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zma\Desktop\Nové_výzvy\8.3_prevencia\Oprava-tabulkova-cast-26-10-2023\"/>
    </mc:Choice>
  </mc:AlternateContent>
  <xr:revisionPtr revIDLastSave="0" documentId="13_ncr:1_{4C7CF589-14C9-4D5E-A2EF-70C744083694}" xr6:coauthVersionLast="47" xr6:coauthVersionMax="47" xr10:uidLastSave="{00000000-0000-0000-0000-000000000000}"/>
  <bookViews>
    <workbookView xWindow="-120" yWindow="-120" windowWidth="38640" windowHeight="21240" activeTab="2" xr2:uid="{071C3AFE-5269-4E7F-822C-7E28014AAF39}"/>
  </bookViews>
  <sheets>
    <sheet name="do 1000 ha" sheetId="1" r:id="rId1"/>
    <sheet name="ochrana do 1000 ha" sheetId="2" r:id="rId2"/>
    <sheet name="obnova do 1000 ha" sheetId="4" r:id="rId3"/>
    <sheet name="intenzita pomoci" sheetId="5" r:id="rId4"/>
    <sheet name="Harmonogram" sheetId="6" r:id="rId5"/>
  </sheets>
  <definedNames>
    <definedName name="JPRL">'do 1000 ha'!$AI$19:$AI$1018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4" l="1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H266" i="4"/>
  <c r="H267" i="4"/>
  <c r="H268" i="4"/>
  <c r="H269" i="4"/>
  <c r="H270" i="4"/>
  <c r="H271" i="4"/>
  <c r="H272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H285" i="4"/>
  <c r="H286" i="4"/>
  <c r="H287" i="4"/>
  <c r="H288" i="4"/>
  <c r="H289" i="4"/>
  <c r="H290" i="4"/>
  <c r="H291" i="4"/>
  <c r="H292" i="4"/>
  <c r="H293" i="4"/>
  <c r="H294" i="4"/>
  <c r="H295" i="4"/>
  <c r="H296" i="4"/>
  <c r="H297" i="4"/>
  <c r="H298" i="4"/>
  <c r="H299" i="4"/>
  <c r="H300" i="4"/>
  <c r="H301" i="4"/>
  <c r="H302" i="4"/>
  <c r="H303" i="4"/>
  <c r="H304" i="4"/>
  <c r="H305" i="4"/>
  <c r="H306" i="4"/>
  <c r="H307" i="4"/>
  <c r="H308" i="4"/>
  <c r="H309" i="4"/>
  <c r="H310" i="4"/>
  <c r="H311" i="4"/>
  <c r="H312" i="4"/>
  <c r="H313" i="4"/>
  <c r="H314" i="4"/>
  <c r="H315" i="4"/>
  <c r="H316" i="4"/>
  <c r="H317" i="4"/>
  <c r="H318" i="4"/>
  <c r="H319" i="4"/>
  <c r="H320" i="4"/>
  <c r="H321" i="4"/>
  <c r="H322" i="4"/>
  <c r="H323" i="4"/>
  <c r="H324" i="4"/>
  <c r="H325" i="4"/>
  <c r="H326" i="4"/>
  <c r="H327" i="4"/>
  <c r="H328" i="4"/>
  <c r="H329" i="4"/>
  <c r="H330" i="4"/>
  <c r="H331" i="4"/>
  <c r="H332" i="4"/>
  <c r="H333" i="4"/>
  <c r="H334" i="4"/>
  <c r="H335" i="4"/>
  <c r="H336" i="4"/>
  <c r="H337" i="4"/>
  <c r="H338" i="4"/>
  <c r="H339" i="4"/>
  <c r="H340" i="4"/>
  <c r="H341" i="4"/>
  <c r="H342" i="4"/>
  <c r="H343" i="4"/>
  <c r="H344" i="4"/>
  <c r="H345" i="4"/>
  <c r="H346" i="4"/>
  <c r="H347" i="4"/>
  <c r="H348" i="4"/>
  <c r="H349" i="4"/>
  <c r="H350" i="4"/>
  <c r="H351" i="4"/>
  <c r="H352" i="4"/>
  <c r="H353" i="4"/>
  <c r="H354" i="4"/>
  <c r="H355" i="4"/>
  <c r="H356" i="4"/>
  <c r="H357" i="4"/>
  <c r="H358" i="4"/>
  <c r="H359" i="4"/>
  <c r="H360" i="4"/>
  <c r="H361" i="4"/>
  <c r="H362" i="4"/>
  <c r="H363" i="4"/>
  <c r="H364" i="4"/>
  <c r="H365" i="4"/>
  <c r="H366" i="4"/>
  <c r="H367" i="4"/>
  <c r="H368" i="4"/>
  <c r="H369" i="4"/>
  <c r="H370" i="4"/>
  <c r="H371" i="4"/>
  <c r="H372" i="4"/>
  <c r="H373" i="4"/>
  <c r="H374" i="4"/>
  <c r="H375" i="4"/>
  <c r="H376" i="4"/>
  <c r="H377" i="4"/>
  <c r="H378" i="4"/>
  <c r="H379" i="4"/>
  <c r="H380" i="4"/>
  <c r="H381" i="4"/>
  <c r="H382" i="4"/>
  <c r="H383" i="4"/>
  <c r="H384" i="4"/>
  <c r="H385" i="4"/>
  <c r="H386" i="4"/>
  <c r="H387" i="4"/>
  <c r="H388" i="4"/>
  <c r="H389" i="4"/>
  <c r="H390" i="4"/>
  <c r="H391" i="4"/>
  <c r="H392" i="4"/>
  <c r="H393" i="4"/>
  <c r="H394" i="4"/>
  <c r="H395" i="4"/>
  <c r="H396" i="4"/>
  <c r="H397" i="4"/>
  <c r="H398" i="4"/>
  <c r="H399" i="4"/>
  <c r="H400" i="4"/>
  <c r="H401" i="4"/>
  <c r="H402" i="4"/>
  <c r="H403" i="4"/>
  <c r="H404" i="4"/>
  <c r="H405" i="4"/>
  <c r="H406" i="4"/>
  <c r="H407" i="4"/>
  <c r="H408" i="4"/>
  <c r="H409" i="4"/>
  <c r="H410" i="4"/>
  <c r="H411" i="4"/>
  <c r="H412" i="4"/>
  <c r="H413" i="4"/>
  <c r="H414" i="4"/>
  <c r="H415" i="4"/>
  <c r="H416" i="4"/>
  <c r="H417" i="4"/>
  <c r="H418" i="4"/>
  <c r="H419" i="4"/>
  <c r="H420" i="4"/>
  <c r="H421" i="4"/>
  <c r="H422" i="4"/>
  <c r="H423" i="4"/>
  <c r="H424" i="4"/>
  <c r="H425" i="4"/>
  <c r="H426" i="4"/>
  <c r="H427" i="4"/>
  <c r="H428" i="4"/>
  <c r="H429" i="4"/>
  <c r="H430" i="4"/>
  <c r="H431" i="4"/>
  <c r="H432" i="4"/>
  <c r="H433" i="4"/>
  <c r="H434" i="4"/>
  <c r="H435" i="4"/>
  <c r="H436" i="4"/>
  <c r="H437" i="4"/>
  <c r="H438" i="4"/>
  <c r="H439" i="4"/>
  <c r="H440" i="4"/>
  <c r="H441" i="4"/>
  <c r="H442" i="4"/>
  <c r="H443" i="4"/>
  <c r="H444" i="4"/>
  <c r="H445" i="4"/>
  <c r="H446" i="4"/>
  <c r="H447" i="4"/>
  <c r="H448" i="4"/>
  <c r="H449" i="4"/>
  <c r="H450" i="4"/>
  <c r="H451" i="4"/>
  <c r="H452" i="4"/>
  <c r="H453" i="4"/>
  <c r="H454" i="4"/>
  <c r="H455" i="4"/>
  <c r="H456" i="4"/>
  <c r="H457" i="4"/>
  <c r="H458" i="4"/>
  <c r="H459" i="4"/>
  <c r="H460" i="4"/>
  <c r="H461" i="4"/>
  <c r="H462" i="4"/>
  <c r="H463" i="4"/>
  <c r="H464" i="4"/>
  <c r="H465" i="4"/>
  <c r="H466" i="4"/>
  <c r="H467" i="4"/>
  <c r="H468" i="4"/>
  <c r="H469" i="4"/>
  <c r="H470" i="4"/>
  <c r="H471" i="4"/>
  <c r="H472" i="4"/>
  <c r="H473" i="4"/>
  <c r="H474" i="4"/>
  <c r="H475" i="4"/>
  <c r="H476" i="4"/>
  <c r="H477" i="4"/>
  <c r="H478" i="4"/>
  <c r="H479" i="4"/>
  <c r="H480" i="4"/>
  <c r="H481" i="4"/>
  <c r="H482" i="4"/>
  <c r="H483" i="4"/>
  <c r="H484" i="4"/>
  <c r="H485" i="4"/>
  <c r="H486" i="4"/>
  <c r="H487" i="4"/>
  <c r="H488" i="4"/>
  <c r="H489" i="4"/>
  <c r="H490" i="4"/>
  <c r="H491" i="4"/>
  <c r="H492" i="4"/>
  <c r="H493" i="4"/>
  <c r="H494" i="4"/>
  <c r="H495" i="4"/>
  <c r="H496" i="4"/>
  <c r="H497" i="4"/>
  <c r="H498" i="4"/>
  <c r="H499" i="4"/>
  <c r="H500" i="4"/>
  <c r="H501" i="4"/>
  <c r="H502" i="4"/>
  <c r="H503" i="4"/>
  <c r="H504" i="4"/>
  <c r="H505" i="4"/>
  <c r="H506" i="4"/>
  <c r="H507" i="4"/>
  <c r="H508" i="4"/>
  <c r="H509" i="4"/>
  <c r="H510" i="4"/>
  <c r="H511" i="4"/>
  <c r="H512" i="4"/>
  <c r="H513" i="4"/>
  <c r="H514" i="4"/>
  <c r="H515" i="4"/>
  <c r="H516" i="4"/>
  <c r="H517" i="4"/>
  <c r="H518" i="4"/>
  <c r="H519" i="4"/>
  <c r="H520" i="4"/>
  <c r="H521" i="4"/>
  <c r="H522" i="4"/>
  <c r="H523" i="4"/>
  <c r="H524" i="4"/>
  <c r="H525" i="4"/>
  <c r="H526" i="4"/>
  <c r="H527" i="4"/>
  <c r="H528" i="4"/>
  <c r="H529" i="4"/>
  <c r="H530" i="4"/>
  <c r="H531" i="4"/>
  <c r="H532" i="4"/>
  <c r="H533" i="4"/>
  <c r="H534" i="4"/>
  <c r="H535" i="4"/>
  <c r="H536" i="4"/>
  <c r="H537" i="4"/>
  <c r="H538" i="4"/>
  <c r="H539" i="4"/>
  <c r="H540" i="4"/>
  <c r="H541" i="4"/>
  <c r="H542" i="4"/>
  <c r="H543" i="4"/>
  <c r="H544" i="4"/>
  <c r="H545" i="4"/>
  <c r="H546" i="4"/>
  <c r="H547" i="4"/>
  <c r="H548" i="4"/>
  <c r="H549" i="4"/>
  <c r="H550" i="4"/>
  <c r="H551" i="4"/>
  <c r="H552" i="4"/>
  <c r="H553" i="4"/>
  <c r="H554" i="4"/>
  <c r="H555" i="4"/>
  <c r="H556" i="4"/>
  <c r="H557" i="4"/>
  <c r="H558" i="4"/>
  <c r="H559" i="4"/>
  <c r="H560" i="4"/>
  <c r="H561" i="4"/>
  <c r="H562" i="4"/>
  <c r="H563" i="4"/>
  <c r="H564" i="4"/>
  <c r="H565" i="4"/>
  <c r="H566" i="4"/>
  <c r="H567" i="4"/>
  <c r="H568" i="4"/>
  <c r="H569" i="4"/>
  <c r="H570" i="4"/>
  <c r="H571" i="4"/>
  <c r="H572" i="4"/>
  <c r="H573" i="4"/>
  <c r="H574" i="4"/>
  <c r="H575" i="4"/>
  <c r="H576" i="4"/>
  <c r="H577" i="4"/>
  <c r="H578" i="4"/>
  <c r="H579" i="4"/>
  <c r="H580" i="4"/>
  <c r="H581" i="4"/>
  <c r="H582" i="4"/>
  <c r="H583" i="4"/>
  <c r="H584" i="4"/>
  <c r="H585" i="4"/>
  <c r="H586" i="4"/>
  <c r="H587" i="4"/>
  <c r="H588" i="4"/>
  <c r="H589" i="4"/>
  <c r="H590" i="4"/>
  <c r="H591" i="4"/>
  <c r="H592" i="4"/>
  <c r="H593" i="4"/>
  <c r="H594" i="4"/>
  <c r="H595" i="4"/>
  <c r="H596" i="4"/>
  <c r="H597" i="4"/>
  <c r="H598" i="4"/>
  <c r="H599" i="4"/>
  <c r="H600" i="4"/>
  <c r="H601" i="4"/>
  <c r="H602" i="4"/>
  <c r="H603" i="4"/>
  <c r="H604" i="4"/>
  <c r="H605" i="4"/>
  <c r="H606" i="4"/>
  <c r="H607" i="4"/>
  <c r="H608" i="4"/>
  <c r="H609" i="4"/>
  <c r="H610" i="4"/>
  <c r="H611" i="4"/>
  <c r="H612" i="4"/>
  <c r="H613" i="4"/>
  <c r="H614" i="4"/>
  <c r="H615" i="4"/>
  <c r="H616" i="4"/>
  <c r="H617" i="4"/>
  <c r="H618" i="4"/>
  <c r="H619" i="4"/>
  <c r="H620" i="4"/>
  <c r="H621" i="4"/>
  <c r="H622" i="4"/>
  <c r="H623" i="4"/>
  <c r="H624" i="4"/>
  <c r="H625" i="4"/>
  <c r="H626" i="4"/>
  <c r="H627" i="4"/>
  <c r="H628" i="4"/>
  <c r="H629" i="4"/>
  <c r="H630" i="4"/>
  <c r="H631" i="4"/>
  <c r="H632" i="4"/>
  <c r="H633" i="4"/>
  <c r="H634" i="4"/>
  <c r="H635" i="4"/>
  <c r="H636" i="4"/>
  <c r="H637" i="4"/>
  <c r="H638" i="4"/>
  <c r="H639" i="4"/>
  <c r="H640" i="4"/>
  <c r="H641" i="4"/>
  <c r="H642" i="4"/>
  <c r="H643" i="4"/>
  <c r="H644" i="4"/>
  <c r="H645" i="4"/>
  <c r="H646" i="4"/>
  <c r="H647" i="4"/>
  <c r="H648" i="4"/>
  <c r="H649" i="4"/>
  <c r="H650" i="4"/>
  <c r="H651" i="4"/>
  <c r="H652" i="4"/>
  <c r="H653" i="4"/>
  <c r="H654" i="4"/>
  <c r="H655" i="4"/>
  <c r="H656" i="4"/>
  <c r="H657" i="4"/>
  <c r="H658" i="4"/>
  <c r="H659" i="4"/>
  <c r="H660" i="4"/>
  <c r="H661" i="4"/>
  <c r="H662" i="4"/>
  <c r="H663" i="4"/>
  <c r="H664" i="4"/>
  <c r="H665" i="4"/>
  <c r="H666" i="4"/>
  <c r="H667" i="4"/>
  <c r="H668" i="4"/>
  <c r="H669" i="4"/>
  <c r="H670" i="4"/>
  <c r="H671" i="4"/>
  <c r="H672" i="4"/>
  <c r="H673" i="4"/>
  <c r="H674" i="4"/>
  <c r="H675" i="4"/>
  <c r="H676" i="4"/>
  <c r="H677" i="4"/>
  <c r="H678" i="4"/>
  <c r="H679" i="4"/>
  <c r="H680" i="4"/>
  <c r="H681" i="4"/>
  <c r="H682" i="4"/>
  <c r="H683" i="4"/>
  <c r="H684" i="4"/>
  <c r="H685" i="4"/>
  <c r="H686" i="4"/>
  <c r="H687" i="4"/>
  <c r="H688" i="4"/>
  <c r="H689" i="4"/>
  <c r="H690" i="4"/>
  <c r="H691" i="4"/>
  <c r="H692" i="4"/>
  <c r="H693" i="4"/>
  <c r="H694" i="4"/>
  <c r="H695" i="4"/>
  <c r="H696" i="4"/>
  <c r="H697" i="4"/>
  <c r="H698" i="4"/>
  <c r="H699" i="4"/>
  <c r="H700" i="4"/>
  <c r="H701" i="4"/>
  <c r="H702" i="4"/>
  <c r="H703" i="4"/>
  <c r="H704" i="4"/>
  <c r="H705" i="4"/>
  <c r="H706" i="4"/>
  <c r="H707" i="4"/>
  <c r="H708" i="4"/>
  <c r="H709" i="4"/>
  <c r="H710" i="4"/>
  <c r="H711" i="4"/>
  <c r="H712" i="4"/>
  <c r="H713" i="4"/>
  <c r="H714" i="4"/>
  <c r="H715" i="4"/>
  <c r="H716" i="4"/>
  <c r="H717" i="4"/>
  <c r="H718" i="4"/>
  <c r="H719" i="4"/>
  <c r="H720" i="4"/>
  <c r="H721" i="4"/>
  <c r="H722" i="4"/>
  <c r="H723" i="4"/>
  <c r="H724" i="4"/>
  <c r="H725" i="4"/>
  <c r="H726" i="4"/>
  <c r="H727" i="4"/>
  <c r="H728" i="4"/>
  <c r="H729" i="4"/>
  <c r="H730" i="4"/>
  <c r="H731" i="4"/>
  <c r="H732" i="4"/>
  <c r="H733" i="4"/>
  <c r="H734" i="4"/>
  <c r="H735" i="4"/>
  <c r="H736" i="4"/>
  <c r="H737" i="4"/>
  <c r="H738" i="4"/>
  <c r="H739" i="4"/>
  <c r="H740" i="4"/>
  <c r="H741" i="4"/>
  <c r="H742" i="4"/>
  <c r="H743" i="4"/>
  <c r="H744" i="4"/>
  <c r="H745" i="4"/>
  <c r="H746" i="4"/>
  <c r="H747" i="4"/>
  <c r="H748" i="4"/>
  <c r="H749" i="4"/>
  <c r="H750" i="4"/>
  <c r="H751" i="4"/>
  <c r="H752" i="4"/>
  <c r="H753" i="4"/>
  <c r="H754" i="4"/>
  <c r="H755" i="4"/>
  <c r="H756" i="4"/>
  <c r="H757" i="4"/>
  <c r="H758" i="4"/>
  <c r="H759" i="4"/>
  <c r="H760" i="4"/>
  <c r="H761" i="4"/>
  <c r="H762" i="4"/>
  <c r="H763" i="4"/>
  <c r="H764" i="4"/>
  <c r="H765" i="4"/>
  <c r="H766" i="4"/>
  <c r="H767" i="4"/>
  <c r="H768" i="4"/>
  <c r="H769" i="4"/>
  <c r="H770" i="4"/>
  <c r="H771" i="4"/>
  <c r="H772" i="4"/>
  <c r="H773" i="4"/>
  <c r="H774" i="4"/>
  <c r="H775" i="4"/>
  <c r="H776" i="4"/>
  <c r="H777" i="4"/>
  <c r="H778" i="4"/>
  <c r="H779" i="4"/>
  <c r="H780" i="4"/>
  <c r="H781" i="4"/>
  <c r="H782" i="4"/>
  <c r="H783" i="4"/>
  <c r="H784" i="4"/>
  <c r="H785" i="4"/>
  <c r="H786" i="4"/>
  <c r="H787" i="4"/>
  <c r="H788" i="4"/>
  <c r="H789" i="4"/>
  <c r="H790" i="4"/>
  <c r="H791" i="4"/>
  <c r="H792" i="4"/>
  <c r="H793" i="4"/>
  <c r="H794" i="4"/>
  <c r="H795" i="4"/>
  <c r="H796" i="4"/>
  <c r="H797" i="4"/>
  <c r="H798" i="4"/>
  <c r="H799" i="4"/>
  <c r="H800" i="4"/>
  <c r="H801" i="4"/>
  <c r="H802" i="4"/>
  <c r="H803" i="4"/>
  <c r="H804" i="4"/>
  <c r="H805" i="4"/>
  <c r="H806" i="4"/>
  <c r="H807" i="4"/>
  <c r="H808" i="4"/>
  <c r="H809" i="4"/>
  <c r="H810" i="4"/>
  <c r="H811" i="4"/>
  <c r="H812" i="4"/>
  <c r="H813" i="4"/>
  <c r="H814" i="4"/>
  <c r="H815" i="4"/>
  <c r="H816" i="4"/>
  <c r="H817" i="4"/>
  <c r="H818" i="4"/>
  <c r="H819" i="4"/>
  <c r="H820" i="4"/>
  <c r="H821" i="4"/>
  <c r="H822" i="4"/>
  <c r="H823" i="4"/>
  <c r="H824" i="4"/>
  <c r="H825" i="4"/>
  <c r="H826" i="4"/>
  <c r="H827" i="4"/>
  <c r="H828" i="4"/>
  <c r="H829" i="4"/>
  <c r="H830" i="4"/>
  <c r="H831" i="4"/>
  <c r="H832" i="4"/>
  <c r="H833" i="4"/>
  <c r="H834" i="4"/>
  <c r="H835" i="4"/>
  <c r="H836" i="4"/>
  <c r="H837" i="4"/>
  <c r="H838" i="4"/>
  <c r="H839" i="4"/>
  <c r="H840" i="4"/>
  <c r="H841" i="4"/>
  <c r="H842" i="4"/>
  <c r="H843" i="4"/>
  <c r="H844" i="4"/>
  <c r="H845" i="4"/>
  <c r="H846" i="4"/>
  <c r="H847" i="4"/>
  <c r="H848" i="4"/>
  <c r="H849" i="4"/>
  <c r="H850" i="4"/>
  <c r="H851" i="4"/>
  <c r="H852" i="4"/>
  <c r="H853" i="4"/>
  <c r="H854" i="4"/>
  <c r="H855" i="4"/>
  <c r="H856" i="4"/>
  <c r="H857" i="4"/>
  <c r="H858" i="4"/>
  <c r="H859" i="4"/>
  <c r="H860" i="4"/>
  <c r="H861" i="4"/>
  <c r="H862" i="4"/>
  <c r="H863" i="4"/>
  <c r="H864" i="4"/>
  <c r="H865" i="4"/>
  <c r="H866" i="4"/>
  <c r="H867" i="4"/>
  <c r="H868" i="4"/>
  <c r="H869" i="4"/>
  <c r="H870" i="4"/>
  <c r="H871" i="4"/>
  <c r="H872" i="4"/>
  <c r="H873" i="4"/>
  <c r="H874" i="4"/>
  <c r="H875" i="4"/>
  <c r="H876" i="4"/>
  <c r="H877" i="4"/>
  <c r="H878" i="4"/>
  <c r="H879" i="4"/>
  <c r="H880" i="4"/>
  <c r="H881" i="4"/>
  <c r="H882" i="4"/>
  <c r="H883" i="4"/>
  <c r="H884" i="4"/>
  <c r="H885" i="4"/>
  <c r="H886" i="4"/>
  <c r="H887" i="4"/>
  <c r="H888" i="4"/>
  <c r="H889" i="4"/>
  <c r="H890" i="4"/>
  <c r="H891" i="4"/>
  <c r="H892" i="4"/>
  <c r="H893" i="4"/>
  <c r="H894" i="4"/>
  <c r="H895" i="4"/>
  <c r="H896" i="4"/>
  <c r="H897" i="4"/>
  <c r="H898" i="4"/>
  <c r="H899" i="4"/>
  <c r="H900" i="4"/>
  <c r="H901" i="4"/>
  <c r="H902" i="4"/>
  <c r="H903" i="4"/>
  <c r="H904" i="4"/>
  <c r="H905" i="4"/>
  <c r="H906" i="4"/>
  <c r="H907" i="4"/>
  <c r="H908" i="4"/>
  <c r="H909" i="4"/>
  <c r="H910" i="4"/>
  <c r="H911" i="4"/>
  <c r="H912" i="4"/>
  <c r="H913" i="4"/>
  <c r="H914" i="4"/>
  <c r="H915" i="4"/>
  <c r="H916" i="4"/>
  <c r="H917" i="4"/>
  <c r="H918" i="4"/>
  <c r="H919" i="4"/>
  <c r="H920" i="4"/>
  <c r="H921" i="4"/>
  <c r="H922" i="4"/>
  <c r="H923" i="4"/>
  <c r="H924" i="4"/>
  <c r="H925" i="4"/>
  <c r="H926" i="4"/>
  <c r="H927" i="4"/>
  <c r="H928" i="4"/>
  <c r="H929" i="4"/>
  <c r="H930" i="4"/>
  <c r="H931" i="4"/>
  <c r="H932" i="4"/>
  <c r="H933" i="4"/>
  <c r="H934" i="4"/>
  <c r="H935" i="4"/>
  <c r="H936" i="4"/>
  <c r="H937" i="4"/>
  <c r="H938" i="4"/>
  <c r="H939" i="4"/>
  <c r="H940" i="4"/>
  <c r="H941" i="4"/>
  <c r="H942" i="4"/>
  <c r="H943" i="4"/>
  <c r="H944" i="4"/>
  <c r="H945" i="4"/>
  <c r="H946" i="4"/>
  <c r="H947" i="4"/>
  <c r="H948" i="4"/>
  <c r="H949" i="4"/>
  <c r="H950" i="4"/>
  <c r="H951" i="4"/>
  <c r="H952" i="4"/>
  <c r="H953" i="4"/>
  <c r="H954" i="4"/>
  <c r="H955" i="4"/>
  <c r="H956" i="4"/>
  <c r="H957" i="4"/>
  <c r="H958" i="4"/>
  <c r="H959" i="4"/>
  <c r="H960" i="4"/>
  <c r="H961" i="4"/>
  <c r="H962" i="4"/>
  <c r="H963" i="4"/>
  <c r="H964" i="4"/>
  <c r="H965" i="4"/>
  <c r="H966" i="4"/>
  <c r="H967" i="4"/>
  <c r="H968" i="4"/>
  <c r="H969" i="4"/>
  <c r="H970" i="4"/>
  <c r="H971" i="4"/>
  <c r="H972" i="4"/>
  <c r="H973" i="4"/>
  <c r="H974" i="4"/>
  <c r="H975" i="4"/>
  <c r="H976" i="4"/>
  <c r="H977" i="4"/>
  <c r="H978" i="4"/>
  <c r="H979" i="4"/>
  <c r="H980" i="4"/>
  <c r="H981" i="4"/>
  <c r="H982" i="4"/>
  <c r="H983" i="4"/>
  <c r="H984" i="4"/>
  <c r="H985" i="4"/>
  <c r="H986" i="4"/>
  <c r="H987" i="4"/>
  <c r="H988" i="4"/>
  <c r="H989" i="4"/>
  <c r="H990" i="4"/>
  <c r="H991" i="4"/>
  <c r="H992" i="4"/>
  <c r="H993" i="4"/>
  <c r="H994" i="4"/>
  <c r="H995" i="4"/>
  <c r="H996" i="4"/>
  <c r="H997" i="4"/>
  <c r="H998" i="4"/>
  <c r="H999" i="4"/>
  <c r="H1000" i="4"/>
  <c r="H1001" i="4"/>
  <c r="H1002" i="4"/>
  <c r="H1003" i="4"/>
  <c r="H1004" i="4"/>
  <c r="H1005" i="4"/>
  <c r="H1006" i="4"/>
  <c r="H1007" i="4"/>
  <c r="H1008" i="4"/>
  <c r="H1009" i="4"/>
  <c r="H1010" i="4"/>
  <c r="H1011" i="4"/>
  <c r="H1012" i="4"/>
  <c r="H13" i="4"/>
  <c r="O14" i="1" l="1"/>
  <c r="O13" i="1"/>
  <c r="M14" i="1"/>
  <c r="C6" i="6" a="1"/>
  <c r="C6" i="6"/>
  <c r="D7" i="5" a="1"/>
  <c r="D7" i="5" s="1"/>
  <c r="C5" i="6" a="1"/>
  <c r="C5" i="6" s="1"/>
  <c r="D6" i="5" a="1"/>
  <c r="D6" i="5"/>
  <c r="C4" i="6" a="1"/>
  <c r="C4" i="6"/>
  <c r="D5" i="5" a="1"/>
  <c r="D5" i="5" s="1"/>
  <c r="N14" i="6"/>
  <c r="N13" i="6"/>
  <c r="N12" i="6"/>
  <c r="M15" i="6"/>
  <c r="L15" i="6"/>
  <c r="K15" i="6"/>
  <c r="J15" i="6"/>
  <c r="I15" i="6"/>
  <c r="H15" i="6"/>
  <c r="G15" i="6"/>
  <c r="F15" i="6"/>
  <c r="E15" i="6"/>
  <c r="D15" i="6"/>
  <c r="C15" i="6"/>
  <c r="B15" i="6"/>
  <c r="N15" i="6" s="1"/>
  <c r="N11" i="6"/>
  <c r="N10" i="6"/>
  <c r="E15" i="5"/>
  <c r="B15" i="5"/>
  <c r="K15" i="5" s="1"/>
  <c r="K14" i="5"/>
  <c r="H14" i="5"/>
  <c r="K13" i="5"/>
  <c r="H13" i="5"/>
  <c r="K12" i="5"/>
  <c r="H12" i="5"/>
  <c r="K11" i="5"/>
  <c r="H11" i="5"/>
  <c r="K10" i="5"/>
  <c r="H10" i="5"/>
  <c r="Z6" i="1"/>
  <c r="X6" i="1"/>
  <c r="C7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AA130" i="1"/>
  <c r="AA131" i="1"/>
  <c r="AA132" i="1"/>
  <c r="AA133" i="1"/>
  <c r="AA134" i="1"/>
  <c r="AA135" i="1"/>
  <c r="AA136" i="1"/>
  <c r="AA137" i="1"/>
  <c r="AA138" i="1"/>
  <c r="AA139" i="1"/>
  <c r="AA140" i="1"/>
  <c r="AA141" i="1"/>
  <c r="AA142" i="1"/>
  <c r="AA143" i="1"/>
  <c r="AA144" i="1"/>
  <c r="AA145" i="1"/>
  <c r="AA146" i="1"/>
  <c r="AA147" i="1"/>
  <c r="AA148" i="1"/>
  <c r="AA149" i="1"/>
  <c r="AA150" i="1"/>
  <c r="AA151" i="1"/>
  <c r="AA152" i="1"/>
  <c r="AA153" i="1"/>
  <c r="AA154" i="1"/>
  <c r="AA155" i="1"/>
  <c r="AA156" i="1"/>
  <c r="AA157" i="1"/>
  <c r="AA158" i="1"/>
  <c r="AA159" i="1"/>
  <c r="AA160" i="1"/>
  <c r="AA161" i="1"/>
  <c r="AA162" i="1"/>
  <c r="AA163" i="1"/>
  <c r="AA164" i="1"/>
  <c r="AA165" i="1"/>
  <c r="AA166" i="1"/>
  <c r="AA167" i="1"/>
  <c r="AA168" i="1"/>
  <c r="AA169" i="1"/>
  <c r="AA170" i="1"/>
  <c r="AA171" i="1"/>
  <c r="AA172" i="1"/>
  <c r="AA173" i="1"/>
  <c r="AA174" i="1"/>
  <c r="AA175" i="1"/>
  <c r="AA176" i="1"/>
  <c r="AA177" i="1"/>
  <c r="AA178" i="1"/>
  <c r="AA179" i="1"/>
  <c r="AA180" i="1"/>
  <c r="AA181" i="1"/>
  <c r="AA182" i="1"/>
  <c r="AA183" i="1"/>
  <c r="AA184" i="1"/>
  <c r="AA185" i="1"/>
  <c r="AA186" i="1"/>
  <c r="AA187" i="1"/>
  <c r="AA188" i="1"/>
  <c r="AA189" i="1"/>
  <c r="AA190" i="1"/>
  <c r="AA191" i="1"/>
  <c r="AA192" i="1"/>
  <c r="AA193" i="1"/>
  <c r="AA194" i="1"/>
  <c r="AA195" i="1"/>
  <c r="AA196" i="1"/>
  <c r="AA197" i="1"/>
  <c r="AA198" i="1"/>
  <c r="AA199" i="1"/>
  <c r="AA200" i="1"/>
  <c r="AA201" i="1"/>
  <c r="AA202" i="1"/>
  <c r="AA203" i="1"/>
  <c r="AA204" i="1"/>
  <c r="AA205" i="1"/>
  <c r="AA206" i="1"/>
  <c r="AA207" i="1"/>
  <c r="AA208" i="1"/>
  <c r="AA209" i="1"/>
  <c r="AA210" i="1"/>
  <c r="AA211" i="1"/>
  <c r="AA212" i="1"/>
  <c r="AA213" i="1"/>
  <c r="AA214" i="1"/>
  <c r="AA215" i="1"/>
  <c r="AA216" i="1"/>
  <c r="AA217" i="1"/>
  <c r="AA218" i="1"/>
  <c r="AA219" i="1"/>
  <c r="AA220" i="1"/>
  <c r="AA221" i="1"/>
  <c r="AA222" i="1"/>
  <c r="AA223" i="1"/>
  <c r="AA224" i="1"/>
  <c r="AA225" i="1"/>
  <c r="AA226" i="1"/>
  <c r="AA227" i="1"/>
  <c r="AA228" i="1"/>
  <c r="AA229" i="1"/>
  <c r="AA230" i="1"/>
  <c r="AA231" i="1"/>
  <c r="AA232" i="1"/>
  <c r="AA233" i="1"/>
  <c r="AA234" i="1"/>
  <c r="AA235" i="1"/>
  <c r="AA236" i="1"/>
  <c r="AA237" i="1"/>
  <c r="AA238" i="1"/>
  <c r="AA239" i="1"/>
  <c r="AA240" i="1"/>
  <c r="AA241" i="1"/>
  <c r="AA242" i="1"/>
  <c r="AA243" i="1"/>
  <c r="AA244" i="1"/>
  <c r="AA245" i="1"/>
  <c r="AA246" i="1"/>
  <c r="AA247" i="1"/>
  <c r="AA248" i="1"/>
  <c r="AA249" i="1"/>
  <c r="AA250" i="1"/>
  <c r="AA251" i="1"/>
  <c r="AA252" i="1"/>
  <c r="AA253" i="1"/>
  <c r="AA254" i="1"/>
  <c r="AA255" i="1"/>
  <c r="AA256" i="1"/>
  <c r="AA257" i="1"/>
  <c r="AA258" i="1"/>
  <c r="AA259" i="1"/>
  <c r="AA260" i="1"/>
  <c r="AA261" i="1"/>
  <c r="AA262" i="1"/>
  <c r="AA263" i="1"/>
  <c r="AA264" i="1"/>
  <c r="AA265" i="1"/>
  <c r="AA266" i="1"/>
  <c r="AA267" i="1"/>
  <c r="AA268" i="1"/>
  <c r="AA269" i="1"/>
  <c r="AA270" i="1"/>
  <c r="AA271" i="1"/>
  <c r="AA272" i="1"/>
  <c r="AA273" i="1"/>
  <c r="AA274" i="1"/>
  <c r="AA275" i="1"/>
  <c r="AA276" i="1"/>
  <c r="AA277" i="1"/>
  <c r="AA278" i="1"/>
  <c r="AA279" i="1"/>
  <c r="AA280" i="1"/>
  <c r="AA281" i="1"/>
  <c r="AA282" i="1"/>
  <c r="AA283" i="1"/>
  <c r="AA284" i="1"/>
  <c r="AA285" i="1"/>
  <c r="AA286" i="1"/>
  <c r="AA287" i="1"/>
  <c r="AA288" i="1"/>
  <c r="AA289" i="1"/>
  <c r="AA290" i="1"/>
  <c r="AA291" i="1"/>
  <c r="AA292" i="1"/>
  <c r="AA293" i="1"/>
  <c r="AA294" i="1"/>
  <c r="AA295" i="1"/>
  <c r="AA296" i="1"/>
  <c r="AA297" i="1"/>
  <c r="AA298" i="1"/>
  <c r="AA299" i="1"/>
  <c r="AA300" i="1"/>
  <c r="AA301" i="1"/>
  <c r="AA302" i="1"/>
  <c r="AA303" i="1"/>
  <c r="AA304" i="1"/>
  <c r="AA305" i="1"/>
  <c r="AA306" i="1"/>
  <c r="AA307" i="1"/>
  <c r="AA308" i="1"/>
  <c r="AA309" i="1"/>
  <c r="AA310" i="1"/>
  <c r="AA311" i="1"/>
  <c r="AA312" i="1"/>
  <c r="AA313" i="1"/>
  <c r="AA314" i="1"/>
  <c r="AA315" i="1"/>
  <c r="AA316" i="1"/>
  <c r="AA317" i="1"/>
  <c r="AA318" i="1"/>
  <c r="AA319" i="1"/>
  <c r="AA320" i="1"/>
  <c r="AA321" i="1"/>
  <c r="AA322" i="1"/>
  <c r="AA323" i="1"/>
  <c r="AA324" i="1"/>
  <c r="AA325" i="1"/>
  <c r="AA326" i="1"/>
  <c r="AA327" i="1"/>
  <c r="AA328" i="1"/>
  <c r="AA329" i="1"/>
  <c r="AA330" i="1"/>
  <c r="AA331" i="1"/>
  <c r="AA332" i="1"/>
  <c r="AA333" i="1"/>
  <c r="AA334" i="1"/>
  <c r="AA335" i="1"/>
  <c r="AA336" i="1"/>
  <c r="AA337" i="1"/>
  <c r="AA338" i="1"/>
  <c r="AA339" i="1"/>
  <c r="AA340" i="1"/>
  <c r="AA341" i="1"/>
  <c r="AA342" i="1"/>
  <c r="AA343" i="1"/>
  <c r="AA344" i="1"/>
  <c r="AA345" i="1"/>
  <c r="AA346" i="1"/>
  <c r="AA347" i="1"/>
  <c r="AA348" i="1"/>
  <c r="AA349" i="1"/>
  <c r="AA350" i="1"/>
  <c r="AA351" i="1"/>
  <c r="AA352" i="1"/>
  <c r="AA353" i="1"/>
  <c r="AA354" i="1"/>
  <c r="AA355" i="1"/>
  <c r="AA356" i="1"/>
  <c r="AA357" i="1"/>
  <c r="AA358" i="1"/>
  <c r="AA359" i="1"/>
  <c r="AA360" i="1"/>
  <c r="AA361" i="1"/>
  <c r="AA362" i="1"/>
  <c r="AA363" i="1"/>
  <c r="AA364" i="1"/>
  <c r="AA365" i="1"/>
  <c r="AA366" i="1"/>
  <c r="AA367" i="1"/>
  <c r="AA368" i="1"/>
  <c r="AA369" i="1"/>
  <c r="AA370" i="1"/>
  <c r="AA371" i="1"/>
  <c r="AA372" i="1"/>
  <c r="AA373" i="1"/>
  <c r="AA374" i="1"/>
  <c r="AA375" i="1"/>
  <c r="AA376" i="1"/>
  <c r="AA377" i="1"/>
  <c r="AA378" i="1"/>
  <c r="AA379" i="1"/>
  <c r="AA380" i="1"/>
  <c r="AA381" i="1"/>
  <c r="AA382" i="1"/>
  <c r="AA383" i="1"/>
  <c r="AA384" i="1"/>
  <c r="AA385" i="1"/>
  <c r="AA386" i="1"/>
  <c r="AA387" i="1"/>
  <c r="AA388" i="1"/>
  <c r="AA389" i="1"/>
  <c r="AA390" i="1"/>
  <c r="AA391" i="1"/>
  <c r="AA392" i="1"/>
  <c r="AA393" i="1"/>
  <c r="AA394" i="1"/>
  <c r="AA395" i="1"/>
  <c r="AA396" i="1"/>
  <c r="AA397" i="1"/>
  <c r="AA398" i="1"/>
  <c r="AA399" i="1"/>
  <c r="AA400" i="1"/>
  <c r="AA401" i="1"/>
  <c r="AA402" i="1"/>
  <c r="AA403" i="1"/>
  <c r="AA404" i="1"/>
  <c r="AA405" i="1"/>
  <c r="AA406" i="1"/>
  <c r="AA407" i="1"/>
  <c r="AA408" i="1"/>
  <c r="AA409" i="1"/>
  <c r="AA410" i="1"/>
  <c r="AA411" i="1"/>
  <c r="AA412" i="1"/>
  <c r="AA413" i="1"/>
  <c r="AA414" i="1"/>
  <c r="AA415" i="1"/>
  <c r="AA416" i="1"/>
  <c r="AA417" i="1"/>
  <c r="AA418" i="1"/>
  <c r="AA419" i="1"/>
  <c r="AA420" i="1"/>
  <c r="AA421" i="1"/>
  <c r="AA422" i="1"/>
  <c r="AA423" i="1"/>
  <c r="AA424" i="1"/>
  <c r="AA425" i="1"/>
  <c r="AA426" i="1"/>
  <c r="AA427" i="1"/>
  <c r="AA428" i="1"/>
  <c r="AA429" i="1"/>
  <c r="AA430" i="1"/>
  <c r="AA431" i="1"/>
  <c r="AA432" i="1"/>
  <c r="AA433" i="1"/>
  <c r="AA434" i="1"/>
  <c r="AA435" i="1"/>
  <c r="AA436" i="1"/>
  <c r="AA437" i="1"/>
  <c r="AA438" i="1"/>
  <c r="AA439" i="1"/>
  <c r="AA440" i="1"/>
  <c r="AA441" i="1"/>
  <c r="AA442" i="1"/>
  <c r="AA443" i="1"/>
  <c r="AA444" i="1"/>
  <c r="AA445" i="1"/>
  <c r="AA446" i="1"/>
  <c r="AA447" i="1"/>
  <c r="AA448" i="1"/>
  <c r="AA449" i="1"/>
  <c r="AA450" i="1"/>
  <c r="AA451" i="1"/>
  <c r="AA452" i="1"/>
  <c r="AA453" i="1"/>
  <c r="AA454" i="1"/>
  <c r="AA455" i="1"/>
  <c r="AA456" i="1"/>
  <c r="AA457" i="1"/>
  <c r="AA458" i="1"/>
  <c r="AA459" i="1"/>
  <c r="AA460" i="1"/>
  <c r="AA461" i="1"/>
  <c r="AA462" i="1"/>
  <c r="AA463" i="1"/>
  <c r="AA464" i="1"/>
  <c r="AA465" i="1"/>
  <c r="AA466" i="1"/>
  <c r="AA467" i="1"/>
  <c r="AA468" i="1"/>
  <c r="AA469" i="1"/>
  <c r="AA470" i="1"/>
  <c r="AA471" i="1"/>
  <c r="AA472" i="1"/>
  <c r="AA473" i="1"/>
  <c r="AA474" i="1"/>
  <c r="AA475" i="1"/>
  <c r="AA476" i="1"/>
  <c r="AA477" i="1"/>
  <c r="AA478" i="1"/>
  <c r="AA479" i="1"/>
  <c r="AA480" i="1"/>
  <c r="AA481" i="1"/>
  <c r="AA482" i="1"/>
  <c r="AA483" i="1"/>
  <c r="AA484" i="1"/>
  <c r="AA485" i="1"/>
  <c r="AA486" i="1"/>
  <c r="AA487" i="1"/>
  <c r="AA488" i="1"/>
  <c r="AA489" i="1"/>
  <c r="AA490" i="1"/>
  <c r="AA491" i="1"/>
  <c r="AA492" i="1"/>
  <c r="AA493" i="1"/>
  <c r="AA494" i="1"/>
  <c r="AA495" i="1"/>
  <c r="AA496" i="1"/>
  <c r="AA497" i="1"/>
  <c r="AA498" i="1"/>
  <c r="AA499" i="1"/>
  <c r="AA500" i="1"/>
  <c r="AA501" i="1"/>
  <c r="AA502" i="1"/>
  <c r="AA503" i="1"/>
  <c r="AA504" i="1"/>
  <c r="AA505" i="1"/>
  <c r="AA506" i="1"/>
  <c r="AA507" i="1"/>
  <c r="AA508" i="1"/>
  <c r="AA509" i="1"/>
  <c r="AA510" i="1"/>
  <c r="AA511" i="1"/>
  <c r="AA512" i="1"/>
  <c r="AA513" i="1"/>
  <c r="AA514" i="1"/>
  <c r="AA515" i="1"/>
  <c r="AA516" i="1"/>
  <c r="AA517" i="1"/>
  <c r="AA518" i="1"/>
  <c r="AA519" i="1"/>
  <c r="AA520" i="1"/>
  <c r="AA521" i="1"/>
  <c r="AA522" i="1"/>
  <c r="AA523" i="1"/>
  <c r="AA524" i="1"/>
  <c r="AA525" i="1"/>
  <c r="AA526" i="1"/>
  <c r="AA527" i="1"/>
  <c r="AA528" i="1"/>
  <c r="AA529" i="1"/>
  <c r="AA530" i="1"/>
  <c r="AA531" i="1"/>
  <c r="AA532" i="1"/>
  <c r="AA533" i="1"/>
  <c r="AA534" i="1"/>
  <c r="AA535" i="1"/>
  <c r="AA536" i="1"/>
  <c r="AA537" i="1"/>
  <c r="AA538" i="1"/>
  <c r="AA539" i="1"/>
  <c r="AA540" i="1"/>
  <c r="AA541" i="1"/>
  <c r="AA542" i="1"/>
  <c r="AA543" i="1"/>
  <c r="AA544" i="1"/>
  <c r="AA545" i="1"/>
  <c r="AA546" i="1"/>
  <c r="AA547" i="1"/>
  <c r="AA548" i="1"/>
  <c r="AA549" i="1"/>
  <c r="AA550" i="1"/>
  <c r="AA551" i="1"/>
  <c r="AA552" i="1"/>
  <c r="AA553" i="1"/>
  <c r="AA554" i="1"/>
  <c r="AA555" i="1"/>
  <c r="AA556" i="1"/>
  <c r="AA557" i="1"/>
  <c r="AA558" i="1"/>
  <c r="AA559" i="1"/>
  <c r="AA560" i="1"/>
  <c r="AA561" i="1"/>
  <c r="AA562" i="1"/>
  <c r="AA563" i="1"/>
  <c r="AA564" i="1"/>
  <c r="AA565" i="1"/>
  <c r="AA566" i="1"/>
  <c r="AA567" i="1"/>
  <c r="AA568" i="1"/>
  <c r="AA569" i="1"/>
  <c r="AA570" i="1"/>
  <c r="AA571" i="1"/>
  <c r="AA572" i="1"/>
  <c r="AA573" i="1"/>
  <c r="AA574" i="1"/>
  <c r="AA575" i="1"/>
  <c r="AA576" i="1"/>
  <c r="AA577" i="1"/>
  <c r="AA578" i="1"/>
  <c r="AA579" i="1"/>
  <c r="AA580" i="1"/>
  <c r="AA581" i="1"/>
  <c r="AA582" i="1"/>
  <c r="AA583" i="1"/>
  <c r="AA584" i="1"/>
  <c r="AA585" i="1"/>
  <c r="AA586" i="1"/>
  <c r="AA587" i="1"/>
  <c r="AA588" i="1"/>
  <c r="AA589" i="1"/>
  <c r="AA590" i="1"/>
  <c r="AA591" i="1"/>
  <c r="AA592" i="1"/>
  <c r="AA593" i="1"/>
  <c r="AA594" i="1"/>
  <c r="AA595" i="1"/>
  <c r="AA596" i="1"/>
  <c r="AA597" i="1"/>
  <c r="AA598" i="1"/>
  <c r="AA599" i="1"/>
  <c r="AA600" i="1"/>
  <c r="AA601" i="1"/>
  <c r="AA602" i="1"/>
  <c r="AA603" i="1"/>
  <c r="AA604" i="1"/>
  <c r="AA605" i="1"/>
  <c r="AA606" i="1"/>
  <c r="AA607" i="1"/>
  <c r="AA608" i="1"/>
  <c r="AA609" i="1"/>
  <c r="AA610" i="1"/>
  <c r="AA611" i="1"/>
  <c r="AA612" i="1"/>
  <c r="AA613" i="1"/>
  <c r="AA614" i="1"/>
  <c r="AA615" i="1"/>
  <c r="AA616" i="1"/>
  <c r="AA617" i="1"/>
  <c r="AA618" i="1"/>
  <c r="AA619" i="1"/>
  <c r="AA620" i="1"/>
  <c r="AA621" i="1"/>
  <c r="AA622" i="1"/>
  <c r="AA623" i="1"/>
  <c r="AA624" i="1"/>
  <c r="AA625" i="1"/>
  <c r="AA626" i="1"/>
  <c r="AA627" i="1"/>
  <c r="AA628" i="1"/>
  <c r="AA629" i="1"/>
  <c r="AA630" i="1"/>
  <c r="AA631" i="1"/>
  <c r="AA632" i="1"/>
  <c r="AA633" i="1"/>
  <c r="AA634" i="1"/>
  <c r="AA635" i="1"/>
  <c r="AA636" i="1"/>
  <c r="AA637" i="1"/>
  <c r="AA638" i="1"/>
  <c r="AA639" i="1"/>
  <c r="AA640" i="1"/>
  <c r="AA641" i="1"/>
  <c r="AA642" i="1"/>
  <c r="AA643" i="1"/>
  <c r="AA644" i="1"/>
  <c r="AA645" i="1"/>
  <c r="AA646" i="1"/>
  <c r="AA647" i="1"/>
  <c r="AA648" i="1"/>
  <c r="AA649" i="1"/>
  <c r="AA650" i="1"/>
  <c r="AA651" i="1"/>
  <c r="AA652" i="1"/>
  <c r="AA653" i="1"/>
  <c r="AA654" i="1"/>
  <c r="AA655" i="1"/>
  <c r="AA656" i="1"/>
  <c r="AA657" i="1"/>
  <c r="AA658" i="1"/>
  <c r="AA659" i="1"/>
  <c r="AA660" i="1"/>
  <c r="AA661" i="1"/>
  <c r="AA662" i="1"/>
  <c r="AA663" i="1"/>
  <c r="AA664" i="1"/>
  <c r="AA665" i="1"/>
  <c r="AA666" i="1"/>
  <c r="AA667" i="1"/>
  <c r="AA668" i="1"/>
  <c r="AA669" i="1"/>
  <c r="AA670" i="1"/>
  <c r="AA671" i="1"/>
  <c r="AA672" i="1"/>
  <c r="AA673" i="1"/>
  <c r="AA674" i="1"/>
  <c r="AA675" i="1"/>
  <c r="AA676" i="1"/>
  <c r="AA677" i="1"/>
  <c r="AA678" i="1"/>
  <c r="AA679" i="1"/>
  <c r="AA680" i="1"/>
  <c r="AA681" i="1"/>
  <c r="AA682" i="1"/>
  <c r="AA683" i="1"/>
  <c r="AA684" i="1"/>
  <c r="AA685" i="1"/>
  <c r="AA686" i="1"/>
  <c r="AA687" i="1"/>
  <c r="AA688" i="1"/>
  <c r="AA689" i="1"/>
  <c r="AA690" i="1"/>
  <c r="AA691" i="1"/>
  <c r="AA692" i="1"/>
  <c r="AA693" i="1"/>
  <c r="AA694" i="1"/>
  <c r="AA695" i="1"/>
  <c r="AA696" i="1"/>
  <c r="AA697" i="1"/>
  <c r="AA698" i="1"/>
  <c r="AA699" i="1"/>
  <c r="AA700" i="1"/>
  <c r="AA701" i="1"/>
  <c r="AA702" i="1"/>
  <c r="AA703" i="1"/>
  <c r="AA704" i="1"/>
  <c r="AA705" i="1"/>
  <c r="AA706" i="1"/>
  <c r="AA707" i="1"/>
  <c r="AA708" i="1"/>
  <c r="AA709" i="1"/>
  <c r="AA710" i="1"/>
  <c r="AA711" i="1"/>
  <c r="AA712" i="1"/>
  <c r="AA713" i="1"/>
  <c r="AA714" i="1"/>
  <c r="AA715" i="1"/>
  <c r="AA716" i="1"/>
  <c r="AA717" i="1"/>
  <c r="AA718" i="1"/>
  <c r="AA719" i="1"/>
  <c r="AA720" i="1"/>
  <c r="AA721" i="1"/>
  <c r="AA722" i="1"/>
  <c r="AA723" i="1"/>
  <c r="AA724" i="1"/>
  <c r="AA725" i="1"/>
  <c r="AA726" i="1"/>
  <c r="AA727" i="1"/>
  <c r="AA728" i="1"/>
  <c r="AA729" i="1"/>
  <c r="AA730" i="1"/>
  <c r="AA731" i="1"/>
  <c r="AA732" i="1"/>
  <c r="AA733" i="1"/>
  <c r="AA734" i="1"/>
  <c r="AA735" i="1"/>
  <c r="AA736" i="1"/>
  <c r="AA737" i="1"/>
  <c r="AA738" i="1"/>
  <c r="AA739" i="1"/>
  <c r="AA740" i="1"/>
  <c r="AA741" i="1"/>
  <c r="AA742" i="1"/>
  <c r="AA743" i="1"/>
  <c r="AA744" i="1"/>
  <c r="AA745" i="1"/>
  <c r="AA746" i="1"/>
  <c r="AA747" i="1"/>
  <c r="AA748" i="1"/>
  <c r="AA749" i="1"/>
  <c r="AA750" i="1"/>
  <c r="AA751" i="1"/>
  <c r="AA752" i="1"/>
  <c r="AA753" i="1"/>
  <c r="AA754" i="1"/>
  <c r="AA755" i="1"/>
  <c r="AA756" i="1"/>
  <c r="AA757" i="1"/>
  <c r="AA758" i="1"/>
  <c r="AA759" i="1"/>
  <c r="AA760" i="1"/>
  <c r="AA761" i="1"/>
  <c r="AA762" i="1"/>
  <c r="AA763" i="1"/>
  <c r="AA764" i="1"/>
  <c r="AA765" i="1"/>
  <c r="AA766" i="1"/>
  <c r="AA767" i="1"/>
  <c r="AA768" i="1"/>
  <c r="AA769" i="1"/>
  <c r="AA770" i="1"/>
  <c r="AA771" i="1"/>
  <c r="AA772" i="1"/>
  <c r="AA773" i="1"/>
  <c r="AA774" i="1"/>
  <c r="AA775" i="1"/>
  <c r="AA776" i="1"/>
  <c r="AA777" i="1"/>
  <c r="AA778" i="1"/>
  <c r="AA779" i="1"/>
  <c r="AA780" i="1"/>
  <c r="AA781" i="1"/>
  <c r="AA782" i="1"/>
  <c r="AA783" i="1"/>
  <c r="AA784" i="1"/>
  <c r="AA785" i="1"/>
  <c r="AA786" i="1"/>
  <c r="AA787" i="1"/>
  <c r="AA788" i="1"/>
  <c r="AA789" i="1"/>
  <c r="AA790" i="1"/>
  <c r="AA791" i="1"/>
  <c r="AA792" i="1"/>
  <c r="AA793" i="1"/>
  <c r="AA794" i="1"/>
  <c r="AA795" i="1"/>
  <c r="AA796" i="1"/>
  <c r="AA797" i="1"/>
  <c r="AA798" i="1"/>
  <c r="AA799" i="1"/>
  <c r="AA800" i="1"/>
  <c r="AA801" i="1"/>
  <c r="AA802" i="1"/>
  <c r="AA803" i="1"/>
  <c r="AA804" i="1"/>
  <c r="AA805" i="1"/>
  <c r="AA806" i="1"/>
  <c r="AA807" i="1"/>
  <c r="AA808" i="1"/>
  <c r="AA809" i="1"/>
  <c r="AA810" i="1"/>
  <c r="AA811" i="1"/>
  <c r="AA812" i="1"/>
  <c r="AA813" i="1"/>
  <c r="AA814" i="1"/>
  <c r="AA815" i="1"/>
  <c r="AA816" i="1"/>
  <c r="AA817" i="1"/>
  <c r="AA818" i="1"/>
  <c r="AA819" i="1"/>
  <c r="AA820" i="1"/>
  <c r="AA821" i="1"/>
  <c r="AA822" i="1"/>
  <c r="AA823" i="1"/>
  <c r="AA824" i="1"/>
  <c r="AA825" i="1"/>
  <c r="AA826" i="1"/>
  <c r="AA827" i="1"/>
  <c r="AA828" i="1"/>
  <c r="AA829" i="1"/>
  <c r="AA830" i="1"/>
  <c r="AA831" i="1"/>
  <c r="AA832" i="1"/>
  <c r="AA833" i="1"/>
  <c r="AA834" i="1"/>
  <c r="AA835" i="1"/>
  <c r="AA836" i="1"/>
  <c r="AA837" i="1"/>
  <c r="AA838" i="1"/>
  <c r="AA839" i="1"/>
  <c r="AA840" i="1"/>
  <c r="AA841" i="1"/>
  <c r="AA842" i="1"/>
  <c r="AA843" i="1"/>
  <c r="AA844" i="1"/>
  <c r="AA845" i="1"/>
  <c r="AA846" i="1"/>
  <c r="AA847" i="1"/>
  <c r="AA848" i="1"/>
  <c r="AA849" i="1"/>
  <c r="AA850" i="1"/>
  <c r="AA851" i="1"/>
  <c r="AA852" i="1"/>
  <c r="AA853" i="1"/>
  <c r="AA854" i="1"/>
  <c r="AA855" i="1"/>
  <c r="AA856" i="1"/>
  <c r="AA857" i="1"/>
  <c r="AA858" i="1"/>
  <c r="AA859" i="1"/>
  <c r="AA860" i="1"/>
  <c r="AA861" i="1"/>
  <c r="AA862" i="1"/>
  <c r="AA863" i="1"/>
  <c r="AA864" i="1"/>
  <c r="AA865" i="1"/>
  <c r="AA866" i="1"/>
  <c r="AA867" i="1"/>
  <c r="AA868" i="1"/>
  <c r="AA869" i="1"/>
  <c r="AA870" i="1"/>
  <c r="AA871" i="1"/>
  <c r="AA872" i="1"/>
  <c r="AA873" i="1"/>
  <c r="AA874" i="1"/>
  <c r="AA875" i="1"/>
  <c r="AA876" i="1"/>
  <c r="AA877" i="1"/>
  <c r="AA878" i="1"/>
  <c r="AA879" i="1"/>
  <c r="AA880" i="1"/>
  <c r="AA881" i="1"/>
  <c r="AA882" i="1"/>
  <c r="AA883" i="1"/>
  <c r="AA884" i="1"/>
  <c r="AA885" i="1"/>
  <c r="AA886" i="1"/>
  <c r="AA887" i="1"/>
  <c r="AA888" i="1"/>
  <c r="AA889" i="1"/>
  <c r="AA890" i="1"/>
  <c r="AA891" i="1"/>
  <c r="AA892" i="1"/>
  <c r="AA893" i="1"/>
  <c r="AA894" i="1"/>
  <c r="AA895" i="1"/>
  <c r="AA896" i="1"/>
  <c r="AA897" i="1"/>
  <c r="AA898" i="1"/>
  <c r="AA899" i="1"/>
  <c r="AA900" i="1"/>
  <c r="AA901" i="1"/>
  <c r="AA902" i="1"/>
  <c r="AA903" i="1"/>
  <c r="AA904" i="1"/>
  <c r="AA905" i="1"/>
  <c r="AA906" i="1"/>
  <c r="AA907" i="1"/>
  <c r="AA908" i="1"/>
  <c r="AA909" i="1"/>
  <c r="AA910" i="1"/>
  <c r="AA911" i="1"/>
  <c r="AA912" i="1"/>
  <c r="AA913" i="1"/>
  <c r="AA914" i="1"/>
  <c r="AA915" i="1"/>
  <c r="AA916" i="1"/>
  <c r="AA917" i="1"/>
  <c r="AA918" i="1"/>
  <c r="AA919" i="1"/>
  <c r="AA920" i="1"/>
  <c r="AA921" i="1"/>
  <c r="AA922" i="1"/>
  <c r="AA923" i="1"/>
  <c r="AA924" i="1"/>
  <c r="AA925" i="1"/>
  <c r="AA926" i="1"/>
  <c r="AA927" i="1"/>
  <c r="AA928" i="1"/>
  <c r="AA929" i="1"/>
  <c r="AA930" i="1"/>
  <c r="AA931" i="1"/>
  <c r="AA932" i="1"/>
  <c r="AA933" i="1"/>
  <c r="AA934" i="1"/>
  <c r="AA935" i="1"/>
  <c r="AA936" i="1"/>
  <c r="AA937" i="1"/>
  <c r="AA938" i="1"/>
  <c r="AA939" i="1"/>
  <c r="AA940" i="1"/>
  <c r="AA941" i="1"/>
  <c r="AA942" i="1"/>
  <c r="AA943" i="1"/>
  <c r="AA944" i="1"/>
  <c r="AA945" i="1"/>
  <c r="AA946" i="1"/>
  <c r="AA947" i="1"/>
  <c r="AA948" i="1"/>
  <c r="AA949" i="1"/>
  <c r="AA950" i="1"/>
  <c r="AA951" i="1"/>
  <c r="AA952" i="1"/>
  <c r="AA953" i="1"/>
  <c r="AA954" i="1"/>
  <c r="AA955" i="1"/>
  <c r="AA956" i="1"/>
  <c r="AA957" i="1"/>
  <c r="AA958" i="1"/>
  <c r="AA959" i="1"/>
  <c r="AA960" i="1"/>
  <c r="AA961" i="1"/>
  <c r="AA962" i="1"/>
  <c r="AA963" i="1"/>
  <c r="AA964" i="1"/>
  <c r="AA965" i="1"/>
  <c r="AA966" i="1"/>
  <c r="AA967" i="1"/>
  <c r="AA968" i="1"/>
  <c r="AA969" i="1"/>
  <c r="AA970" i="1"/>
  <c r="AA971" i="1"/>
  <c r="AA972" i="1"/>
  <c r="AA973" i="1"/>
  <c r="AA974" i="1"/>
  <c r="AA975" i="1"/>
  <c r="AA976" i="1"/>
  <c r="AA977" i="1"/>
  <c r="AA978" i="1"/>
  <c r="AA979" i="1"/>
  <c r="AA980" i="1"/>
  <c r="AA981" i="1"/>
  <c r="AA982" i="1"/>
  <c r="AA983" i="1"/>
  <c r="AA984" i="1"/>
  <c r="AA985" i="1"/>
  <c r="AA986" i="1"/>
  <c r="AA987" i="1"/>
  <c r="AA988" i="1"/>
  <c r="AA989" i="1"/>
  <c r="AA990" i="1"/>
  <c r="AA991" i="1"/>
  <c r="AA992" i="1"/>
  <c r="AA993" i="1"/>
  <c r="AA994" i="1"/>
  <c r="AA995" i="1"/>
  <c r="AA996" i="1"/>
  <c r="AA997" i="1"/>
  <c r="AA998" i="1"/>
  <c r="AA999" i="1"/>
  <c r="AA1000" i="1"/>
  <c r="AA1001" i="1"/>
  <c r="AA1002" i="1"/>
  <c r="AA1003" i="1"/>
  <c r="AA1004" i="1"/>
  <c r="AA1005" i="1"/>
  <c r="AA1006" i="1"/>
  <c r="AA1007" i="1"/>
  <c r="AA1008" i="1"/>
  <c r="AA1009" i="1"/>
  <c r="AA1010" i="1"/>
  <c r="AA1011" i="1"/>
  <c r="AA1012" i="1"/>
  <c r="AA1013" i="1"/>
  <c r="AA1014" i="1"/>
  <c r="AA1015" i="1"/>
  <c r="AA1016" i="1"/>
  <c r="AA1017" i="1"/>
  <c r="AA1018" i="1"/>
  <c r="AL1" i="1"/>
  <c r="AJ2" i="1"/>
  <c r="AJ10" i="1"/>
  <c r="AJ9" i="1"/>
  <c r="AJ8" i="1"/>
  <c r="AJ7" i="1"/>
  <c r="AJ6" i="1"/>
  <c r="AJ5" i="1"/>
  <c r="AJ4" i="1"/>
  <c r="AJ3" i="1"/>
  <c r="AJ1" i="1"/>
  <c r="CI1018" i="1"/>
  <c r="CI20" i="1"/>
  <c r="CI21" i="1"/>
  <c r="CI22" i="1"/>
  <c r="CI23" i="1"/>
  <c r="CI24" i="1"/>
  <c r="CI25" i="1"/>
  <c r="CI26" i="1"/>
  <c r="CI27" i="1"/>
  <c r="CI28" i="1"/>
  <c r="CI29" i="1"/>
  <c r="CI30" i="1"/>
  <c r="CI31" i="1"/>
  <c r="CI32" i="1"/>
  <c r="CI33" i="1"/>
  <c r="CI34" i="1"/>
  <c r="CI35" i="1"/>
  <c r="CI36" i="1"/>
  <c r="CI37" i="1"/>
  <c r="CI38" i="1"/>
  <c r="CI39" i="1"/>
  <c r="CI40" i="1"/>
  <c r="CI41" i="1"/>
  <c r="CI42" i="1"/>
  <c r="CI43" i="1"/>
  <c r="CI44" i="1"/>
  <c r="CI45" i="1"/>
  <c r="CI46" i="1"/>
  <c r="CI47" i="1"/>
  <c r="CI48" i="1"/>
  <c r="CI49" i="1"/>
  <c r="CI50" i="1"/>
  <c r="CI51" i="1"/>
  <c r="CI52" i="1"/>
  <c r="CI53" i="1"/>
  <c r="CI54" i="1"/>
  <c r="CI55" i="1"/>
  <c r="CI56" i="1"/>
  <c r="CI57" i="1"/>
  <c r="CI58" i="1"/>
  <c r="CI59" i="1"/>
  <c r="CI60" i="1"/>
  <c r="CI61" i="1"/>
  <c r="CI62" i="1"/>
  <c r="CI63" i="1"/>
  <c r="CI64" i="1"/>
  <c r="CI65" i="1"/>
  <c r="CI66" i="1"/>
  <c r="CI67" i="1"/>
  <c r="CI68" i="1"/>
  <c r="CI69" i="1"/>
  <c r="CI70" i="1"/>
  <c r="CI71" i="1"/>
  <c r="CI72" i="1"/>
  <c r="CI73" i="1"/>
  <c r="CI74" i="1"/>
  <c r="CI75" i="1"/>
  <c r="CI76" i="1"/>
  <c r="CI77" i="1"/>
  <c r="CI78" i="1"/>
  <c r="CI79" i="1"/>
  <c r="CI80" i="1"/>
  <c r="CI81" i="1"/>
  <c r="CI82" i="1"/>
  <c r="CI83" i="1"/>
  <c r="CI84" i="1"/>
  <c r="CI85" i="1"/>
  <c r="CI86" i="1"/>
  <c r="CI87" i="1"/>
  <c r="CI88" i="1"/>
  <c r="CI89" i="1"/>
  <c r="CI90" i="1"/>
  <c r="CI91" i="1"/>
  <c r="CI92" i="1"/>
  <c r="CI93" i="1"/>
  <c r="CI94" i="1"/>
  <c r="CI95" i="1"/>
  <c r="CI96" i="1"/>
  <c r="CI97" i="1"/>
  <c r="CI98" i="1"/>
  <c r="CI99" i="1"/>
  <c r="CI100" i="1"/>
  <c r="CI101" i="1"/>
  <c r="CI102" i="1"/>
  <c r="CI103" i="1"/>
  <c r="CI104" i="1"/>
  <c r="CI105" i="1"/>
  <c r="CI106" i="1"/>
  <c r="CI107" i="1"/>
  <c r="CI108" i="1"/>
  <c r="CI109" i="1"/>
  <c r="CI110" i="1"/>
  <c r="CI111" i="1"/>
  <c r="CI112" i="1"/>
  <c r="CI113" i="1"/>
  <c r="CI114" i="1"/>
  <c r="CI115" i="1"/>
  <c r="CI116" i="1"/>
  <c r="CI117" i="1"/>
  <c r="CI118" i="1"/>
  <c r="CI119" i="1"/>
  <c r="CI120" i="1"/>
  <c r="CI121" i="1"/>
  <c r="CI122" i="1"/>
  <c r="CI123" i="1"/>
  <c r="CI124" i="1"/>
  <c r="CI125" i="1"/>
  <c r="CI126" i="1"/>
  <c r="CI127" i="1"/>
  <c r="CI128" i="1"/>
  <c r="CI129" i="1"/>
  <c r="CI130" i="1"/>
  <c r="CI131" i="1"/>
  <c r="CI132" i="1"/>
  <c r="CI133" i="1"/>
  <c r="CI134" i="1"/>
  <c r="CI135" i="1"/>
  <c r="CI136" i="1"/>
  <c r="CI137" i="1"/>
  <c r="CI138" i="1"/>
  <c r="CI139" i="1"/>
  <c r="CI140" i="1"/>
  <c r="CI141" i="1"/>
  <c r="CI142" i="1"/>
  <c r="CI143" i="1"/>
  <c r="CI144" i="1"/>
  <c r="CI145" i="1"/>
  <c r="CI146" i="1"/>
  <c r="CI147" i="1"/>
  <c r="CI148" i="1"/>
  <c r="CI149" i="1"/>
  <c r="CI150" i="1"/>
  <c r="CI151" i="1"/>
  <c r="CI152" i="1"/>
  <c r="CI153" i="1"/>
  <c r="CI154" i="1"/>
  <c r="CI155" i="1"/>
  <c r="CI156" i="1"/>
  <c r="CI157" i="1"/>
  <c r="CI158" i="1"/>
  <c r="CI159" i="1"/>
  <c r="CI160" i="1"/>
  <c r="CI161" i="1"/>
  <c r="CI162" i="1"/>
  <c r="CI163" i="1"/>
  <c r="CI164" i="1"/>
  <c r="CI165" i="1"/>
  <c r="CI166" i="1"/>
  <c r="CI167" i="1"/>
  <c r="CI168" i="1"/>
  <c r="CI169" i="1"/>
  <c r="CI170" i="1"/>
  <c r="CI171" i="1"/>
  <c r="CI172" i="1"/>
  <c r="CI173" i="1"/>
  <c r="CI174" i="1"/>
  <c r="CI175" i="1"/>
  <c r="CI176" i="1"/>
  <c r="CI177" i="1"/>
  <c r="CI178" i="1"/>
  <c r="CI179" i="1"/>
  <c r="CI180" i="1"/>
  <c r="CI181" i="1"/>
  <c r="CI182" i="1"/>
  <c r="CI183" i="1"/>
  <c r="CI184" i="1"/>
  <c r="CI185" i="1"/>
  <c r="CI186" i="1"/>
  <c r="CI187" i="1"/>
  <c r="CI188" i="1"/>
  <c r="CI189" i="1"/>
  <c r="CI190" i="1"/>
  <c r="CI191" i="1"/>
  <c r="CI192" i="1"/>
  <c r="CI193" i="1"/>
  <c r="CI194" i="1"/>
  <c r="CI195" i="1"/>
  <c r="CI196" i="1"/>
  <c r="CI197" i="1"/>
  <c r="CI198" i="1"/>
  <c r="CI199" i="1"/>
  <c r="CI200" i="1"/>
  <c r="CI201" i="1"/>
  <c r="CI202" i="1"/>
  <c r="CI203" i="1"/>
  <c r="CI204" i="1"/>
  <c r="CI205" i="1"/>
  <c r="CI206" i="1"/>
  <c r="CI207" i="1"/>
  <c r="CI208" i="1"/>
  <c r="CI209" i="1"/>
  <c r="CI210" i="1"/>
  <c r="CI211" i="1"/>
  <c r="CI212" i="1"/>
  <c r="CI213" i="1"/>
  <c r="CI214" i="1"/>
  <c r="CI215" i="1"/>
  <c r="CI216" i="1"/>
  <c r="CI217" i="1"/>
  <c r="CI218" i="1"/>
  <c r="CI219" i="1"/>
  <c r="CI220" i="1"/>
  <c r="CI221" i="1"/>
  <c r="CI222" i="1"/>
  <c r="CI223" i="1"/>
  <c r="CI224" i="1"/>
  <c r="CI225" i="1"/>
  <c r="CI226" i="1"/>
  <c r="CI227" i="1"/>
  <c r="CI228" i="1"/>
  <c r="CI229" i="1"/>
  <c r="CI230" i="1"/>
  <c r="CI231" i="1"/>
  <c r="CI232" i="1"/>
  <c r="CI233" i="1"/>
  <c r="CI234" i="1"/>
  <c r="CI235" i="1"/>
  <c r="CI236" i="1"/>
  <c r="CI237" i="1"/>
  <c r="CI238" i="1"/>
  <c r="CI239" i="1"/>
  <c r="CI240" i="1"/>
  <c r="CI241" i="1"/>
  <c r="CI242" i="1"/>
  <c r="CI243" i="1"/>
  <c r="CI244" i="1"/>
  <c r="CI245" i="1"/>
  <c r="CI246" i="1"/>
  <c r="CI247" i="1"/>
  <c r="CI248" i="1"/>
  <c r="CI249" i="1"/>
  <c r="CI250" i="1"/>
  <c r="CI251" i="1"/>
  <c r="CI252" i="1"/>
  <c r="CI253" i="1"/>
  <c r="CI254" i="1"/>
  <c r="CI255" i="1"/>
  <c r="CI256" i="1"/>
  <c r="CI257" i="1"/>
  <c r="CI258" i="1"/>
  <c r="CI259" i="1"/>
  <c r="CI260" i="1"/>
  <c r="CI261" i="1"/>
  <c r="CI262" i="1"/>
  <c r="CI263" i="1"/>
  <c r="CI264" i="1"/>
  <c r="CI265" i="1"/>
  <c r="CI266" i="1"/>
  <c r="CI267" i="1"/>
  <c r="CI268" i="1"/>
  <c r="CI269" i="1"/>
  <c r="CI270" i="1"/>
  <c r="CI271" i="1"/>
  <c r="CI272" i="1"/>
  <c r="CI273" i="1"/>
  <c r="CI274" i="1"/>
  <c r="CI275" i="1"/>
  <c r="CI276" i="1"/>
  <c r="CI277" i="1"/>
  <c r="CI278" i="1"/>
  <c r="CI279" i="1"/>
  <c r="CI280" i="1"/>
  <c r="CI281" i="1"/>
  <c r="CI282" i="1"/>
  <c r="CI283" i="1"/>
  <c r="CI284" i="1"/>
  <c r="CI285" i="1"/>
  <c r="CI286" i="1"/>
  <c r="CI287" i="1"/>
  <c r="CI288" i="1"/>
  <c r="CI289" i="1"/>
  <c r="CI290" i="1"/>
  <c r="CI291" i="1"/>
  <c r="CI292" i="1"/>
  <c r="CI293" i="1"/>
  <c r="CI294" i="1"/>
  <c r="CI295" i="1"/>
  <c r="CI296" i="1"/>
  <c r="CI297" i="1"/>
  <c r="CI298" i="1"/>
  <c r="CI299" i="1"/>
  <c r="CI300" i="1"/>
  <c r="CI301" i="1"/>
  <c r="CI302" i="1"/>
  <c r="CI303" i="1"/>
  <c r="CI304" i="1"/>
  <c r="CI305" i="1"/>
  <c r="CI306" i="1"/>
  <c r="CI307" i="1"/>
  <c r="CI308" i="1"/>
  <c r="CI309" i="1"/>
  <c r="CI310" i="1"/>
  <c r="CI311" i="1"/>
  <c r="CI312" i="1"/>
  <c r="CI313" i="1"/>
  <c r="CI314" i="1"/>
  <c r="CI315" i="1"/>
  <c r="CI316" i="1"/>
  <c r="CI317" i="1"/>
  <c r="CI318" i="1"/>
  <c r="CI319" i="1"/>
  <c r="CI320" i="1"/>
  <c r="CI321" i="1"/>
  <c r="CI322" i="1"/>
  <c r="CI323" i="1"/>
  <c r="CI324" i="1"/>
  <c r="CI325" i="1"/>
  <c r="CI326" i="1"/>
  <c r="CI327" i="1"/>
  <c r="CI328" i="1"/>
  <c r="CI329" i="1"/>
  <c r="CI330" i="1"/>
  <c r="CI331" i="1"/>
  <c r="CI332" i="1"/>
  <c r="CI333" i="1"/>
  <c r="CI334" i="1"/>
  <c r="CI335" i="1"/>
  <c r="CI336" i="1"/>
  <c r="CI337" i="1"/>
  <c r="CI338" i="1"/>
  <c r="CI339" i="1"/>
  <c r="CI340" i="1"/>
  <c r="CI341" i="1"/>
  <c r="CI342" i="1"/>
  <c r="CI343" i="1"/>
  <c r="CI344" i="1"/>
  <c r="CI345" i="1"/>
  <c r="CI346" i="1"/>
  <c r="CI347" i="1"/>
  <c r="CI348" i="1"/>
  <c r="CI349" i="1"/>
  <c r="CI350" i="1"/>
  <c r="CI351" i="1"/>
  <c r="CI352" i="1"/>
  <c r="CI353" i="1"/>
  <c r="CI354" i="1"/>
  <c r="CI355" i="1"/>
  <c r="CI356" i="1"/>
  <c r="CI357" i="1"/>
  <c r="CI358" i="1"/>
  <c r="CI359" i="1"/>
  <c r="CI360" i="1"/>
  <c r="CI361" i="1"/>
  <c r="CI362" i="1"/>
  <c r="CI363" i="1"/>
  <c r="CI364" i="1"/>
  <c r="CI365" i="1"/>
  <c r="CI366" i="1"/>
  <c r="CI367" i="1"/>
  <c r="CI368" i="1"/>
  <c r="CI369" i="1"/>
  <c r="CI370" i="1"/>
  <c r="CI371" i="1"/>
  <c r="CI372" i="1"/>
  <c r="CI373" i="1"/>
  <c r="CI374" i="1"/>
  <c r="CI375" i="1"/>
  <c r="CI376" i="1"/>
  <c r="CI377" i="1"/>
  <c r="CI378" i="1"/>
  <c r="CI379" i="1"/>
  <c r="CI380" i="1"/>
  <c r="CI381" i="1"/>
  <c r="CI382" i="1"/>
  <c r="CI383" i="1"/>
  <c r="CI384" i="1"/>
  <c r="CI385" i="1"/>
  <c r="CI386" i="1"/>
  <c r="CI387" i="1"/>
  <c r="CI388" i="1"/>
  <c r="CI389" i="1"/>
  <c r="CI390" i="1"/>
  <c r="CI391" i="1"/>
  <c r="CI392" i="1"/>
  <c r="CI393" i="1"/>
  <c r="CI394" i="1"/>
  <c r="CI395" i="1"/>
  <c r="CI396" i="1"/>
  <c r="CI397" i="1"/>
  <c r="CI398" i="1"/>
  <c r="CI399" i="1"/>
  <c r="CI400" i="1"/>
  <c r="CI401" i="1"/>
  <c r="CI402" i="1"/>
  <c r="CI403" i="1"/>
  <c r="CI404" i="1"/>
  <c r="CI405" i="1"/>
  <c r="CI406" i="1"/>
  <c r="CI407" i="1"/>
  <c r="CI408" i="1"/>
  <c r="CI409" i="1"/>
  <c r="CI410" i="1"/>
  <c r="CI411" i="1"/>
  <c r="CI412" i="1"/>
  <c r="CI413" i="1"/>
  <c r="CI414" i="1"/>
  <c r="CI415" i="1"/>
  <c r="CI416" i="1"/>
  <c r="CI417" i="1"/>
  <c r="CI418" i="1"/>
  <c r="CI419" i="1"/>
  <c r="CI420" i="1"/>
  <c r="CI421" i="1"/>
  <c r="CI422" i="1"/>
  <c r="CI423" i="1"/>
  <c r="CI424" i="1"/>
  <c r="CI425" i="1"/>
  <c r="CI426" i="1"/>
  <c r="CI427" i="1"/>
  <c r="CI428" i="1"/>
  <c r="CI429" i="1"/>
  <c r="CI430" i="1"/>
  <c r="CI431" i="1"/>
  <c r="CI432" i="1"/>
  <c r="CI433" i="1"/>
  <c r="CI434" i="1"/>
  <c r="CI435" i="1"/>
  <c r="CI436" i="1"/>
  <c r="CI437" i="1"/>
  <c r="CI438" i="1"/>
  <c r="CI439" i="1"/>
  <c r="CI440" i="1"/>
  <c r="CI441" i="1"/>
  <c r="CI442" i="1"/>
  <c r="CI443" i="1"/>
  <c r="CI444" i="1"/>
  <c r="CI445" i="1"/>
  <c r="CI446" i="1"/>
  <c r="CI447" i="1"/>
  <c r="CI448" i="1"/>
  <c r="CI449" i="1"/>
  <c r="CI450" i="1"/>
  <c r="CI451" i="1"/>
  <c r="CI452" i="1"/>
  <c r="CI453" i="1"/>
  <c r="CI454" i="1"/>
  <c r="CI455" i="1"/>
  <c r="CI456" i="1"/>
  <c r="CI457" i="1"/>
  <c r="CI458" i="1"/>
  <c r="CI459" i="1"/>
  <c r="CI460" i="1"/>
  <c r="CI461" i="1"/>
  <c r="CI462" i="1"/>
  <c r="CI463" i="1"/>
  <c r="CI464" i="1"/>
  <c r="CI465" i="1"/>
  <c r="CI466" i="1"/>
  <c r="CI467" i="1"/>
  <c r="CI468" i="1"/>
  <c r="CI469" i="1"/>
  <c r="CI470" i="1"/>
  <c r="CI471" i="1"/>
  <c r="CI472" i="1"/>
  <c r="CI473" i="1"/>
  <c r="CI474" i="1"/>
  <c r="CI475" i="1"/>
  <c r="CI476" i="1"/>
  <c r="CI477" i="1"/>
  <c r="CI478" i="1"/>
  <c r="CI479" i="1"/>
  <c r="CI480" i="1"/>
  <c r="CI481" i="1"/>
  <c r="CI482" i="1"/>
  <c r="CI483" i="1"/>
  <c r="CI484" i="1"/>
  <c r="CI485" i="1"/>
  <c r="CI486" i="1"/>
  <c r="CI487" i="1"/>
  <c r="CI488" i="1"/>
  <c r="CI489" i="1"/>
  <c r="CI490" i="1"/>
  <c r="CI491" i="1"/>
  <c r="CI492" i="1"/>
  <c r="CI493" i="1"/>
  <c r="CI494" i="1"/>
  <c r="CI495" i="1"/>
  <c r="CI496" i="1"/>
  <c r="CI497" i="1"/>
  <c r="CI498" i="1"/>
  <c r="CI499" i="1"/>
  <c r="CI500" i="1"/>
  <c r="CI501" i="1"/>
  <c r="CI502" i="1"/>
  <c r="CI503" i="1"/>
  <c r="CI504" i="1"/>
  <c r="CI505" i="1"/>
  <c r="CI506" i="1"/>
  <c r="CI507" i="1"/>
  <c r="CI508" i="1"/>
  <c r="CI509" i="1"/>
  <c r="CI510" i="1"/>
  <c r="CI511" i="1"/>
  <c r="CI512" i="1"/>
  <c r="CI513" i="1"/>
  <c r="CI514" i="1"/>
  <c r="CI515" i="1"/>
  <c r="CI516" i="1"/>
  <c r="CI517" i="1"/>
  <c r="CI518" i="1"/>
  <c r="CI519" i="1"/>
  <c r="CI520" i="1"/>
  <c r="CI521" i="1"/>
  <c r="CI522" i="1"/>
  <c r="CI523" i="1"/>
  <c r="CI524" i="1"/>
  <c r="CI525" i="1"/>
  <c r="CI526" i="1"/>
  <c r="CI527" i="1"/>
  <c r="CI528" i="1"/>
  <c r="CI529" i="1"/>
  <c r="CI530" i="1"/>
  <c r="CI531" i="1"/>
  <c r="CI532" i="1"/>
  <c r="CI533" i="1"/>
  <c r="CI534" i="1"/>
  <c r="CI535" i="1"/>
  <c r="CI536" i="1"/>
  <c r="CI537" i="1"/>
  <c r="CI538" i="1"/>
  <c r="CI539" i="1"/>
  <c r="CI540" i="1"/>
  <c r="CI541" i="1"/>
  <c r="CI542" i="1"/>
  <c r="CI543" i="1"/>
  <c r="CI544" i="1"/>
  <c r="CI545" i="1"/>
  <c r="CI546" i="1"/>
  <c r="CI547" i="1"/>
  <c r="CI548" i="1"/>
  <c r="CI549" i="1"/>
  <c r="CI550" i="1"/>
  <c r="CI551" i="1"/>
  <c r="CI552" i="1"/>
  <c r="CI553" i="1"/>
  <c r="CI554" i="1"/>
  <c r="CI555" i="1"/>
  <c r="CI556" i="1"/>
  <c r="CI557" i="1"/>
  <c r="CI558" i="1"/>
  <c r="CI559" i="1"/>
  <c r="CI560" i="1"/>
  <c r="CI561" i="1"/>
  <c r="CI562" i="1"/>
  <c r="CI563" i="1"/>
  <c r="CI564" i="1"/>
  <c r="CI565" i="1"/>
  <c r="CI566" i="1"/>
  <c r="CI567" i="1"/>
  <c r="CI568" i="1"/>
  <c r="CI569" i="1"/>
  <c r="CI570" i="1"/>
  <c r="CI571" i="1"/>
  <c r="CI572" i="1"/>
  <c r="CI573" i="1"/>
  <c r="CI574" i="1"/>
  <c r="CI575" i="1"/>
  <c r="CI576" i="1"/>
  <c r="CI577" i="1"/>
  <c r="CI578" i="1"/>
  <c r="CI579" i="1"/>
  <c r="CI580" i="1"/>
  <c r="CI581" i="1"/>
  <c r="CI582" i="1"/>
  <c r="CI583" i="1"/>
  <c r="CI584" i="1"/>
  <c r="CI585" i="1"/>
  <c r="CI586" i="1"/>
  <c r="CI587" i="1"/>
  <c r="CI588" i="1"/>
  <c r="CI589" i="1"/>
  <c r="CI590" i="1"/>
  <c r="CI591" i="1"/>
  <c r="CI592" i="1"/>
  <c r="CI593" i="1"/>
  <c r="CI594" i="1"/>
  <c r="CI595" i="1"/>
  <c r="CI596" i="1"/>
  <c r="CI597" i="1"/>
  <c r="CI598" i="1"/>
  <c r="CI599" i="1"/>
  <c r="CI600" i="1"/>
  <c r="CI601" i="1"/>
  <c r="CI602" i="1"/>
  <c r="CI603" i="1"/>
  <c r="CI604" i="1"/>
  <c r="CI605" i="1"/>
  <c r="CI606" i="1"/>
  <c r="CI607" i="1"/>
  <c r="CI608" i="1"/>
  <c r="CI609" i="1"/>
  <c r="CI610" i="1"/>
  <c r="CI611" i="1"/>
  <c r="CI612" i="1"/>
  <c r="CI613" i="1"/>
  <c r="CI614" i="1"/>
  <c r="CI615" i="1"/>
  <c r="CI616" i="1"/>
  <c r="CI617" i="1"/>
  <c r="CI618" i="1"/>
  <c r="CI619" i="1"/>
  <c r="CI620" i="1"/>
  <c r="CI621" i="1"/>
  <c r="CI622" i="1"/>
  <c r="CI623" i="1"/>
  <c r="CI624" i="1"/>
  <c r="CI625" i="1"/>
  <c r="CI626" i="1"/>
  <c r="CI627" i="1"/>
  <c r="CI628" i="1"/>
  <c r="CI629" i="1"/>
  <c r="CI630" i="1"/>
  <c r="CI631" i="1"/>
  <c r="CI632" i="1"/>
  <c r="CI633" i="1"/>
  <c r="CI634" i="1"/>
  <c r="CI635" i="1"/>
  <c r="CI636" i="1"/>
  <c r="CI637" i="1"/>
  <c r="CI638" i="1"/>
  <c r="CI639" i="1"/>
  <c r="CI640" i="1"/>
  <c r="CI641" i="1"/>
  <c r="CI642" i="1"/>
  <c r="CI643" i="1"/>
  <c r="CI644" i="1"/>
  <c r="CI645" i="1"/>
  <c r="CI646" i="1"/>
  <c r="CI647" i="1"/>
  <c r="CI648" i="1"/>
  <c r="CI649" i="1"/>
  <c r="CI650" i="1"/>
  <c r="CI651" i="1"/>
  <c r="CI652" i="1"/>
  <c r="CI653" i="1"/>
  <c r="CI654" i="1"/>
  <c r="CI655" i="1"/>
  <c r="CI656" i="1"/>
  <c r="CI657" i="1"/>
  <c r="CI658" i="1"/>
  <c r="CI659" i="1"/>
  <c r="CI660" i="1"/>
  <c r="CI661" i="1"/>
  <c r="CI662" i="1"/>
  <c r="CI663" i="1"/>
  <c r="CI664" i="1"/>
  <c r="CI665" i="1"/>
  <c r="CI666" i="1"/>
  <c r="CI667" i="1"/>
  <c r="CI668" i="1"/>
  <c r="CI669" i="1"/>
  <c r="CI670" i="1"/>
  <c r="CI671" i="1"/>
  <c r="CI672" i="1"/>
  <c r="CI673" i="1"/>
  <c r="CI674" i="1"/>
  <c r="CI675" i="1"/>
  <c r="CI676" i="1"/>
  <c r="CI677" i="1"/>
  <c r="CI678" i="1"/>
  <c r="CI679" i="1"/>
  <c r="CI680" i="1"/>
  <c r="CI681" i="1"/>
  <c r="CI682" i="1"/>
  <c r="CI683" i="1"/>
  <c r="CI684" i="1"/>
  <c r="CI685" i="1"/>
  <c r="CI686" i="1"/>
  <c r="CI687" i="1"/>
  <c r="CI688" i="1"/>
  <c r="CI689" i="1"/>
  <c r="CI690" i="1"/>
  <c r="CI691" i="1"/>
  <c r="CI692" i="1"/>
  <c r="CI693" i="1"/>
  <c r="CI694" i="1"/>
  <c r="CI695" i="1"/>
  <c r="CI696" i="1"/>
  <c r="CI697" i="1"/>
  <c r="CI698" i="1"/>
  <c r="CI699" i="1"/>
  <c r="CI700" i="1"/>
  <c r="CI701" i="1"/>
  <c r="CI702" i="1"/>
  <c r="CI703" i="1"/>
  <c r="CI704" i="1"/>
  <c r="CI705" i="1"/>
  <c r="CI706" i="1"/>
  <c r="CI707" i="1"/>
  <c r="CI708" i="1"/>
  <c r="CI709" i="1"/>
  <c r="CI710" i="1"/>
  <c r="CI711" i="1"/>
  <c r="CI712" i="1"/>
  <c r="CI713" i="1"/>
  <c r="CI714" i="1"/>
  <c r="CI715" i="1"/>
  <c r="CI716" i="1"/>
  <c r="CI717" i="1"/>
  <c r="CI718" i="1"/>
  <c r="CI719" i="1"/>
  <c r="CI720" i="1"/>
  <c r="CI721" i="1"/>
  <c r="CI722" i="1"/>
  <c r="CI723" i="1"/>
  <c r="CI724" i="1"/>
  <c r="CI725" i="1"/>
  <c r="CI726" i="1"/>
  <c r="CI727" i="1"/>
  <c r="CI728" i="1"/>
  <c r="CI729" i="1"/>
  <c r="CI730" i="1"/>
  <c r="CI731" i="1"/>
  <c r="CI732" i="1"/>
  <c r="CI733" i="1"/>
  <c r="CI734" i="1"/>
  <c r="CI735" i="1"/>
  <c r="CI736" i="1"/>
  <c r="CI737" i="1"/>
  <c r="CI738" i="1"/>
  <c r="CI739" i="1"/>
  <c r="CI740" i="1"/>
  <c r="CI741" i="1"/>
  <c r="CI742" i="1"/>
  <c r="CI743" i="1"/>
  <c r="CI744" i="1"/>
  <c r="CI745" i="1"/>
  <c r="CI746" i="1"/>
  <c r="CI747" i="1"/>
  <c r="CI748" i="1"/>
  <c r="CI749" i="1"/>
  <c r="CI750" i="1"/>
  <c r="CI751" i="1"/>
  <c r="CI752" i="1"/>
  <c r="CI753" i="1"/>
  <c r="CI754" i="1"/>
  <c r="CI755" i="1"/>
  <c r="CI756" i="1"/>
  <c r="CI757" i="1"/>
  <c r="CI758" i="1"/>
  <c r="CI759" i="1"/>
  <c r="CI760" i="1"/>
  <c r="CI761" i="1"/>
  <c r="CI762" i="1"/>
  <c r="CI763" i="1"/>
  <c r="CI764" i="1"/>
  <c r="CI765" i="1"/>
  <c r="CI766" i="1"/>
  <c r="CI767" i="1"/>
  <c r="CI768" i="1"/>
  <c r="CI769" i="1"/>
  <c r="CI770" i="1"/>
  <c r="CI771" i="1"/>
  <c r="CI772" i="1"/>
  <c r="CI773" i="1"/>
  <c r="CI774" i="1"/>
  <c r="CI775" i="1"/>
  <c r="CI776" i="1"/>
  <c r="CI777" i="1"/>
  <c r="CI778" i="1"/>
  <c r="CI779" i="1"/>
  <c r="CI780" i="1"/>
  <c r="CI781" i="1"/>
  <c r="CI782" i="1"/>
  <c r="CI783" i="1"/>
  <c r="CI784" i="1"/>
  <c r="CI785" i="1"/>
  <c r="CI786" i="1"/>
  <c r="CI787" i="1"/>
  <c r="CI788" i="1"/>
  <c r="CI789" i="1"/>
  <c r="CI790" i="1"/>
  <c r="CI791" i="1"/>
  <c r="CI792" i="1"/>
  <c r="CI793" i="1"/>
  <c r="CI794" i="1"/>
  <c r="CI795" i="1"/>
  <c r="CI796" i="1"/>
  <c r="CI797" i="1"/>
  <c r="CI798" i="1"/>
  <c r="CI799" i="1"/>
  <c r="CI800" i="1"/>
  <c r="CI801" i="1"/>
  <c r="CI802" i="1"/>
  <c r="CI803" i="1"/>
  <c r="CI804" i="1"/>
  <c r="CI805" i="1"/>
  <c r="CI806" i="1"/>
  <c r="CI807" i="1"/>
  <c r="CI808" i="1"/>
  <c r="CI809" i="1"/>
  <c r="CI810" i="1"/>
  <c r="CI811" i="1"/>
  <c r="CI812" i="1"/>
  <c r="CI813" i="1"/>
  <c r="CI814" i="1"/>
  <c r="CI815" i="1"/>
  <c r="CI816" i="1"/>
  <c r="CI817" i="1"/>
  <c r="CI818" i="1"/>
  <c r="CI819" i="1"/>
  <c r="CI820" i="1"/>
  <c r="CI821" i="1"/>
  <c r="CI822" i="1"/>
  <c r="CI823" i="1"/>
  <c r="CI824" i="1"/>
  <c r="CI825" i="1"/>
  <c r="CI826" i="1"/>
  <c r="CI827" i="1"/>
  <c r="CI828" i="1"/>
  <c r="CI829" i="1"/>
  <c r="CI830" i="1"/>
  <c r="CI831" i="1"/>
  <c r="CI832" i="1"/>
  <c r="CI833" i="1"/>
  <c r="CI834" i="1"/>
  <c r="CI835" i="1"/>
  <c r="CI836" i="1"/>
  <c r="CI837" i="1"/>
  <c r="CI838" i="1"/>
  <c r="CI839" i="1"/>
  <c r="CI840" i="1"/>
  <c r="CI841" i="1"/>
  <c r="CI842" i="1"/>
  <c r="CI843" i="1"/>
  <c r="CI844" i="1"/>
  <c r="CI845" i="1"/>
  <c r="CI846" i="1"/>
  <c r="CI847" i="1"/>
  <c r="CI848" i="1"/>
  <c r="CI849" i="1"/>
  <c r="CI850" i="1"/>
  <c r="CI851" i="1"/>
  <c r="CI852" i="1"/>
  <c r="CI853" i="1"/>
  <c r="CI854" i="1"/>
  <c r="CI855" i="1"/>
  <c r="CI856" i="1"/>
  <c r="CI857" i="1"/>
  <c r="CI858" i="1"/>
  <c r="CI859" i="1"/>
  <c r="CI860" i="1"/>
  <c r="CI861" i="1"/>
  <c r="CI862" i="1"/>
  <c r="CI863" i="1"/>
  <c r="CI864" i="1"/>
  <c r="CI865" i="1"/>
  <c r="CI866" i="1"/>
  <c r="CI867" i="1"/>
  <c r="CI868" i="1"/>
  <c r="CI869" i="1"/>
  <c r="CI870" i="1"/>
  <c r="CI871" i="1"/>
  <c r="CI872" i="1"/>
  <c r="CI873" i="1"/>
  <c r="CI874" i="1"/>
  <c r="CI875" i="1"/>
  <c r="CI876" i="1"/>
  <c r="CI877" i="1"/>
  <c r="CI878" i="1"/>
  <c r="CI879" i="1"/>
  <c r="CI880" i="1"/>
  <c r="CI881" i="1"/>
  <c r="CI882" i="1"/>
  <c r="CI883" i="1"/>
  <c r="CI884" i="1"/>
  <c r="CI885" i="1"/>
  <c r="CI886" i="1"/>
  <c r="CI887" i="1"/>
  <c r="CI888" i="1"/>
  <c r="CI889" i="1"/>
  <c r="CI890" i="1"/>
  <c r="CI891" i="1"/>
  <c r="CI892" i="1"/>
  <c r="CI893" i="1"/>
  <c r="CI894" i="1"/>
  <c r="CI895" i="1"/>
  <c r="CI896" i="1"/>
  <c r="CI897" i="1"/>
  <c r="CI898" i="1"/>
  <c r="CI899" i="1"/>
  <c r="CI900" i="1"/>
  <c r="CI901" i="1"/>
  <c r="CI902" i="1"/>
  <c r="CI903" i="1"/>
  <c r="CI904" i="1"/>
  <c r="CI905" i="1"/>
  <c r="CI906" i="1"/>
  <c r="CI907" i="1"/>
  <c r="CI908" i="1"/>
  <c r="CI909" i="1"/>
  <c r="CI910" i="1"/>
  <c r="CI911" i="1"/>
  <c r="CI912" i="1"/>
  <c r="CI913" i="1"/>
  <c r="CI914" i="1"/>
  <c r="CI915" i="1"/>
  <c r="CI916" i="1"/>
  <c r="CI917" i="1"/>
  <c r="CI918" i="1"/>
  <c r="CI919" i="1"/>
  <c r="CI920" i="1"/>
  <c r="CI921" i="1"/>
  <c r="CI922" i="1"/>
  <c r="CI923" i="1"/>
  <c r="CI924" i="1"/>
  <c r="CI925" i="1"/>
  <c r="CI926" i="1"/>
  <c r="CI927" i="1"/>
  <c r="CI928" i="1"/>
  <c r="CI929" i="1"/>
  <c r="CI930" i="1"/>
  <c r="CI931" i="1"/>
  <c r="CI932" i="1"/>
  <c r="CI933" i="1"/>
  <c r="CI934" i="1"/>
  <c r="CI935" i="1"/>
  <c r="CI936" i="1"/>
  <c r="CI937" i="1"/>
  <c r="CI938" i="1"/>
  <c r="CI939" i="1"/>
  <c r="CI940" i="1"/>
  <c r="CI941" i="1"/>
  <c r="CI942" i="1"/>
  <c r="CI943" i="1"/>
  <c r="CI944" i="1"/>
  <c r="CI945" i="1"/>
  <c r="CI946" i="1"/>
  <c r="CI947" i="1"/>
  <c r="CI948" i="1"/>
  <c r="CI949" i="1"/>
  <c r="CI950" i="1"/>
  <c r="CI951" i="1"/>
  <c r="CI952" i="1"/>
  <c r="CI953" i="1"/>
  <c r="CI954" i="1"/>
  <c r="CI955" i="1"/>
  <c r="CI956" i="1"/>
  <c r="CI957" i="1"/>
  <c r="CI958" i="1"/>
  <c r="CI959" i="1"/>
  <c r="CI960" i="1"/>
  <c r="CI961" i="1"/>
  <c r="CI962" i="1"/>
  <c r="CI963" i="1"/>
  <c r="CI964" i="1"/>
  <c r="CI965" i="1"/>
  <c r="CI966" i="1"/>
  <c r="CI967" i="1"/>
  <c r="CI968" i="1"/>
  <c r="CI969" i="1"/>
  <c r="CI970" i="1"/>
  <c r="CI971" i="1"/>
  <c r="CI972" i="1"/>
  <c r="CI973" i="1"/>
  <c r="CI974" i="1"/>
  <c r="CI975" i="1"/>
  <c r="CI976" i="1"/>
  <c r="CI977" i="1"/>
  <c r="CI978" i="1"/>
  <c r="CI979" i="1"/>
  <c r="CI980" i="1"/>
  <c r="CI981" i="1"/>
  <c r="CI982" i="1"/>
  <c r="CI983" i="1"/>
  <c r="CI984" i="1"/>
  <c r="CI985" i="1"/>
  <c r="CI986" i="1"/>
  <c r="CI987" i="1"/>
  <c r="CI988" i="1"/>
  <c r="CI989" i="1"/>
  <c r="CI990" i="1"/>
  <c r="CI991" i="1"/>
  <c r="CI992" i="1"/>
  <c r="CI993" i="1"/>
  <c r="CI994" i="1"/>
  <c r="CI995" i="1"/>
  <c r="CI996" i="1"/>
  <c r="CI997" i="1"/>
  <c r="CI998" i="1"/>
  <c r="CI999" i="1"/>
  <c r="CI1000" i="1"/>
  <c r="CI1001" i="1"/>
  <c r="CI1002" i="1"/>
  <c r="CI1003" i="1"/>
  <c r="CI1004" i="1"/>
  <c r="CI1005" i="1"/>
  <c r="CI1006" i="1"/>
  <c r="CI1007" i="1"/>
  <c r="CI1008" i="1"/>
  <c r="CI1009" i="1"/>
  <c r="CI1010" i="1"/>
  <c r="CI1011" i="1"/>
  <c r="CI1012" i="1"/>
  <c r="CI1013" i="1"/>
  <c r="CI1014" i="1"/>
  <c r="CI1015" i="1"/>
  <c r="CI1016" i="1"/>
  <c r="CI1017" i="1"/>
  <c r="CI19" i="1"/>
  <c r="J12" i="4"/>
  <c r="AD2" i="4" s="1"/>
  <c r="K12" i="4"/>
  <c r="AD3" i="4" s="1"/>
  <c r="L12" i="4"/>
  <c r="AD4" i="4" s="1"/>
  <c r="M12" i="4"/>
  <c r="AD5" i="4" s="1"/>
  <c r="N12" i="4"/>
  <c r="AD6" i="4" s="1"/>
  <c r="O12" i="4"/>
  <c r="AD7" i="4" s="1"/>
  <c r="P12" i="4"/>
  <c r="AD8" i="4" s="1"/>
  <c r="Q12" i="4"/>
  <c r="AD9" i="4" s="1"/>
  <c r="R12" i="4"/>
  <c r="AD10" i="4" s="1"/>
  <c r="I12" i="4"/>
  <c r="AD1" i="4" s="1"/>
  <c r="U14" i="4" a="1"/>
  <c r="U14" i="4" s="1"/>
  <c r="V14" i="4" s="1"/>
  <c r="U15" i="4" a="1"/>
  <c r="U15" i="4" s="1"/>
  <c r="V15" i="4" s="1"/>
  <c r="U16" i="4" a="1"/>
  <c r="U16" i="4" s="1"/>
  <c r="U17" i="4" a="1"/>
  <c r="U17" i="4" s="1"/>
  <c r="V17" i="4" s="1"/>
  <c r="U18" i="4" a="1"/>
  <c r="U18" i="4" s="1"/>
  <c r="V18" i="4" s="1"/>
  <c r="U19" i="4" a="1"/>
  <c r="U19" i="4" s="1"/>
  <c r="V19" i="4" s="1"/>
  <c r="U20" i="4" a="1"/>
  <c r="U20" i="4" s="1"/>
  <c r="V20" i="4" s="1"/>
  <c r="U21" i="4" a="1"/>
  <c r="U21" i="4" s="1"/>
  <c r="V21" i="4" s="1"/>
  <c r="U22" i="4" a="1"/>
  <c r="U22" i="4" s="1"/>
  <c r="V22" i="4" s="1"/>
  <c r="U23" i="4" a="1"/>
  <c r="U23" i="4" s="1"/>
  <c r="V23" i="4" s="1"/>
  <c r="U24" i="4" a="1"/>
  <c r="U24" i="4" s="1"/>
  <c r="V24" i="4" s="1"/>
  <c r="U25" i="4" a="1"/>
  <c r="U25" i="4" s="1"/>
  <c r="V25" i="4" s="1"/>
  <c r="U26" i="4" a="1"/>
  <c r="U26" i="4" s="1"/>
  <c r="V26" i="4" s="1"/>
  <c r="U27" i="4" a="1"/>
  <c r="U27" i="4" s="1"/>
  <c r="V27" i="4" s="1"/>
  <c r="U28" i="4" a="1"/>
  <c r="U28" i="4" s="1"/>
  <c r="V28" i="4" s="1"/>
  <c r="U29" i="4" a="1"/>
  <c r="U29" i="4" s="1"/>
  <c r="V29" i="4" s="1"/>
  <c r="U30" i="4" a="1"/>
  <c r="U30" i="4" s="1"/>
  <c r="V30" i="4" s="1"/>
  <c r="U31" i="4" a="1"/>
  <c r="U31" i="4" s="1"/>
  <c r="V31" i="4" s="1"/>
  <c r="U32" i="4" a="1"/>
  <c r="U32" i="4" s="1"/>
  <c r="V32" i="4" s="1"/>
  <c r="U33" i="4" a="1"/>
  <c r="U33" i="4" s="1"/>
  <c r="V33" i="4" s="1"/>
  <c r="U34" i="4" a="1"/>
  <c r="U34" i="4" s="1"/>
  <c r="V34" i="4" s="1"/>
  <c r="U35" i="4" a="1"/>
  <c r="U35" i="4" s="1"/>
  <c r="V35" i="4" s="1"/>
  <c r="U36" i="4" a="1"/>
  <c r="U36" i="4" s="1"/>
  <c r="V36" i="4" s="1"/>
  <c r="U38" i="4" a="1"/>
  <c r="U38" i="4" s="1"/>
  <c r="V38" i="4" s="1"/>
  <c r="U39" i="4" a="1"/>
  <c r="U39" i="4" s="1"/>
  <c r="V39" i="4" s="1"/>
  <c r="U40" i="4" a="1"/>
  <c r="U40" i="4" s="1"/>
  <c r="V40" i="4" s="1"/>
  <c r="U41" i="4" a="1"/>
  <c r="U41" i="4" s="1"/>
  <c r="V41" i="4" s="1"/>
  <c r="U42" i="4" a="1"/>
  <c r="U42" i="4" s="1"/>
  <c r="V42" i="4" s="1"/>
  <c r="U43" i="4" a="1"/>
  <c r="U43" i="4" s="1"/>
  <c r="V43" i="4" s="1"/>
  <c r="U44" i="4" a="1"/>
  <c r="U44" i="4" s="1"/>
  <c r="V44" i="4" s="1"/>
  <c r="U45" i="4" a="1"/>
  <c r="U45" i="4" s="1"/>
  <c r="V45" i="4" s="1"/>
  <c r="U46" i="4" a="1"/>
  <c r="U46" i="4" s="1"/>
  <c r="V46" i="4" s="1"/>
  <c r="U47" i="4" a="1"/>
  <c r="U47" i="4" s="1"/>
  <c r="V47" i="4" s="1"/>
  <c r="U48" i="4" a="1"/>
  <c r="U48" i="4" s="1"/>
  <c r="V48" i="4" s="1"/>
  <c r="U49" i="4" a="1"/>
  <c r="U49" i="4" s="1"/>
  <c r="V49" i="4" s="1"/>
  <c r="U50" i="4" a="1"/>
  <c r="U50" i="4" s="1"/>
  <c r="V50" i="4" s="1"/>
  <c r="U51" i="4" a="1"/>
  <c r="U51" i="4" s="1"/>
  <c r="V51" i="4" s="1"/>
  <c r="U52" i="4" a="1"/>
  <c r="U52" i="4" s="1"/>
  <c r="V52" i="4" s="1"/>
  <c r="U53" i="4" a="1"/>
  <c r="U53" i="4" s="1"/>
  <c r="V53" i="4" s="1"/>
  <c r="U54" i="4" a="1"/>
  <c r="U54" i="4" s="1"/>
  <c r="V54" i="4" s="1"/>
  <c r="U55" i="4" a="1"/>
  <c r="U55" i="4" s="1"/>
  <c r="V55" i="4" s="1"/>
  <c r="U56" i="4" a="1"/>
  <c r="U56" i="4" s="1"/>
  <c r="V56" i="4" s="1"/>
  <c r="U57" i="4" a="1"/>
  <c r="U57" i="4" s="1"/>
  <c r="V57" i="4" s="1"/>
  <c r="U58" i="4" a="1"/>
  <c r="U58" i="4" s="1"/>
  <c r="V58" i="4" s="1"/>
  <c r="U59" i="4" a="1"/>
  <c r="U59" i="4" s="1"/>
  <c r="V59" i="4" s="1"/>
  <c r="U60" i="4" a="1"/>
  <c r="U60" i="4" s="1"/>
  <c r="V60" i="4" s="1"/>
  <c r="U61" i="4" a="1"/>
  <c r="U61" i="4" s="1"/>
  <c r="V61" i="4" s="1"/>
  <c r="U62" i="4" a="1"/>
  <c r="U62" i="4" s="1"/>
  <c r="V62" i="4" s="1"/>
  <c r="U63" i="4" a="1"/>
  <c r="U63" i="4" s="1"/>
  <c r="V63" i="4" s="1"/>
  <c r="U64" i="4" a="1"/>
  <c r="U64" i="4" s="1"/>
  <c r="V64" i="4" s="1"/>
  <c r="U65" i="4" a="1"/>
  <c r="U65" i="4" s="1"/>
  <c r="V65" i="4" s="1"/>
  <c r="U66" i="4" a="1"/>
  <c r="U66" i="4" s="1"/>
  <c r="V66" i="4" s="1"/>
  <c r="U67" i="4" a="1"/>
  <c r="U67" i="4" s="1"/>
  <c r="V67" i="4" s="1"/>
  <c r="U68" i="4" a="1"/>
  <c r="U68" i="4" s="1"/>
  <c r="V68" i="4" s="1"/>
  <c r="U69" i="4" a="1"/>
  <c r="U69" i="4" s="1"/>
  <c r="V69" i="4" s="1"/>
  <c r="U70" i="4" a="1"/>
  <c r="U70" i="4" s="1"/>
  <c r="V70" i="4" s="1"/>
  <c r="U71" i="4" a="1"/>
  <c r="U71" i="4" s="1"/>
  <c r="V71" i="4" s="1"/>
  <c r="U72" i="4" a="1"/>
  <c r="U72" i="4" s="1"/>
  <c r="V72" i="4" s="1"/>
  <c r="U73" i="4" a="1"/>
  <c r="U73" i="4" s="1"/>
  <c r="V73" i="4" s="1"/>
  <c r="U74" i="4" a="1"/>
  <c r="U74" i="4" s="1"/>
  <c r="V74" i="4" s="1"/>
  <c r="U75" i="4" a="1"/>
  <c r="U75" i="4" s="1"/>
  <c r="V75" i="4" s="1"/>
  <c r="U76" i="4" a="1"/>
  <c r="U76" i="4" s="1"/>
  <c r="V76" i="4" s="1"/>
  <c r="U77" i="4" a="1"/>
  <c r="U77" i="4" s="1"/>
  <c r="V77" i="4" s="1"/>
  <c r="U78" i="4" a="1"/>
  <c r="U78" i="4" s="1"/>
  <c r="V78" i="4" s="1"/>
  <c r="U79" i="4" a="1"/>
  <c r="U79" i="4" s="1"/>
  <c r="V79" i="4" s="1"/>
  <c r="U80" i="4" a="1"/>
  <c r="U80" i="4" s="1"/>
  <c r="V80" i="4" s="1"/>
  <c r="U81" i="4" a="1"/>
  <c r="U81" i="4" s="1"/>
  <c r="V81" i="4" s="1"/>
  <c r="U82" i="4" a="1"/>
  <c r="U82" i="4" s="1"/>
  <c r="V82" i="4" s="1"/>
  <c r="U83" i="4" a="1"/>
  <c r="U83" i="4" s="1"/>
  <c r="V83" i="4" s="1"/>
  <c r="U84" i="4" a="1"/>
  <c r="U84" i="4" s="1"/>
  <c r="V84" i="4" s="1"/>
  <c r="U85" i="4" a="1"/>
  <c r="U85" i="4" s="1"/>
  <c r="V85" i="4" s="1"/>
  <c r="U86" i="4" a="1"/>
  <c r="U86" i="4" s="1"/>
  <c r="V86" i="4" s="1"/>
  <c r="U87" i="4" a="1"/>
  <c r="U87" i="4" s="1"/>
  <c r="V87" i="4" s="1"/>
  <c r="U88" i="4" a="1"/>
  <c r="U88" i="4" s="1"/>
  <c r="V88" i="4" s="1"/>
  <c r="U89" i="4" a="1"/>
  <c r="U89" i="4" s="1"/>
  <c r="V89" i="4" s="1"/>
  <c r="U90" i="4" a="1"/>
  <c r="U90" i="4" s="1"/>
  <c r="V90" i="4" s="1"/>
  <c r="U91" i="4" a="1"/>
  <c r="U91" i="4" s="1"/>
  <c r="V91" i="4" s="1"/>
  <c r="U92" i="4" a="1"/>
  <c r="U92" i="4" s="1"/>
  <c r="V92" i="4" s="1"/>
  <c r="U93" i="4" a="1"/>
  <c r="U93" i="4" s="1"/>
  <c r="V93" i="4" s="1"/>
  <c r="U94" i="4" a="1"/>
  <c r="U94" i="4" s="1"/>
  <c r="V94" i="4" s="1"/>
  <c r="U95" i="4" a="1"/>
  <c r="U95" i="4" s="1"/>
  <c r="V95" i="4" s="1"/>
  <c r="U96" i="4" a="1"/>
  <c r="U96" i="4" s="1"/>
  <c r="V96" i="4" s="1"/>
  <c r="U97" i="4" a="1"/>
  <c r="U97" i="4" s="1"/>
  <c r="V97" i="4" s="1"/>
  <c r="U98" i="4" a="1"/>
  <c r="U98" i="4" s="1"/>
  <c r="V98" i="4" s="1"/>
  <c r="U99" i="4" a="1"/>
  <c r="U99" i="4" s="1"/>
  <c r="V99" i="4" s="1"/>
  <c r="U100" i="4" a="1"/>
  <c r="U100" i="4" s="1"/>
  <c r="V100" i="4" s="1"/>
  <c r="U101" i="4" a="1"/>
  <c r="U101" i="4" s="1"/>
  <c r="V101" i="4" s="1"/>
  <c r="U102" i="4" a="1"/>
  <c r="U102" i="4" s="1"/>
  <c r="V102" i="4" s="1"/>
  <c r="U103" i="4" a="1"/>
  <c r="U103" i="4" s="1"/>
  <c r="V103" i="4" s="1"/>
  <c r="U104" i="4" a="1"/>
  <c r="U104" i="4" s="1"/>
  <c r="V104" i="4" s="1"/>
  <c r="U105" i="4" a="1"/>
  <c r="U105" i="4" s="1"/>
  <c r="V105" i="4" s="1"/>
  <c r="U106" i="4" a="1"/>
  <c r="U106" i="4" s="1"/>
  <c r="V106" i="4" s="1"/>
  <c r="U107" i="4" a="1"/>
  <c r="U107" i="4" s="1"/>
  <c r="V107" i="4" s="1"/>
  <c r="U108" i="4" a="1"/>
  <c r="U108" i="4" s="1"/>
  <c r="V108" i="4" s="1"/>
  <c r="U109" i="4" a="1"/>
  <c r="U109" i="4" s="1"/>
  <c r="V109" i="4" s="1"/>
  <c r="U110" i="4" a="1"/>
  <c r="U110" i="4" s="1"/>
  <c r="V110" i="4" s="1"/>
  <c r="U111" i="4" a="1"/>
  <c r="U111" i="4" s="1"/>
  <c r="V111" i="4" s="1"/>
  <c r="U112" i="4" a="1"/>
  <c r="U112" i="4" s="1"/>
  <c r="V112" i="4" s="1"/>
  <c r="U113" i="4" a="1"/>
  <c r="U113" i="4" s="1"/>
  <c r="V113" i="4" s="1"/>
  <c r="U114" i="4" a="1"/>
  <c r="U114" i="4" s="1"/>
  <c r="V114" i="4" s="1"/>
  <c r="U115" i="4" a="1"/>
  <c r="U115" i="4" s="1"/>
  <c r="V115" i="4" s="1"/>
  <c r="U116" i="4" a="1"/>
  <c r="U116" i="4" s="1"/>
  <c r="V116" i="4" s="1"/>
  <c r="U117" i="4" a="1"/>
  <c r="U117" i="4" s="1"/>
  <c r="V117" i="4" s="1"/>
  <c r="U118" i="4" a="1"/>
  <c r="U118" i="4" s="1"/>
  <c r="V118" i="4" s="1"/>
  <c r="U119" i="4" a="1"/>
  <c r="U119" i="4" s="1"/>
  <c r="V119" i="4" s="1"/>
  <c r="U120" i="4" a="1"/>
  <c r="U120" i="4" s="1"/>
  <c r="V120" i="4" s="1"/>
  <c r="U121" i="4" a="1"/>
  <c r="U121" i="4" s="1"/>
  <c r="V121" i="4" s="1"/>
  <c r="U122" i="4" a="1"/>
  <c r="U122" i="4" s="1"/>
  <c r="V122" i="4" s="1"/>
  <c r="U123" i="4" a="1"/>
  <c r="U123" i="4" s="1"/>
  <c r="V123" i="4" s="1"/>
  <c r="U124" i="4" a="1"/>
  <c r="U124" i="4" s="1"/>
  <c r="V124" i="4" s="1"/>
  <c r="U125" i="4" a="1"/>
  <c r="U125" i="4" s="1"/>
  <c r="V125" i="4" s="1"/>
  <c r="U126" i="4" a="1"/>
  <c r="U126" i="4" s="1"/>
  <c r="V126" i="4" s="1"/>
  <c r="U127" i="4" a="1"/>
  <c r="U127" i="4" s="1"/>
  <c r="V127" i="4" s="1"/>
  <c r="U128" i="4" a="1"/>
  <c r="U128" i="4" s="1"/>
  <c r="V128" i="4" s="1"/>
  <c r="U129" i="4" a="1"/>
  <c r="U129" i="4" s="1"/>
  <c r="V129" i="4" s="1"/>
  <c r="U130" i="4" a="1"/>
  <c r="U130" i="4" s="1"/>
  <c r="V130" i="4" s="1"/>
  <c r="U131" i="4" a="1"/>
  <c r="U131" i="4" s="1"/>
  <c r="V131" i="4" s="1"/>
  <c r="U132" i="4" a="1"/>
  <c r="U132" i="4" s="1"/>
  <c r="V132" i="4" s="1"/>
  <c r="U133" i="4" a="1"/>
  <c r="U133" i="4" s="1"/>
  <c r="V133" i="4" s="1"/>
  <c r="U134" i="4" a="1"/>
  <c r="U134" i="4" s="1"/>
  <c r="V134" i="4" s="1"/>
  <c r="U135" i="4" a="1"/>
  <c r="U135" i="4" s="1"/>
  <c r="V135" i="4" s="1"/>
  <c r="U136" i="4" a="1"/>
  <c r="U136" i="4" s="1"/>
  <c r="V136" i="4" s="1"/>
  <c r="U137" i="4" a="1"/>
  <c r="U137" i="4" s="1"/>
  <c r="V137" i="4" s="1"/>
  <c r="U138" i="4" a="1"/>
  <c r="U138" i="4" s="1"/>
  <c r="V138" i="4" s="1"/>
  <c r="U139" i="4" a="1"/>
  <c r="U139" i="4" s="1"/>
  <c r="V139" i="4" s="1"/>
  <c r="U140" i="4" a="1"/>
  <c r="U140" i="4" s="1"/>
  <c r="V140" i="4" s="1"/>
  <c r="U141" i="4" a="1"/>
  <c r="U141" i="4" s="1"/>
  <c r="V141" i="4" s="1"/>
  <c r="U142" i="4" a="1"/>
  <c r="U142" i="4" s="1"/>
  <c r="V142" i="4" s="1"/>
  <c r="U143" i="4" a="1"/>
  <c r="U143" i="4" s="1"/>
  <c r="V143" i="4" s="1"/>
  <c r="U144" i="4" a="1"/>
  <c r="U144" i="4" s="1"/>
  <c r="V144" i="4" s="1"/>
  <c r="U145" i="4" a="1"/>
  <c r="U145" i="4" s="1"/>
  <c r="V145" i="4" s="1"/>
  <c r="U146" i="4" a="1"/>
  <c r="U146" i="4" s="1"/>
  <c r="V146" i="4" s="1"/>
  <c r="U147" i="4" a="1"/>
  <c r="U147" i="4" s="1"/>
  <c r="V147" i="4" s="1"/>
  <c r="U148" i="4" a="1"/>
  <c r="U148" i="4" s="1"/>
  <c r="V148" i="4" s="1"/>
  <c r="U149" i="4" a="1"/>
  <c r="U149" i="4" s="1"/>
  <c r="V149" i="4" s="1"/>
  <c r="U150" i="4" a="1"/>
  <c r="U150" i="4" s="1"/>
  <c r="V150" i="4" s="1"/>
  <c r="U151" i="4" a="1"/>
  <c r="U151" i="4" s="1"/>
  <c r="V151" i="4" s="1"/>
  <c r="U152" i="4" a="1"/>
  <c r="U152" i="4" s="1"/>
  <c r="V152" i="4" s="1"/>
  <c r="U153" i="4" a="1"/>
  <c r="U153" i="4" s="1"/>
  <c r="V153" i="4" s="1"/>
  <c r="U154" i="4" a="1"/>
  <c r="U154" i="4" s="1"/>
  <c r="V154" i="4" s="1"/>
  <c r="U155" i="4" a="1"/>
  <c r="U155" i="4" s="1"/>
  <c r="V155" i="4" s="1"/>
  <c r="U156" i="4" a="1"/>
  <c r="U156" i="4" s="1"/>
  <c r="V156" i="4" s="1"/>
  <c r="U157" i="4" a="1"/>
  <c r="U157" i="4" s="1"/>
  <c r="V157" i="4" s="1"/>
  <c r="U158" i="4" a="1"/>
  <c r="U158" i="4" s="1"/>
  <c r="V158" i="4" s="1"/>
  <c r="U159" i="4" a="1"/>
  <c r="U159" i="4" s="1"/>
  <c r="V159" i="4" s="1"/>
  <c r="U160" i="4" a="1"/>
  <c r="U160" i="4" s="1"/>
  <c r="V160" i="4" s="1"/>
  <c r="U161" i="4" a="1"/>
  <c r="U161" i="4" s="1"/>
  <c r="V161" i="4" s="1"/>
  <c r="U162" i="4" a="1"/>
  <c r="U162" i="4" s="1"/>
  <c r="V162" i="4" s="1"/>
  <c r="U163" i="4" a="1"/>
  <c r="U163" i="4" s="1"/>
  <c r="V163" i="4" s="1"/>
  <c r="U164" i="4" a="1"/>
  <c r="U164" i="4" s="1"/>
  <c r="V164" i="4" s="1"/>
  <c r="U165" i="4" a="1"/>
  <c r="U165" i="4" s="1"/>
  <c r="V165" i="4" s="1"/>
  <c r="U166" i="4" a="1"/>
  <c r="U166" i="4" s="1"/>
  <c r="V166" i="4" s="1"/>
  <c r="U167" i="4" a="1"/>
  <c r="U167" i="4" s="1"/>
  <c r="V167" i="4" s="1"/>
  <c r="U168" i="4" a="1"/>
  <c r="U168" i="4" s="1"/>
  <c r="V168" i="4" s="1"/>
  <c r="U169" i="4" a="1"/>
  <c r="U169" i="4" s="1"/>
  <c r="V169" i="4" s="1"/>
  <c r="U170" i="4" a="1"/>
  <c r="U170" i="4" s="1"/>
  <c r="V170" i="4" s="1"/>
  <c r="U171" i="4" a="1"/>
  <c r="U171" i="4" s="1"/>
  <c r="V171" i="4" s="1"/>
  <c r="U172" i="4" a="1"/>
  <c r="U172" i="4" s="1"/>
  <c r="V172" i="4" s="1"/>
  <c r="U173" i="4" a="1"/>
  <c r="U173" i="4" s="1"/>
  <c r="V173" i="4" s="1"/>
  <c r="U174" i="4" a="1"/>
  <c r="U174" i="4" s="1"/>
  <c r="V174" i="4" s="1"/>
  <c r="U175" i="4" a="1"/>
  <c r="U175" i="4" s="1"/>
  <c r="V175" i="4" s="1"/>
  <c r="U176" i="4" a="1"/>
  <c r="U176" i="4" s="1"/>
  <c r="V176" i="4" s="1"/>
  <c r="U177" i="4" a="1"/>
  <c r="U177" i="4" s="1"/>
  <c r="V177" i="4" s="1"/>
  <c r="U178" i="4" a="1"/>
  <c r="U178" i="4" s="1"/>
  <c r="V178" i="4" s="1"/>
  <c r="U179" i="4" a="1"/>
  <c r="U179" i="4" s="1"/>
  <c r="V179" i="4" s="1"/>
  <c r="U180" i="4" a="1"/>
  <c r="U180" i="4" s="1"/>
  <c r="V180" i="4" s="1"/>
  <c r="U181" i="4" a="1"/>
  <c r="U181" i="4" s="1"/>
  <c r="V181" i="4" s="1"/>
  <c r="U182" i="4" a="1"/>
  <c r="U182" i="4" s="1"/>
  <c r="V182" i="4" s="1"/>
  <c r="U183" i="4" a="1"/>
  <c r="U183" i="4" s="1"/>
  <c r="V183" i="4" s="1"/>
  <c r="U184" i="4" a="1"/>
  <c r="U184" i="4" s="1"/>
  <c r="V184" i="4" s="1"/>
  <c r="U185" i="4" a="1"/>
  <c r="U185" i="4" s="1"/>
  <c r="V185" i="4" s="1"/>
  <c r="U186" i="4" a="1"/>
  <c r="U186" i="4" s="1"/>
  <c r="V186" i="4" s="1"/>
  <c r="U187" i="4" a="1"/>
  <c r="U187" i="4" s="1"/>
  <c r="V187" i="4" s="1"/>
  <c r="U188" i="4" a="1"/>
  <c r="U188" i="4" s="1"/>
  <c r="V188" i="4" s="1"/>
  <c r="U189" i="4" a="1"/>
  <c r="U189" i="4" s="1"/>
  <c r="V189" i="4" s="1"/>
  <c r="U190" i="4" a="1"/>
  <c r="U190" i="4" s="1"/>
  <c r="V190" i="4" s="1"/>
  <c r="U191" i="4" a="1"/>
  <c r="U191" i="4" s="1"/>
  <c r="V191" i="4" s="1"/>
  <c r="U192" i="4" a="1"/>
  <c r="U192" i="4" s="1"/>
  <c r="V192" i="4" s="1"/>
  <c r="U193" i="4" a="1"/>
  <c r="U193" i="4" s="1"/>
  <c r="V193" i="4" s="1"/>
  <c r="U194" i="4" a="1"/>
  <c r="U194" i="4" s="1"/>
  <c r="V194" i="4" s="1"/>
  <c r="U195" i="4" a="1"/>
  <c r="U195" i="4" s="1"/>
  <c r="V195" i="4" s="1"/>
  <c r="U196" i="4" a="1"/>
  <c r="U196" i="4" s="1"/>
  <c r="V196" i="4" s="1"/>
  <c r="U197" i="4" a="1"/>
  <c r="U197" i="4" s="1"/>
  <c r="V197" i="4" s="1"/>
  <c r="U198" i="4" a="1"/>
  <c r="U198" i="4" s="1"/>
  <c r="V198" i="4" s="1"/>
  <c r="U199" i="4" a="1"/>
  <c r="U199" i="4" s="1"/>
  <c r="V199" i="4" s="1"/>
  <c r="U200" i="4" a="1"/>
  <c r="U200" i="4" s="1"/>
  <c r="V200" i="4" s="1"/>
  <c r="U201" i="4" a="1"/>
  <c r="U201" i="4" s="1"/>
  <c r="V201" i="4" s="1"/>
  <c r="U202" i="4" a="1"/>
  <c r="U202" i="4" s="1"/>
  <c r="V202" i="4" s="1"/>
  <c r="U203" i="4" a="1"/>
  <c r="U203" i="4" s="1"/>
  <c r="V203" i="4" s="1"/>
  <c r="U204" i="4" a="1"/>
  <c r="U204" i="4" s="1"/>
  <c r="V204" i="4" s="1"/>
  <c r="U205" i="4" a="1"/>
  <c r="U205" i="4" s="1"/>
  <c r="V205" i="4" s="1"/>
  <c r="U206" i="4" a="1"/>
  <c r="U206" i="4" s="1"/>
  <c r="V206" i="4" s="1"/>
  <c r="U207" i="4" a="1"/>
  <c r="U207" i="4" s="1"/>
  <c r="V207" i="4" s="1"/>
  <c r="U208" i="4" a="1"/>
  <c r="U208" i="4" s="1"/>
  <c r="V208" i="4" s="1"/>
  <c r="U209" i="4" a="1"/>
  <c r="U209" i="4" s="1"/>
  <c r="V209" i="4" s="1"/>
  <c r="U210" i="4" a="1"/>
  <c r="U210" i="4" s="1"/>
  <c r="V210" i="4" s="1"/>
  <c r="U211" i="4" a="1"/>
  <c r="U211" i="4" s="1"/>
  <c r="V211" i="4" s="1"/>
  <c r="U212" i="4" a="1"/>
  <c r="U212" i="4" s="1"/>
  <c r="V212" i="4" s="1"/>
  <c r="U213" i="4" a="1"/>
  <c r="U213" i="4" s="1"/>
  <c r="V213" i="4" s="1"/>
  <c r="U214" i="4" a="1"/>
  <c r="U214" i="4" s="1"/>
  <c r="V214" i="4" s="1"/>
  <c r="U215" i="4" a="1"/>
  <c r="U215" i="4" s="1"/>
  <c r="V215" i="4" s="1"/>
  <c r="U216" i="4" a="1"/>
  <c r="U216" i="4" s="1"/>
  <c r="V216" i="4" s="1"/>
  <c r="U217" i="4" a="1"/>
  <c r="U217" i="4" s="1"/>
  <c r="V217" i="4" s="1"/>
  <c r="U218" i="4" a="1"/>
  <c r="U218" i="4" s="1"/>
  <c r="V218" i="4" s="1"/>
  <c r="U219" i="4" a="1"/>
  <c r="U219" i="4" s="1"/>
  <c r="V219" i="4" s="1"/>
  <c r="U220" i="4" a="1"/>
  <c r="U220" i="4" s="1"/>
  <c r="V220" i="4" s="1"/>
  <c r="U221" i="4" a="1"/>
  <c r="U221" i="4" s="1"/>
  <c r="V221" i="4" s="1"/>
  <c r="U222" i="4" a="1"/>
  <c r="U222" i="4" s="1"/>
  <c r="V222" i="4" s="1"/>
  <c r="U223" i="4" a="1"/>
  <c r="U223" i="4" s="1"/>
  <c r="V223" i="4" s="1"/>
  <c r="U224" i="4" a="1"/>
  <c r="U224" i="4" s="1"/>
  <c r="V224" i="4" s="1"/>
  <c r="U225" i="4" a="1"/>
  <c r="U225" i="4" s="1"/>
  <c r="V225" i="4" s="1"/>
  <c r="U226" i="4" a="1"/>
  <c r="U226" i="4" s="1"/>
  <c r="V226" i="4" s="1"/>
  <c r="U227" i="4" a="1"/>
  <c r="U227" i="4" s="1"/>
  <c r="V227" i="4" s="1"/>
  <c r="U228" i="4" a="1"/>
  <c r="U228" i="4" s="1"/>
  <c r="V228" i="4" s="1"/>
  <c r="U229" i="4" a="1"/>
  <c r="U229" i="4" s="1"/>
  <c r="V229" i="4" s="1"/>
  <c r="U230" i="4" a="1"/>
  <c r="U230" i="4" s="1"/>
  <c r="V230" i="4" s="1"/>
  <c r="U231" i="4" a="1"/>
  <c r="U231" i="4" s="1"/>
  <c r="V231" i="4" s="1"/>
  <c r="U232" i="4" a="1"/>
  <c r="U232" i="4" s="1"/>
  <c r="V232" i="4" s="1"/>
  <c r="U233" i="4" a="1"/>
  <c r="U233" i="4" s="1"/>
  <c r="V233" i="4" s="1"/>
  <c r="U234" i="4" a="1"/>
  <c r="U234" i="4" s="1"/>
  <c r="V234" i="4" s="1"/>
  <c r="U235" i="4" a="1"/>
  <c r="U235" i="4" s="1"/>
  <c r="V235" i="4" s="1"/>
  <c r="U236" i="4" a="1"/>
  <c r="U236" i="4" s="1"/>
  <c r="V236" i="4" s="1"/>
  <c r="U237" i="4" a="1"/>
  <c r="U237" i="4" s="1"/>
  <c r="V237" i="4" s="1"/>
  <c r="U238" i="4" a="1"/>
  <c r="U238" i="4" s="1"/>
  <c r="V238" i="4" s="1"/>
  <c r="U239" i="4" a="1"/>
  <c r="U239" i="4" s="1"/>
  <c r="V239" i="4" s="1"/>
  <c r="U240" i="4" a="1"/>
  <c r="U240" i="4" s="1"/>
  <c r="V240" i="4" s="1"/>
  <c r="U241" i="4" a="1"/>
  <c r="U241" i="4" s="1"/>
  <c r="V241" i="4" s="1"/>
  <c r="U242" i="4" a="1"/>
  <c r="U242" i="4" s="1"/>
  <c r="V242" i="4" s="1"/>
  <c r="U243" i="4" a="1"/>
  <c r="U243" i="4" s="1"/>
  <c r="V243" i="4" s="1"/>
  <c r="U244" i="4" a="1"/>
  <c r="U244" i="4" s="1"/>
  <c r="V244" i="4" s="1"/>
  <c r="U245" i="4" a="1"/>
  <c r="U245" i="4" s="1"/>
  <c r="V245" i="4" s="1"/>
  <c r="U246" i="4" a="1"/>
  <c r="U246" i="4" s="1"/>
  <c r="V246" i="4" s="1"/>
  <c r="U247" i="4" a="1"/>
  <c r="U247" i="4" s="1"/>
  <c r="V247" i="4" s="1"/>
  <c r="U248" i="4" a="1"/>
  <c r="U248" i="4" s="1"/>
  <c r="V248" i="4" s="1"/>
  <c r="U249" i="4" a="1"/>
  <c r="U249" i="4" s="1"/>
  <c r="V249" i="4" s="1"/>
  <c r="U250" i="4" a="1"/>
  <c r="U250" i="4" s="1"/>
  <c r="V250" i="4" s="1"/>
  <c r="U251" i="4" a="1"/>
  <c r="U251" i="4" s="1"/>
  <c r="V251" i="4" s="1"/>
  <c r="U252" i="4" a="1"/>
  <c r="U252" i="4" s="1"/>
  <c r="V252" i="4" s="1"/>
  <c r="U253" i="4" a="1"/>
  <c r="U253" i="4" s="1"/>
  <c r="V253" i="4" s="1"/>
  <c r="U254" i="4" a="1"/>
  <c r="U254" i="4" s="1"/>
  <c r="V254" i="4" s="1"/>
  <c r="U255" i="4" a="1"/>
  <c r="U255" i="4" s="1"/>
  <c r="V255" i="4" s="1"/>
  <c r="U256" i="4" a="1"/>
  <c r="U256" i="4" s="1"/>
  <c r="V256" i="4" s="1"/>
  <c r="U257" i="4" a="1"/>
  <c r="U257" i="4" s="1"/>
  <c r="V257" i="4" s="1"/>
  <c r="U258" i="4" a="1"/>
  <c r="U258" i="4" s="1"/>
  <c r="V258" i="4" s="1"/>
  <c r="U259" i="4" a="1"/>
  <c r="U259" i="4" s="1"/>
  <c r="V259" i="4" s="1"/>
  <c r="U260" i="4" a="1"/>
  <c r="U260" i="4" s="1"/>
  <c r="V260" i="4" s="1"/>
  <c r="U261" i="4" a="1"/>
  <c r="U261" i="4" s="1"/>
  <c r="V261" i="4" s="1"/>
  <c r="U262" i="4" a="1"/>
  <c r="U262" i="4" s="1"/>
  <c r="V262" i="4" s="1"/>
  <c r="U263" i="4" a="1"/>
  <c r="U263" i="4" s="1"/>
  <c r="V263" i="4" s="1"/>
  <c r="U264" i="4" a="1"/>
  <c r="U264" i="4" s="1"/>
  <c r="V264" i="4" s="1"/>
  <c r="U265" i="4" a="1"/>
  <c r="U265" i="4" s="1"/>
  <c r="V265" i="4" s="1"/>
  <c r="U266" i="4" a="1"/>
  <c r="U266" i="4" s="1"/>
  <c r="V266" i="4" s="1"/>
  <c r="U267" i="4" a="1"/>
  <c r="U267" i="4" s="1"/>
  <c r="V267" i="4" s="1"/>
  <c r="U268" i="4" a="1"/>
  <c r="U268" i="4" s="1"/>
  <c r="V268" i="4" s="1"/>
  <c r="U269" i="4" a="1"/>
  <c r="U269" i="4" s="1"/>
  <c r="V269" i="4" s="1"/>
  <c r="U270" i="4" a="1"/>
  <c r="U270" i="4" s="1"/>
  <c r="V270" i="4" s="1"/>
  <c r="U271" i="4" a="1"/>
  <c r="U271" i="4" s="1"/>
  <c r="V271" i="4" s="1"/>
  <c r="U272" i="4" a="1"/>
  <c r="U272" i="4" s="1"/>
  <c r="V272" i="4" s="1"/>
  <c r="U273" i="4" a="1"/>
  <c r="U273" i="4" s="1"/>
  <c r="V273" i="4" s="1"/>
  <c r="U274" i="4" a="1"/>
  <c r="U274" i="4" s="1"/>
  <c r="V274" i="4" s="1"/>
  <c r="U275" i="4" a="1"/>
  <c r="U275" i="4" s="1"/>
  <c r="V275" i="4" s="1"/>
  <c r="U276" i="4" a="1"/>
  <c r="U276" i="4" s="1"/>
  <c r="V276" i="4" s="1"/>
  <c r="U277" i="4" a="1"/>
  <c r="U277" i="4" s="1"/>
  <c r="V277" i="4" s="1"/>
  <c r="U278" i="4" a="1"/>
  <c r="U278" i="4" s="1"/>
  <c r="V278" i="4" s="1"/>
  <c r="U279" i="4" a="1"/>
  <c r="U279" i="4" s="1"/>
  <c r="V279" i="4" s="1"/>
  <c r="U280" i="4" a="1"/>
  <c r="U280" i="4" s="1"/>
  <c r="V280" i="4" s="1"/>
  <c r="U281" i="4" a="1"/>
  <c r="U281" i="4" s="1"/>
  <c r="V281" i="4" s="1"/>
  <c r="U282" i="4" a="1"/>
  <c r="U282" i="4" s="1"/>
  <c r="V282" i="4" s="1"/>
  <c r="U283" i="4" a="1"/>
  <c r="U283" i="4" s="1"/>
  <c r="V283" i="4" s="1"/>
  <c r="U284" i="4" a="1"/>
  <c r="U284" i="4" s="1"/>
  <c r="V284" i="4" s="1"/>
  <c r="U285" i="4" a="1"/>
  <c r="U285" i="4" s="1"/>
  <c r="V285" i="4" s="1"/>
  <c r="U286" i="4" a="1"/>
  <c r="U286" i="4" s="1"/>
  <c r="V286" i="4" s="1"/>
  <c r="U287" i="4" a="1"/>
  <c r="U287" i="4" s="1"/>
  <c r="V287" i="4" s="1"/>
  <c r="U288" i="4" a="1"/>
  <c r="U288" i="4" s="1"/>
  <c r="V288" i="4" s="1"/>
  <c r="U289" i="4" a="1"/>
  <c r="U289" i="4" s="1"/>
  <c r="V289" i="4" s="1"/>
  <c r="U290" i="4" a="1"/>
  <c r="U290" i="4" s="1"/>
  <c r="V290" i="4" s="1"/>
  <c r="U291" i="4" a="1"/>
  <c r="U291" i="4" s="1"/>
  <c r="V291" i="4" s="1"/>
  <c r="U292" i="4" a="1"/>
  <c r="U292" i="4" s="1"/>
  <c r="V292" i="4" s="1"/>
  <c r="U293" i="4" a="1"/>
  <c r="U293" i="4" s="1"/>
  <c r="V293" i="4" s="1"/>
  <c r="U294" i="4" a="1"/>
  <c r="U294" i="4" s="1"/>
  <c r="V294" i="4" s="1"/>
  <c r="U295" i="4" a="1"/>
  <c r="U295" i="4" s="1"/>
  <c r="V295" i="4" s="1"/>
  <c r="U296" i="4" a="1"/>
  <c r="U296" i="4" s="1"/>
  <c r="V296" i="4" s="1"/>
  <c r="U297" i="4" a="1"/>
  <c r="U297" i="4" s="1"/>
  <c r="V297" i="4" s="1"/>
  <c r="U298" i="4" a="1"/>
  <c r="U298" i="4" s="1"/>
  <c r="V298" i="4" s="1"/>
  <c r="U299" i="4" a="1"/>
  <c r="U299" i="4" s="1"/>
  <c r="V299" i="4" s="1"/>
  <c r="U300" i="4" a="1"/>
  <c r="U300" i="4" s="1"/>
  <c r="V300" i="4" s="1"/>
  <c r="U301" i="4" a="1"/>
  <c r="U301" i="4" s="1"/>
  <c r="V301" i="4" s="1"/>
  <c r="U302" i="4" a="1"/>
  <c r="U302" i="4" s="1"/>
  <c r="V302" i="4" s="1"/>
  <c r="U303" i="4" a="1"/>
  <c r="U303" i="4" s="1"/>
  <c r="V303" i="4" s="1"/>
  <c r="U304" i="4" a="1"/>
  <c r="U304" i="4" s="1"/>
  <c r="V304" i="4" s="1"/>
  <c r="U305" i="4" a="1"/>
  <c r="U305" i="4" s="1"/>
  <c r="V305" i="4" s="1"/>
  <c r="U306" i="4" a="1"/>
  <c r="U306" i="4" s="1"/>
  <c r="V306" i="4" s="1"/>
  <c r="U307" i="4" a="1"/>
  <c r="U307" i="4" s="1"/>
  <c r="V307" i="4" s="1"/>
  <c r="U308" i="4" a="1"/>
  <c r="U308" i="4" s="1"/>
  <c r="V308" i="4" s="1"/>
  <c r="U309" i="4" a="1"/>
  <c r="U309" i="4" s="1"/>
  <c r="V309" i="4" s="1"/>
  <c r="U310" i="4" a="1"/>
  <c r="U310" i="4" s="1"/>
  <c r="V310" i="4" s="1"/>
  <c r="U311" i="4" a="1"/>
  <c r="U311" i="4" s="1"/>
  <c r="V311" i="4" s="1"/>
  <c r="U312" i="4" a="1"/>
  <c r="U312" i="4" s="1"/>
  <c r="V312" i="4" s="1"/>
  <c r="U313" i="4" a="1"/>
  <c r="U313" i="4" s="1"/>
  <c r="V313" i="4" s="1"/>
  <c r="U314" i="4" a="1"/>
  <c r="U314" i="4" s="1"/>
  <c r="V314" i="4" s="1"/>
  <c r="U315" i="4" a="1"/>
  <c r="U315" i="4" s="1"/>
  <c r="V315" i="4" s="1"/>
  <c r="U316" i="4" a="1"/>
  <c r="U316" i="4" s="1"/>
  <c r="V316" i="4" s="1"/>
  <c r="U317" i="4" a="1"/>
  <c r="U317" i="4" s="1"/>
  <c r="V317" i="4" s="1"/>
  <c r="U318" i="4" a="1"/>
  <c r="U318" i="4" s="1"/>
  <c r="V318" i="4" s="1"/>
  <c r="U319" i="4" a="1"/>
  <c r="U319" i="4" s="1"/>
  <c r="V319" i="4" s="1"/>
  <c r="U320" i="4" a="1"/>
  <c r="U320" i="4" s="1"/>
  <c r="V320" i="4" s="1"/>
  <c r="U321" i="4" a="1"/>
  <c r="U321" i="4" s="1"/>
  <c r="V321" i="4" s="1"/>
  <c r="U322" i="4" a="1"/>
  <c r="U322" i="4" s="1"/>
  <c r="V322" i="4" s="1"/>
  <c r="U323" i="4" a="1"/>
  <c r="U323" i="4" s="1"/>
  <c r="V323" i="4" s="1"/>
  <c r="U324" i="4" a="1"/>
  <c r="U324" i="4" s="1"/>
  <c r="V324" i="4" s="1"/>
  <c r="U325" i="4" a="1"/>
  <c r="U325" i="4" s="1"/>
  <c r="V325" i="4" s="1"/>
  <c r="U326" i="4" a="1"/>
  <c r="U326" i="4" s="1"/>
  <c r="V326" i="4" s="1"/>
  <c r="U327" i="4" a="1"/>
  <c r="U327" i="4" s="1"/>
  <c r="V327" i="4" s="1"/>
  <c r="U328" i="4" a="1"/>
  <c r="U328" i="4" s="1"/>
  <c r="V328" i="4" s="1"/>
  <c r="U329" i="4" a="1"/>
  <c r="U329" i="4" s="1"/>
  <c r="V329" i="4" s="1"/>
  <c r="U330" i="4" a="1"/>
  <c r="U330" i="4" s="1"/>
  <c r="V330" i="4" s="1"/>
  <c r="U331" i="4" a="1"/>
  <c r="U331" i="4" s="1"/>
  <c r="V331" i="4" s="1"/>
  <c r="U332" i="4" a="1"/>
  <c r="U332" i="4" s="1"/>
  <c r="V332" i="4" s="1"/>
  <c r="U333" i="4" a="1"/>
  <c r="U333" i="4" s="1"/>
  <c r="V333" i="4" s="1"/>
  <c r="U334" i="4" a="1"/>
  <c r="U334" i="4" s="1"/>
  <c r="V334" i="4" s="1"/>
  <c r="U335" i="4" a="1"/>
  <c r="U335" i="4" s="1"/>
  <c r="V335" i="4" s="1"/>
  <c r="U336" i="4" a="1"/>
  <c r="U336" i="4" s="1"/>
  <c r="V336" i="4" s="1"/>
  <c r="U337" i="4" a="1"/>
  <c r="U337" i="4" s="1"/>
  <c r="V337" i="4" s="1"/>
  <c r="U338" i="4" a="1"/>
  <c r="U338" i="4" s="1"/>
  <c r="V338" i="4" s="1"/>
  <c r="U339" i="4" a="1"/>
  <c r="U339" i="4" s="1"/>
  <c r="V339" i="4" s="1"/>
  <c r="U340" i="4" a="1"/>
  <c r="U340" i="4" s="1"/>
  <c r="V340" i="4" s="1"/>
  <c r="U341" i="4" a="1"/>
  <c r="U341" i="4" s="1"/>
  <c r="V341" i="4" s="1"/>
  <c r="U342" i="4" a="1"/>
  <c r="U342" i="4" s="1"/>
  <c r="V342" i="4" s="1"/>
  <c r="U343" i="4" a="1"/>
  <c r="U343" i="4" s="1"/>
  <c r="V343" i="4" s="1"/>
  <c r="U344" i="4" a="1"/>
  <c r="U344" i="4" s="1"/>
  <c r="V344" i="4" s="1"/>
  <c r="U345" i="4" a="1"/>
  <c r="U345" i="4" s="1"/>
  <c r="V345" i="4" s="1"/>
  <c r="U346" i="4" a="1"/>
  <c r="U346" i="4" s="1"/>
  <c r="V346" i="4" s="1"/>
  <c r="U347" i="4" a="1"/>
  <c r="U347" i="4" s="1"/>
  <c r="V347" i="4" s="1"/>
  <c r="U348" i="4" a="1"/>
  <c r="U348" i="4" s="1"/>
  <c r="V348" i="4" s="1"/>
  <c r="U349" i="4" a="1"/>
  <c r="U349" i="4" s="1"/>
  <c r="V349" i="4" s="1"/>
  <c r="U350" i="4" a="1"/>
  <c r="U350" i="4" s="1"/>
  <c r="V350" i="4" s="1"/>
  <c r="U351" i="4" a="1"/>
  <c r="U351" i="4" s="1"/>
  <c r="V351" i="4" s="1"/>
  <c r="U352" i="4" a="1"/>
  <c r="U352" i="4" s="1"/>
  <c r="V352" i="4" s="1"/>
  <c r="U353" i="4" a="1"/>
  <c r="U353" i="4" s="1"/>
  <c r="V353" i="4" s="1"/>
  <c r="U354" i="4" a="1"/>
  <c r="U354" i="4" s="1"/>
  <c r="V354" i="4" s="1"/>
  <c r="U355" i="4" a="1"/>
  <c r="U355" i="4" s="1"/>
  <c r="V355" i="4" s="1"/>
  <c r="U356" i="4" a="1"/>
  <c r="U356" i="4" s="1"/>
  <c r="V356" i="4" s="1"/>
  <c r="U357" i="4" a="1"/>
  <c r="U357" i="4" s="1"/>
  <c r="V357" i="4" s="1"/>
  <c r="U358" i="4" a="1"/>
  <c r="U358" i="4" s="1"/>
  <c r="V358" i="4" s="1"/>
  <c r="U359" i="4" a="1"/>
  <c r="U359" i="4" s="1"/>
  <c r="V359" i="4" s="1"/>
  <c r="U360" i="4" a="1"/>
  <c r="U360" i="4" s="1"/>
  <c r="V360" i="4" s="1"/>
  <c r="U361" i="4" a="1"/>
  <c r="U361" i="4" s="1"/>
  <c r="V361" i="4" s="1"/>
  <c r="U362" i="4" a="1"/>
  <c r="U362" i="4" s="1"/>
  <c r="V362" i="4" s="1"/>
  <c r="U363" i="4" a="1"/>
  <c r="U363" i="4" s="1"/>
  <c r="V363" i="4" s="1"/>
  <c r="U364" i="4" a="1"/>
  <c r="U364" i="4" s="1"/>
  <c r="V364" i="4" s="1"/>
  <c r="U365" i="4" a="1"/>
  <c r="U365" i="4" s="1"/>
  <c r="V365" i="4" s="1"/>
  <c r="U366" i="4" a="1"/>
  <c r="U366" i="4" s="1"/>
  <c r="V366" i="4" s="1"/>
  <c r="U367" i="4" a="1"/>
  <c r="U367" i="4" s="1"/>
  <c r="V367" i="4" s="1"/>
  <c r="U368" i="4" a="1"/>
  <c r="U368" i="4" s="1"/>
  <c r="V368" i="4" s="1"/>
  <c r="U369" i="4" a="1"/>
  <c r="U369" i="4" s="1"/>
  <c r="V369" i="4" s="1"/>
  <c r="U370" i="4" a="1"/>
  <c r="U370" i="4" s="1"/>
  <c r="V370" i="4" s="1"/>
  <c r="U371" i="4" a="1"/>
  <c r="U371" i="4" s="1"/>
  <c r="V371" i="4" s="1"/>
  <c r="U372" i="4" a="1"/>
  <c r="U372" i="4" s="1"/>
  <c r="V372" i="4" s="1"/>
  <c r="U373" i="4" a="1"/>
  <c r="U373" i="4" s="1"/>
  <c r="V373" i="4" s="1"/>
  <c r="U374" i="4" a="1"/>
  <c r="U374" i="4" s="1"/>
  <c r="V374" i="4" s="1"/>
  <c r="U375" i="4" a="1"/>
  <c r="U375" i="4" s="1"/>
  <c r="V375" i="4" s="1"/>
  <c r="U376" i="4" a="1"/>
  <c r="U376" i="4" s="1"/>
  <c r="V376" i="4" s="1"/>
  <c r="U377" i="4" a="1"/>
  <c r="U377" i="4" s="1"/>
  <c r="V377" i="4" s="1"/>
  <c r="U378" i="4" a="1"/>
  <c r="U378" i="4" s="1"/>
  <c r="V378" i="4" s="1"/>
  <c r="U379" i="4" a="1"/>
  <c r="U379" i="4" s="1"/>
  <c r="V379" i="4" s="1"/>
  <c r="U380" i="4" a="1"/>
  <c r="U380" i="4" s="1"/>
  <c r="V380" i="4" s="1"/>
  <c r="U381" i="4" a="1"/>
  <c r="U381" i="4" s="1"/>
  <c r="V381" i="4" s="1"/>
  <c r="U382" i="4" a="1"/>
  <c r="U382" i="4" s="1"/>
  <c r="V382" i="4" s="1"/>
  <c r="U383" i="4" a="1"/>
  <c r="U383" i="4" s="1"/>
  <c r="V383" i="4" s="1"/>
  <c r="U384" i="4" a="1"/>
  <c r="U384" i="4" s="1"/>
  <c r="V384" i="4" s="1"/>
  <c r="U385" i="4" a="1"/>
  <c r="U385" i="4" s="1"/>
  <c r="V385" i="4" s="1"/>
  <c r="U386" i="4" a="1"/>
  <c r="U386" i="4" s="1"/>
  <c r="V386" i="4" s="1"/>
  <c r="U387" i="4" a="1"/>
  <c r="U387" i="4" s="1"/>
  <c r="V387" i="4" s="1"/>
  <c r="U388" i="4" a="1"/>
  <c r="U388" i="4" s="1"/>
  <c r="V388" i="4" s="1"/>
  <c r="U389" i="4" a="1"/>
  <c r="U389" i="4" s="1"/>
  <c r="V389" i="4" s="1"/>
  <c r="U390" i="4" a="1"/>
  <c r="U390" i="4" s="1"/>
  <c r="V390" i="4" s="1"/>
  <c r="U391" i="4" a="1"/>
  <c r="U391" i="4" s="1"/>
  <c r="V391" i="4" s="1"/>
  <c r="U392" i="4" a="1"/>
  <c r="U392" i="4" s="1"/>
  <c r="V392" i="4" s="1"/>
  <c r="U393" i="4" a="1"/>
  <c r="U393" i="4" s="1"/>
  <c r="V393" i="4" s="1"/>
  <c r="U394" i="4" a="1"/>
  <c r="U394" i="4" s="1"/>
  <c r="V394" i="4" s="1"/>
  <c r="U395" i="4" a="1"/>
  <c r="U395" i="4" s="1"/>
  <c r="V395" i="4" s="1"/>
  <c r="U396" i="4" a="1"/>
  <c r="U396" i="4" s="1"/>
  <c r="V396" i="4" s="1"/>
  <c r="U397" i="4" a="1"/>
  <c r="U397" i="4" s="1"/>
  <c r="V397" i="4" s="1"/>
  <c r="U398" i="4" a="1"/>
  <c r="U398" i="4" s="1"/>
  <c r="V398" i="4" s="1"/>
  <c r="U399" i="4" a="1"/>
  <c r="U399" i="4" s="1"/>
  <c r="V399" i="4" s="1"/>
  <c r="U400" i="4" a="1"/>
  <c r="U400" i="4" s="1"/>
  <c r="V400" i="4" s="1"/>
  <c r="U401" i="4" a="1"/>
  <c r="U401" i="4" s="1"/>
  <c r="V401" i="4" s="1"/>
  <c r="U402" i="4" a="1"/>
  <c r="U402" i="4" s="1"/>
  <c r="V402" i="4" s="1"/>
  <c r="U403" i="4" a="1"/>
  <c r="U403" i="4" s="1"/>
  <c r="V403" i="4" s="1"/>
  <c r="U404" i="4" a="1"/>
  <c r="U404" i="4" s="1"/>
  <c r="V404" i="4" s="1"/>
  <c r="U405" i="4" a="1"/>
  <c r="U405" i="4" s="1"/>
  <c r="V405" i="4" s="1"/>
  <c r="U406" i="4" a="1"/>
  <c r="U406" i="4" s="1"/>
  <c r="V406" i="4" s="1"/>
  <c r="U407" i="4" a="1"/>
  <c r="U407" i="4" s="1"/>
  <c r="V407" i="4" s="1"/>
  <c r="U408" i="4" a="1"/>
  <c r="U408" i="4" s="1"/>
  <c r="V408" i="4" s="1"/>
  <c r="U409" i="4" a="1"/>
  <c r="U409" i="4" s="1"/>
  <c r="V409" i="4" s="1"/>
  <c r="U410" i="4" a="1"/>
  <c r="U410" i="4" s="1"/>
  <c r="V410" i="4" s="1"/>
  <c r="U411" i="4" a="1"/>
  <c r="U411" i="4" s="1"/>
  <c r="V411" i="4" s="1"/>
  <c r="U412" i="4" a="1"/>
  <c r="U412" i="4" s="1"/>
  <c r="V412" i="4" s="1"/>
  <c r="U413" i="4" a="1"/>
  <c r="U413" i="4" s="1"/>
  <c r="V413" i="4" s="1"/>
  <c r="U414" i="4" a="1"/>
  <c r="U414" i="4" s="1"/>
  <c r="V414" i="4" s="1"/>
  <c r="U415" i="4" a="1"/>
  <c r="U415" i="4" s="1"/>
  <c r="V415" i="4" s="1"/>
  <c r="U416" i="4" a="1"/>
  <c r="U416" i="4" s="1"/>
  <c r="V416" i="4" s="1"/>
  <c r="U417" i="4" a="1"/>
  <c r="U417" i="4" s="1"/>
  <c r="V417" i="4" s="1"/>
  <c r="U418" i="4" a="1"/>
  <c r="U418" i="4" s="1"/>
  <c r="V418" i="4" s="1"/>
  <c r="U419" i="4" a="1"/>
  <c r="U419" i="4" s="1"/>
  <c r="V419" i="4" s="1"/>
  <c r="U420" i="4" a="1"/>
  <c r="U420" i="4" s="1"/>
  <c r="V420" i="4" s="1"/>
  <c r="U421" i="4" a="1"/>
  <c r="U421" i="4" s="1"/>
  <c r="V421" i="4" s="1"/>
  <c r="U422" i="4" a="1"/>
  <c r="U422" i="4" s="1"/>
  <c r="V422" i="4" s="1"/>
  <c r="U423" i="4" a="1"/>
  <c r="U423" i="4" s="1"/>
  <c r="V423" i="4" s="1"/>
  <c r="U424" i="4" a="1"/>
  <c r="U424" i="4" s="1"/>
  <c r="V424" i="4" s="1"/>
  <c r="U425" i="4" a="1"/>
  <c r="U425" i="4" s="1"/>
  <c r="V425" i="4" s="1"/>
  <c r="U426" i="4" a="1"/>
  <c r="U426" i="4" s="1"/>
  <c r="V426" i="4" s="1"/>
  <c r="U427" i="4" a="1"/>
  <c r="U427" i="4" s="1"/>
  <c r="V427" i="4" s="1"/>
  <c r="U428" i="4" a="1"/>
  <c r="U428" i="4" s="1"/>
  <c r="V428" i="4" s="1"/>
  <c r="U429" i="4" a="1"/>
  <c r="U429" i="4" s="1"/>
  <c r="V429" i="4" s="1"/>
  <c r="U430" i="4" a="1"/>
  <c r="U430" i="4" s="1"/>
  <c r="V430" i="4" s="1"/>
  <c r="U431" i="4" a="1"/>
  <c r="U431" i="4" s="1"/>
  <c r="V431" i="4" s="1"/>
  <c r="U432" i="4" a="1"/>
  <c r="U432" i="4" s="1"/>
  <c r="V432" i="4" s="1"/>
  <c r="U433" i="4" a="1"/>
  <c r="U433" i="4" s="1"/>
  <c r="V433" i="4" s="1"/>
  <c r="U434" i="4" a="1"/>
  <c r="U434" i="4" s="1"/>
  <c r="V434" i="4" s="1"/>
  <c r="U435" i="4" a="1"/>
  <c r="U435" i="4" s="1"/>
  <c r="V435" i="4" s="1"/>
  <c r="U436" i="4" a="1"/>
  <c r="U436" i="4" s="1"/>
  <c r="V436" i="4" s="1"/>
  <c r="U437" i="4" a="1"/>
  <c r="U437" i="4" s="1"/>
  <c r="V437" i="4" s="1"/>
  <c r="U438" i="4" a="1"/>
  <c r="U438" i="4" s="1"/>
  <c r="V438" i="4" s="1"/>
  <c r="U439" i="4" a="1"/>
  <c r="U439" i="4" s="1"/>
  <c r="V439" i="4" s="1"/>
  <c r="U440" i="4" a="1"/>
  <c r="U440" i="4" s="1"/>
  <c r="V440" i="4" s="1"/>
  <c r="U441" i="4" a="1"/>
  <c r="U441" i="4" s="1"/>
  <c r="V441" i="4" s="1"/>
  <c r="U442" i="4" a="1"/>
  <c r="U442" i="4" s="1"/>
  <c r="V442" i="4" s="1"/>
  <c r="U443" i="4" a="1"/>
  <c r="U443" i="4" s="1"/>
  <c r="V443" i="4" s="1"/>
  <c r="U444" i="4" a="1"/>
  <c r="U444" i="4" s="1"/>
  <c r="V444" i="4" s="1"/>
  <c r="U445" i="4" a="1"/>
  <c r="U445" i="4" s="1"/>
  <c r="V445" i="4" s="1"/>
  <c r="U446" i="4" a="1"/>
  <c r="U446" i="4" s="1"/>
  <c r="V446" i="4" s="1"/>
  <c r="U447" i="4" a="1"/>
  <c r="U447" i="4" s="1"/>
  <c r="V447" i="4" s="1"/>
  <c r="U448" i="4" a="1"/>
  <c r="U448" i="4" s="1"/>
  <c r="V448" i="4" s="1"/>
  <c r="U449" i="4" a="1"/>
  <c r="U449" i="4" s="1"/>
  <c r="V449" i="4" s="1"/>
  <c r="U450" i="4" a="1"/>
  <c r="U450" i="4" s="1"/>
  <c r="V450" i="4" s="1"/>
  <c r="U451" i="4" a="1"/>
  <c r="U451" i="4" s="1"/>
  <c r="V451" i="4" s="1"/>
  <c r="U452" i="4" a="1"/>
  <c r="U452" i="4" s="1"/>
  <c r="V452" i="4" s="1"/>
  <c r="U453" i="4" a="1"/>
  <c r="U453" i="4" s="1"/>
  <c r="V453" i="4" s="1"/>
  <c r="U454" i="4" a="1"/>
  <c r="U454" i="4" s="1"/>
  <c r="V454" i="4" s="1"/>
  <c r="U455" i="4" a="1"/>
  <c r="U455" i="4" s="1"/>
  <c r="V455" i="4" s="1"/>
  <c r="U456" i="4" a="1"/>
  <c r="U456" i="4" s="1"/>
  <c r="V456" i="4" s="1"/>
  <c r="U457" i="4" a="1"/>
  <c r="U457" i="4" s="1"/>
  <c r="V457" i="4" s="1"/>
  <c r="U458" i="4" a="1"/>
  <c r="U458" i="4" s="1"/>
  <c r="V458" i="4" s="1"/>
  <c r="U459" i="4" a="1"/>
  <c r="U459" i="4" s="1"/>
  <c r="V459" i="4" s="1"/>
  <c r="U460" i="4" a="1"/>
  <c r="U460" i="4" s="1"/>
  <c r="V460" i="4" s="1"/>
  <c r="U461" i="4" a="1"/>
  <c r="U461" i="4" s="1"/>
  <c r="V461" i="4" s="1"/>
  <c r="U462" i="4" a="1"/>
  <c r="U462" i="4" s="1"/>
  <c r="V462" i="4" s="1"/>
  <c r="U463" i="4" a="1"/>
  <c r="U463" i="4" s="1"/>
  <c r="V463" i="4" s="1"/>
  <c r="U464" i="4" a="1"/>
  <c r="U464" i="4" s="1"/>
  <c r="V464" i="4" s="1"/>
  <c r="U465" i="4" a="1"/>
  <c r="U465" i="4" s="1"/>
  <c r="V465" i="4" s="1"/>
  <c r="U466" i="4" a="1"/>
  <c r="U466" i="4" s="1"/>
  <c r="V466" i="4" s="1"/>
  <c r="U467" i="4" a="1"/>
  <c r="U467" i="4" s="1"/>
  <c r="V467" i="4" s="1"/>
  <c r="U468" i="4" a="1"/>
  <c r="U468" i="4" s="1"/>
  <c r="V468" i="4" s="1"/>
  <c r="U469" i="4" a="1"/>
  <c r="U469" i="4" s="1"/>
  <c r="V469" i="4" s="1"/>
  <c r="U470" i="4" a="1"/>
  <c r="U470" i="4" s="1"/>
  <c r="V470" i="4" s="1"/>
  <c r="U471" i="4" a="1"/>
  <c r="U471" i="4" s="1"/>
  <c r="V471" i="4" s="1"/>
  <c r="U472" i="4" a="1"/>
  <c r="U472" i="4" s="1"/>
  <c r="V472" i="4" s="1"/>
  <c r="U473" i="4" a="1"/>
  <c r="U473" i="4" s="1"/>
  <c r="V473" i="4" s="1"/>
  <c r="U474" i="4" a="1"/>
  <c r="U474" i="4" s="1"/>
  <c r="V474" i="4" s="1"/>
  <c r="U475" i="4" a="1"/>
  <c r="U475" i="4" s="1"/>
  <c r="V475" i="4" s="1"/>
  <c r="U476" i="4" a="1"/>
  <c r="U476" i="4" s="1"/>
  <c r="V476" i="4" s="1"/>
  <c r="U477" i="4" a="1"/>
  <c r="U477" i="4" s="1"/>
  <c r="V477" i="4" s="1"/>
  <c r="U478" i="4" a="1"/>
  <c r="U478" i="4" s="1"/>
  <c r="V478" i="4" s="1"/>
  <c r="U479" i="4" a="1"/>
  <c r="U479" i="4" s="1"/>
  <c r="V479" i="4" s="1"/>
  <c r="U480" i="4" a="1"/>
  <c r="U480" i="4" s="1"/>
  <c r="V480" i="4" s="1"/>
  <c r="U481" i="4" a="1"/>
  <c r="U481" i="4" s="1"/>
  <c r="V481" i="4" s="1"/>
  <c r="U482" i="4" a="1"/>
  <c r="U482" i="4" s="1"/>
  <c r="V482" i="4" s="1"/>
  <c r="U483" i="4" a="1"/>
  <c r="U483" i="4" s="1"/>
  <c r="V483" i="4" s="1"/>
  <c r="U484" i="4" a="1"/>
  <c r="U484" i="4" s="1"/>
  <c r="V484" i="4" s="1"/>
  <c r="U485" i="4" a="1"/>
  <c r="U485" i="4" s="1"/>
  <c r="V485" i="4" s="1"/>
  <c r="U486" i="4" a="1"/>
  <c r="U486" i="4" s="1"/>
  <c r="V486" i="4" s="1"/>
  <c r="U487" i="4" a="1"/>
  <c r="U487" i="4" s="1"/>
  <c r="V487" i="4" s="1"/>
  <c r="U488" i="4" a="1"/>
  <c r="U488" i="4" s="1"/>
  <c r="V488" i="4" s="1"/>
  <c r="U489" i="4" a="1"/>
  <c r="U489" i="4" s="1"/>
  <c r="V489" i="4" s="1"/>
  <c r="U490" i="4" a="1"/>
  <c r="U490" i="4" s="1"/>
  <c r="V490" i="4" s="1"/>
  <c r="U491" i="4" a="1"/>
  <c r="U491" i="4" s="1"/>
  <c r="V491" i="4" s="1"/>
  <c r="U492" i="4" a="1"/>
  <c r="U492" i="4" s="1"/>
  <c r="V492" i="4" s="1"/>
  <c r="U493" i="4" a="1"/>
  <c r="U493" i="4" s="1"/>
  <c r="V493" i="4" s="1"/>
  <c r="U494" i="4" a="1"/>
  <c r="U494" i="4" s="1"/>
  <c r="V494" i="4" s="1"/>
  <c r="U495" i="4" a="1"/>
  <c r="U495" i="4" s="1"/>
  <c r="V495" i="4" s="1"/>
  <c r="U496" i="4" a="1"/>
  <c r="U496" i="4" s="1"/>
  <c r="V496" i="4" s="1"/>
  <c r="U497" i="4" a="1"/>
  <c r="U497" i="4" s="1"/>
  <c r="V497" i="4" s="1"/>
  <c r="U498" i="4" a="1"/>
  <c r="U498" i="4" s="1"/>
  <c r="V498" i="4" s="1"/>
  <c r="U499" i="4" a="1"/>
  <c r="U499" i="4" s="1"/>
  <c r="V499" i="4" s="1"/>
  <c r="U500" i="4" a="1"/>
  <c r="U500" i="4" s="1"/>
  <c r="V500" i="4" s="1"/>
  <c r="U501" i="4" a="1"/>
  <c r="U501" i="4" s="1"/>
  <c r="V501" i="4" s="1"/>
  <c r="U502" i="4" a="1"/>
  <c r="U502" i="4" s="1"/>
  <c r="V502" i="4" s="1"/>
  <c r="U503" i="4" a="1"/>
  <c r="U503" i="4" s="1"/>
  <c r="V503" i="4" s="1"/>
  <c r="U504" i="4" a="1"/>
  <c r="U504" i="4" s="1"/>
  <c r="V504" i="4" s="1"/>
  <c r="U505" i="4" a="1"/>
  <c r="U505" i="4" s="1"/>
  <c r="V505" i="4" s="1"/>
  <c r="U506" i="4" a="1"/>
  <c r="U506" i="4" s="1"/>
  <c r="V506" i="4" s="1"/>
  <c r="U507" i="4" a="1"/>
  <c r="U507" i="4" s="1"/>
  <c r="V507" i="4" s="1"/>
  <c r="U508" i="4" a="1"/>
  <c r="U508" i="4" s="1"/>
  <c r="V508" i="4" s="1"/>
  <c r="U509" i="4" a="1"/>
  <c r="U509" i="4" s="1"/>
  <c r="V509" i="4" s="1"/>
  <c r="U510" i="4" a="1"/>
  <c r="U510" i="4" s="1"/>
  <c r="V510" i="4" s="1"/>
  <c r="U511" i="4" a="1"/>
  <c r="U511" i="4" s="1"/>
  <c r="V511" i="4" s="1"/>
  <c r="U512" i="4" a="1"/>
  <c r="U512" i="4" s="1"/>
  <c r="V512" i="4" s="1"/>
  <c r="U513" i="4" a="1"/>
  <c r="U513" i="4" s="1"/>
  <c r="V513" i="4" s="1"/>
  <c r="U514" i="4" a="1"/>
  <c r="U514" i="4" s="1"/>
  <c r="V514" i="4" s="1"/>
  <c r="U515" i="4" a="1"/>
  <c r="U515" i="4" s="1"/>
  <c r="V515" i="4" s="1"/>
  <c r="U516" i="4" a="1"/>
  <c r="U516" i="4" s="1"/>
  <c r="V516" i="4" s="1"/>
  <c r="U517" i="4" a="1"/>
  <c r="U517" i="4" s="1"/>
  <c r="V517" i="4" s="1"/>
  <c r="U518" i="4" a="1"/>
  <c r="U518" i="4" s="1"/>
  <c r="V518" i="4" s="1"/>
  <c r="U519" i="4" a="1"/>
  <c r="U519" i="4" s="1"/>
  <c r="V519" i="4" s="1"/>
  <c r="U520" i="4" a="1"/>
  <c r="U520" i="4" s="1"/>
  <c r="V520" i="4" s="1"/>
  <c r="U521" i="4" a="1"/>
  <c r="U521" i="4" s="1"/>
  <c r="V521" i="4" s="1"/>
  <c r="U522" i="4" a="1"/>
  <c r="U522" i="4" s="1"/>
  <c r="V522" i="4" s="1"/>
  <c r="U523" i="4" a="1"/>
  <c r="U523" i="4" s="1"/>
  <c r="V523" i="4" s="1"/>
  <c r="U524" i="4" a="1"/>
  <c r="U524" i="4" s="1"/>
  <c r="V524" i="4" s="1"/>
  <c r="U525" i="4" a="1"/>
  <c r="U525" i="4" s="1"/>
  <c r="V525" i="4" s="1"/>
  <c r="U526" i="4" a="1"/>
  <c r="U526" i="4" s="1"/>
  <c r="V526" i="4" s="1"/>
  <c r="U527" i="4" a="1"/>
  <c r="U527" i="4" s="1"/>
  <c r="V527" i="4" s="1"/>
  <c r="U528" i="4" a="1"/>
  <c r="U528" i="4" s="1"/>
  <c r="V528" i="4" s="1"/>
  <c r="U529" i="4" a="1"/>
  <c r="U529" i="4" s="1"/>
  <c r="V529" i="4" s="1"/>
  <c r="U530" i="4" a="1"/>
  <c r="U530" i="4" s="1"/>
  <c r="V530" i="4" s="1"/>
  <c r="U531" i="4" a="1"/>
  <c r="U531" i="4" s="1"/>
  <c r="V531" i="4" s="1"/>
  <c r="U532" i="4" a="1"/>
  <c r="U532" i="4" s="1"/>
  <c r="V532" i="4" s="1"/>
  <c r="U533" i="4" a="1"/>
  <c r="U533" i="4" s="1"/>
  <c r="V533" i="4" s="1"/>
  <c r="U534" i="4" a="1"/>
  <c r="U534" i="4" s="1"/>
  <c r="V534" i="4" s="1"/>
  <c r="U535" i="4" a="1"/>
  <c r="U535" i="4" s="1"/>
  <c r="V535" i="4" s="1"/>
  <c r="U536" i="4" a="1"/>
  <c r="U536" i="4" s="1"/>
  <c r="V536" i="4" s="1"/>
  <c r="U537" i="4" a="1"/>
  <c r="U537" i="4" s="1"/>
  <c r="V537" i="4" s="1"/>
  <c r="U538" i="4" a="1"/>
  <c r="U538" i="4" s="1"/>
  <c r="V538" i="4" s="1"/>
  <c r="U539" i="4" a="1"/>
  <c r="U539" i="4" s="1"/>
  <c r="V539" i="4" s="1"/>
  <c r="U540" i="4" a="1"/>
  <c r="U540" i="4" s="1"/>
  <c r="V540" i="4" s="1"/>
  <c r="U541" i="4" a="1"/>
  <c r="U541" i="4" s="1"/>
  <c r="V541" i="4" s="1"/>
  <c r="U542" i="4" a="1"/>
  <c r="U542" i="4" s="1"/>
  <c r="V542" i="4" s="1"/>
  <c r="U543" i="4" a="1"/>
  <c r="U543" i="4" s="1"/>
  <c r="V543" i="4" s="1"/>
  <c r="U544" i="4" a="1"/>
  <c r="U544" i="4" s="1"/>
  <c r="V544" i="4" s="1"/>
  <c r="U545" i="4" a="1"/>
  <c r="U545" i="4" s="1"/>
  <c r="V545" i="4" s="1"/>
  <c r="U546" i="4" a="1"/>
  <c r="U546" i="4" s="1"/>
  <c r="V546" i="4" s="1"/>
  <c r="U547" i="4" a="1"/>
  <c r="U547" i="4" s="1"/>
  <c r="V547" i="4" s="1"/>
  <c r="U548" i="4" a="1"/>
  <c r="U548" i="4" s="1"/>
  <c r="V548" i="4" s="1"/>
  <c r="U549" i="4" a="1"/>
  <c r="U549" i="4" s="1"/>
  <c r="V549" i="4" s="1"/>
  <c r="U550" i="4" a="1"/>
  <c r="U550" i="4" s="1"/>
  <c r="V550" i="4" s="1"/>
  <c r="U551" i="4" a="1"/>
  <c r="U551" i="4" s="1"/>
  <c r="V551" i="4" s="1"/>
  <c r="U552" i="4" a="1"/>
  <c r="U552" i="4" s="1"/>
  <c r="V552" i="4" s="1"/>
  <c r="U553" i="4" a="1"/>
  <c r="U553" i="4" s="1"/>
  <c r="V553" i="4" s="1"/>
  <c r="U554" i="4" a="1"/>
  <c r="U554" i="4" s="1"/>
  <c r="V554" i="4" s="1"/>
  <c r="U555" i="4" a="1"/>
  <c r="U555" i="4" s="1"/>
  <c r="V555" i="4" s="1"/>
  <c r="U556" i="4" a="1"/>
  <c r="U556" i="4" s="1"/>
  <c r="V556" i="4" s="1"/>
  <c r="U557" i="4" a="1"/>
  <c r="U557" i="4" s="1"/>
  <c r="V557" i="4" s="1"/>
  <c r="U558" i="4" a="1"/>
  <c r="U558" i="4" s="1"/>
  <c r="V558" i="4" s="1"/>
  <c r="U559" i="4" a="1"/>
  <c r="U559" i="4" s="1"/>
  <c r="V559" i="4" s="1"/>
  <c r="U560" i="4" a="1"/>
  <c r="U560" i="4" s="1"/>
  <c r="V560" i="4" s="1"/>
  <c r="U561" i="4" a="1"/>
  <c r="U561" i="4" s="1"/>
  <c r="V561" i="4" s="1"/>
  <c r="U562" i="4" a="1"/>
  <c r="U562" i="4" s="1"/>
  <c r="V562" i="4" s="1"/>
  <c r="U563" i="4" a="1"/>
  <c r="U563" i="4" s="1"/>
  <c r="V563" i="4" s="1"/>
  <c r="U564" i="4" a="1"/>
  <c r="U564" i="4" s="1"/>
  <c r="V564" i="4" s="1"/>
  <c r="U565" i="4" a="1"/>
  <c r="U565" i="4" s="1"/>
  <c r="V565" i="4" s="1"/>
  <c r="U566" i="4" a="1"/>
  <c r="U566" i="4" s="1"/>
  <c r="V566" i="4" s="1"/>
  <c r="U567" i="4" a="1"/>
  <c r="U567" i="4" s="1"/>
  <c r="V567" i="4" s="1"/>
  <c r="U568" i="4" a="1"/>
  <c r="U568" i="4" s="1"/>
  <c r="V568" i="4" s="1"/>
  <c r="U569" i="4" a="1"/>
  <c r="U569" i="4" s="1"/>
  <c r="V569" i="4" s="1"/>
  <c r="U570" i="4" a="1"/>
  <c r="U570" i="4" s="1"/>
  <c r="V570" i="4" s="1"/>
  <c r="U571" i="4" a="1"/>
  <c r="U571" i="4" s="1"/>
  <c r="V571" i="4" s="1"/>
  <c r="U572" i="4" a="1"/>
  <c r="U572" i="4" s="1"/>
  <c r="V572" i="4" s="1"/>
  <c r="U573" i="4" a="1"/>
  <c r="U573" i="4" s="1"/>
  <c r="V573" i="4" s="1"/>
  <c r="U574" i="4" a="1"/>
  <c r="U574" i="4" s="1"/>
  <c r="V574" i="4" s="1"/>
  <c r="U575" i="4" a="1"/>
  <c r="U575" i="4" s="1"/>
  <c r="V575" i="4" s="1"/>
  <c r="U576" i="4" a="1"/>
  <c r="U576" i="4" s="1"/>
  <c r="V576" i="4" s="1"/>
  <c r="U577" i="4" a="1"/>
  <c r="U577" i="4" s="1"/>
  <c r="V577" i="4" s="1"/>
  <c r="U578" i="4" a="1"/>
  <c r="U578" i="4" s="1"/>
  <c r="V578" i="4" s="1"/>
  <c r="U579" i="4" a="1"/>
  <c r="U579" i="4" s="1"/>
  <c r="V579" i="4" s="1"/>
  <c r="U580" i="4" a="1"/>
  <c r="U580" i="4" s="1"/>
  <c r="V580" i="4" s="1"/>
  <c r="U581" i="4" a="1"/>
  <c r="U581" i="4" s="1"/>
  <c r="V581" i="4" s="1"/>
  <c r="U582" i="4" a="1"/>
  <c r="U582" i="4" s="1"/>
  <c r="V582" i="4" s="1"/>
  <c r="U583" i="4" a="1"/>
  <c r="U583" i="4" s="1"/>
  <c r="V583" i="4" s="1"/>
  <c r="U584" i="4" a="1"/>
  <c r="U584" i="4" s="1"/>
  <c r="V584" i="4" s="1"/>
  <c r="U585" i="4" a="1"/>
  <c r="U585" i="4" s="1"/>
  <c r="V585" i="4" s="1"/>
  <c r="U586" i="4" a="1"/>
  <c r="U586" i="4" s="1"/>
  <c r="V586" i="4" s="1"/>
  <c r="U587" i="4" a="1"/>
  <c r="U587" i="4" s="1"/>
  <c r="V587" i="4" s="1"/>
  <c r="U588" i="4" a="1"/>
  <c r="U588" i="4" s="1"/>
  <c r="V588" i="4" s="1"/>
  <c r="U589" i="4" a="1"/>
  <c r="U589" i="4" s="1"/>
  <c r="V589" i="4" s="1"/>
  <c r="U590" i="4" a="1"/>
  <c r="U590" i="4" s="1"/>
  <c r="V590" i="4" s="1"/>
  <c r="U591" i="4" a="1"/>
  <c r="U591" i="4" s="1"/>
  <c r="V591" i="4" s="1"/>
  <c r="U592" i="4" a="1"/>
  <c r="U592" i="4" s="1"/>
  <c r="V592" i="4" s="1"/>
  <c r="U593" i="4" a="1"/>
  <c r="U593" i="4" s="1"/>
  <c r="V593" i="4" s="1"/>
  <c r="U594" i="4" a="1"/>
  <c r="U594" i="4" s="1"/>
  <c r="V594" i="4" s="1"/>
  <c r="U595" i="4" a="1"/>
  <c r="U595" i="4" s="1"/>
  <c r="V595" i="4" s="1"/>
  <c r="U596" i="4" a="1"/>
  <c r="U596" i="4" s="1"/>
  <c r="V596" i="4" s="1"/>
  <c r="U597" i="4" a="1"/>
  <c r="U597" i="4" s="1"/>
  <c r="V597" i="4" s="1"/>
  <c r="U598" i="4" a="1"/>
  <c r="U598" i="4" s="1"/>
  <c r="V598" i="4" s="1"/>
  <c r="U599" i="4" a="1"/>
  <c r="U599" i="4" s="1"/>
  <c r="V599" i="4" s="1"/>
  <c r="U600" i="4" a="1"/>
  <c r="U600" i="4" s="1"/>
  <c r="V600" i="4" s="1"/>
  <c r="U601" i="4" a="1"/>
  <c r="U601" i="4" s="1"/>
  <c r="V601" i="4" s="1"/>
  <c r="U602" i="4" a="1"/>
  <c r="U602" i="4" s="1"/>
  <c r="V602" i="4" s="1"/>
  <c r="U603" i="4" a="1"/>
  <c r="U603" i="4" s="1"/>
  <c r="V603" i="4" s="1"/>
  <c r="U604" i="4" a="1"/>
  <c r="U604" i="4" s="1"/>
  <c r="V604" i="4" s="1"/>
  <c r="U605" i="4" a="1"/>
  <c r="U605" i="4" s="1"/>
  <c r="V605" i="4" s="1"/>
  <c r="U606" i="4" a="1"/>
  <c r="U606" i="4" s="1"/>
  <c r="V606" i="4" s="1"/>
  <c r="U607" i="4" a="1"/>
  <c r="U607" i="4" s="1"/>
  <c r="V607" i="4" s="1"/>
  <c r="U608" i="4" a="1"/>
  <c r="U608" i="4" s="1"/>
  <c r="V608" i="4" s="1"/>
  <c r="U609" i="4" a="1"/>
  <c r="U609" i="4" s="1"/>
  <c r="V609" i="4" s="1"/>
  <c r="U610" i="4" a="1"/>
  <c r="U610" i="4" s="1"/>
  <c r="V610" i="4" s="1"/>
  <c r="U611" i="4" a="1"/>
  <c r="U611" i="4" s="1"/>
  <c r="V611" i="4" s="1"/>
  <c r="U612" i="4" a="1"/>
  <c r="U612" i="4" s="1"/>
  <c r="V612" i="4" s="1"/>
  <c r="U613" i="4" a="1"/>
  <c r="U613" i="4" s="1"/>
  <c r="V613" i="4" s="1"/>
  <c r="U614" i="4" a="1"/>
  <c r="U614" i="4" s="1"/>
  <c r="V614" i="4" s="1"/>
  <c r="U615" i="4" a="1"/>
  <c r="U615" i="4" s="1"/>
  <c r="V615" i="4" s="1"/>
  <c r="U616" i="4" a="1"/>
  <c r="U616" i="4" s="1"/>
  <c r="V616" i="4" s="1"/>
  <c r="U617" i="4" a="1"/>
  <c r="U617" i="4" s="1"/>
  <c r="V617" i="4" s="1"/>
  <c r="U618" i="4" a="1"/>
  <c r="U618" i="4" s="1"/>
  <c r="V618" i="4" s="1"/>
  <c r="U619" i="4" a="1"/>
  <c r="U619" i="4" s="1"/>
  <c r="V619" i="4" s="1"/>
  <c r="U620" i="4" a="1"/>
  <c r="U620" i="4" s="1"/>
  <c r="V620" i="4" s="1"/>
  <c r="U621" i="4" a="1"/>
  <c r="U621" i="4" s="1"/>
  <c r="V621" i="4" s="1"/>
  <c r="U622" i="4" a="1"/>
  <c r="U622" i="4" s="1"/>
  <c r="V622" i="4" s="1"/>
  <c r="U623" i="4" a="1"/>
  <c r="U623" i="4" s="1"/>
  <c r="V623" i="4" s="1"/>
  <c r="U624" i="4" a="1"/>
  <c r="U624" i="4" s="1"/>
  <c r="V624" i="4" s="1"/>
  <c r="U625" i="4" a="1"/>
  <c r="U625" i="4" s="1"/>
  <c r="V625" i="4" s="1"/>
  <c r="U626" i="4" a="1"/>
  <c r="U626" i="4" s="1"/>
  <c r="V626" i="4" s="1"/>
  <c r="U627" i="4" a="1"/>
  <c r="U627" i="4" s="1"/>
  <c r="V627" i="4" s="1"/>
  <c r="U628" i="4" a="1"/>
  <c r="U628" i="4" s="1"/>
  <c r="V628" i="4" s="1"/>
  <c r="U629" i="4" a="1"/>
  <c r="U629" i="4" s="1"/>
  <c r="V629" i="4" s="1"/>
  <c r="U630" i="4" a="1"/>
  <c r="U630" i="4" s="1"/>
  <c r="V630" i="4" s="1"/>
  <c r="U631" i="4" a="1"/>
  <c r="U631" i="4" s="1"/>
  <c r="V631" i="4" s="1"/>
  <c r="U632" i="4" a="1"/>
  <c r="U632" i="4" s="1"/>
  <c r="V632" i="4" s="1"/>
  <c r="U633" i="4" a="1"/>
  <c r="U633" i="4" s="1"/>
  <c r="V633" i="4" s="1"/>
  <c r="U634" i="4" a="1"/>
  <c r="U634" i="4" s="1"/>
  <c r="V634" i="4" s="1"/>
  <c r="U635" i="4" a="1"/>
  <c r="U635" i="4" s="1"/>
  <c r="V635" i="4" s="1"/>
  <c r="U636" i="4" a="1"/>
  <c r="U636" i="4" s="1"/>
  <c r="V636" i="4" s="1"/>
  <c r="U637" i="4" a="1"/>
  <c r="U637" i="4" s="1"/>
  <c r="V637" i="4" s="1"/>
  <c r="U638" i="4" a="1"/>
  <c r="U638" i="4" s="1"/>
  <c r="V638" i="4" s="1"/>
  <c r="U639" i="4" a="1"/>
  <c r="U639" i="4" s="1"/>
  <c r="V639" i="4" s="1"/>
  <c r="U640" i="4" a="1"/>
  <c r="U640" i="4" s="1"/>
  <c r="V640" i="4" s="1"/>
  <c r="U641" i="4" a="1"/>
  <c r="U641" i="4" s="1"/>
  <c r="V641" i="4" s="1"/>
  <c r="U642" i="4" a="1"/>
  <c r="U642" i="4" s="1"/>
  <c r="V642" i="4" s="1"/>
  <c r="U643" i="4" a="1"/>
  <c r="U643" i="4" s="1"/>
  <c r="V643" i="4" s="1"/>
  <c r="U644" i="4" a="1"/>
  <c r="U644" i="4" s="1"/>
  <c r="V644" i="4" s="1"/>
  <c r="U645" i="4" a="1"/>
  <c r="U645" i="4" s="1"/>
  <c r="V645" i="4" s="1"/>
  <c r="U646" i="4" a="1"/>
  <c r="U646" i="4" s="1"/>
  <c r="V646" i="4" s="1"/>
  <c r="U647" i="4" a="1"/>
  <c r="U647" i="4" s="1"/>
  <c r="V647" i="4" s="1"/>
  <c r="U648" i="4" a="1"/>
  <c r="U648" i="4" s="1"/>
  <c r="V648" i="4" s="1"/>
  <c r="U649" i="4" a="1"/>
  <c r="U649" i="4" s="1"/>
  <c r="V649" i="4" s="1"/>
  <c r="U650" i="4" a="1"/>
  <c r="U650" i="4" s="1"/>
  <c r="V650" i="4" s="1"/>
  <c r="U651" i="4" a="1"/>
  <c r="U651" i="4" s="1"/>
  <c r="V651" i="4" s="1"/>
  <c r="U652" i="4" a="1"/>
  <c r="U652" i="4" s="1"/>
  <c r="V652" i="4" s="1"/>
  <c r="U653" i="4" a="1"/>
  <c r="U653" i="4" s="1"/>
  <c r="V653" i="4" s="1"/>
  <c r="U654" i="4" a="1"/>
  <c r="U654" i="4" s="1"/>
  <c r="V654" i="4" s="1"/>
  <c r="U655" i="4" a="1"/>
  <c r="U655" i="4" s="1"/>
  <c r="V655" i="4" s="1"/>
  <c r="U656" i="4" a="1"/>
  <c r="U656" i="4" s="1"/>
  <c r="V656" i="4" s="1"/>
  <c r="U657" i="4" a="1"/>
  <c r="U657" i="4" s="1"/>
  <c r="V657" i="4" s="1"/>
  <c r="U658" i="4" a="1"/>
  <c r="U658" i="4" s="1"/>
  <c r="V658" i="4" s="1"/>
  <c r="U659" i="4" a="1"/>
  <c r="U659" i="4" s="1"/>
  <c r="V659" i="4" s="1"/>
  <c r="U660" i="4" a="1"/>
  <c r="U660" i="4" s="1"/>
  <c r="V660" i="4" s="1"/>
  <c r="U661" i="4" a="1"/>
  <c r="U661" i="4" s="1"/>
  <c r="V661" i="4" s="1"/>
  <c r="U662" i="4" a="1"/>
  <c r="U662" i="4" s="1"/>
  <c r="V662" i="4" s="1"/>
  <c r="U663" i="4" a="1"/>
  <c r="U663" i="4" s="1"/>
  <c r="V663" i="4" s="1"/>
  <c r="U664" i="4" a="1"/>
  <c r="U664" i="4" s="1"/>
  <c r="V664" i="4" s="1"/>
  <c r="U665" i="4" a="1"/>
  <c r="U665" i="4" s="1"/>
  <c r="V665" i="4" s="1"/>
  <c r="U666" i="4" a="1"/>
  <c r="U666" i="4" s="1"/>
  <c r="V666" i="4" s="1"/>
  <c r="U667" i="4" a="1"/>
  <c r="U667" i="4" s="1"/>
  <c r="V667" i="4" s="1"/>
  <c r="U668" i="4" a="1"/>
  <c r="U668" i="4" s="1"/>
  <c r="V668" i="4" s="1"/>
  <c r="U669" i="4" a="1"/>
  <c r="U669" i="4" s="1"/>
  <c r="V669" i="4" s="1"/>
  <c r="U670" i="4" a="1"/>
  <c r="U670" i="4" s="1"/>
  <c r="V670" i="4" s="1"/>
  <c r="U671" i="4" a="1"/>
  <c r="U671" i="4" s="1"/>
  <c r="V671" i="4" s="1"/>
  <c r="U672" i="4" a="1"/>
  <c r="U672" i="4" s="1"/>
  <c r="V672" i="4" s="1"/>
  <c r="U673" i="4" a="1"/>
  <c r="U673" i="4" s="1"/>
  <c r="V673" i="4" s="1"/>
  <c r="U674" i="4" a="1"/>
  <c r="U674" i="4" s="1"/>
  <c r="V674" i="4" s="1"/>
  <c r="U675" i="4" a="1"/>
  <c r="U675" i="4" s="1"/>
  <c r="V675" i="4" s="1"/>
  <c r="U676" i="4" a="1"/>
  <c r="U676" i="4" s="1"/>
  <c r="V676" i="4" s="1"/>
  <c r="U677" i="4" a="1"/>
  <c r="U677" i="4" s="1"/>
  <c r="V677" i="4" s="1"/>
  <c r="U678" i="4" a="1"/>
  <c r="U678" i="4" s="1"/>
  <c r="V678" i="4" s="1"/>
  <c r="U679" i="4" a="1"/>
  <c r="U679" i="4" s="1"/>
  <c r="V679" i="4" s="1"/>
  <c r="U680" i="4" a="1"/>
  <c r="U680" i="4" s="1"/>
  <c r="V680" i="4" s="1"/>
  <c r="U681" i="4" a="1"/>
  <c r="U681" i="4" s="1"/>
  <c r="V681" i="4" s="1"/>
  <c r="U682" i="4" a="1"/>
  <c r="U682" i="4" s="1"/>
  <c r="V682" i="4" s="1"/>
  <c r="U683" i="4" a="1"/>
  <c r="U683" i="4" s="1"/>
  <c r="V683" i="4" s="1"/>
  <c r="U684" i="4" a="1"/>
  <c r="U684" i="4" s="1"/>
  <c r="V684" i="4" s="1"/>
  <c r="U685" i="4" a="1"/>
  <c r="U685" i="4" s="1"/>
  <c r="V685" i="4" s="1"/>
  <c r="U686" i="4" a="1"/>
  <c r="U686" i="4" s="1"/>
  <c r="V686" i="4" s="1"/>
  <c r="U687" i="4" a="1"/>
  <c r="U687" i="4" s="1"/>
  <c r="V687" i="4" s="1"/>
  <c r="U688" i="4" a="1"/>
  <c r="U688" i="4" s="1"/>
  <c r="V688" i="4" s="1"/>
  <c r="U689" i="4" a="1"/>
  <c r="U689" i="4" s="1"/>
  <c r="V689" i="4" s="1"/>
  <c r="U690" i="4" a="1"/>
  <c r="U690" i="4" s="1"/>
  <c r="V690" i="4" s="1"/>
  <c r="U691" i="4" a="1"/>
  <c r="U691" i="4" s="1"/>
  <c r="V691" i="4" s="1"/>
  <c r="U692" i="4" a="1"/>
  <c r="U692" i="4" s="1"/>
  <c r="V692" i="4" s="1"/>
  <c r="U693" i="4" a="1"/>
  <c r="U693" i="4" s="1"/>
  <c r="V693" i="4" s="1"/>
  <c r="U694" i="4" a="1"/>
  <c r="U694" i="4" s="1"/>
  <c r="V694" i="4" s="1"/>
  <c r="U695" i="4" a="1"/>
  <c r="U695" i="4" s="1"/>
  <c r="V695" i="4" s="1"/>
  <c r="U696" i="4" a="1"/>
  <c r="U696" i="4" s="1"/>
  <c r="V696" i="4" s="1"/>
  <c r="U697" i="4" a="1"/>
  <c r="U697" i="4" s="1"/>
  <c r="V697" i="4" s="1"/>
  <c r="U698" i="4" a="1"/>
  <c r="U698" i="4" s="1"/>
  <c r="V698" i="4" s="1"/>
  <c r="U699" i="4" a="1"/>
  <c r="U699" i="4" s="1"/>
  <c r="V699" i="4" s="1"/>
  <c r="U700" i="4" a="1"/>
  <c r="U700" i="4" s="1"/>
  <c r="V700" i="4" s="1"/>
  <c r="U701" i="4" a="1"/>
  <c r="U701" i="4" s="1"/>
  <c r="V701" i="4" s="1"/>
  <c r="U702" i="4" a="1"/>
  <c r="U702" i="4" s="1"/>
  <c r="V702" i="4" s="1"/>
  <c r="U703" i="4" a="1"/>
  <c r="U703" i="4" s="1"/>
  <c r="V703" i="4" s="1"/>
  <c r="U704" i="4" a="1"/>
  <c r="U704" i="4" s="1"/>
  <c r="V704" i="4" s="1"/>
  <c r="U705" i="4" a="1"/>
  <c r="U705" i="4" s="1"/>
  <c r="V705" i="4" s="1"/>
  <c r="U706" i="4" a="1"/>
  <c r="U706" i="4" s="1"/>
  <c r="V706" i="4" s="1"/>
  <c r="U707" i="4" a="1"/>
  <c r="U707" i="4" s="1"/>
  <c r="V707" i="4" s="1"/>
  <c r="U708" i="4" a="1"/>
  <c r="U708" i="4" s="1"/>
  <c r="V708" i="4" s="1"/>
  <c r="U709" i="4" a="1"/>
  <c r="U709" i="4" s="1"/>
  <c r="V709" i="4" s="1"/>
  <c r="U710" i="4" a="1"/>
  <c r="U710" i="4" s="1"/>
  <c r="V710" i="4" s="1"/>
  <c r="U711" i="4" a="1"/>
  <c r="U711" i="4" s="1"/>
  <c r="V711" i="4" s="1"/>
  <c r="U712" i="4" a="1"/>
  <c r="U712" i="4" s="1"/>
  <c r="V712" i="4" s="1"/>
  <c r="U713" i="4" a="1"/>
  <c r="U713" i="4" s="1"/>
  <c r="V713" i="4" s="1"/>
  <c r="U714" i="4" a="1"/>
  <c r="U714" i="4" s="1"/>
  <c r="V714" i="4" s="1"/>
  <c r="U715" i="4" a="1"/>
  <c r="U715" i="4" s="1"/>
  <c r="V715" i="4" s="1"/>
  <c r="U716" i="4" a="1"/>
  <c r="U716" i="4" s="1"/>
  <c r="V716" i="4" s="1"/>
  <c r="U717" i="4" a="1"/>
  <c r="U717" i="4" s="1"/>
  <c r="V717" i="4" s="1"/>
  <c r="U718" i="4" a="1"/>
  <c r="U718" i="4" s="1"/>
  <c r="V718" i="4" s="1"/>
  <c r="U719" i="4" a="1"/>
  <c r="U719" i="4" s="1"/>
  <c r="V719" i="4" s="1"/>
  <c r="U720" i="4" a="1"/>
  <c r="U720" i="4" s="1"/>
  <c r="V720" i="4" s="1"/>
  <c r="U721" i="4" a="1"/>
  <c r="U721" i="4" s="1"/>
  <c r="V721" i="4" s="1"/>
  <c r="U722" i="4" a="1"/>
  <c r="U722" i="4" s="1"/>
  <c r="V722" i="4" s="1"/>
  <c r="U723" i="4" a="1"/>
  <c r="U723" i="4" s="1"/>
  <c r="V723" i="4" s="1"/>
  <c r="U724" i="4" a="1"/>
  <c r="U724" i="4" s="1"/>
  <c r="V724" i="4" s="1"/>
  <c r="U725" i="4" a="1"/>
  <c r="U725" i="4" s="1"/>
  <c r="V725" i="4" s="1"/>
  <c r="U726" i="4" a="1"/>
  <c r="U726" i="4" s="1"/>
  <c r="V726" i="4" s="1"/>
  <c r="U727" i="4" a="1"/>
  <c r="U727" i="4" s="1"/>
  <c r="V727" i="4" s="1"/>
  <c r="U728" i="4" a="1"/>
  <c r="U728" i="4" s="1"/>
  <c r="V728" i="4" s="1"/>
  <c r="U729" i="4" a="1"/>
  <c r="U729" i="4" s="1"/>
  <c r="V729" i="4" s="1"/>
  <c r="U730" i="4" a="1"/>
  <c r="U730" i="4" s="1"/>
  <c r="V730" i="4" s="1"/>
  <c r="U731" i="4" a="1"/>
  <c r="U731" i="4" s="1"/>
  <c r="V731" i="4" s="1"/>
  <c r="U732" i="4" a="1"/>
  <c r="U732" i="4" s="1"/>
  <c r="V732" i="4" s="1"/>
  <c r="U733" i="4" a="1"/>
  <c r="U733" i="4" s="1"/>
  <c r="V733" i="4" s="1"/>
  <c r="U734" i="4" a="1"/>
  <c r="U734" i="4" s="1"/>
  <c r="V734" i="4" s="1"/>
  <c r="U735" i="4" a="1"/>
  <c r="U735" i="4" s="1"/>
  <c r="V735" i="4" s="1"/>
  <c r="U736" i="4" a="1"/>
  <c r="U736" i="4" s="1"/>
  <c r="V736" i="4" s="1"/>
  <c r="U737" i="4" a="1"/>
  <c r="U737" i="4" s="1"/>
  <c r="V737" i="4" s="1"/>
  <c r="U738" i="4" a="1"/>
  <c r="U738" i="4" s="1"/>
  <c r="V738" i="4" s="1"/>
  <c r="U739" i="4" a="1"/>
  <c r="U739" i="4" s="1"/>
  <c r="V739" i="4" s="1"/>
  <c r="U740" i="4" a="1"/>
  <c r="U740" i="4" s="1"/>
  <c r="V740" i="4" s="1"/>
  <c r="U741" i="4" a="1"/>
  <c r="U741" i="4" s="1"/>
  <c r="V741" i="4" s="1"/>
  <c r="U742" i="4" a="1"/>
  <c r="U742" i="4" s="1"/>
  <c r="V742" i="4" s="1"/>
  <c r="U743" i="4" a="1"/>
  <c r="U743" i="4" s="1"/>
  <c r="V743" i="4" s="1"/>
  <c r="U744" i="4" a="1"/>
  <c r="U744" i="4" s="1"/>
  <c r="V744" i="4" s="1"/>
  <c r="U745" i="4" a="1"/>
  <c r="U745" i="4" s="1"/>
  <c r="V745" i="4" s="1"/>
  <c r="U746" i="4" a="1"/>
  <c r="U746" i="4" s="1"/>
  <c r="V746" i="4" s="1"/>
  <c r="U747" i="4" a="1"/>
  <c r="U747" i="4" s="1"/>
  <c r="V747" i="4" s="1"/>
  <c r="U748" i="4" a="1"/>
  <c r="U748" i="4" s="1"/>
  <c r="V748" i="4" s="1"/>
  <c r="U749" i="4" a="1"/>
  <c r="U749" i="4" s="1"/>
  <c r="V749" i="4" s="1"/>
  <c r="U750" i="4" a="1"/>
  <c r="U750" i="4" s="1"/>
  <c r="V750" i="4" s="1"/>
  <c r="U751" i="4" a="1"/>
  <c r="U751" i="4" s="1"/>
  <c r="V751" i="4" s="1"/>
  <c r="U752" i="4" a="1"/>
  <c r="U752" i="4" s="1"/>
  <c r="V752" i="4" s="1"/>
  <c r="U753" i="4" a="1"/>
  <c r="U753" i="4" s="1"/>
  <c r="V753" i="4" s="1"/>
  <c r="U754" i="4" a="1"/>
  <c r="U754" i="4" s="1"/>
  <c r="V754" i="4" s="1"/>
  <c r="U755" i="4" a="1"/>
  <c r="U755" i="4" s="1"/>
  <c r="V755" i="4" s="1"/>
  <c r="U756" i="4" a="1"/>
  <c r="U756" i="4" s="1"/>
  <c r="V756" i="4" s="1"/>
  <c r="U757" i="4" a="1"/>
  <c r="U757" i="4" s="1"/>
  <c r="V757" i="4" s="1"/>
  <c r="U758" i="4" a="1"/>
  <c r="U758" i="4" s="1"/>
  <c r="V758" i="4" s="1"/>
  <c r="U759" i="4" a="1"/>
  <c r="U759" i="4" s="1"/>
  <c r="V759" i="4" s="1"/>
  <c r="U760" i="4" a="1"/>
  <c r="U760" i="4" s="1"/>
  <c r="V760" i="4" s="1"/>
  <c r="U761" i="4" a="1"/>
  <c r="U761" i="4" s="1"/>
  <c r="V761" i="4" s="1"/>
  <c r="U762" i="4" a="1"/>
  <c r="U762" i="4" s="1"/>
  <c r="V762" i="4" s="1"/>
  <c r="U763" i="4" a="1"/>
  <c r="U763" i="4" s="1"/>
  <c r="V763" i="4" s="1"/>
  <c r="U764" i="4" a="1"/>
  <c r="U764" i="4" s="1"/>
  <c r="V764" i="4" s="1"/>
  <c r="U765" i="4" a="1"/>
  <c r="U765" i="4" s="1"/>
  <c r="V765" i="4" s="1"/>
  <c r="U766" i="4" a="1"/>
  <c r="U766" i="4" s="1"/>
  <c r="V766" i="4" s="1"/>
  <c r="U767" i="4" a="1"/>
  <c r="U767" i="4" s="1"/>
  <c r="V767" i="4" s="1"/>
  <c r="U768" i="4" a="1"/>
  <c r="U768" i="4" s="1"/>
  <c r="V768" i="4" s="1"/>
  <c r="U769" i="4" a="1"/>
  <c r="U769" i="4" s="1"/>
  <c r="V769" i="4" s="1"/>
  <c r="U770" i="4" a="1"/>
  <c r="U770" i="4" s="1"/>
  <c r="V770" i="4" s="1"/>
  <c r="U771" i="4" a="1"/>
  <c r="U771" i="4" s="1"/>
  <c r="V771" i="4" s="1"/>
  <c r="U772" i="4" a="1"/>
  <c r="U772" i="4" s="1"/>
  <c r="V772" i="4" s="1"/>
  <c r="U773" i="4" a="1"/>
  <c r="U773" i="4" s="1"/>
  <c r="V773" i="4" s="1"/>
  <c r="U774" i="4" a="1"/>
  <c r="U774" i="4" s="1"/>
  <c r="V774" i="4" s="1"/>
  <c r="U775" i="4" a="1"/>
  <c r="U775" i="4" s="1"/>
  <c r="V775" i="4" s="1"/>
  <c r="U776" i="4" a="1"/>
  <c r="U776" i="4" s="1"/>
  <c r="V776" i="4" s="1"/>
  <c r="U777" i="4" a="1"/>
  <c r="U777" i="4" s="1"/>
  <c r="V777" i="4" s="1"/>
  <c r="U778" i="4" a="1"/>
  <c r="U778" i="4" s="1"/>
  <c r="V778" i="4" s="1"/>
  <c r="U779" i="4" a="1"/>
  <c r="U779" i="4" s="1"/>
  <c r="V779" i="4" s="1"/>
  <c r="U780" i="4" a="1"/>
  <c r="U780" i="4" s="1"/>
  <c r="V780" i="4" s="1"/>
  <c r="U781" i="4" a="1"/>
  <c r="U781" i="4" s="1"/>
  <c r="V781" i="4" s="1"/>
  <c r="U782" i="4" a="1"/>
  <c r="U782" i="4" s="1"/>
  <c r="V782" i="4" s="1"/>
  <c r="U783" i="4" a="1"/>
  <c r="U783" i="4" s="1"/>
  <c r="V783" i="4" s="1"/>
  <c r="U784" i="4" a="1"/>
  <c r="U784" i="4" s="1"/>
  <c r="V784" i="4" s="1"/>
  <c r="U785" i="4" a="1"/>
  <c r="U785" i="4" s="1"/>
  <c r="V785" i="4" s="1"/>
  <c r="U786" i="4" a="1"/>
  <c r="U786" i="4" s="1"/>
  <c r="V786" i="4" s="1"/>
  <c r="U787" i="4" a="1"/>
  <c r="U787" i="4" s="1"/>
  <c r="V787" i="4" s="1"/>
  <c r="U788" i="4" a="1"/>
  <c r="U788" i="4" s="1"/>
  <c r="V788" i="4" s="1"/>
  <c r="U789" i="4" a="1"/>
  <c r="U789" i="4" s="1"/>
  <c r="V789" i="4" s="1"/>
  <c r="U790" i="4" a="1"/>
  <c r="U790" i="4" s="1"/>
  <c r="V790" i="4" s="1"/>
  <c r="U791" i="4" a="1"/>
  <c r="U791" i="4" s="1"/>
  <c r="V791" i="4" s="1"/>
  <c r="U792" i="4" a="1"/>
  <c r="U792" i="4" s="1"/>
  <c r="V792" i="4" s="1"/>
  <c r="U793" i="4" a="1"/>
  <c r="U793" i="4" s="1"/>
  <c r="V793" i="4" s="1"/>
  <c r="U794" i="4" a="1"/>
  <c r="U794" i="4" s="1"/>
  <c r="V794" i="4" s="1"/>
  <c r="U795" i="4" a="1"/>
  <c r="U795" i="4" s="1"/>
  <c r="V795" i="4" s="1"/>
  <c r="U796" i="4" a="1"/>
  <c r="U796" i="4" s="1"/>
  <c r="V796" i="4" s="1"/>
  <c r="U797" i="4" a="1"/>
  <c r="U797" i="4" s="1"/>
  <c r="V797" i="4" s="1"/>
  <c r="U798" i="4" a="1"/>
  <c r="U798" i="4" s="1"/>
  <c r="V798" i="4" s="1"/>
  <c r="U799" i="4" a="1"/>
  <c r="U799" i="4" s="1"/>
  <c r="V799" i="4" s="1"/>
  <c r="U800" i="4" a="1"/>
  <c r="U800" i="4" s="1"/>
  <c r="V800" i="4" s="1"/>
  <c r="U801" i="4" a="1"/>
  <c r="U801" i="4" s="1"/>
  <c r="V801" i="4" s="1"/>
  <c r="U802" i="4" a="1"/>
  <c r="U802" i="4" s="1"/>
  <c r="V802" i="4" s="1"/>
  <c r="U803" i="4" a="1"/>
  <c r="U803" i="4" s="1"/>
  <c r="V803" i="4" s="1"/>
  <c r="U804" i="4" a="1"/>
  <c r="U804" i="4" s="1"/>
  <c r="V804" i="4" s="1"/>
  <c r="U805" i="4" a="1"/>
  <c r="U805" i="4" s="1"/>
  <c r="V805" i="4" s="1"/>
  <c r="U806" i="4" a="1"/>
  <c r="U806" i="4" s="1"/>
  <c r="V806" i="4" s="1"/>
  <c r="U807" i="4" a="1"/>
  <c r="U807" i="4" s="1"/>
  <c r="V807" i="4" s="1"/>
  <c r="U808" i="4" a="1"/>
  <c r="U808" i="4" s="1"/>
  <c r="V808" i="4" s="1"/>
  <c r="U809" i="4" a="1"/>
  <c r="U809" i="4" s="1"/>
  <c r="V809" i="4" s="1"/>
  <c r="U810" i="4" a="1"/>
  <c r="U810" i="4" s="1"/>
  <c r="V810" i="4" s="1"/>
  <c r="U811" i="4" a="1"/>
  <c r="U811" i="4" s="1"/>
  <c r="V811" i="4" s="1"/>
  <c r="U812" i="4" a="1"/>
  <c r="U812" i="4" s="1"/>
  <c r="V812" i="4" s="1"/>
  <c r="U813" i="4" a="1"/>
  <c r="U813" i="4" s="1"/>
  <c r="V813" i="4" s="1"/>
  <c r="U814" i="4" a="1"/>
  <c r="U814" i="4" s="1"/>
  <c r="V814" i="4" s="1"/>
  <c r="U815" i="4" a="1"/>
  <c r="U815" i="4" s="1"/>
  <c r="V815" i="4" s="1"/>
  <c r="U816" i="4" a="1"/>
  <c r="U816" i="4" s="1"/>
  <c r="V816" i="4" s="1"/>
  <c r="U817" i="4" a="1"/>
  <c r="U817" i="4" s="1"/>
  <c r="V817" i="4" s="1"/>
  <c r="U818" i="4" a="1"/>
  <c r="U818" i="4" s="1"/>
  <c r="V818" i="4" s="1"/>
  <c r="U819" i="4" a="1"/>
  <c r="U819" i="4" s="1"/>
  <c r="V819" i="4" s="1"/>
  <c r="U820" i="4" a="1"/>
  <c r="U820" i="4" s="1"/>
  <c r="V820" i="4" s="1"/>
  <c r="U821" i="4" a="1"/>
  <c r="U821" i="4" s="1"/>
  <c r="V821" i="4" s="1"/>
  <c r="U822" i="4" a="1"/>
  <c r="U822" i="4" s="1"/>
  <c r="V822" i="4" s="1"/>
  <c r="U823" i="4" a="1"/>
  <c r="U823" i="4" s="1"/>
  <c r="V823" i="4" s="1"/>
  <c r="U824" i="4" a="1"/>
  <c r="U824" i="4" s="1"/>
  <c r="V824" i="4" s="1"/>
  <c r="U825" i="4" a="1"/>
  <c r="U825" i="4" s="1"/>
  <c r="V825" i="4" s="1"/>
  <c r="U826" i="4" a="1"/>
  <c r="U826" i="4" s="1"/>
  <c r="V826" i="4" s="1"/>
  <c r="U827" i="4" a="1"/>
  <c r="U827" i="4" s="1"/>
  <c r="V827" i="4" s="1"/>
  <c r="U828" i="4" a="1"/>
  <c r="U828" i="4" s="1"/>
  <c r="V828" i="4" s="1"/>
  <c r="U829" i="4" a="1"/>
  <c r="U829" i="4" s="1"/>
  <c r="V829" i="4" s="1"/>
  <c r="U830" i="4" a="1"/>
  <c r="U830" i="4" s="1"/>
  <c r="V830" i="4" s="1"/>
  <c r="U831" i="4" a="1"/>
  <c r="U831" i="4" s="1"/>
  <c r="V831" i="4" s="1"/>
  <c r="U832" i="4" a="1"/>
  <c r="U832" i="4" s="1"/>
  <c r="V832" i="4" s="1"/>
  <c r="U833" i="4" a="1"/>
  <c r="U833" i="4" s="1"/>
  <c r="V833" i="4" s="1"/>
  <c r="U834" i="4" a="1"/>
  <c r="U834" i="4" s="1"/>
  <c r="V834" i="4" s="1"/>
  <c r="U835" i="4" a="1"/>
  <c r="U835" i="4" s="1"/>
  <c r="V835" i="4" s="1"/>
  <c r="U836" i="4" a="1"/>
  <c r="U836" i="4" s="1"/>
  <c r="V836" i="4" s="1"/>
  <c r="U837" i="4" a="1"/>
  <c r="U837" i="4" s="1"/>
  <c r="V837" i="4" s="1"/>
  <c r="U838" i="4" a="1"/>
  <c r="U838" i="4" s="1"/>
  <c r="V838" i="4" s="1"/>
  <c r="U839" i="4" a="1"/>
  <c r="U839" i="4" s="1"/>
  <c r="V839" i="4" s="1"/>
  <c r="U840" i="4" a="1"/>
  <c r="U840" i="4" s="1"/>
  <c r="V840" i="4" s="1"/>
  <c r="U841" i="4" a="1"/>
  <c r="U841" i="4" s="1"/>
  <c r="V841" i="4" s="1"/>
  <c r="U842" i="4" a="1"/>
  <c r="U842" i="4" s="1"/>
  <c r="V842" i="4" s="1"/>
  <c r="U843" i="4" a="1"/>
  <c r="U843" i="4" s="1"/>
  <c r="V843" i="4" s="1"/>
  <c r="U844" i="4" a="1"/>
  <c r="U844" i="4" s="1"/>
  <c r="V844" i="4" s="1"/>
  <c r="U845" i="4" a="1"/>
  <c r="U845" i="4" s="1"/>
  <c r="V845" i="4" s="1"/>
  <c r="U846" i="4" a="1"/>
  <c r="U846" i="4" s="1"/>
  <c r="V846" i="4" s="1"/>
  <c r="U847" i="4" a="1"/>
  <c r="U847" i="4" s="1"/>
  <c r="V847" i="4" s="1"/>
  <c r="U848" i="4" a="1"/>
  <c r="U848" i="4" s="1"/>
  <c r="V848" i="4" s="1"/>
  <c r="U849" i="4" a="1"/>
  <c r="U849" i="4" s="1"/>
  <c r="V849" i="4" s="1"/>
  <c r="U850" i="4" a="1"/>
  <c r="U850" i="4" s="1"/>
  <c r="V850" i="4" s="1"/>
  <c r="U851" i="4" a="1"/>
  <c r="U851" i="4" s="1"/>
  <c r="V851" i="4" s="1"/>
  <c r="U852" i="4" a="1"/>
  <c r="U852" i="4" s="1"/>
  <c r="V852" i="4" s="1"/>
  <c r="U853" i="4" a="1"/>
  <c r="U853" i="4" s="1"/>
  <c r="V853" i="4" s="1"/>
  <c r="U854" i="4" a="1"/>
  <c r="U854" i="4" s="1"/>
  <c r="V854" i="4" s="1"/>
  <c r="U855" i="4" a="1"/>
  <c r="U855" i="4" s="1"/>
  <c r="V855" i="4" s="1"/>
  <c r="U856" i="4" a="1"/>
  <c r="U856" i="4" s="1"/>
  <c r="V856" i="4" s="1"/>
  <c r="U857" i="4" a="1"/>
  <c r="U857" i="4" s="1"/>
  <c r="V857" i="4" s="1"/>
  <c r="U858" i="4" a="1"/>
  <c r="U858" i="4" s="1"/>
  <c r="V858" i="4" s="1"/>
  <c r="U859" i="4" a="1"/>
  <c r="U859" i="4" s="1"/>
  <c r="V859" i="4" s="1"/>
  <c r="U860" i="4" a="1"/>
  <c r="U860" i="4" s="1"/>
  <c r="V860" i="4" s="1"/>
  <c r="U861" i="4" a="1"/>
  <c r="U861" i="4" s="1"/>
  <c r="V861" i="4" s="1"/>
  <c r="U862" i="4" a="1"/>
  <c r="U862" i="4" s="1"/>
  <c r="V862" i="4" s="1"/>
  <c r="U863" i="4" a="1"/>
  <c r="U863" i="4" s="1"/>
  <c r="V863" i="4" s="1"/>
  <c r="U864" i="4" a="1"/>
  <c r="U864" i="4" s="1"/>
  <c r="V864" i="4" s="1"/>
  <c r="U865" i="4" a="1"/>
  <c r="U865" i="4" s="1"/>
  <c r="V865" i="4" s="1"/>
  <c r="U866" i="4" a="1"/>
  <c r="U866" i="4" s="1"/>
  <c r="V866" i="4" s="1"/>
  <c r="U867" i="4" a="1"/>
  <c r="U867" i="4" s="1"/>
  <c r="V867" i="4" s="1"/>
  <c r="U868" i="4" a="1"/>
  <c r="U868" i="4" s="1"/>
  <c r="V868" i="4" s="1"/>
  <c r="U869" i="4" a="1"/>
  <c r="U869" i="4" s="1"/>
  <c r="V869" i="4" s="1"/>
  <c r="U870" i="4" a="1"/>
  <c r="U870" i="4" s="1"/>
  <c r="V870" i="4" s="1"/>
  <c r="U871" i="4" a="1"/>
  <c r="U871" i="4" s="1"/>
  <c r="V871" i="4" s="1"/>
  <c r="U872" i="4" a="1"/>
  <c r="U872" i="4" s="1"/>
  <c r="V872" i="4" s="1"/>
  <c r="U873" i="4" a="1"/>
  <c r="U873" i="4" s="1"/>
  <c r="V873" i="4" s="1"/>
  <c r="U874" i="4" a="1"/>
  <c r="U874" i="4" s="1"/>
  <c r="V874" i="4" s="1"/>
  <c r="U875" i="4" a="1"/>
  <c r="U875" i="4" s="1"/>
  <c r="V875" i="4" s="1"/>
  <c r="U876" i="4" a="1"/>
  <c r="U876" i="4" s="1"/>
  <c r="V876" i="4" s="1"/>
  <c r="U877" i="4" a="1"/>
  <c r="U877" i="4" s="1"/>
  <c r="V877" i="4" s="1"/>
  <c r="U878" i="4" a="1"/>
  <c r="U878" i="4" s="1"/>
  <c r="V878" i="4" s="1"/>
  <c r="U879" i="4" a="1"/>
  <c r="U879" i="4" s="1"/>
  <c r="V879" i="4" s="1"/>
  <c r="U880" i="4" a="1"/>
  <c r="U880" i="4" s="1"/>
  <c r="V880" i="4" s="1"/>
  <c r="U881" i="4" a="1"/>
  <c r="U881" i="4" s="1"/>
  <c r="V881" i="4" s="1"/>
  <c r="U882" i="4" a="1"/>
  <c r="U882" i="4" s="1"/>
  <c r="V882" i="4" s="1"/>
  <c r="U883" i="4" a="1"/>
  <c r="U883" i="4" s="1"/>
  <c r="V883" i="4" s="1"/>
  <c r="U884" i="4" a="1"/>
  <c r="U884" i="4" s="1"/>
  <c r="V884" i="4" s="1"/>
  <c r="U885" i="4" a="1"/>
  <c r="U885" i="4" s="1"/>
  <c r="V885" i="4" s="1"/>
  <c r="U886" i="4" a="1"/>
  <c r="U886" i="4" s="1"/>
  <c r="V886" i="4" s="1"/>
  <c r="U887" i="4" a="1"/>
  <c r="U887" i="4" s="1"/>
  <c r="V887" i="4" s="1"/>
  <c r="U888" i="4" a="1"/>
  <c r="U888" i="4" s="1"/>
  <c r="V888" i="4" s="1"/>
  <c r="U889" i="4" a="1"/>
  <c r="U889" i="4" s="1"/>
  <c r="V889" i="4" s="1"/>
  <c r="U890" i="4" a="1"/>
  <c r="U890" i="4" s="1"/>
  <c r="V890" i="4" s="1"/>
  <c r="U891" i="4" a="1"/>
  <c r="U891" i="4" s="1"/>
  <c r="V891" i="4" s="1"/>
  <c r="U892" i="4" a="1"/>
  <c r="U892" i="4" s="1"/>
  <c r="V892" i="4" s="1"/>
  <c r="U893" i="4" a="1"/>
  <c r="U893" i="4" s="1"/>
  <c r="V893" i="4" s="1"/>
  <c r="U894" i="4" a="1"/>
  <c r="U894" i="4" s="1"/>
  <c r="V894" i="4" s="1"/>
  <c r="U895" i="4" a="1"/>
  <c r="U895" i="4" s="1"/>
  <c r="V895" i="4" s="1"/>
  <c r="U896" i="4" a="1"/>
  <c r="U896" i="4" s="1"/>
  <c r="V896" i="4" s="1"/>
  <c r="U897" i="4" a="1"/>
  <c r="U897" i="4" s="1"/>
  <c r="V897" i="4" s="1"/>
  <c r="U898" i="4" a="1"/>
  <c r="U898" i="4" s="1"/>
  <c r="V898" i="4" s="1"/>
  <c r="U899" i="4" a="1"/>
  <c r="U899" i="4" s="1"/>
  <c r="V899" i="4" s="1"/>
  <c r="U900" i="4" a="1"/>
  <c r="U900" i="4" s="1"/>
  <c r="V900" i="4" s="1"/>
  <c r="U901" i="4" a="1"/>
  <c r="U901" i="4" s="1"/>
  <c r="V901" i="4" s="1"/>
  <c r="U902" i="4" a="1"/>
  <c r="U902" i="4" s="1"/>
  <c r="V902" i="4" s="1"/>
  <c r="U903" i="4" a="1"/>
  <c r="U903" i="4" s="1"/>
  <c r="V903" i="4" s="1"/>
  <c r="U904" i="4" a="1"/>
  <c r="U904" i="4" s="1"/>
  <c r="V904" i="4" s="1"/>
  <c r="U905" i="4" a="1"/>
  <c r="U905" i="4" s="1"/>
  <c r="V905" i="4" s="1"/>
  <c r="U906" i="4" a="1"/>
  <c r="U906" i="4" s="1"/>
  <c r="V906" i="4" s="1"/>
  <c r="U907" i="4" a="1"/>
  <c r="U907" i="4" s="1"/>
  <c r="V907" i="4" s="1"/>
  <c r="U908" i="4" a="1"/>
  <c r="U908" i="4" s="1"/>
  <c r="V908" i="4" s="1"/>
  <c r="U909" i="4" a="1"/>
  <c r="U909" i="4" s="1"/>
  <c r="V909" i="4" s="1"/>
  <c r="U910" i="4" a="1"/>
  <c r="U910" i="4" s="1"/>
  <c r="V910" i="4" s="1"/>
  <c r="U911" i="4" a="1"/>
  <c r="U911" i="4" s="1"/>
  <c r="V911" i="4" s="1"/>
  <c r="U912" i="4" a="1"/>
  <c r="U912" i="4" s="1"/>
  <c r="V912" i="4" s="1"/>
  <c r="U913" i="4" a="1"/>
  <c r="U913" i="4" s="1"/>
  <c r="V913" i="4" s="1"/>
  <c r="U914" i="4" a="1"/>
  <c r="U914" i="4" s="1"/>
  <c r="V914" i="4" s="1"/>
  <c r="U915" i="4" a="1"/>
  <c r="U915" i="4" s="1"/>
  <c r="V915" i="4" s="1"/>
  <c r="U916" i="4" a="1"/>
  <c r="U916" i="4" s="1"/>
  <c r="V916" i="4" s="1"/>
  <c r="U917" i="4" a="1"/>
  <c r="U917" i="4" s="1"/>
  <c r="V917" i="4" s="1"/>
  <c r="U918" i="4" a="1"/>
  <c r="U918" i="4" s="1"/>
  <c r="V918" i="4" s="1"/>
  <c r="U919" i="4" a="1"/>
  <c r="U919" i="4" s="1"/>
  <c r="V919" i="4" s="1"/>
  <c r="U920" i="4" a="1"/>
  <c r="U920" i="4" s="1"/>
  <c r="V920" i="4" s="1"/>
  <c r="U921" i="4" a="1"/>
  <c r="U921" i="4" s="1"/>
  <c r="V921" i="4" s="1"/>
  <c r="U922" i="4" a="1"/>
  <c r="U922" i="4" s="1"/>
  <c r="V922" i="4" s="1"/>
  <c r="U923" i="4" a="1"/>
  <c r="U923" i="4" s="1"/>
  <c r="V923" i="4" s="1"/>
  <c r="U924" i="4" a="1"/>
  <c r="U924" i="4" s="1"/>
  <c r="V924" i="4" s="1"/>
  <c r="U925" i="4" a="1"/>
  <c r="U925" i="4" s="1"/>
  <c r="V925" i="4" s="1"/>
  <c r="U926" i="4" a="1"/>
  <c r="U926" i="4" s="1"/>
  <c r="V926" i="4" s="1"/>
  <c r="U927" i="4" a="1"/>
  <c r="U927" i="4" s="1"/>
  <c r="V927" i="4" s="1"/>
  <c r="U928" i="4" a="1"/>
  <c r="U928" i="4" s="1"/>
  <c r="V928" i="4" s="1"/>
  <c r="U929" i="4" a="1"/>
  <c r="U929" i="4" s="1"/>
  <c r="V929" i="4" s="1"/>
  <c r="U930" i="4" a="1"/>
  <c r="U930" i="4" s="1"/>
  <c r="V930" i="4" s="1"/>
  <c r="U931" i="4" a="1"/>
  <c r="U931" i="4" s="1"/>
  <c r="V931" i="4" s="1"/>
  <c r="U932" i="4" a="1"/>
  <c r="U932" i="4" s="1"/>
  <c r="V932" i="4" s="1"/>
  <c r="U933" i="4" a="1"/>
  <c r="U933" i="4" s="1"/>
  <c r="V933" i="4" s="1"/>
  <c r="U934" i="4" a="1"/>
  <c r="U934" i="4" s="1"/>
  <c r="V934" i="4" s="1"/>
  <c r="U935" i="4" a="1"/>
  <c r="U935" i="4" s="1"/>
  <c r="V935" i="4" s="1"/>
  <c r="U936" i="4" a="1"/>
  <c r="U936" i="4" s="1"/>
  <c r="V936" i="4" s="1"/>
  <c r="U937" i="4" a="1"/>
  <c r="U937" i="4" s="1"/>
  <c r="V937" i="4" s="1"/>
  <c r="U938" i="4" a="1"/>
  <c r="U938" i="4" s="1"/>
  <c r="V938" i="4" s="1"/>
  <c r="U939" i="4" a="1"/>
  <c r="U939" i="4" s="1"/>
  <c r="V939" i="4" s="1"/>
  <c r="U940" i="4" a="1"/>
  <c r="U940" i="4" s="1"/>
  <c r="V940" i="4" s="1"/>
  <c r="U941" i="4" a="1"/>
  <c r="U941" i="4" s="1"/>
  <c r="V941" i="4" s="1"/>
  <c r="U942" i="4" a="1"/>
  <c r="U942" i="4" s="1"/>
  <c r="V942" i="4" s="1"/>
  <c r="U943" i="4" a="1"/>
  <c r="U943" i="4" s="1"/>
  <c r="V943" i="4" s="1"/>
  <c r="U944" i="4" a="1"/>
  <c r="U944" i="4" s="1"/>
  <c r="V944" i="4" s="1"/>
  <c r="U945" i="4" a="1"/>
  <c r="U945" i="4" s="1"/>
  <c r="V945" i="4" s="1"/>
  <c r="U946" i="4" a="1"/>
  <c r="U946" i="4" s="1"/>
  <c r="V946" i="4" s="1"/>
  <c r="U947" i="4" a="1"/>
  <c r="U947" i="4" s="1"/>
  <c r="V947" i="4" s="1"/>
  <c r="U948" i="4" a="1"/>
  <c r="U948" i="4" s="1"/>
  <c r="V948" i="4" s="1"/>
  <c r="U949" i="4" a="1"/>
  <c r="U949" i="4" s="1"/>
  <c r="V949" i="4" s="1"/>
  <c r="U950" i="4" a="1"/>
  <c r="U950" i="4" s="1"/>
  <c r="V950" i="4" s="1"/>
  <c r="U951" i="4" a="1"/>
  <c r="U951" i="4" s="1"/>
  <c r="V951" i="4" s="1"/>
  <c r="U952" i="4" a="1"/>
  <c r="U952" i="4" s="1"/>
  <c r="V952" i="4" s="1"/>
  <c r="U953" i="4" a="1"/>
  <c r="U953" i="4" s="1"/>
  <c r="V953" i="4" s="1"/>
  <c r="U954" i="4" a="1"/>
  <c r="U954" i="4" s="1"/>
  <c r="V954" i="4" s="1"/>
  <c r="U955" i="4" a="1"/>
  <c r="U955" i="4" s="1"/>
  <c r="V955" i="4" s="1"/>
  <c r="U956" i="4" a="1"/>
  <c r="U956" i="4" s="1"/>
  <c r="V956" i="4" s="1"/>
  <c r="U957" i="4" a="1"/>
  <c r="U957" i="4" s="1"/>
  <c r="V957" i="4" s="1"/>
  <c r="U958" i="4" a="1"/>
  <c r="U958" i="4" s="1"/>
  <c r="V958" i="4" s="1"/>
  <c r="U959" i="4" a="1"/>
  <c r="U959" i="4" s="1"/>
  <c r="V959" i="4" s="1"/>
  <c r="U960" i="4" a="1"/>
  <c r="U960" i="4" s="1"/>
  <c r="V960" i="4" s="1"/>
  <c r="U961" i="4" a="1"/>
  <c r="U961" i="4" s="1"/>
  <c r="V961" i="4" s="1"/>
  <c r="U962" i="4" a="1"/>
  <c r="U962" i="4" s="1"/>
  <c r="V962" i="4" s="1"/>
  <c r="U963" i="4" a="1"/>
  <c r="U963" i="4" s="1"/>
  <c r="V963" i="4" s="1"/>
  <c r="U964" i="4" a="1"/>
  <c r="U964" i="4" s="1"/>
  <c r="V964" i="4" s="1"/>
  <c r="U965" i="4" a="1"/>
  <c r="U965" i="4" s="1"/>
  <c r="V965" i="4" s="1"/>
  <c r="U966" i="4" a="1"/>
  <c r="U966" i="4" s="1"/>
  <c r="V966" i="4" s="1"/>
  <c r="U967" i="4" a="1"/>
  <c r="U967" i="4" s="1"/>
  <c r="V967" i="4" s="1"/>
  <c r="U968" i="4" a="1"/>
  <c r="U968" i="4" s="1"/>
  <c r="V968" i="4" s="1"/>
  <c r="U969" i="4" a="1"/>
  <c r="U969" i="4" s="1"/>
  <c r="V969" i="4" s="1"/>
  <c r="U970" i="4" a="1"/>
  <c r="U970" i="4" s="1"/>
  <c r="V970" i="4" s="1"/>
  <c r="U971" i="4" a="1"/>
  <c r="U971" i="4" s="1"/>
  <c r="V971" i="4" s="1"/>
  <c r="U972" i="4" a="1"/>
  <c r="U972" i="4" s="1"/>
  <c r="V972" i="4" s="1"/>
  <c r="U973" i="4" a="1"/>
  <c r="U973" i="4" s="1"/>
  <c r="V973" i="4" s="1"/>
  <c r="U974" i="4" a="1"/>
  <c r="U974" i="4" s="1"/>
  <c r="V974" i="4" s="1"/>
  <c r="U975" i="4" a="1"/>
  <c r="U975" i="4" s="1"/>
  <c r="V975" i="4" s="1"/>
  <c r="U976" i="4" a="1"/>
  <c r="U976" i="4" s="1"/>
  <c r="V976" i="4" s="1"/>
  <c r="U977" i="4" a="1"/>
  <c r="U977" i="4" s="1"/>
  <c r="V977" i="4" s="1"/>
  <c r="U978" i="4" a="1"/>
  <c r="U978" i="4" s="1"/>
  <c r="V978" i="4" s="1"/>
  <c r="U979" i="4" a="1"/>
  <c r="U979" i="4" s="1"/>
  <c r="V979" i="4" s="1"/>
  <c r="U980" i="4" a="1"/>
  <c r="U980" i="4" s="1"/>
  <c r="V980" i="4" s="1"/>
  <c r="U981" i="4" a="1"/>
  <c r="U981" i="4" s="1"/>
  <c r="V981" i="4" s="1"/>
  <c r="U982" i="4" a="1"/>
  <c r="U982" i="4" s="1"/>
  <c r="V982" i="4" s="1"/>
  <c r="U983" i="4" a="1"/>
  <c r="U983" i="4" s="1"/>
  <c r="V983" i="4" s="1"/>
  <c r="U984" i="4" a="1"/>
  <c r="U984" i="4" s="1"/>
  <c r="V984" i="4" s="1"/>
  <c r="U985" i="4" a="1"/>
  <c r="U985" i="4" s="1"/>
  <c r="V985" i="4" s="1"/>
  <c r="U986" i="4" a="1"/>
  <c r="U986" i="4" s="1"/>
  <c r="V986" i="4" s="1"/>
  <c r="U987" i="4" a="1"/>
  <c r="U987" i="4" s="1"/>
  <c r="V987" i="4" s="1"/>
  <c r="U988" i="4" a="1"/>
  <c r="U988" i="4" s="1"/>
  <c r="V988" i="4" s="1"/>
  <c r="U989" i="4" a="1"/>
  <c r="U989" i="4" s="1"/>
  <c r="V989" i="4" s="1"/>
  <c r="U990" i="4" a="1"/>
  <c r="U990" i="4" s="1"/>
  <c r="V990" i="4" s="1"/>
  <c r="U991" i="4" a="1"/>
  <c r="U991" i="4" s="1"/>
  <c r="V991" i="4" s="1"/>
  <c r="U992" i="4" a="1"/>
  <c r="U992" i="4" s="1"/>
  <c r="V992" i="4" s="1"/>
  <c r="U993" i="4" a="1"/>
  <c r="U993" i="4" s="1"/>
  <c r="V993" i="4" s="1"/>
  <c r="U994" i="4" a="1"/>
  <c r="U994" i="4" s="1"/>
  <c r="V994" i="4" s="1"/>
  <c r="U995" i="4" a="1"/>
  <c r="U995" i="4" s="1"/>
  <c r="V995" i="4" s="1"/>
  <c r="U996" i="4" a="1"/>
  <c r="U996" i="4" s="1"/>
  <c r="V996" i="4" s="1"/>
  <c r="U997" i="4" a="1"/>
  <c r="U997" i="4" s="1"/>
  <c r="V997" i="4" s="1"/>
  <c r="U998" i="4" a="1"/>
  <c r="U998" i="4" s="1"/>
  <c r="V998" i="4" s="1"/>
  <c r="U999" i="4" a="1"/>
  <c r="U999" i="4" s="1"/>
  <c r="V999" i="4" s="1"/>
  <c r="U1000" i="4" a="1"/>
  <c r="U1000" i="4" s="1"/>
  <c r="V1000" i="4" s="1"/>
  <c r="U1001" i="4" a="1"/>
  <c r="U1001" i="4" s="1"/>
  <c r="V1001" i="4" s="1"/>
  <c r="U1002" i="4" a="1"/>
  <c r="U1002" i="4" s="1"/>
  <c r="V1002" i="4" s="1"/>
  <c r="U1003" i="4" a="1"/>
  <c r="U1003" i="4" s="1"/>
  <c r="V1003" i="4" s="1"/>
  <c r="U1004" i="4" a="1"/>
  <c r="U1004" i="4" s="1"/>
  <c r="V1004" i="4" s="1"/>
  <c r="U1005" i="4" a="1"/>
  <c r="U1005" i="4" s="1"/>
  <c r="V1005" i="4" s="1"/>
  <c r="U1006" i="4" a="1"/>
  <c r="U1006" i="4" s="1"/>
  <c r="V1006" i="4" s="1"/>
  <c r="U1007" i="4" a="1"/>
  <c r="U1007" i="4" s="1"/>
  <c r="V1007" i="4" s="1"/>
  <c r="U1008" i="4" a="1"/>
  <c r="U1008" i="4" s="1"/>
  <c r="V1008" i="4" s="1"/>
  <c r="U1009" i="4" a="1"/>
  <c r="U1009" i="4" s="1"/>
  <c r="V1009" i="4" s="1"/>
  <c r="U1010" i="4" a="1"/>
  <c r="U1010" i="4" s="1"/>
  <c r="V1010" i="4" s="1"/>
  <c r="U1011" i="4" a="1"/>
  <c r="U1011" i="4" s="1"/>
  <c r="V1011" i="4" s="1"/>
  <c r="U1012" i="4" a="1"/>
  <c r="U1012" i="4" s="1"/>
  <c r="V1012" i="4" s="1"/>
  <c r="C7" i="4" a="1"/>
  <c r="C7" i="4" s="1"/>
  <c r="C6" i="4" a="1"/>
  <c r="C6" i="4" s="1"/>
  <c r="C5" i="4" a="1"/>
  <c r="C5" i="4" s="1"/>
  <c r="C4" i="4" a="1"/>
  <c r="C4" i="4" s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DK107" i="1"/>
  <c r="DK108" i="1"/>
  <c r="DK109" i="1"/>
  <c r="DK110" i="1"/>
  <c r="DK111" i="1"/>
  <c r="DK112" i="1"/>
  <c r="DK113" i="1"/>
  <c r="DK114" i="1"/>
  <c r="DK115" i="1"/>
  <c r="DK116" i="1"/>
  <c r="DK117" i="1"/>
  <c r="DK118" i="1"/>
  <c r="DK119" i="1"/>
  <c r="DK120" i="1"/>
  <c r="DK121" i="1"/>
  <c r="DK122" i="1"/>
  <c r="DK123" i="1"/>
  <c r="DK124" i="1"/>
  <c r="DK125" i="1"/>
  <c r="DK126" i="1"/>
  <c r="DK127" i="1"/>
  <c r="DK128" i="1"/>
  <c r="DK129" i="1"/>
  <c r="DK130" i="1"/>
  <c r="DK131" i="1"/>
  <c r="DK132" i="1"/>
  <c r="DK133" i="1"/>
  <c r="DK134" i="1"/>
  <c r="DK135" i="1"/>
  <c r="DK136" i="1"/>
  <c r="DK137" i="1"/>
  <c r="DK138" i="1"/>
  <c r="DK139" i="1"/>
  <c r="DK140" i="1"/>
  <c r="DK141" i="1"/>
  <c r="DK142" i="1"/>
  <c r="DK143" i="1"/>
  <c r="DK144" i="1"/>
  <c r="DK145" i="1"/>
  <c r="DK146" i="1"/>
  <c r="DK147" i="1"/>
  <c r="DK148" i="1"/>
  <c r="DK149" i="1"/>
  <c r="DK150" i="1"/>
  <c r="DK151" i="1"/>
  <c r="DK152" i="1"/>
  <c r="DK153" i="1"/>
  <c r="DK154" i="1"/>
  <c r="DK155" i="1"/>
  <c r="DK156" i="1"/>
  <c r="DK157" i="1"/>
  <c r="DK158" i="1"/>
  <c r="DK159" i="1"/>
  <c r="DK160" i="1"/>
  <c r="DK161" i="1"/>
  <c r="DK162" i="1"/>
  <c r="DK163" i="1"/>
  <c r="DK164" i="1"/>
  <c r="DK165" i="1"/>
  <c r="DK166" i="1"/>
  <c r="DK167" i="1"/>
  <c r="DK168" i="1"/>
  <c r="DK169" i="1"/>
  <c r="DK170" i="1"/>
  <c r="DK171" i="1"/>
  <c r="DK172" i="1"/>
  <c r="DK173" i="1"/>
  <c r="DK174" i="1"/>
  <c r="DK175" i="1"/>
  <c r="DK176" i="1"/>
  <c r="DK177" i="1"/>
  <c r="DK178" i="1"/>
  <c r="DK179" i="1"/>
  <c r="DK180" i="1"/>
  <c r="DK181" i="1"/>
  <c r="DK182" i="1"/>
  <c r="DK183" i="1"/>
  <c r="DK184" i="1"/>
  <c r="DK185" i="1"/>
  <c r="DK186" i="1"/>
  <c r="DK187" i="1"/>
  <c r="DK188" i="1"/>
  <c r="DK189" i="1"/>
  <c r="DK190" i="1"/>
  <c r="DK191" i="1"/>
  <c r="DK192" i="1"/>
  <c r="DK193" i="1"/>
  <c r="DK194" i="1"/>
  <c r="DK195" i="1"/>
  <c r="DK196" i="1"/>
  <c r="DK197" i="1"/>
  <c r="DK198" i="1"/>
  <c r="DK199" i="1"/>
  <c r="DK200" i="1"/>
  <c r="DK201" i="1"/>
  <c r="DK202" i="1"/>
  <c r="DK203" i="1"/>
  <c r="DK204" i="1"/>
  <c r="DK205" i="1"/>
  <c r="DK206" i="1"/>
  <c r="DK207" i="1"/>
  <c r="DK208" i="1"/>
  <c r="DK209" i="1"/>
  <c r="DK210" i="1"/>
  <c r="DK211" i="1"/>
  <c r="DK212" i="1"/>
  <c r="DK213" i="1"/>
  <c r="DK214" i="1"/>
  <c r="DK215" i="1"/>
  <c r="DK216" i="1"/>
  <c r="DK217" i="1"/>
  <c r="DK218" i="1"/>
  <c r="DK219" i="1"/>
  <c r="DK220" i="1"/>
  <c r="DK221" i="1"/>
  <c r="DK222" i="1"/>
  <c r="DK223" i="1"/>
  <c r="DK224" i="1"/>
  <c r="DK225" i="1"/>
  <c r="DK226" i="1"/>
  <c r="DK227" i="1"/>
  <c r="DK228" i="1"/>
  <c r="DK229" i="1"/>
  <c r="DK230" i="1"/>
  <c r="DK231" i="1"/>
  <c r="DK232" i="1"/>
  <c r="DK233" i="1"/>
  <c r="DK234" i="1"/>
  <c r="DK235" i="1"/>
  <c r="DK236" i="1"/>
  <c r="DK237" i="1"/>
  <c r="DK238" i="1"/>
  <c r="DK239" i="1"/>
  <c r="DK240" i="1"/>
  <c r="DK241" i="1"/>
  <c r="DK242" i="1"/>
  <c r="DK243" i="1"/>
  <c r="DK244" i="1"/>
  <c r="DK245" i="1"/>
  <c r="DK246" i="1"/>
  <c r="DK247" i="1"/>
  <c r="DK248" i="1"/>
  <c r="DK249" i="1"/>
  <c r="DK250" i="1"/>
  <c r="DK251" i="1"/>
  <c r="DK252" i="1"/>
  <c r="DK253" i="1"/>
  <c r="DK254" i="1"/>
  <c r="DK255" i="1"/>
  <c r="DK256" i="1"/>
  <c r="DK257" i="1"/>
  <c r="DK258" i="1"/>
  <c r="DK259" i="1"/>
  <c r="DK260" i="1"/>
  <c r="DK261" i="1"/>
  <c r="DK262" i="1"/>
  <c r="DK263" i="1"/>
  <c r="DK264" i="1"/>
  <c r="DK265" i="1"/>
  <c r="DK266" i="1"/>
  <c r="DK267" i="1"/>
  <c r="DK268" i="1"/>
  <c r="DK269" i="1"/>
  <c r="DK270" i="1"/>
  <c r="DK271" i="1"/>
  <c r="DK272" i="1"/>
  <c r="DK273" i="1"/>
  <c r="DK274" i="1"/>
  <c r="DK275" i="1"/>
  <c r="DK276" i="1"/>
  <c r="DK277" i="1"/>
  <c r="DK278" i="1"/>
  <c r="DK279" i="1"/>
  <c r="DK280" i="1"/>
  <c r="DK281" i="1"/>
  <c r="DK282" i="1"/>
  <c r="DK283" i="1"/>
  <c r="DK284" i="1"/>
  <c r="DK285" i="1"/>
  <c r="DK286" i="1"/>
  <c r="DK287" i="1"/>
  <c r="DK288" i="1"/>
  <c r="DK289" i="1"/>
  <c r="DK290" i="1"/>
  <c r="DK291" i="1"/>
  <c r="DK292" i="1"/>
  <c r="DK293" i="1"/>
  <c r="DK294" i="1"/>
  <c r="DK295" i="1"/>
  <c r="DK296" i="1"/>
  <c r="DK297" i="1"/>
  <c r="DK298" i="1"/>
  <c r="DK299" i="1"/>
  <c r="DK300" i="1"/>
  <c r="DK301" i="1"/>
  <c r="DK302" i="1"/>
  <c r="DK303" i="1"/>
  <c r="DK304" i="1"/>
  <c r="DK305" i="1"/>
  <c r="DK306" i="1"/>
  <c r="DK307" i="1"/>
  <c r="DK308" i="1"/>
  <c r="DK309" i="1"/>
  <c r="DK310" i="1"/>
  <c r="DK311" i="1"/>
  <c r="DK312" i="1"/>
  <c r="DK313" i="1"/>
  <c r="DK314" i="1"/>
  <c r="DK315" i="1"/>
  <c r="DK316" i="1"/>
  <c r="DK317" i="1"/>
  <c r="DK318" i="1"/>
  <c r="DK319" i="1"/>
  <c r="DK320" i="1"/>
  <c r="DK321" i="1"/>
  <c r="DK322" i="1"/>
  <c r="DK323" i="1"/>
  <c r="DK324" i="1"/>
  <c r="DK325" i="1"/>
  <c r="DK326" i="1"/>
  <c r="DK327" i="1"/>
  <c r="DK328" i="1"/>
  <c r="DK329" i="1"/>
  <c r="DK330" i="1"/>
  <c r="DK331" i="1"/>
  <c r="DK332" i="1"/>
  <c r="DK333" i="1"/>
  <c r="DK334" i="1"/>
  <c r="DK335" i="1"/>
  <c r="DK336" i="1"/>
  <c r="DK337" i="1"/>
  <c r="DK338" i="1"/>
  <c r="DK339" i="1"/>
  <c r="DK340" i="1"/>
  <c r="DK341" i="1"/>
  <c r="DK342" i="1"/>
  <c r="DK343" i="1"/>
  <c r="DK344" i="1"/>
  <c r="DK345" i="1"/>
  <c r="DK346" i="1"/>
  <c r="DK347" i="1"/>
  <c r="DK348" i="1"/>
  <c r="DK349" i="1"/>
  <c r="DK350" i="1"/>
  <c r="DK351" i="1"/>
  <c r="DK352" i="1"/>
  <c r="DK353" i="1"/>
  <c r="DK354" i="1"/>
  <c r="DK355" i="1"/>
  <c r="DK356" i="1"/>
  <c r="DK357" i="1"/>
  <c r="DK358" i="1"/>
  <c r="DK359" i="1"/>
  <c r="DK360" i="1"/>
  <c r="DK361" i="1"/>
  <c r="DK362" i="1"/>
  <c r="DK363" i="1"/>
  <c r="DK364" i="1"/>
  <c r="DK365" i="1"/>
  <c r="DK366" i="1"/>
  <c r="DK367" i="1"/>
  <c r="DK368" i="1"/>
  <c r="DK369" i="1"/>
  <c r="DK370" i="1"/>
  <c r="DK371" i="1"/>
  <c r="DK372" i="1"/>
  <c r="DK373" i="1"/>
  <c r="DK374" i="1"/>
  <c r="DK375" i="1"/>
  <c r="DK376" i="1"/>
  <c r="DK377" i="1"/>
  <c r="DK378" i="1"/>
  <c r="DK379" i="1"/>
  <c r="DK380" i="1"/>
  <c r="DK381" i="1"/>
  <c r="DK382" i="1"/>
  <c r="DK383" i="1"/>
  <c r="DK384" i="1"/>
  <c r="DK385" i="1"/>
  <c r="DK386" i="1"/>
  <c r="DK387" i="1"/>
  <c r="DK388" i="1"/>
  <c r="DK389" i="1"/>
  <c r="DK390" i="1"/>
  <c r="DK391" i="1"/>
  <c r="DK392" i="1"/>
  <c r="DK393" i="1"/>
  <c r="DK394" i="1"/>
  <c r="DK395" i="1"/>
  <c r="DK396" i="1"/>
  <c r="DK397" i="1"/>
  <c r="DK398" i="1"/>
  <c r="DK399" i="1"/>
  <c r="DK400" i="1"/>
  <c r="DK401" i="1"/>
  <c r="DK402" i="1"/>
  <c r="DK403" i="1"/>
  <c r="DK404" i="1"/>
  <c r="DK405" i="1"/>
  <c r="DK406" i="1"/>
  <c r="DK407" i="1"/>
  <c r="DK408" i="1"/>
  <c r="DK409" i="1"/>
  <c r="DK410" i="1"/>
  <c r="DK411" i="1"/>
  <c r="DK412" i="1"/>
  <c r="DK413" i="1"/>
  <c r="DK414" i="1"/>
  <c r="DK415" i="1"/>
  <c r="DK416" i="1"/>
  <c r="DK417" i="1"/>
  <c r="DK418" i="1"/>
  <c r="DK419" i="1"/>
  <c r="DK420" i="1"/>
  <c r="DK421" i="1"/>
  <c r="DK422" i="1"/>
  <c r="DK423" i="1"/>
  <c r="DK424" i="1"/>
  <c r="DK425" i="1"/>
  <c r="DK426" i="1"/>
  <c r="DK427" i="1"/>
  <c r="DK428" i="1"/>
  <c r="DK429" i="1"/>
  <c r="DK430" i="1"/>
  <c r="DK431" i="1"/>
  <c r="DK432" i="1"/>
  <c r="DK433" i="1"/>
  <c r="DK434" i="1"/>
  <c r="DK435" i="1"/>
  <c r="DK436" i="1"/>
  <c r="DK437" i="1"/>
  <c r="DK438" i="1"/>
  <c r="DK439" i="1"/>
  <c r="DK440" i="1"/>
  <c r="DK441" i="1"/>
  <c r="DK442" i="1"/>
  <c r="DK443" i="1"/>
  <c r="DK444" i="1"/>
  <c r="DK445" i="1"/>
  <c r="DK446" i="1"/>
  <c r="DK447" i="1"/>
  <c r="DK448" i="1"/>
  <c r="DK449" i="1"/>
  <c r="DK450" i="1"/>
  <c r="DK451" i="1"/>
  <c r="DK452" i="1"/>
  <c r="DK453" i="1"/>
  <c r="DK454" i="1"/>
  <c r="DK455" i="1"/>
  <c r="DK456" i="1"/>
  <c r="DK457" i="1"/>
  <c r="DK458" i="1"/>
  <c r="DK459" i="1"/>
  <c r="DK460" i="1"/>
  <c r="DK461" i="1"/>
  <c r="DK462" i="1"/>
  <c r="DK463" i="1"/>
  <c r="DK464" i="1"/>
  <c r="DK465" i="1"/>
  <c r="DK466" i="1"/>
  <c r="DK467" i="1"/>
  <c r="DK468" i="1"/>
  <c r="DK469" i="1"/>
  <c r="DK470" i="1"/>
  <c r="DK471" i="1"/>
  <c r="DK472" i="1"/>
  <c r="DK473" i="1"/>
  <c r="DK474" i="1"/>
  <c r="DK475" i="1"/>
  <c r="DK476" i="1"/>
  <c r="DK477" i="1"/>
  <c r="DK478" i="1"/>
  <c r="DK479" i="1"/>
  <c r="DK480" i="1"/>
  <c r="DK481" i="1"/>
  <c r="DK482" i="1"/>
  <c r="DK483" i="1"/>
  <c r="DK484" i="1"/>
  <c r="DK485" i="1"/>
  <c r="DK486" i="1"/>
  <c r="DK487" i="1"/>
  <c r="DK488" i="1"/>
  <c r="DK489" i="1"/>
  <c r="DK490" i="1"/>
  <c r="DK491" i="1"/>
  <c r="DK492" i="1"/>
  <c r="DK493" i="1"/>
  <c r="DK494" i="1"/>
  <c r="DK495" i="1"/>
  <c r="DK496" i="1"/>
  <c r="DK497" i="1"/>
  <c r="DK498" i="1"/>
  <c r="DK499" i="1"/>
  <c r="DK500" i="1"/>
  <c r="DK501" i="1"/>
  <c r="DK502" i="1"/>
  <c r="DK503" i="1"/>
  <c r="DK504" i="1"/>
  <c r="DK505" i="1"/>
  <c r="DK506" i="1"/>
  <c r="DK507" i="1"/>
  <c r="DK508" i="1"/>
  <c r="DK509" i="1"/>
  <c r="DK510" i="1"/>
  <c r="DK511" i="1"/>
  <c r="DK512" i="1"/>
  <c r="DK513" i="1"/>
  <c r="DK514" i="1"/>
  <c r="DK515" i="1"/>
  <c r="DK516" i="1"/>
  <c r="DK517" i="1"/>
  <c r="DK518" i="1"/>
  <c r="DK519" i="1"/>
  <c r="DK520" i="1"/>
  <c r="DK521" i="1"/>
  <c r="DK522" i="1"/>
  <c r="DK523" i="1"/>
  <c r="DK524" i="1"/>
  <c r="DK525" i="1"/>
  <c r="DK526" i="1"/>
  <c r="DK527" i="1"/>
  <c r="DK528" i="1"/>
  <c r="DK529" i="1"/>
  <c r="DK530" i="1"/>
  <c r="DK531" i="1"/>
  <c r="DK532" i="1"/>
  <c r="DK533" i="1"/>
  <c r="DK534" i="1"/>
  <c r="DK535" i="1"/>
  <c r="DK536" i="1"/>
  <c r="DK537" i="1"/>
  <c r="DK538" i="1"/>
  <c r="DK539" i="1"/>
  <c r="DK540" i="1"/>
  <c r="DK541" i="1"/>
  <c r="DK542" i="1"/>
  <c r="DK543" i="1"/>
  <c r="DK544" i="1"/>
  <c r="DK545" i="1"/>
  <c r="DK546" i="1"/>
  <c r="DK547" i="1"/>
  <c r="DK548" i="1"/>
  <c r="DK549" i="1"/>
  <c r="DK550" i="1"/>
  <c r="DK551" i="1"/>
  <c r="DK552" i="1"/>
  <c r="DK553" i="1"/>
  <c r="DK554" i="1"/>
  <c r="DK555" i="1"/>
  <c r="DK556" i="1"/>
  <c r="DK557" i="1"/>
  <c r="DK558" i="1"/>
  <c r="DK559" i="1"/>
  <c r="DK560" i="1"/>
  <c r="DK561" i="1"/>
  <c r="DK562" i="1"/>
  <c r="DK563" i="1"/>
  <c r="DK564" i="1"/>
  <c r="DK565" i="1"/>
  <c r="DK566" i="1"/>
  <c r="DK567" i="1"/>
  <c r="DK568" i="1"/>
  <c r="DK569" i="1"/>
  <c r="DK570" i="1"/>
  <c r="DK571" i="1"/>
  <c r="DK572" i="1"/>
  <c r="DK573" i="1"/>
  <c r="DK574" i="1"/>
  <c r="DK575" i="1"/>
  <c r="DK576" i="1"/>
  <c r="DK577" i="1"/>
  <c r="DK578" i="1"/>
  <c r="DK579" i="1"/>
  <c r="DK580" i="1"/>
  <c r="DK581" i="1"/>
  <c r="DK582" i="1"/>
  <c r="DK583" i="1"/>
  <c r="DK584" i="1"/>
  <c r="DK585" i="1"/>
  <c r="DK586" i="1"/>
  <c r="DK587" i="1"/>
  <c r="DK588" i="1"/>
  <c r="DK589" i="1"/>
  <c r="DK590" i="1"/>
  <c r="DK591" i="1"/>
  <c r="DK592" i="1"/>
  <c r="DK593" i="1"/>
  <c r="DK594" i="1"/>
  <c r="DK595" i="1"/>
  <c r="DK596" i="1"/>
  <c r="DK597" i="1"/>
  <c r="DK598" i="1"/>
  <c r="DK599" i="1"/>
  <c r="DK600" i="1"/>
  <c r="DK601" i="1"/>
  <c r="DK602" i="1"/>
  <c r="DK603" i="1"/>
  <c r="DK604" i="1"/>
  <c r="DK605" i="1"/>
  <c r="DK606" i="1"/>
  <c r="DK607" i="1"/>
  <c r="DK608" i="1"/>
  <c r="DK609" i="1"/>
  <c r="DK610" i="1"/>
  <c r="DK611" i="1"/>
  <c r="DK612" i="1"/>
  <c r="DK613" i="1"/>
  <c r="DK614" i="1"/>
  <c r="DK615" i="1"/>
  <c r="DK616" i="1"/>
  <c r="DK617" i="1"/>
  <c r="DK618" i="1"/>
  <c r="DK619" i="1"/>
  <c r="DK620" i="1"/>
  <c r="DK621" i="1"/>
  <c r="DK622" i="1"/>
  <c r="DK623" i="1"/>
  <c r="DK624" i="1"/>
  <c r="DK625" i="1"/>
  <c r="DK626" i="1"/>
  <c r="DK627" i="1"/>
  <c r="DK628" i="1"/>
  <c r="DK629" i="1"/>
  <c r="DK630" i="1"/>
  <c r="DK631" i="1"/>
  <c r="DK632" i="1"/>
  <c r="DK633" i="1"/>
  <c r="DK634" i="1"/>
  <c r="DK635" i="1"/>
  <c r="DK636" i="1"/>
  <c r="DK637" i="1"/>
  <c r="DK638" i="1"/>
  <c r="DK639" i="1"/>
  <c r="DK640" i="1"/>
  <c r="DK641" i="1"/>
  <c r="DK642" i="1"/>
  <c r="DK643" i="1"/>
  <c r="DK644" i="1"/>
  <c r="DK645" i="1"/>
  <c r="DK646" i="1"/>
  <c r="DK647" i="1"/>
  <c r="DK648" i="1"/>
  <c r="DK649" i="1"/>
  <c r="DK650" i="1"/>
  <c r="DK651" i="1"/>
  <c r="DK652" i="1"/>
  <c r="DK653" i="1"/>
  <c r="DK654" i="1"/>
  <c r="DK655" i="1"/>
  <c r="DK656" i="1"/>
  <c r="DK657" i="1"/>
  <c r="DK658" i="1"/>
  <c r="DK659" i="1"/>
  <c r="DK660" i="1"/>
  <c r="DK661" i="1"/>
  <c r="DK662" i="1"/>
  <c r="DK663" i="1"/>
  <c r="DK664" i="1"/>
  <c r="DK665" i="1"/>
  <c r="DK666" i="1"/>
  <c r="DK667" i="1"/>
  <c r="DK668" i="1"/>
  <c r="DK669" i="1"/>
  <c r="DK670" i="1"/>
  <c r="DK671" i="1"/>
  <c r="DK672" i="1"/>
  <c r="DK673" i="1"/>
  <c r="DK674" i="1"/>
  <c r="DK675" i="1"/>
  <c r="DK676" i="1"/>
  <c r="DK677" i="1"/>
  <c r="DK678" i="1"/>
  <c r="DK679" i="1"/>
  <c r="DK680" i="1"/>
  <c r="DK681" i="1"/>
  <c r="DK682" i="1"/>
  <c r="DK683" i="1"/>
  <c r="DK684" i="1"/>
  <c r="DK685" i="1"/>
  <c r="DK686" i="1"/>
  <c r="DK687" i="1"/>
  <c r="DK688" i="1"/>
  <c r="DK689" i="1"/>
  <c r="DK690" i="1"/>
  <c r="DK691" i="1"/>
  <c r="DK692" i="1"/>
  <c r="DK693" i="1"/>
  <c r="DK694" i="1"/>
  <c r="DK695" i="1"/>
  <c r="DK696" i="1"/>
  <c r="DK697" i="1"/>
  <c r="DK698" i="1"/>
  <c r="DK699" i="1"/>
  <c r="DK700" i="1"/>
  <c r="DK701" i="1"/>
  <c r="DK702" i="1"/>
  <c r="DK703" i="1"/>
  <c r="DK704" i="1"/>
  <c r="DK705" i="1"/>
  <c r="DK706" i="1"/>
  <c r="DK707" i="1"/>
  <c r="DK708" i="1"/>
  <c r="DK709" i="1"/>
  <c r="DK710" i="1"/>
  <c r="DK711" i="1"/>
  <c r="DK712" i="1"/>
  <c r="DK713" i="1"/>
  <c r="DK714" i="1"/>
  <c r="DK715" i="1"/>
  <c r="DK716" i="1"/>
  <c r="DK717" i="1"/>
  <c r="DK718" i="1"/>
  <c r="DK719" i="1"/>
  <c r="DK720" i="1"/>
  <c r="DK721" i="1"/>
  <c r="DK722" i="1"/>
  <c r="DK723" i="1"/>
  <c r="DK724" i="1"/>
  <c r="DK725" i="1"/>
  <c r="DK726" i="1"/>
  <c r="DK727" i="1"/>
  <c r="DK728" i="1"/>
  <c r="DK729" i="1"/>
  <c r="DK730" i="1"/>
  <c r="DK731" i="1"/>
  <c r="DK732" i="1"/>
  <c r="DK733" i="1"/>
  <c r="DK734" i="1"/>
  <c r="DK735" i="1"/>
  <c r="DK736" i="1"/>
  <c r="DK737" i="1"/>
  <c r="DK738" i="1"/>
  <c r="DK739" i="1"/>
  <c r="DK740" i="1"/>
  <c r="DK741" i="1"/>
  <c r="DK742" i="1"/>
  <c r="DK743" i="1"/>
  <c r="DK744" i="1"/>
  <c r="DK745" i="1"/>
  <c r="DK746" i="1"/>
  <c r="DK747" i="1"/>
  <c r="DK748" i="1"/>
  <c r="DK749" i="1"/>
  <c r="DK750" i="1"/>
  <c r="DK751" i="1"/>
  <c r="DK752" i="1"/>
  <c r="DK753" i="1"/>
  <c r="DK754" i="1"/>
  <c r="DK755" i="1"/>
  <c r="DK756" i="1"/>
  <c r="DK757" i="1"/>
  <c r="DK758" i="1"/>
  <c r="DK759" i="1"/>
  <c r="DK760" i="1"/>
  <c r="DK761" i="1"/>
  <c r="DK762" i="1"/>
  <c r="DK763" i="1"/>
  <c r="DK764" i="1"/>
  <c r="DK765" i="1"/>
  <c r="DK766" i="1"/>
  <c r="DK767" i="1"/>
  <c r="DK768" i="1"/>
  <c r="DK769" i="1"/>
  <c r="DK770" i="1"/>
  <c r="DK771" i="1"/>
  <c r="DK772" i="1"/>
  <c r="DK773" i="1"/>
  <c r="DK774" i="1"/>
  <c r="DK775" i="1"/>
  <c r="DK776" i="1"/>
  <c r="DK777" i="1"/>
  <c r="DK778" i="1"/>
  <c r="DK779" i="1"/>
  <c r="DK780" i="1"/>
  <c r="DK781" i="1"/>
  <c r="DK782" i="1"/>
  <c r="DK783" i="1"/>
  <c r="DK784" i="1"/>
  <c r="DK785" i="1"/>
  <c r="DK786" i="1"/>
  <c r="DK787" i="1"/>
  <c r="DK788" i="1"/>
  <c r="DK789" i="1"/>
  <c r="DK790" i="1"/>
  <c r="DK791" i="1"/>
  <c r="DK792" i="1"/>
  <c r="DK793" i="1"/>
  <c r="DK794" i="1"/>
  <c r="DK795" i="1"/>
  <c r="DK796" i="1"/>
  <c r="DK797" i="1"/>
  <c r="DK798" i="1"/>
  <c r="DK799" i="1"/>
  <c r="DK800" i="1"/>
  <c r="DK801" i="1"/>
  <c r="DK802" i="1"/>
  <c r="DK803" i="1"/>
  <c r="DK804" i="1"/>
  <c r="DK805" i="1"/>
  <c r="DK806" i="1"/>
  <c r="DK807" i="1"/>
  <c r="DK808" i="1"/>
  <c r="DK809" i="1"/>
  <c r="DK810" i="1"/>
  <c r="DK811" i="1"/>
  <c r="DK812" i="1"/>
  <c r="DK813" i="1"/>
  <c r="DK814" i="1"/>
  <c r="DK815" i="1"/>
  <c r="DK816" i="1"/>
  <c r="DK817" i="1"/>
  <c r="DK818" i="1"/>
  <c r="DK819" i="1"/>
  <c r="DK820" i="1"/>
  <c r="DK821" i="1"/>
  <c r="DK822" i="1"/>
  <c r="DK823" i="1"/>
  <c r="DK824" i="1"/>
  <c r="DK825" i="1"/>
  <c r="DK826" i="1"/>
  <c r="DK827" i="1"/>
  <c r="DK828" i="1"/>
  <c r="DK829" i="1"/>
  <c r="DK830" i="1"/>
  <c r="DK831" i="1"/>
  <c r="DK832" i="1"/>
  <c r="DK833" i="1"/>
  <c r="DK834" i="1"/>
  <c r="DK835" i="1"/>
  <c r="DK836" i="1"/>
  <c r="DK837" i="1"/>
  <c r="DK838" i="1"/>
  <c r="DK839" i="1"/>
  <c r="DK840" i="1"/>
  <c r="DK841" i="1"/>
  <c r="DK842" i="1"/>
  <c r="DK843" i="1"/>
  <c r="DK844" i="1"/>
  <c r="DK845" i="1"/>
  <c r="DK846" i="1"/>
  <c r="DK847" i="1"/>
  <c r="DK848" i="1"/>
  <c r="DK849" i="1"/>
  <c r="DK850" i="1"/>
  <c r="DK851" i="1"/>
  <c r="DK852" i="1"/>
  <c r="DK853" i="1"/>
  <c r="DK854" i="1"/>
  <c r="DK855" i="1"/>
  <c r="DK856" i="1"/>
  <c r="DK857" i="1"/>
  <c r="DK858" i="1"/>
  <c r="DK859" i="1"/>
  <c r="DK860" i="1"/>
  <c r="DK861" i="1"/>
  <c r="DK862" i="1"/>
  <c r="DK863" i="1"/>
  <c r="DK864" i="1"/>
  <c r="DK865" i="1"/>
  <c r="DK866" i="1"/>
  <c r="DK867" i="1"/>
  <c r="DK868" i="1"/>
  <c r="DK869" i="1"/>
  <c r="DK870" i="1"/>
  <c r="DK871" i="1"/>
  <c r="DK872" i="1"/>
  <c r="DK873" i="1"/>
  <c r="DK874" i="1"/>
  <c r="DK875" i="1"/>
  <c r="DK876" i="1"/>
  <c r="DK877" i="1"/>
  <c r="DK878" i="1"/>
  <c r="DK879" i="1"/>
  <c r="DK880" i="1"/>
  <c r="DK881" i="1"/>
  <c r="DK882" i="1"/>
  <c r="DK883" i="1"/>
  <c r="DK884" i="1"/>
  <c r="DK885" i="1"/>
  <c r="DK886" i="1"/>
  <c r="DK887" i="1"/>
  <c r="DK888" i="1"/>
  <c r="DK889" i="1"/>
  <c r="DK890" i="1"/>
  <c r="DK891" i="1"/>
  <c r="DK892" i="1"/>
  <c r="DK893" i="1"/>
  <c r="DK894" i="1"/>
  <c r="DK895" i="1"/>
  <c r="DK896" i="1"/>
  <c r="DK897" i="1"/>
  <c r="DK898" i="1"/>
  <c r="DK899" i="1"/>
  <c r="DK900" i="1"/>
  <c r="DK901" i="1"/>
  <c r="DK902" i="1"/>
  <c r="DK903" i="1"/>
  <c r="DK904" i="1"/>
  <c r="DK905" i="1"/>
  <c r="DK906" i="1"/>
  <c r="DK907" i="1"/>
  <c r="DK908" i="1"/>
  <c r="DK909" i="1"/>
  <c r="DK910" i="1"/>
  <c r="DK911" i="1"/>
  <c r="DK912" i="1"/>
  <c r="DK913" i="1"/>
  <c r="DK914" i="1"/>
  <c r="DK915" i="1"/>
  <c r="DK916" i="1"/>
  <c r="DK917" i="1"/>
  <c r="DK918" i="1"/>
  <c r="DK919" i="1"/>
  <c r="DK920" i="1"/>
  <c r="DK921" i="1"/>
  <c r="DK922" i="1"/>
  <c r="DK923" i="1"/>
  <c r="DK924" i="1"/>
  <c r="DK925" i="1"/>
  <c r="DK926" i="1"/>
  <c r="DK927" i="1"/>
  <c r="DK928" i="1"/>
  <c r="DK929" i="1"/>
  <c r="DK930" i="1"/>
  <c r="DK931" i="1"/>
  <c r="DK932" i="1"/>
  <c r="DK933" i="1"/>
  <c r="DK934" i="1"/>
  <c r="DK935" i="1"/>
  <c r="DK936" i="1"/>
  <c r="DK937" i="1"/>
  <c r="DK938" i="1"/>
  <c r="DK939" i="1"/>
  <c r="DK940" i="1"/>
  <c r="DK941" i="1"/>
  <c r="DK942" i="1"/>
  <c r="DK943" i="1"/>
  <c r="DK944" i="1"/>
  <c r="DK945" i="1"/>
  <c r="DK946" i="1"/>
  <c r="DK947" i="1"/>
  <c r="DK948" i="1"/>
  <c r="DK949" i="1"/>
  <c r="DK950" i="1"/>
  <c r="DK951" i="1"/>
  <c r="DK952" i="1"/>
  <c r="DK953" i="1"/>
  <c r="DK954" i="1"/>
  <c r="DK955" i="1"/>
  <c r="DK956" i="1"/>
  <c r="DK957" i="1"/>
  <c r="DK958" i="1"/>
  <c r="DK959" i="1"/>
  <c r="DK960" i="1"/>
  <c r="DK961" i="1"/>
  <c r="DK962" i="1"/>
  <c r="DK963" i="1"/>
  <c r="DK964" i="1"/>
  <c r="DK965" i="1"/>
  <c r="DK966" i="1"/>
  <c r="DK967" i="1"/>
  <c r="DK968" i="1"/>
  <c r="DK969" i="1"/>
  <c r="DK970" i="1"/>
  <c r="DK971" i="1"/>
  <c r="DK972" i="1"/>
  <c r="DK973" i="1"/>
  <c r="DK974" i="1"/>
  <c r="DK975" i="1"/>
  <c r="DK976" i="1"/>
  <c r="DK977" i="1"/>
  <c r="DK978" i="1"/>
  <c r="DK979" i="1"/>
  <c r="DK980" i="1"/>
  <c r="DK981" i="1"/>
  <c r="DK982" i="1"/>
  <c r="DK983" i="1"/>
  <c r="DK984" i="1"/>
  <c r="DK985" i="1"/>
  <c r="DK986" i="1"/>
  <c r="DK987" i="1"/>
  <c r="DK988" i="1"/>
  <c r="DK989" i="1"/>
  <c r="DK990" i="1"/>
  <c r="DK991" i="1"/>
  <c r="DK992" i="1"/>
  <c r="DK993" i="1"/>
  <c r="DK994" i="1"/>
  <c r="DK995" i="1"/>
  <c r="DK996" i="1"/>
  <c r="DK997" i="1"/>
  <c r="DK998" i="1"/>
  <c r="DK999" i="1"/>
  <c r="DK1000" i="1"/>
  <c r="DK1001" i="1"/>
  <c r="DK1002" i="1"/>
  <c r="DK1003" i="1"/>
  <c r="DK1004" i="1"/>
  <c r="DK1005" i="1"/>
  <c r="DK1006" i="1"/>
  <c r="DK1007" i="1"/>
  <c r="DK1008" i="1"/>
  <c r="DK1009" i="1"/>
  <c r="DK1010" i="1"/>
  <c r="DK1011" i="1"/>
  <c r="DK1012" i="1"/>
  <c r="DK1013" i="1"/>
  <c r="DK1014" i="1"/>
  <c r="DK1015" i="1"/>
  <c r="DK1016" i="1"/>
  <c r="DK1017" i="1"/>
  <c r="DK1018" i="1"/>
  <c r="DK19" i="1"/>
  <c r="DJ78" i="1"/>
  <c r="DJ79" i="1"/>
  <c r="DJ80" i="1"/>
  <c r="DJ81" i="1"/>
  <c r="DJ82" i="1"/>
  <c r="DJ83" i="1"/>
  <c r="DJ84" i="1"/>
  <c r="DJ85" i="1"/>
  <c r="DJ86" i="1"/>
  <c r="DJ87" i="1"/>
  <c r="DJ88" i="1"/>
  <c r="DJ89" i="1"/>
  <c r="DJ90" i="1"/>
  <c r="DJ91" i="1"/>
  <c r="DJ92" i="1"/>
  <c r="DJ93" i="1"/>
  <c r="DJ94" i="1"/>
  <c r="DJ95" i="1"/>
  <c r="DJ96" i="1"/>
  <c r="DJ97" i="1"/>
  <c r="DJ98" i="1"/>
  <c r="DJ99" i="1"/>
  <c r="DJ100" i="1"/>
  <c r="DJ101" i="1"/>
  <c r="DJ102" i="1"/>
  <c r="DJ103" i="1"/>
  <c r="DJ104" i="1"/>
  <c r="DJ105" i="1"/>
  <c r="DJ106" i="1"/>
  <c r="DJ107" i="1"/>
  <c r="DJ108" i="1"/>
  <c r="DJ109" i="1"/>
  <c r="DJ110" i="1"/>
  <c r="DJ111" i="1"/>
  <c r="DJ112" i="1"/>
  <c r="DJ113" i="1"/>
  <c r="DJ114" i="1"/>
  <c r="DJ115" i="1"/>
  <c r="DJ116" i="1"/>
  <c r="DJ117" i="1"/>
  <c r="DJ118" i="1"/>
  <c r="DJ119" i="1"/>
  <c r="DJ120" i="1"/>
  <c r="DJ121" i="1"/>
  <c r="DJ122" i="1"/>
  <c r="DJ123" i="1"/>
  <c r="DJ124" i="1"/>
  <c r="DJ125" i="1"/>
  <c r="DJ126" i="1"/>
  <c r="DJ127" i="1"/>
  <c r="DJ128" i="1"/>
  <c r="DJ129" i="1"/>
  <c r="DJ130" i="1"/>
  <c r="DJ131" i="1"/>
  <c r="DJ132" i="1"/>
  <c r="DJ133" i="1"/>
  <c r="DJ134" i="1"/>
  <c r="DJ135" i="1"/>
  <c r="DJ136" i="1"/>
  <c r="DJ137" i="1"/>
  <c r="DJ138" i="1"/>
  <c r="DJ139" i="1"/>
  <c r="DJ140" i="1"/>
  <c r="DJ141" i="1"/>
  <c r="DJ142" i="1"/>
  <c r="DJ143" i="1"/>
  <c r="DJ144" i="1"/>
  <c r="DJ145" i="1"/>
  <c r="DJ146" i="1"/>
  <c r="DJ147" i="1"/>
  <c r="DJ148" i="1"/>
  <c r="DJ149" i="1"/>
  <c r="DJ150" i="1"/>
  <c r="DJ151" i="1"/>
  <c r="DJ152" i="1"/>
  <c r="DJ153" i="1"/>
  <c r="DJ154" i="1"/>
  <c r="DJ155" i="1"/>
  <c r="DJ156" i="1"/>
  <c r="DJ157" i="1"/>
  <c r="DJ158" i="1"/>
  <c r="DJ159" i="1"/>
  <c r="DJ160" i="1"/>
  <c r="DJ161" i="1"/>
  <c r="DJ162" i="1"/>
  <c r="DJ163" i="1"/>
  <c r="DJ164" i="1"/>
  <c r="DJ165" i="1"/>
  <c r="DJ166" i="1"/>
  <c r="DJ167" i="1"/>
  <c r="DJ168" i="1"/>
  <c r="DJ169" i="1"/>
  <c r="DJ170" i="1"/>
  <c r="DJ171" i="1"/>
  <c r="DJ172" i="1"/>
  <c r="DJ173" i="1"/>
  <c r="DJ174" i="1"/>
  <c r="DJ175" i="1"/>
  <c r="DJ176" i="1"/>
  <c r="DJ177" i="1"/>
  <c r="DJ178" i="1"/>
  <c r="DJ179" i="1"/>
  <c r="DJ180" i="1"/>
  <c r="DJ181" i="1"/>
  <c r="DJ182" i="1"/>
  <c r="DJ183" i="1"/>
  <c r="DJ184" i="1"/>
  <c r="DJ185" i="1"/>
  <c r="DJ186" i="1"/>
  <c r="DJ187" i="1"/>
  <c r="DJ188" i="1"/>
  <c r="DJ189" i="1"/>
  <c r="DJ190" i="1"/>
  <c r="DJ191" i="1"/>
  <c r="DJ192" i="1"/>
  <c r="DJ193" i="1"/>
  <c r="DJ194" i="1"/>
  <c r="DJ195" i="1"/>
  <c r="DJ196" i="1"/>
  <c r="DJ197" i="1"/>
  <c r="DJ198" i="1"/>
  <c r="DJ199" i="1"/>
  <c r="DJ200" i="1"/>
  <c r="DJ201" i="1"/>
  <c r="DJ202" i="1"/>
  <c r="DJ203" i="1"/>
  <c r="DJ204" i="1"/>
  <c r="DJ205" i="1"/>
  <c r="DJ206" i="1"/>
  <c r="DJ207" i="1"/>
  <c r="DJ208" i="1"/>
  <c r="DJ209" i="1"/>
  <c r="DJ210" i="1"/>
  <c r="DJ211" i="1"/>
  <c r="DJ212" i="1"/>
  <c r="DJ213" i="1"/>
  <c r="DJ214" i="1"/>
  <c r="DJ215" i="1"/>
  <c r="DJ216" i="1"/>
  <c r="DJ217" i="1"/>
  <c r="DJ218" i="1"/>
  <c r="DJ219" i="1"/>
  <c r="DJ220" i="1"/>
  <c r="DJ221" i="1"/>
  <c r="DJ222" i="1"/>
  <c r="DJ223" i="1"/>
  <c r="DJ224" i="1"/>
  <c r="DJ225" i="1"/>
  <c r="DJ226" i="1"/>
  <c r="DJ227" i="1"/>
  <c r="DJ228" i="1"/>
  <c r="DJ229" i="1"/>
  <c r="DJ230" i="1"/>
  <c r="DJ231" i="1"/>
  <c r="DJ232" i="1"/>
  <c r="DJ233" i="1"/>
  <c r="DJ234" i="1"/>
  <c r="DJ235" i="1"/>
  <c r="DJ236" i="1"/>
  <c r="DJ237" i="1"/>
  <c r="DJ238" i="1"/>
  <c r="DJ239" i="1"/>
  <c r="DJ240" i="1"/>
  <c r="DJ241" i="1"/>
  <c r="DJ242" i="1"/>
  <c r="DJ243" i="1"/>
  <c r="DJ244" i="1"/>
  <c r="DJ245" i="1"/>
  <c r="DJ246" i="1"/>
  <c r="DJ247" i="1"/>
  <c r="DJ248" i="1"/>
  <c r="DJ249" i="1"/>
  <c r="DJ250" i="1"/>
  <c r="DJ251" i="1"/>
  <c r="DJ252" i="1"/>
  <c r="DJ253" i="1"/>
  <c r="DJ254" i="1"/>
  <c r="DJ255" i="1"/>
  <c r="DJ256" i="1"/>
  <c r="DJ257" i="1"/>
  <c r="DJ258" i="1"/>
  <c r="DJ259" i="1"/>
  <c r="DJ260" i="1"/>
  <c r="DJ261" i="1"/>
  <c r="DJ262" i="1"/>
  <c r="DJ263" i="1"/>
  <c r="DJ264" i="1"/>
  <c r="DJ265" i="1"/>
  <c r="DJ266" i="1"/>
  <c r="DJ267" i="1"/>
  <c r="DJ268" i="1"/>
  <c r="DJ269" i="1"/>
  <c r="DJ270" i="1"/>
  <c r="DJ271" i="1"/>
  <c r="DJ272" i="1"/>
  <c r="DJ273" i="1"/>
  <c r="DJ274" i="1"/>
  <c r="DJ275" i="1"/>
  <c r="DJ276" i="1"/>
  <c r="DJ277" i="1"/>
  <c r="DJ278" i="1"/>
  <c r="DJ279" i="1"/>
  <c r="DJ280" i="1"/>
  <c r="DJ281" i="1"/>
  <c r="DJ282" i="1"/>
  <c r="DJ283" i="1"/>
  <c r="DJ284" i="1"/>
  <c r="DJ285" i="1"/>
  <c r="DJ286" i="1"/>
  <c r="DJ287" i="1"/>
  <c r="DJ288" i="1"/>
  <c r="DJ289" i="1"/>
  <c r="DJ290" i="1"/>
  <c r="DJ291" i="1"/>
  <c r="DJ292" i="1"/>
  <c r="DJ293" i="1"/>
  <c r="DJ294" i="1"/>
  <c r="DJ295" i="1"/>
  <c r="DJ296" i="1"/>
  <c r="DJ297" i="1"/>
  <c r="DJ298" i="1"/>
  <c r="DJ299" i="1"/>
  <c r="DJ300" i="1"/>
  <c r="DJ301" i="1"/>
  <c r="DJ302" i="1"/>
  <c r="DJ303" i="1"/>
  <c r="DJ304" i="1"/>
  <c r="DJ305" i="1"/>
  <c r="DJ306" i="1"/>
  <c r="DJ307" i="1"/>
  <c r="DJ308" i="1"/>
  <c r="DJ309" i="1"/>
  <c r="DJ310" i="1"/>
  <c r="DJ311" i="1"/>
  <c r="DJ312" i="1"/>
  <c r="DJ313" i="1"/>
  <c r="DJ314" i="1"/>
  <c r="DJ315" i="1"/>
  <c r="DJ316" i="1"/>
  <c r="DJ317" i="1"/>
  <c r="DJ318" i="1"/>
  <c r="DJ319" i="1"/>
  <c r="DJ320" i="1"/>
  <c r="DJ321" i="1"/>
  <c r="DJ322" i="1"/>
  <c r="DJ323" i="1"/>
  <c r="DJ324" i="1"/>
  <c r="DJ325" i="1"/>
  <c r="DJ326" i="1"/>
  <c r="DJ327" i="1"/>
  <c r="DJ328" i="1"/>
  <c r="DJ329" i="1"/>
  <c r="DJ330" i="1"/>
  <c r="DJ331" i="1"/>
  <c r="DJ332" i="1"/>
  <c r="DJ333" i="1"/>
  <c r="DJ334" i="1"/>
  <c r="DJ335" i="1"/>
  <c r="DJ336" i="1"/>
  <c r="DJ337" i="1"/>
  <c r="DJ338" i="1"/>
  <c r="DJ339" i="1"/>
  <c r="DJ340" i="1"/>
  <c r="DJ341" i="1"/>
  <c r="DJ342" i="1"/>
  <c r="DJ343" i="1"/>
  <c r="DJ344" i="1"/>
  <c r="DJ345" i="1"/>
  <c r="DJ346" i="1"/>
  <c r="DJ347" i="1"/>
  <c r="DJ348" i="1"/>
  <c r="DJ349" i="1"/>
  <c r="DJ350" i="1"/>
  <c r="DJ351" i="1"/>
  <c r="DJ352" i="1"/>
  <c r="DJ353" i="1"/>
  <c r="DJ354" i="1"/>
  <c r="DJ355" i="1"/>
  <c r="DJ356" i="1"/>
  <c r="DJ357" i="1"/>
  <c r="DJ358" i="1"/>
  <c r="DJ359" i="1"/>
  <c r="DJ360" i="1"/>
  <c r="DJ361" i="1"/>
  <c r="DJ362" i="1"/>
  <c r="DJ363" i="1"/>
  <c r="DJ364" i="1"/>
  <c r="DJ365" i="1"/>
  <c r="DJ366" i="1"/>
  <c r="DJ367" i="1"/>
  <c r="DJ368" i="1"/>
  <c r="DJ369" i="1"/>
  <c r="DJ370" i="1"/>
  <c r="DJ371" i="1"/>
  <c r="DJ372" i="1"/>
  <c r="DJ373" i="1"/>
  <c r="DJ374" i="1"/>
  <c r="DJ375" i="1"/>
  <c r="DJ376" i="1"/>
  <c r="DJ377" i="1"/>
  <c r="DJ378" i="1"/>
  <c r="DJ379" i="1"/>
  <c r="DJ380" i="1"/>
  <c r="DJ381" i="1"/>
  <c r="DJ382" i="1"/>
  <c r="DJ383" i="1"/>
  <c r="DJ384" i="1"/>
  <c r="DJ385" i="1"/>
  <c r="DJ386" i="1"/>
  <c r="DJ387" i="1"/>
  <c r="DJ388" i="1"/>
  <c r="DJ389" i="1"/>
  <c r="DJ390" i="1"/>
  <c r="DJ391" i="1"/>
  <c r="DJ392" i="1"/>
  <c r="DJ393" i="1"/>
  <c r="DJ394" i="1"/>
  <c r="DJ395" i="1"/>
  <c r="DJ396" i="1"/>
  <c r="DJ397" i="1"/>
  <c r="DJ398" i="1"/>
  <c r="DJ399" i="1"/>
  <c r="DJ400" i="1"/>
  <c r="DJ401" i="1"/>
  <c r="DJ402" i="1"/>
  <c r="DJ403" i="1"/>
  <c r="DJ404" i="1"/>
  <c r="DJ405" i="1"/>
  <c r="DJ406" i="1"/>
  <c r="DJ407" i="1"/>
  <c r="DJ408" i="1"/>
  <c r="DJ409" i="1"/>
  <c r="DJ410" i="1"/>
  <c r="DJ411" i="1"/>
  <c r="DJ412" i="1"/>
  <c r="DJ413" i="1"/>
  <c r="DJ414" i="1"/>
  <c r="DJ415" i="1"/>
  <c r="DJ416" i="1"/>
  <c r="DJ417" i="1"/>
  <c r="DJ418" i="1"/>
  <c r="DJ419" i="1"/>
  <c r="DJ420" i="1"/>
  <c r="DJ421" i="1"/>
  <c r="DJ422" i="1"/>
  <c r="DJ423" i="1"/>
  <c r="DJ424" i="1"/>
  <c r="DJ425" i="1"/>
  <c r="DJ426" i="1"/>
  <c r="DJ427" i="1"/>
  <c r="DJ428" i="1"/>
  <c r="DJ429" i="1"/>
  <c r="DJ430" i="1"/>
  <c r="DJ431" i="1"/>
  <c r="DJ432" i="1"/>
  <c r="DJ433" i="1"/>
  <c r="DJ434" i="1"/>
  <c r="DJ435" i="1"/>
  <c r="DJ436" i="1"/>
  <c r="DJ437" i="1"/>
  <c r="DJ438" i="1"/>
  <c r="DJ439" i="1"/>
  <c r="DJ440" i="1"/>
  <c r="DJ441" i="1"/>
  <c r="DJ442" i="1"/>
  <c r="DJ443" i="1"/>
  <c r="DJ444" i="1"/>
  <c r="DJ445" i="1"/>
  <c r="DJ446" i="1"/>
  <c r="DJ447" i="1"/>
  <c r="DJ448" i="1"/>
  <c r="DJ449" i="1"/>
  <c r="DJ450" i="1"/>
  <c r="DJ451" i="1"/>
  <c r="DJ452" i="1"/>
  <c r="DJ453" i="1"/>
  <c r="DJ454" i="1"/>
  <c r="DJ455" i="1"/>
  <c r="DJ456" i="1"/>
  <c r="DJ457" i="1"/>
  <c r="DJ458" i="1"/>
  <c r="DJ459" i="1"/>
  <c r="DJ460" i="1"/>
  <c r="DJ461" i="1"/>
  <c r="DJ462" i="1"/>
  <c r="DJ463" i="1"/>
  <c r="DJ464" i="1"/>
  <c r="DJ465" i="1"/>
  <c r="DJ466" i="1"/>
  <c r="DJ467" i="1"/>
  <c r="DJ468" i="1"/>
  <c r="DJ469" i="1"/>
  <c r="DJ470" i="1"/>
  <c r="DJ471" i="1"/>
  <c r="DJ472" i="1"/>
  <c r="DJ473" i="1"/>
  <c r="DJ474" i="1"/>
  <c r="DJ475" i="1"/>
  <c r="DJ476" i="1"/>
  <c r="DJ477" i="1"/>
  <c r="DJ478" i="1"/>
  <c r="DJ479" i="1"/>
  <c r="DJ480" i="1"/>
  <c r="DJ481" i="1"/>
  <c r="DJ482" i="1"/>
  <c r="DJ483" i="1"/>
  <c r="DJ484" i="1"/>
  <c r="DJ485" i="1"/>
  <c r="DJ486" i="1"/>
  <c r="DJ487" i="1"/>
  <c r="DJ488" i="1"/>
  <c r="DJ489" i="1"/>
  <c r="DJ490" i="1"/>
  <c r="DJ491" i="1"/>
  <c r="DJ492" i="1"/>
  <c r="DJ493" i="1"/>
  <c r="DJ494" i="1"/>
  <c r="DJ495" i="1"/>
  <c r="DJ496" i="1"/>
  <c r="DJ497" i="1"/>
  <c r="DJ498" i="1"/>
  <c r="DJ499" i="1"/>
  <c r="DJ500" i="1"/>
  <c r="DJ501" i="1"/>
  <c r="DJ502" i="1"/>
  <c r="DJ503" i="1"/>
  <c r="DJ504" i="1"/>
  <c r="DJ505" i="1"/>
  <c r="DJ506" i="1"/>
  <c r="DJ507" i="1"/>
  <c r="DJ508" i="1"/>
  <c r="DJ509" i="1"/>
  <c r="DJ510" i="1"/>
  <c r="DJ511" i="1"/>
  <c r="DJ512" i="1"/>
  <c r="DJ513" i="1"/>
  <c r="DJ514" i="1"/>
  <c r="DJ515" i="1"/>
  <c r="DJ516" i="1"/>
  <c r="DJ517" i="1"/>
  <c r="DJ518" i="1"/>
  <c r="DJ519" i="1"/>
  <c r="DJ520" i="1"/>
  <c r="DJ521" i="1"/>
  <c r="DJ522" i="1"/>
  <c r="DJ523" i="1"/>
  <c r="DJ524" i="1"/>
  <c r="DJ525" i="1"/>
  <c r="DJ526" i="1"/>
  <c r="DJ527" i="1"/>
  <c r="DJ528" i="1"/>
  <c r="DJ529" i="1"/>
  <c r="DJ530" i="1"/>
  <c r="DJ531" i="1"/>
  <c r="DJ532" i="1"/>
  <c r="DJ533" i="1"/>
  <c r="DJ534" i="1"/>
  <c r="DJ535" i="1"/>
  <c r="DJ536" i="1"/>
  <c r="DJ537" i="1"/>
  <c r="DJ538" i="1"/>
  <c r="DJ539" i="1"/>
  <c r="DJ540" i="1"/>
  <c r="DJ541" i="1"/>
  <c r="DJ542" i="1"/>
  <c r="DJ543" i="1"/>
  <c r="DJ544" i="1"/>
  <c r="DJ545" i="1"/>
  <c r="DJ546" i="1"/>
  <c r="DJ547" i="1"/>
  <c r="DJ548" i="1"/>
  <c r="DJ549" i="1"/>
  <c r="DJ550" i="1"/>
  <c r="DJ551" i="1"/>
  <c r="DJ552" i="1"/>
  <c r="DJ553" i="1"/>
  <c r="DJ554" i="1"/>
  <c r="DJ555" i="1"/>
  <c r="DJ556" i="1"/>
  <c r="DJ557" i="1"/>
  <c r="DJ558" i="1"/>
  <c r="DJ559" i="1"/>
  <c r="DJ560" i="1"/>
  <c r="DJ561" i="1"/>
  <c r="DJ562" i="1"/>
  <c r="DJ563" i="1"/>
  <c r="DJ564" i="1"/>
  <c r="DJ565" i="1"/>
  <c r="DJ566" i="1"/>
  <c r="DJ567" i="1"/>
  <c r="DJ568" i="1"/>
  <c r="DJ569" i="1"/>
  <c r="DJ570" i="1"/>
  <c r="DJ571" i="1"/>
  <c r="DJ572" i="1"/>
  <c r="DJ573" i="1"/>
  <c r="DJ574" i="1"/>
  <c r="DJ575" i="1"/>
  <c r="DJ576" i="1"/>
  <c r="DJ577" i="1"/>
  <c r="DJ578" i="1"/>
  <c r="DJ579" i="1"/>
  <c r="DJ580" i="1"/>
  <c r="DJ581" i="1"/>
  <c r="DJ582" i="1"/>
  <c r="DJ583" i="1"/>
  <c r="DJ584" i="1"/>
  <c r="DJ585" i="1"/>
  <c r="DJ586" i="1"/>
  <c r="DJ587" i="1"/>
  <c r="DJ588" i="1"/>
  <c r="DJ589" i="1"/>
  <c r="DJ590" i="1"/>
  <c r="DJ591" i="1"/>
  <c r="DJ592" i="1"/>
  <c r="DJ593" i="1"/>
  <c r="DJ594" i="1"/>
  <c r="DJ595" i="1"/>
  <c r="DJ596" i="1"/>
  <c r="DJ597" i="1"/>
  <c r="DJ598" i="1"/>
  <c r="DJ599" i="1"/>
  <c r="DJ600" i="1"/>
  <c r="DJ601" i="1"/>
  <c r="DJ602" i="1"/>
  <c r="DJ603" i="1"/>
  <c r="DJ604" i="1"/>
  <c r="DJ605" i="1"/>
  <c r="DJ606" i="1"/>
  <c r="DJ607" i="1"/>
  <c r="DJ608" i="1"/>
  <c r="DJ609" i="1"/>
  <c r="DJ610" i="1"/>
  <c r="DJ611" i="1"/>
  <c r="DJ612" i="1"/>
  <c r="DJ613" i="1"/>
  <c r="DJ614" i="1"/>
  <c r="DJ615" i="1"/>
  <c r="DJ616" i="1"/>
  <c r="DJ617" i="1"/>
  <c r="DJ618" i="1"/>
  <c r="DJ619" i="1"/>
  <c r="DJ620" i="1"/>
  <c r="DJ621" i="1"/>
  <c r="DJ622" i="1"/>
  <c r="DJ623" i="1"/>
  <c r="DJ624" i="1"/>
  <c r="DJ625" i="1"/>
  <c r="DJ626" i="1"/>
  <c r="DJ627" i="1"/>
  <c r="DJ628" i="1"/>
  <c r="DJ629" i="1"/>
  <c r="DJ630" i="1"/>
  <c r="DJ631" i="1"/>
  <c r="DJ632" i="1"/>
  <c r="DJ633" i="1"/>
  <c r="DJ634" i="1"/>
  <c r="DJ635" i="1"/>
  <c r="DJ636" i="1"/>
  <c r="DJ637" i="1"/>
  <c r="DJ638" i="1"/>
  <c r="DJ639" i="1"/>
  <c r="DJ640" i="1"/>
  <c r="DJ641" i="1"/>
  <c r="DJ642" i="1"/>
  <c r="DJ643" i="1"/>
  <c r="DJ644" i="1"/>
  <c r="DJ645" i="1"/>
  <c r="DJ646" i="1"/>
  <c r="DJ647" i="1"/>
  <c r="DJ648" i="1"/>
  <c r="DJ649" i="1"/>
  <c r="DJ650" i="1"/>
  <c r="DJ651" i="1"/>
  <c r="DJ652" i="1"/>
  <c r="DJ653" i="1"/>
  <c r="DJ654" i="1"/>
  <c r="DJ655" i="1"/>
  <c r="DJ656" i="1"/>
  <c r="DJ657" i="1"/>
  <c r="DJ658" i="1"/>
  <c r="DJ659" i="1"/>
  <c r="DJ660" i="1"/>
  <c r="DJ661" i="1"/>
  <c r="DJ662" i="1"/>
  <c r="DJ663" i="1"/>
  <c r="DJ664" i="1"/>
  <c r="DJ665" i="1"/>
  <c r="DJ666" i="1"/>
  <c r="DJ667" i="1"/>
  <c r="DJ668" i="1"/>
  <c r="DJ669" i="1"/>
  <c r="DJ670" i="1"/>
  <c r="DJ671" i="1"/>
  <c r="DJ672" i="1"/>
  <c r="DJ673" i="1"/>
  <c r="DJ674" i="1"/>
  <c r="DJ675" i="1"/>
  <c r="DJ676" i="1"/>
  <c r="DJ677" i="1"/>
  <c r="DJ678" i="1"/>
  <c r="DJ679" i="1"/>
  <c r="DJ680" i="1"/>
  <c r="DJ681" i="1"/>
  <c r="DJ682" i="1"/>
  <c r="DJ683" i="1"/>
  <c r="DJ684" i="1"/>
  <c r="DJ685" i="1"/>
  <c r="DJ686" i="1"/>
  <c r="DJ687" i="1"/>
  <c r="DJ688" i="1"/>
  <c r="DJ689" i="1"/>
  <c r="DJ690" i="1"/>
  <c r="DJ691" i="1"/>
  <c r="DJ692" i="1"/>
  <c r="DJ693" i="1"/>
  <c r="DJ694" i="1"/>
  <c r="DJ695" i="1"/>
  <c r="DJ696" i="1"/>
  <c r="DJ697" i="1"/>
  <c r="DJ698" i="1"/>
  <c r="DJ699" i="1"/>
  <c r="DJ700" i="1"/>
  <c r="DJ701" i="1"/>
  <c r="DJ702" i="1"/>
  <c r="DJ703" i="1"/>
  <c r="DJ704" i="1"/>
  <c r="DJ705" i="1"/>
  <c r="DJ706" i="1"/>
  <c r="DJ707" i="1"/>
  <c r="DJ708" i="1"/>
  <c r="DJ709" i="1"/>
  <c r="DJ710" i="1"/>
  <c r="DJ711" i="1"/>
  <c r="DJ712" i="1"/>
  <c r="DJ713" i="1"/>
  <c r="DJ714" i="1"/>
  <c r="DJ715" i="1"/>
  <c r="DJ716" i="1"/>
  <c r="DJ717" i="1"/>
  <c r="DJ718" i="1"/>
  <c r="DJ719" i="1"/>
  <c r="DJ720" i="1"/>
  <c r="DJ721" i="1"/>
  <c r="DJ722" i="1"/>
  <c r="DJ723" i="1"/>
  <c r="DJ724" i="1"/>
  <c r="DJ725" i="1"/>
  <c r="DJ726" i="1"/>
  <c r="DJ727" i="1"/>
  <c r="DJ728" i="1"/>
  <c r="DJ729" i="1"/>
  <c r="DJ730" i="1"/>
  <c r="DJ731" i="1"/>
  <c r="DJ732" i="1"/>
  <c r="DJ733" i="1"/>
  <c r="DJ734" i="1"/>
  <c r="DJ735" i="1"/>
  <c r="DJ736" i="1"/>
  <c r="DJ737" i="1"/>
  <c r="DJ738" i="1"/>
  <c r="DJ739" i="1"/>
  <c r="DJ740" i="1"/>
  <c r="DJ741" i="1"/>
  <c r="DJ742" i="1"/>
  <c r="DJ743" i="1"/>
  <c r="DJ744" i="1"/>
  <c r="DJ745" i="1"/>
  <c r="DJ746" i="1"/>
  <c r="DJ747" i="1"/>
  <c r="DJ748" i="1"/>
  <c r="DJ749" i="1"/>
  <c r="DJ750" i="1"/>
  <c r="DJ751" i="1"/>
  <c r="DJ752" i="1"/>
  <c r="DJ753" i="1"/>
  <c r="DJ754" i="1"/>
  <c r="DJ755" i="1"/>
  <c r="DJ756" i="1"/>
  <c r="DJ757" i="1"/>
  <c r="DJ758" i="1"/>
  <c r="DJ759" i="1"/>
  <c r="DJ760" i="1"/>
  <c r="DJ761" i="1"/>
  <c r="DJ762" i="1"/>
  <c r="DJ763" i="1"/>
  <c r="DJ764" i="1"/>
  <c r="DJ765" i="1"/>
  <c r="DJ766" i="1"/>
  <c r="DJ767" i="1"/>
  <c r="DJ768" i="1"/>
  <c r="DJ769" i="1"/>
  <c r="DJ770" i="1"/>
  <c r="DJ771" i="1"/>
  <c r="DJ772" i="1"/>
  <c r="DJ773" i="1"/>
  <c r="DJ774" i="1"/>
  <c r="DJ775" i="1"/>
  <c r="DJ776" i="1"/>
  <c r="DJ777" i="1"/>
  <c r="DJ778" i="1"/>
  <c r="DJ779" i="1"/>
  <c r="DJ780" i="1"/>
  <c r="DJ781" i="1"/>
  <c r="DJ782" i="1"/>
  <c r="DJ783" i="1"/>
  <c r="DJ784" i="1"/>
  <c r="DJ785" i="1"/>
  <c r="DJ786" i="1"/>
  <c r="DJ787" i="1"/>
  <c r="DJ788" i="1"/>
  <c r="DJ789" i="1"/>
  <c r="DJ790" i="1"/>
  <c r="DJ791" i="1"/>
  <c r="DJ792" i="1"/>
  <c r="DJ793" i="1"/>
  <c r="DJ794" i="1"/>
  <c r="DJ795" i="1"/>
  <c r="DJ796" i="1"/>
  <c r="DJ797" i="1"/>
  <c r="DJ798" i="1"/>
  <c r="DJ799" i="1"/>
  <c r="DJ800" i="1"/>
  <c r="DJ801" i="1"/>
  <c r="DJ802" i="1"/>
  <c r="DJ803" i="1"/>
  <c r="DJ804" i="1"/>
  <c r="DJ805" i="1"/>
  <c r="DJ806" i="1"/>
  <c r="DJ807" i="1"/>
  <c r="DJ808" i="1"/>
  <c r="DJ809" i="1"/>
  <c r="DJ810" i="1"/>
  <c r="DJ811" i="1"/>
  <c r="DJ812" i="1"/>
  <c r="DJ813" i="1"/>
  <c r="DJ814" i="1"/>
  <c r="DJ815" i="1"/>
  <c r="DJ816" i="1"/>
  <c r="DJ817" i="1"/>
  <c r="DJ818" i="1"/>
  <c r="DJ819" i="1"/>
  <c r="DJ820" i="1"/>
  <c r="DJ821" i="1"/>
  <c r="DJ822" i="1"/>
  <c r="DJ823" i="1"/>
  <c r="DJ824" i="1"/>
  <c r="DJ825" i="1"/>
  <c r="DJ826" i="1"/>
  <c r="DJ827" i="1"/>
  <c r="DJ828" i="1"/>
  <c r="DJ829" i="1"/>
  <c r="DJ830" i="1"/>
  <c r="DJ831" i="1"/>
  <c r="DJ832" i="1"/>
  <c r="DJ833" i="1"/>
  <c r="DJ834" i="1"/>
  <c r="DJ835" i="1"/>
  <c r="DJ836" i="1"/>
  <c r="DJ837" i="1"/>
  <c r="DJ838" i="1"/>
  <c r="DJ839" i="1"/>
  <c r="DJ840" i="1"/>
  <c r="DJ841" i="1"/>
  <c r="DJ842" i="1"/>
  <c r="DJ843" i="1"/>
  <c r="DJ844" i="1"/>
  <c r="DJ845" i="1"/>
  <c r="DJ846" i="1"/>
  <c r="DJ847" i="1"/>
  <c r="DJ848" i="1"/>
  <c r="DJ849" i="1"/>
  <c r="DJ850" i="1"/>
  <c r="DJ851" i="1"/>
  <c r="DJ852" i="1"/>
  <c r="DJ853" i="1"/>
  <c r="DJ854" i="1"/>
  <c r="DJ855" i="1"/>
  <c r="DJ856" i="1"/>
  <c r="DJ857" i="1"/>
  <c r="DJ858" i="1"/>
  <c r="DJ859" i="1"/>
  <c r="DJ860" i="1"/>
  <c r="DJ861" i="1"/>
  <c r="DJ862" i="1"/>
  <c r="DJ863" i="1"/>
  <c r="DJ864" i="1"/>
  <c r="DJ865" i="1"/>
  <c r="DJ866" i="1"/>
  <c r="DJ867" i="1"/>
  <c r="DJ868" i="1"/>
  <c r="DJ869" i="1"/>
  <c r="DJ870" i="1"/>
  <c r="DJ871" i="1"/>
  <c r="DJ872" i="1"/>
  <c r="DJ873" i="1"/>
  <c r="DJ874" i="1"/>
  <c r="DJ875" i="1"/>
  <c r="DJ876" i="1"/>
  <c r="DJ877" i="1"/>
  <c r="DJ878" i="1"/>
  <c r="DJ879" i="1"/>
  <c r="DJ880" i="1"/>
  <c r="DJ881" i="1"/>
  <c r="DJ882" i="1"/>
  <c r="DJ883" i="1"/>
  <c r="DJ884" i="1"/>
  <c r="DJ885" i="1"/>
  <c r="DJ886" i="1"/>
  <c r="DJ887" i="1"/>
  <c r="DJ888" i="1"/>
  <c r="DJ889" i="1"/>
  <c r="DJ890" i="1"/>
  <c r="DJ891" i="1"/>
  <c r="DJ892" i="1"/>
  <c r="DJ893" i="1"/>
  <c r="DJ894" i="1"/>
  <c r="DJ895" i="1"/>
  <c r="DJ896" i="1"/>
  <c r="DJ897" i="1"/>
  <c r="DJ898" i="1"/>
  <c r="DJ899" i="1"/>
  <c r="DJ900" i="1"/>
  <c r="DJ901" i="1"/>
  <c r="DJ902" i="1"/>
  <c r="DJ903" i="1"/>
  <c r="DJ904" i="1"/>
  <c r="DJ905" i="1"/>
  <c r="DJ906" i="1"/>
  <c r="DJ907" i="1"/>
  <c r="DJ908" i="1"/>
  <c r="DJ909" i="1"/>
  <c r="DJ910" i="1"/>
  <c r="DJ911" i="1"/>
  <c r="DJ912" i="1"/>
  <c r="DJ913" i="1"/>
  <c r="DJ914" i="1"/>
  <c r="DJ915" i="1"/>
  <c r="DJ916" i="1"/>
  <c r="DJ917" i="1"/>
  <c r="DJ918" i="1"/>
  <c r="DJ919" i="1"/>
  <c r="DJ920" i="1"/>
  <c r="DJ921" i="1"/>
  <c r="DJ922" i="1"/>
  <c r="DJ923" i="1"/>
  <c r="DJ924" i="1"/>
  <c r="DJ925" i="1"/>
  <c r="DJ926" i="1"/>
  <c r="DJ927" i="1"/>
  <c r="DJ928" i="1"/>
  <c r="DJ929" i="1"/>
  <c r="DJ930" i="1"/>
  <c r="DJ931" i="1"/>
  <c r="DJ932" i="1"/>
  <c r="DJ933" i="1"/>
  <c r="DJ934" i="1"/>
  <c r="DJ935" i="1"/>
  <c r="DJ936" i="1"/>
  <c r="DJ937" i="1"/>
  <c r="DJ938" i="1"/>
  <c r="DJ939" i="1"/>
  <c r="DJ940" i="1"/>
  <c r="DJ941" i="1"/>
  <c r="DJ942" i="1"/>
  <c r="DJ943" i="1"/>
  <c r="DJ944" i="1"/>
  <c r="DJ945" i="1"/>
  <c r="DJ946" i="1"/>
  <c r="DJ947" i="1"/>
  <c r="DJ948" i="1"/>
  <c r="DJ949" i="1"/>
  <c r="DJ950" i="1"/>
  <c r="DJ951" i="1"/>
  <c r="DJ952" i="1"/>
  <c r="DJ953" i="1"/>
  <c r="DJ954" i="1"/>
  <c r="DJ955" i="1"/>
  <c r="DJ956" i="1"/>
  <c r="DJ957" i="1"/>
  <c r="DJ958" i="1"/>
  <c r="DJ959" i="1"/>
  <c r="DJ960" i="1"/>
  <c r="DJ961" i="1"/>
  <c r="DJ962" i="1"/>
  <c r="DJ963" i="1"/>
  <c r="DJ964" i="1"/>
  <c r="DJ965" i="1"/>
  <c r="DJ966" i="1"/>
  <c r="DJ967" i="1"/>
  <c r="DJ968" i="1"/>
  <c r="DJ969" i="1"/>
  <c r="DJ970" i="1"/>
  <c r="DJ971" i="1"/>
  <c r="DJ972" i="1"/>
  <c r="DJ973" i="1"/>
  <c r="DJ974" i="1"/>
  <c r="DJ975" i="1"/>
  <c r="DJ976" i="1"/>
  <c r="DJ977" i="1"/>
  <c r="DJ978" i="1"/>
  <c r="DJ979" i="1"/>
  <c r="DJ980" i="1"/>
  <c r="DJ981" i="1"/>
  <c r="DJ982" i="1"/>
  <c r="DJ983" i="1"/>
  <c r="DJ984" i="1"/>
  <c r="DJ985" i="1"/>
  <c r="DJ986" i="1"/>
  <c r="DJ987" i="1"/>
  <c r="DJ988" i="1"/>
  <c r="DJ989" i="1"/>
  <c r="DJ990" i="1"/>
  <c r="DJ991" i="1"/>
  <c r="DJ992" i="1"/>
  <c r="DJ993" i="1"/>
  <c r="DJ994" i="1"/>
  <c r="DJ995" i="1"/>
  <c r="DJ996" i="1"/>
  <c r="DJ997" i="1"/>
  <c r="DJ998" i="1"/>
  <c r="DJ999" i="1"/>
  <c r="DJ1000" i="1"/>
  <c r="DJ1001" i="1"/>
  <c r="DJ1002" i="1"/>
  <c r="DJ1003" i="1"/>
  <c r="DJ1004" i="1"/>
  <c r="DJ1005" i="1"/>
  <c r="DJ1006" i="1"/>
  <c r="DJ1007" i="1"/>
  <c r="DJ1008" i="1"/>
  <c r="DJ1009" i="1"/>
  <c r="DJ1010" i="1"/>
  <c r="DJ1011" i="1"/>
  <c r="DJ1012" i="1"/>
  <c r="DJ1013" i="1"/>
  <c r="DJ1014" i="1"/>
  <c r="DJ1015" i="1"/>
  <c r="DJ1016" i="1"/>
  <c r="DJ1017" i="1"/>
  <c r="DJ1018" i="1"/>
  <c r="DJ20" i="1"/>
  <c r="DJ21" i="1"/>
  <c r="DJ22" i="1"/>
  <c r="DJ23" i="1"/>
  <c r="DJ24" i="1"/>
  <c r="DJ25" i="1"/>
  <c r="DJ26" i="1"/>
  <c r="DJ27" i="1"/>
  <c r="DJ28" i="1"/>
  <c r="DJ29" i="1"/>
  <c r="DJ30" i="1"/>
  <c r="DJ31" i="1"/>
  <c r="DJ32" i="1"/>
  <c r="DJ33" i="1"/>
  <c r="DJ34" i="1"/>
  <c r="DJ35" i="1"/>
  <c r="DJ36" i="1"/>
  <c r="DJ37" i="1"/>
  <c r="DJ38" i="1"/>
  <c r="DJ39" i="1"/>
  <c r="DJ40" i="1"/>
  <c r="DJ41" i="1"/>
  <c r="DJ42" i="1"/>
  <c r="DJ43" i="1"/>
  <c r="DJ44" i="1"/>
  <c r="DJ45" i="1"/>
  <c r="DJ46" i="1"/>
  <c r="DJ47" i="1"/>
  <c r="DJ48" i="1"/>
  <c r="DJ49" i="1"/>
  <c r="DJ50" i="1"/>
  <c r="DJ51" i="1"/>
  <c r="DJ52" i="1"/>
  <c r="DJ53" i="1"/>
  <c r="DJ54" i="1"/>
  <c r="DJ55" i="1"/>
  <c r="DJ56" i="1"/>
  <c r="DJ57" i="1"/>
  <c r="DJ58" i="1"/>
  <c r="DJ59" i="1"/>
  <c r="DJ60" i="1"/>
  <c r="DJ61" i="1"/>
  <c r="DJ62" i="1"/>
  <c r="DJ63" i="1"/>
  <c r="DJ64" i="1"/>
  <c r="DJ65" i="1"/>
  <c r="DJ66" i="1"/>
  <c r="DJ67" i="1"/>
  <c r="DJ68" i="1"/>
  <c r="DJ69" i="1"/>
  <c r="DJ70" i="1"/>
  <c r="DJ71" i="1"/>
  <c r="DJ72" i="1"/>
  <c r="DJ73" i="1"/>
  <c r="DJ74" i="1"/>
  <c r="DJ75" i="1"/>
  <c r="DJ76" i="1"/>
  <c r="DJ77" i="1"/>
  <c r="DJ19" i="1"/>
  <c r="H9" i="2"/>
  <c r="C5" i="2" a="1"/>
  <c r="C5" i="2" s="1"/>
  <c r="C6" i="2" a="1"/>
  <c r="C6" i="2" s="1"/>
  <c r="C7" i="2" a="1"/>
  <c r="C7" i="2" s="1"/>
  <c r="C4" i="2" a="1"/>
  <c r="C4" i="2" s="1"/>
  <c r="I1010" i="2"/>
  <c r="I1009" i="2"/>
  <c r="I1008" i="2"/>
  <c r="I1007" i="2"/>
  <c r="I1006" i="2"/>
  <c r="J1006" i="2" s="1"/>
  <c r="I1005" i="2"/>
  <c r="I1004" i="2"/>
  <c r="I1003" i="2"/>
  <c r="I1002" i="2"/>
  <c r="J1002" i="2" s="1"/>
  <c r="I1001" i="2"/>
  <c r="I1000" i="2"/>
  <c r="J1000" i="2" s="1"/>
  <c r="I999" i="2"/>
  <c r="I998" i="2"/>
  <c r="I997" i="2"/>
  <c r="I996" i="2"/>
  <c r="I995" i="2"/>
  <c r="I994" i="2"/>
  <c r="I993" i="2"/>
  <c r="I992" i="2"/>
  <c r="J992" i="2" s="1"/>
  <c r="I991" i="2"/>
  <c r="I990" i="2"/>
  <c r="I989" i="2"/>
  <c r="I988" i="2"/>
  <c r="I987" i="2"/>
  <c r="I986" i="2"/>
  <c r="I985" i="2"/>
  <c r="I984" i="2"/>
  <c r="J984" i="2" s="1"/>
  <c r="I983" i="2"/>
  <c r="I982" i="2"/>
  <c r="I981" i="2"/>
  <c r="I980" i="2"/>
  <c r="I979" i="2"/>
  <c r="I978" i="2"/>
  <c r="I977" i="2"/>
  <c r="I976" i="2"/>
  <c r="J976" i="2" s="1"/>
  <c r="I975" i="2"/>
  <c r="I974" i="2"/>
  <c r="I973" i="2"/>
  <c r="I972" i="2"/>
  <c r="I971" i="2"/>
  <c r="I970" i="2"/>
  <c r="I969" i="2"/>
  <c r="I968" i="2"/>
  <c r="I967" i="2"/>
  <c r="I966" i="2"/>
  <c r="I965" i="2"/>
  <c r="I964" i="2"/>
  <c r="I963" i="2"/>
  <c r="I962" i="2"/>
  <c r="I961" i="2"/>
  <c r="I960" i="2"/>
  <c r="I959" i="2"/>
  <c r="I958" i="2"/>
  <c r="I957" i="2"/>
  <c r="I956" i="2"/>
  <c r="I955" i="2"/>
  <c r="I954" i="2"/>
  <c r="I953" i="2"/>
  <c r="I952" i="2"/>
  <c r="I951" i="2"/>
  <c r="I950" i="2"/>
  <c r="I949" i="2"/>
  <c r="I948" i="2"/>
  <c r="I947" i="2"/>
  <c r="I946" i="2"/>
  <c r="I945" i="2"/>
  <c r="I944" i="2"/>
  <c r="I943" i="2"/>
  <c r="I942" i="2"/>
  <c r="I941" i="2"/>
  <c r="I940" i="2"/>
  <c r="I939" i="2"/>
  <c r="I938" i="2"/>
  <c r="J938" i="2" s="1"/>
  <c r="I937" i="2"/>
  <c r="I936" i="2"/>
  <c r="I935" i="2"/>
  <c r="I934" i="2"/>
  <c r="J934" i="2" s="1"/>
  <c r="I933" i="2"/>
  <c r="I932" i="2"/>
  <c r="I931" i="2"/>
  <c r="I930" i="2"/>
  <c r="I929" i="2"/>
  <c r="I928" i="2"/>
  <c r="I927" i="2"/>
  <c r="I926" i="2"/>
  <c r="J926" i="2" s="1"/>
  <c r="I925" i="2"/>
  <c r="I924" i="2"/>
  <c r="I923" i="2"/>
  <c r="I922" i="2"/>
  <c r="I921" i="2"/>
  <c r="I920" i="2"/>
  <c r="I919" i="2"/>
  <c r="I918" i="2"/>
  <c r="I917" i="2"/>
  <c r="I916" i="2"/>
  <c r="J916" i="2" s="1"/>
  <c r="I915" i="2"/>
  <c r="I914" i="2"/>
  <c r="I913" i="2"/>
  <c r="I912" i="2"/>
  <c r="I911" i="2"/>
  <c r="I910" i="2"/>
  <c r="I909" i="2"/>
  <c r="I908" i="2"/>
  <c r="I907" i="2"/>
  <c r="I906" i="2"/>
  <c r="I905" i="2"/>
  <c r="I904" i="2"/>
  <c r="J904" i="2" s="1"/>
  <c r="I903" i="2"/>
  <c r="I902" i="2"/>
  <c r="I901" i="2"/>
  <c r="I900" i="2"/>
  <c r="I899" i="2"/>
  <c r="I898" i="2"/>
  <c r="I897" i="2"/>
  <c r="I896" i="2"/>
  <c r="I895" i="2"/>
  <c r="I894" i="2"/>
  <c r="I893" i="2"/>
  <c r="I892" i="2"/>
  <c r="I891" i="2"/>
  <c r="I890" i="2"/>
  <c r="I889" i="2"/>
  <c r="I888" i="2"/>
  <c r="I887" i="2"/>
  <c r="I886" i="2"/>
  <c r="J886" i="2" s="1"/>
  <c r="I885" i="2"/>
  <c r="I884" i="2"/>
  <c r="I883" i="2"/>
  <c r="I882" i="2"/>
  <c r="I881" i="2"/>
  <c r="I880" i="2"/>
  <c r="I879" i="2"/>
  <c r="I878" i="2"/>
  <c r="I877" i="2"/>
  <c r="I876" i="2"/>
  <c r="I875" i="2"/>
  <c r="I874" i="2"/>
  <c r="I873" i="2"/>
  <c r="I872" i="2"/>
  <c r="I871" i="2"/>
  <c r="I870" i="2"/>
  <c r="I869" i="2"/>
  <c r="I868" i="2"/>
  <c r="I867" i="2"/>
  <c r="I866" i="2"/>
  <c r="I865" i="2"/>
  <c r="I864" i="2"/>
  <c r="I863" i="2"/>
  <c r="I862" i="2"/>
  <c r="I861" i="2"/>
  <c r="I860" i="2"/>
  <c r="I859" i="2"/>
  <c r="I858" i="2"/>
  <c r="I857" i="2"/>
  <c r="I856" i="2"/>
  <c r="J856" i="2" s="1"/>
  <c r="I855" i="2"/>
  <c r="I854" i="2"/>
  <c r="I853" i="2"/>
  <c r="I852" i="2"/>
  <c r="I851" i="2"/>
  <c r="I850" i="2"/>
  <c r="I849" i="2"/>
  <c r="I848" i="2"/>
  <c r="J848" i="2" s="1"/>
  <c r="I847" i="2"/>
  <c r="I846" i="2"/>
  <c r="I845" i="2"/>
  <c r="I844" i="2"/>
  <c r="I843" i="2"/>
  <c r="I842" i="2"/>
  <c r="I841" i="2"/>
  <c r="I840" i="2"/>
  <c r="J840" i="2" s="1"/>
  <c r="I839" i="2"/>
  <c r="I838" i="2"/>
  <c r="I837" i="2"/>
  <c r="I836" i="2"/>
  <c r="I835" i="2"/>
  <c r="I834" i="2"/>
  <c r="I833" i="2"/>
  <c r="I832" i="2"/>
  <c r="I831" i="2"/>
  <c r="I830" i="2"/>
  <c r="I829" i="2"/>
  <c r="I828" i="2"/>
  <c r="I827" i="2"/>
  <c r="I826" i="2"/>
  <c r="I825" i="2"/>
  <c r="I824" i="2"/>
  <c r="I823" i="2"/>
  <c r="I822" i="2"/>
  <c r="I821" i="2"/>
  <c r="I820" i="2"/>
  <c r="I819" i="2"/>
  <c r="I818" i="2"/>
  <c r="I817" i="2"/>
  <c r="I816" i="2"/>
  <c r="I815" i="2"/>
  <c r="I814" i="2"/>
  <c r="I813" i="2"/>
  <c r="I812" i="2"/>
  <c r="I811" i="2"/>
  <c r="I810" i="2"/>
  <c r="I809" i="2"/>
  <c r="I808" i="2"/>
  <c r="I807" i="2"/>
  <c r="I806" i="2"/>
  <c r="I805" i="2"/>
  <c r="I804" i="2"/>
  <c r="I803" i="2"/>
  <c r="I802" i="2"/>
  <c r="I801" i="2"/>
  <c r="I800" i="2"/>
  <c r="J800" i="2" s="1"/>
  <c r="I799" i="2"/>
  <c r="I798" i="2"/>
  <c r="J798" i="2" s="1"/>
  <c r="I797" i="2"/>
  <c r="I796" i="2"/>
  <c r="I795" i="2"/>
  <c r="I794" i="2"/>
  <c r="I793" i="2"/>
  <c r="I792" i="2"/>
  <c r="I791" i="2"/>
  <c r="I790" i="2"/>
  <c r="I789" i="2"/>
  <c r="I788" i="2"/>
  <c r="J788" i="2" s="1"/>
  <c r="I787" i="2"/>
  <c r="I786" i="2"/>
  <c r="I785" i="2"/>
  <c r="I784" i="2"/>
  <c r="I783" i="2"/>
  <c r="I782" i="2"/>
  <c r="I781" i="2"/>
  <c r="I780" i="2"/>
  <c r="I779" i="2"/>
  <c r="I778" i="2"/>
  <c r="I777" i="2"/>
  <c r="I776" i="2"/>
  <c r="I775" i="2"/>
  <c r="I774" i="2"/>
  <c r="I773" i="2"/>
  <c r="I772" i="2"/>
  <c r="I771" i="2"/>
  <c r="I770" i="2"/>
  <c r="I769" i="2"/>
  <c r="I768" i="2"/>
  <c r="I767" i="2"/>
  <c r="I766" i="2"/>
  <c r="I765" i="2"/>
  <c r="I764" i="2"/>
  <c r="I763" i="2"/>
  <c r="I762" i="2"/>
  <c r="I761" i="2"/>
  <c r="I760" i="2"/>
  <c r="I759" i="2"/>
  <c r="I758" i="2"/>
  <c r="I757" i="2"/>
  <c r="I756" i="2"/>
  <c r="I755" i="2"/>
  <c r="I754" i="2"/>
  <c r="I753" i="2"/>
  <c r="I752" i="2"/>
  <c r="I751" i="2"/>
  <c r="I750" i="2"/>
  <c r="I749" i="2"/>
  <c r="I748" i="2"/>
  <c r="I747" i="2"/>
  <c r="I746" i="2"/>
  <c r="J746" i="2" s="1"/>
  <c r="I745" i="2"/>
  <c r="I744" i="2"/>
  <c r="I743" i="2"/>
  <c r="I742" i="2"/>
  <c r="I741" i="2"/>
  <c r="I740" i="2"/>
  <c r="I739" i="2"/>
  <c r="I738" i="2"/>
  <c r="I737" i="2"/>
  <c r="I736" i="2"/>
  <c r="I735" i="2"/>
  <c r="I734" i="2"/>
  <c r="I733" i="2"/>
  <c r="I732" i="2"/>
  <c r="I731" i="2"/>
  <c r="I730" i="2"/>
  <c r="I729" i="2"/>
  <c r="I728" i="2"/>
  <c r="I727" i="2"/>
  <c r="I726" i="2"/>
  <c r="I725" i="2"/>
  <c r="I724" i="2"/>
  <c r="I723" i="2"/>
  <c r="I722" i="2"/>
  <c r="J722" i="2" s="1"/>
  <c r="I721" i="2"/>
  <c r="I720" i="2"/>
  <c r="I719" i="2"/>
  <c r="I718" i="2"/>
  <c r="I717" i="2"/>
  <c r="I716" i="2"/>
  <c r="I715" i="2"/>
  <c r="I714" i="2"/>
  <c r="I713" i="2"/>
  <c r="I712" i="2"/>
  <c r="I711" i="2"/>
  <c r="I710" i="2"/>
  <c r="I709" i="2"/>
  <c r="I708" i="2"/>
  <c r="I707" i="2"/>
  <c r="I706" i="2"/>
  <c r="I705" i="2"/>
  <c r="I704" i="2"/>
  <c r="I703" i="2"/>
  <c r="J703" i="2" s="1"/>
  <c r="I702" i="2"/>
  <c r="I701" i="2"/>
  <c r="I700" i="2"/>
  <c r="I699" i="2"/>
  <c r="I698" i="2"/>
  <c r="I697" i="2"/>
  <c r="I696" i="2"/>
  <c r="I695" i="2"/>
  <c r="I694" i="2"/>
  <c r="I693" i="2"/>
  <c r="I692" i="2"/>
  <c r="I691" i="2"/>
  <c r="I690" i="2"/>
  <c r="J690" i="2" s="1"/>
  <c r="I689" i="2"/>
  <c r="I688" i="2"/>
  <c r="I687" i="2"/>
  <c r="I686" i="2"/>
  <c r="I685" i="2"/>
  <c r="I684" i="2"/>
  <c r="I683" i="2"/>
  <c r="I682" i="2"/>
  <c r="I681" i="2"/>
  <c r="J681" i="2" s="1"/>
  <c r="I680" i="2"/>
  <c r="I679" i="2"/>
  <c r="I678" i="2"/>
  <c r="I677" i="2"/>
  <c r="I676" i="2"/>
  <c r="I675" i="2"/>
  <c r="I674" i="2"/>
  <c r="J674" i="2" s="1"/>
  <c r="I673" i="2"/>
  <c r="I672" i="2"/>
  <c r="I671" i="2"/>
  <c r="I670" i="2"/>
  <c r="I669" i="2"/>
  <c r="I668" i="2"/>
  <c r="I667" i="2"/>
  <c r="I666" i="2"/>
  <c r="I665" i="2"/>
  <c r="I664" i="2"/>
  <c r="I663" i="2"/>
  <c r="I662" i="2"/>
  <c r="I661" i="2"/>
  <c r="I660" i="2"/>
  <c r="I659" i="2"/>
  <c r="I658" i="2"/>
  <c r="I657" i="2"/>
  <c r="I656" i="2"/>
  <c r="I655" i="2"/>
  <c r="I654" i="2"/>
  <c r="I653" i="2"/>
  <c r="I652" i="2"/>
  <c r="I651" i="2"/>
  <c r="I650" i="2"/>
  <c r="I649" i="2"/>
  <c r="J649" i="2" s="1"/>
  <c r="I648" i="2"/>
  <c r="I647" i="2"/>
  <c r="I646" i="2"/>
  <c r="I645" i="2"/>
  <c r="I644" i="2"/>
  <c r="I643" i="2"/>
  <c r="I642" i="2"/>
  <c r="J642" i="2" s="1"/>
  <c r="I641" i="2"/>
  <c r="I640" i="2"/>
  <c r="I639" i="2"/>
  <c r="J639" i="2" s="1"/>
  <c r="I638" i="2"/>
  <c r="I637" i="2"/>
  <c r="I636" i="2"/>
  <c r="I635" i="2"/>
  <c r="I634" i="2"/>
  <c r="I633" i="2"/>
  <c r="I632" i="2"/>
  <c r="I631" i="2"/>
  <c r="I630" i="2"/>
  <c r="I629" i="2"/>
  <c r="I628" i="2"/>
  <c r="I627" i="2"/>
  <c r="I626" i="2"/>
  <c r="J626" i="2" s="1"/>
  <c r="I625" i="2"/>
  <c r="I624" i="2"/>
  <c r="I623" i="2"/>
  <c r="I622" i="2"/>
  <c r="I621" i="2"/>
  <c r="I620" i="2"/>
  <c r="I619" i="2"/>
  <c r="I618" i="2"/>
  <c r="I617" i="2"/>
  <c r="J617" i="2" s="1"/>
  <c r="I616" i="2"/>
  <c r="I615" i="2"/>
  <c r="I614" i="2"/>
  <c r="I613" i="2"/>
  <c r="I612" i="2"/>
  <c r="I611" i="2"/>
  <c r="I610" i="2"/>
  <c r="J610" i="2" s="1"/>
  <c r="I609" i="2"/>
  <c r="I608" i="2"/>
  <c r="I607" i="2"/>
  <c r="I606" i="2"/>
  <c r="I605" i="2"/>
  <c r="I604" i="2"/>
  <c r="I603" i="2"/>
  <c r="I602" i="2"/>
  <c r="I601" i="2"/>
  <c r="J601" i="2" s="1"/>
  <c r="I600" i="2"/>
  <c r="I599" i="2"/>
  <c r="I598" i="2"/>
  <c r="I597" i="2"/>
  <c r="I596" i="2"/>
  <c r="I595" i="2"/>
  <c r="I594" i="2"/>
  <c r="I593" i="2"/>
  <c r="I592" i="2"/>
  <c r="I591" i="2"/>
  <c r="I590" i="2"/>
  <c r="I589" i="2"/>
  <c r="I588" i="2"/>
  <c r="I587" i="2"/>
  <c r="I586" i="2"/>
  <c r="I585" i="2"/>
  <c r="J585" i="2" s="1"/>
  <c r="I584" i="2"/>
  <c r="I583" i="2"/>
  <c r="I582" i="2"/>
  <c r="I581" i="2"/>
  <c r="I580" i="2"/>
  <c r="I579" i="2"/>
  <c r="I578" i="2"/>
  <c r="J578" i="2" s="1"/>
  <c r="I577" i="2"/>
  <c r="I576" i="2"/>
  <c r="I575" i="2"/>
  <c r="J575" i="2" s="1"/>
  <c r="I574" i="2"/>
  <c r="I573" i="2"/>
  <c r="J573" i="2" s="1"/>
  <c r="I572" i="2"/>
  <c r="I571" i="2"/>
  <c r="I570" i="2"/>
  <c r="I569" i="2"/>
  <c r="I568" i="2"/>
  <c r="I567" i="2"/>
  <c r="I566" i="2"/>
  <c r="I565" i="2"/>
  <c r="J565" i="2" s="1"/>
  <c r="I564" i="2"/>
  <c r="I563" i="2"/>
  <c r="I562" i="2"/>
  <c r="I561" i="2"/>
  <c r="I560" i="2"/>
  <c r="I559" i="2"/>
  <c r="I558" i="2"/>
  <c r="I557" i="2"/>
  <c r="I556" i="2"/>
  <c r="I555" i="2"/>
  <c r="I554" i="2"/>
  <c r="I553" i="2"/>
  <c r="J553" i="2" s="1"/>
  <c r="I552" i="2"/>
  <c r="I551" i="2"/>
  <c r="I550" i="2"/>
  <c r="I549" i="2"/>
  <c r="I548" i="2"/>
  <c r="I547" i="2"/>
  <c r="I546" i="2"/>
  <c r="J546" i="2" s="1"/>
  <c r="I545" i="2"/>
  <c r="I544" i="2"/>
  <c r="I543" i="2"/>
  <c r="I542" i="2"/>
  <c r="I541" i="2"/>
  <c r="I540" i="2"/>
  <c r="I539" i="2"/>
  <c r="I538" i="2"/>
  <c r="I537" i="2"/>
  <c r="J537" i="2" s="1"/>
  <c r="I536" i="2"/>
  <c r="I535" i="2"/>
  <c r="I534" i="2"/>
  <c r="I533" i="2"/>
  <c r="J533" i="2" s="1"/>
  <c r="I532" i="2"/>
  <c r="I531" i="2"/>
  <c r="I530" i="2"/>
  <c r="I529" i="2"/>
  <c r="I528" i="2"/>
  <c r="I527" i="2"/>
  <c r="I526" i="2"/>
  <c r="I525" i="2"/>
  <c r="I524" i="2"/>
  <c r="I523" i="2"/>
  <c r="I522" i="2"/>
  <c r="I521" i="2"/>
  <c r="J521" i="2" s="1"/>
  <c r="I520" i="2"/>
  <c r="I519" i="2"/>
  <c r="I518" i="2"/>
  <c r="I517" i="2"/>
  <c r="I516" i="2"/>
  <c r="I515" i="2"/>
  <c r="I514" i="2"/>
  <c r="J514" i="2" s="1"/>
  <c r="I513" i="2"/>
  <c r="I512" i="2"/>
  <c r="I511" i="2"/>
  <c r="J511" i="2" s="1"/>
  <c r="I510" i="2"/>
  <c r="I509" i="2"/>
  <c r="I508" i="2"/>
  <c r="I507" i="2"/>
  <c r="I506" i="2"/>
  <c r="I505" i="2"/>
  <c r="I504" i="2"/>
  <c r="I503" i="2"/>
  <c r="I502" i="2"/>
  <c r="I501" i="2"/>
  <c r="I500" i="2"/>
  <c r="I499" i="2"/>
  <c r="I498" i="2"/>
  <c r="I497" i="2"/>
  <c r="I496" i="2"/>
  <c r="I495" i="2"/>
  <c r="I494" i="2"/>
  <c r="I493" i="2"/>
  <c r="I492" i="2"/>
  <c r="I491" i="2"/>
  <c r="I490" i="2"/>
  <c r="I489" i="2"/>
  <c r="J489" i="2" s="1"/>
  <c r="I488" i="2"/>
  <c r="I487" i="2"/>
  <c r="I486" i="2"/>
  <c r="I485" i="2"/>
  <c r="I484" i="2"/>
  <c r="I483" i="2"/>
  <c r="I482" i="2"/>
  <c r="I481" i="2"/>
  <c r="J481" i="2" s="1"/>
  <c r="I480" i="2"/>
  <c r="I479" i="2"/>
  <c r="I478" i="2"/>
  <c r="I477" i="2"/>
  <c r="I476" i="2"/>
  <c r="I475" i="2"/>
  <c r="I474" i="2"/>
  <c r="I473" i="2"/>
  <c r="I472" i="2"/>
  <c r="I471" i="2"/>
  <c r="I470" i="2"/>
  <c r="I469" i="2"/>
  <c r="I468" i="2"/>
  <c r="I467" i="2"/>
  <c r="I466" i="2"/>
  <c r="I465" i="2"/>
  <c r="I464" i="2"/>
  <c r="I463" i="2"/>
  <c r="I462" i="2"/>
  <c r="I461" i="2"/>
  <c r="I460" i="2"/>
  <c r="I459" i="2"/>
  <c r="I458" i="2"/>
  <c r="I457" i="2"/>
  <c r="J457" i="2" s="1"/>
  <c r="I456" i="2"/>
  <c r="I455" i="2"/>
  <c r="I454" i="2"/>
  <c r="I453" i="2"/>
  <c r="I452" i="2"/>
  <c r="I451" i="2"/>
  <c r="I450" i="2"/>
  <c r="I449" i="2"/>
  <c r="J449" i="2" s="1"/>
  <c r="I448" i="2"/>
  <c r="I447" i="2"/>
  <c r="I446" i="2"/>
  <c r="I445" i="2"/>
  <c r="I444" i="2"/>
  <c r="I443" i="2"/>
  <c r="I442" i="2"/>
  <c r="I441" i="2"/>
  <c r="I440" i="2"/>
  <c r="I439" i="2"/>
  <c r="I438" i="2"/>
  <c r="I437" i="2"/>
  <c r="I436" i="2"/>
  <c r="I435" i="2"/>
  <c r="I434" i="2"/>
  <c r="I433" i="2"/>
  <c r="J433" i="2" s="1"/>
  <c r="I432" i="2"/>
  <c r="I431" i="2"/>
  <c r="I430" i="2"/>
  <c r="I429" i="2"/>
  <c r="I428" i="2"/>
  <c r="I427" i="2"/>
  <c r="I426" i="2"/>
  <c r="I425" i="2"/>
  <c r="J425" i="2" s="1"/>
  <c r="I424" i="2"/>
  <c r="I423" i="2"/>
  <c r="I422" i="2"/>
  <c r="I421" i="2"/>
  <c r="I420" i="2"/>
  <c r="I419" i="2"/>
  <c r="I418" i="2"/>
  <c r="I417" i="2"/>
  <c r="J417" i="2" s="1"/>
  <c r="I416" i="2"/>
  <c r="I415" i="2"/>
  <c r="I414" i="2"/>
  <c r="I413" i="2"/>
  <c r="I412" i="2"/>
  <c r="I411" i="2"/>
  <c r="I410" i="2"/>
  <c r="I409" i="2"/>
  <c r="I408" i="2"/>
  <c r="I407" i="2"/>
  <c r="J407" i="2" s="1"/>
  <c r="I406" i="2"/>
  <c r="I405" i="2"/>
  <c r="I404" i="2"/>
  <c r="I403" i="2"/>
  <c r="I402" i="2"/>
  <c r="I401" i="2"/>
  <c r="J401" i="2" s="1"/>
  <c r="I400" i="2"/>
  <c r="I399" i="2"/>
  <c r="I398" i="2"/>
  <c r="I397" i="2"/>
  <c r="I396" i="2"/>
  <c r="I395" i="2"/>
  <c r="I394" i="2"/>
  <c r="I393" i="2"/>
  <c r="I392" i="2"/>
  <c r="I391" i="2"/>
  <c r="I390" i="2"/>
  <c r="I389" i="2"/>
  <c r="I388" i="2"/>
  <c r="I387" i="2"/>
  <c r="I386" i="2"/>
  <c r="I385" i="2"/>
  <c r="I384" i="2"/>
  <c r="I383" i="2"/>
  <c r="I382" i="2"/>
  <c r="I381" i="2"/>
  <c r="I380" i="2"/>
  <c r="I379" i="2"/>
  <c r="I378" i="2"/>
  <c r="I377" i="2"/>
  <c r="I376" i="2"/>
  <c r="I375" i="2"/>
  <c r="I374" i="2"/>
  <c r="I373" i="2"/>
  <c r="I372" i="2"/>
  <c r="I371" i="2"/>
  <c r="I370" i="2"/>
  <c r="I369" i="2"/>
  <c r="I368" i="2"/>
  <c r="I367" i="2"/>
  <c r="I366" i="2"/>
  <c r="I365" i="2"/>
  <c r="I364" i="2"/>
  <c r="I363" i="2"/>
  <c r="I362" i="2"/>
  <c r="I361" i="2"/>
  <c r="I360" i="2"/>
  <c r="I359" i="2"/>
  <c r="I358" i="2"/>
  <c r="I357" i="2"/>
  <c r="I356" i="2"/>
  <c r="I355" i="2"/>
  <c r="I354" i="2"/>
  <c r="I353" i="2"/>
  <c r="I352" i="2"/>
  <c r="I351" i="2"/>
  <c r="I350" i="2"/>
  <c r="I349" i="2"/>
  <c r="I348" i="2"/>
  <c r="I347" i="2"/>
  <c r="I346" i="2"/>
  <c r="I345" i="2"/>
  <c r="I344" i="2"/>
  <c r="I343" i="2"/>
  <c r="I342" i="2"/>
  <c r="I341" i="2"/>
  <c r="I340" i="2"/>
  <c r="I339" i="2"/>
  <c r="I338" i="2"/>
  <c r="I337" i="2"/>
  <c r="I336" i="2"/>
  <c r="I335" i="2"/>
  <c r="J335" i="2" s="1"/>
  <c r="I334" i="2"/>
  <c r="I333" i="2"/>
  <c r="I332" i="2"/>
  <c r="I331" i="2"/>
  <c r="I330" i="2"/>
  <c r="I329" i="2"/>
  <c r="I328" i="2"/>
  <c r="I327" i="2"/>
  <c r="I326" i="2"/>
  <c r="I325" i="2"/>
  <c r="I324" i="2"/>
  <c r="I323" i="2"/>
  <c r="I322" i="2"/>
  <c r="I321" i="2"/>
  <c r="I320" i="2"/>
  <c r="I319" i="2"/>
  <c r="I318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J237" i="2" s="1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215" i="2"/>
  <c r="I214" i="2"/>
  <c r="I213" i="2"/>
  <c r="I212" i="2"/>
  <c r="J212" i="2" s="1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J149" i="2" s="1"/>
  <c r="I148" i="2"/>
  <c r="I147" i="2"/>
  <c r="I146" i="2"/>
  <c r="I145" i="2"/>
  <c r="I144" i="2"/>
  <c r="I143" i="2"/>
  <c r="I142" i="2"/>
  <c r="I141" i="2"/>
  <c r="J141" i="2" s="1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J127" i="2" s="1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J111" i="2" s="1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J95" i="2" s="1"/>
  <c r="I94" i="2"/>
  <c r="I93" i="2"/>
  <c r="I92" i="2"/>
  <c r="I91" i="2"/>
  <c r="I90" i="2"/>
  <c r="I89" i="2"/>
  <c r="I88" i="2"/>
  <c r="I87" i="2"/>
  <c r="I86" i="2"/>
  <c r="I85" i="2"/>
  <c r="J85" i="2" s="1"/>
  <c r="I84" i="2"/>
  <c r="I83" i="2"/>
  <c r="I82" i="2"/>
  <c r="I81" i="2"/>
  <c r="I80" i="2"/>
  <c r="I79" i="2"/>
  <c r="J79" i="2" s="1"/>
  <c r="I78" i="2"/>
  <c r="I77" i="2"/>
  <c r="J77" i="2" s="1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J53" i="2" s="1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2" i="2"/>
  <c r="I31" i="2"/>
  <c r="I30" i="2"/>
  <c r="J30" i="2" s="1"/>
  <c r="I29" i="2"/>
  <c r="J29" i="2" s="1"/>
  <c r="I28" i="2"/>
  <c r="I26" i="2"/>
  <c r="I25" i="2"/>
  <c r="I24" i="2"/>
  <c r="I22" i="2"/>
  <c r="J22" i="2" s="1"/>
  <c r="I21" i="2"/>
  <c r="J21" i="2" s="1"/>
  <c r="I20" i="2"/>
  <c r="J20" i="2" s="1"/>
  <c r="I19" i="2"/>
  <c r="J19" i="2" s="1"/>
  <c r="I18" i="2"/>
  <c r="I17" i="2"/>
  <c r="J17" i="2" s="1"/>
  <c r="I16" i="2"/>
  <c r="J16" i="2" s="1"/>
  <c r="I15" i="2"/>
  <c r="I14" i="2"/>
  <c r="I13" i="2"/>
  <c r="O11" i="1"/>
  <c r="O12" i="1"/>
  <c r="O10" i="1"/>
  <c r="O9" i="1"/>
  <c r="O6" i="1"/>
  <c r="O5" i="1"/>
  <c r="O3" i="1"/>
  <c r="M12" i="1"/>
  <c r="M11" i="1"/>
  <c r="M10" i="1"/>
  <c r="M9" i="1"/>
  <c r="M8" i="1"/>
  <c r="M7" i="1"/>
  <c r="M6" i="1"/>
  <c r="M5" i="1"/>
  <c r="M4" i="1"/>
  <c r="M3" i="1"/>
  <c r="X7" i="1"/>
  <c r="Z7" i="1" s="1"/>
  <c r="X11" i="1"/>
  <c r="Z11" i="1" s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O4" i="1"/>
  <c r="AA19" i="1"/>
  <c r="X10" i="1" s="1"/>
  <c r="DF20" i="1"/>
  <c r="DF21" i="1"/>
  <c r="DF22" i="1"/>
  <c r="DF23" i="1"/>
  <c r="DF24" i="1"/>
  <c r="DF25" i="1"/>
  <c r="DF26" i="1"/>
  <c r="DF27" i="1"/>
  <c r="DF28" i="1"/>
  <c r="DF29" i="1"/>
  <c r="DF30" i="1"/>
  <c r="DF31" i="1"/>
  <c r="DF32" i="1"/>
  <c r="DF33" i="1"/>
  <c r="DF34" i="1"/>
  <c r="DF35" i="1"/>
  <c r="DF36" i="1"/>
  <c r="DF37" i="1"/>
  <c r="DF38" i="1"/>
  <c r="DF39" i="1"/>
  <c r="DF40" i="1"/>
  <c r="DF41" i="1"/>
  <c r="DF42" i="1"/>
  <c r="DF43" i="1"/>
  <c r="DF44" i="1"/>
  <c r="DF45" i="1"/>
  <c r="DF46" i="1"/>
  <c r="DF47" i="1"/>
  <c r="DF48" i="1"/>
  <c r="DF49" i="1"/>
  <c r="DF50" i="1"/>
  <c r="DF51" i="1"/>
  <c r="DF52" i="1"/>
  <c r="DF53" i="1"/>
  <c r="DF54" i="1"/>
  <c r="DF55" i="1"/>
  <c r="DF56" i="1"/>
  <c r="DF57" i="1"/>
  <c r="DF58" i="1"/>
  <c r="DF59" i="1"/>
  <c r="DF60" i="1"/>
  <c r="DF61" i="1"/>
  <c r="DF62" i="1"/>
  <c r="DF63" i="1"/>
  <c r="DF64" i="1"/>
  <c r="DF65" i="1"/>
  <c r="DF66" i="1"/>
  <c r="DF67" i="1"/>
  <c r="DF68" i="1"/>
  <c r="DF69" i="1"/>
  <c r="DF70" i="1"/>
  <c r="DF71" i="1"/>
  <c r="DF72" i="1"/>
  <c r="DF73" i="1"/>
  <c r="DF74" i="1"/>
  <c r="DF75" i="1"/>
  <c r="DF76" i="1"/>
  <c r="DF77" i="1"/>
  <c r="DF78" i="1"/>
  <c r="DF79" i="1"/>
  <c r="DF80" i="1"/>
  <c r="DF81" i="1"/>
  <c r="DF82" i="1"/>
  <c r="DF83" i="1"/>
  <c r="DF84" i="1"/>
  <c r="DF85" i="1"/>
  <c r="DF86" i="1"/>
  <c r="DF87" i="1"/>
  <c r="DF88" i="1"/>
  <c r="DF89" i="1"/>
  <c r="DF90" i="1"/>
  <c r="DF91" i="1"/>
  <c r="DF92" i="1"/>
  <c r="DF93" i="1"/>
  <c r="DF94" i="1"/>
  <c r="DF95" i="1"/>
  <c r="DF96" i="1"/>
  <c r="DF97" i="1"/>
  <c r="DF98" i="1"/>
  <c r="DF99" i="1"/>
  <c r="DF100" i="1"/>
  <c r="DF101" i="1"/>
  <c r="DF102" i="1"/>
  <c r="DF103" i="1"/>
  <c r="DF104" i="1"/>
  <c r="DF105" i="1"/>
  <c r="DF106" i="1"/>
  <c r="DF107" i="1"/>
  <c r="DF108" i="1"/>
  <c r="DF109" i="1"/>
  <c r="DF110" i="1"/>
  <c r="DF111" i="1"/>
  <c r="DF112" i="1"/>
  <c r="DF113" i="1"/>
  <c r="DF114" i="1"/>
  <c r="DF115" i="1"/>
  <c r="DF116" i="1"/>
  <c r="DF117" i="1"/>
  <c r="DF118" i="1"/>
  <c r="DF119" i="1"/>
  <c r="DF120" i="1"/>
  <c r="DF121" i="1"/>
  <c r="DF122" i="1"/>
  <c r="DF123" i="1"/>
  <c r="DF124" i="1"/>
  <c r="DF125" i="1"/>
  <c r="DF126" i="1"/>
  <c r="DF127" i="1"/>
  <c r="DF128" i="1"/>
  <c r="DF129" i="1"/>
  <c r="DF130" i="1"/>
  <c r="DF131" i="1"/>
  <c r="DF132" i="1"/>
  <c r="DF133" i="1"/>
  <c r="DF134" i="1"/>
  <c r="DF135" i="1"/>
  <c r="DF136" i="1"/>
  <c r="DF137" i="1"/>
  <c r="DF138" i="1"/>
  <c r="DF139" i="1"/>
  <c r="DF140" i="1"/>
  <c r="DF141" i="1"/>
  <c r="DF142" i="1"/>
  <c r="DF143" i="1"/>
  <c r="DF144" i="1"/>
  <c r="DF145" i="1"/>
  <c r="DF146" i="1"/>
  <c r="DF147" i="1"/>
  <c r="DF148" i="1"/>
  <c r="DF149" i="1"/>
  <c r="DF150" i="1"/>
  <c r="DF151" i="1"/>
  <c r="DF152" i="1"/>
  <c r="DF153" i="1"/>
  <c r="DF154" i="1"/>
  <c r="DF155" i="1"/>
  <c r="DF156" i="1"/>
  <c r="DF157" i="1"/>
  <c r="DF158" i="1"/>
  <c r="DF159" i="1"/>
  <c r="DF160" i="1"/>
  <c r="DF161" i="1"/>
  <c r="DF162" i="1"/>
  <c r="DF163" i="1"/>
  <c r="DF164" i="1"/>
  <c r="DF165" i="1"/>
  <c r="DF166" i="1"/>
  <c r="DF167" i="1"/>
  <c r="DF168" i="1"/>
  <c r="DF169" i="1"/>
  <c r="DF170" i="1"/>
  <c r="DF171" i="1"/>
  <c r="DF172" i="1"/>
  <c r="DF173" i="1"/>
  <c r="DF174" i="1"/>
  <c r="DF175" i="1"/>
  <c r="DF176" i="1"/>
  <c r="DF177" i="1"/>
  <c r="DF178" i="1"/>
  <c r="DF179" i="1"/>
  <c r="DF180" i="1"/>
  <c r="DF181" i="1"/>
  <c r="DF182" i="1"/>
  <c r="DF183" i="1"/>
  <c r="DF184" i="1"/>
  <c r="DF185" i="1"/>
  <c r="DF186" i="1"/>
  <c r="DF187" i="1"/>
  <c r="DF188" i="1"/>
  <c r="DF189" i="1"/>
  <c r="DF190" i="1"/>
  <c r="DF191" i="1"/>
  <c r="DF192" i="1"/>
  <c r="DF193" i="1"/>
  <c r="DF194" i="1"/>
  <c r="DF195" i="1"/>
  <c r="DF196" i="1"/>
  <c r="DF197" i="1"/>
  <c r="DF198" i="1"/>
  <c r="DF199" i="1"/>
  <c r="DF200" i="1"/>
  <c r="DF201" i="1"/>
  <c r="DF202" i="1"/>
  <c r="DF203" i="1"/>
  <c r="DF204" i="1"/>
  <c r="DF205" i="1"/>
  <c r="DF206" i="1"/>
  <c r="DF207" i="1"/>
  <c r="DF208" i="1"/>
  <c r="DF209" i="1"/>
  <c r="DF210" i="1"/>
  <c r="DF211" i="1"/>
  <c r="DF212" i="1"/>
  <c r="DF213" i="1"/>
  <c r="DF214" i="1"/>
  <c r="DF215" i="1"/>
  <c r="DF216" i="1"/>
  <c r="DF217" i="1"/>
  <c r="DF218" i="1"/>
  <c r="DF219" i="1"/>
  <c r="DF220" i="1"/>
  <c r="DF221" i="1"/>
  <c r="DF222" i="1"/>
  <c r="DF223" i="1"/>
  <c r="DF224" i="1"/>
  <c r="DF225" i="1"/>
  <c r="DF226" i="1"/>
  <c r="DF227" i="1"/>
  <c r="DF228" i="1"/>
  <c r="DF229" i="1"/>
  <c r="DF230" i="1"/>
  <c r="DF231" i="1"/>
  <c r="DF232" i="1"/>
  <c r="DF233" i="1"/>
  <c r="DF234" i="1"/>
  <c r="DF235" i="1"/>
  <c r="DF236" i="1"/>
  <c r="DF237" i="1"/>
  <c r="DF238" i="1"/>
  <c r="DF239" i="1"/>
  <c r="DF240" i="1"/>
  <c r="DF241" i="1"/>
  <c r="DF242" i="1"/>
  <c r="DF243" i="1"/>
  <c r="DF244" i="1"/>
  <c r="DF245" i="1"/>
  <c r="DF246" i="1"/>
  <c r="DF247" i="1"/>
  <c r="DF248" i="1"/>
  <c r="DF249" i="1"/>
  <c r="DF250" i="1"/>
  <c r="DF251" i="1"/>
  <c r="DF252" i="1"/>
  <c r="DF253" i="1"/>
  <c r="DF254" i="1"/>
  <c r="DF255" i="1"/>
  <c r="DF256" i="1"/>
  <c r="DF257" i="1"/>
  <c r="DF258" i="1"/>
  <c r="DF259" i="1"/>
  <c r="DF260" i="1"/>
  <c r="DF261" i="1"/>
  <c r="DF262" i="1"/>
  <c r="DF263" i="1"/>
  <c r="DF264" i="1"/>
  <c r="DF265" i="1"/>
  <c r="DF266" i="1"/>
  <c r="DF267" i="1"/>
  <c r="DF268" i="1"/>
  <c r="DF269" i="1"/>
  <c r="DF270" i="1"/>
  <c r="DF271" i="1"/>
  <c r="DF272" i="1"/>
  <c r="DF273" i="1"/>
  <c r="DF274" i="1"/>
  <c r="DF275" i="1"/>
  <c r="DF276" i="1"/>
  <c r="DF277" i="1"/>
  <c r="DF278" i="1"/>
  <c r="DF279" i="1"/>
  <c r="DF280" i="1"/>
  <c r="DF281" i="1"/>
  <c r="DF282" i="1"/>
  <c r="DF283" i="1"/>
  <c r="DF284" i="1"/>
  <c r="DF285" i="1"/>
  <c r="DF286" i="1"/>
  <c r="DF287" i="1"/>
  <c r="DF288" i="1"/>
  <c r="DF289" i="1"/>
  <c r="DF290" i="1"/>
  <c r="DF291" i="1"/>
  <c r="DF292" i="1"/>
  <c r="DF293" i="1"/>
  <c r="DF294" i="1"/>
  <c r="DF295" i="1"/>
  <c r="DF296" i="1"/>
  <c r="DF297" i="1"/>
  <c r="DF298" i="1"/>
  <c r="DF299" i="1"/>
  <c r="DF300" i="1"/>
  <c r="DF301" i="1"/>
  <c r="DF302" i="1"/>
  <c r="DF303" i="1"/>
  <c r="DF304" i="1"/>
  <c r="DF305" i="1"/>
  <c r="DF306" i="1"/>
  <c r="DF307" i="1"/>
  <c r="DF308" i="1"/>
  <c r="DF309" i="1"/>
  <c r="DF310" i="1"/>
  <c r="DF311" i="1"/>
  <c r="DF312" i="1"/>
  <c r="DF313" i="1"/>
  <c r="DF314" i="1"/>
  <c r="DF315" i="1"/>
  <c r="DF316" i="1"/>
  <c r="DF317" i="1"/>
  <c r="DF318" i="1"/>
  <c r="DF319" i="1"/>
  <c r="DF320" i="1"/>
  <c r="DF321" i="1"/>
  <c r="DF322" i="1"/>
  <c r="DF323" i="1"/>
  <c r="DF324" i="1"/>
  <c r="DF325" i="1"/>
  <c r="DF326" i="1"/>
  <c r="DF327" i="1"/>
  <c r="DF328" i="1"/>
  <c r="DF329" i="1"/>
  <c r="DF330" i="1"/>
  <c r="DF331" i="1"/>
  <c r="DF332" i="1"/>
  <c r="DF333" i="1"/>
  <c r="DF334" i="1"/>
  <c r="DF335" i="1"/>
  <c r="DF336" i="1"/>
  <c r="DF337" i="1"/>
  <c r="DF338" i="1"/>
  <c r="DF339" i="1"/>
  <c r="DF340" i="1"/>
  <c r="DF341" i="1"/>
  <c r="DF342" i="1"/>
  <c r="DF343" i="1"/>
  <c r="DF344" i="1"/>
  <c r="DF345" i="1"/>
  <c r="DF346" i="1"/>
  <c r="DF347" i="1"/>
  <c r="DF348" i="1"/>
  <c r="DF349" i="1"/>
  <c r="DF350" i="1"/>
  <c r="DF351" i="1"/>
  <c r="DF352" i="1"/>
  <c r="DF353" i="1"/>
  <c r="DF354" i="1"/>
  <c r="DF355" i="1"/>
  <c r="DF356" i="1"/>
  <c r="DF357" i="1"/>
  <c r="DF358" i="1"/>
  <c r="DF359" i="1"/>
  <c r="DF360" i="1"/>
  <c r="DF361" i="1"/>
  <c r="DF362" i="1"/>
  <c r="DF363" i="1"/>
  <c r="DF364" i="1"/>
  <c r="DF365" i="1"/>
  <c r="DF366" i="1"/>
  <c r="DF367" i="1"/>
  <c r="DF368" i="1"/>
  <c r="DF369" i="1"/>
  <c r="DF370" i="1"/>
  <c r="DF371" i="1"/>
  <c r="DF372" i="1"/>
  <c r="DF373" i="1"/>
  <c r="DF374" i="1"/>
  <c r="DF375" i="1"/>
  <c r="DF376" i="1"/>
  <c r="DF377" i="1"/>
  <c r="DF378" i="1"/>
  <c r="DF379" i="1"/>
  <c r="DF380" i="1"/>
  <c r="DF381" i="1"/>
  <c r="DF382" i="1"/>
  <c r="DF383" i="1"/>
  <c r="DF384" i="1"/>
  <c r="DF385" i="1"/>
  <c r="DF386" i="1"/>
  <c r="DF387" i="1"/>
  <c r="DF388" i="1"/>
  <c r="DF389" i="1"/>
  <c r="DF390" i="1"/>
  <c r="DF391" i="1"/>
  <c r="DF392" i="1"/>
  <c r="DF393" i="1"/>
  <c r="DF394" i="1"/>
  <c r="DF395" i="1"/>
  <c r="DF396" i="1"/>
  <c r="DF397" i="1"/>
  <c r="DF398" i="1"/>
  <c r="DF399" i="1"/>
  <c r="DF400" i="1"/>
  <c r="DF401" i="1"/>
  <c r="DF402" i="1"/>
  <c r="DF403" i="1"/>
  <c r="DF404" i="1"/>
  <c r="DF405" i="1"/>
  <c r="DF406" i="1"/>
  <c r="DF407" i="1"/>
  <c r="DF408" i="1"/>
  <c r="DF409" i="1"/>
  <c r="DF410" i="1"/>
  <c r="DF411" i="1"/>
  <c r="DF412" i="1"/>
  <c r="DF413" i="1"/>
  <c r="DF414" i="1"/>
  <c r="DF415" i="1"/>
  <c r="DF416" i="1"/>
  <c r="DF417" i="1"/>
  <c r="DF418" i="1"/>
  <c r="DF419" i="1"/>
  <c r="DF420" i="1"/>
  <c r="DF421" i="1"/>
  <c r="DF422" i="1"/>
  <c r="DF423" i="1"/>
  <c r="DF424" i="1"/>
  <c r="DF425" i="1"/>
  <c r="DF426" i="1"/>
  <c r="DF427" i="1"/>
  <c r="DF428" i="1"/>
  <c r="DF429" i="1"/>
  <c r="DF430" i="1"/>
  <c r="DF431" i="1"/>
  <c r="DF432" i="1"/>
  <c r="DF433" i="1"/>
  <c r="DF434" i="1"/>
  <c r="DF435" i="1"/>
  <c r="DF436" i="1"/>
  <c r="DF437" i="1"/>
  <c r="DF438" i="1"/>
  <c r="DF439" i="1"/>
  <c r="DF440" i="1"/>
  <c r="DF441" i="1"/>
  <c r="DF442" i="1"/>
  <c r="DF443" i="1"/>
  <c r="DF444" i="1"/>
  <c r="DF445" i="1"/>
  <c r="DF446" i="1"/>
  <c r="DF447" i="1"/>
  <c r="DF448" i="1"/>
  <c r="DF449" i="1"/>
  <c r="DF450" i="1"/>
  <c r="DF451" i="1"/>
  <c r="DF452" i="1"/>
  <c r="DF453" i="1"/>
  <c r="DF454" i="1"/>
  <c r="DF455" i="1"/>
  <c r="DF456" i="1"/>
  <c r="DF457" i="1"/>
  <c r="DF458" i="1"/>
  <c r="DF459" i="1"/>
  <c r="DF460" i="1"/>
  <c r="DF461" i="1"/>
  <c r="DF462" i="1"/>
  <c r="DF463" i="1"/>
  <c r="DF464" i="1"/>
  <c r="DF465" i="1"/>
  <c r="DF466" i="1"/>
  <c r="DF467" i="1"/>
  <c r="DF468" i="1"/>
  <c r="DF469" i="1"/>
  <c r="DF470" i="1"/>
  <c r="DF471" i="1"/>
  <c r="DF472" i="1"/>
  <c r="DF473" i="1"/>
  <c r="DF474" i="1"/>
  <c r="DF475" i="1"/>
  <c r="DF476" i="1"/>
  <c r="DF477" i="1"/>
  <c r="DF478" i="1"/>
  <c r="DF479" i="1"/>
  <c r="DF480" i="1"/>
  <c r="DF481" i="1"/>
  <c r="DF482" i="1"/>
  <c r="DF483" i="1"/>
  <c r="DF484" i="1"/>
  <c r="DF485" i="1"/>
  <c r="DF486" i="1"/>
  <c r="DF487" i="1"/>
  <c r="DF488" i="1"/>
  <c r="DF489" i="1"/>
  <c r="DF490" i="1"/>
  <c r="DF491" i="1"/>
  <c r="DF492" i="1"/>
  <c r="DF493" i="1"/>
  <c r="DF494" i="1"/>
  <c r="DF495" i="1"/>
  <c r="DF496" i="1"/>
  <c r="DF497" i="1"/>
  <c r="DF498" i="1"/>
  <c r="DF499" i="1"/>
  <c r="DF500" i="1"/>
  <c r="DF501" i="1"/>
  <c r="DF502" i="1"/>
  <c r="DF503" i="1"/>
  <c r="DF504" i="1"/>
  <c r="DF505" i="1"/>
  <c r="DF506" i="1"/>
  <c r="DF507" i="1"/>
  <c r="DF508" i="1"/>
  <c r="DF509" i="1"/>
  <c r="DF510" i="1"/>
  <c r="DF511" i="1"/>
  <c r="DF512" i="1"/>
  <c r="DF513" i="1"/>
  <c r="DF514" i="1"/>
  <c r="DF515" i="1"/>
  <c r="DF516" i="1"/>
  <c r="DF517" i="1"/>
  <c r="DF518" i="1"/>
  <c r="DF519" i="1"/>
  <c r="DF520" i="1"/>
  <c r="DF521" i="1"/>
  <c r="DF522" i="1"/>
  <c r="DF523" i="1"/>
  <c r="DF524" i="1"/>
  <c r="DF525" i="1"/>
  <c r="DF526" i="1"/>
  <c r="DF527" i="1"/>
  <c r="DF528" i="1"/>
  <c r="DF529" i="1"/>
  <c r="DF530" i="1"/>
  <c r="DF531" i="1"/>
  <c r="DF532" i="1"/>
  <c r="DF533" i="1"/>
  <c r="DF534" i="1"/>
  <c r="DF535" i="1"/>
  <c r="DF536" i="1"/>
  <c r="DF537" i="1"/>
  <c r="DF538" i="1"/>
  <c r="DF539" i="1"/>
  <c r="DF540" i="1"/>
  <c r="DF541" i="1"/>
  <c r="DF542" i="1"/>
  <c r="DF543" i="1"/>
  <c r="DF544" i="1"/>
  <c r="DF545" i="1"/>
  <c r="DF546" i="1"/>
  <c r="DF547" i="1"/>
  <c r="DF548" i="1"/>
  <c r="DF549" i="1"/>
  <c r="DF550" i="1"/>
  <c r="DF551" i="1"/>
  <c r="DF552" i="1"/>
  <c r="DF553" i="1"/>
  <c r="DF554" i="1"/>
  <c r="DF555" i="1"/>
  <c r="DF556" i="1"/>
  <c r="DF557" i="1"/>
  <c r="DF558" i="1"/>
  <c r="DF559" i="1"/>
  <c r="DF560" i="1"/>
  <c r="DF561" i="1"/>
  <c r="DF562" i="1"/>
  <c r="DF563" i="1"/>
  <c r="DF564" i="1"/>
  <c r="DF565" i="1"/>
  <c r="DF566" i="1"/>
  <c r="DF567" i="1"/>
  <c r="DF568" i="1"/>
  <c r="DF569" i="1"/>
  <c r="DF570" i="1"/>
  <c r="DF571" i="1"/>
  <c r="DF572" i="1"/>
  <c r="DF573" i="1"/>
  <c r="DF574" i="1"/>
  <c r="DF575" i="1"/>
  <c r="DF576" i="1"/>
  <c r="DF577" i="1"/>
  <c r="DF578" i="1"/>
  <c r="DF579" i="1"/>
  <c r="DF580" i="1"/>
  <c r="DF581" i="1"/>
  <c r="DF582" i="1"/>
  <c r="DF583" i="1"/>
  <c r="DF584" i="1"/>
  <c r="DF585" i="1"/>
  <c r="DF586" i="1"/>
  <c r="DF587" i="1"/>
  <c r="DF588" i="1"/>
  <c r="DF589" i="1"/>
  <c r="DF590" i="1"/>
  <c r="DF591" i="1"/>
  <c r="DF592" i="1"/>
  <c r="DF593" i="1"/>
  <c r="DF594" i="1"/>
  <c r="DF595" i="1"/>
  <c r="DF596" i="1"/>
  <c r="DF597" i="1"/>
  <c r="DF598" i="1"/>
  <c r="DF599" i="1"/>
  <c r="DF600" i="1"/>
  <c r="DF601" i="1"/>
  <c r="DF602" i="1"/>
  <c r="DF603" i="1"/>
  <c r="DF604" i="1"/>
  <c r="DF605" i="1"/>
  <c r="DF606" i="1"/>
  <c r="DF607" i="1"/>
  <c r="DF608" i="1"/>
  <c r="DF609" i="1"/>
  <c r="DF610" i="1"/>
  <c r="DF611" i="1"/>
  <c r="DF612" i="1"/>
  <c r="DF613" i="1"/>
  <c r="DF614" i="1"/>
  <c r="DF615" i="1"/>
  <c r="DF616" i="1"/>
  <c r="DF617" i="1"/>
  <c r="DF618" i="1"/>
  <c r="DF619" i="1"/>
  <c r="DF620" i="1"/>
  <c r="DF621" i="1"/>
  <c r="DF622" i="1"/>
  <c r="DF623" i="1"/>
  <c r="DF624" i="1"/>
  <c r="DF625" i="1"/>
  <c r="DF626" i="1"/>
  <c r="DF627" i="1"/>
  <c r="DF628" i="1"/>
  <c r="DF629" i="1"/>
  <c r="DF630" i="1"/>
  <c r="DF631" i="1"/>
  <c r="DF632" i="1"/>
  <c r="DF633" i="1"/>
  <c r="DF634" i="1"/>
  <c r="DF635" i="1"/>
  <c r="DF636" i="1"/>
  <c r="DF637" i="1"/>
  <c r="DF638" i="1"/>
  <c r="DF639" i="1"/>
  <c r="DF640" i="1"/>
  <c r="DF641" i="1"/>
  <c r="DF642" i="1"/>
  <c r="DF643" i="1"/>
  <c r="DF644" i="1"/>
  <c r="DF645" i="1"/>
  <c r="DF646" i="1"/>
  <c r="DF647" i="1"/>
  <c r="DF648" i="1"/>
  <c r="DF649" i="1"/>
  <c r="DF650" i="1"/>
  <c r="DF651" i="1"/>
  <c r="DF652" i="1"/>
  <c r="DF653" i="1"/>
  <c r="DF654" i="1"/>
  <c r="DF655" i="1"/>
  <c r="DF656" i="1"/>
  <c r="DF657" i="1"/>
  <c r="DF658" i="1"/>
  <c r="DF659" i="1"/>
  <c r="DF660" i="1"/>
  <c r="DF661" i="1"/>
  <c r="DF662" i="1"/>
  <c r="DF663" i="1"/>
  <c r="DF664" i="1"/>
  <c r="DF665" i="1"/>
  <c r="DF666" i="1"/>
  <c r="DF667" i="1"/>
  <c r="DF668" i="1"/>
  <c r="DF669" i="1"/>
  <c r="DF670" i="1"/>
  <c r="DF671" i="1"/>
  <c r="DF672" i="1"/>
  <c r="DF673" i="1"/>
  <c r="DF674" i="1"/>
  <c r="DF675" i="1"/>
  <c r="DF676" i="1"/>
  <c r="DF677" i="1"/>
  <c r="DF678" i="1"/>
  <c r="DF679" i="1"/>
  <c r="DF680" i="1"/>
  <c r="DF681" i="1"/>
  <c r="DF682" i="1"/>
  <c r="DF683" i="1"/>
  <c r="DF684" i="1"/>
  <c r="DF685" i="1"/>
  <c r="DF686" i="1"/>
  <c r="DF687" i="1"/>
  <c r="DF688" i="1"/>
  <c r="DF689" i="1"/>
  <c r="DF690" i="1"/>
  <c r="DF691" i="1"/>
  <c r="DF692" i="1"/>
  <c r="DF693" i="1"/>
  <c r="DF694" i="1"/>
  <c r="DF695" i="1"/>
  <c r="DF696" i="1"/>
  <c r="DF697" i="1"/>
  <c r="DF698" i="1"/>
  <c r="DF699" i="1"/>
  <c r="DF700" i="1"/>
  <c r="DF701" i="1"/>
  <c r="DF702" i="1"/>
  <c r="DF703" i="1"/>
  <c r="DF704" i="1"/>
  <c r="DF705" i="1"/>
  <c r="DF706" i="1"/>
  <c r="DF707" i="1"/>
  <c r="DF708" i="1"/>
  <c r="DF709" i="1"/>
  <c r="DF710" i="1"/>
  <c r="DF711" i="1"/>
  <c r="DF712" i="1"/>
  <c r="DF713" i="1"/>
  <c r="DF714" i="1"/>
  <c r="DF715" i="1"/>
  <c r="DF716" i="1"/>
  <c r="DF717" i="1"/>
  <c r="DF718" i="1"/>
  <c r="DF719" i="1"/>
  <c r="DF720" i="1"/>
  <c r="DF721" i="1"/>
  <c r="DF722" i="1"/>
  <c r="DF723" i="1"/>
  <c r="DF724" i="1"/>
  <c r="DF725" i="1"/>
  <c r="DF726" i="1"/>
  <c r="DF727" i="1"/>
  <c r="DF728" i="1"/>
  <c r="DF729" i="1"/>
  <c r="DF730" i="1"/>
  <c r="DF731" i="1"/>
  <c r="DF732" i="1"/>
  <c r="DF733" i="1"/>
  <c r="DF734" i="1"/>
  <c r="DF735" i="1"/>
  <c r="DF736" i="1"/>
  <c r="DF737" i="1"/>
  <c r="DF738" i="1"/>
  <c r="DF739" i="1"/>
  <c r="DF740" i="1"/>
  <c r="DF741" i="1"/>
  <c r="DF742" i="1"/>
  <c r="DF743" i="1"/>
  <c r="DF744" i="1"/>
  <c r="DF745" i="1"/>
  <c r="DF746" i="1"/>
  <c r="DF747" i="1"/>
  <c r="DF748" i="1"/>
  <c r="DF749" i="1"/>
  <c r="DF750" i="1"/>
  <c r="DF751" i="1"/>
  <c r="DF752" i="1"/>
  <c r="DF753" i="1"/>
  <c r="DF754" i="1"/>
  <c r="DF755" i="1"/>
  <c r="DF756" i="1"/>
  <c r="DF757" i="1"/>
  <c r="DF758" i="1"/>
  <c r="DF759" i="1"/>
  <c r="DF760" i="1"/>
  <c r="DF761" i="1"/>
  <c r="DF762" i="1"/>
  <c r="DF763" i="1"/>
  <c r="DF764" i="1"/>
  <c r="DF765" i="1"/>
  <c r="DF766" i="1"/>
  <c r="DF767" i="1"/>
  <c r="DF768" i="1"/>
  <c r="DF769" i="1"/>
  <c r="DF770" i="1"/>
  <c r="DF771" i="1"/>
  <c r="DF772" i="1"/>
  <c r="DF773" i="1"/>
  <c r="DF774" i="1"/>
  <c r="DF775" i="1"/>
  <c r="DF776" i="1"/>
  <c r="DF777" i="1"/>
  <c r="DF778" i="1"/>
  <c r="DF779" i="1"/>
  <c r="DF780" i="1"/>
  <c r="DF781" i="1"/>
  <c r="DF782" i="1"/>
  <c r="DF783" i="1"/>
  <c r="DF784" i="1"/>
  <c r="DF785" i="1"/>
  <c r="DF786" i="1"/>
  <c r="DF787" i="1"/>
  <c r="DF788" i="1"/>
  <c r="DF789" i="1"/>
  <c r="DF790" i="1"/>
  <c r="DF791" i="1"/>
  <c r="DF792" i="1"/>
  <c r="DF793" i="1"/>
  <c r="DF794" i="1"/>
  <c r="DF795" i="1"/>
  <c r="DF796" i="1"/>
  <c r="DF797" i="1"/>
  <c r="DF798" i="1"/>
  <c r="DF799" i="1"/>
  <c r="DF800" i="1"/>
  <c r="DF801" i="1"/>
  <c r="DF802" i="1"/>
  <c r="DF803" i="1"/>
  <c r="DF804" i="1"/>
  <c r="DF805" i="1"/>
  <c r="DF806" i="1"/>
  <c r="DF807" i="1"/>
  <c r="DF808" i="1"/>
  <c r="DF809" i="1"/>
  <c r="DF810" i="1"/>
  <c r="DF811" i="1"/>
  <c r="DF812" i="1"/>
  <c r="DF813" i="1"/>
  <c r="DF814" i="1"/>
  <c r="DF815" i="1"/>
  <c r="DF816" i="1"/>
  <c r="DF817" i="1"/>
  <c r="DF818" i="1"/>
  <c r="DF819" i="1"/>
  <c r="DF820" i="1"/>
  <c r="DF821" i="1"/>
  <c r="DF822" i="1"/>
  <c r="DF823" i="1"/>
  <c r="DF824" i="1"/>
  <c r="DF825" i="1"/>
  <c r="DF826" i="1"/>
  <c r="DF827" i="1"/>
  <c r="DF828" i="1"/>
  <c r="DF829" i="1"/>
  <c r="DF830" i="1"/>
  <c r="DF831" i="1"/>
  <c r="DF832" i="1"/>
  <c r="DF833" i="1"/>
  <c r="DF834" i="1"/>
  <c r="DF835" i="1"/>
  <c r="DF836" i="1"/>
  <c r="DF837" i="1"/>
  <c r="DF838" i="1"/>
  <c r="DF839" i="1"/>
  <c r="DF840" i="1"/>
  <c r="DF841" i="1"/>
  <c r="DF842" i="1"/>
  <c r="DF843" i="1"/>
  <c r="DF844" i="1"/>
  <c r="DF845" i="1"/>
  <c r="DF846" i="1"/>
  <c r="DF847" i="1"/>
  <c r="DF848" i="1"/>
  <c r="DF849" i="1"/>
  <c r="DF850" i="1"/>
  <c r="DF851" i="1"/>
  <c r="DF852" i="1"/>
  <c r="DF853" i="1"/>
  <c r="DF854" i="1"/>
  <c r="DF855" i="1"/>
  <c r="DF856" i="1"/>
  <c r="DF857" i="1"/>
  <c r="DF858" i="1"/>
  <c r="DF859" i="1"/>
  <c r="DF860" i="1"/>
  <c r="DF861" i="1"/>
  <c r="DF862" i="1"/>
  <c r="DF863" i="1"/>
  <c r="DF864" i="1"/>
  <c r="DF865" i="1"/>
  <c r="DF866" i="1"/>
  <c r="DF867" i="1"/>
  <c r="DF868" i="1"/>
  <c r="DF869" i="1"/>
  <c r="DF870" i="1"/>
  <c r="DF871" i="1"/>
  <c r="DF872" i="1"/>
  <c r="DF873" i="1"/>
  <c r="DF874" i="1"/>
  <c r="DF875" i="1"/>
  <c r="DF876" i="1"/>
  <c r="DF877" i="1"/>
  <c r="DF878" i="1"/>
  <c r="DF879" i="1"/>
  <c r="DF880" i="1"/>
  <c r="DF881" i="1"/>
  <c r="DF882" i="1"/>
  <c r="DF883" i="1"/>
  <c r="DF884" i="1"/>
  <c r="DF885" i="1"/>
  <c r="DF886" i="1"/>
  <c r="DF887" i="1"/>
  <c r="DF888" i="1"/>
  <c r="DF889" i="1"/>
  <c r="DF890" i="1"/>
  <c r="DF891" i="1"/>
  <c r="DF892" i="1"/>
  <c r="DF893" i="1"/>
  <c r="DF894" i="1"/>
  <c r="DF895" i="1"/>
  <c r="DF896" i="1"/>
  <c r="DF897" i="1"/>
  <c r="DF898" i="1"/>
  <c r="DF899" i="1"/>
  <c r="DF900" i="1"/>
  <c r="DF901" i="1"/>
  <c r="DF902" i="1"/>
  <c r="DF903" i="1"/>
  <c r="DF904" i="1"/>
  <c r="DF905" i="1"/>
  <c r="DF906" i="1"/>
  <c r="DF907" i="1"/>
  <c r="DF908" i="1"/>
  <c r="DF909" i="1"/>
  <c r="DF910" i="1"/>
  <c r="DF911" i="1"/>
  <c r="DF912" i="1"/>
  <c r="DF913" i="1"/>
  <c r="DF914" i="1"/>
  <c r="DF915" i="1"/>
  <c r="DF916" i="1"/>
  <c r="DF917" i="1"/>
  <c r="DF918" i="1"/>
  <c r="DF919" i="1"/>
  <c r="DF920" i="1"/>
  <c r="DF921" i="1"/>
  <c r="DF922" i="1"/>
  <c r="DF923" i="1"/>
  <c r="DF924" i="1"/>
  <c r="DF925" i="1"/>
  <c r="DF926" i="1"/>
  <c r="DF927" i="1"/>
  <c r="DF928" i="1"/>
  <c r="DF929" i="1"/>
  <c r="DF930" i="1"/>
  <c r="DF931" i="1"/>
  <c r="DF932" i="1"/>
  <c r="DF933" i="1"/>
  <c r="DF934" i="1"/>
  <c r="DF935" i="1"/>
  <c r="DF936" i="1"/>
  <c r="DF937" i="1"/>
  <c r="DF938" i="1"/>
  <c r="DF939" i="1"/>
  <c r="DF940" i="1"/>
  <c r="DF941" i="1"/>
  <c r="DF942" i="1"/>
  <c r="DF943" i="1"/>
  <c r="DF944" i="1"/>
  <c r="DF945" i="1"/>
  <c r="DF946" i="1"/>
  <c r="DF947" i="1"/>
  <c r="DF948" i="1"/>
  <c r="DF949" i="1"/>
  <c r="DF950" i="1"/>
  <c r="DF951" i="1"/>
  <c r="DF952" i="1"/>
  <c r="DF953" i="1"/>
  <c r="DF954" i="1"/>
  <c r="DF955" i="1"/>
  <c r="DF956" i="1"/>
  <c r="DF957" i="1"/>
  <c r="DF958" i="1"/>
  <c r="DF959" i="1"/>
  <c r="DF960" i="1"/>
  <c r="DF961" i="1"/>
  <c r="DF962" i="1"/>
  <c r="DF963" i="1"/>
  <c r="DF964" i="1"/>
  <c r="DF965" i="1"/>
  <c r="DF966" i="1"/>
  <c r="DF967" i="1"/>
  <c r="DF968" i="1"/>
  <c r="DF969" i="1"/>
  <c r="DF970" i="1"/>
  <c r="DF971" i="1"/>
  <c r="DF972" i="1"/>
  <c r="DF973" i="1"/>
  <c r="DF974" i="1"/>
  <c r="DF975" i="1"/>
  <c r="DF976" i="1"/>
  <c r="DF977" i="1"/>
  <c r="DF978" i="1"/>
  <c r="DF979" i="1"/>
  <c r="DF980" i="1"/>
  <c r="DF981" i="1"/>
  <c r="DF982" i="1"/>
  <c r="DF983" i="1"/>
  <c r="DF984" i="1"/>
  <c r="DF985" i="1"/>
  <c r="DF986" i="1"/>
  <c r="DF987" i="1"/>
  <c r="DF988" i="1"/>
  <c r="DF989" i="1"/>
  <c r="DF990" i="1"/>
  <c r="DF991" i="1"/>
  <c r="DF992" i="1"/>
  <c r="DF993" i="1"/>
  <c r="DF994" i="1"/>
  <c r="DF995" i="1"/>
  <c r="DF996" i="1"/>
  <c r="DF997" i="1"/>
  <c r="DF998" i="1"/>
  <c r="DF999" i="1"/>
  <c r="DF1000" i="1"/>
  <c r="DF1001" i="1"/>
  <c r="DF1002" i="1"/>
  <c r="DF1003" i="1"/>
  <c r="DF1004" i="1"/>
  <c r="DF1005" i="1"/>
  <c r="DF1006" i="1"/>
  <c r="DF1007" i="1"/>
  <c r="DF1008" i="1"/>
  <c r="DF1009" i="1"/>
  <c r="DF1010" i="1"/>
  <c r="DF1011" i="1"/>
  <c r="DF1012" i="1"/>
  <c r="DF1013" i="1"/>
  <c r="DF1014" i="1"/>
  <c r="DF1015" i="1"/>
  <c r="DF1016" i="1"/>
  <c r="DF1017" i="1"/>
  <c r="DF1018" i="1"/>
  <c r="DF19" i="1"/>
  <c r="DE20" i="1"/>
  <c r="DE21" i="1"/>
  <c r="DE22" i="1"/>
  <c r="DE23" i="1"/>
  <c r="DE24" i="1"/>
  <c r="DE25" i="1"/>
  <c r="DE26" i="1"/>
  <c r="DE27" i="1"/>
  <c r="DE28" i="1"/>
  <c r="DE29" i="1"/>
  <c r="DE30" i="1"/>
  <c r="DE31" i="1"/>
  <c r="DE32" i="1"/>
  <c r="DE33" i="1"/>
  <c r="DE34" i="1"/>
  <c r="DE35" i="1"/>
  <c r="DE36" i="1"/>
  <c r="DE37" i="1"/>
  <c r="DE38" i="1"/>
  <c r="DE39" i="1"/>
  <c r="DE40" i="1"/>
  <c r="DE41" i="1"/>
  <c r="DE42" i="1"/>
  <c r="DE43" i="1"/>
  <c r="DE44" i="1"/>
  <c r="DE45" i="1"/>
  <c r="DE46" i="1"/>
  <c r="DE47" i="1"/>
  <c r="DE48" i="1"/>
  <c r="DE49" i="1"/>
  <c r="DE50" i="1"/>
  <c r="DE51" i="1"/>
  <c r="DE52" i="1"/>
  <c r="DE53" i="1"/>
  <c r="DE54" i="1"/>
  <c r="DE55" i="1"/>
  <c r="DE56" i="1"/>
  <c r="DE57" i="1"/>
  <c r="DE58" i="1"/>
  <c r="DE59" i="1"/>
  <c r="DE60" i="1"/>
  <c r="DE61" i="1"/>
  <c r="DE62" i="1"/>
  <c r="DE63" i="1"/>
  <c r="DE64" i="1"/>
  <c r="DE65" i="1"/>
  <c r="DE66" i="1"/>
  <c r="DE67" i="1"/>
  <c r="DE68" i="1"/>
  <c r="DE69" i="1"/>
  <c r="DE70" i="1"/>
  <c r="DE71" i="1"/>
  <c r="DE72" i="1"/>
  <c r="DE73" i="1"/>
  <c r="DE74" i="1"/>
  <c r="DE75" i="1"/>
  <c r="DE76" i="1"/>
  <c r="DE77" i="1"/>
  <c r="DE78" i="1"/>
  <c r="DE79" i="1"/>
  <c r="DE80" i="1"/>
  <c r="DE81" i="1"/>
  <c r="DE82" i="1"/>
  <c r="DE83" i="1"/>
  <c r="DE84" i="1"/>
  <c r="DE85" i="1"/>
  <c r="DE86" i="1"/>
  <c r="DE87" i="1"/>
  <c r="DE88" i="1"/>
  <c r="DE89" i="1"/>
  <c r="DE90" i="1"/>
  <c r="DE91" i="1"/>
  <c r="DE92" i="1"/>
  <c r="DE93" i="1"/>
  <c r="DE94" i="1"/>
  <c r="DE95" i="1"/>
  <c r="DE96" i="1"/>
  <c r="DE97" i="1"/>
  <c r="DE98" i="1"/>
  <c r="DE99" i="1"/>
  <c r="DE100" i="1"/>
  <c r="DE101" i="1"/>
  <c r="DE102" i="1"/>
  <c r="DE103" i="1"/>
  <c r="DE104" i="1"/>
  <c r="DE105" i="1"/>
  <c r="DE106" i="1"/>
  <c r="DE107" i="1"/>
  <c r="DE108" i="1"/>
  <c r="DE109" i="1"/>
  <c r="DE110" i="1"/>
  <c r="DE111" i="1"/>
  <c r="DE112" i="1"/>
  <c r="DE113" i="1"/>
  <c r="DE114" i="1"/>
  <c r="DE115" i="1"/>
  <c r="DE116" i="1"/>
  <c r="DE117" i="1"/>
  <c r="DE118" i="1"/>
  <c r="DE119" i="1"/>
  <c r="DE120" i="1"/>
  <c r="DE121" i="1"/>
  <c r="DE122" i="1"/>
  <c r="DE123" i="1"/>
  <c r="DE124" i="1"/>
  <c r="DE125" i="1"/>
  <c r="DE126" i="1"/>
  <c r="DE127" i="1"/>
  <c r="DE128" i="1"/>
  <c r="DE129" i="1"/>
  <c r="DE130" i="1"/>
  <c r="DE131" i="1"/>
  <c r="DE132" i="1"/>
  <c r="DE133" i="1"/>
  <c r="DE134" i="1"/>
  <c r="DE135" i="1"/>
  <c r="DE136" i="1"/>
  <c r="DE137" i="1"/>
  <c r="DE138" i="1"/>
  <c r="DE139" i="1"/>
  <c r="DE140" i="1"/>
  <c r="DE141" i="1"/>
  <c r="DE142" i="1"/>
  <c r="DE143" i="1"/>
  <c r="DE144" i="1"/>
  <c r="DE145" i="1"/>
  <c r="DE146" i="1"/>
  <c r="DE147" i="1"/>
  <c r="DE148" i="1"/>
  <c r="DE149" i="1"/>
  <c r="DE150" i="1"/>
  <c r="DE151" i="1"/>
  <c r="DE152" i="1"/>
  <c r="DE153" i="1"/>
  <c r="DE154" i="1"/>
  <c r="DE155" i="1"/>
  <c r="DE156" i="1"/>
  <c r="DE157" i="1"/>
  <c r="DE158" i="1"/>
  <c r="DE159" i="1"/>
  <c r="DE160" i="1"/>
  <c r="DE161" i="1"/>
  <c r="DE162" i="1"/>
  <c r="DE163" i="1"/>
  <c r="DE164" i="1"/>
  <c r="DE165" i="1"/>
  <c r="DE166" i="1"/>
  <c r="DE167" i="1"/>
  <c r="DE168" i="1"/>
  <c r="DE169" i="1"/>
  <c r="DE170" i="1"/>
  <c r="DE171" i="1"/>
  <c r="DE172" i="1"/>
  <c r="DE173" i="1"/>
  <c r="DE174" i="1"/>
  <c r="DE175" i="1"/>
  <c r="DE176" i="1"/>
  <c r="DE177" i="1"/>
  <c r="DE178" i="1"/>
  <c r="DE179" i="1"/>
  <c r="DE180" i="1"/>
  <c r="DE181" i="1"/>
  <c r="DE182" i="1"/>
  <c r="DE183" i="1"/>
  <c r="DE184" i="1"/>
  <c r="DE185" i="1"/>
  <c r="DE186" i="1"/>
  <c r="DE187" i="1"/>
  <c r="DE188" i="1"/>
  <c r="DE189" i="1"/>
  <c r="DE190" i="1"/>
  <c r="DE191" i="1"/>
  <c r="DE192" i="1"/>
  <c r="DE193" i="1"/>
  <c r="DE194" i="1"/>
  <c r="DE195" i="1"/>
  <c r="DE196" i="1"/>
  <c r="DE197" i="1"/>
  <c r="DE198" i="1"/>
  <c r="DE199" i="1"/>
  <c r="DE200" i="1"/>
  <c r="DE201" i="1"/>
  <c r="DE202" i="1"/>
  <c r="DE203" i="1"/>
  <c r="DE204" i="1"/>
  <c r="DE205" i="1"/>
  <c r="DE206" i="1"/>
  <c r="DE207" i="1"/>
  <c r="DE208" i="1"/>
  <c r="DE209" i="1"/>
  <c r="DE210" i="1"/>
  <c r="DE211" i="1"/>
  <c r="DE212" i="1"/>
  <c r="DE213" i="1"/>
  <c r="DE214" i="1"/>
  <c r="DE215" i="1"/>
  <c r="DE216" i="1"/>
  <c r="DE217" i="1"/>
  <c r="DE218" i="1"/>
  <c r="DE219" i="1"/>
  <c r="DE220" i="1"/>
  <c r="DE221" i="1"/>
  <c r="DE222" i="1"/>
  <c r="DE223" i="1"/>
  <c r="DE224" i="1"/>
  <c r="DE225" i="1"/>
  <c r="DE226" i="1"/>
  <c r="DE227" i="1"/>
  <c r="DE228" i="1"/>
  <c r="DE229" i="1"/>
  <c r="DE230" i="1"/>
  <c r="DE231" i="1"/>
  <c r="DE232" i="1"/>
  <c r="DE233" i="1"/>
  <c r="DE234" i="1"/>
  <c r="DE235" i="1"/>
  <c r="DE236" i="1"/>
  <c r="DE237" i="1"/>
  <c r="DE238" i="1"/>
  <c r="DE239" i="1"/>
  <c r="DE240" i="1"/>
  <c r="DE241" i="1"/>
  <c r="DE242" i="1"/>
  <c r="DE243" i="1"/>
  <c r="DE244" i="1"/>
  <c r="DE245" i="1"/>
  <c r="DE246" i="1"/>
  <c r="DE247" i="1"/>
  <c r="DE248" i="1"/>
  <c r="DE249" i="1"/>
  <c r="DE250" i="1"/>
  <c r="DE251" i="1"/>
  <c r="DE252" i="1"/>
  <c r="DE253" i="1"/>
  <c r="DE254" i="1"/>
  <c r="DE255" i="1"/>
  <c r="DE256" i="1"/>
  <c r="DE257" i="1"/>
  <c r="DE258" i="1"/>
  <c r="DE259" i="1"/>
  <c r="DE260" i="1"/>
  <c r="DE261" i="1"/>
  <c r="DE262" i="1"/>
  <c r="DE263" i="1"/>
  <c r="DE264" i="1"/>
  <c r="DE265" i="1"/>
  <c r="DE266" i="1"/>
  <c r="DE267" i="1"/>
  <c r="DE268" i="1"/>
  <c r="DE269" i="1"/>
  <c r="DE270" i="1"/>
  <c r="DE271" i="1"/>
  <c r="DE272" i="1"/>
  <c r="DE273" i="1"/>
  <c r="DE274" i="1"/>
  <c r="DE275" i="1"/>
  <c r="DE276" i="1"/>
  <c r="DE277" i="1"/>
  <c r="DE278" i="1"/>
  <c r="DE279" i="1"/>
  <c r="DE280" i="1"/>
  <c r="DE281" i="1"/>
  <c r="DE282" i="1"/>
  <c r="DE283" i="1"/>
  <c r="DE284" i="1"/>
  <c r="DE285" i="1"/>
  <c r="DE286" i="1"/>
  <c r="DE287" i="1"/>
  <c r="DE288" i="1"/>
  <c r="DE289" i="1"/>
  <c r="DE290" i="1"/>
  <c r="DE291" i="1"/>
  <c r="DE292" i="1"/>
  <c r="DE293" i="1"/>
  <c r="DE294" i="1"/>
  <c r="DE295" i="1"/>
  <c r="DE296" i="1"/>
  <c r="DE297" i="1"/>
  <c r="DE298" i="1"/>
  <c r="DE299" i="1"/>
  <c r="DE300" i="1"/>
  <c r="DE301" i="1"/>
  <c r="DE302" i="1"/>
  <c r="DE303" i="1"/>
  <c r="DE304" i="1"/>
  <c r="DE305" i="1"/>
  <c r="DE306" i="1"/>
  <c r="DE307" i="1"/>
  <c r="DE308" i="1"/>
  <c r="DE309" i="1"/>
  <c r="DE310" i="1"/>
  <c r="DE311" i="1"/>
  <c r="DE312" i="1"/>
  <c r="DE313" i="1"/>
  <c r="DE314" i="1"/>
  <c r="DE315" i="1"/>
  <c r="DE316" i="1"/>
  <c r="DE317" i="1"/>
  <c r="DE318" i="1"/>
  <c r="DE319" i="1"/>
  <c r="DE320" i="1"/>
  <c r="DE321" i="1"/>
  <c r="DE322" i="1"/>
  <c r="DE323" i="1"/>
  <c r="DE324" i="1"/>
  <c r="DE325" i="1"/>
  <c r="DE326" i="1"/>
  <c r="DE327" i="1"/>
  <c r="DE328" i="1"/>
  <c r="DE329" i="1"/>
  <c r="DE330" i="1"/>
  <c r="DE331" i="1"/>
  <c r="DE332" i="1"/>
  <c r="DE333" i="1"/>
  <c r="DE334" i="1"/>
  <c r="DE335" i="1"/>
  <c r="DE336" i="1"/>
  <c r="DE337" i="1"/>
  <c r="DE338" i="1"/>
  <c r="DE339" i="1"/>
  <c r="DE340" i="1"/>
  <c r="DE341" i="1"/>
  <c r="DE342" i="1"/>
  <c r="DE343" i="1"/>
  <c r="DE344" i="1"/>
  <c r="DE345" i="1"/>
  <c r="DE346" i="1"/>
  <c r="DE347" i="1"/>
  <c r="DE348" i="1"/>
  <c r="DE349" i="1"/>
  <c r="DE350" i="1"/>
  <c r="DE351" i="1"/>
  <c r="DE352" i="1"/>
  <c r="DE353" i="1"/>
  <c r="DE354" i="1"/>
  <c r="DE355" i="1"/>
  <c r="DE356" i="1"/>
  <c r="DE357" i="1"/>
  <c r="DE358" i="1"/>
  <c r="DE359" i="1"/>
  <c r="DE360" i="1"/>
  <c r="DE361" i="1"/>
  <c r="DE362" i="1"/>
  <c r="DE363" i="1"/>
  <c r="DE364" i="1"/>
  <c r="DE365" i="1"/>
  <c r="DE366" i="1"/>
  <c r="DE367" i="1"/>
  <c r="DE368" i="1"/>
  <c r="DE369" i="1"/>
  <c r="DE370" i="1"/>
  <c r="DE371" i="1"/>
  <c r="DE372" i="1"/>
  <c r="DE373" i="1"/>
  <c r="DE374" i="1"/>
  <c r="DE375" i="1"/>
  <c r="DE376" i="1"/>
  <c r="DE377" i="1"/>
  <c r="DE378" i="1"/>
  <c r="DE379" i="1"/>
  <c r="DE380" i="1"/>
  <c r="DE381" i="1"/>
  <c r="DE382" i="1"/>
  <c r="DE383" i="1"/>
  <c r="DE384" i="1"/>
  <c r="DE385" i="1"/>
  <c r="DE386" i="1"/>
  <c r="DE387" i="1"/>
  <c r="DE388" i="1"/>
  <c r="DE389" i="1"/>
  <c r="DE390" i="1"/>
  <c r="DE391" i="1"/>
  <c r="DE392" i="1"/>
  <c r="DE393" i="1"/>
  <c r="DE394" i="1"/>
  <c r="DE395" i="1"/>
  <c r="DE396" i="1"/>
  <c r="DE397" i="1"/>
  <c r="DE398" i="1"/>
  <c r="DE399" i="1"/>
  <c r="DE400" i="1"/>
  <c r="DE401" i="1"/>
  <c r="DE402" i="1"/>
  <c r="DE403" i="1"/>
  <c r="DE404" i="1"/>
  <c r="DE405" i="1"/>
  <c r="DE406" i="1"/>
  <c r="DE407" i="1"/>
  <c r="DE408" i="1"/>
  <c r="DE409" i="1"/>
  <c r="DE410" i="1"/>
  <c r="DE411" i="1"/>
  <c r="DE412" i="1"/>
  <c r="DE413" i="1"/>
  <c r="DE414" i="1"/>
  <c r="DE415" i="1"/>
  <c r="DE416" i="1"/>
  <c r="DE417" i="1"/>
  <c r="DE418" i="1"/>
  <c r="DE419" i="1"/>
  <c r="DE420" i="1"/>
  <c r="DE421" i="1"/>
  <c r="DE422" i="1"/>
  <c r="DE423" i="1"/>
  <c r="DE424" i="1"/>
  <c r="DE425" i="1"/>
  <c r="DE426" i="1"/>
  <c r="DE427" i="1"/>
  <c r="DE428" i="1"/>
  <c r="DE429" i="1"/>
  <c r="DE430" i="1"/>
  <c r="DE431" i="1"/>
  <c r="DE432" i="1"/>
  <c r="DE433" i="1"/>
  <c r="DE434" i="1"/>
  <c r="DE435" i="1"/>
  <c r="DE436" i="1"/>
  <c r="DE437" i="1"/>
  <c r="DE438" i="1"/>
  <c r="DE439" i="1"/>
  <c r="DE440" i="1"/>
  <c r="DE441" i="1"/>
  <c r="DE442" i="1"/>
  <c r="DE443" i="1"/>
  <c r="DE444" i="1"/>
  <c r="DE445" i="1"/>
  <c r="DE446" i="1"/>
  <c r="DE447" i="1"/>
  <c r="DE448" i="1"/>
  <c r="DE449" i="1"/>
  <c r="DE450" i="1"/>
  <c r="DE451" i="1"/>
  <c r="DE452" i="1"/>
  <c r="DE453" i="1"/>
  <c r="DE454" i="1"/>
  <c r="DE455" i="1"/>
  <c r="DE456" i="1"/>
  <c r="DE457" i="1"/>
  <c r="DE458" i="1"/>
  <c r="DE459" i="1"/>
  <c r="DE460" i="1"/>
  <c r="DE461" i="1"/>
  <c r="DE462" i="1"/>
  <c r="DE463" i="1"/>
  <c r="DE464" i="1"/>
  <c r="DE465" i="1"/>
  <c r="DE466" i="1"/>
  <c r="DE467" i="1"/>
  <c r="DE468" i="1"/>
  <c r="DE469" i="1"/>
  <c r="DE470" i="1"/>
  <c r="DE471" i="1"/>
  <c r="DE472" i="1"/>
  <c r="DE473" i="1"/>
  <c r="DE474" i="1"/>
  <c r="DE475" i="1"/>
  <c r="DE476" i="1"/>
  <c r="DE477" i="1"/>
  <c r="DE478" i="1"/>
  <c r="DE479" i="1"/>
  <c r="DE480" i="1"/>
  <c r="DE481" i="1"/>
  <c r="DE482" i="1"/>
  <c r="DE483" i="1"/>
  <c r="DE484" i="1"/>
  <c r="DE485" i="1"/>
  <c r="DE486" i="1"/>
  <c r="DE487" i="1"/>
  <c r="DE488" i="1"/>
  <c r="DE489" i="1"/>
  <c r="DE490" i="1"/>
  <c r="DE491" i="1"/>
  <c r="DE492" i="1"/>
  <c r="DE493" i="1"/>
  <c r="DE494" i="1"/>
  <c r="DE495" i="1"/>
  <c r="DE496" i="1"/>
  <c r="DE497" i="1"/>
  <c r="DE498" i="1"/>
  <c r="DE499" i="1"/>
  <c r="DE500" i="1"/>
  <c r="DE501" i="1"/>
  <c r="DE502" i="1"/>
  <c r="DE503" i="1"/>
  <c r="DE504" i="1"/>
  <c r="DE505" i="1"/>
  <c r="DE506" i="1"/>
  <c r="DE507" i="1"/>
  <c r="DE508" i="1"/>
  <c r="DE509" i="1"/>
  <c r="DE510" i="1"/>
  <c r="DE511" i="1"/>
  <c r="DE512" i="1"/>
  <c r="DE513" i="1"/>
  <c r="DE514" i="1"/>
  <c r="DE515" i="1"/>
  <c r="DE516" i="1"/>
  <c r="DE517" i="1"/>
  <c r="DE518" i="1"/>
  <c r="DE519" i="1"/>
  <c r="DE520" i="1"/>
  <c r="DE521" i="1"/>
  <c r="DE522" i="1"/>
  <c r="DE523" i="1"/>
  <c r="DE524" i="1"/>
  <c r="DE525" i="1"/>
  <c r="DE526" i="1"/>
  <c r="DE527" i="1"/>
  <c r="DE528" i="1"/>
  <c r="DE529" i="1"/>
  <c r="DE530" i="1"/>
  <c r="DE531" i="1"/>
  <c r="DE532" i="1"/>
  <c r="DE533" i="1"/>
  <c r="DE534" i="1"/>
  <c r="DE535" i="1"/>
  <c r="DE536" i="1"/>
  <c r="DE537" i="1"/>
  <c r="DE538" i="1"/>
  <c r="DE539" i="1"/>
  <c r="DE540" i="1"/>
  <c r="DE541" i="1"/>
  <c r="DE542" i="1"/>
  <c r="DE543" i="1"/>
  <c r="DE544" i="1"/>
  <c r="DE545" i="1"/>
  <c r="DE546" i="1"/>
  <c r="DE547" i="1"/>
  <c r="DE548" i="1"/>
  <c r="DE549" i="1"/>
  <c r="DE550" i="1"/>
  <c r="DE551" i="1"/>
  <c r="DE552" i="1"/>
  <c r="DE553" i="1"/>
  <c r="DE554" i="1"/>
  <c r="DE555" i="1"/>
  <c r="DE556" i="1"/>
  <c r="DE557" i="1"/>
  <c r="DE558" i="1"/>
  <c r="DE559" i="1"/>
  <c r="DE560" i="1"/>
  <c r="DE561" i="1"/>
  <c r="DE562" i="1"/>
  <c r="DE563" i="1"/>
  <c r="DE564" i="1"/>
  <c r="DE565" i="1"/>
  <c r="DE566" i="1"/>
  <c r="DE567" i="1"/>
  <c r="DE568" i="1"/>
  <c r="DE569" i="1"/>
  <c r="DE570" i="1"/>
  <c r="DE571" i="1"/>
  <c r="DE572" i="1"/>
  <c r="DE573" i="1"/>
  <c r="DE574" i="1"/>
  <c r="DE575" i="1"/>
  <c r="DE576" i="1"/>
  <c r="DE577" i="1"/>
  <c r="DE578" i="1"/>
  <c r="DE579" i="1"/>
  <c r="DE580" i="1"/>
  <c r="DE581" i="1"/>
  <c r="DE582" i="1"/>
  <c r="DE583" i="1"/>
  <c r="DE584" i="1"/>
  <c r="DE585" i="1"/>
  <c r="DE586" i="1"/>
  <c r="DE587" i="1"/>
  <c r="DE588" i="1"/>
  <c r="DE589" i="1"/>
  <c r="DE590" i="1"/>
  <c r="DE591" i="1"/>
  <c r="DE592" i="1"/>
  <c r="DE593" i="1"/>
  <c r="DE594" i="1"/>
  <c r="DE595" i="1"/>
  <c r="DE596" i="1"/>
  <c r="DE597" i="1"/>
  <c r="DE598" i="1"/>
  <c r="DE599" i="1"/>
  <c r="DE600" i="1"/>
  <c r="DE601" i="1"/>
  <c r="DE602" i="1"/>
  <c r="DE603" i="1"/>
  <c r="DE604" i="1"/>
  <c r="DE605" i="1"/>
  <c r="DE606" i="1"/>
  <c r="DE607" i="1"/>
  <c r="DE608" i="1"/>
  <c r="DE609" i="1"/>
  <c r="DE610" i="1"/>
  <c r="DE611" i="1"/>
  <c r="DE612" i="1"/>
  <c r="DE613" i="1"/>
  <c r="DE614" i="1"/>
  <c r="DE615" i="1"/>
  <c r="DE616" i="1"/>
  <c r="DE617" i="1"/>
  <c r="DE618" i="1"/>
  <c r="DE619" i="1"/>
  <c r="DE620" i="1"/>
  <c r="DE621" i="1"/>
  <c r="DE622" i="1"/>
  <c r="DE623" i="1"/>
  <c r="DE624" i="1"/>
  <c r="DE625" i="1"/>
  <c r="DE626" i="1"/>
  <c r="DE627" i="1"/>
  <c r="DE628" i="1"/>
  <c r="DE629" i="1"/>
  <c r="DE630" i="1"/>
  <c r="DE631" i="1"/>
  <c r="DE632" i="1"/>
  <c r="DE633" i="1"/>
  <c r="DE634" i="1"/>
  <c r="DE635" i="1"/>
  <c r="DE636" i="1"/>
  <c r="DE637" i="1"/>
  <c r="DE638" i="1"/>
  <c r="DE639" i="1"/>
  <c r="DE640" i="1"/>
  <c r="DE641" i="1"/>
  <c r="DE642" i="1"/>
  <c r="DE643" i="1"/>
  <c r="DE644" i="1"/>
  <c r="DE645" i="1"/>
  <c r="DE646" i="1"/>
  <c r="DE647" i="1"/>
  <c r="DE648" i="1"/>
  <c r="DE649" i="1"/>
  <c r="DE650" i="1"/>
  <c r="DE651" i="1"/>
  <c r="DE652" i="1"/>
  <c r="DE653" i="1"/>
  <c r="DE654" i="1"/>
  <c r="DE655" i="1"/>
  <c r="DE656" i="1"/>
  <c r="DE657" i="1"/>
  <c r="DE658" i="1"/>
  <c r="DE659" i="1"/>
  <c r="DE660" i="1"/>
  <c r="DE661" i="1"/>
  <c r="DE662" i="1"/>
  <c r="DE663" i="1"/>
  <c r="DE664" i="1"/>
  <c r="DE665" i="1"/>
  <c r="DE666" i="1"/>
  <c r="DE667" i="1"/>
  <c r="DE668" i="1"/>
  <c r="DE669" i="1"/>
  <c r="DE670" i="1"/>
  <c r="DE671" i="1"/>
  <c r="DE672" i="1"/>
  <c r="DE673" i="1"/>
  <c r="DE674" i="1"/>
  <c r="DE675" i="1"/>
  <c r="DE676" i="1"/>
  <c r="DE677" i="1"/>
  <c r="DE678" i="1"/>
  <c r="DE679" i="1"/>
  <c r="DE680" i="1"/>
  <c r="DE681" i="1"/>
  <c r="DE682" i="1"/>
  <c r="DE683" i="1"/>
  <c r="DE684" i="1"/>
  <c r="DE685" i="1"/>
  <c r="DE686" i="1"/>
  <c r="DE687" i="1"/>
  <c r="DE688" i="1"/>
  <c r="DE689" i="1"/>
  <c r="DE690" i="1"/>
  <c r="DE691" i="1"/>
  <c r="DE692" i="1"/>
  <c r="DE693" i="1"/>
  <c r="DE694" i="1"/>
  <c r="DE695" i="1"/>
  <c r="DE696" i="1"/>
  <c r="DE697" i="1"/>
  <c r="DE698" i="1"/>
  <c r="DE699" i="1"/>
  <c r="DE700" i="1"/>
  <c r="DE701" i="1"/>
  <c r="DE702" i="1"/>
  <c r="DE703" i="1"/>
  <c r="DE704" i="1"/>
  <c r="DE705" i="1"/>
  <c r="DE706" i="1"/>
  <c r="DE707" i="1"/>
  <c r="DE708" i="1"/>
  <c r="DE709" i="1"/>
  <c r="DE710" i="1"/>
  <c r="DE711" i="1"/>
  <c r="DE712" i="1"/>
  <c r="DE713" i="1"/>
  <c r="DE714" i="1"/>
  <c r="DE715" i="1"/>
  <c r="DE716" i="1"/>
  <c r="DE717" i="1"/>
  <c r="DE718" i="1"/>
  <c r="DE719" i="1"/>
  <c r="DE720" i="1"/>
  <c r="DE721" i="1"/>
  <c r="DE722" i="1"/>
  <c r="DE723" i="1"/>
  <c r="DE724" i="1"/>
  <c r="DE725" i="1"/>
  <c r="DE726" i="1"/>
  <c r="DE727" i="1"/>
  <c r="DE728" i="1"/>
  <c r="DE729" i="1"/>
  <c r="DE730" i="1"/>
  <c r="DE731" i="1"/>
  <c r="DE732" i="1"/>
  <c r="DE733" i="1"/>
  <c r="DE734" i="1"/>
  <c r="DE735" i="1"/>
  <c r="DE736" i="1"/>
  <c r="DE737" i="1"/>
  <c r="DE738" i="1"/>
  <c r="DE739" i="1"/>
  <c r="DE740" i="1"/>
  <c r="DE741" i="1"/>
  <c r="DE742" i="1"/>
  <c r="DE743" i="1"/>
  <c r="DE744" i="1"/>
  <c r="DE745" i="1"/>
  <c r="DE746" i="1"/>
  <c r="DE747" i="1"/>
  <c r="DE748" i="1"/>
  <c r="DE749" i="1"/>
  <c r="DE750" i="1"/>
  <c r="DE751" i="1"/>
  <c r="DE752" i="1"/>
  <c r="DE753" i="1"/>
  <c r="DE754" i="1"/>
  <c r="DE755" i="1"/>
  <c r="DE756" i="1"/>
  <c r="DE757" i="1"/>
  <c r="DE758" i="1"/>
  <c r="DE759" i="1"/>
  <c r="DE760" i="1"/>
  <c r="DE761" i="1"/>
  <c r="DE762" i="1"/>
  <c r="DE763" i="1"/>
  <c r="DE764" i="1"/>
  <c r="DE765" i="1"/>
  <c r="DE766" i="1"/>
  <c r="DE767" i="1"/>
  <c r="DE768" i="1"/>
  <c r="DE769" i="1"/>
  <c r="DE770" i="1"/>
  <c r="DE771" i="1"/>
  <c r="DE772" i="1"/>
  <c r="DE773" i="1"/>
  <c r="DE774" i="1"/>
  <c r="DE775" i="1"/>
  <c r="DE776" i="1"/>
  <c r="DE777" i="1"/>
  <c r="DE778" i="1"/>
  <c r="DE779" i="1"/>
  <c r="DE780" i="1"/>
  <c r="DE781" i="1"/>
  <c r="DE782" i="1"/>
  <c r="DE783" i="1"/>
  <c r="DE784" i="1"/>
  <c r="DE785" i="1"/>
  <c r="DE786" i="1"/>
  <c r="DE787" i="1"/>
  <c r="DE788" i="1"/>
  <c r="DE789" i="1"/>
  <c r="DE790" i="1"/>
  <c r="DE791" i="1"/>
  <c r="DE792" i="1"/>
  <c r="DE793" i="1"/>
  <c r="DE794" i="1"/>
  <c r="DE795" i="1"/>
  <c r="DE796" i="1"/>
  <c r="DE797" i="1"/>
  <c r="DE798" i="1"/>
  <c r="DE799" i="1"/>
  <c r="DE800" i="1"/>
  <c r="DE801" i="1"/>
  <c r="DE802" i="1"/>
  <c r="DE803" i="1"/>
  <c r="DE804" i="1"/>
  <c r="DE805" i="1"/>
  <c r="DE806" i="1"/>
  <c r="DE807" i="1"/>
  <c r="DE808" i="1"/>
  <c r="DE809" i="1"/>
  <c r="DE810" i="1"/>
  <c r="DE811" i="1"/>
  <c r="DE812" i="1"/>
  <c r="DE813" i="1"/>
  <c r="DE814" i="1"/>
  <c r="DE815" i="1"/>
  <c r="DE816" i="1"/>
  <c r="DE817" i="1"/>
  <c r="DE818" i="1"/>
  <c r="DE819" i="1"/>
  <c r="DE820" i="1"/>
  <c r="DE821" i="1"/>
  <c r="DE822" i="1"/>
  <c r="DE823" i="1"/>
  <c r="DE824" i="1"/>
  <c r="DE825" i="1"/>
  <c r="DE826" i="1"/>
  <c r="DE827" i="1"/>
  <c r="DE828" i="1"/>
  <c r="DE829" i="1"/>
  <c r="DE830" i="1"/>
  <c r="DE831" i="1"/>
  <c r="DE832" i="1"/>
  <c r="DE833" i="1"/>
  <c r="DE834" i="1"/>
  <c r="DE835" i="1"/>
  <c r="DE836" i="1"/>
  <c r="DE837" i="1"/>
  <c r="DE838" i="1"/>
  <c r="DE839" i="1"/>
  <c r="DE840" i="1"/>
  <c r="DE841" i="1"/>
  <c r="DE842" i="1"/>
  <c r="DE843" i="1"/>
  <c r="DE844" i="1"/>
  <c r="DE845" i="1"/>
  <c r="DE846" i="1"/>
  <c r="DE847" i="1"/>
  <c r="DE848" i="1"/>
  <c r="DE849" i="1"/>
  <c r="DE850" i="1"/>
  <c r="DE851" i="1"/>
  <c r="DE852" i="1"/>
  <c r="DE853" i="1"/>
  <c r="DE854" i="1"/>
  <c r="DE855" i="1"/>
  <c r="DE856" i="1"/>
  <c r="DE857" i="1"/>
  <c r="DE858" i="1"/>
  <c r="DE859" i="1"/>
  <c r="DE860" i="1"/>
  <c r="DE861" i="1"/>
  <c r="DE862" i="1"/>
  <c r="DE863" i="1"/>
  <c r="DE864" i="1"/>
  <c r="DE865" i="1"/>
  <c r="DE866" i="1"/>
  <c r="DE867" i="1"/>
  <c r="DE868" i="1"/>
  <c r="DE869" i="1"/>
  <c r="DE870" i="1"/>
  <c r="DE871" i="1"/>
  <c r="DE872" i="1"/>
  <c r="DE873" i="1"/>
  <c r="DE874" i="1"/>
  <c r="DE875" i="1"/>
  <c r="DE876" i="1"/>
  <c r="DE877" i="1"/>
  <c r="DE878" i="1"/>
  <c r="DE879" i="1"/>
  <c r="DE880" i="1"/>
  <c r="DE881" i="1"/>
  <c r="DE882" i="1"/>
  <c r="DE883" i="1"/>
  <c r="DE884" i="1"/>
  <c r="DE885" i="1"/>
  <c r="DE886" i="1"/>
  <c r="DE887" i="1"/>
  <c r="DE888" i="1"/>
  <c r="DE889" i="1"/>
  <c r="DE890" i="1"/>
  <c r="DE891" i="1"/>
  <c r="DE892" i="1"/>
  <c r="DE893" i="1"/>
  <c r="DE894" i="1"/>
  <c r="DE895" i="1"/>
  <c r="DE896" i="1"/>
  <c r="DE897" i="1"/>
  <c r="DE898" i="1"/>
  <c r="DE899" i="1"/>
  <c r="DE900" i="1"/>
  <c r="DE901" i="1"/>
  <c r="DE902" i="1"/>
  <c r="DE903" i="1"/>
  <c r="DE904" i="1"/>
  <c r="DE905" i="1"/>
  <c r="DE906" i="1"/>
  <c r="DE907" i="1"/>
  <c r="DE908" i="1"/>
  <c r="DE909" i="1"/>
  <c r="DE910" i="1"/>
  <c r="DE911" i="1"/>
  <c r="DE912" i="1"/>
  <c r="DE913" i="1"/>
  <c r="DE914" i="1"/>
  <c r="DE915" i="1"/>
  <c r="DE916" i="1"/>
  <c r="DE917" i="1"/>
  <c r="DE918" i="1"/>
  <c r="DE919" i="1"/>
  <c r="DE920" i="1"/>
  <c r="DE921" i="1"/>
  <c r="DE922" i="1"/>
  <c r="DE923" i="1"/>
  <c r="DE924" i="1"/>
  <c r="DE925" i="1"/>
  <c r="DE926" i="1"/>
  <c r="DE927" i="1"/>
  <c r="DE928" i="1"/>
  <c r="DE929" i="1"/>
  <c r="DE930" i="1"/>
  <c r="DE931" i="1"/>
  <c r="DE932" i="1"/>
  <c r="DE933" i="1"/>
  <c r="DE934" i="1"/>
  <c r="DE935" i="1"/>
  <c r="DE936" i="1"/>
  <c r="DE937" i="1"/>
  <c r="DE938" i="1"/>
  <c r="DE939" i="1"/>
  <c r="DE940" i="1"/>
  <c r="DE941" i="1"/>
  <c r="DE942" i="1"/>
  <c r="DE943" i="1"/>
  <c r="DE944" i="1"/>
  <c r="DE945" i="1"/>
  <c r="DE946" i="1"/>
  <c r="DE947" i="1"/>
  <c r="DE948" i="1"/>
  <c r="DE949" i="1"/>
  <c r="DE950" i="1"/>
  <c r="DE951" i="1"/>
  <c r="DE952" i="1"/>
  <c r="DE953" i="1"/>
  <c r="DE954" i="1"/>
  <c r="DE955" i="1"/>
  <c r="DE956" i="1"/>
  <c r="DE957" i="1"/>
  <c r="DE958" i="1"/>
  <c r="DE959" i="1"/>
  <c r="DE960" i="1"/>
  <c r="DE961" i="1"/>
  <c r="DE962" i="1"/>
  <c r="DE963" i="1"/>
  <c r="DE964" i="1"/>
  <c r="DE965" i="1"/>
  <c r="DE966" i="1"/>
  <c r="DE967" i="1"/>
  <c r="DE968" i="1"/>
  <c r="DE969" i="1"/>
  <c r="DE970" i="1"/>
  <c r="DE971" i="1"/>
  <c r="DE972" i="1"/>
  <c r="DE973" i="1"/>
  <c r="DE974" i="1"/>
  <c r="DE975" i="1"/>
  <c r="DE976" i="1"/>
  <c r="DE977" i="1"/>
  <c r="DE978" i="1"/>
  <c r="DE979" i="1"/>
  <c r="DE980" i="1"/>
  <c r="DE981" i="1"/>
  <c r="DE982" i="1"/>
  <c r="DE983" i="1"/>
  <c r="DE984" i="1"/>
  <c r="DE985" i="1"/>
  <c r="DE986" i="1"/>
  <c r="DE987" i="1"/>
  <c r="DE988" i="1"/>
  <c r="DE989" i="1"/>
  <c r="DE990" i="1"/>
  <c r="DE991" i="1"/>
  <c r="DE992" i="1"/>
  <c r="DE993" i="1"/>
  <c r="DE994" i="1"/>
  <c r="DE995" i="1"/>
  <c r="DE996" i="1"/>
  <c r="DE997" i="1"/>
  <c r="DE998" i="1"/>
  <c r="DE999" i="1"/>
  <c r="DE1000" i="1"/>
  <c r="DE1001" i="1"/>
  <c r="DE1002" i="1"/>
  <c r="DE1003" i="1"/>
  <c r="DE1004" i="1"/>
  <c r="DE1005" i="1"/>
  <c r="DE1006" i="1"/>
  <c r="DE1007" i="1"/>
  <c r="DE1008" i="1"/>
  <c r="DE1009" i="1"/>
  <c r="DE1010" i="1"/>
  <c r="DE1011" i="1"/>
  <c r="DE1012" i="1"/>
  <c r="DE1013" i="1"/>
  <c r="DE1014" i="1"/>
  <c r="DE1015" i="1"/>
  <c r="DE1016" i="1"/>
  <c r="DE1017" i="1"/>
  <c r="DE1018" i="1"/>
  <c r="DE19" i="1"/>
  <c r="DD20" i="1"/>
  <c r="DD21" i="1"/>
  <c r="DD22" i="1"/>
  <c r="DD23" i="1"/>
  <c r="DD24" i="1"/>
  <c r="DD25" i="1"/>
  <c r="DD26" i="1"/>
  <c r="DD27" i="1"/>
  <c r="DD28" i="1"/>
  <c r="DD29" i="1"/>
  <c r="DD30" i="1"/>
  <c r="DD31" i="1"/>
  <c r="DD32" i="1"/>
  <c r="DD33" i="1"/>
  <c r="DD34" i="1"/>
  <c r="DD35" i="1"/>
  <c r="DD36" i="1"/>
  <c r="DD37" i="1"/>
  <c r="DD38" i="1"/>
  <c r="DD39" i="1"/>
  <c r="DD40" i="1"/>
  <c r="DD41" i="1"/>
  <c r="DD42" i="1"/>
  <c r="DD43" i="1"/>
  <c r="DD44" i="1"/>
  <c r="DD45" i="1"/>
  <c r="DD46" i="1"/>
  <c r="DD47" i="1"/>
  <c r="DD48" i="1"/>
  <c r="DD49" i="1"/>
  <c r="DD50" i="1"/>
  <c r="DD51" i="1"/>
  <c r="DD52" i="1"/>
  <c r="DD53" i="1"/>
  <c r="DD54" i="1"/>
  <c r="DD55" i="1"/>
  <c r="DD56" i="1"/>
  <c r="DD57" i="1"/>
  <c r="DD58" i="1"/>
  <c r="DD59" i="1"/>
  <c r="DD60" i="1"/>
  <c r="DD61" i="1"/>
  <c r="DD62" i="1"/>
  <c r="DD63" i="1"/>
  <c r="DD64" i="1"/>
  <c r="DD65" i="1"/>
  <c r="DD66" i="1"/>
  <c r="DD67" i="1"/>
  <c r="DD68" i="1"/>
  <c r="DD69" i="1"/>
  <c r="DD70" i="1"/>
  <c r="DD71" i="1"/>
  <c r="DD72" i="1"/>
  <c r="DD73" i="1"/>
  <c r="DD74" i="1"/>
  <c r="DD75" i="1"/>
  <c r="DD76" i="1"/>
  <c r="DD77" i="1"/>
  <c r="DD78" i="1"/>
  <c r="DD79" i="1"/>
  <c r="DD80" i="1"/>
  <c r="DD81" i="1"/>
  <c r="DD82" i="1"/>
  <c r="DD83" i="1"/>
  <c r="DD84" i="1"/>
  <c r="DD85" i="1"/>
  <c r="DD86" i="1"/>
  <c r="DD87" i="1"/>
  <c r="DD88" i="1"/>
  <c r="DD89" i="1"/>
  <c r="DD90" i="1"/>
  <c r="DD91" i="1"/>
  <c r="DD92" i="1"/>
  <c r="DD93" i="1"/>
  <c r="DD94" i="1"/>
  <c r="DD95" i="1"/>
  <c r="DD96" i="1"/>
  <c r="DD97" i="1"/>
  <c r="DD98" i="1"/>
  <c r="DD99" i="1"/>
  <c r="DD100" i="1"/>
  <c r="DD101" i="1"/>
  <c r="DD102" i="1"/>
  <c r="DD103" i="1"/>
  <c r="DD104" i="1"/>
  <c r="DD105" i="1"/>
  <c r="DD106" i="1"/>
  <c r="DD107" i="1"/>
  <c r="DD108" i="1"/>
  <c r="DD109" i="1"/>
  <c r="DD110" i="1"/>
  <c r="DD111" i="1"/>
  <c r="DD112" i="1"/>
  <c r="DD113" i="1"/>
  <c r="DD114" i="1"/>
  <c r="DD115" i="1"/>
  <c r="DD116" i="1"/>
  <c r="DD117" i="1"/>
  <c r="DD118" i="1"/>
  <c r="DD119" i="1"/>
  <c r="DD120" i="1"/>
  <c r="DD121" i="1"/>
  <c r="DD122" i="1"/>
  <c r="DD123" i="1"/>
  <c r="DD124" i="1"/>
  <c r="DD125" i="1"/>
  <c r="DD126" i="1"/>
  <c r="DD127" i="1"/>
  <c r="DD128" i="1"/>
  <c r="DD129" i="1"/>
  <c r="DD130" i="1"/>
  <c r="DD131" i="1"/>
  <c r="DD132" i="1"/>
  <c r="DD133" i="1"/>
  <c r="DD134" i="1"/>
  <c r="DD135" i="1"/>
  <c r="DD136" i="1"/>
  <c r="DD137" i="1"/>
  <c r="DD138" i="1"/>
  <c r="DD139" i="1"/>
  <c r="DD140" i="1"/>
  <c r="DD141" i="1"/>
  <c r="DD142" i="1"/>
  <c r="DD143" i="1"/>
  <c r="DD144" i="1"/>
  <c r="DD145" i="1"/>
  <c r="DD146" i="1"/>
  <c r="DD147" i="1"/>
  <c r="DD148" i="1"/>
  <c r="DD149" i="1"/>
  <c r="DD150" i="1"/>
  <c r="DD151" i="1"/>
  <c r="DD152" i="1"/>
  <c r="DD153" i="1"/>
  <c r="DD154" i="1"/>
  <c r="DD155" i="1"/>
  <c r="DD156" i="1"/>
  <c r="DD157" i="1"/>
  <c r="DD158" i="1"/>
  <c r="DD159" i="1"/>
  <c r="DD160" i="1"/>
  <c r="DD161" i="1"/>
  <c r="DD162" i="1"/>
  <c r="DD163" i="1"/>
  <c r="DD164" i="1"/>
  <c r="DD165" i="1"/>
  <c r="DD166" i="1"/>
  <c r="DD167" i="1"/>
  <c r="DD168" i="1"/>
  <c r="DD169" i="1"/>
  <c r="DD170" i="1"/>
  <c r="DD171" i="1"/>
  <c r="DD172" i="1"/>
  <c r="DD173" i="1"/>
  <c r="DD174" i="1"/>
  <c r="DD175" i="1"/>
  <c r="DD176" i="1"/>
  <c r="DD177" i="1"/>
  <c r="DD178" i="1"/>
  <c r="DD179" i="1"/>
  <c r="DD180" i="1"/>
  <c r="DD181" i="1"/>
  <c r="DD182" i="1"/>
  <c r="DD183" i="1"/>
  <c r="DD184" i="1"/>
  <c r="DD185" i="1"/>
  <c r="DD186" i="1"/>
  <c r="DD187" i="1"/>
  <c r="DD188" i="1"/>
  <c r="DD189" i="1"/>
  <c r="DD190" i="1"/>
  <c r="DD191" i="1"/>
  <c r="DD192" i="1"/>
  <c r="DD193" i="1"/>
  <c r="DD194" i="1"/>
  <c r="DD195" i="1"/>
  <c r="DD196" i="1"/>
  <c r="DD197" i="1"/>
  <c r="DD198" i="1"/>
  <c r="DD199" i="1"/>
  <c r="DD200" i="1"/>
  <c r="DD201" i="1"/>
  <c r="DD202" i="1"/>
  <c r="DD203" i="1"/>
  <c r="DD204" i="1"/>
  <c r="DD205" i="1"/>
  <c r="DD206" i="1"/>
  <c r="DD207" i="1"/>
  <c r="DD208" i="1"/>
  <c r="DD209" i="1"/>
  <c r="DD210" i="1"/>
  <c r="DD211" i="1"/>
  <c r="DD212" i="1"/>
  <c r="DD213" i="1"/>
  <c r="DD214" i="1"/>
  <c r="DD215" i="1"/>
  <c r="DD216" i="1"/>
  <c r="DD217" i="1"/>
  <c r="DD218" i="1"/>
  <c r="DD219" i="1"/>
  <c r="DD220" i="1"/>
  <c r="DD221" i="1"/>
  <c r="DD222" i="1"/>
  <c r="DD223" i="1"/>
  <c r="DD224" i="1"/>
  <c r="DD225" i="1"/>
  <c r="DD226" i="1"/>
  <c r="DD227" i="1"/>
  <c r="DD228" i="1"/>
  <c r="DD229" i="1"/>
  <c r="DD230" i="1"/>
  <c r="DD231" i="1"/>
  <c r="DD232" i="1"/>
  <c r="DD233" i="1"/>
  <c r="DD234" i="1"/>
  <c r="DD235" i="1"/>
  <c r="DD236" i="1"/>
  <c r="DD237" i="1"/>
  <c r="DD238" i="1"/>
  <c r="DD239" i="1"/>
  <c r="DD240" i="1"/>
  <c r="DD241" i="1"/>
  <c r="DD242" i="1"/>
  <c r="DD243" i="1"/>
  <c r="DD244" i="1"/>
  <c r="DD245" i="1"/>
  <c r="DD246" i="1"/>
  <c r="DD247" i="1"/>
  <c r="DD248" i="1"/>
  <c r="DD249" i="1"/>
  <c r="DD250" i="1"/>
  <c r="DD251" i="1"/>
  <c r="DD252" i="1"/>
  <c r="DD253" i="1"/>
  <c r="DD254" i="1"/>
  <c r="DD255" i="1"/>
  <c r="DD256" i="1"/>
  <c r="DD257" i="1"/>
  <c r="DD258" i="1"/>
  <c r="DD259" i="1"/>
  <c r="DD260" i="1"/>
  <c r="DD261" i="1"/>
  <c r="DD262" i="1"/>
  <c r="DD263" i="1"/>
  <c r="DD264" i="1"/>
  <c r="DD265" i="1"/>
  <c r="DD266" i="1"/>
  <c r="DD267" i="1"/>
  <c r="DD268" i="1"/>
  <c r="DD269" i="1"/>
  <c r="DD270" i="1"/>
  <c r="DD271" i="1"/>
  <c r="DD272" i="1"/>
  <c r="DD273" i="1"/>
  <c r="DD274" i="1"/>
  <c r="DD275" i="1"/>
  <c r="DD276" i="1"/>
  <c r="DD277" i="1"/>
  <c r="DD278" i="1"/>
  <c r="DD279" i="1"/>
  <c r="DD280" i="1"/>
  <c r="DD281" i="1"/>
  <c r="DD282" i="1"/>
  <c r="DD283" i="1"/>
  <c r="DD284" i="1"/>
  <c r="DD285" i="1"/>
  <c r="DD286" i="1"/>
  <c r="DD287" i="1"/>
  <c r="DD288" i="1"/>
  <c r="DD289" i="1"/>
  <c r="DD290" i="1"/>
  <c r="DD291" i="1"/>
  <c r="DD292" i="1"/>
  <c r="DD293" i="1"/>
  <c r="DD294" i="1"/>
  <c r="DD295" i="1"/>
  <c r="DD296" i="1"/>
  <c r="DD297" i="1"/>
  <c r="DD298" i="1"/>
  <c r="DD299" i="1"/>
  <c r="DD300" i="1"/>
  <c r="DD301" i="1"/>
  <c r="DD302" i="1"/>
  <c r="DD303" i="1"/>
  <c r="DD304" i="1"/>
  <c r="DD305" i="1"/>
  <c r="DD306" i="1"/>
  <c r="DD307" i="1"/>
  <c r="DD308" i="1"/>
  <c r="DD309" i="1"/>
  <c r="DD310" i="1"/>
  <c r="DD311" i="1"/>
  <c r="DD312" i="1"/>
  <c r="DD313" i="1"/>
  <c r="DD314" i="1"/>
  <c r="DD315" i="1"/>
  <c r="DD316" i="1"/>
  <c r="DD317" i="1"/>
  <c r="DD318" i="1"/>
  <c r="DD319" i="1"/>
  <c r="DD320" i="1"/>
  <c r="DD321" i="1"/>
  <c r="DD322" i="1"/>
  <c r="DD323" i="1"/>
  <c r="DD324" i="1"/>
  <c r="DD325" i="1"/>
  <c r="DD326" i="1"/>
  <c r="DD327" i="1"/>
  <c r="DD328" i="1"/>
  <c r="DD329" i="1"/>
  <c r="DD330" i="1"/>
  <c r="DD331" i="1"/>
  <c r="DD332" i="1"/>
  <c r="DD333" i="1"/>
  <c r="DD334" i="1"/>
  <c r="DD335" i="1"/>
  <c r="DD336" i="1"/>
  <c r="DD337" i="1"/>
  <c r="DD338" i="1"/>
  <c r="DD339" i="1"/>
  <c r="DD340" i="1"/>
  <c r="DD341" i="1"/>
  <c r="DD342" i="1"/>
  <c r="DD343" i="1"/>
  <c r="DD344" i="1"/>
  <c r="DD345" i="1"/>
  <c r="DD346" i="1"/>
  <c r="DD347" i="1"/>
  <c r="DD348" i="1"/>
  <c r="DD349" i="1"/>
  <c r="DD350" i="1"/>
  <c r="DD351" i="1"/>
  <c r="DD352" i="1"/>
  <c r="DD353" i="1"/>
  <c r="DD354" i="1"/>
  <c r="DD355" i="1"/>
  <c r="DD356" i="1"/>
  <c r="DD357" i="1"/>
  <c r="DD358" i="1"/>
  <c r="DD359" i="1"/>
  <c r="DD360" i="1"/>
  <c r="DD361" i="1"/>
  <c r="DD362" i="1"/>
  <c r="DD363" i="1"/>
  <c r="DD364" i="1"/>
  <c r="DD365" i="1"/>
  <c r="DD366" i="1"/>
  <c r="DD367" i="1"/>
  <c r="DD368" i="1"/>
  <c r="DD369" i="1"/>
  <c r="DD370" i="1"/>
  <c r="DD371" i="1"/>
  <c r="DD372" i="1"/>
  <c r="DD373" i="1"/>
  <c r="DD374" i="1"/>
  <c r="DD375" i="1"/>
  <c r="DD376" i="1"/>
  <c r="DD377" i="1"/>
  <c r="DD378" i="1"/>
  <c r="DD379" i="1"/>
  <c r="DD380" i="1"/>
  <c r="DD381" i="1"/>
  <c r="DD382" i="1"/>
  <c r="DD383" i="1"/>
  <c r="DD384" i="1"/>
  <c r="DD385" i="1"/>
  <c r="DD386" i="1"/>
  <c r="DD387" i="1"/>
  <c r="DD388" i="1"/>
  <c r="DD389" i="1"/>
  <c r="DD390" i="1"/>
  <c r="DD391" i="1"/>
  <c r="DD392" i="1"/>
  <c r="DD393" i="1"/>
  <c r="DD394" i="1"/>
  <c r="DD395" i="1"/>
  <c r="DD396" i="1"/>
  <c r="DD397" i="1"/>
  <c r="DD398" i="1"/>
  <c r="DD399" i="1"/>
  <c r="DD400" i="1"/>
  <c r="DD401" i="1"/>
  <c r="DD402" i="1"/>
  <c r="DD403" i="1"/>
  <c r="DD404" i="1"/>
  <c r="DD405" i="1"/>
  <c r="DD406" i="1"/>
  <c r="DD407" i="1"/>
  <c r="DD408" i="1"/>
  <c r="DD409" i="1"/>
  <c r="DD410" i="1"/>
  <c r="DD411" i="1"/>
  <c r="DD412" i="1"/>
  <c r="DD413" i="1"/>
  <c r="DD414" i="1"/>
  <c r="DD415" i="1"/>
  <c r="DD416" i="1"/>
  <c r="DD417" i="1"/>
  <c r="DD418" i="1"/>
  <c r="DD419" i="1"/>
  <c r="DD420" i="1"/>
  <c r="DD421" i="1"/>
  <c r="DD422" i="1"/>
  <c r="DD423" i="1"/>
  <c r="DD424" i="1"/>
  <c r="DD425" i="1"/>
  <c r="DD426" i="1"/>
  <c r="DD427" i="1"/>
  <c r="DD428" i="1"/>
  <c r="DD429" i="1"/>
  <c r="DD430" i="1"/>
  <c r="DD431" i="1"/>
  <c r="DD432" i="1"/>
  <c r="DD433" i="1"/>
  <c r="DD434" i="1"/>
  <c r="DD435" i="1"/>
  <c r="DD436" i="1"/>
  <c r="DD437" i="1"/>
  <c r="DD438" i="1"/>
  <c r="DD439" i="1"/>
  <c r="DD440" i="1"/>
  <c r="DD441" i="1"/>
  <c r="DD442" i="1"/>
  <c r="DD443" i="1"/>
  <c r="DD444" i="1"/>
  <c r="DD445" i="1"/>
  <c r="DD446" i="1"/>
  <c r="DD447" i="1"/>
  <c r="DD448" i="1"/>
  <c r="DD449" i="1"/>
  <c r="DD450" i="1"/>
  <c r="DD451" i="1"/>
  <c r="DD452" i="1"/>
  <c r="DD453" i="1"/>
  <c r="DD454" i="1"/>
  <c r="DD455" i="1"/>
  <c r="DD456" i="1"/>
  <c r="DD457" i="1"/>
  <c r="DD458" i="1"/>
  <c r="DD459" i="1"/>
  <c r="DD460" i="1"/>
  <c r="DD461" i="1"/>
  <c r="DD462" i="1"/>
  <c r="DD463" i="1"/>
  <c r="DD464" i="1"/>
  <c r="DD465" i="1"/>
  <c r="DD466" i="1"/>
  <c r="DD467" i="1"/>
  <c r="DD468" i="1"/>
  <c r="DD469" i="1"/>
  <c r="DD470" i="1"/>
  <c r="DD471" i="1"/>
  <c r="DD472" i="1"/>
  <c r="DD473" i="1"/>
  <c r="DD474" i="1"/>
  <c r="DD475" i="1"/>
  <c r="DD476" i="1"/>
  <c r="DD477" i="1"/>
  <c r="DD478" i="1"/>
  <c r="DD479" i="1"/>
  <c r="DD480" i="1"/>
  <c r="DD481" i="1"/>
  <c r="DD482" i="1"/>
  <c r="DD483" i="1"/>
  <c r="DD484" i="1"/>
  <c r="DD485" i="1"/>
  <c r="DD486" i="1"/>
  <c r="DD487" i="1"/>
  <c r="DD488" i="1"/>
  <c r="DD489" i="1"/>
  <c r="DD490" i="1"/>
  <c r="DD491" i="1"/>
  <c r="DD492" i="1"/>
  <c r="DD493" i="1"/>
  <c r="DD494" i="1"/>
  <c r="DD495" i="1"/>
  <c r="DD496" i="1"/>
  <c r="DD497" i="1"/>
  <c r="DD498" i="1"/>
  <c r="DD499" i="1"/>
  <c r="DD500" i="1"/>
  <c r="DD501" i="1"/>
  <c r="DD502" i="1"/>
  <c r="DD503" i="1"/>
  <c r="DD504" i="1"/>
  <c r="DD505" i="1"/>
  <c r="DD506" i="1"/>
  <c r="DD507" i="1"/>
  <c r="DD508" i="1"/>
  <c r="DD509" i="1"/>
  <c r="DD510" i="1"/>
  <c r="DD511" i="1"/>
  <c r="DD512" i="1"/>
  <c r="DD513" i="1"/>
  <c r="DD514" i="1"/>
  <c r="DD515" i="1"/>
  <c r="DD516" i="1"/>
  <c r="DD517" i="1"/>
  <c r="DD518" i="1"/>
  <c r="DD519" i="1"/>
  <c r="DD520" i="1"/>
  <c r="DD521" i="1"/>
  <c r="DD522" i="1"/>
  <c r="DD523" i="1"/>
  <c r="DD524" i="1"/>
  <c r="DD525" i="1"/>
  <c r="DD526" i="1"/>
  <c r="DD527" i="1"/>
  <c r="DD528" i="1"/>
  <c r="DD529" i="1"/>
  <c r="DD530" i="1"/>
  <c r="DD531" i="1"/>
  <c r="DD532" i="1"/>
  <c r="DD533" i="1"/>
  <c r="DD534" i="1"/>
  <c r="DD535" i="1"/>
  <c r="DD536" i="1"/>
  <c r="DD537" i="1"/>
  <c r="DD538" i="1"/>
  <c r="DD539" i="1"/>
  <c r="DD540" i="1"/>
  <c r="DD541" i="1"/>
  <c r="DD542" i="1"/>
  <c r="DD543" i="1"/>
  <c r="DD544" i="1"/>
  <c r="DD545" i="1"/>
  <c r="DD546" i="1"/>
  <c r="DD547" i="1"/>
  <c r="DD548" i="1"/>
  <c r="DD549" i="1"/>
  <c r="DD550" i="1"/>
  <c r="DD551" i="1"/>
  <c r="DD552" i="1"/>
  <c r="DD553" i="1"/>
  <c r="DD554" i="1"/>
  <c r="DD555" i="1"/>
  <c r="DD556" i="1"/>
  <c r="DD557" i="1"/>
  <c r="DD558" i="1"/>
  <c r="DD559" i="1"/>
  <c r="DD560" i="1"/>
  <c r="DD561" i="1"/>
  <c r="DD562" i="1"/>
  <c r="DD563" i="1"/>
  <c r="DD564" i="1"/>
  <c r="DD565" i="1"/>
  <c r="DD566" i="1"/>
  <c r="DD567" i="1"/>
  <c r="DD568" i="1"/>
  <c r="DD569" i="1"/>
  <c r="DD570" i="1"/>
  <c r="DD571" i="1"/>
  <c r="DD572" i="1"/>
  <c r="DD573" i="1"/>
  <c r="DD574" i="1"/>
  <c r="DD575" i="1"/>
  <c r="DD576" i="1"/>
  <c r="DD577" i="1"/>
  <c r="DD578" i="1"/>
  <c r="DD579" i="1"/>
  <c r="DD580" i="1"/>
  <c r="DD581" i="1"/>
  <c r="DD582" i="1"/>
  <c r="DD583" i="1"/>
  <c r="DD584" i="1"/>
  <c r="DD585" i="1"/>
  <c r="DD586" i="1"/>
  <c r="DD587" i="1"/>
  <c r="DD588" i="1"/>
  <c r="DD589" i="1"/>
  <c r="DD590" i="1"/>
  <c r="DD591" i="1"/>
  <c r="DD592" i="1"/>
  <c r="DD593" i="1"/>
  <c r="DD594" i="1"/>
  <c r="DD595" i="1"/>
  <c r="DD596" i="1"/>
  <c r="DD597" i="1"/>
  <c r="DD598" i="1"/>
  <c r="DD599" i="1"/>
  <c r="DD600" i="1"/>
  <c r="DD601" i="1"/>
  <c r="DD602" i="1"/>
  <c r="DD603" i="1"/>
  <c r="DD604" i="1"/>
  <c r="DD605" i="1"/>
  <c r="DD606" i="1"/>
  <c r="DD607" i="1"/>
  <c r="DD608" i="1"/>
  <c r="DD609" i="1"/>
  <c r="DD610" i="1"/>
  <c r="DD611" i="1"/>
  <c r="DD612" i="1"/>
  <c r="DD613" i="1"/>
  <c r="DD614" i="1"/>
  <c r="DD615" i="1"/>
  <c r="DD616" i="1"/>
  <c r="DD617" i="1"/>
  <c r="DD618" i="1"/>
  <c r="DD619" i="1"/>
  <c r="DD620" i="1"/>
  <c r="DD621" i="1"/>
  <c r="DD622" i="1"/>
  <c r="DD623" i="1"/>
  <c r="DD624" i="1"/>
  <c r="DD625" i="1"/>
  <c r="DD626" i="1"/>
  <c r="DD627" i="1"/>
  <c r="DD628" i="1"/>
  <c r="DD629" i="1"/>
  <c r="DD630" i="1"/>
  <c r="DD631" i="1"/>
  <c r="DD632" i="1"/>
  <c r="DD633" i="1"/>
  <c r="DD634" i="1"/>
  <c r="DD635" i="1"/>
  <c r="DD636" i="1"/>
  <c r="DD637" i="1"/>
  <c r="DD638" i="1"/>
  <c r="DD639" i="1"/>
  <c r="DD640" i="1"/>
  <c r="DD641" i="1"/>
  <c r="DD642" i="1"/>
  <c r="DD643" i="1"/>
  <c r="DD644" i="1"/>
  <c r="DD645" i="1"/>
  <c r="DD646" i="1"/>
  <c r="DD647" i="1"/>
  <c r="DD648" i="1"/>
  <c r="DD649" i="1"/>
  <c r="DD650" i="1"/>
  <c r="DD651" i="1"/>
  <c r="DD652" i="1"/>
  <c r="DD653" i="1"/>
  <c r="DD654" i="1"/>
  <c r="DD655" i="1"/>
  <c r="DD656" i="1"/>
  <c r="DD657" i="1"/>
  <c r="DD658" i="1"/>
  <c r="DD659" i="1"/>
  <c r="DD660" i="1"/>
  <c r="DD661" i="1"/>
  <c r="DD662" i="1"/>
  <c r="DD663" i="1"/>
  <c r="DD664" i="1"/>
  <c r="DD665" i="1"/>
  <c r="DD666" i="1"/>
  <c r="DD667" i="1"/>
  <c r="DD668" i="1"/>
  <c r="DD669" i="1"/>
  <c r="DD670" i="1"/>
  <c r="DD671" i="1"/>
  <c r="DD672" i="1"/>
  <c r="DD673" i="1"/>
  <c r="DD674" i="1"/>
  <c r="DD675" i="1"/>
  <c r="DD676" i="1"/>
  <c r="DD677" i="1"/>
  <c r="DD678" i="1"/>
  <c r="DD679" i="1"/>
  <c r="DD680" i="1"/>
  <c r="DD681" i="1"/>
  <c r="DD682" i="1"/>
  <c r="DD683" i="1"/>
  <c r="DD684" i="1"/>
  <c r="DD685" i="1"/>
  <c r="DD686" i="1"/>
  <c r="DD687" i="1"/>
  <c r="DD688" i="1"/>
  <c r="DD689" i="1"/>
  <c r="DD690" i="1"/>
  <c r="DD691" i="1"/>
  <c r="DD692" i="1"/>
  <c r="DD693" i="1"/>
  <c r="DD694" i="1"/>
  <c r="DD695" i="1"/>
  <c r="DD696" i="1"/>
  <c r="DD697" i="1"/>
  <c r="DD698" i="1"/>
  <c r="DD699" i="1"/>
  <c r="DD700" i="1"/>
  <c r="DD701" i="1"/>
  <c r="DD702" i="1"/>
  <c r="DD703" i="1"/>
  <c r="DD704" i="1"/>
  <c r="DD705" i="1"/>
  <c r="DD706" i="1"/>
  <c r="DD707" i="1"/>
  <c r="DD708" i="1"/>
  <c r="DD709" i="1"/>
  <c r="DD710" i="1"/>
  <c r="DD711" i="1"/>
  <c r="DD712" i="1"/>
  <c r="DD713" i="1"/>
  <c r="DD714" i="1"/>
  <c r="DD715" i="1"/>
  <c r="DD716" i="1"/>
  <c r="DD717" i="1"/>
  <c r="DD718" i="1"/>
  <c r="DD719" i="1"/>
  <c r="DD720" i="1"/>
  <c r="DD721" i="1"/>
  <c r="DD722" i="1"/>
  <c r="DD723" i="1"/>
  <c r="DD724" i="1"/>
  <c r="DD725" i="1"/>
  <c r="DD726" i="1"/>
  <c r="DD727" i="1"/>
  <c r="DD728" i="1"/>
  <c r="DD729" i="1"/>
  <c r="DD730" i="1"/>
  <c r="DD731" i="1"/>
  <c r="DD732" i="1"/>
  <c r="DD733" i="1"/>
  <c r="DD734" i="1"/>
  <c r="DD735" i="1"/>
  <c r="DD736" i="1"/>
  <c r="DD737" i="1"/>
  <c r="DD738" i="1"/>
  <c r="DD739" i="1"/>
  <c r="DD740" i="1"/>
  <c r="DD741" i="1"/>
  <c r="DD742" i="1"/>
  <c r="DD743" i="1"/>
  <c r="DD744" i="1"/>
  <c r="DD745" i="1"/>
  <c r="DD746" i="1"/>
  <c r="DD747" i="1"/>
  <c r="DD748" i="1"/>
  <c r="DD749" i="1"/>
  <c r="DD750" i="1"/>
  <c r="DD751" i="1"/>
  <c r="DD752" i="1"/>
  <c r="DD753" i="1"/>
  <c r="DD754" i="1"/>
  <c r="DD755" i="1"/>
  <c r="DD756" i="1"/>
  <c r="DD757" i="1"/>
  <c r="DD758" i="1"/>
  <c r="DD759" i="1"/>
  <c r="DD760" i="1"/>
  <c r="DD761" i="1"/>
  <c r="DD762" i="1"/>
  <c r="DD763" i="1"/>
  <c r="DD764" i="1"/>
  <c r="DD765" i="1"/>
  <c r="DD766" i="1"/>
  <c r="DD767" i="1"/>
  <c r="DD768" i="1"/>
  <c r="DD769" i="1"/>
  <c r="DD770" i="1"/>
  <c r="DD771" i="1"/>
  <c r="DD772" i="1"/>
  <c r="DD773" i="1"/>
  <c r="DD774" i="1"/>
  <c r="DD775" i="1"/>
  <c r="DD776" i="1"/>
  <c r="DD777" i="1"/>
  <c r="DD778" i="1"/>
  <c r="DD779" i="1"/>
  <c r="DD780" i="1"/>
  <c r="DD781" i="1"/>
  <c r="DD782" i="1"/>
  <c r="DD783" i="1"/>
  <c r="DD784" i="1"/>
  <c r="DD785" i="1"/>
  <c r="DD786" i="1"/>
  <c r="DD787" i="1"/>
  <c r="DD788" i="1"/>
  <c r="DD789" i="1"/>
  <c r="DD790" i="1"/>
  <c r="DD791" i="1"/>
  <c r="DD792" i="1"/>
  <c r="DD793" i="1"/>
  <c r="DD794" i="1"/>
  <c r="DD795" i="1"/>
  <c r="DD796" i="1"/>
  <c r="DD797" i="1"/>
  <c r="DD798" i="1"/>
  <c r="DD799" i="1"/>
  <c r="DD800" i="1"/>
  <c r="DD801" i="1"/>
  <c r="DD802" i="1"/>
  <c r="DD803" i="1"/>
  <c r="DD804" i="1"/>
  <c r="DD805" i="1"/>
  <c r="DD806" i="1"/>
  <c r="DD807" i="1"/>
  <c r="DD808" i="1"/>
  <c r="DD809" i="1"/>
  <c r="DD810" i="1"/>
  <c r="DD811" i="1"/>
  <c r="DD812" i="1"/>
  <c r="DD813" i="1"/>
  <c r="DD814" i="1"/>
  <c r="DD815" i="1"/>
  <c r="DD816" i="1"/>
  <c r="DD817" i="1"/>
  <c r="DD818" i="1"/>
  <c r="DD819" i="1"/>
  <c r="DD820" i="1"/>
  <c r="DD821" i="1"/>
  <c r="DD822" i="1"/>
  <c r="DD823" i="1"/>
  <c r="DD824" i="1"/>
  <c r="DD825" i="1"/>
  <c r="DD826" i="1"/>
  <c r="DD827" i="1"/>
  <c r="DD828" i="1"/>
  <c r="DD829" i="1"/>
  <c r="DD830" i="1"/>
  <c r="DD831" i="1"/>
  <c r="DD832" i="1"/>
  <c r="DD833" i="1"/>
  <c r="DD834" i="1"/>
  <c r="DD835" i="1"/>
  <c r="DD836" i="1"/>
  <c r="DD837" i="1"/>
  <c r="DD838" i="1"/>
  <c r="DD839" i="1"/>
  <c r="DD840" i="1"/>
  <c r="DD841" i="1"/>
  <c r="DD842" i="1"/>
  <c r="DD843" i="1"/>
  <c r="DD844" i="1"/>
  <c r="DD845" i="1"/>
  <c r="DD846" i="1"/>
  <c r="DD847" i="1"/>
  <c r="DD848" i="1"/>
  <c r="DD849" i="1"/>
  <c r="DD850" i="1"/>
  <c r="DD851" i="1"/>
  <c r="DD852" i="1"/>
  <c r="DD853" i="1"/>
  <c r="DD854" i="1"/>
  <c r="DD855" i="1"/>
  <c r="DD856" i="1"/>
  <c r="DD857" i="1"/>
  <c r="DD858" i="1"/>
  <c r="DD859" i="1"/>
  <c r="DD860" i="1"/>
  <c r="DD861" i="1"/>
  <c r="DD862" i="1"/>
  <c r="DD863" i="1"/>
  <c r="DD864" i="1"/>
  <c r="DD865" i="1"/>
  <c r="DD866" i="1"/>
  <c r="DD867" i="1"/>
  <c r="DD868" i="1"/>
  <c r="DD869" i="1"/>
  <c r="DD870" i="1"/>
  <c r="DD871" i="1"/>
  <c r="DD872" i="1"/>
  <c r="DD873" i="1"/>
  <c r="DD874" i="1"/>
  <c r="DD875" i="1"/>
  <c r="DD876" i="1"/>
  <c r="DD877" i="1"/>
  <c r="DD878" i="1"/>
  <c r="DD879" i="1"/>
  <c r="DD880" i="1"/>
  <c r="DD881" i="1"/>
  <c r="DD882" i="1"/>
  <c r="DD883" i="1"/>
  <c r="DD884" i="1"/>
  <c r="DD885" i="1"/>
  <c r="DD886" i="1"/>
  <c r="DD887" i="1"/>
  <c r="DD888" i="1"/>
  <c r="DD889" i="1"/>
  <c r="DD890" i="1"/>
  <c r="DD891" i="1"/>
  <c r="DD892" i="1"/>
  <c r="DD893" i="1"/>
  <c r="DD894" i="1"/>
  <c r="DD895" i="1"/>
  <c r="DD896" i="1"/>
  <c r="DD897" i="1"/>
  <c r="DD898" i="1"/>
  <c r="DD899" i="1"/>
  <c r="DD900" i="1"/>
  <c r="DD901" i="1"/>
  <c r="DD902" i="1"/>
  <c r="DD903" i="1"/>
  <c r="DD904" i="1"/>
  <c r="DD905" i="1"/>
  <c r="DD906" i="1"/>
  <c r="DD907" i="1"/>
  <c r="DD908" i="1"/>
  <c r="DD909" i="1"/>
  <c r="DD910" i="1"/>
  <c r="DD911" i="1"/>
  <c r="DD912" i="1"/>
  <c r="DD913" i="1"/>
  <c r="DD914" i="1"/>
  <c r="DD915" i="1"/>
  <c r="DD916" i="1"/>
  <c r="DD917" i="1"/>
  <c r="DD918" i="1"/>
  <c r="DD919" i="1"/>
  <c r="DD920" i="1"/>
  <c r="DD921" i="1"/>
  <c r="DD922" i="1"/>
  <c r="DD923" i="1"/>
  <c r="DD924" i="1"/>
  <c r="DD925" i="1"/>
  <c r="DD926" i="1"/>
  <c r="DD927" i="1"/>
  <c r="DD928" i="1"/>
  <c r="DD929" i="1"/>
  <c r="DD930" i="1"/>
  <c r="DD931" i="1"/>
  <c r="DD932" i="1"/>
  <c r="DD933" i="1"/>
  <c r="DD934" i="1"/>
  <c r="DD935" i="1"/>
  <c r="DD936" i="1"/>
  <c r="DD937" i="1"/>
  <c r="DD938" i="1"/>
  <c r="DD939" i="1"/>
  <c r="DD940" i="1"/>
  <c r="DD941" i="1"/>
  <c r="DD942" i="1"/>
  <c r="DD943" i="1"/>
  <c r="DD944" i="1"/>
  <c r="DD945" i="1"/>
  <c r="DD946" i="1"/>
  <c r="DD947" i="1"/>
  <c r="DD948" i="1"/>
  <c r="DD949" i="1"/>
  <c r="DD950" i="1"/>
  <c r="DD951" i="1"/>
  <c r="DD952" i="1"/>
  <c r="DD953" i="1"/>
  <c r="DD954" i="1"/>
  <c r="DD955" i="1"/>
  <c r="DD956" i="1"/>
  <c r="DD957" i="1"/>
  <c r="DD958" i="1"/>
  <c r="DD959" i="1"/>
  <c r="DD960" i="1"/>
  <c r="DD961" i="1"/>
  <c r="DD962" i="1"/>
  <c r="DD963" i="1"/>
  <c r="DD964" i="1"/>
  <c r="DD965" i="1"/>
  <c r="DD966" i="1"/>
  <c r="DD967" i="1"/>
  <c r="DD968" i="1"/>
  <c r="DD969" i="1"/>
  <c r="DD970" i="1"/>
  <c r="DD971" i="1"/>
  <c r="DD972" i="1"/>
  <c r="DD973" i="1"/>
  <c r="DD974" i="1"/>
  <c r="DD975" i="1"/>
  <c r="DD976" i="1"/>
  <c r="DD977" i="1"/>
  <c r="DD978" i="1"/>
  <c r="DD979" i="1"/>
  <c r="DD980" i="1"/>
  <c r="DD981" i="1"/>
  <c r="DD982" i="1"/>
  <c r="DD983" i="1"/>
  <c r="DD984" i="1"/>
  <c r="DD985" i="1"/>
  <c r="DD986" i="1"/>
  <c r="DD987" i="1"/>
  <c r="DD988" i="1"/>
  <c r="DD989" i="1"/>
  <c r="DD990" i="1"/>
  <c r="DD991" i="1"/>
  <c r="DD992" i="1"/>
  <c r="DD993" i="1"/>
  <c r="DD994" i="1"/>
  <c r="DD995" i="1"/>
  <c r="DD996" i="1"/>
  <c r="DD997" i="1"/>
  <c r="DD998" i="1"/>
  <c r="DD999" i="1"/>
  <c r="DD1000" i="1"/>
  <c r="DD1001" i="1"/>
  <c r="DD1002" i="1"/>
  <c r="DD1003" i="1"/>
  <c r="DD1004" i="1"/>
  <c r="DD1005" i="1"/>
  <c r="DD1006" i="1"/>
  <c r="DD1007" i="1"/>
  <c r="DD1008" i="1"/>
  <c r="DD1009" i="1"/>
  <c r="DD1010" i="1"/>
  <c r="DD1011" i="1"/>
  <c r="DD1012" i="1"/>
  <c r="DD1013" i="1"/>
  <c r="DD1014" i="1"/>
  <c r="DD1015" i="1"/>
  <c r="DD1016" i="1"/>
  <c r="DD1017" i="1"/>
  <c r="DD1018" i="1"/>
  <c r="DD19" i="1"/>
  <c r="AH2" i="1"/>
  <c r="AH3" i="1"/>
  <c r="AH4" i="1"/>
  <c r="AH5" i="1"/>
  <c r="AH6" i="1"/>
  <c r="AH7" i="1"/>
  <c r="AH8" i="1"/>
  <c r="AH9" i="1"/>
  <c r="AH10" i="1"/>
  <c r="AH1" i="1"/>
  <c r="AG10" i="1"/>
  <c r="AG9" i="1"/>
  <c r="AG8" i="1"/>
  <c r="AG7" i="1"/>
  <c r="AG5" i="1"/>
  <c r="AG4" i="1"/>
  <c r="AF10" i="1"/>
  <c r="AF9" i="1"/>
  <c r="AF8" i="1"/>
  <c r="AF7" i="1"/>
  <c r="AF6" i="1"/>
  <c r="AG6" i="1" s="1"/>
  <c r="AF5" i="1"/>
  <c r="AF4" i="1"/>
  <c r="AF3" i="1"/>
  <c r="AG3" i="1" s="1"/>
  <c r="AF2" i="1"/>
  <c r="AG2" i="1" s="1"/>
  <c r="AF1" i="1"/>
  <c r="AG1" i="1" s="1"/>
  <c r="CK18" i="1"/>
  <c r="CU18" i="1" s="1"/>
  <c r="CL18" i="1"/>
  <c r="CV18" i="1" s="1"/>
  <c r="CM18" i="1"/>
  <c r="CW18" i="1" s="1"/>
  <c r="CN18" i="1"/>
  <c r="CX18" i="1" s="1"/>
  <c r="CO18" i="1"/>
  <c r="CY18" i="1" s="1"/>
  <c r="CP18" i="1"/>
  <c r="CZ18" i="1" s="1"/>
  <c r="CQ18" i="1"/>
  <c r="DA18" i="1" s="1"/>
  <c r="CR18" i="1"/>
  <c r="DB18" i="1" s="1"/>
  <c r="CS18" i="1"/>
  <c r="DC18" i="1" s="1"/>
  <c r="CJ18" i="1"/>
  <c r="CT18" i="1" s="1"/>
  <c r="CG21" i="1"/>
  <c r="CG22" i="1"/>
  <c r="CG23" i="1"/>
  <c r="CG24" i="1"/>
  <c r="CG25" i="1"/>
  <c r="CG26" i="1"/>
  <c r="CG27" i="1"/>
  <c r="CG28" i="1"/>
  <c r="CG30" i="1"/>
  <c r="CG31" i="1"/>
  <c r="CG32" i="1"/>
  <c r="CG34" i="1"/>
  <c r="CG35" i="1"/>
  <c r="CG36" i="1"/>
  <c r="CG37" i="1"/>
  <c r="CG38" i="1"/>
  <c r="CG40" i="1"/>
  <c r="CG41" i="1"/>
  <c r="CG42" i="1"/>
  <c r="CG44" i="1"/>
  <c r="CG45" i="1"/>
  <c r="CG46" i="1"/>
  <c r="CG47" i="1"/>
  <c r="CG48" i="1"/>
  <c r="CG49" i="1"/>
  <c r="CG50" i="1"/>
  <c r="CG51" i="1"/>
  <c r="CG52" i="1"/>
  <c r="CG53" i="1"/>
  <c r="CG54" i="1"/>
  <c r="CG55" i="1"/>
  <c r="CG56" i="1"/>
  <c r="CG57" i="1"/>
  <c r="CG58" i="1"/>
  <c r="CG59" i="1"/>
  <c r="CG60" i="1"/>
  <c r="CG61" i="1"/>
  <c r="CG62" i="1"/>
  <c r="CG63" i="1"/>
  <c r="CG64" i="1"/>
  <c r="CG65" i="1"/>
  <c r="CG66" i="1"/>
  <c r="CG67" i="1"/>
  <c r="CG68" i="1"/>
  <c r="CG69" i="1"/>
  <c r="CG70" i="1"/>
  <c r="CG71" i="1"/>
  <c r="CG72" i="1"/>
  <c r="CG73" i="1"/>
  <c r="CG74" i="1"/>
  <c r="CG75" i="1"/>
  <c r="CG76" i="1"/>
  <c r="CG77" i="1"/>
  <c r="CG78" i="1"/>
  <c r="CG79" i="1"/>
  <c r="CG80" i="1"/>
  <c r="CG81" i="1"/>
  <c r="CG82" i="1"/>
  <c r="CG83" i="1"/>
  <c r="CG84" i="1"/>
  <c r="CG85" i="1"/>
  <c r="CG86" i="1"/>
  <c r="CG87" i="1"/>
  <c r="CG88" i="1"/>
  <c r="CG89" i="1"/>
  <c r="CG90" i="1"/>
  <c r="CG91" i="1"/>
  <c r="CG92" i="1"/>
  <c r="CG93" i="1"/>
  <c r="CG94" i="1"/>
  <c r="CG95" i="1"/>
  <c r="CG96" i="1"/>
  <c r="CG97" i="1"/>
  <c r="CG98" i="1"/>
  <c r="CG99" i="1"/>
  <c r="CG100" i="1"/>
  <c r="CG101" i="1"/>
  <c r="CG102" i="1"/>
  <c r="CG103" i="1"/>
  <c r="CG104" i="1"/>
  <c r="CG105" i="1"/>
  <c r="CG106" i="1"/>
  <c r="CG107" i="1"/>
  <c r="CG108" i="1"/>
  <c r="CG109" i="1"/>
  <c r="CG110" i="1"/>
  <c r="CG111" i="1"/>
  <c r="CG112" i="1"/>
  <c r="CG113" i="1"/>
  <c r="CG114" i="1"/>
  <c r="CG115" i="1"/>
  <c r="CG116" i="1"/>
  <c r="CG117" i="1"/>
  <c r="CG118" i="1"/>
  <c r="CG119" i="1"/>
  <c r="CG120" i="1"/>
  <c r="CG121" i="1"/>
  <c r="CG122" i="1"/>
  <c r="CG123" i="1"/>
  <c r="CG124" i="1"/>
  <c r="CG125" i="1"/>
  <c r="CG126" i="1"/>
  <c r="CG127" i="1"/>
  <c r="CG128" i="1"/>
  <c r="CG129" i="1"/>
  <c r="CG130" i="1"/>
  <c r="CG131" i="1"/>
  <c r="CG132" i="1"/>
  <c r="CG133" i="1"/>
  <c r="CG134" i="1"/>
  <c r="CG135" i="1"/>
  <c r="CG136" i="1"/>
  <c r="CG137" i="1"/>
  <c r="CG138" i="1"/>
  <c r="CG139" i="1"/>
  <c r="CG140" i="1"/>
  <c r="CG141" i="1"/>
  <c r="CG142" i="1"/>
  <c r="CG143" i="1"/>
  <c r="CG144" i="1"/>
  <c r="CG145" i="1"/>
  <c r="CG146" i="1"/>
  <c r="CG147" i="1"/>
  <c r="CG148" i="1"/>
  <c r="CG149" i="1"/>
  <c r="CG150" i="1"/>
  <c r="CG151" i="1"/>
  <c r="CG152" i="1"/>
  <c r="CG153" i="1"/>
  <c r="CG154" i="1"/>
  <c r="CG155" i="1"/>
  <c r="CG156" i="1"/>
  <c r="CG157" i="1"/>
  <c r="CG158" i="1"/>
  <c r="CG159" i="1"/>
  <c r="CG160" i="1"/>
  <c r="CG161" i="1"/>
  <c r="CG162" i="1"/>
  <c r="CG163" i="1"/>
  <c r="CG164" i="1"/>
  <c r="CG165" i="1"/>
  <c r="CG166" i="1"/>
  <c r="CG167" i="1"/>
  <c r="CG168" i="1"/>
  <c r="CG169" i="1"/>
  <c r="CG170" i="1"/>
  <c r="CG171" i="1"/>
  <c r="CG172" i="1"/>
  <c r="CG173" i="1"/>
  <c r="CG174" i="1"/>
  <c r="CG175" i="1"/>
  <c r="CG176" i="1"/>
  <c r="CG177" i="1"/>
  <c r="CG178" i="1"/>
  <c r="CG179" i="1"/>
  <c r="CG180" i="1"/>
  <c r="CG181" i="1"/>
  <c r="CG182" i="1"/>
  <c r="CG183" i="1"/>
  <c r="CG184" i="1"/>
  <c r="CG185" i="1"/>
  <c r="CG186" i="1"/>
  <c r="CG187" i="1"/>
  <c r="CG188" i="1"/>
  <c r="CG189" i="1"/>
  <c r="CG190" i="1"/>
  <c r="CG191" i="1"/>
  <c r="CG192" i="1"/>
  <c r="CG193" i="1"/>
  <c r="CG194" i="1"/>
  <c r="CG195" i="1"/>
  <c r="CG196" i="1"/>
  <c r="CG197" i="1"/>
  <c r="CG198" i="1"/>
  <c r="CG199" i="1"/>
  <c r="CG200" i="1"/>
  <c r="CG201" i="1"/>
  <c r="CG202" i="1"/>
  <c r="CG203" i="1"/>
  <c r="CG204" i="1"/>
  <c r="CG205" i="1"/>
  <c r="CG206" i="1"/>
  <c r="CG207" i="1"/>
  <c r="CG208" i="1"/>
  <c r="CG209" i="1"/>
  <c r="CG210" i="1"/>
  <c r="CG211" i="1"/>
  <c r="CG212" i="1"/>
  <c r="CG213" i="1"/>
  <c r="CG214" i="1"/>
  <c r="CG215" i="1"/>
  <c r="CG216" i="1"/>
  <c r="CG217" i="1"/>
  <c r="CG218" i="1"/>
  <c r="CG219" i="1"/>
  <c r="CG220" i="1"/>
  <c r="CG221" i="1"/>
  <c r="CG222" i="1"/>
  <c r="CG223" i="1"/>
  <c r="CG224" i="1"/>
  <c r="CG225" i="1"/>
  <c r="CG226" i="1"/>
  <c r="CG227" i="1"/>
  <c r="CG228" i="1"/>
  <c r="CG229" i="1"/>
  <c r="CG230" i="1"/>
  <c r="CG231" i="1"/>
  <c r="CG232" i="1"/>
  <c r="CG233" i="1"/>
  <c r="CG234" i="1"/>
  <c r="CG235" i="1"/>
  <c r="CG236" i="1"/>
  <c r="CG237" i="1"/>
  <c r="CG238" i="1"/>
  <c r="CG239" i="1"/>
  <c r="CG240" i="1"/>
  <c r="CG241" i="1"/>
  <c r="CG242" i="1"/>
  <c r="CG243" i="1"/>
  <c r="CG244" i="1"/>
  <c r="CG245" i="1"/>
  <c r="CG246" i="1"/>
  <c r="CG247" i="1"/>
  <c r="CG248" i="1"/>
  <c r="CG249" i="1"/>
  <c r="CG250" i="1"/>
  <c r="CG251" i="1"/>
  <c r="CG252" i="1"/>
  <c r="CG253" i="1"/>
  <c r="CG254" i="1"/>
  <c r="CG255" i="1"/>
  <c r="CG256" i="1"/>
  <c r="CG257" i="1"/>
  <c r="CG258" i="1"/>
  <c r="CG259" i="1"/>
  <c r="CG260" i="1"/>
  <c r="CG261" i="1"/>
  <c r="CG262" i="1"/>
  <c r="CG263" i="1"/>
  <c r="CG264" i="1"/>
  <c r="CG265" i="1"/>
  <c r="CG266" i="1"/>
  <c r="CG267" i="1"/>
  <c r="CG268" i="1"/>
  <c r="CG269" i="1"/>
  <c r="CG270" i="1"/>
  <c r="CG271" i="1"/>
  <c r="CG272" i="1"/>
  <c r="CG273" i="1"/>
  <c r="CG274" i="1"/>
  <c r="CG275" i="1"/>
  <c r="CG276" i="1"/>
  <c r="CG277" i="1"/>
  <c r="CG278" i="1"/>
  <c r="CG279" i="1"/>
  <c r="CG280" i="1"/>
  <c r="CG281" i="1"/>
  <c r="CG282" i="1"/>
  <c r="CG283" i="1"/>
  <c r="CG284" i="1"/>
  <c r="CG285" i="1"/>
  <c r="CG286" i="1"/>
  <c r="CG287" i="1"/>
  <c r="CG288" i="1"/>
  <c r="CG289" i="1"/>
  <c r="CG290" i="1"/>
  <c r="CG291" i="1"/>
  <c r="CG292" i="1"/>
  <c r="CG293" i="1"/>
  <c r="CG294" i="1"/>
  <c r="CG295" i="1"/>
  <c r="CG296" i="1"/>
  <c r="CG297" i="1"/>
  <c r="CG298" i="1"/>
  <c r="CG299" i="1"/>
  <c r="CG300" i="1"/>
  <c r="CG301" i="1"/>
  <c r="CG302" i="1"/>
  <c r="CG303" i="1"/>
  <c r="CG304" i="1"/>
  <c r="CG305" i="1"/>
  <c r="CG306" i="1"/>
  <c r="CG307" i="1"/>
  <c r="CG308" i="1"/>
  <c r="CG309" i="1"/>
  <c r="CG310" i="1"/>
  <c r="CG311" i="1"/>
  <c r="CG312" i="1"/>
  <c r="CG313" i="1"/>
  <c r="CG314" i="1"/>
  <c r="CG315" i="1"/>
  <c r="CG316" i="1"/>
  <c r="CG317" i="1"/>
  <c r="CG318" i="1"/>
  <c r="CG319" i="1"/>
  <c r="CG320" i="1"/>
  <c r="CG321" i="1"/>
  <c r="CG322" i="1"/>
  <c r="CG323" i="1"/>
  <c r="CG324" i="1"/>
  <c r="CG325" i="1"/>
  <c r="CG326" i="1"/>
  <c r="CG327" i="1"/>
  <c r="CG328" i="1"/>
  <c r="CG329" i="1"/>
  <c r="CG330" i="1"/>
  <c r="CG331" i="1"/>
  <c r="CG332" i="1"/>
  <c r="CG333" i="1"/>
  <c r="CG334" i="1"/>
  <c r="CG335" i="1"/>
  <c r="CG336" i="1"/>
  <c r="CG337" i="1"/>
  <c r="CG338" i="1"/>
  <c r="CG339" i="1"/>
  <c r="CG340" i="1"/>
  <c r="CG341" i="1"/>
  <c r="CG342" i="1"/>
  <c r="CG343" i="1"/>
  <c r="CG344" i="1"/>
  <c r="CG345" i="1"/>
  <c r="CG346" i="1"/>
  <c r="CG347" i="1"/>
  <c r="CG348" i="1"/>
  <c r="CG349" i="1"/>
  <c r="CG350" i="1"/>
  <c r="CG351" i="1"/>
  <c r="CG352" i="1"/>
  <c r="CG353" i="1"/>
  <c r="CG354" i="1"/>
  <c r="CG355" i="1"/>
  <c r="CG356" i="1"/>
  <c r="CG357" i="1"/>
  <c r="CG358" i="1"/>
  <c r="CG359" i="1"/>
  <c r="CG360" i="1"/>
  <c r="CG361" i="1"/>
  <c r="CG362" i="1"/>
  <c r="CG363" i="1"/>
  <c r="CG364" i="1"/>
  <c r="CG365" i="1"/>
  <c r="CG366" i="1"/>
  <c r="CG367" i="1"/>
  <c r="CG368" i="1"/>
  <c r="CG369" i="1"/>
  <c r="CG370" i="1"/>
  <c r="CG371" i="1"/>
  <c r="CG372" i="1"/>
  <c r="CG373" i="1"/>
  <c r="CG374" i="1"/>
  <c r="CG375" i="1"/>
  <c r="CG376" i="1"/>
  <c r="CG377" i="1"/>
  <c r="CG378" i="1"/>
  <c r="CG379" i="1"/>
  <c r="CG380" i="1"/>
  <c r="CG381" i="1"/>
  <c r="CG382" i="1"/>
  <c r="CG383" i="1"/>
  <c r="CG384" i="1"/>
  <c r="CG385" i="1"/>
  <c r="CG386" i="1"/>
  <c r="CG387" i="1"/>
  <c r="CG388" i="1"/>
  <c r="CG389" i="1"/>
  <c r="CG390" i="1"/>
  <c r="CG391" i="1"/>
  <c r="CG392" i="1"/>
  <c r="CG393" i="1"/>
  <c r="CG394" i="1"/>
  <c r="CG395" i="1"/>
  <c r="CG396" i="1"/>
  <c r="CG397" i="1"/>
  <c r="CG398" i="1"/>
  <c r="CG399" i="1"/>
  <c r="CG400" i="1"/>
  <c r="CG401" i="1"/>
  <c r="CG402" i="1"/>
  <c r="CG403" i="1"/>
  <c r="CG404" i="1"/>
  <c r="CG405" i="1"/>
  <c r="CG406" i="1"/>
  <c r="CG407" i="1"/>
  <c r="CG408" i="1"/>
  <c r="CG409" i="1"/>
  <c r="CG410" i="1"/>
  <c r="CG411" i="1"/>
  <c r="CG412" i="1"/>
  <c r="CG413" i="1"/>
  <c r="CG414" i="1"/>
  <c r="CG415" i="1"/>
  <c r="CG416" i="1"/>
  <c r="CG417" i="1"/>
  <c r="CG418" i="1"/>
  <c r="CG419" i="1"/>
  <c r="CG420" i="1"/>
  <c r="CG421" i="1"/>
  <c r="CG422" i="1"/>
  <c r="CG423" i="1"/>
  <c r="CG424" i="1"/>
  <c r="CG425" i="1"/>
  <c r="CG426" i="1"/>
  <c r="CG427" i="1"/>
  <c r="CG428" i="1"/>
  <c r="CG429" i="1"/>
  <c r="CG430" i="1"/>
  <c r="CG431" i="1"/>
  <c r="CG432" i="1"/>
  <c r="CG433" i="1"/>
  <c r="CG434" i="1"/>
  <c r="CG435" i="1"/>
  <c r="CG436" i="1"/>
  <c r="CG437" i="1"/>
  <c r="CG438" i="1"/>
  <c r="CG439" i="1"/>
  <c r="CG440" i="1"/>
  <c r="CG441" i="1"/>
  <c r="CG442" i="1"/>
  <c r="CG443" i="1"/>
  <c r="CG444" i="1"/>
  <c r="CG445" i="1"/>
  <c r="CG446" i="1"/>
  <c r="CG447" i="1"/>
  <c r="CG448" i="1"/>
  <c r="CG449" i="1"/>
  <c r="CG450" i="1"/>
  <c r="CG451" i="1"/>
  <c r="CG452" i="1"/>
  <c r="CG453" i="1"/>
  <c r="CG454" i="1"/>
  <c r="CG455" i="1"/>
  <c r="CG456" i="1"/>
  <c r="CG457" i="1"/>
  <c r="CG458" i="1"/>
  <c r="CG459" i="1"/>
  <c r="CG460" i="1"/>
  <c r="CG461" i="1"/>
  <c r="CG462" i="1"/>
  <c r="CG463" i="1"/>
  <c r="CG464" i="1"/>
  <c r="CG465" i="1"/>
  <c r="CG466" i="1"/>
  <c r="CG467" i="1"/>
  <c r="CG468" i="1"/>
  <c r="CG469" i="1"/>
  <c r="CG470" i="1"/>
  <c r="CG471" i="1"/>
  <c r="CG472" i="1"/>
  <c r="CG473" i="1"/>
  <c r="CG474" i="1"/>
  <c r="CG475" i="1"/>
  <c r="CG476" i="1"/>
  <c r="CG477" i="1"/>
  <c r="CG478" i="1"/>
  <c r="CG479" i="1"/>
  <c r="CG480" i="1"/>
  <c r="CG481" i="1"/>
  <c r="CG482" i="1"/>
  <c r="CG483" i="1"/>
  <c r="CG484" i="1"/>
  <c r="CG485" i="1"/>
  <c r="CG486" i="1"/>
  <c r="CG487" i="1"/>
  <c r="CG488" i="1"/>
  <c r="CG489" i="1"/>
  <c r="CG490" i="1"/>
  <c r="CG491" i="1"/>
  <c r="CG492" i="1"/>
  <c r="CG493" i="1"/>
  <c r="CG494" i="1"/>
  <c r="CG495" i="1"/>
  <c r="CG496" i="1"/>
  <c r="CG497" i="1"/>
  <c r="CG498" i="1"/>
  <c r="CG499" i="1"/>
  <c r="CG500" i="1"/>
  <c r="CG501" i="1"/>
  <c r="CG502" i="1"/>
  <c r="CG503" i="1"/>
  <c r="CG504" i="1"/>
  <c r="CG505" i="1"/>
  <c r="CG506" i="1"/>
  <c r="CG507" i="1"/>
  <c r="CG508" i="1"/>
  <c r="CG509" i="1"/>
  <c r="CG510" i="1"/>
  <c r="CG511" i="1"/>
  <c r="CG512" i="1"/>
  <c r="CG513" i="1"/>
  <c r="CG514" i="1"/>
  <c r="CG515" i="1"/>
  <c r="CG516" i="1"/>
  <c r="CG517" i="1"/>
  <c r="CG518" i="1"/>
  <c r="CG519" i="1"/>
  <c r="CG520" i="1"/>
  <c r="CG521" i="1"/>
  <c r="CG522" i="1"/>
  <c r="CG523" i="1"/>
  <c r="CG524" i="1"/>
  <c r="CG525" i="1"/>
  <c r="CG526" i="1"/>
  <c r="CG527" i="1"/>
  <c r="CG528" i="1"/>
  <c r="CG529" i="1"/>
  <c r="CG530" i="1"/>
  <c r="CG531" i="1"/>
  <c r="CG532" i="1"/>
  <c r="CG533" i="1"/>
  <c r="CG534" i="1"/>
  <c r="CG535" i="1"/>
  <c r="CG536" i="1"/>
  <c r="CG537" i="1"/>
  <c r="CG538" i="1"/>
  <c r="CG539" i="1"/>
  <c r="CG540" i="1"/>
  <c r="CG541" i="1"/>
  <c r="CG542" i="1"/>
  <c r="CG543" i="1"/>
  <c r="CG544" i="1"/>
  <c r="CG545" i="1"/>
  <c r="CG546" i="1"/>
  <c r="CG547" i="1"/>
  <c r="CG548" i="1"/>
  <c r="CG549" i="1"/>
  <c r="CG550" i="1"/>
  <c r="CG551" i="1"/>
  <c r="CG552" i="1"/>
  <c r="CG553" i="1"/>
  <c r="CG554" i="1"/>
  <c r="CG555" i="1"/>
  <c r="CG556" i="1"/>
  <c r="CG557" i="1"/>
  <c r="CG558" i="1"/>
  <c r="CG559" i="1"/>
  <c r="CG560" i="1"/>
  <c r="CG561" i="1"/>
  <c r="CG562" i="1"/>
  <c r="CG563" i="1"/>
  <c r="CG564" i="1"/>
  <c r="CG565" i="1"/>
  <c r="CG566" i="1"/>
  <c r="CG567" i="1"/>
  <c r="CG568" i="1"/>
  <c r="CG569" i="1"/>
  <c r="CG570" i="1"/>
  <c r="CG571" i="1"/>
  <c r="CG572" i="1"/>
  <c r="CG573" i="1"/>
  <c r="CG574" i="1"/>
  <c r="CG575" i="1"/>
  <c r="CG576" i="1"/>
  <c r="CG577" i="1"/>
  <c r="CG578" i="1"/>
  <c r="CG579" i="1"/>
  <c r="CG580" i="1"/>
  <c r="CG581" i="1"/>
  <c r="CG582" i="1"/>
  <c r="CG583" i="1"/>
  <c r="CG584" i="1"/>
  <c r="CG585" i="1"/>
  <c r="CG586" i="1"/>
  <c r="CG587" i="1"/>
  <c r="CG588" i="1"/>
  <c r="CG589" i="1"/>
  <c r="CG590" i="1"/>
  <c r="CG591" i="1"/>
  <c r="CG592" i="1"/>
  <c r="CG593" i="1"/>
  <c r="CG594" i="1"/>
  <c r="CG595" i="1"/>
  <c r="CG596" i="1"/>
  <c r="CG597" i="1"/>
  <c r="CG598" i="1"/>
  <c r="CG599" i="1"/>
  <c r="CG600" i="1"/>
  <c r="CG601" i="1"/>
  <c r="CG602" i="1"/>
  <c r="CG603" i="1"/>
  <c r="CG604" i="1"/>
  <c r="CG605" i="1"/>
  <c r="CG606" i="1"/>
  <c r="CG607" i="1"/>
  <c r="CG608" i="1"/>
  <c r="CG609" i="1"/>
  <c r="CG610" i="1"/>
  <c r="CG611" i="1"/>
  <c r="CG612" i="1"/>
  <c r="CG613" i="1"/>
  <c r="CG614" i="1"/>
  <c r="CG615" i="1"/>
  <c r="CG616" i="1"/>
  <c r="CG617" i="1"/>
  <c r="CG618" i="1"/>
  <c r="CG619" i="1"/>
  <c r="CG620" i="1"/>
  <c r="CG621" i="1"/>
  <c r="CG622" i="1"/>
  <c r="CG623" i="1"/>
  <c r="CG624" i="1"/>
  <c r="CG625" i="1"/>
  <c r="CG626" i="1"/>
  <c r="CG627" i="1"/>
  <c r="CG628" i="1"/>
  <c r="CG629" i="1"/>
  <c r="CG630" i="1"/>
  <c r="CG631" i="1"/>
  <c r="CG632" i="1"/>
  <c r="CG633" i="1"/>
  <c r="CG634" i="1"/>
  <c r="CG635" i="1"/>
  <c r="CG636" i="1"/>
  <c r="CG637" i="1"/>
  <c r="CG638" i="1"/>
  <c r="CG639" i="1"/>
  <c r="CG640" i="1"/>
  <c r="CG641" i="1"/>
  <c r="CG642" i="1"/>
  <c r="CG643" i="1"/>
  <c r="CG644" i="1"/>
  <c r="CG645" i="1"/>
  <c r="CG646" i="1"/>
  <c r="CG647" i="1"/>
  <c r="CG648" i="1"/>
  <c r="CG649" i="1"/>
  <c r="CG650" i="1"/>
  <c r="CG651" i="1"/>
  <c r="CG652" i="1"/>
  <c r="CG653" i="1"/>
  <c r="CG654" i="1"/>
  <c r="CG655" i="1"/>
  <c r="CG656" i="1"/>
  <c r="CG657" i="1"/>
  <c r="CG658" i="1"/>
  <c r="CG659" i="1"/>
  <c r="CG660" i="1"/>
  <c r="CG661" i="1"/>
  <c r="CG662" i="1"/>
  <c r="CG663" i="1"/>
  <c r="CG664" i="1"/>
  <c r="CG665" i="1"/>
  <c r="CG666" i="1"/>
  <c r="CG667" i="1"/>
  <c r="CG668" i="1"/>
  <c r="CG669" i="1"/>
  <c r="CG670" i="1"/>
  <c r="CG671" i="1"/>
  <c r="CG672" i="1"/>
  <c r="CG673" i="1"/>
  <c r="CG674" i="1"/>
  <c r="CG675" i="1"/>
  <c r="CG676" i="1"/>
  <c r="CG677" i="1"/>
  <c r="CG678" i="1"/>
  <c r="CG679" i="1"/>
  <c r="CG680" i="1"/>
  <c r="CG681" i="1"/>
  <c r="CG682" i="1"/>
  <c r="CG683" i="1"/>
  <c r="CG684" i="1"/>
  <c r="CG685" i="1"/>
  <c r="CG686" i="1"/>
  <c r="CG687" i="1"/>
  <c r="CG688" i="1"/>
  <c r="CG689" i="1"/>
  <c r="CG690" i="1"/>
  <c r="CG691" i="1"/>
  <c r="CG692" i="1"/>
  <c r="CG693" i="1"/>
  <c r="CG694" i="1"/>
  <c r="CG695" i="1"/>
  <c r="CG696" i="1"/>
  <c r="CG697" i="1"/>
  <c r="CG698" i="1"/>
  <c r="CG699" i="1"/>
  <c r="CG700" i="1"/>
  <c r="CG701" i="1"/>
  <c r="CG702" i="1"/>
  <c r="CG703" i="1"/>
  <c r="CG704" i="1"/>
  <c r="CG705" i="1"/>
  <c r="CG706" i="1"/>
  <c r="CG707" i="1"/>
  <c r="CG708" i="1"/>
  <c r="CG709" i="1"/>
  <c r="CG710" i="1"/>
  <c r="CG711" i="1"/>
  <c r="CG712" i="1"/>
  <c r="CG713" i="1"/>
  <c r="CG714" i="1"/>
  <c r="CG715" i="1"/>
  <c r="CG716" i="1"/>
  <c r="CG717" i="1"/>
  <c r="CG718" i="1"/>
  <c r="CG719" i="1"/>
  <c r="CG720" i="1"/>
  <c r="CG721" i="1"/>
  <c r="CG722" i="1"/>
  <c r="CG723" i="1"/>
  <c r="CG724" i="1"/>
  <c r="CG725" i="1"/>
  <c r="CG726" i="1"/>
  <c r="CG727" i="1"/>
  <c r="CG728" i="1"/>
  <c r="CG729" i="1"/>
  <c r="CG730" i="1"/>
  <c r="CG731" i="1"/>
  <c r="CG732" i="1"/>
  <c r="CG733" i="1"/>
  <c r="CG734" i="1"/>
  <c r="CG735" i="1"/>
  <c r="CG736" i="1"/>
  <c r="CG737" i="1"/>
  <c r="CG738" i="1"/>
  <c r="CG739" i="1"/>
  <c r="CG740" i="1"/>
  <c r="CG741" i="1"/>
  <c r="CG742" i="1"/>
  <c r="CG743" i="1"/>
  <c r="CG744" i="1"/>
  <c r="CG745" i="1"/>
  <c r="CG746" i="1"/>
  <c r="CG747" i="1"/>
  <c r="CG748" i="1"/>
  <c r="CG749" i="1"/>
  <c r="CG750" i="1"/>
  <c r="CG751" i="1"/>
  <c r="CG752" i="1"/>
  <c r="CG753" i="1"/>
  <c r="CG754" i="1"/>
  <c r="CG755" i="1"/>
  <c r="CG756" i="1"/>
  <c r="CG757" i="1"/>
  <c r="CG758" i="1"/>
  <c r="CG759" i="1"/>
  <c r="CG760" i="1"/>
  <c r="CG761" i="1"/>
  <c r="CG762" i="1"/>
  <c r="CG763" i="1"/>
  <c r="CG764" i="1"/>
  <c r="CG765" i="1"/>
  <c r="CG766" i="1"/>
  <c r="CG767" i="1"/>
  <c r="CG768" i="1"/>
  <c r="CG769" i="1"/>
  <c r="CG770" i="1"/>
  <c r="CG771" i="1"/>
  <c r="CG772" i="1"/>
  <c r="CG773" i="1"/>
  <c r="CG774" i="1"/>
  <c r="CG775" i="1"/>
  <c r="CG776" i="1"/>
  <c r="CG777" i="1"/>
  <c r="CG778" i="1"/>
  <c r="CG779" i="1"/>
  <c r="CG780" i="1"/>
  <c r="CG781" i="1"/>
  <c r="CG782" i="1"/>
  <c r="CG783" i="1"/>
  <c r="CG784" i="1"/>
  <c r="CG785" i="1"/>
  <c r="CG786" i="1"/>
  <c r="CG787" i="1"/>
  <c r="CG788" i="1"/>
  <c r="CG789" i="1"/>
  <c r="CG790" i="1"/>
  <c r="CG791" i="1"/>
  <c r="CG792" i="1"/>
  <c r="CG793" i="1"/>
  <c r="CG794" i="1"/>
  <c r="CG795" i="1"/>
  <c r="CG796" i="1"/>
  <c r="CG797" i="1"/>
  <c r="CG798" i="1"/>
  <c r="CG799" i="1"/>
  <c r="CG800" i="1"/>
  <c r="CG801" i="1"/>
  <c r="CG802" i="1"/>
  <c r="CG803" i="1"/>
  <c r="CG804" i="1"/>
  <c r="CG805" i="1"/>
  <c r="CG806" i="1"/>
  <c r="CG807" i="1"/>
  <c r="CG808" i="1"/>
  <c r="CG809" i="1"/>
  <c r="CG810" i="1"/>
  <c r="CG811" i="1"/>
  <c r="CG812" i="1"/>
  <c r="CG813" i="1"/>
  <c r="CG814" i="1"/>
  <c r="CG815" i="1"/>
  <c r="CG816" i="1"/>
  <c r="CG817" i="1"/>
  <c r="CG818" i="1"/>
  <c r="CG819" i="1"/>
  <c r="CG820" i="1"/>
  <c r="CG821" i="1"/>
  <c r="CG822" i="1"/>
  <c r="CG823" i="1"/>
  <c r="CG824" i="1"/>
  <c r="CG825" i="1"/>
  <c r="CG826" i="1"/>
  <c r="CG827" i="1"/>
  <c r="CG828" i="1"/>
  <c r="CG829" i="1"/>
  <c r="CG830" i="1"/>
  <c r="CG831" i="1"/>
  <c r="CG832" i="1"/>
  <c r="CG833" i="1"/>
  <c r="CG834" i="1"/>
  <c r="CG835" i="1"/>
  <c r="CG836" i="1"/>
  <c r="CG837" i="1"/>
  <c r="CG838" i="1"/>
  <c r="CG839" i="1"/>
  <c r="CG840" i="1"/>
  <c r="CG841" i="1"/>
  <c r="CG842" i="1"/>
  <c r="CG843" i="1"/>
  <c r="CG844" i="1"/>
  <c r="CG845" i="1"/>
  <c r="CG846" i="1"/>
  <c r="CG847" i="1"/>
  <c r="CG848" i="1"/>
  <c r="CG849" i="1"/>
  <c r="CG850" i="1"/>
  <c r="CG851" i="1"/>
  <c r="CG852" i="1"/>
  <c r="CG853" i="1"/>
  <c r="CG854" i="1"/>
  <c r="CG855" i="1"/>
  <c r="CG856" i="1"/>
  <c r="CG857" i="1"/>
  <c r="CG858" i="1"/>
  <c r="CG859" i="1"/>
  <c r="CG860" i="1"/>
  <c r="CG861" i="1"/>
  <c r="CG862" i="1"/>
  <c r="CG863" i="1"/>
  <c r="CG864" i="1"/>
  <c r="CG865" i="1"/>
  <c r="CG866" i="1"/>
  <c r="CG867" i="1"/>
  <c r="CG868" i="1"/>
  <c r="CG869" i="1"/>
  <c r="CG870" i="1"/>
  <c r="CG871" i="1"/>
  <c r="CG872" i="1"/>
  <c r="CG873" i="1"/>
  <c r="CG874" i="1"/>
  <c r="CG875" i="1"/>
  <c r="CG876" i="1"/>
  <c r="CG877" i="1"/>
  <c r="CG878" i="1"/>
  <c r="CG879" i="1"/>
  <c r="CG880" i="1"/>
  <c r="CG881" i="1"/>
  <c r="CG882" i="1"/>
  <c r="CG883" i="1"/>
  <c r="CG884" i="1"/>
  <c r="CG885" i="1"/>
  <c r="CG886" i="1"/>
  <c r="CG887" i="1"/>
  <c r="CG888" i="1"/>
  <c r="CG889" i="1"/>
  <c r="CG890" i="1"/>
  <c r="CG891" i="1"/>
  <c r="CG892" i="1"/>
  <c r="CG893" i="1"/>
  <c r="CG894" i="1"/>
  <c r="CG895" i="1"/>
  <c r="CG896" i="1"/>
  <c r="CG897" i="1"/>
  <c r="CG898" i="1"/>
  <c r="CG899" i="1"/>
  <c r="CG900" i="1"/>
  <c r="CG901" i="1"/>
  <c r="CG902" i="1"/>
  <c r="CG903" i="1"/>
  <c r="CG904" i="1"/>
  <c r="CG905" i="1"/>
  <c r="CG906" i="1"/>
  <c r="CG907" i="1"/>
  <c r="CG908" i="1"/>
  <c r="CG909" i="1"/>
  <c r="CG910" i="1"/>
  <c r="CG911" i="1"/>
  <c r="CG912" i="1"/>
  <c r="CG913" i="1"/>
  <c r="CG914" i="1"/>
  <c r="CG915" i="1"/>
  <c r="CG916" i="1"/>
  <c r="CG917" i="1"/>
  <c r="CG918" i="1"/>
  <c r="CG919" i="1"/>
  <c r="CG920" i="1"/>
  <c r="CG921" i="1"/>
  <c r="CG922" i="1"/>
  <c r="CG923" i="1"/>
  <c r="CG924" i="1"/>
  <c r="CG925" i="1"/>
  <c r="CG926" i="1"/>
  <c r="CG927" i="1"/>
  <c r="CG928" i="1"/>
  <c r="CG929" i="1"/>
  <c r="CG930" i="1"/>
  <c r="CG931" i="1"/>
  <c r="CG932" i="1"/>
  <c r="CG933" i="1"/>
  <c r="CG934" i="1"/>
  <c r="CG935" i="1"/>
  <c r="CG936" i="1"/>
  <c r="CG937" i="1"/>
  <c r="CG938" i="1"/>
  <c r="CG939" i="1"/>
  <c r="CG940" i="1"/>
  <c r="CG941" i="1"/>
  <c r="CG942" i="1"/>
  <c r="CG943" i="1"/>
  <c r="CG944" i="1"/>
  <c r="CG945" i="1"/>
  <c r="CG946" i="1"/>
  <c r="CG947" i="1"/>
  <c r="CG948" i="1"/>
  <c r="CG949" i="1"/>
  <c r="CG950" i="1"/>
  <c r="CG951" i="1"/>
  <c r="CG952" i="1"/>
  <c r="CG953" i="1"/>
  <c r="CG954" i="1"/>
  <c r="CG955" i="1"/>
  <c r="CG956" i="1"/>
  <c r="CG957" i="1"/>
  <c r="CG958" i="1"/>
  <c r="CG959" i="1"/>
  <c r="CG960" i="1"/>
  <c r="CG961" i="1"/>
  <c r="CG962" i="1"/>
  <c r="CG963" i="1"/>
  <c r="CG964" i="1"/>
  <c r="CG965" i="1"/>
  <c r="CG966" i="1"/>
  <c r="CG967" i="1"/>
  <c r="CG968" i="1"/>
  <c r="CG969" i="1"/>
  <c r="CG970" i="1"/>
  <c r="CG971" i="1"/>
  <c r="CG972" i="1"/>
  <c r="CG973" i="1"/>
  <c r="CG974" i="1"/>
  <c r="CG975" i="1"/>
  <c r="CG976" i="1"/>
  <c r="CG977" i="1"/>
  <c r="CG978" i="1"/>
  <c r="CG979" i="1"/>
  <c r="CG980" i="1"/>
  <c r="CG981" i="1"/>
  <c r="CG982" i="1"/>
  <c r="CG983" i="1"/>
  <c r="CG984" i="1"/>
  <c r="CG985" i="1"/>
  <c r="CG986" i="1"/>
  <c r="CG987" i="1"/>
  <c r="CG988" i="1"/>
  <c r="CG989" i="1"/>
  <c r="CG990" i="1"/>
  <c r="CG991" i="1"/>
  <c r="CG992" i="1"/>
  <c r="CG993" i="1"/>
  <c r="CG994" i="1"/>
  <c r="CG995" i="1"/>
  <c r="CG996" i="1"/>
  <c r="CG997" i="1"/>
  <c r="CG998" i="1"/>
  <c r="CG999" i="1"/>
  <c r="CG1000" i="1"/>
  <c r="CG1001" i="1"/>
  <c r="CG1002" i="1"/>
  <c r="CG1003" i="1"/>
  <c r="CG1004" i="1"/>
  <c r="CG1005" i="1"/>
  <c r="CG1006" i="1"/>
  <c r="CG1007" i="1"/>
  <c r="CG1008" i="1"/>
  <c r="CG1009" i="1"/>
  <c r="CG1010" i="1"/>
  <c r="CG1011" i="1"/>
  <c r="CG1012" i="1"/>
  <c r="CG1013" i="1"/>
  <c r="CG1014" i="1"/>
  <c r="CG1015" i="1"/>
  <c r="CG1016" i="1"/>
  <c r="H15" i="5" l="1"/>
  <c r="AM1" i="1"/>
  <c r="X12" i="1"/>
  <c r="Z10" i="1" s="1"/>
  <c r="Z12" i="1" s="1"/>
  <c r="AL2" i="1"/>
  <c r="AM2" i="1" s="1"/>
  <c r="AK5" i="1"/>
  <c r="AK2" i="1"/>
  <c r="AK1" i="1"/>
  <c r="AL3" i="1"/>
  <c r="AM3" i="1" s="1"/>
  <c r="AK8" i="1"/>
  <c r="AL4" i="1"/>
  <c r="AM4" i="1" s="1"/>
  <c r="AL6" i="1"/>
  <c r="AM6" i="1" s="1"/>
  <c r="AL10" i="1"/>
  <c r="AM10" i="1" s="1"/>
  <c r="AK9" i="1"/>
  <c r="AL7" i="1"/>
  <c r="AM7" i="1" s="1"/>
  <c r="AK10" i="1"/>
  <c r="AL9" i="1"/>
  <c r="AM9" i="1" s="1"/>
  <c r="AK7" i="1"/>
  <c r="AL5" i="1"/>
  <c r="AM5" i="1" s="1"/>
  <c r="AK3" i="1"/>
  <c r="AL8" i="1"/>
  <c r="AM8" i="1" s="1"/>
  <c r="AK6" i="1"/>
  <c r="AK4" i="1"/>
  <c r="AC1" i="4"/>
  <c r="B10" i="4" s="1"/>
  <c r="V16" i="4"/>
  <c r="M13" i="1"/>
  <c r="J96" i="2"/>
  <c r="J200" i="2"/>
  <c r="J256" i="2"/>
  <c r="J304" i="2"/>
  <c r="J352" i="2"/>
  <c r="J416" i="2"/>
  <c r="J472" i="2"/>
  <c r="J512" i="2"/>
  <c r="J552" i="2"/>
  <c r="J632" i="2"/>
  <c r="J688" i="2"/>
  <c r="J712" i="2"/>
  <c r="J736" i="2"/>
  <c r="J792" i="2"/>
  <c r="J41" i="2"/>
  <c r="J49" i="2"/>
  <c r="J57" i="2"/>
  <c r="J65" i="2"/>
  <c r="J73" i="2"/>
  <c r="J81" i="2"/>
  <c r="J89" i="2"/>
  <c r="J97" i="2"/>
  <c r="J105" i="2"/>
  <c r="J113" i="2"/>
  <c r="J121" i="2"/>
  <c r="J129" i="2"/>
  <c r="J137" i="2"/>
  <c r="J145" i="2"/>
  <c r="J153" i="2"/>
  <c r="J161" i="2"/>
  <c r="J169" i="2"/>
  <c r="J177" i="2"/>
  <c r="J185" i="2"/>
  <c r="J193" i="2"/>
  <c r="J201" i="2"/>
  <c r="J209" i="2"/>
  <c r="J217" i="2"/>
  <c r="J225" i="2"/>
  <c r="J233" i="2"/>
  <c r="J241" i="2"/>
  <c r="J249" i="2"/>
  <c r="J257" i="2"/>
  <c r="J265" i="2"/>
  <c r="J273" i="2"/>
  <c r="J281" i="2"/>
  <c r="J289" i="2"/>
  <c r="J297" i="2"/>
  <c r="J305" i="2"/>
  <c r="J313" i="2"/>
  <c r="J321" i="2"/>
  <c r="J329" i="2"/>
  <c r="J337" i="2"/>
  <c r="J345" i="2"/>
  <c r="J353" i="2"/>
  <c r="J361" i="2"/>
  <c r="J369" i="2"/>
  <c r="J377" i="2"/>
  <c r="J385" i="2"/>
  <c r="J393" i="2"/>
  <c r="J88" i="2"/>
  <c r="J216" i="2"/>
  <c r="J272" i="2"/>
  <c r="J328" i="2"/>
  <c r="J384" i="2"/>
  <c r="J440" i="2"/>
  <c r="J520" i="2"/>
  <c r="J560" i="2"/>
  <c r="J624" i="2"/>
  <c r="J680" i="2"/>
  <c r="J720" i="2"/>
  <c r="J744" i="2"/>
  <c r="J784" i="2"/>
  <c r="J24" i="2"/>
  <c r="J42" i="2"/>
  <c r="J50" i="2"/>
  <c r="J58" i="2"/>
  <c r="J66" i="2"/>
  <c r="J74" i="2"/>
  <c r="J82" i="2"/>
  <c r="J90" i="2"/>
  <c r="J98" i="2"/>
  <c r="J106" i="2"/>
  <c r="J114" i="2"/>
  <c r="J122" i="2"/>
  <c r="J130" i="2"/>
  <c r="J138" i="2"/>
  <c r="J146" i="2"/>
  <c r="J154" i="2"/>
  <c r="J162" i="2"/>
  <c r="J170" i="2"/>
  <c r="J178" i="2"/>
  <c r="J186" i="2"/>
  <c r="J194" i="2"/>
  <c r="J202" i="2"/>
  <c r="J210" i="2"/>
  <c r="J218" i="2"/>
  <c r="J226" i="2"/>
  <c r="J234" i="2"/>
  <c r="J242" i="2"/>
  <c r="J250" i="2"/>
  <c r="J258" i="2"/>
  <c r="J266" i="2"/>
  <c r="J274" i="2"/>
  <c r="J282" i="2"/>
  <c r="J290" i="2"/>
  <c r="J298" i="2"/>
  <c r="J306" i="2"/>
  <c r="J314" i="2"/>
  <c r="J322" i="2"/>
  <c r="J330" i="2"/>
  <c r="J338" i="2"/>
  <c r="J346" i="2"/>
  <c r="J354" i="2"/>
  <c r="J362" i="2"/>
  <c r="J370" i="2"/>
  <c r="J378" i="2"/>
  <c r="J386" i="2"/>
  <c r="J394" i="2"/>
  <c r="J402" i="2"/>
  <c r="J410" i="2"/>
  <c r="J418" i="2"/>
  <c r="J426" i="2"/>
  <c r="J434" i="2"/>
  <c r="J442" i="2"/>
  <c r="J450" i="2"/>
  <c r="J458" i="2"/>
  <c r="J466" i="2"/>
  <c r="J474" i="2"/>
  <c r="J482" i="2"/>
  <c r="J490" i="2"/>
  <c r="J498" i="2"/>
  <c r="J506" i="2"/>
  <c r="J48" i="2"/>
  <c r="J104" i="2"/>
  <c r="J144" i="2"/>
  <c r="J176" i="2"/>
  <c r="J224" i="2"/>
  <c r="J288" i="2"/>
  <c r="J360" i="2"/>
  <c r="J408" i="2"/>
  <c r="J464" i="2"/>
  <c r="J496" i="2"/>
  <c r="J544" i="2"/>
  <c r="J592" i="2"/>
  <c r="J648" i="2"/>
  <c r="J752" i="2"/>
  <c r="J43" i="2"/>
  <c r="J51" i="2"/>
  <c r="J59" i="2"/>
  <c r="J67" i="2"/>
  <c r="J75" i="2"/>
  <c r="J83" i="2"/>
  <c r="J91" i="2"/>
  <c r="J99" i="2"/>
  <c r="J107" i="2"/>
  <c r="J115" i="2"/>
  <c r="J123" i="2"/>
  <c r="J131" i="2"/>
  <c r="J139" i="2"/>
  <c r="J147" i="2"/>
  <c r="J155" i="2"/>
  <c r="J163" i="2"/>
  <c r="J171" i="2"/>
  <c r="J179" i="2"/>
  <c r="J187" i="2"/>
  <c r="J195" i="2"/>
  <c r="J203" i="2"/>
  <c r="J211" i="2"/>
  <c r="J219" i="2"/>
  <c r="J227" i="2"/>
  <c r="J235" i="2"/>
  <c r="J243" i="2"/>
  <c r="J251" i="2"/>
  <c r="J259" i="2"/>
  <c r="J267" i="2"/>
  <c r="J275" i="2"/>
  <c r="J283" i="2"/>
  <c r="J291" i="2"/>
  <c r="J299" i="2"/>
  <c r="J307" i="2"/>
  <c r="J315" i="2"/>
  <c r="J323" i="2"/>
  <c r="J331" i="2"/>
  <c r="J339" i="2"/>
  <c r="J347" i="2"/>
  <c r="J355" i="2"/>
  <c r="J363" i="2"/>
  <c r="J371" i="2"/>
  <c r="J379" i="2"/>
  <c r="J387" i="2"/>
  <c r="J395" i="2"/>
  <c r="J403" i="2"/>
  <c r="J411" i="2"/>
  <c r="J419" i="2"/>
  <c r="J427" i="2"/>
  <c r="J435" i="2"/>
  <c r="J443" i="2"/>
  <c r="J451" i="2"/>
  <c r="J459" i="2"/>
  <c r="J467" i="2"/>
  <c r="J475" i="2"/>
  <c r="J483" i="2"/>
  <c r="J491" i="2"/>
  <c r="J499" i="2"/>
  <c r="J507" i="2"/>
  <c r="J515" i="2"/>
  <c r="J523" i="2"/>
  <c r="J531" i="2"/>
  <c r="J539" i="2"/>
  <c r="J547" i="2"/>
  <c r="J555" i="2"/>
  <c r="J563" i="2"/>
  <c r="J571" i="2"/>
  <c r="J579" i="2"/>
  <c r="J587" i="2"/>
  <c r="J595" i="2"/>
  <c r="J603" i="2"/>
  <c r="J611" i="2"/>
  <c r="J619" i="2"/>
  <c r="J627" i="2"/>
  <c r="J635" i="2"/>
  <c r="J643" i="2"/>
  <c r="J651" i="2"/>
  <c r="J659" i="2"/>
  <c r="J667" i="2"/>
  <c r="J675" i="2"/>
  <c r="J683" i="2"/>
  <c r="J691" i="2"/>
  <c r="J699" i="2"/>
  <c r="J64" i="2"/>
  <c r="J120" i="2"/>
  <c r="J160" i="2"/>
  <c r="J208" i="2"/>
  <c r="J264" i="2"/>
  <c r="J312" i="2"/>
  <c r="J368" i="2"/>
  <c r="J424" i="2"/>
  <c r="J488" i="2"/>
  <c r="J568" i="2"/>
  <c r="J608" i="2"/>
  <c r="J672" i="2"/>
  <c r="J704" i="2"/>
  <c r="J776" i="2"/>
  <c r="J72" i="2"/>
  <c r="J128" i="2"/>
  <c r="J168" i="2"/>
  <c r="J248" i="2"/>
  <c r="J320" i="2"/>
  <c r="J376" i="2"/>
  <c r="J448" i="2"/>
  <c r="J528" i="2"/>
  <c r="J600" i="2"/>
  <c r="J656" i="2"/>
  <c r="J728" i="2"/>
  <c r="J56" i="2"/>
  <c r="J112" i="2"/>
  <c r="J152" i="2"/>
  <c r="J192" i="2"/>
  <c r="J240" i="2"/>
  <c r="J296" i="2"/>
  <c r="J344" i="2"/>
  <c r="J392" i="2"/>
  <c r="J432" i="2"/>
  <c r="J480" i="2"/>
  <c r="J504" i="2"/>
  <c r="J536" i="2"/>
  <c r="J584" i="2"/>
  <c r="J640" i="2"/>
  <c r="J760" i="2"/>
  <c r="J46" i="2"/>
  <c r="J54" i="2"/>
  <c r="J62" i="2"/>
  <c r="J70" i="2"/>
  <c r="J78" i="2"/>
  <c r="J86" i="2"/>
  <c r="J94" i="2"/>
  <c r="J102" i="2"/>
  <c r="J110" i="2"/>
  <c r="J118" i="2"/>
  <c r="J126" i="2"/>
  <c r="J134" i="2"/>
  <c r="J142" i="2"/>
  <c r="J150" i="2"/>
  <c r="J158" i="2"/>
  <c r="J166" i="2"/>
  <c r="J174" i="2"/>
  <c r="J182" i="2"/>
  <c r="J190" i="2"/>
  <c r="J198" i="2"/>
  <c r="J206" i="2"/>
  <c r="J214" i="2"/>
  <c r="J222" i="2"/>
  <c r="J230" i="2"/>
  <c r="J238" i="2"/>
  <c r="J246" i="2"/>
  <c r="J254" i="2"/>
  <c r="J262" i="2"/>
  <c r="J270" i="2"/>
  <c r="J278" i="2"/>
  <c r="J286" i="2"/>
  <c r="J294" i="2"/>
  <c r="J302" i="2"/>
  <c r="J310" i="2"/>
  <c r="J318" i="2"/>
  <c r="J326" i="2"/>
  <c r="J334" i="2"/>
  <c r="J342" i="2"/>
  <c r="J350" i="2"/>
  <c r="J358" i="2"/>
  <c r="J366" i="2"/>
  <c r="J374" i="2"/>
  <c r="J382" i="2"/>
  <c r="J390" i="2"/>
  <c r="J398" i="2"/>
  <c r="J406" i="2"/>
  <c r="J414" i="2"/>
  <c r="J422" i="2"/>
  <c r="J430" i="2"/>
  <c r="J438" i="2"/>
  <c r="J446" i="2"/>
  <c r="J454" i="2"/>
  <c r="J462" i="2"/>
  <c r="J470" i="2"/>
  <c r="J478" i="2"/>
  <c r="J486" i="2"/>
  <c r="J494" i="2"/>
  <c r="J502" i="2"/>
  <c r="J510" i="2"/>
  <c r="J518" i="2"/>
  <c r="J526" i="2"/>
  <c r="J534" i="2"/>
  <c r="J542" i="2"/>
  <c r="J550" i="2"/>
  <c r="J558" i="2"/>
  <c r="J566" i="2"/>
  <c r="J574" i="2"/>
  <c r="J582" i="2"/>
  <c r="J590" i="2"/>
  <c r="J598" i="2"/>
  <c r="J606" i="2"/>
  <c r="J614" i="2"/>
  <c r="J622" i="2"/>
  <c r="J630" i="2"/>
  <c r="J638" i="2"/>
  <c r="J646" i="2"/>
  <c r="J654" i="2"/>
  <c r="J662" i="2"/>
  <c r="J670" i="2"/>
  <c r="J678" i="2"/>
  <c r="J686" i="2"/>
  <c r="J694" i="2"/>
  <c r="J702" i="2"/>
  <c r="J710" i="2"/>
  <c r="J718" i="2"/>
  <c r="J726" i="2"/>
  <c r="J734" i="2"/>
  <c r="J742" i="2"/>
  <c r="J750" i="2"/>
  <c r="J758" i="2"/>
  <c r="J766" i="2"/>
  <c r="J774" i="2"/>
  <c r="J782" i="2"/>
  <c r="J40" i="2"/>
  <c r="J80" i="2"/>
  <c r="J136" i="2"/>
  <c r="J184" i="2"/>
  <c r="J232" i="2"/>
  <c r="J280" i="2"/>
  <c r="J336" i="2"/>
  <c r="J400" i="2"/>
  <c r="J456" i="2"/>
  <c r="J576" i="2"/>
  <c r="J616" i="2"/>
  <c r="J664" i="2"/>
  <c r="J696" i="2"/>
  <c r="J768" i="2"/>
  <c r="J38" i="2"/>
  <c r="J39" i="2"/>
  <c r="J47" i="2"/>
  <c r="J55" i="2"/>
  <c r="J63" i="2"/>
  <c r="J71" i="2"/>
  <c r="J723" i="2"/>
  <c r="J731" i="2"/>
  <c r="J739" i="2"/>
  <c r="J747" i="2"/>
  <c r="J787" i="2"/>
  <c r="J795" i="2"/>
  <c r="J803" i="2"/>
  <c r="J811" i="2"/>
  <c r="J827" i="2"/>
  <c r="J843" i="2"/>
  <c r="J851" i="2"/>
  <c r="J859" i="2"/>
  <c r="J867" i="2"/>
  <c r="J875" i="2"/>
  <c r="J915" i="2"/>
  <c r="J923" i="2"/>
  <c r="J931" i="2"/>
  <c r="J939" i="2"/>
  <c r="J947" i="2"/>
  <c r="J963" i="2"/>
  <c r="J979" i="2"/>
  <c r="J987" i="2"/>
  <c r="J995" i="2"/>
  <c r="J1003" i="2"/>
  <c r="J835" i="2"/>
  <c r="J883" i="2"/>
  <c r="J971" i="2"/>
  <c r="J44" i="2"/>
  <c r="J52" i="2"/>
  <c r="J60" i="2"/>
  <c r="J68" i="2"/>
  <c r="J76" i="2"/>
  <c r="J84" i="2"/>
  <c r="J92" i="2"/>
  <c r="J100" i="2"/>
  <c r="J108" i="2"/>
  <c r="J116" i="2"/>
  <c r="J124" i="2"/>
  <c r="J132" i="2"/>
  <c r="J140" i="2"/>
  <c r="J148" i="2"/>
  <c r="J156" i="2"/>
  <c r="J164" i="2"/>
  <c r="J172" i="2"/>
  <c r="J180" i="2"/>
  <c r="J188" i="2"/>
  <c r="J196" i="2"/>
  <c r="J204" i="2"/>
  <c r="J220" i="2"/>
  <c r="J228" i="2"/>
  <c r="J236" i="2"/>
  <c r="J244" i="2"/>
  <c r="J252" i="2"/>
  <c r="J260" i="2"/>
  <c r="J268" i="2"/>
  <c r="J276" i="2"/>
  <c r="J284" i="2"/>
  <c r="J292" i="2"/>
  <c r="J300" i="2"/>
  <c r="J308" i="2"/>
  <c r="J316" i="2"/>
  <c r="J324" i="2"/>
  <c r="J332" i="2"/>
  <c r="J340" i="2"/>
  <c r="J348" i="2"/>
  <c r="J356" i="2"/>
  <c r="J364" i="2"/>
  <c r="J372" i="2"/>
  <c r="J380" i="2"/>
  <c r="J388" i="2"/>
  <c r="J396" i="2"/>
  <c r="J404" i="2"/>
  <c r="J412" i="2"/>
  <c r="J420" i="2"/>
  <c r="J428" i="2"/>
  <c r="J436" i="2"/>
  <c r="J444" i="2"/>
  <c r="J452" i="2"/>
  <c r="J460" i="2"/>
  <c r="J468" i="2"/>
  <c r="J476" i="2"/>
  <c r="J484" i="2"/>
  <c r="J492" i="2"/>
  <c r="J500" i="2"/>
  <c r="J508" i="2"/>
  <c r="J516" i="2"/>
  <c r="J524" i="2"/>
  <c r="J532" i="2"/>
  <c r="J540" i="2"/>
  <c r="J548" i="2"/>
  <c r="J556" i="2"/>
  <c r="J564" i="2"/>
  <c r="J572" i="2"/>
  <c r="J580" i="2"/>
  <c r="J588" i="2"/>
  <c r="J596" i="2"/>
  <c r="J604" i="2"/>
  <c r="J612" i="2"/>
  <c r="J620" i="2"/>
  <c r="J628" i="2"/>
  <c r="J636" i="2"/>
  <c r="J644" i="2"/>
  <c r="J652" i="2"/>
  <c r="J660" i="2"/>
  <c r="J668" i="2"/>
  <c r="J676" i="2"/>
  <c r="J684" i="2"/>
  <c r="J692" i="2"/>
  <c r="J700" i="2"/>
  <c r="J708" i="2"/>
  <c r="J716" i="2"/>
  <c r="J724" i="2"/>
  <c r="J732" i="2"/>
  <c r="J740" i="2"/>
  <c r="J748" i="2"/>
  <c r="J756" i="2"/>
  <c r="J764" i="2"/>
  <c r="J772" i="2"/>
  <c r="J780" i="2"/>
  <c r="J796" i="2"/>
  <c r="J804" i="2"/>
  <c r="J812" i="2"/>
  <c r="J820" i="2"/>
  <c r="J828" i="2"/>
  <c r="J836" i="2"/>
  <c r="J844" i="2"/>
  <c r="J860" i="2"/>
  <c r="J868" i="2"/>
  <c r="J876" i="2"/>
  <c r="J884" i="2"/>
  <c r="J892" i="2"/>
  <c r="J900" i="2"/>
  <c r="J908" i="2"/>
  <c r="J924" i="2"/>
  <c r="J932" i="2"/>
  <c r="J940" i="2"/>
  <c r="J948" i="2"/>
  <c r="J956" i="2"/>
  <c r="J964" i="2"/>
  <c r="J972" i="2"/>
  <c r="J707" i="2"/>
  <c r="J37" i="2"/>
  <c r="J93" i="2"/>
  <c r="J101" i="2"/>
  <c r="J109" i="2"/>
  <c r="J117" i="2"/>
  <c r="J125" i="2"/>
  <c r="J133" i="2"/>
  <c r="J157" i="2"/>
  <c r="J165" i="2"/>
  <c r="J173" i="2"/>
  <c r="J181" i="2"/>
  <c r="J189" i="2"/>
  <c r="J197" i="2"/>
  <c r="J205" i="2"/>
  <c r="J213" i="2"/>
  <c r="J221" i="2"/>
  <c r="J229" i="2"/>
  <c r="J245" i="2"/>
  <c r="J253" i="2"/>
  <c r="J261" i="2"/>
  <c r="J269" i="2"/>
  <c r="J277" i="2"/>
  <c r="J285" i="2"/>
  <c r="J293" i="2"/>
  <c r="J301" i="2"/>
  <c r="J309" i="2"/>
  <c r="J317" i="2"/>
  <c r="J325" i="2"/>
  <c r="J333" i="2"/>
  <c r="J341" i="2"/>
  <c r="J349" i="2"/>
  <c r="J357" i="2"/>
  <c r="J365" i="2"/>
  <c r="J373" i="2"/>
  <c r="J381" i="2"/>
  <c r="J389" i="2"/>
  <c r="J397" i="2"/>
  <c r="J405" i="2"/>
  <c r="J413" i="2"/>
  <c r="J421" i="2"/>
  <c r="J429" i="2"/>
  <c r="J437" i="2"/>
  <c r="J445" i="2"/>
  <c r="J453" i="2"/>
  <c r="J461" i="2"/>
  <c r="J469" i="2"/>
  <c r="J477" i="2"/>
  <c r="J485" i="2"/>
  <c r="J493" i="2"/>
  <c r="J501" i="2"/>
  <c r="J509" i="2"/>
  <c r="J517" i="2"/>
  <c r="J525" i="2"/>
  <c r="J541" i="2"/>
  <c r="J557" i="2"/>
  <c r="J581" i="2"/>
  <c r="J589" i="2"/>
  <c r="J605" i="2"/>
  <c r="J621" i="2"/>
  <c r="J637" i="2"/>
  <c r="J645" i="2"/>
  <c r="J653" i="2"/>
  <c r="J669" i="2"/>
  <c r="J685" i="2"/>
  <c r="J701" i="2"/>
  <c r="J709" i="2"/>
  <c r="J725" i="2"/>
  <c r="J733" i="2"/>
  <c r="J741" i="2"/>
  <c r="J749" i="2"/>
  <c r="J757" i="2"/>
  <c r="J765" i="2"/>
  <c r="J773" i="2"/>
  <c r="J781" i="2"/>
  <c r="J789" i="2"/>
  <c r="J797" i="2"/>
  <c r="J805" i="2"/>
  <c r="J813" i="2"/>
  <c r="J821" i="2"/>
  <c r="J829" i="2"/>
  <c r="J837" i="2"/>
  <c r="J845" i="2"/>
  <c r="J853" i="2"/>
  <c r="J861" i="2"/>
  <c r="J869" i="2"/>
  <c r="J877" i="2"/>
  <c r="J885" i="2"/>
  <c r="J893" i="2"/>
  <c r="J901" i="2"/>
  <c r="J909" i="2"/>
  <c r="J917" i="2"/>
  <c r="J925" i="2"/>
  <c r="J933" i="2"/>
  <c r="J941" i="2"/>
  <c r="J949" i="2"/>
  <c r="J957" i="2"/>
  <c r="J965" i="2"/>
  <c r="J973" i="2"/>
  <c r="J981" i="2"/>
  <c r="J989" i="2"/>
  <c r="J997" i="2"/>
  <c r="J1005" i="2"/>
  <c r="J677" i="2"/>
  <c r="J715" i="2"/>
  <c r="J755" i="2"/>
  <c r="J891" i="2"/>
  <c r="J790" i="2"/>
  <c r="J830" i="2"/>
  <c r="J838" i="2"/>
  <c r="J846" i="2"/>
  <c r="J854" i="2"/>
  <c r="J862" i="2"/>
  <c r="J878" i="2"/>
  <c r="J894" i="2"/>
  <c r="J902" i="2"/>
  <c r="J910" i="2"/>
  <c r="J918" i="2"/>
  <c r="J958" i="2"/>
  <c r="J966" i="2"/>
  <c r="J974" i="2"/>
  <c r="J982" i="2"/>
  <c r="J998" i="2"/>
  <c r="J69" i="2"/>
  <c r="J613" i="2"/>
  <c r="J717" i="2"/>
  <c r="J763" i="2"/>
  <c r="J806" i="2"/>
  <c r="J852" i="2"/>
  <c r="J899" i="2"/>
  <c r="J942" i="2"/>
  <c r="J990" i="2"/>
  <c r="J103" i="2"/>
  <c r="J119" i="2"/>
  <c r="J135" i="2"/>
  <c r="J143" i="2"/>
  <c r="J151" i="2"/>
  <c r="J159" i="2"/>
  <c r="J167" i="2"/>
  <c r="J175" i="2"/>
  <c r="J183" i="2"/>
  <c r="J191" i="2"/>
  <c r="J199" i="2"/>
  <c r="J207" i="2"/>
  <c r="J215" i="2"/>
  <c r="J223" i="2"/>
  <c r="J231" i="2"/>
  <c r="J239" i="2"/>
  <c r="J247" i="2"/>
  <c r="J255" i="2"/>
  <c r="J263" i="2"/>
  <c r="J271" i="2"/>
  <c r="J279" i="2"/>
  <c r="J287" i="2"/>
  <c r="J295" i="2"/>
  <c r="J303" i="2"/>
  <c r="J311" i="2"/>
  <c r="J319" i="2"/>
  <c r="J327" i="2"/>
  <c r="J343" i="2"/>
  <c r="J351" i="2"/>
  <c r="J359" i="2"/>
  <c r="J367" i="2"/>
  <c r="J375" i="2"/>
  <c r="J383" i="2"/>
  <c r="J391" i="2"/>
  <c r="J399" i="2"/>
  <c r="J415" i="2"/>
  <c r="J423" i="2"/>
  <c r="J431" i="2"/>
  <c r="J439" i="2"/>
  <c r="J447" i="2"/>
  <c r="J455" i="2"/>
  <c r="J463" i="2"/>
  <c r="J471" i="2"/>
  <c r="J479" i="2"/>
  <c r="J487" i="2"/>
  <c r="J495" i="2"/>
  <c r="J503" i="2"/>
  <c r="J519" i="2"/>
  <c r="J535" i="2"/>
  <c r="J543" i="2"/>
  <c r="J551" i="2"/>
  <c r="J567" i="2"/>
  <c r="J583" i="2"/>
  <c r="J599" i="2"/>
  <c r="J607" i="2"/>
  <c r="J615" i="2"/>
  <c r="J631" i="2"/>
  <c r="J647" i="2"/>
  <c r="J663" i="2"/>
  <c r="J671" i="2"/>
  <c r="J679" i="2"/>
  <c r="J695" i="2"/>
  <c r="J711" i="2"/>
  <c r="J719" i="2"/>
  <c r="J727" i="2"/>
  <c r="J735" i="2"/>
  <c r="J743" i="2"/>
  <c r="J751" i="2"/>
  <c r="J759" i="2"/>
  <c r="J775" i="2"/>
  <c r="J783" i="2"/>
  <c r="J791" i="2"/>
  <c r="J799" i="2"/>
  <c r="J807" i="2"/>
  <c r="J815" i="2"/>
  <c r="J823" i="2"/>
  <c r="J839" i="2"/>
  <c r="J847" i="2"/>
  <c r="J855" i="2"/>
  <c r="J863" i="2"/>
  <c r="J871" i="2"/>
  <c r="J879" i="2"/>
  <c r="J887" i="2"/>
  <c r="J895" i="2"/>
  <c r="J903" i="2"/>
  <c r="J911" i="2"/>
  <c r="J919" i="2"/>
  <c r="J927" i="2"/>
  <c r="J935" i="2"/>
  <c r="J943" i="2"/>
  <c r="J951" i="2"/>
  <c r="J967" i="2"/>
  <c r="J975" i="2"/>
  <c r="J983" i="2"/>
  <c r="J991" i="2"/>
  <c r="J999" i="2"/>
  <c r="J1007" i="2"/>
  <c r="J45" i="2"/>
  <c r="J549" i="2"/>
  <c r="J687" i="2"/>
  <c r="J767" i="2"/>
  <c r="J814" i="2"/>
  <c r="J950" i="2"/>
  <c r="J808" i="2"/>
  <c r="J816" i="2"/>
  <c r="J824" i="2"/>
  <c r="J832" i="2"/>
  <c r="J872" i="2"/>
  <c r="J880" i="2"/>
  <c r="J888" i="2"/>
  <c r="J896" i="2"/>
  <c r="J912" i="2"/>
  <c r="J928" i="2"/>
  <c r="J936" i="2"/>
  <c r="J944" i="2"/>
  <c r="J952" i="2"/>
  <c r="J960" i="2"/>
  <c r="J623" i="2"/>
  <c r="J655" i="2"/>
  <c r="J771" i="2"/>
  <c r="J819" i="2"/>
  <c r="J864" i="2"/>
  <c r="J907" i="2"/>
  <c r="J955" i="2"/>
  <c r="J409" i="2"/>
  <c r="J441" i="2"/>
  <c r="J473" i="2"/>
  <c r="J505" i="2"/>
  <c r="J513" i="2"/>
  <c r="J529" i="2"/>
  <c r="J545" i="2"/>
  <c r="J561" i="2"/>
  <c r="J569" i="2"/>
  <c r="J577" i="2"/>
  <c r="J593" i="2"/>
  <c r="J609" i="2"/>
  <c r="J625" i="2"/>
  <c r="J633" i="2"/>
  <c r="J641" i="2"/>
  <c r="J657" i="2"/>
  <c r="J673" i="2"/>
  <c r="J689" i="2"/>
  <c r="J697" i="2"/>
  <c r="J705" i="2"/>
  <c r="J713" i="2"/>
  <c r="J721" i="2"/>
  <c r="J729" i="2"/>
  <c r="J737" i="2"/>
  <c r="J745" i="2"/>
  <c r="J753" i="2"/>
  <c r="J761" i="2"/>
  <c r="J769" i="2"/>
  <c r="J777" i="2"/>
  <c r="J785" i="2"/>
  <c r="J793" i="2"/>
  <c r="J801" i="2"/>
  <c r="J809" i="2"/>
  <c r="J817" i="2"/>
  <c r="J825" i="2"/>
  <c r="J833" i="2"/>
  <c r="J841" i="2"/>
  <c r="J849" i="2"/>
  <c r="J857" i="2"/>
  <c r="J865" i="2"/>
  <c r="J873" i="2"/>
  <c r="J881" i="2"/>
  <c r="J889" i="2"/>
  <c r="J897" i="2"/>
  <c r="J905" i="2"/>
  <c r="J913" i="2"/>
  <c r="J921" i="2"/>
  <c r="J929" i="2"/>
  <c r="J937" i="2"/>
  <c r="J945" i="2"/>
  <c r="J953" i="2"/>
  <c r="J961" i="2"/>
  <c r="J969" i="2"/>
  <c r="J977" i="2"/>
  <c r="J985" i="2"/>
  <c r="J993" i="2"/>
  <c r="J1001" i="2"/>
  <c r="J1009" i="2"/>
  <c r="J61" i="2"/>
  <c r="J465" i="2"/>
  <c r="J559" i="2"/>
  <c r="J591" i="2"/>
  <c r="J661" i="2"/>
  <c r="J693" i="2"/>
  <c r="J779" i="2"/>
  <c r="J822" i="2"/>
  <c r="J870" i="2"/>
  <c r="J959" i="2"/>
  <c r="J522" i="2"/>
  <c r="J530" i="2"/>
  <c r="J538" i="2"/>
  <c r="J554" i="2"/>
  <c r="J570" i="2"/>
  <c r="J586" i="2"/>
  <c r="J594" i="2"/>
  <c r="J602" i="2"/>
  <c r="J618" i="2"/>
  <c r="J634" i="2"/>
  <c r="J650" i="2"/>
  <c r="J658" i="2"/>
  <c r="J666" i="2"/>
  <c r="J682" i="2"/>
  <c r="J698" i="2"/>
  <c r="J706" i="2"/>
  <c r="J714" i="2"/>
  <c r="J730" i="2"/>
  <c r="J738" i="2"/>
  <c r="J754" i="2"/>
  <c r="J762" i="2"/>
  <c r="J770" i="2"/>
  <c r="J778" i="2"/>
  <c r="J786" i="2"/>
  <c r="J794" i="2"/>
  <c r="J802" i="2"/>
  <c r="J810" i="2"/>
  <c r="J818" i="2"/>
  <c r="J826" i="2"/>
  <c r="J834" i="2"/>
  <c r="J842" i="2"/>
  <c r="J850" i="2"/>
  <c r="J858" i="2"/>
  <c r="J866" i="2"/>
  <c r="J882" i="2"/>
  <c r="J890" i="2"/>
  <c r="J898" i="2"/>
  <c r="J906" i="2"/>
  <c r="J914" i="2"/>
  <c r="J922" i="2"/>
  <c r="J930" i="2"/>
  <c r="J946" i="2"/>
  <c r="J954" i="2"/>
  <c r="J962" i="2"/>
  <c r="J970" i="2"/>
  <c r="J978" i="2"/>
  <c r="J986" i="2"/>
  <c r="J994" i="2"/>
  <c r="J1010" i="2"/>
  <c r="J87" i="2"/>
  <c r="J497" i="2"/>
  <c r="J527" i="2"/>
  <c r="J562" i="2"/>
  <c r="J597" i="2"/>
  <c r="J629" i="2"/>
  <c r="J665" i="2"/>
  <c r="J831" i="2"/>
  <c r="J874" i="2"/>
  <c r="J920" i="2"/>
  <c r="J968" i="2"/>
  <c r="J988" i="2"/>
  <c r="J996" i="2"/>
  <c r="J1004" i="2"/>
  <c r="J980" i="2"/>
  <c r="J1008" i="2"/>
  <c r="O7" i="1"/>
  <c r="J34" i="2"/>
  <c r="J15" i="2"/>
  <c r="J25" i="2"/>
  <c r="J32" i="2"/>
  <c r="J35" i="2"/>
  <c r="J36" i="2"/>
  <c r="J28" i="2"/>
  <c r="J31" i="2"/>
  <c r="K14" i="2"/>
  <c r="K18" i="2" a="1"/>
  <c r="K18" i="2" s="1"/>
  <c r="K20" i="2" a="1"/>
  <c r="K20" i="2" s="1"/>
  <c r="K15" i="2" a="1"/>
  <c r="K15" i="2" s="1"/>
  <c r="K17" i="2" a="1"/>
  <c r="K17" i="2" s="1"/>
  <c r="J18" i="2"/>
  <c r="J13" i="2"/>
  <c r="J26" i="2"/>
  <c r="K16" i="2" a="1"/>
  <c r="K16" i="2" s="1"/>
  <c r="K22" i="2" a="1"/>
  <c r="K22" i="2" s="1"/>
  <c r="J14" i="2"/>
  <c r="K21" i="2" a="1"/>
  <c r="K21" i="2" s="1"/>
  <c r="K13" i="2"/>
  <c r="K19" i="2" a="1"/>
  <c r="K19" i="2" s="1"/>
  <c r="O8" i="1"/>
  <c r="C13" i="1"/>
  <c r="DD18" i="1"/>
  <c r="C9" i="1" s="1"/>
  <c r="DF18" i="1"/>
  <c r="C11" i="1" s="1"/>
  <c r="DE18" i="1"/>
  <c r="C10" i="1" s="1"/>
  <c r="C15" i="1" l="1"/>
  <c r="AG20" i="1" l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1" i="1"/>
  <c r="AG72" i="1"/>
  <c r="AG73" i="1"/>
  <c r="AG74" i="1"/>
  <c r="AG75" i="1"/>
  <c r="AG76" i="1"/>
  <c r="AG77" i="1"/>
  <c r="AG78" i="1"/>
  <c r="AG79" i="1"/>
  <c r="AG80" i="1"/>
  <c r="AG81" i="1"/>
  <c r="AG82" i="1"/>
  <c r="AG83" i="1"/>
  <c r="AG84" i="1"/>
  <c r="AG85" i="1"/>
  <c r="AG86" i="1"/>
  <c r="AG87" i="1"/>
  <c r="AG88" i="1"/>
  <c r="AG89" i="1"/>
  <c r="AG90" i="1"/>
  <c r="AG91" i="1"/>
  <c r="AG92" i="1"/>
  <c r="AG93" i="1"/>
  <c r="AG94" i="1"/>
  <c r="AG95" i="1"/>
  <c r="AG96" i="1"/>
  <c r="AG97" i="1"/>
  <c r="AG98" i="1"/>
  <c r="AG99" i="1"/>
  <c r="AG100" i="1"/>
  <c r="AG101" i="1"/>
  <c r="AG102" i="1"/>
  <c r="AG103" i="1"/>
  <c r="AG104" i="1"/>
  <c r="AG105" i="1"/>
  <c r="AG106" i="1"/>
  <c r="AG107" i="1"/>
  <c r="AG108" i="1"/>
  <c r="AG109" i="1"/>
  <c r="AG110" i="1"/>
  <c r="AG111" i="1"/>
  <c r="AG112" i="1"/>
  <c r="AG113" i="1"/>
  <c r="AG114" i="1"/>
  <c r="AG115" i="1"/>
  <c r="AG116" i="1"/>
  <c r="AG117" i="1"/>
  <c r="AG118" i="1"/>
  <c r="AG119" i="1"/>
  <c r="AG120" i="1"/>
  <c r="AG121" i="1"/>
  <c r="AG122" i="1"/>
  <c r="AG123" i="1"/>
  <c r="AG124" i="1"/>
  <c r="AG125" i="1"/>
  <c r="AG126" i="1"/>
  <c r="AG127" i="1"/>
  <c r="AG128" i="1"/>
  <c r="AG129" i="1"/>
  <c r="AG130" i="1"/>
  <c r="AG131" i="1"/>
  <c r="AG132" i="1"/>
  <c r="AG133" i="1"/>
  <c r="AG134" i="1"/>
  <c r="AG135" i="1"/>
  <c r="AG136" i="1"/>
  <c r="AG137" i="1"/>
  <c r="AG138" i="1"/>
  <c r="AG139" i="1"/>
  <c r="AG140" i="1"/>
  <c r="AG141" i="1"/>
  <c r="AG142" i="1"/>
  <c r="AG143" i="1"/>
  <c r="AG144" i="1"/>
  <c r="AG145" i="1"/>
  <c r="AG146" i="1"/>
  <c r="AG147" i="1"/>
  <c r="AG148" i="1"/>
  <c r="AG149" i="1"/>
  <c r="AG150" i="1"/>
  <c r="AG151" i="1"/>
  <c r="AG152" i="1"/>
  <c r="AG153" i="1"/>
  <c r="AG154" i="1"/>
  <c r="AG155" i="1"/>
  <c r="AG156" i="1"/>
  <c r="AG157" i="1"/>
  <c r="AG158" i="1"/>
  <c r="AG159" i="1"/>
  <c r="AG160" i="1"/>
  <c r="AG161" i="1"/>
  <c r="AG162" i="1"/>
  <c r="AG163" i="1"/>
  <c r="AG164" i="1"/>
  <c r="AG165" i="1"/>
  <c r="AG166" i="1"/>
  <c r="AG167" i="1"/>
  <c r="AG168" i="1"/>
  <c r="AG169" i="1"/>
  <c r="AG170" i="1"/>
  <c r="AG171" i="1"/>
  <c r="AG172" i="1"/>
  <c r="AG173" i="1"/>
  <c r="AG174" i="1"/>
  <c r="AG175" i="1"/>
  <c r="AG176" i="1"/>
  <c r="AG177" i="1"/>
  <c r="AG178" i="1"/>
  <c r="AG179" i="1"/>
  <c r="AG180" i="1"/>
  <c r="AG181" i="1"/>
  <c r="AG182" i="1"/>
  <c r="AG183" i="1"/>
  <c r="AG184" i="1"/>
  <c r="AG185" i="1"/>
  <c r="AG186" i="1"/>
  <c r="AG187" i="1"/>
  <c r="AG188" i="1"/>
  <c r="AG189" i="1"/>
  <c r="AG190" i="1"/>
  <c r="AG191" i="1"/>
  <c r="AG192" i="1"/>
  <c r="AG193" i="1"/>
  <c r="AG194" i="1"/>
  <c r="AG195" i="1"/>
  <c r="AG196" i="1"/>
  <c r="AG197" i="1"/>
  <c r="AG198" i="1"/>
  <c r="AG199" i="1"/>
  <c r="AG200" i="1"/>
  <c r="AG201" i="1"/>
  <c r="AG202" i="1"/>
  <c r="AG203" i="1"/>
  <c r="AG204" i="1"/>
  <c r="AG205" i="1"/>
  <c r="AG206" i="1"/>
  <c r="AG207" i="1"/>
  <c r="AG208" i="1"/>
  <c r="AG209" i="1"/>
  <c r="AG210" i="1"/>
  <c r="AG211" i="1"/>
  <c r="AG212" i="1"/>
  <c r="AG213" i="1"/>
  <c r="AG214" i="1"/>
  <c r="AG215" i="1"/>
  <c r="AG216" i="1"/>
  <c r="AG217" i="1"/>
  <c r="AG218" i="1"/>
  <c r="AG219" i="1"/>
  <c r="AG220" i="1"/>
  <c r="AG221" i="1"/>
  <c r="AG222" i="1"/>
  <c r="AG223" i="1"/>
  <c r="AG224" i="1"/>
  <c r="AG225" i="1"/>
  <c r="AG226" i="1"/>
  <c r="AG227" i="1"/>
  <c r="AG228" i="1"/>
  <c r="AG229" i="1"/>
  <c r="AG230" i="1"/>
  <c r="AG231" i="1"/>
  <c r="AG232" i="1"/>
  <c r="AG233" i="1"/>
  <c r="AG234" i="1"/>
  <c r="AG235" i="1"/>
  <c r="AG236" i="1"/>
  <c r="AG237" i="1"/>
  <c r="AG238" i="1"/>
  <c r="AG239" i="1"/>
  <c r="AG240" i="1"/>
  <c r="AG241" i="1"/>
  <c r="AG242" i="1"/>
  <c r="AG243" i="1"/>
  <c r="AG244" i="1"/>
  <c r="AG245" i="1"/>
  <c r="AG246" i="1"/>
  <c r="AG247" i="1"/>
  <c r="AG248" i="1"/>
  <c r="AG249" i="1"/>
  <c r="AG250" i="1"/>
  <c r="AG251" i="1"/>
  <c r="AG252" i="1"/>
  <c r="AG253" i="1"/>
  <c r="AG254" i="1"/>
  <c r="AG255" i="1"/>
  <c r="AG256" i="1"/>
  <c r="AG257" i="1"/>
  <c r="AG258" i="1"/>
  <c r="AG259" i="1"/>
  <c r="AG260" i="1"/>
  <c r="AG261" i="1"/>
  <c r="AG262" i="1"/>
  <c r="AG263" i="1"/>
  <c r="AG264" i="1"/>
  <c r="AG265" i="1"/>
  <c r="AG266" i="1"/>
  <c r="AG267" i="1"/>
  <c r="AG268" i="1"/>
  <c r="AG269" i="1"/>
  <c r="AG270" i="1"/>
  <c r="AG271" i="1"/>
  <c r="AG272" i="1"/>
  <c r="AG273" i="1"/>
  <c r="AG274" i="1"/>
  <c r="AG275" i="1"/>
  <c r="AG276" i="1"/>
  <c r="AG277" i="1"/>
  <c r="AG278" i="1"/>
  <c r="AG279" i="1"/>
  <c r="AG280" i="1"/>
  <c r="AG281" i="1"/>
  <c r="AG282" i="1"/>
  <c r="AG283" i="1"/>
  <c r="AG284" i="1"/>
  <c r="AG285" i="1"/>
  <c r="AG286" i="1"/>
  <c r="AG287" i="1"/>
  <c r="AG288" i="1"/>
  <c r="AG289" i="1"/>
  <c r="AG290" i="1"/>
  <c r="AG291" i="1"/>
  <c r="AG292" i="1"/>
  <c r="AG293" i="1"/>
  <c r="AG294" i="1"/>
  <c r="AG295" i="1"/>
  <c r="AG296" i="1"/>
  <c r="AG297" i="1"/>
  <c r="AG298" i="1"/>
  <c r="AG299" i="1"/>
  <c r="AG300" i="1"/>
  <c r="AG301" i="1"/>
  <c r="AG302" i="1"/>
  <c r="AG303" i="1"/>
  <c r="AG304" i="1"/>
  <c r="AG305" i="1"/>
  <c r="AG306" i="1"/>
  <c r="AG307" i="1"/>
  <c r="AG308" i="1"/>
  <c r="AG309" i="1"/>
  <c r="AG310" i="1"/>
  <c r="AG311" i="1"/>
  <c r="AG312" i="1"/>
  <c r="AG313" i="1"/>
  <c r="AG314" i="1"/>
  <c r="AG315" i="1"/>
  <c r="AG316" i="1"/>
  <c r="AG317" i="1"/>
  <c r="AG318" i="1"/>
  <c r="AG319" i="1"/>
  <c r="AG320" i="1"/>
  <c r="AG321" i="1"/>
  <c r="AG322" i="1"/>
  <c r="AG323" i="1"/>
  <c r="AG324" i="1"/>
  <c r="AG325" i="1"/>
  <c r="AG326" i="1"/>
  <c r="AG327" i="1"/>
  <c r="AG328" i="1"/>
  <c r="AG329" i="1"/>
  <c r="AG330" i="1"/>
  <c r="AG331" i="1"/>
  <c r="AG332" i="1"/>
  <c r="AG333" i="1"/>
  <c r="AG334" i="1"/>
  <c r="AG335" i="1"/>
  <c r="AG336" i="1"/>
  <c r="AG337" i="1"/>
  <c r="AG338" i="1"/>
  <c r="AG339" i="1"/>
  <c r="AG340" i="1"/>
  <c r="AG341" i="1"/>
  <c r="AG342" i="1"/>
  <c r="AG343" i="1"/>
  <c r="AG344" i="1"/>
  <c r="AG345" i="1"/>
  <c r="AG346" i="1"/>
  <c r="AG347" i="1"/>
  <c r="AG348" i="1"/>
  <c r="AG349" i="1"/>
  <c r="AG350" i="1"/>
  <c r="AG351" i="1"/>
  <c r="AG352" i="1"/>
  <c r="AG353" i="1"/>
  <c r="AG354" i="1"/>
  <c r="AG355" i="1"/>
  <c r="AG356" i="1"/>
  <c r="AG357" i="1"/>
  <c r="AG358" i="1"/>
  <c r="AG359" i="1"/>
  <c r="AG360" i="1"/>
  <c r="AG361" i="1"/>
  <c r="AG362" i="1"/>
  <c r="AG363" i="1"/>
  <c r="AG364" i="1"/>
  <c r="AG365" i="1"/>
  <c r="AG366" i="1"/>
  <c r="AG367" i="1"/>
  <c r="AG368" i="1"/>
  <c r="AG369" i="1"/>
  <c r="AG370" i="1"/>
  <c r="AG371" i="1"/>
  <c r="AG372" i="1"/>
  <c r="AG373" i="1"/>
  <c r="AG374" i="1"/>
  <c r="AG375" i="1"/>
  <c r="AG376" i="1"/>
  <c r="AG377" i="1"/>
  <c r="AG378" i="1"/>
  <c r="AG379" i="1"/>
  <c r="AG380" i="1"/>
  <c r="AG381" i="1"/>
  <c r="AG382" i="1"/>
  <c r="AG383" i="1"/>
  <c r="AG384" i="1"/>
  <c r="AG385" i="1"/>
  <c r="AG386" i="1"/>
  <c r="AG387" i="1"/>
  <c r="AG388" i="1"/>
  <c r="AG389" i="1"/>
  <c r="AG390" i="1"/>
  <c r="AG391" i="1"/>
  <c r="AG392" i="1"/>
  <c r="AG393" i="1"/>
  <c r="AG394" i="1"/>
  <c r="AG395" i="1"/>
  <c r="AG396" i="1"/>
  <c r="AG397" i="1"/>
  <c r="AG398" i="1"/>
  <c r="AG399" i="1"/>
  <c r="AG400" i="1"/>
  <c r="AG401" i="1"/>
  <c r="AG402" i="1"/>
  <c r="AG403" i="1"/>
  <c r="AG404" i="1"/>
  <c r="AG405" i="1"/>
  <c r="AG406" i="1"/>
  <c r="AG407" i="1"/>
  <c r="AG408" i="1"/>
  <c r="AG409" i="1"/>
  <c r="AG410" i="1"/>
  <c r="AG411" i="1"/>
  <c r="AG412" i="1"/>
  <c r="AG413" i="1"/>
  <c r="AG414" i="1"/>
  <c r="AG415" i="1"/>
  <c r="AG416" i="1"/>
  <c r="AG417" i="1"/>
  <c r="AG418" i="1"/>
  <c r="AG419" i="1"/>
  <c r="AG420" i="1"/>
  <c r="AG421" i="1"/>
  <c r="AG422" i="1"/>
  <c r="AG423" i="1"/>
  <c r="AG424" i="1"/>
  <c r="AG425" i="1"/>
  <c r="AG426" i="1"/>
  <c r="AG427" i="1"/>
  <c r="AG428" i="1"/>
  <c r="AG429" i="1"/>
  <c r="AG430" i="1"/>
  <c r="AG431" i="1"/>
  <c r="AG432" i="1"/>
  <c r="AG433" i="1"/>
  <c r="AG434" i="1"/>
  <c r="AG435" i="1"/>
  <c r="AG436" i="1"/>
  <c r="AG437" i="1"/>
  <c r="AG438" i="1"/>
  <c r="AG439" i="1"/>
  <c r="AG440" i="1"/>
  <c r="AG441" i="1"/>
  <c r="AG442" i="1"/>
  <c r="AG443" i="1"/>
  <c r="AG444" i="1"/>
  <c r="AG445" i="1"/>
  <c r="AG446" i="1"/>
  <c r="AG447" i="1"/>
  <c r="AG448" i="1"/>
  <c r="AG449" i="1"/>
  <c r="AG450" i="1"/>
  <c r="AG451" i="1"/>
  <c r="AG452" i="1"/>
  <c r="AG453" i="1"/>
  <c r="AG454" i="1"/>
  <c r="AG455" i="1"/>
  <c r="AG456" i="1"/>
  <c r="AG457" i="1"/>
  <c r="AG458" i="1"/>
  <c r="AG459" i="1"/>
  <c r="AG460" i="1"/>
  <c r="AG461" i="1"/>
  <c r="AG462" i="1"/>
  <c r="AG463" i="1"/>
  <c r="AG464" i="1"/>
  <c r="AG465" i="1"/>
  <c r="AG466" i="1"/>
  <c r="AG467" i="1"/>
  <c r="AG468" i="1"/>
  <c r="AG469" i="1"/>
  <c r="AG470" i="1"/>
  <c r="AG471" i="1"/>
  <c r="AG472" i="1"/>
  <c r="AG473" i="1"/>
  <c r="AG474" i="1"/>
  <c r="AG475" i="1"/>
  <c r="AG476" i="1"/>
  <c r="AG477" i="1"/>
  <c r="AG478" i="1"/>
  <c r="AG479" i="1"/>
  <c r="AG480" i="1"/>
  <c r="AG481" i="1"/>
  <c r="AG482" i="1"/>
  <c r="AG483" i="1"/>
  <c r="AG484" i="1"/>
  <c r="AG485" i="1"/>
  <c r="AG486" i="1"/>
  <c r="AG487" i="1"/>
  <c r="AG488" i="1"/>
  <c r="AG489" i="1"/>
  <c r="AG490" i="1"/>
  <c r="AG491" i="1"/>
  <c r="AG492" i="1"/>
  <c r="AG493" i="1"/>
  <c r="AG494" i="1"/>
  <c r="AG495" i="1"/>
  <c r="AG496" i="1"/>
  <c r="AG497" i="1"/>
  <c r="AG498" i="1"/>
  <c r="AG499" i="1"/>
  <c r="AG500" i="1"/>
  <c r="AG501" i="1"/>
  <c r="AG502" i="1"/>
  <c r="AG503" i="1"/>
  <c r="AG504" i="1"/>
  <c r="AG505" i="1"/>
  <c r="AG506" i="1"/>
  <c r="AG507" i="1"/>
  <c r="AG508" i="1"/>
  <c r="AG509" i="1"/>
  <c r="AG510" i="1"/>
  <c r="AG511" i="1"/>
  <c r="AG512" i="1"/>
  <c r="AG513" i="1"/>
  <c r="AG514" i="1"/>
  <c r="AG515" i="1"/>
  <c r="AG516" i="1"/>
  <c r="AG517" i="1"/>
  <c r="AG518" i="1"/>
  <c r="AG519" i="1"/>
  <c r="AG520" i="1"/>
  <c r="AG521" i="1"/>
  <c r="AG522" i="1"/>
  <c r="AG523" i="1"/>
  <c r="AG524" i="1"/>
  <c r="AG525" i="1"/>
  <c r="AG526" i="1"/>
  <c r="AG527" i="1"/>
  <c r="AG528" i="1"/>
  <c r="AG529" i="1"/>
  <c r="AG530" i="1"/>
  <c r="AG531" i="1"/>
  <c r="AG532" i="1"/>
  <c r="AG533" i="1"/>
  <c r="AG534" i="1"/>
  <c r="AG535" i="1"/>
  <c r="AG536" i="1"/>
  <c r="AG537" i="1"/>
  <c r="AG538" i="1"/>
  <c r="AG539" i="1"/>
  <c r="AG540" i="1"/>
  <c r="AG541" i="1"/>
  <c r="AG542" i="1"/>
  <c r="AG543" i="1"/>
  <c r="AG544" i="1"/>
  <c r="AG545" i="1"/>
  <c r="AG546" i="1"/>
  <c r="AG547" i="1"/>
  <c r="AG548" i="1"/>
  <c r="AG549" i="1"/>
  <c r="AG550" i="1"/>
  <c r="AG551" i="1"/>
  <c r="AG552" i="1"/>
  <c r="AG553" i="1"/>
  <c r="AG554" i="1"/>
  <c r="AG555" i="1"/>
  <c r="AG556" i="1"/>
  <c r="AG557" i="1"/>
  <c r="AG558" i="1"/>
  <c r="AG559" i="1"/>
  <c r="AG560" i="1"/>
  <c r="AG561" i="1"/>
  <c r="AG562" i="1"/>
  <c r="AG563" i="1"/>
  <c r="AG564" i="1"/>
  <c r="AG565" i="1"/>
  <c r="AG566" i="1"/>
  <c r="AG567" i="1"/>
  <c r="AG568" i="1"/>
  <c r="AG569" i="1"/>
  <c r="AG570" i="1"/>
  <c r="AG571" i="1"/>
  <c r="AG572" i="1"/>
  <c r="AG573" i="1"/>
  <c r="AG574" i="1"/>
  <c r="AG575" i="1"/>
  <c r="AG576" i="1"/>
  <c r="AG577" i="1"/>
  <c r="AG578" i="1"/>
  <c r="AG579" i="1"/>
  <c r="AG580" i="1"/>
  <c r="AG581" i="1"/>
  <c r="AG582" i="1"/>
  <c r="AG583" i="1"/>
  <c r="AG584" i="1"/>
  <c r="AG585" i="1"/>
  <c r="AG586" i="1"/>
  <c r="AG587" i="1"/>
  <c r="AG588" i="1"/>
  <c r="AG589" i="1"/>
  <c r="AG590" i="1"/>
  <c r="AG591" i="1"/>
  <c r="AG592" i="1"/>
  <c r="AG593" i="1"/>
  <c r="AG594" i="1"/>
  <c r="AG595" i="1"/>
  <c r="AG596" i="1"/>
  <c r="AG597" i="1"/>
  <c r="AG598" i="1"/>
  <c r="AG599" i="1"/>
  <c r="AG600" i="1"/>
  <c r="AG601" i="1"/>
  <c r="AG602" i="1"/>
  <c r="AG603" i="1"/>
  <c r="AG604" i="1"/>
  <c r="AG605" i="1"/>
  <c r="AG606" i="1"/>
  <c r="AG607" i="1"/>
  <c r="AG608" i="1"/>
  <c r="AG609" i="1"/>
  <c r="AG610" i="1"/>
  <c r="AG611" i="1"/>
  <c r="AG612" i="1"/>
  <c r="AG613" i="1"/>
  <c r="AG614" i="1"/>
  <c r="AG615" i="1"/>
  <c r="AG616" i="1"/>
  <c r="AG617" i="1"/>
  <c r="AG618" i="1"/>
  <c r="AG619" i="1"/>
  <c r="AG620" i="1"/>
  <c r="AG621" i="1"/>
  <c r="AG622" i="1"/>
  <c r="AG623" i="1"/>
  <c r="AG624" i="1"/>
  <c r="AG625" i="1"/>
  <c r="AG626" i="1"/>
  <c r="AG627" i="1"/>
  <c r="AG628" i="1"/>
  <c r="AG629" i="1"/>
  <c r="AG630" i="1"/>
  <c r="AG631" i="1"/>
  <c r="AG632" i="1"/>
  <c r="AG633" i="1"/>
  <c r="AG634" i="1"/>
  <c r="AG635" i="1"/>
  <c r="AG636" i="1"/>
  <c r="AG637" i="1"/>
  <c r="AG638" i="1"/>
  <c r="AG639" i="1"/>
  <c r="AG640" i="1"/>
  <c r="AG641" i="1"/>
  <c r="AG642" i="1"/>
  <c r="AG643" i="1"/>
  <c r="AG644" i="1"/>
  <c r="AG645" i="1"/>
  <c r="AG646" i="1"/>
  <c r="AG647" i="1"/>
  <c r="AG648" i="1"/>
  <c r="AG649" i="1"/>
  <c r="AG650" i="1"/>
  <c r="AG651" i="1"/>
  <c r="AG652" i="1"/>
  <c r="AG653" i="1"/>
  <c r="AG654" i="1"/>
  <c r="AG655" i="1"/>
  <c r="AG656" i="1"/>
  <c r="AG657" i="1"/>
  <c r="AG658" i="1"/>
  <c r="AG659" i="1"/>
  <c r="AG660" i="1"/>
  <c r="AG661" i="1"/>
  <c r="AG662" i="1"/>
  <c r="AG663" i="1"/>
  <c r="AG664" i="1"/>
  <c r="AG665" i="1"/>
  <c r="AG666" i="1"/>
  <c r="AG667" i="1"/>
  <c r="AG668" i="1"/>
  <c r="AG669" i="1"/>
  <c r="AG670" i="1"/>
  <c r="AG671" i="1"/>
  <c r="AG672" i="1"/>
  <c r="AG673" i="1"/>
  <c r="AG674" i="1"/>
  <c r="AG675" i="1"/>
  <c r="AG676" i="1"/>
  <c r="AG677" i="1"/>
  <c r="AG678" i="1"/>
  <c r="AG679" i="1"/>
  <c r="AG680" i="1"/>
  <c r="AG681" i="1"/>
  <c r="AG682" i="1"/>
  <c r="AG683" i="1"/>
  <c r="AG684" i="1"/>
  <c r="AG685" i="1"/>
  <c r="AG686" i="1"/>
  <c r="AG687" i="1"/>
  <c r="AG688" i="1"/>
  <c r="AG689" i="1"/>
  <c r="AG690" i="1"/>
  <c r="AG691" i="1"/>
  <c r="AG692" i="1"/>
  <c r="AG693" i="1"/>
  <c r="AG694" i="1"/>
  <c r="AG695" i="1"/>
  <c r="AG696" i="1"/>
  <c r="AG697" i="1"/>
  <c r="AG698" i="1"/>
  <c r="AG699" i="1"/>
  <c r="AG700" i="1"/>
  <c r="AG701" i="1"/>
  <c r="AG702" i="1"/>
  <c r="AG703" i="1"/>
  <c r="AG704" i="1"/>
  <c r="AG705" i="1"/>
  <c r="AG706" i="1"/>
  <c r="AG707" i="1"/>
  <c r="AG708" i="1"/>
  <c r="AG709" i="1"/>
  <c r="AG710" i="1"/>
  <c r="AG711" i="1"/>
  <c r="AG712" i="1"/>
  <c r="AG713" i="1"/>
  <c r="AG714" i="1"/>
  <c r="AG715" i="1"/>
  <c r="AG716" i="1"/>
  <c r="AG717" i="1"/>
  <c r="AG718" i="1"/>
  <c r="AG719" i="1"/>
  <c r="AG720" i="1"/>
  <c r="AG721" i="1"/>
  <c r="AG722" i="1"/>
  <c r="AG723" i="1"/>
  <c r="AG724" i="1"/>
  <c r="AG725" i="1"/>
  <c r="AG726" i="1"/>
  <c r="AG727" i="1"/>
  <c r="AG728" i="1"/>
  <c r="AG729" i="1"/>
  <c r="AG730" i="1"/>
  <c r="AG731" i="1"/>
  <c r="AG732" i="1"/>
  <c r="AG733" i="1"/>
  <c r="AG734" i="1"/>
  <c r="AG735" i="1"/>
  <c r="AG736" i="1"/>
  <c r="AG737" i="1"/>
  <c r="AG738" i="1"/>
  <c r="AG739" i="1"/>
  <c r="AG740" i="1"/>
  <c r="AG741" i="1"/>
  <c r="AG742" i="1"/>
  <c r="AG743" i="1"/>
  <c r="AG744" i="1"/>
  <c r="AG745" i="1"/>
  <c r="AG746" i="1"/>
  <c r="AG747" i="1"/>
  <c r="AG748" i="1"/>
  <c r="AG749" i="1"/>
  <c r="AG750" i="1"/>
  <c r="AG751" i="1"/>
  <c r="AG752" i="1"/>
  <c r="AG753" i="1"/>
  <c r="AG754" i="1"/>
  <c r="AG755" i="1"/>
  <c r="AG756" i="1"/>
  <c r="AG757" i="1"/>
  <c r="AG758" i="1"/>
  <c r="AG759" i="1"/>
  <c r="AG760" i="1"/>
  <c r="AG761" i="1"/>
  <c r="AG762" i="1"/>
  <c r="AG763" i="1"/>
  <c r="AG764" i="1"/>
  <c r="AG765" i="1"/>
  <c r="AG766" i="1"/>
  <c r="AG767" i="1"/>
  <c r="AG768" i="1"/>
  <c r="AG769" i="1"/>
  <c r="AG770" i="1"/>
  <c r="AG771" i="1"/>
  <c r="AG772" i="1"/>
  <c r="AG773" i="1"/>
  <c r="AG774" i="1"/>
  <c r="AG775" i="1"/>
  <c r="AG776" i="1"/>
  <c r="AG777" i="1"/>
  <c r="AG778" i="1"/>
  <c r="AG779" i="1"/>
  <c r="AG780" i="1"/>
  <c r="AG781" i="1"/>
  <c r="AG782" i="1"/>
  <c r="AG783" i="1"/>
  <c r="AG784" i="1"/>
  <c r="AG785" i="1"/>
  <c r="AG786" i="1"/>
  <c r="AG787" i="1"/>
  <c r="AG788" i="1"/>
  <c r="AG789" i="1"/>
  <c r="AG790" i="1"/>
  <c r="AG791" i="1"/>
  <c r="AG792" i="1"/>
  <c r="AG793" i="1"/>
  <c r="AG794" i="1"/>
  <c r="AG795" i="1"/>
  <c r="AG796" i="1"/>
  <c r="AG797" i="1"/>
  <c r="AG798" i="1"/>
  <c r="AG799" i="1"/>
  <c r="AG800" i="1"/>
  <c r="AG801" i="1"/>
  <c r="AG802" i="1"/>
  <c r="AG803" i="1"/>
  <c r="AG804" i="1"/>
  <c r="AG805" i="1"/>
  <c r="AG806" i="1"/>
  <c r="AG807" i="1"/>
  <c r="AG808" i="1"/>
  <c r="AG809" i="1"/>
  <c r="AG810" i="1"/>
  <c r="AG811" i="1"/>
  <c r="AG812" i="1"/>
  <c r="AG813" i="1"/>
  <c r="AG814" i="1"/>
  <c r="AG815" i="1"/>
  <c r="AG816" i="1"/>
  <c r="AG817" i="1"/>
  <c r="AG818" i="1"/>
  <c r="AG819" i="1"/>
  <c r="AG820" i="1"/>
  <c r="AG821" i="1"/>
  <c r="AG822" i="1"/>
  <c r="AG823" i="1"/>
  <c r="AG824" i="1"/>
  <c r="AG825" i="1"/>
  <c r="AG826" i="1"/>
  <c r="AG827" i="1"/>
  <c r="AG828" i="1"/>
  <c r="AG829" i="1"/>
  <c r="AG830" i="1"/>
  <c r="AG831" i="1"/>
  <c r="AG832" i="1"/>
  <c r="AG833" i="1"/>
  <c r="AG834" i="1"/>
  <c r="AG835" i="1"/>
  <c r="AG836" i="1"/>
  <c r="AG837" i="1"/>
  <c r="AG838" i="1"/>
  <c r="AG839" i="1"/>
  <c r="AG840" i="1"/>
  <c r="AG841" i="1"/>
  <c r="AG842" i="1"/>
  <c r="AG843" i="1"/>
  <c r="AG844" i="1"/>
  <c r="AG845" i="1"/>
  <c r="AG846" i="1"/>
  <c r="AG847" i="1"/>
  <c r="AG848" i="1"/>
  <c r="AG849" i="1"/>
  <c r="AG850" i="1"/>
  <c r="AG851" i="1"/>
  <c r="AG852" i="1"/>
  <c r="AG853" i="1"/>
  <c r="AG854" i="1"/>
  <c r="AG855" i="1"/>
  <c r="AG856" i="1"/>
  <c r="AG857" i="1"/>
  <c r="AG858" i="1"/>
  <c r="AG859" i="1"/>
  <c r="AG860" i="1"/>
  <c r="AG861" i="1"/>
  <c r="AG862" i="1"/>
  <c r="AG863" i="1"/>
  <c r="AG864" i="1"/>
  <c r="AG865" i="1"/>
  <c r="AG866" i="1"/>
  <c r="AG867" i="1"/>
  <c r="AG868" i="1"/>
  <c r="AG869" i="1"/>
  <c r="AG870" i="1"/>
  <c r="AG871" i="1"/>
  <c r="AG872" i="1"/>
  <c r="AG873" i="1"/>
  <c r="AG874" i="1"/>
  <c r="AG875" i="1"/>
  <c r="AG876" i="1"/>
  <c r="AG877" i="1"/>
  <c r="AG878" i="1"/>
  <c r="AG879" i="1"/>
  <c r="AG880" i="1"/>
  <c r="AG881" i="1"/>
  <c r="AG882" i="1"/>
  <c r="AG883" i="1"/>
  <c r="AG884" i="1"/>
  <c r="AG885" i="1"/>
  <c r="AG886" i="1"/>
  <c r="AG887" i="1"/>
  <c r="AG888" i="1"/>
  <c r="AG889" i="1"/>
  <c r="AG890" i="1"/>
  <c r="AG891" i="1"/>
  <c r="AG892" i="1"/>
  <c r="AG893" i="1"/>
  <c r="AG894" i="1"/>
  <c r="AG895" i="1"/>
  <c r="AG896" i="1"/>
  <c r="AG897" i="1"/>
  <c r="AG898" i="1"/>
  <c r="AG899" i="1"/>
  <c r="AG900" i="1"/>
  <c r="AG901" i="1"/>
  <c r="AG902" i="1"/>
  <c r="AG903" i="1"/>
  <c r="AG904" i="1"/>
  <c r="AG905" i="1"/>
  <c r="AG906" i="1"/>
  <c r="AG907" i="1"/>
  <c r="AG908" i="1"/>
  <c r="AG909" i="1"/>
  <c r="AG910" i="1"/>
  <c r="AG911" i="1"/>
  <c r="AG912" i="1"/>
  <c r="AG913" i="1"/>
  <c r="AG914" i="1"/>
  <c r="AG915" i="1"/>
  <c r="AG916" i="1"/>
  <c r="AG917" i="1"/>
  <c r="AG918" i="1"/>
  <c r="AG919" i="1"/>
  <c r="AG920" i="1"/>
  <c r="AG921" i="1"/>
  <c r="AG922" i="1"/>
  <c r="AG923" i="1"/>
  <c r="AG924" i="1"/>
  <c r="AG925" i="1"/>
  <c r="AG926" i="1"/>
  <c r="AG927" i="1"/>
  <c r="AG928" i="1"/>
  <c r="AG929" i="1"/>
  <c r="AG930" i="1"/>
  <c r="AG931" i="1"/>
  <c r="AG932" i="1"/>
  <c r="AG933" i="1"/>
  <c r="AG934" i="1"/>
  <c r="AG935" i="1"/>
  <c r="AG936" i="1"/>
  <c r="AG937" i="1"/>
  <c r="AG938" i="1"/>
  <c r="AG939" i="1"/>
  <c r="AG940" i="1"/>
  <c r="AG941" i="1"/>
  <c r="AG942" i="1"/>
  <c r="AG943" i="1"/>
  <c r="AG944" i="1"/>
  <c r="AG945" i="1"/>
  <c r="AG946" i="1"/>
  <c r="AG947" i="1"/>
  <c r="AG948" i="1"/>
  <c r="AG949" i="1"/>
  <c r="AG950" i="1"/>
  <c r="AG951" i="1"/>
  <c r="AG952" i="1"/>
  <c r="AG953" i="1"/>
  <c r="AG954" i="1"/>
  <c r="AG955" i="1"/>
  <c r="AG956" i="1"/>
  <c r="AG957" i="1"/>
  <c r="AG958" i="1"/>
  <c r="AG959" i="1"/>
  <c r="AG960" i="1"/>
  <c r="AG961" i="1"/>
  <c r="AG962" i="1"/>
  <c r="AG963" i="1"/>
  <c r="AG964" i="1"/>
  <c r="AG965" i="1"/>
  <c r="AG966" i="1"/>
  <c r="AG967" i="1"/>
  <c r="AG968" i="1"/>
  <c r="AG969" i="1"/>
  <c r="AG970" i="1"/>
  <c r="AG971" i="1"/>
  <c r="AG972" i="1"/>
  <c r="AG973" i="1"/>
  <c r="AG974" i="1"/>
  <c r="AG975" i="1"/>
  <c r="AG976" i="1"/>
  <c r="AG977" i="1"/>
  <c r="AG978" i="1"/>
  <c r="AG979" i="1"/>
  <c r="AG980" i="1"/>
  <c r="AG981" i="1"/>
  <c r="AG982" i="1"/>
  <c r="AG983" i="1"/>
  <c r="AG984" i="1"/>
  <c r="AG985" i="1"/>
  <c r="AG986" i="1"/>
  <c r="AG987" i="1"/>
  <c r="AG988" i="1"/>
  <c r="AG989" i="1"/>
  <c r="AG990" i="1"/>
  <c r="AG991" i="1"/>
  <c r="AG992" i="1"/>
  <c r="AG993" i="1"/>
  <c r="AG994" i="1"/>
  <c r="AG995" i="1"/>
  <c r="AG996" i="1"/>
  <c r="AG997" i="1"/>
  <c r="AG998" i="1"/>
  <c r="AG999" i="1"/>
  <c r="AG1000" i="1"/>
  <c r="AG1001" i="1"/>
  <c r="AG1002" i="1"/>
  <c r="AG1003" i="1"/>
  <c r="AG1004" i="1"/>
  <c r="AG1005" i="1"/>
  <c r="AG1006" i="1"/>
  <c r="AG1007" i="1"/>
  <c r="AG1008" i="1"/>
  <c r="AG1009" i="1"/>
  <c r="AG1010" i="1"/>
  <c r="AG1011" i="1"/>
  <c r="AG1012" i="1"/>
  <c r="AG1013" i="1"/>
  <c r="AG1014" i="1"/>
  <c r="AG1015" i="1"/>
  <c r="AG1016" i="1"/>
  <c r="AG1017" i="1"/>
  <c r="AG1018" i="1"/>
  <c r="AF21" i="1"/>
  <c r="B21" i="1" s="1"/>
  <c r="AF22" i="1"/>
  <c r="AF23" i="1"/>
  <c r="B23" i="1" s="1"/>
  <c r="AF24" i="1"/>
  <c r="B24" i="1" s="1"/>
  <c r="AF25" i="1"/>
  <c r="B25" i="1" s="1"/>
  <c r="AF26" i="1"/>
  <c r="B26" i="1" s="1"/>
  <c r="AF27" i="1"/>
  <c r="B27" i="1" s="1"/>
  <c r="AF28" i="1"/>
  <c r="B28" i="1" s="1"/>
  <c r="AF29" i="1"/>
  <c r="AF30" i="1"/>
  <c r="AF31" i="1"/>
  <c r="AF32" i="1"/>
  <c r="B32" i="1" s="1"/>
  <c r="AF33" i="1"/>
  <c r="AF34" i="1"/>
  <c r="B34" i="1" s="1"/>
  <c r="AF35" i="1"/>
  <c r="B35" i="1" s="1"/>
  <c r="AF36" i="1"/>
  <c r="AF37" i="1"/>
  <c r="B37" i="1" s="1"/>
  <c r="AF38" i="1"/>
  <c r="AF39" i="1"/>
  <c r="AF40" i="1"/>
  <c r="B40" i="1" s="1"/>
  <c r="AF41" i="1"/>
  <c r="AF42" i="1"/>
  <c r="B42" i="1" s="1"/>
  <c r="AF43" i="1"/>
  <c r="AF44" i="1"/>
  <c r="B44" i="1" s="1"/>
  <c r="AF45" i="1"/>
  <c r="B45" i="1" s="1"/>
  <c r="AF46" i="1"/>
  <c r="AF47" i="1"/>
  <c r="AF48" i="1"/>
  <c r="B48" i="1" s="1"/>
  <c r="AF49" i="1"/>
  <c r="B49" i="1" s="1"/>
  <c r="AF50" i="1"/>
  <c r="B50" i="1" s="1"/>
  <c r="AF51" i="1"/>
  <c r="B51" i="1" s="1"/>
  <c r="AF52" i="1"/>
  <c r="B52" i="1" s="1"/>
  <c r="AF53" i="1"/>
  <c r="B53" i="1" s="1"/>
  <c r="AF54" i="1"/>
  <c r="AF55" i="1"/>
  <c r="AF56" i="1"/>
  <c r="B56" i="1" s="1"/>
  <c r="AF57" i="1"/>
  <c r="AF58" i="1"/>
  <c r="B58" i="1" s="1"/>
  <c r="AF59" i="1"/>
  <c r="B59" i="1" s="1"/>
  <c r="AF60" i="1"/>
  <c r="B60" i="1" s="1"/>
  <c r="AF61" i="1"/>
  <c r="B61" i="1" s="1"/>
  <c r="AF62" i="1"/>
  <c r="B62" i="1" s="1"/>
  <c r="AF63" i="1"/>
  <c r="B63" i="1" s="1"/>
  <c r="AF64" i="1"/>
  <c r="B64" i="1" s="1"/>
  <c r="AF65" i="1"/>
  <c r="B65" i="1" s="1"/>
  <c r="AF66" i="1"/>
  <c r="B66" i="1" s="1"/>
  <c r="AF67" i="1"/>
  <c r="B67" i="1" s="1"/>
  <c r="AF68" i="1"/>
  <c r="B68" i="1" s="1"/>
  <c r="AF69" i="1"/>
  <c r="B69" i="1" s="1"/>
  <c r="AF70" i="1"/>
  <c r="AF71" i="1"/>
  <c r="AF72" i="1"/>
  <c r="B72" i="1" s="1"/>
  <c r="AF73" i="1"/>
  <c r="AF74" i="1"/>
  <c r="B74" i="1" s="1"/>
  <c r="AF75" i="1"/>
  <c r="B75" i="1" s="1"/>
  <c r="AF76" i="1"/>
  <c r="B76" i="1" s="1"/>
  <c r="AF77" i="1"/>
  <c r="B77" i="1" s="1"/>
  <c r="AF78" i="1"/>
  <c r="AF79" i="1"/>
  <c r="AF80" i="1"/>
  <c r="B80" i="1" s="1"/>
  <c r="AF81" i="1"/>
  <c r="AF82" i="1"/>
  <c r="B82" i="1" s="1"/>
  <c r="AF83" i="1"/>
  <c r="B83" i="1" s="1"/>
  <c r="AF84" i="1"/>
  <c r="B84" i="1" s="1"/>
  <c r="AF85" i="1"/>
  <c r="B85" i="1" s="1"/>
  <c r="AF86" i="1"/>
  <c r="AF87" i="1"/>
  <c r="B87" i="1" s="1"/>
  <c r="AF88" i="1"/>
  <c r="B88" i="1" s="1"/>
  <c r="AF89" i="1"/>
  <c r="B89" i="1" s="1"/>
  <c r="AF90" i="1"/>
  <c r="B90" i="1" s="1"/>
  <c r="AF91" i="1"/>
  <c r="B91" i="1" s="1"/>
  <c r="AF92" i="1"/>
  <c r="B92" i="1" s="1"/>
  <c r="AF93" i="1"/>
  <c r="B93" i="1" s="1"/>
  <c r="AF94" i="1"/>
  <c r="AF95" i="1"/>
  <c r="AF96" i="1"/>
  <c r="B96" i="1" s="1"/>
  <c r="AF97" i="1"/>
  <c r="AF98" i="1"/>
  <c r="B98" i="1" s="1"/>
  <c r="AF99" i="1"/>
  <c r="B99" i="1" s="1"/>
  <c r="AF100" i="1"/>
  <c r="AF101" i="1"/>
  <c r="B101" i="1" s="1"/>
  <c r="AF102" i="1"/>
  <c r="AF103" i="1"/>
  <c r="AF104" i="1"/>
  <c r="B104" i="1" s="1"/>
  <c r="AF105" i="1"/>
  <c r="AF106" i="1"/>
  <c r="B106" i="1" s="1"/>
  <c r="AF107" i="1"/>
  <c r="B107" i="1" s="1"/>
  <c r="AF108" i="1"/>
  <c r="B108" i="1" s="1"/>
  <c r="AF109" i="1"/>
  <c r="B109" i="1" s="1"/>
  <c r="AF110" i="1"/>
  <c r="AF111" i="1"/>
  <c r="AF112" i="1"/>
  <c r="B112" i="1" s="1"/>
  <c r="AF113" i="1"/>
  <c r="B113" i="1" s="1"/>
  <c r="AF114" i="1"/>
  <c r="B114" i="1" s="1"/>
  <c r="AF115" i="1"/>
  <c r="B115" i="1" s="1"/>
  <c r="AF116" i="1"/>
  <c r="B116" i="1" s="1"/>
  <c r="AF117" i="1"/>
  <c r="B117" i="1" s="1"/>
  <c r="AF118" i="1"/>
  <c r="AF119" i="1"/>
  <c r="AF120" i="1"/>
  <c r="B120" i="1" s="1"/>
  <c r="AF121" i="1"/>
  <c r="AF122" i="1"/>
  <c r="B122" i="1" s="1"/>
  <c r="AF123" i="1"/>
  <c r="B123" i="1" s="1"/>
  <c r="AF124" i="1"/>
  <c r="B124" i="1" s="1"/>
  <c r="AF125" i="1"/>
  <c r="B125" i="1" s="1"/>
  <c r="AF126" i="1"/>
  <c r="B126" i="1" s="1"/>
  <c r="AF127" i="1"/>
  <c r="B127" i="1" s="1"/>
  <c r="AF128" i="1"/>
  <c r="B128" i="1" s="1"/>
  <c r="AF129" i="1"/>
  <c r="B129" i="1" s="1"/>
  <c r="AF130" i="1"/>
  <c r="B130" i="1" s="1"/>
  <c r="AF131" i="1"/>
  <c r="B131" i="1" s="1"/>
  <c r="AF132" i="1"/>
  <c r="B132" i="1" s="1"/>
  <c r="AF133" i="1"/>
  <c r="B133" i="1" s="1"/>
  <c r="AF134" i="1"/>
  <c r="AF135" i="1"/>
  <c r="AF136" i="1"/>
  <c r="B136" i="1" s="1"/>
  <c r="AF137" i="1"/>
  <c r="AF138" i="1"/>
  <c r="B138" i="1" s="1"/>
  <c r="AF139" i="1"/>
  <c r="B139" i="1" s="1"/>
  <c r="AF140" i="1"/>
  <c r="B140" i="1" s="1"/>
  <c r="AF141" i="1"/>
  <c r="B141" i="1" s="1"/>
  <c r="AF142" i="1"/>
  <c r="AF143" i="1"/>
  <c r="AF144" i="1"/>
  <c r="B144" i="1" s="1"/>
  <c r="AF145" i="1"/>
  <c r="AF146" i="1"/>
  <c r="B146" i="1" s="1"/>
  <c r="AF147" i="1"/>
  <c r="B147" i="1" s="1"/>
  <c r="AF148" i="1"/>
  <c r="B148" i="1" s="1"/>
  <c r="AF149" i="1"/>
  <c r="B149" i="1" s="1"/>
  <c r="AF150" i="1"/>
  <c r="AF151" i="1"/>
  <c r="B151" i="1" s="1"/>
  <c r="AF152" i="1"/>
  <c r="B152" i="1" s="1"/>
  <c r="AF153" i="1"/>
  <c r="B153" i="1" s="1"/>
  <c r="AF154" i="1"/>
  <c r="B154" i="1" s="1"/>
  <c r="AF155" i="1"/>
  <c r="B155" i="1" s="1"/>
  <c r="AF156" i="1"/>
  <c r="B156" i="1" s="1"/>
  <c r="AF157" i="1"/>
  <c r="B157" i="1" s="1"/>
  <c r="AF158" i="1"/>
  <c r="AF159" i="1"/>
  <c r="AF160" i="1"/>
  <c r="B160" i="1" s="1"/>
  <c r="AF161" i="1"/>
  <c r="AF162" i="1"/>
  <c r="B162" i="1" s="1"/>
  <c r="AF163" i="1"/>
  <c r="B163" i="1" s="1"/>
  <c r="AF164" i="1"/>
  <c r="AF165" i="1"/>
  <c r="B165" i="1" s="1"/>
  <c r="AF166" i="1"/>
  <c r="AF167" i="1"/>
  <c r="AF168" i="1"/>
  <c r="B168" i="1" s="1"/>
  <c r="AF169" i="1"/>
  <c r="B169" i="1" s="1"/>
  <c r="AF170" i="1"/>
  <c r="B170" i="1" s="1"/>
  <c r="AF171" i="1"/>
  <c r="B171" i="1" s="1"/>
  <c r="AF172" i="1"/>
  <c r="B172" i="1" s="1"/>
  <c r="AF173" i="1"/>
  <c r="B173" i="1" s="1"/>
  <c r="AF174" i="1"/>
  <c r="AF175" i="1"/>
  <c r="AF176" i="1"/>
  <c r="B176" i="1" s="1"/>
  <c r="AF177" i="1"/>
  <c r="B177" i="1" s="1"/>
  <c r="AF178" i="1"/>
  <c r="B178" i="1" s="1"/>
  <c r="AF179" i="1"/>
  <c r="B179" i="1" s="1"/>
  <c r="AF180" i="1"/>
  <c r="B180" i="1" s="1"/>
  <c r="AF181" i="1"/>
  <c r="B181" i="1" s="1"/>
  <c r="AF182" i="1"/>
  <c r="AF183" i="1"/>
  <c r="AF184" i="1"/>
  <c r="B184" i="1" s="1"/>
  <c r="AF185" i="1"/>
  <c r="AF186" i="1"/>
  <c r="B186" i="1" s="1"/>
  <c r="AF187" i="1"/>
  <c r="B187" i="1" s="1"/>
  <c r="AF188" i="1"/>
  <c r="B188" i="1" s="1"/>
  <c r="AF189" i="1"/>
  <c r="B189" i="1" s="1"/>
  <c r="AF190" i="1"/>
  <c r="B190" i="1" s="1"/>
  <c r="AF191" i="1"/>
  <c r="B191" i="1" s="1"/>
  <c r="AF192" i="1"/>
  <c r="B192" i="1" s="1"/>
  <c r="AF193" i="1"/>
  <c r="B193" i="1" s="1"/>
  <c r="AF194" i="1"/>
  <c r="B194" i="1" s="1"/>
  <c r="AF195" i="1"/>
  <c r="B195" i="1" s="1"/>
  <c r="AF196" i="1"/>
  <c r="B196" i="1" s="1"/>
  <c r="AF197" i="1"/>
  <c r="B197" i="1" s="1"/>
  <c r="AF198" i="1"/>
  <c r="AF199" i="1"/>
  <c r="AF200" i="1"/>
  <c r="B200" i="1" s="1"/>
  <c r="AF201" i="1"/>
  <c r="AF202" i="1"/>
  <c r="B202" i="1" s="1"/>
  <c r="AF203" i="1"/>
  <c r="B203" i="1" s="1"/>
  <c r="AF204" i="1"/>
  <c r="B204" i="1" s="1"/>
  <c r="AF205" i="1"/>
  <c r="B205" i="1" s="1"/>
  <c r="AF206" i="1"/>
  <c r="AF207" i="1"/>
  <c r="AF208" i="1"/>
  <c r="B208" i="1" s="1"/>
  <c r="AF209" i="1"/>
  <c r="AF210" i="1"/>
  <c r="B210" i="1" s="1"/>
  <c r="AF211" i="1"/>
  <c r="B211" i="1" s="1"/>
  <c r="AF212" i="1"/>
  <c r="B212" i="1" s="1"/>
  <c r="AF213" i="1"/>
  <c r="B213" i="1" s="1"/>
  <c r="AF214" i="1"/>
  <c r="AF215" i="1"/>
  <c r="B215" i="1" s="1"/>
  <c r="AF216" i="1"/>
  <c r="B216" i="1" s="1"/>
  <c r="AF217" i="1"/>
  <c r="B217" i="1" s="1"/>
  <c r="AF218" i="1"/>
  <c r="B218" i="1" s="1"/>
  <c r="AF219" i="1"/>
  <c r="B219" i="1" s="1"/>
  <c r="AF220" i="1"/>
  <c r="B220" i="1" s="1"/>
  <c r="AF221" i="1"/>
  <c r="B221" i="1" s="1"/>
  <c r="AF222" i="1"/>
  <c r="AF223" i="1"/>
  <c r="AF224" i="1"/>
  <c r="B224" i="1" s="1"/>
  <c r="AF225" i="1"/>
  <c r="AF226" i="1"/>
  <c r="B226" i="1" s="1"/>
  <c r="AF227" i="1"/>
  <c r="B227" i="1" s="1"/>
  <c r="AF228" i="1"/>
  <c r="AF229" i="1"/>
  <c r="B229" i="1" s="1"/>
  <c r="AF230" i="1"/>
  <c r="AF231" i="1"/>
  <c r="AF232" i="1"/>
  <c r="B232" i="1" s="1"/>
  <c r="AF233" i="1"/>
  <c r="B233" i="1" s="1"/>
  <c r="AF234" i="1"/>
  <c r="B234" i="1" s="1"/>
  <c r="AF235" i="1"/>
  <c r="B235" i="1" s="1"/>
  <c r="AF236" i="1"/>
  <c r="B236" i="1" s="1"/>
  <c r="AF237" i="1"/>
  <c r="B237" i="1" s="1"/>
  <c r="AF238" i="1"/>
  <c r="AF239" i="1"/>
  <c r="AF240" i="1"/>
  <c r="B240" i="1" s="1"/>
  <c r="AF241" i="1"/>
  <c r="B241" i="1" s="1"/>
  <c r="AF242" i="1"/>
  <c r="B242" i="1" s="1"/>
  <c r="AF243" i="1"/>
  <c r="B243" i="1" s="1"/>
  <c r="AF244" i="1"/>
  <c r="B244" i="1" s="1"/>
  <c r="AF245" i="1"/>
  <c r="B245" i="1" s="1"/>
  <c r="AF246" i="1"/>
  <c r="AF247" i="1"/>
  <c r="AF248" i="1"/>
  <c r="B248" i="1" s="1"/>
  <c r="AF249" i="1"/>
  <c r="AF250" i="1"/>
  <c r="B250" i="1" s="1"/>
  <c r="AF251" i="1"/>
  <c r="AF252" i="1"/>
  <c r="B252" i="1" s="1"/>
  <c r="AF253" i="1"/>
  <c r="B253" i="1" s="1"/>
  <c r="AF254" i="1"/>
  <c r="B254" i="1" s="1"/>
  <c r="AF255" i="1"/>
  <c r="B255" i="1" s="1"/>
  <c r="AF256" i="1"/>
  <c r="B256" i="1" s="1"/>
  <c r="AF257" i="1"/>
  <c r="B257" i="1" s="1"/>
  <c r="AF258" i="1"/>
  <c r="B258" i="1" s="1"/>
  <c r="AF259" i="1"/>
  <c r="B259" i="1" s="1"/>
  <c r="AF260" i="1"/>
  <c r="B260" i="1" s="1"/>
  <c r="AF261" i="1"/>
  <c r="B261" i="1" s="1"/>
  <c r="AF262" i="1"/>
  <c r="AF263" i="1"/>
  <c r="AF264" i="1"/>
  <c r="B264" i="1" s="1"/>
  <c r="AF265" i="1"/>
  <c r="AF266" i="1"/>
  <c r="B266" i="1" s="1"/>
  <c r="AF267" i="1"/>
  <c r="B267" i="1" s="1"/>
  <c r="AF268" i="1"/>
  <c r="B268" i="1" s="1"/>
  <c r="AF269" i="1"/>
  <c r="B269" i="1" s="1"/>
  <c r="AF270" i="1"/>
  <c r="AF271" i="1"/>
  <c r="AF272" i="1"/>
  <c r="B272" i="1" s="1"/>
  <c r="AF273" i="1"/>
  <c r="AF274" i="1"/>
  <c r="B274" i="1" s="1"/>
  <c r="AF275" i="1"/>
  <c r="B275" i="1" s="1"/>
  <c r="AF276" i="1"/>
  <c r="B276" i="1" s="1"/>
  <c r="AF277" i="1"/>
  <c r="B277" i="1" s="1"/>
  <c r="AF278" i="1"/>
  <c r="AF279" i="1"/>
  <c r="B279" i="1" s="1"/>
  <c r="AF280" i="1"/>
  <c r="B280" i="1" s="1"/>
  <c r="AF281" i="1"/>
  <c r="B281" i="1" s="1"/>
  <c r="AF282" i="1"/>
  <c r="B282" i="1" s="1"/>
  <c r="AF283" i="1"/>
  <c r="B283" i="1" s="1"/>
  <c r="AF284" i="1"/>
  <c r="B284" i="1" s="1"/>
  <c r="AF285" i="1"/>
  <c r="B285" i="1" s="1"/>
  <c r="AF286" i="1"/>
  <c r="AF287" i="1"/>
  <c r="AF288" i="1"/>
  <c r="B288" i="1" s="1"/>
  <c r="AF289" i="1"/>
  <c r="AF290" i="1"/>
  <c r="B290" i="1" s="1"/>
  <c r="AF291" i="1"/>
  <c r="B291" i="1" s="1"/>
  <c r="AF292" i="1"/>
  <c r="AF293" i="1"/>
  <c r="B293" i="1" s="1"/>
  <c r="AF294" i="1"/>
  <c r="AF295" i="1"/>
  <c r="AF296" i="1"/>
  <c r="B296" i="1" s="1"/>
  <c r="AF297" i="1"/>
  <c r="B297" i="1" s="1"/>
  <c r="AF298" i="1"/>
  <c r="B298" i="1" s="1"/>
  <c r="AF299" i="1"/>
  <c r="B299" i="1" s="1"/>
  <c r="AF300" i="1"/>
  <c r="B300" i="1" s="1"/>
  <c r="AF301" i="1"/>
  <c r="B301" i="1" s="1"/>
  <c r="AF302" i="1"/>
  <c r="AF303" i="1"/>
  <c r="AF304" i="1"/>
  <c r="B304" i="1" s="1"/>
  <c r="AF305" i="1"/>
  <c r="B305" i="1" s="1"/>
  <c r="AF306" i="1"/>
  <c r="B306" i="1" s="1"/>
  <c r="AF307" i="1"/>
  <c r="B307" i="1" s="1"/>
  <c r="AF308" i="1"/>
  <c r="B308" i="1" s="1"/>
  <c r="AF309" i="1"/>
  <c r="B309" i="1" s="1"/>
  <c r="AF310" i="1"/>
  <c r="AF311" i="1"/>
  <c r="AF312" i="1"/>
  <c r="B312" i="1" s="1"/>
  <c r="AF313" i="1"/>
  <c r="AF314" i="1"/>
  <c r="B314" i="1" s="1"/>
  <c r="AF315" i="1"/>
  <c r="B315" i="1" s="1"/>
  <c r="AF316" i="1"/>
  <c r="B316" i="1" s="1"/>
  <c r="AF317" i="1"/>
  <c r="B317" i="1" s="1"/>
  <c r="AF318" i="1"/>
  <c r="B318" i="1" s="1"/>
  <c r="AF319" i="1"/>
  <c r="B319" i="1" s="1"/>
  <c r="AF320" i="1"/>
  <c r="B320" i="1" s="1"/>
  <c r="AF321" i="1"/>
  <c r="B321" i="1" s="1"/>
  <c r="AF322" i="1"/>
  <c r="B322" i="1" s="1"/>
  <c r="AF323" i="1"/>
  <c r="B323" i="1" s="1"/>
  <c r="AF324" i="1"/>
  <c r="B324" i="1" s="1"/>
  <c r="AF325" i="1"/>
  <c r="B325" i="1" s="1"/>
  <c r="AF326" i="1"/>
  <c r="AF327" i="1"/>
  <c r="AF328" i="1"/>
  <c r="B328" i="1" s="1"/>
  <c r="AF329" i="1"/>
  <c r="AF330" i="1"/>
  <c r="B330" i="1" s="1"/>
  <c r="AF331" i="1"/>
  <c r="B331" i="1" s="1"/>
  <c r="AF332" i="1"/>
  <c r="B332" i="1" s="1"/>
  <c r="AF333" i="1"/>
  <c r="B333" i="1" s="1"/>
  <c r="AF334" i="1"/>
  <c r="AF335" i="1"/>
  <c r="AF336" i="1"/>
  <c r="B336" i="1" s="1"/>
  <c r="AF337" i="1"/>
  <c r="AF338" i="1"/>
  <c r="B338" i="1" s="1"/>
  <c r="AF339" i="1"/>
  <c r="B339" i="1" s="1"/>
  <c r="AF340" i="1"/>
  <c r="B340" i="1" s="1"/>
  <c r="AF341" i="1"/>
  <c r="B341" i="1" s="1"/>
  <c r="AF342" i="1"/>
  <c r="AF343" i="1"/>
  <c r="B343" i="1" s="1"/>
  <c r="AF344" i="1"/>
  <c r="B344" i="1" s="1"/>
  <c r="AF345" i="1"/>
  <c r="B345" i="1" s="1"/>
  <c r="AF346" i="1"/>
  <c r="B346" i="1" s="1"/>
  <c r="AF347" i="1"/>
  <c r="B347" i="1" s="1"/>
  <c r="AF348" i="1"/>
  <c r="B348" i="1" s="1"/>
  <c r="AF349" i="1"/>
  <c r="B349" i="1" s="1"/>
  <c r="AF350" i="1"/>
  <c r="AF351" i="1"/>
  <c r="AF352" i="1"/>
  <c r="B352" i="1" s="1"/>
  <c r="AF353" i="1"/>
  <c r="AF354" i="1"/>
  <c r="AF355" i="1"/>
  <c r="B355" i="1" s="1"/>
  <c r="AF356" i="1"/>
  <c r="AF357" i="1"/>
  <c r="B357" i="1" s="1"/>
  <c r="AF358" i="1"/>
  <c r="AF359" i="1"/>
  <c r="AF360" i="1"/>
  <c r="B360" i="1" s="1"/>
  <c r="AF361" i="1"/>
  <c r="B361" i="1" s="1"/>
  <c r="AF362" i="1"/>
  <c r="B362" i="1" s="1"/>
  <c r="AF363" i="1"/>
  <c r="B363" i="1" s="1"/>
  <c r="AF364" i="1"/>
  <c r="B364" i="1" s="1"/>
  <c r="AF365" i="1"/>
  <c r="B365" i="1" s="1"/>
  <c r="AF366" i="1"/>
  <c r="AF367" i="1"/>
  <c r="AF368" i="1"/>
  <c r="B368" i="1" s="1"/>
  <c r="AF369" i="1"/>
  <c r="B369" i="1" s="1"/>
  <c r="AF370" i="1"/>
  <c r="B370" i="1" s="1"/>
  <c r="AF371" i="1"/>
  <c r="B371" i="1" s="1"/>
  <c r="AF372" i="1"/>
  <c r="B372" i="1" s="1"/>
  <c r="AF373" i="1"/>
  <c r="B373" i="1" s="1"/>
  <c r="AF374" i="1"/>
  <c r="AF375" i="1"/>
  <c r="AF376" i="1"/>
  <c r="B376" i="1" s="1"/>
  <c r="AF377" i="1"/>
  <c r="AF378" i="1"/>
  <c r="B378" i="1" s="1"/>
  <c r="AF379" i="1"/>
  <c r="B379" i="1" s="1"/>
  <c r="AF380" i="1"/>
  <c r="B380" i="1" s="1"/>
  <c r="AF381" i="1"/>
  <c r="B381" i="1" s="1"/>
  <c r="AF382" i="1"/>
  <c r="B382" i="1" s="1"/>
  <c r="AF383" i="1"/>
  <c r="B383" i="1" s="1"/>
  <c r="AF384" i="1"/>
  <c r="B384" i="1" s="1"/>
  <c r="AF385" i="1"/>
  <c r="B385" i="1" s="1"/>
  <c r="AF386" i="1"/>
  <c r="B386" i="1" s="1"/>
  <c r="AF387" i="1"/>
  <c r="B387" i="1" s="1"/>
  <c r="AF388" i="1"/>
  <c r="B388" i="1" s="1"/>
  <c r="AF389" i="1"/>
  <c r="B389" i="1" s="1"/>
  <c r="AF390" i="1"/>
  <c r="AF391" i="1"/>
  <c r="AF392" i="1"/>
  <c r="B392" i="1" s="1"/>
  <c r="AF393" i="1"/>
  <c r="AF394" i="1"/>
  <c r="B394" i="1" s="1"/>
  <c r="AF395" i="1"/>
  <c r="B395" i="1" s="1"/>
  <c r="AF396" i="1"/>
  <c r="B396" i="1" s="1"/>
  <c r="AF397" i="1"/>
  <c r="B397" i="1" s="1"/>
  <c r="AF398" i="1"/>
  <c r="AF399" i="1"/>
  <c r="AF400" i="1"/>
  <c r="B400" i="1" s="1"/>
  <c r="AF401" i="1"/>
  <c r="AF402" i="1"/>
  <c r="B402" i="1" s="1"/>
  <c r="AF403" i="1"/>
  <c r="B403" i="1" s="1"/>
  <c r="AF404" i="1"/>
  <c r="B404" i="1" s="1"/>
  <c r="AF405" i="1"/>
  <c r="B405" i="1" s="1"/>
  <c r="AF406" i="1"/>
  <c r="AF407" i="1"/>
  <c r="B407" i="1" s="1"/>
  <c r="AF408" i="1"/>
  <c r="B408" i="1" s="1"/>
  <c r="AF409" i="1"/>
  <c r="B409" i="1" s="1"/>
  <c r="AF410" i="1"/>
  <c r="B410" i="1" s="1"/>
  <c r="AF411" i="1"/>
  <c r="B411" i="1" s="1"/>
  <c r="AF412" i="1"/>
  <c r="B412" i="1" s="1"/>
  <c r="AF413" i="1"/>
  <c r="B413" i="1" s="1"/>
  <c r="AF414" i="1"/>
  <c r="AF415" i="1"/>
  <c r="AF416" i="1"/>
  <c r="B416" i="1" s="1"/>
  <c r="AF417" i="1"/>
  <c r="AF418" i="1"/>
  <c r="AF419" i="1"/>
  <c r="B419" i="1" s="1"/>
  <c r="AF420" i="1"/>
  <c r="B420" i="1" s="1"/>
  <c r="AF421" i="1"/>
  <c r="B421" i="1" s="1"/>
  <c r="AF422" i="1"/>
  <c r="AF423" i="1"/>
  <c r="AF424" i="1"/>
  <c r="B424" i="1" s="1"/>
  <c r="AF425" i="1"/>
  <c r="AF426" i="1"/>
  <c r="AF427" i="1"/>
  <c r="B427" i="1" s="1"/>
  <c r="AF428" i="1"/>
  <c r="B428" i="1" s="1"/>
  <c r="AF429" i="1"/>
  <c r="B429" i="1" s="1"/>
  <c r="AF430" i="1"/>
  <c r="B430" i="1" s="1"/>
  <c r="AF431" i="1"/>
  <c r="AF432" i="1"/>
  <c r="B432" i="1" s="1"/>
  <c r="AF433" i="1"/>
  <c r="B433" i="1" s="1"/>
  <c r="AF434" i="1"/>
  <c r="B434" i="1" s="1"/>
  <c r="AF435" i="1"/>
  <c r="B435" i="1" s="1"/>
  <c r="AF436" i="1"/>
  <c r="B436" i="1" s="1"/>
  <c r="AF437" i="1"/>
  <c r="B437" i="1" s="1"/>
  <c r="AF438" i="1"/>
  <c r="AF439" i="1"/>
  <c r="AF440" i="1"/>
  <c r="B440" i="1" s="1"/>
  <c r="AF441" i="1"/>
  <c r="B441" i="1" s="1"/>
  <c r="AF442" i="1"/>
  <c r="B442" i="1" s="1"/>
  <c r="AF443" i="1"/>
  <c r="B443" i="1" s="1"/>
  <c r="AF444" i="1"/>
  <c r="B444" i="1" s="1"/>
  <c r="AF445" i="1"/>
  <c r="B445" i="1" s="1"/>
  <c r="AF446" i="1"/>
  <c r="AF447" i="1"/>
  <c r="AF448" i="1"/>
  <c r="B448" i="1" s="1"/>
  <c r="AF449" i="1"/>
  <c r="AF450" i="1"/>
  <c r="AF451" i="1"/>
  <c r="B451" i="1" s="1"/>
  <c r="AF452" i="1"/>
  <c r="B452" i="1" s="1"/>
  <c r="AF453" i="1"/>
  <c r="B453" i="1" s="1"/>
  <c r="AF454" i="1"/>
  <c r="AF455" i="1"/>
  <c r="AF456" i="1"/>
  <c r="B456" i="1" s="1"/>
  <c r="AF457" i="1"/>
  <c r="AF458" i="1"/>
  <c r="AF459" i="1"/>
  <c r="B459" i="1" s="1"/>
  <c r="AF460" i="1"/>
  <c r="B460" i="1" s="1"/>
  <c r="AF461" i="1"/>
  <c r="B461" i="1" s="1"/>
  <c r="AF462" i="1"/>
  <c r="B462" i="1" s="1"/>
  <c r="AF463" i="1"/>
  <c r="B463" i="1" s="1"/>
  <c r="AF464" i="1"/>
  <c r="B464" i="1" s="1"/>
  <c r="AF465" i="1"/>
  <c r="B465" i="1" s="1"/>
  <c r="AF466" i="1"/>
  <c r="B466" i="1" s="1"/>
  <c r="AF467" i="1"/>
  <c r="B467" i="1" s="1"/>
  <c r="AF468" i="1"/>
  <c r="B468" i="1" s="1"/>
  <c r="AF469" i="1"/>
  <c r="B469" i="1" s="1"/>
  <c r="AF470" i="1"/>
  <c r="AF471" i="1"/>
  <c r="AF472" i="1"/>
  <c r="B472" i="1" s="1"/>
  <c r="AF473" i="1"/>
  <c r="B473" i="1" s="1"/>
  <c r="AF474" i="1"/>
  <c r="B474" i="1" s="1"/>
  <c r="AF475" i="1"/>
  <c r="B475" i="1" s="1"/>
  <c r="AF476" i="1"/>
  <c r="B476" i="1" s="1"/>
  <c r="AF477" i="1"/>
  <c r="B477" i="1" s="1"/>
  <c r="AF478" i="1"/>
  <c r="AF479" i="1"/>
  <c r="AF480" i="1"/>
  <c r="B480" i="1" s="1"/>
  <c r="AF481" i="1"/>
  <c r="AF482" i="1"/>
  <c r="AF483" i="1"/>
  <c r="B483" i="1" s="1"/>
  <c r="AF484" i="1"/>
  <c r="B484" i="1" s="1"/>
  <c r="AF485" i="1"/>
  <c r="B485" i="1" s="1"/>
  <c r="AF486" i="1"/>
  <c r="AF487" i="1"/>
  <c r="AF488" i="1"/>
  <c r="B488" i="1" s="1"/>
  <c r="AF489" i="1"/>
  <c r="AF490" i="1"/>
  <c r="AF491" i="1"/>
  <c r="B491" i="1" s="1"/>
  <c r="AF492" i="1"/>
  <c r="B492" i="1" s="1"/>
  <c r="AF493" i="1"/>
  <c r="B493" i="1" s="1"/>
  <c r="AF494" i="1"/>
  <c r="AF495" i="1"/>
  <c r="AF496" i="1"/>
  <c r="B496" i="1" s="1"/>
  <c r="AF497" i="1"/>
  <c r="B497" i="1" s="1"/>
  <c r="AF498" i="1"/>
  <c r="B498" i="1" s="1"/>
  <c r="AF499" i="1"/>
  <c r="B499" i="1" s="1"/>
  <c r="AF500" i="1"/>
  <c r="B500" i="1" s="1"/>
  <c r="AF501" i="1"/>
  <c r="B501" i="1" s="1"/>
  <c r="AF502" i="1"/>
  <c r="AF503" i="1"/>
  <c r="AF504" i="1"/>
  <c r="B504" i="1" s="1"/>
  <c r="AF505" i="1"/>
  <c r="B505" i="1" s="1"/>
  <c r="AF506" i="1"/>
  <c r="AF507" i="1"/>
  <c r="AF508" i="1"/>
  <c r="B508" i="1" s="1"/>
  <c r="AF509" i="1"/>
  <c r="B509" i="1" s="1"/>
  <c r="AF510" i="1"/>
  <c r="AF511" i="1"/>
  <c r="AF512" i="1"/>
  <c r="B512" i="1" s="1"/>
  <c r="AF513" i="1"/>
  <c r="AF514" i="1"/>
  <c r="AF515" i="1"/>
  <c r="B515" i="1" s="1"/>
  <c r="AF516" i="1"/>
  <c r="B516" i="1" s="1"/>
  <c r="AF517" i="1"/>
  <c r="B517" i="1" s="1"/>
  <c r="AF518" i="1"/>
  <c r="AF519" i="1"/>
  <c r="AF520" i="1"/>
  <c r="B520" i="1" s="1"/>
  <c r="AF521" i="1"/>
  <c r="AF522" i="1"/>
  <c r="AF523" i="1"/>
  <c r="B523" i="1" s="1"/>
  <c r="AF524" i="1"/>
  <c r="B524" i="1" s="1"/>
  <c r="AF525" i="1"/>
  <c r="B525" i="1" s="1"/>
  <c r="AF526" i="1"/>
  <c r="B526" i="1" s="1"/>
  <c r="AF527" i="1"/>
  <c r="B527" i="1" s="1"/>
  <c r="AF528" i="1"/>
  <c r="B528" i="1" s="1"/>
  <c r="AF529" i="1"/>
  <c r="B529" i="1" s="1"/>
  <c r="AF530" i="1"/>
  <c r="B530" i="1" s="1"/>
  <c r="AF531" i="1"/>
  <c r="B531" i="1" s="1"/>
  <c r="AF532" i="1"/>
  <c r="B532" i="1" s="1"/>
  <c r="AF533" i="1"/>
  <c r="B533" i="1" s="1"/>
  <c r="AF534" i="1"/>
  <c r="AF535" i="1"/>
  <c r="AF536" i="1"/>
  <c r="B536" i="1" s="1"/>
  <c r="AF537" i="1"/>
  <c r="B537" i="1" s="1"/>
  <c r="AF538" i="1"/>
  <c r="B538" i="1" s="1"/>
  <c r="AF539" i="1"/>
  <c r="B539" i="1" s="1"/>
  <c r="AF540" i="1"/>
  <c r="B540" i="1" s="1"/>
  <c r="AF541" i="1"/>
  <c r="B541" i="1" s="1"/>
  <c r="AF542" i="1"/>
  <c r="AF543" i="1"/>
  <c r="AF544" i="1"/>
  <c r="B544" i="1" s="1"/>
  <c r="AF545" i="1"/>
  <c r="AF546" i="1"/>
  <c r="AF547" i="1"/>
  <c r="B547" i="1" s="1"/>
  <c r="AF548" i="1"/>
  <c r="B548" i="1" s="1"/>
  <c r="AF549" i="1"/>
  <c r="B549" i="1" s="1"/>
  <c r="AF550" i="1"/>
  <c r="AF551" i="1"/>
  <c r="AF552" i="1"/>
  <c r="B552" i="1" s="1"/>
  <c r="AF553" i="1"/>
  <c r="AF554" i="1"/>
  <c r="AF555" i="1"/>
  <c r="B555" i="1" s="1"/>
  <c r="AF556" i="1"/>
  <c r="B556" i="1" s="1"/>
  <c r="AF557" i="1"/>
  <c r="B557" i="1" s="1"/>
  <c r="AF558" i="1"/>
  <c r="AF559" i="1"/>
  <c r="AF560" i="1"/>
  <c r="B560" i="1" s="1"/>
  <c r="AF561" i="1"/>
  <c r="AF562" i="1"/>
  <c r="AF563" i="1"/>
  <c r="AF564" i="1"/>
  <c r="B564" i="1" s="1"/>
  <c r="AF565" i="1"/>
  <c r="B565" i="1" s="1"/>
  <c r="AF566" i="1"/>
  <c r="AF567" i="1"/>
  <c r="AF568" i="1"/>
  <c r="B568" i="1" s="1"/>
  <c r="AF569" i="1"/>
  <c r="AF570" i="1"/>
  <c r="AF571" i="1"/>
  <c r="AF572" i="1"/>
  <c r="AF573" i="1"/>
  <c r="B573" i="1" s="1"/>
  <c r="AF574" i="1"/>
  <c r="AF575" i="1"/>
  <c r="AF576" i="1"/>
  <c r="B576" i="1" s="1"/>
  <c r="AF577" i="1"/>
  <c r="B577" i="1" s="1"/>
  <c r="AF578" i="1"/>
  <c r="B578" i="1" s="1"/>
  <c r="AF579" i="1"/>
  <c r="B579" i="1" s="1"/>
  <c r="AF580" i="1"/>
  <c r="B580" i="1" s="1"/>
  <c r="AF581" i="1"/>
  <c r="B581" i="1" s="1"/>
  <c r="AF582" i="1"/>
  <c r="B582" i="1" s="1"/>
  <c r="AF583" i="1"/>
  <c r="AF584" i="1"/>
  <c r="B584" i="1" s="1"/>
  <c r="AF585" i="1"/>
  <c r="AF586" i="1"/>
  <c r="B586" i="1" s="1"/>
  <c r="AF587" i="1"/>
  <c r="B587" i="1" s="1"/>
  <c r="AF588" i="1"/>
  <c r="B588" i="1" s="1"/>
  <c r="AF589" i="1"/>
  <c r="B589" i="1" s="1"/>
  <c r="AF590" i="1"/>
  <c r="AF591" i="1"/>
  <c r="B591" i="1" s="1"/>
  <c r="AF592" i="1"/>
  <c r="B592" i="1" s="1"/>
  <c r="AF593" i="1"/>
  <c r="B593" i="1" s="1"/>
  <c r="AF594" i="1"/>
  <c r="B594" i="1" s="1"/>
  <c r="AF595" i="1"/>
  <c r="AF596" i="1"/>
  <c r="B596" i="1" s="1"/>
  <c r="AF597" i="1"/>
  <c r="B597" i="1" s="1"/>
  <c r="AF598" i="1"/>
  <c r="AF599" i="1"/>
  <c r="B599" i="1" s="1"/>
  <c r="AF600" i="1"/>
  <c r="B600" i="1" s="1"/>
  <c r="AF601" i="1"/>
  <c r="B601" i="1" s="1"/>
  <c r="AF602" i="1"/>
  <c r="B602" i="1" s="1"/>
  <c r="AF603" i="1"/>
  <c r="B603" i="1" s="1"/>
  <c r="AF604" i="1"/>
  <c r="B604" i="1" s="1"/>
  <c r="AF605" i="1"/>
  <c r="B605" i="1" s="1"/>
  <c r="AF606" i="1"/>
  <c r="B606" i="1" s="1"/>
  <c r="AF607" i="1"/>
  <c r="B607" i="1" s="1"/>
  <c r="AF608" i="1"/>
  <c r="B608" i="1" s="1"/>
  <c r="AF609" i="1"/>
  <c r="B609" i="1" s="1"/>
  <c r="AF610" i="1"/>
  <c r="AF611" i="1"/>
  <c r="B611" i="1" s="1"/>
  <c r="AF612" i="1"/>
  <c r="B612" i="1" s="1"/>
  <c r="AF613" i="1"/>
  <c r="B613" i="1" s="1"/>
  <c r="AF614" i="1"/>
  <c r="B614" i="1" s="1"/>
  <c r="AF615" i="1"/>
  <c r="B615" i="1" s="1"/>
  <c r="AF616" i="1"/>
  <c r="B616" i="1" s="1"/>
  <c r="AF617" i="1"/>
  <c r="B617" i="1" s="1"/>
  <c r="AF618" i="1"/>
  <c r="AF619" i="1"/>
  <c r="B619" i="1" s="1"/>
  <c r="AF620" i="1"/>
  <c r="B620" i="1" s="1"/>
  <c r="AF621" i="1"/>
  <c r="B621" i="1" s="1"/>
  <c r="AF622" i="1"/>
  <c r="B622" i="1" s="1"/>
  <c r="AF623" i="1"/>
  <c r="B623" i="1" s="1"/>
  <c r="AF624" i="1"/>
  <c r="B624" i="1" s="1"/>
  <c r="AF625" i="1"/>
  <c r="B625" i="1" s="1"/>
  <c r="AF626" i="1"/>
  <c r="AF627" i="1"/>
  <c r="AF628" i="1"/>
  <c r="B628" i="1" s="1"/>
  <c r="AF629" i="1"/>
  <c r="B629" i="1" s="1"/>
  <c r="AF630" i="1"/>
  <c r="B630" i="1" s="1"/>
  <c r="AF631" i="1"/>
  <c r="B631" i="1" s="1"/>
  <c r="AF632" i="1"/>
  <c r="B632" i="1" s="1"/>
  <c r="AF633" i="1"/>
  <c r="B633" i="1" s="1"/>
  <c r="AF634" i="1"/>
  <c r="AF635" i="1"/>
  <c r="AF636" i="1"/>
  <c r="AF637" i="1"/>
  <c r="B637" i="1" s="1"/>
  <c r="AF638" i="1"/>
  <c r="B638" i="1" s="1"/>
  <c r="AF639" i="1"/>
  <c r="B639" i="1" s="1"/>
  <c r="AF640" i="1"/>
  <c r="B640" i="1" s="1"/>
  <c r="AF641" i="1"/>
  <c r="B641" i="1" s="1"/>
  <c r="AF642" i="1"/>
  <c r="B642" i="1" s="1"/>
  <c r="AF643" i="1"/>
  <c r="B643" i="1" s="1"/>
  <c r="AF644" i="1"/>
  <c r="B644" i="1" s="1"/>
  <c r="AF645" i="1"/>
  <c r="B645" i="1" s="1"/>
  <c r="AF646" i="1"/>
  <c r="B646" i="1" s="1"/>
  <c r="AF647" i="1"/>
  <c r="B647" i="1" s="1"/>
  <c r="AF648" i="1"/>
  <c r="B648" i="1" s="1"/>
  <c r="AF649" i="1"/>
  <c r="B649" i="1" s="1"/>
  <c r="AF650" i="1"/>
  <c r="B650" i="1" s="1"/>
  <c r="AF651" i="1"/>
  <c r="B651" i="1" s="1"/>
  <c r="AF652" i="1"/>
  <c r="B652" i="1" s="1"/>
  <c r="AF653" i="1"/>
  <c r="B653" i="1" s="1"/>
  <c r="AF654" i="1"/>
  <c r="B654" i="1" s="1"/>
  <c r="AF655" i="1"/>
  <c r="B655" i="1" s="1"/>
  <c r="AF656" i="1"/>
  <c r="B656" i="1" s="1"/>
  <c r="AF657" i="1"/>
  <c r="B657" i="1" s="1"/>
  <c r="AF658" i="1"/>
  <c r="B658" i="1" s="1"/>
  <c r="AF659" i="1"/>
  <c r="AF660" i="1"/>
  <c r="B660" i="1" s="1"/>
  <c r="AF661" i="1"/>
  <c r="B661" i="1" s="1"/>
  <c r="AF662" i="1"/>
  <c r="B662" i="1" s="1"/>
  <c r="AF663" i="1"/>
  <c r="B663" i="1" s="1"/>
  <c r="AF664" i="1"/>
  <c r="B664" i="1" s="1"/>
  <c r="AF665" i="1"/>
  <c r="B665" i="1" s="1"/>
  <c r="AF666" i="1"/>
  <c r="B666" i="1" s="1"/>
  <c r="AF667" i="1"/>
  <c r="B667" i="1" s="1"/>
  <c r="AF668" i="1"/>
  <c r="B668" i="1" s="1"/>
  <c r="AF669" i="1"/>
  <c r="B669" i="1" s="1"/>
  <c r="AF670" i="1"/>
  <c r="B670" i="1" s="1"/>
  <c r="AF671" i="1"/>
  <c r="B671" i="1" s="1"/>
  <c r="AF672" i="1"/>
  <c r="B672" i="1" s="1"/>
  <c r="AF673" i="1"/>
  <c r="B673" i="1" s="1"/>
  <c r="AF674" i="1"/>
  <c r="B674" i="1" s="1"/>
  <c r="AF675" i="1"/>
  <c r="B675" i="1" s="1"/>
  <c r="AF676" i="1"/>
  <c r="B676" i="1" s="1"/>
  <c r="AF677" i="1"/>
  <c r="B677" i="1" s="1"/>
  <c r="AF678" i="1"/>
  <c r="B678" i="1" s="1"/>
  <c r="AF679" i="1"/>
  <c r="B679" i="1" s="1"/>
  <c r="AF680" i="1"/>
  <c r="B680" i="1" s="1"/>
  <c r="AF681" i="1"/>
  <c r="B681" i="1" s="1"/>
  <c r="AF682" i="1"/>
  <c r="B682" i="1" s="1"/>
  <c r="AF683" i="1"/>
  <c r="B683" i="1" s="1"/>
  <c r="AF684" i="1"/>
  <c r="B684" i="1" s="1"/>
  <c r="AF685" i="1"/>
  <c r="B685" i="1" s="1"/>
  <c r="AF686" i="1"/>
  <c r="B686" i="1" s="1"/>
  <c r="AF687" i="1"/>
  <c r="B687" i="1" s="1"/>
  <c r="AF688" i="1"/>
  <c r="AF689" i="1"/>
  <c r="B689" i="1" s="1"/>
  <c r="AF690" i="1"/>
  <c r="B690" i="1" s="1"/>
  <c r="AF691" i="1"/>
  <c r="B691" i="1" s="1"/>
  <c r="AF692" i="1"/>
  <c r="B692" i="1" s="1"/>
  <c r="AF693" i="1"/>
  <c r="B693" i="1" s="1"/>
  <c r="AF694" i="1"/>
  <c r="B694" i="1" s="1"/>
  <c r="AF695" i="1"/>
  <c r="B695" i="1" s="1"/>
  <c r="AF696" i="1"/>
  <c r="AF697" i="1"/>
  <c r="B697" i="1" s="1"/>
  <c r="AF698" i="1"/>
  <c r="B698" i="1" s="1"/>
  <c r="AF699" i="1"/>
  <c r="AF700" i="1"/>
  <c r="B700" i="1" s="1"/>
  <c r="AF701" i="1"/>
  <c r="B701" i="1" s="1"/>
  <c r="AF702" i="1"/>
  <c r="B702" i="1" s="1"/>
  <c r="AF703" i="1"/>
  <c r="B703" i="1" s="1"/>
  <c r="AF704" i="1"/>
  <c r="AF705" i="1"/>
  <c r="B705" i="1" s="1"/>
  <c r="AF706" i="1"/>
  <c r="B706" i="1" s="1"/>
  <c r="AF707" i="1"/>
  <c r="B707" i="1" s="1"/>
  <c r="AF708" i="1"/>
  <c r="B708" i="1" s="1"/>
  <c r="AF709" i="1"/>
  <c r="B709" i="1" s="1"/>
  <c r="AF710" i="1"/>
  <c r="B710" i="1" s="1"/>
  <c r="AF711" i="1"/>
  <c r="B711" i="1" s="1"/>
  <c r="AF712" i="1"/>
  <c r="AF713" i="1"/>
  <c r="B713" i="1" s="1"/>
  <c r="AF714" i="1"/>
  <c r="B714" i="1" s="1"/>
  <c r="AF715" i="1"/>
  <c r="B715" i="1" s="1"/>
  <c r="AF716" i="1"/>
  <c r="B716" i="1" s="1"/>
  <c r="AF717" i="1"/>
  <c r="B717" i="1" s="1"/>
  <c r="AF718" i="1"/>
  <c r="B718" i="1" s="1"/>
  <c r="AF719" i="1"/>
  <c r="B719" i="1" s="1"/>
  <c r="AF720" i="1"/>
  <c r="AF721" i="1"/>
  <c r="B721" i="1" s="1"/>
  <c r="AF722" i="1"/>
  <c r="B722" i="1" s="1"/>
  <c r="AF723" i="1"/>
  <c r="AF724" i="1"/>
  <c r="B724" i="1" s="1"/>
  <c r="AF725" i="1"/>
  <c r="B725" i="1" s="1"/>
  <c r="AF726" i="1"/>
  <c r="B726" i="1" s="1"/>
  <c r="AF727" i="1"/>
  <c r="B727" i="1" s="1"/>
  <c r="AF728" i="1"/>
  <c r="AF729" i="1"/>
  <c r="B729" i="1" s="1"/>
  <c r="AF730" i="1"/>
  <c r="B730" i="1" s="1"/>
  <c r="AF731" i="1"/>
  <c r="B731" i="1" s="1"/>
  <c r="AF732" i="1"/>
  <c r="B732" i="1" s="1"/>
  <c r="AF733" i="1"/>
  <c r="B733" i="1" s="1"/>
  <c r="AF734" i="1"/>
  <c r="B734" i="1" s="1"/>
  <c r="AF735" i="1"/>
  <c r="B735" i="1" s="1"/>
  <c r="AF736" i="1"/>
  <c r="AF737" i="1"/>
  <c r="B737" i="1" s="1"/>
  <c r="AF738" i="1"/>
  <c r="B738" i="1" s="1"/>
  <c r="AF739" i="1"/>
  <c r="B739" i="1" s="1"/>
  <c r="AF740" i="1"/>
  <c r="B740" i="1" s="1"/>
  <c r="AF741" i="1"/>
  <c r="B741" i="1" s="1"/>
  <c r="AF742" i="1"/>
  <c r="B742" i="1" s="1"/>
  <c r="AF743" i="1"/>
  <c r="B743" i="1" s="1"/>
  <c r="AF744" i="1"/>
  <c r="AF745" i="1"/>
  <c r="B745" i="1" s="1"/>
  <c r="AF746" i="1"/>
  <c r="B746" i="1" s="1"/>
  <c r="AF747" i="1"/>
  <c r="B747" i="1" s="1"/>
  <c r="AF748" i="1"/>
  <c r="B748" i="1" s="1"/>
  <c r="AF749" i="1"/>
  <c r="B749" i="1" s="1"/>
  <c r="AF750" i="1"/>
  <c r="B750" i="1" s="1"/>
  <c r="AF751" i="1"/>
  <c r="B751" i="1" s="1"/>
  <c r="AF752" i="1"/>
  <c r="AF753" i="1"/>
  <c r="B753" i="1" s="1"/>
  <c r="AF754" i="1"/>
  <c r="B754" i="1" s="1"/>
  <c r="AF755" i="1"/>
  <c r="B755" i="1" s="1"/>
  <c r="AF756" i="1"/>
  <c r="B756" i="1" s="1"/>
  <c r="AF757" i="1"/>
  <c r="B757" i="1" s="1"/>
  <c r="AF758" i="1"/>
  <c r="B758" i="1" s="1"/>
  <c r="AF759" i="1"/>
  <c r="B759" i="1" s="1"/>
  <c r="AF760" i="1"/>
  <c r="AF761" i="1"/>
  <c r="B761" i="1" s="1"/>
  <c r="AF762" i="1"/>
  <c r="B762" i="1" s="1"/>
  <c r="AF763" i="1"/>
  <c r="B763" i="1" s="1"/>
  <c r="AF764" i="1"/>
  <c r="B764" i="1" s="1"/>
  <c r="AF765" i="1"/>
  <c r="B765" i="1" s="1"/>
  <c r="AF766" i="1"/>
  <c r="B766" i="1" s="1"/>
  <c r="AF767" i="1"/>
  <c r="B767" i="1" s="1"/>
  <c r="AF768" i="1"/>
  <c r="AF769" i="1"/>
  <c r="B769" i="1" s="1"/>
  <c r="AF770" i="1"/>
  <c r="B770" i="1" s="1"/>
  <c r="AF771" i="1"/>
  <c r="B771" i="1" s="1"/>
  <c r="AF772" i="1"/>
  <c r="B772" i="1" s="1"/>
  <c r="AF773" i="1"/>
  <c r="B773" i="1" s="1"/>
  <c r="AF774" i="1"/>
  <c r="B774" i="1" s="1"/>
  <c r="AF775" i="1"/>
  <c r="B775" i="1" s="1"/>
  <c r="AF776" i="1"/>
  <c r="AF777" i="1"/>
  <c r="B777" i="1" s="1"/>
  <c r="AF778" i="1"/>
  <c r="B778" i="1" s="1"/>
  <c r="AF779" i="1"/>
  <c r="B779" i="1" s="1"/>
  <c r="AF780" i="1"/>
  <c r="B780" i="1" s="1"/>
  <c r="AF781" i="1"/>
  <c r="B781" i="1" s="1"/>
  <c r="AF782" i="1"/>
  <c r="B782" i="1" s="1"/>
  <c r="AF783" i="1"/>
  <c r="B783" i="1" s="1"/>
  <c r="AF784" i="1"/>
  <c r="AF785" i="1"/>
  <c r="B785" i="1" s="1"/>
  <c r="AF786" i="1"/>
  <c r="B786" i="1" s="1"/>
  <c r="AF787" i="1"/>
  <c r="B787" i="1" s="1"/>
  <c r="AF788" i="1"/>
  <c r="B788" i="1" s="1"/>
  <c r="AF789" i="1"/>
  <c r="B789" i="1" s="1"/>
  <c r="AF790" i="1"/>
  <c r="B790" i="1" s="1"/>
  <c r="AF791" i="1"/>
  <c r="B791" i="1" s="1"/>
  <c r="AF792" i="1"/>
  <c r="AF793" i="1"/>
  <c r="B793" i="1" s="1"/>
  <c r="AF794" i="1"/>
  <c r="B794" i="1" s="1"/>
  <c r="AF795" i="1"/>
  <c r="B795" i="1" s="1"/>
  <c r="AF796" i="1"/>
  <c r="B796" i="1" s="1"/>
  <c r="AF797" i="1"/>
  <c r="B797" i="1" s="1"/>
  <c r="AF798" i="1"/>
  <c r="B798" i="1" s="1"/>
  <c r="AF799" i="1"/>
  <c r="B799" i="1" s="1"/>
  <c r="AF800" i="1"/>
  <c r="AF801" i="1"/>
  <c r="B801" i="1" s="1"/>
  <c r="AF802" i="1"/>
  <c r="B802" i="1" s="1"/>
  <c r="AF803" i="1"/>
  <c r="B803" i="1" s="1"/>
  <c r="AF804" i="1"/>
  <c r="B804" i="1" s="1"/>
  <c r="AF805" i="1"/>
  <c r="B805" i="1" s="1"/>
  <c r="AF806" i="1"/>
  <c r="B806" i="1" s="1"/>
  <c r="AF807" i="1"/>
  <c r="B807" i="1" s="1"/>
  <c r="AF808" i="1"/>
  <c r="AF809" i="1"/>
  <c r="B809" i="1" s="1"/>
  <c r="AF810" i="1"/>
  <c r="B810" i="1" s="1"/>
  <c r="AF811" i="1"/>
  <c r="B811" i="1" s="1"/>
  <c r="AF812" i="1"/>
  <c r="B812" i="1" s="1"/>
  <c r="AF813" i="1"/>
  <c r="B813" i="1" s="1"/>
  <c r="AF814" i="1"/>
  <c r="B814" i="1" s="1"/>
  <c r="AF815" i="1"/>
  <c r="B815" i="1" s="1"/>
  <c r="AF816" i="1"/>
  <c r="AF817" i="1"/>
  <c r="B817" i="1" s="1"/>
  <c r="AF818" i="1"/>
  <c r="B818" i="1" s="1"/>
  <c r="AF819" i="1"/>
  <c r="B819" i="1" s="1"/>
  <c r="AF820" i="1"/>
  <c r="B820" i="1" s="1"/>
  <c r="AF821" i="1"/>
  <c r="B821" i="1" s="1"/>
  <c r="AF822" i="1"/>
  <c r="B822" i="1" s="1"/>
  <c r="AF823" i="1"/>
  <c r="B823" i="1" s="1"/>
  <c r="AF824" i="1"/>
  <c r="AF825" i="1"/>
  <c r="B825" i="1" s="1"/>
  <c r="AF826" i="1"/>
  <c r="B826" i="1" s="1"/>
  <c r="AF827" i="1"/>
  <c r="B827" i="1" s="1"/>
  <c r="AF828" i="1"/>
  <c r="B828" i="1" s="1"/>
  <c r="AF829" i="1"/>
  <c r="B829" i="1" s="1"/>
  <c r="AF830" i="1"/>
  <c r="B830" i="1" s="1"/>
  <c r="AF831" i="1"/>
  <c r="B831" i="1" s="1"/>
  <c r="AF832" i="1"/>
  <c r="AF833" i="1"/>
  <c r="B833" i="1" s="1"/>
  <c r="AF834" i="1"/>
  <c r="B834" i="1" s="1"/>
  <c r="AF835" i="1"/>
  <c r="B835" i="1" s="1"/>
  <c r="AF836" i="1"/>
  <c r="B836" i="1" s="1"/>
  <c r="AF837" i="1"/>
  <c r="B837" i="1" s="1"/>
  <c r="AF838" i="1"/>
  <c r="B838" i="1" s="1"/>
  <c r="AF839" i="1"/>
  <c r="B839" i="1" s="1"/>
  <c r="AF840" i="1"/>
  <c r="AF841" i="1"/>
  <c r="B841" i="1" s="1"/>
  <c r="AF842" i="1"/>
  <c r="B842" i="1" s="1"/>
  <c r="AF843" i="1"/>
  <c r="B843" i="1" s="1"/>
  <c r="AF844" i="1"/>
  <c r="B844" i="1" s="1"/>
  <c r="AF845" i="1"/>
  <c r="B845" i="1" s="1"/>
  <c r="AF846" i="1"/>
  <c r="B846" i="1" s="1"/>
  <c r="AF847" i="1"/>
  <c r="B847" i="1" s="1"/>
  <c r="AF848" i="1"/>
  <c r="AF849" i="1"/>
  <c r="B849" i="1" s="1"/>
  <c r="AF850" i="1"/>
  <c r="B850" i="1" s="1"/>
  <c r="AF851" i="1"/>
  <c r="B851" i="1" s="1"/>
  <c r="AF852" i="1"/>
  <c r="B852" i="1" s="1"/>
  <c r="AF853" i="1"/>
  <c r="B853" i="1" s="1"/>
  <c r="AF854" i="1"/>
  <c r="B854" i="1" s="1"/>
  <c r="AF855" i="1"/>
  <c r="B855" i="1" s="1"/>
  <c r="AF856" i="1"/>
  <c r="AF857" i="1"/>
  <c r="B857" i="1" s="1"/>
  <c r="AF858" i="1"/>
  <c r="B858" i="1" s="1"/>
  <c r="AF859" i="1"/>
  <c r="B859" i="1" s="1"/>
  <c r="AF860" i="1"/>
  <c r="B860" i="1" s="1"/>
  <c r="AF861" i="1"/>
  <c r="B861" i="1" s="1"/>
  <c r="AF862" i="1"/>
  <c r="B862" i="1" s="1"/>
  <c r="AF863" i="1"/>
  <c r="B863" i="1" s="1"/>
  <c r="AF864" i="1"/>
  <c r="AF865" i="1"/>
  <c r="B865" i="1" s="1"/>
  <c r="AF866" i="1"/>
  <c r="B866" i="1" s="1"/>
  <c r="AF867" i="1"/>
  <c r="B867" i="1" s="1"/>
  <c r="AF868" i="1"/>
  <c r="B868" i="1" s="1"/>
  <c r="AF869" i="1"/>
  <c r="B869" i="1" s="1"/>
  <c r="AF870" i="1"/>
  <c r="B870" i="1" s="1"/>
  <c r="AF871" i="1"/>
  <c r="B871" i="1" s="1"/>
  <c r="AF872" i="1"/>
  <c r="AF873" i="1"/>
  <c r="B873" i="1" s="1"/>
  <c r="AF874" i="1"/>
  <c r="B874" i="1" s="1"/>
  <c r="AF875" i="1"/>
  <c r="B875" i="1" s="1"/>
  <c r="AF876" i="1"/>
  <c r="B876" i="1" s="1"/>
  <c r="AF877" i="1"/>
  <c r="B877" i="1" s="1"/>
  <c r="AF878" i="1"/>
  <c r="B878" i="1" s="1"/>
  <c r="AF879" i="1"/>
  <c r="B879" i="1" s="1"/>
  <c r="AF880" i="1"/>
  <c r="AF881" i="1"/>
  <c r="B881" i="1" s="1"/>
  <c r="AF882" i="1"/>
  <c r="B882" i="1" s="1"/>
  <c r="AF883" i="1"/>
  <c r="B883" i="1" s="1"/>
  <c r="AF884" i="1"/>
  <c r="B884" i="1" s="1"/>
  <c r="AF885" i="1"/>
  <c r="B885" i="1" s="1"/>
  <c r="AF886" i="1"/>
  <c r="B886" i="1" s="1"/>
  <c r="AF887" i="1"/>
  <c r="B887" i="1" s="1"/>
  <c r="AF888" i="1"/>
  <c r="AF889" i="1"/>
  <c r="B889" i="1" s="1"/>
  <c r="AF890" i="1"/>
  <c r="B890" i="1" s="1"/>
  <c r="AF891" i="1"/>
  <c r="B891" i="1" s="1"/>
  <c r="AF892" i="1"/>
  <c r="B892" i="1" s="1"/>
  <c r="AF893" i="1"/>
  <c r="B893" i="1" s="1"/>
  <c r="AF894" i="1"/>
  <c r="B894" i="1" s="1"/>
  <c r="AF895" i="1"/>
  <c r="B895" i="1" s="1"/>
  <c r="AF896" i="1"/>
  <c r="AF897" i="1"/>
  <c r="B897" i="1" s="1"/>
  <c r="AF898" i="1"/>
  <c r="B898" i="1" s="1"/>
  <c r="AF899" i="1"/>
  <c r="B899" i="1" s="1"/>
  <c r="AF900" i="1"/>
  <c r="B900" i="1" s="1"/>
  <c r="AF901" i="1"/>
  <c r="B901" i="1" s="1"/>
  <c r="AF902" i="1"/>
  <c r="B902" i="1" s="1"/>
  <c r="AF903" i="1"/>
  <c r="B903" i="1" s="1"/>
  <c r="AF904" i="1"/>
  <c r="AF905" i="1"/>
  <c r="B905" i="1" s="1"/>
  <c r="AF906" i="1"/>
  <c r="B906" i="1" s="1"/>
  <c r="AF907" i="1"/>
  <c r="B907" i="1" s="1"/>
  <c r="AF908" i="1"/>
  <c r="B908" i="1" s="1"/>
  <c r="AF909" i="1"/>
  <c r="B909" i="1" s="1"/>
  <c r="AF910" i="1"/>
  <c r="B910" i="1" s="1"/>
  <c r="AF911" i="1"/>
  <c r="B911" i="1" s="1"/>
  <c r="AF912" i="1"/>
  <c r="AF913" i="1"/>
  <c r="B913" i="1" s="1"/>
  <c r="AF914" i="1"/>
  <c r="B914" i="1" s="1"/>
  <c r="AF915" i="1"/>
  <c r="B915" i="1" s="1"/>
  <c r="AF916" i="1"/>
  <c r="B916" i="1" s="1"/>
  <c r="AF917" i="1"/>
  <c r="B917" i="1" s="1"/>
  <c r="AF918" i="1"/>
  <c r="B918" i="1" s="1"/>
  <c r="AF919" i="1"/>
  <c r="B919" i="1" s="1"/>
  <c r="AF920" i="1"/>
  <c r="AF921" i="1"/>
  <c r="B921" i="1" s="1"/>
  <c r="AF922" i="1"/>
  <c r="B922" i="1" s="1"/>
  <c r="AF923" i="1"/>
  <c r="B923" i="1" s="1"/>
  <c r="AF924" i="1"/>
  <c r="B924" i="1" s="1"/>
  <c r="AF925" i="1"/>
  <c r="B925" i="1" s="1"/>
  <c r="AF926" i="1"/>
  <c r="B926" i="1" s="1"/>
  <c r="AF927" i="1"/>
  <c r="B927" i="1" s="1"/>
  <c r="AF928" i="1"/>
  <c r="AF929" i="1"/>
  <c r="B929" i="1" s="1"/>
  <c r="AF930" i="1"/>
  <c r="B930" i="1" s="1"/>
  <c r="AF931" i="1"/>
  <c r="B931" i="1" s="1"/>
  <c r="AF932" i="1"/>
  <c r="B932" i="1" s="1"/>
  <c r="AF933" i="1"/>
  <c r="B933" i="1" s="1"/>
  <c r="AF934" i="1"/>
  <c r="B934" i="1" s="1"/>
  <c r="AF935" i="1"/>
  <c r="B935" i="1" s="1"/>
  <c r="AF936" i="1"/>
  <c r="AF937" i="1"/>
  <c r="B937" i="1" s="1"/>
  <c r="AF938" i="1"/>
  <c r="B938" i="1" s="1"/>
  <c r="AF939" i="1"/>
  <c r="B939" i="1" s="1"/>
  <c r="AF940" i="1"/>
  <c r="B940" i="1" s="1"/>
  <c r="AF941" i="1"/>
  <c r="B941" i="1" s="1"/>
  <c r="AF942" i="1"/>
  <c r="B942" i="1" s="1"/>
  <c r="AF943" i="1"/>
  <c r="B943" i="1" s="1"/>
  <c r="AF944" i="1"/>
  <c r="AF945" i="1"/>
  <c r="B945" i="1" s="1"/>
  <c r="AF946" i="1"/>
  <c r="B946" i="1" s="1"/>
  <c r="AF947" i="1"/>
  <c r="B947" i="1" s="1"/>
  <c r="AF948" i="1"/>
  <c r="B948" i="1" s="1"/>
  <c r="AF949" i="1"/>
  <c r="B949" i="1" s="1"/>
  <c r="AF950" i="1"/>
  <c r="B950" i="1" s="1"/>
  <c r="AF951" i="1"/>
  <c r="B951" i="1" s="1"/>
  <c r="AF952" i="1"/>
  <c r="AF953" i="1"/>
  <c r="B953" i="1" s="1"/>
  <c r="AF954" i="1"/>
  <c r="B954" i="1" s="1"/>
  <c r="AF955" i="1"/>
  <c r="B955" i="1" s="1"/>
  <c r="AF956" i="1"/>
  <c r="B956" i="1" s="1"/>
  <c r="AF957" i="1"/>
  <c r="B957" i="1" s="1"/>
  <c r="AF958" i="1"/>
  <c r="B958" i="1" s="1"/>
  <c r="AF959" i="1"/>
  <c r="B959" i="1" s="1"/>
  <c r="AF960" i="1"/>
  <c r="AF961" i="1"/>
  <c r="B961" i="1" s="1"/>
  <c r="AF962" i="1"/>
  <c r="B962" i="1" s="1"/>
  <c r="AF963" i="1"/>
  <c r="B963" i="1" s="1"/>
  <c r="AF964" i="1"/>
  <c r="B964" i="1" s="1"/>
  <c r="AF965" i="1"/>
  <c r="B965" i="1" s="1"/>
  <c r="AF966" i="1"/>
  <c r="B966" i="1" s="1"/>
  <c r="AF967" i="1"/>
  <c r="B967" i="1" s="1"/>
  <c r="AF968" i="1"/>
  <c r="AF969" i="1"/>
  <c r="B969" i="1" s="1"/>
  <c r="AF970" i="1"/>
  <c r="B970" i="1" s="1"/>
  <c r="AF971" i="1"/>
  <c r="B971" i="1" s="1"/>
  <c r="AF972" i="1"/>
  <c r="B972" i="1" s="1"/>
  <c r="AF973" i="1"/>
  <c r="B973" i="1" s="1"/>
  <c r="AF974" i="1"/>
  <c r="B974" i="1" s="1"/>
  <c r="AF975" i="1"/>
  <c r="B975" i="1" s="1"/>
  <c r="AF976" i="1"/>
  <c r="AF977" i="1"/>
  <c r="B977" i="1" s="1"/>
  <c r="AF978" i="1"/>
  <c r="B978" i="1" s="1"/>
  <c r="AF979" i="1"/>
  <c r="B979" i="1" s="1"/>
  <c r="AF980" i="1"/>
  <c r="B980" i="1" s="1"/>
  <c r="AF981" i="1"/>
  <c r="B981" i="1" s="1"/>
  <c r="AF982" i="1"/>
  <c r="B982" i="1" s="1"/>
  <c r="AF983" i="1"/>
  <c r="B983" i="1" s="1"/>
  <c r="AF984" i="1"/>
  <c r="AF985" i="1"/>
  <c r="B985" i="1" s="1"/>
  <c r="AF986" i="1"/>
  <c r="B986" i="1" s="1"/>
  <c r="AF987" i="1"/>
  <c r="B987" i="1" s="1"/>
  <c r="AF988" i="1"/>
  <c r="AF989" i="1"/>
  <c r="B989" i="1" s="1"/>
  <c r="AF990" i="1"/>
  <c r="B990" i="1" s="1"/>
  <c r="AF991" i="1"/>
  <c r="B991" i="1" s="1"/>
  <c r="AF992" i="1"/>
  <c r="AF993" i="1"/>
  <c r="B993" i="1" s="1"/>
  <c r="AF994" i="1"/>
  <c r="B994" i="1" s="1"/>
  <c r="AF995" i="1"/>
  <c r="B995" i="1" s="1"/>
  <c r="AF996" i="1"/>
  <c r="AF997" i="1"/>
  <c r="B997" i="1" s="1"/>
  <c r="AF998" i="1"/>
  <c r="B998" i="1" s="1"/>
  <c r="AF999" i="1"/>
  <c r="B999" i="1" s="1"/>
  <c r="AF1000" i="1"/>
  <c r="AF1001" i="1"/>
  <c r="B1001" i="1" s="1"/>
  <c r="AF1002" i="1"/>
  <c r="B1002" i="1" s="1"/>
  <c r="AF1003" i="1"/>
  <c r="B1003" i="1" s="1"/>
  <c r="AF1004" i="1"/>
  <c r="B1004" i="1" s="1"/>
  <c r="AF1005" i="1"/>
  <c r="B1005" i="1" s="1"/>
  <c r="AF1006" i="1"/>
  <c r="B1006" i="1" s="1"/>
  <c r="AF1007" i="1"/>
  <c r="B1007" i="1" s="1"/>
  <c r="AF1008" i="1"/>
  <c r="AF1009" i="1"/>
  <c r="B1009" i="1" s="1"/>
  <c r="AF1010" i="1"/>
  <c r="B1010" i="1" s="1"/>
  <c r="AF1011" i="1"/>
  <c r="B1011" i="1" s="1"/>
  <c r="AF1012" i="1"/>
  <c r="B1012" i="1" s="1"/>
  <c r="AF1013" i="1"/>
  <c r="B1013" i="1" s="1"/>
  <c r="AF1014" i="1"/>
  <c r="B1014" i="1" s="1"/>
  <c r="AF1015" i="1"/>
  <c r="B1015" i="1" s="1"/>
  <c r="AF1016" i="1"/>
  <c r="AF1017" i="1"/>
  <c r="AF1018" i="1"/>
  <c r="AF20" i="1"/>
  <c r="B20" i="1" s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81" i="1"/>
  <c r="AD182" i="1"/>
  <c r="AD183" i="1"/>
  <c r="AD184" i="1"/>
  <c r="AD185" i="1"/>
  <c r="AD186" i="1"/>
  <c r="AD187" i="1"/>
  <c r="AD188" i="1"/>
  <c r="AD189" i="1"/>
  <c r="AD190" i="1"/>
  <c r="AD191" i="1"/>
  <c r="AD192" i="1"/>
  <c r="AD193" i="1"/>
  <c r="AD194" i="1"/>
  <c r="AD195" i="1"/>
  <c r="AD196" i="1"/>
  <c r="AD197" i="1"/>
  <c r="AD198" i="1"/>
  <c r="AD199" i="1"/>
  <c r="AD200" i="1"/>
  <c r="AD201" i="1"/>
  <c r="AD202" i="1"/>
  <c r="AD203" i="1"/>
  <c r="AD204" i="1"/>
  <c r="AD205" i="1"/>
  <c r="AD206" i="1"/>
  <c r="AD207" i="1"/>
  <c r="AD208" i="1"/>
  <c r="AD209" i="1"/>
  <c r="AD210" i="1"/>
  <c r="AD211" i="1"/>
  <c r="AD212" i="1"/>
  <c r="AD213" i="1"/>
  <c r="AD214" i="1"/>
  <c r="AD215" i="1"/>
  <c r="AD216" i="1"/>
  <c r="AD217" i="1"/>
  <c r="AD218" i="1"/>
  <c r="AD219" i="1"/>
  <c r="AD220" i="1"/>
  <c r="AD221" i="1"/>
  <c r="AD222" i="1"/>
  <c r="AD223" i="1"/>
  <c r="AD224" i="1"/>
  <c r="AD225" i="1"/>
  <c r="AD226" i="1"/>
  <c r="AD227" i="1"/>
  <c r="AD228" i="1"/>
  <c r="AD229" i="1"/>
  <c r="AD230" i="1"/>
  <c r="AD231" i="1"/>
  <c r="AD232" i="1"/>
  <c r="AD233" i="1"/>
  <c r="AD234" i="1"/>
  <c r="AD235" i="1"/>
  <c r="AD236" i="1"/>
  <c r="AD237" i="1"/>
  <c r="AD238" i="1"/>
  <c r="AD239" i="1"/>
  <c r="AD240" i="1"/>
  <c r="AD241" i="1"/>
  <c r="AD242" i="1"/>
  <c r="AD243" i="1"/>
  <c r="AD244" i="1"/>
  <c r="AD245" i="1"/>
  <c r="AD246" i="1"/>
  <c r="AD247" i="1"/>
  <c r="AD248" i="1"/>
  <c r="AD249" i="1"/>
  <c r="AD250" i="1"/>
  <c r="AD251" i="1"/>
  <c r="AD252" i="1"/>
  <c r="AD253" i="1"/>
  <c r="AD254" i="1"/>
  <c r="AD255" i="1"/>
  <c r="AD256" i="1"/>
  <c r="AD257" i="1"/>
  <c r="AD258" i="1"/>
  <c r="AD259" i="1"/>
  <c r="AD260" i="1"/>
  <c r="AD261" i="1"/>
  <c r="AD262" i="1"/>
  <c r="AD263" i="1"/>
  <c r="AD264" i="1"/>
  <c r="AD265" i="1"/>
  <c r="AD266" i="1"/>
  <c r="AD267" i="1"/>
  <c r="AD268" i="1"/>
  <c r="AD269" i="1"/>
  <c r="AD270" i="1"/>
  <c r="AD271" i="1"/>
  <c r="AD272" i="1"/>
  <c r="AD273" i="1"/>
  <c r="AD274" i="1"/>
  <c r="AD275" i="1"/>
  <c r="AD276" i="1"/>
  <c r="AD277" i="1"/>
  <c r="AD278" i="1"/>
  <c r="AD279" i="1"/>
  <c r="AD280" i="1"/>
  <c r="AD281" i="1"/>
  <c r="AD282" i="1"/>
  <c r="AD283" i="1"/>
  <c r="AD284" i="1"/>
  <c r="AD285" i="1"/>
  <c r="AD286" i="1"/>
  <c r="AD287" i="1"/>
  <c r="AD288" i="1"/>
  <c r="AD289" i="1"/>
  <c r="AD290" i="1"/>
  <c r="AD291" i="1"/>
  <c r="AD292" i="1"/>
  <c r="AD293" i="1"/>
  <c r="AD294" i="1"/>
  <c r="AD295" i="1"/>
  <c r="AD296" i="1"/>
  <c r="AD297" i="1"/>
  <c r="AD298" i="1"/>
  <c r="AD299" i="1"/>
  <c r="AD300" i="1"/>
  <c r="AD301" i="1"/>
  <c r="AD302" i="1"/>
  <c r="AD303" i="1"/>
  <c r="AD304" i="1"/>
  <c r="AD305" i="1"/>
  <c r="AD306" i="1"/>
  <c r="AD307" i="1"/>
  <c r="AD308" i="1"/>
  <c r="AD309" i="1"/>
  <c r="AD310" i="1"/>
  <c r="AD311" i="1"/>
  <c r="AD312" i="1"/>
  <c r="AD313" i="1"/>
  <c r="AD314" i="1"/>
  <c r="AD315" i="1"/>
  <c r="AD316" i="1"/>
  <c r="AD317" i="1"/>
  <c r="AD318" i="1"/>
  <c r="AD319" i="1"/>
  <c r="AD320" i="1"/>
  <c r="AD321" i="1"/>
  <c r="AD322" i="1"/>
  <c r="AD323" i="1"/>
  <c r="AD324" i="1"/>
  <c r="AD325" i="1"/>
  <c r="AD326" i="1"/>
  <c r="AD327" i="1"/>
  <c r="AD328" i="1"/>
  <c r="AD329" i="1"/>
  <c r="AD330" i="1"/>
  <c r="AD331" i="1"/>
  <c r="AD332" i="1"/>
  <c r="AD333" i="1"/>
  <c r="AD334" i="1"/>
  <c r="AD335" i="1"/>
  <c r="AD336" i="1"/>
  <c r="AD337" i="1"/>
  <c r="AD338" i="1"/>
  <c r="AD339" i="1"/>
  <c r="AD340" i="1"/>
  <c r="AD341" i="1"/>
  <c r="AD342" i="1"/>
  <c r="AD343" i="1"/>
  <c r="AD344" i="1"/>
  <c r="AD345" i="1"/>
  <c r="AD346" i="1"/>
  <c r="AD347" i="1"/>
  <c r="AD348" i="1"/>
  <c r="AD349" i="1"/>
  <c r="AD350" i="1"/>
  <c r="AD351" i="1"/>
  <c r="AD352" i="1"/>
  <c r="AD353" i="1"/>
  <c r="AD354" i="1"/>
  <c r="AD355" i="1"/>
  <c r="AD356" i="1"/>
  <c r="AD357" i="1"/>
  <c r="AD358" i="1"/>
  <c r="AD359" i="1"/>
  <c r="AD360" i="1"/>
  <c r="AD361" i="1"/>
  <c r="AD362" i="1"/>
  <c r="AD363" i="1"/>
  <c r="AD364" i="1"/>
  <c r="AD365" i="1"/>
  <c r="AD366" i="1"/>
  <c r="AD367" i="1"/>
  <c r="AD368" i="1"/>
  <c r="AD369" i="1"/>
  <c r="AD370" i="1"/>
  <c r="AD371" i="1"/>
  <c r="AD372" i="1"/>
  <c r="AD373" i="1"/>
  <c r="AD374" i="1"/>
  <c r="AD375" i="1"/>
  <c r="AD376" i="1"/>
  <c r="AD377" i="1"/>
  <c r="AD378" i="1"/>
  <c r="AD379" i="1"/>
  <c r="AD380" i="1"/>
  <c r="AD381" i="1"/>
  <c r="AD382" i="1"/>
  <c r="AD383" i="1"/>
  <c r="AD384" i="1"/>
  <c r="AD385" i="1"/>
  <c r="AD386" i="1"/>
  <c r="AD387" i="1"/>
  <c r="AD388" i="1"/>
  <c r="AD389" i="1"/>
  <c r="AD390" i="1"/>
  <c r="AD391" i="1"/>
  <c r="AD392" i="1"/>
  <c r="AD393" i="1"/>
  <c r="AD394" i="1"/>
  <c r="AD395" i="1"/>
  <c r="AD396" i="1"/>
  <c r="AD397" i="1"/>
  <c r="AD398" i="1"/>
  <c r="AD399" i="1"/>
  <c r="AD400" i="1"/>
  <c r="AD401" i="1"/>
  <c r="AD402" i="1"/>
  <c r="AD403" i="1"/>
  <c r="AD404" i="1"/>
  <c r="AD405" i="1"/>
  <c r="AD406" i="1"/>
  <c r="AD407" i="1"/>
  <c r="AD408" i="1"/>
  <c r="AD409" i="1"/>
  <c r="AD410" i="1"/>
  <c r="AD411" i="1"/>
  <c r="AD412" i="1"/>
  <c r="AD413" i="1"/>
  <c r="AD414" i="1"/>
  <c r="AD415" i="1"/>
  <c r="AD416" i="1"/>
  <c r="AD417" i="1"/>
  <c r="AD418" i="1"/>
  <c r="AD419" i="1"/>
  <c r="AD420" i="1"/>
  <c r="AD421" i="1"/>
  <c r="AD422" i="1"/>
  <c r="AD423" i="1"/>
  <c r="AD424" i="1"/>
  <c r="AD425" i="1"/>
  <c r="AD426" i="1"/>
  <c r="AD427" i="1"/>
  <c r="AD428" i="1"/>
  <c r="AD429" i="1"/>
  <c r="AD430" i="1"/>
  <c r="AD431" i="1"/>
  <c r="AD432" i="1"/>
  <c r="AD433" i="1"/>
  <c r="AD434" i="1"/>
  <c r="AD435" i="1"/>
  <c r="AD436" i="1"/>
  <c r="AD437" i="1"/>
  <c r="AD438" i="1"/>
  <c r="AD439" i="1"/>
  <c r="AD440" i="1"/>
  <c r="AD441" i="1"/>
  <c r="AD442" i="1"/>
  <c r="AD443" i="1"/>
  <c r="AD444" i="1"/>
  <c r="AD445" i="1"/>
  <c r="AD446" i="1"/>
  <c r="AD447" i="1"/>
  <c r="AD448" i="1"/>
  <c r="AD449" i="1"/>
  <c r="AD450" i="1"/>
  <c r="AD451" i="1"/>
  <c r="AD452" i="1"/>
  <c r="AD453" i="1"/>
  <c r="AD454" i="1"/>
  <c r="AD455" i="1"/>
  <c r="AD456" i="1"/>
  <c r="AD457" i="1"/>
  <c r="AD458" i="1"/>
  <c r="AD459" i="1"/>
  <c r="AD460" i="1"/>
  <c r="AD461" i="1"/>
  <c r="AD462" i="1"/>
  <c r="AD463" i="1"/>
  <c r="AD464" i="1"/>
  <c r="AD465" i="1"/>
  <c r="AD466" i="1"/>
  <c r="AD467" i="1"/>
  <c r="AD468" i="1"/>
  <c r="AD469" i="1"/>
  <c r="AD470" i="1"/>
  <c r="AD471" i="1"/>
  <c r="AD472" i="1"/>
  <c r="AD473" i="1"/>
  <c r="AD474" i="1"/>
  <c r="AD475" i="1"/>
  <c r="AD476" i="1"/>
  <c r="AD477" i="1"/>
  <c r="AD478" i="1"/>
  <c r="AD479" i="1"/>
  <c r="AD480" i="1"/>
  <c r="AD481" i="1"/>
  <c r="AD482" i="1"/>
  <c r="AD483" i="1"/>
  <c r="AD484" i="1"/>
  <c r="AD485" i="1"/>
  <c r="AD486" i="1"/>
  <c r="AD487" i="1"/>
  <c r="AD488" i="1"/>
  <c r="AD489" i="1"/>
  <c r="AD490" i="1"/>
  <c r="AD491" i="1"/>
  <c r="AD492" i="1"/>
  <c r="AD493" i="1"/>
  <c r="AD494" i="1"/>
  <c r="AD495" i="1"/>
  <c r="AD496" i="1"/>
  <c r="AD497" i="1"/>
  <c r="AD498" i="1"/>
  <c r="AD499" i="1"/>
  <c r="AD500" i="1"/>
  <c r="AD501" i="1"/>
  <c r="AD502" i="1"/>
  <c r="AD503" i="1"/>
  <c r="AD504" i="1"/>
  <c r="AD505" i="1"/>
  <c r="AD506" i="1"/>
  <c r="AD507" i="1"/>
  <c r="AD508" i="1"/>
  <c r="AD509" i="1"/>
  <c r="AD510" i="1"/>
  <c r="AD511" i="1"/>
  <c r="AD512" i="1"/>
  <c r="AD513" i="1"/>
  <c r="AD514" i="1"/>
  <c r="AD515" i="1"/>
  <c r="AD516" i="1"/>
  <c r="AD517" i="1"/>
  <c r="AD518" i="1"/>
  <c r="AD519" i="1"/>
  <c r="AD520" i="1"/>
  <c r="AD521" i="1"/>
  <c r="AD522" i="1"/>
  <c r="AD523" i="1"/>
  <c r="AD524" i="1"/>
  <c r="AD525" i="1"/>
  <c r="AD526" i="1"/>
  <c r="AD527" i="1"/>
  <c r="AD528" i="1"/>
  <c r="AD529" i="1"/>
  <c r="AD530" i="1"/>
  <c r="AD531" i="1"/>
  <c r="AD532" i="1"/>
  <c r="AD533" i="1"/>
  <c r="AD534" i="1"/>
  <c r="AD535" i="1"/>
  <c r="AD536" i="1"/>
  <c r="AD537" i="1"/>
  <c r="AD538" i="1"/>
  <c r="AD539" i="1"/>
  <c r="AD540" i="1"/>
  <c r="AD541" i="1"/>
  <c r="AD542" i="1"/>
  <c r="AD543" i="1"/>
  <c r="AD544" i="1"/>
  <c r="AD545" i="1"/>
  <c r="AD546" i="1"/>
  <c r="AD547" i="1"/>
  <c r="AD548" i="1"/>
  <c r="AD549" i="1"/>
  <c r="AD550" i="1"/>
  <c r="AD551" i="1"/>
  <c r="AD552" i="1"/>
  <c r="AD553" i="1"/>
  <c r="AD554" i="1"/>
  <c r="AD555" i="1"/>
  <c r="AD556" i="1"/>
  <c r="AD557" i="1"/>
  <c r="AD558" i="1"/>
  <c r="AD559" i="1"/>
  <c r="AD560" i="1"/>
  <c r="AD561" i="1"/>
  <c r="AD562" i="1"/>
  <c r="AD563" i="1"/>
  <c r="AD564" i="1"/>
  <c r="AD565" i="1"/>
  <c r="AD566" i="1"/>
  <c r="AD567" i="1"/>
  <c r="AD568" i="1"/>
  <c r="AD569" i="1"/>
  <c r="AD570" i="1"/>
  <c r="AD571" i="1"/>
  <c r="AD572" i="1"/>
  <c r="AD573" i="1"/>
  <c r="AD574" i="1"/>
  <c r="AD575" i="1"/>
  <c r="AD576" i="1"/>
  <c r="AD577" i="1"/>
  <c r="AD578" i="1"/>
  <c r="AD579" i="1"/>
  <c r="AD580" i="1"/>
  <c r="AD581" i="1"/>
  <c r="AD582" i="1"/>
  <c r="AD583" i="1"/>
  <c r="AD584" i="1"/>
  <c r="AD585" i="1"/>
  <c r="AD586" i="1"/>
  <c r="AD587" i="1"/>
  <c r="AD588" i="1"/>
  <c r="AD589" i="1"/>
  <c r="AD590" i="1"/>
  <c r="AD591" i="1"/>
  <c r="AD592" i="1"/>
  <c r="AD593" i="1"/>
  <c r="AD594" i="1"/>
  <c r="AD595" i="1"/>
  <c r="AD596" i="1"/>
  <c r="AD597" i="1"/>
  <c r="AD598" i="1"/>
  <c r="AD599" i="1"/>
  <c r="AD600" i="1"/>
  <c r="AD601" i="1"/>
  <c r="AD602" i="1"/>
  <c r="AD603" i="1"/>
  <c r="AD604" i="1"/>
  <c r="AD605" i="1"/>
  <c r="AD606" i="1"/>
  <c r="AD607" i="1"/>
  <c r="AD608" i="1"/>
  <c r="AD609" i="1"/>
  <c r="AD610" i="1"/>
  <c r="AD611" i="1"/>
  <c r="AD612" i="1"/>
  <c r="AD613" i="1"/>
  <c r="AD614" i="1"/>
  <c r="AD615" i="1"/>
  <c r="AD616" i="1"/>
  <c r="AD617" i="1"/>
  <c r="AD618" i="1"/>
  <c r="AD619" i="1"/>
  <c r="AD620" i="1"/>
  <c r="AD621" i="1"/>
  <c r="AD622" i="1"/>
  <c r="AD623" i="1"/>
  <c r="AD624" i="1"/>
  <c r="AD625" i="1"/>
  <c r="AD626" i="1"/>
  <c r="AD627" i="1"/>
  <c r="AD628" i="1"/>
  <c r="AD629" i="1"/>
  <c r="AD630" i="1"/>
  <c r="AD631" i="1"/>
  <c r="AD632" i="1"/>
  <c r="AD633" i="1"/>
  <c r="AD634" i="1"/>
  <c r="AD635" i="1"/>
  <c r="AD636" i="1"/>
  <c r="AD637" i="1"/>
  <c r="AD638" i="1"/>
  <c r="AD639" i="1"/>
  <c r="AD640" i="1"/>
  <c r="AD641" i="1"/>
  <c r="AD642" i="1"/>
  <c r="AD643" i="1"/>
  <c r="AD644" i="1"/>
  <c r="AD645" i="1"/>
  <c r="AD646" i="1"/>
  <c r="AD647" i="1"/>
  <c r="AD648" i="1"/>
  <c r="AD649" i="1"/>
  <c r="AD650" i="1"/>
  <c r="AD651" i="1"/>
  <c r="AD652" i="1"/>
  <c r="AD653" i="1"/>
  <c r="AD654" i="1"/>
  <c r="AD655" i="1"/>
  <c r="AD656" i="1"/>
  <c r="AD657" i="1"/>
  <c r="AD658" i="1"/>
  <c r="AD659" i="1"/>
  <c r="AD660" i="1"/>
  <c r="AD661" i="1"/>
  <c r="AD662" i="1"/>
  <c r="AD663" i="1"/>
  <c r="AD664" i="1"/>
  <c r="AD665" i="1"/>
  <c r="AD666" i="1"/>
  <c r="AD667" i="1"/>
  <c r="AD668" i="1"/>
  <c r="AD669" i="1"/>
  <c r="AD670" i="1"/>
  <c r="AD671" i="1"/>
  <c r="AD672" i="1"/>
  <c r="AD673" i="1"/>
  <c r="AD674" i="1"/>
  <c r="AD675" i="1"/>
  <c r="AD676" i="1"/>
  <c r="AD677" i="1"/>
  <c r="AD678" i="1"/>
  <c r="AD679" i="1"/>
  <c r="AD680" i="1"/>
  <c r="AD681" i="1"/>
  <c r="AD682" i="1"/>
  <c r="AD683" i="1"/>
  <c r="AD684" i="1"/>
  <c r="AD685" i="1"/>
  <c r="AD686" i="1"/>
  <c r="AD687" i="1"/>
  <c r="AD688" i="1"/>
  <c r="AD689" i="1"/>
  <c r="AD690" i="1"/>
  <c r="AD691" i="1"/>
  <c r="AD692" i="1"/>
  <c r="AD693" i="1"/>
  <c r="AD694" i="1"/>
  <c r="AD695" i="1"/>
  <c r="AD696" i="1"/>
  <c r="AD697" i="1"/>
  <c r="AD698" i="1"/>
  <c r="AD699" i="1"/>
  <c r="AD700" i="1"/>
  <c r="AD701" i="1"/>
  <c r="AD702" i="1"/>
  <c r="AD703" i="1"/>
  <c r="AD704" i="1"/>
  <c r="AD705" i="1"/>
  <c r="AD706" i="1"/>
  <c r="AD707" i="1"/>
  <c r="AD708" i="1"/>
  <c r="AD709" i="1"/>
  <c r="AD710" i="1"/>
  <c r="AD711" i="1"/>
  <c r="AD712" i="1"/>
  <c r="AD713" i="1"/>
  <c r="AD714" i="1"/>
  <c r="AD715" i="1"/>
  <c r="AD716" i="1"/>
  <c r="AD717" i="1"/>
  <c r="AD718" i="1"/>
  <c r="AD719" i="1"/>
  <c r="AD720" i="1"/>
  <c r="AD721" i="1"/>
  <c r="AD722" i="1"/>
  <c r="AD723" i="1"/>
  <c r="AD724" i="1"/>
  <c r="AD725" i="1"/>
  <c r="AD726" i="1"/>
  <c r="AD727" i="1"/>
  <c r="AD728" i="1"/>
  <c r="AD729" i="1"/>
  <c r="AD730" i="1"/>
  <c r="AD731" i="1"/>
  <c r="AD732" i="1"/>
  <c r="AD733" i="1"/>
  <c r="AD734" i="1"/>
  <c r="AD735" i="1"/>
  <c r="AD736" i="1"/>
  <c r="AD737" i="1"/>
  <c r="AD738" i="1"/>
  <c r="AD739" i="1"/>
  <c r="AD740" i="1"/>
  <c r="AD741" i="1"/>
  <c r="AD742" i="1"/>
  <c r="AD743" i="1"/>
  <c r="AD744" i="1"/>
  <c r="AD745" i="1"/>
  <c r="AD746" i="1"/>
  <c r="AD747" i="1"/>
  <c r="AD748" i="1"/>
  <c r="AD749" i="1"/>
  <c r="AD750" i="1"/>
  <c r="AD751" i="1"/>
  <c r="AD752" i="1"/>
  <c r="AD753" i="1"/>
  <c r="AD754" i="1"/>
  <c r="AD755" i="1"/>
  <c r="AD756" i="1"/>
  <c r="AD757" i="1"/>
  <c r="AD758" i="1"/>
  <c r="AD759" i="1"/>
  <c r="AD760" i="1"/>
  <c r="AD761" i="1"/>
  <c r="AD762" i="1"/>
  <c r="AD763" i="1"/>
  <c r="AD764" i="1"/>
  <c r="AD765" i="1"/>
  <c r="AD766" i="1"/>
  <c r="AD767" i="1"/>
  <c r="AD768" i="1"/>
  <c r="AD769" i="1"/>
  <c r="AD770" i="1"/>
  <c r="AD771" i="1"/>
  <c r="AD772" i="1"/>
  <c r="AD773" i="1"/>
  <c r="AD774" i="1"/>
  <c r="AD775" i="1"/>
  <c r="AD776" i="1"/>
  <c r="AD777" i="1"/>
  <c r="AD778" i="1"/>
  <c r="AD779" i="1"/>
  <c r="AD780" i="1"/>
  <c r="AD781" i="1"/>
  <c r="AD782" i="1"/>
  <c r="AD783" i="1"/>
  <c r="AD784" i="1"/>
  <c r="AD785" i="1"/>
  <c r="AD786" i="1"/>
  <c r="AD787" i="1"/>
  <c r="AD788" i="1"/>
  <c r="AD789" i="1"/>
  <c r="AD790" i="1"/>
  <c r="AD791" i="1"/>
  <c r="AD792" i="1"/>
  <c r="AD793" i="1"/>
  <c r="AD794" i="1"/>
  <c r="AD795" i="1"/>
  <c r="AD796" i="1"/>
  <c r="AD797" i="1"/>
  <c r="AD798" i="1"/>
  <c r="AD799" i="1"/>
  <c r="AD800" i="1"/>
  <c r="AD801" i="1"/>
  <c r="AD802" i="1"/>
  <c r="AD803" i="1"/>
  <c r="AD804" i="1"/>
  <c r="AD805" i="1"/>
  <c r="AD806" i="1"/>
  <c r="AD807" i="1"/>
  <c r="AD808" i="1"/>
  <c r="AD809" i="1"/>
  <c r="AD810" i="1"/>
  <c r="AD811" i="1"/>
  <c r="AD812" i="1"/>
  <c r="AD813" i="1"/>
  <c r="AD814" i="1"/>
  <c r="AD815" i="1"/>
  <c r="AD816" i="1"/>
  <c r="AD817" i="1"/>
  <c r="AD818" i="1"/>
  <c r="AD819" i="1"/>
  <c r="AD820" i="1"/>
  <c r="AD821" i="1"/>
  <c r="AD822" i="1"/>
  <c r="AD823" i="1"/>
  <c r="AD824" i="1"/>
  <c r="AD825" i="1"/>
  <c r="AD826" i="1"/>
  <c r="AD827" i="1"/>
  <c r="AD828" i="1"/>
  <c r="AD829" i="1"/>
  <c r="AD830" i="1"/>
  <c r="AD831" i="1"/>
  <c r="AD832" i="1"/>
  <c r="AD833" i="1"/>
  <c r="AD834" i="1"/>
  <c r="AD835" i="1"/>
  <c r="AD836" i="1"/>
  <c r="AD837" i="1"/>
  <c r="AD838" i="1"/>
  <c r="AD839" i="1"/>
  <c r="AD840" i="1"/>
  <c r="AD841" i="1"/>
  <c r="AD842" i="1"/>
  <c r="AD843" i="1"/>
  <c r="AD844" i="1"/>
  <c r="AD845" i="1"/>
  <c r="AD846" i="1"/>
  <c r="AD847" i="1"/>
  <c r="AD848" i="1"/>
  <c r="AD849" i="1"/>
  <c r="AD850" i="1"/>
  <c r="AD851" i="1"/>
  <c r="AD852" i="1"/>
  <c r="AD853" i="1"/>
  <c r="AD854" i="1"/>
  <c r="AD855" i="1"/>
  <c r="AD856" i="1"/>
  <c r="AD857" i="1"/>
  <c r="AD858" i="1"/>
  <c r="AD859" i="1"/>
  <c r="AD860" i="1"/>
  <c r="AD861" i="1"/>
  <c r="AD862" i="1"/>
  <c r="AD863" i="1"/>
  <c r="AD864" i="1"/>
  <c r="AD865" i="1"/>
  <c r="AD866" i="1"/>
  <c r="AD867" i="1"/>
  <c r="AD868" i="1"/>
  <c r="AD869" i="1"/>
  <c r="AD870" i="1"/>
  <c r="AD871" i="1"/>
  <c r="AD872" i="1"/>
  <c r="AD873" i="1"/>
  <c r="AD874" i="1"/>
  <c r="AD875" i="1"/>
  <c r="AD876" i="1"/>
  <c r="AD877" i="1"/>
  <c r="AD878" i="1"/>
  <c r="AD879" i="1"/>
  <c r="AD880" i="1"/>
  <c r="AD881" i="1"/>
  <c r="AD882" i="1"/>
  <c r="AD883" i="1"/>
  <c r="AD884" i="1"/>
  <c r="AD885" i="1"/>
  <c r="AD886" i="1"/>
  <c r="AD887" i="1"/>
  <c r="AD888" i="1"/>
  <c r="AD889" i="1"/>
  <c r="AD890" i="1"/>
  <c r="AD891" i="1"/>
  <c r="AD892" i="1"/>
  <c r="AD893" i="1"/>
  <c r="AD894" i="1"/>
  <c r="AD895" i="1"/>
  <c r="AD896" i="1"/>
  <c r="AD897" i="1"/>
  <c r="AD898" i="1"/>
  <c r="AD899" i="1"/>
  <c r="AD900" i="1"/>
  <c r="AD901" i="1"/>
  <c r="AD902" i="1"/>
  <c r="AD903" i="1"/>
  <c r="AD904" i="1"/>
  <c r="AD905" i="1"/>
  <c r="AD906" i="1"/>
  <c r="AD907" i="1"/>
  <c r="AD908" i="1"/>
  <c r="AD909" i="1"/>
  <c r="AD910" i="1"/>
  <c r="AD911" i="1"/>
  <c r="AD912" i="1"/>
  <c r="AD913" i="1"/>
  <c r="AD914" i="1"/>
  <c r="AD915" i="1"/>
  <c r="AD916" i="1"/>
  <c r="AD917" i="1"/>
  <c r="AD918" i="1"/>
  <c r="AD919" i="1"/>
  <c r="AD920" i="1"/>
  <c r="AD921" i="1"/>
  <c r="AD922" i="1"/>
  <c r="AD923" i="1"/>
  <c r="AD924" i="1"/>
  <c r="AD925" i="1"/>
  <c r="AD926" i="1"/>
  <c r="AD927" i="1"/>
  <c r="AD928" i="1"/>
  <c r="AD929" i="1"/>
  <c r="AD930" i="1"/>
  <c r="AD931" i="1"/>
  <c r="AD932" i="1"/>
  <c r="AD933" i="1"/>
  <c r="AD934" i="1"/>
  <c r="AD935" i="1"/>
  <c r="AD936" i="1"/>
  <c r="AD937" i="1"/>
  <c r="AD938" i="1"/>
  <c r="AD939" i="1"/>
  <c r="AD940" i="1"/>
  <c r="AD941" i="1"/>
  <c r="AD942" i="1"/>
  <c r="AD943" i="1"/>
  <c r="AD944" i="1"/>
  <c r="AD945" i="1"/>
  <c r="AD946" i="1"/>
  <c r="AD947" i="1"/>
  <c r="AD948" i="1"/>
  <c r="AD949" i="1"/>
  <c r="AD950" i="1"/>
  <c r="AD951" i="1"/>
  <c r="AD952" i="1"/>
  <c r="AD953" i="1"/>
  <c r="AD954" i="1"/>
  <c r="AD955" i="1"/>
  <c r="AD956" i="1"/>
  <c r="AD957" i="1"/>
  <c r="AD958" i="1"/>
  <c r="AD959" i="1"/>
  <c r="AD960" i="1"/>
  <c r="AD961" i="1"/>
  <c r="AD962" i="1"/>
  <c r="AD963" i="1"/>
  <c r="AD964" i="1"/>
  <c r="AD965" i="1"/>
  <c r="AD966" i="1"/>
  <c r="AD967" i="1"/>
  <c r="AD968" i="1"/>
  <c r="AD969" i="1"/>
  <c r="AD970" i="1"/>
  <c r="AD971" i="1"/>
  <c r="AD972" i="1"/>
  <c r="AD973" i="1"/>
  <c r="AD974" i="1"/>
  <c r="AD975" i="1"/>
  <c r="AD976" i="1"/>
  <c r="AD977" i="1"/>
  <c r="AD978" i="1"/>
  <c r="AD979" i="1"/>
  <c r="AD980" i="1"/>
  <c r="AD981" i="1"/>
  <c r="AD982" i="1"/>
  <c r="AD983" i="1"/>
  <c r="AD984" i="1"/>
  <c r="AD985" i="1"/>
  <c r="AD986" i="1"/>
  <c r="AD987" i="1"/>
  <c r="AD988" i="1"/>
  <c r="AD989" i="1"/>
  <c r="AD990" i="1"/>
  <c r="AD991" i="1"/>
  <c r="AD992" i="1"/>
  <c r="AD993" i="1"/>
  <c r="AD994" i="1"/>
  <c r="AD995" i="1"/>
  <c r="AD996" i="1"/>
  <c r="AD997" i="1"/>
  <c r="AD998" i="1"/>
  <c r="AD999" i="1"/>
  <c r="AD1000" i="1"/>
  <c r="AD1001" i="1"/>
  <c r="AD1002" i="1"/>
  <c r="AD1003" i="1"/>
  <c r="AD1004" i="1"/>
  <c r="AD1005" i="1"/>
  <c r="AD1006" i="1"/>
  <c r="AD1007" i="1"/>
  <c r="AD1008" i="1"/>
  <c r="AD1009" i="1"/>
  <c r="AD1010" i="1"/>
  <c r="AD1011" i="1"/>
  <c r="AD1012" i="1"/>
  <c r="AD1013" i="1"/>
  <c r="AD1014" i="1"/>
  <c r="AD1015" i="1"/>
  <c r="AD1016" i="1"/>
  <c r="AD1017" i="1"/>
  <c r="AD1018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6" i="1"/>
  <c r="AC207" i="1"/>
  <c r="AC208" i="1"/>
  <c r="AC209" i="1"/>
  <c r="AC210" i="1"/>
  <c r="AC211" i="1"/>
  <c r="AC212" i="1"/>
  <c r="AC213" i="1"/>
  <c r="AC214" i="1"/>
  <c r="AC215" i="1"/>
  <c r="AC216" i="1"/>
  <c r="AC217" i="1"/>
  <c r="AC218" i="1"/>
  <c r="AC219" i="1"/>
  <c r="AC220" i="1"/>
  <c r="AC221" i="1"/>
  <c r="AC222" i="1"/>
  <c r="AC223" i="1"/>
  <c r="AC224" i="1"/>
  <c r="AC225" i="1"/>
  <c r="AC226" i="1"/>
  <c r="AC227" i="1"/>
  <c r="AC228" i="1"/>
  <c r="AC229" i="1"/>
  <c r="AC230" i="1"/>
  <c r="AC231" i="1"/>
  <c r="AC232" i="1"/>
  <c r="AC233" i="1"/>
  <c r="AC234" i="1"/>
  <c r="AC235" i="1"/>
  <c r="AC236" i="1"/>
  <c r="AC237" i="1"/>
  <c r="AC238" i="1"/>
  <c r="AC239" i="1"/>
  <c r="AC240" i="1"/>
  <c r="AC241" i="1"/>
  <c r="AC242" i="1"/>
  <c r="AC243" i="1"/>
  <c r="AC244" i="1"/>
  <c r="AC245" i="1"/>
  <c r="AC246" i="1"/>
  <c r="AC247" i="1"/>
  <c r="AC248" i="1"/>
  <c r="AC249" i="1"/>
  <c r="AC250" i="1"/>
  <c r="AC251" i="1"/>
  <c r="AC252" i="1"/>
  <c r="AC253" i="1"/>
  <c r="AC254" i="1"/>
  <c r="AC255" i="1"/>
  <c r="AC256" i="1"/>
  <c r="AC257" i="1"/>
  <c r="AC258" i="1"/>
  <c r="AC259" i="1"/>
  <c r="AC260" i="1"/>
  <c r="AC261" i="1"/>
  <c r="AC262" i="1"/>
  <c r="AC263" i="1"/>
  <c r="AC264" i="1"/>
  <c r="AC265" i="1"/>
  <c r="AC266" i="1"/>
  <c r="AC267" i="1"/>
  <c r="AC268" i="1"/>
  <c r="AC269" i="1"/>
  <c r="AC270" i="1"/>
  <c r="AC271" i="1"/>
  <c r="AC272" i="1"/>
  <c r="AC273" i="1"/>
  <c r="AC274" i="1"/>
  <c r="AC275" i="1"/>
  <c r="AC276" i="1"/>
  <c r="AC277" i="1"/>
  <c r="AC278" i="1"/>
  <c r="AC279" i="1"/>
  <c r="AC280" i="1"/>
  <c r="AC281" i="1"/>
  <c r="AC282" i="1"/>
  <c r="AC283" i="1"/>
  <c r="AC284" i="1"/>
  <c r="AC285" i="1"/>
  <c r="AC286" i="1"/>
  <c r="AC287" i="1"/>
  <c r="AC288" i="1"/>
  <c r="AC289" i="1"/>
  <c r="AC290" i="1"/>
  <c r="AC291" i="1"/>
  <c r="AC292" i="1"/>
  <c r="AC293" i="1"/>
  <c r="AC294" i="1"/>
  <c r="AC295" i="1"/>
  <c r="AC296" i="1"/>
  <c r="AC297" i="1"/>
  <c r="AC298" i="1"/>
  <c r="AC299" i="1"/>
  <c r="AC300" i="1"/>
  <c r="AC301" i="1"/>
  <c r="AC302" i="1"/>
  <c r="AC303" i="1"/>
  <c r="AC304" i="1"/>
  <c r="AC305" i="1"/>
  <c r="AC306" i="1"/>
  <c r="AC307" i="1"/>
  <c r="AC308" i="1"/>
  <c r="AC309" i="1"/>
  <c r="AC310" i="1"/>
  <c r="AC311" i="1"/>
  <c r="AC312" i="1"/>
  <c r="AC313" i="1"/>
  <c r="AC314" i="1"/>
  <c r="AC315" i="1"/>
  <c r="AC316" i="1"/>
  <c r="AC317" i="1"/>
  <c r="AC318" i="1"/>
  <c r="AC319" i="1"/>
  <c r="AC320" i="1"/>
  <c r="AC321" i="1"/>
  <c r="AC322" i="1"/>
  <c r="AC323" i="1"/>
  <c r="AC324" i="1"/>
  <c r="AC325" i="1"/>
  <c r="AC326" i="1"/>
  <c r="AC327" i="1"/>
  <c r="AC328" i="1"/>
  <c r="AC329" i="1"/>
  <c r="AC330" i="1"/>
  <c r="AC331" i="1"/>
  <c r="AC332" i="1"/>
  <c r="AC333" i="1"/>
  <c r="AC334" i="1"/>
  <c r="AC335" i="1"/>
  <c r="AC336" i="1"/>
  <c r="AC337" i="1"/>
  <c r="AC338" i="1"/>
  <c r="AC339" i="1"/>
  <c r="AC340" i="1"/>
  <c r="AC341" i="1"/>
  <c r="AC342" i="1"/>
  <c r="AC343" i="1"/>
  <c r="AC344" i="1"/>
  <c r="AC345" i="1"/>
  <c r="AC346" i="1"/>
  <c r="AC347" i="1"/>
  <c r="AC348" i="1"/>
  <c r="AC349" i="1"/>
  <c r="AC350" i="1"/>
  <c r="AC351" i="1"/>
  <c r="AC352" i="1"/>
  <c r="AC353" i="1"/>
  <c r="AC354" i="1"/>
  <c r="AC355" i="1"/>
  <c r="AC356" i="1"/>
  <c r="AC357" i="1"/>
  <c r="AC358" i="1"/>
  <c r="AC359" i="1"/>
  <c r="AC360" i="1"/>
  <c r="AC361" i="1"/>
  <c r="AC362" i="1"/>
  <c r="AC363" i="1"/>
  <c r="AC364" i="1"/>
  <c r="AC365" i="1"/>
  <c r="AC366" i="1"/>
  <c r="AC367" i="1"/>
  <c r="AC368" i="1"/>
  <c r="AC369" i="1"/>
  <c r="AC370" i="1"/>
  <c r="AC371" i="1"/>
  <c r="AC372" i="1"/>
  <c r="AC373" i="1"/>
  <c r="AC374" i="1"/>
  <c r="AC375" i="1"/>
  <c r="AC376" i="1"/>
  <c r="AC377" i="1"/>
  <c r="AC378" i="1"/>
  <c r="AC379" i="1"/>
  <c r="AC380" i="1"/>
  <c r="AC381" i="1"/>
  <c r="AC382" i="1"/>
  <c r="AC383" i="1"/>
  <c r="AC384" i="1"/>
  <c r="AC385" i="1"/>
  <c r="AC386" i="1"/>
  <c r="AC387" i="1"/>
  <c r="AC388" i="1"/>
  <c r="AC389" i="1"/>
  <c r="AC390" i="1"/>
  <c r="AC391" i="1"/>
  <c r="AC392" i="1"/>
  <c r="AC393" i="1"/>
  <c r="AC394" i="1"/>
  <c r="AC395" i="1"/>
  <c r="AC396" i="1"/>
  <c r="AC397" i="1"/>
  <c r="AC398" i="1"/>
  <c r="AC399" i="1"/>
  <c r="AC400" i="1"/>
  <c r="AC401" i="1"/>
  <c r="AC402" i="1"/>
  <c r="AC403" i="1"/>
  <c r="AC404" i="1"/>
  <c r="AC405" i="1"/>
  <c r="AC406" i="1"/>
  <c r="AC407" i="1"/>
  <c r="AC408" i="1"/>
  <c r="AC409" i="1"/>
  <c r="AC410" i="1"/>
  <c r="AC411" i="1"/>
  <c r="AC412" i="1"/>
  <c r="AC413" i="1"/>
  <c r="AC414" i="1"/>
  <c r="AC415" i="1"/>
  <c r="AC416" i="1"/>
  <c r="AC417" i="1"/>
  <c r="AC418" i="1"/>
  <c r="AC419" i="1"/>
  <c r="AC420" i="1"/>
  <c r="AC421" i="1"/>
  <c r="AC422" i="1"/>
  <c r="AC423" i="1"/>
  <c r="AC424" i="1"/>
  <c r="AC425" i="1"/>
  <c r="AC426" i="1"/>
  <c r="AC427" i="1"/>
  <c r="AC428" i="1"/>
  <c r="AC429" i="1"/>
  <c r="AC430" i="1"/>
  <c r="AC431" i="1"/>
  <c r="AC432" i="1"/>
  <c r="AC433" i="1"/>
  <c r="AC434" i="1"/>
  <c r="AC435" i="1"/>
  <c r="AC436" i="1"/>
  <c r="AC437" i="1"/>
  <c r="AC438" i="1"/>
  <c r="AC439" i="1"/>
  <c r="AC440" i="1"/>
  <c r="AC441" i="1"/>
  <c r="AC442" i="1"/>
  <c r="AC443" i="1"/>
  <c r="AC444" i="1"/>
  <c r="AC445" i="1"/>
  <c r="AC446" i="1"/>
  <c r="AC447" i="1"/>
  <c r="AC448" i="1"/>
  <c r="AC449" i="1"/>
  <c r="AC450" i="1"/>
  <c r="AC451" i="1"/>
  <c r="AC452" i="1"/>
  <c r="AC453" i="1"/>
  <c r="AC454" i="1"/>
  <c r="AC455" i="1"/>
  <c r="AC456" i="1"/>
  <c r="AC457" i="1"/>
  <c r="AC458" i="1"/>
  <c r="AC459" i="1"/>
  <c r="AC460" i="1"/>
  <c r="AC461" i="1"/>
  <c r="AC462" i="1"/>
  <c r="AC463" i="1"/>
  <c r="AC464" i="1"/>
  <c r="AC465" i="1"/>
  <c r="AC466" i="1"/>
  <c r="AC467" i="1"/>
  <c r="AC468" i="1"/>
  <c r="AC469" i="1"/>
  <c r="AC470" i="1"/>
  <c r="AC471" i="1"/>
  <c r="AC472" i="1"/>
  <c r="AC473" i="1"/>
  <c r="AC474" i="1"/>
  <c r="AC475" i="1"/>
  <c r="AC476" i="1"/>
  <c r="AC477" i="1"/>
  <c r="AC478" i="1"/>
  <c r="AC479" i="1"/>
  <c r="AC480" i="1"/>
  <c r="AC481" i="1"/>
  <c r="AC482" i="1"/>
  <c r="AC483" i="1"/>
  <c r="AC484" i="1"/>
  <c r="AC485" i="1"/>
  <c r="AC486" i="1"/>
  <c r="AC487" i="1"/>
  <c r="AC488" i="1"/>
  <c r="AC489" i="1"/>
  <c r="AC490" i="1"/>
  <c r="AC491" i="1"/>
  <c r="AC492" i="1"/>
  <c r="AC493" i="1"/>
  <c r="AC494" i="1"/>
  <c r="AC495" i="1"/>
  <c r="AC496" i="1"/>
  <c r="AC497" i="1"/>
  <c r="AC498" i="1"/>
  <c r="AC499" i="1"/>
  <c r="AC500" i="1"/>
  <c r="AC501" i="1"/>
  <c r="AC502" i="1"/>
  <c r="AC503" i="1"/>
  <c r="AC504" i="1"/>
  <c r="AC505" i="1"/>
  <c r="AC506" i="1"/>
  <c r="AC507" i="1"/>
  <c r="AC508" i="1"/>
  <c r="AC509" i="1"/>
  <c r="AC510" i="1"/>
  <c r="AC511" i="1"/>
  <c r="AC512" i="1"/>
  <c r="AC513" i="1"/>
  <c r="AC514" i="1"/>
  <c r="AC515" i="1"/>
  <c r="AC516" i="1"/>
  <c r="AC517" i="1"/>
  <c r="AC518" i="1"/>
  <c r="AC519" i="1"/>
  <c r="AC520" i="1"/>
  <c r="AC521" i="1"/>
  <c r="AC522" i="1"/>
  <c r="AC523" i="1"/>
  <c r="AC524" i="1"/>
  <c r="AC525" i="1"/>
  <c r="AC526" i="1"/>
  <c r="AC527" i="1"/>
  <c r="AC528" i="1"/>
  <c r="AC529" i="1"/>
  <c r="AC530" i="1"/>
  <c r="AC531" i="1"/>
  <c r="AC532" i="1"/>
  <c r="AC533" i="1"/>
  <c r="AC534" i="1"/>
  <c r="AC535" i="1"/>
  <c r="AC536" i="1"/>
  <c r="AC537" i="1"/>
  <c r="AC538" i="1"/>
  <c r="AC539" i="1"/>
  <c r="AC540" i="1"/>
  <c r="AC541" i="1"/>
  <c r="AC542" i="1"/>
  <c r="AC543" i="1"/>
  <c r="AC544" i="1"/>
  <c r="AC545" i="1"/>
  <c r="AC546" i="1"/>
  <c r="AC547" i="1"/>
  <c r="AC548" i="1"/>
  <c r="AC549" i="1"/>
  <c r="AC550" i="1"/>
  <c r="AC551" i="1"/>
  <c r="AC552" i="1"/>
  <c r="AC553" i="1"/>
  <c r="AC554" i="1"/>
  <c r="AC555" i="1"/>
  <c r="AC556" i="1"/>
  <c r="AC557" i="1"/>
  <c r="AC558" i="1"/>
  <c r="AC559" i="1"/>
  <c r="AC560" i="1"/>
  <c r="AC561" i="1"/>
  <c r="AC562" i="1"/>
  <c r="AC563" i="1"/>
  <c r="AC564" i="1"/>
  <c r="AC565" i="1"/>
  <c r="AC566" i="1"/>
  <c r="AC567" i="1"/>
  <c r="AC568" i="1"/>
  <c r="AC569" i="1"/>
  <c r="AC570" i="1"/>
  <c r="AC571" i="1"/>
  <c r="AC572" i="1"/>
  <c r="AC573" i="1"/>
  <c r="AC574" i="1"/>
  <c r="AC575" i="1"/>
  <c r="AC576" i="1"/>
  <c r="AC577" i="1"/>
  <c r="AC578" i="1"/>
  <c r="AC579" i="1"/>
  <c r="AC580" i="1"/>
  <c r="AC581" i="1"/>
  <c r="AC582" i="1"/>
  <c r="AC583" i="1"/>
  <c r="AC584" i="1"/>
  <c r="AC585" i="1"/>
  <c r="AC586" i="1"/>
  <c r="AC587" i="1"/>
  <c r="AC588" i="1"/>
  <c r="AC589" i="1"/>
  <c r="AC590" i="1"/>
  <c r="AC591" i="1"/>
  <c r="AC592" i="1"/>
  <c r="AC593" i="1"/>
  <c r="AC594" i="1"/>
  <c r="AC595" i="1"/>
  <c r="AC596" i="1"/>
  <c r="AC597" i="1"/>
  <c r="AC598" i="1"/>
  <c r="AC599" i="1"/>
  <c r="AC600" i="1"/>
  <c r="AC601" i="1"/>
  <c r="AC602" i="1"/>
  <c r="AC603" i="1"/>
  <c r="AC604" i="1"/>
  <c r="AC605" i="1"/>
  <c r="AC606" i="1"/>
  <c r="AC607" i="1"/>
  <c r="AC608" i="1"/>
  <c r="AC609" i="1"/>
  <c r="AC610" i="1"/>
  <c r="AC611" i="1"/>
  <c r="AC612" i="1"/>
  <c r="AC613" i="1"/>
  <c r="AC614" i="1"/>
  <c r="AC615" i="1"/>
  <c r="AC616" i="1"/>
  <c r="AC617" i="1"/>
  <c r="AC618" i="1"/>
  <c r="AC619" i="1"/>
  <c r="AC620" i="1"/>
  <c r="AC621" i="1"/>
  <c r="AC622" i="1"/>
  <c r="AC623" i="1"/>
  <c r="AC624" i="1"/>
  <c r="AC625" i="1"/>
  <c r="AC626" i="1"/>
  <c r="AC627" i="1"/>
  <c r="AC628" i="1"/>
  <c r="AC629" i="1"/>
  <c r="AC630" i="1"/>
  <c r="AC631" i="1"/>
  <c r="AC632" i="1"/>
  <c r="AC633" i="1"/>
  <c r="AC634" i="1"/>
  <c r="AC635" i="1"/>
  <c r="AC636" i="1"/>
  <c r="AC637" i="1"/>
  <c r="AC638" i="1"/>
  <c r="AC639" i="1"/>
  <c r="AC640" i="1"/>
  <c r="AC641" i="1"/>
  <c r="AC642" i="1"/>
  <c r="AC643" i="1"/>
  <c r="AC644" i="1"/>
  <c r="AC645" i="1"/>
  <c r="AC646" i="1"/>
  <c r="AC647" i="1"/>
  <c r="AC648" i="1"/>
  <c r="AC649" i="1"/>
  <c r="AC650" i="1"/>
  <c r="AC651" i="1"/>
  <c r="AC652" i="1"/>
  <c r="AC653" i="1"/>
  <c r="AC654" i="1"/>
  <c r="AC655" i="1"/>
  <c r="AC656" i="1"/>
  <c r="AC657" i="1"/>
  <c r="AC658" i="1"/>
  <c r="AC659" i="1"/>
  <c r="AC660" i="1"/>
  <c r="AC661" i="1"/>
  <c r="AC662" i="1"/>
  <c r="AC663" i="1"/>
  <c r="AC664" i="1"/>
  <c r="AC665" i="1"/>
  <c r="AC666" i="1"/>
  <c r="AC667" i="1"/>
  <c r="AC668" i="1"/>
  <c r="AC669" i="1"/>
  <c r="AC670" i="1"/>
  <c r="AC671" i="1"/>
  <c r="AC672" i="1"/>
  <c r="AC673" i="1"/>
  <c r="AC674" i="1"/>
  <c r="AC675" i="1"/>
  <c r="AC676" i="1"/>
  <c r="AC677" i="1"/>
  <c r="AC678" i="1"/>
  <c r="AC679" i="1"/>
  <c r="AC680" i="1"/>
  <c r="AC681" i="1"/>
  <c r="AC682" i="1"/>
  <c r="AC683" i="1"/>
  <c r="AC684" i="1"/>
  <c r="AC685" i="1"/>
  <c r="AC686" i="1"/>
  <c r="AC687" i="1"/>
  <c r="AC688" i="1"/>
  <c r="AC689" i="1"/>
  <c r="AC690" i="1"/>
  <c r="AC691" i="1"/>
  <c r="AC692" i="1"/>
  <c r="AC693" i="1"/>
  <c r="AC694" i="1"/>
  <c r="AC695" i="1"/>
  <c r="AC696" i="1"/>
  <c r="AC697" i="1"/>
  <c r="AC698" i="1"/>
  <c r="AC699" i="1"/>
  <c r="AC700" i="1"/>
  <c r="AC701" i="1"/>
  <c r="AC702" i="1"/>
  <c r="AC703" i="1"/>
  <c r="AC704" i="1"/>
  <c r="AC705" i="1"/>
  <c r="AC706" i="1"/>
  <c r="AC707" i="1"/>
  <c r="AC708" i="1"/>
  <c r="AC709" i="1"/>
  <c r="AC710" i="1"/>
  <c r="AC711" i="1"/>
  <c r="AC712" i="1"/>
  <c r="AC713" i="1"/>
  <c r="AC714" i="1"/>
  <c r="AC715" i="1"/>
  <c r="AC716" i="1"/>
  <c r="AC717" i="1"/>
  <c r="AC718" i="1"/>
  <c r="AC719" i="1"/>
  <c r="AC720" i="1"/>
  <c r="AC721" i="1"/>
  <c r="AC722" i="1"/>
  <c r="AC723" i="1"/>
  <c r="AC724" i="1"/>
  <c r="AC725" i="1"/>
  <c r="AC726" i="1"/>
  <c r="AC727" i="1"/>
  <c r="AC728" i="1"/>
  <c r="AC729" i="1"/>
  <c r="AC730" i="1"/>
  <c r="AC731" i="1"/>
  <c r="AC732" i="1"/>
  <c r="AC733" i="1"/>
  <c r="AC734" i="1"/>
  <c r="AC735" i="1"/>
  <c r="AC736" i="1"/>
  <c r="AC737" i="1"/>
  <c r="AC738" i="1"/>
  <c r="AC739" i="1"/>
  <c r="AC740" i="1"/>
  <c r="AC741" i="1"/>
  <c r="AC742" i="1"/>
  <c r="AC743" i="1"/>
  <c r="AC744" i="1"/>
  <c r="AC745" i="1"/>
  <c r="AC746" i="1"/>
  <c r="AC747" i="1"/>
  <c r="AC748" i="1"/>
  <c r="AC749" i="1"/>
  <c r="AC750" i="1"/>
  <c r="AC751" i="1"/>
  <c r="AC752" i="1"/>
  <c r="AC753" i="1"/>
  <c r="AC754" i="1"/>
  <c r="AC755" i="1"/>
  <c r="AC756" i="1"/>
  <c r="AC757" i="1"/>
  <c r="AC758" i="1"/>
  <c r="AC759" i="1"/>
  <c r="AC760" i="1"/>
  <c r="AC761" i="1"/>
  <c r="AC762" i="1"/>
  <c r="AC763" i="1"/>
  <c r="AC764" i="1"/>
  <c r="AC765" i="1"/>
  <c r="AC766" i="1"/>
  <c r="AC767" i="1"/>
  <c r="AC768" i="1"/>
  <c r="AC769" i="1"/>
  <c r="AC770" i="1"/>
  <c r="AC771" i="1"/>
  <c r="AC772" i="1"/>
  <c r="AC773" i="1"/>
  <c r="AC774" i="1"/>
  <c r="AC775" i="1"/>
  <c r="AC776" i="1"/>
  <c r="AC777" i="1"/>
  <c r="AC778" i="1"/>
  <c r="AC779" i="1"/>
  <c r="AC780" i="1"/>
  <c r="AC781" i="1"/>
  <c r="AC782" i="1"/>
  <c r="AC783" i="1"/>
  <c r="AC784" i="1"/>
  <c r="AC785" i="1"/>
  <c r="AC786" i="1"/>
  <c r="AC787" i="1"/>
  <c r="AC788" i="1"/>
  <c r="AC789" i="1"/>
  <c r="AC790" i="1"/>
  <c r="AC791" i="1"/>
  <c r="AC792" i="1"/>
  <c r="AC793" i="1"/>
  <c r="AC794" i="1"/>
  <c r="AC795" i="1"/>
  <c r="AC796" i="1"/>
  <c r="AC797" i="1"/>
  <c r="AC798" i="1"/>
  <c r="AC799" i="1"/>
  <c r="AC800" i="1"/>
  <c r="AC801" i="1"/>
  <c r="AC802" i="1"/>
  <c r="AC803" i="1"/>
  <c r="AC804" i="1"/>
  <c r="AC805" i="1"/>
  <c r="AC806" i="1"/>
  <c r="AC807" i="1"/>
  <c r="AC808" i="1"/>
  <c r="AC809" i="1"/>
  <c r="AC810" i="1"/>
  <c r="AC811" i="1"/>
  <c r="AC812" i="1"/>
  <c r="AC813" i="1"/>
  <c r="AC814" i="1"/>
  <c r="AC815" i="1"/>
  <c r="AC816" i="1"/>
  <c r="AC817" i="1"/>
  <c r="AC818" i="1"/>
  <c r="AC819" i="1"/>
  <c r="AC820" i="1"/>
  <c r="AC821" i="1"/>
  <c r="AC822" i="1"/>
  <c r="AC823" i="1"/>
  <c r="AC824" i="1"/>
  <c r="AC825" i="1"/>
  <c r="AC826" i="1"/>
  <c r="AC827" i="1"/>
  <c r="AC828" i="1"/>
  <c r="AC829" i="1"/>
  <c r="AC830" i="1"/>
  <c r="AC831" i="1"/>
  <c r="AC832" i="1"/>
  <c r="AC833" i="1"/>
  <c r="AC834" i="1"/>
  <c r="AC835" i="1"/>
  <c r="AC836" i="1"/>
  <c r="AC837" i="1"/>
  <c r="AC838" i="1"/>
  <c r="AC839" i="1"/>
  <c r="AC840" i="1"/>
  <c r="AC841" i="1"/>
  <c r="AC842" i="1"/>
  <c r="AC843" i="1"/>
  <c r="AC844" i="1"/>
  <c r="AC845" i="1"/>
  <c r="AC846" i="1"/>
  <c r="AC847" i="1"/>
  <c r="AC848" i="1"/>
  <c r="AC849" i="1"/>
  <c r="AC850" i="1"/>
  <c r="AC851" i="1"/>
  <c r="AC852" i="1"/>
  <c r="AC853" i="1"/>
  <c r="AC854" i="1"/>
  <c r="AC855" i="1"/>
  <c r="AC856" i="1"/>
  <c r="AC857" i="1"/>
  <c r="AC858" i="1"/>
  <c r="AC859" i="1"/>
  <c r="AC860" i="1"/>
  <c r="AC861" i="1"/>
  <c r="AC862" i="1"/>
  <c r="AC863" i="1"/>
  <c r="AC864" i="1"/>
  <c r="AC865" i="1"/>
  <c r="AC866" i="1"/>
  <c r="AC867" i="1"/>
  <c r="AC868" i="1"/>
  <c r="AC869" i="1"/>
  <c r="AC870" i="1"/>
  <c r="AC871" i="1"/>
  <c r="AC872" i="1"/>
  <c r="AC873" i="1"/>
  <c r="AC874" i="1"/>
  <c r="AC875" i="1"/>
  <c r="AC876" i="1"/>
  <c r="AC877" i="1"/>
  <c r="AC878" i="1"/>
  <c r="AC879" i="1"/>
  <c r="AC880" i="1"/>
  <c r="AC881" i="1"/>
  <c r="AC882" i="1"/>
  <c r="AC883" i="1"/>
  <c r="AC884" i="1"/>
  <c r="AC885" i="1"/>
  <c r="AC886" i="1"/>
  <c r="AC887" i="1"/>
  <c r="AC888" i="1"/>
  <c r="AC889" i="1"/>
  <c r="AC890" i="1"/>
  <c r="AC891" i="1"/>
  <c r="AC892" i="1"/>
  <c r="AC893" i="1"/>
  <c r="AC894" i="1"/>
  <c r="AC895" i="1"/>
  <c r="AC896" i="1"/>
  <c r="AC897" i="1"/>
  <c r="AC898" i="1"/>
  <c r="AC899" i="1"/>
  <c r="AC900" i="1"/>
  <c r="AC901" i="1"/>
  <c r="AC902" i="1"/>
  <c r="AC903" i="1"/>
  <c r="AC904" i="1"/>
  <c r="AC905" i="1"/>
  <c r="AC906" i="1"/>
  <c r="AC907" i="1"/>
  <c r="AC908" i="1"/>
  <c r="AC909" i="1"/>
  <c r="AC910" i="1"/>
  <c r="AC911" i="1"/>
  <c r="AC912" i="1"/>
  <c r="AC913" i="1"/>
  <c r="AC914" i="1"/>
  <c r="AC915" i="1"/>
  <c r="AC916" i="1"/>
  <c r="AC917" i="1"/>
  <c r="AC918" i="1"/>
  <c r="AC919" i="1"/>
  <c r="AC920" i="1"/>
  <c r="AC921" i="1"/>
  <c r="AC922" i="1"/>
  <c r="AC923" i="1"/>
  <c r="AC924" i="1"/>
  <c r="AC925" i="1"/>
  <c r="AC926" i="1"/>
  <c r="AC927" i="1"/>
  <c r="AC928" i="1"/>
  <c r="AC929" i="1"/>
  <c r="AC930" i="1"/>
  <c r="AC931" i="1"/>
  <c r="AC932" i="1"/>
  <c r="AC933" i="1"/>
  <c r="AC934" i="1"/>
  <c r="AC935" i="1"/>
  <c r="AC936" i="1"/>
  <c r="AC937" i="1"/>
  <c r="AC938" i="1"/>
  <c r="AC939" i="1"/>
  <c r="AC940" i="1"/>
  <c r="AC941" i="1"/>
  <c r="AC942" i="1"/>
  <c r="AC943" i="1"/>
  <c r="AC944" i="1"/>
  <c r="AC945" i="1"/>
  <c r="AC946" i="1"/>
  <c r="AC947" i="1"/>
  <c r="AC948" i="1"/>
  <c r="AC949" i="1"/>
  <c r="AC950" i="1"/>
  <c r="AC951" i="1"/>
  <c r="AC952" i="1"/>
  <c r="AC953" i="1"/>
  <c r="AC954" i="1"/>
  <c r="AC955" i="1"/>
  <c r="AC956" i="1"/>
  <c r="AC957" i="1"/>
  <c r="AC958" i="1"/>
  <c r="AC959" i="1"/>
  <c r="AC960" i="1"/>
  <c r="AC961" i="1"/>
  <c r="AC962" i="1"/>
  <c r="AC963" i="1"/>
  <c r="AC964" i="1"/>
  <c r="AC965" i="1"/>
  <c r="AC966" i="1"/>
  <c r="AC967" i="1"/>
  <c r="AC968" i="1"/>
  <c r="AC969" i="1"/>
  <c r="AC970" i="1"/>
  <c r="AC971" i="1"/>
  <c r="AC972" i="1"/>
  <c r="AC973" i="1"/>
  <c r="AC974" i="1"/>
  <c r="AC975" i="1"/>
  <c r="AC976" i="1"/>
  <c r="AC977" i="1"/>
  <c r="AC978" i="1"/>
  <c r="AC979" i="1"/>
  <c r="AC980" i="1"/>
  <c r="AC981" i="1"/>
  <c r="AC982" i="1"/>
  <c r="AC983" i="1"/>
  <c r="AC984" i="1"/>
  <c r="AC985" i="1"/>
  <c r="AC986" i="1"/>
  <c r="AC987" i="1"/>
  <c r="AC988" i="1"/>
  <c r="AC989" i="1"/>
  <c r="AC990" i="1"/>
  <c r="AC991" i="1"/>
  <c r="AC992" i="1"/>
  <c r="AC993" i="1"/>
  <c r="AC994" i="1"/>
  <c r="AC995" i="1"/>
  <c r="AC996" i="1"/>
  <c r="AC997" i="1"/>
  <c r="AC998" i="1"/>
  <c r="AC999" i="1"/>
  <c r="AC1000" i="1"/>
  <c r="AC1001" i="1"/>
  <c r="AC1002" i="1"/>
  <c r="AC1003" i="1"/>
  <c r="AC1004" i="1"/>
  <c r="AC1005" i="1"/>
  <c r="AC1006" i="1"/>
  <c r="AC1007" i="1"/>
  <c r="AC1008" i="1"/>
  <c r="AC1009" i="1"/>
  <c r="AC1010" i="1"/>
  <c r="AC1011" i="1"/>
  <c r="AC1012" i="1"/>
  <c r="AC1013" i="1"/>
  <c r="AC1014" i="1"/>
  <c r="AC1015" i="1"/>
  <c r="AC1016" i="1"/>
  <c r="AC1017" i="1"/>
  <c r="AC1018" i="1"/>
  <c r="AG19" i="1"/>
  <c r="AD19" i="1"/>
  <c r="AF19" i="1"/>
  <c r="AC19" i="1"/>
  <c r="AE19" i="1" s="1"/>
  <c r="B19" i="1" l="1"/>
  <c r="U13" i="4"/>
  <c r="B43" i="1"/>
  <c r="U37" i="4" a="1"/>
  <c r="U37" i="4" s="1"/>
  <c r="I23" i="2"/>
  <c r="B29" i="1"/>
  <c r="AK996" i="1"/>
  <c r="B996" i="1"/>
  <c r="AH636" i="1"/>
  <c r="AB636" i="1" s="1"/>
  <c r="B636" i="1"/>
  <c r="AH164" i="1"/>
  <c r="AB164" i="1" s="1"/>
  <c r="B164" i="1"/>
  <c r="AK723" i="1"/>
  <c r="B723" i="1"/>
  <c r="AK699" i="1"/>
  <c r="B699" i="1"/>
  <c r="AK659" i="1"/>
  <c r="B659" i="1"/>
  <c r="AK635" i="1"/>
  <c r="B635" i="1"/>
  <c r="AH627" i="1"/>
  <c r="AB627" i="1" s="1"/>
  <c r="B627" i="1"/>
  <c r="AK595" i="1"/>
  <c r="B595" i="1"/>
  <c r="AK571" i="1"/>
  <c r="B571" i="1"/>
  <c r="AH563" i="1"/>
  <c r="AB563" i="1" s="1"/>
  <c r="B563" i="1"/>
  <c r="AI507" i="1"/>
  <c r="B507" i="1"/>
  <c r="AI251" i="1"/>
  <c r="B251" i="1"/>
  <c r="AH292" i="1"/>
  <c r="AB292" i="1" s="1"/>
  <c r="B292" i="1"/>
  <c r="I1012" i="2"/>
  <c r="B1018" i="1"/>
  <c r="AK634" i="1"/>
  <c r="B634" i="1"/>
  <c r="AH626" i="1"/>
  <c r="AB626" i="1" s="1"/>
  <c r="B626" i="1"/>
  <c r="AH618" i="1"/>
  <c r="AB618" i="1" s="1"/>
  <c r="B618" i="1"/>
  <c r="AK610" i="1"/>
  <c r="B610" i="1"/>
  <c r="AK570" i="1"/>
  <c r="B570" i="1"/>
  <c r="AH562" i="1"/>
  <c r="AB562" i="1" s="1"/>
  <c r="B562" i="1"/>
  <c r="AH554" i="1"/>
  <c r="AB554" i="1" s="1"/>
  <c r="B554" i="1"/>
  <c r="AK546" i="1"/>
  <c r="B546" i="1"/>
  <c r="AH522" i="1"/>
  <c r="AB522" i="1" s="1"/>
  <c r="B522" i="1"/>
  <c r="AH514" i="1"/>
  <c r="AB514" i="1" s="1"/>
  <c r="B514" i="1"/>
  <c r="AK506" i="1"/>
  <c r="B506" i="1"/>
  <c r="AH490" i="1"/>
  <c r="AB490" i="1" s="1"/>
  <c r="B490" i="1"/>
  <c r="AK482" i="1"/>
  <c r="B482" i="1"/>
  <c r="AH458" i="1"/>
  <c r="AB458" i="1" s="1"/>
  <c r="B458" i="1"/>
  <c r="AH450" i="1"/>
  <c r="AB450" i="1" s="1"/>
  <c r="B450" i="1"/>
  <c r="AH426" i="1"/>
  <c r="AB426" i="1" s="1"/>
  <c r="B426" i="1"/>
  <c r="AK418" i="1"/>
  <c r="B418" i="1"/>
  <c r="AI354" i="1"/>
  <c r="B354" i="1"/>
  <c r="AH572" i="1"/>
  <c r="AB572" i="1" s="1"/>
  <c r="B572" i="1"/>
  <c r="AH356" i="1"/>
  <c r="AB356" i="1" s="1"/>
  <c r="B356" i="1"/>
  <c r="AH228" i="1"/>
  <c r="AB228" i="1" s="1"/>
  <c r="B228" i="1"/>
  <c r="AH100" i="1"/>
  <c r="AB100" i="1" s="1"/>
  <c r="B100" i="1"/>
  <c r="B1017" i="1"/>
  <c r="I1011" i="2"/>
  <c r="AK585" i="1"/>
  <c r="B585" i="1"/>
  <c r="AH569" i="1"/>
  <c r="AB569" i="1" s="1"/>
  <c r="B569" i="1"/>
  <c r="AH561" i="1"/>
  <c r="AB561" i="1" s="1"/>
  <c r="B561" i="1"/>
  <c r="AH553" i="1"/>
  <c r="AB553" i="1" s="1"/>
  <c r="B553" i="1"/>
  <c r="AK545" i="1"/>
  <c r="B545" i="1"/>
  <c r="AK521" i="1"/>
  <c r="B521" i="1"/>
  <c r="AH513" i="1"/>
  <c r="AB513" i="1" s="1"/>
  <c r="B513" i="1"/>
  <c r="AH489" i="1"/>
  <c r="AB489" i="1" s="1"/>
  <c r="B489" i="1"/>
  <c r="AK481" i="1"/>
  <c r="B481" i="1"/>
  <c r="AK457" i="1"/>
  <c r="B457" i="1"/>
  <c r="AH449" i="1"/>
  <c r="AB449" i="1" s="1"/>
  <c r="B449" i="1"/>
  <c r="AH425" i="1"/>
  <c r="AB425" i="1" s="1"/>
  <c r="B425" i="1"/>
  <c r="AH417" i="1"/>
  <c r="AB417" i="1" s="1"/>
  <c r="B417" i="1"/>
  <c r="AH401" i="1"/>
  <c r="AB401" i="1" s="1"/>
  <c r="B401" i="1"/>
  <c r="AK393" i="1"/>
  <c r="B393" i="1"/>
  <c r="AH377" i="1"/>
  <c r="AB377" i="1" s="1"/>
  <c r="B377" i="1"/>
  <c r="AH353" i="1"/>
  <c r="AB353" i="1" s="1"/>
  <c r="B353" i="1"/>
  <c r="AH337" i="1"/>
  <c r="AB337" i="1" s="1"/>
  <c r="B337" i="1"/>
  <c r="AK329" i="1"/>
  <c r="B329" i="1"/>
  <c r="AH313" i="1"/>
  <c r="AB313" i="1" s="1"/>
  <c r="B313" i="1"/>
  <c r="AH289" i="1"/>
  <c r="AB289" i="1" s="1"/>
  <c r="B289" i="1"/>
  <c r="AH273" i="1"/>
  <c r="AB273" i="1" s="1"/>
  <c r="B273" i="1"/>
  <c r="AK265" i="1"/>
  <c r="B265" i="1"/>
  <c r="AH249" i="1"/>
  <c r="AB249" i="1" s="1"/>
  <c r="B249" i="1"/>
  <c r="AH225" i="1"/>
  <c r="AB225" i="1" s="1"/>
  <c r="B225" i="1"/>
  <c r="AH209" i="1"/>
  <c r="AB209" i="1" s="1"/>
  <c r="B209" i="1"/>
  <c r="AH201" i="1"/>
  <c r="AB201" i="1" s="1"/>
  <c r="B201" i="1"/>
  <c r="AH185" i="1"/>
  <c r="AB185" i="1" s="1"/>
  <c r="B185" i="1"/>
  <c r="AH161" i="1"/>
  <c r="AB161" i="1" s="1"/>
  <c r="B161" i="1"/>
  <c r="AH145" i="1"/>
  <c r="AB145" i="1" s="1"/>
  <c r="B145" i="1"/>
  <c r="AK137" i="1"/>
  <c r="B137" i="1"/>
  <c r="AH121" i="1"/>
  <c r="AB121" i="1" s="1"/>
  <c r="B121" i="1"/>
  <c r="AK105" i="1"/>
  <c r="B105" i="1"/>
  <c r="AH97" i="1"/>
  <c r="AB97" i="1" s="1"/>
  <c r="B97" i="1"/>
  <c r="AH81" i="1"/>
  <c r="AB81" i="1" s="1"/>
  <c r="B81" i="1"/>
  <c r="AK73" i="1"/>
  <c r="B73" i="1"/>
  <c r="AH57" i="1"/>
  <c r="AB57" i="1" s="1"/>
  <c r="B57" i="1"/>
  <c r="AK41" i="1"/>
  <c r="B41" i="1"/>
  <c r="B33" i="1"/>
  <c r="I27" i="2"/>
  <c r="AK1016" i="1"/>
  <c r="B1016" i="1"/>
  <c r="AK1008" i="1"/>
  <c r="B1008" i="1"/>
  <c r="AH1000" i="1"/>
  <c r="AB1000" i="1" s="1"/>
  <c r="B1000" i="1"/>
  <c r="AH992" i="1"/>
  <c r="AB992" i="1" s="1"/>
  <c r="B992" i="1"/>
  <c r="AH984" i="1"/>
  <c r="AB984" i="1" s="1"/>
  <c r="B984" i="1"/>
  <c r="AH976" i="1"/>
  <c r="AB976" i="1" s="1"/>
  <c r="B976" i="1"/>
  <c r="AH968" i="1"/>
  <c r="AB968" i="1" s="1"/>
  <c r="B968" i="1"/>
  <c r="AH960" i="1"/>
  <c r="AB960" i="1" s="1"/>
  <c r="B960" i="1"/>
  <c r="AH952" i="1"/>
  <c r="AB952" i="1" s="1"/>
  <c r="B952" i="1"/>
  <c r="AH944" i="1"/>
  <c r="AB944" i="1" s="1"/>
  <c r="B944" i="1"/>
  <c r="AH936" i="1"/>
  <c r="AB936" i="1" s="1"/>
  <c r="B936" i="1"/>
  <c r="AH928" i="1"/>
  <c r="AB928" i="1" s="1"/>
  <c r="B928" i="1"/>
  <c r="AH920" i="1"/>
  <c r="AB920" i="1" s="1"/>
  <c r="B920" i="1"/>
  <c r="AH912" i="1"/>
  <c r="AB912" i="1" s="1"/>
  <c r="B912" i="1"/>
  <c r="AH904" i="1"/>
  <c r="AB904" i="1" s="1"/>
  <c r="B904" i="1"/>
  <c r="AH896" i="1"/>
  <c r="AB896" i="1" s="1"/>
  <c r="B896" i="1"/>
  <c r="AH888" i="1"/>
  <c r="AB888" i="1" s="1"/>
  <c r="B888" i="1"/>
  <c r="AH880" i="1"/>
  <c r="AB880" i="1" s="1"/>
  <c r="B880" i="1"/>
  <c r="AH872" i="1"/>
  <c r="AB872" i="1" s="1"/>
  <c r="B872" i="1"/>
  <c r="AH864" i="1"/>
  <c r="AB864" i="1" s="1"/>
  <c r="B864" i="1"/>
  <c r="AH856" i="1"/>
  <c r="AB856" i="1" s="1"/>
  <c r="B856" i="1"/>
  <c r="AH848" i="1"/>
  <c r="AB848" i="1" s="1"/>
  <c r="B848" i="1"/>
  <c r="AH840" i="1"/>
  <c r="AB840" i="1" s="1"/>
  <c r="B840" i="1"/>
  <c r="AH832" i="1"/>
  <c r="AB832" i="1" s="1"/>
  <c r="B832" i="1"/>
  <c r="AH824" i="1"/>
  <c r="AB824" i="1" s="1"/>
  <c r="B824" i="1"/>
  <c r="AH816" i="1"/>
  <c r="AB816" i="1" s="1"/>
  <c r="B816" i="1"/>
  <c r="AH808" i="1"/>
  <c r="AB808" i="1" s="1"/>
  <c r="B808" i="1"/>
  <c r="AH800" i="1"/>
  <c r="AB800" i="1" s="1"/>
  <c r="B800" i="1"/>
  <c r="AH792" i="1"/>
  <c r="AB792" i="1" s="1"/>
  <c r="B792" i="1"/>
  <c r="AH784" i="1"/>
  <c r="AB784" i="1" s="1"/>
  <c r="B784" i="1"/>
  <c r="AH776" i="1"/>
  <c r="AB776" i="1" s="1"/>
  <c r="B776" i="1"/>
  <c r="AH768" i="1"/>
  <c r="AB768" i="1" s="1"/>
  <c r="B768" i="1"/>
  <c r="AH760" i="1"/>
  <c r="AB760" i="1" s="1"/>
  <c r="B760" i="1"/>
  <c r="AH752" i="1"/>
  <c r="AB752" i="1" s="1"/>
  <c r="B752" i="1"/>
  <c r="AH744" i="1"/>
  <c r="AB744" i="1" s="1"/>
  <c r="B744" i="1"/>
  <c r="AH736" i="1"/>
  <c r="AB736" i="1" s="1"/>
  <c r="B736" i="1"/>
  <c r="AH728" i="1"/>
  <c r="AB728" i="1" s="1"/>
  <c r="B728" i="1"/>
  <c r="AH720" i="1"/>
  <c r="AB720" i="1" s="1"/>
  <c r="B720" i="1"/>
  <c r="AH712" i="1"/>
  <c r="AB712" i="1" s="1"/>
  <c r="B712" i="1"/>
  <c r="AH704" i="1"/>
  <c r="AB704" i="1" s="1"/>
  <c r="B704" i="1"/>
  <c r="AH696" i="1"/>
  <c r="AB696" i="1" s="1"/>
  <c r="B696" i="1"/>
  <c r="AH688" i="1"/>
  <c r="AB688" i="1" s="1"/>
  <c r="B688" i="1"/>
  <c r="AH36" i="1"/>
  <c r="AB36" i="1" s="1"/>
  <c r="B36" i="1"/>
  <c r="AK583" i="1"/>
  <c r="B583" i="1"/>
  <c r="AH575" i="1"/>
  <c r="AB575" i="1" s="1"/>
  <c r="B575" i="1"/>
  <c r="AH567" i="1"/>
  <c r="AB567" i="1" s="1"/>
  <c r="B567" i="1"/>
  <c r="AK559" i="1"/>
  <c r="B559" i="1"/>
  <c r="AH551" i="1"/>
  <c r="AB551" i="1" s="1"/>
  <c r="B551" i="1"/>
  <c r="AH543" i="1"/>
  <c r="AB543" i="1" s="1"/>
  <c r="B543" i="1"/>
  <c r="AH535" i="1"/>
  <c r="AB535" i="1" s="1"/>
  <c r="B535" i="1"/>
  <c r="AK519" i="1"/>
  <c r="B519" i="1"/>
  <c r="AH511" i="1"/>
  <c r="AB511" i="1" s="1"/>
  <c r="B511" i="1"/>
  <c r="AH503" i="1"/>
  <c r="AB503" i="1" s="1"/>
  <c r="B503" i="1"/>
  <c r="AK495" i="1"/>
  <c r="B495" i="1"/>
  <c r="AH487" i="1"/>
  <c r="AB487" i="1" s="1"/>
  <c r="B487" i="1"/>
  <c r="AH479" i="1"/>
  <c r="AB479" i="1" s="1"/>
  <c r="B479" i="1"/>
  <c r="AH471" i="1"/>
  <c r="AB471" i="1" s="1"/>
  <c r="B471" i="1"/>
  <c r="AK455" i="1"/>
  <c r="B455" i="1"/>
  <c r="AH447" i="1"/>
  <c r="AB447" i="1" s="1"/>
  <c r="B447" i="1"/>
  <c r="AH439" i="1"/>
  <c r="AB439" i="1" s="1"/>
  <c r="B439" i="1"/>
  <c r="AK431" i="1"/>
  <c r="B431" i="1"/>
  <c r="AH423" i="1"/>
  <c r="AB423" i="1" s="1"/>
  <c r="B423" i="1"/>
  <c r="AH415" i="1"/>
  <c r="AB415" i="1" s="1"/>
  <c r="B415" i="1"/>
  <c r="AH399" i="1"/>
  <c r="AB399" i="1" s="1"/>
  <c r="B399" i="1"/>
  <c r="AH391" i="1"/>
  <c r="AB391" i="1" s="1"/>
  <c r="B391" i="1"/>
  <c r="AH375" i="1"/>
  <c r="AB375" i="1" s="1"/>
  <c r="B375" i="1"/>
  <c r="AK367" i="1"/>
  <c r="B367" i="1"/>
  <c r="AH359" i="1"/>
  <c r="AB359" i="1" s="1"/>
  <c r="B359" i="1"/>
  <c r="AH351" i="1"/>
  <c r="AB351" i="1" s="1"/>
  <c r="B351" i="1"/>
  <c r="AH335" i="1"/>
  <c r="AB335" i="1" s="1"/>
  <c r="B335" i="1"/>
  <c r="AH327" i="1"/>
  <c r="AB327" i="1" s="1"/>
  <c r="B327" i="1"/>
  <c r="AH311" i="1"/>
  <c r="AB311" i="1" s="1"/>
  <c r="B311" i="1"/>
  <c r="AK303" i="1"/>
  <c r="B303" i="1"/>
  <c r="AH295" i="1"/>
  <c r="AB295" i="1" s="1"/>
  <c r="B295" i="1"/>
  <c r="AH287" i="1"/>
  <c r="AB287" i="1" s="1"/>
  <c r="B287" i="1"/>
  <c r="AH271" i="1"/>
  <c r="AB271" i="1" s="1"/>
  <c r="B271" i="1"/>
  <c r="AH263" i="1"/>
  <c r="AB263" i="1" s="1"/>
  <c r="B263" i="1"/>
  <c r="AH247" i="1"/>
  <c r="AB247" i="1" s="1"/>
  <c r="B247" i="1"/>
  <c r="AK239" i="1"/>
  <c r="B239" i="1"/>
  <c r="AH231" i="1"/>
  <c r="AB231" i="1" s="1"/>
  <c r="B231" i="1"/>
  <c r="AH223" i="1"/>
  <c r="AB223" i="1" s="1"/>
  <c r="B223" i="1"/>
  <c r="AH207" i="1"/>
  <c r="AB207" i="1" s="1"/>
  <c r="B207" i="1"/>
  <c r="AH199" i="1"/>
  <c r="AB199" i="1" s="1"/>
  <c r="B199" i="1"/>
  <c r="AH183" i="1"/>
  <c r="AB183" i="1" s="1"/>
  <c r="B183" i="1"/>
  <c r="AH175" i="1"/>
  <c r="AB175" i="1" s="1"/>
  <c r="B175" i="1"/>
  <c r="AH167" i="1"/>
  <c r="AB167" i="1" s="1"/>
  <c r="B167" i="1"/>
  <c r="AH159" i="1"/>
  <c r="AB159" i="1" s="1"/>
  <c r="B159" i="1"/>
  <c r="AH143" i="1"/>
  <c r="AB143" i="1" s="1"/>
  <c r="B143" i="1"/>
  <c r="AH135" i="1"/>
  <c r="AB135" i="1" s="1"/>
  <c r="B135" i="1"/>
  <c r="AH119" i="1"/>
  <c r="AB119" i="1" s="1"/>
  <c r="B119" i="1"/>
  <c r="AH111" i="1"/>
  <c r="AB111" i="1" s="1"/>
  <c r="B111" i="1"/>
  <c r="AH103" i="1"/>
  <c r="AB103" i="1" s="1"/>
  <c r="B103" i="1"/>
  <c r="AH95" i="1"/>
  <c r="AB95" i="1" s="1"/>
  <c r="B95" i="1"/>
  <c r="AH79" i="1"/>
  <c r="AB79" i="1" s="1"/>
  <c r="B79" i="1"/>
  <c r="AH71" i="1"/>
  <c r="AB71" i="1" s="1"/>
  <c r="B71" i="1"/>
  <c r="AH55" i="1"/>
  <c r="AB55" i="1" s="1"/>
  <c r="B55" i="1"/>
  <c r="AH47" i="1"/>
  <c r="AB47" i="1" s="1"/>
  <c r="B47" i="1"/>
  <c r="B39" i="1"/>
  <c r="I33" i="2"/>
  <c r="AH31" i="1"/>
  <c r="AB31" i="1" s="1"/>
  <c r="B31" i="1"/>
  <c r="AK988" i="1"/>
  <c r="B988" i="1"/>
  <c r="AK598" i="1"/>
  <c r="B598" i="1"/>
  <c r="AH590" i="1"/>
  <c r="AB590" i="1" s="1"/>
  <c r="B590" i="1"/>
  <c r="AH574" i="1"/>
  <c r="AB574" i="1" s="1"/>
  <c r="B574" i="1"/>
  <c r="AH566" i="1"/>
  <c r="AB566" i="1" s="1"/>
  <c r="B566" i="1"/>
  <c r="AK558" i="1"/>
  <c r="B558" i="1"/>
  <c r="AH550" i="1"/>
  <c r="AB550" i="1" s="1"/>
  <c r="B550" i="1"/>
  <c r="AH542" i="1"/>
  <c r="AB542" i="1" s="1"/>
  <c r="B542" i="1"/>
  <c r="AK534" i="1"/>
  <c r="B534" i="1"/>
  <c r="AH518" i="1"/>
  <c r="AB518" i="1" s="1"/>
  <c r="B518" i="1"/>
  <c r="AH510" i="1"/>
  <c r="AB510" i="1" s="1"/>
  <c r="B510" i="1"/>
  <c r="AH502" i="1"/>
  <c r="AB502" i="1" s="1"/>
  <c r="B502" i="1"/>
  <c r="AK494" i="1"/>
  <c r="B494" i="1"/>
  <c r="AH486" i="1"/>
  <c r="AB486" i="1" s="1"/>
  <c r="B486" i="1"/>
  <c r="AH478" i="1"/>
  <c r="AB478" i="1" s="1"/>
  <c r="B478" i="1"/>
  <c r="AK470" i="1"/>
  <c r="B470" i="1"/>
  <c r="AH454" i="1"/>
  <c r="AB454" i="1" s="1"/>
  <c r="B454" i="1"/>
  <c r="AH446" i="1"/>
  <c r="AB446" i="1" s="1"/>
  <c r="B446" i="1"/>
  <c r="AH438" i="1"/>
  <c r="AB438" i="1" s="1"/>
  <c r="B438" i="1"/>
  <c r="AH422" i="1"/>
  <c r="AB422" i="1" s="1"/>
  <c r="B422" i="1"/>
  <c r="AH414" i="1"/>
  <c r="AB414" i="1" s="1"/>
  <c r="B414" i="1"/>
  <c r="AK406" i="1"/>
  <c r="B406" i="1"/>
  <c r="AH398" i="1"/>
  <c r="AB398" i="1" s="1"/>
  <c r="B398" i="1"/>
  <c r="AH390" i="1"/>
  <c r="AB390" i="1" s="1"/>
  <c r="B390" i="1"/>
  <c r="AH374" i="1"/>
  <c r="AB374" i="1" s="1"/>
  <c r="B374" i="1"/>
  <c r="AH366" i="1"/>
  <c r="AB366" i="1" s="1"/>
  <c r="B366" i="1"/>
  <c r="AH358" i="1"/>
  <c r="AB358" i="1" s="1"/>
  <c r="B358" i="1"/>
  <c r="AH350" i="1"/>
  <c r="AB350" i="1" s="1"/>
  <c r="B350" i="1"/>
  <c r="AK342" i="1"/>
  <c r="B342" i="1"/>
  <c r="AH334" i="1"/>
  <c r="AB334" i="1" s="1"/>
  <c r="B334" i="1"/>
  <c r="AH326" i="1"/>
  <c r="AB326" i="1" s="1"/>
  <c r="B326" i="1"/>
  <c r="AH310" i="1"/>
  <c r="AB310" i="1" s="1"/>
  <c r="B310" i="1"/>
  <c r="AH302" i="1"/>
  <c r="AB302" i="1" s="1"/>
  <c r="B302" i="1"/>
  <c r="AH294" i="1"/>
  <c r="AB294" i="1" s="1"/>
  <c r="B294" i="1"/>
  <c r="AH286" i="1"/>
  <c r="AB286" i="1" s="1"/>
  <c r="B286" i="1"/>
  <c r="AK278" i="1"/>
  <c r="B278" i="1"/>
  <c r="AH270" i="1"/>
  <c r="AB270" i="1" s="1"/>
  <c r="B270" i="1"/>
  <c r="AH262" i="1"/>
  <c r="AB262" i="1" s="1"/>
  <c r="B262" i="1"/>
  <c r="AH246" i="1"/>
  <c r="AB246" i="1" s="1"/>
  <c r="B246" i="1"/>
  <c r="AH238" i="1"/>
  <c r="AB238" i="1" s="1"/>
  <c r="B238" i="1"/>
  <c r="AH230" i="1"/>
  <c r="AB230" i="1" s="1"/>
  <c r="B230" i="1"/>
  <c r="AH222" i="1"/>
  <c r="AB222" i="1" s="1"/>
  <c r="B222" i="1"/>
  <c r="AH214" i="1"/>
  <c r="AB214" i="1" s="1"/>
  <c r="B214" i="1"/>
  <c r="AH206" i="1"/>
  <c r="AB206" i="1" s="1"/>
  <c r="B206" i="1"/>
  <c r="AH198" i="1"/>
  <c r="AB198" i="1" s="1"/>
  <c r="B198" i="1"/>
  <c r="AH182" i="1"/>
  <c r="AB182" i="1" s="1"/>
  <c r="B182" i="1"/>
  <c r="AH174" i="1"/>
  <c r="AB174" i="1" s="1"/>
  <c r="B174" i="1"/>
  <c r="AH166" i="1"/>
  <c r="AB166" i="1" s="1"/>
  <c r="B166" i="1"/>
  <c r="AH158" i="1"/>
  <c r="AB158" i="1" s="1"/>
  <c r="B158" i="1"/>
  <c r="AH150" i="1"/>
  <c r="AB150" i="1" s="1"/>
  <c r="B150" i="1"/>
  <c r="AH142" i="1"/>
  <c r="AB142" i="1" s="1"/>
  <c r="B142" i="1"/>
  <c r="AH134" i="1"/>
  <c r="AB134" i="1" s="1"/>
  <c r="B134" i="1"/>
  <c r="AH118" i="1"/>
  <c r="AB118" i="1" s="1"/>
  <c r="B118" i="1"/>
  <c r="AH110" i="1"/>
  <c r="AB110" i="1" s="1"/>
  <c r="B110" i="1"/>
  <c r="AH102" i="1"/>
  <c r="AB102" i="1" s="1"/>
  <c r="B102" i="1"/>
  <c r="AH94" i="1"/>
  <c r="AB94" i="1" s="1"/>
  <c r="B94" i="1"/>
  <c r="AH86" i="1"/>
  <c r="AB86" i="1" s="1"/>
  <c r="B86" i="1"/>
  <c r="AH78" i="1"/>
  <c r="AB78" i="1" s="1"/>
  <c r="B78" i="1"/>
  <c r="AH70" i="1"/>
  <c r="AB70" i="1" s="1"/>
  <c r="B70" i="1"/>
  <c r="AH54" i="1"/>
  <c r="AB54" i="1" s="1"/>
  <c r="B54" i="1"/>
  <c r="AH46" i="1"/>
  <c r="AB46" i="1" s="1"/>
  <c r="B46" i="1"/>
  <c r="AH38" i="1"/>
  <c r="AB38" i="1" s="1"/>
  <c r="B38" i="1"/>
  <c r="AH30" i="1"/>
  <c r="AB30" i="1" s="1"/>
  <c r="B30" i="1"/>
  <c r="AH22" i="1"/>
  <c r="AB22" i="1" s="1"/>
  <c r="B22" i="1"/>
  <c r="K23" i="2" a="1"/>
  <c r="K23" i="2" s="1"/>
  <c r="AH33" i="1"/>
  <c r="AB33" i="1" s="1"/>
  <c r="AH39" i="1"/>
  <c r="AB39" i="1" s="1"/>
  <c r="AH545" i="1"/>
  <c r="AB545" i="1" s="1"/>
  <c r="AH418" i="1"/>
  <c r="AB418" i="1" s="1"/>
  <c r="AH406" i="1"/>
  <c r="AB406" i="1" s="1"/>
  <c r="AH278" i="1"/>
  <c r="AB278" i="1" s="1"/>
  <c r="AH393" i="1"/>
  <c r="AB393" i="1" s="1"/>
  <c r="AH265" i="1"/>
  <c r="AB265" i="1" s="1"/>
  <c r="AH137" i="1"/>
  <c r="AB137" i="1" s="1"/>
  <c r="AI1008" i="1"/>
  <c r="AH367" i="1"/>
  <c r="AB367" i="1" s="1"/>
  <c r="AH239" i="1"/>
  <c r="AB239" i="1" s="1"/>
  <c r="AH482" i="1"/>
  <c r="AB482" i="1" s="1"/>
  <c r="AI367" i="1"/>
  <c r="AH342" i="1"/>
  <c r="AB342" i="1" s="1"/>
  <c r="AI265" i="1"/>
  <c r="AH329" i="1"/>
  <c r="AB329" i="1" s="1"/>
  <c r="AH73" i="1"/>
  <c r="AB73" i="1" s="1"/>
  <c r="AI137" i="1"/>
  <c r="AH303" i="1"/>
  <c r="AB303" i="1" s="1"/>
  <c r="AK1017" i="1"/>
  <c r="AH1017" i="1"/>
  <c r="AB1017" i="1" s="1"/>
  <c r="AK1009" i="1"/>
  <c r="AI1009" i="1"/>
  <c r="AH1009" i="1"/>
  <c r="AB1009" i="1" s="1"/>
  <c r="AK1001" i="1"/>
  <c r="AI1001" i="1"/>
  <c r="AH1001" i="1"/>
  <c r="AB1001" i="1" s="1"/>
  <c r="AK993" i="1"/>
  <c r="AI993" i="1"/>
  <c r="AH993" i="1"/>
  <c r="AB993" i="1" s="1"/>
  <c r="AK985" i="1"/>
  <c r="AI985" i="1"/>
  <c r="AH985" i="1"/>
  <c r="AB985" i="1" s="1"/>
  <c r="AK977" i="1"/>
  <c r="AI977" i="1"/>
  <c r="AH977" i="1"/>
  <c r="AB977" i="1" s="1"/>
  <c r="AK969" i="1"/>
  <c r="AI969" i="1"/>
  <c r="AH969" i="1"/>
  <c r="AB969" i="1" s="1"/>
  <c r="AK961" i="1"/>
  <c r="AI961" i="1"/>
  <c r="AH961" i="1"/>
  <c r="AB961" i="1" s="1"/>
  <c r="AK953" i="1"/>
  <c r="AI953" i="1"/>
  <c r="AH953" i="1"/>
  <c r="AB953" i="1" s="1"/>
  <c r="AK945" i="1"/>
  <c r="AI945" i="1"/>
  <c r="AH945" i="1"/>
  <c r="AB945" i="1" s="1"/>
  <c r="AK937" i="1"/>
  <c r="AI937" i="1"/>
  <c r="AH937" i="1"/>
  <c r="AB937" i="1" s="1"/>
  <c r="AK929" i="1"/>
  <c r="AI929" i="1"/>
  <c r="AH929" i="1"/>
  <c r="AB929" i="1" s="1"/>
  <c r="AK921" i="1"/>
  <c r="AI921" i="1"/>
  <c r="AH921" i="1"/>
  <c r="AB921" i="1" s="1"/>
  <c r="AK913" i="1"/>
  <c r="AI913" i="1"/>
  <c r="AH913" i="1"/>
  <c r="AB913" i="1" s="1"/>
  <c r="AK905" i="1"/>
  <c r="AI905" i="1"/>
  <c r="AH905" i="1"/>
  <c r="AB905" i="1" s="1"/>
  <c r="AK897" i="1"/>
  <c r="AI897" i="1"/>
  <c r="AH897" i="1"/>
  <c r="AB897" i="1" s="1"/>
  <c r="AK889" i="1"/>
  <c r="AI889" i="1"/>
  <c r="AH889" i="1"/>
  <c r="AB889" i="1" s="1"/>
  <c r="AK881" i="1"/>
  <c r="AI881" i="1"/>
  <c r="AH881" i="1"/>
  <c r="AB881" i="1" s="1"/>
  <c r="AK873" i="1"/>
  <c r="AI873" i="1"/>
  <c r="AH873" i="1"/>
  <c r="AB873" i="1" s="1"/>
  <c r="AK865" i="1"/>
  <c r="AI865" i="1"/>
  <c r="AH865" i="1"/>
  <c r="AB865" i="1" s="1"/>
  <c r="AK857" i="1"/>
  <c r="AI857" i="1"/>
  <c r="AH857" i="1"/>
  <c r="AB857" i="1" s="1"/>
  <c r="AK849" i="1"/>
  <c r="AI849" i="1"/>
  <c r="AH849" i="1"/>
  <c r="AB849" i="1" s="1"/>
  <c r="AK841" i="1"/>
  <c r="AI841" i="1"/>
  <c r="AH841" i="1"/>
  <c r="AB841" i="1" s="1"/>
  <c r="AK833" i="1"/>
  <c r="AI833" i="1"/>
  <c r="AH833" i="1"/>
  <c r="AB833" i="1" s="1"/>
  <c r="AK825" i="1"/>
  <c r="AI825" i="1"/>
  <c r="AH825" i="1"/>
  <c r="AB825" i="1" s="1"/>
  <c r="AK817" i="1"/>
  <c r="AI817" i="1"/>
  <c r="AH817" i="1"/>
  <c r="AB817" i="1" s="1"/>
  <c r="AK809" i="1"/>
  <c r="AI809" i="1"/>
  <c r="AH809" i="1"/>
  <c r="AB809" i="1" s="1"/>
  <c r="AK801" i="1"/>
  <c r="AI801" i="1"/>
  <c r="AH801" i="1"/>
  <c r="AB801" i="1" s="1"/>
  <c r="AK793" i="1"/>
  <c r="AI793" i="1"/>
  <c r="AH793" i="1"/>
  <c r="AB793" i="1" s="1"/>
  <c r="AK785" i="1"/>
  <c r="AI785" i="1"/>
  <c r="AH785" i="1"/>
  <c r="AB785" i="1" s="1"/>
  <c r="AK777" i="1"/>
  <c r="AI777" i="1"/>
  <c r="AH777" i="1"/>
  <c r="AB777" i="1" s="1"/>
  <c r="AK769" i="1"/>
  <c r="AI769" i="1"/>
  <c r="AH769" i="1"/>
  <c r="AB769" i="1" s="1"/>
  <c r="AK761" i="1"/>
  <c r="AI761" i="1"/>
  <c r="AH761" i="1"/>
  <c r="AB761" i="1" s="1"/>
  <c r="AK753" i="1"/>
  <c r="AI753" i="1"/>
  <c r="AH753" i="1"/>
  <c r="AB753" i="1" s="1"/>
  <c r="AK745" i="1"/>
  <c r="AI745" i="1"/>
  <c r="AH745" i="1"/>
  <c r="AB745" i="1" s="1"/>
  <c r="AK737" i="1"/>
  <c r="AI737" i="1"/>
  <c r="AH737" i="1"/>
  <c r="AB737" i="1" s="1"/>
  <c r="AK729" i="1"/>
  <c r="AI729" i="1"/>
  <c r="AH729" i="1"/>
  <c r="AB729" i="1" s="1"/>
  <c r="AK721" i="1"/>
  <c r="AI721" i="1"/>
  <c r="AH721" i="1"/>
  <c r="AB721" i="1" s="1"/>
  <c r="AK713" i="1"/>
  <c r="AH713" i="1"/>
  <c r="AB713" i="1" s="1"/>
  <c r="AI713" i="1"/>
  <c r="AK705" i="1"/>
  <c r="AI705" i="1"/>
  <c r="AH705" i="1"/>
  <c r="AB705" i="1" s="1"/>
  <c r="AK697" i="1"/>
  <c r="AI697" i="1"/>
  <c r="AH697" i="1"/>
  <c r="AB697" i="1" s="1"/>
  <c r="AK689" i="1"/>
  <c r="AI689" i="1"/>
  <c r="AH689" i="1"/>
  <c r="AB689" i="1" s="1"/>
  <c r="AK681" i="1"/>
  <c r="AI681" i="1"/>
  <c r="AH681" i="1"/>
  <c r="AB681" i="1" s="1"/>
  <c r="AK673" i="1"/>
  <c r="AI673" i="1"/>
  <c r="AH673" i="1"/>
  <c r="AB673" i="1" s="1"/>
  <c r="AK665" i="1"/>
  <c r="AI665" i="1"/>
  <c r="AH665" i="1"/>
  <c r="AB665" i="1" s="1"/>
  <c r="AK657" i="1"/>
  <c r="AI657" i="1"/>
  <c r="AH657" i="1"/>
  <c r="AB657" i="1" s="1"/>
  <c r="AK649" i="1"/>
  <c r="AH649" i="1"/>
  <c r="AB649" i="1" s="1"/>
  <c r="AI649" i="1"/>
  <c r="AK641" i="1"/>
  <c r="AI641" i="1"/>
  <c r="AH641" i="1"/>
  <c r="AB641" i="1" s="1"/>
  <c r="AK633" i="1"/>
  <c r="AI633" i="1"/>
  <c r="AH633" i="1"/>
  <c r="AB633" i="1" s="1"/>
  <c r="AK625" i="1"/>
  <c r="AI625" i="1"/>
  <c r="AH625" i="1"/>
  <c r="AB625" i="1" s="1"/>
  <c r="AK617" i="1"/>
  <c r="AI617" i="1"/>
  <c r="AH617" i="1"/>
  <c r="AB617" i="1" s="1"/>
  <c r="AK609" i="1"/>
  <c r="AI609" i="1"/>
  <c r="AH609" i="1"/>
  <c r="AB609" i="1" s="1"/>
  <c r="AK601" i="1"/>
  <c r="AI601" i="1"/>
  <c r="AH601" i="1"/>
  <c r="AB601" i="1" s="1"/>
  <c r="AK593" i="1"/>
  <c r="AI593" i="1"/>
  <c r="AH593" i="1"/>
  <c r="AB593" i="1" s="1"/>
  <c r="AK1015" i="1"/>
  <c r="AI1015" i="1"/>
  <c r="AH1015" i="1"/>
  <c r="AB1015" i="1" s="1"/>
  <c r="AK1007" i="1"/>
  <c r="AI1007" i="1"/>
  <c r="AH1007" i="1"/>
  <c r="AB1007" i="1" s="1"/>
  <c r="AK999" i="1"/>
  <c r="AI999" i="1"/>
  <c r="AH999" i="1"/>
  <c r="AB999" i="1" s="1"/>
  <c r="AK991" i="1"/>
  <c r="AI991" i="1"/>
  <c r="AH991" i="1"/>
  <c r="AB991" i="1" s="1"/>
  <c r="AK983" i="1"/>
  <c r="AI983" i="1"/>
  <c r="AH983" i="1"/>
  <c r="AB983" i="1" s="1"/>
  <c r="AK975" i="1"/>
  <c r="AI975" i="1"/>
  <c r="AH975" i="1"/>
  <c r="AB975" i="1" s="1"/>
  <c r="AK967" i="1"/>
  <c r="AI967" i="1"/>
  <c r="AH967" i="1"/>
  <c r="AB967" i="1" s="1"/>
  <c r="AK959" i="1"/>
  <c r="AI959" i="1"/>
  <c r="AH959" i="1"/>
  <c r="AB959" i="1" s="1"/>
  <c r="AK951" i="1"/>
  <c r="AI951" i="1"/>
  <c r="AH951" i="1"/>
  <c r="AB951" i="1" s="1"/>
  <c r="AK943" i="1"/>
  <c r="AI943" i="1"/>
  <c r="AH943" i="1"/>
  <c r="AB943" i="1" s="1"/>
  <c r="AK935" i="1"/>
  <c r="AI935" i="1"/>
  <c r="AH935" i="1"/>
  <c r="AB935" i="1" s="1"/>
  <c r="AK927" i="1"/>
  <c r="AI927" i="1"/>
  <c r="AH927" i="1"/>
  <c r="AB927" i="1" s="1"/>
  <c r="AK919" i="1"/>
  <c r="AI919" i="1"/>
  <c r="AH919" i="1"/>
  <c r="AB919" i="1" s="1"/>
  <c r="AK911" i="1"/>
  <c r="AI911" i="1"/>
  <c r="AH911" i="1"/>
  <c r="AB911" i="1" s="1"/>
  <c r="AK903" i="1"/>
  <c r="AI903" i="1"/>
  <c r="AH903" i="1"/>
  <c r="AB903" i="1" s="1"/>
  <c r="AK895" i="1"/>
  <c r="AH895" i="1"/>
  <c r="AB895" i="1" s="1"/>
  <c r="AI895" i="1"/>
  <c r="AK887" i="1"/>
  <c r="AI887" i="1"/>
  <c r="AH887" i="1"/>
  <c r="AB887" i="1" s="1"/>
  <c r="AK879" i="1"/>
  <c r="AI879" i="1"/>
  <c r="AH879" i="1"/>
  <c r="AB879" i="1" s="1"/>
  <c r="AK871" i="1"/>
  <c r="AI871" i="1"/>
  <c r="AH871" i="1"/>
  <c r="AB871" i="1" s="1"/>
  <c r="AK863" i="1"/>
  <c r="AH863" i="1"/>
  <c r="AB863" i="1" s="1"/>
  <c r="AI863" i="1"/>
  <c r="AK855" i="1"/>
  <c r="AI855" i="1"/>
  <c r="AH855" i="1"/>
  <c r="AB855" i="1" s="1"/>
  <c r="AK847" i="1"/>
  <c r="AI847" i="1"/>
  <c r="AH847" i="1"/>
  <c r="AB847" i="1" s="1"/>
  <c r="AK839" i="1"/>
  <c r="AI839" i="1"/>
  <c r="AH839" i="1"/>
  <c r="AB839" i="1" s="1"/>
  <c r="AK831" i="1"/>
  <c r="AI831" i="1"/>
  <c r="AH831" i="1"/>
  <c r="AB831" i="1" s="1"/>
  <c r="AK823" i="1"/>
  <c r="AI823" i="1"/>
  <c r="AH823" i="1"/>
  <c r="AB823" i="1" s="1"/>
  <c r="AK815" i="1"/>
  <c r="AH815" i="1"/>
  <c r="AB815" i="1" s="1"/>
  <c r="AI815" i="1"/>
  <c r="AK807" i="1"/>
  <c r="AI807" i="1"/>
  <c r="AH807" i="1"/>
  <c r="AB807" i="1" s="1"/>
  <c r="AK799" i="1"/>
  <c r="AI799" i="1"/>
  <c r="AH799" i="1"/>
  <c r="AB799" i="1" s="1"/>
  <c r="AK791" i="1"/>
  <c r="AI791" i="1"/>
  <c r="AH791" i="1"/>
  <c r="AB791" i="1" s="1"/>
  <c r="AK783" i="1"/>
  <c r="AI783" i="1"/>
  <c r="AH783" i="1"/>
  <c r="AB783" i="1" s="1"/>
  <c r="AK775" i="1"/>
  <c r="AI775" i="1"/>
  <c r="AH775" i="1"/>
  <c r="AB775" i="1" s="1"/>
  <c r="AK767" i="1"/>
  <c r="AI767" i="1"/>
  <c r="AH767" i="1"/>
  <c r="AB767" i="1" s="1"/>
  <c r="AK759" i="1"/>
  <c r="AI759" i="1"/>
  <c r="AH759" i="1"/>
  <c r="AB759" i="1" s="1"/>
  <c r="AK751" i="1"/>
  <c r="AH751" i="1"/>
  <c r="AB751" i="1" s="1"/>
  <c r="AI751" i="1"/>
  <c r="AK743" i="1"/>
  <c r="AI743" i="1"/>
  <c r="AH743" i="1"/>
  <c r="AB743" i="1" s="1"/>
  <c r="AK735" i="1"/>
  <c r="AI735" i="1"/>
  <c r="AH735" i="1"/>
  <c r="AB735" i="1" s="1"/>
  <c r="AK727" i="1"/>
  <c r="AI727" i="1"/>
  <c r="AH727" i="1"/>
  <c r="AB727" i="1" s="1"/>
  <c r="AK719" i="1"/>
  <c r="AI719" i="1"/>
  <c r="AH719" i="1"/>
  <c r="AB719" i="1" s="1"/>
  <c r="AK711" i="1"/>
  <c r="AH711" i="1"/>
  <c r="AB711" i="1" s="1"/>
  <c r="AI711" i="1"/>
  <c r="AK703" i="1"/>
  <c r="AI703" i="1"/>
  <c r="AH703" i="1"/>
  <c r="AB703" i="1" s="1"/>
  <c r="AK695" i="1"/>
  <c r="AI695" i="1"/>
  <c r="AH695" i="1"/>
  <c r="AB695" i="1" s="1"/>
  <c r="AK687" i="1"/>
  <c r="AI687" i="1"/>
  <c r="AH687" i="1"/>
  <c r="AB687" i="1" s="1"/>
  <c r="AK679" i="1"/>
  <c r="AI679" i="1"/>
  <c r="AH679" i="1"/>
  <c r="AB679" i="1" s="1"/>
  <c r="AK671" i="1"/>
  <c r="AI671" i="1"/>
  <c r="AH671" i="1"/>
  <c r="AB671" i="1" s="1"/>
  <c r="AK663" i="1"/>
  <c r="AI663" i="1"/>
  <c r="AH663" i="1"/>
  <c r="AB663" i="1" s="1"/>
  <c r="AK655" i="1"/>
  <c r="AI655" i="1"/>
  <c r="AH655" i="1"/>
  <c r="AB655" i="1" s="1"/>
  <c r="AK647" i="1"/>
  <c r="AH647" i="1"/>
  <c r="AB647" i="1" s="1"/>
  <c r="AI647" i="1"/>
  <c r="AK639" i="1"/>
  <c r="AI639" i="1"/>
  <c r="AH639" i="1"/>
  <c r="AB639" i="1" s="1"/>
  <c r="AK631" i="1"/>
  <c r="AI631" i="1"/>
  <c r="AH631" i="1"/>
  <c r="AB631" i="1" s="1"/>
  <c r="AK623" i="1"/>
  <c r="AI623" i="1"/>
  <c r="AH623" i="1"/>
  <c r="AB623" i="1" s="1"/>
  <c r="AK615" i="1"/>
  <c r="AI615" i="1"/>
  <c r="AH615" i="1"/>
  <c r="AB615" i="1" s="1"/>
  <c r="AK607" i="1"/>
  <c r="AI607" i="1"/>
  <c r="AH607" i="1"/>
  <c r="AB607" i="1" s="1"/>
  <c r="AK599" i="1"/>
  <c r="AI599" i="1"/>
  <c r="AH599" i="1"/>
  <c r="AB599" i="1" s="1"/>
  <c r="AK591" i="1"/>
  <c r="AI591" i="1"/>
  <c r="AH591" i="1"/>
  <c r="AB591" i="1" s="1"/>
  <c r="AK1014" i="1"/>
  <c r="AI1014" i="1"/>
  <c r="AH1014" i="1"/>
  <c r="AB1014" i="1" s="1"/>
  <c r="AK1006" i="1"/>
  <c r="AH1006" i="1"/>
  <c r="AB1006" i="1" s="1"/>
  <c r="AI1006" i="1"/>
  <c r="AK998" i="1"/>
  <c r="AI998" i="1"/>
  <c r="AH998" i="1"/>
  <c r="AB998" i="1" s="1"/>
  <c r="AK990" i="1"/>
  <c r="AI990" i="1"/>
  <c r="AH990" i="1"/>
  <c r="AB990" i="1" s="1"/>
  <c r="AK982" i="1"/>
  <c r="AI982" i="1"/>
  <c r="AH982" i="1"/>
  <c r="AB982" i="1" s="1"/>
  <c r="AK974" i="1"/>
  <c r="AI974" i="1"/>
  <c r="AH974" i="1"/>
  <c r="AB974" i="1" s="1"/>
  <c r="AK966" i="1"/>
  <c r="AI966" i="1"/>
  <c r="AH966" i="1"/>
  <c r="AB966" i="1" s="1"/>
  <c r="AK958" i="1"/>
  <c r="AI958" i="1"/>
  <c r="AH958" i="1"/>
  <c r="AB958" i="1" s="1"/>
  <c r="AK950" i="1"/>
  <c r="AI950" i="1"/>
  <c r="AH950" i="1"/>
  <c r="AB950" i="1" s="1"/>
  <c r="AK942" i="1"/>
  <c r="AI942" i="1"/>
  <c r="AH942" i="1"/>
  <c r="AB942" i="1" s="1"/>
  <c r="AK934" i="1"/>
  <c r="AI934" i="1"/>
  <c r="AH934" i="1"/>
  <c r="AB934" i="1" s="1"/>
  <c r="AK926" i="1"/>
  <c r="AI926" i="1"/>
  <c r="AH926" i="1"/>
  <c r="AB926" i="1" s="1"/>
  <c r="AK918" i="1"/>
  <c r="AI918" i="1"/>
  <c r="AH918" i="1"/>
  <c r="AB918" i="1" s="1"/>
  <c r="AK910" i="1"/>
  <c r="AI910" i="1"/>
  <c r="AH910" i="1"/>
  <c r="AB910" i="1" s="1"/>
  <c r="AK902" i="1"/>
  <c r="AI902" i="1"/>
  <c r="AH902" i="1"/>
  <c r="AB902" i="1" s="1"/>
  <c r="AK894" i="1"/>
  <c r="AH894" i="1"/>
  <c r="AB894" i="1" s="1"/>
  <c r="AI894" i="1"/>
  <c r="AK886" i="1"/>
  <c r="AI886" i="1"/>
  <c r="AH886" i="1"/>
  <c r="AB886" i="1" s="1"/>
  <c r="AK878" i="1"/>
  <c r="AI878" i="1"/>
  <c r="AH878" i="1"/>
  <c r="AB878" i="1" s="1"/>
  <c r="AK870" i="1"/>
  <c r="AI870" i="1"/>
  <c r="AH870" i="1"/>
  <c r="AB870" i="1" s="1"/>
  <c r="AK862" i="1"/>
  <c r="AH862" i="1"/>
  <c r="AB862" i="1" s="1"/>
  <c r="AI862" i="1"/>
  <c r="AK854" i="1"/>
  <c r="AI854" i="1"/>
  <c r="AH854" i="1"/>
  <c r="AB854" i="1" s="1"/>
  <c r="AK846" i="1"/>
  <c r="AI846" i="1"/>
  <c r="AH846" i="1"/>
  <c r="AB846" i="1" s="1"/>
  <c r="AK838" i="1"/>
  <c r="AI838" i="1"/>
  <c r="AH838" i="1"/>
  <c r="AB838" i="1" s="1"/>
  <c r="AK830" i="1"/>
  <c r="AI830" i="1"/>
  <c r="AH830" i="1"/>
  <c r="AB830" i="1" s="1"/>
  <c r="AK822" i="1"/>
  <c r="AI822" i="1"/>
  <c r="AH822" i="1"/>
  <c r="AB822" i="1" s="1"/>
  <c r="AK814" i="1"/>
  <c r="AH814" i="1"/>
  <c r="AB814" i="1" s="1"/>
  <c r="AI814" i="1"/>
  <c r="AK806" i="1"/>
  <c r="AI806" i="1"/>
  <c r="AH806" i="1"/>
  <c r="AB806" i="1" s="1"/>
  <c r="AK798" i="1"/>
  <c r="AI798" i="1"/>
  <c r="AH798" i="1"/>
  <c r="AB798" i="1" s="1"/>
  <c r="AK790" i="1"/>
  <c r="AI790" i="1"/>
  <c r="AH790" i="1"/>
  <c r="AB790" i="1" s="1"/>
  <c r="AK782" i="1"/>
  <c r="AI782" i="1"/>
  <c r="AH782" i="1"/>
  <c r="AB782" i="1" s="1"/>
  <c r="AK774" i="1"/>
  <c r="AI774" i="1"/>
  <c r="AH774" i="1"/>
  <c r="AB774" i="1" s="1"/>
  <c r="AK766" i="1"/>
  <c r="AI766" i="1"/>
  <c r="AH766" i="1"/>
  <c r="AB766" i="1" s="1"/>
  <c r="AK758" i="1"/>
  <c r="AI758" i="1"/>
  <c r="AH758" i="1"/>
  <c r="AB758" i="1" s="1"/>
  <c r="AK750" i="1"/>
  <c r="AH750" i="1"/>
  <c r="AB750" i="1" s="1"/>
  <c r="AI750" i="1"/>
  <c r="AK742" i="1"/>
  <c r="AI742" i="1"/>
  <c r="AH742" i="1"/>
  <c r="AB742" i="1" s="1"/>
  <c r="AK734" i="1"/>
  <c r="AI734" i="1"/>
  <c r="AH734" i="1"/>
  <c r="AB734" i="1" s="1"/>
  <c r="AK726" i="1"/>
  <c r="AI726" i="1"/>
  <c r="AH726" i="1"/>
  <c r="AB726" i="1" s="1"/>
  <c r="AK718" i="1"/>
  <c r="AI718" i="1"/>
  <c r="AH718" i="1"/>
  <c r="AB718" i="1" s="1"/>
  <c r="AK710" i="1"/>
  <c r="AI710" i="1"/>
  <c r="AH710" i="1"/>
  <c r="AB710" i="1" s="1"/>
  <c r="AK702" i="1"/>
  <c r="AI702" i="1"/>
  <c r="AH702" i="1"/>
  <c r="AB702" i="1" s="1"/>
  <c r="AK694" i="1"/>
  <c r="AI694" i="1"/>
  <c r="AH694" i="1"/>
  <c r="AB694" i="1" s="1"/>
  <c r="AK686" i="1"/>
  <c r="AI686" i="1"/>
  <c r="AH686" i="1"/>
  <c r="AB686" i="1" s="1"/>
  <c r="AK678" i="1"/>
  <c r="AI678" i="1"/>
  <c r="AH678" i="1"/>
  <c r="AB678" i="1" s="1"/>
  <c r="AK670" i="1"/>
  <c r="AI670" i="1"/>
  <c r="AH670" i="1"/>
  <c r="AB670" i="1" s="1"/>
  <c r="AK662" i="1"/>
  <c r="AH662" i="1"/>
  <c r="AB662" i="1" s="1"/>
  <c r="AI662" i="1"/>
  <c r="AK654" i="1"/>
  <c r="AI654" i="1"/>
  <c r="AH654" i="1"/>
  <c r="AB654" i="1" s="1"/>
  <c r="AK646" i="1"/>
  <c r="AI646" i="1"/>
  <c r="AH646" i="1"/>
  <c r="AB646" i="1" s="1"/>
  <c r="AK638" i="1"/>
  <c r="AI638" i="1"/>
  <c r="AH638" i="1"/>
  <c r="AB638" i="1" s="1"/>
  <c r="AK630" i="1"/>
  <c r="AI630" i="1"/>
  <c r="AH630" i="1"/>
  <c r="AB630" i="1" s="1"/>
  <c r="AK622" i="1"/>
  <c r="AI622" i="1"/>
  <c r="AH622" i="1"/>
  <c r="AB622" i="1" s="1"/>
  <c r="AK614" i="1"/>
  <c r="AI614" i="1"/>
  <c r="AH614" i="1"/>
  <c r="AB614" i="1" s="1"/>
  <c r="AK606" i="1"/>
  <c r="AI606" i="1"/>
  <c r="AH606" i="1"/>
  <c r="AB606" i="1" s="1"/>
  <c r="AK1013" i="1"/>
  <c r="AI1013" i="1"/>
  <c r="AH1013" i="1"/>
  <c r="AB1013" i="1" s="1"/>
  <c r="AK1005" i="1"/>
  <c r="AH1005" i="1"/>
  <c r="AB1005" i="1" s="1"/>
  <c r="AI1005" i="1"/>
  <c r="AK997" i="1"/>
  <c r="AI997" i="1"/>
  <c r="AH997" i="1"/>
  <c r="AB997" i="1" s="1"/>
  <c r="AK989" i="1"/>
  <c r="AH989" i="1"/>
  <c r="AB989" i="1" s="1"/>
  <c r="AI989" i="1"/>
  <c r="AK981" i="1"/>
  <c r="AH981" i="1"/>
  <c r="AB981" i="1" s="1"/>
  <c r="AI981" i="1"/>
  <c r="AK973" i="1"/>
  <c r="AI973" i="1"/>
  <c r="AH973" i="1"/>
  <c r="AB973" i="1" s="1"/>
  <c r="AK965" i="1"/>
  <c r="AI965" i="1"/>
  <c r="AH965" i="1"/>
  <c r="AB965" i="1" s="1"/>
  <c r="AK957" i="1"/>
  <c r="AI957" i="1"/>
  <c r="AH957" i="1"/>
  <c r="AB957" i="1" s="1"/>
  <c r="AK949" i="1"/>
  <c r="AH949" i="1"/>
  <c r="AB949" i="1" s="1"/>
  <c r="AI949" i="1"/>
  <c r="AK941" i="1"/>
  <c r="AI941" i="1"/>
  <c r="AH941" i="1"/>
  <c r="AB941" i="1" s="1"/>
  <c r="AK933" i="1"/>
  <c r="AI933" i="1"/>
  <c r="AH933" i="1"/>
  <c r="AB933" i="1" s="1"/>
  <c r="AK925" i="1"/>
  <c r="AI925" i="1"/>
  <c r="AH925" i="1"/>
  <c r="AB925" i="1" s="1"/>
  <c r="AK917" i="1"/>
  <c r="AI917" i="1"/>
  <c r="AH917" i="1"/>
  <c r="AB917" i="1" s="1"/>
  <c r="AK909" i="1"/>
  <c r="AI909" i="1"/>
  <c r="AH909" i="1"/>
  <c r="AB909" i="1" s="1"/>
  <c r="AK901" i="1"/>
  <c r="AI901" i="1"/>
  <c r="AH901" i="1"/>
  <c r="AB901" i="1" s="1"/>
  <c r="AK893" i="1"/>
  <c r="AI893" i="1"/>
  <c r="AH893" i="1"/>
  <c r="AB893" i="1" s="1"/>
  <c r="AK885" i="1"/>
  <c r="AH885" i="1"/>
  <c r="AB885" i="1" s="1"/>
  <c r="AI885" i="1"/>
  <c r="AK877" i="1"/>
  <c r="AI877" i="1"/>
  <c r="AH877" i="1"/>
  <c r="AB877" i="1" s="1"/>
  <c r="AK869" i="1"/>
  <c r="AI869" i="1"/>
  <c r="AH869" i="1"/>
  <c r="AB869" i="1" s="1"/>
  <c r="AK861" i="1"/>
  <c r="AI861" i="1"/>
  <c r="AH861" i="1"/>
  <c r="AB861" i="1" s="1"/>
  <c r="AK853" i="1"/>
  <c r="AH853" i="1"/>
  <c r="AB853" i="1" s="1"/>
  <c r="AI853" i="1"/>
  <c r="AK845" i="1"/>
  <c r="AI845" i="1"/>
  <c r="AH845" i="1"/>
  <c r="AB845" i="1" s="1"/>
  <c r="AK837" i="1"/>
  <c r="AI837" i="1"/>
  <c r="AH837" i="1"/>
  <c r="AB837" i="1" s="1"/>
  <c r="AK829" i="1"/>
  <c r="AI829" i="1"/>
  <c r="AH829" i="1"/>
  <c r="AB829" i="1" s="1"/>
  <c r="AK821" i="1"/>
  <c r="AI821" i="1"/>
  <c r="AH821" i="1"/>
  <c r="AB821" i="1" s="1"/>
  <c r="AK813" i="1"/>
  <c r="AI813" i="1"/>
  <c r="AH813" i="1"/>
  <c r="AB813" i="1" s="1"/>
  <c r="AK805" i="1"/>
  <c r="AI805" i="1"/>
  <c r="AH805" i="1"/>
  <c r="AB805" i="1" s="1"/>
  <c r="AK797" i="1"/>
  <c r="AI797" i="1"/>
  <c r="AH797" i="1"/>
  <c r="AB797" i="1" s="1"/>
  <c r="AK789" i="1"/>
  <c r="AI789" i="1"/>
  <c r="AH789" i="1"/>
  <c r="AB789" i="1" s="1"/>
  <c r="AK781" i="1"/>
  <c r="AI781" i="1"/>
  <c r="AH781" i="1"/>
  <c r="AB781" i="1" s="1"/>
  <c r="AK773" i="1"/>
  <c r="AI773" i="1"/>
  <c r="AH773" i="1"/>
  <c r="AB773" i="1" s="1"/>
  <c r="AK765" i="1"/>
  <c r="AI765" i="1"/>
  <c r="AH765" i="1"/>
  <c r="AB765" i="1" s="1"/>
  <c r="AK757" i="1"/>
  <c r="AI757" i="1"/>
  <c r="AH757" i="1"/>
  <c r="AB757" i="1" s="1"/>
  <c r="AK749" i="1"/>
  <c r="AI749" i="1"/>
  <c r="AH749" i="1"/>
  <c r="AB749" i="1" s="1"/>
  <c r="AK741" i="1"/>
  <c r="AI741" i="1"/>
  <c r="AH741" i="1"/>
  <c r="AB741" i="1" s="1"/>
  <c r="AK733" i="1"/>
  <c r="AI733" i="1"/>
  <c r="AH733" i="1"/>
  <c r="AB733" i="1" s="1"/>
  <c r="AK725" i="1"/>
  <c r="AI725" i="1"/>
  <c r="AH725" i="1"/>
  <c r="AB725" i="1" s="1"/>
  <c r="AK717" i="1"/>
  <c r="AI717" i="1"/>
  <c r="AH717" i="1"/>
  <c r="AB717" i="1" s="1"/>
  <c r="AK709" i="1"/>
  <c r="AI709" i="1"/>
  <c r="AH709" i="1"/>
  <c r="AB709" i="1" s="1"/>
  <c r="AK701" i="1"/>
  <c r="AI701" i="1"/>
  <c r="AH701" i="1"/>
  <c r="AB701" i="1" s="1"/>
  <c r="AK693" i="1"/>
  <c r="AI693" i="1"/>
  <c r="AH693" i="1"/>
  <c r="AB693" i="1" s="1"/>
  <c r="AK685" i="1"/>
  <c r="AI685" i="1"/>
  <c r="AH685" i="1"/>
  <c r="AB685" i="1" s="1"/>
  <c r="AK677" i="1"/>
  <c r="AI677" i="1"/>
  <c r="AH677" i="1"/>
  <c r="AB677" i="1" s="1"/>
  <c r="AK669" i="1"/>
  <c r="AI669" i="1"/>
  <c r="AH669" i="1"/>
  <c r="AB669" i="1" s="1"/>
  <c r="AK661" i="1"/>
  <c r="AI661" i="1"/>
  <c r="AH661" i="1"/>
  <c r="AB661" i="1" s="1"/>
  <c r="AK653" i="1"/>
  <c r="AI653" i="1"/>
  <c r="AH653" i="1"/>
  <c r="AB653" i="1" s="1"/>
  <c r="AK645" i="1"/>
  <c r="AI645" i="1"/>
  <c r="AH645" i="1"/>
  <c r="AB645" i="1" s="1"/>
  <c r="AK637" i="1"/>
  <c r="AI637" i="1"/>
  <c r="AH637" i="1"/>
  <c r="AB637" i="1" s="1"/>
  <c r="AK629" i="1"/>
  <c r="AI629" i="1"/>
  <c r="AH629" i="1"/>
  <c r="AB629" i="1" s="1"/>
  <c r="AK621" i="1"/>
  <c r="AI621" i="1"/>
  <c r="AH621" i="1"/>
  <c r="AB621" i="1" s="1"/>
  <c r="AK613" i="1"/>
  <c r="AI613" i="1"/>
  <c r="AH613" i="1"/>
  <c r="AB613" i="1" s="1"/>
  <c r="AK605" i="1"/>
  <c r="AI605" i="1"/>
  <c r="AH605" i="1"/>
  <c r="AB605" i="1" s="1"/>
  <c r="AK597" i="1"/>
  <c r="AI597" i="1"/>
  <c r="AH597" i="1"/>
  <c r="AB597" i="1" s="1"/>
  <c r="AK589" i="1"/>
  <c r="AI589" i="1"/>
  <c r="AH589" i="1"/>
  <c r="AB589" i="1" s="1"/>
  <c r="AK581" i="1"/>
  <c r="AI581" i="1"/>
  <c r="AH581" i="1"/>
  <c r="AB581" i="1" s="1"/>
  <c r="AK573" i="1"/>
  <c r="AI573" i="1"/>
  <c r="AH573" i="1"/>
  <c r="AB573" i="1" s="1"/>
  <c r="AK565" i="1"/>
  <c r="AI565" i="1"/>
  <c r="AH565" i="1"/>
  <c r="AB565" i="1" s="1"/>
  <c r="AK557" i="1"/>
  <c r="AI557" i="1"/>
  <c r="AH557" i="1"/>
  <c r="AB557" i="1" s="1"/>
  <c r="AK549" i="1"/>
  <c r="AI549" i="1"/>
  <c r="AH549" i="1"/>
  <c r="AB549" i="1" s="1"/>
  <c r="AK541" i="1"/>
  <c r="AI541" i="1"/>
  <c r="AH541" i="1"/>
  <c r="AB541" i="1" s="1"/>
  <c r="AK533" i="1"/>
  <c r="AI533" i="1"/>
  <c r="AH533" i="1"/>
  <c r="AB533" i="1" s="1"/>
  <c r="AK525" i="1"/>
  <c r="AI525" i="1"/>
  <c r="AH525" i="1"/>
  <c r="AB525" i="1" s="1"/>
  <c r="AK517" i="1"/>
  <c r="AI517" i="1"/>
  <c r="AH517" i="1"/>
  <c r="AB517" i="1" s="1"/>
  <c r="AK509" i="1"/>
  <c r="AI509" i="1"/>
  <c r="AH509" i="1"/>
  <c r="AB509" i="1" s="1"/>
  <c r="AK501" i="1"/>
  <c r="AI501" i="1"/>
  <c r="AH501" i="1"/>
  <c r="AB501" i="1" s="1"/>
  <c r="AK493" i="1"/>
  <c r="AI493" i="1"/>
  <c r="AH493" i="1"/>
  <c r="AB493" i="1" s="1"/>
  <c r="AK485" i="1"/>
  <c r="AI485" i="1"/>
  <c r="AH485" i="1"/>
  <c r="AB485" i="1" s="1"/>
  <c r="AK477" i="1"/>
  <c r="AI477" i="1"/>
  <c r="AH477" i="1"/>
  <c r="AB477" i="1" s="1"/>
  <c r="AK469" i="1"/>
  <c r="AI469" i="1"/>
  <c r="AH469" i="1"/>
  <c r="AB469" i="1" s="1"/>
  <c r="AK461" i="1"/>
  <c r="AI461" i="1"/>
  <c r="AH461" i="1"/>
  <c r="AB461" i="1" s="1"/>
  <c r="AK453" i="1"/>
  <c r="AI453" i="1"/>
  <c r="AH453" i="1"/>
  <c r="AB453" i="1" s="1"/>
  <c r="AK445" i="1"/>
  <c r="AI445" i="1"/>
  <c r="AH445" i="1"/>
  <c r="AB445" i="1" s="1"/>
  <c r="AK437" i="1"/>
  <c r="AI437" i="1"/>
  <c r="AH437" i="1"/>
  <c r="AB437" i="1" s="1"/>
  <c r="AK429" i="1"/>
  <c r="AI429" i="1"/>
  <c r="AH429" i="1"/>
  <c r="AB429" i="1" s="1"/>
  <c r="AK421" i="1"/>
  <c r="AI421" i="1"/>
  <c r="AH421" i="1"/>
  <c r="AB421" i="1" s="1"/>
  <c r="AK413" i="1"/>
  <c r="AI413" i="1"/>
  <c r="AH413" i="1"/>
  <c r="AB413" i="1" s="1"/>
  <c r="AK405" i="1"/>
  <c r="AI405" i="1"/>
  <c r="AH405" i="1"/>
  <c r="AB405" i="1" s="1"/>
  <c r="AK397" i="1"/>
  <c r="AI397" i="1"/>
  <c r="AH397" i="1"/>
  <c r="AB397" i="1" s="1"/>
  <c r="AK389" i="1"/>
  <c r="AI389" i="1"/>
  <c r="AH389" i="1"/>
  <c r="AB389" i="1" s="1"/>
  <c r="AK381" i="1"/>
  <c r="AI381" i="1"/>
  <c r="AH381" i="1"/>
  <c r="AB381" i="1" s="1"/>
  <c r="AK373" i="1"/>
  <c r="AI373" i="1"/>
  <c r="AH373" i="1"/>
  <c r="AB373" i="1" s="1"/>
  <c r="AK365" i="1"/>
  <c r="AI365" i="1"/>
  <c r="AH365" i="1"/>
  <c r="AB365" i="1" s="1"/>
  <c r="AK357" i="1"/>
  <c r="AI357" i="1"/>
  <c r="AH357" i="1"/>
  <c r="AB357" i="1" s="1"/>
  <c r="AK349" i="1"/>
  <c r="AI349" i="1"/>
  <c r="AH349" i="1"/>
  <c r="AB349" i="1" s="1"/>
  <c r="AK341" i="1"/>
  <c r="AI341" i="1"/>
  <c r="AH341" i="1"/>
  <c r="AB341" i="1" s="1"/>
  <c r="AK333" i="1"/>
  <c r="AI333" i="1"/>
  <c r="AH333" i="1"/>
  <c r="AB333" i="1" s="1"/>
  <c r="AK325" i="1"/>
  <c r="AI325" i="1"/>
  <c r="AH325" i="1"/>
  <c r="AB325" i="1" s="1"/>
  <c r="AK317" i="1"/>
  <c r="AI317" i="1"/>
  <c r="AH317" i="1"/>
  <c r="AB317" i="1" s="1"/>
  <c r="AK309" i="1"/>
  <c r="AI309" i="1"/>
  <c r="AH309" i="1"/>
  <c r="AB309" i="1" s="1"/>
  <c r="AK301" i="1"/>
  <c r="AI301" i="1"/>
  <c r="AH301" i="1"/>
  <c r="AB301" i="1" s="1"/>
  <c r="AK293" i="1"/>
  <c r="AI293" i="1"/>
  <c r="AH293" i="1"/>
  <c r="AB293" i="1" s="1"/>
  <c r="AK285" i="1"/>
  <c r="AI285" i="1"/>
  <c r="AH285" i="1"/>
  <c r="AB285" i="1" s="1"/>
  <c r="AK277" i="1"/>
  <c r="AI277" i="1"/>
  <c r="AH277" i="1"/>
  <c r="AB277" i="1" s="1"/>
  <c r="AK269" i="1"/>
  <c r="AI269" i="1"/>
  <c r="AH269" i="1"/>
  <c r="AB269" i="1" s="1"/>
  <c r="AK261" i="1"/>
  <c r="AI261" i="1"/>
  <c r="AH261" i="1"/>
  <c r="AB261" i="1" s="1"/>
  <c r="AK253" i="1"/>
  <c r="AI253" i="1"/>
  <c r="AH253" i="1"/>
  <c r="AB253" i="1" s="1"/>
  <c r="AK245" i="1"/>
  <c r="AI245" i="1"/>
  <c r="AH245" i="1"/>
  <c r="AB245" i="1" s="1"/>
  <c r="AK237" i="1"/>
  <c r="AI237" i="1"/>
  <c r="AH237" i="1"/>
  <c r="AB237" i="1" s="1"/>
  <c r="AK229" i="1"/>
  <c r="AI229" i="1"/>
  <c r="AH229" i="1"/>
  <c r="AB229" i="1" s="1"/>
  <c r="AK221" i="1"/>
  <c r="AI221" i="1"/>
  <c r="AH221" i="1"/>
  <c r="AB221" i="1" s="1"/>
  <c r="AK213" i="1"/>
  <c r="AI213" i="1"/>
  <c r="AH213" i="1"/>
  <c r="AB213" i="1" s="1"/>
  <c r="AK205" i="1"/>
  <c r="AI205" i="1"/>
  <c r="AH205" i="1"/>
  <c r="AB205" i="1" s="1"/>
  <c r="AK197" i="1"/>
  <c r="AI197" i="1"/>
  <c r="AH197" i="1"/>
  <c r="AB197" i="1" s="1"/>
  <c r="AK189" i="1"/>
  <c r="AI189" i="1"/>
  <c r="AH189" i="1"/>
  <c r="AB189" i="1" s="1"/>
  <c r="AK181" i="1"/>
  <c r="AI181" i="1"/>
  <c r="AH181" i="1"/>
  <c r="AB181" i="1" s="1"/>
  <c r="AK173" i="1"/>
  <c r="AI173" i="1"/>
  <c r="AH173" i="1"/>
  <c r="AB173" i="1" s="1"/>
  <c r="AK165" i="1"/>
  <c r="AI165" i="1"/>
  <c r="AH165" i="1"/>
  <c r="AB165" i="1" s="1"/>
  <c r="AK157" i="1"/>
  <c r="AI157" i="1"/>
  <c r="AH157" i="1"/>
  <c r="AB157" i="1" s="1"/>
  <c r="AK1012" i="1"/>
  <c r="AI1012" i="1"/>
  <c r="AH1012" i="1"/>
  <c r="AB1012" i="1" s="1"/>
  <c r="AK1004" i="1"/>
  <c r="AH1004" i="1"/>
  <c r="AB1004" i="1" s="1"/>
  <c r="AI1004" i="1"/>
  <c r="AH20" i="1"/>
  <c r="AB20" i="1" s="1"/>
  <c r="AK1011" i="1"/>
  <c r="AI1011" i="1"/>
  <c r="AH1011" i="1"/>
  <c r="AB1011" i="1" s="1"/>
  <c r="AK1003" i="1"/>
  <c r="AH1003" i="1"/>
  <c r="AB1003" i="1" s="1"/>
  <c r="AI1003" i="1"/>
  <c r="AK995" i="1"/>
  <c r="AI995" i="1"/>
  <c r="AH995" i="1"/>
  <c r="AB995" i="1" s="1"/>
  <c r="AK987" i="1"/>
  <c r="AI987" i="1"/>
  <c r="AH987" i="1"/>
  <c r="AB987" i="1" s="1"/>
  <c r="AK979" i="1"/>
  <c r="AH979" i="1"/>
  <c r="AB979" i="1" s="1"/>
  <c r="AI979" i="1"/>
  <c r="AK971" i="1"/>
  <c r="AI971" i="1"/>
  <c r="AH971" i="1"/>
  <c r="AB971" i="1" s="1"/>
  <c r="AK963" i="1"/>
  <c r="AI963" i="1"/>
  <c r="AH963" i="1"/>
  <c r="AB963" i="1" s="1"/>
  <c r="AK955" i="1"/>
  <c r="AI955" i="1"/>
  <c r="AH955" i="1"/>
  <c r="AB955" i="1" s="1"/>
  <c r="AK947" i="1"/>
  <c r="AH947" i="1"/>
  <c r="AB947" i="1" s="1"/>
  <c r="AI947" i="1"/>
  <c r="AK939" i="1"/>
  <c r="AI939" i="1"/>
  <c r="AH939" i="1"/>
  <c r="AB939" i="1" s="1"/>
  <c r="AK931" i="1"/>
  <c r="AI931" i="1"/>
  <c r="AH931" i="1"/>
  <c r="AB931" i="1" s="1"/>
  <c r="AK923" i="1"/>
  <c r="AI923" i="1"/>
  <c r="AH923" i="1"/>
  <c r="AB923" i="1" s="1"/>
  <c r="AK915" i="1"/>
  <c r="AI915" i="1"/>
  <c r="AH915" i="1"/>
  <c r="AB915" i="1" s="1"/>
  <c r="AK907" i="1"/>
  <c r="AI907" i="1"/>
  <c r="AH907" i="1"/>
  <c r="AB907" i="1" s="1"/>
  <c r="AK899" i="1"/>
  <c r="AI899" i="1"/>
  <c r="AH899" i="1"/>
  <c r="AB899" i="1" s="1"/>
  <c r="AK891" i="1"/>
  <c r="AI891" i="1"/>
  <c r="AH891" i="1"/>
  <c r="AB891" i="1" s="1"/>
  <c r="AK883" i="1"/>
  <c r="AH883" i="1"/>
  <c r="AB883" i="1" s="1"/>
  <c r="AI883" i="1"/>
  <c r="AK875" i="1"/>
  <c r="AI875" i="1"/>
  <c r="AH875" i="1"/>
  <c r="AB875" i="1" s="1"/>
  <c r="AK867" i="1"/>
  <c r="AI867" i="1"/>
  <c r="AH867" i="1"/>
  <c r="AB867" i="1" s="1"/>
  <c r="AK859" i="1"/>
  <c r="AI859" i="1"/>
  <c r="AH859" i="1"/>
  <c r="AB859" i="1" s="1"/>
  <c r="AK851" i="1"/>
  <c r="AH851" i="1"/>
  <c r="AB851" i="1" s="1"/>
  <c r="AI851" i="1"/>
  <c r="AK843" i="1"/>
  <c r="AI843" i="1"/>
  <c r="AH843" i="1"/>
  <c r="AB843" i="1" s="1"/>
  <c r="AK835" i="1"/>
  <c r="AI835" i="1"/>
  <c r="AH835" i="1"/>
  <c r="AB835" i="1" s="1"/>
  <c r="AK827" i="1"/>
  <c r="AH827" i="1"/>
  <c r="AB827" i="1" s="1"/>
  <c r="AI827" i="1"/>
  <c r="AK819" i="1"/>
  <c r="AI819" i="1"/>
  <c r="AH819" i="1"/>
  <c r="AB819" i="1" s="1"/>
  <c r="AK811" i="1"/>
  <c r="AI811" i="1"/>
  <c r="AH811" i="1"/>
  <c r="AB811" i="1" s="1"/>
  <c r="AK803" i="1"/>
  <c r="AI803" i="1"/>
  <c r="AH803" i="1"/>
  <c r="AB803" i="1" s="1"/>
  <c r="AK795" i="1"/>
  <c r="AI795" i="1"/>
  <c r="AH795" i="1"/>
  <c r="AB795" i="1" s="1"/>
  <c r="AK787" i="1"/>
  <c r="AH787" i="1"/>
  <c r="AB787" i="1" s="1"/>
  <c r="AI787" i="1"/>
  <c r="AK779" i="1"/>
  <c r="AI779" i="1"/>
  <c r="AH779" i="1"/>
  <c r="AB779" i="1" s="1"/>
  <c r="AK771" i="1"/>
  <c r="AI771" i="1"/>
  <c r="AH771" i="1"/>
  <c r="AB771" i="1" s="1"/>
  <c r="AK763" i="1"/>
  <c r="AH763" i="1"/>
  <c r="AB763" i="1" s="1"/>
  <c r="AI763" i="1"/>
  <c r="AK755" i="1"/>
  <c r="AI755" i="1"/>
  <c r="AH755" i="1"/>
  <c r="AB755" i="1" s="1"/>
  <c r="AK747" i="1"/>
  <c r="AI747" i="1"/>
  <c r="AH747" i="1"/>
  <c r="AB747" i="1" s="1"/>
  <c r="AK739" i="1"/>
  <c r="AI739" i="1"/>
  <c r="AH739" i="1"/>
  <c r="AB739" i="1" s="1"/>
  <c r="AK731" i="1"/>
  <c r="AI731" i="1"/>
  <c r="AH731" i="1"/>
  <c r="AB731" i="1" s="1"/>
  <c r="AK1018" i="1"/>
  <c r="AH1018" i="1"/>
  <c r="AB1018" i="1" s="1"/>
  <c r="AK1010" i="1"/>
  <c r="AI1010" i="1"/>
  <c r="AH1010" i="1"/>
  <c r="AB1010" i="1" s="1"/>
  <c r="AK1002" i="1"/>
  <c r="AI1002" i="1"/>
  <c r="AH1002" i="1"/>
  <c r="AB1002" i="1" s="1"/>
  <c r="AK994" i="1"/>
  <c r="AI994" i="1"/>
  <c r="AH994" i="1"/>
  <c r="AB994" i="1" s="1"/>
  <c r="AK986" i="1"/>
  <c r="AI986" i="1"/>
  <c r="AH986" i="1"/>
  <c r="AB986" i="1" s="1"/>
  <c r="AK978" i="1"/>
  <c r="AI978" i="1"/>
  <c r="AH978" i="1"/>
  <c r="AB978" i="1" s="1"/>
  <c r="AK970" i="1"/>
  <c r="AI970" i="1"/>
  <c r="AH970" i="1"/>
  <c r="AB970" i="1" s="1"/>
  <c r="AK962" i="1"/>
  <c r="AI962" i="1"/>
  <c r="AH962" i="1"/>
  <c r="AB962" i="1" s="1"/>
  <c r="AK954" i="1"/>
  <c r="AI954" i="1"/>
  <c r="AH954" i="1"/>
  <c r="AB954" i="1" s="1"/>
  <c r="AK946" i="1"/>
  <c r="AI946" i="1"/>
  <c r="AH946" i="1"/>
  <c r="AB946" i="1" s="1"/>
  <c r="AK938" i="1"/>
  <c r="AI938" i="1"/>
  <c r="AH938" i="1"/>
  <c r="AB938" i="1" s="1"/>
  <c r="AK930" i="1"/>
  <c r="AI930" i="1"/>
  <c r="AH930" i="1"/>
  <c r="AB930" i="1" s="1"/>
  <c r="AK922" i="1"/>
  <c r="AI922" i="1"/>
  <c r="AH922" i="1"/>
  <c r="AB922" i="1" s="1"/>
  <c r="AK914" i="1"/>
  <c r="AI914" i="1"/>
  <c r="AH914" i="1"/>
  <c r="AB914" i="1" s="1"/>
  <c r="AK906" i="1"/>
  <c r="AI906" i="1"/>
  <c r="AH906" i="1"/>
  <c r="AB906" i="1" s="1"/>
  <c r="AK898" i="1"/>
  <c r="AI898" i="1"/>
  <c r="AH898" i="1"/>
  <c r="AB898" i="1" s="1"/>
  <c r="AK890" i="1"/>
  <c r="AI890" i="1"/>
  <c r="AH890" i="1"/>
  <c r="AB890" i="1" s="1"/>
  <c r="AK882" i="1"/>
  <c r="AI882" i="1"/>
  <c r="AH882" i="1"/>
  <c r="AB882" i="1" s="1"/>
  <c r="AK874" i="1"/>
  <c r="AI874" i="1"/>
  <c r="AH874" i="1"/>
  <c r="AB874" i="1" s="1"/>
  <c r="AK866" i="1"/>
  <c r="AI866" i="1"/>
  <c r="AH866" i="1"/>
  <c r="AB866" i="1" s="1"/>
  <c r="AK858" i="1"/>
  <c r="AI858" i="1"/>
  <c r="AH858" i="1"/>
  <c r="AB858" i="1" s="1"/>
  <c r="AK850" i="1"/>
  <c r="AI850" i="1"/>
  <c r="AH850" i="1"/>
  <c r="AB850" i="1" s="1"/>
  <c r="AK842" i="1"/>
  <c r="AI842" i="1"/>
  <c r="AH842" i="1"/>
  <c r="AB842" i="1" s="1"/>
  <c r="AK834" i="1"/>
  <c r="AI834" i="1"/>
  <c r="AH834" i="1"/>
  <c r="AB834" i="1" s="1"/>
  <c r="AK826" i="1"/>
  <c r="AI826" i="1"/>
  <c r="AH826" i="1"/>
  <c r="AB826" i="1" s="1"/>
  <c r="AK818" i="1"/>
  <c r="AI818" i="1"/>
  <c r="AH818" i="1"/>
  <c r="AB818" i="1" s="1"/>
  <c r="AK810" i="1"/>
  <c r="AI810" i="1"/>
  <c r="AH810" i="1"/>
  <c r="AB810" i="1" s="1"/>
  <c r="AK802" i="1"/>
  <c r="AI802" i="1"/>
  <c r="AH802" i="1"/>
  <c r="AB802" i="1" s="1"/>
  <c r="AK794" i="1"/>
  <c r="AI794" i="1"/>
  <c r="AH794" i="1"/>
  <c r="AB794" i="1" s="1"/>
  <c r="AK786" i="1"/>
  <c r="AI786" i="1"/>
  <c r="AH786" i="1"/>
  <c r="AB786" i="1" s="1"/>
  <c r="AK778" i="1"/>
  <c r="AI778" i="1"/>
  <c r="AH778" i="1"/>
  <c r="AB778" i="1" s="1"/>
  <c r="AK770" i="1"/>
  <c r="AI770" i="1"/>
  <c r="AH770" i="1"/>
  <c r="AB770" i="1" s="1"/>
  <c r="AK762" i="1"/>
  <c r="AI762" i="1"/>
  <c r="AH762" i="1"/>
  <c r="AB762" i="1" s="1"/>
  <c r="AK754" i="1"/>
  <c r="AI754" i="1"/>
  <c r="AH754" i="1"/>
  <c r="AB754" i="1" s="1"/>
  <c r="AK746" i="1"/>
  <c r="AI746" i="1"/>
  <c r="AH746" i="1"/>
  <c r="AB746" i="1" s="1"/>
  <c r="AK738" i="1"/>
  <c r="AI738" i="1"/>
  <c r="AH738" i="1"/>
  <c r="AB738" i="1" s="1"/>
  <c r="AK730" i="1"/>
  <c r="AI730" i="1"/>
  <c r="AH730" i="1"/>
  <c r="AB730" i="1" s="1"/>
  <c r="AK722" i="1"/>
  <c r="AI722" i="1"/>
  <c r="AH722" i="1"/>
  <c r="AB722" i="1" s="1"/>
  <c r="AK714" i="1"/>
  <c r="AI714" i="1"/>
  <c r="AH714" i="1"/>
  <c r="AB714" i="1" s="1"/>
  <c r="AK706" i="1"/>
  <c r="AI706" i="1"/>
  <c r="AH706" i="1"/>
  <c r="AB706" i="1" s="1"/>
  <c r="AK698" i="1"/>
  <c r="AI698" i="1"/>
  <c r="AH698" i="1"/>
  <c r="AB698" i="1" s="1"/>
  <c r="AK690" i="1"/>
  <c r="AI690" i="1"/>
  <c r="AH690" i="1"/>
  <c r="AB690" i="1" s="1"/>
  <c r="AK682" i="1"/>
  <c r="AI682" i="1"/>
  <c r="AH682" i="1"/>
  <c r="AB682" i="1" s="1"/>
  <c r="AK674" i="1"/>
  <c r="AH674" i="1"/>
  <c r="AB674" i="1" s="1"/>
  <c r="AI674" i="1"/>
  <c r="AK666" i="1"/>
  <c r="AI666" i="1"/>
  <c r="AH666" i="1"/>
  <c r="AB666" i="1" s="1"/>
  <c r="AK658" i="1"/>
  <c r="AI658" i="1"/>
  <c r="AH658" i="1"/>
  <c r="AB658" i="1" s="1"/>
  <c r="AK650" i="1"/>
  <c r="AI650" i="1"/>
  <c r="AH650" i="1"/>
  <c r="AB650" i="1" s="1"/>
  <c r="AK149" i="1"/>
  <c r="AI149" i="1"/>
  <c r="AK141" i="1"/>
  <c r="AI141" i="1"/>
  <c r="AK133" i="1"/>
  <c r="AI133" i="1"/>
  <c r="AK125" i="1"/>
  <c r="AI125" i="1"/>
  <c r="AK117" i="1"/>
  <c r="AI117" i="1"/>
  <c r="AK109" i="1"/>
  <c r="AI109" i="1"/>
  <c r="AK101" i="1"/>
  <c r="AI101" i="1"/>
  <c r="AK93" i="1"/>
  <c r="AI93" i="1"/>
  <c r="AK85" i="1"/>
  <c r="AI85" i="1"/>
  <c r="AK77" i="1"/>
  <c r="AI77" i="1"/>
  <c r="AK69" i="1"/>
  <c r="AI69" i="1"/>
  <c r="AK61" i="1"/>
  <c r="AI61" i="1"/>
  <c r="AK53" i="1"/>
  <c r="AI53" i="1"/>
  <c r="AK45" i="1"/>
  <c r="AI45" i="1"/>
  <c r="AK37" i="1"/>
  <c r="AI37" i="1"/>
  <c r="AK29" i="1"/>
  <c r="AK21" i="1"/>
  <c r="AI21" i="1"/>
  <c r="AH125" i="1"/>
  <c r="AB125" i="1" s="1"/>
  <c r="AH61" i="1"/>
  <c r="AB61" i="1" s="1"/>
  <c r="AI610" i="1"/>
  <c r="AI559" i="1"/>
  <c r="AI457" i="1"/>
  <c r="AK980" i="1"/>
  <c r="AI980" i="1"/>
  <c r="AK972" i="1"/>
  <c r="AI972" i="1"/>
  <c r="AK964" i="1"/>
  <c r="AI964" i="1"/>
  <c r="AK956" i="1"/>
  <c r="AI956" i="1"/>
  <c r="AK948" i="1"/>
  <c r="AI948" i="1"/>
  <c r="AK940" i="1"/>
  <c r="AI940" i="1"/>
  <c r="AK932" i="1"/>
  <c r="AI932" i="1"/>
  <c r="AK924" i="1"/>
  <c r="AI924" i="1"/>
  <c r="AK916" i="1"/>
  <c r="AI916" i="1"/>
  <c r="AK908" i="1"/>
  <c r="AI908" i="1"/>
  <c r="AK900" i="1"/>
  <c r="AI900" i="1"/>
  <c r="AK892" i="1"/>
  <c r="AI892" i="1"/>
  <c r="AK884" i="1"/>
  <c r="AI884" i="1"/>
  <c r="AK876" i="1"/>
  <c r="AI876" i="1"/>
  <c r="AK868" i="1"/>
  <c r="AI868" i="1"/>
  <c r="AK860" i="1"/>
  <c r="AI860" i="1"/>
  <c r="AK852" i="1"/>
  <c r="AI852" i="1"/>
  <c r="AK844" i="1"/>
  <c r="AI844" i="1"/>
  <c r="AK836" i="1"/>
  <c r="AI836" i="1"/>
  <c r="AK828" i="1"/>
  <c r="AI828" i="1"/>
  <c r="AK820" i="1"/>
  <c r="AI820" i="1"/>
  <c r="AK812" i="1"/>
  <c r="AI812" i="1"/>
  <c r="AK804" i="1"/>
  <c r="AI804" i="1"/>
  <c r="AK796" i="1"/>
  <c r="AI796" i="1"/>
  <c r="AK788" i="1"/>
  <c r="AI788" i="1"/>
  <c r="AK780" i="1"/>
  <c r="AI780" i="1"/>
  <c r="AK772" i="1"/>
  <c r="AI772" i="1"/>
  <c r="AK764" i="1"/>
  <c r="AI764" i="1"/>
  <c r="AK756" i="1"/>
  <c r="AI756" i="1"/>
  <c r="AK748" i="1"/>
  <c r="AI748" i="1"/>
  <c r="AK740" i="1"/>
  <c r="AI740" i="1"/>
  <c r="AK732" i="1"/>
  <c r="AI732" i="1"/>
  <c r="AK724" i="1"/>
  <c r="AI724" i="1"/>
  <c r="AK716" i="1"/>
  <c r="AI716" i="1"/>
  <c r="AK708" i="1"/>
  <c r="AI708" i="1"/>
  <c r="AK700" i="1"/>
  <c r="AI700" i="1"/>
  <c r="AK692" i="1"/>
  <c r="AI692" i="1"/>
  <c r="AK684" i="1"/>
  <c r="AI684" i="1"/>
  <c r="AK676" i="1"/>
  <c r="AI676" i="1"/>
  <c r="AK668" i="1"/>
  <c r="AI668" i="1"/>
  <c r="AK660" i="1"/>
  <c r="AI660" i="1"/>
  <c r="AK652" i="1"/>
  <c r="AI652" i="1"/>
  <c r="AK644" i="1"/>
  <c r="AI644" i="1"/>
  <c r="AK636" i="1"/>
  <c r="AI636" i="1"/>
  <c r="AK628" i="1"/>
  <c r="AI628" i="1"/>
  <c r="AK620" i="1"/>
  <c r="AI620" i="1"/>
  <c r="AK612" i="1"/>
  <c r="AI612" i="1"/>
  <c r="AK604" i="1"/>
  <c r="AI604" i="1"/>
  <c r="AK596" i="1"/>
  <c r="AI596" i="1"/>
  <c r="AK588" i="1"/>
  <c r="AI588" i="1"/>
  <c r="AK580" i="1"/>
  <c r="AI580" i="1"/>
  <c r="AK572" i="1"/>
  <c r="AI572" i="1"/>
  <c r="AK564" i="1"/>
  <c r="AI564" i="1"/>
  <c r="AK556" i="1"/>
  <c r="AI556" i="1"/>
  <c r="AK548" i="1"/>
  <c r="AI548" i="1"/>
  <c r="AK540" i="1"/>
  <c r="AI540" i="1"/>
  <c r="AK532" i="1"/>
  <c r="AI532" i="1"/>
  <c r="AK524" i="1"/>
  <c r="AI524" i="1"/>
  <c r="AK516" i="1"/>
  <c r="AI516" i="1"/>
  <c r="AK508" i="1"/>
  <c r="AI508" i="1"/>
  <c r="AK500" i="1"/>
  <c r="AI500" i="1"/>
  <c r="AK492" i="1"/>
  <c r="AI492" i="1"/>
  <c r="AK484" i="1"/>
  <c r="AI484" i="1"/>
  <c r="AK476" i="1"/>
  <c r="AI476" i="1"/>
  <c r="AK468" i="1"/>
  <c r="AI468" i="1"/>
  <c r="AK460" i="1"/>
  <c r="AI460" i="1"/>
  <c r="AK452" i="1"/>
  <c r="AI452" i="1"/>
  <c r="AK444" i="1"/>
  <c r="AI444" i="1"/>
  <c r="AK436" i="1"/>
  <c r="AI436" i="1"/>
  <c r="AK428" i="1"/>
  <c r="AI428" i="1"/>
  <c r="AK420" i="1"/>
  <c r="AI420" i="1"/>
  <c r="AK412" i="1"/>
  <c r="AI412" i="1"/>
  <c r="AK404" i="1"/>
  <c r="AI404" i="1"/>
  <c r="AK396" i="1"/>
  <c r="AI396" i="1"/>
  <c r="AK388" i="1"/>
  <c r="AI388" i="1"/>
  <c r="AK380" i="1"/>
  <c r="AI380" i="1"/>
  <c r="AK372" i="1"/>
  <c r="AI372" i="1"/>
  <c r="AK364" i="1"/>
  <c r="AI364" i="1"/>
  <c r="AK356" i="1"/>
  <c r="AI356" i="1"/>
  <c r="AK348" i="1"/>
  <c r="AI348" i="1"/>
  <c r="AK340" i="1"/>
  <c r="AI340" i="1"/>
  <c r="AK332" i="1"/>
  <c r="AI332" i="1"/>
  <c r="AK324" i="1"/>
  <c r="AI324" i="1"/>
  <c r="AK316" i="1"/>
  <c r="AI316" i="1"/>
  <c r="AK308" i="1"/>
  <c r="AI308" i="1"/>
  <c r="AK300" i="1"/>
  <c r="AI300" i="1"/>
  <c r="AK292" i="1"/>
  <c r="AI292" i="1"/>
  <c r="AK284" i="1"/>
  <c r="AI284" i="1"/>
  <c r="AK276" i="1"/>
  <c r="AI276" i="1"/>
  <c r="AK268" i="1"/>
  <c r="AI268" i="1"/>
  <c r="AK260" i="1"/>
  <c r="AI260" i="1"/>
  <c r="AK252" i="1"/>
  <c r="AI252" i="1"/>
  <c r="AK244" i="1"/>
  <c r="AI244" i="1"/>
  <c r="AK236" i="1"/>
  <c r="AI236" i="1"/>
  <c r="AK228" i="1"/>
  <c r="AI228" i="1"/>
  <c r="AK220" i="1"/>
  <c r="AI220" i="1"/>
  <c r="AK212" i="1"/>
  <c r="AI212" i="1"/>
  <c r="AK204" i="1"/>
  <c r="AI204" i="1"/>
  <c r="AK196" i="1"/>
  <c r="AI196" i="1"/>
  <c r="AK188" i="1"/>
  <c r="AI188" i="1"/>
  <c r="AK180" i="1"/>
  <c r="AI180" i="1"/>
  <c r="AK172" i="1"/>
  <c r="AI172" i="1"/>
  <c r="AK164" i="1"/>
  <c r="AI164" i="1"/>
  <c r="AK156" i="1"/>
  <c r="AI156" i="1"/>
  <c r="AK148" i="1"/>
  <c r="AI148" i="1"/>
  <c r="AK140" i="1"/>
  <c r="AI140" i="1"/>
  <c r="AK132" i="1"/>
  <c r="AI132" i="1"/>
  <c r="AK124" i="1"/>
  <c r="AI124" i="1"/>
  <c r="AK116" i="1"/>
  <c r="AI116" i="1"/>
  <c r="AK108" i="1"/>
  <c r="AI108" i="1"/>
  <c r="AK100" i="1"/>
  <c r="AI100" i="1"/>
  <c r="AK92" i="1"/>
  <c r="AI92" i="1"/>
  <c r="AK84" i="1"/>
  <c r="AI84" i="1"/>
  <c r="AK76" i="1"/>
  <c r="AI76" i="1"/>
  <c r="AK68" i="1"/>
  <c r="AI68" i="1"/>
  <c r="AK60" i="1"/>
  <c r="AI60" i="1"/>
  <c r="AK52" i="1"/>
  <c r="AI52" i="1"/>
  <c r="AK44" i="1"/>
  <c r="AI44" i="1"/>
  <c r="AK36" i="1"/>
  <c r="AI36" i="1"/>
  <c r="AH19" i="1"/>
  <c r="AB19" i="1" s="1"/>
  <c r="AK28" i="1"/>
  <c r="AI28" i="1"/>
  <c r="AH644" i="1"/>
  <c r="AB644" i="1" s="1"/>
  <c r="AH635" i="1"/>
  <c r="AB635" i="1" s="1"/>
  <c r="AH598" i="1"/>
  <c r="AB598" i="1" s="1"/>
  <c r="AH580" i="1"/>
  <c r="AB580" i="1" s="1"/>
  <c r="AH571" i="1"/>
  <c r="AB571" i="1" s="1"/>
  <c r="AH534" i="1"/>
  <c r="AB534" i="1" s="1"/>
  <c r="AH524" i="1"/>
  <c r="AB524" i="1" s="1"/>
  <c r="AH492" i="1"/>
  <c r="AB492" i="1" s="1"/>
  <c r="AH481" i="1"/>
  <c r="AB481" i="1" s="1"/>
  <c r="AH470" i="1"/>
  <c r="AB470" i="1" s="1"/>
  <c r="AH460" i="1"/>
  <c r="AB460" i="1" s="1"/>
  <c r="AH428" i="1"/>
  <c r="AB428" i="1" s="1"/>
  <c r="AH380" i="1"/>
  <c r="AB380" i="1" s="1"/>
  <c r="AH316" i="1"/>
  <c r="AB316" i="1" s="1"/>
  <c r="AH252" i="1"/>
  <c r="AB252" i="1" s="1"/>
  <c r="AH188" i="1"/>
  <c r="AB188" i="1" s="1"/>
  <c r="AH149" i="1"/>
  <c r="AB149" i="1" s="1"/>
  <c r="AH124" i="1"/>
  <c r="AB124" i="1" s="1"/>
  <c r="AH85" i="1"/>
  <c r="AB85" i="1" s="1"/>
  <c r="AH60" i="1"/>
  <c r="AB60" i="1" s="1"/>
  <c r="AH21" i="1"/>
  <c r="AB21" i="1" s="1"/>
  <c r="AI988" i="1"/>
  <c r="AI659" i="1"/>
  <c r="AI558" i="1"/>
  <c r="AI506" i="1"/>
  <c r="AI455" i="1"/>
  <c r="AI105" i="1"/>
  <c r="AK715" i="1"/>
  <c r="AI715" i="1"/>
  <c r="AK707" i="1"/>
  <c r="AI707" i="1"/>
  <c r="AK691" i="1"/>
  <c r="AI691" i="1"/>
  <c r="AK683" i="1"/>
  <c r="AI683" i="1"/>
  <c r="AK675" i="1"/>
  <c r="AI675" i="1"/>
  <c r="AK667" i="1"/>
  <c r="AI667" i="1"/>
  <c r="AK651" i="1"/>
  <c r="AI651" i="1"/>
  <c r="AK643" i="1"/>
  <c r="AI643" i="1"/>
  <c r="AK627" i="1"/>
  <c r="AI627" i="1"/>
  <c r="AK619" i="1"/>
  <c r="AI619" i="1"/>
  <c r="AK611" i="1"/>
  <c r="AI611" i="1"/>
  <c r="AK603" i="1"/>
  <c r="AI603" i="1"/>
  <c r="AK587" i="1"/>
  <c r="AI587" i="1"/>
  <c r="AK579" i="1"/>
  <c r="AI579" i="1"/>
  <c r="AK563" i="1"/>
  <c r="AI563" i="1"/>
  <c r="AK555" i="1"/>
  <c r="AI555" i="1"/>
  <c r="AK547" i="1"/>
  <c r="AI547" i="1"/>
  <c r="AK539" i="1"/>
  <c r="AI539" i="1"/>
  <c r="AK531" i="1"/>
  <c r="AH531" i="1"/>
  <c r="AB531" i="1" s="1"/>
  <c r="AK523" i="1"/>
  <c r="AI523" i="1"/>
  <c r="AH523" i="1"/>
  <c r="AB523" i="1" s="1"/>
  <c r="AK515" i="1"/>
  <c r="AI515" i="1"/>
  <c r="AH515" i="1"/>
  <c r="AB515" i="1" s="1"/>
  <c r="AK507" i="1"/>
  <c r="AH507" i="1"/>
  <c r="AB507" i="1" s="1"/>
  <c r="AK499" i="1"/>
  <c r="AI499" i="1"/>
  <c r="AH499" i="1"/>
  <c r="AB499" i="1" s="1"/>
  <c r="AK491" i="1"/>
  <c r="AH491" i="1"/>
  <c r="AB491" i="1" s="1"/>
  <c r="AI491" i="1"/>
  <c r="AK483" i="1"/>
  <c r="AI483" i="1"/>
  <c r="AH483" i="1"/>
  <c r="AB483" i="1" s="1"/>
  <c r="AK475" i="1"/>
  <c r="AI475" i="1"/>
  <c r="AH475" i="1"/>
  <c r="AB475" i="1" s="1"/>
  <c r="AK467" i="1"/>
  <c r="AH467" i="1"/>
  <c r="AB467" i="1" s="1"/>
  <c r="AK459" i="1"/>
  <c r="AI459" i="1"/>
  <c r="AH459" i="1"/>
  <c r="AB459" i="1" s="1"/>
  <c r="AK451" i="1"/>
  <c r="AI451" i="1"/>
  <c r="AH451" i="1"/>
  <c r="AB451" i="1" s="1"/>
  <c r="AK443" i="1"/>
  <c r="AH443" i="1"/>
  <c r="AB443" i="1" s="1"/>
  <c r="AK435" i="1"/>
  <c r="AI435" i="1"/>
  <c r="AH435" i="1"/>
  <c r="AB435" i="1" s="1"/>
  <c r="AK427" i="1"/>
  <c r="AH427" i="1"/>
  <c r="AB427" i="1" s="1"/>
  <c r="AI427" i="1"/>
  <c r="AK419" i="1"/>
  <c r="AI419" i="1"/>
  <c r="AH419" i="1"/>
  <c r="AB419" i="1" s="1"/>
  <c r="AK411" i="1"/>
  <c r="AI411" i="1"/>
  <c r="AH411" i="1"/>
  <c r="AB411" i="1" s="1"/>
  <c r="AK403" i="1"/>
  <c r="AH403" i="1"/>
  <c r="AB403" i="1" s="1"/>
  <c r="AI403" i="1"/>
  <c r="AK395" i="1"/>
  <c r="AI395" i="1"/>
  <c r="AH395" i="1"/>
  <c r="AB395" i="1" s="1"/>
  <c r="AK387" i="1"/>
  <c r="AI387" i="1"/>
  <c r="AH387" i="1"/>
  <c r="AB387" i="1" s="1"/>
  <c r="AK379" i="1"/>
  <c r="AH379" i="1"/>
  <c r="AB379" i="1" s="1"/>
  <c r="AK371" i="1"/>
  <c r="AI371" i="1"/>
  <c r="AH371" i="1"/>
  <c r="AB371" i="1" s="1"/>
  <c r="AK363" i="1"/>
  <c r="AH363" i="1"/>
  <c r="AB363" i="1" s="1"/>
  <c r="AI363" i="1"/>
  <c r="AK355" i="1"/>
  <c r="AI355" i="1"/>
  <c r="AH355" i="1"/>
  <c r="AB355" i="1" s="1"/>
  <c r="AK347" i="1"/>
  <c r="AI347" i="1"/>
  <c r="AH347" i="1"/>
  <c r="AB347" i="1" s="1"/>
  <c r="AK339" i="1"/>
  <c r="AH339" i="1"/>
  <c r="AB339" i="1" s="1"/>
  <c r="AI339" i="1"/>
  <c r="AK331" i="1"/>
  <c r="AI331" i="1"/>
  <c r="AH331" i="1"/>
  <c r="AB331" i="1" s="1"/>
  <c r="AK323" i="1"/>
  <c r="AI323" i="1"/>
  <c r="AH323" i="1"/>
  <c r="AB323" i="1" s="1"/>
  <c r="AK315" i="1"/>
  <c r="AH315" i="1"/>
  <c r="AB315" i="1" s="1"/>
  <c r="AK307" i="1"/>
  <c r="AI307" i="1"/>
  <c r="AH307" i="1"/>
  <c r="AB307" i="1" s="1"/>
  <c r="AK299" i="1"/>
  <c r="AH299" i="1"/>
  <c r="AB299" i="1" s="1"/>
  <c r="AI299" i="1"/>
  <c r="AK291" i="1"/>
  <c r="AI291" i="1"/>
  <c r="AH291" i="1"/>
  <c r="AB291" i="1" s="1"/>
  <c r="AK283" i="1"/>
  <c r="AI283" i="1"/>
  <c r="AH283" i="1"/>
  <c r="AB283" i="1" s="1"/>
  <c r="AK275" i="1"/>
  <c r="AH275" i="1"/>
  <c r="AB275" i="1" s="1"/>
  <c r="AI275" i="1"/>
  <c r="AK267" i="1"/>
  <c r="AI267" i="1"/>
  <c r="AH267" i="1"/>
  <c r="AB267" i="1" s="1"/>
  <c r="AK259" i="1"/>
  <c r="AI259" i="1"/>
  <c r="AH259" i="1"/>
  <c r="AB259" i="1" s="1"/>
  <c r="AK251" i="1"/>
  <c r="AH251" i="1"/>
  <c r="AB251" i="1" s="1"/>
  <c r="AK243" i="1"/>
  <c r="AI243" i="1"/>
  <c r="AH243" i="1"/>
  <c r="AB243" i="1" s="1"/>
  <c r="AK235" i="1"/>
  <c r="AH235" i="1"/>
  <c r="AB235" i="1" s="1"/>
  <c r="AI235" i="1"/>
  <c r="AK227" i="1"/>
  <c r="AI227" i="1"/>
  <c r="AH227" i="1"/>
  <c r="AB227" i="1" s="1"/>
  <c r="AK219" i="1"/>
  <c r="AI219" i="1"/>
  <c r="AH219" i="1"/>
  <c r="AB219" i="1" s="1"/>
  <c r="AK211" i="1"/>
  <c r="AH211" i="1"/>
  <c r="AB211" i="1" s="1"/>
  <c r="AK203" i="1"/>
  <c r="AI203" i="1"/>
  <c r="AH203" i="1"/>
  <c r="AB203" i="1" s="1"/>
  <c r="AK195" i="1"/>
  <c r="AH195" i="1"/>
  <c r="AB195" i="1" s="1"/>
  <c r="AK187" i="1"/>
  <c r="AI187" i="1"/>
  <c r="AH187" i="1"/>
  <c r="AB187" i="1" s="1"/>
  <c r="AK179" i="1"/>
  <c r="AH179" i="1"/>
  <c r="AB179" i="1" s="1"/>
  <c r="AK171" i="1"/>
  <c r="AI171" i="1"/>
  <c r="AH171" i="1"/>
  <c r="AB171" i="1" s="1"/>
  <c r="AK163" i="1"/>
  <c r="AH163" i="1"/>
  <c r="AB163" i="1" s="1"/>
  <c r="AK155" i="1"/>
  <c r="AI155" i="1"/>
  <c r="AH155" i="1"/>
  <c r="AB155" i="1" s="1"/>
  <c r="AK147" i="1"/>
  <c r="AI147" i="1"/>
  <c r="AH147" i="1"/>
  <c r="AB147" i="1" s="1"/>
  <c r="AK139" i="1"/>
  <c r="AI139" i="1"/>
  <c r="AH139" i="1"/>
  <c r="AB139" i="1" s="1"/>
  <c r="AK131" i="1"/>
  <c r="AI131" i="1"/>
  <c r="AH131" i="1"/>
  <c r="AB131" i="1" s="1"/>
  <c r="AK123" i="1"/>
  <c r="AI123" i="1"/>
  <c r="AH123" i="1"/>
  <c r="AB123" i="1" s="1"/>
  <c r="AK115" i="1"/>
  <c r="AI115" i="1"/>
  <c r="AH115" i="1"/>
  <c r="AB115" i="1" s="1"/>
  <c r="AK107" i="1"/>
  <c r="AI107" i="1"/>
  <c r="AH107" i="1"/>
  <c r="AB107" i="1" s="1"/>
  <c r="AK99" i="1"/>
  <c r="AI99" i="1"/>
  <c r="AH99" i="1"/>
  <c r="AB99" i="1" s="1"/>
  <c r="AK91" i="1"/>
  <c r="AI91" i="1"/>
  <c r="AH91" i="1"/>
  <c r="AB91" i="1" s="1"/>
  <c r="AK83" i="1"/>
  <c r="AI83" i="1"/>
  <c r="AH83" i="1"/>
  <c r="AB83" i="1" s="1"/>
  <c r="AK75" i="1"/>
  <c r="AI75" i="1"/>
  <c r="AH75" i="1"/>
  <c r="AB75" i="1" s="1"/>
  <c r="AK67" i="1"/>
  <c r="AI67" i="1"/>
  <c r="AH67" i="1"/>
  <c r="AB67" i="1" s="1"/>
  <c r="AK59" i="1"/>
  <c r="AI59" i="1"/>
  <c r="AH59" i="1"/>
  <c r="AB59" i="1" s="1"/>
  <c r="AK51" i="1"/>
  <c r="AI51" i="1"/>
  <c r="AH51" i="1"/>
  <c r="AB51" i="1" s="1"/>
  <c r="AH43" i="1"/>
  <c r="AB43" i="1" s="1"/>
  <c r="AK35" i="1"/>
  <c r="AI35" i="1"/>
  <c r="AH35" i="1"/>
  <c r="AB35" i="1" s="1"/>
  <c r="AK27" i="1"/>
  <c r="AI27" i="1"/>
  <c r="AH27" i="1"/>
  <c r="AB27" i="1" s="1"/>
  <c r="AH1016" i="1"/>
  <c r="AB1016" i="1" s="1"/>
  <c r="AH1008" i="1"/>
  <c r="AB1008" i="1" s="1"/>
  <c r="AH652" i="1"/>
  <c r="AB652" i="1" s="1"/>
  <c r="AH643" i="1"/>
  <c r="AB643" i="1" s="1"/>
  <c r="AH634" i="1"/>
  <c r="AB634" i="1" s="1"/>
  <c r="AH588" i="1"/>
  <c r="AB588" i="1" s="1"/>
  <c r="AH579" i="1"/>
  <c r="AB579" i="1" s="1"/>
  <c r="AH570" i="1"/>
  <c r="AB570" i="1" s="1"/>
  <c r="AH404" i="1"/>
  <c r="AB404" i="1" s="1"/>
  <c r="AH340" i="1"/>
  <c r="AB340" i="1" s="1"/>
  <c r="AH276" i="1"/>
  <c r="AB276" i="1" s="1"/>
  <c r="AH212" i="1"/>
  <c r="AB212" i="1" s="1"/>
  <c r="AH148" i="1"/>
  <c r="AB148" i="1" s="1"/>
  <c r="AH109" i="1"/>
  <c r="AB109" i="1" s="1"/>
  <c r="AH84" i="1"/>
  <c r="AB84" i="1" s="1"/>
  <c r="AH45" i="1"/>
  <c r="AB45" i="1" s="1"/>
  <c r="AI699" i="1"/>
  <c r="AI598" i="1"/>
  <c r="AI546" i="1"/>
  <c r="AI495" i="1"/>
  <c r="AI443" i="1"/>
  <c r="AI342" i="1"/>
  <c r="AI239" i="1"/>
  <c r="AI73" i="1"/>
  <c r="AK642" i="1"/>
  <c r="AI642" i="1"/>
  <c r="AK626" i="1"/>
  <c r="AI626" i="1"/>
  <c r="AK618" i="1"/>
  <c r="AI618" i="1"/>
  <c r="AK602" i="1"/>
  <c r="AI602" i="1"/>
  <c r="AK594" i="1"/>
  <c r="AI594" i="1"/>
  <c r="AK586" i="1"/>
  <c r="AI586" i="1"/>
  <c r="AK578" i="1"/>
  <c r="AI578" i="1"/>
  <c r="AK562" i="1"/>
  <c r="AI562" i="1"/>
  <c r="AK554" i="1"/>
  <c r="AI554" i="1"/>
  <c r="AK538" i="1"/>
  <c r="AI538" i="1"/>
  <c r="AK530" i="1"/>
  <c r="AI530" i="1"/>
  <c r="AK522" i="1"/>
  <c r="AI522" i="1"/>
  <c r="AK514" i="1"/>
  <c r="AI514" i="1"/>
  <c r="AK498" i="1"/>
  <c r="AI498" i="1"/>
  <c r="AK490" i="1"/>
  <c r="AI490" i="1"/>
  <c r="AK474" i="1"/>
  <c r="AI474" i="1"/>
  <c r="AK466" i="1"/>
  <c r="AI466" i="1"/>
  <c r="AK458" i="1"/>
  <c r="AI458" i="1"/>
  <c r="AK450" i="1"/>
  <c r="AI450" i="1"/>
  <c r="AK442" i="1"/>
  <c r="AI442" i="1"/>
  <c r="AK434" i="1"/>
  <c r="AI434" i="1"/>
  <c r="AK426" i="1"/>
  <c r="AI426" i="1"/>
  <c r="AK410" i="1"/>
  <c r="AI410" i="1"/>
  <c r="AH410" i="1"/>
  <c r="AB410" i="1" s="1"/>
  <c r="AK402" i="1"/>
  <c r="AH402" i="1"/>
  <c r="AB402" i="1" s="1"/>
  <c r="AI402" i="1"/>
  <c r="AK394" i="1"/>
  <c r="AI394" i="1"/>
  <c r="AH394" i="1"/>
  <c r="AB394" i="1" s="1"/>
  <c r="AK386" i="1"/>
  <c r="AI386" i="1"/>
  <c r="AH386" i="1"/>
  <c r="AB386" i="1" s="1"/>
  <c r="AK378" i="1"/>
  <c r="AH378" i="1"/>
  <c r="AB378" i="1" s="1"/>
  <c r="AI378" i="1"/>
  <c r="AK370" i="1"/>
  <c r="AI370" i="1"/>
  <c r="AH370" i="1"/>
  <c r="AB370" i="1" s="1"/>
  <c r="AK362" i="1"/>
  <c r="AH362" i="1"/>
  <c r="AB362" i="1" s="1"/>
  <c r="AI362" i="1"/>
  <c r="AK354" i="1"/>
  <c r="AH354" i="1"/>
  <c r="AB354" i="1" s="1"/>
  <c r="AK346" i="1"/>
  <c r="AI346" i="1"/>
  <c r="AH346" i="1"/>
  <c r="AB346" i="1" s="1"/>
  <c r="AK338" i="1"/>
  <c r="AH338" i="1"/>
  <c r="AB338" i="1" s="1"/>
  <c r="AI338" i="1"/>
  <c r="AK330" i="1"/>
  <c r="AI330" i="1"/>
  <c r="AH330" i="1"/>
  <c r="AB330" i="1" s="1"/>
  <c r="AK322" i="1"/>
  <c r="AI322" i="1"/>
  <c r="AH322" i="1"/>
  <c r="AB322" i="1" s="1"/>
  <c r="AK314" i="1"/>
  <c r="AH314" i="1"/>
  <c r="AB314" i="1" s="1"/>
  <c r="AI314" i="1"/>
  <c r="AK306" i="1"/>
  <c r="AI306" i="1"/>
  <c r="AH306" i="1"/>
  <c r="AB306" i="1" s="1"/>
  <c r="AK298" i="1"/>
  <c r="AH298" i="1"/>
  <c r="AB298" i="1" s="1"/>
  <c r="AI298" i="1"/>
  <c r="AK290" i="1"/>
  <c r="AH290" i="1"/>
  <c r="AB290" i="1" s="1"/>
  <c r="AK282" i="1"/>
  <c r="AI282" i="1"/>
  <c r="AH282" i="1"/>
  <c r="AB282" i="1" s="1"/>
  <c r="AK274" i="1"/>
  <c r="AH274" i="1"/>
  <c r="AB274" i="1" s="1"/>
  <c r="AI274" i="1"/>
  <c r="AK266" i="1"/>
  <c r="AI266" i="1"/>
  <c r="AH266" i="1"/>
  <c r="AB266" i="1" s="1"/>
  <c r="AK258" i="1"/>
  <c r="AI258" i="1"/>
  <c r="AH258" i="1"/>
  <c r="AB258" i="1" s="1"/>
  <c r="AK250" i="1"/>
  <c r="AH250" i="1"/>
  <c r="AB250" i="1" s="1"/>
  <c r="AI250" i="1"/>
  <c r="AK242" i="1"/>
  <c r="AI242" i="1"/>
  <c r="AH242" i="1"/>
  <c r="AB242" i="1" s="1"/>
  <c r="AK234" i="1"/>
  <c r="AH234" i="1"/>
  <c r="AB234" i="1" s="1"/>
  <c r="AI234" i="1"/>
  <c r="AK226" i="1"/>
  <c r="AH226" i="1"/>
  <c r="AB226" i="1" s="1"/>
  <c r="AK218" i="1"/>
  <c r="AI218" i="1"/>
  <c r="AH218" i="1"/>
  <c r="AB218" i="1" s="1"/>
  <c r="AK210" i="1"/>
  <c r="AH210" i="1"/>
  <c r="AB210" i="1" s="1"/>
  <c r="AI210" i="1"/>
  <c r="AK202" i="1"/>
  <c r="AI202" i="1"/>
  <c r="AH202" i="1"/>
  <c r="AB202" i="1" s="1"/>
  <c r="AK194" i="1"/>
  <c r="AH194" i="1"/>
  <c r="AB194" i="1" s="1"/>
  <c r="AI194" i="1"/>
  <c r="AK186" i="1"/>
  <c r="AI186" i="1"/>
  <c r="AH186" i="1"/>
  <c r="AB186" i="1" s="1"/>
  <c r="AK178" i="1"/>
  <c r="AH178" i="1"/>
  <c r="AB178" i="1" s="1"/>
  <c r="AI178" i="1"/>
  <c r="AK170" i="1"/>
  <c r="AI170" i="1"/>
  <c r="AH170" i="1"/>
  <c r="AB170" i="1" s="1"/>
  <c r="AK162" i="1"/>
  <c r="AH162" i="1"/>
  <c r="AB162" i="1" s="1"/>
  <c r="AI162" i="1"/>
  <c r="AK154" i="1"/>
  <c r="AH154" i="1"/>
  <c r="AB154" i="1" s="1"/>
  <c r="AI154" i="1"/>
  <c r="AK146" i="1"/>
  <c r="AI146" i="1"/>
  <c r="AH146" i="1"/>
  <c r="AB146" i="1" s="1"/>
  <c r="AK138" i="1"/>
  <c r="AI138" i="1"/>
  <c r="AH138" i="1"/>
  <c r="AB138" i="1" s="1"/>
  <c r="AK130" i="1"/>
  <c r="AH130" i="1"/>
  <c r="AB130" i="1" s="1"/>
  <c r="AI130" i="1"/>
  <c r="AK122" i="1"/>
  <c r="AH122" i="1"/>
  <c r="AB122" i="1" s="1"/>
  <c r="AI122" i="1"/>
  <c r="AK114" i="1"/>
  <c r="AI114" i="1"/>
  <c r="AH114" i="1"/>
  <c r="AB114" i="1" s="1"/>
  <c r="AK106" i="1"/>
  <c r="AI106" i="1"/>
  <c r="AH106" i="1"/>
  <c r="AB106" i="1" s="1"/>
  <c r="AK98" i="1"/>
  <c r="AH98" i="1"/>
  <c r="AB98" i="1" s="1"/>
  <c r="AI98" i="1"/>
  <c r="AK90" i="1"/>
  <c r="AH90" i="1"/>
  <c r="AB90" i="1" s="1"/>
  <c r="AI90" i="1"/>
  <c r="AK82" i="1"/>
  <c r="AI82" i="1"/>
  <c r="AH82" i="1"/>
  <c r="AB82" i="1" s="1"/>
  <c r="AK74" i="1"/>
  <c r="AI74" i="1"/>
  <c r="AH74" i="1"/>
  <c r="AB74" i="1" s="1"/>
  <c r="AK66" i="1"/>
  <c r="AH66" i="1"/>
  <c r="AB66" i="1" s="1"/>
  <c r="AI66" i="1"/>
  <c r="AK58" i="1"/>
  <c r="AH58" i="1"/>
  <c r="AB58" i="1" s="1"/>
  <c r="AI58" i="1"/>
  <c r="AK50" i="1"/>
  <c r="AI50" i="1"/>
  <c r="AH50" i="1"/>
  <c r="AB50" i="1" s="1"/>
  <c r="AK42" i="1"/>
  <c r="AI42" i="1"/>
  <c r="AH42" i="1"/>
  <c r="AB42" i="1" s="1"/>
  <c r="AK34" i="1"/>
  <c r="AH34" i="1"/>
  <c r="AB34" i="1" s="1"/>
  <c r="AI34" i="1"/>
  <c r="AK26" i="1"/>
  <c r="AH26" i="1"/>
  <c r="AB26" i="1" s="1"/>
  <c r="AI26" i="1"/>
  <c r="AH660" i="1"/>
  <c r="AB660" i="1" s="1"/>
  <c r="AH651" i="1"/>
  <c r="AB651" i="1" s="1"/>
  <c r="AH642" i="1"/>
  <c r="AB642" i="1" s="1"/>
  <c r="AH596" i="1"/>
  <c r="AB596" i="1" s="1"/>
  <c r="AH587" i="1"/>
  <c r="AB587" i="1" s="1"/>
  <c r="AH578" i="1"/>
  <c r="AB578" i="1" s="1"/>
  <c r="AH559" i="1"/>
  <c r="AB559" i="1" s="1"/>
  <c r="AH532" i="1"/>
  <c r="AB532" i="1" s="1"/>
  <c r="AH521" i="1"/>
  <c r="AB521" i="1" s="1"/>
  <c r="AH500" i="1"/>
  <c r="AB500" i="1" s="1"/>
  <c r="AH468" i="1"/>
  <c r="AB468" i="1" s="1"/>
  <c r="AH457" i="1"/>
  <c r="AB457" i="1" s="1"/>
  <c r="AH436" i="1"/>
  <c r="AB436" i="1" s="1"/>
  <c r="AH364" i="1"/>
  <c r="AB364" i="1" s="1"/>
  <c r="AH300" i="1"/>
  <c r="AB300" i="1" s="1"/>
  <c r="AH236" i="1"/>
  <c r="AB236" i="1" s="1"/>
  <c r="AH172" i="1"/>
  <c r="AB172" i="1" s="1"/>
  <c r="AH133" i="1"/>
  <c r="AB133" i="1" s="1"/>
  <c r="AH108" i="1"/>
  <c r="AB108" i="1" s="1"/>
  <c r="AH69" i="1"/>
  <c r="AB69" i="1" s="1"/>
  <c r="AH44" i="1"/>
  <c r="AB44" i="1" s="1"/>
  <c r="AI1016" i="1"/>
  <c r="AI595" i="1"/>
  <c r="AI545" i="1"/>
  <c r="AI494" i="1"/>
  <c r="AI431" i="1"/>
  <c r="AI329" i="1"/>
  <c r="AI226" i="1"/>
  <c r="AI41" i="1"/>
  <c r="AK577" i="1"/>
  <c r="AI577" i="1"/>
  <c r="AK569" i="1"/>
  <c r="AI569" i="1"/>
  <c r="AK561" i="1"/>
  <c r="AI561" i="1"/>
  <c r="AK553" i="1"/>
  <c r="AI553" i="1"/>
  <c r="AK537" i="1"/>
  <c r="AI537" i="1"/>
  <c r="AK529" i="1"/>
  <c r="AI529" i="1"/>
  <c r="AK513" i="1"/>
  <c r="AI513" i="1"/>
  <c r="AK505" i="1"/>
  <c r="AI505" i="1"/>
  <c r="AK497" i="1"/>
  <c r="AI497" i="1"/>
  <c r="AK489" i="1"/>
  <c r="AI489" i="1"/>
  <c r="AK473" i="1"/>
  <c r="AI473" i="1"/>
  <c r="AK465" i="1"/>
  <c r="AI465" i="1"/>
  <c r="AK449" i="1"/>
  <c r="AI449" i="1"/>
  <c r="AK441" i="1"/>
  <c r="AI441" i="1"/>
  <c r="AK433" i="1"/>
  <c r="AI433" i="1"/>
  <c r="AK425" i="1"/>
  <c r="AI425" i="1"/>
  <c r="AK417" i="1"/>
  <c r="AI417" i="1"/>
  <c r="AK409" i="1"/>
  <c r="AI409" i="1"/>
  <c r="AK401" i="1"/>
  <c r="AI401" i="1"/>
  <c r="AK385" i="1"/>
  <c r="AI385" i="1"/>
  <c r="AK377" i="1"/>
  <c r="AI377" i="1"/>
  <c r="AK369" i="1"/>
  <c r="AI369" i="1"/>
  <c r="AK361" i="1"/>
  <c r="AI361" i="1"/>
  <c r="AK353" i="1"/>
  <c r="AI353" i="1"/>
  <c r="AK345" i="1"/>
  <c r="AI345" i="1"/>
  <c r="AK337" i="1"/>
  <c r="AI337" i="1"/>
  <c r="AK321" i="1"/>
  <c r="AI321" i="1"/>
  <c r="AK313" i="1"/>
  <c r="AI313" i="1"/>
  <c r="AK305" i="1"/>
  <c r="AI305" i="1"/>
  <c r="AK297" i="1"/>
  <c r="AI297" i="1"/>
  <c r="AK289" i="1"/>
  <c r="AI289" i="1"/>
  <c r="AK281" i="1"/>
  <c r="AI281" i="1"/>
  <c r="AK273" i="1"/>
  <c r="AI273" i="1"/>
  <c r="AK257" i="1"/>
  <c r="AI257" i="1"/>
  <c r="AK249" i="1"/>
  <c r="AI249" i="1"/>
  <c r="AK241" i="1"/>
  <c r="AI241" i="1"/>
  <c r="AK233" i="1"/>
  <c r="AI233" i="1"/>
  <c r="AK225" i="1"/>
  <c r="AI225" i="1"/>
  <c r="AK217" i="1"/>
  <c r="AI217" i="1"/>
  <c r="AK209" i="1"/>
  <c r="AI209" i="1"/>
  <c r="AK201" i="1"/>
  <c r="AI201" i="1"/>
  <c r="AK193" i="1"/>
  <c r="AI193" i="1"/>
  <c r="AK185" i="1"/>
  <c r="AI185" i="1"/>
  <c r="AK177" i="1"/>
  <c r="AI177" i="1"/>
  <c r="AK169" i="1"/>
  <c r="AI169" i="1"/>
  <c r="AK161" i="1"/>
  <c r="AI161" i="1"/>
  <c r="AK153" i="1"/>
  <c r="AI153" i="1"/>
  <c r="AK145" i="1"/>
  <c r="AI145" i="1"/>
  <c r="AK129" i="1"/>
  <c r="AI129" i="1"/>
  <c r="AK121" i="1"/>
  <c r="AI121" i="1"/>
  <c r="AK113" i="1"/>
  <c r="AI113" i="1"/>
  <c r="AK97" i="1"/>
  <c r="AI97" i="1"/>
  <c r="AK89" i="1"/>
  <c r="AI89" i="1"/>
  <c r="AK81" i="1"/>
  <c r="AI81" i="1"/>
  <c r="AK65" i="1"/>
  <c r="AI65" i="1"/>
  <c r="AK57" i="1"/>
  <c r="AI57" i="1"/>
  <c r="AK49" i="1"/>
  <c r="AI49" i="1"/>
  <c r="AK33" i="1"/>
  <c r="AK25" i="1"/>
  <c r="AI25" i="1"/>
  <c r="AH668" i="1"/>
  <c r="AB668" i="1" s="1"/>
  <c r="AH659" i="1"/>
  <c r="AB659" i="1" s="1"/>
  <c r="AH604" i="1"/>
  <c r="AB604" i="1" s="1"/>
  <c r="AH595" i="1"/>
  <c r="AB595" i="1" s="1"/>
  <c r="AH586" i="1"/>
  <c r="AB586" i="1" s="1"/>
  <c r="AH577" i="1"/>
  <c r="AB577" i="1" s="1"/>
  <c r="AH558" i="1"/>
  <c r="AB558" i="1" s="1"/>
  <c r="AH540" i="1"/>
  <c r="AB540" i="1" s="1"/>
  <c r="AH530" i="1"/>
  <c r="AB530" i="1" s="1"/>
  <c r="AH519" i="1"/>
  <c r="AB519" i="1" s="1"/>
  <c r="AH498" i="1"/>
  <c r="AB498" i="1" s="1"/>
  <c r="AH466" i="1"/>
  <c r="AB466" i="1" s="1"/>
  <c r="AH455" i="1"/>
  <c r="AB455" i="1" s="1"/>
  <c r="AH434" i="1"/>
  <c r="AB434" i="1" s="1"/>
  <c r="AH388" i="1"/>
  <c r="AB388" i="1" s="1"/>
  <c r="AH361" i="1"/>
  <c r="AB361" i="1" s="1"/>
  <c r="AH324" i="1"/>
  <c r="AB324" i="1" s="1"/>
  <c r="AH297" i="1"/>
  <c r="AB297" i="1" s="1"/>
  <c r="AH260" i="1"/>
  <c r="AB260" i="1" s="1"/>
  <c r="AH233" i="1"/>
  <c r="AB233" i="1" s="1"/>
  <c r="AH196" i="1"/>
  <c r="AB196" i="1" s="1"/>
  <c r="AH169" i="1"/>
  <c r="AB169" i="1" s="1"/>
  <c r="AH132" i="1"/>
  <c r="AB132" i="1" s="1"/>
  <c r="AH105" i="1"/>
  <c r="AB105" i="1" s="1"/>
  <c r="AH93" i="1"/>
  <c r="AB93" i="1" s="1"/>
  <c r="AH68" i="1"/>
  <c r="AB68" i="1" s="1"/>
  <c r="AH41" i="1"/>
  <c r="AB41" i="1" s="1"/>
  <c r="AH29" i="1"/>
  <c r="AB29" i="1" s="1"/>
  <c r="AI635" i="1"/>
  <c r="AI585" i="1"/>
  <c r="AI534" i="1"/>
  <c r="AI482" i="1"/>
  <c r="AI418" i="1"/>
  <c r="AI315" i="1"/>
  <c r="AI211" i="1"/>
  <c r="AK1000" i="1"/>
  <c r="AI1000" i="1"/>
  <c r="AK992" i="1"/>
  <c r="AI992" i="1"/>
  <c r="AK984" i="1"/>
  <c r="AI984" i="1"/>
  <c r="AK976" i="1"/>
  <c r="AI976" i="1"/>
  <c r="AK968" i="1"/>
  <c r="AI968" i="1"/>
  <c r="AK960" i="1"/>
  <c r="AI960" i="1"/>
  <c r="AK952" i="1"/>
  <c r="AI952" i="1"/>
  <c r="AK944" i="1"/>
  <c r="AI944" i="1"/>
  <c r="AK936" i="1"/>
  <c r="AI936" i="1"/>
  <c r="AK928" i="1"/>
  <c r="AI928" i="1"/>
  <c r="AK920" i="1"/>
  <c r="AI920" i="1"/>
  <c r="AK912" i="1"/>
  <c r="AI912" i="1"/>
  <c r="AK904" i="1"/>
  <c r="AI904" i="1"/>
  <c r="AK896" i="1"/>
  <c r="AI896" i="1"/>
  <c r="AK888" i="1"/>
  <c r="AI888" i="1"/>
  <c r="AK880" i="1"/>
  <c r="AI880" i="1"/>
  <c r="AK872" i="1"/>
  <c r="AI872" i="1"/>
  <c r="AK864" i="1"/>
  <c r="AI864" i="1"/>
  <c r="AK856" i="1"/>
  <c r="AI856" i="1"/>
  <c r="AK848" i="1"/>
  <c r="AI848" i="1"/>
  <c r="AK840" i="1"/>
  <c r="AI840" i="1"/>
  <c r="AK832" i="1"/>
  <c r="AI832" i="1"/>
  <c r="AK824" i="1"/>
  <c r="AI824" i="1"/>
  <c r="AK816" i="1"/>
  <c r="AI816" i="1"/>
  <c r="AK808" i="1"/>
  <c r="AI808" i="1"/>
  <c r="AK800" i="1"/>
  <c r="AI800" i="1"/>
  <c r="AK792" i="1"/>
  <c r="AI792" i="1"/>
  <c r="AK784" i="1"/>
  <c r="AI784" i="1"/>
  <c r="AK776" i="1"/>
  <c r="AI776" i="1"/>
  <c r="AK768" i="1"/>
  <c r="AI768" i="1"/>
  <c r="AK760" i="1"/>
  <c r="AI760" i="1"/>
  <c r="AK752" i="1"/>
  <c r="AI752" i="1"/>
  <c r="AK744" i="1"/>
  <c r="AI744" i="1"/>
  <c r="AK736" i="1"/>
  <c r="AI736" i="1"/>
  <c r="AK728" i="1"/>
  <c r="AI728" i="1"/>
  <c r="AK720" i="1"/>
  <c r="AI720" i="1"/>
  <c r="AK712" i="1"/>
  <c r="AI712" i="1"/>
  <c r="AK704" i="1"/>
  <c r="AI704" i="1"/>
  <c r="AK696" i="1"/>
  <c r="AI696" i="1"/>
  <c r="AK688" i="1"/>
  <c r="AI688" i="1"/>
  <c r="AK680" i="1"/>
  <c r="AI680" i="1"/>
  <c r="AH680" i="1"/>
  <c r="AB680" i="1" s="1"/>
  <c r="AK672" i="1"/>
  <c r="AI672" i="1"/>
  <c r="AH672" i="1"/>
  <c r="AB672" i="1" s="1"/>
  <c r="AK664" i="1"/>
  <c r="AI664" i="1"/>
  <c r="AH664" i="1"/>
  <c r="AB664" i="1" s="1"/>
  <c r="AK656" i="1"/>
  <c r="AI656" i="1"/>
  <c r="AH656" i="1"/>
  <c r="AB656" i="1" s="1"/>
  <c r="AK648" i="1"/>
  <c r="AI648" i="1"/>
  <c r="AH648" i="1"/>
  <c r="AB648" i="1" s="1"/>
  <c r="AK640" i="1"/>
  <c r="AI640" i="1"/>
  <c r="AH640" i="1"/>
  <c r="AB640" i="1" s="1"/>
  <c r="AK632" i="1"/>
  <c r="AI632" i="1"/>
  <c r="AH632" i="1"/>
  <c r="AB632" i="1" s="1"/>
  <c r="AK624" i="1"/>
  <c r="AI624" i="1"/>
  <c r="AH624" i="1"/>
  <c r="AB624" i="1" s="1"/>
  <c r="AK616" i="1"/>
  <c r="AI616" i="1"/>
  <c r="AH616" i="1"/>
  <c r="AB616" i="1" s="1"/>
  <c r="AK608" i="1"/>
  <c r="AI608" i="1"/>
  <c r="AH608" i="1"/>
  <c r="AB608" i="1" s="1"/>
  <c r="AK600" i="1"/>
  <c r="AI600" i="1"/>
  <c r="AH600" i="1"/>
  <c r="AB600" i="1" s="1"/>
  <c r="AK592" i="1"/>
  <c r="AI592" i="1"/>
  <c r="AH592" i="1"/>
  <c r="AB592" i="1" s="1"/>
  <c r="AK584" i="1"/>
  <c r="AI584" i="1"/>
  <c r="AH584" i="1"/>
  <c r="AB584" i="1" s="1"/>
  <c r="AK576" i="1"/>
  <c r="AI576" i="1"/>
  <c r="AH576" i="1"/>
  <c r="AB576" i="1" s="1"/>
  <c r="AK568" i="1"/>
  <c r="AI568" i="1"/>
  <c r="AH568" i="1"/>
  <c r="AB568" i="1" s="1"/>
  <c r="AK560" i="1"/>
  <c r="AI560" i="1"/>
  <c r="AH560" i="1"/>
  <c r="AB560" i="1" s="1"/>
  <c r="AK552" i="1"/>
  <c r="AI552" i="1"/>
  <c r="AH552" i="1"/>
  <c r="AB552" i="1" s="1"/>
  <c r="AK544" i="1"/>
  <c r="AI544" i="1"/>
  <c r="AH544" i="1"/>
  <c r="AB544" i="1" s="1"/>
  <c r="AK536" i="1"/>
  <c r="AI536" i="1"/>
  <c r="AH536" i="1"/>
  <c r="AB536" i="1" s="1"/>
  <c r="AK528" i="1"/>
  <c r="AI528" i="1"/>
  <c r="AH528" i="1"/>
  <c r="AB528" i="1" s="1"/>
  <c r="AK520" i="1"/>
  <c r="AI520" i="1"/>
  <c r="AH520" i="1"/>
  <c r="AB520" i="1" s="1"/>
  <c r="AK512" i="1"/>
  <c r="AI512" i="1"/>
  <c r="AH512" i="1"/>
  <c r="AB512" i="1" s="1"/>
  <c r="AK504" i="1"/>
  <c r="AI504" i="1"/>
  <c r="AH504" i="1"/>
  <c r="AB504" i="1" s="1"/>
  <c r="AK496" i="1"/>
  <c r="AI496" i="1"/>
  <c r="AH496" i="1"/>
  <c r="AB496" i="1" s="1"/>
  <c r="AK488" i="1"/>
  <c r="AI488" i="1"/>
  <c r="AH488" i="1"/>
  <c r="AB488" i="1" s="1"/>
  <c r="AK480" i="1"/>
  <c r="AI480" i="1"/>
  <c r="AH480" i="1"/>
  <c r="AB480" i="1" s="1"/>
  <c r="AK472" i="1"/>
  <c r="AI472" i="1"/>
  <c r="AH472" i="1"/>
  <c r="AB472" i="1" s="1"/>
  <c r="AK464" i="1"/>
  <c r="AI464" i="1"/>
  <c r="AH464" i="1"/>
  <c r="AB464" i="1" s="1"/>
  <c r="AK456" i="1"/>
  <c r="AI456" i="1"/>
  <c r="AH456" i="1"/>
  <c r="AB456" i="1" s="1"/>
  <c r="AK448" i="1"/>
  <c r="AI448" i="1"/>
  <c r="AH448" i="1"/>
  <c r="AB448" i="1" s="1"/>
  <c r="AK440" i="1"/>
  <c r="AI440" i="1"/>
  <c r="AH440" i="1"/>
  <c r="AB440" i="1" s="1"/>
  <c r="AK432" i="1"/>
  <c r="AI432" i="1"/>
  <c r="AH432" i="1"/>
  <c r="AB432" i="1" s="1"/>
  <c r="AK424" i="1"/>
  <c r="AI424" i="1"/>
  <c r="AH424" i="1"/>
  <c r="AB424" i="1" s="1"/>
  <c r="AK416" i="1"/>
  <c r="AI416" i="1"/>
  <c r="AH416" i="1"/>
  <c r="AB416" i="1" s="1"/>
  <c r="AK408" i="1"/>
  <c r="AI408" i="1"/>
  <c r="AH408" i="1"/>
  <c r="AB408" i="1" s="1"/>
  <c r="AK400" i="1"/>
  <c r="AI400" i="1"/>
  <c r="AH400" i="1"/>
  <c r="AB400" i="1" s="1"/>
  <c r="AK392" i="1"/>
  <c r="AI392" i="1"/>
  <c r="AH392" i="1"/>
  <c r="AB392" i="1" s="1"/>
  <c r="AK384" i="1"/>
  <c r="AI384" i="1"/>
  <c r="AH384" i="1"/>
  <c r="AB384" i="1" s="1"/>
  <c r="AK376" i="1"/>
  <c r="AI376" i="1"/>
  <c r="AH376" i="1"/>
  <c r="AB376" i="1" s="1"/>
  <c r="AK368" i="1"/>
  <c r="AI368" i="1"/>
  <c r="AH368" i="1"/>
  <c r="AB368" i="1" s="1"/>
  <c r="AK360" i="1"/>
  <c r="AI360" i="1"/>
  <c r="AH360" i="1"/>
  <c r="AB360" i="1" s="1"/>
  <c r="AK352" i="1"/>
  <c r="AI352" i="1"/>
  <c r="AH352" i="1"/>
  <c r="AB352" i="1" s="1"/>
  <c r="AK344" i="1"/>
  <c r="AI344" i="1"/>
  <c r="AH344" i="1"/>
  <c r="AB344" i="1" s="1"/>
  <c r="AK336" i="1"/>
  <c r="AI336" i="1"/>
  <c r="AH336" i="1"/>
  <c r="AB336" i="1" s="1"/>
  <c r="AK328" i="1"/>
  <c r="AI328" i="1"/>
  <c r="AH328" i="1"/>
  <c r="AB328" i="1" s="1"/>
  <c r="AK320" i="1"/>
  <c r="AI320" i="1"/>
  <c r="AH320" i="1"/>
  <c r="AB320" i="1" s="1"/>
  <c r="AK312" i="1"/>
  <c r="AI312" i="1"/>
  <c r="AH312" i="1"/>
  <c r="AB312" i="1" s="1"/>
  <c r="AK304" i="1"/>
  <c r="AI304" i="1"/>
  <c r="AH304" i="1"/>
  <c r="AB304" i="1" s="1"/>
  <c r="AK296" i="1"/>
  <c r="AI296" i="1"/>
  <c r="AH296" i="1"/>
  <c r="AB296" i="1" s="1"/>
  <c r="AK288" i="1"/>
  <c r="AI288" i="1"/>
  <c r="AH288" i="1"/>
  <c r="AB288" i="1" s="1"/>
  <c r="AK280" i="1"/>
  <c r="AI280" i="1"/>
  <c r="AH280" i="1"/>
  <c r="AB280" i="1" s="1"/>
  <c r="AK272" i="1"/>
  <c r="AI272" i="1"/>
  <c r="AH272" i="1"/>
  <c r="AB272" i="1" s="1"/>
  <c r="AK264" i="1"/>
  <c r="AI264" i="1"/>
  <c r="AH264" i="1"/>
  <c r="AB264" i="1" s="1"/>
  <c r="AK256" i="1"/>
  <c r="AI256" i="1"/>
  <c r="AH256" i="1"/>
  <c r="AB256" i="1" s="1"/>
  <c r="AK248" i="1"/>
  <c r="AI248" i="1"/>
  <c r="AH248" i="1"/>
  <c r="AB248" i="1" s="1"/>
  <c r="AK240" i="1"/>
  <c r="AI240" i="1"/>
  <c r="AH240" i="1"/>
  <c r="AB240" i="1" s="1"/>
  <c r="AK232" i="1"/>
  <c r="AI232" i="1"/>
  <c r="AH232" i="1"/>
  <c r="AB232" i="1" s="1"/>
  <c r="AK224" i="1"/>
  <c r="AI224" i="1"/>
  <c r="AH224" i="1"/>
  <c r="AB224" i="1" s="1"/>
  <c r="AK216" i="1"/>
  <c r="AI216" i="1"/>
  <c r="AH216" i="1"/>
  <c r="AB216" i="1" s="1"/>
  <c r="AK208" i="1"/>
  <c r="AI208" i="1"/>
  <c r="AH208" i="1"/>
  <c r="AB208" i="1" s="1"/>
  <c r="AK200" i="1"/>
  <c r="AI200" i="1"/>
  <c r="AH200" i="1"/>
  <c r="AB200" i="1" s="1"/>
  <c r="AK192" i="1"/>
  <c r="AI192" i="1"/>
  <c r="AH192" i="1"/>
  <c r="AB192" i="1" s="1"/>
  <c r="AK184" i="1"/>
  <c r="AI184" i="1"/>
  <c r="AH184" i="1"/>
  <c r="AB184" i="1" s="1"/>
  <c r="AK176" i="1"/>
  <c r="AI176" i="1"/>
  <c r="AH176" i="1"/>
  <c r="AB176" i="1" s="1"/>
  <c r="AK168" i="1"/>
  <c r="AI168" i="1"/>
  <c r="AH168" i="1"/>
  <c r="AB168" i="1" s="1"/>
  <c r="AK160" i="1"/>
  <c r="AI160" i="1"/>
  <c r="AH160" i="1"/>
  <c r="AB160" i="1" s="1"/>
  <c r="AK152" i="1"/>
  <c r="AI152" i="1"/>
  <c r="AH152" i="1"/>
  <c r="AB152" i="1" s="1"/>
  <c r="AK144" i="1"/>
  <c r="AI144" i="1"/>
  <c r="AH144" i="1"/>
  <c r="AB144" i="1" s="1"/>
  <c r="AK136" i="1"/>
  <c r="AI136" i="1"/>
  <c r="AH136" i="1"/>
  <c r="AB136" i="1" s="1"/>
  <c r="AK128" i="1"/>
  <c r="AI128" i="1"/>
  <c r="AH128" i="1"/>
  <c r="AB128" i="1" s="1"/>
  <c r="AK120" i="1"/>
  <c r="AI120" i="1"/>
  <c r="AH120" i="1"/>
  <c r="AB120" i="1" s="1"/>
  <c r="AK112" i="1"/>
  <c r="AI112" i="1"/>
  <c r="AH112" i="1"/>
  <c r="AB112" i="1" s="1"/>
  <c r="AK104" i="1"/>
  <c r="AI104" i="1"/>
  <c r="AH104" i="1"/>
  <c r="AB104" i="1" s="1"/>
  <c r="AK96" i="1"/>
  <c r="AI96" i="1"/>
  <c r="AH96" i="1"/>
  <c r="AB96" i="1" s="1"/>
  <c r="AK88" i="1"/>
  <c r="AI88" i="1"/>
  <c r="AH88" i="1"/>
  <c r="AB88" i="1" s="1"/>
  <c r="AK80" i="1"/>
  <c r="AI80" i="1"/>
  <c r="AH80" i="1"/>
  <c r="AB80" i="1" s="1"/>
  <c r="AK72" i="1"/>
  <c r="AI72" i="1"/>
  <c r="AH72" i="1"/>
  <c r="AB72" i="1" s="1"/>
  <c r="AK64" i="1"/>
  <c r="AI64" i="1"/>
  <c r="AH64" i="1"/>
  <c r="AB64" i="1" s="1"/>
  <c r="AK56" i="1"/>
  <c r="AI56" i="1"/>
  <c r="AH56" i="1"/>
  <c r="AB56" i="1" s="1"/>
  <c r="AK48" i="1"/>
  <c r="AI48" i="1"/>
  <c r="AH48" i="1"/>
  <c r="AB48" i="1" s="1"/>
  <c r="AK40" i="1"/>
  <c r="AI40" i="1"/>
  <c r="AH40" i="1"/>
  <c r="AB40" i="1" s="1"/>
  <c r="AK32" i="1"/>
  <c r="AI32" i="1"/>
  <c r="AH32" i="1"/>
  <c r="AB32" i="1" s="1"/>
  <c r="AK24" i="1"/>
  <c r="AI24" i="1"/>
  <c r="AH24" i="1"/>
  <c r="AB24" i="1" s="1"/>
  <c r="AH676" i="1"/>
  <c r="AB676" i="1" s="1"/>
  <c r="AH667" i="1"/>
  <c r="AB667" i="1" s="1"/>
  <c r="AH612" i="1"/>
  <c r="AB612" i="1" s="1"/>
  <c r="AH603" i="1"/>
  <c r="AB603" i="1" s="1"/>
  <c r="AH594" i="1"/>
  <c r="AB594" i="1" s="1"/>
  <c r="AH585" i="1"/>
  <c r="AB585" i="1" s="1"/>
  <c r="AH548" i="1"/>
  <c r="AB548" i="1" s="1"/>
  <c r="AH539" i="1"/>
  <c r="AB539" i="1" s="1"/>
  <c r="AH529" i="1"/>
  <c r="AB529" i="1" s="1"/>
  <c r="AH508" i="1"/>
  <c r="AB508" i="1" s="1"/>
  <c r="AH497" i="1"/>
  <c r="AB497" i="1" s="1"/>
  <c r="AH476" i="1"/>
  <c r="AB476" i="1" s="1"/>
  <c r="AH465" i="1"/>
  <c r="AB465" i="1" s="1"/>
  <c r="AH444" i="1"/>
  <c r="AB444" i="1" s="1"/>
  <c r="AH433" i="1"/>
  <c r="AB433" i="1" s="1"/>
  <c r="AH412" i="1"/>
  <c r="AB412" i="1" s="1"/>
  <c r="AH385" i="1"/>
  <c r="AB385" i="1" s="1"/>
  <c r="AH348" i="1"/>
  <c r="AB348" i="1" s="1"/>
  <c r="AH321" i="1"/>
  <c r="AB321" i="1" s="1"/>
  <c r="AH284" i="1"/>
  <c r="AB284" i="1" s="1"/>
  <c r="AH257" i="1"/>
  <c r="AB257" i="1" s="1"/>
  <c r="AH220" i="1"/>
  <c r="AB220" i="1" s="1"/>
  <c r="AH193" i="1"/>
  <c r="AB193" i="1" s="1"/>
  <c r="AH156" i="1"/>
  <c r="AB156" i="1" s="1"/>
  <c r="AH129" i="1"/>
  <c r="AB129" i="1" s="1"/>
  <c r="AH117" i="1"/>
  <c r="AB117" i="1" s="1"/>
  <c r="AH92" i="1"/>
  <c r="AB92" i="1" s="1"/>
  <c r="AH65" i="1"/>
  <c r="AB65" i="1" s="1"/>
  <c r="AH53" i="1"/>
  <c r="AB53" i="1" s="1"/>
  <c r="AH28" i="1"/>
  <c r="AB28" i="1" s="1"/>
  <c r="AI634" i="1"/>
  <c r="AI583" i="1"/>
  <c r="AI531" i="1"/>
  <c r="AI481" i="1"/>
  <c r="AI406" i="1"/>
  <c r="AI303" i="1"/>
  <c r="AI195" i="1"/>
  <c r="AK575" i="1"/>
  <c r="AI575" i="1"/>
  <c r="AK567" i="1"/>
  <c r="AI567" i="1"/>
  <c r="AK551" i="1"/>
  <c r="AI551" i="1"/>
  <c r="AK543" i="1"/>
  <c r="AI543" i="1"/>
  <c r="AK535" i="1"/>
  <c r="AI535" i="1"/>
  <c r="AK527" i="1"/>
  <c r="AI527" i="1"/>
  <c r="AK511" i="1"/>
  <c r="AI511" i="1"/>
  <c r="AK503" i="1"/>
  <c r="AI503" i="1"/>
  <c r="AK487" i="1"/>
  <c r="AI487" i="1"/>
  <c r="AK479" i="1"/>
  <c r="AI479" i="1"/>
  <c r="AK471" i="1"/>
  <c r="AI471" i="1"/>
  <c r="AK463" i="1"/>
  <c r="AI463" i="1"/>
  <c r="AK447" i="1"/>
  <c r="AI447" i="1"/>
  <c r="AK439" i="1"/>
  <c r="AI439" i="1"/>
  <c r="AK423" i="1"/>
  <c r="AI423" i="1"/>
  <c r="AK415" i="1"/>
  <c r="AI415" i="1"/>
  <c r="AK407" i="1"/>
  <c r="AI407" i="1"/>
  <c r="AK399" i="1"/>
  <c r="AI399" i="1"/>
  <c r="AK391" i="1"/>
  <c r="AI391" i="1"/>
  <c r="AK383" i="1"/>
  <c r="AI383" i="1"/>
  <c r="AK375" i="1"/>
  <c r="AI375" i="1"/>
  <c r="AK359" i="1"/>
  <c r="AI359" i="1"/>
  <c r="AK351" i="1"/>
  <c r="AI351" i="1"/>
  <c r="AK343" i="1"/>
  <c r="AI343" i="1"/>
  <c r="AK335" i="1"/>
  <c r="AI335" i="1"/>
  <c r="AK327" i="1"/>
  <c r="AI327" i="1"/>
  <c r="AK319" i="1"/>
  <c r="AI319" i="1"/>
  <c r="AK311" i="1"/>
  <c r="AI311" i="1"/>
  <c r="AK295" i="1"/>
  <c r="AI295" i="1"/>
  <c r="AK287" i="1"/>
  <c r="AI287" i="1"/>
  <c r="AK279" i="1"/>
  <c r="AI279" i="1"/>
  <c r="AK271" i="1"/>
  <c r="AI271" i="1"/>
  <c r="AK263" i="1"/>
  <c r="AI263" i="1"/>
  <c r="AK255" i="1"/>
  <c r="AI255" i="1"/>
  <c r="AK247" i="1"/>
  <c r="AI247" i="1"/>
  <c r="AK231" i="1"/>
  <c r="AI231" i="1"/>
  <c r="AK223" i="1"/>
  <c r="AI223" i="1"/>
  <c r="AK215" i="1"/>
  <c r="AI215" i="1"/>
  <c r="AK207" i="1"/>
  <c r="AI207" i="1"/>
  <c r="AK199" i="1"/>
  <c r="AI199" i="1"/>
  <c r="AK191" i="1"/>
  <c r="AI191" i="1"/>
  <c r="AK183" i="1"/>
  <c r="AI183" i="1"/>
  <c r="AK175" i="1"/>
  <c r="AI175" i="1"/>
  <c r="AK167" i="1"/>
  <c r="AI167" i="1"/>
  <c r="AK159" i="1"/>
  <c r="AI159" i="1"/>
  <c r="AK151" i="1"/>
  <c r="AI151" i="1"/>
  <c r="AK143" i="1"/>
  <c r="AI143" i="1"/>
  <c r="AK135" i="1"/>
  <c r="AI135" i="1"/>
  <c r="AK127" i="1"/>
  <c r="AI127" i="1"/>
  <c r="AK119" i="1"/>
  <c r="AI119" i="1"/>
  <c r="AK111" i="1"/>
  <c r="AI111" i="1"/>
  <c r="AK103" i="1"/>
  <c r="AI103" i="1"/>
  <c r="AK95" i="1"/>
  <c r="AI95" i="1"/>
  <c r="AK87" i="1"/>
  <c r="AI87" i="1"/>
  <c r="AK79" i="1"/>
  <c r="AI79" i="1"/>
  <c r="AK71" i="1"/>
  <c r="AI71" i="1"/>
  <c r="AK63" i="1"/>
  <c r="AI63" i="1"/>
  <c r="AK55" i="1"/>
  <c r="AI55" i="1"/>
  <c r="AK47" i="1"/>
  <c r="AI47" i="1"/>
  <c r="AK39" i="1"/>
  <c r="AI39" i="1"/>
  <c r="AK31" i="1"/>
  <c r="AI31" i="1"/>
  <c r="AK23" i="1"/>
  <c r="AI23" i="1"/>
  <c r="AH996" i="1"/>
  <c r="AB996" i="1" s="1"/>
  <c r="AH988" i="1"/>
  <c r="AB988" i="1" s="1"/>
  <c r="AH980" i="1"/>
  <c r="AB980" i="1" s="1"/>
  <c r="AH972" i="1"/>
  <c r="AB972" i="1" s="1"/>
  <c r="AH964" i="1"/>
  <c r="AB964" i="1" s="1"/>
  <c r="AH956" i="1"/>
  <c r="AB956" i="1" s="1"/>
  <c r="AH948" i="1"/>
  <c r="AB948" i="1" s="1"/>
  <c r="AH940" i="1"/>
  <c r="AB940" i="1" s="1"/>
  <c r="AH932" i="1"/>
  <c r="AB932" i="1" s="1"/>
  <c r="AH924" i="1"/>
  <c r="AB924" i="1" s="1"/>
  <c r="AH916" i="1"/>
  <c r="AB916" i="1" s="1"/>
  <c r="AH908" i="1"/>
  <c r="AB908" i="1" s="1"/>
  <c r="AH900" i="1"/>
  <c r="AB900" i="1" s="1"/>
  <c r="AH892" i="1"/>
  <c r="AB892" i="1" s="1"/>
  <c r="AH884" i="1"/>
  <c r="AB884" i="1" s="1"/>
  <c r="AH876" i="1"/>
  <c r="AB876" i="1" s="1"/>
  <c r="AH868" i="1"/>
  <c r="AB868" i="1" s="1"/>
  <c r="AH860" i="1"/>
  <c r="AB860" i="1" s="1"/>
  <c r="AH852" i="1"/>
  <c r="AB852" i="1" s="1"/>
  <c r="AH844" i="1"/>
  <c r="AB844" i="1" s="1"/>
  <c r="AH836" i="1"/>
  <c r="AB836" i="1" s="1"/>
  <c r="AH828" i="1"/>
  <c r="AB828" i="1" s="1"/>
  <c r="AH820" i="1"/>
  <c r="AB820" i="1" s="1"/>
  <c r="AH812" i="1"/>
  <c r="AB812" i="1" s="1"/>
  <c r="AH804" i="1"/>
  <c r="AB804" i="1" s="1"/>
  <c r="AH796" i="1"/>
  <c r="AB796" i="1" s="1"/>
  <c r="AH788" i="1"/>
  <c r="AB788" i="1" s="1"/>
  <c r="AH780" i="1"/>
  <c r="AB780" i="1" s="1"/>
  <c r="AH772" i="1"/>
  <c r="AB772" i="1" s="1"/>
  <c r="AH764" i="1"/>
  <c r="AB764" i="1" s="1"/>
  <c r="AH756" i="1"/>
  <c r="AB756" i="1" s="1"/>
  <c r="AH748" i="1"/>
  <c r="AB748" i="1" s="1"/>
  <c r="AH740" i="1"/>
  <c r="AB740" i="1" s="1"/>
  <c r="AH732" i="1"/>
  <c r="AB732" i="1" s="1"/>
  <c r="AH724" i="1"/>
  <c r="AB724" i="1" s="1"/>
  <c r="AH716" i="1"/>
  <c r="AB716" i="1" s="1"/>
  <c r="AH708" i="1"/>
  <c r="AB708" i="1" s="1"/>
  <c r="AH700" i="1"/>
  <c r="AB700" i="1" s="1"/>
  <c r="AH692" i="1"/>
  <c r="AB692" i="1" s="1"/>
  <c r="AH684" i="1"/>
  <c r="AB684" i="1" s="1"/>
  <c r="AH675" i="1"/>
  <c r="AB675" i="1" s="1"/>
  <c r="AH620" i="1"/>
  <c r="AB620" i="1" s="1"/>
  <c r="AH611" i="1"/>
  <c r="AB611" i="1" s="1"/>
  <c r="AH602" i="1"/>
  <c r="AB602" i="1" s="1"/>
  <c r="AH583" i="1"/>
  <c r="AB583" i="1" s="1"/>
  <c r="AH556" i="1"/>
  <c r="AB556" i="1" s="1"/>
  <c r="AH547" i="1"/>
  <c r="AB547" i="1" s="1"/>
  <c r="AH538" i="1"/>
  <c r="AB538" i="1" s="1"/>
  <c r="AH527" i="1"/>
  <c r="AB527" i="1" s="1"/>
  <c r="AH506" i="1"/>
  <c r="AB506" i="1" s="1"/>
  <c r="AH495" i="1"/>
  <c r="AB495" i="1" s="1"/>
  <c r="AH474" i="1"/>
  <c r="AB474" i="1" s="1"/>
  <c r="AH463" i="1"/>
  <c r="AB463" i="1" s="1"/>
  <c r="AH442" i="1"/>
  <c r="AB442" i="1" s="1"/>
  <c r="AH431" i="1"/>
  <c r="AB431" i="1" s="1"/>
  <c r="AH409" i="1"/>
  <c r="AB409" i="1" s="1"/>
  <c r="AH383" i="1"/>
  <c r="AB383" i="1" s="1"/>
  <c r="AH372" i="1"/>
  <c r="AB372" i="1" s="1"/>
  <c r="AH345" i="1"/>
  <c r="AB345" i="1" s="1"/>
  <c r="AH319" i="1"/>
  <c r="AB319" i="1" s="1"/>
  <c r="AH308" i="1"/>
  <c r="AB308" i="1" s="1"/>
  <c r="AH281" i="1"/>
  <c r="AB281" i="1" s="1"/>
  <c r="AH255" i="1"/>
  <c r="AB255" i="1" s="1"/>
  <c r="AH244" i="1"/>
  <c r="AB244" i="1" s="1"/>
  <c r="AH217" i="1"/>
  <c r="AB217" i="1" s="1"/>
  <c r="AH191" i="1"/>
  <c r="AB191" i="1" s="1"/>
  <c r="AH180" i="1"/>
  <c r="AB180" i="1" s="1"/>
  <c r="AH153" i="1"/>
  <c r="AB153" i="1" s="1"/>
  <c r="AH141" i="1"/>
  <c r="AB141" i="1" s="1"/>
  <c r="AH127" i="1"/>
  <c r="AB127" i="1" s="1"/>
  <c r="AH116" i="1"/>
  <c r="AB116" i="1" s="1"/>
  <c r="AH89" i="1"/>
  <c r="AB89" i="1" s="1"/>
  <c r="AH77" i="1"/>
  <c r="AB77" i="1" s="1"/>
  <c r="AH63" i="1"/>
  <c r="AB63" i="1" s="1"/>
  <c r="AH52" i="1"/>
  <c r="AB52" i="1" s="1"/>
  <c r="AH25" i="1"/>
  <c r="AB25" i="1" s="1"/>
  <c r="AI996" i="1"/>
  <c r="AI571" i="1"/>
  <c r="AI521" i="1"/>
  <c r="AI470" i="1"/>
  <c r="AI393" i="1"/>
  <c r="AI290" i="1"/>
  <c r="AI179" i="1"/>
  <c r="AK590" i="1"/>
  <c r="AI590" i="1"/>
  <c r="AK582" i="1"/>
  <c r="AI582" i="1"/>
  <c r="AK574" i="1"/>
  <c r="AI574" i="1"/>
  <c r="AK566" i="1"/>
  <c r="AI566" i="1"/>
  <c r="AK550" i="1"/>
  <c r="AI550" i="1"/>
  <c r="AK542" i="1"/>
  <c r="AI542" i="1"/>
  <c r="AK526" i="1"/>
  <c r="AI526" i="1"/>
  <c r="AK518" i="1"/>
  <c r="AI518" i="1"/>
  <c r="AK510" i="1"/>
  <c r="AI510" i="1"/>
  <c r="AK502" i="1"/>
  <c r="AI502" i="1"/>
  <c r="AK486" i="1"/>
  <c r="AI486" i="1"/>
  <c r="AK478" i="1"/>
  <c r="AI478" i="1"/>
  <c r="AK462" i="1"/>
  <c r="AI462" i="1"/>
  <c r="AK454" i="1"/>
  <c r="AI454" i="1"/>
  <c r="AK446" i="1"/>
  <c r="AI446" i="1"/>
  <c r="AK438" i="1"/>
  <c r="AI438" i="1"/>
  <c r="AK430" i="1"/>
  <c r="AI430" i="1"/>
  <c r="AK422" i="1"/>
  <c r="AI422" i="1"/>
  <c r="AK414" i="1"/>
  <c r="AI414" i="1"/>
  <c r="AK398" i="1"/>
  <c r="AI398" i="1"/>
  <c r="AK390" i="1"/>
  <c r="AI390" i="1"/>
  <c r="AK382" i="1"/>
  <c r="AI382" i="1"/>
  <c r="AK374" i="1"/>
  <c r="AI374" i="1"/>
  <c r="AK366" i="1"/>
  <c r="AI366" i="1"/>
  <c r="AK358" i="1"/>
  <c r="AI358" i="1"/>
  <c r="AK350" i="1"/>
  <c r="AI350" i="1"/>
  <c r="AK334" i="1"/>
  <c r="AI334" i="1"/>
  <c r="AK326" i="1"/>
  <c r="AI326" i="1"/>
  <c r="AK318" i="1"/>
  <c r="AI318" i="1"/>
  <c r="AK310" i="1"/>
  <c r="AI310" i="1"/>
  <c r="AK302" i="1"/>
  <c r="AI302" i="1"/>
  <c r="AK294" i="1"/>
  <c r="AI294" i="1"/>
  <c r="AK286" i="1"/>
  <c r="AI286" i="1"/>
  <c r="AK270" i="1"/>
  <c r="AI270" i="1"/>
  <c r="AK262" i="1"/>
  <c r="AI262" i="1"/>
  <c r="AK254" i="1"/>
  <c r="AI254" i="1"/>
  <c r="AK246" i="1"/>
  <c r="AI246" i="1"/>
  <c r="AK238" i="1"/>
  <c r="AI238" i="1"/>
  <c r="AK230" i="1"/>
  <c r="AI230" i="1"/>
  <c r="AK222" i="1"/>
  <c r="AI222" i="1"/>
  <c r="AK214" i="1"/>
  <c r="AI214" i="1"/>
  <c r="AK206" i="1"/>
  <c r="AI206" i="1"/>
  <c r="AK198" i="1"/>
  <c r="AI198" i="1"/>
  <c r="AK190" i="1"/>
  <c r="AI190" i="1"/>
  <c r="AK182" i="1"/>
  <c r="AI182" i="1"/>
  <c r="AK174" i="1"/>
  <c r="AI174" i="1"/>
  <c r="AK166" i="1"/>
  <c r="AI166" i="1"/>
  <c r="AK158" i="1"/>
  <c r="AI158" i="1"/>
  <c r="AK150" i="1"/>
  <c r="AI150" i="1"/>
  <c r="AK142" i="1"/>
  <c r="AI142" i="1"/>
  <c r="AK134" i="1"/>
  <c r="AI134" i="1"/>
  <c r="AK126" i="1"/>
  <c r="AI126" i="1"/>
  <c r="AK118" i="1"/>
  <c r="AI118" i="1"/>
  <c r="AK110" i="1"/>
  <c r="AI110" i="1"/>
  <c r="AK102" i="1"/>
  <c r="AI102" i="1"/>
  <c r="AK94" i="1"/>
  <c r="AI94" i="1"/>
  <c r="AK86" i="1"/>
  <c r="AI86" i="1"/>
  <c r="AK78" i="1"/>
  <c r="AI78" i="1"/>
  <c r="AK70" i="1"/>
  <c r="AI70" i="1"/>
  <c r="AK62" i="1"/>
  <c r="AI62" i="1"/>
  <c r="AK54" i="1"/>
  <c r="AI54" i="1"/>
  <c r="AK46" i="1"/>
  <c r="AI46" i="1"/>
  <c r="AK38" i="1"/>
  <c r="AI38" i="1"/>
  <c r="AK30" i="1"/>
  <c r="AI30" i="1"/>
  <c r="AK22" i="1"/>
  <c r="AI22" i="1"/>
  <c r="AH723" i="1"/>
  <c r="AB723" i="1" s="1"/>
  <c r="AH715" i="1"/>
  <c r="AB715" i="1" s="1"/>
  <c r="AH707" i="1"/>
  <c r="AB707" i="1" s="1"/>
  <c r="AH699" i="1"/>
  <c r="AB699" i="1" s="1"/>
  <c r="AH691" i="1"/>
  <c r="AB691" i="1" s="1"/>
  <c r="AH683" i="1"/>
  <c r="AB683" i="1" s="1"/>
  <c r="AH628" i="1"/>
  <c r="AB628" i="1" s="1"/>
  <c r="AH619" i="1"/>
  <c r="AB619" i="1" s="1"/>
  <c r="AH610" i="1"/>
  <c r="AB610" i="1" s="1"/>
  <c r="AH582" i="1"/>
  <c r="AB582" i="1" s="1"/>
  <c r="AH564" i="1"/>
  <c r="AB564" i="1" s="1"/>
  <c r="AH555" i="1"/>
  <c r="AB555" i="1" s="1"/>
  <c r="AH546" i="1"/>
  <c r="AB546" i="1" s="1"/>
  <c r="AH537" i="1"/>
  <c r="AB537" i="1" s="1"/>
  <c r="AH526" i="1"/>
  <c r="AB526" i="1" s="1"/>
  <c r="AH516" i="1"/>
  <c r="AB516" i="1" s="1"/>
  <c r="AH505" i="1"/>
  <c r="AB505" i="1" s="1"/>
  <c r="AH494" i="1"/>
  <c r="AB494" i="1" s="1"/>
  <c r="AH484" i="1"/>
  <c r="AB484" i="1" s="1"/>
  <c r="AH473" i="1"/>
  <c r="AB473" i="1" s="1"/>
  <c r="AH462" i="1"/>
  <c r="AB462" i="1" s="1"/>
  <c r="AH452" i="1"/>
  <c r="AB452" i="1" s="1"/>
  <c r="AH441" i="1"/>
  <c r="AB441" i="1" s="1"/>
  <c r="AH430" i="1"/>
  <c r="AB430" i="1" s="1"/>
  <c r="AH420" i="1"/>
  <c r="AB420" i="1" s="1"/>
  <c r="AH407" i="1"/>
  <c r="AB407" i="1" s="1"/>
  <c r="AH396" i="1"/>
  <c r="AB396" i="1" s="1"/>
  <c r="AH382" i="1"/>
  <c r="AB382" i="1" s="1"/>
  <c r="AH369" i="1"/>
  <c r="AB369" i="1" s="1"/>
  <c r="AH343" i="1"/>
  <c r="AB343" i="1" s="1"/>
  <c r="AH332" i="1"/>
  <c r="AB332" i="1" s="1"/>
  <c r="AH318" i="1"/>
  <c r="AB318" i="1" s="1"/>
  <c r="AH305" i="1"/>
  <c r="AB305" i="1" s="1"/>
  <c r="AH279" i="1"/>
  <c r="AB279" i="1" s="1"/>
  <c r="AH268" i="1"/>
  <c r="AB268" i="1" s="1"/>
  <c r="AH254" i="1"/>
  <c r="AB254" i="1" s="1"/>
  <c r="AH241" i="1"/>
  <c r="AB241" i="1" s="1"/>
  <c r="AH215" i="1"/>
  <c r="AB215" i="1" s="1"/>
  <c r="AH204" i="1"/>
  <c r="AB204" i="1" s="1"/>
  <c r="AH190" i="1"/>
  <c r="AB190" i="1" s="1"/>
  <c r="AH177" i="1"/>
  <c r="AB177" i="1" s="1"/>
  <c r="AH151" i="1"/>
  <c r="AB151" i="1" s="1"/>
  <c r="AH140" i="1"/>
  <c r="AB140" i="1" s="1"/>
  <c r="AH126" i="1"/>
  <c r="AB126" i="1" s="1"/>
  <c r="AH113" i="1"/>
  <c r="AB113" i="1" s="1"/>
  <c r="AH101" i="1"/>
  <c r="AB101" i="1" s="1"/>
  <c r="AH87" i="1"/>
  <c r="AB87" i="1" s="1"/>
  <c r="AH76" i="1"/>
  <c r="AB76" i="1" s="1"/>
  <c r="AH62" i="1"/>
  <c r="AB62" i="1" s="1"/>
  <c r="AH49" i="1"/>
  <c r="AB49" i="1" s="1"/>
  <c r="AH37" i="1"/>
  <c r="AB37" i="1" s="1"/>
  <c r="AH23" i="1"/>
  <c r="AB23" i="1" s="1"/>
  <c r="AI723" i="1"/>
  <c r="AI570" i="1"/>
  <c r="AI519" i="1"/>
  <c r="AI467" i="1"/>
  <c r="AI379" i="1"/>
  <c r="AI278" i="1"/>
  <c r="AI163" i="1"/>
  <c r="W28" i="4" l="1" a="1"/>
  <c r="W28" i="4" s="1"/>
  <c r="W22" i="4" a="1"/>
  <c r="W22" i="4" s="1"/>
  <c r="W34" i="4" a="1"/>
  <c r="W34" i="4" s="1"/>
  <c r="W14" i="4"/>
  <c r="W36" i="4" a="1"/>
  <c r="W36" i="4" s="1"/>
  <c r="W13" i="4"/>
  <c r="W26" i="4" a="1"/>
  <c r="W26" i="4" s="1"/>
  <c r="W17" i="4" a="1"/>
  <c r="W17" i="4" s="1"/>
  <c r="W20" i="4" a="1"/>
  <c r="W20" i="4" s="1"/>
  <c r="W35" i="4" a="1"/>
  <c r="W35" i="4" s="1"/>
  <c r="W18" i="4" a="1"/>
  <c r="W18" i="4" s="1"/>
  <c r="W15" i="4" a="1"/>
  <c r="W15" i="4" s="1"/>
  <c r="W24" i="4" a="1"/>
  <c r="W24" i="4" s="1"/>
  <c r="W33" i="4" a="1"/>
  <c r="W33" i="4" s="1"/>
  <c r="W27" i="4" a="1"/>
  <c r="W27" i="4" s="1"/>
  <c r="W31" i="4" a="1"/>
  <c r="W31" i="4" s="1"/>
  <c r="W25" i="4" a="1"/>
  <c r="W25" i="4" s="1"/>
  <c r="W19" i="4" a="1"/>
  <c r="W19" i="4" s="1"/>
  <c r="W23" i="4" a="1"/>
  <c r="W23" i="4" s="1"/>
  <c r="W29" i="4" a="1"/>
  <c r="W29" i="4" s="1"/>
  <c r="W16" i="4" a="1"/>
  <c r="W16" i="4" s="1"/>
  <c r="W30" i="4" a="1"/>
  <c r="W30" i="4" s="1"/>
  <c r="W21" i="4" a="1"/>
  <c r="W21" i="4" s="1"/>
  <c r="W32" i="4" a="1"/>
  <c r="W32" i="4" s="1"/>
  <c r="K27" i="2" a="1"/>
  <c r="K27" i="2" s="1"/>
  <c r="AI43" i="1"/>
  <c r="AK43" i="1" s="1"/>
  <c r="K1012" i="2" a="1"/>
  <c r="K1012" i="2" s="1"/>
  <c r="V37" i="4"/>
  <c r="W1012" i="4" a="1"/>
  <c r="W1012" i="4" s="1"/>
  <c r="W986" i="4" a="1"/>
  <c r="W986" i="4" s="1"/>
  <c r="W987" i="4" a="1"/>
  <c r="W987" i="4" s="1"/>
  <c r="W988" i="4" a="1"/>
  <c r="W988" i="4" s="1"/>
  <c r="W989" i="4" a="1"/>
  <c r="W989" i="4" s="1"/>
  <c r="W919" i="4" a="1"/>
  <c r="W919" i="4" s="1"/>
  <c r="W909" i="4" a="1"/>
  <c r="W909" i="4" s="1"/>
  <c r="W934" i="4" a="1"/>
  <c r="W934" i="4" s="1"/>
  <c r="W903" i="4" a="1"/>
  <c r="W903" i="4" s="1"/>
  <c r="W887" i="4" a="1"/>
  <c r="W887" i="4" s="1"/>
  <c r="W865" i="4" a="1"/>
  <c r="W865" i="4" s="1"/>
  <c r="W862" i="4" a="1"/>
  <c r="W862" i="4" s="1"/>
  <c r="W847" i="4" a="1"/>
  <c r="W847" i="4" s="1"/>
  <c r="W810" i="4" a="1"/>
  <c r="W810" i="4" s="1"/>
  <c r="W760" i="4" a="1"/>
  <c r="W760" i="4" s="1"/>
  <c r="W696" i="4" a="1"/>
  <c r="W696" i="4" s="1"/>
  <c r="W745" i="4" a="1"/>
  <c r="W745" i="4" s="1"/>
  <c r="W746" i="4" a="1"/>
  <c r="W746" i="4" s="1"/>
  <c r="W682" i="4" a="1"/>
  <c r="W682" i="4" s="1"/>
  <c r="W715" i="4" a="1"/>
  <c r="W715" i="4" s="1"/>
  <c r="W732" i="4" a="1"/>
  <c r="W732" i="4" s="1"/>
  <c r="W749" i="4" a="1"/>
  <c r="W749" i="4" s="1"/>
  <c r="W750" i="4" a="1"/>
  <c r="W750" i="4" s="1"/>
  <c r="W751" i="4" a="1"/>
  <c r="W751" i="4" s="1"/>
  <c r="W701" i="4" a="1"/>
  <c r="W701" i="4" s="1"/>
  <c r="W703" i="4" a="1"/>
  <c r="W703" i="4" s="1"/>
  <c r="W676" i="4" a="1"/>
  <c r="W676" i="4" s="1"/>
  <c r="W679" i="4" a="1"/>
  <c r="W679" i="4" s="1"/>
  <c r="W653" i="4" a="1"/>
  <c r="W653" i="4" s="1"/>
  <c r="W582" i="4" a="1"/>
  <c r="W582" i="4" s="1"/>
  <c r="W606" i="4" a="1"/>
  <c r="W606" i="4" s="1"/>
  <c r="W610" i="4" a="1"/>
  <c r="W610" i="4" s="1"/>
  <c r="W601" i="4" a="1"/>
  <c r="W601" i="4" s="1"/>
  <c r="W602" i="4" a="1"/>
  <c r="W602" i="4" s="1"/>
  <c r="W548" i="4" a="1"/>
  <c r="W548" i="4" s="1"/>
  <c r="W506" i="4" a="1"/>
  <c r="W506" i="4" s="1"/>
  <c r="W537" i="4" a="1"/>
  <c r="W537" i="4" s="1"/>
  <c r="W466" i="4" a="1"/>
  <c r="W466" i="4" s="1"/>
  <c r="W467" i="4" a="1"/>
  <c r="W467" i="4" s="1"/>
  <c r="W435" i="4" a="1"/>
  <c r="W435" i="4" s="1"/>
  <c r="W403" i="4" a="1"/>
  <c r="W403" i="4" s="1"/>
  <c r="W421" i="4" a="1"/>
  <c r="W421" i="4" s="1"/>
  <c r="W348" i="4" a="1"/>
  <c r="W348" i="4" s="1"/>
  <c r="W470" i="4" a="1"/>
  <c r="W470" i="4" s="1"/>
  <c r="W423" i="4" a="1"/>
  <c r="W423" i="4" s="1"/>
  <c r="W391" i="4" a="1"/>
  <c r="W391" i="4" s="1"/>
  <c r="W409" i="4" a="1"/>
  <c r="W409" i="4" s="1"/>
  <c r="W328" i="4" a="1"/>
  <c r="W328" i="4" s="1"/>
  <c r="W301" i="4" a="1"/>
  <c r="W301" i="4" s="1"/>
  <c r="W237" i="4" a="1"/>
  <c r="W237" i="4" s="1"/>
  <c r="W296" i="4" a="1"/>
  <c r="W296" i="4" s="1"/>
  <c r="W230" i="4" a="1"/>
  <c r="W230" i="4" s="1"/>
  <c r="W349" i="4" a="1"/>
  <c r="W349" i="4" s="1"/>
  <c r="W267" i="4" a="1"/>
  <c r="W267" i="4" s="1"/>
  <c r="W361" i="4" a="1"/>
  <c r="W361" i="4" s="1"/>
  <c r="W278" i="4" a="1"/>
  <c r="W278" i="4" s="1"/>
  <c r="W375" i="4" a="1"/>
  <c r="W375" i="4" s="1"/>
  <c r="W321" i="4" a="1"/>
  <c r="W321" i="4" s="1"/>
  <c r="W257" i="4" a="1"/>
  <c r="W257" i="4" s="1"/>
  <c r="W316" i="4" a="1"/>
  <c r="W316" i="4" s="1"/>
  <c r="W252" i="4" a="1"/>
  <c r="W252" i="4" s="1"/>
  <c r="W342" i="4" a="1"/>
  <c r="W342" i="4" s="1"/>
  <c r="W279" i="4" a="1"/>
  <c r="W279" i="4" s="1"/>
  <c r="W218" i="4" a="1"/>
  <c r="W218" i="4" s="1"/>
  <c r="W210" i="4" a="1"/>
  <c r="W210" i="4" s="1"/>
  <c r="W202" i="4" a="1"/>
  <c r="W202" i="4" s="1"/>
  <c r="W298" i="4" a="1"/>
  <c r="W298" i="4" s="1"/>
  <c r="W191" i="4" a="1"/>
  <c r="W191" i="4" s="1"/>
  <c r="W129" i="4" a="1"/>
  <c r="W129" i="4" s="1"/>
  <c r="W65" i="4" a="1"/>
  <c r="W65" i="4" s="1"/>
  <c r="W236" i="4" a="1"/>
  <c r="W236" i="4" s="1"/>
  <c r="W145" i="4" a="1"/>
  <c r="W145" i="4" s="1"/>
  <c r="W86" i="4" a="1"/>
  <c r="W86" i="4" s="1"/>
  <c r="W152" i="4" a="1"/>
  <c r="W152" i="4" s="1"/>
  <c r="W83" i="4" a="1"/>
  <c r="W83" i="4" s="1"/>
  <c r="W144" i="4" a="1"/>
  <c r="W144" i="4" s="1"/>
  <c r="W80" i="4" a="1"/>
  <c r="W80" i="4" s="1"/>
  <c r="W195" i="4" a="1"/>
  <c r="W195" i="4" s="1"/>
  <c r="W125" i="4" a="1"/>
  <c r="W125" i="4" s="1"/>
  <c r="W61" i="4" a="1"/>
  <c r="W61" i="4" s="1"/>
  <c r="W173" i="4" a="1"/>
  <c r="W173" i="4" s="1"/>
  <c r="W106" i="4" a="1"/>
  <c r="W106" i="4" s="1"/>
  <c r="W42" i="4" a="1"/>
  <c r="W42" i="4" s="1"/>
  <c r="W974" i="4" a="1"/>
  <c r="W974" i="4" s="1"/>
  <c r="W981" i="4" a="1"/>
  <c r="W981" i="4" s="1"/>
  <c r="W979" i="4" a="1"/>
  <c r="W979" i="4" s="1"/>
  <c r="W977" i="4" a="1"/>
  <c r="W977" i="4" s="1"/>
  <c r="W985" i="4" a="1"/>
  <c r="W985" i="4" s="1"/>
  <c r="W911" i="4" a="1"/>
  <c r="W911" i="4" s="1"/>
  <c r="W936" i="4" a="1"/>
  <c r="W936" i="4" s="1"/>
  <c r="W926" i="4" a="1"/>
  <c r="W926" i="4" s="1"/>
  <c r="W901" i="4" a="1"/>
  <c r="W901" i="4" s="1"/>
  <c r="W890" i="4" a="1"/>
  <c r="W890" i="4" s="1"/>
  <c r="W44" i="4" a="1"/>
  <c r="W44" i="4" s="1"/>
  <c r="W1011" i="4" a="1"/>
  <c r="W1011" i="4" s="1"/>
  <c r="W973" i="4" a="1"/>
  <c r="W973" i="4" s="1"/>
  <c r="W978" i="4" a="1"/>
  <c r="W978" i="4" s="1"/>
  <c r="W971" i="4" a="1"/>
  <c r="W971" i="4" s="1"/>
  <c r="W932" i="4" a="1"/>
  <c r="W932" i="4" s="1"/>
  <c r="W930" i="4" a="1"/>
  <c r="W930" i="4" s="1"/>
  <c r="W928" i="4" a="1"/>
  <c r="W928" i="4" s="1"/>
  <c r="W918" i="4" a="1"/>
  <c r="W918" i="4" s="1"/>
  <c r="W906" i="4" a="1"/>
  <c r="W906" i="4" s="1"/>
  <c r="W886" i="4" a="1"/>
  <c r="W886" i="4" s="1"/>
  <c r="W874" i="4" a="1"/>
  <c r="W874" i="4" s="1"/>
  <c r="W844" i="4" a="1"/>
  <c r="W844" i="4" s="1"/>
  <c r="W835" i="4" a="1"/>
  <c r="W835" i="4" s="1"/>
  <c r="W804" i="4" a="1"/>
  <c r="W804" i="4" s="1"/>
  <c r="W744" i="4" a="1"/>
  <c r="W744" i="4" s="1"/>
  <c r="W680" i="4" a="1"/>
  <c r="W680" i="4" s="1"/>
  <c r="W729" i="4" a="1"/>
  <c r="W729" i="4" s="1"/>
  <c r="W730" i="4" a="1"/>
  <c r="W730" i="4" s="1"/>
  <c r="W792" i="4" a="1"/>
  <c r="W792" i="4" s="1"/>
  <c r="W800" i="4" a="1"/>
  <c r="W800" i="4" s="1"/>
  <c r="W716" i="4" a="1"/>
  <c r="W716" i="4" s="1"/>
  <c r="W733" i="4" a="1"/>
  <c r="W733" i="4" s="1"/>
  <c r="W734" i="4" a="1"/>
  <c r="W734" i="4" s="1"/>
  <c r="W697" i="4" a="1"/>
  <c r="W697" i="4" s="1"/>
  <c r="W675" i="4" a="1"/>
  <c r="W675" i="4" s="1"/>
  <c r="W784" i="4" a="1"/>
  <c r="W784" i="4" s="1"/>
  <c r="W685" i="4" a="1"/>
  <c r="W685" i="4" s="1"/>
  <c r="W671" i="4" a="1"/>
  <c r="W671" i="4" s="1"/>
  <c r="W640" i="4" a="1"/>
  <c r="W640" i="4" s="1"/>
  <c r="W565" i="4" a="1"/>
  <c r="W565" i="4" s="1"/>
  <c r="W624" i="4" a="1"/>
  <c r="W624" i="4" s="1"/>
  <c r="W629" i="4" a="1"/>
  <c r="W629" i="4" s="1"/>
  <c r="W593" i="4" a="1"/>
  <c r="W593" i="4" s="1"/>
  <c r="W577" i="4" a="1"/>
  <c r="W577" i="4" s="1"/>
  <c r="W568" i="4" a="1"/>
  <c r="W568" i="4" s="1"/>
  <c r="W526" i="4" a="1"/>
  <c r="W526" i="4" s="1"/>
  <c r="W528" i="4" a="1"/>
  <c r="W528" i="4" s="1"/>
  <c r="W471" i="4" a="1"/>
  <c r="W471" i="4" s="1"/>
  <c r="W474" i="4" a="1"/>
  <c r="W474" i="4" s="1"/>
  <c r="W427" i="4" a="1"/>
  <c r="W427" i="4" s="1"/>
  <c r="W395" i="4" a="1"/>
  <c r="W395" i="4" s="1"/>
  <c r="W405" i="4" a="1"/>
  <c r="W405" i="4" s="1"/>
  <c r="W332" i="4" a="1"/>
  <c r="W332" i="4" s="1"/>
  <c r="W453" i="4" a="1"/>
  <c r="W453" i="4" s="1"/>
  <c r="W415" i="4" a="1"/>
  <c r="W415" i="4" s="1"/>
  <c r="W455" i="4" a="1"/>
  <c r="W455" i="4" s="1"/>
  <c r="W393" i="4" a="1"/>
  <c r="W393" i="4" s="1"/>
  <c r="W356" i="4" a="1"/>
  <c r="W356" i="4" s="1"/>
  <c r="W285" i="4" a="1"/>
  <c r="W285" i="4" s="1"/>
  <c r="W221" i="4" a="1"/>
  <c r="W221" i="4" s="1"/>
  <c r="W280" i="4" a="1"/>
  <c r="W280" i="4" s="1"/>
  <c r="W383" i="4" a="1"/>
  <c r="W383" i="4" s="1"/>
  <c r="W315" i="4" a="1"/>
  <c r="W315" i="4" s="1"/>
  <c r="W251" i="4" a="1"/>
  <c r="W251" i="4" s="1"/>
  <c r="W325" i="4" a="1"/>
  <c r="W325" i="4" s="1"/>
  <c r="W262" i="4" a="1"/>
  <c r="W262" i="4" s="1"/>
  <c r="W365" i="4" a="1"/>
  <c r="W365" i="4" s="1"/>
  <c r="W305" i="4" a="1"/>
  <c r="W305" i="4" s="1"/>
  <c r="V13" i="4"/>
  <c r="W1006" i="4" a="1"/>
  <c r="W1006" i="4" s="1"/>
  <c r="W1007" i="4" a="1"/>
  <c r="W1007" i="4" s="1"/>
  <c r="W1008" i="4" a="1"/>
  <c r="W1008" i="4" s="1"/>
  <c r="W1009" i="4" a="1"/>
  <c r="W1009" i="4" s="1"/>
  <c r="W924" i="4" a="1"/>
  <c r="W924" i="4" s="1"/>
  <c r="W922" i="4" a="1"/>
  <c r="W922" i="4" s="1"/>
  <c r="W920" i="4" a="1"/>
  <c r="W920" i="4" s="1"/>
  <c r="W910" i="4" a="1"/>
  <c r="W910" i="4" s="1"/>
  <c r="W904" i="4" a="1"/>
  <c r="W904" i="4" s="1"/>
  <c r="W885" i="4" a="1"/>
  <c r="W885" i="4" s="1"/>
  <c r="W851" i="4" a="1"/>
  <c r="W851" i="4" s="1"/>
  <c r="W839" i="4" a="1"/>
  <c r="W839" i="4" s="1"/>
  <c r="W828" i="4" a="1"/>
  <c r="W828" i="4" s="1"/>
  <c r="W840" i="4" a="1"/>
  <c r="W840" i="4" s="1"/>
  <c r="W736" i="4" a="1"/>
  <c r="W736" i="4" s="1"/>
  <c r="W791" i="4" a="1"/>
  <c r="W791" i="4" s="1"/>
  <c r="W721" i="4" a="1"/>
  <c r="W721" i="4" s="1"/>
  <c r="W722" i="4" a="1"/>
  <c r="W722" i="4" s="1"/>
  <c r="W755" i="4" a="1"/>
  <c r="W755" i="4" s="1"/>
  <c r="W789" i="4" a="1"/>
  <c r="W789" i="4" s="1"/>
  <c r="W708" i="4" a="1"/>
  <c r="W708" i="4" s="1"/>
  <c r="W725" i="4" a="1"/>
  <c r="W725" i="4" s="1"/>
  <c r="W726" i="4" a="1"/>
  <c r="W726" i="4" s="1"/>
  <c r="W689" i="4" a="1"/>
  <c r="W689" i="4" s="1"/>
  <c r="W766" i="4" a="1"/>
  <c r="W766" i="4" s="1"/>
  <c r="W681" i="4" a="1"/>
  <c r="W681" i="4" s="1"/>
  <c r="W727" i="4" a="1"/>
  <c r="W727" i="4" s="1"/>
  <c r="W660" i="4" a="1"/>
  <c r="W660" i="4" s="1"/>
  <c r="W637" i="4" a="1"/>
  <c r="W637" i="4" s="1"/>
  <c r="W664" i="4" a="1"/>
  <c r="W664" i="4" s="1"/>
  <c r="W600" i="4" a="1"/>
  <c r="W600" i="4" s="1"/>
  <c r="W586" i="4" a="1"/>
  <c r="W586" i="4" s="1"/>
  <c r="W587" i="4" a="1"/>
  <c r="W587" i="4" s="1"/>
  <c r="W571" i="4" a="1"/>
  <c r="W571" i="4" s="1"/>
  <c r="W550" i="4" a="1"/>
  <c r="W550" i="4" s="1"/>
  <c r="W529" i="4" a="1"/>
  <c r="W529" i="4" s="1"/>
  <c r="W522" i="4" a="1"/>
  <c r="W522" i="4" s="1"/>
  <c r="W464" i="4" a="1"/>
  <c r="W464" i="4" s="1"/>
  <c r="W458" i="4" a="1"/>
  <c r="W458" i="4" s="1"/>
  <c r="W424" i="4" a="1"/>
  <c r="W424" i="4" s="1"/>
  <c r="W392" i="4" a="1"/>
  <c r="W392" i="4" s="1"/>
  <c r="W397" i="4" a="1"/>
  <c r="W397" i="4" s="1"/>
  <c r="W324" i="4" a="1"/>
  <c r="W324" i="4" s="1"/>
  <c r="W445" i="4" a="1"/>
  <c r="W445" i="4" s="1"/>
  <c r="W412" i="4" a="1"/>
  <c r="W412" i="4" s="1"/>
  <c r="W448" i="4" a="1"/>
  <c r="W448" i="4" s="1"/>
  <c r="W385" i="4" a="1"/>
  <c r="W385" i="4" s="1"/>
  <c r="W346" i="4" a="1"/>
  <c r="W346" i="4" s="1"/>
  <c r="W277" i="4" a="1"/>
  <c r="W277" i="4" s="1"/>
  <c r="W367" i="4" a="1"/>
  <c r="W367" i="4" s="1"/>
  <c r="W272" i="4" a="1"/>
  <c r="W272" i="4" s="1"/>
  <c r="W379" i="4" a="1"/>
  <c r="W379" i="4" s="1"/>
  <c r="W307" i="4" a="1"/>
  <c r="W307" i="4" s="1"/>
  <c r="W247" i="4" a="1"/>
  <c r="W247" i="4" s="1"/>
  <c r="W318" i="4" a="1"/>
  <c r="W318" i="4" s="1"/>
  <c r="W254" i="4" a="1"/>
  <c r="W254" i="4" s="1"/>
  <c r="W354" i="4" a="1"/>
  <c r="W354" i="4" s="1"/>
  <c r="W297" i="4" a="1"/>
  <c r="W297" i="4" s="1"/>
  <c r="W233" i="4" a="1"/>
  <c r="W233" i="4" s="1"/>
  <c r="W292" i="4" a="1"/>
  <c r="W292" i="4" s="1"/>
  <c r="W226" i="4" a="1"/>
  <c r="W226" i="4" s="1"/>
  <c r="W319" i="4" a="1"/>
  <c r="W319" i="4" s="1"/>
  <c r="W255" i="4" a="1"/>
  <c r="W255" i="4" s="1"/>
  <c r="W215" i="4" a="1"/>
  <c r="W215" i="4" s="1"/>
  <c r="W207" i="4" a="1"/>
  <c r="W207" i="4" s="1"/>
  <c r="W333" i="4" a="1"/>
  <c r="W333" i="4" s="1"/>
  <c r="W274" i="4" a="1"/>
  <c r="W274" i="4" s="1"/>
  <c r="W170" i="4" a="1"/>
  <c r="W170" i="4" s="1"/>
  <c r="W105" i="4" a="1"/>
  <c r="W105" i="4" s="1"/>
  <c r="W41" i="4" a="1"/>
  <c r="W41" i="4" s="1"/>
  <c r="W185" i="4" a="1"/>
  <c r="W185" i="4" s="1"/>
  <c r="W126" i="4" a="1"/>
  <c r="W126" i="4" s="1"/>
  <c r="W62" i="4" a="1"/>
  <c r="W62" i="4" s="1"/>
  <c r="W193" i="4" a="1"/>
  <c r="W193" i="4" s="1"/>
  <c r="W123" i="4" a="1"/>
  <c r="W123" i="4" s="1"/>
  <c r="W59" i="4" a="1"/>
  <c r="W59" i="4" s="1"/>
  <c r="W183" i="4" a="1"/>
  <c r="W183" i="4" s="1"/>
  <c r="W120" i="4" a="1"/>
  <c r="W120" i="4" s="1"/>
  <c r="W56" i="4" a="1"/>
  <c r="W56" i="4" s="1"/>
  <c r="W166" i="4" a="1"/>
  <c r="W166" i="4" s="1"/>
  <c r="W101" i="4" a="1"/>
  <c r="W101" i="4" s="1"/>
  <c r="W37" i="4" a="1"/>
  <c r="W37" i="4" s="1"/>
  <c r="W149" i="4" a="1"/>
  <c r="W149" i="4" s="1"/>
  <c r="W82" i="4" a="1"/>
  <c r="W82" i="4" s="1"/>
  <c r="W1002" i="4" a="1"/>
  <c r="W1002" i="4" s="1"/>
  <c r="W1003" i="4" a="1"/>
  <c r="W1003" i="4" s="1"/>
  <c r="W1004" i="4" a="1"/>
  <c r="W1004" i="4" s="1"/>
  <c r="W1005" i="4" a="1"/>
  <c r="W1005" i="4" s="1"/>
  <c r="W916" i="4" a="1"/>
  <c r="W916" i="4" s="1"/>
  <c r="W914" i="4" a="1"/>
  <c r="W914" i="4" s="1"/>
  <c r="W931" i="4" a="1"/>
  <c r="W931" i="4" s="1"/>
  <c r="W929" i="4" a="1"/>
  <c r="W929" i="4" s="1"/>
  <c r="W912" i="4" a="1"/>
  <c r="W912" i="4" s="1"/>
  <c r="W878" i="4" a="1"/>
  <c r="W878" i="4" s="1"/>
  <c r="W877" i="4" a="1"/>
  <c r="W877" i="4" s="1"/>
  <c r="W831" i="4" a="1"/>
  <c r="W831" i="4" s="1"/>
  <c r="W788" i="4" a="1"/>
  <c r="W788" i="4" s="1"/>
  <c r="W803" i="4" a="1"/>
  <c r="W803" i="4" s="1"/>
  <c r="W728" i="4" a="1"/>
  <c r="W728" i="4" s="1"/>
  <c r="W778" i="4" a="1"/>
  <c r="W778" i="4" s="1"/>
  <c r="W798" i="4" a="1"/>
  <c r="W798" i="4" s="1"/>
  <c r="W714" i="4" a="1"/>
  <c r="W714" i="4" s="1"/>
  <c r="W747" i="4" a="1"/>
  <c r="W747" i="4" s="1"/>
  <c r="W762" i="4" a="1"/>
  <c r="W762" i="4" s="1"/>
  <c r="W700" i="4" a="1"/>
  <c r="W700" i="4" s="1"/>
  <c r="W717" i="4" a="1"/>
  <c r="W717" i="4" s="1"/>
  <c r="W718" i="4" a="1"/>
  <c r="W718" i="4" s="1"/>
  <c r="W677" i="4" a="1"/>
  <c r="W677" i="4" s="1"/>
  <c r="W719" i="4" a="1"/>
  <c r="W719" i="4" s="1"/>
  <c r="W699" i="4" a="1"/>
  <c r="W699" i="4" s="1"/>
  <c r="W695" i="4" a="1"/>
  <c r="W695" i="4" s="1"/>
  <c r="W657" i="4" a="1"/>
  <c r="W657" i="4" s="1"/>
  <c r="W634" i="4" a="1"/>
  <c r="W634" i="4" s="1"/>
  <c r="W661" i="4" a="1"/>
  <c r="W661" i="4" s="1"/>
  <c r="W585" i="4" a="1"/>
  <c r="W585" i="4" s="1"/>
  <c r="W648" i="4" a="1"/>
  <c r="W648" i="4" s="1"/>
  <c r="W576" i="4" a="1"/>
  <c r="W576" i="4" s="1"/>
  <c r="W563" i="4" a="1"/>
  <c r="W563" i="4" s="1"/>
  <c r="W539" i="4" a="1"/>
  <c r="W539" i="4" s="1"/>
  <c r="W514" i="4" a="1"/>
  <c r="W514" i="4" s="1"/>
  <c r="W518" i="4" a="1"/>
  <c r="W518" i="4" s="1"/>
  <c r="W462" i="4" a="1"/>
  <c r="W462" i="4" s="1"/>
  <c r="W443" i="4" a="1"/>
  <c r="W443" i="4" s="1"/>
  <c r="W419" i="4" a="1"/>
  <c r="W419" i="4" s="1"/>
  <c r="W451" i="4" a="1"/>
  <c r="W451" i="4" s="1"/>
  <c r="W389" i="4" a="1"/>
  <c r="W389" i="4" s="1"/>
  <c r="W457" i="4" a="1"/>
  <c r="W457" i="4" s="1"/>
  <c r="W439" i="4" a="1"/>
  <c r="W439" i="4" s="1"/>
  <c r="W407" i="4" a="1"/>
  <c r="W407" i="4" s="1"/>
  <c r="W444" i="4" a="1"/>
  <c r="W444" i="4" s="1"/>
  <c r="W377" i="4" a="1"/>
  <c r="W377" i="4" s="1"/>
  <c r="W345" i="4" a="1"/>
  <c r="W345" i="4" s="1"/>
  <c r="W269" i="4" a="1"/>
  <c r="W269" i="4" s="1"/>
  <c r="W360" i="4" a="1"/>
  <c r="W360" i="4" s="1"/>
  <c r="W264" i="4" a="1"/>
  <c r="W264" i="4" s="1"/>
  <c r="W371" i="4" a="1"/>
  <c r="W371" i="4" s="1"/>
  <c r="W299" i="4" a="1"/>
  <c r="W299" i="4" s="1"/>
  <c r="W239" i="4" a="1"/>
  <c r="W239" i="4" s="1"/>
  <c r="W310" i="4" a="1"/>
  <c r="W310" i="4" s="1"/>
  <c r="W248" i="4" a="1"/>
  <c r="W248" i="4" s="1"/>
  <c r="W353" i="4" a="1"/>
  <c r="W353" i="4" s="1"/>
  <c r="W289" i="4" a="1"/>
  <c r="W289" i="4" s="1"/>
  <c r="W225" i="4" a="1"/>
  <c r="W225" i="4" s="1"/>
  <c r="W284" i="4" a="1"/>
  <c r="W284" i="4" s="1"/>
  <c r="W387" i="4" a="1"/>
  <c r="W387" i="4" s="1"/>
  <c r="W311" i="4" a="1"/>
  <c r="W311" i="4" s="1"/>
  <c r="W243" i="4" a="1"/>
  <c r="W243" i="4" s="1"/>
  <c r="W214" i="4" a="1"/>
  <c r="W214" i="4" s="1"/>
  <c r="W206" i="4" a="1"/>
  <c r="W206" i="4" s="1"/>
  <c r="W998" i="4" a="1"/>
  <c r="W998" i="4" s="1"/>
  <c r="W999" i="4" a="1"/>
  <c r="W999" i="4" s="1"/>
  <c r="W1000" i="4" a="1"/>
  <c r="W1000" i="4" s="1"/>
  <c r="W1001" i="4" a="1"/>
  <c r="W1001" i="4" s="1"/>
  <c r="W908" i="4" a="1"/>
  <c r="W908" i="4" s="1"/>
  <c r="W933" i="4" a="1"/>
  <c r="W933" i="4" s="1"/>
  <c r="W923" i="4" a="1"/>
  <c r="W923" i="4" s="1"/>
  <c r="W921" i="4" a="1"/>
  <c r="W921" i="4" s="1"/>
  <c r="W870" i="4" a="1"/>
  <c r="W870" i="4" s="1"/>
  <c r="W891" i="4" a="1"/>
  <c r="W891" i="4" s="1"/>
  <c r="W872" i="4" a="1"/>
  <c r="W872" i="4" s="1"/>
  <c r="W820" i="4" a="1"/>
  <c r="W820" i="4" s="1"/>
  <c r="W824" i="4" a="1"/>
  <c r="W824" i="4" s="1"/>
  <c r="W796" i="4" a="1"/>
  <c r="W796" i="4" s="1"/>
  <c r="W720" i="4" a="1"/>
  <c r="W720" i="4" s="1"/>
  <c r="W770" i="4" a="1"/>
  <c r="W770" i="4" s="1"/>
  <c r="W782" i="4" a="1"/>
  <c r="W782" i="4" s="1"/>
  <c r="W706" i="4" a="1"/>
  <c r="W706" i="4" s="1"/>
  <c r="W739" i="4" a="1"/>
  <c r="W739" i="4" s="1"/>
  <c r="W756" i="4" a="1"/>
  <c r="W756" i="4" s="1"/>
  <c r="W776" i="4" a="1"/>
  <c r="W776" i="4" s="1"/>
  <c r="W790" i="4" a="1"/>
  <c r="W790" i="4" s="1"/>
  <c r="W710" i="4" a="1"/>
  <c r="W710" i="4" s="1"/>
  <c r="W735" i="4" a="1"/>
  <c r="W735" i="4" s="1"/>
  <c r="W709" i="4" a="1"/>
  <c r="W709" i="4" s="1"/>
  <c r="W711" i="4" a="1"/>
  <c r="W711" i="4" s="1"/>
  <c r="W692" i="4" a="1"/>
  <c r="W692" i="4" s="1"/>
  <c r="W654" i="4" a="1"/>
  <c r="W654" i="4" s="1"/>
  <c r="W646" i="4" a="1"/>
  <c r="W646" i="4" s="1"/>
  <c r="W658" i="4" a="1"/>
  <c r="W658" i="4" s="1"/>
  <c r="W579" i="4" a="1"/>
  <c r="W579" i="4" s="1"/>
  <c r="W642" i="4" a="1"/>
  <c r="W642" i="4" s="1"/>
  <c r="W555" i="4" a="1"/>
  <c r="W555" i="4" s="1"/>
  <c r="W628" i="4" a="1"/>
  <c r="W628" i="4" s="1"/>
  <c r="W532" i="4" a="1"/>
  <c r="W532" i="4" s="1"/>
  <c r="W502" i="4" a="1"/>
  <c r="W502" i="4" s="1"/>
  <c r="W498" i="4" a="1"/>
  <c r="W498" i="4" s="1"/>
  <c r="W509" i="4" a="1"/>
  <c r="W509" i="4" s="1"/>
  <c r="W347" i="4" a="1"/>
  <c r="W347" i="4" s="1"/>
  <c r="W416" i="4" a="1"/>
  <c r="W416" i="4" s="1"/>
  <c r="W441" i="4" a="1"/>
  <c r="W441" i="4" s="1"/>
  <c r="W381" i="4" a="1"/>
  <c r="W381" i="4" s="1"/>
  <c r="W351" i="4" a="1"/>
  <c r="W351" i="4" s="1"/>
  <c r="W436" i="4" a="1"/>
  <c r="W436" i="4" s="1"/>
  <c r="W990" i="4" a="1"/>
  <c r="W990" i="4" s="1"/>
  <c r="W991" i="4" a="1"/>
  <c r="W991" i="4" s="1"/>
  <c r="W992" i="4" a="1"/>
  <c r="W992" i="4" s="1"/>
  <c r="W993" i="4" a="1"/>
  <c r="W993" i="4" s="1"/>
  <c r="W927" i="4" a="1"/>
  <c r="W927" i="4" s="1"/>
  <c r="W917" i="4" a="1"/>
  <c r="W917" i="4" s="1"/>
  <c r="W907" i="4" a="1"/>
  <c r="W907" i="4" s="1"/>
  <c r="W905" i="4" a="1"/>
  <c r="W905" i="4" s="1"/>
  <c r="W889" i="4" a="1"/>
  <c r="W889" i="4" s="1"/>
  <c r="W855" i="4" a="1"/>
  <c r="W855" i="4" s="1"/>
  <c r="W861" i="4" a="1"/>
  <c r="W861" i="4" s="1"/>
  <c r="W833" i="4" a="1"/>
  <c r="W833" i="4" s="1"/>
  <c r="W812" i="4" a="1"/>
  <c r="W812" i="4" s="1"/>
  <c r="W774" i="4" a="1"/>
  <c r="W774" i="4" s="1"/>
  <c r="W704" i="4" a="1"/>
  <c r="W704" i="4" s="1"/>
  <c r="W753" i="4" a="1"/>
  <c r="W753" i="4" s="1"/>
  <c r="W754" i="4" a="1"/>
  <c r="W754" i="4" s="1"/>
  <c r="W690" i="4" a="1"/>
  <c r="W690" i="4" s="1"/>
  <c r="W723" i="4" a="1"/>
  <c r="W723" i="4" s="1"/>
  <c r="W740" i="4" a="1"/>
  <c r="W740" i="4" s="1"/>
  <c r="W757" i="4" a="1"/>
  <c r="W757" i="4" s="1"/>
  <c r="W758" i="4" a="1"/>
  <c r="W758" i="4" s="1"/>
  <c r="W694" i="4" a="1"/>
  <c r="W694" i="4" s="1"/>
  <c r="W759" i="4" a="1"/>
  <c r="W759" i="4" s="1"/>
  <c r="W713" i="4" a="1"/>
  <c r="W713" i="4" s="1"/>
  <c r="W686" i="4" a="1"/>
  <c r="W686" i="4" s="1"/>
  <c r="W678" i="4" a="1"/>
  <c r="W678" i="4" s="1"/>
  <c r="W656" i="4" a="1"/>
  <c r="W656" i="4" s="1"/>
  <c r="W614" i="4" a="1"/>
  <c r="W614" i="4" s="1"/>
  <c r="W626" i="4" a="1"/>
  <c r="W626" i="4" s="1"/>
  <c r="W622" i="4" a="1"/>
  <c r="W622" i="4" s="1"/>
  <c r="W616" i="4" a="1"/>
  <c r="W616" i="4" s="1"/>
  <c r="W632" i="4" a="1"/>
  <c r="W632" i="4" s="1"/>
  <c r="W595" i="4" a="1"/>
  <c r="W595" i="4" s="1"/>
  <c r="W547" i="4" a="1"/>
  <c r="W547" i="4" s="1"/>
  <c r="W508" i="4" a="1"/>
  <c r="W508" i="4" s="1"/>
  <c r="W500" i="4" a="1"/>
  <c r="W500" i="4" s="1"/>
  <c r="W469" i="4" a="1"/>
  <c r="W469" i="4" s="1"/>
  <c r="W450" i="4" a="1"/>
  <c r="W450" i="4" s="1"/>
  <c r="W408" i="4" a="1"/>
  <c r="W408" i="4" s="1"/>
  <c r="W429" i="4" a="1"/>
  <c r="W429" i="4" s="1"/>
  <c r="W440" i="4" a="1"/>
  <c r="W440" i="4" s="1"/>
  <c r="W335" i="4" a="1"/>
  <c r="W335" i="4" s="1"/>
  <c r="W428" i="4" a="1"/>
  <c r="W428" i="4" s="1"/>
  <c r="W396" i="4" a="1"/>
  <c r="W396" i="4" s="1"/>
  <c r="W417" i="4" a="1"/>
  <c r="W417" i="4" s="1"/>
  <c r="W336" i="4" a="1"/>
  <c r="W336" i="4" s="1"/>
  <c r="W309" i="4" a="1"/>
  <c r="W309" i="4" s="1"/>
  <c r="W245" i="4" a="1"/>
  <c r="W245" i="4" s="1"/>
  <c r="W304" i="4" a="1"/>
  <c r="W304" i="4" s="1"/>
  <c r="W238" i="4" a="1"/>
  <c r="W238" i="4" s="1"/>
  <c r="W350" i="4" a="1"/>
  <c r="W350" i="4" s="1"/>
  <c r="W275" i="4" a="1"/>
  <c r="W275" i="4" s="1"/>
  <c r="W368" i="4" a="1"/>
  <c r="W368" i="4" s="1"/>
  <c r="W286" i="4" a="1"/>
  <c r="W286" i="4" s="1"/>
  <c r="W224" i="4" a="1"/>
  <c r="W224" i="4" s="1"/>
  <c r="W996" i="4" a="1"/>
  <c r="W996" i="4" s="1"/>
  <c r="W853" i="4" a="1"/>
  <c r="W853" i="4" s="1"/>
  <c r="W752" i="4" a="1"/>
  <c r="W752" i="4" s="1"/>
  <c r="W819" i="4" a="1"/>
  <c r="W819" i="4" s="1"/>
  <c r="W742" i="4" a="1"/>
  <c r="W742" i="4" s="1"/>
  <c r="W687" i="4" a="1"/>
  <c r="W687" i="4" s="1"/>
  <c r="W541" i="4" a="1"/>
  <c r="W541" i="4" s="1"/>
  <c r="W510" i="4" a="1"/>
  <c r="W510" i="4" s="1"/>
  <c r="W501" i="4" a="1"/>
  <c r="W501" i="4" s="1"/>
  <c r="W340" i="4" a="1"/>
  <c r="W340" i="4" s="1"/>
  <c r="W433" i="4" a="1"/>
  <c r="W433" i="4" s="1"/>
  <c r="W293" i="4" a="1"/>
  <c r="W293" i="4" s="1"/>
  <c r="W246" i="4" a="1"/>
  <c r="W246" i="4" s="1"/>
  <c r="W231" i="4" a="1"/>
  <c r="W231" i="4" s="1"/>
  <c r="W372" i="4" a="1"/>
  <c r="W372" i="4" s="1"/>
  <c r="W249" i="4" a="1"/>
  <c r="W249" i="4" s="1"/>
  <c r="W268" i="4" a="1"/>
  <c r="W268" i="4" s="1"/>
  <c r="W334" i="4" a="1"/>
  <c r="W334" i="4" s="1"/>
  <c r="W219" i="4" a="1"/>
  <c r="W219" i="4" s="1"/>
  <c r="W205" i="4" a="1"/>
  <c r="W205" i="4" s="1"/>
  <c r="W306" i="4" a="1"/>
  <c r="W306" i="4" s="1"/>
  <c r="W178" i="4" a="1"/>
  <c r="W178" i="4" s="1"/>
  <c r="W89" i="4" a="1"/>
  <c r="W89" i="4" s="1"/>
  <c r="W134" i="4" a="1"/>
  <c r="W134" i="4" s="1"/>
  <c r="W46" i="4" a="1"/>
  <c r="W46" i="4" s="1"/>
  <c r="W168" i="4" a="1"/>
  <c r="W168" i="4" s="1"/>
  <c r="W75" i="4" a="1"/>
  <c r="W75" i="4" s="1"/>
  <c r="W194" i="4" a="1"/>
  <c r="W194" i="4" s="1"/>
  <c r="W104" i="4" a="1"/>
  <c r="W104" i="4" s="1"/>
  <c r="W244" i="4" a="1"/>
  <c r="W244" i="4" s="1"/>
  <c r="W109" i="4" a="1"/>
  <c r="W109" i="4" s="1"/>
  <c r="W114" i="4" a="1"/>
  <c r="W114" i="4" s="1"/>
  <c r="W164" i="4" a="1"/>
  <c r="W164" i="4" s="1"/>
  <c r="W103" i="4" a="1"/>
  <c r="W103" i="4" s="1"/>
  <c r="W39" i="4" a="1"/>
  <c r="W39" i="4" s="1"/>
  <c r="W171" i="4" a="1"/>
  <c r="W171" i="4" s="1"/>
  <c r="W108" i="4" a="1"/>
  <c r="W108" i="4" s="1"/>
  <c r="W366" i="4" a="1"/>
  <c r="W366" i="4" s="1"/>
  <c r="W447" i="4" a="1"/>
  <c r="W447" i="4" s="1"/>
  <c r="W452" i="4" a="1"/>
  <c r="W452" i="4" s="1"/>
  <c r="W398" i="4" a="1"/>
  <c r="W398" i="4" s="1"/>
  <c r="W485" i="4" a="1"/>
  <c r="W485" i="4" s="1"/>
  <c r="W477" i="4" a="1"/>
  <c r="W477" i="4" s="1"/>
  <c r="W475" i="4" a="1"/>
  <c r="W475" i="4" s="1"/>
  <c r="W503" i="4" a="1"/>
  <c r="W503" i="4" s="1"/>
  <c r="W535" i="4" a="1"/>
  <c r="W535" i="4" s="1"/>
  <c r="W531" i="4" a="1"/>
  <c r="W531" i="4" s="1"/>
  <c r="W480" i="4" a="1"/>
  <c r="W480" i="4" s="1"/>
  <c r="W552" i="4" a="1"/>
  <c r="W552" i="4" s="1"/>
  <c r="W599" i="4" a="1"/>
  <c r="W599" i="4" s="1"/>
  <c r="W652" i="4" a="1"/>
  <c r="W652" i="4" s="1"/>
  <c r="W581" i="4" a="1"/>
  <c r="W581" i="4" s="1"/>
  <c r="W633" i="4" a="1"/>
  <c r="W633" i="4" s="1"/>
  <c r="W615" i="4" a="1"/>
  <c r="W615" i="4" s="1"/>
  <c r="W619" i="4" a="1"/>
  <c r="W619" i="4" s="1"/>
  <c r="W672" i="4" a="1"/>
  <c r="W672" i="4" s="1"/>
  <c r="W795" i="4" a="1"/>
  <c r="W795" i="4" s="1"/>
  <c r="W794" i="4" a="1"/>
  <c r="W794" i="4" s="1"/>
  <c r="W818" i="4" a="1"/>
  <c r="W818" i="4" s="1"/>
  <c r="W807" i="4" a="1"/>
  <c r="W807" i="4" s="1"/>
  <c r="W817" i="4" a="1"/>
  <c r="W817" i="4" s="1"/>
  <c r="W823" i="4" a="1"/>
  <c r="W823" i="4" s="1"/>
  <c r="W822" i="4" a="1"/>
  <c r="W822" i="4" s="1"/>
  <c r="W866" i="4" a="1"/>
  <c r="W866" i="4" s="1"/>
  <c r="W880" i="4" a="1"/>
  <c r="W880" i="4" s="1"/>
  <c r="W892" i="4" a="1"/>
  <c r="W892" i="4" s="1"/>
  <c r="W939" i="4" a="1"/>
  <c r="W939" i="4" s="1"/>
  <c r="W954" i="4" a="1"/>
  <c r="W954" i="4" s="1"/>
  <c r="W961" i="4" a="1"/>
  <c r="W961" i="4" s="1"/>
  <c r="W960" i="4" a="1"/>
  <c r="W960" i="4" s="1"/>
  <c r="W959" i="4" a="1"/>
  <c r="W959" i="4" s="1"/>
  <c r="W832" i="4" a="1"/>
  <c r="W832" i="4" s="1"/>
  <c r="W842" i="4" a="1"/>
  <c r="W842" i="4" s="1"/>
  <c r="W883" i="4" a="1"/>
  <c r="W883" i="4" s="1"/>
  <c r="W937" i="4" a="1"/>
  <c r="W937" i="4" s="1"/>
  <c r="W964" i="4" a="1"/>
  <c r="W964" i="4" s="1"/>
  <c r="W283" i="4" a="1"/>
  <c r="W283" i="4" s="1"/>
  <c r="W199" i="4" a="1"/>
  <c r="W199" i="4" s="1"/>
  <c r="W45" i="4" a="1"/>
  <c r="W45" i="4" s="1"/>
  <c r="W180" i="4" a="1"/>
  <c r="W180" i="4" s="1"/>
  <c r="W449" i="4" a="1"/>
  <c r="W449" i="4" s="1"/>
  <c r="W519" i="4" a="1"/>
  <c r="W519" i="4" s="1"/>
  <c r="W590" i="4" a="1"/>
  <c r="W590" i="4" s="1"/>
  <c r="W805" i="4" a="1"/>
  <c r="W805" i="4" s="1"/>
  <c r="W997" i="4" a="1"/>
  <c r="W997" i="4" s="1"/>
  <c r="W875" i="4" a="1"/>
  <c r="W875" i="4" s="1"/>
  <c r="W712" i="4" a="1"/>
  <c r="W712" i="4" s="1"/>
  <c r="W731" i="4" a="1"/>
  <c r="W731" i="4" s="1"/>
  <c r="W702" i="4" a="1"/>
  <c r="W702" i="4" s="1"/>
  <c r="W683" i="4" a="1"/>
  <c r="W683" i="4" s="1"/>
  <c r="W638" i="4" a="1"/>
  <c r="W638" i="4" s="1"/>
  <c r="W562" i="4" a="1"/>
  <c r="W562" i="4" s="1"/>
  <c r="W339" i="4" a="1"/>
  <c r="W339" i="4" s="1"/>
  <c r="W343" i="4" a="1"/>
  <c r="W343" i="4" s="1"/>
  <c r="W425" i="4" a="1"/>
  <c r="W425" i="4" s="1"/>
  <c r="W261" i="4" a="1"/>
  <c r="W261" i="4" s="1"/>
  <c r="W222" i="4" a="1"/>
  <c r="W222" i="4" s="1"/>
  <c r="W223" i="4" a="1"/>
  <c r="W223" i="4" s="1"/>
  <c r="W338" i="4" a="1"/>
  <c r="W338" i="4" s="1"/>
  <c r="W241" i="4" a="1"/>
  <c r="W241" i="4" s="1"/>
  <c r="W260" i="4" a="1"/>
  <c r="W260" i="4" s="1"/>
  <c r="W303" i="4" a="1"/>
  <c r="W303" i="4" s="1"/>
  <c r="W217" i="4" a="1"/>
  <c r="W217" i="4" s="1"/>
  <c r="W204" i="4" a="1"/>
  <c r="W204" i="4" s="1"/>
  <c r="W290" i="4" a="1"/>
  <c r="W290" i="4" s="1"/>
  <c r="W162" i="4" a="1"/>
  <c r="W162" i="4" s="1"/>
  <c r="W81" i="4" a="1"/>
  <c r="W81" i="4" s="1"/>
  <c r="W200" i="4" a="1"/>
  <c r="W200" i="4" s="1"/>
  <c r="W118" i="4" a="1"/>
  <c r="W118" i="4" s="1"/>
  <c r="W38" i="4" a="1"/>
  <c r="W38" i="4" s="1"/>
  <c r="W160" i="4" a="1"/>
  <c r="W160" i="4" s="1"/>
  <c r="W67" i="4" a="1"/>
  <c r="W67" i="4" s="1"/>
  <c r="W175" i="4" a="1"/>
  <c r="W175" i="4" s="1"/>
  <c r="W96" i="4" a="1"/>
  <c r="W96" i="4" s="1"/>
  <c r="W182" i="4" a="1"/>
  <c r="W182" i="4" s="1"/>
  <c r="W93" i="4" a="1"/>
  <c r="W93" i="4" s="1"/>
  <c r="W196" i="4" a="1"/>
  <c r="W196" i="4" s="1"/>
  <c r="W98" i="4" a="1"/>
  <c r="W98" i="4" s="1"/>
  <c r="W156" i="4" a="1"/>
  <c r="W156" i="4" s="1"/>
  <c r="W95" i="4" a="1"/>
  <c r="W95" i="4" s="1"/>
  <c r="W163" i="4" a="1"/>
  <c r="W163" i="4" s="1"/>
  <c r="W100" i="4" a="1"/>
  <c r="W100" i="4" s="1"/>
  <c r="W378" i="4" a="1"/>
  <c r="W378" i="4" s="1"/>
  <c r="W386" i="4" a="1"/>
  <c r="W386" i="4" s="1"/>
  <c r="W442" i="4" a="1"/>
  <c r="W442" i="4" s="1"/>
  <c r="W406" i="4" a="1"/>
  <c r="W406" i="4" s="1"/>
  <c r="W511" i="4" a="1"/>
  <c r="W511" i="4" s="1"/>
  <c r="W494" i="4" a="1"/>
  <c r="W494" i="4" s="1"/>
  <c r="W490" i="4" a="1"/>
  <c r="W490" i="4" s="1"/>
  <c r="W496" i="4" a="1"/>
  <c r="W496" i="4" s="1"/>
  <c r="W578" i="4" a="1"/>
  <c r="W578" i="4" s="1"/>
  <c r="W540" i="4" a="1"/>
  <c r="W540" i="4" s="1"/>
  <c r="W484" i="4" a="1"/>
  <c r="W484" i="4" s="1"/>
  <c r="W556" i="4" a="1"/>
  <c r="W556" i="4" s="1"/>
  <c r="W612" i="4" a="1"/>
  <c r="W612" i="4" s="1"/>
  <c r="W668" i="4" a="1"/>
  <c r="W668" i="4" s="1"/>
  <c r="W620" i="4" a="1"/>
  <c r="W620" i="4" s="1"/>
  <c r="W649" i="4" a="1"/>
  <c r="W649" i="4" s="1"/>
  <c r="W617" i="4" a="1"/>
  <c r="W617" i="4" s="1"/>
  <c r="W655" i="4" a="1"/>
  <c r="W655" i="4" s="1"/>
  <c r="W647" i="4" a="1"/>
  <c r="W647" i="4" s="1"/>
  <c r="W763" i="4" a="1"/>
  <c r="W763" i="4" s="1"/>
  <c r="W801" i="4" a="1"/>
  <c r="W801" i="4" s="1"/>
  <c r="W841" i="4" a="1"/>
  <c r="W841" i="4" s="1"/>
  <c r="W871" i="4" a="1"/>
  <c r="W871" i="4" s="1"/>
  <c r="W965" i="4" a="1"/>
  <c r="W965" i="4" s="1"/>
  <c r="W240" i="4" a="1"/>
  <c r="W240" i="4" s="1"/>
  <c r="W184" i="4" a="1"/>
  <c r="W184" i="4" s="1"/>
  <c r="W487" i="4" a="1"/>
  <c r="W487" i="4" s="1"/>
  <c r="W625" i="4" a="1"/>
  <c r="W625" i="4" s="1"/>
  <c r="W852" i="4" a="1"/>
  <c r="W852" i="4" s="1"/>
  <c r="W935" i="4" a="1"/>
  <c r="W935" i="4" s="1"/>
  <c r="W837" i="4" a="1"/>
  <c r="W837" i="4" s="1"/>
  <c r="W688" i="4" a="1"/>
  <c r="W688" i="4" s="1"/>
  <c r="W707" i="4" a="1"/>
  <c r="W707" i="4" s="1"/>
  <c r="W705" i="4" a="1"/>
  <c r="W705" i="4" s="1"/>
  <c r="W574" i="4" a="1"/>
  <c r="W574" i="4" s="1"/>
  <c r="W645" i="4" a="1"/>
  <c r="W645" i="4" s="1"/>
  <c r="W530" i="4" a="1"/>
  <c r="W530" i="4" s="1"/>
  <c r="W432" i="4" a="1"/>
  <c r="W432" i="4" s="1"/>
  <c r="W454" i="4" a="1"/>
  <c r="W454" i="4" s="1"/>
  <c r="W401" i="4" a="1"/>
  <c r="W401" i="4" s="1"/>
  <c r="W253" i="4" a="1"/>
  <c r="W253" i="4" s="1"/>
  <c r="W364" i="4" a="1"/>
  <c r="W364" i="4" s="1"/>
  <c r="W331" i="4" a="1"/>
  <c r="W331" i="4" s="1"/>
  <c r="W337" i="4" a="1"/>
  <c r="W337" i="4" s="1"/>
  <c r="W380" i="4" a="1"/>
  <c r="W380" i="4" s="1"/>
  <c r="W242" i="4" a="1"/>
  <c r="W242" i="4" s="1"/>
  <c r="W295" i="4" a="1"/>
  <c r="W295" i="4" s="1"/>
  <c r="W216" i="4" a="1"/>
  <c r="W216" i="4" s="1"/>
  <c r="W203" i="4" a="1"/>
  <c r="W203" i="4" s="1"/>
  <c r="W282" i="4" a="1"/>
  <c r="W282" i="4" s="1"/>
  <c r="W154" i="4" a="1"/>
  <c r="W154" i="4" s="1"/>
  <c r="W73" i="4" a="1"/>
  <c r="W73" i="4" s="1"/>
  <c r="W192" i="4" a="1"/>
  <c r="W192" i="4" s="1"/>
  <c r="W110" i="4" a="1"/>
  <c r="W110" i="4" s="1"/>
  <c r="W139" i="4" a="1"/>
  <c r="W139" i="4" s="1"/>
  <c r="W51" i="4" a="1"/>
  <c r="W51" i="4" s="1"/>
  <c r="W167" i="4" a="1"/>
  <c r="W167" i="4" s="1"/>
  <c r="W88" i="4" a="1"/>
  <c r="W88" i="4" s="1"/>
  <c r="W174" i="4" a="1"/>
  <c r="W174" i="4" s="1"/>
  <c r="W85" i="4" a="1"/>
  <c r="W85" i="4" s="1"/>
  <c r="W181" i="4" a="1"/>
  <c r="W181" i="4" s="1"/>
  <c r="W90" i="4" a="1"/>
  <c r="W90" i="4" s="1"/>
  <c r="W228" i="4" a="1"/>
  <c r="W228" i="4" s="1"/>
  <c r="W148" i="4" a="1"/>
  <c r="W148" i="4" s="1"/>
  <c r="W87" i="4" a="1"/>
  <c r="W87" i="4" s="1"/>
  <c r="W155" i="4" a="1"/>
  <c r="W155" i="4" s="1"/>
  <c r="W92" i="4" a="1"/>
  <c r="W92" i="4" s="1"/>
  <c r="W362" i="4" a="1"/>
  <c r="W362" i="4" s="1"/>
  <c r="W394" i="4" a="1"/>
  <c r="W394" i="4" s="1"/>
  <c r="W456" i="4" a="1"/>
  <c r="W456" i="4" s="1"/>
  <c r="W414" i="4" a="1"/>
  <c r="W414" i="4" s="1"/>
  <c r="W479" i="4" a="1"/>
  <c r="W479" i="4" s="1"/>
  <c r="W483" i="4" a="1"/>
  <c r="W483" i="4" s="1"/>
  <c r="W505" i="4" a="1"/>
  <c r="W505" i="4" s="1"/>
  <c r="W507" i="4" a="1"/>
  <c r="W507" i="4" s="1"/>
  <c r="W523" i="4" a="1"/>
  <c r="W523" i="4" s="1"/>
  <c r="W544" i="4" a="1"/>
  <c r="W544" i="4" s="1"/>
  <c r="W488" i="4" a="1"/>
  <c r="W488" i="4" s="1"/>
  <c r="W558" i="4" a="1"/>
  <c r="W558" i="4" s="1"/>
  <c r="W639" i="4" a="1"/>
  <c r="W639" i="4" s="1"/>
  <c r="W551" i="4" a="1"/>
  <c r="W551" i="4" s="1"/>
  <c r="W635" i="4" a="1"/>
  <c r="W635" i="4" s="1"/>
  <c r="W592" i="4" a="1"/>
  <c r="W592" i="4" s="1"/>
  <c r="W636" i="4" a="1"/>
  <c r="W636" i="4" s="1"/>
  <c r="W662" i="4" a="1"/>
  <c r="W662" i="4" s="1"/>
  <c r="W663" i="4" a="1"/>
  <c r="W663" i="4" s="1"/>
  <c r="W771" i="4" a="1"/>
  <c r="W771" i="4" s="1"/>
  <c r="W769" i="4" a="1"/>
  <c r="W769" i="4" s="1"/>
  <c r="W802" i="4" a="1"/>
  <c r="W802" i="4" s="1"/>
  <c r="W813" i="4" a="1"/>
  <c r="W813" i="4" s="1"/>
  <c r="W830" i="4" a="1"/>
  <c r="W830" i="4" s="1"/>
  <c r="W848" i="4" a="1"/>
  <c r="W848" i="4" s="1"/>
  <c r="W834" i="4" a="1"/>
  <c r="W834" i="4" s="1"/>
  <c r="W864" i="4" a="1"/>
  <c r="W864" i="4" s="1"/>
  <c r="W894" i="4" a="1"/>
  <c r="W894" i="4" s="1"/>
  <c r="W898" i="4" a="1"/>
  <c r="W898" i="4" s="1"/>
  <c r="W942" i="4" a="1"/>
  <c r="W942" i="4" s="1"/>
  <c r="W941" i="4" a="1"/>
  <c r="W941" i="4" s="1"/>
  <c r="W969" i="4" a="1"/>
  <c r="W969" i="4" s="1"/>
  <c r="W968" i="4" a="1"/>
  <c r="W968" i="4" s="1"/>
  <c r="W967" i="4" a="1"/>
  <c r="W967" i="4" s="1"/>
  <c r="W899" i="4" a="1"/>
  <c r="W899" i="4" s="1"/>
  <c r="W983" i="4" a="1"/>
  <c r="W983" i="4" s="1"/>
  <c r="W738" i="4" a="1"/>
  <c r="W738" i="4" s="1"/>
  <c r="W580" i="4" a="1"/>
  <c r="W580" i="4" s="1"/>
  <c r="W399" i="4" a="1"/>
  <c r="W399" i="4" s="1"/>
  <c r="W355" i="4" a="1"/>
  <c r="W355" i="4" s="1"/>
  <c r="W70" i="4" a="1"/>
  <c r="W70" i="4" s="1"/>
  <c r="W128" i="4" a="1"/>
  <c r="W128" i="4" s="1"/>
  <c r="W55" i="4" a="1"/>
  <c r="W55" i="4" s="1"/>
  <c r="W370" i="4" a="1"/>
  <c r="W370" i="4" s="1"/>
  <c r="W520" i="4" a="1"/>
  <c r="W520" i="4" s="1"/>
  <c r="W607" i="4" a="1"/>
  <c r="W607" i="4" s="1"/>
  <c r="W777" i="4" a="1"/>
  <c r="W777" i="4" s="1"/>
  <c r="W925" i="4" a="1"/>
  <c r="W925" i="4" s="1"/>
  <c r="W843" i="4" a="1"/>
  <c r="W843" i="4" s="1"/>
  <c r="W761" i="4" a="1"/>
  <c r="W761" i="4" s="1"/>
  <c r="W748" i="4" a="1"/>
  <c r="W748" i="4" s="1"/>
  <c r="W693" i="4" a="1"/>
  <c r="W693" i="4" s="1"/>
  <c r="W644" i="4" a="1"/>
  <c r="W644" i="4" s="1"/>
  <c r="W618" i="4" a="1"/>
  <c r="W618" i="4" s="1"/>
  <c r="W561" i="4" a="1"/>
  <c r="W561" i="4" s="1"/>
  <c r="W411" i="4" a="1"/>
  <c r="W411" i="4" s="1"/>
  <c r="W431" i="4" a="1"/>
  <c r="W431" i="4" s="1"/>
  <c r="W352" i="4" a="1"/>
  <c r="W352" i="4" s="1"/>
  <c r="W229" i="4" a="1"/>
  <c r="W229" i="4" s="1"/>
  <c r="W357" i="4" a="1"/>
  <c r="W357" i="4" s="1"/>
  <c r="W302" i="4" a="1"/>
  <c r="W302" i="4" s="1"/>
  <c r="W327" i="4" a="1"/>
  <c r="W327" i="4" s="1"/>
  <c r="W369" i="4" a="1"/>
  <c r="W369" i="4" s="1"/>
  <c r="W234" i="4" a="1"/>
  <c r="W234" i="4" s="1"/>
  <c r="W287" i="4" a="1"/>
  <c r="W287" i="4" s="1"/>
  <c r="W213" i="4" a="1"/>
  <c r="W213" i="4" s="1"/>
  <c r="W376" i="4" a="1"/>
  <c r="W376" i="4" s="1"/>
  <c r="W266" i="4" a="1"/>
  <c r="W266" i="4" s="1"/>
  <c r="W146" i="4" a="1"/>
  <c r="W146" i="4" s="1"/>
  <c r="W57" i="4" a="1"/>
  <c r="W57" i="4" s="1"/>
  <c r="W177" i="4" a="1"/>
  <c r="W177" i="4" s="1"/>
  <c r="W102" i="4" a="1"/>
  <c r="W102" i="4" s="1"/>
  <c r="W131" i="4" a="1"/>
  <c r="W131" i="4" s="1"/>
  <c r="W43" i="4" a="1"/>
  <c r="W43" i="4" s="1"/>
  <c r="W159" i="4" a="1"/>
  <c r="W159" i="4" s="1"/>
  <c r="W72" i="4" a="1"/>
  <c r="W72" i="4" s="1"/>
  <c r="W158" i="4" a="1"/>
  <c r="W158" i="4" s="1"/>
  <c r="W77" i="4" a="1"/>
  <c r="W77" i="4" s="1"/>
  <c r="W165" i="4" a="1"/>
  <c r="W165" i="4" s="1"/>
  <c r="W74" i="4" a="1"/>
  <c r="W74" i="4" s="1"/>
  <c r="W197" i="4" a="1"/>
  <c r="W197" i="4" s="1"/>
  <c r="W143" i="4" a="1"/>
  <c r="W143" i="4" s="1"/>
  <c r="W79" i="4" a="1"/>
  <c r="W79" i="4" s="1"/>
  <c r="W147" i="4" a="1"/>
  <c r="W147" i="4" s="1"/>
  <c r="W84" i="4" a="1"/>
  <c r="W84" i="4" s="1"/>
  <c r="W382" i="4" a="1"/>
  <c r="W382" i="4" s="1"/>
  <c r="W402" i="4" a="1"/>
  <c r="W402" i="4" s="1"/>
  <c r="W465" i="4" a="1"/>
  <c r="W465" i="4" s="1"/>
  <c r="W422" i="4" a="1"/>
  <c r="W422" i="4" s="1"/>
  <c r="W495" i="4" a="1"/>
  <c r="W495" i="4" s="1"/>
  <c r="W491" i="4" a="1"/>
  <c r="W491" i="4" s="1"/>
  <c r="W499" i="4" a="1"/>
  <c r="W499" i="4" s="1"/>
  <c r="W512" i="4" a="1"/>
  <c r="W512" i="4" s="1"/>
  <c r="W545" i="4" a="1"/>
  <c r="W545" i="4" s="1"/>
  <c r="W533" i="4" a="1"/>
  <c r="W533" i="4" s="1"/>
  <c r="W492" i="4" a="1"/>
  <c r="W492" i="4" s="1"/>
  <c r="W573" i="4" a="1"/>
  <c r="W573" i="4" s="1"/>
  <c r="W564" i="4" a="1"/>
  <c r="W564" i="4" s="1"/>
  <c r="W570" i="4" a="1"/>
  <c r="W570" i="4" s="1"/>
  <c r="W569" i="4" a="1"/>
  <c r="W569" i="4" s="1"/>
  <c r="W597" i="4" a="1"/>
  <c r="W597" i="4" s="1"/>
  <c r="W665" i="4" a="1"/>
  <c r="W665" i="4" s="1"/>
  <c r="W627" i="4" a="1"/>
  <c r="W627" i="4" s="1"/>
  <c r="W651" i="4" a="1"/>
  <c r="W651" i="4" s="1"/>
  <c r="W779" i="4" a="1"/>
  <c r="W779" i="4" s="1"/>
  <c r="W781" i="4" a="1"/>
  <c r="W781" i="4" s="1"/>
  <c r="W815" i="4" a="1"/>
  <c r="W815" i="4" s="1"/>
  <c r="W814" i="4" a="1"/>
  <c r="W814" i="4" s="1"/>
  <c r="W826" i="4" a="1"/>
  <c r="W826" i="4" s="1"/>
  <c r="W849" i="4" a="1"/>
  <c r="W849" i="4" s="1"/>
  <c r="W845" i="4" a="1"/>
  <c r="W845" i="4" s="1"/>
  <c r="W868" i="4" a="1"/>
  <c r="W868" i="4" s="1"/>
  <c r="W896" i="4" a="1"/>
  <c r="W896" i="4" s="1"/>
  <c r="W900" i="4" a="1"/>
  <c r="W900" i="4" s="1"/>
  <c r="W958" i="4" a="1"/>
  <c r="W958" i="4" s="1"/>
  <c r="W951" i="4" a="1"/>
  <c r="W951" i="4" s="1"/>
  <c r="W975" i="4" a="1"/>
  <c r="W975" i="4" s="1"/>
  <c r="W972" i="4" a="1"/>
  <c r="W972" i="4" s="1"/>
  <c r="W982" i="4" a="1"/>
  <c r="W982" i="4" s="1"/>
  <c r="W854" i="4" a="1"/>
  <c r="W854" i="4" s="1"/>
  <c r="W882" i="4" a="1"/>
  <c r="W882" i="4" s="1"/>
  <c r="W948" i="4" a="1"/>
  <c r="W948" i="4" s="1"/>
  <c r="W994" i="4" a="1"/>
  <c r="W994" i="4" s="1"/>
  <c r="W691" i="4" a="1"/>
  <c r="W691" i="4" s="1"/>
  <c r="W413" i="4" a="1"/>
  <c r="W413" i="4" s="1"/>
  <c r="W300" i="4" a="1"/>
  <c r="W300" i="4" s="1"/>
  <c r="W113" i="4" a="1"/>
  <c r="W113" i="4" s="1"/>
  <c r="W99" i="4" a="1"/>
  <c r="W99" i="4" s="1"/>
  <c r="W50" i="4" a="1"/>
  <c r="W50" i="4" s="1"/>
  <c r="W119" i="4" a="1"/>
  <c r="W119" i="4" s="1"/>
  <c r="W472" i="4" a="1"/>
  <c r="W472" i="4" s="1"/>
  <c r="W543" i="4" a="1"/>
  <c r="W543" i="4" s="1"/>
  <c r="W666" i="4" a="1"/>
  <c r="W666" i="4" s="1"/>
  <c r="W869" i="4" a="1"/>
  <c r="W869" i="4" s="1"/>
  <c r="W915" i="4" a="1"/>
  <c r="W915" i="4" s="1"/>
  <c r="W846" i="4" a="1"/>
  <c r="W846" i="4" s="1"/>
  <c r="W737" i="4" a="1"/>
  <c r="W737" i="4" s="1"/>
  <c r="W724" i="4" a="1"/>
  <c r="W724" i="4" s="1"/>
  <c r="W684" i="4" a="1"/>
  <c r="W684" i="4" s="1"/>
  <c r="W650" i="4" a="1"/>
  <c r="W650" i="4" s="1"/>
  <c r="W598" i="4" a="1"/>
  <c r="W598" i="4" s="1"/>
  <c r="W534" i="4" a="1"/>
  <c r="W534" i="4" s="1"/>
  <c r="W400" i="4" a="1"/>
  <c r="W400" i="4" s="1"/>
  <c r="W420" i="4" a="1"/>
  <c r="W420" i="4" s="1"/>
  <c r="W344" i="4" a="1"/>
  <c r="W344" i="4" s="1"/>
  <c r="W320" i="4" a="1"/>
  <c r="W320" i="4" s="1"/>
  <c r="W323" i="4" a="1"/>
  <c r="W323" i="4" s="1"/>
  <c r="W294" i="4" a="1"/>
  <c r="W294" i="4" s="1"/>
  <c r="W313" i="4" a="1"/>
  <c r="W313" i="4" s="1"/>
  <c r="W330" i="4" a="1"/>
  <c r="W330" i="4" s="1"/>
  <c r="W384" i="4" a="1"/>
  <c r="W384" i="4" s="1"/>
  <c r="W271" i="4" a="1"/>
  <c r="W271" i="4" s="1"/>
  <c r="W212" i="4" a="1"/>
  <c r="W212" i="4" s="1"/>
  <c r="W359" i="4" a="1"/>
  <c r="W359" i="4" s="1"/>
  <c r="W258" i="4" a="1"/>
  <c r="W258" i="4" s="1"/>
  <c r="W137" i="4" a="1"/>
  <c r="W137" i="4" s="1"/>
  <c r="W49" i="4" a="1"/>
  <c r="W49" i="4" s="1"/>
  <c r="W169" i="4" a="1"/>
  <c r="W169" i="4" s="1"/>
  <c r="W94" i="4" a="1"/>
  <c r="W94" i="4" s="1"/>
  <c r="W115" i="4" a="1"/>
  <c r="W115" i="4" s="1"/>
  <c r="W151" i="4" a="1"/>
  <c r="W151" i="4" s="1"/>
  <c r="W64" i="4" a="1"/>
  <c r="W64" i="4" s="1"/>
  <c r="W150" i="4" a="1"/>
  <c r="W150" i="4" s="1"/>
  <c r="W69" i="4" a="1"/>
  <c r="W69" i="4" s="1"/>
  <c r="W157" i="4" a="1"/>
  <c r="W157" i="4" s="1"/>
  <c r="W66" i="4" a="1"/>
  <c r="W66" i="4" s="1"/>
  <c r="W189" i="4" a="1"/>
  <c r="W189" i="4" s="1"/>
  <c r="W135" i="4" a="1"/>
  <c r="W135" i="4" s="1"/>
  <c r="W71" i="4" a="1"/>
  <c r="W71" i="4" s="1"/>
  <c r="W198" i="4" a="1"/>
  <c r="W198" i="4" s="1"/>
  <c r="W140" i="4" a="1"/>
  <c r="W140" i="4" s="1"/>
  <c r="W76" i="4" a="1"/>
  <c r="W76" i="4" s="1"/>
  <c r="W358" i="4" a="1"/>
  <c r="W358" i="4" s="1"/>
  <c r="W410" i="4" a="1"/>
  <c r="W410" i="4" s="1"/>
  <c r="W478" i="4" a="1"/>
  <c r="W478" i="4" s="1"/>
  <c r="W430" i="4" a="1"/>
  <c r="W430" i="4" s="1"/>
  <c r="W486" i="4" a="1"/>
  <c r="W486" i="4" s="1"/>
  <c r="W493" i="4" a="1"/>
  <c r="W493" i="4" s="1"/>
  <c r="W513" i="4" a="1"/>
  <c r="W513" i="4" s="1"/>
  <c r="W489" i="4" a="1"/>
  <c r="W489" i="4" s="1"/>
  <c r="W553" i="4" a="1"/>
  <c r="W553" i="4" s="1"/>
  <c r="W538" i="4" a="1"/>
  <c r="W538" i="4" s="1"/>
  <c r="W525" i="4" a="1"/>
  <c r="W525" i="4" s="1"/>
  <c r="W549" i="4" a="1"/>
  <c r="W549" i="4" s="1"/>
  <c r="W583" i="4" a="1"/>
  <c r="W583" i="4" s="1"/>
  <c r="W608" i="4" a="1"/>
  <c r="W608" i="4" s="1"/>
  <c r="W575" i="4" a="1"/>
  <c r="W575" i="4" s="1"/>
  <c r="W613" i="4" a="1"/>
  <c r="W613" i="4" s="1"/>
  <c r="W567" i="4" a="1"/>
  <c r="W567" i="4" s="1"/>
  <c r="W643" i="4" a="1"/>
  <c r="W643" i="4" s="1"/>
  <c r="W667" i="4" a="1"/>
  <c r="W667" i="4" s="1"/>
  <c r="W786" i="4" a="1"/>
  <c r="W786" i="4" s="1"/>
  <c r="W767" i="4" a="1"/>
  <c r="W767" i="4" s="1"/>
  <c r="W825" i="4" a="1"/>
  <c r="W825" i="4" s="1"/>
  <c r="W827" i="4" a="1"/>
  <c r="W827" i="4" s="1"/>
  <c r="W838" i="4" a="1"/>
  <c r="W838" i="4" s="1"/>
  <c r="W856" i="4" a="1"/>
  <c r="W856" i="4" s="1"/>
  <c r="W850" i="4" a="1"/>
  <c r="W850" i="4" s="1"/>
  <c r="W884" i="4" a="1"/>
  <c r="W884" i="4" s="1"/>
  <c r="W893" i="4" a="1"/>
  <c r="W893" i="4" s="1"/>
  <c r="W902" i="4" a="1"/>
  <c r="W902" i="4" s="1"/>
  <c r="W946" i="4" a="1"/>
  <c r="W946" i="4" s="1"/>
  <c r="W945" i="4" a="1"/>
  <c r="W945" i="4" s="1"/>
  <c r="W984" i="4" a="1"/>
  <c r="W984" i="4" s="1"/>
  <c r="W980" i="4" a="1"/>
  <c r="W980" i="4" s="1"/>
  <c r="W962" i="4" a="1"/>
  <c r="W962" i="4" s="1"/>
  <c r="W836" i="4" a="1"/>
  <c r="W836" i="4" s="1"/>
  <c r="W863" i="4" a="1"/>
  <c r="W863" i="4" s="1"/>
  <c r="W949" i="4" a="1"/>
  <c r="W949" i="4" s="1"/>
  <c r="W888" i="4" a="1"/>
  <c r="W888" i="4" s="1"/>
  <c r="W741" i="4" a="1"/>
  <c r="W741" i="4" s="1"/>
  <c r="W473" i="4" a="1"/>
  <c r="W473" i="4" s="1"/>
  <c r="W235" i="4" a="1"/>
  <c r="W235" i="4" s="1"/>
  <c r="W322" i="4" a="1"/>
  <c r="W322" i="4" s="1"/>
  <c r="W187" i="4" a="1"/>
  <c r="W187" i="4" s="1"/>
  <c r="W517" i="4" a="1"/>
  <c r="W517" i="4" s="1"/>
  <c r="W605" i="4" a="1"/>
  <c r="W605" i="4" s="1"/>
  <c r="W765" i="4" a="1"/>
  <c r="W765" i="4" s="1"/>
  <c r="W873" i="4" a="1"/>
  <c r="W873" i="4" s="1"/>
  <c r="W913" i="4" a="1"/>
  <c r="W913" i="4" s="1"/>
  <c r="W816" i="4" a="1"/>
  <c r="W816" i="4" s="1"/>
  <c r="W764" i="4" a="1"/>
  <c r="W764" i="4" s="1"/>
  <c r="W772" i="4" a="1"/>
  <c r="W772" i="4" s="1"/>
  <c r="W743" i="4" a="1"/>
  <c r="W743" i="4" s="1"/>
  <c r="W630" i="4" a="1"/>
  <c r="W630" i="4" s="1"/>
  <c r="W542" i="4" a="1"/>
  <c r="W542" i="4" s="1"/>
  <c r="W504" i="4" a="1"/>
  <c r="W504" i="4" s="1"/>
  <c r="W437" i="4" a="1"/>
  <c r="W437" i="4" s="1"/>
  <c r="W404" i="4" a="1"/>
  <c r="W404" i="4" s="1"/>
  <c r="W363" i="4" a="1"/>
  <c r="W363" i="4" s="1"/>
  <c r="W312" i="4" a="1"/>
  <c r="W312" i="4" s="1"/>
  <c r="W291" i="4" a="1"/>
  <c r="W291" i="4" s="1"/>
  <c r="W270" i="4" a="1"/>
  <c r="W270" i="4" s="1"/>
  <c r="W281" i="4" a="1"/>
  <c r="W281" i="4" s="1"/>
  <c r="W308" i="4" a="1"/>
  <c r="W308" i="4" s="1"/>
  <c r="W373" i="4" a="1"/>
  <c r="W373" i="4" s="1"/>
  <c r="W263" i="4" a="1"/>
  <c r="W263" i="4" s="1"/>
  <c r="W211" i="4" a="1"/>
  <c r="W211" i="4" s="1"/>
  <c r="W326" i="4" a="1"/>
  <c r="W326" i="4" s="1"/>
  <c r="W250" i="4" a="1"/>
  <c r="W250" i="4" s="1"/>
  <c r="W121" i="4" a="1"/>
  <c r="W121" i="4" s="1"/>
  <c r="W161" i="4" a="1"/>
  <c r="W161" i="4" s="1"/>
  <c r="W78" i="4" a="1"/>
  <c r="W78" i="4" s="1"/>
  <c r="W201" i="4" a="1"/>
  <c r="W201" i="4" s="1"/>
  <c r="W107" i="4" a="1"/>
  <c r="W107" i="4" s="1"/>
  <c r="W136" i="4" a="1"/>
  <c r="W136" i="4" s="1"/>
  <c r="W48" i="4" a="1"/>
  <c r="W48" i="4" s="1"/>
  <c r="W141" i="4" a="1"/>
  <c r="W141" i="4" s="1"/>
  <c r="W53" i="4" a="1"/>
  <c r="W53" i="4" s="1"/>
  <c r="W138" i="4" a="1"/>
  <c r="W138" i="4" s="1"/>
  <c r="W58" i="4" a="1"/>
  <c r="W58" i="4" s="1"/>
  <c r="W188" i="4" a="1"/>
  <c r="W188" i="4" s="1"/>
  <c r="W127" i="4" a="1"/>
  <c r="W127" i="4" s="1"/>
  <c r="W63" i="4" a="1"/>
  <c r="W63" i="4" s="1"/>
  <c r="W190" i="4" a="1"/>
  <c r="W190" i="4" s="1"/>
  <c r="W132" i="4" a="1"/>
  <c r="W132" i="4" s="1"/>
  <c r="W68" i="4" a="1"/>
  <c r="W68" i="4" s="1"/>
  <c r="W374" i="4" a="1"/>
  <c r="W374" i="4" s="1"/>
  <c r="W418" i="4" a="1"/>
  <c r="W418" i="4" s="1"/>
  <c r="W463" i="4" a="1"/>
  <c r="W463" i="4" s="1"/>
  <c r="W438" i="4" a="1"/>
  <c r="W438" i="4" s="1"/>
  <c r="W482" i="4" a="1"/>
  <c r="W482" i="4" s="1"/>
  <c r="W459" i="4" a="1"/>
  <c r="W459" i="4" s="1"/>
  <c r="W515" i="4" a="1"/>
  <c r="W515" i="4" s="1"/>
  <c r="W516" i="4" a="1"/>
  <c r="W516" i="4" s="1"/>
  <c r="W559" i="4" a="1"/>
  <c r="W559" i="4" s="1"/>
  <c r="W560" i="4" a="1"/>
  <c r="W560" i="4" s="1"/>
  <c r="W536" i="4" a="1"/>
  <c r="W536" i="4" s="1"/>
  <c r="W566" i="4" a="1"/>
  <c r="W566" i="4" s="1"/>
  <c r="W588" i="4" a="1"/>
  <c r="W588" i="4" s="1"/>
  <c r="W611" i="4" a="1"/>
  <c r="W611" i="4" s="1"/>
  <c r="W604" i="4" a="1"/>
  <c r="W604" i="4" s="1"/>
  <c r="W591" i="4" a="1"/>
  <c r="W591" i="4" s="1"/>
  <c r="W572" i="4" a="1"/>
  <c r="W572" i="4" s="1"/>
  <c r="W659" i="4" a="1"/>
  <c r="W659" i="4" s="1"/>
  <c r="W673" i="4" a="1"/>
  <c r="W673" i="4" s="1"/>
  <c r="W775" i="4" a="1"/>
  <c r="W775" i="4" s="1"/>
  <c r="W773" i="4" a="1"/>
  <c r="W773" i="4" s="1"/>
  <c r="W793" i="4" a="1"/>
  <c r="W793" i="4" s="1"/>
  <c r="W859" i="4" a="1"/>
  <c r="W859" i="4" s="1"/>
  <c r="W858" i="4" a="1"/>
  <c r="W858" i="4" s="1"/>
  <c r="W947" i="4" a="1"/>
  <c r="W947" i="4" s="1"/>
  <c r="W966" i="4" a="1"/>
  <c r="W966" i="4" s="1"/>
  <c r="W808" i="4" a="1"/>
  <c r="W808" i="4" s="1"/>
  <c r="W594" i="4" a="1"/>
  <c r="W594" i="4" s="1"/>
  <c r="W329" i="4" a="1"/>
  <c r="W329" i="4" s="1"/>
  <c r="W273" i="4" a="1"/>
  <c r="W273" i="4" s="1"/>
  <c r="W209" i="4" a="1"/>
  <c r="W209" i="4" s="1"/>
  <c r="W40" i="4" a="1"/>
  <c r="W40" i="4" s="1"/>
  <c r="W130" i="4" a="1"/>
  <c r="W130" i="4" s="1"/>
  <c r="W60" i="4" a="1"/>
  <c r="W60" i="4" s="1"/>
  <c r="W426" i="4" a="1"/>
  <c r="W426" i="4" s="1"/>
  <c r="W557" i="4" a="1"/>
  <c r="W557" i="4" s="1"/>
  <c r="W596" i="4" a="1"/>
  <c r="W596" i="4" s="1"/>
  <c r="W797" i="4" a="1"/>
  <c r="W797" i="4" s="1"/>
  <c r="W995" i="4" a="1"/>
  <c r="W995" i="4" s="1"/>
  <c r="W857" i="4" a="1"/>
  <c r="W857" i="4" s="1"/>
  <c r="W787" i="4" a="1"/>
  <c r="W787" i="4" s="1"/>
  <c r="W698" i="4" a="1"/>
  <c r="W698" i="4" s="1"/>
  <c r="W780" i="4" a="1"/>
  <c r="W780" i="4" s="1"/>
  <c r="W768" i="4" a="1"/>
  <c r="W768" i="4" s="1"/>
  <c r="W641" i="4" a="1"/>
  <c r="W641" i="4" s="1"/>
  <c r="W621" i="4" a="1"/>
  <c r="W621" i="4" s="1"/>
  <c r="W476" i="4" a="1"/>
  <c r="W476" i="4" s="1"/>
  <c r="W460" i="4" a="1"/>
  <c r="W460" i="4" s="1"/>
  <c r="W388" i="4" a="1"/>
  <c r="W388" i="4" s="1"/>
  <c r="W317" i="4" a="1"/>
  <c r="W317" i="4" s="1"/>
  <c r="W256" i="4" a="1"/>
  <c r="W256" i="4" s="1"/>
  <c r="W259" i="4" a="1"/>
  <c r="W259" i="4" s="1"/>
  <c r="W232" i="4" a="1"/>
  <c r="W232" i="4" s="1"/>
  <c r="W265" i="4" a="1"/>
  <c r="W265" i="4" s="1"/>
  <c r="W276" i="4" a="1"/>
  <c r="W276" i="4" s="1"/>
  <c r="W341" i="4" a="1"/>
  <c r="W341" i="4" s="1"/>
  <c r="W227" i="4" a="1"/>
  <c r="W227" i="4" s="1"/>
  <c r="W208" i="4" a="1"/>
  <c r="W208" i="4" s="1"/>
  <c r="W314" i="4" a="1"/>
  <c r="W314" i="4" s="1"/>
  <c r="W186" i="4" a="1"/>
  <c r="W186" i="4" s="1"/>
  <c r="W97" i="4" a="1"/>
  <c r="W97" i="4" s="1"/>
  <c r="W142" i="4" a="1"/>
  <c r="W142" i="4" s="1"/>
  <c r="W54" i="4" a="1"/>
  <c r="W54" i="4" s="1"/>
  <c r="W176" i="4" a="1"/>
  <c r="W176" i="4" s="1"/>
  <c r="W91" i="4" a="1"/>
  <c r="W91" i="4" s="1"/>
  <c r="W220" i="4" a="1"/>
  <c r="W220" i="4" s="1"/>
  <c r="W112" i="4" a="1"/>
  <c r="W112" i="4" s="1"/>
  <c r="W117" i="4" a="1"/>
  <c r="W117" i="4" s="1"/>
  <c r="W122" i="4" a="1"/>
  <c r="W122" i="4" s="1"/>
  <c r="W172" i="4" a="1"/>
  <c r="W172" i="4" s="1"/>
  <c r="W111" i="4" a="1"/>
  <c r="W111" i="4" s="1"/>
  <c r="W47" i="4" a="1"/>
  <c r="W47" i="4" s="1"/>
  <c r="W179" i="4" a="1"/>
  <c r="W179" i="4" s="1"/>
  <c r="W116" i="4" a="1"/>
  <c r="W116" i="4" s="1"/>
  <c r="W52" i="4" a="1"/>
  <c r="W52" i="4" s="1"/>
  <c r="W446" i="4" a="1"/>
  <c r="W446" i="4" s="1"/>
  <c r="W434" i="4" a="1"/>
  <c r="W434" i="4" s="1"/>
  <c r="W390" i="4" a="1"/>
  <c r="W390" i="4" s="1"/>
  <c r="W481" i="4" a="1"/>
  <c r="W481" i="4" s="1"/>
  <c r="W497" i="4" a="1"/>
  <c r="W497" i="4" s="1"/>
  <c r="W468" i="4" a="1"/>
  <c r="W468" i="4" s="1"/>
  <c r="W521" i="4" a="1"/>
  <c r="W521" i="4" s="1"/>
  <c r="W524" i="4" a="1"/>
  <c r="W524" i="4" s="1"/>
  <c r="W527" i="4" a="1"/>
  <c r="W527" i="4" s="1"/>
  <c r="W554" i="4" a="1"/>
  <c r="W554" i="4" s="1"/>
  <c r="W546" i="4" a="1"/>
  <c r="W546" i="4" s="1"/>
  <c r="W589" i="4" a="1"/>
  <c r="W589" i="4" s="1"/>
  <c r="W623" i="4" a="1"/>
  <c r="W623" i="4" s="1"/>
  <c r="W669" i="4" a="1"/>
  <c r="W669" i="4" s="1"/>
  <c r="W631" i="4" a="1"/>
  <c r="W631" i="4" s="1"/>
  <c r="W603" i="4" a="1"/>
  <c r="W603" i="4" s="1"/>
  <c r="W609" i="4" a="1"/>
  <c r="W609" i="4" s="1"/>
  <c r="W670" i="4" a="1"/>
  <c r="W670" i="4" s="1"/>
  <c r="W783" i="4" a="1"/>
  <c r="W783" i="4" s="1"/>
  <c r="W785" i="4" a="1"/>
  <c r="W785" i="4" s="1"/>
  <c r="W799" i="4" a="1"/>
  <c r="W799" i="4" s="1"/>
  <c r="W806" i="4" a="1"/>
  <c r="W806" i="4" s="1"/>
  <c r="W809" i="4" a="1"/>
  <c r="W809" i="4" s="1"/>
  <c r="W821" i="4" a="1"/>
  <c r="W821" i="4" s="1"/>
  <c r="W881" i="4" a="1"/>
  <c r="W881" i="4" s="1"/>
  <c r="W879" i="4" a="1"/>
  <c r="W879" i="4" s="1"/>
  <c r="W867" i="4" a="1"/>
  <c r="W867" i="4" s="1"/>
  <c r="W876" i="4" a="1"/>
  <c r="W876" i="4" s="1"/>
  <c r="W938" i="4" a="1"/>
  <c r="W938" i="4" s="1"/>
  <c r="W950" i="4" a="1"/>
  <c r="W950" i="4" s="1"/>
  <c r="W957" i="4" a="1"/>
  <c r="W957" i="4" s="1"/>
  <c r="W956" i="4" a="1"/>
  <c r="W956" i="4" s="1"/>
  <c r="W955" i="4" a="1"/>
  <c r="W955" i="4" s="1"/>
  <c r="W976" i="4" a="1"/>
  <c r="W976" i="4" s="1"/>
  <c r="W811" i="4" a="1"/>
  <c r="W811" i="4" s="1"/>
  <c r="W829" i="4" a="1"/>
  <c r="W829" i="4" s="1"/>
  <c r="W895" i="4" a="1"/>
  <c r="W895" i="4" s="1"/>
  <c r="W944" i="4" a="1"/>
  <c r="W944" i="4" s="1"/>
  <c r="W963" i="4" a="1"/>
  <c r="W963" i="4" s="1"/>
  <c r="W288" i="4" a="1"/>
  <c r="W288" i="4" s="1"/>
  <c r="W153" i="4" a="1"/>
  <c r="W153" i="4" s="1"/>
  <c r="W133" i="4" a="1"/>
  <c r="W133" i="4" s="1"/>
  <c r="W124" i="4" a="1"/>
  <c r="W124" i="4" s="1"/>
  <c r="W461" i="4" a="1"/>
  <c r="W461" i="4" s="1"/>
  <c r="W584" i="4" a="1"/>
  <c r="W584" i="4" s="1"/>
  <c r="W674" i="4" a="1"/>
  <c r="W674" i="4" s="1"/>
  <c r="W860" i="4" a="1"/>
  <c r="W860" i="4" s="1"/>
  <c r="W1010" i="4" a="1"/>
  <c r="W1010" i="4" s="1"/>
  <c r="W897" i="4" a="1"/>
  <c r="W897" i="4" s="1"/>
  <c r="W940" i="4" a="1"/>
  <c r="W940" i="4" s="1"/>
  <c r="W943" i="4" a="1"/>
  <c r="W943" i="4" s="1"/>
  <c r="W953" i="4" a="1"/>
  <c r="W953" i="4" s="1"/>
  <c r="W952" i="4" a="1"/>
  <c r="W952" i="4" s="1"/>
  <c r="W970" i="4" a="1"/>
  <c r="W970" i="4" s="1"/>
  <c r="J23" i="2"/>
  <c r="K33" i="2" a="1"/>
  <c r="K33" i="2" s="1"/>
  <c r="AI33" i="1"/>
  <c r="BB33" i="1" s="1"/>
  <c r="BW33" i="1" s="1"/>
  <c r="K1011" i="2" a="1"/>
  <c r="K1011" i="2" s="1"/>
  <c r="AI1017" i="1"/>
  <c r="J1012" i="2"/>
  <c r="J1011" i="2"/>
  <c r="K256" i="2" a="1"/>
  <c r="K256" i="2" s="1"/>
  <c r="K42" i="2" a="1"/>
  <c r="K42" i="2" s="1"/>
  <c r="K74" i="2" a="1"/>
  <c r="K74" i="2" s="1"/>
  <c r="K106" i="2" a="1"/>
  <c r="K106" i="2" s="1"/>
  <c r="K138" i="2" a="1"/>
  <c r="K138" i="2" s="1"/>
  <c r="K170" i="2" a="1"/>
  <c r="K170" i="2" s="1"/>
  <c r="K202" i="2" a="1"/>
  <c r="K202" i="2" s="1"/>
  <c r="K234" i="2" a="1"/>
  <c r="K234" i="2" s="1"/>
  <c r="K266" i="2" a="1"/>
  <c r="K266" i="2" s="1"/>
  <c r="K330" i="2" a="1"/>
  <c r="K330" i="2" s="1"/>
  <c r="K362" i="2" a="1"/>
  <c r="K362" i="2" s="1"/>
  <c r="K394" i="2" a="1"/>
  <c r="K394" i="2" s="1"/>
  <c r="K426" i="2" a="1"/>
  <c r="K426" i="2" s="1"/>
  <c r="K458" i="2" a="1"/>
  <c r="K458" i="2" s="1"/>
  <c r="K490" i="2" a="1"/>
  <c r="K490" i="2" s="1"/>
  <c r="K288" i="2" a="1"/>
  <c r="K288" i="2" s="1"/>
  <c r="K496" i="2" a="1"/>
  <c r="K496" i="2" s="1"/>
  <c r="K752" i="2" a="1"/>
  <c r="K752" i="2" s="1"/>
  <c r="K91" i="2" a="1"/>
  <c r="K91" i="2" s="1"/>
  <c r="K123" i="2" a="1"/>
  <c r="K123" i="2" s="1"/>
  <c r="K155" i="2" a="1"/>
  <c r="K155" i="2" s="1"/>
  <c r="K187" i="2" a="1"/>
  <c r="K187" i="2" s="1"/>
  <c r="K219" i="2" a="1"/>
  <c r="K219" i="2" s="1"/>
  <c r="K251" i="2" a="1"/>
  <c r="K251" i="2" s="1"/>
  <c r="K283" i="2" a="1"/>
  <c r="K283" i="2" s="1"/>
  <c r="K315" i="2" a="1"/>
  <c r="K315" i="2" s="1"/>
  <c r="K347" i="2" a="1"/>
  <c r="K347" i="2" s="1"/>
  <c r="K379" i="2" a="1"/>
  <c r="K379" i="2" s="1"/>
  <c r="K411" i="2" a="1"/>
  <c r="K411" i="2" s="1"/>
  <c r="K443" i="2" a="1"/>
  <c r="K443" i="2" s="1"/>
  <c r="K475" i="2" a="1"/>
  <c r="K475" i="2" s="1"/>
  <c r="K507" i="2" a="1"/>
  <c r="K507" i="2" s="1"/>
  <c r="K539" i="2" a="1"/>
  <c r="K539" i="2" s="1"/>
  <c r="K571" i="2" a="1"/>
  <c r="K571" i="2" s="1"/>
  <c r="K603" i="2" a="1"/>
  <c r="K603" i="2" s="1"/>
  <c r="K635" i="2" a="1"/>
  <c r="K635" i="2" s="1"/>
  <c r="K667" i="2" a="1"/>
  <c r="K667" i="2" s="1"/>
  <c r="K699" i="2" a="1"/>
  <c r="K699" i="2" s="1"/>
  <c r="K208" i="2" a="1"/>
  <c r="K208" i="2" s="1"/>
  <c r="K672" i="2" a="1"/>
  <c r="K672" i="2" s="1"/>
  <c r="K128" i="2" a="1"/>
  <c r="K128" i="2" s="1"/>
  <c r="K376" i="2" a="1"/>
  <c r="K376" i="2" s="1"/>
  <c r="K656" i="2" a="1"/>
  <c r="K656" i="2" s="1"/>
  <c r="K504" i="2" a="1"/>
  <c r="K504" i="2" s="1"/>
  <c r="K760" i="2" a="1"/>
  <c r="K760" i="2" s="1"/>
  <c r="K62" i="2" a="1"/>
  <c r="K62" i="2" s="1"/>
  <c r="K94" i="2" a="1"/>
  <c r="K94" i="2" s="1"/>
  <c r="K126" i="2" a="1"/>
  <c r="K126" i="2" s="1"/>
  <c r="K158" i="2" a="1"/>
  <c r="K158" i="2" s="1"/>
  <c r="K190" i="2" a="1"/>
  <c r="K190" i="2" s="1"/>
  <c r="K222" i="2" a="1"/>
  <c r="K222" i="2" s="1"/>
  <c r="K254" i="2" a="1"/>
  <c r="K254" i="2" s="1"/>
  <c r="K286" i="2" a="1"/>
  <c r="K286" i="2" s="1"/>
  <c r="K318" i="2" a="1"/>
  <c r="K318" i="2" s="1"/>
  <c r="K350" i="2" a="1"/>
  <c r="K350" i="2" s="1"/>
  <c r="K382" i="2" a="1"/>
  <c r="K382" i="2" s="1"/>
  <c r="K414" i="2" a="1"/>
  <c r="K414" i="2" s="1"/>
  <c r="K446" i="2" a="1"/>
  <c r="K446" i="2" s="1"/>
  <c r="K478" i="2" a="1"/>
  <c r="K478" i="2" s="1"/>
  <c r="K510" i="2" a="1"/>
  <c r="K510" i="2" s="1"/>
  <c r="K542" i="2" a="1"/>
  <c r="K542" i="2" s="1"/>
  <c r="K574" i="2" a="1"/>
  <c r="K574" i="2" s="1"/>
  <c r="K32" i="2" a="1"/>
  <c r="K32" i="2" s="1"/>
  <c r="K304" i="2" a="1"/>
  <c r="K304" i="2" s="1"/>
  <c r="K512" i="2" a="1"/>
  <c r="K512" i="2" s="1"/>
  <c r="K712" i="2" a="1"/>
  <c r="K712" i="2" s="1"/>
  <c r="K41" i="2" a="1"/>
  <c r="K41" i="2" s="1"/>
  <c r="K73" i="2" a="1"/>
  <c r="K73" i="2" s="1"/>
  <c r="K105" i="2" a="1"/>
  <c r="K105" i="2" s="1"/>
  <c r="K137" i="2" a="1"/>
  <c r="K137" i="2" s="1"/>
  <c r="K169" i="2" a="1"/>
  <c r="K169" i="2" s="1"/>
  <c r="K233" i="2" a="1"/>
  <c r="K233" i="2" s="1"/>
  <c r="K265" i="2" a="1"/>
  <c r="K265" i="2" s="1"/>
  <c r="K297" i="2" a="1"/>
  <c r="K297" i="2" s="1"/>
  <c r="K329" i="2" a="1"/>
  <c r="K329" i="2" s="1"/>
  <c r="K361" i="2" a="1"/>
  <c r="K361" i="2" s="1"/>
  <c r="K393" i="2" a="1"/>
  <c r="K393" i="2" s="1"/>
  <c r="K560" i="2" a="1"/>
  <c r="K560" i="2" s="1"/>
  <c r="K744" i="2" a="1"/>
  <c r="K744" i="2" s="1"/>
  <c r="K298" i="2" a="1"/>
  <c r="K298" i="2" s="1"/>
  <c r="K104" i="2" a="1"/>
  <c r="K104" i="2" s="1"/>
  <c r="K59" i="2" a="1"/>
  <c r="K59" i="2" s="1"/>
  <c r="K424" i="2" a="1"/>
  <c r="K424" i="2" s="1"/>
  <c r="K152" i="2" a="1"/>
  <c r="K152" i="2" s="1"/>
  <c r="K344" i="2" a="1"/>
  <c r="K344" i="2" s="1"/>
  <c r="K763" i="2" a="1"/>
  <c r="K763" i="2" s="1"/>
  <c r="K963" i="2" a="1"/>
  <c r="K963" i="2" s="1"/>
  <c r="K28" i="2" a="1"/>
  <c r="K28" i="2" s="1"/>
  <c r="K68" i="2" a="1"/>
  <c r="K68" i="2" s="1"/>
  <c r="K100" i="2" a="1"/>
  <c r="K100" i="2" s="1"/>
  <c r="K132" i="2" a="1"/>
  <c r="K132" i="2" s="1"/>
  <c r="K164" i="2" a="1"/>
  <c r="K164" i="2" s="1"/>
  <c r="K236" i="2" a="1"/>
  <c r="K236" i="2" s="1"/>
  <c r="K268" i="2" a="1"/>
  <c r="K268" i="2" s="1"/>
  <c r="K300" i="2" a="1"/>
  <c r="K300" i="2" s="1"/>
  <c r="K332" i="2" a="1"/>
  <c r="K332" i="2" s="1"/>
  <c r="K364" i="2" a="1"/>
  <c r="K364" i="2" s="1"/>
  <c r="K396" i="2" a="1"/>
  <c r="K396" i="2" s="1"/>
  <c r="K428" i="2" a="1"/>
  <c r="K428" i="2" s="1"/>
  <c r="K460" i="2" a="1"/>
  <c r="K460" i="2" s="1"/>
  <c r="K492" i="2" a="1"/>
  <c r="K492" i="2" s="1"/>
  <c r="K524" i="2" a="1"/>
  <c r="K524" i="2" s="1"/>
  <c r="K556" i="2" a="1"/>
  <c r="K556" i="2" s="1"/>
  <c r="K588" i="2" a="1"/>
  <c r="K588" i="2" s="1"/>
  <c r="K620" i="2" a="1"/>
  <c r="K620" i="2" s="1"/>
  <c r="K652" i="2" a="1"/>
  <c r="K652" i="2" s="1"/>
  <c r="K684" i="2" a="1"/>
  <c r="K684" i="2" s="1"/>
  <c r="K716" i="2" a="1"/>
  <c r="K716" i="2" s="1"/>
  <c r="K748" i="2" a="1"/>
  <c r="K748" i="2" s="1"/>
  <c r="K780" i="2" a="1"/>
  <c r="K780" i="2" s="1"/>
  <c r="K884" i="2" a="1"/>
  <c r="K884" i="2" s="1"/>
  <c r="K916" i="2" a="1"/>
  <c r="K916" i="2" s="1"/>
  <c r="K141" i="2" a="1"/>
  <c r="K141" i="2" s="1"/>
  <c r="K77" i="2" a="1"/>
  <c r="K77" i="2" s="1"/>
  <c r="K581" i="2" a="1"/>
  <c r="K581" i="2" s="1"/>
  <c r="K621" i="2" a="1"/>
  <c r="K621" i="2" s="1"/>
  <c r="K701" i="2" a="1"/>
  <c r="K701" i="2" s="1"/>
  <c r="K822" i="2" a="1"/>
  <c r="K822" i="2" s="1"/>
  <c r="K934" i="2" a="1"/>
  <c r="K934" i="2" s="1"/>
  <c r="K79" i="2" a="1"/>
  <c r="K79" i="2" s="1"/>
  <c r="K623" i="2" a="1"/>
  <c r="K623" i="2" s="1"/>
  <c r="K703" i="2" a="1"/>
  <c r="K703" i="2" s="1"/>
  <c r="K775" i="2" a="1"/>
  <c r="K775" i="2" s="1"/>
  <c r="K807" i="2" a="1"/>
  <c r="K807" i="2" s="1"/>
  <c r="K871" i="2" a="1"/>
  <c r="K871" i="2" s="1"/>
  <c r="K975" i="2" a="1"/>
  <c r="K975" i="2" s="1"/>
  <c r="K1007" i="2" a="1"/>
  <c r="K1007" i="2" s="1"/>
  <c r="K85" i="2" a="1"/>
  <c r="K85" i="2" s="1"/>
  <c r="K832" i="2" a="1"/>
  <c r="K832" i="2" s="1"/>
  <c r="K880" i="2" a="1"/>
  <c r="K880" i="2" s="1"/>
  <c r="K952" i="2" a="1"/>
  <c r="K952" i="2" s="1"/>
  <c r="K335" i="2" a="1"/>
  <c r="K335" i="2" s="1"/>
  <c r="K497" i="2" a="1"/>
  <c r="K497" i="2" s="1"/>
  <c r="K537" i="2" a="1"/>
  <c r="K537" i="2" s="1"/>
  <c r="K24" i="2" a="1"/>
  <c r="K24" i="2" s="1"/>
  <c r="K201" i="2" a="1"/>
  <c r="K201" i="2" s="1"/>
  <c r="K328" i="2" a="1"/>
  <c r="K328" i="2" s="1"/>
  <c r="K50" i="2" a="1"/>
  <c r="K50" i="2" s="1"/>
  <c r="K82" i="2" a="1"/>
  <c r="K82" i="2" s="1"/>
  <c r="K114" i="2" a="1"/>
  <c r="K114" i="2" s="1"/>
  <c r="K146" i="2" a="1"/>
  <c r="K146" i="2" s="1"/>
  <c r="K210" i="2" a="1"/>
  <c r="K210" i="2" s="1"/>
  <c r="K274" i="2" a="1"/>
  <c r="K274" i="2" s="1"/>
  <c r="K306" i="2" a="1"/>
  <c r="K306" i="2" s="1"/>
  <c r="K370" i="2" a="1"/>
  <c r="K370" i="2" s="1"/>
  <c r="K402" i="2" a="1"/>
  <c r="K402" i="2" s="1"/>
  <c r="K434" i="2" a="1"/>
  <c r="K434" i="2" s="1"/>
  <c r="K466" i="2" a="1"/>
  <c r="K466" i="2" s="1"/>
  <c r="K498" i="2" a="1"/>
  <c r="K498" i="2" s="1"/>
  <c r="K360" i="2" a="1"/>
  <c r="K360" i="2" s="1"/>
  <c r="K544" i="2" a="1"/>
  <c r="K544" i="2" s="1"/>
  <c r="K67" i="2" a="1"/>
  <c r="K67" i="2" s="1"/>
  <c r="K99" i="2" a="1"/>
  <c r="K99" i="2" s="1"/>
  <c r="K131" i="2" a="1"/>
  <c r="K131" i="2" s="1"/>
  <c r="K163" i="2" a="1"/>
  <c r="K163" i="2" s="1"/>
  <c r="K195" i="2" a="1"/>
  <c r="K195" i="2" s="1"/>
  <c r="K227" i="2" a="1"/>
  <c r="K227" i="2" s="1"/>
  <c r="K259" i="2" a="1"/>
  <c r="K259" i="2" s="1"/>
  <c r="K291" i="2" a="1"/>
  <c r="K291" i="2" s="1"/>
  <c r="K323" i="2" a="1"/>
  <c r="K323" i="2" s="1"/>
  <c r="K355" i="2" a="1"/>
  <c r="K355" i="2" s="1"/>
  <c r="K387" i="2" a="1"/>
  <c r="K387" i="2" s="1"/>
  <c r="K419" i="2" a="1"/>
  <c r="K419" i="2" s="1"/>
  <c r="K451" i="2" a="1"/>
  <c r="K451" i="2" s="1"/>
  <c r="K483" i="2" a="1"/>
  <c r="K483" i="2" s="1"/>
  <c r="K515" i="2" a="1"/>
  <c r="K515" i="2" s="1"/>
  <c r="K547" i="2" a="1"/>
  <c r="K547" i="2" s="1"/>
  <c r="K579" i="2" a="1"/>
  <c r="K579" i="2" s="1"/>
  <c r="K611" i="2" a="1"/>
  <c r="K611" i="2" s="1"/>
  <c r="K643" i="2" a="1"/>
  <c r="K643" i="2" s="1"/>
  <c r="K675" i="2" a="1"/>
  <c r="K675" i="2" s="1"/>
  <c r="K64" i="2" a="1"/>
  <c r="K64" i="2" s="1"/>
  <c r="K488" i="2" a="1"/>
  <c r="K488" i="2" s="1"/>
  <c r="K704" i="2" a="1"/>
  <c r="K704" i="2" s="1"/>
  <c r="K168" i="2" a="1"/>
  <c r="K168" i="2" s="1"/>
  <c r="K448" i="2" a="1"/>
  <c r="K448" i="2" s="1"/>
  <c r="K728" i="2" a="1"/>
  <c r="K728" i="2" s="1"/>
  <c r="K192" i="2" a="1"/>
  <c r="K192" i="2" s="1"/>
  <c r="K536" i="2" a="1"/>
  <c r="K536" i="2" s="1"/>
  <c r="K30" i="2" a="1"/>
  <c r="K30" i="2" s="1"/>
  <c r="K70" i="2" a="1"/>
  <c r="K70" i="2" s="1"/>
  <c r="K102" i="2" a="1"/>
  <c r="K102" i="2" s="1"/>
  <c r="K134" i="2" a="1"/>
  <c r="K134" i="2" s="1"/>
  <c r="K166" i="2" a="1"/>
  <c r="K166" i="2" s="1"/>
  <c r="K198" i="2" a="1"/>
  <c r="K198" i="2" s="1"/>
  <c r="K230" i="2" a="1"/>
  <c r="K230" i="2" s="1"/>
  <c r="K262" i="2" a="1"/>
  <c r="K262" i="2" s="1"/>
  <c r="K294" i="2" a="1"/>
  <c r="K294" i="2" s="1"/>
  <c r="K326" i="2" a="1"/>
  <c r="K326" i="2" s="1"/>
  <c r="K358" i="2" a="1"/>
  <c r="K358" i="2" s="1"/>
  <c r="K390" i="2" a="1"/>
  <c r="K390" i="2" s="1"/>
  <c r="K422" i="2" a="1"/>
  <c r="K422" i="2" s="1"/>
  <c r="K454" i="2" a="1"/>
  <c r="K454" i="2" s="1"/>
  <c r="K486" i="2" a="1"/>
  <c r="K486" i="2" s="1"/>
  <c r="K550" i="2" a="1"/>
  <c r="K550" i="2" s="1"/>
  <c r="K582" i="2" a="1"/>
  <c r="K582" i="2" s="1"/>
  <c r="K614" i="2" a="1"/>
  <c r="K614" i="2" s="1"/>
  <c r="K646" i="2" a="1"/>
  <c r="K646" i="2" s="1"/>
  <c r="K678" i="2" a="1"/>
  <c r="K678" i="2" s="1"/>
  <c r="K710" i="2" a="1"/>
  <c r="K710" i="2" s="1"/>
  <c r="K742" i="2" a="1"/>
  <c r="K742" i="2" s="1"/>
  <c r="K774" i="2" a="1"/>
  <c r="K774" i="2" s="1"/>
  <c r="K336" i="2" a="1"/>
  <c r="K336" i="2" s="1"/>
  <c r="K616" i="2" a="1"/>
  <c r="K616" i="2" s="1"/>
  <c r="K63" i="2" a="1"/>
  <c r="K63" i="2" s="1"/>
  <c r="K731" i="2" a="1"/>
  <c r="K731" i="2" s="1"/>
  <c r="K771" i="2" a="1"/>
  <c r="K771" i="2" s="1"/>
  <c r="K811" i="2" a="1"/>
  <c r="K811" i="2" s="1"/>
  <c r="K851" i="2" a="1"/>
  <c r="K851" i="2" s="1"/>
  <c r="K883" i="2" a="1"/>
  <c r="K883" i="2" s="1"/>
  <c r="K931" i="2" a="1"/>
  <c r="K931" i="2" s="1"/>
  <c r="K1003" i="2" a="1"/>
  <c r="K1003" i="2" s="1"/>
  <c r="K96" i="2" a="1"/>
  <c r="K96" i="2" s="1"/>
  <c r="K352" i="2" a="1"/>
  <c r="K352" i="2" s="1"/>
  <c r="K552" i="2" a="1"/>
  <c r="K552" i="2" s="1"/>
  <c r="K736" i="2" a="1"/>
  <c r="K736" i="2" s="1"/>
  <c r="K49" i="2" a="1"/>
  <c r="K49" i="2" s="1"/>
  <c r="K81" i="2" a="1"/>
  <c r="K81" i="2" s="1"/>
  <c r="K113" i="2" a="1"/>
  <c r="K113" i="2" s="1"/>
  <c r="K145" i="2" a="1"/>
  <c r="K145" i="2" s="1"/>
  <c r="K177" i="2" a="1"/>
  <c r="K177" i="2" s="1"/>
  <c r="K209" i="2" a="1"/>
  <c r="K209" i="2" s="1"/>
  <c r="K241" i="2" a="1"/>
  <c r="K241" i="2" s="1"/>
  <c r="K273" i="2" a="1"/>
  <c r="K273" i="2" s="1"/>
  <c r="K305" i="2" a="1"/>
  <c r="K305" i="2" s="1"/>
  <c r="K337" i="2" a="1"/>
  <c r="K337" i="2" s="1"/>
  <c r="K369" i="2" a="1"/>
  <c r="K369" i="2" s="1"/>
  <c r="K88" i="2" a="1"/>
  <c r="K88" i="2" s="1"/>
  <c r="K384" i="2" a="1"/>
  <c r="K384" i="2" s="1"/>
  <c r="K624" i="2" a="1"/>
  <c r="K624" i="2" s="1"/>
  <c r="K784" i="2" a="1"/>
  <c r="K784" i="2" s="1"/>
  <c r="K178" i="2" a="1"/>
  <c r="K178" i="2" s="1"/>
  <c r="K242" i="2" a="1"/>
  <c r="K242" i="2" s="1"/>
  <c r="K338" i="2" a="1"/>
  <c r="K338" i="2" s="1"/>
  <c r="K144" i="2" a="1"/>
  <c r="K144" i="2" s="1"/>
  <c r="K35" i="2" a="1"/>
  <c r="K35" i="2" s="1"/>
  <c r="K264" i="2" a="1"/>
  <c r="K264" i="2" s="1"/>
  <c r="K392" i="2" a="1"/>
  <c r="K392" i="2" s="1"/>
  <c r="K38" i="2" a="1"/>
  <c r="K38" i="2" s="1"/>
  <c r="K518" i="2" a="1"/>
  <c r="K518" i="2" s="1"/>
  <c r="K136" i="2" a="1"/>
  <c r="K136" i="2" s="1"/>
  <c r="K31" i="2" a="1"/>
  <c r="K31" i="2" s="1"/>
  <c r="K779" i="2" a="1"/>
  <c r="K779" i="2" s="1"/>
  <c r="K891" i="2" a="1"/>
  <c r="K891" i="2" s="1"/>
  <c r="K971" i="2" a="1"/>
  <c r="K971" i="2" s="1"/>
  <c r="K44" i="2" a="1"/>
  <c r="K44" i="2" s="1"/>
  <c r="K76" i="2" a="1"/>
  <c r="K76" i="2" s="1"/>
  <c r="K108" i="2" a="1"/>
  <c r="K108" i="2" s="1"/>
  <c r="K140" i="2" a="1"/>
  <c r="K140" i="2" s="1"/>
  <c r="K172" i="2" a="1"/>
  <c r="K172" i="2" s="1"/>
  <c r="K204" i="2" a="1"/>
  <c r="K204" i="2" s="1"/>
  <c r="K276" i="2" a="1"/>
  <c r="K276" i="2" s="1"/>
  <c r="K308" i="2" a="1"/>
  <c r="K308" i="2" s="1"/>
  <c r="K340" i="2" a="1"/>
  <c r="K340" i="2" s="1"/>
  <c r="K372" i="2" a="1"/>
  <c r="K372" i="2" s="1"/>
  <c r="K404" i="2" a="1"/>
  <c r="K404" i="2" s="1"/>
  <c r="K436" i="2" a="1"/>
  <c r="K436" i="2" s="1"/>
  <c r="K468" i="2" a="1"/>
  <c r="K468" i="2" s="1"/>
  <c r="K532" i="2" a="1"/>
  <c r="K532" i="2" s="1"/>
  <c r="K564" i="2" a="1"/>
  <c r="K564" i="2" s="1"/>
  <c r="K596" i="2" a="1"/>
  <c r="K596" i="2" s="1"/>
  <c r="K628" i="2" a="1"/>
  <c r="K628" i="2" s="1"/>
  <c r="K660" i="2" a="1"/>
  <c r="K660" i="2" s="1"/>
  <c r="K692" i="2" a="1"/>
  <c r="K692" i="2" s="1"/>
  <c r="K724" i="2" a="1"/>
  <c r="K724" i="2" s="1"/>
  <c r="K756" i="2" a="1"/>
  <c r="K756" i="2" s="1"/>
  <c r="K788" i="2" a="1"/>
  <c r="K788" i="2" s="1"/>
  <c r="K860" i="2" a="1"/>
  <c r="K860" i="2" s="1"/>
  <c r="K892" i="2" a="1"/>
  <c r="K892" i="2" s="1"/>
  <c r="K469" i="2" a="1"/>
  <c r="K469" i="2" s="1"/>
  <c r="K541" i="2" a="1"/>
  <c r="K541" i="2" s="1"/>
  <c r="K589" i="2" a="1"/>
  <c r="K589" i="2" s="1"/>
  <c r="K629" i="2" a="1"/>
  <c r="K629" i="2" s="1"/>
  <c r="K669" i="2" a="1"/>
  <c r="K669" i="2" s="1"/>
  <c r="K709" i="2" a="1"/>
  <c r="K709" i="2" s="1"/>
  <c r="K212" i="2" a="1"/>
  <c r="K212" i="2" s="1"/>
  <c r="K950" i="2" a="1"/>
  <c r="K950" i="2" s="1"/>
  <c r="K95" i="2" a="1"/>
  <c r="K95" i="2" s="1"/>
  <c r="K303" i="2" a="1"/>
  <c r="K303" i="2" s="1"/>
  <c r="K519" i="2" a="1"/>
  <c r="K519" i="2" s="1"/>
  <c r="K599" i="2" a="1"/>
  <c r="K599" i="2" s="1"/>
  <c r="K783" i="2" a="1"/>
  <c r="K783" i="2" s="1"/>
  <c r="K815" i="2" a="1"/>
  <c r="K815" i="2" s="1"/>
  <c r="K983" i="2" a="1"/>
  <c r="K983" i="2" s="1"/>
  <c r="K808" i="2" a="1"/>
  <c r="K808" i="2" s="1"/>
  <c r="K840" i="2" a="1"/>
  <c r="K840" i="2" s="1"/>
  <c r="K888" i="2" a="1"/>
  <c r="K888" i="2" s="1"/>
  <c r="K928" i="2" a="1"/>
  <c r="K928" i="2" s="1"/>
  <c r="K58" i="2" a="1"/>
  <c r="K58" i="2" s="1"/>
  <c r="K90" i="2" a="1"/>
  <c r="K90" i="2" s="1"/>
  <c r="K122" i="2" a="1"/>
  <c r="K122" i="2" s="1"/>
  <c r="K154" i="2" a="1"/>
  <c r="K154" i="2" s="1"/>
  <c r="K186" i="2" a="1"/>
  <c r="K186" i="2" s="1"/>
  <c r="K218" i="2" a="1"/>
  <c r="K218" i="2" s="1"/>
  <c r="K250" i="2" a="1"/>
  <c r="K250" i="2" s="1"/>
  <c r="K378" i="2" a="1"/>
  <c r="K378" i="2" s="1"/>
  <c r="K410" i="2" a="1"/>
  <c r="K410" i="2" s="1"/>
  <c r="K442" i="2" a="1"/>
  <c r="K442" i="2" s="1"/>
  <c r="K474" i="2" a="1"/>
  <c r="K474" i="2" s="1"/>
  <c r="K506" i="2" a="1"/>
  <c r="K506" i="2" s="1"/>
  <c r="K176" i="2" a="1"/>
  <c r="K176" i="2" s="1"/>
  <c r="K408" i="2" a="1"/>
  <c r="K408" i="2" s="1"/>
  <c r="K592" i="2" a="1"/>
  <c r="K592" i="2" s="1"/>
  <c r="K107" i="2" a="1"/>
  <c r="K107" i="2" s="1"/>
  <c r="K139" i="2" a="1"/>
  <c r="K139" i="2" s="1"/>
  <c r="K171" i="2" a="1"/>
  <c r="K171" i="2" s="1"/>
  <c r="K203" i="2" a="1"/>
  <c r="K203" i="2" s="1"/>
  <c r="K235" i="2" a="1"/>
  <c r="K235" i="2" s="1"/>
  <c r="K267" i="2" a="1"/>
  <c r="K267" i="2" s="1"/>
  <c r="K299" i="2" a="1"/>
  <c r="K299" i="2" s="1"/>
  <c r="K331" i="2" a="1"/>
  <c r="K331" i="2" s="1"/>
  <c r="K363" i="2" a="1"/>
  <c r="K363" i="2" s="1"/>
  <c r="K395" i="2" a="1"/>
  <c r="K395" i="2" s="1"/>
  <c r="K427" i="2" a="1"/>
  <c r="K427" i="2" s="1"/>
  <c r="K459" i="2" a="1"/>
  <c r="K459" i="2" s="1"/>
  <c r="K491" i="2" a="1"/>
  <c r="K491" i="2" s="1"/>
  <c r="K523" i="2" a="1"/>
  <c r="K523" i="2" s="1"/>
  <c r="K555" i="2" a="1"/>
  <c r="K555" i="2" s="1"/>
  <c r="K587" i="2" a="1"/>
  <c r="K587" i="2" s="1"/>
  <c r="K619" i="2" a="1"/>
  <c r="K619" i="2" s="1"/>
  <c r="K651" i="2" a="1"/>
  <c r="K651" i="2" s="1"/>
  <c r="K683" i="2" a="1"/>
  <c r="K683" i="2" s="1"/>
  <c r="K568" i="2" a="1"/>
  <c r="K568" i="2" s="1"/>
  <c r="K776" i="2" a="1"/>
  <c r="K776" i="2" s="1"/>
  <c r="K528" i="2" a="1"/>
  <c r="K528" i="2" s="1"/>
  <c r="K56" i="2" a="1"/>
  <c r="K56" i="2" s="1"/>
  <c r="K584" i="2" a="1"/>
  <c r="K584" i="2" s="1"/>
  <c r="K46" i="2" a="1"/>
  <c r="K46" i="2" s="1"/>
  <c r="K78" i="2" a="1"/>
  <c r="K78" i="2" s="1"/>
  <c r="K110" i="2" a="1"/>
  <c r="K110" i="2" s="1"/>
  <c r="K142" i="2" a="1"/>
  <c r="K142" i="2" s="1"/>
  <c r="K174" i="2" a="1"/>
  <c r="K174" i="2" s="1"/>
  <c r="K206" i="2" a="1"/>
  <c r="K206" i="2" s="1"/>
  <c r="K238" i="2" a="1"/>
  <c r="K238" i="2" s="1"/>
  <c r="K270" i="2" a="1"/>
  <c r="K270" i="2" s="1"/>
  <c r="K302" i="2" a="1"/>
  <c r="K302" i="2" s="1"/>
  <c r="K334" i="2" a="1"/>
  <c r="K334" i="2" s="1"/>
  <c r="K398" i="2" a="1"/>
  <c r="K398" i="2" s="1"/>
  <c r="K430" i="2" a="1"/>
  <c r="K430" i="2" s="1"/>
  <c r="K462" i="2" a="1"/>
  <c r="K462" i="2" s="1"/>
  <c r="K494" i="2" a="1"/>
  <c r="K494" i="2" s="1"/>
  <c r="K526" i="2" a="1"/>
  <c r="K526" i="2" s="1"/>
  <c r="K590" i="2" a="1"/>
  <c r="K590" i="2" s="1"/>
  <c r="K622" i="2" a="1"/>
  <c r="K622" i="2" s="1"/>
  <c r="K654" i="2" a="1"/>
  <c r="K654" i="2" s="1"/>
  <c r="K686" i="2" a="1"/>
  <c r="K686" i="2" s="1"/>
  <c r="K718" i="2" a="1"/>
  <c r="K718" i="2" s="1"/>
  <c r="K750" i="2" a="1"/>
  <c r="K750" i="2" s="1"/>
  <c r="K200" i="2" a="1"/>
  <c r="K200" i="2" s="1"/>
  <c r="K416" i="2" a="1"/>
  <c r="K416" i="2" s="1"/>
  <c r="K632" i="2" a="1"/>
  <c r="K632" i="2" s="1"/>
  <c r="K792" i="2" a="1"/>
  <c r="K792" i="2" s="1"/>
  <c r="K57" i="2" a="1"/>
  <c r="K57" i="2" s="1"/>
  <c r="K89" i="2" a="1"/>
  <c r="K89" i="2" s="1"/>
  <c r="K121" i="2" a="1"/>
  <c r="K121" i="2" s="1"/>
  <c r="K153" i="2" a="1"/>
  <c r="K153" i="2" s="1"/>
  <c r="K185" i="2" a="1"/>
  <c r="K185" i="2" s="1"/>
  <c r="K217" i="2" a="1"/>
  <c r="K217" i="2" s="1"/>
  <c r="K249" i="2" a="1"/>
  <c r="K249" i="2" s="1"/>
  <c r="K281" i="2" a="1"/>
  <c r="K281" i="2" s="1"/>
  <c r="K313" i="2" a="1"/>
  <c r="K313" i="2" s="1"/>
  <c r="K345" i="2" a="1"/>
  <c r="K345" i="2" s="1"/>
  <c r="K377" i="2" a="1"/>
  <c r="K377" i="2" s="1"/>
  <c r="K440" i="2" a="1"/>
  <c r="K440" i="2" s="1"/>
  <c r="K680" i="2" a="1"/>
  <c r="K680" i="2" s="1"/>
  <c r="K282" i="2" a="1"/>
  <c r="K282" i="2" s="1"/>
  <c r="K314" i="2" a="1"/>
  <c r="K314" i="2" s="1"/>
  <c r="K346" i="2" a="1"/>
  <c r="K346" i="2" s="1"/>
  <c r="K43" i="2" a="1"/>
  <c r="K43" i="2" s="1"/>
  <c r="K75" i="2" a="1"/>
  <c r="K75" i="2" s="1"/>
  <c r="K120" i="2" a="1"/>
  <c r="K120" i="2" s="1"/>
  <c r="K312" i="2" a="1"/>
  <c r="K312" i="2" s="1"/>
  <c r="K248" i="2" a="1"/>
  <c r="K248" i="2" s="1"/>
  <c r="K240" i="2" a="1"/>
  <c r="K240" i="2" s="1"/>
  <c r="K432" i="2" a="1"/>
  <c r="K432" i="2" s="1"/>
  <c r="K366" i="2" a="1"/>
  <c r="K366" i="2" s="1"/>
  <c r="K558" i="2" a="1"/>
  <c r="K558" i="2" s="1"/>
  <c r="K39" i="2" a="1"/>
  <c r="K39" i="2" s="1"/>
  <c r="K827" i="2" a="1"/>
  <c r="K827" i="2" s="1"/>
  <c r="K907" i="2" a="1"/>
  <c r="K907" i="2" s="1"/>
  <c r="K52" i="2" a="1"/>
  <c r="K52" i="2" s="1"/>
  <c r="K84" i="2" a="1"/>
  <c r="K84" i="2" s="1"/>
  <c r="K116" i="2" a="1"/>
  <c r="K116" i="2" s="1"/>
  <c r="K148" i="2" a="1"/>
  <c r="K148" i="2" s="1"/>
  <c r="K180" i="2" a="1"/>
  <c r="K180" i="2" s="1"/>
  <c r="K220" i="2" a="1"/>
  <c r="K220" i="2" s="1"/>
  <c r="K252" i="2" a="1"/>
  <c r="K252" i="2" s="1"/>
  <c r="K284" i="2" a="1"/>
  <c r="K284" i="2" s="1"/>
  <c r="K316" i="2" a="1"/>
  <c r="K316" i="2" s="1"/>
  <c r="K348" i="2" a="1"/>
  <c r="K348" i="2" s="1"/>
  <c r="K380" i="2" a="1"/>
  <c r="K380" i="2" s="1"/>
  <c r="K412" i="2" a="1"/>
  <c r="K412" i="2" s="1"/>
  <c r="K444" i="2" a="1"/>
  <c r="K444" i="2" s="1"/>
  <c r="K476" i="2" a="1"/>
  <c r="K476" i="2" s="1"/>
  <c r="K508" i="2" a="1"/>
  <c r="K508" i="2" s="1"/>
  <c r="K540" i="2" a="1"/>
  <c r="K540" i="2" s="1"/>
  <c r="K572" i="2" a="1"/>
  <c r="K572" i="2" s="1"/>
  <c r="K636" i="2" a="1"/>
  <c r="K636" i="2" s="1"/>
  <c r="K668" i="2" a="1"/>
  <c r="K668" i="2" s="1"/>
  <c r="K700" i="2" a="1"/>
  <c r="K700" i="2" s="1"/>
  <c r="K732" i="2" a="1"/>
  <c r="K732" i="2" s="1"/>
  <c r="K764" i="2" a="1"/>
  <c r="K764" i="2" s="1"/>
  <c r="K868" i="2" a="1"/>
  <c r="K868" i="2" s="1"/>
  <c r="K900" i="2" a="1"/>
  <c r="K900" i="2" s="1"/>
  <c r="K216" i="2" a="1"/>
  <c r="K216" i="2" s="1"/>
  <c r="K26" i="2" a="1"/>
  <c r="K26" i="2" s="1"/>
  <c r="K66" i="2" a="1"/>
  <c r="K66" i="2" s="1"/>
  <c r="K98" i="2" a="1"/>
  <c r="K98" i="2" s="1"/>
  <c r="K130" i="2" a="1"/>
  <c r="K130" i="2" s="1"/>
  <c r="K162" i="2" a="1"/>
  <c r="K162" i="2" s="1"/>
  <c r="K194" i="2" a="1"/>
  <c r="K194" i="2" s="1"/>
  <c r="K226" i="2" a="1"/>
  <c r="K226" i="2" s="1"/>
  <c r="K258" i="2" a="1"/>
  <c r="K258" i="2" s="1"/>
  <c r="K322" i="2" a="1"/>
  <c r="K322" i="2" s="1"/>
  <c r="K354" i="2" a="1"/>
  <c r="K354" i="2" s="1"/>
  <c r="K386" i="2" a="1"/>
  <c r="K386" i="2" s="1"/>
  <c r="K418" i="2" a="1"/>
  <c r="K418" i="2" s="1"/>
  <c r="K450" i="2" a="1"/>
  <c r="K450" i="2" s="1"/>
  <c r="K482" i="2" a="1"/>
  <c r="K482" i="2" s="1"/>
  <c r="K48" i="2" a="1"/>
  <c r="K48" i="2" s="1"/>
  <c r="K224" i="2" a="1"/>
  <c r="K224" i="2" s="1"/>
  <c r="K464" i="2" a="1"/>
  <c r="K464" i="2" s="1"/>
  <c r="K648" i="2" a="1"/>
  <c r="K648" i="2" s="1"/>
  <c r="K51" i="2" a="1"/>
  <c r="K51" i="2" s="1"/>
  <c r="K83" i="2" a="1"/>
  <c r="K83" i="2" s="1"/>
  <c r="K115" i="2" a="1"/>
  <c r="K115" i="2" s="1"/>
  <c r="K147" i="2" a="1"/>
  <c r="K147" i="2" s="1"/>
  <c r="K179" i="2" a="1"/>
  <c r="K179" i="2" s="1"/>
  <c r="K211" i="2" a="1"/>
  <c r="K211" i="2" s="1"/>
  <c r="K243" i="2" a="1"/>
  <c r="K243" i="2" s="1"/>
  <c r="K275" i="2" a="1"/>
  <c r="K275" i="2" s="1"/>
  <c r="K307" i="2" a="1"/>
  <c r="K307" i="2" s="1"/>
  <c r="K339" i="2" a="1"/>
  <c r="K339" i="2" s="1"/>
  <c r="K371" i="2" a="1"/>
  <c r="K371" i="2" s="1"/>
  <c r="K403" i="2" a="1"/>
  <c r="K403" i="2" s="1"/>
  <c r="K435" i="2" a="1"/>
  <c r="K435" i="2" s="1"/>
  <c r="K467" i="2" a="1"/>
  <c r="K467" i="2" s="1"/>
  <c r="K499" i="2" a="1"/>
  <c r="K499" i="2" s="1"/>
  <c r="K531" i="2" a="1"/>
  <c r="K531" i="2" s="1"/>
  <c r="K563" i="2" a="1"/>
  <c r="K563" i="2" s="1"/>
  <c r="K595" i="2" a="1"/>
  <c r="K595" i="2" s="1"/>
  <c r="K627" i="2" a="1"/>
  <c r="K627" i="2" s="1"/>
  <c r="K659" i="2" a="1"/>
  <c r="K659" i="2" s="1"/>
  <c r="K691" i="2" a="1"/>
  <c r="K691" i="2" s="1"/>
  <c r="K160" i="2" a="1"/>
  <c r="K160" i="2" s="1"/>
  <c r="K368" i="2" a="1"/>
  <c r="K368" i="2" s="1"/>
  <c r="K72" i="2" a="1"/>
  <c r="K72" i="2" s="1"/>
  <c r="K320" i="2" a="1"/>
  <c r="K320" i="2" s="1"/>
  <c r="K600" i="2" a="1"/>
  <c r="K600" i="2" s="1"/>
  <c r="K112" i="2" a="1"/>
  <c r="K112" i="2" s="1"/>
  <c r="K296" i="2" a="1"/>
  <c r="K296" i="2" s="1"/>
  <c r="K480" i="2" a="1"/>
  <c r="K480" i="2" s="1"/>
  <c r="K640" i="2" a="1"/>
  <c r="K640" i="2" s="1"/>
  <c r="K54" i="2" a="1"/>
  <c r="K54" i="2" s="1"/>
  <c r="K86" i="2" a="1"/>
  <c r="K86" i="2" s="1"/>
  <c r="K118" i="2" a="1"/>
  <c r="K118" i="2" s="1"/>
  <c r="K150" i="2" a="1"/>
  <c r="K150" i="2" s="1"/>
  <c r="K182" i="2" a="1"/>
  <c r="K182" i="2" s="1"/>
  <c r="K214" i="2" a="1"/>
  <c r="K214" i="2" s="1"/>
  <c r="K246" i="2" a="1"/>
  <c r="K246" i="2" s="1"/>
  <c r="K278" i="2" a="1"/>
  <c r="K278" i="2" s="1"/>
  <c r="K310" i="2" a="1"/>
  <c r="K310" i="2" s="1"/>
  <c r="K342" i="2" a="1"/>
  <c r="K342" i="2" s="1"/>
  <c r="K374" i="2" a="1"/>
  <c r="K374" i="2" s="1"/>
  <c r="K406" i="2" a="1"/>
  <c r="K406" i="2" s="1"/>
  <c r="K438" i="2" a="1"/>
  <c r="K438" i="2" s="1"/>
  <c r="K470" i="2" a="1"/>
  <c r="K470" i="2" s="1"/>
  <c r="K502" i="2" a="1"/>
  <c r="K502" i="2" s="1"/>
  <c r="K534" i="2" a="1"/>
  <c r="K534" i="2" s="1"/>
  <c r="K566" i="2" a="1"/>
  <c r="K566" i="2" s="1"/>
  <c r="K598" i="2" a="1"/>
  <c r="K598" i="2" s="1"/>
  <c r="K630" i="2" a="1"/>
  <c r="K630" i="2" s="1"/>
  <c r="K662" i="2" a="1"/>
  <c r="K662" i="2" s="1"/>
  <c r="K694" i="2" a="1"/>
  <c r="K694" i="2" s="1"/>
  <c r="K726" i="2" a="1"/>
  <c r="K726" i="2" s="1"/>
  <c r="K758" i="2" a="1"/>
  <c r="K758" i="2" s="1"/>
  <c r="K40" i="2" a="1"/>
  <c r="K40" i="2" s="1"/>
  <c r="K232" i="2" a="1"/>
  <c r="K232" i="2" s="1"/>
  <c r="K456" i="2" a="1"/>
  <c r="K456" i="2" s="1"/>
  <c r="K696" i="2" a="1"/>
  <c r="K696" i="2" s="1"/>
  <c r="K47" i="2" a="1"/>
  <c r="K47" i="2" s="1"/>
  <c r="K707" i="2" a="1"/>
  <c r="K707" i="2" s="1"/>
  <c r="K747" i="2" a="1"/>
  <c r="K747" i="2" s="1"/>
  <c r="K795" i="2" a="1"/>
  <c r="K795" i="2" s="1"/>
  <c r="K867" i="2" a="1"/>
  <c r="K867" i="2" s="1"/>
  <c r="K915" i="2" a="1"/>
  <c r="K915" i="2" s="1"/>
  <c r="K947" i="2" a="1"/>
  <c r="K947" i="2" s="1"/>
  <c r="K987" i="2" a="1"/>
  <c r="K987" i="2" s="1"/>
  <c r="K604" i="2" a="1"/>
  <c r="K604" i="2" s="1"/>
  <c r="K289" i="2" a="1"/>
  <c r="K289" i="2" s="1"/>
  <c r="K606" i="2" a="1"/>
  <c r="K606" i="2" s="1"/>
  <c r="K400" i="2" a="1"/>
  <c r="K400" i="2" s="1"/>
  <c r="K127" i="2" a="1"/>
  <c r="K127" i="2" s="1"/>
  <c r="K188" i="2" a="1"/>
  <c r="K188" i="2" s="1"/>
  <c r="K740" i="2" a="1"/>
  <c r="K740" i="2" s="1"/>
  <c r="K828" i="2" a="1"/>
  <c r="K828" i="2" s="1"/>
  <c r="K25" i="2" a="1"/>
  <c r="K25" i="2" s="1"/>
  <c r="K193" i="2" a="1"/>
  <c r="K193" i="2" s="1"/>
  <c r="K520" i="2" a="1"/>
  <c r="K520" i="2" s="1"/>
  <c r="K766" i="2" a="1"/>
  <c r="K766" i="2" s="1"/>
  <c r="K768" i="2" a="1"/>
  <c r="K768" i="2" s="1"/>
  <c r="K71" i="2" a="1"/>
  <c r="K71" i="2" s="1"/>
  <c r="K819" i="2" a="1"/>
  <c r="K819" i="2" s="1"/>
  <c r="K939" i="2" a="1"/>
  <c r="K939" i="2" s="1"/>
  <c r="K995" i="2" a="1"/>
  <c r="K995" i="2" s="1"/>
  <c r="K36" i="2" a="1"/>
  <c r="K36" i="2" s="1"/>
  <c r="K92" i="2" a="1"/>
  <c r="K92" i="2" s="1"/>
  <c r="K292" i="2" a="1"/>
  <c r="K292" i="2" s="1"/>
  <c r="K388" i="2" a="1"/>
  <c r="K388" i="2" s="1"/>
  <c r="K644" i="2" a="1"/>
  <c r="K644" i="2" s="1"/>
  <c r="K876" i="2" a="1"/>
  <c r="K876" i="2" s="1"/>
  <c r="K37" i="2" a="1"/>
  <c r="K37" i="2" s="1"/>
  <c r="K101" i="2" a="1"/>
  <c r="K101" i="2" s="1"/>
  <c r="K133" i="2" a="1"/>
  <c r="K133" i="2" s="1"/>
  <c r="K485" i="2" a="1"/>
  <c r="K485" i="2" s="1"/>
  <c r="K517" i="2" a="1"/>
  <c r="K517" i="2" s="1"/>
  <c r="K725" i="2" a="1"/>
  <c r="K725" i="2" s="1"/>
  <c r="K757" i="2" a="1"/>
  <c r="K757" i="2" s="1"/>
  <c r="K789" i="2" a="1"/>
  <c r="K789" i="2" s="1"/>
  <c r="K821" i="2" a="1"/>
  <c r="K821" i="2" s="1"/>
  <c r="K853" i="2" a="1"/>
  <c r="K853" i="2" s="1"/>
  <c r="K885" i="2" a="1"/>
  <c r="K885" i="2" s="1"/>
  <c r="K917" i="2" a="1"/>
  <c r="K917" i="2" s="1"/>
  <c r="K949" i="2" a="1"/>
  <c r="K949" i="2" s="1"/>
  <c r="K981" i="2" a="1"/>
  <c r="K981" i="2" s="1"/>
  <c r="K806" i="2" a="1"/>
  <c r="K806" i="2" s="1"/>
  <c r="K854" i="2" a="1"/>
  <c r="K854" i="2" s="1"/>
  <c r="K894" i="2" a="1"/>
  <c r="K894" i="2" s="1"/>
  <c r="K926" i="2" a="1"/>
  <c r="K926" i="2" s="1"/>
  <c r="K982" i="2" a="1"/>
  <c r="K982" i="2" s="1"/>
  <c r="K103" i="2" a="1"/>
  <c r="K103" i="2" s="1"/>
  <c r="K151" i="2" a="1"/>
  <c r="K151" i="2" s="1"/>
  <c r="K183" i="2" a="1"/>
  <c r="K183" i="2" s="1"/>
  <c r="K215" i="2" a="1"/>
  <c r="K215" i="2" s="1"/>
  <c r="K247" i="2" a="1"/>
  <c r="K247" i="2" s="1"/>
  <c r="K279" i="2" a="1"/>
  <c r="K279" i="2" s="1"/>
  <c r="K351" i="2" a="1"/>
  <c r="K351" i="2" s="1"/>
  <c r="K535" i="2" a="1"/>
  <c r="K535" i="2" s="1"/>
  <c r="K615" i="2" a="1"/>
  <c r="K615" i="2" s="1"/>
  <c r="K663" i="2" a="1"/>
  <c r="K663" i="2" s="1"/>
  <c r="K823" i="2" a="1"/>
  <c r="K823" i="2" s="1"/>
  <c r="K895" i="2" a="1"/>
  <c r="K895" i="2" s="1"/>
  <c r="K927" i="2" a="1"/>
  <c r="K927" i="2" s="1"/>
  <c r="K959" i="2" a="1"/>
  <c r="K959" i="2" s="1"/>
  <c r="K800" i="2" a="1"/>
  <c r="K800" i="2" s="1"/>
  <c r="K856" i="2" a="1"/>
  <c r="K856" i="2" s="1"/>
  <c r="K904" i="2" a="1"/>
  <c r="K904" i="2" s="1"/>
  <c r="K401" i="2" a="1"/>
  <c r="K401" i="2" s="1"/>
  <c r="K449" i="2" a="1"/>
  <c r="K449" i="2" s="1"/>
  <c r="K553" i="2" a="1"/>
  <c r="K553" i="2" s="1"/>
  <c r="K593" i="2" a="1"/>
  <c r="K593" i="2" s="1"/>
  <c r="K633" i="2" a="1"/>
  <c r="K633" i="2" s="1"/>
  <c r="K673" i="2" a="1"/>
  <c r="K673" i="2" s="1"/>
  <c r="K769" i="2" a="1"/>
  <c r="K769" i="2" s="1"/>
  <c r="K514" i="2" a="1"/>
  <c r="K514" i="2" s="1"/>
  <c r="K554" i="2" a="1"/>
  <c r="K554" i="2" s="1"/>
  <c r="K594" i="2" a="1"/>
  <c r="K594" i="2" s="1"/>
  <c r="K634" i="2" a="1"/>
  <c r="K634" i="2" s="1"/>
  <c r="K746" i="2" a="1"/>
  <c r="K746" i="2" s="1"/>
  <c r="K882" i="2" a="1"/>
  <c r="K882" i="2" s="1"/>
  <c r="K914" i="2" a="1"/>
  <c r="K914" i="2" s="1"/>
  <c r="K409" i="2" a="1"/>
  <c r="K409" i="2" s="1"/>
  <c r="K457" i="2" a="1"/>
  <c r="K457" i="2" s="1"/>
  <c r="K561" i="2" a="1"/>
  <c r="K561" i="2" s="1"/>
  <c r="K745" i="2" a="1"/>
  <c r="K745" i="2" s="1"/>
  <c r="K809" i="2" a="1"/>
  <c r="K809" i="2" s="1"/>
  <c r="K905" i="2" a="1"/>
  <c r="K905" i="2" s="1"/>
  <c r="K969" i="2" a="1"/>
  <c r="K969" i="2" s="1"/>
  <c r="K522" i="2" a="1"/>
  <c r="K522" i="2" s="1"/>
  <c r="K674" i="2" a="1"/>
  <c r="K674" i="2" s="1"/>
  <c r="K714" i="2" a="1"/>
  <c r="K714" i="2" s="1"/>
  <c r="K786" i="2" a="1"/>
  <c r="K786" i="2" s="1"/>
  <c r="K850" i="2" a="1"/>
  <c r="K850" i="2" s="1"/>
  <c r="K954" i="2" a="1"/>
  <c r="K954" i="2" s="1"/>
  <c r="K1004" i="2" a="1"/>
  <c r="K1004" i="2" s="1"/>
  <c r="K317" i="2" a="1"/>
  <c r="K317" i="2" s="1"/>
  <c r="K445" i="2" a="1"/>
  <c r="K445" i="2" s="1"/>
  <c r="K886" i="2" a="1"/>
  <c r="K886" i="2" s="1"/>
  <c r="K97" i="2" a="1"/>
  <c r="K97" i="2" s="1"/>
  <c r="K353" i="2" a="1"/>
  <c r="K353" i="2" s="1"/>
  <c r="K670" i="2" a="1"/>
  <c r="K670" i="2" s="1"/>
  <c r="K184" i="2" a="1"/>
  <c r="K184" i="2" s="1"/>
  <c r="K755" i="2" a="1"/>
  <c r="K755" i="2" s="1"/>
  <c r="K875" i="2" a="1"/>
  <c r="K875" i="2" s="1"/>
  <c r="K244" i="2" a="1"/>
  <c r="K244" i="2" s="1"/>
  <c r="K452" i="2" a="1"/>
  <c r="K452" i="2" s="1"/>
  <c r="K548" i="2" a="1"/>
  <c r="K548" i="2" s="1"/>
  <c r="K804" i="2" a="1"/>
  <c r="K804" i="2" s="1"/>
  <c r="K836" i="2" a="1"/>
  <c r="K836" i="2" s="1"/>
  <c r="K932" i="2" a="1"/>
  <c r="K932" i="2" s="1"/>
  <c r="K964" i="2" a="1"/>
  <c r="K964" i="2" s="1"/>
  <c r="K45" i="2" a="1"/>
  <c r="K45" i="2" s="1"/>
  <c r="K109" i="2" a="1"/>
  <c r="K109" i="2" s="1"/>
  <c r="K157" i="2" a="1"/>
  <c r="K157" i="2" s="1"/>
  <c r="K189" i="2" a="1"/>
  <c r="K189" i="2" s="1"/>
  <c r="K221" i="2" a="1"/>
  <c r="K221" i="2" s="1"/>
  <c r="K261" i="2" a="1"/>
  <c r="K261" i="2" s="1"/>
  <c r="K293" i="2" a="1"/>
  <c r="K293" i="2" s="1"/>
  <c r="K325" i="2" a="1"/>
  <c r="K325" i="2" s="1"/>
  <c r="K357" i="2" a="1"/>
  <c r="K357" i="2" s="1"/>
  <c r="K389" i="2" a="1"/>
  <c r="K389" i="2" s="1"/>
  <c r="K421" i="2" a="1"/>
  <c r="K421" i="2" s="1"/>
  <c r="K453" i="2" a="1"/>
  <c r="K453" i="2" s="1"/>
  <c r="K565" i="2" a="1"/>
  <c r="K565" i="2" s="1"/>
  <c r="K637" i="2" a="1"/>
  <c r="K637" i="2" s="1"/>
  <c r="K677" i="2" a="1"/>
  <c r="K677" i="2" s="1"/>
  <c r="K814" i="2" a="1"/>
  <c r="K814" i="2" s="1"/>
  <c r="K942" i="2" a="1"/>
  <c r="K942" i="2" s="1"/>
  <c r="K319" i="2" a="1"/>
  <c r="K319" i="2" s="1"/>
  <c r="K359" i="2" a="1"/>
  <c r="K359" i="2" s="1"/>
  <c r="K391" i="2" a="1"/>
  <c r="K391" i="2" s="1"/>
  <c r="K431" i="2" a="1"/>
  <c r="K431" i="2" s="1"/>
  <c r="K463" i="2" a="1"/>
  <c r="K463" i="2" s="1"/>
  <c r="K495" i="2" a="1"/>
  <c r="K495" i="2" s="1"/>
  <c r="K575" i="2" a="1"/>
  <c r="K575" i="2" s="1"/>
  <c r="K711" i="2" a="1"/>
  <c r="K711" i="2" s="1"/>
  <c r="K743" i="2" a="1"/>
  <c r="K743" i="2" s="1"/>
  <c r="K863" i="2" a="1"/>
  <c r="K863" i="2" s="1"/>
  <c r="K967" i="2" a="1"/>
  <c r="K967" i="2" s="1"/>
  <c r="K864" i="2" a="1"/>
  <c r="K864" i="2" s="1"/>
  <c r="K912" i="2" a="1"/>
  <c r="K912" i="2" s="1"/>
  <c r="K713" i="2" a="1"/>
  <c r="K713" i="2" s="1"/>
  <c r="K777" i="2" a="1"/>
  <c r="K777" i="2" s="1"/>
  <c r="K841" i="2" a="1"/>
  <c r="K841" i="2" s="1"/>
  <c r="K873" i="2" a="1"/>
  <c r="K873" i="2" s="1"/>
  <c r="K937" i="2" a="1"/>
  <c r="K937" i="2" s="1"/>
  <c r="K1001" i="2" a="1"/>
  <c r="K1001" i="2" s="1"/>
  <c r="K754" i="2" a="1"/>
  <c r="K754" i="2" s="1"/>
  <c r="K818" i="2" a="1"/>
  <c r="K818" i="2" s="1"/>
  <c r="K986" i="2" a="1"/>
  <c r="K986" i="2" s="1"/>
  <c r="K613" i="2" a="1"/>
  <c r="K613" i="2" s="1"/>
  <c r="K257" i="2" a="1"/>
  <c r="K257" i="2" s="1"/>
  <c r="K34" i="2" a="1"/>
  <c r="K34" i="2" s="1"/>
  <c r="K576" i="2" a="1"/>
  <c r="K576" i="2" s="1"/>
  <c r="K715" i="2" a="1"/>
  <c r="K715" i="2" s="1"/>
  <c r="K787" i="2" a="1"/>
  <c r="K787" i="2" s="1"/>
  <c r="K835" i="2" a="1"/>
  <c r="K835" i="2" s="1"/>
  <c r="K196" i="2" a="1"/>
  <c r="K196" i="2" s="1"/>
  <c r="K356" i="2" a="1"/>
  <c r="K356" i="2" s="1"/>
  <c r="K500" i="2" a="1"/>
  <c r="K500" i="2" s="1"/>
  <c r="K708" i="2" a="1"/>
  <c r="K708" i="2" s="1"/>
  <c r="K53" i="2" a="1"/>
  <c r="K53" i="2" s="1"/>
  <c r="K493" i="2" a="1"/>
  <c r="K493" i="2" s="1"/>
  <c r="K525" i="2" a="1"/>
  <c r="K525" i="2" s="1"/>
  <c r="K685" i="2" a="1"/>
  <c r="K685" i="2" s="1"/>
  <c r="K733" i="2" a="1"/>
  <c r="K733" i="2" s="1"/>
  <c r="K765" i="2" a="1"/>
  <c r="K765" i="2" s="1"/>
  <c r="K797" i="2" a="1"/>
  <c r="K797" i="2" s="1"/>
  <c r="K829" i="2" a="1"/>
  <c r="K829" i="2" s="1"/>
  <c r="K861" i="2" a="1"/>
  <c r="K861" i="2" s="1"/>
  <c r="K893" i="2" a="1"/>
  <c r="K893" i="2" s="1"/>
  <c r="K925" i="2" a="1"/>
  <c r="K925" i="2" s="1"/>
  <c r="K957" i="2" a="1"/>
  <c r="K957" i="2" s="1"/>
  <c r="K989" i="2" a="1"/>
  <c r="K989" i="2" s="1"/>
  <c r="K830" i="2" a="1"/>
  <c r="K830" i="2" s="1"/>
  <c r="K862" i="2" a="1"/>
  <c r="K862" i="2" s="1"/>
  <c r="K902" i="2" a="1"/>
  <c r="K902" i="2" s="1"/>
  <c r="K958" i="2" a="1"/>
  <c r="K958" i="2" s="1"/>
  <c r="K990" i="2" a="1"/>
  <c r="K990" i="2" s="1"/>
  <c r="K119" i="2" a="1"/>
  <c r="K119" i="2" s="1"/>
  <c r="K159" i="2" a="1"/>
  <c r="K159" i="2" s="1"/>
  <c r="K191" i="2" a="1"/>
  <c r="K191" i="2" s="1"/>
  <c r="K223" i="2" a="1"/>
  <c r="K223" i="2" s="1"/>
  <c r="K255" i="2" a="1"/>
  <c r="K255" i="2" s="1"/>
  <c r="K287" i="2" a="1"/>
  <c r="K287" i="2" s="1"/>
  <c r="K543" i="2" a="1"/>
  <c r="K543" i="2" s="1"/>
  <c r="K583" i="2" a="1"/>
  <c r="K583" i="2" s="1"/>
  <c r="K631" i="2" a="1"/>
  <c r="K631" i="2" s="1"/>
  <c r="K671" i="2" a="1"/>
  <c r="K671" i="2" s="1"/>
  <c r="K791" i="2" a="1"/>
  <c r="K791" i="2" s="1"/>
  <c r="K831" i="2" a="1"/>
  <c r="K831" i="2" s="1"/>
  <c r="K903" i="2" a="1"/>
  <c r="K903" i="2" s="1"/>
  <c r="K935" i="2" a="1"/>
  <c r="K935" i="2" s="1"/>
  <c r="K816" i="2" a="1"/>
  <c r="K816" i="2" s="1"/>
  <c r="K872" i="2" a="1"/>
  <c r="K872" i="2" s="1"/>
  <c r="K960" i="2" a="1"/>
  <c r="K960" i="2" s="1"/>
  <c r="K465" i="2" a="1"/>
  <c r="K465" i="2" s="1"/>
  <c r="K513" i="2" a="1"/>
  <c r="K513" i="2" s="1"/>
  <c r="K601" i="2" a="1"/>
  <c r="K601" i="2" s="1"/>
  <c r="K641" i="2" a="1"/>
  <c r="K641" i="2" s="1"/>
  <c r="K681" i="2" a="1"/>
  <c r="K681" i="2" s="1"/>
  <c r="K562" i="2" a="1"/>
  <c r="K562" i="2" s="1"/>
  <c r="K602" i="2" a="1"/>
  <c r="K602" i="2" s="1"/>
  <c r="K642" i="2" a="1"/>
  <c r="K642" i="2" s="1"/>
  <c r="K682" i="2" a="1"/>
  <c r="K682" i="2" s="1"/>
  <c r="K890" i="2" a="1"/>
  <c r="K890" i="2" s="1"/>
  <c r="K922" i="2" a="1"/>
  <c r="K922" i="2" s="1"/>
  <c r="K794" i="2" a="1"/>
  <c r="K794" i="2" s="1"/>
  <c r="K858" i="2" a="1"/>
  <c r="K858" i="2" s="1"/>
  <c r="K994" i="2" a="1"/>
  <c r="K994" i="2" s="1"/>
  <c r="K921" i="2" a="1"/>
  <c r="K921" i="2" s="1"/>
  <c r="K578" i="2" a="1"/>
  <c r="K578" i="2" s="1"/>
  <c r="K658" i="2" a="1"/>
  <c r="K658" i="2" s="1"/>
  <c r="K802" i="2" a="1"/>
  <c r="K802" i="2" s="1"/>
  <c r="K1002" i="2" a="1"/>
  <c r="K1002" i="2" s="1"/>
  <c r="K129" i="2" a="1"/>
  <c r="K129" i="2" s="1"/>
  <c r="K702" i="2" a="1"/>
  <c r="K702" i="2" s="1"/>
  <c r="K580" i="2" a="1"/>
  <c r="K580" i="2" s="1"/>
  <c r="K549" i="2" a="1"/>
  <c r="K549" i="2" s="1"/>
  <c r="K845" i="2" a="1"/>
  <c r="K845" i="2" s="1"/>
  <c r="K909" i="2" a="1"/>
  <c r="K909" i="2" s="1"/>
  <c r="K846" i="2" a="1"/>
  <c r="K846" i="2" s="1"/>
  <c r="K143" i="2" a="1"/>
  <c r="K143" i="2" s="1"/>
  <c r="K175" i="2" a="1"/>
  <c r="K175" i="2" s="1"/>
  <c r="K239" i="2" a="1"/>
  <c r="K239" i="2" s="1"/>
  <c r="K607" i="2" a="1"/>
  <c r="K607" i="2" s="1"/>
  <c r="K919" i="2" a="1"/>
  <c r="K919" i="2" s="1"/>
  <c r="K441" i="2" a="1"/>
  <c r="K441" i="2" s="1"/>
  <c r="K545" i="2" a="1"/>
  <c r="K545" i="2" s="1"/>
  <c r="K906" i="2" a="1"/>
  <c r="K906" i="2" s="1"/>
  <c r="K796" i="2" a="1"/>
  <c r="K796" i="2" s="1"/>
  <c r="K181" i="2" a="1"/>
  <c r="K181" i="2" s="1"/>
  <c r="K253" i="2" a="1"/>
  <c r="K253" i="2" s="1"/>
  <c r="K381" i="2" a="1"/>
  <c r="K381" i="2" s="1"/>
  <c r="K557" i="2" a="1"/>
  <c r="K557" i="2" s="1"/>
  <c r="K87" i="2" a="1"/>
  <c r="K87" i="2" s="1"/>
  <c r="K688" i="2" a="1"/>
  <c r="K688" i="2" s="1"/>
  <c r="K161" i="2" a="1"/>
  <c r="K161" i="2" s="1"/>
  <c r="K272" i="2" a="1"/>
  <c r="K272" i="2" s="1"/>
  <c r="K290" i="2" a="1"/>
  <c r="K290" i="2" s="1"/>
  <c r="K608" i="2" a="1"/>
  <c r="K608" i="2" s="1"/>
  <c r="K734" i="2" a="1"/>
  <c r="K734" i="2" s="1"/>
  <c r="K782" i="2" a="1"/>
  <c r="K782" i="2" s="1"/>
  <c r="K723" i="2" a="1"/>
  <c r="K723" i="2" s="1"/>
  <c r="K843" i="2" a="1"/>
  <c r="K843" i="2" s="1"/>
  <c r="K899" i="2" a="1"/>
  <c r="K899" i="2" s="1"/>
  <c r="K955" i="2" a="1"/>
  <c r="K955" i="2" s="1"/>
  <c r="K60" i="2" a="1"/>
  <c r="K60" i="2" s="1"/>
  <c r="K156" i="2" a="1"/>
  <c r="K156" i="2" s="1"/>
  <c r="K260" i="2" a="1"/>
  <c r="K260" i="2" s="1"/>
  <c r="K612" i="2" a="1"/>
  <c r="K612" i="2" s="1"/>
  <c r="K812" i="2" a="1"/>
  <c r="K812" i="2" s="1"/>
  <c r="K844" i="2" a="1"/>
  <c r="K844" i="2" s="1"/>
  <c r="K940" i="2" a="1"/>
  <c r="K940" i="2" s="1"/>
  <c r="K972" i="2" a="1"/>
  <c r="K972" i="2" s="1"/>
  <c r="K61" i="2" a="1"/>
  <c r="K61" i="2" s="1"/>
  <c r="K117" i="2" a="1"/>
  <c r="K117" i="2" s="1"/>
  <c r="K165" i="2" a="1"/>
  <c r="K165" i="2" s="1"/>
  <c r="K197" i="2" a="1"/>
  <c r="K197" i="2" s="1"/>
  <c r="K229" i="2" a="1"/>
  <c r="K229" i="2" s="1"/>
  <c r="K269" i="2" a="1"/>
  <c r="K269" i="2" s="1"/>
  <c r="K301" i="2" a="1"/>
  <c r="K301" i="2" s="1"/>
  <c r="K333" i="2" a="1"/>
  <c r="K333" i="2" s="1"/>
  <c r="K365" i="2" a="1"/>
  <c r="K365" i="2" s="1"/>
  <c r="K397" i="2" a="1"/>
  <c r="K397" i="2" s="1"/>
  <c r="K429" i="2" a="1"/>
  <c r="K429" i="2" s="1"/>
  <c r="K461" i="2" a="1"/>
  <c r="K461" i="2" s="1"/>
  <c r="K645" i="2" a="1"/>
  <c r="K645" i="2" s="1"/>
  <c r="K998" i="2" a="1"/>
  <c r="K998" i="2" s="1"/>
  <c r="K327" i="2" a="1"/>
  <c r="K327" i="2" s="1"/>
  <c r="K367" i="2" a="1"/>
  <c r="K367" i="2" s="1"/>
  <c r="K399" i="2" a="1"/>
  <c r="K399" i="2" s="1"/>
  <c r="K439" i="2" a="1"/>
  <c r="K439" i="2" s="1"/>
  <c r="K471" i="2" a="1"/>
  <c r="K471" i="2" s="1"/>
  <c r="K503" i="2" a="1"/>
  <c r="K503" i="2" s="1"/>
  <c r="K719" i="2" a="1"/>
  <c r="K719" i="2" s="1"/>
  <c r="K751" i="2" a="1"/>
  <c r="K751" i="2" s="1"/>
  <c r="K839" i="2" a="1"/>
  <c r="K839" i="2" s="1"/>
  <c r="K920" i="2" a="1"/>
  <c r="K920" i="2" s="1"/>
  <c r="K417" i="2" a="1"/>
  <c r="K417" i="2" s="1"/>
  <c r="K473" i="2" a="1"/>
  <c r="K473" i="2" s="1"/>
  <c r="K521" i="2" a="1"/>
  <c r="K521" i="2" s="1"/>
  <c r="K569" i="2" a="1"/>
  <c r="K569" i="2" s="1"/>
  <c r="K609" i="2" a="1"/>
  <c r="K609" i="2" s="1"/>
  <c r="K689" i="2" a="1"/>
  <c r="K689" i="2" s="1"/>
  <c r="K721" i="2" a="1"/>
  <c r="K721" i="2" s="1"/>
  <c r="K753" i="2" a="1"/>
  <c r="K753" i="2" s="1"/>
  <c r="K785" i="2" a="1"/>
  <c r="K785" i="2" s="1"/>
  <c r="K817" i="2" a="1"/>
  <c r="K817" i="2" s="1"/>
  <c r="K849" i="2" a="1"/>
  <c r="K849" i="2" s="1"/>
  <c r="K881" i="2" a="1"/>
  <c r="K881" i="2" s="1"/>
  <c r="K913" i="2" a="1"/>
  <c r="K913" i="2" s="1"/>
  <c r="K945" i="2" a="1"/>
  <c r="K945" i="2" s="1"/>
  <c r="K977" i="2" a="1"/>
  <c r="K977" i="2" s="1"/>
  <c r="K1009" i="2" a="1"/>
  <c r="K1009" i="2" s="1"/>
  <c r="K530" i="2" a="1"/>
  <c r="K530" i="2" s="1"/>
  <c r="K570" i="2" a="1"/>
  <c r="K570" i="2" s="1"/>
  <c r="K650" i="2" a="1"/>
  <c r="K650" i="2" s="1"/>
  <c r="K722" i="2" a="1"/>
  <c r="K722" i="2" s="1"/>
  <c r="K762" i="2" a="1"/>
  <c r="K762" i="2" s="1"/>
  <c r="K826" i="2" a="1"/>
  <c r="K826" i="2" s="1"/>
  <c r="K962" i="2" a="1"/>
  <c r="K962" i="2" s="1"/>
  <c r="K573" i="2" a="1"/>
  <c r="K573" i="2" s="1"/>
  <c r="K953" i="2" a="1"/>
  <c r="K953" i="2" s="1"/>
  <c r="K698" i="2" a="1"/>
  <c r="K698" i="2" s="1"/>
  <c r="K866" i="2" a="1"/>
  <c r="K866" i="2" s="1"/>
  <c r="K988" i="2" a="1"/>
  <c r="K988" i="2" s="1"/>
  <c r="K385" i="2" a="1"/>
  <c r="K385" i="2" s="1"/>
  <c r="K80" i="2" a="1"/>
  <c r="K80" i="2" s="1"/>
  <c r="K859" i="2" a="1"/>
  <c r="K859" i="2" s="1"/>
  <c r="K509" i="2" a="1"/>
  <c r="K509" i="2" s="1"/>
  <c r="K781" i="2" a="1"/>
  <c r="K781" i="2" s="1"/>
  <c r="K877" i="2" a="1"/>
  <c r="K877" i="2" s="1"/>
  <c r="K1005" i="2" a="1"/>
  <c r="K1005" i="2" s="1"/>
  <c r="K974" i="2" a="1"/>
  <c r="K974" i="2" s="1"/>
  <c r="K887" i="2" a="1"/>
  <c r="K887" i="2" s="1"/>
  <c r="K984" i="2" a="1"/>
  <c r="K984" i="2" s="1"/>
  <c r="K625" i="2" a="1"/>
  <c r="K625" i="2" s="1"/>
  <c r="K938" i="2" a="1"/>
  <c r="K938" i="2" s="1"/>
  <c r="K924" i="2" a="1"/>
  <c r="K924" i="2" s="1"/>
  <c r="K213" i="2" a="1"/>
  <c r="K213" i="2" s="1"/>
  <c r="K285" i="2" a="1"/>
  <c r="K285" i="2" s="1"/>
  <c r="K413" i="2" a="1"/>
  <c r="K413" i="2" s="1"/>
  <c r="K717" i="2" a="1"/>
  <c r="K717" i="2" s="1"/>
  <c r="K65" i="2" a="1"/>
  <c r="K65" i="2" s="1"/>
  <c r="K321" i="2" a="1"/>
  <c r="K321" i="2" s="1"/>
  <c r="K638" i="2" a="1"/>
  <c r="K638" i="2" s="1"/>
  <c r="K280" i="2" a="1"/>
  <c r="K280" i="2" s="1"/>
  <c r="K420" i="2" a="1"/>
  <c r="K420" i="2" s="1"/>
  <c r="K516" i="2" a="1"/>
  <c r="K516" i="2" s="1"/>
  <c r="K772" i="2" a="1"/>
  <c r="K772" i="2" s="1"/>
  <c r="K69" i="2" a="1"/>
  <c r="K69" i="2" s="1"/>
  <c r="K501" i="2" a="1"/>
  <c r="K501" i="2" s="1"/>
  <c r="K533" i="2" a="1"/>
  <c r="K533" i="2" s="1"/>
  <c r="K597" i="2" a="1"/>
  <c r="K597" i="2" s="1"/>
  <c r="K693" i="2" a="1"/>
  <c r="K693" i="2" s="1"/>
  <c r="K741" i="2" a="1"/>
  <c r="K741" i="2" s="1"/>
  <c r="K773" i="2" a="1"/>
  <c r="K773" i="2" s="1"/>
  <c r="K805" i="2" a="1"/>
  <c r="K805" i="2" s="1"/>
  <c r="K837" i="2" a="1"/>
  <c r="K837" i="2" s="1"/>
  <c r="K869" i="2" a="1"/>
  <c r="K869" i="2" s="1"/>
  <c r="K901" i="2" a="1"/>
  <c r="K901" i="2" s="1"/>
  <c r="K933" i="2" a="1"/>
  <c r="K933" i="2" s="1"/>
  <c r="K965" i="2" a="1"/>
  <c r="K965" i="2" s="1"/>
  <c r="K997" i="2" a="1"/>
  <c r="K997" i="2" s="1"/>
  <c r="K149" i="2" a="1"/>
  <c r="K149" i="2" s="1"/>
  <c r="K838" i="2" a="1"/>
  <c r="K838" i="2" s="1"/>
  <c r="K870" i="2" a="1"/>
  <c r="K870" i="2" s="1"/>
  <c r="K910" i="2" a="1"/>
  <c r="K910" i="2" s="1"/>
  <c r="K966" i="2" a="1"/>
  <c r="K966" i="2" s="1"/>
  <c r="K135" i="2" a="1"/>
  <c r="K135" i="2" s="1"/>
  <c r="K167" i="2" a="1"/>
  <c r="K167" i="2" s="1"/>
  <c r="K199" i="2" a="1"/>
  <c r="K199" i="2" s="1"/>
  <c r="K231" i="2" a="1"/>
  <c r="K231" i="2" s="1"/>
  <c r="K263" i="2" a="1"/>
  <c r="K263" i="2" s="1"/>
  <c r="K295" i="2" a="1"/>
  <c r="K295" i="2" s="1"/>
  <c r="K551" i="2" a="1"/>
  <c r="K551" i="2" s="1"/>
  <c r="K591" i="2" a="1"/>
  <c r="K591" i="2" s="1"/>
  <c r="K639" i="2" a="1"/>
  <c r="K639" i="2" s="1"/>
  <c r="K679" i="2" a="1"/>
  <c r="K679" i="2" s="1"/>
  <c r="K799" i="2" a="1"/>
  <c r="K799" i="2" s="1"/>
  <c r="K879" i="2" a="1"/>
  <c r="K879" i="2" s="1"/>
  <c r="K911" i="2" a="1"/>
  <c r="K911" i="2" s="1"/>
  <c r="K943" i="2" a="1"/>
  <c r="K943" i="2" s="1"/>
  <c r="K824" i="2" a="1"/>
  <c r="K824" i="2" s="1"/>
  <c r="K968" i="2" a="1"/>
  <c r="K968" i="2" s="1"/>
  <c r="K425" i="2" a="1"/>
  <c r="K425" i="2" s="1"/>
  <c r="K529" i="2" a="1"/>
  <c r="K529" i="2" s="1"/>
  <c r="K649" i="2" a="1"/>
  <c r="K649" i="2" s="1"/>
  <c r="K610" i="2" a="1"/>
  <c r="K610" i="2" s="1"/>
  <c r="K690" i="2" a="1"/>
  <c r="K690" i="2" s="1"/>
  <c r="K730" i="2" a="1"/>
  <c r="K730" i="2" s="1"/>
  <c r="K898" i="2" a="1"/>
  <c r="K898" i="2" s="1"/>
  <c r="K930" i="2" a="1"/>
  <c r="K930" i="2" s="1"/>
  <c r="K980" i="2" a="1"/>
  <c r="K980" i="2" s="1"/>
  <c r="K1006" i="2" a="1"/>
  <c r="K1006" i="2" s="1"/>
  <c r="K433" i="2" a="1"/>
  <c r="K433" i="2" s="1"/>
  <c r="K481" i="2" a="1"/>
  <c r="K481" i="2" s="1"/>
  <c r="K617" i="2" a="1"/>
  <c r="K617" i="2" s="1"/>
  <c r="K657" i="2" a="1"/>
  <c r="K657" i="2" s="1"/>
  <c r="K729" i="2" a="1"/>
  <c r="K729" i="2" s="1"/>
  <c r="K793" i="2" a="1"/>
  <c r="K793" i="2" s="1"/>
  <c r="K825" i="2" a="1"/>
  <c r="K825" i="2" s="1"/>
  <c r="K889" i="2" a="1"/>
  <c r="K889" i="2" s="1"/>
  <c r="K538" i="2" a="1"/>
  <c r="K538" i="2" s="1"/>
  <c r="K618" i="2" a="1"/>
  <c r="K618" i="2" s="1"/>
  <c r="K770" i="2" a="1"/>
  <c r="K770" i="2" s="1"/>
  <c r="K970" i="2" a="1"/>
  <c r="K970" i="2" s="1"/>
  <c r="K472" i="2" a="1"/>
  <c r="K472" i="2" s="1"/>
  <c r="K739" i="2" a="1"/>
  <c r="K739" i="2" s="1"/>
  <c r="K749" i="2" a="1"/>
  <c r="K749" i="2" s="1"/>
  <c r="K941" i="2" a="1"/>
  <c r="K941" i="2" s="1"/>
  <c r="K918" i="2" a="1"/>
  <c r="K918" i="2" s="1"/>
  <c r="K207" i="2" a="1"/>
  <c r="K207" i="2" s="1"/>
  <c r="K271" i="2" a="1"/>
  <c r="K271" i="2" s="1"/>
  <c r="K687" i="2" a="1"/>
  <c r="K687" i="2" s="1"/>
  <c r="K951" i="2" a="1"/>
  <c r="K951" i="2" s="1"/>
  <c r="K489" i="2" a="1"/>
  <c r="K489" i="2" s="1"/>
  <c r="K586" i="2" a="1"/>
  <c r="K586" i="2" s="1"/>
  <c r="K1010" i="2" a="1"/>
  <c r="K1010" i="2" s="1"/>
  <c r="K956" i="2" a="1"/>
  <c r="K956" i="2" s="1"/>
  <c r="K661" i="2" a="1"/>
  <c r="K661" i="2" s="1"/>
  <c r="K225" i="2" a="1"/>
  <c r="K225" i="2" s="1"/>
  <c r="K720" i="2" a="1"/>
  <c r="K720" i="2" s="1"/>
  <c r="K664" i="2" a="1"/>
  <c r="K664" i="2" s="1"/>
  <c r="K55" i="2" a="1"/>
  <c r="K55" i="2" s="1"/>
  <c r="K803" i="2" a="1"/>
  <c r="K803" i="2" s="1"/>
  <c r="K923" i="2" a="1"/>
  <c r="K923" i="2" s="1"/>
  <c r="K979" i="2" a="1"/>
  <c r="K979" i="2" s="1"/>
  <c r="K124" i="2" a="1"/>
  <c r="K124" i="2" s="1"/>
  <c r="K228" i="2" a="1"/>
  <c r="K228" i="2" s="1"/>
  <c r="K324" i="2" a="1"/>
  <c r="K324" i="2" s="1"/>
  <c r="K676" i="2" a="1"/>
  <c r="K676" i="2" s="1"/>
  <c r="K820" i="2" a="1"/>
  <c r="K820" i="2" s="1"/>
  <c r="K852" i="2" a="1"/>
  <c r="K852" i="2" s="1"/>
  <c r="K908" i="2" a="1"/>
  <c r="K908" i="2" s="1"/>
  <c r="K948" i="2" a="1"/>
  <c r="K948" i="2" s="1"/>
  <c r="K93" i="2" a="1"/>
  <c r="K93" i="2" s="1"/>
  <c r="K125" i="2" a="1"/>
  <c r="K125" i="2" s="1"/>
  <c r="K173" i="2" a="1"/>
  <c r="K173" i="2" s="1"/>
  <c r="K205" i="2" a="1"/>
  <c r="K205" i="2" s="1"/>
  <c r="K245" i="2" a="1"/>
  <c r="K245" i="2" s="1"/>
  <c r="K277" i="2" a="1"/>
  <c r="K277" i="2" s="1"/>
  <c r="K309" i="2" a="1"/>
  <c r="K309" i="2" s="1"/>
  <c r="K341" i="2" a="1"/>
  <c r="K341" i="2" s="1"/>
  <c r="K373" i="2" a="1"/>
  <c r="K373" i="2" s="1"/>
  <c r="K405" i="2" a="1"/>
  <c r="K405" i="2" s="1"/>
  <c r="K437" i="2" a="1"/>
  <c r="K437" i="2" s="1"/>
  <c r="K605" i="2" a="1"/>
  <c r="K605" i="2" s="1"/>
  <c r="K653" i="2" a="1"/>
  <c r="K653" i="2" s="1"/>
  <c r="K790" i="2" a="1"/>
  <c r="K790" i="2" s="1"/>
  <c r="K878" i="2" a="1"/>
  <c r="K878" i="2" s="1"/>
  <c r="K343" i="2" a="1"/>
  <c r="K343" i="2" s="1"/>
  <c r="K375" i="2" a="1"/>
  <c r="K375" i="2" s="1"/>
  <c r="K415" i="2" a="1"/>
  <c r="K415" i="2" s="1"/>
  <c r="K447" i="2" a="1"/>
  <c r="K447" i="2" s="1"/>
  <c r="K479" i="2" a="1"/>
  <c r="K479" i="2" s="1"/>
  <c r="K511" i="2" a="1"/>
  <c r="K511" i="2" s="1"/>
  <c r="K647" i="2" a="1"/>
  <c r="K647" i="2" s="1"/>
  <c r="K727" i="2" a="1"/>
  <c r="K727" i="2" s="1"/>
  <c r="K759" i="2" a="1"/>
  <c r="K759" i="2" s="1"/>
  <c r="K847" i="2" a="1"/>
  <c r="K847" i="2" s="1"/>
  <c r="K991" i="2" a="1"/>
  <c r="K991" i="2" s="1"/>
  <c r="K936" i="2" a="1"/>
  <c r="K936" i="2" s="1"/>
  <c r="K976" i="2" a="1"/>
  <c r="K976" i="2" s="1"/>
  <c r="K577" i="2" a="1"/>
  <c r="K577" i="2" s="1"/>
  <c r="K697" i="2" a="1"/>
  <c r="K697" i="2" s="1"/>
  <c r="K761" i="2" a="1"/>
  <c r="K761" i="2" s="1"/>
  <c r="K857" i="2" a="1"/>
  <c r="K857" i="2" s="1"/>
  <c r="K985" i="2" a="1"/>
  <c r="K985" i="2" s="1"/>
  <c r="K834" i="2" a="1"/>
  <c r="K834" i="2" s="1"/>
  <c r="K1000" i="2" a="1"/>
  <c r="K1000" i="2" s="1"/>
  <c r="K484" i="2" a="1"/>
  <c r="K484" i="2" s="1"/>
  <c r="K29" i="2" a="1"/>
  <c r="K29" i="2" s="1"/>
  <c r="K477" i="2" a="1"/>
  <c r="K477" i="2" s="1"/>
  <c r="K813" i="2" a="1"/>
  <c r="K813" i="2" s="1"/>
  <c r="K973" i="2" a="1"/>
  <c r="K973" i="2" s="1"/>
  <c r="K407" i="2" a="1"/>
  <c r="K407" i="2" s="1"/>
  <c r="K559" i="2" a="1"/>
  <c r="K559" i="2" s="1"/>
  <c r="K896" i="2" a="1"/>
  <c r="K896" i="2" s="1"/>
  <c r="K738" i="2" a="1"/>
  <c r="K738" i="2" s="1"/>
  <c r="K1008" i="2" a="1"/>
  <c r="K1008" i="2" s="1"/>
  <c r="K349" i="2" a="1"/>
  <c r="K349" i="2" s="1"/>
  <c r="K798" i="2" a="1"/>
  <c r="K798" i="2" s="1"/>
  <c r="K383" i="2" a="1"/>
  <c r="K383" i="2" s="1"/>
  <c r="K567" i="2" a="1"/>
  <c r="K567" i="2" s="1"/>
  <c r="K655" i="2" a="1"/>
  <c r="K655" i="2" s="1"/>
  <c r="K855" i="2" a="1"/>
  <c r="K855" i="2" s="1"/>
  <c r="K801" i="2" a="1"/>
  <c r="K801" i="2" s="1"/>
  <c r="K546" i="2" a="1"/>
  <c r="K546" i="2" s="1"/>
  <c r="K946" i="2" a="1"/>
  <c r="K946" i="2" s="1"/>
  <c r="K735" i="2" a="1"/>
  <c r="K735" i="2" s="1"/>
  <c r="K961" i="2" a="1"/>
  <c r="K961" i="2" s="1"/>
  <c r="K842" i="2" a="1"/>
  <c r="K842" i="2" s="1"/>
  <c r="K665" i="2" a="1"/>
  <c r="K665" i="2" s="1"/>
  <c r="K626" i="2" a="1"/>
  <c r="K626" i="2" s="1"/>
  <c r="K455" i="2" a="1"/>
  <c r="K455" i="2" s="1"/>
  <c r="K999" i="2" a="1"/>
  <c r="K999" i="2" s="1"/>
  <c r="K705" i="2" a="1"/>
  <c r="K705" i="2" s="1"/>
  <c r="K865" i="2" a="1"/>
  <c r="K865" i="2" s="1"/>
  <c r="K996" i="2" a="1"/>
  <c r="K996" i="2" s="1"/>
  <c r="K767" i="2" a="1"/>
  <c r="K767" i="2" s="1"/>
  <c r="K737" i="2" a="1"/>
  <c r="K737" i="2" s="1"/>
  <c r="K992" i="2" a="1"/>
  <c r="K992" i="2" s="1"/>
  <c r="K237" i="2" a="1"/>
  <c r="K237" i="2" s="1"/>
  <c r="K666" i="2" a="1"/>
  <c r="K666" i="2" s="1"/>
  <c r="K978" i="2" a="1"/>
  <c r="K978" i="2" s="1"/>
  <c r="K423" i="2" a="1"/>
  <c r="K423" i="2" s="1"/>
  <c r="K993" i="2" a="1"/>
  <c r="K993" i="2" s="1"/>
  <c r="K706" i="2" a="1"/>
  <c r="K706" i="2" s="1"/>
  <c r="K527" i="2" a="1"/>
  <c r="K527" i="2" s="1"/>
  <c r="K695" i="2" a="1"/>
  <c r="K695" i="2" s="1"/>
  <c r="K929" i="2" a="1"/>
  <c r="K929" i="2" s="1"/>
  <c r="K111" i="2" a="1"/>
  <c r="K111" i="2" s="1"/>
  <c r="K810" i="2" a="1"/>
  <c r="K810" i="2" s="1"/>
  <c r="K833" i="2" a="1"/>
  <c r="K833" i="2" s="1"/>
  <c r="K897" i="2" a="1"/>
  <c r="K897" i="2" s="1"/>
  <c r="K874" i="2" a="1"/>
  <c r="K874" i="2" s="1"/>
  <c r="K311" i="2" a="1"/>
  <c r="K311" i="2" s="1"/>
  <c r="K487" i="2" a="1"/>
  <c r="K487" i="2" s="1"/>
  <c r="K848" i="2" a="1"/>
  <c r="K848" i="2" s="1"/>
  <c r="K944" i="2" a="1"/>
  <c r="K944" i="2" s="1"/>
  <c r="K505" i="2" a="1"/>
  <c r="K505" i="2" s="1"/>
  <c r="K585" i="2" a="1"/>
  <c r="K585" i="2" s="1"/>
  <c r="K778" i="2" a="1"/>
  <c r="K778" i="2" s="1"/>
  <c r="AI1018" i="1"/>
  <c r="J33" i="2"/>
  <c r="J27" i="2"/>
  <c r="AI29" i="1"/>
  <c r="BG517" i="1"/>
  <c r="CB517" i="1" s="1"/>
  <c r="BH350" i="1"/>
  <c r="CC350" i="1" s="1"/>
  <c r="BE576" i="1"/>
  <c r="BZ576" i="1" s="1"/>
  <c r="BF49" i="1"/>
  <c r="CA49" i="1" s="1"/>
  <c r="BG49" i="1"/>
  <c r="CB49" i="1" s="1"/>
  <c r="BE273" i="1"/>
  <c r="BZ273" i="1" s="1"/>
  <c r="BB417" i="1"/>
  <c r="BW417" i="1" s="1"/>
  <c r="AY537" i="1"/>
  <c r="BT537" i="1" s="1"/>
  <c r="BB595" i="1"/>
  <c r="BW595" i="1" s="1"/>
  <c r="BB330" i="1"/>
  <c r="BW330" i="1" s="1"/>
  <c r="BF378" i="1"/>
  <c r="CA378" i="1" s="1"/>
  <c r="BB123" i="1"/>
  <c r="BW123" i="1" s="1"/>
  <c r="BF219" i="1"/>
  <c r="CA219" i="1" s="1"/>
  <c r="BG219" i="1"/>
  <c r="CB219" i="1" s="1"/>
  <c r="BG307" i="1"/>
  <c r="CB307" i="1" s="1"/>
  <c r="BB491" i="1"/>
  <c r="BW491" i="1" s="1"/>
  <c r="BE491" i="1"/>
  <c r="BZ491" i="1" s="1"/>
  <c r="BB579" i="1"/>
  <c r="BW579" i="1" s="1"/>
  <c r="AY579" i="1"/>
  <c r="BT579" i="1" s="1"/>
  <c r="BB619" i="1"/>
  <c r="BW619" i="1" s="1"/>
  <c r="BH667" i="1"/>
  <c r="CC667" i="1" s="1"/>
  <c r="BB707" i="1"/>
  <c r="BW707" i="1" s="1"/>
  <c r="BE659" i="1"/>
  <c r="BZ659" i="1" s="1"/>
  <c r="BF659" i="1"/>
  <c r="CA659" i="1" s="1"/>
  <c r="BG659" i="1"/>
  <c r="CB659" i="1" s="1"/>
  <c r="BG60" i="1"/>
  <c r="CB60" i="1" s="1"/>
  <c r="AY60" i="1"/>
  <c r="BT60" i="1" s="1"/>
  <c r="BH92" i="1"/>
  <c r="CC92" i="1" s="1"/>
  <c r="BF92" i="1"/>
  <c r="CA92" i="1" s="1"/>
  <c r="BH124" i="1"/>
  <c r="CC124" i="1" s="1"/>
  <c r="BB124" i="1"/>
  <c r="BW124" i="1" s="1"/>
  <c r="BH156" i="1"/>
  <c r="CC156" i="1" s="1"/>
  <c r="BB156" i="1"/>
  <c r="BW156" i="1" s="1"/>
  <c r="BE156" i="1"/>
  <c r="BZ156" i="1" s="1"/>
  <c r="AY156" i="1"/>
  <c r="BT156" i="1" s="1"/>
  <c r="BB188" i="1"/>
  <c r="BW188" i="1" s="1"/>
  <c r="BF188" i="1"/>
  <c r="CA188" i="1" s="1"/>
  <c r="BF220" i="1"/>
  <c r="CA220" i="1" s="1"/>
  <c r="BG220" i="1"/>
  <c r="CB220" i="1" s="1"/>
  <c r="BH220" i="1"/>
  <c r="CC220" i="1" s="1"/>
  <c r="BE252" i="1"/>
  <c r="BZ252" i="1" s="1"/>
  <c r="BG252" i="1"/>
  <c r="CB252" i="1" s="1"/>
  <c r="BH252" i="1"/>
  <c r="CC252" i="1" s="1"/>
  <c r="BH284" i="1"/>
  <c r="CC284" i="1" s="1"/>
  <c r="AY284" i="1"/>
  <c r="BT284" i="1" s="1"/>
  <c r="BB316" i="1"/>
  <c r="BW316" i="1" s="1"/>
  <c r="BG316" i="1"/>
  <c r="CB316" i="1" s="1"/>
  <c r="AY316" i="1"/>
  <c r="BT316" i="1" s="1"/>
  <c r="BB348" i="1"/>
  <c r="BW348" i="1" s="1"/>
  <c r="BE348" i="1"/>
  <c r="BZ348" i="1" s="1"/>
  <c r="BB380" i="1"/>
  <c r="BW380" i="1" s="1"/>
  <c r="BE380" i="1"/>
  <c r="BZ380" i="1" s="1"/>
  <c r="BF380" i="1"/>
  <c r="CA380" i="1" s="1"/>
  <c r="BB412" i="1"/>
  <c r="BW412" i="1" s="1"/>
  <c r="BE412" i="1"/>
  <c r="BZ412" i="1" s="1"/>
  <c r="BF412" i="1"/>
  <c r="CA412" i="1" s="1"/>
  <c r="AY412" i="1"/>
  <c r="BT412" i="1" s="1"/>
  <c r="BF444" i="1"/>
  <c r="CA444" i="1" s="1"/>
  <c r="BG444" i="1"/>
  <c r="CB444" i="1" s="1"/>
  <c r="BH444" i="1"/>
  <c r="CC444" i="1" s="1"/>
  <c r="BB476" i="1"/>
  <c r="BW476" i="1" s="1"/>
  <c r="BF476" i="1"/>
  <c r="CA476" i="1" s="1"/>
  <c r="BG476" i="1"/>
  <c r="CB476" i="1" s="1"/>
  <c r="BH476" i="1"/>
  <c r="CC476" i="1" s="1"/>
  <c r="BE508" i="1"/>
  <c r="BZ508" i="1" s="1"/>
  <c r="BF508" i="1"/>
  <c r="CA508" i="1" s="1"/>
  <c r="BG508" i="1"/>
  <c r="CB508" i="1" s="1"/>
  <c r="AY508" i="1"/>
  <c r="BT508" i="1" s="1"/>
  <c r="BF540" i="1"/>
  <c r="CA540" i="1" s="1"/>
  <c r="BG540" i="1"/>
  <c r="CB540" i="1" s="1"/>
  <c r="AY540" i="1"/>
  <c r="BT540" i="1" s="1"/>
  <c r="BH572" i="1"/>
  <c r="CC572" i="1" s="1"/>
  <c r="BE572" i="1"/>
  <c r="BZ572" i="1" s="1"/>
  <c r="BF572" i="1"/>
  <c r="CA572" i="1" s="1"/>
  <c r="BG572" i="1"/>
  <c r="CB572" i="1" s="1"/>
  <c r="AY572" i="1"/>
  <c r="BT572" i="1" s="1"/>
  <c r="BH604" i="1"/>
  <c r="CC604" i="1" s="1"/>
  <c r="BB604" i="1"/>
  <c r="BW604" i="1" s="1"/>
  <c r="BF604" i="1"/>
  <c r="CA604" i="1" s="1"/>
  <c r="BG604" i="1"/>
  <c r="CB604" i="1" s="1"/>
  <c r="AY604" i="1"/>
  <c r="BT604" i="1" s="1"/>
  <c r="BH636" i="1"/>
  <c r="CC636" i="1" s="1"/>
  <c r="BB636" i="1"/>
  <c r="BW636" i="1" s="1"/>
  <c r="BG636" i="1"/>
  <c r="CB636" i="1" s="1"/>
  <c r="AY636" i="1"/>
  <c r="BT636" i="1" s="1"/>
  <c r="BH668" i="1"/>
  <c r="CC668" i="1" s="1"/>
  <c r="BB668" i="1"/>
  <c r="BW668" i="1" s="1"/>
  <c r="BE668" i="1"/>
  <c r="BZ668" i="1" s="1"/>
  <c r="AY668" i="1"/>
  <c r="BT668" i="1" s="1"/>
  <c r="BH700" i="1"/>
  <c r="CC700" i="1" s="1"/>
  <c r="BB700" i="1"/>
  <c r="BW700" i="1" s="1"/>
  <c r="BE700" i="1"/>
  <c r="BZ700" i="1" s="1"/>
  <c r="BF700" i="1"/>
  <c r="CA700" i="1" s="1"/>
  <c r="BH732" i="1"/>
  <c r="CC732" i="1" s="1"/>
  <c r="BB732" i="1"/>
  <c r="BW732" i="1" s="1"/>
  <c r="BE732" i="1"/>
  <c r="BZ732" i="1" s="1"/>
  <c r="BF732" i="1"/>
  <c r="CA732" i="1" s="1"/>
  <c r="BG732" i="1"/>
  <c r="CB732" i="1" s="1"/>
  <c r="BE764" i="1"/>
  <c r="BZ764" i="1" s="1"/>
  <c r="BF764" i="1"/>
  <c r="CA764" i="1" s="1"/>
  <c r="BG764" i="1"/>
  <c r="CB764" i="1" s="1"/>
  <c r="BH764" i="1"/>
  <c r="CC764" i="1" s="1"/>
  <c r="BB764" i="1"/>
  <c r="BW764" i="1" s="1"/>
  <c r="AY764" i="1"/>
  <c r="BT764" i="1" s="1"/>
  <c r="BF796" i="1"/>
  <c r="CA796" i="1" s="1"/>
  <c r="BG796" i="1"/>
  <c r="CB796" i="1" s="1"/>
  <c r="BH796" i="1"/>
  <c r="CC796" i="1" s="1"/>
  <c r="BB796" i="1"/>
  <c r="BW796" i="1" s="1"/>
  <c r="AY796" i="1"/>
  <c r="BT796" i="1" s="1"/>
  <c r="BG828" i="1"/>
  <c r="CB828" i="1" s="1"/>
  <c r="BH828" i="1"/>
  <c r="CC828" i="1" s="1"/>
  <c r="BB828" i="1"/>
  <c r="BW828" i="1" s="1"/>
  <c r="AY828" i="1"/>
  <c r="BT828" i="1" s="1"/>
  <c r="BE860" i="1"/>
  <c r="BZ860" i="1" s="1"/>
  <c r="BH860" i="1"/>
  <c r="CC860" i="1" s="1"/>
  <c r="BB860" i="1"/>
  <c r="BW860" i="1" s="1"/>
  <c r="AY860" i="1"/>
  <c r="BT860" i="1" s="1"/>
  <c r="BE892" i="1"/>
  <c r="BZ892" i="1" s="1"/>
  <c r="BF892" i="1"/>
  <c r="CA892" i="1" s="1"/>
  <c r="BB892" i="1"/>
  <c r="BW892" i="1" s="1"/>
  <c r="AY892" i="1"/>
  <c r="BT892" i="1" s="1"/>
  <c r="BE924" i="1"/>
  <c r="BZ924" i="1" s="1"/>
  <c r="BF924" i="1"/>
  <c r="CA924" i="1" s="1"/>
  <c r="BG924" i="1"/>
  <c r="CB924" i="1" s="1"/>
  <c r="AY924" i="1"/>
  <c r="BT924" i="1" s="1"/>
  <c r="BE956" i="1"/>
  <c r="BZ956" i="1" s="1"/>
  <c r="BF956" i="1"/>
  <c r="CA956" i="1" s="1"/>
  <c r="BG956" i="1"/>
  <c r="CB956" i="1" s="1"/>
  <c r="BH956" i="1"/>
  <c r="CC956" i="1" s="1"/>
  <c r="BE457" i="1"/>
  <c r="BZ457" i="1" s="1"/>
  <c r="BF457" i="1"/>
  <c r="CA457" i="1" s="1"/>
  <c r="BH457" i="1"/>
  <c r="CC457" i="1" s="1"/>
  <c r="BB457" i="1"/>
  <c r="BW457" i="1" s="1"/>
  <c r="BG457" i="1"/>
  <c r="CB457" i="1" s="1"/>
  <c r="BE650" i="1"/>
  <c r="BZ650" i="1" s="1"/>
  <c r="BF650" i="1"/>
  <c r="CA650" i="1" s="1"/>
  <c r="BG650" i="1"/>
  <c r="CB650" i="1" s="1"/>
  <c r="BH650" i="1"/>
  <c r="CC650" i="1" s="1"/>
  <c r="AY650" i="1"/>
  <c r="BT650" i="1" s="1"/>
  <c r="BB674" i="1"/>
  <c r="BW674" i="1" s="1"/>
  <c r="BE674" i="1"/>
  <c r="BZ674" i="1" s="1"/>
  <c r="BF674" i="1"/>
  <c r="CA674" i="1" s="1"/>
  <c r="BG674" i="1"/>
  <c r="CB674" i="1" s="1"/>
  <c r="BH674" i="1"/>
  <c r="CC674" i="1" s="1"/>
  <c r="AY674" i="1"/>
  <c r="BT674" i="1" s="1"/>
  <c r="BB714" i="1"/>
  <c r="BW714" i="1" s="1"/>
  <c r="BF714" i="1"/>
  <c r="CA714" i="1" s="1"/>
  <c r="BG714" i="1"/>
  <c r="CB714" i="1" s="1"/>
  <c r="BH714" i="1"/>
  <c r="CC714" i="1" s="1"/>
  <c r="AY714" i="1"/>
  <c r="BT714" i="1" s="1"/>
  <c r="BF778" i="1"/>
  <c r="CA778" i="1" s="1"/>
  <c r="BG778" i="1"/>
  <c r="CB778" i="1" s="1"/>
  <c r="BH778" i="1"/>
  <c r="CC778" i="1" s="1"/>
  <c r="BE778" i="1"/>
  <c r="BZ778" i="1" s="1"/>
  <c r="AY778" i="1"/>
  <c r="BT778" i="1" s="1"/>
  <c r="BF842" i="1"/>
  <c r="CA842" i="1" s="1"/>
  <c r="BG842" i="1"/>
  <c r="CB842" i="1" s="1"/>
  <c r="BH842" i="1"/>
  <c r="CC842" i="1" s="1"/>
  <c r="BB842" i="1"/>
  <c r="BW842" i="1" s="1"/>
  <c r="BE842" i="1"/>
  <c r="BZ842" i="1" s="1"/>
  <c r="AY842" i="1"/>
  <c r="BT842" i="1" s="1"/>
  <c r="BF906" i="1"/>
  <c r="CA906" i="1" s="1"/>
  <c r="BG906" i="1"/>
  <c r="CB906" i="1" s="1"/>
  <c r="BH906" i="1"/>
  <c r="CC906" i="1" s="1"/>
  <c r="BB906" i="1"/>
  <c r="BW906" i="1" s="1"/>
  <c r="AY906" i="1"/>
  <c r="BT906" i="1" s="1"/>
  <c r="BF970" i="1"/>
  <c r="CA970" i="1" s="1"/>
  <c r="BG970" i="1"/>
  <c r="CB970" i="1" s="1"/>
  <c r="BH970" i="1"/>
  <c r="CC970" i="1" s="1"/>
  <c r="BB970" i="1"/>
  <c r="BW970" i="1" s="1"/>
  <c r="BE970" i="1"/>
  <c r="BZ970" i="1" s="1"/>
  <c r="BE739" i="1"/>
  <c r="BZ739" i="1" s="1"/>
  <c r="BF739" i="1"/>
  <c r="CA739" i="1" s="1"/>
  <c r="BG739" i="1"/>
  <c r="CB739" i="1" s="1"/>
  <c r="BH739" i="1"/>
  <c r="CC739" i="1" s="1"/>
  <c r="BB739" i="1"/>
  <c r="BW739" i="1" s="1"/>
  <c r="AY739" i="1"/>
  <c r="BT739" i="1" s="1"/>
  <c r="BF763" i="1"/>
  <c r="CA763" i="1" s="1"/>
  <c r="BG763" i="1"/>
  <c r="CB763" i="1" s="1"/>
  <c r="BH763" i="1"/>
  <c r="CC763" i="1" s="1"/>
  <c r="BB763" i="1"/>
  <c r="BW763" i="1" s="1"/>
  <c r="AY763" i="1"/>
  <c r="BT763" i="1" s="1"/>
  <c r="BE803" i="1"/>
  <c r="BZ803" i="1" s="1"/>
  <c r="BG803" i="1"/>
  <c r="CB803" i="1" s="1"/>
  <c r="BH803" i="1"/>
  <c r="CC803" i="1" s="1"/>
  <c r="BB803" i="1"/>
  <c r="BW803" i="1" s="1"/>
  <c r="AY803" i="1"/>
  <c r="BT803" i="1" s="1"/>
  <c r="BE827" i="1"/>
  <c r="BZ827" i="1" s="1"/>
  <c r="BF827" i="1"/>
  <c r="CA827" i="1" s="1"/>
  <c r="BH827" i="1"/>
  <c r="CC827" i="1" s="1"/>
  <c r="BB827" i="1"/>
  <c r="BW827" i="1" s="1"/>
  <c r="AY827" i="1"/>
  <c r="BT827" i="1" s="1"/>
  <c r="BE867" i="1"/>
  <c r="BZ867" i="1" s="1"/>
  <c r="BF867" i="1"/>
  <c r="CA867" i="1" s="1"/>
  <c r="BG867" i="1"/>
  <c r="CB867" i="1" s="1"/>
  <c r="BH867" i="1"/>
  <c r="CC867" i="1" s="1"/>
  <c r="BB867" i="1"/>
  <c r="BW867" i="1" s="1"/>
  <c r="AY867" i="1"/>
  <c r="BT867" i="1" s="1"/>
  <c r="BE931" i="1"/>
  <c r="BZ931" i="1" s="1"/>
  <c r="BF931" i="1"/>
  <c r="CA931" i="1" s="1"/>
  <c r="BG931" i="1"/>
  <c r="CB931" i="1" s="1"/>
  <c r="BH931" i="1"/>
  <c r="CC931" i="1" s="1"/>
  <c r="BB931" i="1"/>
  <c r="BW931" i="1" s="1"/>
  <c r="AY931" i="1"/>
  <c r="BT931" i="1" s="1"/>
  <c r="BE995" i="1"/>
  <c r="BZ995" i="1" s="1"/>
  <c r="BF995" i="1"/>
  <c r="CA995" i="1" s="1"/>
  <c r="BG995" i="1"/>
  <c r="CB995" i="1" s="1"/>
  <c r="BH995" i="1"/>
  <c r="CC995" i="1" s="1"/>
  <c r="BB995" i="1"/>
  <c r="BW995" i="1" s="1"/>
  <c r="AY995" i="1"/>
  <c r="BT995" i="1" s="1"/>
  <c r="BG157" i="1"/>
  <c r="CB157" i="1" s="1"/>
  <c r="BH157" i="1"/>
  <c r="CC157" i="1" s="1"/>
  <c r="BB157" i="1"/>
  <c r="BW157" i="1" s="1"/>
  <c r="BE157" i="1"/>
  <c r="BZ157" i="1" s="1"/>
  <c r="BF157" i="1"/>
  <c r="CA157" i="1" s="1"/>
  <c r="AY157" i="1"/>
  <c r="BT157" i="1" s="1"/>
  <c r="BB221" i="1"/>
  <c r="BW221" i="1" s="1"/>
  <c r="BE221" i="1"/>
  <c r="BZ221" i="1" s="1"/>
  <c r="BF221" i="1"/>
  <c r="CA221" i="1" s="1"/>
  <c r="BG221" i="1"/>
  <c r="CB221" i="1" s="1"/>
  <c r="BH221" i="1"/>
  <c r="CC221" i="1" s="1"/>
  <c r="AY221" i="1"/>
  <c r="BT221" i="1" s="1"/>
  <c r="BB285" i="1"/>
  <c r="BW285" i="1" s="1"/>
  <c r="BE285" i="1"/>
  <c r="BZ285" i="1" s="1"/>
  <c r="BF285" i="1"/>
  <c r="CA285" i="1" s="1"/>
  <c r="BG285" i="1"/>
  <c r="CB285" i="1" s="1"/>
  <c r="BH285" i="1"/>
  <c r="CC285" i="1" s="1"/>
  <c r="AY285" i="1"/>
  <c r="BT285" i="1" s="1"/>
  <c r="BB349" i="1"/>
  <c r="BW349" i="1" s="1"/>
  <c r="BE349" i="1"/>
  <c r="BZ349" i="1" s="1"/>
  <c r="BF349" i="1"/>
  <c r="CA349" i="1" s="1"/>
  <c r="BH349" i="1"/>
  <c r="CC349" i="1" s="1"/>
  <c r="BG349" i="1"/>
  <c r="CB349" i="1" s="1"/>
  <c r="AY349" i="1"/>
  <c r="BT349" i="1" s="1"/>
  <c r="BB413" i="1"/>
  <c r="BW413" i="1" s="1"/>
  <c r="BE413" i="1"/>
  <c r="BZ413" i="1" s="1"/>
  <c r="BF413" i="1"/>
  <c r="CA413" i="1" s="1"/>
  <c r="BH413" i="1"/>
  <c r="CC413" i="1" s="1"/>
  <c r="BG413" i="1"/>
  <c r="CB413" i="1" s="1"/>
  <c r="AY413" i="1"/>
  <c r="BT413" i="1" s="1"/>
  <c r="BB477" i="1"/>
  <c r="BW477" i="1" s="1"/>
  <c r="BE477" i="1"/>
  <c r="BZ477" i="1" s="1"/>
  <c r="BF477" i="1"/>
  <c r="CA477" i="1" s="1"/>
  <c r="BH477" i="1"/>
  <c r="CC477" i="1" s="1"/>
  <c r="BG477" i="1"/>
  <c r="CB477" i="1" s="1"/>
  <c r="AY477" i="1"/>
  <c r="BT477" i="1" s="1"/>
  <c r="BG541" i="1"/>
  <c r="CB541" i="1" s="1"/>
  <c r="BH541" i="1"/>
  <c r="CC541" i="1" s="1"/>
  <c r="BB541" i="1"/>
  <c r="BW541" i="1" s="1"/>
  <c r="BE541" i="1"/>
  <c r="BZ541" i="1" s="1"/>
  <c r="BF541" i="1"/>
  <c r="CA541" i="1" s="1"/>
  <c r="AY541" i="1"/>
  <c r="BT541" i="1" s="1"/>
  <c r="BG605" i="1"/>
  <c r="CB605" i="1" s="1"/>
  <c r="BH605" i="1"/>
  <c r="CC605" i="1" s="1"/>
  <c r="BB605" i="1"/>
  <c r="BW605" i="1" s="1"/>
  <c r="BE605" i="1"/>
  <c r="BZ605" i="1" s="1"/>
  <c r="BF605" i="1"/>
  <c r="CA605" i="1" s="1"/>
  <c r="AY605" i="1"/>
  <c r="BT605" i="1" s="1"/>
  <c r="BG669" i="1"/>
  <c r="CB669" i="1" s="1"/>
  <c r="BH669" i="1"/>
  <c r="CC669" i="1" s="1"/>
  <c r="BB669" i="1"/>
  <c r="BW669" i="1" s="1"/>
  <c r="BE669" i="1"/>
  <c r="BZ669" i="1" s="1"/>
  <c r="BF669" i="1"/>
  <c r="CA669" i="1" s="1"/>
  <c r="AY669" i="1"/>
  <c r="BT669" i="1" s="1"/>
  <c r="BG733" i="1"/>
  <c r="CB733" i="1" s="1"/>
  <c r="BB733" i="1"/>
  <c r="BW733" i="1" s="1"/>
  <c r="BE733" i="1"/>
  <c r="BZ733" i="1" s="1"/>
  <c r="BF733" i="1"/>
  <c r="CA733" i="1" s="1"/>
  <c r="BH733" i="1"/>
  <c r="CC733" i="1" s="1"/>
  <c r="AY733" i="1"/>
  <c r="BT733" i="1" s="1"/>
  <c r="BE797" i="1"/>
  <c r="BZ797" i="1" s="1"/>
  <c r="BF797" i="1"/>
  <c r="CA797" i="1" s="1"/>
  <c r="BG797" i="1"/>
  <c r="CB797" i="1" s="1"/>
  <c r="BH797" i="1"/>
  <c r="CC797" i="1" s="1"/>
  <c r="BB797" i="1"/>
  <c r="BW797" i="1" s="1"/>
  <c r="AY797" i="1"/>
  <c r="BT797" i="1" s="1"/>
  <c r="BE861" i="1"/>
  <c r="BZ861" i="1" s="1"/>
  <c r="BF861" i="1"/>
  <c r="CA861" i="1" s="1"/>
  <c r="BG861" i="1"/>
  <c r="CB861" i="1" s="1"/>
  <c r="BH861" i="1"/>
  <c r="CC861" i="1" s="1"/>
  <c r="BB861" i="1"/>
  <c r="BW861" i="1" s="1"/>
  <c r="AY861" i="1"/>
  <c r="BT861" i="1" s="1"/>
  <c r="BE885" i="1"/>
  <c r="BZ885" i="1" s="1"/>
  <c r="BF885" i="1"/>
  <c r="CA885" i="1" s="1"/>
  <c r="BG885" i="1"/>
  <c r="CB885" i="1" s="1"/>
  <c r="BH885" i="1"/>
  <c r="CC885" i="1" s="1"/>
  <c r="BB885" i="1"/>
  <c r="BW885" i="1" s="1"/>
  <c r="AY885" i="1"/>
  <c r="BT885" i="1" s="1"/>
  <c r="BE925" i="1"/>
  <c r="BZ925" i="1" s="1"/>
  <c r="BF925" i="1"/>
  <c r="CA925" i="1" s="1"/>
  <c r="BG925" i="1"/>
  <c r="CB925" i="1" s="1"/>
  <c r="BH925" i="1"/>
  <c r="CC925" i="1" s="1"/>
  <c r="BB925" i="1"/>
  <c r="BW925" i="1" s="1"/>
  <c r="AY925" i="1"/>
  <c r="BT925" i="1" s="1"/>
  <c r="BE949" i="1"/>
  <c r="BZ949" i="1" s="1"/>
  <c r="BF949" i="1"/>
  <c r="CA949" i="1" s="1"/>
  <c r="BG949" i="1"/>
  <c r="CB949" i="1" s="1"/>
  <c r="BH949" i="1"/>
  <c r="CC949" i="1" s="1"/>
  <c r="BB949" i="1"/>
  <c r="BW949" i="1" s="1"/>
  <c r="AY949" i="1"/>
  <c r="BT949" i="1" s="1"/>
  <c r="BF638" i="1"/>
  <c r="CA638" i="1" s="1"/>
  <c r="BG638" i="1"/>
  <c r="CB638" i="1" s="1"/>
  <c r="BH638" i="1"/>
  <c r="CC638" i="1" s="1"/>
  <c r="BB638" i="1"/>
  <c r="BW638" i="1" s="1"/>
  <c r="BE638" i="1"/>
  <c r="BZ638" i="1" s="1"/>
  <c r="AY638" i="1"/>
  <c r="BT638" i="1" s="1"/>
  <c r="BF662" i="1"/>
  <c r="CA662" i="1" s="1"/>
  <c r="BG662" i="1"/>
  <c r="CB662" i="1" s="1"/>
  <c r="BH662" i="1"/>
  <c r="CC662" i="1" s="1"/>
  <c r="BB662" i="1"/>
  <c r="BW662" i="1" s="1"/>
  <c r="BE662" i="1"/>
  <c r="BZ662" i="1" s="1"/>
  <c r="AY662" i="1"/>
  <c r="BT662" i="1" s="1"/>
  <c r="BF702" i="1"/>
  <c r="CA702" i="1" s="1"/>
  <c r="BG702" i="1"/>
  <c r="CB702" i="1" s="1"/>
  <c r="BH702" i="1"/>
  <c r="CC702" i="1" s="1"/>
  <c r="BB702" i="1"/>
  <c r="BW702" i="1" s="1"/>
  <c r="BE702" i="1"/>
  <c r="BZ702" i="1" s="1"/>
  <c r="AY702" i="1"/>
  <c r="BT702" i="1" s="1"/>
  <c r="BB766" i="1"/>
  <c r="BW766" i="1" s="1"/>
  <c r="BE766" i="1"/>
  <c r="BZ766" i="1" s="1"/>
  <c r="BF766" i="1"/>
  <c r="CA766" i="1" s="1"/>
  <c r="BG766" i="1"/>
  <c r="CB766" i="1" s="1"/>
  <c r="BH766" i="1"/>
  <c r="CC766" i="1" s="1"/>
  <c r="AY766" i="1"/>
  <c r="BT766" i="1" s="1"/>
  <c r="BB830" i="1"/>
  <c r="BW830" i="1" s="1"/>
  <c r="BE830" i="1"/>
  <c r="BZ830" i="1" s="1"/>
  <c r="BF830" i="1"/>
  <c r="CA830" i="1" s="1"/>
  <c r="BG830" i="1"/>
  <c r="CB830" i="1" s="1"/>
  <c r="BH830" i="1"/>
  <c r="CC830" i="1" s="1"/>
  <c r="AY830" i="1"/>
  <c r="BT830" i="1" s="1"/>
  <c r="BB958" i="1"/>
  <c r="BW958" i="1" s="1"/>
  <c r="BE958" i="1"/>
  <c r="BZ958" i="1" s="1"/>
  <c r="BF958" i="1"/>
  <c r="CA958" i="1" s="1"/>
  <c r="BG958" i="1"/>
  <c r="CB958" i="1" s="1"/>
  <c r="BH958" i="1"/>
  <c r="CC958" i="1" s="1"/>
  <c r="AY958" i="1"/>
  <c r="BT958" i="1" s="1"/>
  <c r="BE591" i="1"/>
  <c r="BZ591" i="1" s="1"/>
  <c r="BF591" i="1"/>
  <c r="CA591" i="1" s="1"/>
  <c r="BG591" i="1"/>
  <c r="CB591" i="1" s="1"/>
  <c r="BH591" i="1"/>
  <c r="CC591" i="1" s="1"/>
  <c r="BB591" i="1"/>
  <c r="BW591" i="1" s="1"/>
  <c r="AY591" i="1"/>
  <c r="BT591" i="1" s="1"/>
  <c r="BE655" i="1"/>
  <c r="BZ655" i="1" s="1"/>
  <c r="BF655" i="1"/>
  <c r="CA655" i="1" s="1"/>
  <c r="BG655" i="1"/>
  <c r="CB655" i="1" s="1"/>
  <c r="BH655" i="1"/>
  <c r="CC655" i="1" s="1"/>
  <c r="BB655" i="1"/>
  <c r="BW655" i="1" s="1"/>
  <c r="AY655" i="1"/>
  <c r="BT655" i="1" s="1"/>
  <c r="BE719" i="1"/>
  <c r="BZ719" i="1" s="1"/>
  <c r="BF719" i="1"/>
  <c r="CA719" i="1" s="1"/>
  <c r="BG719" i="1"/>
  <c r="CB719" i="1" s="1"/>
  <c r="BH719" i="1"/>
  <c r="CC719" i="1" s="1"/>
  <c r="BB719" i="1"/>
  <c r="BW719" i="1" s="1"/>
  <c r="AY719" i="1"/>
  <c r="BT719" i="1" s="1"/>
  <c r="BB783" i="1"/>
  <c r="BW783" i="1" s="1"/>
  <c r="BE783" i="1"/>
  <c r="BZ783" i="1" s="1"/>
  <c r="BF783" i="1"/>
  <c r="CA783" i="1" s="1"/>
  <c r="BG783" i="1"/>
  <c r="CB783" i="1" s="1"/>
  <c r="BH783" i="1"/>
  <c r="CC783" i="1" s="1"/>
  <c r="AY783" i="1"/>
  <c r="BT783" i="1" s="1"/>
  <c r="BB847" i="1"/>
  <c r="BW847" i="1" s="1"/>
  <c r="BE847" i="1"/>
  <c r="BZ847" i="1" s="1"/>
  <c r="BF847" i="1"/>
  <c r="CA847" i="1" s="1"/>
  <c r="BG847" i="1"/>
  <c r="CB847" i="1" s="1"/>
  <c r="BH847" i="1"/>
  <c r="CC847" i="1" s="1"/>
  <c r="AY847" i="1"/>
  <c r="BT847" i="1" s="1"/>
  <c r="BB911" i="1"/>
  <c r="BW911" i="1" s="1"/>
  <c r="BE911" i="1"/>
  <c r="BZ911" i="1" s="1"/>
  <c r="BF911" i="1"/>
  <c r="CA911" i="1" s="1"/>
  <c r="BG911" i="1"/>
  <c r="CB911" i="1" s="1"/>
  <c r="BH911" i="1"/>
  <c r="CC911" i="1" s="1"/>
  <c r="AY911" i="1"/>
  <c r="BT911" i="1" s="1"/>
  <c r="BB975" i="1"/>
  <c r="BW975" i="1" s="1"/>
  <c r="BE975" i="1"/>
  <c r="BZ975" i="1" s="1"/>
  <c r="BF975" i="1"/>
  <c r="CA975" i="1" s="1"/>
  <c r="BG975" i="1"/>
  <c r="CB975" i="1" s="1"/>
  <c r="BH975" i="1"/>
  <c r="CC975" i="1" s="1"/>
  <c r="AY975" i="1"/>
  <c r="BT975" i="1" s="1"/>
  <c r="BE609" i="1"/>
  <c r="BZ609" i="1" s="1"/>
  <c r="BF609" i="1"/>
  <c r="CA609" i="1" s="1"/>
  <c r="BG609" i="1"/>
  <c r="CB609" i="1" s="1"/>
  <c r="BH609" i="1"/>
  <c r="CC609" i="1" s="1"/>
  <c r="BB609" i="1"/>
  <c r="BW609" i="1" s="1"/>
  <c r="AY609" i="1"/>
  <c r="BT609" i="1" s="1"/>
  <c r="BE673" i="1"/>
  <c r="BZ673" i="1" s="1"/>
  <c r="BF673" i="1"/>
  <c r="CA673" i="1" s="1"/>
  <c r="BG673" i="1"/>
  <c r="CB673" i="1" s="1"/>
  <c r="BH673" i="1"/>
  <c r="CC673" i="1" s="1"/>
  <c r="BB673" i="1"/>
  <c r="BW673" i="1" s="1"/>
  <c r="AY673" i="1"/>
  <c r="BT673" i="1" s="1"/>
  <c r="BE737" i="1"/>
  <c r="BZ737" i="1" s="1"/>
  <c r="BF737" i="1"/>
  <c r="CA737" i="1" s="1"/>
  <c r="BG737" i="1"/>
  <c r="CB737" i="1" s="1"/>
  <c r="BH737" i="1"/>
  <c r="CC737" i="1" s="1"/>
  <c r="BB737" i="1"/>
  <c r="BW737" i="1" s="1"/>
  <c r="AY737" i="1"/>
  <c r="BT737" i="1" s="1"/>
  <c r="BG801" i="1"/>
  <c r="CB801" i="1" s="1"/>
  <c r="BH801" i="1"/>
  <c r="CC801" i="1" s="1"/>
  <c r="BB801" i="1"/>
  <c r="BW801" i="1" s="1"/>
  <c r="BE801" i="1"/>
  <c r="BZ801" i="1" s="1"/>
  <c r="BF801" i="1"/>
  <c r="CA801" i="1" s="1"/>
  <c r="AY801" i="1"/>
  <c r="BT801" i="1" s="1"/>
  <c r="BG865" i="1"/>
  <c r="CB865" i="1" s="1"/>
  <c r="BH865" i="1"/>
  <c r="CC865" i="1" s="1"/>
  <c r="BB865" i="1"/>
  <c r="BW865" i="1" s="1"/>
  <c r="BE865" i="1"/>
  <c r="BZ865" i="1" s="1"/>
  <c r="BF865" i="1"/>
  <c r="CA865" i="1" s="1"/>
  <c r="AY865" i="1"/>
  <c r="BT865" i="1" s="1"/>
  <c r="BG929" i="1"/>
  <c r="CB929" i="1" s="1"/>
  <c r="BH929" i="1"/>
  <c r="CC929" i="1" s="1"/>
  <c r="BB929" i="1"/>
  <c r="BW929" i="1" s="1"/>
  <c r="BE929" i="1"/>
  <c r="BZ929" i="1" s="1"/>
  <c r="BF929" i="1"/>
  <c r="CA929" i="1" s="1"/>
  <c r="AY929" i="1"/>
  <c r="BT929" i="1" s="1"/>
  <c r="BG993" i="1"/>
  <c r="CB993" i="1" s="1"/>
  <c r="BH993" i="1"/>
  <c r="CC993" i="1" s="1"/>
  <c r="BB993" i="1"/>
  <c r="BW993" i="1" s="1"/>
  <c r="BE993" i="1"/>
  <c r="BZ993" i="1" s="1"/>
  <c r="BF993" i="1"/>
  <c r="CA993" i="1" s="1"/>
  <c r="AY993" i="1"/>
  <c r="BT993" i="1" s="1"/>
  <c r="BH23" i="1"/>
  <c r="CC23" i="1" s="1"/>
  <c r="BB23" i="1"/>
  <c r="BW23" i="1" s="1"/>
  <c r="BE23" i="1"/>
  <c r="BZ23" i="1" s="1"/>
  <c r="BF23" i="1"/>
  <c r="CA23" i="1" s="1"/>
  <c r="BG23" i="1"/>
  <c r="CB23" i="1" s="1"/>
  <c r="AY23" i="1"/>
  <c r="BT23" i="1" s="1"/>
  <c r="BG287" i="1"/>
  <c r="CB287" i="1" s="1"/>
  <c r="BH287" i="1"/>
  <c r="CC287" i="1" s="1"/>
  <c r="BB287" i="1"/>
  <c r="BW287" i="1" s="1"/>
  <c r="BE287" i="1"/>
  <c r="BZ287" i="1" s="1"/>
  <c r="BF287" i="1"/>
  <c r="CA287" i="1" s="1"/>
  <c r="AY287" i="1"/>
  <c r="BT287" i="1" s="1"/>
  <c r="BB531" i="1"/>
  <c r="BW531" i="1" s="1"/>
  <c r="BE531" i="1"/>
  <c r="BZ531" i="1" s="1"/>
  <c r="BF531" i="1"/>
  <c r="CA531" i="1" s="1"/>
  <c r="BG531" i="1"/>
  <c r="CB531" i="1" s="1"/>
  <c r="BH531" i="1"/>
  <c r="CC531" i="1" s="1"/>
  <c r="AY531" i="1"/>
  <c r="BT531" i="1" s="1"/>
  <c r="BF379" i="1"/>
  <c r="CA379" i="1" s="1"/>
  <c r="BG379" i="1"/>
  <c r="CB379" i="1" s="1"/>
  <c r="BH379" i="1"/>
  <c r="CC379" i="1" s="1"/>
  <c r="BB379" i="1"/>
  <c r="BW379" i="1" s="1"/>
  <c r="BE379" i="1"/>
  <c r="BZ379" i="1" s="1"/>
  <c r="AY379" i="1"/>
  <c r="BT379" i="1" s="1"/>
  <c r="BB571" i="1"/>
  <c r="BW571" i="1" s="1"/>
  <c r="BE571" i="1"/>
  <c r="BZ571" i="1" s="1"/>
  <c r="BF571" i="1"/>
  <c r="CA571" i="1" s="1"/>
  <c r="BG571" i="1"/>
  <c r="CB571" i="1" s="1"/>
  <c r="BH571" i="1"/>
  <c r="CC571" i="1" s="1"/>
  <c r="AY571" i="1"/>
  <c r="BT571" i="1" s="1"/>
  <c r="BH31" i="1"/>
  <c r="CC31" i="1" s="1"/>
  <c r="BB31" i="1"/>
  <c r="BW31" i="1" s="1"/>
  <c r="BE31" i="1"/>
  <c r="BZ31" i="1" s="1"/>
  <c r="BF31" i="1"/>
  <c r="CA31" i="1" s="1"/>
  <c r="BG31" i="1"/>
  <c r="CB31" i="1" s="1"/>
  <c r="AY31" i="1"/>
  <c r="BT31" i="1" s="1"/>
  <c r="BE63" i="1"/>
  <c r="BZ63" i="1" s="1"/>
  <c r="BF63" i="1"/>
  <c r="CA63" i="1" s="1"/>
  <c r="BG63" i="1"/>
  <c r="CB63" i="1" s="1"/>
  <c r="BH63" i="1"/>
  <c r="CC63" i="1" s="1"/>
  <c r="BB63" i="1"/>
  <c r="BW63" i="1" s="1"/>
  <c r="AY63" i="1"/>
  <c r="BT63" i="1" s="1"/>
  <c r="BE95" i="1"/>
  <c r="BZ95" i="1" s="1"/>
  <c r="BF95" i="1"/>
  <c r="CA95" i="1" s="1"/>
  <c r="BG95" i="1"/>
  <c r="CB95" i="1" s="1"/>
  <c r="BH95" i="1"/>
  <c r="CC95" i="1" s="1"/>
  <c r="BB95" i="1"/>
  <c r="BW95" i="1" s="1"/>
  <c r="AY95" i="1"/>
  <c r="BT95" i="1" s="1"/>
  <c r="BE127" i="1"/>
  <c r="BZ127" i="1" s="1"/>
  <c r="BF127" i="1"/>
  <c r="CA127" i="1" s="1"/>
  <c r="BG127" i="1"/>
  <c r="CB127" i="1" s="1"/>
  <c r="BH127" i="1"/>
  <c r="CC127" i="1" s="1"/>
  <c r="BB127" i="1"/>
  <c r="BW127" i="1" s="1"/>
  <c r="AY127" i="1"/>
  <c r="BT127" i="1" s="1"/>
  <c r="BE159" i="1"/>
  <c r="BZ159" i="1" s="1"/>
  <c r="BF159" i="1"/>
  <c r="CA159" i="1" s="1"/>
  <c r="BG159" i="1"/>
  <c r="CB159" i="1" s="1"/>
  <c r="BH159" i="1"/>
  <c r="CC159" i="1" s="1"/>
  <c r="BB159" i="1"/>
  <c r="BW159" i="1" s="1"/>
  <c r="AY159" i="1"/>
  <c r="BT159" i="1" s="1"/>
  <c r="BF191" i="1"/>
  <c r="CA191" i="1" s="1"/>
  <c r="BG191" i="1"/>
  <c r="CB191" i="1" s="1"/>
  <c r="BH191" i="1"/>
  <c r="CC191" i="1" s="1"/>
  <c r="BB191" i="1"/>
  <c r="BW191" i="1" s="1"/>
  <c r="BE191" i="1"/>
  <c r="BZ191" i="1" s="1"/>
  <c r="AY191" i="1"/>
  <c r="BT191" i="1" s="1"/>
  <c r="BG223" i="1"/>
  <c r="CB223" i="1" s="1"/>
  <c r="BH223" i="1"/>
  <c r="CC223" i="1" s="1"/>
  <c r="BB223" i="1"/>
  <c r="BW223" i="1" s="1"/>
  <c r="BE223" i="1"/>
  <c r="BZ223" i="1" s="1"/>
  <c r="BF223" i="1"/>
  <c r="CA223" i="1" s="1"/>
  <c r="AY223" i="1"/>
  <c r="BT223" i="1" s="1"/>
  <c r="BG263" i="1"/>
  <c r="CB263" i="1" s="1"/>
  <c r="BH263" i="1"/>
  <c r="CC263" i="1" s="1"/>
  <c r="BB263" i="1"/>
  <c r="BW263" i="1" s="1"/>
  <c r="BE263" i="1"/>
  <c r="BZ263" i="1" s="1"/>
  <c r="BF263" i="1"/>
  <c r="CA263" i="1" s="1"/>
  <c r="AY263" i="1"/>
  <c r="BT263" i="1" s="1"/>
  <c r="BG295" i="1"/>
  <c r="CB295" i="1" s="1"/>
  <c r="BH295" i="1"/>
  <c r="CC295" i="1" s="1"/>
  <c r="BB295" i="1"/>
  <c r="BW295" i="1" s="1"/>
  <c r="BE295" i="1"/>
  <c r="BZ295" i="1" s="1"/>
  <c r="BF295" i="1"/>
  <c r="CA295" i="1" s="1"/>
  <c r="AY295" i="1"/>
  <c r="BT295" i="1" s="1"/>
  <c r="BG335" i="1"/>
  <c r="CB335" i="1" s="1"/>
  <c r="BH335" i="1"/>
  <c r="CC335" i="1" s="1"/>
  <c r="BB335" i="1"/>
  <c r="BW335" i="1" s="1"/>
  <c r="BF335" i="1"/>
  <c r="CA335" i="1" s="1"/>
  <c r="BE335" i="1"/>
  <c r="BZ335" i="1" s="1"/>
  <c r="AY335" i="1"/>
  <c r="BT335" i="1" s="1"/>
  <c r="BG375" i="1"/>
  <c r="CB375" i="1" s="1"/>
  <c r="BH375" i="1"/>
  <c r="CC375" i="1" s="1"/>
  <c r="BB375" i="1"/>
  <c r="BW375" i="1" s="1"/>
  <c r="BF375" i="1"/>
  <c r="CA375" i="1" s="1"/>
  <c r="BE375" i="1"/>
  <c r="BZ375" i="1" s="1"/>
  <c r="AY375" i="1"/>
  <c r="BT375" i="1" s="1"/>
  <c r="BG407" i="1"/>
  <c r="CB407" i="1" s="1"/>
  <c r="BH407" i="1"/>
  <c r="CC407" i="1" s="1"/>
  <c r="BB407" i="1"/>
  <c r="BW407" i="1" s="1"/>
  <c r="BF407" i="1"/>
  <c r="CA407" i="1" s="1"/>
  <c r="BE407" i="1"/>
  <c r="BZ407" i="1" s="1"/>
  <c r="AY407" i="1"/>
  <c r="BT407" i="1" s="1"/>
  <c r="BG447" i="1"/>
  <c r="CB447" i="1" s="1"/>
  <c r="BH447" i="1"/>
  <c r="CC447" i="1" s="1"/>
  <c r="BB447" i="1"/>
  <c r="BW447" i="1" s="1"/>
  <c r="BF447" i="1"/>
  <c r="CA447" i="1" s="1"/>
  <c r="BE447" i="1"/>
  <c r="BZ447" i="1" s="1"/>
  <c r="AY447" i="1"/>
  <c r="BT447" i="1" s="1"/>
  <c r="BG487" i="1"/>
  <c r="CB487" i="1" s="1"/>
  <c r="BH487" i="1"/>
  <c r="CC487" i="1" s="1"/>
  <c r="BB487" i="1"/>
  <c r="BW487" i="1" s="1"/>
  <c r="BF487" i="1"/>
  <c r="CA487" i="1" s="1"/>
  <c r="BE487" i="1"/>
  <c r="BZ487" i="1" s="1"/>
  <c r="AY487" i="1"/>
  <c r="BT487" i="1" s="1"/>
  <c r="BE535" i="1"/>
  <c r="BZ535" i="1" s="1"/>
  <c r="BF535" i="1"/>
  <c r="CA535" i="1" s="1"/>
  <c r="BG535" i="1"/>
  <c r="CB535" i="1" s="1"/>
  <c r="BH535" i="1"/>
  <c r="CC535" i="1" s="1"/>
  <c r="BB535" i="1"/>
  <c r="BW535" i="1" s="1"/>
  <c r="AY535" i="1"/>
  <c r="BT535" i="1" s="1"/>
  <c r="BE575" i="1"/>
  <c r="BZ575" i="1" s="1"/>
  <c r="BF575" i="1"/>
  <c r="CA575" i="1" s="1"/>
  <c r="BG575" i="1"/>
  <c r="CB575" i="1" s="1"/>
  <c r="BH575" i="1"/>
  <c r="CC575" i="1" s="1"/>
  <c r="BB575" i="1"/>
  <c r="BW575" i="1" s="1"/>
  <c r="BD575" i="1"/>
  <c r="BY575" i="1" s="1"/>
  <c r="AY575" i="1"/>
  <c r="BT575" i="1" s="1"/>
  <c r="BB634" i="1"/>
  <c r="BW634" i="1" s="1"/>
  <c r="BE634" i="1"/>
  <c r="BZ634" i="1" s="1"/>
  <c r="BF634" i="1"/>
  <c r="CA634" i="1" s="1"/>
  <c r="BG634" i="1"/>
  <c r="CB634" i="1" s="1"/>
  <c r="BH634" i="1"/>
  <c r="CC634" i="1" s="1"/>
  <c r="AY634" i="1"/>
  <c r="BT634" i="1" s="1"/>
  <c r="BG24" i="1"/>
  <c r="CB24" i="1" s="1"/>
  <c r="BH24" i="1"/>
  <c r="CC24" i="1" s="1"/>
  <c r="BB24" i="1"/>
  <c r="BW24" i="1" s="1"/>
  <c r="BE24" i="1"/>
  <c r="BZ24" i="1" s="1"/>
  <c r="BF24" i="1"/>
  <c r="CA24" i="1" s="1"/>
  <c r="AY24" i="1"/>
  <c r="BT24" i="1" s="1"/>
  <c r="BE88" i="1"/>
  <c r="BZ88" i="1" s="1"/>
  <c r="BF88" i="1"/>
  <c r="CA88" i="1" s="1"/>
  <c r="BG88" i="1"/>
  <c r="CB88" i="1" s="1"/>
  <c r="BH88" i="1"/>
  <c r="CC88" i="1" s="1"/>
  <c r="BB88" i="1"/>
  <c r="BW88" i="1" s="1"/>
  <c r="AY88" i="1"/>
  <c r="BT88" i="1" s="1"/>
  <c r="BE152" i="1"/>
  <c r="BZ152" i="1" s="1"/>
  <c r="BF152" i="1"/>
  <c r="CA152" i="1" s="1"/>
  <c r="BG152" i="1"/>
  <c r="CB152" i="1" s="1"/>
  <c r="BH152" i="1"/>
  <c r="CC152" i="1" s="1"/>
  <c r="BB152" i="1"/>
  <c r="BW152" i="1" s="1"/>
  <c r="AY152" i="1"/>
  <c r="BT152" i="1" s="1"/>
  <c r="BF216" i="1"/>
  <c r="CA216" i="1" s="1"/>
  <c r="BG216" i="1"/>
  <c r="CB216" i="1" s="1"/>
  <c r="BB216" i="1"/>
  <c r="BW216" i="1" s="1"/>
  <c r="BE216" i="1"/>
  <c r="BZ216" i="1" s="1"/>
  <c r="BH216" i="1"/>
  <c r="CC216" i="1" s="1"/>
  <c r="AY216" i="1"/>
  <c r="BT216" i="1" s="1"/>
  <c r="BF280" i="1"/>
  <c r="CA280" i="1" s="1"/>
  <c r="BG280" i="1"/>
  <c r="CB280" i="1" s="1"/>
  <c r="BB280" i="1"/>
  <c r="BW280" i="1" s="1"/>
  <c r="BE280" i="1"/>
  <c r="BZ280" i="1" s="1"/>
  <c r="BH280" i="1"/>
  <c r="CC280" i="1" s="1"/>
  <c r="AY280" i="1"/>
  <c r="BT280" i="1" s="1"/>
  <c r="BF344" i="1"/>
  <c r="CA344" i="1" s="1"/>
  <c r="BG344" i="1"/>
  <c r="CB344" i="1" s="1"/>
  <c r="BB344" i="1"/>
  <c r="BW344" i="1" s="1"/>
  <c r="BE344" i="1"/>
  <c r="BZ344" i="1" s="1"/>
  <c r="BH344" i="1"/>
  <c r="CC344" i="1" s="1"/>
  <c r="AY344" i="1"/>
  <c r="BT344" i="1" s="1"/>
  <c r="BF408" i="1"/>
  <c r="CA408" i="1" s="1"/>
  <c r="BG408" i="1"/>
  <c r="CB408" i="1" s="1"/>
  <c r="BB408" i="1"/>
  <c r="BW408" i="1" s="1"/>
  <c r="BE408" i="1"/>
  <c r="BZ408" i="1" s="1"/>
  <c r="BH408" i="1"/>
  <c r="CC408" i="1" s="1"/>
  <c r="AY408" i="1"/>
  <c r="BT408" i="1" s="1"/>
  <c r="BF472" i="1"/>
  <c r="CA472" i="1" s="1"/>
  <c r="BG472" i="1"/>
  <c r="CB472" i="1" s="1"/>
  <c r="BB472" i="1"/>
  <c r="BW472" i="1" s="1"/>
  <c r="BE472" i="1"/>
  <c r="BZ472" i="1" s="1"/>
  <c r="BH472" i="1"/>
  <c r="CC472" i="1" s="1"/>
  <c r="AY472" i="1"/>
  <c r="BT472" i="1" s="1"/>
  <c r="BE536" i="1"/>
  <c r="BZ536" i="1" s="1"/>
  <c r="BF536" i="1"/>
  <c r="CA536" i="1" s="1"/>
  <c r="BG536" i="1"/>
  <c r="CB536" i="1" s="1"/>
  <c r="BH536" i="1"/>
  <c r="CC536" i="1" s="1"/>
  <c r="BB536" i="1"/>
  <c r="BW536" i="1" s="1"/>
  <c r="AY536" i="1"/>
  <c r="BT536" i="1" s="1"/>
  <c r="BE600" i="1"/>
  <c r="BZ600" i="1" s="1"/>
  <c r="BF600" i="1"/>
  <c r="CA600" i="1" s="1"/>
  <c r="BG600" i="1"/>
  <c r="CB600" i="1" s="1"/>
  <c r="BH600" i="1"/>
  <c r="CC600" i="1" s="1"/>
  <c r="BB600" i="1"/>
  <c r="BW600" i="1" s="1"/>
  <c r="AY600" i="1"/>
  <c r="BT600" i="1" s="1"/>
  <c r="BE664" i="1"/>
  <c r="BZ664" i="1" s="1"/>
  <c r="BF664" i="1"/>
  <c r="CA664" i="1" s="1"/>
  <c r="BG664" i="1"/>
  <c r="CB664" i="1" s="1"/>
  <c r="BH664" i="1"/>
  <c r="CC664" i="1" s="1"/>
  <c r="BB664" i="1"/>
  <c r="BW664" i="1" s="1"/>
  <c r="AY664" i="1"/>
  <c r="BT664" i="1" s="1"/>
  <c r="BE688" i="1"/>
  <c r="BZ688" i="1" s="1"/>
  <c r="BF688" i="1"/>
  <c r="CA688" i="1" s="1"/>
  <c r="BG688" i="1"/>
  <c r="CB688" i="1" s="1"/>
  <c r="BH688" i="1"/>
  <c r="CC688" i="1" s="1"/>
  <c r="BB688" i="1"/>
  <c r="BW688" i="1" s="1"/>
  <c r="AY688" i="1"/>
  <c r="BT688" i="1" s="1"/>
  <c r="BE720" i="1"/>
  <c r="BZ720" i="1" s="1"/>
  <c r="BF720" i="1"/>
  <c r="CA720" i="1" s="1"/>
  <c r="BG720" i="1"/>
  <c r="CB720" i="1" s="1"/>
  <c r="BH720" i="1"/>
  <c r="CC720" i="1" s="1"/>
  <c r="BB720" i="1"/>
  <c r="BW720" i="1" s="1"/>
  <c r="AY720" i="1"/>
  <c r="BT720" i="1" s="1"/>
  <c r="BH752" i="1"/>
  <c r="CC752" i="1" s="1"/>
  <c r="BB752" i="1"/>
  <c r="BW752" i="1" s="1"/>
  <c r="BE752" i="1"/>
  <c r="BZ752" i="1" s="1"/>
  <c r="BF752" i="1"/>
  <c r="CA752" i="1" s="1"/>
  <c r="BG752" i="1"/>
  <c r="CB752" i="1" s="1"/>
  <c r="AY752" i="1"/>
  <c r="BT752" i="1" s="1"/>
  <c r="BH784" i="1"/>
  <c r="CC784" i="1" s="1"/>
  <c r="BB784" i="1"/>
  <c r="BW784" i="1" s="1"/>
  <c r="BE784" i="1"/>
  <c r="BZ784" i="1" s="1"/>
  <c r="BF784" i="1"/>
  <c r="CA784" i="1" s="1"/>
  <c r="BG784" i="1"/>
  <c r="CB784" i="1" s="1"/>
  <c r="AY784" i="1"/>
  <c r="BT784" i="1" s="1"/>
  <c r="BH816" i="1"/>
  <c r="CC816" i="1" s="1"/>
  <c r="BB816" i="1"/>
  <c r="BW816" i="1" s="1"/>
  <c r="BE816" i="1"/>
  <c r="BZ816" i="1" s="1"/>
  <c r="BF816" i="1"/>
  <c r="CA816" i="1" s="1"/>
  <c r="BG816" i="1"/>
  <c r="CB816" i="1" s="1"/>
  <c r="AY816" i="1"/>
  <c r="BT816" i="1" s="1"/>
  <c r="BH848" i="1"/>
  <c r="CC848" i="1" s="1"/>
  <c r="BB848" i="1"/>
  <c r="BW848" i="1" s="1"/>
  <c r="BE848" i="1"/>
  <c r="BZ848" i="1" s="1"/>
  <c r="BF848" i="1"/>
  <c r="CA848" i="1" s="1"/>
  <c r="BG848" i="1"/>
  <c r="CB848" i="1" s="1"/>
  <c r="AY848" i="1"/>
  <c r="BT848" i="1" s="1"/>
  <c r="BH880" i="1"/>
  <c r="CC880" i="1" s="1"/>
  <c r="BB880" i="1"/>
  <c r="BW880" i="1" s="1"/>
  <c r="BE880" i="1"/>
  <c r="BZ880" i="1" s="1"/>
  <c r="BF880" i="1"/>
  <c r="CA880" i="1" s="1"/>
  <c r="BG880" i="1"/>
  <c r="CB880" i="1" s="1"/>
  <c r="AY880" i="1"/>
  <c r="BT880" i="1" s="1"/>
  <c r="BH912" i="1"/>
  <c r="CC912" i="1" s="1"/>
  <c r="BB912" i="1"/>
  <c r="BW912" i="1" s="1"/>
  <c r="BE912" i="1"/>
  <c r="BZ912" i="1" s="1"/>
  <c r="BF912" i="1"/>
  <c r="CA912" i="1" s="1"/>
  <c r="BG912" i="1"/>
  <c r="CB912" i="1" s="1"/>
  <c r="AY912" i="1"/>
  <c r="BT912" i="1" s="1"/>
  <c r="BH944" i="1"/>
  <c r="CC944" i="1" s="1"/>
  <c r="BB944" i="1"/>
  <c r="BW944" i="1" s="1"/>
  <c r="BE944" i="1"/>
  <c r="BZ944" i="1" s="1"/>
  <c r="BF944" i="1"/>
  <c r="CA944" i="1" s="1"/>
  <c r="BG944" i="1"/>
  <c r="CB944" i="1" s="1"/>
  <c r="AY944" i="1"/>
  <c r="BT944" i="1" s="1"/>
  <c r="BH976" i="1"/>
  <c r="CC976" i="1" s="1"/>
  <c r="BB976" i="1"/>
  <c r="BW976" i="1" s="1"/>
  <c r="BE976" i="1"/>
  <c r="BZ976" i="1" s="1"/>
  <c r="BF976" i="1"/>
  <c r="CA976" i="1" s="1"/>
  <c r="BG976" i="1"/>
  <c r="CB976" i="1" s="1"/>
  <c r="AY976" i="1"/>
  <c r="BT976" i="1" s="1"/>
  <c r="BF211" i="1"/>
  <c r="CA211" i="1" s="1"/>
  <c r="BG211" i="1"/>
  <c r="CB211" i="1" s="1"/>
  <c r="BH211" i="1"/>
  <c r="CC211" i="1" s="1"/>
  <c r="BB211" i="1"/>
  <c r="BW211" i="1" s="1"/>
  <c r="BE211" i="1"/>
  <c r="BZ211" i="1" s="1"/>
  <c r="AY211" i="1"/>
  <c r="BT211" i="1" s="1"/>
  <c r="BH1016" i="1"/>
  <c r="CC1016" i="1" s="1"/>
  <c r="BB1016" i="1"/>
  <c r="BW1016" i="1" s="1"/>
  <c r="BE1016" i="1"/>
  <c r="BZ1016" i="1" s="1"/>
  <c r="BF1016" i="1"/>
  <c r="CA1016" i="1" s="1"/>
  <c r="BG1016" i="1"/>
  <c r="CB1016" i="1" s="1"/>
  <c r="AY1016" i="1"/>
  <c r="BT1016" i="1" s="1"/>
  <c r="BB50" i="1"/>
  <c r="BW50" i="1" s="1"/>
  <c r="BE50" i="1"/>
  <c r="BZ50" i="1" s="1"/>
  <c r="BF50" i="1"/>
  <c r="CA50" i="1" s="1"/>
  <c r="BG50" i="1"/>
  <c r="CB50" i="1" s="1"/>
  <c r="BH50" i="1"/>
  <c r="CC50" i="1" s="1"/>
  <c r="AY50" i="1"/>
  <c r="BT50" i="1" s="1"/>
  <c r="BB114" i="1"/>
  <c r="BW114" i="1" s="1"/>
  <c r="BE114" i="1"/>
  <c r="BZ114" i="1" s="1"/>
  <c r="BF114" i="1"/>
  <c r="CA114" i="1" s="1"/>
  <c r="BG114" i="1"/>
  <c r="CB114" i="1" s="1"/>
  <c r="BH114" i="1"/>
  <c r="CC114" i="1" s="1"/>
  <c r="AY114" i="1"/>
  <c r="BT114" i="1" s="1"/>
  <c r="BE266" i="1"/>
  <c r="BZ266" i="1" s="1"/>
  <c r="BG266" i="1"/>
  <c r="CB266" i="1" s="1"/>
  <c r="BH266" i="1"/>
  <c r="CC266" i="1" s="1"/>
  <c r="BB266" i="1"/>
  <c r="BW266" i="1" s="1"/>
  <c r="BF266" i="1"/>
  <c r="CA266" i="1" s="1"/>
  <c r="AY266" i="1"/>
  <c r="BT266" i="1" s="1"/>
  <c r="BE314" i="1"/>
  <c r="BZ314" i="1" s="1"/>
  <c r="BG314" i="1"/>
  <c r="CB314" i="1" s="1"/>
  <c r="BH314" i="1"/>
  <c r="CC314" i="1" s="1"/>
  <c r="BB314" i="1"/>
  <c r="BW314" i="1" s="1"/>
  <c r="BF314" i="1"/>
  <c r="CA314" i="1" s="1"/>
  <c r="AY314" i="1"/>
  <c r="BT314" i="1" s="1"/>
  <c r="BE402" i="1"/>
  <c r="BZ402" i="1" s="1"/>
  <c r="BG402" i="1"/>
  <c r="CB402" i="1" s="1"/>
  <c r="BH402" i="1"/>
  <c r="CC402" i="1" s="1"/>
  <c r="BB402" i="1"/>
  <c r="BW402" i="1" s="1"/>
  <c r="BF402" i="1"/>
  <c r="CA402" i="1" s="1"/>
  <c r="AY402" i="1"/>
  <c r="BT402" i="1" s="1"/>
  <c r="BE434" i="1"/>
  <c r="BZ434" i="1" s="1"/>
  <c r="BG434" i="1"/>
  <c r="CB434" i="1" s="1"/>
  <c r="BH434" i="1"/>
  <c r="CC434" i="1" s="1"/>
  <c r="BB434" i="1"/>
  <c r="BW434" i="1" s="1"/>
  <c r="BF434" i="1"/>
  <c r="CA434" i="1" s="1"/>
  <c r="AY434" i="1"/>
  <c r="BT434" i="1" s="1"/>
  <c r="BD466" i="1"/>
  <c r="BY466" i="1" s="1"/>
  <c r="BE466" i="1"/>
  <c r="BZ466" i="1" s="1"/>
  <c r="BG466" i="1"/>
  <c r="CB466" i="1" s="1"/>
  <c r="BH466" i="1"/>
  <c r="CC466" i="1" s="1"/>
  <c r="BB466" i="1"/>
  <c r="BW466" i="1" s="1"/>
  <c r="BF466" i="1"/>
  <c r="CA466" i="1" s="1"/>
  <c r="AY466" i="1"/>
  <c r="BT466" i="1" s="1"/>
  <c r="BB514" i="1"/>
  <c r="BW514" i="1" s="1"/>
  <c r="BD514" i="1"/>
  <c r="BY514" i="1" s="1"/>
  <c r="BE514" i="1"/>
  <c r="BZ514" i="1" s="1"/>
  <c r="BF514" i="1"/>
  <c r="CA514" i="1" s="1"/>
  <c r="BG514" i="1"/>
  <c r="CB514" i="1" s="1"/>
  <c r="BH514" i="1"/>
  <c r="CC514" i="1" s="1"/>
  <c r="AY514" i="1"/>
  <c r="BT514" i="1" s="1"/>
  <c r="BB554" i="1"/>
  <c r="BW554" i="1" s="1"/>
  <c r="BE554" i="1"/>
  <c r="BZ554" i="1" s="1"/>
  <c r="BF554" i="1"/>
  <c r="CA554" i="1" s="1"/>
  <c r="BG554" i="1"/>
  <c r="CB554" i="1" s="1"/>
  <c r="BH554" i="1"/>
  <c r="CC554" i="1" s="1"/>
  <c r="AY554" i="1"/>
  <c r="BT554" i="1" s="1"/>
  <c r="BB594" i="1"/>
  <c r="BW594" i="1" s="1"/>
  <c r="BE594" i="1"/>
  <c r="BZ594" i="1" s="1"/>
  <c r="BF594" i="1"/>
  <c r="CA594" i="1" s="1"/>
  <c r="BG594" i="1"/>
  <c r="CB594" i="1" s="1"/>
  <c r="BH594" i="1"/>
  <c r="CC594" i="1" s="1"/>
  <c r="AY594" i="1"/>
  <c r="BT594" i="1" s="1"/>
  <c r="BB642" i="1"/>
  <c r="BW642" i="1" s="1"/>
  <c r="BE642" i="1"/>
  <c r="BZ642" i="1" s="1"/>
  <c r="BF642" i="1"/>
  <c r="CA642" i="1" s="1"/>
  <c r="BG642" i="1"/>
  <c r="CB642" i="1" s="1"/>
  <c r="BH642" i="1"/>
  <c r="CC642" i="1" s="1"/>
  <c r="AY642" i="1"/>
  <c r="BT642" i="1" s="1"/>
  <c r="BF598" i="1"/>
  <c r="CA598" i="1" s="1"/>
  <c r="BG598" i="1"/>
  <c r="CB598" i="1" s="1"/>
  <c r="BH598" i="1"/>
  <c r="CC598" i="1" s="1"/>
  <c r="BB598" i="1"/>
  <c r="BW598" i="1" s="1"/>
  <c r="BE598" i="1"/>
  <c r="BZ598" i="1" s="1"/>
  <c r="AY598" i="1"/>
  <c r="BT598" i="1" s="1"/>
  <c r="BB83" i="1"/>
  <c r="BW83" i="1" s="1"/>
  <c r="BE83" i="1"/>
  <c r="BZ83" i="1" s="1"/>
  <c r="BF83" i="1"/>
  <c r="CA83" i="1" s="1"/>
  <c r="BG83" i="1"/>
  <c r="CB83" i="1" s="1"/>
  <c r="BH83" i="1"/>
  <c r="CC83" i="1" s="1"/>
  <c r="AY83" i="1"/>
  <c r="BT83" i="1" s="1"/>
  <c r="BB147" i="1"/>
  <c r="BW147" i="1" s="1"/>
  <c r="BE147" i="1"/>
  <c r="BZ147" i="1" s="1"/>
  <c r="BF147" i="1"/>
  <c r="CA147" i="1" s="1"/>
  <c r="BG147" i="1"/>
  <c r="CB147" i="1" s="1"/>
  <c r="BH147" i="1"/>
  <c r="CC147" i="1" s="1"/>
  <c r="AY147" i="1"/>
  <c r="BT147" i="1" s="1"/>
  <c r="BB171" i="1"/>
  <c r="BW171" i="1" s="1"/>
  <c r="BE171" i="1"/>
  <c r="BZ171" i="1" s="1"/>
  <c r="BF171" i="1"/>
  <c r="CA171" i="1" s="1"/>
  <c r="BG171" i="1"/>
  <c r="CB171" i="1" s="1"/>
  <c r="BH171" i="1"/>
  <c r="CC171" i="1" s="1"/>
  <c r="AY171" i="1"/>
  <c r="BT171" i="1" s="1"/>
  <c r="BF243" i="1"/>
  <c r="CA243" i="1" s="1"/>
  <c r="BG243" i="1"/>
  <c r="CB243" i="1" s="1"/>
  <c r="BH243" i="1"/>
  <c r="CC243" i="1" s="1"/>
  <c r="BB243" i="1"/>
  <c r="BW243" i="1" s="1"/>
  <c r="BE243" i="1"/>
  <c r="BZ243" i="1" s="1"/>
  <c r="AY243" i="1"/>
  <c r="BT243" i="1" s="1"/>
  <c r="BF267" i="1"/>
  <c r="CA267" i="1" s="1"/>
  <c r="BG267" i="1"/>
  <c r="CB267" i="1" s="1"/>
  <c r="BH267" i="1"/>
  <c r="CC267" i="1" s="1"/>
  <c r="BB267" i="1"/>
  <c r="BW267" i="1" s="1"/>
  <c r="BE267" i="1"/>
  <c r="BZ267" i="1" s="1"/>
  <c r="AY267" i="1"/>
  <c r="BT267" i="1" s="1"/>
  <c r="BF355" i="1"/>
  <c r="CA355" i="1" s="1"/>
  <c r="BG355" i="1"/>
  <c r="CB355" i="1" s="1"/>
  <c r="BH355" i="1"/>
  <c r="CC355" i="1" s="1"/>
  <c r="BB355" i="1"/>
  <c r="BW355" i="1" s="1"/>
  <c r="BE355" i="1"/>
  <c r="BZ355" i="1" s="1"/>
  <c r="AY355" i="1"/>
  <c r="BT355" i="1" s="1"/>
  <c r="BF403" i="1"/>
  <c r="CA403" i="1" s="1"/>
  <c r="BG403" i="1"/>
  <c r="CB403" i="1" s="1"/>
  <c r="BH403" i="1"/>
  <c r="CC403" i="1" s="1"/>
  <c r="BB403" i="1"/>
  <c r="BW403" i="1" s="1"/>
  <c r="BE403" i="1"/>
  <c r="BZ403" i="1" s="1"/>
  <c r="AY403" i="1"/>
  <c r="BT403" i="1" s="1"/>
  <c r="BB515" i="1"/>
  <c r="BW515" i="1" s="1"/>
  <c r="BE515" i="1"/>
  <c r="BZ515" i="1" s="1"/>
  <c r="BF515" i="1"/>
  <c r="CA515" i="1" s="1"/>
  <c r="BG515" i="1"/>
  <c r="CB515" i="1" s="1"/>
  <c r="BH515" i="1"/>
  <c r="CC515" i="1" s="1"/>
  <c r="AY515" i="1"/>
  <c r="BT515" i="1" s="1"/>
  <c r="BE988" i="1"/>
  <c r="BZ988" i="1" s="1"/>
  <c r="BF988" i="1"/>
  <c r="CA988" i="1" s="1"/>
  <c r="BG988" i="1"/>
  <c r="CB988" i="1" s="1"/>
  <c r="BH988" i="1"/>
  <c r="CC988" i="1" s="1"/>
  <c r="BB988" i="1"/>
  <c r="BW988" i="1" s="1"/>
  <c r="AY988" i="1"/>
  <c r="BT988" i="1" s="1"/>
  <c r="BE559" i="1"/>
  <c r="BZ559" i="1" s="1"/>
  <c r="BF559" i="1"/>
  <c r="CA559" i="1" s="1"/>
  <c r="BG559" i="1"/>
  <c r="CB559" i="1" s="1"/>
  <c r="BH559" i="1"/>
  <c r="CC559" i="1" s="1"/>
  <c r="BB559" i="1"/>
  <c r="BW559" i="1" s="1"/>
  <c r="AY559" i="1"/>
  <c r="BT559" i="1" s="1"/>
  <c r="BB37" i="1"/>
  <c r="BW37" i="1" s="1"/>
  <c r="BE37" i="1"/>
  <c r="BZ37" i="1" s="1"/>
  <c r="BF37" i="1"/>
  <c r="CA37" i="1" s="1"/>
  <c r="BG37" i="1"/>
  <c r="CB37" i="1" s="1"/>
  <c r="BH37" i="1"/>
  <c r="CC37" i="1" s="1"/>
  <c r="AY37" i="1"/>
  <c r="BT37" i="1" s="1"/>
  <c r="BG69" i="1"/>
  <c r="CB69" i="1" s="1"/>
  <c r="BH69" i="1"/>
  <c r="CC69" i="1" s="1"/>
  <c r="BB69" i="1"/>
  <c r="BW69" i="1" s="1"/>
  <c r="BE69" i="1"/>
  <c r="BZ69" i="1" s="1"/>
  <c r="BF69" i="1"/>
  <c r="CA69" i="1" s="1"/>
  <c r="AY69" i="1"/>
  <c r="BT69" i="1" s="1"/>
  <c r="BG101" i="1"/>
  <c r="CB101" i="1" s="1"/>
  <c r="BH101" i="1"/>
  <c r="CC101" i="1" s="1"/>
  <c r="BB101" i="1"/>
  <c r="BW101" i="1" s="1"/>
  <c r="BE101" i="1"/>
  <c r="BZ101" i="1" s="1"/>
  <c r="BF101" i="1"/>
  <c r="CA101" i="1" s="1"/>
  <c r="AY101" i="1"/>
  <c r="BT101" i="1" s="1"/>
  <c r="BG133" i="1"/>
  <c r="CB133" i="1" s="1"/>
  <c r="BH133" i="1"/>
  <c r="CC133" i="1" s="1"/>
  <c r="BB133" i="1"/>
  <c r="BW133" i="1" s="1"/>
  <c r="BE133" i="1"/>
  <c r="BZ133" i="1" s="1"/>
  <c r="BF133" i="1"/>
  <c r="CA133" i="1" s="1"/>
  <c r="AY133" i="1"/>
  <c r="BT133" i="1" s="1"/>
  <c r="BB738" i="1"/>
  <c r="BW738" i="1" s="1"/>
  <c r="BE738" i="1"/>
  <c r="BZ738" i="1" s="1"/>
  <c r="BF738" i="1"/>
  <c r="CA738" i="1" s="1"/>
  <c r="BG738" i="1"/>
  <c r="CB738" i="1" s="1"/>
  <c r="BH738" i="1"/>
  <c r="CC738" i="1" s="1"/>
  <c r="AY738" i="1"/>
  <c r="BT738" i="1" s="1"/>
  <c r="BF802" i="1"/>
  <c r="CA802" i="1" s="1"/>
  <c r="BG802" i="1"/>
  <c r="CB802" i="1" s="1"/>
  <c r="BH802" i="1"/>
  <c r="CC802" i="1" s="1"/>
  <c r="BB802" i="1"/>
  <c r="BW802" i="1" s="1"/>
  <c r="BE802" i="1"/>
  <c r="BZ802" i="1" s="1"/>
  <c r="AY802" i="1"/>
  <c r="BT802" i="1" s="1"/>
  <c r="BF866" i="1"/>
  <c r="CA866" i="1" s="1"/>
  <c r="BG866" i="1"/>
  <c r="CB866" i="1" s="1"/>
  <c r="BH866" i="1"/>
  <c r="CC866" i="1" s="1"/>
  <c r="BB866" i="1"/>
  <c r="BW866" i="1" s="1"/>
  <c r="BE866" i="1"/>
  <c r="BZ866" i="1" s="1"/>
  <c r="AY866" i="1"/>
  <c r="BT866" i="1" s="1"/>
  <c r="BF930" i="1"/>
  <c r="CA930" i="1" s="1"/>
  <c r="BG930" i="1"/>
  <c r="CB930" i="1" s="1"/>
  <c r="BH930" i="1"/>
  <c r="CC930" i="1" s="1"/>
  <c r="BB930" i="1"/>
  <c r="BW930" i="1" s="1"/>
  <c r="BE930" i="1"/>
  <c r="BZ930" i="1" s="1"/>
  <c r="AY930" i="1"/>
  <c r="BT930" i="1" s="1"/>
  <c r="BF994" i="1"/>
  <c r="CA994" i="1" s="1"/>
  <c r="BG994" i="1"/>
  <c r="CB994" i="1" s="1"/>
  <c r="BH994" i="1"/>
  <c r="CC994" i="1" s="1"/>
  <c r="BB994" i="1"/>
  <c r="BW994" i="1" s="1"/>
  <c r="BE994" i="1"/>
  <c r="BZ994" i="1" s="1"/>
  <c r="AY994" i="1"/>
  <c r="BT994" i="1" s="1"/>
  <c r="BE787" i="1"/>
  <c r="BZ787" i="1" s="1"/>
  <c r="BF787" i="1"/>
  <c r="CA787" i="1" s="1"/>
  <c r="BG787" i="1"/>
  <c r="CB787" i="1" s="1"/>
  <c r="BH787" i="1"/>
  <c r="CC787" i="1" s="1"/>
  <c r="BB787" i="1"/>
  <c r="BW787" i="1" s="1"/>
  <c r="AY787" i="1"/>
  <c r="BT787" i="1" s="1"/>
  <c r="BE851" i="1"/>
  <c r="BZ851" i="1" s="1"/>
  <c r="BF851" i="1"/>
  <c r="CA851" i="1" s="1"/>
  <c r="BG851" i="1"/>
  <c r="CB851" i="1" s="1"/>
  <c r="BH851" i="1"/>
  <c r="CC851" i="1" s="1"/>
  <c r="BB851" i="1"/>
  <c r="BW851" i="1" s="1"/>
  <c r="AY851" i="1"/>
  <c r="BT851" i="1" s="1"/>
  <c r="BE891" i="1"/>
  <c r="BZ891" i="1" s="1"/>
  <c r="BF891" i="1"/>
  <c r="CA891" i="1" s="1"/>
  <c r="BG891" i="1"/>
  <c r="CB891" i="1" s="1"/>
  <c r="BH891" i="1"/>
  <c r="CC891" i="1" s="1"/>
  <c r="BB891" i="1"/>
  <c r="BW891" i="1" s="1"/>
  <c r="AY891" i="1"/>
  <c r="BT891" i="1" s="1"/>
  <c r="BE955" i="1"/>
  <c r="BZ955" i="1" s="1"/>
  <c r="BF955" i="1"/>
  <c r="CA955" i="1" s="1"/>
  <c r="BG955" i="1"/>
  <c r="CB955" i="1" s="1"/>
  <c r="BH955" i="1"/>
  <c r="CC955" i="1" s="1"/>
  <c r="BB955" i="1"/>
  <c r="BW955" i="1" s="1"/>
  <c r="AY955" i="1"/>
  <c r="BT955" i="1" s="1"/>
  <c r="BE979" i="1"/>
  <c r="BZ979" i="1" s="1"/>
  <c r="BF979" i="1"/>
  <c r="CA979" i="1" s="1"/>
  <c r="BG979" i="1"/>
  <c r="CB979" i="1" s="1"/>
  <c r="BH979" i="1"/>
  <c r="CC979" i="1" s="1"/>
  <c r="BB979" i="1"/>
  <c r="BW979" i="1" s="1"/>
  <c r="AY979" i="1"/>
  <c r="BT979" i="1" s="1"/>
  <c r="BE1004" i="1"/>
  <c r="BZ1004" i="1" s="1"/>
  <c r="BF1004" i="1"/>
  <c r="CA1004" i="1" s="1"/>
  <c r="BG1004" i="1"/>
  <c r="CB1004" i="1" s="1"/>
  <c r="BH1004" i="1"/>
  <c r="CC1004" i="1" s="1"/>
  <c r="BB1004" i="1"/>
  <c r="BW1004" i="1" s="1"/>
  <c r="AY1004" i="1"/>
  <c r="BT1004" i="1" s="1"/>
  <c r="BG181" i="1"/>
  <c r="CB181" i="1" s="1"/>
  <c r="BH181" i="1"/>
  <c r="CC181" i="1" s="1"/>
  <c r="BB181" i="1"/>
  <c r="BW181" i="1" s="1"/>
  <c r="BE181" i="1"/>
  <c r="BZ181" i="1" s="1"/>
  <c r="BF181" i="1"/>
  <c r="CA181" i="1" s="1"/>
  <c r="AY181" i="1"/>
  <c r="BT181" i="1" s="1"/>
  <c r="BB245" i="1"/>
  <c r="BW245" i="1" s="1"/>
  <c r="BE245" i="1"/>
  <c r="BZ245" i="1" s="1"/>
  <c r="BF245" i="1"/>
  <c r="CA245" i="1" s="1"/>
  <c r="BG245" i="1"/>
  <c r="CB245" i="1" s="1"/>
  <c r="BH245" i="1"/>
  <c r="CC245" i="1" s="1"/>
  <c r="AY245" i="1"/>
  <c r="BT245" i="1" s="1"/>
  <c r="BB309" i="1"/>
  <c r="BW309" i="1" s="1"/>
  <c r="BE309" i="1"/>
  <c r="BZ309" i="1" s="1"/>
  <c r="BF309" i="1"/>
  <c r="CA309" i="1" s="1"/>
  <c r="BG309" i="1"/>
  <c r="CB309" i="1" s="1"/>
  <c r="BH309" i="1"/>
  <c r="CC309" i="1" s="1"/>
  <c r="AY309" i="1"/>
  <c r="BT309" i="1" s="1"/>
  <c r="BB373" i="1"/>
  <c r="BW373" i="1" s="1"/>
  <c r="BE373" i="1"/>
  <c r="BZ373" i="1" s="1"/>
  <c r="BF373" i="1"/>
  <c r="CA373" i="1" s="1"/>
  <c r="BH373" i="1"/>
  <c r="CC373" i="1" s="1"/>
  <c r="BG373" i="1"/>
  <c r="CB373" i="1" s="1"/>
  <c r="AY373" i="1"/>
  <c r="BT373" i="1" s="1"/>
  <c r="BB437" i="1"/>
  <c r="BW437" i="1" s="1"/>
  <c r="BE437" i="1"/>
  <c r="BZ437" i="1" s="1"/>
  <c r="BF437" i="1"/>
  <c r="CA437" i="1" s="1"/>
  <c r="BH437" i="1"/>
  <c r="CC437" i="1" s="1"/>
  <c r="BG437" i="1"/>
  <c r="CB437" i="1" s="1"/>
  <c r="AY437" i="1"/>
  <c r="BT437" i="1" s="1"/>
  <c r="BG501" i="1"/>
  <c r="CB501" i="1" s="1"/>
  <c r="BH501" i="1"/>
  <c r="CC501" i="1" s="1"/>
  <c r="BB501" i="1"/>
  <c r="BW501" i="1" s="1"/>
  <c r="BE501" i="1"/>
  <c r="BZ501" i="1" s="1"/>
  <c r="BF501" i="1"/>
  <c r="CA501" i="1" s="1"/>
  <c r="AY501" i="1"/>
  <c r="BT501" i="1" s="1"/>
  <c r="BG565" i="1"/>
  <c r="CB565" i="1" s="1"/>
  <c r="BH565" i="1"/>
  <c r="CC565" i="1" s="1"/>
  <c r="BB565" i="1"/>
  <c r="BW565" i="1" s="1"/>
  <c r="BE565" i="1"/>
  <c r="BZ565" i="1" s="1"/>
  <c r="BF565" i="1"/>
  <c r="CA565" i="1" s="1"/>
  <c r="AY565" i="1"/>
  <c r="BT565" i="1" s="1"/>
  <c r="BG629" i="1"/>
  <c r="CB629" i="1" s="1"/>
  <c r="BH629" i="1"/>
  <c r="CC629" i="1" s="1"/>
  <c r="BB629" i="1"/>
  <c r="BW629" i="1" s="1"/>
  <c r="BE629" i="1"/>
  <c r="BZ629" i="1" s="1"/>
  <c r="BF629" i="1"/>
  <c r="CA629" i="1" s="1"/>
  <c r="AY629" i="1"/>
  <c r="BT629" i="1" s="1"/>
  <c r="BG693" i="1"/>
  <c r="CB693" i="1" s="1"/>
  <c r="BH693" i="1"/>
  <c r="CC693" i="1" s="1"/>
  <c r="BB693" i="1"/>
  <c r="BW693" i="1" s="1"/>
  <c r="BE693" i="1"/>
  <c r="BZ693" i="1" s="1"/>
  <c r="BF693" i="1"/>
  <c r="CA693" i="1" s="1"/>
  <c r="AY693" i="1"/>
  <c r="BT693" i="1" s="1"/>
  <c r="BE757" i="1"/>
  <c r="BZ757" i="1" s="1"/>
  <c r="BF757" i="1"/>
  <c r="CA757" i="1" s="1"/>
  <c r="BG757" i="1"/>
  <c r="CB757" i="1" s="1"/>
  <c r="BH757" i="1"/>
  <c r="CC757" i="1" s="1"/>
  <c r="BB757" i="1"/>
  <c r="BW757" i="1" s="1"/>
  <c r="AY757" i="1"/>
  <c r="BT757" i="1" s="1"/>
  <c r="BE821" i="1"/>
  <c r="BZ821" i="1" s="1"/>
  <c r="BF821" i="1"/>
  <c r="CA821" i="1" s="1"/>
  <c r="BG821" i="1"/>
  <c r="CB821" i="1" s="1"/>
  <c r="BH821" i="1"/>
  <c r="CC821" i="1" s="1"/>
  <c r="BB821" i="1"/>
  <c r="BW821" i="1" s="1"/>
  <c r="AY821" i="1"/>
  <c r="BT821" i="1" s="1"/>
  <c r="BE1013" i="1"/>
  <c r="BZ1013" i="1" s="1"/>
  <c r="BF1013" i="1"/>
  <c r="CA1013" i="1" s="1"/>
  <c r="BG1013" i="1"/>
  <c r="CB1013" i="1" s="1"/>
  <c r="BH1013" i="1"/>
  <c r="CC1013" i="1" s="1"/>
  <c r="BB1013" i="1"/>
  <c r="BW1013" i="1" s="1"/>
  <c r="AY1013" i="1"/>
  <c r="BT1013" i="1" s="1"/>
  <c r="BF726" i="1"/>
  <c r="CA726" i="1" s="1"/>
  <c r="BG726" i="1"/>
  <c r="CB726" i="1" s="1"/>
  <c r="BH726" i="1"/>
  <c r="CC726" i="1" s="1"/>
  <c r="BB726" i="1"/>
  <c r="BW726" i="1" s="1"/>
  <c r="BE726" i="1"/>
  <c r="BZ726" i="1" s="1"/>
  <c r="AY726" i="1"/>
  <c r="BT726" i="1" s="1"/>
  <c r="BB750" i="1"/>
  <c r="BW750" i="1" s="1"/>
  <c r="BE750" i="1"/>
  <c r="BZ750" i="1" s="1"/>
  <c r="BF750" i="1"/>
  <c r="CA750" i="1" s="1"/>
  <c r="BG750" i="1"/>
  <c r="CB750" i="1" s="1"/>
  <c r="BH750" i="1"/>
  <c r="CC750" i="1" s="1"/>
  <c r="AY750" i="1"/>
  <c r="BT750" i="1" s="1"/>
  <c r="BB790" i="1"/>
  <c r="BW790" i="1" s="1"/>
  <c r="BE790" i="1"/>
  <c r="BZ790" i="1" s="1"/>
  <c r="BF790" i="1"/>
  <c r="CA790" i="1" s="1"/>
  <c r="BG790" i="1"/>
  <c r="CB790" i="1" s="1"/>
  <c r="BH790" i="1"/>
  <c r="CC790" i="1" s="1"/>
  <c r="AY790" i="1"/>
  <c r="BT790" i="1" s="1"/>
  <c r="BB814" i="1"/>
  <c r="BW814" i="1" s="1"/>
  <c r="BE814" i="1"/>
  <c r="BZ814" i="1" s="1"/>
  <c r="BF814" i="1"/>
  <c r="CA814" i="1" s="1"/>
  <c r="BG814" i="1"/>
  <c r="CB814" i="1" s="1"/>
  <c r="BH814" i="1"/>
  <c r="CC814" i="1" s="1"/>
  <c r="AY814" i="1"/>
  <c r="BT814" i="1" s="1"/>
  <c r="BB854" i="1"/>
  <c r="BW854" i="1" s="1"/>
  <c r="BE854" i="1"/>
  <c r="BZ854" i="1" s="1"/>
  <c r="BF854" i="1"/>
  <c r="CA854" i="1" s="1"/>
  <c r="BG854" i="1"/>
  <c r="CB854" i="1" s="1"/>
  <c r="BH854" i="1"/>
  <c r="CC854" i="1" s="1"/>
  <c r="AY854" i="1"/>
  <c r="BT854" i="1" s="1"/>
  <c r="BB918" i="1"/>
  <c r="BW918" i="1" s="1"/>
  <c r="BE918" i="1"/>
  <c r="BZ918" i="1" s="1"/>
  <c r="BF918" i="1"/>
  <c r="CA918" i="1" s="1"/>
  <c r="BG918" i="1"/>
  <c r="CB918" i="1" s="1"/>
  <c r="BH918" i="1"/>
  <c r="CC918" i="1" s="1"/>
  <c r="AY918" i="1"/>
  <c r="BT918" i="1" s="1"/>
  <c r="BB982" i="1"/>
  <c r="BW982" i="1" s="1"/>
  <c r="BE982" i="1"/>
  <c r="BZ982" i="1" s="1"/>
  <c r="BF982" i="1"/>
  <c r="CA982" i="1" s="1"/>
  <c r="BG982" i="1"/>
  <c r="CB982" i="1" s="1"/>
  <c r="BH982" i="1"/>
  <c r="CC982" i="1" s="1"/>
  <c r="AY982" i="1"/>
  <c r="BT982" i="1" s="1"/>
  <c r="BB1006" i="1"/>
  <c r="BW1006" i="1" s="1"/>
  <c r="BE1006" i="1"/>
  <c r="BZ1006" i="1" s="1"/>
  <c r="BF1006" i="1"/>
  <c r="CA1006" i="1" s="1"/>
  <c r="BG1006" i="1"/>
  <c r="CB1006" i="1" s="1"/>
  <c r="BH1006" i="1"/>
  <c r="CC1006" i="1" s="1"/>
  <c r="AY1006" i="1"/>
  <c r="BT1006" i="1" s="1"/>
  <c r="BE615" i="1"/>
  <c r="BZ615" i="1" s="1"/>
  <c r="BF615" i="1"/>
  <c r="CA615" i="1" s="1"/>
  <c r="BG615" i="1"/>
  <c r="CB615" i="1" s="1"/>
  <c r="BH615" i="1"/>
  <c r="CC615" i="1" s="1"/>
  <c r="BB615" i="1"/>
  <c r="BW615" i="1" s="1"/>
  <c r="AY615" i="1"/>
  <c r="BT615" i="1" s="1"/>
  <c r="BE679" i="1"/>
  <c r="BZ679" i="1" s="1"/>
  <c r="BF679" i="1"/>
  <c r="CA679" i="1" s="1"/>
  <c r="BG679" i="1"/>
  <c r="CB679" i="1" s="1"/>
  <c r="BH679" i="1"/>
  <c r="CC679" i="1" s="1"/>
  <c r="BB679" i="1"/>
  <c r="BW679" i="1" s="1"/>
  <c r="AY679" i="1"/>
  <c r="BT679" i="1" s="1"/>
  <c r="BB743" i="1"/>
  <c r="BW743" i="1" s="1"/>
  <c r="BE743" i="1"/>
  <c r="BZ743" i="1" s="1"/>
  <c r="BF743" i="1"/>
  <c r="CA743" i="1" s="1"/>
  <c r="BG743" i="1"/>
  <c r="CB743" i="1" s="1"/>
  <c r="BH743" i="1"/>
  <c r="CC743" i="1" s="1"/>
  <c r="AY743" i="1"/>
  <c r="BT743" i="1" s="1"/>
  <c r="BB807" i="1"/>
  <c r="BW807" i="1" s="1"/>
  <c r="BE807" i="1"/>
  <c r="BZ807" i="1" s="1"/>
  <c r="BF807" i="1"/>
  <c r="CA807" i="1" s="1"/>
  <c r="BG807" i="1"/>
  <c r="CB807" i="1" s="1"/>
  <c r="BH807" i="1"/>
  <c r="CC807" i="1" s="1"/>
  <c r="AY807" i="1"/>
  <c r="BT807" i="1" s="1"/>
  <c r="BB871" i="1"/>
  <c r="BW871" i="1" s="1"/>
  <c r="BE871" i="1"/>
  <c r="BZ871" i="1" s="1"/>
  <c r="BF871" i="1"/>
  <c r="CA871" i="1" s="1"/>
  <c r="BG871" i="1"/>
  <c r="CB871" i="1" s="1"/>
  <c r="BH871" i="1"/>
  <c r="CC871" i="1" s="1"/>
  <c r="AY871" i="1"/>
  <c r="BT871" i="1" s="1"/>
  <c r="BB895" i="1"/>
  <c r="BW895" i="1" s="1"/>
  <c r="BE895" i="1"/>
  <c r="BZ895" i="1" s="1"/>
  <c r="BF895" i="1"/>
  <c r="CA895" i="1" s="1"/>
  <c r="BG895" i="1"/>
  <c r="CB895" i="1" s="1"/>
  <c r="BH895" i="1"/>
  <c r="CC895" i="1" s="1"/>
  <c r="AY895" i="1"/>
  <c r="BT895" i="1" s="1"/>
  <c r="BB935" i="1"/>
  <c r="BW935" i="1" s="1"/>
  <c r="BE935" i="1"/>
  <c r="BZ935" i="1" s="1"/>
  <c r="BF935" i="1"/>
  <c r="CA935" i="1" s="1"/>
  <c r="BG935" i="1"/>
  <c r="CB935" i="1" s="1"/>
  <c r="BH935" i="1"/>
  <c r="CC935" i="1" s="1"/>
  <c r="AY935" i="1"/>
  <c r="BT935" i="1" s="1"/>
  <c r="BB999" i="1"/>
  <c r="BW999" i="1" s="1"/>
  <c r="BE999" i="1"/>
  <c r="BZ999" i="1" s="1"/>
  <c r="BF999" i="1"/>
  <c r="CA999" i="1" s="1"/>
  <c r="BG999" i="1"/>
  <c r="CB999" i="1" s="1"/>
  <c r="BH999" i="1"/>
  <c r="CC999" i="1" s="1"/>
  <c r="AY999" i="1"/>
  <c r="BT999" i="1" s="1"/>
  <c r="BE633" i="1"/>
  <c r="BZ633" i="1" s="1"/>
  <c r="BF633" i="1"/>
  <c r="CA633" i="1" s="1"/>
  <c r="BG633" i="1"/>
  <c r="CB633" i="1" s="1"/>
  <c r="BH633" i="1"/>
  <c r="CC633" i="1" s="1"/>
  <c r="BB633" i="1"/>
  <c r="BW633" i="1" s="1"/>
  <c r="AY633" i="1"/>
  <c r="BT633" i="1" s="1"/>
  <c r="BE697" i="1"/>
  <c r="BZ697" i="1" s="1"/>
  <c r="BF697" i="1"/>
  <c r="CA697" i="1" s="1"/>
  <c r="BG697" i="1"/>
  <c r="CB697" i="1" s="1"/>
  <c r="BH697" i="1"/>
  <c r="CC697" i="1" s="1"/>
  <c r="BB697" i="1"/>
  <c r="BW697" i="1" s="1"/>
  <c r="AY697" i="1"/>
  <c r="BT697" i="1" s="1"/>
  <c r="BG761" i="1"/>
  <c r="CB761" i="1" s="1"/>
  <c r="BH761" i="1"/>
  <c r="CC761" i="1" s="1"/>
  <c r="BB761" i="1"/>
  <c r="BW761" i="1" s="1"/>
  <c r="BE761" i="1"/>
  <c r="BZ761" i="1" s="1"/>
  <c r="BF761" i="1"/>
  <c r="CA761" i="1" s="1"/>
  <c r="AY761" i="1"/>
  <c r="BT761" i="1" s="1"/>
  <c r="BG825" i="1"/>
  <c r="CB825" i="1" s="1"/>
  <c r="BH825" i="1"/>
  <c r="CC825" i="1" s="1"/>
  <c r="BB825" i="1"/>
  <c r="BW825" i="1" s="1"/>
  <c r="BE825" i="1"/>
  <c r="BZ825" i="1" s="1"/>
  <c r="BF825" i="1"/>
  <c r="CA825" i="1" s="1"/>
  <c r="AY825" i="1"/>
  <c r="BT825" i="1" s="1"/>
  <c r="BG889" i="1"/>
  <c r="CB889" i="1" s="1"/>
  <c r="BH889" i="1"/>
  <c r="CC889" i="1" s="1"/>
  <c r="BB889" i="1"/>
  <c r="BW889" i="1" s="1"/>
  <c r="BE889" i="1"/>
  <c r="BZ889" i="1" s="1"/>
  <c r="BF889" i="1"/>
  <c r="CA889" i="1" s="1"/>
  <c r="AY889" i="1"/>
  <c r="BT889" i="1" s="1"/>
  <c r="BG953" i="1"/>
  <c r="CB953" i="1" s="1"/>
  <c r="BH953" i="1"/>
  <c r="CC953" i="1" s="1"/>
  <c r="BB953" i="1"/>
  <c r="BW953" i="1" s="1"/>
  <c r="BE953" i="1"/>
  <c r="BZ953" i="1" s="1"/>
  <c r="BF953" i="1"/>
  <c r="CA953" i="1" s="1"/>
  <c r="AY953" i="1"/>
  <c r="BT953" i="1" s="1"/>
  <c r="BG1017" i="1"/>
  <c r="CB1017" i="1" s="1"/>
  <c r="BH1017" i="1"/>
  <c r="CC1017" i="1" s="1"/>
  <c r="BB1017" i="1"/>
  <c r="BW1017" i="1" s="1"/>
  <c r="BE1017" i="1"/>
  <c r="BZ1017" i="1" s="1"/>
  <c r="BF1017" i="1"/>
  <c r="CA1017" i="1" s="1"/>
  <c r="AY1017" i="1"/>
  <c r="BT1017" i="1" s="1"/>
  <c r="BG367" i="1"/>
  <c r="CB367" i="1" s="1"/>
  <c r="BH367" i="1"/>
  <c r="CC367" i="1" s="1"/>
  <c r="BB367" i="1"/>
  <c r="BW367" i="1" s="1"/>
  <c r="BF367" i="1"/>
  <c r="CA367" i="1" s="1"/>
  <c r="BE367" i="1"/>
  <c r="BZ367" i="1" s="1"/>
  <c r="AY367" i="1"/>
  <c r="BT367" i="1" s="1"/>
  <c r="BF54" i="1"/>
  <c r="CA54" i="1" s="1"/>
  <c r="BG54" i="1"/>
  <c r="CB54" i="1" s="1"/>
  <c r="BH54" i="1"/>
  <c r="CC54" i="1" s="1"/>
  <c r="BB54" i="1"/>
  <c r="BW54" i="1" s="1"/>
  <c r="BE54" i="1"/>
  <c r="BZ54" i="1" s="1"/>
  <c r="AY54" i="1"/>
  <c r="BT54" i="1" s="1"/>
  <c r="BH286" i="1"/>
  <c r="CC286" i="1" s="1"/>
  <c r="BE286" i="1"/>
  <c r="BZ286" i="1" s="1"/>
  <c r="BF286" i="1"/>
  <c r="CA286" i="1" s="1"/>
  <c r="BG286" i="1"/>
  <c r="CB286" i="1" s="1"/>
  <c r="BB286" i="1"/>
  <c r="BW286" i="1" s="1"/>
  <c r="AY286" i="1"/>
  <c r="BT286" i="1" s="1"/>
  <c r="BE48" i="1"/>
  <c r="BZ48" i="1" s="1"/>
  <c r="BF48" i="1"/>
  <c r="CA48" i="1" s="1"/>
  <c r="BG48" i="1"/>
  <c r="CB48" i="1" s="1"/>
  <c r="BH48" i="1"/>
  <c r="CC48" i="1" s="1"/>
  <c r="BB48" i="1"/>
  <c r="BW48" i="1" s="1"/>
  <c r="AY48" i="1"/>
  <c r="BT48" i="1" s="1"/>
  <c r="BE112" i="1"/>
  <c r="BZ112" i="1" s="1"/>
  <c r="BF112" i="1"/>
  <c r="CA112" i="1" s="1"/>
  <c r="BG112" i="1"/>
  <c r="CB112" i="1" s="1"/>
  <c r="BH112" i="1"/>
  <c r="CC112" i="1" s="1"/>
  <c r="BB112" i="1"/>
  <c r="BW112" i="1" s="1"/>
  <c r="AY112" i="1"/>
  <c r="BT112" i="1" s="1"/>
  <c r="BE176" i="1"/>
  <c r="BZ176" i="1" s="1"/>
  <c r="BF176" i="1"/>
  <c r="CA176" i="1" s="1"/>
  <c r="BG176" i="1"/>
  <c r="CB176" i="1" s="1"/>
  <c r="BH176" i="1"/>
  <c r="CC176" i="1" s="1"/>
  <c r="BB176" i="1"/>
  <c r="BW176" i="1" s="1"/>
  <c r="AY176" i="1"/>
  <c r="BT176" i="1" s="1"/>
  <c r="BF240" i="1"/>
  <c r="CA240" i="1" s="1"/>
  <c r="BG240" i="1"/>
  <c r="CB240" i="1" s="1"/>
  <c r="BB240" i="1"/>
  <c r="BW240" i="1" s="1"/>
  <c r="BE240" i="1"/>
  <c r="BZ240" i="1" s="1"/>
  <c r="BH240" i="1"/>
  <c r="CC240" i="1" s="1"/>
  <c r="AY240" i="1"/>
  <c r="BT240" i="1" s="1"/>
  <c r="BF304" i="1"/>
  <c r="CA304" i="1" s="1"/>
  <c r="BG304" i="1"/>
  <c r="CB304" i="1" s="1"/>
  <c r="BB304" i="1"/>
  <c r="BW304" i="1" s="1"/>
  <c r="BE304" i="1"/>
  <c r="BZ304" i="1" s="1"/>
  <c r="BH304" i="1"/>
  <c r="CC304" i="1" s="1"/>
  <c r="AY304" i="1"/>
  <c r="BT304" i="1" s="1"/>
  <c r="BF368" i="1"/>
  <c r="CA368" i="1" s="1"/>
  <c r="BG368" i="1"/>
  <c r="CB368" i="1" s="1"/>
  <c r="BB368" i="1"/>
  <c r="BW368" i="1" s="1"/>
  <c r="BE368" i="1"/>
  <c r="BZ368" i="1" s="1"/>
  <c r="BH368" i="1"/>
  <c r="CC368" i="1" s="1"/>
  <c r="AY368" i="1"/>
  <c r="BT368" i="1" s="1"/>
  <c r="BF432" i="1"/>
  <c r="CA432" i="1" s="1"/>
  <c r="BG432" i="1"/>
  <c r="CB432" i="1" s="1"/>
  <c r="BB432" i="1"/>
  <c r="BW432" i="1" s="1"/>
  <c r="BE432" i="1"/>
  <c r="BZ432" i="1" s="1"/>
  <c r="BH432" i="1"/>
  <c r="CC432" i="1" s="1"/>
  <c r="AY432" i="1"/>
  <c r="BT432" i="1" s="1"/>
  <c r="BF496" i="1"/>
  <c r="CA496" i="1" s="1"/>
  <c r="BG496" i="1"/>
  <c r="CB496" i="1" s="1"/>
  <c r="BB496" i="1"/>
  <c r="BW496" i="1" s="1"/>
  <c r="BE496" i="1"/>
  <c r="BZ496" i="1" s="1"/>
  <c r="BH496" i="1"/>
  <c r="CC496" i="1" s="1"/>
  <c r="AY496" i="1"/>
  <c r="BT496" i="1" s="1"/>
  <c r="BE560" i="1"/>
  <c r="BZ560" i="1" s="1"/>
  <c r="BF560" i="1"/>
  <c r="CA560" i="1" s="1"/>
  <c r="BG560" i="1"/>
  <c r="CB560" i="1" s="1"/>
  <c r="BH560" i="1"/>
  <c r="CC560" i="1" s="1"/>
  <c r="BB560" i="1"/>
  <c r="BW560" i="1" s="1"/>
  <c r="AY560" i="1"/>
  <c r="BT560" i="1" s="1"/>
  <c r="BE624" i="1"/>
  <c r="BZ624" i="1" s="1"/>
  <c r="BF624" i="1"/>
  <c r="CA624" i="1" s="1"/>
  <c r="BG624" i="1"/>
  <c r="CB624" i="1" s="1"/>
  <c r="BH624" i="1"/>
  <c r="CC624" i="1" s="1"/>
  <c r="BB624" i="1"/>
  <c r="BW624" i="1" s="1"/>
  <c r="AY624" i="1"/>
  <c r="BT624" i="1" s="1"/>
  <c r="BF315" i="1"/>
  <c r="CA315" i="1" s="1"/>
  <c r="BG315" i="1"/>
  <c r="CB315" i="1" s="1"/>
  <c r="BH315" i="1"/>
  <c r="CC315" i="1" s="1"/>
  <c r="BB315" i="1"/>
  <c r="BW315" i="1" s="1"/>
  <c r="BE315" i="1"/>
  <c r="BZ315" i="1" s="1"/>
  <c r="AY315" i="1"/>
  <c r="BT315" i="1" s="1"/>
  <c r="BE57" i="1"/>
  <c r="BZ57" i="1" s="1"/>
  <c r="BF57" i="1"/>
  <c r="CA57" i="1" s="1"/>
  <c r="BG57" i="1"/>
  <c r="CB57" i="1" s="1"/>
  <c r="BH57" i="1"/>
  <c r="CC57" i="1" s="1"/>
  <c r="BB57" i="1"/>
  <c r="BW57" i="1" s="1"/>
  <c r="AY57" i="1"/>
  <c r="BT57" i="1" s="1"/>
  <c r="BE97" i="1"/>
  <c r="BZ97" i="1" s="1"/>
  <c r="BF97" i="1"/>
  <c r="CA97" i="1" s="1"/>
  <c r="BG97" i="1"/>
  <c r="CB97" i="1" s="1"/>
  <c r="BH97" i="1"/>
  <c r="CC97" i="1" s="1"/>
  <c r="BB97" i="1"/>
  <c r="BW97" i="1" s="1"/>
  <c r="AY97" i="1"/>
  <c r="BT97" i="1" s="1"/>
  <c r="BE145" i="1"/>
  <c r="BZ145" i="1" s="1"/>
  <c r="BF145" i="1"/>
  <c r="CA145" i="1" s="1"/>
  <c r="BG145" i="1"/>
  <c r="CB145" i="1" s="1"/>
  <c r="BH145" i="1"/>
  <c r="CC145" i="1" s="1"/>
  <c r="BB145" i="1"/>
  <c r="BW145" i="1" s="1"/>
  <c r="AY145" i="1"/>
  <c r="BT145" i="1" s="1"/>
  <c r="BE177" i="1"/>
  <c r="BZ177" i="1" s="1"/>
  <c r="BF177" i="1"/>
  <c r="CA177" i="1" s="1"/>
  <c r="BG177" i="1"/>
  <c r="CB177" i="1" s="1"/>
  <c r="BH177" i="1"/>
  <c r="CC177" i="1" s="1"/>
  <c r="BB177" i="1"/>
  <c r="BW177" i="1" s="1"/>
  <c r="AY177" i="1"/>
  <c r="BT177" i="1" s="1"/>
  <c r="BE209" i="1"/>
  <c r="BZ209" i="1" s="1"/>
  <c r="BF209" i="1"/>
  <c r="CA209" i="1" s="1"/>
  <c r="BH209" i="1"/>
  <c r="CC209" i="1" s="1"/>
  <c r="BB209" i="1"/>
  <c r="BW209" i="1" s="1"/>
  <c r="BG209" i="1"/>
  <c r="CB209" i="1" s="1"/>
  <c r="AY209" i="1"/>
  <c r="BT209" i="1" s="1"/>
  <c r="BE241" i="1"/>
  <c r="BZ241" i="1" s="1"/>
  <c r="BF241" i="1"/>
  <c r="CA241" i="1" s="1"/>
  <c r="BH241" i="1"/>
  <c r="CC241" i="1" s="1"/>
  <c r="BB241" i="1"/>
  <c r="BW241" i="1" s="1"/>
  <c r="BG241" i="1"/>
  <c r="CB241" i="1" s="1"/>
  <c r="AY241" i="1"/>
  <c r="BT241" i="1" s="1"/>
  <c r="BE281" i="1"/>
  <c r="BZ281" i="1" s="1"/>
  <c r="BF281" i="1"/>
  <c r="CA281" i="1" s="1"/>
  <c r="BH281" i="1"/>
  <c r="CC281" i="1" s="1"/>
  <c r="BB281" i="1"/>
  <c r="BW281" i="1" s="1"/>
  <c r="BG281" i="1"/>
  <c r="CB281" i="1" s="1"/>
  <c r="AY281" i="1"/>
  <c r="BT281" i="1" s="1"/>
  <c r="BE313" i="1"/>
  <c r="BZ313" i="1" s="1"/>
  <c r="BF313" i="1"/>
  <c r="CA313" i="1" s="1"/>
  <c r="BH313" i="1"/>
  <c r="CC313" i="1" s="1"/>
  <c r="BB313" i="1"/>
  <c r="BW313" i="1" s="1"/>
  <c r="BG313" i="1"/>
  <c r="CB313" i="1" s="1"/>
  <c r="AY313" i="1"/>
  <c r="BT313" i="1" s="1"/>
  <c r="BE353" i="1"/>
  <c r="BZ353" i="1" s="1"/>
  <c r="BF353" i="1"/>
  <c r="CA353" i="1" s="1"/>
  <c r="BH353" i="1"/>
  <c r="CC353" i="1" s="1"/>
  <c r="BB353" i="1"/>
  <c r="BW353" i="1" s="1"/>
  <c r="BG353" i="1"/>
  <c r="CB353" i="1" s="1"/>
  <c r="AY353" i="1"/>
  <c r="BT353" i="1" s="1"/>
  <c r="BE385" i="1"/>
  <c r="BZ385" i="1" s="1"/>
  <c r="BF385" i="1"/>
  <c r="CA385" i="1" s="1"/>
  <c r="BH385" i="1"/>
  <c r="CC385" i="1" s="1"/>
  <c r="BB385" i="1"/>
  <c r="BW385" i="1" s="1"/>
  <c r="BG385" i="1"/>
  <c r="CB385" i="1" s="1"/>
  <c r="AY385" i="1"/>
  <c r="BT385" i="1" s="1"/>
  <c r="BE425" i="1"/>
  <c r="BZ425" i="1" s="1"/>
  <c r="BF425" i="1"/>
  <c r="CA425" i="1" s="1"/>
  <c r="BH425" i="1"/>
  <c r="CC425" i="1" s="1"/>
  <c r="BB425" i="1"/>
  <c r="BW425" i="1" s="1"/>
  <c r="BG425" i="1"/>
  <c r="CB425" i="1" s="1"/>
  <c r="AY425" i="1"/>
  <c r="BT425" i="1" s="1"/>
  <c r="BE465" i="1"/>
  <c r="BZ465" i="1" s="1"/>
  <c r="BF465" i="1"/>
  <c r="CA465" i="1" s="1"/>
  <c r="BH465" i="1"/>
  <c r="CC465" i="1" s="1"/>
  <c r="BB465" i="1"/>
  <c r="BW465" i="1" s="1"/>
  <c r="BG465" i="1"/>
  <c r="CB465" i="1" s="1"/>
  <c r="AY465" i="1"/>
  <c r="BT465" i="1" s="1"/>
  <c r="BE505" i="1"/>
  <c r="BZ505" i="1" s="1"/>
  <c r="BF505" i="1"/>
  <c r="CA505" i="1" s="1"/>
  <c r="BG505" i="1"/>
  <c r="CB505" i="1" s="1"/>
  <c r="BH505" i="1"/>
  <c r="CC505" i="1" s="1"/>
  <c r="BB505" i="1"/>
  <c r="BW505" i="1" s="1"/>
  <c r="AY505" i="1"/>
  <c r="BT505" i="1" s="1"/>
  <c r="BE553" i="1"/>
  <c r="BZ553" i="1" s="1"/>
  <c r="BF553" i="1"/>
  <c r="CA553" i="1" s="1"/>
  <c r="BG553" i="1"/>
  <c r="CB553" i="1" s="1"/>
  <c r="BH553" i="1"/>
  <c r="CC553" i="1" s="1"/>
  <c r="BB553" i="1"/>
  <c r="BW553" i="1" s="1"/>
  <c r="AY553" i="1"/>
  <c r="BT553" i="1" s="1"/>
  <c r="BF41" i="1"/>
  <c r="CA41" i="1" s="1"/>
  <c r="BG41" i="1"/>
  <c r="CB41" i="1" s="1"/>
  <c r="BH41" i="1"/>
  <c r="CC41" i="1" s="1"/>
  <c r="BB41" i="1"/>
  <c r="BW41" i="1" s="1"/>
  <c r="BE41" i="1"/>
  <c r="BZ41" i="1" s="1"/>
  <c r="AY41" i="1"/>
  <c r="BT41" i="1" s="1"/>
  <c r="BE34" i="1"/>
  <c r="BZ34" i="1" s="1"/>
  <c r="BF34" i="1"/>
  <c r="CA34" i="1" s="1"/>
  <c r="BG34" i="1"/>
  <c r="CB34" i="1" s="1"/>
  <c r="BH34" i="1"/>
  <c r="CC34" i="1" s="1"/>
  <c r="BB34" i="1"/>
  <c r="BW34" i="1" s="1"/>
  <c r="AY34" i="1"/>
  <c r="BT34" i="1" s="1"/>
  <c r="BB74" i="1"/>
  <c r="BW74" i="1" s="1"/>
  <c r="BE74" i="1"/>
  <c r="BZ74" i="1" s="1"/>
  <c r="BF74" i="1"/>
  <c r="CA74" i="1" s="1"/>
  <c r="BG74" i="1"/>
  <c r="CB74" i="1" s="1"/>
  <c r="BH74" i="1"/>
  <c r="CC74" i="1" s="1"/>
  <c r="AY74" i="1"/>
  <c r="BT74" i="1" s="1"/>
  <c r="BB98" i="1"/>
  <c r="BW98" i="1" s="1"/>
  <c r="BE98" i="1"/>
  <c r="BZ98" i="1" s="1"/>
  <c r="BF98" i="1"/>
  <c r="CA98" i="1" s="1"/>
  <c r="BG98" i="1"/>
  <c r="CB98" i="1" s="1"/>
  <c r="BH98" i="1"/>
  <c r="CC98" i="1" s="1"/>
  <c r="AY98" i="1"/>
  <c r="BT98" i="1" s="1"/>
  <c r="BB138" i="1"/>
  <c r="BW138" i="1" s="1"/>
  <c r="BE138" i="1"/>
  <c r="BZ138" i="1" s="1"/>
  <c r="BF138" i="1"/>
  <c r="CA138" i="1" s="1"/>
  <c r="BG138" i="1"/>
  <c r="CB138" i="1" s="1"/>
  <c r="BH138" i="1"/>
  <c r="CC138" i="1" s="1"/>
  <c r="AY138" i="1"/>
  <c r="BT138" i="1" s="1"/>
  <c r="BB162" i="1"/>
  <c r="BW162" i="1" s="1"/>
  <c r="BE162" i="1"/>
  <c r="BZ162" i="1" s="1"/>
  <c r="BF162" i="1"/>
  <c r="CA162" i="1" s="1"/>
  <c r="BG162" i="1"/>
  <c r="CB162" i="1" s="1"/>
  <c r="BH162" i="1"/>
  <c r="CC162" i="1" s="1"/>
  <c r="AY162" i="1"/>
  <c r="BT162" i="1" s="1"/>
  <c r="BE202" i="1"/>
  <c r="BZ202" i="1" s="1"/>
  <c r="BG202" i="1"/>
  <c r="CB202" i="1" s="1"/>
  <c r="BH202" i="1"/>
  <c r="CC202" i="1" s="1"/>
  <c r="BB202" i="1"/>
  <c r="BW202" i="1" s="1"/>
  <c r="BF202" i="1"/>
  <c r="CA202" i="1" s="1"/>
  <c r="AY202" i="1"/>
  <c r="BT202" i="1" s="1"/>
  <c r="BE250" i="1"/>
  <c r="BZ250" i="1" s="1"/>
  <c r="BG250" i="1"/>
  <c r="CB250" i="1" s="1"/>
  <c r="BH250" i="1"/>
  <c r="CC250" i="1" s="1"/>
  <c r="BB250" i="1"/>
  <c r="BW250" i="1" s="1"/>
  <c r="BF250" i="1"/>
  <c r="CA250" i="1" s="1"/>
  <c r="AY250" i="1"/>
  <c r="BT250" i="1" s="1"/>
  <c r="BE338" i="1"/>
  <c r="BZ338" i="1" s="1"/>
  <c r="BG338" i="1"/>
  <c r="CB338" i="1" s="1"/>
  <c r="BH338" i="1"/>
  <c r="CC338" i="1" s="1"/>
  <c r="BB338" i="1"/>
  <c r="BW338" i="1" s="1"/>
  <c r="BF338" i="1"/>
  <c r="CA338" i="1" s="1"/>
  <c r="AY338" i="1"/>
  <c r="BT338" i="1" s="1"/>
  <c r="BE362" i="1"/>
  <c r="BZ362" i="1" s="1"/>
  <c r="BG362" i="1"/>
  <c r="CB362" i="1" s="1"/>
  <c r="BH362" i="1"/>
  <c r="CC362" i="1" s="1"/>
  <c r="BB362" i="1"/>
  <c r="BW362" i="1" s="1"/>
  <c r="BF362" i="1"/>
  <c r="CA362" i="1" s="1"/>
  <c r="AY362" i="1"/>
  <c r="BT362" i="1" s="1"/>
  <c r="BB699" i="1"/>
  <c r="BW699" i="1" s="1"/>
  <c r="BE699" i="1"/>
  <c r="BZ699" i="1" s="1"/>
  <c r="BF699" i="1"/>
  <c r="CA699" i="1" s="1"/>
  <c r="BG699" i="1"/>
  <c r="CB699" i="1" s="1"/>
  <c r="BH699" i="1"/>
  <c r="CC699" i="1" s="1"/>
  <c r="AY699" i="1"/>
  <c r="BT699" i="1" s="1"/>
  <c r="BG43" i="1"/>
  <c r="CB43" i="1" s="1"/>
  <c r="BB43" i="1"/>
  <c r="BW43" i="1" s="1"/>
  <c r="BE43" i="1"/>
  <c r="BZ43" i="1" s="1"/>
  <c r="BF43" i="1"/>
  <c r="CA43" i="1" s="1"/>
  <c r="BH43" i="1"/>
  <c r="CC43" i="1" s="1"/>
  <c r="AY43" i="1"/>
  <c r="BT43" i="1" s="1"/>
  <c r="BB107" i="1"/>
  <c r="BW107" i="1" s="1"/>
  <c r="BE107" i="1"/>
  <c r="BZ107" i="1" s="1"/>
  <c r="BF107" i="1"/>
  <c r="CA107" i="1" s="1"/>
  <c r="BG107" i="1"/>
  <c r="CB107" i="1" s="1"/>
  <c r="BH107" i="1"/>
  <c r="CC107" i="1" s="1"/>
  <c r="AY107" i="1"/>
  <c r="BT107" i="1" s="1"/>
  <c r="BF291" i="1"/>
  <c r="CA291" i="1" s="1"/>
  <c r="BG291" i="1"/>
  <c r="CB291" i="1" s="1"/>
  <c r="BH291" i="1"/>
  <c r="CC291" i="1" s="1"/>
  <c r="BB291" i="1"/>
  <c r="BW291" i="1" s="1"/>
  <c r="BE291" i="1"/>
  <c r="BZ291" i="1" s="1"/>
  <c r="AY291" i="1"/>
  <c r="BT291" i="1" s="1"/>
  <c r="BF339" i="1"/>
  <c r="CA339" i="1" s="1"/>
  <c r="BG339" i="1"/>
  <c r="CB339" i="1" s="1"/>
  <c r="BH339" i="1"/>
  <c r="CC339" i="1" s="1"/>
  <c r="BB339" i="1"/>
  <c r="BW339" i="1" s="1"/>
  <c r="BE339" i="1"/>
  <c r="BZ339" i="1" s="1"/>
  <c r="AY339" i="1"/>
  <c r="BT339" i="1" s="1"/>
  <c r="BF427" i="1"/>
  <c r="CA427" i="1" s="1"/>
  <c r="BG427" i="1"/>
  <c r="CB427" i="1" s="1"/>
  <c r="BH427" i="1"/>
  <c r="CC427" i="1" s="1"/>
  <c r="BB427" i="1"/>
  <c r="BW427" i="1" s="1"/>
  <c r="BE427" i="1"/>
  <c r="BZ427" i="1" s="1"/>
  <c r="AY427" i="1"/>
  <c r="BT427" i="1" s="1"/>
  <c r="BB547" i="1"/>
  <c r="BW547" i="1" s="1"/>
  <c r="BE547" i="1"/>
  <c r="BZ547" i="1" s="1"/>
  <c r="BF547" i="1"/>
  <c r="CA547" i="1" s="1"/>
  <c r="BG547" i="1"/>
  <c r="CB547" i="1" s="1"/>
  <c r="BH547" i="1"/>
  <c r="CC547" i="1" s="1"/>
  <c r="AY547" i="1"/>
  <c r="BT547" i="1" s="1"/>
  <c r="BB587" i="1"/>
  <c r="BW587" i="1" s="1"/>
  <c r="BD587" i="1"/>
  <c r="BY587" i="1" s="1"/>
  <c r="BE587" i="1"/>
  <c r="BZ587" i="1" s="1"/>
  <c r="BF587" i="1"/>
  <c r="CA587" i="1" s="1"/>
  <c r="BG587" i="1"/>
  <c r="CB587" i="1" s="1"/>
  <c r="BH587" i="1"/>
  <c r="CC587" i="1" s="1"/>
  <c r="AY587" i="1"/>
  <c r="BT587" i="1" s="1"/>
  <c r="BB627" i="1"/>
  <c r="BW627" i="1" s="1"/>
  <c r="BE627" i="1"/>
  <c r="BZ627" i="1" s="1"/>
  <c r="BF627" i="1"/>
  <c r="CA627" i="1" s="1"/>
  <c r="BG627" i="1"/>
  <c r="CB627" i="1" s="1"/>
  <c r="BH627" i="1"/>
  <c r="CC627" i="1" s="1"/>
  <c r="AY627" i="1"/>
  <c r="BT627" i="1" s="1"/>
  <c r="BB675" i="1"/>
  <c r="BW675" i="1" s="1"/>
  <c r="BE675" i="1"/>
  <c r="BZ675" i="1" s="1"/>
  <c r="BF675" i="1"/>
  <c r="CA675" i="1" s="1"/>
  <c r="BG675" i="1"/>
  <c r="CB675" i="1" s="1"/>
  <c r="BH675" i="1"/>
  <c r="CC675" i="1" s="1"/>
  <c r="AY675" i="1"/>
  <c r="BT675" i="1" s="1"/>
  <c r="BB715" i="1"/>
  <c r="BW715" i="1" s="1"/>
  <c r="BE715" i="1"/>
  <c r="BZ715" i="1" s="1"/>
  <c r="BF715" i="1"/>
  <c r="CA715" i="1" s="1"/>
  <c r="BG715" i="1"/>
  <c r="CB715" i="1" s="1"/>
  <c r="BH715" i="1"/>
  <c r="CC715" i="1" s="1"/>
  <c r="AY715" i="1"/>
  <c r="BT715" i="1" s="1"/>
  <c r="BF36" i="1"/>
  <c r="CA36" i="1" s="1"/>
  <c r="BG36" i="1"/>
  <c r="CB36" i="1" s="1"/>
  <c r="BH36" i="1"/>
  <c r="CC36" i="1" s="1"/>
  <c r="BB36" i="1"/>
  <c r="BW36" i="1" s="1"/>
  <c r="BE36" i="1"/>
  <c r="BZ36" i="1" s="1"/>
  <c r="AY36" i="1"/>
  <c r="BT36" i="1" s="1"/>
  <c r="BH68" i="1"/>
  <c r="CC68" i="1" s="1"/>
  <c r="BB68" i="1"/>
  <c r="BW68" i="1" s="1"/>
  <c r="BE68" i="1"/>
  <c r="BZ68" i="1" s="1"/>
  <c r="BF68" i="1"/>
  <c r="CA68" i="1" s="1"/>
  <c r="BG68" i="1"/>
  <c r="CB68" i="1" s="1"/>
  <c r="AY68" i="1"/>
  <c r="BT68" i="1" s="1"/>
  <c r="BH100" i="1"/>
  <c r="CC100" i="1" s="1"/>
  <c r="BB100" i="1"/>
  <c r="BW100" i="1" s="1"/>
  <c r="BE100" i="1"/>
  <c r="BZ100" i="1" s="1"/>
  <c r="BF100" i="1"/>
  <c r="CA100" i="1" s="1"/>
  <c r="BG100" i="1"/>
  <c r="CB100" i="1" s="1"/>
  <c r="AY100" i="1"/>
  <c r="BT100" i="1" s="1"/>
  <c r="BH132" i="1"/>
  <c r="CC132" i="1" s="1"/>
  <c r="BB132" i="1"/>
  <c r="BW132" i="1" s="1"/>
  <c r="BE132" i="1"/>
  <c r="BZ132" i="1" s="1"/>
  <c r="BF132" i="1"/>
  <c r="CA132" i="1" s="1"/>
  <c r="BG132" i="1"/>
  <c r="CB132" i="1" s="1"/>
  <c r="AY132" i="1"/>
  <c r="BT132" i="1" s="1"/>
  <c r="BH164" i="1"/>
  <c r="CC164" i="1" s="1"/>
  <c r="BB164" i="1"/>
  <c r="BW164" i="1" s="1"/>
  <c r="BE164" i="1"/>
  <c r="BZ164" i="1" s="1"/>
  <c r="BF164" i="1"/>
  <c r="CA164" i="1" s="1"/>
  <c r="BG164" i="1"/>
  <c r="CB164" i="1" s="1"/>
  <c r="AY164" i="1"/>
  <c r="BT164" i="1" s="1"/>
  <c r="BB196" i="1"/>
  <c r="BW196" i="1" s="1"/>
  <c r="BF196" i="1"/>
  <c r="CA196" i="1" s="1"/>
  <c r="BH196" i="1"/>
  <c r="CC196" i="1" s="1"/>
  <c r="BE196" i="1"/>
  <c r="BZ196" i="1" s="1"/>
  <c r="BG196" i="1"/>
  <c r="CB196" i="1" s="1"/>
  <c r="AY196" i="1"/>
  <c r="BT196" i="1" s="1"/>
  <c r="BB228" i="1"/>
  <c r="BW228" i="1" s="1"/>
  <c r="BE228" i="1"/>
  <c r="BZ228" i="1" s="1"/>
  <c r="BF228" i="1"/>
  <c r="CA228" i="1" s="1"/>
  <c r="BG228" i="1"/>
  <c r="CB228" i="1" s="1"/>
  <c r="BH228" i="1"/>
  <c r="CC228" i="1" s="1"/>
  <c r="AY228" i="1"/>
  <c r="BT228" i="1" s="1"/>
  <c r="BB260" i="1"/>
  <c r="BW260" i="1" s="1"/>
  <c r="BE260" i="1"/>
  <c r="BZ260" i="1" s="1"/>
  <c r="BF260" i="1"/>
  <c r="CA260" i="1" s="1"/>
  <c r="BG260" i="1"/>
  <c r="CB260" i="1" s="1"/>
  <c r="BH260" i="1"/>
  <c r="CC260" i="1" s="1"/>
  <c r="AY260" i="1"/>
  <c r="BT260" i="1" s="1"/>
  <c r="BB292" i="1"/>
  <c r="BW292" i="1" s="1"/>
  <c r="BE292" i="1"/>
  <c r="BZ292" i="1" s="1"/>
  <c r="BF292" i="1"/>
  <c r="CA292" i="1" s="1"/>
  <c r="BG292" i="1"/>
  <c r="CB292" i="1" s="1"/>
  <c r="BH292" i="1"/>
  <c r="CC292" i="1" s="1"/>
  <c r="AY292" i="1"/>
  <c r="BT292" i="1" s="1"/>
  <c r="BB324" i="1"/>
  <c r="BW324" i="1" s="1"/>
  <c r="BE324" i="1"/>
  <c r="BZ324" i="1" s="1"/>
  <c r="BF324" i="1"/>
  <c r="CA324" i="1" s="1"/>
  <c r="BG324" i="1"/>
  <c r="CB324" i="1" s="1"/>
  <c r="BH324" i="1"/>
  <c r="CC324" i="1" s="1"/>
  <c r="AY324" i="1"/>
  <c r="BT324" i="1" s="1"/>
  <c r="BB356" i="1"/>
  <c r="BW356" i="1" s="1"/>
  <c r="BE356" i="1"/>
  <c r="BZ356" i="1" s="1"/>
  <c r="BF356" i="1"/>
  <c r="CA356" i="1" s="1"/>
  <c r="BG356" i="1"/>
  <c r="CB356" i="1" s="1"/>
  <c r="BH356" i="1"/>
  <c r="CC356" i="1" s="1"/>
  <c r="AY356" i="1"/>
  <c r="BT356" i="1" s="1"/>
  <c r="BB388" i="1"/>
  <c r="BW388" i="1" s="1"/>
  <c r="BE388" i="1"/>
  <c r="BZ388" i="1" s="1"/>
  <c r="BF388" i="1"/>
  <c r="CA388" i="1" s="1"/>
  <c r="BG388" i="1"/>
  <c r="CB388" i="1" s="1"/>
  <c r="BH388" i="1"/>
  <c r="CC388" i="1" s="1"/>
  <c r="AY388" i="1"/>
  <c r="BT388" i="1" s="1"/>
  <c r="BB420" i="1"/>
  <c r="BW420" i="1" s="1"/>
  <c r="BE420" i="1"/>
  <c r="BZ420" i="1" s="1"/>
  <c r="BF420" i="1"/>
  <c r="CA420" i="1" s="1"/>
  <c r="BG420" i="1"/>
  <c r="CB420" i="1" s="1"/>
  <c r="BH420" i="1"/>
  <c r="CC420" i="1" s="1"/>
  <c r="AY420" i="1"/>
  <c r="BT420" i="1" s="1"/>
  <c r="BB452" i="1"/>
  <c r="BW452" i="1" s="1"/>
  <c r="BE452" i="1"/>
  <c r="BZ452" i="1" s="1"/>
  <c r="BF452" i="1"/>
  <c r="CA452" i="1" s="1"/>
  <c r="BG452" i="1"/>
  <c r="CB452" i="1" s="1"/>
  <c r="BH452" i="1"/>
  <c r="CC452" i="1" s="1"/>
  <c r="AY452" i="1"/>
  <c r="BT452" i="1" s="1"/>
  <c r="BB484" i="1"/>
  <c r="BW484" i="1" s="1"/>
  <c r="BE484" i="1"/>
  <c r="BZ484" i="1" s="1"/>
  <c r="BF484" i="1"/>
  <c r="CA484" i="1" s="1"/>
  <c r="BG484" i="1"/>
  <c r="CB484" i="1" s="1"/>
  <c r="BH484" i="1"/>
  <c r="CC484" i="1" s="1"/>
  <c r="AY484" i="1"/>
  <c r="BT484" i="1" s="1"/>
  <c r="BH516" i="1"/>
  <c r="CC516" i="1" s="1"/>
  <c r="BB516" i="1"/>
  <c r="BW516" i="1" s="1"/>
  <c r="BE516" i="1"/>
  <c r="BZ516" i="1" s="1"/>
  <c r="BF516" i="1"/>
  <c r="CA516" i="1" s="1"/>
  <c r="BG516" i="1"/>
  <c r="CB516" i="1" s="1"/>
  <c r="AY516" i="1"/>
  <c r="BT516" i="1" s="1"/>
  <c r="BH548" i="1"/>
  <c r="CC548" i="1" s="1"/>
  <c r="BB548" i="1"/>
  <c r="BW548" i="1" s="1"/>
  <c r="BE548" i="1"/>
  <c r="BZ548" i="1" s="1"/>
  <c r="BF548" i="1"/>
  <c r="CA548" i="1" s="1"/>
  <c r="BG548" i="1"/>
  <c r="CB548" i="1" s="1"/>
  <c r="AY548" i="1"/>
  <c r="BT548" i="1" s="1"/>
  <c r="BH580" i="1"/>
  <c r="CC580" i="1" s="1"/>
  <c r="BB580" i="1"/>
  <c r="BW580" i="1" s="1"/>
  <c r="BE580" i="1"/>
  <c r="BZ580" i="1" s="1"/>
  <c r="BF580" i="1"/>
  <c r="CA580" i="1" s="1"/>
  <c r="BG580" i="1"/>
  <c r="CB580" i="1" s="1"/>
  <c r="AY580" i="1"/>
  <c r="BT580" i="1" s="1"/>
  <c r="BH612" i="1"/>
  <c r="CC612" i="1" s="1"/>
  <c r="BB612" i="1"/>
  <c r="BW612" i="1" s="1"/>
  <c r="BE612" i="1"/>
  <c r="BZ612" i="1" s="1"/>
  <c r="BF612" i="1"/>
  <c r="CA612" i="1" s="1"/>
  <c r="BG612" i="1"/>
  <c r="CB612" i="1" s="1"/>
  <c r="AY612" i="1"/>
  <c r="BT612" i="1" s="1"/>
  <c r="BH644" i="1"/>
  <c r="CC644" i="1" s="1"/>
  <c r="BB644" i="1"/>
  <c r="BW644" i="1" s="1"/>
  <c r="BE644" i="1"/>
  <c r="BZ644" i="1" s="1"/>
  <c r="BF644" i="1"/>
  <c r="CA644" i="1" s="1"/>
  <c r="BG644" i="1"/>
  <c r="CB644" i="1" s="1"/>
  <c r="AY644" i="1"/>
  <c r="BT644" i="1" s="1"/>
  <c r="BH676" i="1"/>
  <c r="CC676" i="1" s="1"/>
  <c r="BB676" i="1"/>
  <c r="BW676" i="1" s="1"/>
  <c r="BE676" i="1"/>
  <c r="BZ676" i="1" s="1"/>
  <c r="BF676" i="1"/>
  <c r="CA676" i="1" s="1"/>
  <c r="BG676" i="1"/>
  <c r="CB676" i="1" s="1"/>
  <c r="AY676" i="1"/>
  <c r="BT676" i="1" s="1"/>
  <c r="BH708" i="1"/>
  <c r="CC708" i="1" s="1"/>
  <c r="BB708" i="1"/>
  <c r="BW708" i="1" s="1"/>
  <c r="BE708" i="1"/>
  <c r="BZ708" i="1" s="1"/>
  <c r="BF708" i="1"/>
  <c r="CA708" i="1" s="1"/>
  <c r="BG708" i="1"/>
  <c r="CB708" i="1" s="1"/>
  <c r="AY708" i="1"/>
  <c r="BT708" i="1" s="1"/>
  <c r="BH740" i="1"/>
  <c r="CC740" i="1" s="1"/>
  <c r="BB740" i="1"/>
  <c r="BW740" i="1" s="1"/>
  <c r="BE740" i="1"/>
  <c r="BZ740" i="1" s="1"/>
  <c r="BF740" i="1"/>
  <c r="CA740" i="1" s="1"/>
  <c r="BG740" i="1"/>
  <c r="CB740" i="1" s="1"/>
  <c r="AY740" i="1"/>
  <c r="BT740" i="1" s="1"/>
  <c r="BE772" i="1"/>
  <c r="BZ772" i="1" s="1"/>
  <c r="BF772" i="1"/>
  <c r="CA772" i="1" s="1"/>
  <c r="BG772" i="1"/>
  <c r="CB772" i="1" s="1"/>
  <c r="BH772" i="1"/>
  <c r="CC772" i="1" s="1"/>
  <c r="BB772" i="1"/>
  <c r="BW772" i="1" s="1"/>
  <c r="AY772" i="1"/>
  <c r="BT772" i="1" s="1"/>
  <c r="BE804" i="1"/>
  <c r="BZ804" i="1" s="1"/>
  <c r="BF804" i="1"/>
  <c r="CA804" i="1" s="1"/>
  <c r="BG804" i="1"/>
  <c r="CB804" i="1" s="1"/>
  <c r="BH804" i="1"/>
  <c r="CC804" i="1" s="1"/>
  <c r="BB804" i="1"/>
  <c r="BW804" i="1" s="1"/>
  <c r="AY804" i="1"/>
  <c r="BT804" i="1" s="1"/>
  <c r="BD836" i="1"/>
  <c r="BY836" i="1" s="1"/>
  <c r="BE836" i="1"/>
  <c r="BZ836" i="1" s="1"/>
  <c r="BF836" i="1"/>
  <c r="CA836" i="1" s="1"/>
  <c r="BG836" i="1"/>
  <c r="CB836" i="1" s="1"/>
  <c r="BH836" i="1"/>
  <c r="CC836" i="1" s="1"/>
  <c r="BB836" i="1"/>
  <c r="BW836" i="1" s="1"/>
  <c r="AY836" i="1"/>
  <c r="BT836" i="1" s="1"/>
  <c r="BE868" i="1"/>
  <c r="BZ868" i="1" s="1"/>
  <c r="BF868" i="1"/>
  <c r="CA868" i="1" s="1"/>
  <c r="BG868" i="1"/>
  <c r="CB868" i="1" s="1"/>
  <c r="BH868" i="1"/>
  <c r="CC868" i="1" s="1"/>
  <c r="BB868" i="1"/>
  <c r="BW868" i="1" s="1"/>
  <c r="AY868" i="1"/>
  <c r="BT868" i="1" s="1"/>
  <c r="BE900" i="1"/>
  <c r="BZ900" i="1" s="1"/>
  <c r="BF900" i="1"/>
  <c r="CA900" i="1" s="1"/>
  <c r="BG900" i="1"/>
  <c r="CB900" i="1" s="1"/>
  <c r="BH900" i="1"/>
  <c r="CC900" i="1" s="1"/>
  <c r="BB900" i="1"/>
  <c r="BW900" i="1" s="1"/>
  <c r="AY900" i="1"/>
  <c r="BT900" i="1" s="1"/>
  <c r="BE932" i="1"/>
  <c r="BZ932" i="1" s="1"/>
  <c r="BF932" i="1"/>
  <c r="CA932" i="1" s="1"/>
  <c r="BG932" i="1"/>
  <c r="CB932" i="1" s="1"/>
  <c r="BH932" i="1"/>
  <c r="CC932" i="1" s="1"/>
  <c r="BB932" i="1"/>
  <c r="BW932" i="1" s="1"/>
  <c r="AY932" i="1"/>
  <c r="BT932" i="1" s="1"/>
  <c r="BE964" i="1"/>
  <c r="BZ964" i="1" s="1"/>
  <c r="BF964" i="1"/>
  <c r="CA964" i="1" s="1"/>
  <c r="BG964" i="1"/>
  <c r="CB964" i="1" s="1"/>
  <c r="BH964" i="1"/>
  <c r="CC964" i="1" s="1"/>
  <c r="BB964" i="1"/>
  <c r="BW964" i="1" s="1"/>
  <c r="AY964" i="1"/>
  <c r="BT964" i="1" s="1"/>
  <c r="BB610" i="1"/>
  <c r="BW610" i="1" s="1"/>
  <c r="BE610" i="1"/>
  <c r="BZ610" i="1" s="1"/>
  <c r="BF610" i="1"/>
  <c r="CA610" i="1" s="1"/>
  <c r="BG610" i="1"/>
  <c r="CB610" i="1" s="1"/>
  <c r="BH610" i="1"/>
  <c r="CC610" i="1" s="1"/>
  <c r="AY610" i="1"/>
  <c r="BT610" i="1" s="1"/>
  <c r="BB698" i="1"/>
  <c r="BW698" i="1" s="1"/>
  <c r="BE698" i="1"/>
  <c r="BZ698" i="1" s="1"/>
  <c r="BF698" i="1"/>
  <c r="CA698" i="1" s="1"/>
  <c r="BG698" i="1"/>
  <c r="CB698" i="1" s="1"/>
  <c r="BH698" i="1"/>
  <c r="CC698" i="1" s="1"/>
  <c r="AY698" i="1"/>
  <c r="BT698" i="1" s="1"/>
  <c r="BF762" i="1"/>
  <c r="CA762" i="1" s="1"/>
  <c r="BG762" i="1"/>
  <c r="CB762" i="1" s="1"/>
  <c r="BH762" i="1"/>
  <c r="CC762" i="1" s="1"/>
  <c r="BB762" i="1"/>
  <c r="BW762" i="1" s="1"/>
  <c r="BE762" i="1"/>
  <c r="BZ762" i="1" s="1"/>
  <c r="AY762" i="1"/>
  <c r="BT762" i="1" s="1"/>
  <c r="BF826" i="1"/>
  <c r="CA826" i="1" s="1"/>
  <c r="BG826" i="1"/>
  <c r="CB826" i="1" s="1"/>
  <c r="BH826" i="1"/>
  <c r="CC826" i="1" s="1"/>
  <c r="BB826" i="1"/>
  <c r="BW826" i="1" s="1"/>
  <c r="BE826" i="1"/>
  <c r="BZ826" i="1" s="1"/>
  <c r="AY826" i="1"/>
  <c r="BT826" i="1" s="1"/>
  <c r="BF890" i="1"/>
  <c r="CA890" i="1" s="1"/>
  <c r="BG890" i="1"/>
  <c r="CB890" i="1" s="1"/>
  <c r="BH890" i="1"/>
  <c r="CC890" i="1" s="1"/>
  <c r="BB890" i="1"/>
  <c r="BW890" i="1" s="1"/>
  <c r="BE890" i="1"/>
  <c r="BZ890" i="1" s="1"/>
  <c r="AY890" i="1"/>
  <c r="BT890" i="1" s="1"/>
  <c r="BF954" i="1"/>
  <c r="CA954" i="1" s="1"/>
  <c r="BG954" i="1"/>
  <c r="CB954" i="1" s="1"/>
  <c r="BH954" i="1"/>
  <c r="CC954" i="1" s="1"/>
  <c r="BB954" i="1"/>
  <c r="BW954" i="1" s="1"/>
  <c r="BE954" i="1"/>
  <c r="BZ954" i="1" s="1"/>
  <c r="AY954" i="1"/>
  <c r="BT954" i="1" s="1"/>
  <c r="BE915" i="1"/>
  <c r="BZ915" i="1" s="1"/>
  <c r="BF915" i="1"/>
  <c r="CA915" i="1" s="1"/>
  <c r="BG915" i="1"/>
  <c r="CB915" i="1" s="1"/>
  <c r="BH915" i="1"/>
  <c r="CC915" i="1" s="1"/>
  <c r="BB915" i="1"/>
  <c r="BW915" i="1" s="1"/>
  <c r="AY915" i="1"/>
  <c r="BT915" i="1" s="1"/>
  <c r="BE1003" i="1"/>
  <c r="BZ1003" i="1" s="1"/>
  <c r="BF1003" i="1"/>
  <c r="CA1003" i="1" s="1"/>
  <c r="BG1003" i="1"/>
  <c r="CB1003" i="1" s="1"/>
  <c r="BH1003" i="1"/>
  <c r="CC1003" i="1" s="1"/>
  <c r="BB1003" i="1"/>
  <c r="BW1003" i="1" s="1"/>
  <c r="AY1003" i="1"/>
  <c r="BT1003" i="1" s="1"/>
  <c r="BB205" i="1"/>
  <c r="BW205" i="1" s="1"/>
  <c r="BE205" i="1"/>
  <c r="BZ205" i="1" s="1"/>
  <c r="BF205" i="1"/>
  <c r="CA205" i="1" s="1"/>
  <c r="BG205" i="1"/>
  <c r="CB205" i="1" s="1"/>
  <c r="BH205" i="1"/>
  <c r="CC205" i="1" s="1"/>
  <c r="AY205" i="1"/>
  <c r="BT205" i="1" s="1"/>
  <c r="BB269" i="1"/>
  <c r="BW269" i="1" s="1"/>
  <c r="BE269" i="1"/>
  <c r="BZ269" i="1" s="1"/>
  <c r="BF269" i="1"/>
  <c r="CA269" i="1" s="1"/>
  <c r="BG269" i="1"/>
  <c r="CB269" i="1" s="1"/>
  <c r="BH269" i="1"/>
  <c r="CC269" i="1" s="1"/>
  <c r="AY269" i="1"/>
  <c r="BT269" i="1" s="1"/>
  <c r="BB333" i="1"/>
  <c r="BW333" i="1" s="1"/>
  <c r="BE333" i="1"/>
  <c r="BZ333" i="1" s="1"/>
  <c r="BF333" i="1"/>
  <c r="CA333" i="1" s="1"/>
  <c r="BH333" i="1"/>
  <c r="CC333" i="1" s="1"/>
  <c r="BG333" i="1"/>
  <c r="CB333" i="1" s="1"/>
  <c r="AY333" i="1"/>
  <c r="BT333" i="1" s="1"/>
  <c r="BB397" i="1"/>
  <c r="BW397" i="1" s="1"/>
  <c r="BE397" i="1"/>
  <c r="BZ397" i="1" s="1"/>
  <c r="BF397" i="1"/>
  <c r="CA397" i="1" s="1"/>
  <c r="BH397" i="1"/>
  <c r="CC397" i="1" s="1"/>
  <c r="BG397" i="1"/>
  <c r="CB397" i="1" s="1"/>
  <c r="AY397" i="1"/>
  <c r="BT397" i="1" s="1"/>
  <c r="BB461" i="1"/>
  <c r="BW461" i="1" s="1"/>
  <c r="BE461" i="1"/>
  <c r="BZ461" i="1" s="1"/>
  <c r="BF461" i="1"/>
  <c r="CA461" i="1" s="1"/>
  <c r="BH461" i="1"/>
  <c r="CC461" i="1" s="1"/>
  <c r="BG461" i="1"/>
  <c r="CB461" i="1" s="1"/>
  <c r="AY461" i="1"/>
  <c r="BT461" i="1" s="1"/>
  <c r="BG525" i="1"/>
  <c r="CB525" i="1" s="1"/>
  <c r="BH525" i="1"/>
  <c r="CC525" i="1" s="1"/>
  <c r="BB525" i="1"/>
  <c r="BW525" i="1" s="1"/>
  <c r="BE525" i="1"/>
  <c r="BZ525" i="1" s="1"/>
  <c r="BF525" i="1"/>
  <c r="CA525" i="1" s="1"/>
  <c r="AY525" i="1"/>
  <c r="BT525" i="1" s="1"/>
  <c r="BG589" i="1"/>
  <c r="CB589" i="1" s="1"/>
  <c r="BH589" i="1"/>
  <c r="CC589" i="1" s="1"/>
  <c r="BB589" i="1"/>
  <c r="BW589" i="1" s="1"/>
  <c r="BE589" i="1"/>
  <c r="BZ589" i="1" s="1"/>
  <c r="BF589" i="1"/>
  <c r="CA589" i="1" s="1"/>
  <c r="AY589" i="1"/>
  <c r="BT589" i="1" s="1"/>
  <c r="BG653" i="1"/>
  <c r="CB653" i="1" s="1"/>
  <c r="BH653" i="1"/>
  <c r="CC653" i="1" s="1"/>
  <c r="BB653" i="1"/>
  <c r="BW653" i="1" s="1"/>
  <c r="BE653" i="1"/>
  <c r="BZ653" i="1" s="1"/>
  <c r="BF653" i="1"/>
  <c r="CA653" i="1" s="1"/>
  <c r="AY653" i="1"/>
  <c r="BT653" i="1" s="1"/>
  <c r="BG717" i="1"/>
  <c r="CB717" i="1" s="1"/>
  <c r="BH717" i="1"/>
  <c r="CC717" i="1" s="1"/>
  <c r="BB717" i="1"/>
  <c r="BW717" i="1" s="1"/>
  <c r="BE717" i="1"/>
  <c r="BZ717" i="1" s="1"/>
  <c r="BF717" i="1"/>
  <c r="CA717" i="1" s="1"/>
  <c r="AY717" i="1"/>
  <c r="BT717" i="1" s="1"/>
  <c r="BE781" i="1"/>
  <c r="BZ781" i="1" s="1"/>
  <c r="BF781" i="1"/>
  <c r="CA781" i="1" s="1"/>
  <c r="BG781" i="1"/>
  <c r="CB781" i="1" s="1"/>
  <c r="BH781" i="1"/>
  <c r="CC781" i="1" s="1"/>
  <c r="BB781" i="1"/>
  <c r="BW781" i="1" s="1"/>
  <c r="AY781" i="1"/>
  <c r="BT781" i="1" s="1"/>
  <c r="BE845" i="1"/>
  <c r="BZ845" i="1" s="1"/>
  <c r="BF845" i="1"/>
  <c r="CA845" i="1" s="1"/>
  <c r="BG845" i="1"/>
  <c r="CB845" i="1" s="1"/>
  <c r="BH845" i="1"/>
  <c r="CC845" i="1" s="1"/>
  <c r="BB845" i="1"/>
  <c r="BW845" i="1" s="1"/>
  <c r="AY845" i="1"/>
  <c r="BT845" i="1" s="1"/>
  <c r="BE909" i="1"/>
  <c r="BZ909" i="1" s="1"/>
  <c r="BF909" i="1"/>
  <c r="CA909" i="1" s="1"/>
  <c r="BG909" i="1"/>
  <c r="CB909" i="1" s="1"/>
  <c r="BH909" i="1"/>
  <c r="CC909" i="1" s="1"/>
  <c r="BB909" i="1"/>
  <c r="BW909" i="1" s="1"/>
  <c r="AY909" i="1"/>
  <c r="BT909" i="1" s="1"/>
  <c r="BE973" i="1"/>
  <c r="BZ973" i="1" s="1"/>
  <c r="BF973" i="1"/>
  <c r="CA973" i="1" s="1"/>
  <c r="BG973" i="1"/>
  <c r="CB973" i="1" s="1"/>
  <c r="BH973" i="1"/>
  <c r="CC973" i="1" s="1"/>
  <c r="BB973" i="1"/>
  <c r="BW973" i="1" s="1"/>
  <c r="AY973" i="1"/>
  <c r="BT973" i="1" s="1"/>
  <c r="BF622" i="1"/>
  <c r="CA622" i="1" s="1"/>
  <c r="BG622" i="1"/>
  <c r="CB622" i="1" s="1"/>
  <c r="BH622" i="1"/>
  <c r="CC622" i="1" s="1"/>
  <c r="BB622" i="1"/>
  <c r="BW622" i="1" s="1"/>
  <c r="BE622" i="1"/>
  <c r="BZ622" i="1" s="1"/>
  <c r="AY622" i="1"/>
  <c r="BT622" i="1" s="1"/>
  <c r="BF686" i="1"/>
  <c r="CA686" i="1" s="1"/>
  <c r="BG686" i="1"/>
  <c r="CB686" i="1" s="1"/>
  <c r="BH686" i="1"/>
  <c r="CC686" i="1" s="1"/>
  <c r="BB686" i="1"/>
  <c r="BW686" i="1" s="1"/>
  <c r="BE686" i="1"/>
  <c r="BZ686" i="1" s="1"/>
  <c r="AY686" i="1"/>
  <c r="BT686" i="1" s="1"/>
  <c r="BB878" i="1"/>
  <c r="BW878" i="1" s="1"/>
  <c r="BE878" i="1"/>
  <c r="BZ878" i="1" s="1"/>
  <c r="BF878" i="1"/>
  <c r="CA878" i="1" s="1"/>
  <c r="BG878" i="1"/>
  <c r="CB878" i="1" s="1"/>
  <c r="BH878" i="1"/>
  <c r="CC878" i="1" s="1"/>
  <c r="AY878" i="1"/>
  <c r="BT878" i="1" s="1"/>
  <c r="BB942" i="1"/>
  <c r="BW942" i="1" s="1"/>
  <c r="BE942" i="1"/>
  <c r="BZ942" i="1" s="1"/>
  <c r="BF942" i="1"/>
  <c r="CA942" i="1" s="1"/>
  <c r="BG942" i="1"/>
  <c r="CB942" i="1" s="1"/>
  <c r="BH942" i="1"/>
  <c r="CC942" i="1" s="1"/>
  <c r="AY942" i="1"/>
  <c r="BT942" i="1" s="1"/>
  <c r="BE639" i="1"/>
  <c r="BZ639" i="1" s="1"/>
  <c r="BF639" i="1"/>
  <c r="CA639" i="1" s="1"/>
  <c r="BG639" i="1"/>
  <c r="CB639" i="1" s="1"/>
  <c r="BH639" i="1"/>
  <c r="CC639" i="1" s="1"/>
  <c r="BB639" i="1"/>
  <c r="BW639" i="1" s="1"/>
  <c r="AY639" i="1"/>
  <c r="BT639" i="1" s="1"/>
  <c r="BE703" i="1"/>
  <c r="BZ703" i="1" s="1"/>
  <c r="BF703" i="1"/>
  <c r="CA703" i="1" s="1"/>
  <c r="BG703" i="1"/>
  <c r="CB703" i="1" s="1"/>
  <c r="BH703" i="1"/>
  <c r="CC703" i="1" s="1"/>
  <c r="BB703" i="1"/>
  <c r="BW703" i="1" s="1"/>
  <c r="AY703" i="1"/>
  <c r="BT703" i="1" s="1"/>
  <c r="BB767" i="1"/>
  <c r="BW767" i="1" s="1"/>
  <c r="BE767" i="1"/>
  <c r="BZ767" i="1" s="1"/>
  <c r="BF767" i="1"/>
  <c r="CA767" i="1" s="1"/>
  <c r="BG767" i="1"/>
  <c r="CB767" i="1" s="1"/>
  <c r="BH767" i="1"/>
  <c r="CC767" i="1" s="1"/>
  <c r="AY767" i="1"/>
  <c r="BT767" i="1" s="1"/>
  <c r="BB831" i="1"/>
  <c r="BW831" i="1" s="1"/>
  <c r="BE831" i="1"/>
  <c r="BZ831" i="1" s="1"/>
  <c r="BF831" i="1"/>
  <c r="CA831" i="1" s="1"/>
  <c r="BG831" i="1"/>
  <c r="CB831" i="1" s="1"/>
  <c r="BH831" i="1"/>
  <c r="CC831" i="1" s="1"/>
  <c r="AY831" i="1"/>
  <c r="BT831" i="1" s="1"/>
  <c r="BB959" i="1"/>
  <c r="BW959" i="1" s="1"/>
  <c r="BE959" i="1"/>
  <c r="BZ959" i="1" s="1"/>
  <c r="BF959" i="1"/>
  <c r="CA959" i="1" s="1"/>
  <c r="BG959" i="1"/>
  <c r="CB959" i="1" s="1"/>
  <c r="BH959" i="1"/>
  <c r="CC959" i="1" s="1"/>
  <c r="AY959" i="1"/>
  <c r="BT959" i="1" s="1"/>
  <c r="BE593" i="1"/>
  <c r="BZ593" i="1" s="1"/>
  <c r="BF593" i="1"/>
  <c r="CA593" i="1" s="1"/>
  <c r="BG593" i="1"/>
  <c r="CB593" i="1" s="1"/>
  <c r="BH593" i="1"/>
  <c r="CC593" i="1" s="1"/>
  <c r="BB593" i="1"/>
  <c r="BW593" i="1" s="1"/>
  <c r="AY593" i="1"/>
  <c r="BT593" i="1" s="1"/>
  <c r="BE657" i="1"/>
  <c r="BZ657" i="1" s="1"/>
  <c r="BF657" i="1"/>
  <c r="CA657" i="1" s="1"/>
  <c r="BG657" i="1"/>
  <c r="CB657" i="1" s="1"/>
  <c r="BH657" i="1"/>
  <c r="CC657" i="1" s="1"/>
  <c r="BB657" i="1"/>
  <c r="BW657" i="1" s="1"/>
  <c r="AY657" i="1"/>
  <c r="BT657" i="1" s="1"/>
  <c r="BE721" i="1"/>
  <c r="BZ721" i="1" s="1"/>
  <c r="BF721" i="1"/>
  <c r="CA721" i="1" s="1"/>
  <c r="BG721" i="1"/>
  <c r="CB721" i="1" s="1"/>
  <c r="BH721" i="1"/>
  <c r="CC721" i="1" s="1"/>
  <c r="BB721" i="1"/>
  <c r="BW721" i="1" s="1"/>
  <c r="AY721" i="1"/>
  <c r="BT721" i="1" s="1"/>
  <c r="BG785" i="1"/>
  <c r="CB785" i="1" s="1"/>
  <c r="BH785" i="1"/>
  <c r="CC785" i="1" s="1"/>
  <c r="BB785" i="1"/>
  <c r="BW785" i="1" s="1"/>
  <c r="BD785" i="1"/>
  <c r="BY785" i="1" s="1"/>
  <c r="BE785" i="1"/>
  <c r="BZ785" i="1" s="1"/>
  <c r="BF785" i="1"/>
  <c r="CA785" i="1" s="1"/>
  <c r="AY785" i="1"/>
  <c r="BT785" i="1" s="1"/>
  <c r="BG849" i="1"/>
  <c r="CB849" i="1" s="1"/>
  <c r="BH849" i="1"/>
  <c r="CC849" i="1" s="1"/>
  <c r="BB849" i="1"/>
  <c r="BW849" i="1" s="1"/>
  <c r="BE849" i="1"/>
  <c r="BZ849" i="1" s="1"/>
  <c r="BF849" i="1"/>
  <c r="CA849" i="1" s="1"/>
  <c r="AY849" i="1"/>
  <c r="BT849" i="1" s="1"/>
  <c r="BG913" i="1"/>
  <c r="CB913" i="1" s="1"/>
  <c r="BH913" i="1"/>
  <c r="CC913" i="1" s="1"/>
  <c r="BB913" i="1"/>
  <c r="BW913" i="1" s="1"/>
  <c r="BE913" i="1"/>
  <c r="BZ913" i="1" s="1"/>
  <c r="BF913" i="1"/>
  <c r="CA913" i="1" s="1"/>
  <c r="AY913" i="1"/>
  <c r="BT913" i="1" s="1"/>
  <c r="BG977" i="1"/>
  <c r="CB977" i="1" s="1"/>
  <c r="BH977" i="1"/>
  <c r="CC977" i="1" s="1"/>
  <c r="BB977" i="1"/>
  <c r="BW977" i="1" s="1"/>
  <c r="BE977" i="1"/>
  <c r="BZ977" i="1" s="1"/>
  <c r="BF977" i="1"/>
  <c r="CA977" i="1" s="1"/>
  <c r="AY977" i="1"/>
  <c r="BT977" i="1" s="1"/>
  <c r="BB163" i="1"/>
  <c r="BW163" i="1" s="1"/>
  <c r="BE163" i="1"/>
  <c r="BZ163" i="1" s="1"/>
  <c r="BF163" i="1"/>
  <c r="CA163" i="1" s="1"/>
  <c r="BG163" i="1"/>
  <c r="CB163" i="1" s="1"/>
  <c r="BH163" i="1"/>
  <c r="CC163" i="1" s="1"/>
  <c r="AY163" i="1"/>
  <c r="BT163" i="1" s="1"/>
  <c r="BE87" i="1"/>
  <c r="BZ87" i="1" s="1"/>
  <c r="BF87" i="1"/>
  <c r="CA87" i="1" s="1"/>
  <c r="BG87" i="1"/>
  <c r="CB87" i="1" s="1"/>
  <c r="BH87" i="1"/>
  <c r="CC87" i="1" s="1"/>
  <c r="BB87" i="1"/>
  <c r="BW87" i="1" s="1"/>
  <c r="AY87" i="1"/>
  <c r="BT87" i="1" s="1"/>
  <c r="BG215" i="1"/>
  <c r="CB215" i="1" s="1"/>
  <c r="BH215" i="1"/>
  <c r="CC215" i="1" s="1"/>
  <c r="BB215" i="1"/>
  <c r="BW215" i="1" s="1"/>
  <c r="BE215" i="1"/>
  <c r="BZ215" i="1" s="1"/>
  <c r="BF215" i="1"/>
  <c r="CA215" i="1" s="1"/>
  <c r="AY215" i="1"/>
  <c r="BT215" i="1" s="1"/>
  <c r="BG359" i="1"/>
  <c r="CB359" i="1" s="1"/>
  <c r="BH359" i="1"/>
  <c r="CC359" i="1" s="1"/>
  <c r="BB359" i="1"/>
  <c r="BW359" i="1" s="1"/>
  <c r="BF359" i="1"/>
  <c r="CA359" i="1" s="1"/>
  <c r="BE359" i="1"/>
  <c r="BZ359" i="1" s="1"/>
  <c r="AY359" i="1"/>
  <c r="BT359" i="1" s="1"/>
  <c r="BE567" i="1"/>
  <c r="BZ567" i="1" s="1"/>
  <c r="BF567" i="1"/>
  <c r="CA567" i="1" s="1"/>
  <c r="BG567" i="1"/>
  <c r="CB567" i="1" s="1"/>
  <c r="BH567" i="1"/>
  <c r="CC567" i="1" s="1"/>
  <c r="BB567" i="1"/>
  <c r="BW567" i="1" s="1"/>
  <c r="AY567" i="1"/>
  <c r="BT567" i="1" s="1"/>
  <c r="BF488" i="1"/>
  <c r="CA488" i="1" s="1"/>
  <c r="BG488" i="1"/>
  <c r="CB488" i="1" s="1"/>
  <c r="BB488" i="1"/>
  <c r="BW488" i="1" s="1"/>
  <c r="BE488" i="1"/>
  <c r="BZ488" i="1" s="1"/>
  <c r="BH488" i="1"/>
  <c r="CC488" i="1" s="1"/>
  <c r="AY488" i="1"/>
  <c r="BT488" i="1" s="1"/>
  <c r="BE552" i="1"/>
  <c r="BZ552" i="1" s="1"/>
  <c r="BF552" i="1"/>
  <c r="CA552" i="1" s="1"/>
  <c r="BG552" i="1"/>
  <c r="CB552" i="1" s="1"/>
  <c r="BH552" i="1"/>
  <c r="CC552" i="1" s="1"/>
  <c r="BB552" i="1"/>
  <c r="BW552" i="1" s="1"/>
  <c r="AY552" i="1"/>
  <c r="BT552" i="1" s="1"/>
  <c r="BH744" i="1"/>
  <c r="CC744" i="1" s="1"/>
  <c r="BB744" i="1"/>
  <c r="BW744" i="1" s="1"/>
  <c r="BE744" i="1"/>
  <c r="BZ744" i="1" s="1"/>
  <c r="BF744" i="1"/>
  <c r="CA744" i="1" s="1"/>
  <c r="BG744" i="1"/>
  <c r="CB744" i="1" s="1"/>
  <c r="AY744" i="1"/>
  <c r="BT744" i="1" s="1"/>
  <c r="BH808" i="1"/>
  <c r="CC808" i="1" s="1"/>
  <c r="BB808" i="1"/>
  <c r="BW808" i="1" s="1"/>
  <c r="BE808" i="1"/>
  <c r="BZ808" i="1" s="1"/>
  <c r="BF808" i="1"/>
  <c r="CA808" i="1" s="1"/>
  <c r="BG808" i="1"/>
  <c r="CB808" i="1" s="1"/>
  <c r="AY808" i="1"/>
  <c r="BT808" i="1" s="1"/>
  <c r="BH936" i="1"/>
  <c r="CC936" i="1" s="1"/>
  <c r="BB936" i="1"/>
  <c r="BW936" i="1" s="1"/>
  <c r="BE936" i="1"/>
  <c r="BZ936" i="1" s="1"/>
  <c r="BF936" i="1"/>
  <c r="CA936" i="1" s="1"/>
  <c r="BG936" i="1"/>
  <c r="CB936" i="1" s="1"/>
  <c r="AY936" i="1"/>
  <c r="BT936" i="1" s="1"/>
  <c r="BB635" i="1"/>
  <c r="BW635" i="1" s="1"/>
  <c r="BE635" i="1"/>
  <c r="BZ635" i="1" s="1"/>
  <c r="BF635" i="1"/>
  <c r="CA635" i="1" s="1"/>
  <c r="BG635" i="1"/>
  <c r="CB635" i="1" s="1"/>
  <c r="BH635" i="1"/>
  <c r="CC635" i="1" s="1"/>
  <c r="AY635" i="1"/>
  <c r="BT635" i="1" s="1"/>
  <c r="BE282" i="1"/>
  <c r="BZ282" i="1" s="1"/>
  <c r="BG282" i="1"/>
  <c r="CB282" i="1" s="1"/>
  <c r="BH282" i="1"/>
  <c r="CC282" i="1" s="1"/>
  <c r="BB282" i="1"/>
  <c r="BW282" i="1" s="1"/>
  <c r="BF282" i="1"/>
  <c r="CA282" i="1" s="1"/>
  <c r="AY282" i="1"/>
  <c r="BT282" i="1" s="1"/>
  <c r="BE394" i="1"/>
  <c r="BZ394" i="1" s="1"/>
  <c r="BG394" i="1"/>
  <c r="CB394" i="1" s="1"/>
  <c r="BH394" i="1"/>
  <c r="CC394" i="1" s="1"/>
  <c r="BB394" i="1"/>
  <c r="BW394" i="1" s="1"/>
  <c r="BF394" i="1"/>
  <c r="CA394" i="1" s="1"/>
  <c r="AY394" i="1"/>
  <c r="BT394" i="1" s="1"/>
  <c r="BE458" i="1"/>
  <c r="BZ458" i="1" s="1"/>
  <c r="BG458" i="1"/>
  <c r="CB458" i="1" s="1"/>
  <c r="BH458" i="1"/>
  <c r="CC458" i="1" s="1"/>
  <c r="BB458" i="1"/>
  <c r="BW458" i="1" s="1"/>
  <c r="BF458" i="1"/>
  <c r="CA458" i="1" s="1"/>
  <c r="AY458" i="1"/>
  <c r="BT458" i="1" s="1"/>
  <c r="BB538" i="1"/>
  <c r="BW538" i="1" s="1"/>
  <c r="BE538" i="1"/>
  <c r="BZ538" i="1" s="1"/>
  <c r="BF538" i="1"/>
  <c r="CA538" i="1" s="1"/>
  <c r="BG538" i="1"/>
  <c r="CB538" i="1" s="1"/>
  <c r="BH538" i="1"/>
  <c r="CC538" i="1" s="1"/>
  <c r="AY538" i="1"/>
  <c r="BT538" i="1" s="1"/>
  <c r="BB626" i="1"/>
  <c r="BW626" i="1" s="1"/>
  <c r="BE626" i="1"/>
  <c r="BZ626" i="1" s="1"/>
  <c r="BF626" i="1"/>
  <c r="CA626" i="1" s="1"/>
  <c r="BG626" i="1"/>
  <c r="CB626" i="1" s="1"/>
  <c r="BH626" i="1"/>
  <c r="CC626" i="1" s="1"/>
  <c r="AY626" i="1"/>
  <c r="BT626" i="1" s="1"/>
  <c r="BB99" i="1"/>
  <c r="BW99" i="1" s="1"/>
  <c r="BE99" i="1"/>
  <c r="BZ99" i="1" s="1"/>
  <c r="BF99" i="1"/>
  <c r="CA99" i="1" s="1"/>
  <c r="BG99" i="1"/>
  <c r="CB99" i="1" s="1"/>
  <c r="BH99" i="1"/>
  <c r="CC99" i="1" s="1"/>
  <c r="AY99" i="1"/>
  <c r="BT99" i="1" s="1"/>
  <c r="BF395" i="1"/>
  <c r="CA395" i="1" s="1"/>
  <c r="BG395" i="1"/>
  <c r="CB395" i="1" s="1"/>
  <c r="BH395" i="1"/>
  <c r="CC395" i="1" s="1"/>
  <c r="BB395" i="1"/>
  <c r="BW395" i="1" s="1"/>
  <c r="BE395" i="1"/>
  <c r="BZ395" i="1" s="1"/>
  <c r="AY395" i="1"/>
  <c r="BT395" i="1" s="1"/>
  <c r="BE28" i="1"/>
  <c r="BZ28" i="1" s="1"/>
  <c r="BF28" i="1"/>
  <c r="CA28" i="1" s="1"/>
  <c r="BG28" i="1"/>
  <c r="CB28" i="1" s="1"/>
  <c r="BH28" i="1"/>
  <c r="CC28" i="1" s="1"/>
  <c r="BB28" i="1"/>
  <c r="BW28" i="1" s="1"/>
  <c r="AY28" i="1"/>
  <c r="BT28" i="1" s="1"/>
  <c r="BG61" i="1"/>
  <c r="CB61" i="1" s="1"/>
  <c r="BH61" i="1"/>
  <c r="CC61" i="1" s="1"/>
  <c r="BB61" i="1"/>
  <c r="BW61" i="1" s="1"/>
  <c r="BE61" i="1"/>
  <c r="BZ61" i="1" s="1"/>
  <c r="BF61" i="1"/>
  <c r="CA61" i="1" s="1"/>
  <c r="AY61" i="1"/>
  <c r="BT61" i="1" s="1"/>
  <c r="BH197" i="1"/>
  <c r="CC197" i="1" s="1"/>
  <c r="BB197" i="1"/>
  <c r="BW197" i="1" s="1"/>
  <c r="BE197" i="1"/>
  <c r="BZ197" i="1" s="1"/>
  <c r="BF197" i="1"/>
  <c r="CA197" i="1" s="1"/>
  <c r="BG197" i="1"/>
  <c r="CB197" i="1" s="1"/>
  <c r="AY197" i="1"/>
  <c r="BT197" i="1" s="1"/>
  <c r="BB325" i="1"/>
  <c r="BW325" i="1" s="1"/>
  <c r="BE325" i="1"/>
  <c r="BZ325" i="1" s="1"/>
  <c r="BF325" i="1"/>
  <c r="CA325" i="1" s="1"/>
  <c r="BH325" i="1"/>
  <c r="CC325" i="1" s="1"/>
  <c r="BG325" i="1"/>
  <c r="CB325" i="1" s="1"/>
  <c r="AY325" i="1"/>
  <c r="BT325" i="1" s="1"/>
  <c r="BB453" i="1"/>
  <c r="BW453" i="1" s="1"/>
  <c r="BE453" i="1"/>
  <c r="BZ453" i="1" s="1"/>
  <c r="BF453" i="1"/>
  <c r="CA453" i="1" s="1"/>
  <c r="BH453" i="1"/>
  <c r="CC453" i="1" s="1"/>
  <c r="BG453" i="1"/>
  <c r="CB453" i="1" s="1"/>
  <c r="AY453" i="1"/>
  <c r="BT453" i="1" s="1"/>
  <c r="BG581" i="1"/>
  <c r="CB581" i="1" s="1"/>
  <c r="BH581" i="1"/>
  <c r="CC581" i="1" s="1"/>
  <c r="BB581" i="1"/>
  <c r="BW581" i="1" s="1"/>
  <c r="BE581" i="1"/>
  <c r="BZ581" i="1" s="1"/>
  <c r="BF581" i="1"/>
  <c r="CA581" i="1" s="1"/>
  <c r="AY581" i="1"/>
  <c r="BT581" i="1" s="1"/>
  <c r="BG645" i="1"/>
  <c r="CB645" i="1" s="1"/>
  <c r="BH645" i="1"/>
  <c r="CC645" i="1" s="1"/>
  <c r="BB645" i="1"/>
  <c r="BW645" i="1" s="1"/>
  <c r="BE645" i="1"/>
  <c r="BZ645" i="1" s="1"/>
  <c r="BF645" i="1"/>
  <c r="CA645" i="1" s="1"/>
  <c r="AY645" i="1"/>
  <c r="BT645" i="1" s="1"/>
  <c r="BE837" i="1"/>
  <c r="BZ837" i="1" s="1"/>
  <c r="BF837" i="1"/>
  <c r="CA837" i="1" s="1"/>
  <c r="BG837" i="1"/>
  <c r="CB837" i="1" s="1"/>
  <c r="BH837" i="1"/>
  <c r="CC837" i="1" s="1"/>
  <c r="BB837" i="1"/>
  <c r="BW837" i="1" s="1"/>
  <c r="AY837" i="1"/>
  <c r="BT837" i="1" s="1"/>
  <c r="BE965" i="1"/>
  <c r="BZ965" i="1" s="1"/>
  <c r="BF965" i="1"/>
  <c r="CA965" i="1" s="1"/>
  <c r="BG965" i="1"/>
  <c r="CB965" i="1" s="1"/>
  <c r="BH965" i="1"/>
  <c r="CC965" i="1" s="1"/>
  <c r="BB965" i="1"/>
  <c r="BW965" i="1" s="1"/>
  <c r="AY965" i="1"/>
  <c r="BT965" i="1" s="1"/>
  <c r="BE989" i="1"/>
  <c r="BZ989" i="1" s="1"/>
  <c r="BF989" i="1"/>
  <c r="CA989" i="1" s="1"/>
  <c r="BG989" i="1"/>
  <c r="CB989" i="1" s="1"/>
  <c r="BH989" i="1"/>
  <c r="CC989" i="1" s="1"/>
  <c r="BB989" i="1"/>
  <c r="BW989" i="1" s="1"/>
  <c r="AY989" i="1"/>
  <c r="BT989" i="1" s="1"/>
  <c r="BF614" i="1"/>
  <c r="CA614" i="1" s="1"/>
  <c r="BG614" i="1"/>
  <c r="CB614" i="1" s="1"/>
  <c r="BH614" i="1"/>
  <c r="CC614" i="1" s="1"/>
  <c r="BB614" i="1"/>
  <c r="BW614" i="1" s="1"/>
  <c r="BE614" i="1"/>
  <c r="BZ614" i="1" s="1"/>
  <c r="AY614" i="1"/>
  <c r="BT614" i="1" s="1"/>
  <c r="BF678" i="1"/>
  <c r="CA678" i="1" s="1"/>
  <c r="BG678" i="1"/>
  <c r="CB678" i="1" s="1"/>
  <c r="BH678" i="1"/>
  <c r="CC678" i="1" s="1"/>
  <c r="BB678" i="1"/>
  <c r="BW678" i="1" s="1"/>
  <c r="BE678" i="1"/>
  <c r="BZ678" i="1" s="1"/>
  <c r="AY678" i="1"/>
  <c r="BT678" i="1" s="1"/>
  <c r="BF742" i="1"/>
  <c r="CA742" i="1" s="1"/>
  <c r="BB742" i="1"/>
  <c r="BW742" i="1" s="1"/>
  <c r="BE742" i="1"/>
  <c r="BZ742" i="1" s="1"/>
  <c r="BG742" i="1"/>
  <c r="CB742" i="1" s="1"/>
  <c r="BH742" i="1"/>
  <c r="CC742" i="1" s="1"/>
  <c r="AY742" i="1"/>
  <c r="BT742" i="1" s="1"/>
  <c r="BB806" i="1"/>
  <c r="BW806" i="1" s="1"/>
  <c r="BE806" i="1"/>
  <c r="BZ806" i="1" s="1"/>
  <c r="BF806" i="1"/>
  <c r="CA806" i="1" s="1"/>
  <c r="BG806" i="1"/>
  <c r="CB806" i="1" s="1"/>
  <c r="BH806" i="1"/>
  <c r="CC806" i="1" s="1"/>
  <c r="AY806" i="1"/>
  <c r="BT806" i="1" s="1"/>
  <c r="BB870" i="1"/>
  <c r="BW870" i="1" s="1"/>
  <c r="BE870" i="1"/>
  <c r="BZ870" i="1" s="1"/>
  <c r="BF870" i="1"/>
  <c r="CA870" i="1" s="1"/>
  <c r="BG870" i="1"/>
  <c r="CB870" i="1" s="1"/>
  <c r="BH870" i="1"/>
  <c r="CC870" i="1" s="1"/>
  <c r="AY870" i="1"/>
  <c r="BT870" i="1" s="1"/>
  <c r="BB894" i="1"/>
  <c r="BW894" i="1" s="1"/>
  <c r="BD894" i="1"/>
  <c r="BY894" i="1" s="1"/>
  <c r="BE894" i="1"/>
  <c r="BZ894" i="1" s="1"/>
  <c r="BF894" i="1"/>
  <c r="CA894" i="1" s="1"/>
  <c r="BG894" i="1"/>
  <c r="CB894" i="1" s="1"/>
  <c r="BH894" i="1"/>
  <c r="CC894" i="1" s="1"/>
  <c r="AY894" i="1"/>
  <c r="BT894" i="1" s="1"/>
  <c r="BB934" i="1"/>
  <c r="BW934" i="1" s="1"/>
  <c r="BE934" i="1"/>
  <c r="BZ934" i="1" s="1"/>
  <c r="BF934" i="1"/>
  <c r="CA934" i="1" s="1"/>
  <c r="BG934" i="1"/>
  <c r="CB934" i="1" s="1"/>
  <c r="BH934" i="1"/>
  <c r="CC934" i="1" s="1"/>
  <c r="AY934" i="1"/>
  <c r="BT934" i="1" s="1"/>
  <c r="BB998" i="1"/>
  <c r="BW998" i="1" s="1"/>
  <c r="BE998" i="1"/>
  <c r="BZ998" i="1" s="1"/>
  <c r="BF998" i="1"/>
  <c r="CA998" i="1" s="1"/>
  <c r="BG998" i="1"/>
  <c r="CB998" i="1" s="1"/>
  <c r="BH998" i="1"/>
  <c r="CC998" i="1" s="1"/>
  <c r="AY998" i="1"/>
  <c r="BT998" i="1" s="1"/>
  <c r="BE631" i="1"/>
  <c r="BZ631" i="1" s="1"/>
  <c r="BF631" i="1"/>
  <c r="CA631" i="1" s="1"/>
  <c r="BG631" i="1"/>
  <c r="CB631" i="1" s="1"/>
  <c r="BH631" i="1"/>
  <c r="CC631" i="1" s="1"/>
  <c r="BB631" i="1"/>
  <c r="BW631" i="1" s="1"/>
  <c r="AY631" i="1"/>
  <c r="BT631" i="1" s="1"/>
  <c r="BE695" i="1"/>
  <c r="BZ695" i="1" s="1"/>
  <c r="BF695" i="1"/>
  <c r="CA695" i="1" s="1"/>
  <c r="BG695" i="1"/>
  <c r="CB695" i="1" s="1"/>
  <c r="BH695" i="1"/>
  <c r="CC695" i="1" s="1"/>
  <c r="BB695" i="1"/>
  <c r="BW695" i="1" s="1"/>
  <c r="AY695" i="1"/>
  <c r="BT695" i="1" s="1"/>
  <c r="BB759" i="1"/>
  <c r="BW759" i="1" s="1"/>
  <c r="BD759" i="1"/>
  <c r="BY759" i="1" s="1"/>
  <c r="BE759" i="1"/>
  <c r="BZ759" i="1" s="1"/>
  <c r="BF759" i="1"/>
  <c r="CA759" i="1" s="1"/>
  <c r="BG759" i="1"/>
  <c r="CB759" i="1" s="1"/>
  <c r="BH759" i="1"/>
  <c r="CC759" i="1" s="1"/>
  <c r="AY759" i="1"/>
  <c r="BT759" i="1" s="1"/>
  <c r="BB823" i="1"/>
  <c r="BW823" i="1" s="1"/>
  <c r="BE823" i="1"/>
  <c r="BZ823" i="1" s="1"/>
  <c r="BF823" i="1"/>
  <c r="CA823" i="1" s="1"/>
  <c r="BG823" i="1"/>
  <c r="CB823" i="1" s="1"/>
  <c r="BH823" i="1"/>
  <c r="CC823" i="1" s="1"/>
  <c r="AY823" i="1"/>
  <c r="BT823" i="1" s="1"/>
  <c r="BB887" i="1"/>
  <c r="BW887" i="1" s="1"/>
  <c r="BE887" i="1"/>
  <c r="BZ887" i="1" s="1"/>
  <c r="BF887" i="1"/>
  <c r="CA887" i="1" s="1"/>
  <c r="BG887" i="1"/>
  <c r="CB887" i="1" s="1"/>
  <c r="BH887" i="1"/>
  <c r="CC887" i="1" s="1"/>
  <c r="AY887" i="1"/>
  <c r="BT887" i="1" s="1"/>
  <c r="BB951" i="1"/>
  <c r="BW951" i="1" s="1"/>
  <c r="BE951" i="1"/>
  <c r="BZ951" i="1" s="1"/>
  <c r="BF951" i="1"/>
  <c r="CA951" i="1" s="1"/>
  <c r="BG951" i="1"/>
  <c r="CB951" i="1" s="1"/>
  <c r="BH951" i="1"/>
  <c r="CC951" i="1" s="1"/>
  <c r="AY951" i="1"/>
  <c r="BT951" i="1" s="1"/>
  <c r="BB1015" i="1"/>
  <c r="BW1015" i="1" s="1"/>
  <c r="BE1015" i="1"/>
  <c r="BZ1015" i="1" s="1"/>
  <c r="BF1015" i="1"/>
  <c r="CA1015" i="1" s="1"/>
  <c r="BG1015" i="1"/>
  <c r="CB1015" i="1" s="1"/>
  <c r="BH1015" i="1"/>
  <c r="CC1015" i="1" s="1"/>
  <c r="AY1015" i="1"/>
  <c r="BT1015" i="1" s="1"/>
  <c r="BG777" i="1"/>
  <c r="CB777" i="1" s="1"/>
  <c r="BH777" i="1"/>
  <c r="CC777" i="1" s="1"/>
  <c r="BB777" i="1"/>
  <c r="BW777" i="1" s="1"/>
  <c r="BE777" i="1"/>
  <c r="BZ777" i="1" s="1"/>
  <c r="BF777" i="1"/>
  <c r="CA777" i="1" s="1"/>
  <c r="AY777" i="1"/>
  <c r="BT777" i="1" s="1"/>
  <c r="BG841" i="1"/>
  <c r="CB841" i="1" s="1"/>
  <c r="BH841" i="1"/>
  <c r="CC841" i="1" s="1"/>
  <c r="BB841" i="1"/>
  <c r="BW841" i="1" s="1"/>
  <c r="BE841" i="1"/>
  <c r="BZ841" i="1" s="1"/>
  <c r="BF841" i="1"/>
  <c r="CA841" i="1" s="1"/>
  <c r="AY841" i="1"/>
  <c r="BT841" i="1" s="1"/>
  <c r="BG905" i="1"/>
  <c r="CB905" i="1" s="1"/>
  <c r="BH905" i="1"/>
  <c r="CC905" i="1" s="1"/>
  <c r="BB905" i="1"/>
  <c r="BW905" i="1" s="1"/>
  <c r="BE905" i="1"/>
  <c r="BZ905" i="1" s="1"/>
  <c r="BF905" i="1"/>
  <c r="CA905" i="1" s="1"/>
  <c r="AY905" i="1"/>
  <c r="BT905" i="1" s="1"/>
  <c r="BG969" i="1"/>
  <c r="CB969" i="1" s="1"/>
  <c r="BH969" i="1"/>
  <c r="CC969" i="1" s="1"/>
  <c r="BB969" i="1"/>
  <c r="BW969" i="1" s="1"/>
  <c r="BE969" i="1"/>
  <c r="BZ969" i="1" s="1"/>
  <c r="BF969" i="1"/>
  <c r="CA969" i="1" s="1"/>
  <c r="AY969" i="1"/>
  <c r="BT969" i="1" s="1"/>
  <c r="BE265" i="1"/>
  <c r="BZ265" i="1" s="1"/>
  <c r="BF265" i="1"/>
  <c r="CA265" i="1" s="1"/>
  <c r="BH265" i="1"/>
  <c r="CC265" i="1" s="1"/>
  <c r="BB265" i="1"/>
  <c r="BW265" i="1" s="1"/>
  <c r="BG265" i="1"/>
  <c r="CB265" i="1" s="1"/>
  <c r="AY265" i="1"/>
  <c r="BT265" i="1" s="1"/>
  <c r="BB22" i="1"/>
  <c r="BW22" i="1" s="1"/>
  <c r="BE22" i="1"/>
  <c r="BZ22" i="1" s="1"/>
  <c r="BF22" i="1"/>
  <c r="CA22" i="1" s="1"/>
  <c r="BG22" i="1"/>
  <c r="CB22" i="1" s="1"/>
  <c r="BH22" i="1"/>
  <c r="CC22" i="1" s="1"/>
  <c r="AY22" i="1"/>
  <c r="BT22" i="1" s="1"/>
  <c r="BF86" i="1"/>
  <c r="CA86" i="1" s="1"/>
  <c r="BG86" i="1"/>
  <c r="CB86" i="1" s="1"/>
  <c r="BH86" i="1"/>
  <c r="CC86" i="1" s="1"/>
  <c r="BB86" i="1"/>
  <c r="BW86" i="1" s="1"/>
  <c r="BE86" i="1"/>
  <c r="BZ86" i="1" s="1"/>
  <c r="AY86" i="1"/>
  <c r="BT86" i="1" s="1"/>
  <c r="BF150" i="1"/>
  <c r="CA150" i="1" s="1"/>
  <c r="BG150" i="1"/>
  <c r="CB150" i="1" s="1"/>
  <c r="BH150" i="1"/>
  <c r="CC150" i="1" s="1"/>
  <c r="BB150" i="1"/>
  <c r="BW150" i="1" s="1"/>
  <c r="BE150" i="1"/>
  <c r="BZ150" i="1" s="1"/>
  <c r="AY150" i="1"/>
  <c r="BT150" i="1" s="1"/>
  <c r="BH214" i="1"/>
  <c r="CC214" i="1" s="1"/>
  <c r="BE214" i="1"/>
  <c r="BZ214" i="1" s="1"/>
  <c r="BF214" i="1"/>
  <c r="CA214" i="1" s="1"/>
  <c r="BG214" i="1"/>
  <c r="CB214" i="1" s="1"/>
  <c r="BB214" i="1"/>
  <c r="BW214" i="1" s="1"/>
  <c r="AY214" i="1"/>
  <c r="BT214" i="1" s="1"/>
  <c r="BH358" i="1"/>
  <c r="CC358" i="1" s="1"/>
  <c r="BE358" i="1"/>
  <c r="BZ358" i="1" s="1"/>
  <c r="BG358" i="1"/>
  <c r="CB358" i="1" s="1"/>
  <c r="BB358" i="1"/>
  <c r="BW358" i="1" s="1"/>
  <c r="BF358" i="1"/>
  <c r="CA358" i="1" s="1"/>
  <c r="AY358" i="1"/>
  <c r="BT358" i="1" s="1"/>
  <c r="BH390" i="1"/>
  <c r="CC390" i="1" s="1"/>
  <c r="BE390" i="1"/>
  <c r="BZ390" i="1" s="1"/>
  <c r="BG390" i="1"/>
  <c r="CB390" i="1" s="1"/>
  <c r="BB390" i="1"/>
  <c r="BW390" i="1" s="1"/>
  <c r="BF390" i="1"/>
  <c r="CA390" i="1" s="1"/>
  <c r="AY390" i="1"/>
  <c r="BT390" i="1" s="1"/>
  <c r="BH462" i="1"/>
  <c r="CC462" i="1" s="1"/>
  <c r="BE462" i="1"/>
  <c r="BZ462" i="1" s="1"/>
  <c r="BG462" i="1"/>
  <c r="CB462" i="1" s="1"/>
  <c r="BF462" i="1"/>
  <c r="CA462" i="1" s="1"/>
  <c r="BB462" i="1"/>
  <c r="BW462" i="1" s="1"/>
  <c r="AY462" i="1"/>
  <c r="BT462" i="1" s="1"/>
  <c r="BF510" i="1"/>
  <c r="CA510" i="1" s="1"/>
  <c r="BG510" i="1"/>
  <c r="CB510" i="1" s="1"/>
  <c r="BH510" i="1"/>
  <c r="CC510" i="1" s="1"/>
  <c r="BB510" i="1"/>
  <c r="BW510" i="1" s="1"/>
  <c r="BE510" i="1"/>
  <c r="BZ510" i="1" s="1"/>
  <c r="AY510" i="1"/>
  <c r="BT510" i="1" s="1"/>
  <c r="BF550" i="1"/>
  <c r="CA550" i="1" s="1"/>
  <c r="BG550" i="1"/>
  <c r="CB550" i="1" s="1"/>
  <c r="BH550" i="1"/>
  <c r="CC550" i="1" s="1"/>
  <c r="BB550" i="1"/>
  <c r="BW550" i="1" s="1"/>
  <c r="BE550" i="1"/>
  <c r="BZ550" i="1" s="1"/>
  <c r="AY550" i="1"/>
  <c r="BT550" i="1" s="1"/>
  <c r="BF590" i="1"/>
  <c r="CA590" i="1" s="1"/>
  <c r="BG590" i="1"/>
  <c r="CB590" i="1" s="1"/>
  <c r="BH590" i="1"/>
  <c r="CC590" i="1" s="1"/>
  <c r="BB590" i="1"/>
  <c r="BW590" i="1" s="1"/>
  <c r="BD590" i="1"/>
  <c r="BY590" i="1" s="1"/>
  <c r="BE590" i="1"/>
  <c r="BZ590" i="1" s="1"/>
  <c r="AY590" i="1"/>
  <c r="BT590" i="1" s="1"/>
  <c r="BE996" i="1"/>
  <c r="BZ996" i="1" s="1"/>
  <c r="BF996" i="1"/>
  <c r="CA996" i="1" s="1"/>
  <c r="BG996" i="1"/>
  <c r="CB996" i="1" s="1"/>
  <c r="BH996" i="1"/>
  <c r="CC996" i="1" s="1"/>
  <c r="BB996" i="1"/>
  <c r="BW996" i="1" s="1"/>
  <c r="AY996" i="1"/>
  <c r="BT996" i="1" s="1"/>
  <c r="BE39" i="1"/>
  <c r="BZ39" i="1" s="1"/>
  <c r="BF39" i="1"/>
  <c r="CA39" i="1" s="1"/>
  <c r="BB39" i="1"/>
  <c r="BW39" i="1" s="1"/>
  <c r="BG39" i="1"/>
  <c r="CB39" i="1" s="1"/>
  <c r="BH39" i="1"/>
  <c r="CC39" i="1" s="1"/>
  <c r="AY39" i="1"/>
  <c r="BT39" i="1" s="1"/>
  <c r="BE103" i="1"/>
  <c r="BZ103" i="1" s="1"/>
  <c r="BF103" i="1"/>
  <c r="CA103" i="1" s="1"/>
  <c r="BG103" i="1"/>
  <c r="CB103" i="1" s="1"/>
  <c r="BH103" i="1"/>
  <c r="CC103" i="1" s="1"/>
  <c r="BB103" i="1"/>
  <c r="BW103" i="1" s="1"/>
  <c r="AY103" i="1"/>
  <c r="BT103" i="1" s="1"/>
  <c r="BE167" i="1"/>
  <c r="BZ167" i="1" s="1"/>
  <c r="BF167" i="1"/>
  <c r="CA167" i="1" s="1"/>
  <c r="BG167" i="1"/>
  <c r="CB167" i="1" s="1"/>
  <c r="BH167" i="1"/>
  <c r="CC167" i="1" s="1"/>
  <c r="BB167" i="1"/>
  <c r="BW167" i="1" s="1"/>
  <c r="AY167" i="1"/>
  <c r="BT167" i="1" s="1"/>
  <c r="BF199" i="1"/>
  <c r="CA199" i="1" s="1"/>
  <c r="BG199" i="1"/>
  <c r="CB199" i="1" s="1"/>
  <c r="BH199" i="1"/>
  <c r="CC199" i="1" s="1"/>
  <c r="BE199" i="1"/>
  <c r="BZ199" i="1" s="1"/>
  <c r="BB199" i="1"/>
  <c r="BW199" i="1" s="1"/>
  <c r="AY199" i="1"/>
  <c r="BT199" i="1" s="1"/>
  <c r="BG271" i="1"/>
  <c r="CB271" i="1" s="1"/>
  <c r="BH271" i="1"/>
  <c r="CC271" i="1" s="1"/>
  <c r="BB271" i="1"/>
  <c r="BW271" i="1" s="1"/>
  <c r="BE271" i="1"/>
  <c r="BZ271" i="1" s="1"/>
  <c r="BF271" i="1"/>
  <c r="CA271" i="1" s="1"/>
  <c r="AY271" i="1"/>
  <c r="BT271" i="1" s="1"/>
  <c r="BG343" i="1"/>
  <c r="CB343" i="1" s="1"/>
  <c r="BH343" i="1"/>
  <c r="CC343" i="1" s="1"/>
  <c r="BB343" i="1"/>
  <c r="BW343" i="1" s="1"/>
  <c r="BD343" i="1"/>
  <c r="BY343" i="1" s="1"/>
  <c r="BF343" i="1"/>
  <c r="CA343" i="1" s="1"/>
  <c r="BE343" i="1"/>
  <c r="BZ343" i="1" s="1"/>
  <c r="AY343" i="1"/>
  <c r="BT343" i="1" s="1"/>
  <c r="BG383" i="1"/>
  <c r="CB383" i="1" s="1"/>
  <c r="BH383" i="1"/>
  <c r="CC383" i="1" s="1"/>
  <c r="BB383" i="1"/>
  <c r="BW383" i="1" s="1"/>
  <c r="BF383" i="1"/>
  <c r="CA383" i="1" s="1"/>
  <c r="BE383" i="1"/>
  <c r="BZ383" i="1" s="1"/>
  <c r="AY383" i="1"/>
  <c r="BT383" i="1" s="1"/>
  <c r="BG463" i="1"/>
  <c r="CB463" i="1" s="1"/>
  <c r="BH463" i="1"/>
  <c r="CC463" i="1" s="1"/>
  <c r="BB463" i="1"/>
  <c r="BW463" i="1" s="1"/>
  <c r="BF463" i="1"/>
  <c r="CA463" i="1" s="1"/>
  <c r="BE463" i="1"/>
  <c r="BZ463" i="1" s="1"/>
  <c r="AY463" i="1"/>
  <c r="BT463" i="1" s="1"/>
  <c r="BE503" i="1"/>
  <c r="BZ503" i="1" s="1"/>
  <c r="BF503" i="1"/>
  <c r="CA503" i="1" s="1"/>
  <c r="BG503" i="1"/>
  <c r="CB503" i="1" s="1"/>
  <c r="BH503" i="1"/>
  <c r="CC503" i="1" s="1"/>
  <c r="BB503" i="1"/>
  <c r="BW503" i="1" s="1"/>
  <c r="AY503" i="1"/>
  <c r="BT503" i="1" s="1"/>
  <c r="BE543" i="1"/>
  <c r="BZ543" i="1" s="1"/>
  <c r="BF543" i="1"/>
  <c r="CA543" i="1" s="1"/>
  <c r="BG543" i="1"/>
  <c r="CB543" i="1" s="1"/>
  <c r="BH543" i="1"/>
  <c r="CC543" i="1" s="1"/>
  <c r="BB543" i="1"/>
  <c r="BW543" i="1" s="1"/>
  <c r="AY543" i="1"/>
  <c r="BT543" i="1" s="1"/>
  <c r="BB195" i="1"/>
  <c r="BW195" i="1" s="1"/>
  <c r="BE195" i="1"/>
  <c r="BZ195" i="1" s="1"/>
  <c r="BG195" i="1"/>
  <c r="CB195" i="1" s="1"/>
  <c r="BF195" i="1"/>
  <c r="CA195" i="1" s="1"/>
  <c r="BH195" i="1"/>
  <c r="CC195" i="1" s="1"/>
  <c r="AY195" i="1"/>
  <c r="BT195" i="1" s="1"/>
  <c r="BE200" i="1"/>
  <c r="BZ200" i="1" s="1"/>
  <c r="BF200" i="1"/>
  <c r="CA200" i="1" s="1"/>
  <c r="BG200" i="1"/>
  <c r="CB200" i="1" s="1"/>
  <c r="BH200" i="1"/>
  <c r="CC200" i="1" s="1"/>
  <c r="BB200" i="1"/>
  <c r="BW200" i="1" s="1"/>
  <c r="AY200" i="1"/>
  <c r="BT200" i="1" s="1"/>
  <c r="BF264" i="1"/>
  <c r="CA264" i="1" s="1"/>
  <c r="BG264" i="1"/>
  <c r="CB264" i="1" s="1"/>
  <c r="BB264" i="1"/>
  <c r="BW264" i="1" s="1"/>
  <c r="BE264" i="1"/>
  <c r="BZ264" i="1" s="1"/>
  <c r="BH264" i="1"/>
  <c r="CC264" i="1" s="1"/>
  <c r="AY264" i="1"/>
  <c r="BT264" i="1" s="1"/>
  <c r="BE520" i="1"/>
  <c r="BZ520" i="1" s="1"/>
  <c r="BF520" i="1"/>
  <c r="CA520" i="1" s="1"/>
  <c r="BG520" i="1"/>
  <c r="CB520" i="1" s="1"/>
  <c r="BH520" i="1"/>
  <c r="CC520" i="1" s="1"/>
  <c r="BB520" i="1"/>
  <c r="BW520" i="1" s="1"/>
  <c r="AY520" i="1"/>
  <c r="BT520" i="1" s="1"/>
  <c r="BD648" i="1"/>
  <c r="BY648" i="1" s="1"/>
  <c r="BE648" i="1"/>
  <c r="BZ648" i="1" s="1"/>
  <c r="BF648" i="1"/>
  <c r="CA648" i="1" s="1"/>
  <c r="BG648" i="1"/>
  <c r="CB648" i="1" s="1"/>
  <c r="BH648" i="1"/>
  <c r="CC648" i="1" s="1"/>
  <c r="BB648" i="1"/>
  <c r="BW648" i="1" s="1"/>
  <c r="AY648" i="1"/>
  <c r="BT648" i="1" s="1"/>
  <c r="BE696" i="1"/>
  <c r="BZ696" i="1" s="1"/>
  <c r="BF696" i="1"/>
  <c r="CA696" i="1" s="1"/>
  <c r="BG696" i="1"/>
  <c r="CB696" i="1" s="1"/>
  <c r="BH696" i="1"/>
  <c r="CC696" i="1" s="1"/>
  <c r="BB696" i="1"/>
  <c r="BW696" i="1" s="1"/>
  <c r="AY696" i="1"/>
  <c r="BT696" i="1" s="1"/>
  <c r="BH760" i="1"/>
  <c r="CC760" i="1" s="1"/>
  <c r="BB760" i="1"/>
  <c r="BW760" i="1" s="1"/>
  <c r="BE760" i="1"/>
  <c r="BZ760" i="1" s="1"/>
  <c r="BF760" i="1"/>
  <c r="CA760" i="1" s="1"/>
  <c r="BG760" i="1"/>
  <c r="CB760" i="1" s="1"/>
  <c r="AY760" i="1"/>
  <c r="BT760" i="1" s="1"/>
  <c r="BH824" i="1"/>
  <c r="CC824" i="1" s="1"/>
  <c r="BB824" i="1"/>
  <c r="BW824" i="1" s="1"/>
  <c r="BE824" i="1"/>
  <c r="BZ824" i="1" s="1"/>
  <c r="BF824" i="1"/>
  <c r="CA824" i="1" s="1"/>
  <c r="BG824" i="1"/>
  <c r="CB824" i="1" s="1"/>
  <c r="AY824" i="1"/>
  <c r="BT824" i="1" s="1"/>
  <c r="BH920" i="1"/>
  <c r="CC920" i="1" s="1"/>
  <c r="BB920" i="1"/>
  <c r="BW920" i="1" s="1"/>
  <c r="BE920" i="1"/>
  <c r="BZ920" i="1" s="1"/>
  <c r="BF920" i="1"/>
  <c r="CA920" i="1" s="1"/>
  <c r="BG920" i="1"/>
  <c r="CB920" i="1" s="1"/>
  <c r="AY920" i="1"/>
  <c r="BT920" i="1" s="1"/>
  <c r="BB122" i="1"/>
  <c r="BW122" i="1" s="1"/>
  <c r="BE122" i="1"/>
  <c r="BZ122" i="1" s="1"/>
  <c r="BF122" i="1"/>
  <c r="CA122" i="1" s="1"/>
  <c r="BG122" i="1"/>
  <c r="CB122" i="1" s="1"/>
  <c r="BH122" i="1"/>
  <c r="CC122" i="1" s="1"/>
  <c r="AY122" i="1"/>
  <c r="BT122" i="1" s="1"/>
  <c r="BE442" i="1"/>
  <c r="BZ442" i="1" s="1"/>
  <c r="BG442" i="1"/>
  <c r="CB442" i="1" s="1"/>
  <c r="BH442" i="1"/>
  <c r="CC442" i="1" s="1"/>
  <c r="BB442" i="1"/>
  <c r="BW442" i="1" s="1"/>
  <c r="BF442" i="1"/>
  <c r="CA442" i="1" s="1"/>
  <c r="AY442" i="1"/>
  <c r="BT442" i="1" s="1"/>
  <c r="BB67" i="1"/>
  <c r="BW67" i="1" s="1"/>
  <c r="BE67" i="1"/>
  <c r="BZ67" i="1" s="1"/>
  <c r="BF67" i="1"/>
  <c r="CA67" i="1" s="1"/>
  <c r="BG67" i="1"/>
  <c r="CB67" i="1" s="1"/>
  <c r="BH67" i="1"/>
  <c r="CC67" i="1" s="1"/>
  <c r="AY67" i="1"/>
  <c r="BT67" i="1" s="1"/>
  <c r="BF363" i="1"/>
  <c r="CA363" i="1" s="1"/>
  <c r="BG363" i="1"/>
  <c r="CB363" i="1" s="1"/>
  <c r="BH363" i="1"/>
  <c r="CC363" i="1" s="1"/>
  <c r="BB363" i="1"/>
  <c r="BW363" i="1" s="1"/>
  <c r="BE363" i="1"/>
  <c r="BZ363" i="1" s="1"/>
  <c r="AY363" i="1"/>
  <c r="BT363" i="1" s="1"/>
  <c r="BF451" i="1"/>
  <c r="CA451" i="1" s="1"/>
  <c r="BG451" i="1"/>
  <c r="CB451" i="1" s="1"/>
  <c r="BH451" i="1"/>
  <c r="CC451" i="1" s="1"/>
  <c r="BB451" i="1"/>
  <c r="BW451" i="1" s="1"/>
  <c r="BE451" i="1"/>
  <c r="BZ451" i="1" s="1"/>
  <c r="AY451" i="1"/>
  <c r="BT451" i="1" s="1"/>
  <c r="BG77" i="1"/>
  <c r="CB77" i="1" s="1"/>
  <c r="BH77" i="1"/>
  <c r="CC77" i="1" s="1"/>
  <c r="BB77" i="1"/>
  <c r="BW77" i="1" s="1"/>
  <c r="BE77" i="1"/>
  <c r="BZ77" i="1" s="1"/>
  <c r="BF77" i="1"/>
  <c r="CA77" i="1" s="1"/>
  <c r="AY77" i="1"/>
  <c r="BT77" i="1" s="1"/>
  <c r="BB722" i="1"/>
  <c r="BW722" i="1" s="1"/>
  <c r="BE722" i="1"/>
  <c r="BZ722" i="1" s="1"/>
  <c r="BF722" i="1"/>
  <c r="CA722" i="1" s="1"/>
  <c r="BG722" i="1"/>
  <c r="CB722" i="1" s="1"/>
  <c r="BH722" i="1"/>
  <c r="CC722" i="1" s="1"/>
  <c r="AY722" i="1"/>
  <c r="BT722" i="1" s="1"/>
  <c r="BF786" i="1"/>
  <c r="CA786" i="1" s="1"/>
  <c r="BG786" i="1"/>
  <c r="CB786" i="1" s="1"/>
  <c r="BH786" i="1"/>
  <c r="CC786" i="1" s="1"/>
  <c r="BB786" i="1"/>
  <c r="BW786" i="1" s="1"/>
  <c r="BE786" i="1"/>
  <c r="BZ786" i="1" s="1"/>
  <c r="AY786" i="1"/>
  <c r="BT786" i="1" s="1"/>
  <c r="BF978" i="1"/>
  <c r="CA978" i="1" s="1"/>
  <c r="BG978" i="1"/>
  <c r="CB978" i="1" s="1"/>
  <c r="BH978" i="1"/>
  <c r="CC978" i="1" s="1"/>
  <c r="BB978" i="1"/>
  <c r="BW978" i="1" s="1"/>
  <c r="BE978" i="1"/>
  <c r="BZ978" i="1" s="1"/>
  <c r="AY978" i="1"/>
  <c r="BT978" i="1" s="1"/>
  <c r="BE747" i="1"/>
  <c r="BZ747" i="1" s="1"/>
  <c r="BF747" i="1"/>
  <c r="CA747" i="1" s="1"/>
  <c r="BG747" i="1"/>
  <c r="CB747" i="1" s="1"/>
  <c r="BH747" i="1"/>
  <c r="CC747" i="1" s="1"/>
  <c r="BB747" i="1"/>
  <c r="BW747" i="1" s="1"/>
  <c r="AY747" i="1"/>
  <c r="BT747" i="1" s="1"/>
  <c r="BE875" i="1"/>
  <c r="BZ875" i="1" s="1"/>
  <c r="BF875" i="1"/>
  <c r="CA875" i="1" s="1"/>
  <c r="BG875" i="1"/>
  <c r="CB875" i="1" s="1"/>
  <c r="BH875" i="1"/>
  <c r="CC875" i="1" s="1"/>
  <c r="BB875" i="1"/>
  <c r="BW875" i="1" s="1"/>
  <c r="AY875" i="1"/>
  <c r="BT875" i="1" s="1"/>
  <c r="BB229" i="1"/>
  <c r="BW229" i="1" s="1"/>
  <c r="BE229" i="1"/>
  <c r="BZ229" i="1" s="1"/>
  <c r="BF229" i="1"/>
  <c r="CA229" i="1" s="1"/>
  <c r="BG229" i="1"/>
  <c r="CB229" i="1" s="1"/>
  <c r="BH229" i="1"/>
  <c r="CC229" i="1" s="1"/>
  <c r="AY229" i="1"/>
  <c r="BT229" i="1" s="1"/>
  <c r="BB293" i="1"/>
  <c r="BW293" i="1" s="1"/>
  <c r="BE293" i="1"/>
  <c r="BZ293" i="1" s="1"/>
  <c r="BF293" i="1"/>
  <c r="CA293" i="1" s="1"/>
  <c r="BG293" i="1"/>
  <c r="CB293" i="1" s="1"/>
  <c r="BH293" i="1"/>
  <c r="CC293" i="1" s="1"/>
  <c r="AY293" i="1"/>
  <c r="BT293" i="1" s="1"/>
  <c r="BB485" i="1"/>
  <c r="BW485" i="1" s="1"/>
  <c r="BE485" i="1"/>
  <c r="BZ485" i="1" s="1"/>
  <c r="BF485" i="1"/>
  <c r="CA485" i="1" s="1"/>
  <c r="BH485" i="1"/>
  <c r="CC485" i="1" s="1"/>
  <c r="BG485" i="1"/>
  <c r="CB485" i="1" s="1"/>
  <c r="AY485" i="1"/>
  <c r="BT485" i="1" s="1"/>
  <c r="BG549" i="1"/>
  <c r="CB549" i="1" s="1"/>
  <c r="BH549" i="1"/>
  <c r="CC549" i="1" s="1"/>
  <c r="BB549" i="1"/>
  <c r="BW549" i="1" s="1"/>
  <c r="BE549" i="1"/>
  <c r="BZ549" i="1" s="1"/>
  <c r="BF549" i="1"/>
  <c r="CA549" i="1" s="1"/>
  <c r="AY549" i="1"/>
  <c r="BT549" i="1" s="1"/>
  <c r="BG613" i="1"/>
  <c r="CB613" i="1" s="1"/>
  <c r="BH613" i="1"/>
  <c r="CC613" i="1" s="1"/>
  <c r="BB613" i="1"/>
  <c r="BW613" i="1" s="1"/>
  <c r="BE613" i="1"/>
  <c r="BZ613" i="1" s="1"/>
  <c r="BF613" i="1"/>
  <c r="CA613" i="1" s="1"/>
  <c r="AY613" i="1"/>
  <c r="BT613" i="1" s="1"/>
  <c r="BG677" i="1"/>
  <c r="CB677" i="1" s="1"/>
  <c r="BH677" i="1"/>
  <c r="CC677" i="1" s="1"/>
  <c r="BB677" i="1"/>
  <c r="BW677" i="1" s="1"/>
  <c r="BD677" i="1"/>
  <c r="BY677" i="1" s="1"/>
  <c r="BE677" i="1"/>
  <c r="BZ677" i="1" s="1"/>
  <c r="BF677" i="1"/>
  <c r="CA677" i="1" s="1"/>
  <c r="AY677" i="1"/>
  <c r="BT677" i="1" s="1"/>
  <c r="BG741" i="1"/>
  <c r="CB741" i="1" s="1"/>
  <c r="BB741" i="1"/>
  <c r="BW741" i="1" s="1"/>
  <c r="BE741" i="1"/>
  <c r="BZ741" i="1" s="1"/>
  <c r="BF741" i="1"/>
  <c r="CA741" i="1" s="1"/>
  <c r="BH741" i="1"/>
  <c r="CC741" i="1" s="1"/>
  <c r="AY741" i="1"/>
  <c r="BT741" i="1" s="1"/>
  <c r="BE805" i="1"/>
  <c r="BZ805" i="1" s="1"/>
  <c r="BF805" i="1"/>
  <c r="CA805" i="1" s="1"/>
  <c r="BG805" i="1"/>
  <c r="CB805" i="1" s="1"/>
  <c r="BH805" i="1"/>
  <c r="CC805" i="1" s="1"/>
  <c r="BB805" i="1"/>
  <c r="BW805" i="1" s="1"/>
  <c r="AY805" i="1"/>
  <c r="BT805" i="1" s="1"/>
  <c r="BE869" i="1"/>
  <c r="BZ869" i="1" s="1"/>
  <c r="BF869" i="1"/>
  <c r="CA869" i="1" s="1"/>
  <c r="BG869" i="1"/>
  <c r="CB869" i="1" s="1"/>
  <c r="BH869" i="1"/>
  <c r="CC869" i="1" s="1"/>
  <c r="BB869" i="1"/>
  <c r="BW869" i="1" s="1"/>
  <c r="AY869" i="1"/>
  <c r="BT869" i="1" s="1"/>
  <c r="BE933" i="1"/>
  <c r="BZ933" i="1" s="1"/>
  <c r="BF933" i="1"/>
  <c r="CA933" i="1" s="1"/>
  <c r="BG933" i="1"/>
  <c r="CB933" i="1" s="1"/>
  <c r="BH933" i="1"/>
  <c r="CC933" i="1" s="1"/>
  <c r="BB933" i="1"/>
  <c r="BW933" i="1" s="1"/>
  <c r="AY933" i="1"/>
  <c r="BT933" i="1" s="1"/>
  <c r="BE997" i="1"/>
  <c r="BZ997" i="1" s="1"/>
  <c r="BF997" i="1"/>
  <c r="CA997" i="1" s="1"/>
  <c r="BG997" i="1"/>
  <c r="CB997" i="1" s="1"/>
  <c r="BH997" i="1"/>
  <c r="CC997" i="1" s="1"/>
  <c r="BB997" i="1"/>
  <c r="BW997" i="1" s="1"/>
  <c r="AY997" i="1"/>
  <c r="BT997" i="1" s="1"/>
  <c r="BF646" i="1"/>
  <c r="CA646" i="1" s="1"/>
  <c r="BG646" i="1"/>
  <c r="CB646" i="1" s="1"/>
  <c r="BH646" i="1"/>
  <c r="CC646" i="1" s="1"/>
  <c r="BB646" i="1"/>
  <c r="BW646" i="1" s="1"/>
  <c r="BE646" i="1"/>
  <c r="BZ646" i="1" s="1"/>
  <c r="AY646" i="1"/>
  <c r="BT646" i="1" s="1"/>
  <c r="BF710" i="1"/>
  <c r="CA710" i="1" s="1"/>
  <c r="BG710" i="1"/>
  <c r="CB710" i="1" s="1"/>
  <c r="BH710" i="1"/>
  <c r="CC710" i="1" s="1"/>
  <c r="BB710" i="1"/>
  <c r="BW710" i="1" s="1"/>
  <c r="BE710" i="1"/>
  <c r="BZ710" i="1" s="1"/>
  <c r="AY710" i="1"/>
  <c r="BT710" i="1" s="1"/>
  <c r="BB774" i="1"/>
  <c r="BW774" i="1" s="1"/>
  <c r="BE774" i="1"/>
  <c r="BZ774" i="1" s="1"/>
  <c r="BF774" i="1"/>
  <c r="CA774" i="1" s="1"/>
  <c r="BG774" i="1"/>
  <c r="CB774" i="1" s="1"/>
  <c r="BH774" i="1"/>
  <c r="CC774" i="1" s="1"/>
  <c r="AY774" i="1"/>
  <c r="BT774" i="1" s="1"/>
  <c r="BB838" i="1"/>
  <c r="BW838" i="1" s="1"/>
  <c r="BE838" i="1"/>
  <c r="BZ838" i="1" s="1"/>
  <c r="BF838" i="1"/>
  <c r="CA838" i="1" s="1"/>
  <c r="BG838" i="1"/>
  <c r="CB838" i="1" s="1"/>
  <c r="BH838" i="1"/>
  <c r="CC838" i="1" s="1"/>
  <c r="AY838" i="1"/>
  <c r="BT838" i="1" s="1"/>
  <c r="BB862" i="1"/>
  <c r="BW862" i="1" s="1"/>
  <c r="BE862" i="1"/>
  <c r="BZ862" i="1" s="1"/>
  <c r="BF862" i="1"/>
  <c r="CA862" i="1" s="1"/>
  <c r="BG862" i="1"/>
  <c r="CB862" i="1" s="1"/>
  <c r="BH862" i="1"/>
  <c r="CC862" i="1" s="1"/>
  <c r="AY862" i="1"/>
  <c r="BT862" i="1" s="1"/>
  <c r="BB902" i="1"/>
  <c r="BW902" i="1" s="1"/>
  <c r="BE902" i="1"/>
  <c r="BZ902" i="1" s="1"/>
  <c r="BF902" i="1"/>
  <c r="CA902" i="1" s="1"/>
  <c r="BG902" i="1"/>
  <c r="CB902" i="1" s="1"/>
  <c r="BH902" i="1"/>
  <c r="CC902" i="1" s="1"/>
  <c r="AY902" i="1"/>
  <c r="BT902" i="1" s="1"/>
  <c r="BB966" i="1"/>
  <c r="BW966" i="1" s="1"/>
  <c r="BE966" i="1"/>
  <c r="BZ966" i="1" s="1"/>
  <c r="BF966" i="1"/>
  <c r="CA966" i="1" s="1"/>
  <c r="BG966" i="1"/>
  <c r="CB966" i="1" s="1"/>
  <c r="BH966" i="1"/>
  <c r="CC966" i="1" s="1"/>
  <c r="AY966" i="1"/>
  <c r="BT966" i="1" s="1"/>
  <c r="BE599" i="1"/>
  <c r="BZ599" i="1" s="1"/>
  <c r="BF599" i="1"/>
  <c r="CA599" i="1" s="1"/>
  <c r="BG599" i="1"/>
  <c r="CB599" i="1" s="1"/>
  <c r="BH599" i="1"/>
  <c r="CC599" i="1" s="1"/>
  <c r="BB599" i="1"/>
  <c r="BW599" i="1" s="1"/>
  <c r="AY599" i="1"/>
  <c r="BT599" i="1" s="1"/>
  <c r="BE663" i="1"/>
  <c r="BZ663" i="1" s="1"/>
  <c r="BF663" i="1"/>
  <c r="CA663" i="1" s="1"/>
  <c r="BG663" i="1"/>
  <c r="CB663" i="1" s="1"/>
  <c r="BH663" i="1"/>
  <c r="CC663" i="1" s="1"/>
  <c r="BB663" i="1"/>
  <c r="BW663" i="1" s="1"/>
  <c r="BD663" i="1"/>
  <c r="BY663" i="1" s="1"/>
  <c r="AY663" i="1"/>
  <c r="BT663" i="1" s="1"/>
  <c r="BE727" i="1"/>
  <c r="BZ727" i="1" s="1"/>
  <c r="BF727" i="1"/>
  <c r="CA727" i="1" s="1"/>
  <c r="BG727" i="1"/>
  <c r="CB727" i="1" s="1"/>
  <c r="BH727" i="1"/>
  <c r="CC727" i="1" s="1"/>
  <c r="BB727" i="1"/>
  <c r="BW727" i="1" s="1"/>
  <c r="AY727" i="1"/>
  <c r="BT727" i="1" s="1"/>
  <c r="BB751" i="1"/>
  <c r="BW751" i="1" s="1"/>
  <c r="BE751" i="1"/>
  <c r="BZ751" i="1" s="1"/>
  <c r="BF751" i="1"/>
  <c r="CA751" i="1" s="1"/>
  <c r="BG751" i="1"/>
  <c r="CB751" i="1" s="1"/>
  <c r="BH751" i="1"/>
  <c r="CC751" i="1" s="1"/>
  <c r="AY751" i="1"/>
  <c r="BT751" i="1" s="1"/>
  <c r="BB791" i="1"/>
  <c r="BW791" i="1" s="1"/>
  <c r="BE791" i="1"/>
  <c r="BZ791" i="1" s="1"/>
  <c r="BF791" i="1"/>
  <c r="CA791" i="1" s="1"/>
  <c r="BG791" i="1"/>
  <c r="CB791" i="1" s="1"/>
  <c r="BH791" i="1"/>
  <c r="CC791" i="1" s="1"/>
  <c r="AY791" i="1"/>
  <c r="BT791" i="1" s="1"/>
  <c r="BB815" i="1"/>
  <c r="BW815" i="1" s="1"/>
  <c r="BE815" i="1"/>
  <c r="BZ815" i="1" s="1"/>
  <c r="BF815" i="1"/>
  <c r="CA815" i="1" s="1"/>
  <c r="BG815" i="1"/>
  <c r="CB815" i="1" s="1"/>
  <c r="BH815" i="1"/>
  <c r="CC815" i="1" s="1"/>
  <c r="AY815" i="1"/>
  <c r="BT815" i="1" s="1"/>
  <c r="BB855" i="1"/>
  <c r="BW855" i="1" s="1"/>
  <c r="BE855" i="1"/>
  <c r="BZ855" i="1" s="1"/>
  <c r="BF855" i="1"/>
  <c r="CA855" i="1" s="1"/>
  <c r="BG855" i="1"/>
  <c r="CB855" i="1" s="1"/>
  <c r="BH855" i="1"/>
  <c r="CC855" i="1" s="1"/>
  <c r="AY855" i="1"/>
  <c r="BT855" i="1" s="1"/>
  <c r="BB919" i="1"/>
  <c r="BW919" i="1" s="1"/>
  <c r="BD919" i="1"/>
  <c r="BY919" i="1" s="1"/>
  <c r="BE919" i="1"/>
  <c r="BZ919" i="1" s="1"/>
  <c r="BF919" i="1"/>
  <c r="CA919" i="1" s="1"/>
  <c r="BG919" i="1"/>
  <c r="CB919" i="1" s="1"/>
  <c r="BH919" i="1"/>
  <c r="CC919" i="1" s="1"/>
  <c r="AY919" i="1"/>
  <c r="BT919" i="1" s="1"/>
  <c r="BB983" i="1"/>
  <c r="BW983" i="1" s="1"/>
  <c r="BE983" i="1"/>
  <c r="BZ983" i="1" s="1"/>
  <c r="BF983" i="1"/>
  <c r="CA983" i="1" s="1"/>
  <c r="BG983" i="1"/>
  <c r="CB983" i="1" s="1"/>
  <c r="BH983" i="1"/>
  <c r="CC983" i="1" s="1"/>
  <c r="AY983" i="1"/>
  <c r="BT983" i="1" s="1"/>
  <c r="BE617" i="1"/>
  <c r="BZ617" i="1" s="1"/>
  <c r="BF617" i="1"/>
  <c r="CA617" i="1" s="1"/>
  <c r="BG617" i="1"/>
  <c r="CB617" i="1" s="1"/>
  <c r="BH617" i="1"/>
  <c r="CC617" i="1" s="1"/>
  <c r="BB617" i="1"/>
  <c r="BW617" i="1" s="1"/>
  <c r="AY617" i="1"/>
  <c r="BT617" i="1" s="1"/>
  <c r="BE681" i="1"/>
  <c r="BZ681" i="1" s="1"/>
  <c r="BF681" i="1"/>
  <c r="CA681" i="1" s="1"/>
  <c r="BG681" i="1"/>
  <c r="CB681" i="1" s="1"/>
  <c r="BH681" i="1"/>
  <c r="CC681" i="1" s="1"/>
  <c r="BB681" i="1"/>
  <c r="BW681" i="1" s="1"/>
  <c r="AY681" i="1"/>
  <c r="BT681" i="1" s="1"/>
  <c r="BG745" i="1"/>
  <c r="CB745" i="1" s="1"/>
  <c r="BH745" i="1"/>
  <c r="CC745" i="1" s="1"/>
  <c r="BB745" i="1"/>
  <c r="BW745" i="1" s="1"/>
  <c r="BD745" i="1"/>
  <c r="BY745" i="1" s="1"/>
  <c r="BE745" i="1"/>
  <c r="BZ745" i="1" s="1"/>
  <c r="BF745" i="1"/>
  <c r="CA745" i="1" s="1"/>
  <c r="AY745" i="1"/>
  <c r="BT745" i="1" s="1"/>
  <c r="BG809" i="1"/>
  <c r="CB809" i="1" s="1"/>
  <c r="BH809" i="1"/>
  <c r="CC809" i="1" s="1"/>
  <c r="BB809" i="1"/>
  <c r="BW809" i="1" s="1"/>
  <c r="BE809" i="1"/>
  <c r="BZ809" i="1" s="1"/>
  <c r="BF809" i="1"/>
  <c r="CA809" i="1" s="1"/>
  <c r="AY809" i="1"/>
  <c r="BT809" i="1" s="1"/>
  <c r="BG873" i="1"/>
  <c r="CB873" i="1" s="1"/>
  <c r="BH873" i="1"/>
  <c r="CC873" i="1" s="1"/>
  <c r="BB873" i="1"/>
  <c r="BW873" i="1" s="1"/>
  <c r="BE873" i="1"/>
  <c r="BZ873" i="1" s="1"/>
  <c r="BF873" i="1"/>
  <c r="CA873" i="1" s="1"/>
  <c r="AY873" i="1"/>
  <c r="BT873" i="1" s="1"/>
  <c r="BG937" i="1"/>
  <c r="CB937" i="1" s="1"/>
  <c r="BH937" i="1"/>
  <c r="CC937" i="1" s="1"/>
  <c r="BB937" i="1"/>
  <c r="BW937" i="1" s="1"/>
  <c r="BE937" i="1"/>
  <c r="BZ937" i="1" s="1"/>
  <c r="BF937" i="1"/>
  <c r="CA937" i="1" s="1"/>
  <c r="AY937" i="1"/>
  <c r="BT937" i="1" s="1"/>
  <c r="BG1001" i="1"/>
  <c r="CB1001" i="1" s="1"/>
  <c r="BH1001" i="1"/>
  <c r="CC1001" i="1" s="1"/>
  <c r="BB1001" i="1"/>
  <c r="BW1001" i="1" s="1"/>
  <c r="BE1001" i="1"/>
  <c r="BZ1001" i="1" s="1"/>
  <c r="BF1001" i="1"/>
  <c r="CA1001" i="1" s="1"/>
  <c r="AY1001" i="1"/>
  <c r="BT1001" i="1" s="1"/>
  <c r="BH470" i="1"/>
  <c r="CC470" i="1" s="1"/>
  <c r="BE470" i="1"/>
  <c r="BZ470" i="1" s="1"/>
  <c r="BG470" i="1"/>
  <c r="CB470" i="1" s="1"/>
  <c r="BB470" i="1"/>
  <c r="BW470" i="1" s="1"/>
  <c r="BF470" i="1"/>
  <c r="CA470" i="1" s="1"/>
  <c r="AY470" i="1"/>
  <c r="BT470" i="1" s="1"/>
  <c r="BE119" i="1"/>
  <c r="BZ119" i="1" s="1"/>
  <c r="BF119" i="1"/>
  <c r="CA119" i="1" s="1"/>
  <c r="BG119" i="1"/>
  <c r="CB119" i="1" s="1"/>
  <c r="BH119" i="1"/>
  <c r="CC119" i="1" s="1"/>
  <c r="BB119" i="1"/>
  <c r="BW119" i="1" s="1"/>
  <c r="BD119" i="1"/>
  <c r="BY119" i="1" s="1"/>
  <c r="AY119" i="1"/>
  <c r="BT119" i="1" s="1"/>
  <c r="BG399" i="1"/>
  <c r="CB399" i="1" s="1"/>
  <c r="BH399" i="1"/>
  <c r="CC399" i="1" s="1"/>
  <c r="BB399" i="1"/>
  <c r="BW399" i="1" s="1"/>
  <c r="BF399" i="1"/>
  <c r="CA399" i="1" s="1"/>
  <c r="BE399" i="1"/>
  <c r="BZ399" i="1" s="1"/>
  <c r="AY399" i="1"/>
  <c r="BT399" i="1" s="1"/>
  <c r="BG495" i="1"/>
  <c r="CB495" i="1" s="1"/>
  <c r="BH495" i="1"/>
  <c r="CC495" i="1" s="1"/>
  <c r="BB495" i="1"/>
  <c r="BW495" i="1" s="1"/>
  <c r="BF495" i="1"/>
  <c r="CA495" i="1" s="1"/>
  <c r="BE495" i="1"/>
  <c r="BZ495" i="1" s="1"/>
  <c r="AY495" i="1"/>
  <c r="BT495" i="1" s="1"/>
  <c r="BD467" i="1"/>
  <c r="BY467" i="1" s="1"/>
  <c r="BF467" i="1"/>
  <c r="CA467" i="1" s="1"/>
  <c r="BG467" i="1"/>
  <c r="CB467" i="1" s="1"/>
  <c r="BH467" i="1"/>
  <c r="CC467" i="1" s="1"/>
  <c r="BB467" i="1"/>
  <c r="BW467" i="1" s="1"/>
  <c r="BE467" i="1"/>
  <c r="BZ467" i="1" s="1"/>
  <c r="AY467" i="1"/>
  <c r="BT467" i="1" s="1"/>
  <c r="BF118" i="1"/>
  <c r="CA118" i="1" s="1"/>
  <c r="BG118" i="1"/>
  <c r="CB118" i="1" s="1"/>
  <c r="BH118" i="1"/>
  <c r="CC118" i="1" s="1"/>
  <c r="BB118" i="1"/>
  <c r="BW118" i="1" s="1"/>
  <c r="BE118" i="1"/>
  <c r="BZ118" i="1" s="1"/>
  <c r="AY118" i="1"/>
  <c r="BT118" i="1" s="1"/>
  <c r="BF182" i="1"/>
  <c r="CA182" i="1" s="1"/>
  <c r="BG182" i="1"/>
  <c r="CB182" i="1" s="1"/>
  <c r="BH182" i="1"/>
  <c r="CC182" i="1" s="1"/>
  <c r="BB182" i="1"/>
  <c r="BW182" i="1" s="1"/>
  <c r="BE182" i="1"/>
  <c r="BZ182" i="1" s="1"/>
  <c r="AY182" i="1"/>
  <c r="BT182" i="1" s="1"/>
  <c r="BH246" i="1"/>
  <c r="CC246" i="1" s="1"/>
  <c r="BE246" i="1"/>
  <c r="BZ246" i="1" s="1"/>
  <c r="BF246" i="1"/>
  <c r="CA246" i="1" s="1"/>
  <c r="BG246" i="1"/>
  <c r="CB246" i="1" s="1"/>
  <c r="BB246" i="1"/>
  <c r="BW246" i="1" s="1"/>
  <c r="AY246" i="1"/>
  <c r="BT246" i="1" s="1"/>
  <c r="BH318" i="1"/>
  <c r="CC318" i="1" s="1"/>
  <c r="BE318" i="1"/>
  <c r="BZ318" i="1" s="1"/>
  <c r="BF318" i="1"/>
  <c r="CA318" i="1" s="1"/>
  <c r="BG318" i="1"/>
  <c r="CB318" i="1" s="1"/>
  <c r="BB318" i="1"/>
  <c r="BW318" i="1" s="1"/>
  <c r="AY318" i="1"/>
  <c r="BT318" i="1" s="1"/>
  <c r="BH430" i="1"/>
  <c r="CC430" i="1" s="1"/>
  <c r="BD430" i="1"/>
  <c r="BY430" i="1" s="1"/>
  <c r="BE430" i="1"/>
  <c r="BZ430" i="1" s="1"/>
  <c r="BG430" i="1"/>
  <c r="CB430" i="1" s="1"/>
  <c r="BF430" i="1"/>
  <c r="CA430" i="1" s="1"/>
  <c r="BB430" i="1"/>
  <c r="BW430" i="1" s="1"/>
  <c r="AY430" i="1"/>
  <c r="BT430" i="1" s="1"/>
  <c r="BE519" i="1"/>
  <c r="BZ519" i="1" s="1"/>
  <c r="BF519" i="1"/>
  <c r="CA519" i="1" s="1"/>
  <c r="BG519" i="1"/>
  <c r="CB519" i="1" s="1"/>
  <c r="BH519" i="1"/>
  <c r="CC519" i="1" s="1"/>
  <c r="BB519" i="1"/>
  <c r="BW519" i="1" s="1"/>
  <c r="AY519" i="1"/>
  <c r="BT519" i="1" s="1"/>
  <c r="BE71" i="1"/>
  <c r="BZ71" i="1" s="1"/>
  <c r="BF71" i="1"/>
  <c r="CA71" i="1" s="1"/>
  <c r="BG71" i="1"/>
  <c r="CB71" i="1" s="1"/>
  <c r="BH71" i="1"/>
  <c r="CC71" i="1" s="1"/>
  <c r="BB71" i="1"/>
  <c r="BW71" i="1" s="1"/>
  <c r="AY71" i="1"/>
  <c r="BT71" i="1" s="1"/>
  <c r="BE135" i="1"/>
  <c r="BZ135" i="1" s="1"/>
  <c r="BF135" i="1"/>
  <c r="CA135" i="1" s="1"/>
  <c r="BG135" i="1"/>
  <c r="CB135" i="1" s="1"/>
  <c r="BH135" i="1"/>
  <c r="CC135" i="1" s="1"/>
  <c r="BB135" i="1"/>
  <c r="BW135" i="1" s="1"/>
  <c r="AY135" i="1"/>
  <c r="BT135" i="1" s="1"/>
  <c r="BG231" i="1"/>
  <c r="CB231" i="1" s="1"/>
  <c r="BH231" i="1"/>
  <c r="CC231" i="1" s="1"/>
  <c r="BB231" i="1"/>
  <c r="BW231" i="1" s="1"/>
  <c r="BE231" i="1"/>
  <c r="BZ231" i="1" s="1"/>
  <c r="BF231" i="1"/>
  <c r="CA231" i="1" s="1"/>
  <c r="AY231" i="1"/>
  <c r="BT231" i="1" s="1"/>
  <c r="BG311" i="1"/>
  <c r="CB311" i="1" s="1"/>
  <c r="BH311" i="1"/>
  <c r="CC311" i="1" s="1"/>
  <c r="BB311" i="1"/>
  <c r="BW311" i="1" s="1"/>
  <c r="BE311" i="1"/>
  <c r="BZ311" i="1" s="1"/>
  <c r="BF311" i="1"/>
  <c r="CA311" i="1" s="1"/>
  <c r="AY311" i="1"/>
  <c r="BT311" i="1" s="1"/>
  <c r="BG415" i="1"/>
  <c r="CB415" i="1" s="1"/>
  <c r="BH415" i="1"/>
  <c r="CC415" i="1" s="1"/>
  <c r="BB415" i="1"/>
  <c r="BW415" i="1" s="1"/>
  <c r="BF415" i="1"/>
  <c r="CA415" i="1" s="1"/>
  <c r="BE415" i="1"/>
  <c r="BZ415" i="1" s="1"/>
  <c r="AY415" i="1"/>
  <c r="BT415" i="1" s="1"/>
  <c r="BE72" i="1"/>
  <c r="BZ72" i="1" s="1"/>
  <c r="BF72" i="1"/>
  <c r="CA72" i="1" s="1"/>
  <c r="BG72" i="1"/>
  <c r="CB72" i="1" s="1"/>
  <c r="BH72" i="1"/>
  <c r="CC72" i="1" s="1"/>
  <c r="BB72" i="1"/>
  <c r="BW72" i="1" s="1"/>
  <c r="AY72" i="1"/>
  <c r="BT72" i="1" s="1"/>
  <c r="BE136" i="1"/>
  <c r="BZ136" i="1" s="1"/>
  <c r="BF136" i="1"/>
  <c r="CA136" i="1" s="1"/>
  <c r="BG136" i="1"/>
  <c r="CB136" i="1" s="1"/>
  <c r="BH136" i="1"/>
  <c r="CC136" i="1" s="1"/>
  <c r="BB136" i="1"/>
  <c r="BW136" i="1" s="1"/>
  <c r="AY136" i="1"/>
  <c r="BT136" i="1" s="1"/>
  <c r="BF328" i="1"/>
  <c r="CA328" i="1" s="1"/>
  <c r="BG328" i="1"/>
  <c r="CB328" i="1" s="1"/>
  <c r="BB328" i="1"/>
  <c r="BW328" i="1" s="1"/>
  <c r="BE328" i="1"/>
  <c r="BZ328" i="1" s="1"/>
  <c r="BD328" i="1"/>
  <c r="BY328" i="1" s="1"/>
  <c r="BH328" i="1"/>
  <c r="CC328" i="1" s="1"/>
  <c r="AY328" i="1"/>
  <c r="BT328" i="1" s="1"/>
  <c r="BF392" i="1"/>
  <c r="CA392" i="1" s="1"/>
  <c r="BG392" i="1"/>
  <c r="CB392" i="1" s="1"/>
  <c r="BB392" i="1"/>
  <c r="BW392" i="1" s="1"/>
  <c r="BE392" i="1"/>
  <c r="BZ392" i="1" s="1"/>
  <c r="BH392" i="1"/>
  <c r="CC392" i="1" s="1"/>
  <c r="AY392" i="1"/>
  <c r="BT392" i="1" s="1"/>
  <c r="BF456" i="1"/>
  <c r="CA456" i="1" s="1"/>
  <c r="BG456" i="1"/>
  <c r="CB456" i="1" s="1"/>
  <c r="BB456" i="1"/>
  <c r="BW456" i="1" s="1"/>
  <c r="BE456" i="1"/>
  <c r="BZ456" i="1" s="1"/>
  <c r="BH456" i="1"/>
  <c r="CC456" i="1" s="1"/>
  <c r="AY456" i="1"/>
  <c r="BT456" i="1" s="1"/>
  <c r="BE584" i="1"/>
  <c r="BZ584" i="1" s="1"/>
  <c r="BF584" i="1"/>
  <c r="CA584" i="1" s="1"/>
  <c r="BG584" i="1"/>
  <c r="CB584" i="1" s="1"/>
  <c r="BH584" i="1"/>
  <c r="CC584" i="1" s="1"/>
  <c r="BB584" i="1"/>
  <c r="BW584" i="1" s="1"/>
  <c r="AY584" i="1"/>
  <c r="BT584" i="1" s="1"/>
  <c r="BD728" i="1"/>
  <c r="BY728" i="1" s="1"/>
  <c r="BE728" i="1"/>
  <c r="BZ728" i="1" s="1"/>
  <c r="BF728" i="1"/>
  <c r="CA728" i="1" s="1"/>
  <c r="BG728" i="1"/>
  <c r="CB728" i="1" s="1"/>
  <c r="BH728" i="1"/>
  <c r="CC728" i="1" s="1"/>
  <c r="BB728" i="1"/>
  <c r="BW728" i="1" s="1"/>
  <c r="AY728" i="1"/>
  <c r="BT728" i="1" s="1"/>
  <c r="BH792" i="1"/>
  <c r="CC792" i="1" s="1"/>
  <c r="BB792" i="1"/>
  <c r="BW792" i="1" s="1"/>
  <c r="BE792" i="1"/>
  <c r="BZ792" i="1" s="1"/>
  <c r="BF792" i="1"/>
  <c r="CA792" i="1" s="1"/>
  <c r="BG792" i="1"/>
  <c r="CB792" i="1" s="1"/>
  <c r="AY792" i="1"/>
  <c r="BT792" i="1" s="1"/>
  <c r="BH856" i="1"/>
  <c r="CC856" i="1" s="1"/>
  <c r="BB856" i="1"/>
  <c r="BW856" i="1" s="1"/>
  <c r="BD856" i="1"/>
  <c r="BY856" i="1" s="1"/>
  <c r="BE856" i="1"/>
  <c r="BZ856" i="1" s="1"/>
  <c r="BF856" i="1"/>
  <c r="CA856" i="1" s="1"/>
  <c r="BG856" i="1"/>
  <c r="CB856" i="1" s="1"/>
  <c r="AY856" i="1"/>
  <c r="BT856" i="1" s="1"/>
  <c r="BH888" i="1"/>
  <c r="CC888" i="1" s="1"/>
  <c r="BB888" i="1"/>
  <c r="BW888" i="1" s="1"/>
  <c r="BE888" i="1"/>
  <c r="BZ888" i="1" s="1"/>
  <c r="BF888" i="1"/>
  <c r="CA888" i="1" s="1"/>
  <c r="BG888" i="1"/>
  <c r="CB888" i="1" s="1"/>
  <c r="AY888" i="1"/>
  <c r="BT888" i="1" s="1"/>
  <c r="BH952" i="1"/>
  <c r="CC952" i="1" s="1"/>
  <c r="BB952" i="1"/>
  <c r="BW952" i="1" s="1"/>
  <c r="BE952" i="1"/>
  <c r="BZ952" i="1" s="1"/>
  <c r="BF952" i="1"/>
  <c r="CA952" i="1" s="1"/>
  <c r="BG952" i="1"/>
  <c r="CB952" i="1" s="1"/>
  <c r="AY952" i="1"/>
  <c r="BT952" i="1" s="1"/>
  <c r="BH984" i="1"/>
  <c r="CC984" i="1" s="1"/>
  <c r="BB984" i="1"/>
  <c r="BW984" i="1" s="1"/>
  <c r="BE984" i="1"/>
  <c r="BZ984" i="1" s="1"/>
  <c r="BF984" i="1"/>
  <c r="CA984" i="1" s="1"/>
  <c r="BG984" i="1"/>
  <c r="CB984" i="1" s="1"/>
  <c r="AY984" i="1"/>
  <c r="BT984" i="1" s="1"/>
  <c r="BE418" i="1"/>
  <c r="BZ418" i="1" s="1"/>
  <c r="BG418" i="1"/>
  <c r="CB418" i="1" s="1"/>
  <c r="BH418" i="1"/>
  <c r="CC418" i="1" s="1"/>
  <c r="BB418" i="1"/>
  <c r="BW418" i="1" s="1"/>
  <c r="BF418" i="1"/>
  <c r="CA418" i="1" s="1"/>
  <c r="AY418" i="1"/>
  <c r="BT418" i="1" s="1"/>
  <c r="BD226" i="1"/>
  <c r="BY226" i="1" s="1"/>
  <c r="BE226" i="1"/>
  <c r="BZ226" i="1" s="1"/>
  <c r="BG226" i="1"/>
  <c r="CB226" i="1" s="1"/>
  <c r="BH226" i="1"/>
  <c r="CC226" i="1" s="1"/>
  <c r="BB226" i="1"/>
  <c r="BW226" i="1" s="1"/>
  <c r="BF226" i="1"/>
  <c r="CA226" i="1" s="1"/>
  <c r="AY226" i="1"/>
  <c r="BT226" i="1" s="1"/>
  <c r="BB58" i="1"/>
  <c r="BW58" i="1" s="1"/>
  <c r="BD58" i="1"/>
  <c r="BY58" i="1" s="1"/>
  <c r="BE58" i="1"/>
  <c r="BZ58" i="1" s="1"/>
  <c r="BF58" i="1"/>
  <c r="CA58" i="1" s="1"/>
  <c r="BG58" i="1"/>
  <c r="CB58" i="1" s="1"/>
  <c r="BH58" i="1"/>
  <c r="CC58" i="1" s="1"/>
  <c r="AY58" i="1"/>
  <c r="BT58" i="1" s="1"/>
  <c r="BE274" i="1"/>
  <c r="BZ274" i="1" s="1"/>
  <c r="BG274" i="1"/>
  <c r="CB274" i="1" s="1"/>
  <c r="BH274" i="1"/>
  <c r="CC274" i="1" s="1"/>
  <c r="BB274" i="1"/>
  <c r="BW274" i="1" s="1"/>
  <c r="BF274" i="1"/>
  <c r="CA274" i="1" s="1"/>
  <c r="AY274" i="1"/>
  <c r="BT274" i="1" s="1"/>
  <c r="BD298" i="1"/>
  <c r="BY298" i="1" s="1"/>
  <c r="BE298" i="1"/>
  <c r="BZ298" i="1" s="1"/>
  <c r="BG298" i="1"/>
  <c r="CB298" i="1" s="1"/>
  <c r="BH298" i="1"/>
  <c r="CC298" i="1" s="1"/>
  <c r="BB298" i="1"/>
  <c r="BW298" i="1" s="1"/>
  <c r="BF298" i="1"/>
  <c r="CA298" i="1" s="1"/>
  <c r="AY298" i="1"/>
  <c r="BT298" i="1" s="1"/>
  <c r="BE474" i="1"/>
  <c r="BZ474" i="1" s="1"/>
  <c r="BG474" i="1"/>
  <c r="CB474" i="1" s="1"/>
  <c r="BH474" i="1"/>
  <c r="CC474" i="1" s="1"/>
  <c r="BB474" i="1"/>
  <c r="BW474" i="1" s="1"/>
  <c r="BF474" i="1"/>
  <c r="CA474" i="1" s="1"/>
  <c r="AY474" i="1"/>
  <c r="BT474" i="1" s="1"/>
  <c r="BB522" i="1"/>
  <c r="BW522" i="1" s="1"/>
  <c r="BE522" i="1"/>
  <c r="BZ522" i="1" s="1"/>
  <c r="BF522" i="1"/>
  <c r="CA522" i="1" s="1"/>
  <c r="BG522" i="1"/>
  <c r="CB522" i="1" s="1"/>
  <c r="BH522" i="1"/>
  <c r="CC522" i="1" s="1"/>
  <c r="AY522" i="1"/>
  <c r="BT522" i="1" s="1"/>
  <c r="BB562" i="1"/>
  <c r="BW562" i="1" s="1"/>
  <c r="BE562" i="1"/>
  <c r="BZ562" i="1" s="1"/>
  <c r="BF562" i="1"/>
  <c r="CA562" i="1" s="1"/>
  <c r="BG562" i="1"/>
  <c r="CB562" i="1" s="1"/>
  <c r="BH562" i="1"/>
  <c r="CC562" i="1" s="1"/>
  <c r="AY562" i="1"/>
  <c r="BT562" i="1" s="1"/>
  <c r="BB602" i="1"/>
  <c r="BW602" i="1" s="1"/>
  <c r="BE602" i="1"/>
  <c r="BZ602" i="1" s="1"/>
  <c r="BF602" i="1"/>
  <c r="CA602" i="1" s="1"/>
  <c r="BG602" i="1"/>
  <c r="CB602" i="1" s="1"/>
  <c r="BH602" i="1"/>
  <c r="CC602" i="1" s="1"/>
  <c r="AY602" i="1"/>
  <c r="BT602" i="1" s="1"/>
  <c r="BE73" i="1"/>
  <c r="BZ73" i="1" s="1"/>
  <c r="BF73" i="1"/>
  <c r="CA73" i="1" s="1"/>
  <c r="BG73" i="1"/>
  <c r="CB73" i="1" s="1"/>
  <c r="BH73" i="1"/>
  <c r="CC73" i="1" s="1"/>
  <c r="BB73" i="1"/>
  <c r="BW73" i="1" s="1"/>
  <c r="AY73" i="1"/>
  <c r="BT73" i="1" s="1"/>
  <c r="BB131" i="1"/>
  <c r="BW131" i="1" s="1"/>
  <c r="BE131" i="1"/>
  <c r="BZ131" i="1" s="1"/>
  <c r="BF131" i="1"/>
  <c r="CA131" i="1" s="1"/>
  <c r="BG131" i="1"/>
  <c r="CB131" i="1" s="1"/>
  <c r="BH131" i="1"/>
  <c r="CC131" i="1" s="1"/>
  <c r="AY131" i="1"/>
  <c r="BT131" i="1" s="1"/>
  <c r="BD203" i="1"/>
  <c r="BY203" i="1" s="1"/>
  <c r="BF203" i="1"/>
  <c r="CA203" i="1" s="1"/>
  <c r="BG203" i="1"/>
  <c r="CB203" i="1" s="1"/>
  <c r="BH203" i="1"/>
  <c r="CC203" i="1" s="1"/>
  <c r="BB203" i="1"/>
  <c r="BW203" i="1" s="1"/>
  <c r="BE203" i="1"/>
  <c r="BZ203" i="1" s="1"/>
  <c r="AY203" i="1"/>
  <c r="BT203" i="1" s="1"/>
  <c r="BF227" i="1"/>
  <c r="CA227" i="1" s="1"/>
  <c r="BG227" i="1"/>
  <c r="CB227" i="1" s="1"/>
  <c r="BH227" i="1"/>
  <c r="CC227" i="1" s="1"/>
  <c r="BB227" i="1"/>
  <c r="BW227" i="1" s="1"/>
  <c r="BE227" i="1"/>
  <c r="BZ227" i="1" s="1"/>
  <c r="AY227" i="1"/>
  <c r="BT227" i="1" s="1"/>
  <c r="BF275" i="1"/>
  <c r="CA275" i="1" s="1"/>
  <c r="BG275" i="1"/>
  <c r="CB275" i="1" s="1"/>
  <c r="BH275" i="1"/>
  <c r="CC275" i="1" s="1"/>
  <c r="BB275" i="1"/>
  <c r="BW275" i="1" s="1"/>
  <c r="BE275" i="1"/>
  <c r="BZ275" i="1" s="1"/>
  <c r="AY275" i="1"/>
  <c r="BT275" i="1" s="1"/>
  <c r="BF475" i="1"/>
  <c r="CA475" i="1" s="1"/>
  <c r="BG475" i="1"/>
  <c r="CB475" i="1" s="1"/>
  <c r="BH475" i="1"/>
  <c r="CC475" i="1" s="1"/>
  <c r="BB475" i="1"/>
  <c r="BW475" i="1" s="1"/>
  <c r="BE475" i="1"/>
  <c r="BZ475" i="1" s="1"/>
  <c r="AY475" i="1"/>
  <c r="BT475" i="1" s="1"/>
  <c r="BG45" i="1"/>
  <c r="CB45" i="1" s="1"/>
  <c r="BH45" i="1"/>
  <c r="CC45" i="1" s="1"/>
  <c r="BB45" i="1"/>
  <c r="BW45" i="1" s="1"/>
  <c r="BE45" i="1"/>
  <c r="BZ45" i="1" s="1"/>
  <c r="BF45" i="1"/>
  <c r="CA45" i="1" s="1"/>
  <c r="AY45" i="1"/>
  <c r="BT45" i="1" s="1"/>
  <c r="BG109" i="1"/>
  <c r="CB109" i="1" s="1"/>
  <c r="BH109" i="1"/>
  <c r="CC109" i="1" s="1"/>
  <c r="BB109" i="1"/>
  <c r="BW109" i="1" s="1"/>
  <c r="BE109" i="1"/>
  <c r="BZ109" i="1" s="1"/>
  <c r="BF109" i="1"/>
  <c r="CA109" i="1" s="1"/>
  <c r="AY109" i="1"/>
  <c r="BT109" i="1" s="1"/>
  <c r="BG141" i="1"/>
  <c r="CB141" i="1" s="1"/>
  <c r="BH141" i="1"/>
  <c r="CC141" i="1" s="1"/>
  <c r="BB141" i="1"/>
  <c r="BW141" i="1" s="1"/>
  <c r="BE141" i="1"/>
  <c r="BZ141" i="1" s="1"/>
  <c r="BF141" i="1"/>
  <c r="CA141" i="1" s="1"/>
  <c r="AY141" i="1"/>
  <c r="BT141" i="1" s="1"/>
  <c r="BB658" i="1"/>
  <c r="BW658" i="1" s="1"/>
  <c r="BE658" i="1"/>
  <c r="BZ658" i="1" s="1"/>
  <c r="BF658" i="1"/>
  <c r="CA658" i="1" s="1"/>
  <c r="BG658" i="1"/>
  <c r="CB658" i="1" s="1"/>
  <c r="BH658" i="1"/>
  <c r="CC658" i="1" s="1"/>
  <c r="AY658" i="1"/>
  <c r="BT658" i="1" s="1"/>
  <c r="BF850" i="1"/>
  <c r="CA850" i="1" s="1"/>
  <c r="BG850" i="1"/>
  <c r="CB850" i="1" s="1"/>
  <c r="BH850" i="1"/>
  <c r="CC850" i="1" s="1"/>
  <c r="BB850" i="1"/>
  <c r="BW850" i="1" s="1"/>
  <c r="BE850" i="1"/>
  <c r="BZ850" i="1" s="1"/>
  <c r="AY850" i="1"/>
  <c r="BT850" i="1" s="1"/>
  <c r="BF914" i="1"/>
  <c r="CA914" i="1" s="1"/>
  <c r="BG914" i="1"/>
  <c r="CB914" i="1" s="1"/>
  <c r="BH914" i="1"/>
  <c r="CC914" i="1" s="1"/>
  <c r="BB914" i="1"/>
  <c r="BW914" i="1" s="1"/>
  <c r="BD914" i="1"/>
  <c r="BY914" i="1" s="1"/>
  <c r="BE914" i="1"/>
  <c r="BZ914" i="1" s="1"/>
  <c r="AY914" i="1"/>
  <c r="BT914" i="1" s="1"/>
  <c r="BE811" i="1"/>
  <c r="BZ811" i="1" s="1"/>
  <c r="BF811" i="1"/>
  <c r="CA811" i="1" s="1"/>
  <c r="BG811" i="1"/>
  <c r="CB811" i="1" s="1"/>
  <c r="BH811" i="1"/>
  <c r="CC811" i="1" s="1"/>
  <c r="BB811" i="1"/>
  <c r="BW811" i="1" s="1"/>
  <c r="BD811" i="1"/>
  <c r="BY811" i="1" s="1"/>
  <c r="AY811" i="1"/>
  <c r="BT811" i="1" s="1"/>
  <c r="BE939" i="1"/>
  <c r="BZ939" i="1" s="1"/>
  <c r="BF939" i="1"/>
  <c r="CA939" i="1" s="1"/>
  <c r="BG939" i="1"/>
  <c r="CB939" i="1" s="1"/>
  <c r="BH939" i="1"/>
  <c r="CC939" i="1" s="1"/>
  <c r="BB939" i="1"/>
  <c r="BW939" i="1" s="1"/>
  <c r="AY939" i="1"/>
  <c r="BT939" i="1" s="1"/>
  <c r="BG165" i="1"/>
  <c r="CB165" i="1" s="1"/>
  <c r="BH165" i="1"/>
  <c r="CC165" i="1" s="1"/>
  <c r="BB165" i="1"/>
  <c r="BW165" i="1" s="1"/>
  <c r="BE165" i="1"/>
  <c r="BZ165" i="1" s="1"/>
  <c r="BF165" i="1"/>
  <c r="CA165" i="1" s="1"/>
  <c r="AY165" i="1"/>
  <c r="BT165" i="1" s="1"/>
  <c r="BB357" i="1"/>
  <c r="BW357" i="1" s="1"/>
  <c r="BE357" i="1"/>
  <c r="BZ357" i="1" s="1"/>
  <c r="BF357" i="1"/>
  <c r="CA357" i="1" s="1"/>
  <c r="BH357" i="1"/>
  <c r="CC357" i="1" s="1"/>
  <c r="BG357" i="1"/>
  <c r="CB357" i="1" s="1"/>
  <c r="AY357" i="1"/>
  <c r="BT357" i="1" s="1"/>
  <c r="BB421" i="1"/>
  <c r="BW421" i="1" s="1"/>
  <c r="BD421" i="1"/>
  <c r="BY421" i="1" s="1"/>
  <c r="BE421" i="1"/>
  <c r="BZ421" i="1" s="1"/>
  <c r="BF421" i="1"/>
  <c r="CA421" i="1" s="1"/>
  <c r="BH421" i="1"/>
  <c r="CC421" i="1" s="1"/>
  <c r="BG421" i="1"/>
  <c r="CB421" i="1" s="1"/>
  <c r="AY421" i="1"/>
  <c r="BT421" i="1" s="1"/>
  <c r="BB570" i="1"/>
  <c r="BW570" i="1" s="1"/>
  <c r="BE570" i="1"/>
  <c r="BZ570" i="1" s="1"/>
  <c r="BF570" i="1"/>
  <c r="CA570" i="1" s="1"/>
  <c r="BG570" i="1"/>
  <c r="CB570" i="1" s="1"/>
  <c r="BH570" i="1"/>
  <c r="CC570" i="1" s="1"/>
  <c r="AY570" i="1"/>
  <c r="BT570" i="1" s="1"/>
  <c r="BB30" i="1"/>
  <c r="BW30" i="1" s="1"/>
  <c r="BE30" i="1"/>
  <c r="BZ30" i="1" s="1"/>
  <c r="BF30" i="1"/>
  <c r="CA30" i="1" s="1"/>
  <c r="BG30" i="1"/>
  <c r="CB30" i="1" s="1"/>
  <c r="BH30" i="1"/>
  <c r="CC30" i="1" s="1"/>
  <c r="AY30" i="1"/>
  <c r="BT30" i="1" s="1"/>
  <c r="BF62" i="1"/>
  <c r="CA62" i="1" s="1"/>
  <c r="BG62" i="1"/>
  <c r="CB62" i="1" s="1"/>
  <c r="BH62" i="1"/>
  <c r="CC62" i="1" s="1"/>
  <c r="BB62" i="1"/>
  <c r="BW62" i="1" s="1"/>
  <c r="BD62" i="1"/>
  <c r="BY62" i="1" s="1"/>
  <c r="BE62" i="1"/>
  <c r="BZ62" i="1" s="1"/>
  <c r="AY62" i="1"/>
  <c r="BT62" i="1" s="1"/>
  <c r="BF94" i="1"/>
  <c r="CA94" i="1" s="1"/>
  <c r="BG94" i="1"/>
  <c r="CB94" i="1" s="1"/>
  <c r="BH94" i="1"/>
  <c r="CC94" i="1" s="1"/>
  <c r="BB94" i="1"/>
  <c r="BW94" i="1" s="1"/>
  <c r="BE94" i="1"/>
  <c r="BZ94" i="1" s="1"/>
  <c r="AY94" i="1"/>
  <c r="BT94" i="1" s="1"/>
  <c r="BF126" i="1"/>
  <c r="CA126" i="1" s="1"/>
  <c r="BG126" i="1"/>
  <c r="CB126" i="1" s="1"/>
  <c r="BH126" i="1"/>
  <c r="CC126" i="1" s="1"/>
  <c r="BB126" i="1"/>
  <c r="BW126" i="1" s="1"/>
  <c r="BE126" i="1"/>
  <c r="BZ126" i="1" s="1"/>
  <c r="AY126" i="1"/>
  <c r="BT126" i="1" s="1"/>
  <c r="BF158" i="1"/>
  <c r="CA158" i="1" s="1"/>
  <c r="BG158" i="1"/>
  <c r="CB158" i="1" s="1"/>
  <c r="BH158" i="1"/>
  <c r="CC158" i="1" s="1"/>
  <c r="BB158" i="1"/>
  <c r="BW158" i="1" s="1"/>
  <c r="BD158" i="1"/>
  <c r="BY158" i="1" s="1"/>
  <c r="BE158" i="1"/>
  <c r="BZ158" i="1" s="1"/>
  <c r="AY158" i="1"/>
  <c r="BT158" i="1" s="1"/>
  <c r="BG190" i="1"/>
  <c r="CB190" i="1" s="1"/>
  <c r="BH190" i="1"/>
  <c r="CC190" i="1" s="1"/>
  <c r="BB190" i="1"/>
  <c r="BW190" i="1" s="1"/>
  <c r="BE190" i="1"/>
  <c r="BZ190" i="1" s="1"/>
  <c r="BF190" i="1"/>
  <c r="CA190" i="1" s="1"/>
  <c r="AY190" i="1"/>
  <c r="BT190" i="1" s="1"/>
  <c r="BH222" i="1"/>
  <c r="CC222" i="1" s="1"/>
  <c r="BD222" i="1"/>
  <c r="BY222" i="1" s="1"/>
  <c r="BE222" i="1"/>
  <c r="BZ222" i="1" s="1"/>
  <c r="BF222" i="1"/>
  <c r="CA222" i="1" s="1"/>
  <c r="BG222" i="1"/>
  <c r="CB222" i="1" s="1"/>
  <c r="BB222" i="1"/>
  <c r="BW222" i="1" s="1"/>
  <c r="AY222" i="1"/>
  <c r="BT222" i="1" s="1"/>
  <c r="BH254" i="1"/>
  <c r="CC254" i="1" s="1"/>
  <c r="BE254" i="1"/>
  <c r="BZ254" i="1" s="1"/>
  <c r="BF254" i="1"/>
  <c r="CA254" i="1" s="1"/>
  <c r="BG254" i="1"/>
  <c r="CB254" i="1" s="1"/>
  <c r="BB254" i="1"/>
  <c r="BW254" i="1" s="1"/>
  <c r="AY254" i="1"/>
  <c r="BT254" i="1" s="1"/>
  <c r="BH294" i="1"/>
  <c r="CC294" i="1" s="1"/>
  <c r="BE294" i="1"/>
  <c r="BZ294" i="1" s="1"/>
  <c r="BF294" i="1"/>
  <c r="CA294" i="1" s="1"/>
  <c r="BG294" i="1"/>
  <c r="CB294" i="1" s="1"/>
  <c r="BB294" i="1"/>
  <c r="BW294" i="1" s="1"/>
  <c r="AY294" i="1"/>
  <c r="BT294" i="1" s="1"/>
  <c r="BH326" i="1"/>
  <c r="CC326" i="1" s="1"/>
  <c r="BD326" i="1"/>
  <c r="BY326" i="1" s="1"/>
  <c r="BE326" i="1"/>
  <c r="BZ326" i="1" s="1"/>
  <c r="BG326" i="1"/>
  <c r="CB326" i="1" s="1"/>
  <c r="BB326" i="1"/>
  <c r="BW326" i="1" s="1"/>
  <c r="BF326" i="1"/>
  <c r="CA326" i="1" s="1"/>
  <c r="AY326" i="1"/>
  <c r="BT326" i="1" s="1"/>
  <c r="BH366" i="1"/>
  <c r="CC366" i="1" s="1"/>
  <c r="BE366" i="1"/>
  <c r="BZ366" i="1" s="1"/>
  <c r="BG366" i="1"/>
  <c r="CB366" i="1" s="1"/>
  <c r="BF366" i="1"/>
  <c r="CA366" i="1" s="1"/>
  <c r="BB366" i="1"/>
  <c r="BW366" i="1" s="1"/>
  <c r="AY366" i="1"/>
  <c r="BT366" i="1" s="1"/>
  <c r="BH398" i="1"/>
  <c r="CC398" i="1" s="1"/>
  <c r="BE398" i="1"/>
  <c r="BZ398" i="1" s="1"/>
  <c r="BG398" i="1"/>
  <c r="CB398" i="1" s="1"/>
  <c r="BF398" i="1"/>
  <c r="CA398" i="1" s="1"/>
  <c r="BB398" i="1"/>
  <c r="BW398" i="1" s="1"/>
  <c r="AY398" i="1"/>
  <c r="BT398" i="1" s="1"/>
  <c r="BH438" i="1"/>
  <c r="CC438" i="1" s="1"/>
  <c r="BE438" i="1"/>
  <c r="BZ438" i="1" s="1"/>
  <c r="BG438" i="1"/>
  <c r="CB438" i="1" s="1"/>
  <c r="BB438" i="1"/>
  <c r="BW438" i="1" s="1"/>
  <c r="BF438" i="1"/>
  <c r="CA438" i="1" s="1"/>
  <c r="AY438" i="1"/>
  <c r="BT438" i="1" s="1"/>
  <c r="BH478" i="1"/>
  <c r="CC478" i="1" s="1"/>
  <c r="BE478" i="1"/>
  <c r="BZ478" i="1" s="1"/>
  <c r="BG478" i="1"/>
  <c r="CB478" i="1" s="1"/>
  <c r="BB478" i="1"/>
  <c r="BW478" i="1" s="1"/>
  <c r="BF478" i="1"/>
  <c r="CA478" i="1" s="1"/>
  <c r="AY478" i="1"/>
  <c r="BT478" i="1" s="1"/>
  <c r="BF518" i="1"/>
  <c r="CA518" i="1" s="1"/>
  <c r="BG518" i="1"/>
  <c r="CB518" i="1" s="1"/>
  <c r="BH518" i="1"/>
  <c r="CC518" i="1" s="1"/>
  <c r="BB518" i="1"/>
  <c r="BW518" i="1" s="1"/>
  <c r="BE518" i="1"/>
  <c r="BZ518" i="1" s="1"/>
  <c r="AY518" i="1"/>
  <c r="BT518" i="1" s="1"/>
  <c r="BF566" i="1"/>
  <c r="CA566" i="1" s="1"/>
  <c r="BG566" i="1"/>
  <c r="CB566" i="1" s="1"/>
  <c r="BH566" i="1"/>
  <c r="CC566" i="1" s="1"/>
  <c r="BB566" i="1"/>
  <c r="BW566" i="1" s="1"/>
  <c r="BE566" i="1"/>
  <c r="BZ566" i="1" s="1"/>
  <c r="AY566" i="1"/>
  <c r="BT566" i="1" s="1"/>
  <c r="BB179" i="1"/>
  <c r="BW179" i="1" s="1"/>
  <c r="BE179" i="1"/>
  <c r="BZ179" i="1" s="1"/>
  <c r="BF179" i="1"/>
  <c r="CA179" i="1" s="1"/>
  <c r="BG179" i="1"/>
  <c r="CB179" i="1" s="1"/>
  <c r="BH179" i="1"/>
  <c r="CC179" i="1" s="1"/>
  <c r="AY179" i="1"/>
  <c r="BT179" i="1" s="1"/>
  <c r="BG303" i="1"/>
  <c r="CB303" i="1" s="1"/>
  <c r="BH303" i="1"/>
  <c r="CC303" i="1" s="1"/>
  <c r="BB303" i="1"/>
  <c r="BW303" i="1" s="1"/>
  <c r="BE303" i="1"/>
  <c r="BZ303" i="1" s="1"/>
  <c r="BF303" i="1"/>
  <c r="CA303" i="1" s="1"/>
  <c r="AY303" i="1"/>
  <c r="BT303" i="1" s="1"/>
  <c r="BG32" i="1"/>
  <c r="CB32" i="1" s="1"/>
  <c r="BH32" i="1"/>
  <c r="CC32" i="1" s="1"/>
  <c r="BB32" i="1"/>
  <c r="BW32" i="1" s="1"/>
  <c r="BE32" i="1"/>
  <c r="BZ32" i="1" s="1"/>
  <c r="BF32" i="1"/>
  <c r="CA32" i="1" s="1"/>
  <c r="AY32" i="1"/>
  <c r="BT32" i="1" s="1"/>
  <c r="BE96" i="1"/>
  <c r="BZ96" i="1" s="1"/>
  <c r="BF96" i="1"/>
  <c r="CA96" i="1" s="1"/>
  <c r="BG96" i="1"/>
  <c r="CB96" i="1" s="1"/>
  <c r="BH96" i="1"/>
  <c r="CC96" i="1" s="1"/>
  <c r="BB96" i="1"/>
  <c r="BW96" i="1" s="1"/>
  <c r="AY96" i="1"/>
  <c r="BT96" i="1" s="1"/>
  <c r="BE160" i="1"/>
  <c r="BZ160" i="1" s="1"/>
  <c r="BF160" i="1"/>
  <c r="CA160" i="1" s="1"/>
  <c r="BG160" i="1"/>
  <c r="CB160" i="1" s="1"/>
  <c r="BH160" i="1"/>
  <c r="CC160" i="1" s="1"/>
  <c r="BB160" i="1"/>
  <c r="BW160" i="1" s="1"/>
  <c r="AY160" i="1"/>
  <c r="BT160" i="1" s="1"/>
  <c r="BF224" i="1"/>
  <c r="CA224" i="1" s="1"/>
  <c r="BG224" i="1"/>
  <c r="CB224" i="1" s="1"/>
  <c r="BB224" i="1"/>
  <c r="BW224" i="1" s="1"/>
  <c r="BE224" i="1"/>
  <c r="BZ224" i="1" s="1"/>
  <c r="BH224" i="1"/>
  <c r="CC224" i="1" s="1"/>
  <c r="AY224" i="1"/>
  <c r="BT224" i="1" s="1"/>
  <c r="BF288" i="1"/>
  <c r="CA288" i="1" s="1"/>
  <c r="BG288" i="1"/>
  <c r="CB288" i="1" s="1"/>
  <c r="BB288" i="1"/>
  <c r="BW288" i="1" s="1"/>
  <c r="BE288" i="1"/>
  <c r="BZ288" i="1" s="1"/>
  <c r="BH288" i="1"/>
  <c r="CC288" i="1" s="1"/>
  <c r="AY288" i="1"/>
  <c r="BT288" i="1" s="1"/>
  <c r="BF352" i="1"/>
  <c r="CA352" i="1" s="1"/>
  <c r="BG352" i="1"/>
  <c r="CB352" i="1" s="1"/>
  <c r="BB352" i="1"/>
  <c r="BW352" i="1" s="1"/>
  <c r="BE352" i="1"/>
  <c r="BZ352" i="1" s="1"/>
  <c r="BH352" i="1"/>
  <c r="CC352" i="1" s="1"/>
  <c r="AY352" i="1"/>
  <c r="BT352" i="1" s="1"/>
  <c r="BF416" i="1"/>
  <c r="CA416" i="1" s="1"/>
  <c r="BG416" i="1"/>
  <c r="CB416" i="1" s="1"/>
  <c r="BB416" i="1"/>
  <c r="BW416" i="1" s="1"/>
  <c r="BE416" i="1"/>
  <c r="BZ416" i="1" s="1"/>
  <c r="BH416" i="1"/>
  <c r="CC416" i="1" s="1"/>
  <c r="AY416" i="1"/>
  <c r="BT416" i="1" s="1"/>
  <c r="BF480" i="1"/>
  <c r="CA480" i="1" s="1"/>
  <c r="BG480" i="1"/>
  <c r="CB480" i="1" s="1"/>
  <c r="BB480" i="1"/>
  <c r="BW480" i="1" s="1"/>
  <c r="BE480" i="1"/>
  <c r="BZ480" i="1" s="1"/>
  <c r="BD480" i="1"/>
  <c r="BY480" i="1" s="1"/>
  <c r="BH480" i="1"/>
  <c r="CC480" i="1" s="1"/>
  <c r="AY480" i="1"/>
  <c r="BT480" i="1" s="1"/>
  <c r="BE544" i="1"/>
  <c r="BZ544" i="1" s="1"/>
  <c r="BF544" i="1"/>
  <c r="CA544" i="1" s="1"/>
  <c r="BG544" i="1"/>
  <c r="CB544" i="1" s="1"/>
  <c r="BH544" i="1"/>
  <c r="CC544" i="1" s="1"/>
  <c r="BB544" i="1"/>
  <c r="BW544" i="1" s="1"/>
  <c r="AY544" i="1"/>
  <c r="BT544" i="1" s="1"/>
  <c r="BE608" i="1"/>
  <c r="BZ608" i="1" s="1"/>
  <c r="BF608" i="1"/>
  <c r="CA608" i="1" s="1"/>
  <c r="BG608" i="1"/>
  <c r="CB608" i="1" s="1"/>
  <c r="BH608" i="1"/>
  <c r="CC608" i="1" s="1"/>
  <c r="BB608" i="1"/>
  <c r="BW608" i="1" s="1"/>
  <c r="AY608" i="1"/>
  <c r="BT608" i="1" s="1"/>
  <c r="BE672" i="1"/>
  <c r="BZ672" i="1" s="1"/>
  <c r="BF672" i="1"/>
  <c r="CA672" i="1" s="1"/>
  <c r="BG672" i="1"/>
  <c r="CB672" i="1" s="1"/>
  <c r="BH672" i="1"/>
  <c r="CC672" i="1" s="1"/>
  <c r="BB672" i="1"/>
  <c r="BW672" i="1" s="1"/>
  <c r="AY672" i="1"/>
  <c r="BT672" i="1" s="1"/>
  <c r="BD482" i="1"/>
  <c r="BY482" i="1" s="1"/>
  <c r="BE482" i="1"/>
  <c r="BZ482" i="1" s="1"/>
  <c r="BG482" i="1"/>
  <c r="CB482" i="1" s="1"/>
  <c r="BH482" i="1"/>
  <c r="CC482" i="1" s="1"/>
  <c r="BB482" i="1"/>
  <c r="BW482" i="1" s="1"/>
  <c r="BF482" i="1"/>
  <c r="CA482" i="1" s="1"/>
  <c r="AY482" i="1"/>
  <c r="BT482" i="1" s="1"/>
  <c r="BF25" i="1"/>
  <c r="CA25" i="1" s="1"/>
  <c r="BG25" i="1"/>
  <c r="CB25" i="1" s="1"/>
  <c r="BH25" i="1"/>
  <c r="CC25" i="1" s="1"/>
  <c r="BB25" i="1"/>
  <c r="BW25" i="1" s="1"/>
  <c r="BE25" i="1"/>
  <c r="BZ25" i="1" s="1"/>
  <c r="AY25" i="1"/>
  <c r="BT25" i="1" s="1"/>
  <c r="BE65" i="1"/>
  <c r="BZ65" i="1" s="1"/>
  <c r="BF65" i="1"/>
  <c r="CA65" i="1" s="1"/>
  <c r="BG65" i="1"/>
  <c r="CB65" i="1" s="1"/>
  <c r="BH65" i="1"/>
  <c r="CC65" i="1" s="1"/>
  <c r="BB65" i="1"/>
  <c r="BW65" i="1" s="1"/>
  <c r="AY65" i="1"/>
  <c r="BT65" i="1" s="1"/>
  <c r="BD113" i="1"/>
  <c r="BY113" i="1" s="1"/>
  <c r="BE113" i="1"/>
  <c r="BZ113" i="1" s="1"/>
  <c r="BF113" i="1"/>
  <c r="CA113" i="1" s="1"/>
  <c r="BG113" i="1"/>
  <c r="CB113" i="1" s="1"/>
  <c r="BH113" i="1"/>
  <c r="CC113" i="1" s="1"/>
  <c r="BB113" i="1"/>
  <c r="BW113" i="1" s="1"/>
  <c r="AY113" i="1"/>
  <c r="BT113" i="1" s="1"/>
  <c r="BE153" i="1"/>
  <c r="BZ153" i="1" s="1"/>
  <c r="BF153" i="1"/>
  <c r="CA153" i="1" s="1"/>
  <c r="BG153" i="1"/>
  <c r="CB153" i="1" s="1"/>
  <c r="BH153" i="1"/>
  <c r="CC153" i="1" s="1"/>
  <c r="BB153" i="1"/>
  <c r="BW153" i="1" s="1"/>
  <c r="AY153" i="1"/>
  <c r="BT153" i="1" s="1"/>
  <c r="BE185" i="1"/>
  <c r="BZ185" i="1" s="1"/>
  <c r="BF185" i="1"/>
  <c r="CA185" i="1" s="1"/>
  <c r="BG185" i="1"/>
  <c r="CB185" i="1" s="1"/>
  <c r="BH185" i="1"/>
  <c r="CC185" i="1" s="1"/>
  <c r="BB185" i="1"/>
  <c r="BW185" i="1" s="1"/>
  <c r="AY185" i="1"/>
  <c r="BT185" i="1" s="1"/>
  <c r="BE217" i="1"/>
  <c r="BZ217" i="1" s="1"/>
  <c r="BF217" i="1"/>
  <c r="CA217" i="1" s="1"/>
  <c r="BH217" i="1"/>
  <c r="CC217" i="1" s="1"/>
  <c r="BB217" i="1"/>
  <c r="BW217" i="1" s="1"/>
  <c r="BG217" i="1"/>
  <c r="CB217" i="1" s="1"/>
  <c r="AY217" i="1"/>
  <c r="BT217" i="1" s="1"/>
  <c r="BE249" i="1"/>
  <c r="BZ249" i="1" s="1"/>
  <c r="BF249" i="1"/>
  <c r="CA249" i="1" s="1"/>
  <c r="BH249" i="1"/>
  <c r="CC249" i="1" s="1"/>
  <c r="BB249" i="1"/>
  <c r="BW249" i="1" s="1"/>
  <c r="BD249" i="1"/>
  <c r="BY249" i="1" s="1"/>
  <c r="BG249" i="1"/>
  <c r="CB249" i="1" s="1"/>
  <c r="AY249" i="1"/>
  <c r="BT249" i="1" s="1"/>
  <c r="BE289" i="1"/>
  <c r="BZ289" i="1" s="1"/>
  <c r="BF289" i="1"/>
  <c r="CA289" i="1" s="1"/>
  <c r="BH289" i="1"/>
  <c r="CC289" i="1" s="1"/>
  <c r="BB289" i="1"/>
  <c r="BW289" i="1" s="1"/>
  <c r="BG289" i="1"/>
  <c r="CB289" i="1" s="1"/>
  <c r="AY289" i="1"/>
  <c r="BT289" i="1" s="1"/>
  <c r="BE321" i="1"/>
  <c r="BZ321" i="1" s="1"/>
  <c r="BF321" i="1"/>
  <c r="CA321" i="1" s="1"/>
  <c r="BH321" i="1"/>
  <c r="CC321" i="1" s="1"/>
  <c r="BB321" i="1"/>
  <c r="BW321" i="1" s="1"/>
  <c r="BG321" i="1"/>
  <c r="CB321" i="1" s="1"/>
  <c r="AY321" i="1"/>
  <c r="BT321" i="1" s="1"/>
  <c r="BE361" i="1"/>
  <c r="BZ361" i="1" s="1"/>
  <c r="BF361" i="1"/>
  <c r="CA361" i="1" s="1"/>
  <c r="BH361" i="1"/>
  <c r="CC361" i="1" s="1"/>
  <c r="BB361" i="1"/>
  <c r="BW361" i="1" s="1"/>
  <c r="BG361" i="1"/>
  <c r="CB361" i="1" s="1"/>
  <c r="AY361" i="1"/>
  <c r="BT361" i="1" s="1"/>
  <c r="BE401" i="1"/>
  <c r="BZ401" i="1" s="1"/>
  <c r="BF401" i="1"/>
  <c r="CA401" i="1" s="1"/>
  <c r="BH401" i="1"/>
  <c r="CC401" i="1" s="1"/>
  <c r="BB401" i="1"/>
  <c r="BW401" i="1" s="1"/>
  <c r="BG401" i="1"/>
  <c r="CB401" i="1" s="1"/>
  <c r="AY401" i="1"/>
  <c r="BT401" i="1" s="1"/>
  <c r="BE433" i="1"/>
  <c r="BZ433" i="1" s="1"/>
  <c r="BF433" i="1"/>
  <c r="CA433" i="1" s="1"/>
  <c r="BH433" i="1"/>
  <c r="CC433" i="1" s="1"/>
  <c r="BB433" i="1"/>
  <c r="BW433" i="1" s="1"/>
  <c r="BD433" i="1"/>
  <c r="BY433" i="1" s="1"/>
  <c r="BG433" i="1"/>
  <c r="CB433" i="1" s="1"/>
  <c r="AY433" i="1"/>
  <c r="BT433" i="1" s="1"/>
  <c r="BE473" i="1"/>
  <c r="BZ473" i="1" s="1"/>
  <c r="BF473" i="1"/>
  <c r="CA473" i="1" s="1"/>
  <c r="BH473" i="1"/>
  <c r="CC473" i="1" s="1"/>
  <c r="BB473" i="1"/>
  <c r="BW473" i="1" s="1"/>
  <c r="BG473" i="1"/>
  <c r="CB473" i="1" s="1"/>
  <c r="AY473" i="1"/>
  <c r="BT473" i="1" s="1"/>
  <c r="BE513" i="1"/>
  <c r="BZ513" i="1" s="1"/>
  <c r="BF513" i="1"/>
  <c r="CA513" i="1" s="1"/>
  <c r="BG513" i="1"/>
  <c r="CB513" i="1" s="1"/>
  <c r="BH513" i="1"/>
  <c r="CC513" i="1" s="1"/>
  <c r="BB513" i="1"/>
  <c r="BW513" i="1" s="1"/>
  <c r="AY513" i="1"/>
  <c r="BT513" i="1" s="1"/>
  <c r="BE561" i="1"/>
  <c r="BZ561" i="1" s="1"/>
  <c r="BF561" i="1"/>
  <c r="CA561" i="1" s="1"/>
  <c r="BG561" i="1"/>
  <c r="CB561" i="1" s="1"/>
  <c r="BH561" i="1"/>
  <c r="CC561" i="1" s="1"/>
  <c r="BB561" i="1"/>
  <c r="BW561" i="1" s="1"/>
  <c r="AY561" i="1"/>
  <c r="BT561" i="1" s="1"/>
  <c r="BE329" i="1"/>
  <c r="BZ329" i="1" s="1"/>
  <c r="BF329" i="1"/>
  <c r="CA329" i="1" s="1"/>
  <c r="BH329" i="1"/>
  <c r="CC329" i="1" s="1"/>
  <c r="BB329" i="1"/>
  <c r="BW329" i="1" s="1"/>
  <c r="BG329" i="1"/>
  <c r="CB329" i="1" s="1"/>
  <c r="AY329" i="1"/>
  <c r="BT329" i="1" s="1"/>
  <c r="BB186" i="1"/>
  <c r="BW186" i="1" s="1"/>
  <c r="BD186" i="1"/>
  <c r="BY186" i="1" s="1"/>
  <c r="BE186" i="1"/>
  <c r="BZ186" i="1" s="1"/>
  <c r="BF186" i="1"/>
  <c r="CA186" i="1" s="1"/>
  <c r="BG186" i="1"/>
  <c r="CB186" i="1" s="1"/>
  <c r="BH186" i="1"/>
  <c r="CC186" i="1" s="1"/>
  <c r="AY186" i="1"/>
  <c r="BT186" i="1" s="1"/>
  <c r="BE210" i="1"/>
  <c r="BZ210" i="1" s="1"/>
  <c r="BG210" i="1"/>
  <c r="CB210" i="1" s="1"/>
  <c r="BH210" i="1"/>
  <c r="CC210" i="1" s="1"/>
  <c r="BB210" i="1"/>
  <c r="BW210" i="1" s="1"/>
  <c r="BF210" i="1"/>
  <c r="CA210" i="1" s="1"/>
  <c r="AY210" i="1"/>
  <c r="BT210" i="1" s="1"/>
  <c r="BD234" i="1"/>
  <c r="BY234" i="1" s="1"/>
  <c r="BE234" i="1"/>
  <c r="BZ234" i="1" s="1"/>
  <c r="BG234" i="1"/>
  <c r="CB234" i="1" s="1"/>
  <c r="BH234" i="1"/>
  <c r="CC234" i="1" s="1"/>
  <c r="BB234" i="1"/>
  <c r="BW234" i="1" s="1"/>
  <c r="BF234" i="1"/>
  <c r="CA234" i="1" s="1"/>
  <c r="AY234" i="1"/>
  <c r="BT234" i="1" s="1"/>
  <c r="BE386" i="1"/>
  <c r="BZ386" i="1" s="1"/>
  <c r="BG386" i="1"/>
  <c r="CB386" i="1" s="1"/>
  <c r="BH386" i="1"/>
  <c r="CC386" i="1" s="1"/>
  <c r="BB386" i="1"/>
  <c r="BW386" i="1" s="1"/>
  <c r="BF386" i="1"/>
  <c r="CA386" i="1" s="1"/>
  <c r="AY386" i="1"/>
  <c r="BT386" i="1" s="1"/>
  <c r="BG239" i="1"/>
  <c r="CB239" i="1" s="1"/>
  <c r="BH239" i="1"/>
  <c r="CC239" i="1" s="1"/>
  <c r="BB239" i="1"/>
  <c r="BW239" i="1" s="1"/>
  <c r="BE239" i="1"/>
  <c r="BZ239" i="1" s="1"/>
  <c r="BF239" i="1"/>
  <c r="CA239" i="1" s="1"/>
  <c r="AY239" i="1"/>
  <c r="BT239" i="1" s="1"/>
  <c r="BE27" i="1"/>
  <c r="BZ27" i="1" s="1"/>
  <c r="BF27" i="1"/>
  <c r="CA27" i="1" s="1"/>
  <c r="BG27" i="1"/>
  <c r="CB27" i="1" s="1"/>
  <c r="BH27" i="1"/>
  <c r="CC27" i="1" s="1"/>
  <c r="BB27" i="1"/>
  <c r="BW27" i="1" s="1"/>
  <c r="AY27" i="1"/>
  <c r="BT27" i="1" s="1"/>
  <c r="BB91" i="1"/>
  <c r="BW91" i="1" s="1"/>
  <c r="BE91" i="1"/>
  <c r="BZ91" i="1" s="1"/>
  <c r="BF91" i="1"/>
  <c r="CA91" i="1" s="1"/>
  <c r="BG91" i="1"/>
  <c r="CB91" i="1" s="1"/>
  <c r="BH91" i="1"/>
  <c r="CC91" i="1" s="1"/>
  <c r="AY91" i="1"/>
  <c r="BT91" i="1" s="1"/>
  <c r="BB155" i="1"/>
  <c r="BW155" i="1" s="1"/>
  <c r="BE155" i="1"/>
  <c r="BZ155" i="1" s="1"/>
  <c r="BF155" i="1"/>
  <c r="CA155" i="1" s="1"/>
  <c r="BG155" i="1"/>
  <c r="CB155" i="1" s="1"/>
  <c r="BH155" i="1"/>
  <c r="CC155" i="1" s="1"/>
  <c r="AY155" i="1"/>
  <c r="BT155" i="1" s="1"/>
  <c r="BF299" i="1"/>
  <c r="CA299" i="1" s="1"/>
  <c r="BG299" i="1"/>
  <c r="CB299" i="1" s="1"/>
  <c r="BH299" i="1"/>
  <c r="CC299" i="1" s="1"/>
  <c r="BB299" i="1"/>
  <c r="BW299" i="1" s="1"/>
  <c r="BE299" i="1"/>
  <c r="BZ299" i="1" s="1"/>
  <c r="AY299" i="1"/>
  <c r="BT299" i="1" s="1"/>
  <c r="BF387" i="1"/>
  <c r="CA387" i="1" s="1"/>
  <c r="BG387" i="1"/>
  <c r="CB387" i="1" s="1"/>
  <c r="BH387" i="1"/>
  <c r="CC387" i="1" s="1"/>
  <c r="BB387" i="1"/>
  <c r="BW387" i="1" s="1"/>
  <c r="BE387" i="1"/>
  <c r="BZ387" i="1" s="1"/>
  <c r="AY387" i="1"/>
  <c r="BT387" i="1" s="1"/>
  <c r="BB499" i="1"/>
  <c r="BW499" i="1" s="1"/>
  <c r="BE499" i="1"/>
  <c r="BZ499" i="1" s="1"/>
  <c r="BF499" i="1"/>
  <c r="CA499" i="1" s="1"/>
  <c r="BG499" i="1"/>
  <c r="CB499" i="1" s="1"/>
  <c r="BH499" i="1"/>
  <c r="CC499" i="1" s="1"/>
  <c r="AY499" i="1"/>
  <c r="BT499" i="1" s="1"/>
  <c r="BB523" i="1"/>
  <c r="BW523" i="1" s="1"/>
  <c r="BD523" i="1"/>
  <c r="BY523" i="1" s="1"/>
  <c r="BE523" i="1"/>
  <c r="BZ523" i="1" s="1"/>
  <c r="BF523" i="1"/>
  <c r="CA523" i="1" s="1"/>
  <c r="BG523" i="1"/>
  <c r="CB523" i="1" s="1"/>
  <c r="BH523" i="1"/>
  <c r="CC523" i="1" s="1"/>
  <c r="AY523" i="1"/>
  <c r="BT523" i="1" s="1"/>
  <c r="BB555" i="1"/>
  <c r="BW555" i="1" s="1"/>
  <c r="BE555" i="1"/>
  <c r="BZ555" i="1" s="1"/>
  <c r="BF555" i="1"/>
  <c r="CA555" i="1" s="1"/>
  <c r="BG555" i="1"/>
  <c r="CB555" i="1" s="1"/>
  <c r="BH555" i="1"/>
  <c r="CC555" i="1" s="1"/>
  <c r="AY555" i="1"/>
  <c r="BT555" i="1" s="1"/>
  <c r="BB603" i="1"/>
  <c r="BW603" i="1" s="1"/>
  <c r="BE603" i="1"/>
  <c r="BZ603" i="1" s="1"/>
  <c r="BF603" i="1"/>
  <c r="CA603" i="1" s="1"/>
  <c r="BG603" i="1"/>
  <c r="CB603" i="1" s="1"/>
  <c r="BH603" i="1"/>
  <c r="CC603" i="1" s="1"/>
  <c r="AY603" i="1"/>
  <c r="BT603" i="1" s="1"/>
  <c r="BB643" i="1"/>
  <c r="BW643" i="1" s="1"/>
  <c r="BE643" i="1"/>
  <c r="BZ643" i="1" s="1"/>
  <c r="BF643" i="1"/>
  <c r="CA643" i="1" s="1"/>
  <c r="BG643" i="1"/>
  <c r="CB643" i="1" s="1"/>
  <c r="BH643" i="1"/>
  <c r="CC643" i="1" s="1"/>
  <c r="AY643" i="1"/>
  <c r="BT643" i="1" s="1"/>
  <c r="BB683" i="1"/>
  <c r="BW683" i="1" s="1"/>
  <c r="BE683" i="1"/>
  <c r="BZ683" i="1" s="1"/>
  <c r="BF683" i="1"/>
  <c r="CA683" i="1" s="1"/>
  <c r="BG683" i="1"/>
  <c r="CB683" i="1" s="1"/>
  <c r="BH683" i="1"/>
  <c r="CC683" i="1" s="1"/>
  <c r="AY683" i="1"/>
  <c r="BT683" i="1" s="1"/>
  <c r="BE105" i="1"/>
  <c r="BZ105" i="1" s="1"/>
  <c r="BF105" i="1"/>
  <c r="CA105" i="1" s="1"/>
  <c r="BG105" i="1"/>
  <c r="CB105" i="1" s="1"/>
  <c r="BH105" i="1"/>
  <c r="CC105" i="1" s="1"/>
  <c r="BB105" i="1"/>
  <c r="BW105" i="1" s="1"/>
  <c r="AY105" i="1"/>
  <c r="BT105" i="1" s="1"/>
  <c r="BH44" i="1"/>
  <c r="CC44" i="1" s="1"/>
  <c r="BB44" i="1"/>
  <c r="BW44" i="1" s="1"/>
  <c r="BD44" i="1"/>
  <c r="BY44" i="1" s="1"/>
  <c r="BE44" i="1"/>
  <c r="BZ44" i="1" s="1"/>
  <c r="BF44" i="1"/>
  <c r="CA44" i="1" s="1"/>
  <c r="BG44" i="1"/>
  <c r="CB44" i="1" s="1"/>
  <c r="AY44" i="1"/>
  <c r="BT44" i="1" s="1"/>
  <c r="BH76" i="1"/>
  <c r="CC76" i="1" s="1"/>
  <c r="BB76" i="1"/>
  <c r="BW76" i="1" s="1"/>
  <c r="BE76" i="1"/>
  <c r="BZ76" i="1" s="1"/>
  <c r="BF76" i="1"/>
  <c r="CA76" i="1" s="1"/>
  <c r="BG76" i="1"/>
  <c r="CB76" i="1" s="1"/>
  <c r="AY76" i="1"/>
  <c r="BT76" i="1" s="1"/>
  <c r="BH108" i="1"/>
  <c r="CC108" i="1" s="1"/>
  <c r="BB108" i="1"/>
  <c r="BW108" i="1" s="1"/>
  <c r="BE108" i="1"/>
  <c r="BZ108" i="1" s="1"/>
  <c r="BF108" i="1"/>
  <c r="CA108" i="1" s="1"/>
  <c r="BG108" i="1"/>
  <c r="CB108" i="1" s="1"/>
  <c r="AY108" i="1"/>
  <c r="BT108" i="1" s="1"/>
  <c r="BH140" i="1"/>
  <c r="CC140" i="1" s="1"/>
  <c r="BB140" i="1"/>
  <c r="BW140" i="1" s="1"/>
  <c r="BD140" i="1"/>
  <c r="BY140" i="1" s="1"/>
  <c r="BE140" i="1"/>
  <c r="BZ140" i="1" s="1"/>
  <c r="BF140" i="1"/>
  <c r="CA140" i="1" s="1"/>
  <c r="BG140" i="1"/>
  <c r="CB140" i="1" s="1"/>
  <c r="AY140" i="1"/>
  <c r="BT140" i="1" s="1"/>
  <c r="BH172" i="1"/>
  <c r="CC172" i="1" s="1"/>
  <c r="BB172" i="1"/>
  <c r="BW172" i="1" s="1"/>
  <c r="BE172" i="1"/>
  <c r="BZ172" i="1" s="1"/>
  <c r="BF172" i="1"/>
  <c r="CA172" i="1" s="1"/>
  <c r="BG172" i="1"/>
  <c r="CB172" i="1" s="1"/>
  <c r="AY172" i="1"/>
  <c r="BT172" i="1" s="1"/>
  <c r="BB204" i="1"/>
  <c r="BW204" i="1" s="1"/>
  <c r="BE204" i="1"/>
  <c r="BZ204" i="1" s="1"/>
  <c r="BF204" i="1"/>
  <c r="CA204" i="1" s="1"/>
  <c r="BG204" i="1"/>
  <c r="CB204" i="1" s="1"/>
  <c r="BH204" i="1"/>
  <c r="CC204" i="1" s="1"/>
  <c r="AY204" i="1"/>
  <c r="BT204" i="1" s="1"/>
  <c r="BB236" i="1"/>
  <c r="BW236" i="1" s="1"/>
  <c r="BE236" i="1"/>
  <c r="BZ236" i="1" s="1"/>
  <c r="BF236" i="1"/>
  <c r="CA236" i="1" s="1"/>
  <c r="BG236" i="1"/>
  <c r="CB236" i="1" s="1"/>
  <c r="BH236" i="1"/>
  <c r="CC236" i="1" s="1"/>
  <c r="BD236" i="1"/>
  <c r="BY236" i="1" s="1"/>
  <c r="AY236" i="1"/>
  <c r="BT236" i="1" s="1"/>
  <c r="BB268" i="1"/>
  <c r="BW268" i="1" s="1"/>
  <c r="BE268" i="1"/>
  <c r="BZ268" i="1" s="1"/>
  <c r="BF268" i="1"/>
  <c r="CA268" i="1" s="1"/>
  <c r="BG268" i="1"/>
  <c r="CB268" i="1" s="1"/>
  <c r="BH268" i="1"/>
  <c r="CC268" i="1" s="1"/>
  <c r="AY268" i="1"/>
  <c r="BT268" i="1" s="1"/>
  <c r="BB300" i="1"/>
  <c r="BW300" i="1" s="1"/>
  <c r="BE300" i="1"/>
  <c r="BZ300" i="1" s="1"/>
  <c r="BF300" i="1"/>
  <c r="CA300" i="1" s="1"/>
  <c r="BG300" i="1"/>
  <c r="CB300" i="1" s="1"/>
  <c r="BH300" i="1"/>
  <c r="CC300" i="1" s="1"/>
  <c r="AY300" i="1"/>
  <c r="BT300" i="1" s="1"/>
  <c r="BB332" i="1"/>
  <c r="BW332" i="1" s="1"/>
  <c r="BE332" i="1"/>
  <c r="BZ332" i="1" s="1"/>
  <c r="BF332" i="1"/>
  <c r="CA332" i="1" s="1"/>
  <c r="BG332" i="1"/>
  <c r="CB332" i="1" s="1"/>
  <c r="BH332" i="1"/>
  <c r="CC332" i="1" s="1"/>
  <c r="AY332" i="1"/>
  <c r="BT332" i="1" s="1"/>
  <c r="BB364" i="1"/>
  <c r="BW364" i="1" s="1"/>
  <c r="BE364" i="1"/>
  <c r="BZ364" i="1" s="1"/>
  <c r="BF364" i="1"/>
  <c r="CA364" i="1" s="1"/>
  <c r="BG364" i="1"/>
  <c r="CB364" i="1" s="1"/>
  <c r="BD364" i="1"/>
  <c r="BY364" i="1" s="1"/>
  <c r="BH364" i="1"/>
  <c r="CC364" i="1" s="1"/>
  <c r="AY364" i="1"/>
  <c r="BT364" i="1" s="1"/>
  <c r="BB396" i="1"/>
  <c r="BW396" i="1" s="1"/>
  <c r="BE396" i="1"/>
  <c r="BZ396" i="1" s="1"/>
  <c r="BF396" i="1"/>
  <c r="CA396" i="1" s="1"/>
  <c r="BG396" i="1"/>
  <c r="CB396" i="1" s="1"/>
  <c r="BH396" i="1"/>
  <c r="CC396" i="1" s="1"/>
  <c r="AY396" i="1"/>
  <c r="BT396" i="1" s="1"/>
  <c r="BB428" i="1"/>
  <c r="BW428" i="1" s="1"/>
  <c r="BE428" i="1"/>
  <c r="BZ428" i="1" s="1"/>
  <c r="BF428" i="1"/>
  <c r="CA428" i="1" s="1"/>
  <c r="BG428" i="1"/>
  <c r="CB428" i="1" s="1"/>
  <c r="BH428" i="1"/>
  <c r="CC428" i="1" s="1"/>
  <c r="AY428" i="1"/>
  <c r="BT428" i="1" s="1"/>
  <c r="BB460" i="1"/>
  <c r="BW460" i="1" s="1"/>
  <c r="BE460" i="1"/>
  <c r="BZ460" i="1" s="1"/>
  <c r="BF460" i="1"/>
  <c r="CA460" i="1" s="1"/>
  <c r="BG460" i="1"/>
  <c r="CB460" i="1" s="1"/>
  <c r="BD460" i="1"/>
  <c r="BY460" i="1" s="1"/>
  <c r="BH460" i="1"/>
  <c r="CC460" i="1" s="1"/>
  <c r="AY460" i="1"/>
  <c r="BT460" i="1" s="1"/>
  <c r="BB492" i="1"/>
  <c r="BW492" i="1" s="1"/>
  <c r="BE492" i="1"/>
  <c r="BZ492" i="1" s="1"/>
  <c r="BF492" i="1"/>
  <c r="CA492" i="1" s="1"/>
  <c r="BG492" i="1"/>
  <c r="CB492" i="1" s="1"/>
  <c r="BH492" i="1"/>
  <c r="CC492" i="1" s="1"/>
  <c r="AY492" i="1"/>
  <c r="BT492" i="1" s="1"/>
  <c r="BH524" i="1"/>
  <c r="CC524" i="1" s="1"/>
  <c r="BB524" i="1"/>
  <c r="BW524" i="1" s="1"/>
  <c r="BE524" i="1"/>
  <c r="BZ524" i="1" s="1"/>
  <c r="BF524" i="1"/>
  <c r="CA524" i="1" s="1"/>
  <c r="BG524" i="1"/>
  <c r="CB524" i="1" s="1"/>
  <c r="AY524" i="1"/>
  <c r="BT524" i="1" s="1"/>
  <c r="BH556" i="1"/>
  <c r="CC556" i="1" s="1"/>
  <c r="BB556" i="1"/>
  <c r="BW556" i="1" s="1"/>
  <c r="BD556" i="1"/>
  <c r="BY556" i="1" s="1"/>
  <c r="BE556" i="1"/>
  <c r="BZ556" i="1" s="1"/>
  <c r="BF556" i="1"/>
  <c r="CA556" i="1" s="1"/>
  <c r="BG556" i="1"/>
  <c r="CB556" i="1" s="1"/>
  <c r="AY556" i="1"/>
  <c r="BT556" i="1" s="1"/>
  <c r="BH588" i="1"/>
  <c r="CC588" i="1" s="1"/>
  <c r="BB588" i="1"/>
  <c r="BW588" i="1" s="1"/>
  <c r="BE588" i="1"/>
  <c r="BZ588" i="1" s="1"/>
  <c r="BF588" i="1"/>
  <c r="CA588" i="1" s="1"/>
  <c r="BG588" i="1"/>
  <c r="CB588" i="1" s="1"/>
  <c r="AY588" i="1"/>
  <c r="BT588" i="1" s="1"/>
  <c r="BH620" i="1"/>
  <c r="CC620" i="1" s="1"/>
  <c r="BB620" i="1"/>
  <c r="BW620" i="1" s="1"/>
  <c r="BE620" i="1"/>
  <c r="BZ620" i="1" s="1"/>
  <c r="BF620" i="1"/>
  <c r="CA620" i="1" s="1"/>
  <c r="BG620" i="1"/>
  <c r="CB620" i="1" s="1"/>
  <c r="AY620" i="1"/>
  <c r="BT620" i="1" s="1"/>
  <c r="BH652" i="1"/>
  <c r="CC652" i="1" s="1"/>
  <c r="BB652" i="1"/>
  <c r="BW652" i="1" s="1"/>
  <c r="BD652" i="1"/>
  <c r="BY652" i="1" s="1"/>
  <c r="BE652" i="1"/>
  <c r="BZ652" i="1" s="1"/>
  <c r="BF652" i="1"/>
  <c r="CA652" i="1" s="1"/>
  <c r="BG652" i="1"/>
  <c r="CB652" i="1" s="1"/>
  <c r="AY652" i="1"/>
  <c r="BT652" i="1" s="1"/>
  <c r="BH684" i="1"/>
  <c r="CC684" i="1" s="1"/>
  <c r="BB684" i="1"/>
  <c r="BW684" i="1" s="1"/>
  <c r="BE684" i="1"/>
  <c r="BZ684" i="1" s="1"/>
  <c r="BF684" i="1"/>
  <c r="CA684" i="1" s="1"/>
  <c r="BG684" i="1"/>
  <c r="CB684" i="1" s="1"/>
  <c r="AY684" i="1"/>
  <c r="BT684" i="1" s="1"/>
  <c r="BH716" i="1"/>
  <c r="CC716" i="1" s="1"/>
  <c r="BB716" i="1"/>
  <c r="BW716" i="1" s="1"/>
  <c r="BE716" i="1"/>
  <c r="BZ716" i="1" s="1"/>
  <c r="BF716" i="1"/>
  <c r="CA716" i="1" s="1"/>
  <c r="BG716" i="1"/>
  <c r="CB716" i="1" s="1"/>
  <c r="AY716" i="1"/>
  <c r="BT716" i="1" s="1"/>
  <c r="BD748" i="1"/>
  <c r="BY748" i="1" s="1"/>
  <c r="BE748" i="1"/>
  <c r="BZ748" i="1" s="1"/>
  <c r="BF748" i="1"/>
  <c r="CA748" i="1" s="1"/>
  <c r="BG748" i="1"/>
  <c r="CB748" i="1" s="1"/>
  <c r="BH748" i="1"/>
  <c r="CC748" i="1" s="1"/>
  <c r="BB748" i="1"/>
  <c r="BW748" i="1" s="1"/>
  <c r="AY748" i="1"/>
  <c r="BT748" i="1" s="1"/>
  <c r="BE780" i="1"/>
  <c r="BZ780" i="1" s="1"/>
  <c r="BF780" i="1"/>
  <c r="CA780" i="1" s="1"/>
  <c r="BG780" i="1"/>
  <c r="CB780" i="1" s="1"/>
  <c r="BH780" i="1"/>
  <c r="CC780" i="1" s="1"/>
  <c r="BB780" i="1"/>
  <c r="BW780" i="1" s="1"/>
  <c r="AY780" i="1"/>
  <c r="BT780" i="1" s="1"/>
  <c r="BE812" i="1"/>
  <c r="BZ812" i="1" s="1"/>
  <c r="BF812" i="1"/>
  <c r="CA812" i="1" s="1"/>
  <c r="BG812" i="1"/>
  <c r="CB812" i="1" s="1"/>
  <c r="BH812" i="1"/>
  <c r="CC812" i="1" s="1"/>
  <c r="BB812" i="1"/>
  <c r="BW812" i="1" s="1"/>
  <c r="AY812" i="1"/>
  <c r="BT812" i="1" s="1"/>
  <c r="BD844" i="1"/>
  <c r="BY844" i="1" s="1"/>
  <c r="BE844" i="1"/>
  <c r="BZ844" i="1" s="1"/>
  <c r="BF844" i="1"/>
  <c r="CA844" i="1" s="1"/>
  <c r="BG844" i="1"/>
  <c r="CB844" i="1" s="1"/>
  <c r="BH844" i="1"/>
  <c r="CC844" i="1" s="1"/>
  <c r="BB844" i="1"/>
  <c r="BW844" i="1" s="1"/>
  <c r="AY844" i="1"/>
  <c r="BT844" i="1" s="1"/>
  <c r="BE876" i="1"/>
  <c r="BZ876" i="1" s="1"/>
  <c r="BF876" i="1"/>
  <c r="CA876" i="1" s="1"/>
  <c r="BG876" i="1"/>
  <c r="CB876" i="1" s="1"/>
  <c r="BH876" i="1"/>
  <c r="CC876" i="1" s="1"/>
  <c r="BB876" i="1"/>
  <c r="BW876" i="1" s="1"/>
  <c r="AY876" i="1"/>
  <c r="BT876" i="1" s="1"/>
  <c r="BE908" i="1"/>
  <c r="BZ908" i="1" s="1"/>
  <c r="BF908" i="1"/>
  <c r="CA908" i="1" s="1"/>
  <c r="BG908" i="1"/>
  <c r="CB908" i="1" s="1"/>
  <c r="BH908" i="1"/>
  <c r="CC908" i="1" s="1"/>
  <c r="BB908" i="1"/>
  <c r="BW908" i="1" s="1"/>
  <c r="AY908" i="1"/>
  <c r="BT908" i="1" s="1"/>
  <c r="BE940" i="1"/>
  <c r="BZ940" i="1" s="1"/>
  <c r="BF940" i="1"/>
  <c r="CA940" i="1" s="1"/>
  <c r="BG940" i="1"/>
  <c r="CB940" i="1" s="1"/>
  <c r="BH940" i="1"/>
  <c r="CC940" i="1" s="1"/>
  <c r="BB940" i="1"/>
  <c r="BW940" i="1" s="1"/>
  <c r="AY940" i="1"/>
  <c r="BT940" i="1" s="1"/>
  <c r="BE972" i="1"/>
  <c r="BZ972" i="1" s="1"/>
  <c r="BF972" i="1"/>
  <c r="CA972" i="1" s="1"/>
  <c r="BG972" i="1"/>
  <c r="CB972" i="1" s="1"/>
  <c r="BH972" i="1"/>
  <c r="CC972" i="1" s="1"/>
  <c r="BB972" i="1"/>
  <c r="BW972" i="1" s="1"/>
  <c r="AY972" i="1"/>
  <c r="BT972" i="1" s="1"/>
  <c r="BB682" i="1"/>
  <c r="BW682" i="1" s="1"/>
  <c r="BE682" i="1"/>
  <c r="BZ682" i="1" s="1"/>
  <c r="BF682" i="1"/>
  <c r="CA682" i="1" s="1"/>
  <c r="BG682" i="1"/>
  <c r="CB682" i="1" s="1"/>
  <c r="BH682" i="1"/>
  <c r="CC682" i="1" s="1"/>
  <c r="AY682" i="1"/>
  <c r="BT682" i="1" s="1"/>
  <c r="BF746" i="1"/>
  <c r="CA746" i="1" s="1"/>
  <c r="BG746" i="1"/>
  <c r="CB746" i="1" s="1"/>
  <c r="BH746" i="1"/>
  <c r="CC746" i="1" s="1"/>
  <c r="BB746" i="1"/>
  <c r="BW746" i="1" s="1"/>
  <c r="BE746" i="1"/>
  <c r="BZ746" i="1" s="1"/>
  <c r="AY746" i="1"/>
  <c r="BT746" i="1" s="1"/>
  <c r="BF810" i="1"/>
  <c r="CA810" i="1" s="1"/>
  <c r="BG810" i="1"/>
  <c r="CB810" i="1" s="1"/>
  <c r="BH810" i="1"/>
  <c r="CC810" i="1" s="1"/>
  <c r="BB810" i="1"/>
  <c r="BW810" i="1" s="1"/>
  <c r="BE810" i="1"/>
  <c r="BZ810" i="1" s="1"/>
  <c r="AY810" i="1"/>
  <c r="BT810" i="1" s="1"/>
  <c r="BF874" i="1"/>
  <c r="CA874" i="1" s="1"/>
  <c r="BG874" i="1"/>
  <c r="CB874" i="1" s="1"/>
  <c r="BH874" i="1"/>
  <c r="CC874" i="1" s="1"/>
  <c r="BB874" i="1"/>
  <c r="BW874" i="1" s="1"/>
  <c r="BE874" i="1"/>
  <c r="BZ874" i="1" s="1"/>
  <c r="AY874" i="1"/>
  <c r="BT874" i="1" s="1"/>
  <c r="BF938" i="1"/>
  <c r="CA938" i="1" s="1"/>
  <c r="BG938" i="1"/>
  <c r="CB938" i="1" s="1"/>
  <c r="BH938" i="1"/>
  <c r="CC938" i="1" s="1"/>
  <c r="BB938" i="1"/>
  <c r="BW938" i="1" s="1"/>
  <c r="BD938" i="1"/>
  <c r="BY938" i="1" s="1"/>
  <c r="BE938" i="1"/>
  <c r="BZ938" i="1" s="1"/>
  <c r="AY938" i="1"/>
  <c r="BT938" i="1" s="1"/>
  <c r="BF1002" i="1"/>
  <c r="CA1002" i="1" s="1"/>
  <c r="BG1002" i="1"/>
  <c r="CB1002" i="1" s="1"/>
  <c r="BH1002" i="1"/>
  <c r="CC1002" i="1" s="1"/>
  <c r="BB1002" i="1"/>
  <c r="BW1002" i="1" s="1"/>
  <c r="BE1002" i="1"/>
  <c r="BZ1002" i="1" s="1"/>
  <c r="AY1002" i="1"/>
  <c r="BT1002" i="1" s="1"/>
  <c r="BE771" i="1"/>
  <c r="BZ771" i="1" s="1"/>
  <c r="BF771" i="1"/>
  <c r="CA771" i="1" s="1"/>
  <c r="BG771" i="1"/>
  <c r="CB771" i="1" s="1"/>
  <c r="BH771" i="1"/>
  <c r="CC771" i="1" s="1"/>
  <c r="BB771" i="1"/>
  <c r="BW771" i="1" s="1"/>
  <c r="AY771" i="1"/>
  <c r="BT771" i="1" s="1"/>
  <c r="BE835" i="1"/>
  <c r="BZ835" i="1" s="1"/>
  <c r="BF835" i="1"/>
  <c r="CA835" i="1" s="1"/>
  <c r="BG835" i="1"/>
  <c r="CB835" i="1" s="1"/>
  <c r="BH835" i="1"/>
  <c r="CC835" i="1" s="1"/>
  <c r="BB835" i="1"/>
  <c r="BW835" i="1" s="1"/>
  <c r="AY835" i="1"/>
  <c r="BT835" i="1" s="1"/>
  <c r="BE899" i="1"/>
  <c r="BZ899" i="1" s="1"/>
  <c r="BF899" i="1"/>
  <c r="CA899" i="1" s="1"/>
  <c r="BG899" i="1"/>
  <c r="CB899" i="1" s="1"/>
  <c r="BH899" i="1"/>
  <c r="CC899" i="1" s="1"/>
  <c r="BB899" i="1"/>
  <c r="BW899" i="1" s="1"/>
  <c r="BD899" i="1"/>
  <c r="BY899" i="1" s="1"/>
  <c r="AY899" i="1"/>
  <c r="BT899" i="1" s="1"/>
  <c r="BE963" i="1"/>
  <c r="BZ963" i="1" s="1"/>
  <c r="BF963" i="1"/>
  <c r="CA963" i="1" s="1"/>
  <c r="BG963" i="1"/>
  <c r="CB963" i="1" s="1"/>
  <c r="BH963" i="1"/>
  <c r="CC963" i="1" s="1"/>
  <c r="BB963" i="1"/>
  <c r="BW963" i="1" s="1"/>
  <c r="AY963" i="1"/>
  <c r="BT963" i="1" s="1"/>
  <c r="BH189" i="1"/>
  <c r="CC189" i="1" s="1"/>
  <c r="BB189" i="1"/>
  <c r="BW189" i="1" s="1"/>
  <c r="BE189" i="1"/>
  <c r="BZ189" i="1" s="1"/>
  <c r="BG189" i="1"/>
  <c r="CB189" i="1" s="1"/>
  <c r="BF189" i="1"/>
  <c r="CA189" i="1" s="1"/>
  <c r="AY189" i="1"/>
  <c r="BT189" i="1" s="1"/>
  <c r="BB253" i="1"/>
  <c r="BW253" i="1" s="1"/>
  <c r="BE253" i="1"/>
  <c r="BZ253" i="1" s="1"/>
  <c r="BF253" i="1"/>
  <c r="CA253" i="1" s="1"/>
  <c r="BG253" i="1"/>
  <c r="CB253" i="1" s="1"/>
  <c r="BH253" i="1"/>
  <c r="CC253" i="1" s="1"/>
  <c r="AY253" i="1"/>
  <c r="BT253" i="1" s="1"/>
  <c r="BB317" i="1"/>
  <c r="BW317" i="1" s="1"/>
  <c r="BD317" i="1"/>
  <c r="BY317" i="1" s="1"/>
  <c r="BE317" i="1"/>
  <c r="BZ317" i="1" s="1"/>
  <c r="BF317" i="1"/>
  <c r="CA317" i="1" s="1"/>
  <c r="BG317" i="1"/>
  <c r="CB317" i="1" s="1"/>
  <c r="BH317" i="1"/>
  <c r="CC317" i="1" s="1"/>
  <c r="AY317" i="1"/>
  <c r="BT317" i="1" s="1"/>
  <c r="BB381" i="1"/>
  <c r="BW381" i="1" s="1"/>
  <c r="BE381" i="1"/>
  <c r="BZ381" i="1" s="1"/>
  <c r="BF381" i="1"/>
  <c r="CA381" i="1" s="1"/>
  <c r="BH381" i="1"/>
  <c r="CC381" i="1" s="1"/>
  <c r="BG381" i="1"/>
  <c r="CB381" i="1" s="1"/>
  <c r="AY381" i="1"/>
  <c r="BT381" i="1" s="1"/>
  <c r="BB445" i="1"/>
  <c r="BW445" i="1" s="1"/>
  <c r="BE445" i="1"/>
  <c r="BZ445" i="1" s="1"/>
  <c r="BF445" i="1"/>
  <c r="CA445" i="1" s="1"/>
  <c r="BH445" i="1"/>
  <c r="CC445" i="1" s="1"/>
  <c r="BG445" i="1"/>
  <c r="CB445" i="1" s="1"/>
  <c r="AY445" i="1"/>
  <c r="BT445" i="1" s="1"/>
  <c r="BG509" i="1"/>
  <c r="CB509" i="1" s="1"/>
  <c r="BH509" i="1"/>
  <c r="CC509" i="1" s="1"/>
  <c r="BB509" i="1"/>
  <c r="BW509" i="1" s="1"/>
  <c r="BE509" i="1"/>
  <c r="BZ509" i="1" s="1"/>
  <c r="BF509" i="1"/>
  <c r="CA509" i="1" s="1"/>
  <c r="AY509" i="1"/>
  <c r="BT509" i="1" s="1"/>
  <c r="BG573" i="1"/>
  <c r="CB573" i="1" s="1"/>
  <c r="BH573" i="1"/>
  <c r="CC573" i="1" s="1"/>
  <c r="BB573" i="1"/>
  <c r="BW573" i="1" s="1"/>
  <c r="BE573" i="1"/>
  <c r="BZ573" i="1" s="1"/>
  <c r="BF573" i="1"/>
  <c r="CA573" i="1" s="1"/>
  <c r="AY573" i="1"/>
  <c r="BT573" i="1" s="1"/>
  <c r="BG637" i="1"/>
  <c r="CB637" i="1" s="1"/>
  <c r="BH637" i="1"/>
  <c r="CC637" i="1" s="1"/>
  <c r="BB637" i="1"/>
  <c r="BW637" i="1" s="1"/>
  <c r="BE637" i="1"/>
  <c r="BZ637" i="1" s="1"/>
  <c r="BF637" i="1"/>
  <c r="CA637" i="1" s="1"/>
  <c r="AY637" i="1"/>
  <c r="BT637" i="1" s="1"/>
  <c r="BG701" i="1"/>
  <c r="CB701" i="1" s="1"/>
  <c r="BH701" i="1"/>
  <c r="CC701" i="1" s="1"/>
  <c r="BB701" i="1"/>
  <c r="BW701" i="1" s="1"/>
  <c r="BE701" i="1"/>
  <c r="BZ701" i="1" s="1"/>
  <c r="BF701" i="1"/>
  <c r="CA701" i="1" s="1"/>
  <c r="AY701" i="1"/>
  <c r="BT701" i="1" s="1"/>
  <c r="BD765" i="1"/>
  <c r="BY765" i="1" s="1"/>
  <c r="BE765" i="1"/>
  <c r="BZ765" i="1" s="1"/>
  <c r="BF765" i="1"/>
  <c r="CA765" i="1" s="1"/>
  <c r="BG765" i="1"/>
  <c r="CB765" i="1" s="1"/>
  <c r="BH765" i="1"/>
  <c r="CC765" i="1" s="1"/>
  <c r="BB765" i="1"/>
  <c r="BW765" i="1" s="1"/>
  <c r="AY765" i="1"/>
  <c r="BT765" i="1" s="1"/>
  <c r="BE829" i="1"/>
  <c r="BZ829" i="1" s="1"/>
  <c r="BF829" i="1"/>
  <c r="CA829" i="1" s="1"/>
  <c r="BG829" i="1"/>
  <c r="CB829" i="1" s="1"/>
  <c r="BH829" i="1"/>
  <c r="CC829" i="1" s="1"/>
  <c r="BB829" i="1"/>
  <c r="BW829" i="1" s="1"/>
  <c r="AY829" i="1"/>
  <c r="BT829" i="1" s="1"/>
  <c r="BE853" i="1"/>
  <c r="BZ853" i="1" s="1"/>
  <c r="BF853" i="1"/>
  <c r="CA853" i="1" s="1"/>
  <c r="BG853" i="1"/>
  <c r="CB853" i="1" s="1"/>
  <c r="BH853" i="1"/>
  <c r="CC853" i="1" s="1"/>
  <c r="BB853" i="1"/>
  <c r="BW853" i="1" s="1"/>
  <c r="AY853" i="1"/>
  <c r="BT853" i="1" s="1"/>
  <c r="BE893" i="1"/>
  <c r="BZ893" i="1" s="1"/>
  <c r="BF893" i="1"/>
  <c r="CA893" i="1" s="1"/>
  <c r="BG893" i="1"/>
  <c r="CB893" i="1" s="1"/>
  <c r="BH893" i="1"/>
  <c r="CC893" i="1" s="1"/>
  <c r="BB893" i="1"/>
  <c r="BW893" i="1" s="1"/>
  <c r="AY893" i="1"/>
  <c r="BT893" i="1" s="1"/>
  <c r="BE957" i="1"/>
  <c r="BZ957" i="1" s="1"/>
  <c r="BF957" i="1"/>
  <c r="CA957" i="1" s="1"/>
  <c r="BG957" i="1"/>
  <c r="CB957" i="1" s="1"/>
  <c r="BH957" i="1"/>
  <c r="CC957" i="1" s="1"/>
  <c r="BB957" i="1"/>
  <c r="BW957" i="1" s="1"/>
  <c r="AY957" i="1"/>
  <c r="BT957" i="1" s="1"/>
  <c r="BD981" i="1"/>
  <c r="BY981" i="1" s="1"/>
  <c r="BE981" i="1"/>
  <c r="BZ981" i="1" s="1"/>
  <c r="BF981" i="1"/>
  <c r="CA981" i="1" s="1"/>
  <c r="BG981" i="1"/>
  <c r="CB981" i="1" s="1"/>
  <c r="BH981" i="1"/>
  <c r="CC981" i="1" s="1"/>
  <c r="BB981" i="1"/>
  <c r="BW981" i="1" s="1"/>
  <c r="AY981" i="1"/>
  <c r="BT981" i="1" s="1"/>
  <c r="BF606" i="1"/>
  <c r="CA606" i="1" s="1"/>
  <c r="BG606" i="1"/>
  <c r="CB606" i="1" s="1"/>
  <c r="BH606" i="1"/>
  <c r="CC606" i="1" s="1"/>
  <c r="BB606" i="1"/>
  <c r="BW606" i="1" s="1"/>
  <c r="BE606" i="1"/>
  <c r="BZ606" i="1" s="1"/>
  <c r="AY606" i="1"/>
  <c r="BT606" i="1" s="1"/>
  <c r="BF670" i="1"/>
  <c r="CA670" i="1" s="1"/>
  <c r="BG670" i="1"/>
  <c r="CB670" i="1" s="1"/>
  <c r="BH670" i="1"/>
  <c r="CC670" i="1" s="1"/>
  <c r="BB670" i="1"/>
  <c r="BW670" i="1" s="1"/>
  <c r="BE670" i="1"/>
  <c r="BZ670" i="1" s="1"/>
  <c r="AY670" i="1"/>
  <c r="BT670" i="1" s="1"/>
  <c r="BF734" i="1"/>
  <c r="CA734" i="1" s="1"/>
  <c r="BH734" i="1"/>
  <c r="CC734" i="1" s="1"/>
  <c r="BB734" i="1"/>
  <c r="BW734" i="1" s="1"/>
  <c r="BD734" i="1"/>
  <c r="BY734" i="1" s="1"/>
  <c r="BE734" i="1"/>
  <c r="BZ734" i="1" s="1"/>
  <c r="BG734" i="1"/>
  <c r="CB734" i="1" s="1"/>
  <c r="AY734" i="1"/>
  <c r="BT734" i="1" s="1"/>
  <c r="BB798" i="1"/>
  <c r="BW798" i="1" s="1"/>
  <c r="BD798" i="1"/>
  <c r="BY798" i="1" s="1"/>
  <c r="BE798" i="1"/>
  <c r="BZ798" i="1" s="1"/>
  <c r="BF798" i="1"/>
  <c r="CA798" i="1" s="1"/>
  <c r="BG798" i="1"/>
  <c r="CB798" i="1" s="1"/>
  <c r="BH798" i="1"/>
  <c r="CC798" i="1" s="1"/>
  <c r="AY798" i="1"/>
  <c r="BT798" i="1" s="1"/>
  <c r="BB926" i="1"/>
  <c r="BW926" i="1" s="1"/>
  <c r="BE926" i="1"/>
  <c r="BZ926" i="1" s="1"/>
  <c r="BF926" i="1"/>
  <c r="CA926" i="1" s="1"/>
  <c r="BG926" i="1"/>
  <c r="CB926" i="1" s="1"/>
  <c r="BH926" i="1"/>
  <c r="CC926" i="1" s="1"/>
  <c r="AY926" i="1"/>
  <c r="BT926" i="1" s="1"/>
  <c r="BB990" i="1"/>
  <c r="BW990" i="1" s="1"/>
  <c r="BE990" i="1"/>
  <c r="BZ990" i="1" s="1"/>
  <c r="BF990" i="1"/>
  <c r="CA990" i="1" s="1"/>
  <c r="BG990" i="1"/>
  <c r="CB990" i="1" s="1"/>
  <c r="BH990" i="1"/>
  <c r="CC990" i="1" s="1"/>
  <c r="AY990" i="1"/>
  <c r="BT990" i="1" s="1"/>
  <c r="BE623" i="1"/>
  <c r="BZ623" i="1" s="1"/>
  <c r="BF623" i="1"/>
  <c r="CA623" i="1" s="1"/>
  <c r="BG623" i="1"/>
  <c r="CB623" i="1" s="1"/>
  <c r="BH623" i="1"/>
  <c r="CC623" i="1" s="1"/>
  <c r="BB623" i="1"/>
  <c r="BW623" i="1" s="1"/>
  <c r="AY623" i="1"/>
  <c r="BT623" i="1" s="1"/>
  <c r="BE647" i="1"/>
  <c r="BZ647" i="1" s="1"/>
  <c r="BF647" i="1"/>
  <c r="CA647" i="1" s="1"/>
  <c r="BG647" i="1"/>
  <c r="CB647" i="1" s="1"/>
  <c r="BH647" i="1"/>
  <c r="CC647" i="1" s="1"/>
  <c r="BB647" i="1"/>
  <c r="BW647" i="1" s="1"/>
  <c r="BD647" i="1"/>
  <c r="BY647" i="1" s="1"/>
  <c r="AY647" i="1"/>
  <c r="BT647" i="1" s="1"/>
  <c r="BE687" i="1"/>
  <c r="BZ687" i="1" s="1"/>
  <c r="BF687" i="1"/>
  <c r="CA687" i="1" s="1"/>
  <c r="BG687" i="1"/>
  <c r="CB687" i="1" s="1"/>
  <c r="BH687" i="1"/>
  <c r="CC687" i="1" s="1"/>
  <c r="BB687" i="1"/>
  <c r="BW687" i="1" s="1"/>
  <c r="AY687" i="1"/>
  <c r="BT687" i="1" s="1"/>
  <c r="BE711" i="1"/>
  <c r="BZ711" i="1" s="1"/>
  <c r="BF711" i="1"/>
  <c r="CA711" i="1" s="1"/>
  <c r="BG711" i="1"/>
  <c r="CB711" i="1" s="1"/>
  <c r="BH711" i="1"/>
  <c r="CC711" i="1" s="1"/>
  <c r="BB711" i="1"/>
  <c r="BW711" i="1" s="1"/>
  <c r="AY711" i="1"/>
  <c r="BT711" i="1" s="1"/>
  <c r="BB879" i="1"/>
  <c r="BW879" i="1" s="1"/>
  <c r="BE879" i="1"/>
  <c r="BZ879" i="1" s="1"/>
  <c r="BF879" i="1"/>
  <c r="CA879" i="1" s="1"/>
  <c r="BG879" i="1"/>
  <c r="CB879" i="1" s="1"/>
  <c r="BH879" i="1"/>
  <c r="CC879" i="1" s="1"/>
  <c r="AY879" i="1"/>
  <c r="BT879" i="1" s="1"/>
  <c r="BB943" i="1"/>
  <c r="BW943" i="1" s="1"/>
  <c r="BD943" i="1"/>
  <c r="BY943" i="1" s="1"/>
  <c r="BE943" i="1"/>
  <c r="BZ943" i="1" s="1"/>
  <c r="BF943" i="1"/>
  <c r="CA943" i="1" s="1"/>
  <c r="BG943" i="1"/>
  <c r="CB943" i="1" s="1"/>
  <c r="BH943" i="1"/>
  <c r="CC943" i="1" s="1"/>
  <c r="AY943" i="1"/>
  <c r="BT943" i="1" s="1"/>
  <c r="BB1007" i="1"/>
  <c r="BW1007" i="1" s="1"/>
  <c r="BE1007" i="1"/>
  <c r="BZ1007" i="1" s="1"/>
  <c r="BF1007" i="1"/>
  <c r="CA1007" i="1" s="1"/>
  <c r="BG1007" i="1"/>
  <c r="CB1007" i="1" s="1"/>
  <c r="BH1007" i="1"/>
  <c r="CC1007" i="1" s="1"/>
  <c r="AY1007" i="1"/>
  <c r="BT1007" i="1" s="1"/>
  <c r="BE641" i="1"/>
  <c r="BZ641" i="1" s="1"/>
  <c r="BF641" i="1"/>
  <c r="CA641" i="1" s="1"/>
  <c r="BG641" i="1"/>
  <c r="CB641" i="1" s="1"/>
  <c r="BH641" i="1"/>
  <c r="CC641" i="1" s="1"/>
  <c r="BB641" i="1"/>
  <c r="BW641" i="1" s="1"/>
  <c r="AY641" i="1"/>
  <c r="BT641" i="1" s="1"/>
  <c r="BE705" i="1"/>
  <c r="BZ705" i="1" s="1"/>
  <c r="BF705" i="1"/>
  <c r="CA705" i="1" s="1"/>
  <c r="BG705" i="1"/>
  <c r="CB705" i="1" s="1"/>
  <c r="BH705" i="1"/>
  <c r="CC705" i="1" s="1"/>
  <c r="BB705" i="1"/>
  <c r="BW705" i="1" s="1"/>
  <c r="AY705" i="1"/>
  <c r="BT705" i="1" s="1"/>
  <c r="BG769" i="1"/>
  <c r="CB769" i="1" s="1"/>
  <c r="BH769" i="1"/>
  <c r="CC769" i="1" s="1"/>
  <c r="BB769" i="1"/>
  <c r="BW769" i="1" s="1"/>
  <c r="BE769" i="1"/>
  <c r="BZ769" i="1" s="1"/>
  <c r="BF769" i="1"/>
  <c r="CA769" i="1" s="1"/>
  <c r="AY769" i="1"/>
  <c r="BT769" i="1" s="1"/>
  <c r="BG833" i="1"/>
  <c r="CB833" i="1" s="1"/>
  <c r="BH833" i="1"/>
  <c r="CC833" i="1" s="1"/>
  <c r="BB833" i="1"/>
  <c r="BW833" i="1" s="1"/>
  <c r="BE833" i="1"/>
  <c r="BZ833" i="1" s="1"/>
  <c r="BF833" i="1"/>
  <c r="CA833" i="1" s="1"/>
  <c r="AY833" i="1"/>
  <c r="BT833" i="1" s="1"/>
  <c r="BG897" i="1"/>
  <c r="CB897" i="1" s="1"/>
  <c r="BH897" i="1"/>
  <c r="CC897" i="1" s="1"/>
  <c r="BB897" i="1"/>
  <c r="BW897" i="1" s="1"/>
  <c r="BE897" i="1"/>
  <c r="BZ897" i="1" s="1"/>
  <c r="BF897" i="1"/>
  <c r="CA897" i="1" s="1"/>
  <c r="AY897" i="1"/>
  <c r="BT897" i="1" s="1"/>
  <c r="BG961" i="1"/>
  <c r="CB961" i="1" s="1"/>
  <c r="BH961" i="1"/>
  <c r="CC961" i="1" s="1"/>
  <c r="BB961" i="1"/>
  <c r="BW961" i="1" s="1"/>
  <c r="BD961" i="1"/>
  <c r="BY961" i="1" s="1"/>
  <c r="BE961" i="1"/>
  <c r="BZ961" i="1" s="1"/>
  <c r="BF961" i="1"/>
  <c r="CA961" i="1" s="1"/>
  <c r="AY961" i="1"/>
  <c r="BT961" i="1" s="1"/>
  <c r="BE137" i="1"/>
  <c r="BZ137" i="1" s="1"/>
  <c r="BF137" i="1"/>
  <c r="CA137" i="1" s="1"/>
  <c r="BG137" i="1"/>
  <c r="CB137" i="1" s="1"/>
  <c r="BH137" i="1"/>
  <c r="CC137" i="1" s="1"/>
  <c r="BB137" i="1"/>
  <c r="BW137" i="1" s="1"/>
  <c r="AY137" i="1"/>
  <c r="BT137" i="1" s="1"/>
  <c r="BG255" i="1"/>
  <c r="CB255" i="1" s="1"/>
  <c r="BH255" i="1"/>
  <c r="CC255" i="1" s="1"/>
  <c r="BB255" i="1"/>
  <c r="BW255" i="1" s="1"/>
  <c r="BE255" i="1"/>
  <c r="BZ255" i="1" s="1"/>
  <c r="BF255" i="1"/>
  <c r="CA255" i="1" s="1"/>
  <c r="AY255" i="1"/>
  <c r="BT255" i="1" s="1"/>
  <c r="BE527" i="1"/>
  <c r="BZ527" i="1" s="1"/>
  <c r="BF527" i="1"/>
  <c r="CA527" i="1" s="1"/>
  <c r="BG527" i="1"/>
  <c r="CB527" i="1" s="1"/>
  <c r="BH527" i="1"/>
  <c r="CC527" i="1" s="1"/>
  <c r="BB527" i="1"/>
  <c r="BW527" i="1" s="1"/>
  <c r="AY527" i="1"/>
  <c r="BT527" i="1" s="1"/>
  <c r="BE426" i="1"/>
  <c r="BZ426" i="1" s="1"/>
  <c r="BG426" i="1"/>
  <c r="CB426" i="1" s="1"/>
  <c r="BH426" i="1"/>
  <c r="CC426" i="1" s="1"/>
  <c r="BB426" i="1"/>
  <c r="BW426" i="1" s="1"/>
  <c r="BF426" i="1"/>
  <c r="CA426" i="1" s="1"/>
  <c r="AY426" i="1"/>
  <c r="BT426" i="1" s="1"/>
  <c r="BD290" i="1"/>
  <c r="BY290" i="1" s="1"/>
  <c r="BE290" i="1"/>
  <c r="BZ290" i="1" s="1"/>
  <c r="BG290" i="1"/>
  <c r="CB290" i="1" s="1"/>
  <c r="BH290" i="1"/>
  <c r="CC290" i="1" s="1"/>
  <c r="BB290" i="1"/>
  <c r="BW290" i="1" s="1"/>
  <c r="BF290" i="1"/>
  <c r="CA290" i="1" s="1"/>
  <c r="AY290" i="1"/>
  <c r="BT290" i="1" s="1"/>
  <c r="BE47" i="1"/>
  <c r="BZ47" i="1" s="1"/>
  <c r="BF47" i="1"/>
  <c r="CA47" i="1" s="1"/>
  <c r="BG47" i="1"/>
  <c r="CB47" i="1" s="1"/>
  <c r="BH47" i="1"/>
  <c r="CC47" i="1" s="1"/>
  <c r="BB47" i="1"/>
  <c r="BW47" i="1" s="1"/>
  <c r="AY47" i="1"/>
  <c r="BT47" i="1" s="1"/>
  <c r="BE111" i="1"/>
  <c r="BZ111" i="1" s="1"/>
  <c r="BF111" i="1"/>
  <c r="CA111" i="1" s="1"/>
  <c r="BG111" i="1"/>
  <c r="CB111" i="1" s="1"/>
  <c r="BH111" i="1"/>
  <c r="CC111" i="1" s="1"/>
  <c r="BB111" i="1"/>
  <c r="BW111" i="1" s="1"/>
  <c r="AY111" i="1"/>
  <c r="BT111" i="1" s="1"/>
  <c r="BG207" i="1"/>
  <c r="CB207" i="1" s="1"/>
  <c r="BH207" i="1"/>
  <c r="CC207" i="1" s="1"/>
  <c r="BB207" i="1"/>
  <c r="BW207" i="1" s="1"/>
  <c r="BD207" i="1"/>
  <c r="BY207" i="1" s="1"/>
  <c r="BE207" i="1"/>
  <c r="BZ207" i="1" s="1"/>
  <c r="BF207" i="1"/>
  <c r="CA207" i="1" s="1"/>
  <c r="AY207" i="1"/>
  <c r="BT207" i="1" s="1"/>
  <c r="BG319" i="1"/>
  <c r="CB319" i="1" s="1"/>
  <c r="BH319" i="1"/>
  <c r="CC319" i="1" s="1"/>
  <c r="BB319" i="1"/>
  <c r="BW319" i="1" s="1"/>
  <c r="BE319" i="1"/>
  <c r="BZ319" i="1" s="1"/>
  <c r="BF319" i="1"/>
  <c r="CA319" i="1" s="1"/>
  <c r="AY319" i="1"/>
  <c r="BT319" i="1" s="1"/>
  <c r="BE120" i="1"/>
  <c r="BZ120" i="1" s="1"/>
  <c r="BF120" i="1"/>
  <c r="CA120" i="1" s="1"/>
  <c r="BG120" i="1"/>
  <c r="CB120" i="1" s="1"/>
  <c r="BH120" i="1"/>
  <c r="CC120" i="1" s="1"/>
  <c r="BB120" i="1"/>
  <c r="BW120" i="1" s="1"/>
  <c r="AY120" i="1"/>
  <c r="BT120" i="1" s="1"/>
  <c r="BE184" i="1"/>
  <c r="BZ184" i="1" s="1"/>
  <c r="BF184" i="1"/>
  <c r="CA184" i="1" s="1"/>
  <c r="BG184" i="1"/>
  <c r="CB184" i="1" s="1"/>
  <c r="BH184" i="1"/>
  <c r="CC184" i="1" s="1"/>
  <c r="BB184" i="1"/>
  <c r="BW184" i="1" s="1"/>
  <c r="AY184" i="1"/>
  <c r="BT184" i="1" s="1"/>
  <c r="BF312" i="1"/>
  <c r="CA312" i="1" s="1"/>
  <c r="BG312" i="1"/>
  <c r="CB312" i="1" s="1"/>
  <c r="BB312" i="1"/>
  <c r="BW312" i="1" s="1"/>
  <c r="BE312" i="1"/>
  <c r="BZ312" i="1" s="1"/>
  <c r="BH312" i="1"/>
  <c r="CC312" i="1" s="1"/>
  <c r="AY312" i="1"/>
  <c r="BT312" i="1" s="1"/>
  <c r="BF376" i="1"/>
  <c r="CA376" i="1" s="1"/>
  <c r="BG376" i="1"/>
  <c r="CB376" i="1" s="1"/>
  <c r="BB376" i="1"/>
  <c r="BW376" i="1" s="1"/>
  <c r="BE376" i="1"/>
  <c r="BZ376" i="1" s="1"/>
  <c r="BH376" i="1"/>
  <c r="CC376" i="1" s="1"/>
  <c r="AY376" i="1"/>
  <c r="BT376" i="1" s="1"/>
  <c r="BE504" i="1"/>
  <c r="BZ504" i="1" s="1"/>
  <c r="BF504" i="1"/>
  <c r="CA504" i="1" s="1"/>
  <c r="BG504" i="1"/>
  <c r="CB504" i="1" s="1"/>
  <c r="BH504" i="1"/>
  <c r="CC504" i="1" s="1"/>
  <c r="BB504" i="1"/>
  <c r="BW504" i="1" s="1"/>
  <c r="AY504" i="1"/>
  <c r="BT504" i="1" s="1"/>
  <c r="BE632" i="1"/>
  <c r="BZ632" i="1" s="1"/>
  <c r="BF632" i="1"/>
  <c r="CA632" i="1" s="1"/>
  <c r="BG632" i="1"/>
  <c r="CB632" i="1" s="1"/>
  <c r="BH632" i="1"/>
  <c r="CC632" i="1" s="1"/>
  <c r="BB632" i="1"/>
  <c r="BW632" i="1" s="1"/>
  <c r="AY632" i="1"/>
  <c r="BT632" i="1" s="1"/>
  <c r="BH800" i="1"/>
  <c r="CC800" i="1" s="1"/>
  <c r="BB800" i="1"/>
  <c r="BW800" i="1" s="1"/>
  <c r="BE800" i="1"/>
  <c r="BZ800" i="1" s="1"/>
  <c r="BF800" i="1"/>
  <c r="CA800" i="1" s="1"/>
  <c r="BG800" i="1"/>
  <c r="CB800" i="1" s="1"/>
  <c r="AY800" i="1"/>
  <c r="BT800" i="1" s="1"/>
  <c r="BB146" i="1"/>
  <c r="BW146" i="1" s="1"/>
  <c r="BD146" i="1"/>
  <c r="BY146" i="1" s="1"/>
  <c r="BE146" i="1"/>
  <c r="BZ146" i="1" s="1"/>
  <c r="BF146" i="1"/>
  <c r="CA146" i="1" s="1"/>
  <c r="BG146" i="1"/>
  <c r="CB146" i="1" s="1"/>
  <c r="BH146" i="1"/>
  <c r="CC146" i="1" s="1"/>
  <c r="AY146" i="1"/>
  <c r="BT146" i="1" s="1"/>
  <c r="BE410" i="1"/>
  <c r="BZ410" i="1" s="1"/>
  <c r="BG410" i="1"/>
  <c r="CB410" i="1" s="1"/>
  <c r="BH410" i="1"/>
  <c r="CC410" i="1" s="1"/>
  <c r="BB410" i="1"/>
  <c r="BW410" i="1" s="1"/>
  <c r="BF410" i="1"/>
  <c r="CA410" i="1" s="1"/>
  <c r="AY410" i="1"/>
  <c r="BT410" i="1" s="1"/>
  <c r="BB530" i="1"/>
  <c r="BW530" i="1" s="1"/>
  <c r="BE530" i="1"/>
  <c r="BZ530" i="1" s="1"/>
  <c r="BF530" i="1"/>
  <c r="CA530" i="1" s="1"/>
  <c r="BG530" i="1"/>
  <c r="CB530" i="1" s="1"/>
  <c r="BH530" i="1"/>
  <c r="CC530" i="1" s="1"/>
  <c r="AY530" i="1"/>
  <c r="BT530" i="1" s="1"/>
  <c r="BH342" i="1"/>
  <c r="CC342" i="1" s="1"/>
  <c r="BE342" i="1"/>
  <c r="BZ342" i="1" s="1"/>
  <c r="BG342" i="1"/>
  <c r="CB342" i="1" s="1"/>
  <c r="BB342" i="1"/>
  <c r="BW342" i="1" s="1"/>
  <c r="BF342" i="1"/>
  <c r="CA342" i="1" s="1"/>
  <c r="AY342" i="1"/>
  <c r="BT342" i="1" s="1"/>
  <c r="BB51" i="1"/>
  <c r="BW51" i="1" s="1"/>
  <c r="BE51" i="1"/>
  <c r="BZ51" i="1" s="1"/>
  <c r="BF51" i="1"/>
  <c r="CA51" i="1" s="1"/>
  <c r="BG51" i="1"/>
  <c r="CB51" i="1" s="1"/>
  <c r="BH51" i="1"/>
  <c r="CC51" i="1" s="1"/>
  <c r="AY51" i="1"/>
  <c r="BT51" i="1" s="1"/>
  <c r="BB115" i="1"/>
  <c r="BW115" i="1" s="1"/>
  <c r="BD115" i="1"/>
  <c r="BY115" i="1" s="1"/>
  <c r="BE115" i="1"/>
  <c r="BZ115" i="1" s="1"/>
  <c r="BF115" i="1"/>
  <c r="CA115" i="1" s="1"/>
  <c r="BG115" i="1"/>
  <c r="CB115" i="1" s="1"/>
  <c r="BH115" i="1"/>
  <c r="CC115" i="1" s="1"/>
  <c r="AY115" i="1"/>
  <c r="BT115" i="1" s="1"/>
  <c r="BF235" i="1"/>
  <c r="CA235" i="1" s="1"/>
  <c r="BG235" i="1"/>
  <c r="CB235" i="1" s="1"/>
  <c r="BH235" i="1"/>
  <c r="CC235" i="1" s="1"/>
  <c r="BB235" i="1"/>
  <c r="BW235" i="1" s="1"/>
  <c r="BE235" i="1"/>
  <c r="BZ235" i="1" s="1"/>
  <c r="AY235" i="1"/>
  <c r="BT235" i="1" s="1"/>
  <c r="BD411" i="1"/>
  <c r="BY411" i="1" s="1"/>
  <c r="BF411" i="1"/>
  <c r="CA411" i="1" s="1"/>
  <c r="BG411" i="1"/>
  <c r="CB411" i="1" s="1"/>
  <c r="BH411" i="1"/>
  <c r="CC411" i="1" s="1"/>
  <c r="BB411" i="1"/>
  <c r="BW411" i="1" s="1"/>
  <c r="BE411" i="1"/>
  <c r="BZ411" i="1" s="1"/>
  <c r="AY411" i="1"/>
  <c r="BT411" i="1" s="1"/>
  <c r="BG455" i="1"/>
  <c r="CB455" i="1" s="1"/>
  <c r="BH455" i="1"/>
  <c r="CC455" i="1" s="1"/>
  <c r="BB455" i="1"/>
  <c r="BW455" i="1" s="1"/>
  <c r="BF455" i="1"/>
  <c r="CA455" i="1" s="1"/>
  <c r="BE455" i="1"/>
  <c r="BZ455" i="1" s="1"/>
  <c r="AY455" i="1"/>
  <c r="BT455" i="1" s="1"/>
  <c r="BB21" i="1"/>
  <c r="BW21" i="1" s="1"/>
  <c r="BE21" i="1"/>
  <c r="BZ21" i="1" s="1"/>
  <c r="BF21" i="1"/>
  <c r="CA21" i="1" s="1"/>
  <c r="BG21" i="1"/>
  <c r="CB21" i="1" s="1"/>
  <c r="BH21" i="1"/>
  <c r="CC21" i="1" s="1"/>
  <c r="AY21" i="1"/>
  <c r="BT21" i="1" s="1"/>
  <c r="BG85" i="1"/>
  <c r="CB85" i="1" s="1"/>
  <c r="BH85" i="1"/>
  <c r="CC85" i="1" s="1"/>
  <c r="BB85" i="1"/>
  <c r="BW85" i="1" s="1"/>
  <c r="BD85" i="1"/>
  <c r="BY85" i="1" s="1"/>
  <c r="BE85" i="1"/>
  <c r="BZ85" i="1" s="1"/>
  <c r="BF85" i="1"/>
  <c r="CA85" i="1" s="1"/>
  <c r="AY85" i="1"/>
  <c r="BT85" i="1" s="1"/>
  <c r="BG117" i="1"/>
  <c r="CB117" i="1" s="1"/>
  <c r="BH117" i="1"/>
  <c r="CC117" i="1" s="1"/>
  <c r="BB117" i="1"/>
  <c r="BW117" i="1" s="1"/>
  <c r="BE117" i="1"/>
  <c r="BZ117" i="1" s="1"/>
  <c r="BF117" i="1"/>
  <c r="CA117" i="1" s="1"/>
  <c r="AY117" i="1"/>
  <c r="BT117" i="1" s="1"/>
  <c r="BG149" i="1"/>
  <c r="CB149" i="1" s="1"/>
  <c r="BH149" i="1"/>
  <c r="CC149" i="1" s="1"/>
  <c r="BB149" i="1"/>
  <c r="BW149" i="1" s="1"/>
  <c r="BE149" i="1"/>
  <c r="BZ149" i="1" s="1"/>
  <c r="BF149" i="1"/>
  <c r="CA149" i="1" s="1"/>
  <c r="AY149" i="1"/>
  <c r="BT149" i="1" s="1"/>
  <c r="BF770" i="1"/>
  <c r="CA770" i="1" s="1"/>
  <c r="BG770" i="1"/>
  <c r="CB770" i="1" s="1"/>
  <c r="BH770" i="1"/>
  <c r="CC770" i="1" s="1"/>
  <c r="BB770" i="1"/>
  <c r="BW770" i="1" s="1"/>
  <c r="BE770" i="1"/>
  <c r="BZ770" i="1" s="1"/>
  <c r="AY770" i="1"/>
  <c r="BT770" i="1" s="1"/>
  <c r="BF834" i="1"/>
  <c r="CA834" i="1" s="1"/>
  <c r="BG834" i="1"/>
  <c r="CB834" i="1" s="1"/>
  <c r="BH834" i="1"/>
  <c r="CC834" i="1" s="1"/>
  <c r="BB834" i="1"/>
  <c r="BW834" i="1" s="1"/>
  <c r="BE834" i="1"/>
  <c r="BZ834" i="1" s="1"/>
  <c r="AY834" i="1"/>
  <c r="BT834" i="1" s="1"/>
  <c r="BF962" i="1"/>
  <c r="CA962" i="1" s="1"/>
  <c r="BG962" i="1"/>
  <c r="CB962" i="1" s="1"/>
  <c r="BH962" i="1"/>
  <c r="CC962" i="1" s="1"/>
  <c r="BB962" i="1"/>
  <c r="BW962" i="1" s="1"/>
  <c r="BE962" i="1"/>
  <c r="BZ962" i="1" s="1"/>
  <c r="AY962" i="1"/>
  <c r="BT962" i="1" s="1"/>
  <c r="BB731" i="1"/>
  <c r="BW731" i="1" s="1"/>
  <c r="BD731" i="1"/>
  <c r="BY731" i="1" s="1"/>
  <c r="BE731" i="1"/>
  <c r="BZ731" i="1" s="1"/>
  <c r="BF731" i="1"/>
  <c r="CA731" i="1" s="1"/>
  <c r="BG731" i="1"/>
  <c r="CB731" i="1" s="1"/>
  <c r="BH731" i="1"/>
  <c r="CC731" i="1" s="1"/>
  <c r="AY731" i="1"/>
  <c r="BT731" i="1" s="1"/>
  <c r="BE795" i="1"/>
  <c r="BZ795" i="1" s="1"/>
  <c r="BF795" i="1"/>
  <c r="CA795" i="1" s="1"/>
  <c r="BG795" i="1"/>
  <c r="CB795" i="1" s="1"/>
  <c r="BH795" i="1"/>
  <c r="CC795" i="1" s="1"/>
  <c r="BB795" i="1"/>
  <c r="BW795" i="1" s="1"/>
  <c r="BD795" i="1"/>
  <c r="BY795" i="1" s="1"/>
  <c r="AY795" i="1"/>
  <c r="BT795" i="1" s="1"/>
  <c r="BE859" i="1"/>
  <c r="BZ859" i="1" s="1"/>
  <c r="BF859" i="1"/>
  <c r="CA859" i="1" s="1"/>
  <c r="BG859" i="1"/>
  <c r="CB859" i="1" s="1"/>
  <c r="BH859" i="1"/>
  <c r="CC859" i="1" s="1"/>
  <c r="BB859" i="1"/>
  <c r="BW859" i="1" s="1"/>
  <c r="AY859" i="1"/>
  <c r="BT859" i="1" s="1"/>
  <c r="BE883" i="1"/>
  <c r="BZ883" i="1" s="1"/>
  <c r="BF883" i="1"/>
  <c r="CA883" i="1" s="1"/>
  <c r="BG883" i="1"/>
  <c r="CB883" i="1" s="1"/>
  <c r="BH883" i="1"/>
  <c r="CC883" i="1" s="1"/>
  <c r="BB883" i="1"/>
  <c r="BW883" i="1" s="1"/>
  <c r="AY883" i="1"/>
  <c r="BT883" i="1" s="1"/>
  <c r="BE923" i="1"/>
  <c r="BZ923" i="1" s="1"/>
  <c r="BF923" i="1"/>
  <c r="CA923" i="1" s="1"/>
  <c r="BG923" i="1"/>
  <c r="CB923" i="1" s="1"/>
  <c r="BH923" i="1"/>
  <c r="CC923" i="1" s="1"/>
  <c r="BB923" i="1"/>
  <c r="BW923" i="1" s="1"/>
  <c r="BD923" i="1"/>
  <c r="BY923" i="1" s="1"/>
  <c r="AY923" i="1"/>
  <c r="BT923" i="1" s="1"/>
  <c r="BE947" i="1"/>
  <c r="BZ947" i="1" s="1"/>
  <c r="BF947" i="1"/>
  <c r="CA947" i="1" s="1"/>
  <c r="BG947" i="1"/>
  <c r="CB947" i="1" s="1"/>
  <c r="BH947" i="1"/>
  <c r="CC947" i="1" s="1"/>
  <c r="BB947" i="1"/>
  <c r="BW947" i="1" s="1"/>
  <c r="AY947" i="1"/>
  <c r="BT947" i="1" s="1"/>
  <c r="BE987" i="1"/>
  <c r="BZ987" i="1" s="1"/>
  <c r="BF987" i="1"/>
  <c r="CA987" i="1" s="1"/>
  <c r="BG987" i="1"/>
  <c r="CB987" i="1" s="1"/>
  <c r="BH987" i="1"/>
  <c r="CC987" i="1" s="1"/>
  <c r="BB987" i="1"/>
  <c r="BW987" i="1" s="1"/>
  <c r="AY987" i="1"/>
  <c r="BT987" i="1" s="1"/>
  <c r="BD1012" i="1"/>
  <c r="BY1012" i="1" s="1"/>
  <c r="BE1012" i="1"/>
  <c r="BZ1012" i="1" s="1"/>
  <c r="BF1012" i="1"/>
  <c r="CA1012" i="1" s="1"/>
  <c r="BG1012" i="1"/>
  <c r="CB1012" i="1" s="1"/>
  <c r="BH1012" i="1"/>
  <c r="CC1012" i="1" s="1"/>
  <c r="BB1012" i="1"/>
  <c r="BW1012" i="1" s="1"/>
  <c r="AY1012" i="1"/>
  <c r="BT1012" i="1" s="1"/>
  <c r="BB213" i="1"/>
  <c r="BW213" i="1" s="1"/>
  <c r="BD213" i="1"/>
  <c r="BY213" i="1" s="1"/>
  <c r="BE213" i="1"/>
  <c r="BZ213" i="1" s="1"/>
  <c r="BF213" i="1"/>
  <c r="CA213" i="1" s="1"/>
  <c r="BG213" i="1"/>
  <c r="CB213" i="1" s="1"/>
  <c r="BH213" i="1"/>
  <c r="CC213" i="1" s="1"/>
  <c r="AY213" i="1"/>
  <c r="BT213" i="1" s="1"/>
  <c r="BB277" i="1"/>
  <c r="BW277" i="1" s="1"/>
  <c r="BE277" i="1"/>
  <c r="BZ277" i="1" s="1"/>
  <c r="BF277" i="1"/>
  <c r="CA277" i="1" s="1"/>
  <c r="BG277" i="1"/>
  <c r="CB277" i="1" s="1"/>
  <c r="BH277" i="1"/>
  <c r="CC277" i="1" s="1"/>
  <c r="AY277" i="1"/>
  <c r="BT277" i="1" s="1"/>
  <c r="BB341" i="1"/>
  <c r="BW341" i="1" s="1"/>
  <c r="BE341" i="1"/>
  <c r="BZ341" i="1" s="1"/>
  <c r="BF341" i="1"/>
  <c r="CA341" i="1" s="1"/>
  <c r="BH341" i="1"/>
  <c r="CC341" i="1" s="1"/>
  <c r="BG341" i="1"/>
  <c r="CB341" i="1" s="1"/>
  <c r="AY341" i="1"/>
  <c r="BT341" i="1" s="1"/>
  <c r="BB405" i="1"/>
  <c r="BW405" i="1" s="1"/>
  <c r="BE405" i="1"/>
  <c r="BZ405" i="1" s="1"/>
  <c r="BF405" i="1"/>
  <c r="CA405" i="1" s="1"/>
  <c r="BH405" i="1"/>
  <c r="CC405" i="1" s="1"/>
  <c r="BG405" i="1"/>
  <c r="CB405" i="1" s="1"/>
  <c r="AY405" i="1"/>
  <c r="BT405" i="1" s="1"/>
  <c r="BB469" i="1"/>
  <c r="BW469" i="1" s="1"/>
  <c r="BE469" i="1"/>
  <c r="BZ469" i="1" s="1"/>
  <c r="BF469" i="1"/>
  <c r="CA469" i="1" s="1"/>
  <c r="BH469" i="1"/>
  <c r="CC469" i="1" s="1"/>
  <c r="BG469" i="1"/>
  <c r="CB469" i="1" s="1"/>
  <c r="AY469" i="1"/>
  <c r="BT469" i="1" s="1"/>
  <c r="BG533" i="1"/>
  <c r="CB533" i="1" s="1"/>
  <c r="BH533" i="1"/>
  <c r="CC533" i="1" s="1"/>
  <c r="BB533" i="1"/>
  <c r="BW533" i="1" s="1"/>
  <c r="BE533" i="1"/>
  <c r="BZ533" i="1" s="1"/>
  <c r="BF533" i="1"/>
  <c r="CA533" i="1" s="1"/>
  <c r="AY533" i="1"/>
  <c r="BT533" i="1" s="1"/>
  <c r="BG597" i="1"/>
  <c r="CB597" i="1" s="1"/>
  <c r="BH597" i="1"/>
  <c r="CC597" i="1" s="1"/>
  <c r="BB597" i="1"/>
  <c r="BW597" i="1" s="1"/>
  <c r="BE597" i="1"/>
  <c r="BZ597" i="1" s="1"/>
  <c r="BF597" i="1"/>
  <c r="CA597" i="1" s="1"/>
  <c r="AY597" i="1"/>
  <c r="BT597" i="1" s="1"/>
  <c r="BG661" i="1"/>
  <c r="CB661" i="1" s="1"/>
  <c r="BH661" i="1"/>
  <c r="CC661" i="1" s="1"/>
  <c r="BB661" i="1"/>
  <c r="BW661" i="1" s="1"/>
  <c r="BD661" i="1"/>
  <c r="BY661" i="1" s="1"/>
  <c r="BE661" i="1"/>
  <c r="BZ661" i="1" s="1"/>
  <c r="BF661" i="1"/>
  <c r="CA661" i="1" s="1"/>
  <c r="AY661" i="1"/>
  <c r="BT661" i="1" s="1"/>
  <c r="BG725" i="1"/>
  <c r="CB725" i="1" s="1"/>
  <c r="BH725" i="1"/>
  <c r="CC725" i="1" s="1"/>
  <c r="BB725" i="1"/>
  <c r="BW725" i="1" s="1"/>
  <c r="BE725" i="1"/>
  <c r="BZ725" i="1" s="1"/>
  <c r="BF725" i="1"/>
  <c r="CA725" i="1" s="1"/>
  <c r="AY725" i="1"/>
  <c r="BT725" i="1" s="1"/>
  <c r="BE789" i="1"/>
  <c r="BZ789" i="1" s="1"/>
  <c r="BF789" i="1"/>
  <c r="CA789" i="1" s="1"/>
  <c r="BG789" i="1"/>
  <c r="CB789" i="1" s="1"/>
  <c r="BH789" i="1"/>
  <c r="CC789" i="1" s="1"/>
  <c r="BB789" i="1"/>
  <c r="BW789" i="1" s="1"/>
  <c r="AY789" i="1"/>
  <c r="BT789" i="1" s="1"/>
  <c r="BE917" i="1"/>
  <c r="BZ917" i="1" s="1"/>
  <c r="BF917" i="1"/>
  <c r="CA917" i="1" s="1"/>
  <c r="BG917" i="1"/>
  <c r="CB917" i="1" s="1"/>
  <c r="BH917" i="1"/>
  <c r="CC917" i="1" s="1"/>
  <c r="BB917" i="1"/>
  <c r="BW917" i="1" s="1"/>
  <c r="AY917" i="1"/>
  <c r="BT917" i="1" s="1"/>
  <c r="BE1005" i="1"/>
  <c r="BZ1005" i="1" s="1"/>
  <c r="BF1005" i="1"/>
  <c r="CA1005" i="1" s="1"/>
  <c r="BG1005" i="1"/>
  <c r="CB1005" i="1" s="1"/>
  <c r="BH1005" i="1"/>
  <c r="CC1005" i="1" s="1"/>
  <c r="BB1005" i="1"/>
  <c r="BW1005" i="1" s="1"/>
  <c r="AY1005" i="1"/>
  <c r="BT1005" i="1" s="1"/>
  <c r="BF630" i="1"/>
  <c r="CA630" i="1" s="1"/>
  <c r="BG630" i="1"/>
  <c r="CB630" i="1" s="1"/>
  <c r="BH630" i="1"/>
  <c r="CC630" i="1" s="1"/>
  <c r="BB630" i="1"/>
  <c r="BW630" i="1" s="1"/>
  <c r="BE630" i="1"/>
  <c r="BZ630" i="1" s="1"/>
  <c r="AY630" i="1"/>
  <c r="BT630" i="1" s="1"/>
  <c r="BF694" i="1"/>
  <c r="CA694" i="1" s="1"/>
  <c r="BG694" i="1"/>
  <c r="CB694" i="1" s="1"/>
  <c r="BH694" i="1"/>
  <c r="CC694" i="1" s="1"/>
  <c r="BB694" i="1"/>
  <c r="BW694" i="1" s="1"/>
  <c r="BE694" i="1"/>
  <c r="BZ694" i="1" s="1"/>
  <c r="AY694" i="1"/>
  <c r="BT694" i="1" s="1"/>
  <c r="BB758" i="1"/>
  <c r="BW758" i="1" s="1"/>
  <c r="BE758" i="1"/>
  <c r="BZ758" i="1" s="1"/>
  <c r="BF758" i="1"/>
  <c r="CA758" i="1" s="1"/>
  <c r="BG758" i="1"/>
  <c r="CB758" i="1" s="1"/>
  <c r="BH758" i="1"/>
  <c r="CC758" i="1" s="1"/>
  <c r="AY758" i="1"/>
  <c r="BT758" i="1" s="1"/>
  <c r="BB822" i="1"/>
  <c r="BW822" i="1" s="1"/>
  <c r="BE822" i="1"/>
  <c r="BZ822" i="1" s="1"/>
  <c r="BF822" i="1"/>
  <c r="CA822" i="1" s="1"/>
  <c r="BG822" i="1"/>
  <c r="CB822" i="1" s="1"/>
  <c r="BH822" i="1"/>
  <c r="CC822" i="1" s="1"/>
  <c r="AY822" i="1"/>
  <c r="BT822" i="1" s="1"/>
  <c r="BB886" i="1"/>
  <c r="BW886" i="1" s="1"/>
  <c r="BD886" i="1"/>
  <c r="BY886" i="1" s="1"/>
  <c r="BE886" i="1"/>
  <c r="BZ886" i="1" s="1"/>
  <c r="BF886" i="1"/>
  <c r="CA886" i="1" s="1"/>
  <c r="BG886" i="1"/>
  <c r="CB886" i="1" s="1"/>
  <c r="BH886" i="1"/>
  <c r="CC886" i="1" s="1"/>
  <c r="AY886" i="1"/>
  <c r="BT886" i="1" s="1"/>
  <c r="BB950" i="1"/>
  <c r="BW950" i="1" s="1"/>
  <c r="BE950" i="1"/>
  <c r="BZ950" i="1" s="1"/>
  <c r="BF950" i="1"/>
  <c r="CA950" i="1" s="1"/>
  <c r="BG950" i="1"/>
  <c r="CB950" i="1" s="1"/>
  <c r="BH950" i="1"/>
  <c r="CC950" i="1" s="1"/>
  <c r="AY950" i="1"/>
  <c r="BT950" i="1" s="1"/>
  <c r="BB1014" i="1"/>
  <c r="BW1014" i="1" s="1"/>
  <c r="BE1014" i="1"/>
  <c r="BZ1014" i="1" s="1"/>
  <c r="BF1014" i="1"/>
  <c r="CA1014" i="1" s="1"/>
  <c r="BG1014" i="1"/>
  <c r="CB1014" i="1" s="1"/>
  <c r="BH1014" i="1"/>
  <c r="CC1014" i="1" s="1"/>
  <c r="AY1014" i="1"/>
  <c r="BT1014" i="1" s="1"/>
  <c r="BB775" i="1"/>
  <c r="BW775" i="1" s="1"/>
  <c r="BE775" i="1"/>
  <c r="BZ775" i="1" s="1"/>
  <c r="BF775" i="1"/>
  <c r="CA775" i="1" s="1"/>
  <c r="BG775" i="1"/>
  <c r="CB775" i="1" s="1"/>
  <c r="BH775" i="1"/>
  <c r="CC775" i="1" s="1"/>
  <c r="AY775" i="1"/>
  <c r="BT775" i="1" s="1"/>
  <c r="BB839" i="1"/>
  <c r="BW839" i="1" s="1"/>
  <c r="BE839" i="1"/>
  <c r="BZ839" i="1" s="1"/>
  <c r="BF839" i="1"/>
  <c r="CA839" i="1" s="1"/>
  <c r="BG839" i="1"/>
  <c r="CB839" i="1" s="1"/>
  <c r="BH839" i="1"/>
  <c r="CC839" i="1" s="1"/>
  <c r="AY839" i="1"/>
  <c r="BT839" i="1" s="1"/>
  <c r="BB863" i="1"/>
  <c r="BW863" i="1" s="1"/>
  <c r="BD863" i="1"/>
  <c r="BY863" i="1" s="1"/>
  <c r="BE863" i="1"/>
  <c r="BZ863" i="1" s="1"/>
  <c r="BF863" i="1"/>
  <c r="CA863" i="1" s="1"/>
  <c r="BG863" i="1"/>
  <c r="CB863" i="1" s="1"/>
  <c r="BH863" i="1"/>
  <c r="CC863" i="1" s="1"/>
  <c r="AY863" i="1"/>
  <c r="BT863" i="1" s="1"/>
  <c r="BB903" i="1"/>
  <c r="BW903" i="1" s="1"/>
  <c r="BE903" i="1"/>
  <c r="BZ903" i="1" s="1"/>
  <c r="BF903" i="1"/>
  <c r="CA903" i="1" s="1"/>
  <c r="BG903" i="1"/>
  <c r="CB903" i="1" s="1"/>
  <c r="BH903" i="1"/>
  <c r="CC903" i="1" s="1"/>
  <c r="AY903" i="1"/>
  <c r="BT903" i="1" s="1"/>
  <c r="BB967" i="1"/>
  <c r="BW967" i="1" s="1"/>
  <c r="BE967" i="1"/>
  <c r="BZ967" i="1" s="1"/>
  <c r="BF967" i="1"/>
  <c r="CA967" i="1" s="1"/>
  <c r="BG967" i="1"/>
  <c r="CB967" i="1" s="1"/>
  <c r="BH967" i="1"/>
  <c r="CC967" i="1" s="1"/>
  <c r="AY967" i="1"/>
  <c r="BT967" i="1" s="1"/>
  <c r="BE601" i="1"/>
  <c r="BZ601" i="1" s="1"/>
  <c r="BF601" i="1"/>
  <c r="CA601" i="1" s="1"/>
  <c r="BG601" i="1"/>
  <c r="CB601" i="1" s="1"/>
  <c r="BH601" i="1"/>
  <c r="CC601" i="1" s="1"/>
  <c r="BB601" i="1"/>
  <c r="BW601" i="1" s="1"/>
  <c r="AY601" i="1"/>
  <c r="BT601" i="1" s="1"/>
  <c r="BE665" i="1"/>
  <c r="BZ665" i="1" s="1"/>
  <c r="BF665" i="1"/>
  <c r="CA665" i="1" s="1"/>
  <c r="BG665" i="1"/>
  <c r="CB665" i="1" s="1"/>
  <c r="BH665" i="1"/>
  <c r="CC665" i="1" s="1"/>
  <c r="BB665" i="1"/>
  <c r="BW665" i="1" s="1"/>
  <c r="AY665" i="1"/>
  <c r="BT665" i="1" s="1"/>
  <c r="BE729" i="1"/>
  <c r="BZ729" i="1" s="1"/>
  <c r="BF729" i="1"/>
  <c r="CA729" i="1" s="1"/>
  <c r="BG729" i="1"/>
  <c r="CB729" i="1" s="1"/>
  <c r="BH729" i="1"/>
  <c r="CC729" i="1" s="1"/>
  <c r="BB729" i="1"/>
  <c r="BW729" i="1" s="1"/>
  <c r="AY729" i="1"/>
  <c r="BT729" i="1" s="1"/>
  <c r="BG793" i="1"/>
  <c r="CB793" i="1" s="1"/>
  <c r="BH793" i="1"/>
  <c r="CC793" i="1" s="1"/>
  <c r="BB793" i="1"/>
  <c r="BW793" i="1" s="1"/>
  <c r="BE793" i="1"/>
  <c r="BZ793" i="1" s="1"/>
  <c r="BF793" i="1"/>
  <c r="CA793" i="1" s="1"/>
  <c r="AY793" i="1"/>
  <c r="BT793" i="1" s="1"/>
  <c r="BG857" i="1"/>
  <c r="CB857" i="1" s="1"/>
  <c r="BH857" i="1"/>
  <c r="CC857" i="1" s="1"/>
  <c r="BB857" i="1"/>
  <c r="BW857" i="1" s="1"/>
  <c r="BD857" i="1"/>
  <c r="BY857" i="1" s="1"/>
  <c r="BE857" i="1"/>
  <c r="BZ857" i="1" s="1"/>
  <c r="BF857" i="1"/>
  <c r="CA857" i="1" s="1"/>
  <c r="AY857" i="1"/>
  <c r="BT857" i="1" s="1"/>
  <c r="BG921" i="1"/>
  <c r="CB921" i="1" s="1"/>
  <c r="BH921" i="1"/>
  <c r="CC921" i="1" s="1"/>
  <c r="BB921" i="1"/>
  <c r="BW921" i="1" s="1"/>
  <c r="BE921" i="1"/>
  <c r="BZ921" i="1" s="1"/>
  <c r="BF921" i="1"/>
  <c r="CA921" i="1" s="1"/>
  <c r="AY921" i="1"/>
  <c r="BT921" i="1" s="1"/>
  <c r="BG985" i="1"/>
  <c r="CB985" i="1" s="1"/>
  <c r="BH985" i="1"/>
  <c r="CC985" i="1" s="1"/>
  <c r="BB985" i="1"/>
  <c r="BW985" i="1" s="1"/>
  <c r="BE985" i="1"/>
  <c r="BZ985" i="1" s="1"/>
  <c r="BF985" i="1"/>
  <c r="CA985" i="1" s="1"/>
  <c r="AY985" i="1"/>
  <c r="BT985" i="1" s="1"/>
  <c r="BH1008" i="1"/>
  <c r="CC1008" i="1" s="1"/>
  <c r="BB1008" i="1"/>
  <c r="BW1008" i="1" s="1"/>
  <c r="BE1008" i="1"/>
  <c r="BZ1008" i="1" s="1"/>
  <c r="BF1008" i="1"/>
  <c r="CA1008" i="1" s="1"/>
  <c r="BG1008" i="1"/>
  <c r="CB1008" i="1" s="1"/>
  <c r="AY1008" i="1"/>
  <c r="BT1008" i="1" s="1"/>
  <c r="BE55" i="1"/>
  <c r="BZ55" i="1" s="1"/>
  <c r="BF55" i="1"/>
  <c r="CA55" i="1" s="1"/>
  <c r="BG55" i="1"/>
  <c r="CB55" i="1" s="1"/>
  <c r="BH55" i="1"/>
  <c r="CC55" i="1" s="1"/>
  <c r="BB55" i="1"/>
  <c r="BW55" i="1" s="1"/>
  <c r="AY55" i="1"/>
  <c r="BT55" i="1" s="1"/>
  <c r="BE183" i="1"/>
  <c r="BZ183" i="1" s="1"/>
  <c r="BF183" i="1"/>
  <c r="CA183" i="1" s="1"/>
  <c r="BG183" i="1"/>
  <c r="CB183" i="1" s="1"/>
  <c r="BH183" i="1"/>
  <c r="CC183" i="1" s="1"/>
  <c r="BB183" i="1"/>
  <c r="BW183" i="1" s="1"/>
  <c r="BD183" i="1"/>
  <c r="BY183" i="1" s="1"/>
  <c r="AY183" i="1"/>
  <c r="BT183" i="1" s="1"/>
  <c r="BG327" i="1"/>
  <c r="CB327" i="1" s="1"/>
  <c r="BH327" i="1"/>
  <c r="CC327" i="1" s="1"/>
  <c r="BB327" i="1"/>
  <c r="BW327" i="1" s="1"/>
  <c r="BD327" i="1"/>
  <c r="BY327" i="1" s="1"/>
  <c r="BF327" i="1"/>
  <c r="CA327" i="1" s="1"/>
  <c r="BE327" i="1"/>
  <c r="BZ327" i="1" s="1"/>
  <c r="AY327" i="1"/>
  <c r="BT327" i="1" s="1"/>
  <c r="BG479" i="1"/>
  <c r="CB479" i="1" s="1"/>
  <c r="BH479" i="1"/>
  <c r="CC479" i="1" s="1"/>
  <c r="BB479" i="1"/>
  <c r="BW479" i="1" s="1"/>
  <c r="BF479" i="1"/>
  <c r="CA479" i="1" s="1"/>
  <c r="BE479" i="1"/>
  <c r="BZ479" i="1" s="1"/>
  <c r="AY479" i="1"/>
  <c r="BT479" i="1" s="1"/>
  <c r="BB40" i="1"/>
  <c r="BW40" i="1" s="1"/>
  <c r="BE40" i="1"/>
  <c r="BZ40" i="1" s="1"/>
  <c r="BF40" i="1"/>
  <c r="CA40" i="1" s="1"/>
  <c r="BG40" i="1"/>
  <c r="CB40" i="1" s="1"/>
  <c r="BH40" i="1"/>
  <c r="CC40" i="1" s="1"/>
  <c r="AY40" i="1"/>
  <c r="BT40" i="1" s="1"/>
  <c r="BE104" i="1"/>
  <c r="BZ104" i="1" s="1"/>
  <c r="BF104" i="1"/>
  <c r="CA104" i="1" s="1"/>
  <c r="BG104" i="1"/>
  <c r="CB104" i="1" s="1"/>
  <c r="BH104" i="1"/>
  <c r="CC104" i="1" s="1"/>
  <c r="BB104" i="1"/>
  <c r="BW104" i="1" s="1"/>
  <c r="AY104" i="1"/>
  <c r="BT104" i="1" s="1"/>
  <c r="BE168" i="1"/>
  <c r="BZ168" i="1" s="1"/>
  <c r="BF168" i="1"/>
  <c r="CA168" i="1" s="1"/>
  <c r="BG168" i="1"/>
  <c r="CB168" i="1" s="1"/>
  <c r="BH168" i="1"/>
  <c r="CC168" i="1" s="1"/>
  <c r="BB168" i="1"/>
  <c r="BW168" i="1" s="1"/>
  <c r="AY168" i="1"/>
  <c r="BT168" i="1" s="1"/>
  <c r="BF232" i="1"/>
  <c r="CA232" i="1" s="1"/>
  <c r="BG232" i="1"/>
  <c r="CB232" i="1" s="1"/>
  <c r="BB232" i="1"/>
  <c r="BW232" i="1" s="1"/>
  <c r="BD232" i="1"/>
  <c r="BY232" i="1" s="1"/>
  <c r="BE232" i="1"/>
  <c r="BZ232" i="1" s="1"/>
  <c r="BH232" i="1"/>
  <c r="CC232" i="1" s="1"/>
  <c r="AY232" i="1"/>
  <c r="BT232" i="1" s="1"/>
  <c r="BE616" i="1"/>
  <c r="BZ616" i="1" s="1"/>
  <c r="BF616" i="1"/>
  <c r="CA616" i="1" s="1"/>
  <c r="BG616" i="1"/>
  <c r="CB616" i="1" s="1"/>
  <c r="BH616" i="1"/>
  <c r="CC616" i="1" s="1"/>
  <c r="BB616" i="1"/>
  <c r="BW616" i="1" s="1"/>
  <c r="AY616" i="1"/>
  <c r="BT616" i="1" s="1"/>
  <c r="BD680" i="1"/>
  <c r="BY680" i="1" s="1"/>
  <c r="BE680" i="1"/>
  <c r="BZ680" i="1" s="1"/>
  <c r="BF680" i="1"/>
  <c r="CA680" i="1" s="1"/>
  <c r="BG680" i="1"/>
  <c r="CB680" i="1" s="1"/>
  <c r="BH680" i="1"/>
  <c r="CC680" i="1" s="1"/>
  <c r="BB680" i="1"/>
  <c r="BW680" i="1" s="1"/>
  <c r="AY680" i="1"/>
  <c r="BT680" i="1" s="1"/>
  <c r="BH776" i="1"/>
  <c r="CC776" i="1" s="1"/>
  <c r="BB776" i="1"/>
  <c r="BW776" i="1" s="1"/>
  <c r="BE776" i="1"/>
  <c r="BZ776" i="1" s="1"/>
  <c r="BF776" i="1"/>
  <c r="CA776" i="1" s="1"/>
  <c r="BG776" i="1"/>
  <c r="CB776" i="1" s="1"/>
  <c r="AY776" i="1"/>
  <c r="BT776" i="1" s="1"/>
  <c r="BH840" i="1"/>
  <c r="CC840" i="1" s="1"/>
  <c r="BB840" i="1"/>
  <c r="BW840" i="1" s="1"/>
  <c r="BD840" i="1"/>
  <c r="BY840" i="1" s="1"/>
  <c r="BE840" i="1"/>
  <c r="BZ840" i="1" s="1"/>
  <c r="BF840" i="1"/>
  <c r="CA840" i="1" s="1"/>
  <c r="BG840" i="1"/>
  <c r="CB840" i="1" s="1"/>
  <c r="AY840" i="1"/>
  <c r="BT840" i="1" s="1"/>
  <c r="BH968" i="1"/>
  <c r="CC968" i="1" s="1"/>
  <c r="BB968" i="1"/>
  <c r="BW968" i="1" s="1"/>
  <c r="BE968" i="1"/>
  <c r="BZ968" i="1" s="1"/>
  <c r="BF968" i="1"/>
  <c r="CA968" i="1" s="1"/>
  <c r="BG968" i="1"/>
  <c r="CB968" i="1" s="1"/>
  <c r="AY968" i="1"/>
  <c r="BT968" i="1" s="1"/>
  <c r="BH1000" i="1"/>
  <c r="CC1000" i="1" s="1"/>
  <c r="BB1000" i="1"/>
  <c r="BW1000" i="1" s="1"/>
  <c r="BE1000" i="1"/>
  <c r="BZ1000" i="1" s="1"/>
  <c r="BF1000" i="1"/>
  <c r="CA1000" i="1" s="1"/>
  <c r="BG1000" i="1"/>
  <c r="CB1000" i="1" s="1"/>
  <c r="AY1000" i="1"/>
  <c r="BT1000" i="1" s="1"/>
  <c r="BB90" i="1"/>
  <c r="BW90" i="1" s="1"/>
  <c r="BE90" i="1"/>
  <c r="BZ90" i="1" s="1"/>
  <c r="BF90" i="1"/>
  <c r="CA90" i="1" s="1"/>
  <c r="BG90" i="1"/>
  <c r="CB90" i="1" s="1"/>
  <c r="BH90" i="1"/>
  <c r="CC90" i="1" s="1"/>
  <c r="AY90" i="1"/>
  <c r="BT90" i="1" s="1"/>
  <c r="BB586" i="1"/>
  <c r="BW586" i="1" s="1"/>
  <c r="BE586" i="1"/>
  <c r="BZ586" i="1" s="1"/>
  <c r="BF586" i="1"/>
  <c r="CA586" i="1" s="1"/>
  <c r="BG586" i="1"/>
  <c r="CB586" i="1" s="1"/>
  <c r="BH586" i="1"/>
  <c r="CC586" i="1" s="1"/>
  <c r="AY586" i="1"/>
  <c r="BT586" i="1" s="1"/>
  <c r="BB723" i="1"/>
  <c r="BW723" i="1" s="1"/>
  <c r="BD723" i="1"/>
  <c r="BY723" i="1" s="1"/>
  <c r="BE723" i="1"/>
  <c r="BZ723" i="1" s="1"/>
  <c r="BF723" i="1"/>
  <c r="CA723" i="1" s="1"/>
  <c r="BG723" i="1"/>
  <c r="CB723" i="1" s="1"/>
  <c r="BH723" i="1"/>
  <c r="CC723" i="1" s="1"/>
  <c r="AY723" i="1"/>
  <c r="BT723" i="1" s="1"/>
  <c r="BE79" i="1"/>
  <c r="BZ79" i="1" s="1"/>
  <c r="BF79" i="1"/>
  <c r="CA79" i="1" s="1"/>
  <c r="BG79" i="1"/>
  <c r="CB79" i="1" s="1"/>
  <c r="BH79" i="1"/>
  <c r="CC79" i="1" s="1"/>
  <c r="BB79" i="1"/>
  <c r="BW79" i="1" s="1"/>
  <c r="BD79" i="1"/>
  <c r="BY79" i="1" s="1"/>
  <c r="AY79" i="1"/>
  <c r="BT79" i="1" s="1"/>
  <c r="BE143" i="1"/>
  <c r="BZ143" i="1" s="1"/>
  <c r="BF143" i="1"/>
  <c r="CA143" i="1" s="1"/>
  <c r="BG143" i="1"/>
  <c r="CB143" i="1" s="1"/>
  <c r="BH143" i="1"/>
  <c r="CC143" i="1" s="1"/>
  <c r="BB143" i="1"/>
  <c r="BW143" i="1" s="1"/>
  <c r="AY143" i="1"/>
  <c r="BT143" i="1" s="1"/>
  <c r="BE175" i="1"/>
  <c r="BZ175" i="1" s="1"/>
  <c r="BF175" i="1"/>
  <c r="CA175" i="1" s="1"/>
  <c r="BG175" i="1"/>
  <c r="CB175" i="1" s="1"/>
  <c r="BH175" i="1"/>
  <c r="CC175" i="1" s="1"/>
  <c r="BB175" i="1"/>
  <c r="BW175" i="1" s="1"/>
  <c r="AY175" i="1"/>
  <c r="BT175" i="1" s="1"/>
  <c r="BG247" i="1"/>
  <c r="CB247" i="1" s="1"/>
  <c r="BH247" i="1"/>
  <c r="CC247" i="1" s="1"/>
  <c r="BB247" i="1"/>
  <c r="BW247" i="1" s="1"/>
  <c r="BD247" i="1"/>
  <c r="BY247" i="1" s="1"/>
  <c r="BE247" i="1"/>
  <c r="BZ247" i="1" s="1"/>
  <c r="BF247" i="1"/>
  <c r="CA247" i="1" s="1"/>
  <c r="AY247" i="1"/>
  <c r="BT247" i="1" s="1"/>
  <c r="BG279" i="1"/>
  <c r="CB279" i="1" s="1"/>
  <c r="BH279" i="1"/>
  <c r="CC279" i="1" s="1"/>
  <c r="BB279" i="1"/>
  <c r="BW279" i="1" s="1"/>
  <c r="BE279" i="1"/>
  <c r="BZ279" i="1" s="1"/>
  <c r="BF279" i="1"/>
  <c r="CA279" i="1" s="1"/>
  <c r="AY279" i="1"/>
  <c r="BT279" i="1" s="1"/>
  <c r="BG351" i="1"/>
  <c r="CB351" i="1" s="1"/>
  <c r="BH351" i="1"/>
  <c r="CC351" i="1" s="1"/>
  <c r="BB351" i="1"/>
  <c r="BW351" i="1" s="1"/>
  <c r="BF351" i="1"/>
  <c r="CA351" i="1" s="1"/>
  <c r="BE351" i="1"/>
  <c r="BZ351" i="1" s="1"/>
  <c r="AY351" i="1"/>
  <c r="BT351" i="1" s="1"/>
  <c r="BG391" i="1"/>
  <c r="CB391" i="1" s="1"/>
  <c r="BH391" i="1"/>
  <c r="CC391" i="1" s="1"/>
  <c r="BB391" i="1"/>
  <c r="BW391" i="1" s="1"/>
  <c r="BD391" i="1"/>
  <c r="BY391" i="1" s="1"/>
  <c r="BF391" i="1"/>
  <c r="CA391" i="1" s="1"/>
  <c r="BE391" i="1"/>
  <c r="BZ391" i="1" s="1"/>
  <c r="AY391" i="1"/>
  <c r="BT391" i="1" s="1"/>
  <c r="BG423" i="1"/>
  <c r="CB423" i="1" s="1"/>
  <c r="BH423" i="1"/>
  <c r="CC423" i="1" s="1"/>
  <c r="BB423" i="1"/>
  <c r="BW423" i="1" s="1"/>
  <c r="BF423" i="1"/>
  <c r="CA423" i="1" s="1"/>
  <c r="BE423" i="1"/>
  <c r="BZ423" i="1" s="1"/>
  <c r="AY423" i="1"/>
  <c r="BT423" i="1" s="1"/>
  <c r="BG471" i="1"/>
  <c r="CB471" i="1" s="1"/>
  <c r="BH471" i="1"/>
  <c r="CC471" i="1" s="1"/>
  <c r="BB471" i="1"/>
  <c r="BW471" i="1" s="1"/>
  <c r="BF471" i="1"/>
  <c r="CA471" i="1" s="1"/>
  <c r="BE471" i="1"/>
  <c r="BZ471" i="1" s="1"/>
  <c r="AY471" i="1"/>
  <c r="BT471" i="1" s="1"/>
  <c r="BE511" i="1"/>
  <c r="BZ511" i="1" s="1"/>
  <c r="BF511" i="1"/>
  <c r="CA511" i="1" s="1"/>
  <c r="BG511" i="1"/>
  <c r="CB511" i="1" s="1"/>
  <c r="BH511" i="1"/>
  <c r="CC511" i="1" s="1"/>
  <c r="BB511" i="1"/>
  <c r="BW511" i="1" s="1"/>
  <c r="AY511" i="1"/>
  <c r="BT511" i="1" s="1"/>
  <c r="BE551" i="1"/>
  <c r="BZ551" i="1" s="1"/>
  <c r="BF551" i="1"/>
  <c r="CA551" i="1" s="1"/>
  <c r="BG551" i="1"/>
  <c r="CB551" i="1" s="1"/>
  <c r="BH551" i="1"/>
  <c r="CC551" i="1" s="1"/>
  <c r="BB551" i="1"/>
  <c r="BW551" i="1" s="1"/>
  <c r="AY551" i="1"/>
  <c r="BT551" i="1" s="1"/>
  <c r="BH406" i="1"/>
  <c r="CC406" i="1" s="1"/>
  <c r="BE406" i="1"/>
  <c r="BZ406" i="1" s="1"/>
  <c r="BG406" i="1"/>
  <c r="CB406" i="1" s="1"/>
  <c r="BB406" i="1"/>
  <c r="BW406" i="1" s="1"/>
  <c r="BF406" i="1"/>
  <c r="CA406" i="1" s="1"/>
  <c r="AY406" i="1"/>
  <c r="BT406" i="1" s="1"/>
  <c r="BE56" i="1"/>
  <c r="BZ56" i="1" s="1"/>
  <c r="BF56" i="1"/>
  <c r="CA56" i="1" s="1"/>
  <c r="BG56" i="1"/>
  <c r="CB56" i="1" s="1"/>
  <c r="BH56" i="1"/>
  <c r="CC56" i="1" s="1"/>
  <c r="BB56" i="1"/>
  <c r="BW56" i="1" s="1"/>
  <c r="AY56" i="1"/>
  <c r="BT56" i="1" s="1"/>
  <c r="BF248" i="1"/>
  <c r="CA248" i="1" s="1"/>
  <c r="BG248" i="1"/>
  <c r="CB248" i="1" s="1"/>
  <c r="BB248" i="1"/>
  <c r="BW248" i="1" s="1"/>
  <c r="BE248" i="1"/>
  <c r="BZ248" i="1" s="1"/>
  <c r="BH248" i="1"/>
  <c r="CC248" i="1" s="1"/>
  <c r="AY248" i="1"/>
  <c r="BT248" i="1" s="1"/>
  <c r="BF440" i="1"/>
  <c r="CA440" i="1" s="1"/>
  <c r="BG440" i="1"/>
  <c r="CB440" i="1" s="1"/>
  <c r="BB440" i="1"/>
  <c r="BW440" i="1" s="1"/>
  <c r="BE440" i="1"/>
  <c r="BZ440" i="1" s="1"/>
  <c r="BH440" i="1"/>
  <c r="CC440" i="1" s="1"/>
  <c r="AY440" i="1"/>
  <c r="BT440" i="1" s="1"/>
  <c r="BE568" i="1"/>
  <c r="BZ568" i="1" s="1"/>
  <c r="BF568" i="1"/>
  <c r="CA568" i="1" s="1"/>
  <c r="BG568" i="1"/>
  <c r="CB568" i="1" s="1"/>
  <c r="BH568" i="1"/>
  <c r="CC568" i="1" s="1"/>
  <c r="BB568" i="1"/>
  <c r="BW568" i="1" s="1"/>
  <c r="AY568" i="1"/>
  <c r="BT568" i="1" s="1"/>
  <c r="BD704" i="1"/>
  <c r="BY704" i="1" s="1"/>
  <c r="BE704" i="1"/>
  <c r="BZ704" i="1" s="1"/>
  <c r="BF704" i="1"/>
  <c r="CA704" i="1" s="1"/>
  <c r="BG704" i="1"/>
  <c r="CB704" i="1" s="1"/>
  <c r="BH704" i="1"/>
  <c r="CC704" i="1" s="1"/>
  <c r="BB704" i="1"/>
  <c r="BW704" i="1" s="1"/>
  <c r="AY704" i="1"/>
  <c r="BT704" i="1" s="1"/>
  <c r="BF736" i="1"/>
  <c r="CA736" i="1" s="1"/>
  <c r="BG736" i="1"/>
  <c r="CB736" i="1" s="1"/>
  <c r="BH736" i="1"/>
  <c r="CC736" i="1" s="1"/>
  <c r="BB736" i="1"/>
  <c r="BW736" i="1" s="1"/>
  <c r="BE736" i="1"/>
  <c r="BZ736" i="1" s="1"/>
  <c r="AY736" i="1"/>
  <c r="BT736" i="1" s="1"/>
  <c r="BH768" i="1"/>
  <c r="CC768" i="1" s="1"/>
  <c r="BB768" i="1"/>
  <c r="BW768" i="1" s="1"/>
  <c r="BD768" i="1"/>
  <c r="BY768" i="1" s="1"/>
  <c r="BE768" i="1"/>
  <c r="BZ768" i="1" s="1"/>
  <c r="BF768" i="1"/>
  <c r="CA768" i="1" s="1"/>
  <c r="BG768" i="1"/>
  <c r="CB768" i="1" s="1"/>
  <c r="AY768" i="1"/>
  <c r="BT768" i="1" s="1"/>
  <c r="BH832" i="1"/>
  <c r="CC832" i="1" s="1"/>
  <c r="BB832" i="1"/>
  <c r="BW832" i="1" s="1"/>
  <c r="BE832" i="1"/>
  <c r="BZ832" i="1" s="1"/>
  <c r="BF832" i="1"/>
  <c r="CA832" i="1" s="1"/>
  <c r="BG832" i="1"/>
  <c r="CB832" i="1" s="1"/>
  <c r="AY832" i="1"/>
  <c r="BT832" i="1" s="1"/>
  <c r="BH864" i="1"/>
  <c r="CC864" i="1" s="1"/>
  <c r="BB864" i="1"/>
  <c r="BW864" i="1" s="1"/>
  <c r="BE864" i="1"/>
  <c r="BZ864" i="1" s="1"/>
  <c r="BF864" i="1"/>
  <c r="CA864" i="1" s="1"/>
  <c r="BG864" i="1"/>
  <c r="CB864" i="1" s="1"/>
  <c r="AY864" i="1"/>
  <c r="BT864" i="1" s="1"/>
  <c r="BH896" i="1"/>
  <c r="CC896" i="1" s="1"/>
  <c r="BB896" i="1"/>
  <c r="BW896" i="1" s="1"/>
  <c r="BD896" i="1"/>
  <c r="BY896" i="1" s="1"/>
  <c r="BE896" i="1"/>
  <c r="BZ896" i="1" s="1"/>
  <c r="BF896" i="1"/>
  <c r="CA896" i="1" s="1"/>
  <c r="BG896" i="1"/>
  <c r="CB896" i="1" s="1"/>
  <c r="AY896" i="1"/>
  <c r="BT896" i="1" s="1"/>
  <c r="BH928" i="1"/>
  <c r="CC928" i="1" s="1"/>
  <c r="BB928" i="1"/>
  <c r="BW928" i="1" s="1"/>
  <c r="BE928" i="1"/>
  <c r="BZ928" i="1" s="1"/>
  <c r="BF928" i="1"/>
  <c r="CA928" i="1" s="1"/>
  <c r="BG928" i="1"/>
  <c r="CB928" i="1" s="1"/>
  <c r="AY928" i="1"/>
  <c r="BT928" i="1" s="1"/>
  <c r="BH960" i="1"/>
  <c r="CC960" i="1" s="1"/>
  <c r="BB960" i="1"/>
  <c r="BW960" i="1" s="1"/>
  <c r="BE960" i="1"/>
  <c r="BZ960" i="1" s="1"/>
  <c r="BF960" i="1"/>
  <c r="CA960" i="1" s="1"/>
  <c r="BG960" i="1"/>
  <c r="CB960" i="1" s="1"/>
  <c r="AY960" i="1"/>
  <c r="BT960" i="1" s="1"/>
  <c r="BH992" i="1"/>
  <c r="CC992" i="1" s="1"/>
  <c r="BB992" i="1"/>
  <c r="BW992" i="1" s="1"/>
  <c r="BD992" i="1"/>
  <c r="BY992" i="1" s="1"/>
  <c r="BE992" i="1"/>
  <c r="BZ992" i="1" s="1"/>
  <c r="BF992" i="1"/>
  <c r="CA992" i="1" s="1"/>
  <c r="BG992" i="1"/>
  <c r="CB992" i="1" s="1"/>
  <c r="AY992" i="1"/>
  <c r="BT992" i="1" s="1"/>
  <c r="BF534" i="1"/>
  <c r="CA534" i="1" s="1"/>
  <c r="BG534" i="1"/>
  <c r="CB534" i="1" s="1"/>
  <c r="BH534" i="1"/>
  <c r="CC534" i="1" s="1"/>
  <c r="BB534" i="1"/>
  <c r="BW534" i="1" s="1"/>
  <c r="BE534" i="1"/>
  <c r="BZ534" i="1" s="1"/>
  <c r="AY534" i="1"/>
  <c r="BT534" i="1" s="1"/>
  <c r="BG431" i="1"/>
  <c r="CB431" i="1" s="1"/>
  <c r="BH431" i="1"/>
  <c r="CC431" i="1" s="1"/>
  <c r="BB431" i="1"/>
  <c r="BW431" i="1" s="1"/>
  <c r="BF431" i="1"/>
  <c r="CA431" i="1" s="1"/>
  <c r="BE431" i="1"/>
  <c r="BZ431" i="1" s="1"/>
  <c r="AY431" i="1"/>
  <c r="BT431" i="1" s="1"/>
  <c r="BB82" i="1"/>
  <c r="BW82" i="1" s="1"/>
  <c r="BE82" i="1"/>
  <c r="BZ82" i="1" s="1"/>
  <c r="BF82" i="1"/>
  <c r="CA82" i="1" s="1"/>
  <c r="BG82" i="1"/>
  <c r="CB82" i="1" s="1"/>
  <c r="BH82" i="1"/>
  <c r="CC82" i="1" s="1"/>
  <c r="AY82" i="1"/>
  <c r="BT82" i="1" s="1"/>
  <c r="BE322" i="1"/>
  <c r="BZ322" i="1" s="1"/>
  <c r="BG322" i="1"/>
  <c r="CB322" i="1" s="1"/>
  <c r="BH322" i="1"/>
  <c r="CC322" i="1" s="1"/>
  <c r="BB322" i="1"/>
  <c r="BW322" i="1" s="1"/>
  <c r="BF322" i="1"/>
  <c r="CA322" i="1" s="1"/>
  <c r="AY322" i="1"/>
  <c r="BT322" i="1" s="1"/>
  <c r="BE450" i="1"/>
  <c r="BZ450" i="1" s="1"/>
  <c r="BG450" i="1"/>
  <c r="CB450" i="1" s="1"/>
  <c r="BH450" i="1"/>
  <c r="CC450" i="1" s="1"/>
  <c r="BB450" i="1"/>
  <c r="BW450" i="1" s="1"/>
  <c r="BF450" i="1"/>
  <c r="CA450" i="1" s="1"/>
  <c r="AY450" i="1"/>
  <c r="BT450" i="1" s="1"/>
  <c r="BD490" i="1"/>
  <c r="BY490" i="1" s="1"/>
  <c r="BE490" i="1"/>
  <c r="BZ490" i="1" s="1"/>
  <c r="BG490" i="1"/>
  <c r="CB490" i="1" s="1"/>
  <c r="BH490" i="1"/>
  <c r="CC490" i="1" s="1"/>
  <c r="BB490" i="1"/>
  <c r="BW490" i="1" s="1"/>
  <c r="BF490" i="1"/>
  <c r="CA490" i="1" s="1"/>
  <c r="AY490" i="1"/>
  <c r="BT490" i="1" s="1"/>
  <c r="BB578" i="1"/>
  <c r="BW578" i="1" s="1"/>
  <c r="BD578" i="1"/>
  <c r="BY578" i="1" s="1"/>
  <c r="BE578" i="1"/>
  <c r="BZ578" i="1" s="1"/>
  <c r="BF578" i="1"/>
  <c r="CA578" i="1" s="1"/>
  <c r="BG578" i="1"/>
  <c r="CB578" i="1" s="1"/>
  <c r="BH578" i="1"/>
  <c r="CC578" i="1" s="1"/>
  <c r="AY578" i="1"/>
  <c r="BT578" i="1" s="1"/>
  <c r="BB618" i="1"/>
  <c r="BW618" i="1" s="1"/>
  <c r="BE618" i="1"/>
  <c r="BZ618" i="1" s="1"/>
  <c r="BF618" i="1"/>
  <c r="CA618" i="1" s="1"/>
  <c r="BG618" i="1"/>
  <c r="CB618" i="1" s="1"/>
  <c r="BH618" i="1"/>
  <c r="CC618" i="1" s="1"/>
  <c r="AY618" i="1"/>
  <c r="BT618" i="1" s="1"/>
  <c r="BF323" i="1"/>
  <c r="CA323" i="1" s="1"/>
  <c r="BG323" i="1"/>
  <c r="CB323" i="1" s="1"/>
  <c r="BH323" i="1"/>
  <c r="CC323" i="1" s="1"/>
  <c r="BB323" i="1"/>
  <c r="BW323" i="1" s="1"/>
  <c r="BE323" i="1"/>
  <c r="BZ323" i="1" s="1"/>
  <c r="AY323" i="1"/>
  <c r="BT323" i="1" s="1"/>
  <c r="BG53" i="1"/>
  <c r="CB53" i="1" s="1"/>
  <c r="BH53" i="1"/>
  <c r="CC53" i="1" s="1"/>
  <c r="BB53" i="1"/>
  <c r="BW53" i="1" s="1"/>
  <c r="BE53" i="1"/>
  <c r="BZ53" i="1" s="1"/>
  <c r="BF53" i="1"/>
  <c r="CA53" i="1" s="1"/>
  <c r="AY53" i="1"/>
  <c r="BT53" i="1" s="1"/>
  <c r="BB706" i="1"/>
  <c r="BW706" i="1" s="1"/>
  <c r="BE706" i="1"/>
  <c r="BZ706" i="1" s="1"/>
  <c r="BF706" i="1"/>
  <c r="CA706" i="1" s="1"/>
  <c r="BG706" i="1"/>
  <c r="CB706" i="1" s="1"/>
  <c r="BH706" i="1"/>
  <c r="CC706" i="1" s="1"/>
  <c r="AY706" i="1"/>
  <c r="BT706" i="1" s="1"/>
  <c r="BF898" i="1"/>
  <c r="CA898" i="1" s="1"/>
  <c r="BG898" i="1"/>
  <c r="CB898" i="1" s="1"/>
  <c r="BH898" i="1"/>
  <c r="CC898" i="1" s="1"/>
  <c r="BB898" i="1"/>
  <c r="BW898" i="1" s="1"/>
  <c r="BD898" i="1"/>
  <c r="BY898" i="1" s="1"/>
  <c r="BE898" i="1"/>
  <c r="BZ898" i="1" s="1"/>
  <c r="AY898" i="1"/>
  <c r="BT898" i="1" s="1"/>
  <c r="BB38" i="1"/>
  <c r="BW38" i="1" s="1"/>
  <c r="BE38" i="1"/>
  <c r="BZ38" i="1" s="1"/>
  <c r="BF38" i="1"/>
  <c r="CA38" i="1" s="1"/>
  <c r="BG38" i="1"/>
  <c r="CB38" i="1" s="1"/>
  <c r="BH38" i="1"/>
  <c r="CC38" i="1" s="1"/>
  <c r="AY38" i="1"/>
  <c r="BT38" i="1" s="1"/>
  <c r="BF70" i="1"/>
  <c r="CA70" i="1" s="1"/>
  <c r="BG70" i="1"/>
  <c r="CB70" i="1" s="1"/>
  <c r="BH70" i="1"/>
  <c r="CC70" i="1" s="1"/>
  <c r="BB70" i="1"/>
  <c r="BW70" i="1" s="1"/>
  <c r="BE70" i="1"/>
  <c r="BZ70" i="1" s="1"/>
  <c r="AY70" i="1"/>
  <c r="BT70" i="1" s="1"/>
  <c r="BF102" i="1"/>
  <c r="CA102" i="1" s="1"/>
  <c r="BG102" i="1"/>
  <c r="CB102" i="1" s="1"/>
  <c r="BH102" i="1"/>
  <c r="CC102" i="1" s="1"/>
  <c r="BB102" i="1"/>
  <c r="BW102" i="1" s="1"/>
  <c r="BD102" i="1"/>
  <c r="BY102" i="1" s="1"/>
  <c r="BE102" i="1"/>
  <c r="BZ102" i="1" s="1"/>
  <c r="AY102" i="1"/>
  <c r="BT102" i="1" s="1"/>
  <c r="BF134" i="1"/>
  <c r="CA134" i="1" s="1"/>
  <c r="BG134" i="1"/>
  <c r="CB134" i="1" s="1"/>
  <c r="BH134" i="1"/>
  <c r="CC134" i="1" s="1"/>
  <c r="BB134" i="1"/>
  <c r="BW134" i="1" s="1"/>
  <c r="BE134" i="1"/>
  <c r="BZ134" i="1" s="1"/>
  <c r="AY134" i="1"/>
  <c r="BT134" i="1" s="1"/>
  <c r="BF166" i="1"/>
  <c r="CA166" i="1" s="1"/>
  <c r="BG166" i="1"/>
  <c r="CB166" i="1" s="1"/>
  <c r="BH166" i="1"/>
  <c r="CC166" i="1" s="1"/>
  <c r="BB166" i="1"/>
  <c r="BW166" i="1" s="1"/>
  <c r="BE166" i="1"/>
  <c r="BZ166" i="1" s="1"/>
  <c r="AY166" i="1"/>
  <c r="BT166" i="1" s="1"/>
  <c r="BG198" i="1"/>
  <c r="CB198" i="1" s="1"/>
  <c r="BH198" i="1"/>
  <c r="CC198" i="1" s="1"/>
  <c r="BB198" i="1"/>
  <c r="BW198" i="1" s="1"/>
  <c r="BE198" i="1"/>
  <c r="BZ198" i="1" s="1"/>
  <c r="BF198" i="1"/>
  <c r="CA198" i="1" s="1"/>
  <c r="AY198" i="1"/>
  <c r="BT198" i="1" s="1"/>
  <c r="BH230" i="1"/>
  <c r="CC230" i="1" s="1"/>
  <c r="BE230" i="1"/>
  <c r="BZ230" i="1" s="1"/>
  <c r="BF230" i="1"/>
  <c r="CA230" i="1" s="1"/>
  <c r="BG230" i="1"/>
  <c r="CB230" i="1" s="1"/>
  <c r="BB230" i="1"/>
  <c r="BW230" i="1" s="1"/>
  <c r="AY230" i="1"/>
  <c r="BT230" i="1" s="1"/>
  <c r="BH262" i="1"/>
  <c r="CC262" i="1" s="1"/>
  <c r="BD262" i="1"/>
  <c r="BY262" i="1" s="1"/>
  <c r="BE262" i="1"/>
  <c r="BZ262" i="1" s="1"/>
  <c r="BF262" i="1"/>
  <c r="CA262" i="1" s="1"/>
  <c r="BG262" i="1"/>
  <c r="CB262" i="1" s="1"/>
  <c r="BB262" i="1"/>
  <c r="BW262" i="1" s="1"/>
  <c r="AY262" i="1"/>
  <c r="BT262" i="1" s="1"/>
  <c r="BH302" i="1"/>
  <c r="CC302" i="1" s="1"/>
  <c r="BE302" i="1"/>
  <c r="BZ302" i="1" s="1"/>
  <c r="BF302" i="1"/>
  <c r="CA302" i="1" s="1"/>
  <c r="BG302" i="1"/>
  <c r="CB302" i="1" s="1"/>
  <c r="BB302" i="1"/>
  <c r="BW302" i="1" s="1"/>
  <c r="AY302" i="1"/>
  <c r="BT302" i="1" s="1"/>
  <c r="BH334" i="1"/>
  <c r="CC334" i="1" s="1"/>
  <c r="BE334" i="1"/>
  <c r="BZ334" i="1" s="1"/>
  <c r="BG334" i="1"/>
  <c r="CB334" i="1" s="1"/>
  <c r="BF334" i="1"/>
  <c r="CA334" i="1" s="1"/>
  <c r="BB334" i="1"/>
  <c r="BW334" i="1" s="1"/>
  <c r="AY334" i="1"/>
  <c r="BT334" i="1" s="1"/>
  <c r="BH374" i="1"/>
  <c r="CC374" i="1" s="1"/>
  <c r="BD374" i="1"/>
  <c r="BY374" i="1" s="1"/>
  <c r="BE374" i="1"/>
  <c r="BZ374" i="1" s="1"/>
  <c r="BG374" i="1"/>
  <c r="CB374" i="1" s="1"/>
  <c r="BB374" i="1"/>
  <c r="BW374" i="1" s="1"/>
  <c r="BF374" i="1"/>
  <c r="CA374" i="1" s="1"/>
  <c r="AY374" i="1"/>
  <c r="BT374" i="1" s="1"/>
  <c r="BH414" i="1"/>
  <c r="CC414" i="1" s="1"/>
  <c r="BE414" i="1"/>
  <c r="BZ414" i="1" s="1"/>
  <c r="BG414" i="1"/>
  <c r="CB414" i="1" s="1"/>
  <c r="BB414" i="1"/>
  <c r="BW414" i="1" s="1"/>
  <c r="BF414" i="1"/>
  <c r="CA414" i="1" s="1"/>
  <c r="AY414" i="1"/>
  <c r="BT414" i="1" s="1"/>
  <c r="BH446" i="1"/>
  <c r="CC446" i="1" s="1"/>
  <c r="BD446" i="1"/>
  <c r="BY446" i="1" s="1"/>
  <c r="BE446" i="1"/>
  <c r="BZ446" i="1" s="1"/>
  <c r="BG446" i="1"/>
  <c r="CB446" i="1" s="1"/>
  <c r="BB446" i="1"/>
  <c r="BW446" i="1" s="1"/>
  <c r="BF446" i="1"/>
  <c r="CA446" i="1" s="1"/>
  <c r="AY446" i="1"/>
  <c r="BT446" i="1" s="1"/>
  <c r="BH486" i="1"/>
  <c r="CC486" i="1" s="1"/>
  <c r="BE486" i="1"/>
  <c r="BZ486" i="1" s="1"/>
  <c r="BG486" i="1"/>
  <c r="CB486" i="1" s="1"/>
  <c r="BB486" i="1"/>
  <c r="BW486" i="1" s="1"/>
  <c r="BF486" i="1"/>
  <c r="CA486" i="1" s="1"/>
  <c r="AY486" i="1"/>
  <c r="BT486" i="1" s="1"/>
  <c r="BF526" i="1"/>
  <c r="CA526" i="1" s="1"/>
  <c r="BG526" i="1"/>
  <c r="CB526" i="1" s="1"/>
  <c r="BH526" i="1"/>
  <c r="CC526" i="1" s="1"/>
  <c r="BB526" i="1"/>
  <c r="BW526" i="1" s="1"/>
  <c r="BE526" i="1"/>
  <c r="BZ526" i="1" s="1"/>
  <c r="AY526" i="1"/>
  <c r="BT526" i="1" s="1"/>
  <c r="BF574" i="1"/>
  <c r="CA574" i="1" s="1"/>
  <c r="BG574" i="1"/>
  <c r="CB574" i="1" s="1"/>
  <c r="BH574" i="1"/>
  <c r="CC574" i="1" s="1"/>
  <c r="BB574" i="1"/>
  <c r="BW574" i="1" s="1"/>
  <c r="BD574" i="1"/>
  <c r="BY574" i="1" s="1"/>
  <c r="BE574" i="1"/>
  <c r="BZ574" i="1" s="1"/>
  <c r="AY574" i="1"/>
  <c r="BT574" i="1" s="1"/>
  <c r="BE393" i="1"/>
  <c r="BZ393" i="1" s="1"/>
  <c r="BF393" i="1"/>
  <c r="CA393" i="1" s="1"/>
  <c r="BH393" i="1"/>
  <c r="CC393" i="1" s="1"/>
  <c r="BB393" i="1"/>
  <c r="BW393" i="1" s="1"/>
  <c r="BG393" i="1"/>
  <c r="CB393" i="1" s="1"/>
  <c r="AY393" i="1"/>
  <c r="BT393" i="1" s="1"/>
  <c r="BE481" i="1"/>
  <c r="BZ481" i="1" s="1"/>
  <c r="BF481" i="1"/>
  <c r="CA481" i="1" s="1"/>
  <c r="BH481" i="1"/>
  <c r="CC481" i="1" s="1"/>
  <c r="BB481" i="1"/>
  <c r="BW481" i="1" s="1"/>
  <c r="BG481" i="1"/>
  <c r="CB481" i="1" s="1"/>
  <c r="AY481" i="1"/>
  <c r="BT481" i="1" s="1"/>
  <c r="BE80" i="1"/>
  <c r="BZ80" i="1" s="1"/>
  <c r="BF80" i="1"/>
  <c r="CA80" i="1" s="1"/>
  <c r="BG80" i="1"/>
  <c r="CB80" i="1" s="1"/>
  <c r="BH80" i="1"/>
  <c r="CC80" i="1" s="1"/>
  <c r="BB80" i="1"/>
  <c r="BW80" i="1" s="1"/>
  <c r="AY80" i="1"/>
  <c r="BT80" i="1" s="1"/>
  <c r="BD144" i="1"/>
  <c r="BY144" i="1" s="1"/>
  <c r="BE144" i="1"/>
  <c r="BZ144" i="1" s="1"/>
  <c r="BF144" i="1"/>
  <c r="CA144" i="1" s="1"/>
  <c r="BG144" i="1"/>
  <c r="CB144" i="1" s="1"/>
  <c r="BH144" i="1"/>
  <c r="CC144" i="1" s="1"/>
  <c r="BB144" i="1"/>
  <c r="BW144" i="1" s="1"/>
  <c r="AY144" i="1"/>
  <c r="BT144" i="1" s="1"/>
  <c r="BF208" i="1"/>
  <c r="CA208" i="1" s="1"/>
  <c r="BG208" i="1"/>
  <c r="CB208" i="1" s="1"/>
  <c r="BB208" i="1"/>
  <c r="BW208" i="1" s="1"/>
  <c r="BD208" i="1"/>
  <c r="BY208" i="1" s="1"/>
  <c r="BE208" i="1"/>
  <c r="BZ208" i="1" s="1"/>
  <c r="BH208" i="1"/>
  <c r="CC208" i="1" s="1"/>
  <c r="AY208" i="1"/>
  <c r="BT208" i="1" s="1"/>
  <c r="BF272" i="1"/>
  <c r="CA272" i="1" s="1"/>
  <c r="BG272" i="1"/>
  <c r="CB272" i="1" s="1"/>
  <c r="BB272" i="1"/>
  <c r="BW272" i="1" s="1"/>
  <c r="BE272" i="1"/>
  <c r="BZ272" i="1" s="1"/>
  <c r="BH272" i="1"/>
  <c r="CC272" i="1" s="1"/>
  <c r="AY272" i="1"/>
  <c r="BT272" i="1" s="1"/>
  <c r="BF336" i="1"/>
  <c r="CA336" i="1" s="1"/>
  <c r="BG336" i="1"/>
  <c r="CB336" i="1" s="1"/>
  <c r="BB336" i="1"/>
  <c r="BW336" i="1" s="1"/>
  <c r="BE336" i="1"/>
  <c r="BZ336" i="1" s="1"/>
  <c r="BH336" i="1"/>
  <c r="CC336" i="1" s="1"/>
  <c r="AY336" i="1"/>
  <c r="BT336" i="1" s="1"/>
  <c r="BF400" i="1"/>
  <c r="CA400" i="1" s="1"/>
  <c r="BG400" i="1"/>
  <c r="CB400" i="1" s="1"/>
  <c r="BB400" i="1"/>
  <c r="BW400" i="1" s="1"/>
  <c r="BE400" i="1"/>
  <c r="BZ400" i="1" s="1"/>
  <c r="BD400" i="1"/>
  <c r="BY400" i="1" s="1"/>
  <c r="BH400" i="1"/>
  <c r="CC400" i="1" s="1"/>
  <c r="AY400" i="1"/>
  <c r="BT400" i="1" s="1"/>
  <c r="BF464" i="1"/>
  <c r="CA464" i="1" s="1"/>
  <c r="BG464" i="1"/>
  <c r="CB464" i="1" s="1"/>
  <c r="BB464" i="1"/>
  <c r="BW464" i="1" s="1"/>
  <c r="BE464" i="1"/>
  <c r="BZ464" i="1" s="1"/>
  <c r="BH464" i="1"/>
  <c r="CC464" i="1" s="1"/>
  <c r="AY464" i="1"/>
  <c r="BT464" i="1" s="1"/>
  <c r="BD528" i="1"/>
  <c r="BY528" i="1" s="1"/>
  <c r="BE528" i="1"/>
  <c r="BZ528" i="1" s="1"/>
  <c r="BF528" i="1"/>
  <c r="CA528" i="1" s="1"/>
  <c r="BG528" i="1"/>
  <c r="CB528" i="1" s="1"/>
  <c r="BH528" i="1"/>
  <c r="CC528" i="1" s="1"/>
  <c r="BB528" i="1"/>
  <c r="BW528" i="1" s="1"/>
  <c r="AY528" i="1"/>
  <c r="BT528" i="1" s="1"/>
  <c r="BE592" i="1"/>
  <c r="BZ592" i="1" s="1"/>
  <c r="BF592" i="1"/>
  <c r="CA592" i="1" s="1"/>
  <c r="BG592" i="1"/>
  <c r="CB592" i="1" s="1"/>
  <c r="BH592" i="1"/>
  <c r="CC592" i="1" s="1"/>
  <c r="BB592" i="1"/>
  <c r="BW592" i="1" s="1"/>
  <c r="AY592" i="1"/>
  <c r="BT592" i="1" s="1"/>
  <c r="BD656" i="1"/>
  <c r="BY656" i="1" s="1"/>
  <c r="BE656" i="1"/>
  <c r="BZ656" i="1" s="1"/>
  <c r="BF656" i="1"/>
  <c r="CA656" i="1" s="1"/>
  <c r="BG656" i="1"/>
  <c r="CB656" i="1" s="1"/>
  <c r="BH656" i="1"/>
  <c r="CC656" i="1" s="1"/>
  <c r="BB656" i="1"/>
  <c r="BW656" i="1" s="1"/>
  <c r="AY656" i="1"/>
  <c r="BT656" i="1" s="1"/>
  <c r="BE585" i="1"/>
  <c r="BZ585" i="1" s="1"/>
  <c r="BF585" i="1"/>
  <c r="CA585" i="1" s="1"/>
  <c r="BG585" i="1"/>
  <c r="CB585" i="1" s="1"/>
  <c r="BH585" i="1"/>
  <c r="CC585" i="1" s="1"/>
  <c r="BB585" i="1"/>
  <c r="BW585" i="1" s="1"/>
  <c r="AY585" i="1"/>
  <c r="BT585" i="1" s="1"/>
  <c r="BH33" i="1"/>
  <c r="CC33" i="1" s="1"/>
  <c r="BD81" i="1"/>
  <c r="BY81" i="1" s="1"/>
  <c r="BE81" i="1"/>
  <c r="BZ81" i="1" s="1"/>
  <c r="BF81" i="1"/>
  <c r="CA81" i="1" s="1"/>
  <c r="BG81" i="1"/>
  <c r="CB81" i="1" s="1"/>
  <c r="BH81" i="1"/>
  <c r="CC81" i="1" s="1"/>
  <c r="BB81" i="1"/>
  <c r="BW81" i="1" s="1"/>
  <c r="AY81" i="1"/>
  <c r="BT81" i="1" s="1"/>
  <c r="BE121" i="1"/>
  <c r="BZ121" i="1" s="1"/>
  <c r="BF121" i="1"/>
  <c r="CA121" i="1" s="1"/>
  <c r="BG121" i="1"/>
  <c r="CB121" i="1" s="1"/>
  <c r="BH121" i="1"/>
  <c r="CC121" i="1" s="1"/>
  <c r="BB121" i="1"/>
  <c r="BW121" i="1" s="1"/>
  <c r="AY121" i="1"/>
  <c r="BT121" i="1" s="1"/>
  <c r="BE161" i="1"/>
  <c r="BZ161" i="1" s="1"/>
  <c r="BF161" i="1"/>
  <c r="CA161" i="1" s="1"/>
  <c r="BG161" i="1"/>
  <c r="CB161" i="1" s="1"/>
  <c r="BH161" i="1"/>
  <c r="CC161" i="1" s="1"/>
  <c r="BB161" i="1"/>
  <c r="BW161" i="1" s="1"/>
  <c r="AY161" i="1"/>
  <c r="BT161" i="1" s="1"/>
  <c r="BD193" i="1"/>
  <c r="BY193" i="1" s="1"/>
  <c r="BE193" i="1"/>
  <c r="BZ193" i="1" s="1"/>
  <c r="BF193" i="1"/>
  <c r="CA193" i="1" s="1"/>
  <c r="BG193" i="1"/>
  <c r="CB193" i="1" s="1"/>
  <c r="BB193" i="1"/>
  <c r="BW193" i="1" s="1"/>
  <c r="BH193" i="1"/>
  <c r="CC193" i="1" s="1"/>
  <c r="AY193" i="1"/>
  <c r="BT193" i="1" s="1"/>
  <c r="BE225" i="1"/>
  <c r="BZ225" i="1" s="1"/>
  <c r="BF225" i="1"/>
  <c r="CA225" i="1" s="1"/>
  <c r="BH225" i="1"/>
  <c r="CC225" i="1" s="1"/>
  <c r="BB225" i="1"/>
  <c r="BW225" i="1" s="1"/>
  <c r="BD225" i="1"/>
  <c r="BY225" i="1" s="1"/>
  <c r="BG225" i="1"/>
  <c r="CB225" i="1" s="1"/>
  <c r="AY225" i="1"/>
  <c r="BT225" i="1" s="1"/>
  <c r="BE257" i="1"/>
  <c r="BZ257" i="1" s="1"/>
  <c r="BF257" i="1"/>
  <c r="CA257" i="1" s="1"/>
  <c r="BH257" i="1"/>
  <c r="CC257" i="1" s="1"/>
  <c r="BB257" i="1"/>
  <c r="BW257" i="1" s="1"/>
  <c r="BG257" i="1"/>
  <c r="CB257" i="1" s="1"/>
  <c r="AY257" i="1"/>
  <c r="BT257" i="1" s="1"/>
  <c r="BE297" i="1"/>
  <c r="BZ297" i="1" s="1"/>
  <c r="BF297" i="1"/>
  <c r="CA297" i="1" s="1"/>
  <c r="BH297" i="1"/>
  <c r="CC297" i="1" s="1"/>
  <c r="BB297" i="1"/>
  <c r="BW297" i="1" s="1"/>
  <c r="BG297" i="1"/>
  <c r="CB297" i="1" s="1"/>
  <c r="AY297" i="1"/>
  <c r="BT297" i="1" s="1"/>
  <c r="BE337" i="1"/>
  <c r="BZ337" i="1" s="1"/>
  <c r="BF337" i="1"/>
  <c r="CA337" i="1" s="1"/>
  <c r="BH337" i="1"/>
  <c r="CC337" i="1" s="1"/>
  <c r="BB337" i="1"/>
  <c r="BW337" i="1" s="1"/>
  <c r="BD337" i="1"/>
  <c r="BY337" i="1" s="1"/>
  <c r="BG337" i="1"/>
  <c r="CB337" i="1" s="1"/>
  <c r="AY337" i="1"/>
  <c r="BT337" i="1" s="1"/>
  <c r="BE369" i="1"/>
  <c r="BZ369" i="1" s="1"/>
  <c r="BF369" i="1"/>
  <c r="CA369" i="1" s="1"/>
  <c r="BH369" i="1"/>
  <c r="CC369" i="1" s="1"/>
  <c r="BB369" i="1"/>
  <c r="BW369" i="1" s="1"/>
  <c r="BG369" i="1"/>
  <c r="CB369" i="1" s="1"/>
  <c r="AY369" i="1"/>
  <c r="BT369" i="1" s="1"/>
  <c r="BE409" i="1"/>
  <c r="BZ409" i="1" s="1"/>
  <c r="BF409" i="1"/>
  <c r="CA409" i="1" s="1"/>
  <c r="BH409" i="1"/>
  <c r="CC409" i="1" s="1"/>
  <c r="BB409" i="1"/>
  <c r="BW409" i="1" s="1"/>
  <c r="BD409" i="1"/>
  <c r="BY409" i="1" s="1"/>
  <c r="BG409" i="1"/>
  <c r="CB409" i="1" s="1"/>
  <c r="AY409" i="1"/>
  <c r="BT409" i="1" s="1"/>
  <c r="BE441" i="1"/>
  <c r="BZ441" i="1" s="1"/>
  <c r="BF441" i="1"/>
  <c r="CA441" i="1" s="1"/>
  <c r="BH441" i="1"/>
  <c r="CC441" i="1" s="1"/>
  <c r="BB441" i="1"/>
  <c r="BW441" i="1" s="1"/>
  <c r="BG441" i="1"/>
  <c r="CB441" i="1" s="1"/>
  <c r="AY441" i="1"/>
  <c r="BT441" i="1" s="1"/>
  <c r="BE489" i="1"/>
  <c r="BZ489" i="1" s="1"/>
  <c r="BF489" i="1"/>
  <c r="CA489" i="1" s="1"/>
  <c r="BH489" i="1"/>
  <c r="CC489" i="1" s="1"/>
  <c r="BB489" i="1"/>
  <c r="BW489" i="1" s="1"/>
  <c r="BG489" i="1"/>
  <c r="CB489" i="1" s="1"/>
  <c r="AY489" i="1"/>
  <c r="BT489" i="1" s="1"/>
  <c r="BE529" i="1"/>
  <c r="BZ529" i="1" s="1"/>
  <c r="BF529" i="1"/>
  <c r="CA529" i="1" s="1"/>
  <c r="BG529" i="1"/>
  <c r="CB529" i="1" s="1"/>
  <c r="BH529" i="1"/>
  <c r="CC529" i="1" s="1"/>
  <c r="BB529" i="1"/>
  <c r="BW529" i="1" s="1"/>
  <c r="AY529" i="1"/>
  <c r="BT529" i="1" s="1"/>
  <c r="BD569" i="1"/>
  <c r="BY569" i="1" s="1"/>
  <c r="BE569" i="1"/>
  <c r="BZ569" i="1" s="1"/>
  <c r="BF569" i="1"/>
  <c r="CA569" i="1" s="1"/>
  <c r="BG569" i="1"/>
  <c r="CB569" i="1" s="1"/>
  <c r="BH569" i="1"/>
  <c r="CC569" i="1" s="1"/>
  <c r="BB569" i="1"/>
  <c r="BW569" i="1" s="1"/>
  <c r="AY569" i="1"/>
  <c r="BT569" i="1" s="1"/>
  <c r="BH494" i="1"/>
  <c r="CC494" i="1" s="1"/>
  <c r="BD494" i="1"/>
  <c r="BY494" i="1" s="1"/>
  <c r="BE494" i="1"/>
  <c r="BZ494" i="1" s="1"/>
  <c r="BG494" i="1"/>
  <c r="CB494" i="1" s="1"/>
  <c r="BF494" i="1"/>
  <c r="CA494" i="1" s="1"/>
  <c r="BB494" i="1"/>
  <c r="BW494" i="1" s="1"/>
  <c r="AY494" i="1"/>
  <c r="BT494" i="1" s="1"/>
  <c r="BH42" i="1"/>
  <c r="CC42" i="1" s="1"/>
  <c r="BB42" i="1"/>
  <c r="BW42" i="1" s="1"/>
  <c r="BG42" i="1"/>
  <c r="CB42" i="1" s="1"/>
  <c r="BE42" i="1"/>
  <c r="BZ42" i="1" s="1"/>
  <c r="BF42" i="1"/>
  <c r="CA42" i="1" s="1"/>
  <c r="AY42" i="1"/>
  <c r="BT42" i="1" s="1"/>
  <c r="BB66" i="1"/>
  <c r="BW66" i="1" s="1"/>
  <c r="BE66" i="1"/>
  <c r="BZ66" i="1" s="1"/>
  <c r="BF66" i="1"/>
  <c r="CA66" i="1" s="1"/>
  <c r="BG66" i="1"/>
  <c r="CB66" i="1" s="1"/>
  <c r="BH66" i="1"/>
  <c r="CC66" i="1" s="1"/>
  <c r="AY66" i="1"/>
  <c r="BT66" i="1" s="1"/>
  <c r="BB106" i="1"/>
  <c r="BW106" i="1" s="1"/>
  <c r="BD106" i="1"/>
  <c r="BY106" i="1" s="1"/>
  <c r="BE106" i="1"/>
  <c r="BZ106" i="1" s="1"/>
  <c r="BF106" i="1"/>
  <c r="CA106" i="1" s="1"/>
  <c r="BG106" i="1"/>
  <c r="CB106" i="1" s="1"/>
  <c r="BH106" i="1"/>
  <c r="CC106" i="1" s="1"/>
  <c r="AY106" i="1"/>
  <c r="BT106" i="1" s="1"/>
  <c r="BB130" i="1"/>
  <c r="BW130" i="1" s="1"/>
  <c r="BE130" i="1"/>
  <c r="BZ130" i="1" s="1"/>
  <c r="BF130" i="1"/>
  <c r="CA130" i="1" s="1"/>
  <c r="BG130" i="1"/>
  <c r="CB130" i="1" s="1"/>
  <c r="BH130" i="1"/>
  <c r="CC130" i="1" s="1"/>
  <c r="AY130" i="1"/>
  <c r="BT130" i="1" s="1"/>
  <c r="BB170" i="1"/>
  <c r="BW170" i="1" s="1"/>
  <c r="BE170" i="1"/>
  <c r="BZ170" i="1" s="1"/>
  <c r="BF170" i="1"/>
  <c r="CA170" i="1" s="1"/>
  <c r="BG170" i="1"/>
  <c r="CB170" i="1" s="1"/>
  <c r="BH170" i="1"/>
  <c r="CC170" i="1" s="1"/>
  <c r="AY170" i="1"/>
  <c r="BT170" i="1" s="1"/>
  <c r="BE194" i="1"/>
  <c r="BZ194" i="1" s="1"/>
  <c r="BF194" i="1"/>
  <c r="CA194" i="1" s="1"/>
  <c r="BH194" i="1"/>
  <c r="CC194" i="1" s="1"/>
  <c r="BG194" i="1"/>
  <c r="CB194" i="1" s="1"/>
  <c r="BB194" i="1"/>
  <c r="BW194" i="1" s="1"/>
  <c r="AY194" i="1"/>
  <c r="BT194" i="1" s="1"/>
  <c r="BD258" i="1"/>
  <c r="BY258" i="1" s="1"/>
  <c r="BE258" i="1"/>
  <c r="BZ258" i="1" s="1"/>
  <c r="BG258" i="1"/>
  <c r="CB258" i="1" s="1"/>
  <c r="BH258" i="1"/>
  <c r="CC258" i="1" s="1"/>
  <c r="BB258" i="1"/>
  <c r="BW258" i="1" s="1"/>
  <c r="BF258" i="1"/>
  <c r="CA258" i="1" s="1"/>
  <c r="AY258" i="1"/>
  <c r="BT258" i="1" s="1"/>
  <c r="BE346" i="1"/>
  <c r="BZ346" i="1" s="1"/>
  <c r="BG346" i="1"/>
  <c r="CB346" i="1" s="1"/>
  <c r="BH346" i="1"/>
  <c r="CC346" i="1" s="1"/>
  <c r="BB346" i="1"/>
  <c r="BW346" i="1" s="1"/>
  <c r="BF346" i="1"/>
  <c r="CA346" i="1" s="1"/>
  <c r="AY346" i="1"/>
  <c r="BT346" i="1" s="1"/>
  <c r="BE370" i="1"/>
  <c r="BZ370" i="1" s="1"/>
  <c r="BG370" i="1"/>
  <c r="CB370" i="1" s="1"/>
  <c r="BH370" i="1"/>
  <c r="CC370" i="1" s="1"/>
  <c r="BB370" i="1"/>
  <c r="BW370" i="1" s="1"/>
  <c r="BF370" i="1"/>
  <c r="CA370" i="1" s="1"/>
  <c r="AY370" i="1"/>
  <c r="BT370" i="1" s="1"/>
  <c r="BD443" i="1"/>
  <c r="BY443" i="1" s="1"/>
  <c r="BF443" i="1"/>
  <c r="CA443" i="1" s="1"/>
  <c r="BG443" i="1"/>
  <c r="CB443" i="1" s="1"/>
  <c r="BH443" i="1"/>
  <c r="CC443" i="1" s="1"/>
  <c r="BB443" i="1"/>
  <c r="BW443" i="1" s="1"/>
  <c r="BE443" i="1"/>
  <c r="BZ443" i="1" s="1"/>
  <c r="AY443" i="1"/>
  <c r="BT443" i="1" s="1"/>
  <c r="BB75" i="1"/>
  <c r="BW75" i="1" s="1"/>
  <c r="BD75" i="1"/>
  <c r="BY75" i="1" s="1"/>
  <c r="BE75" i="1"/>
  <c r="BZ75" i="1" s="1"/>
  <c r="BF75" i="1"/>
  <c r="CA75" i="1" s="1"/>
  <c r="BG75" i="1"/>
  <c r="CB75" i="1" s="1"/>
  <c r="BH75" i="1"/>
  <c r="CC75" i="1" s="1"/>
  <c r="AY75" i="1"/>
  <c r="BT75" i="1" s="1"/>
  <c r="BB139" i="1"/>
  <c r="BW139" i="1" s="1"/>
  <c r="BE139" i="1"/>
  <c r="BZ139" i="1" s="1"/>
  <c r="BF139" i="1"/>
  <c r="CA139" i="1" s="1"/>
  <c r="BG139" i="1"/>
  <c r="CB139" i="1" s="1"/>
  <c r="BH139" i="1"/>
  <c r="CC139" i="1" s="1"/>
  <c r="AY139" i="1"/>
  <c r="BT139" i="1" s="1"/>
  <c r="BB187" i="1"/>
  <c r="BW187" i="1" s="1"/>
  <c r="BE187" i="1"/>
  <c r="BZ187" i="1" s="1"/>
  <c r="BF187" i="1"/>
  <c r="CA187" i="1" s="1"/>
  <c r="BG187" i="1"/>
  <c r="CB187" i="1" s="1"/>
  <c r="BH187" i="1"/>
  <c r="CC187" i="1" s="1"/>
  <c r="AY187" i="1"/>
  <c r="BT187" i="1" s="1"/>
  <c r="BF259" i="1"/>
  <c r="CA259" i="1" s="1"/>
  <c r="BG259" i="1"/>
  <c r="CB259" i="1" s="1"/>
  <c r="BH259" i="1"/>
  <c r="CC259" i="1" s="1"/>
  <c r="BB259" i="1"/>
  <c r="BW259" i="1" s="1"/>
  <c r="BE259" i="1"/>
  <c r="BZ259" i="1" s="1"/>
  <c r="AY259" i="1"/>
  <c r="BT259" i="1" s="1"/>
  <c r="BD347" i="1"/>
  <c r="BY347" i="1" s="1"/>
  <c r="BF347" i="1"/>
  <c r="CA347" i="1" s="1"/>
  <c r="BG347" i="1"/>
  <c r="CB347" i="1" s="1"/>
  <c r="BH347" i="1"/>
  <c r="CC347" i="1" s="1"/>
  <c r="BB347" i="1"/>
  <c r="BW347" i="1" s="1"/>
  <c r="BE347" i="1"/>
  <c r="BZ347" i="1" s="1"/>
  <c r="AY347" i="1"/>
  <c r="BT347" i="1" s="1"/>
  <c r="BF435" i="1"/>
  <c r="CA435" i="1" s="1"/>
  <c r="BG435" i="1"/>
  <c r="CB435" i="1" s="1"/>
  <c r="BH435" i="1"/>
  <c r="CC435" i="1" s="1"/>
  <c r="BB435" i="1"/>
  <c r="BW435" i="1" s="1"/>
  <c r="BE435" i="1"/>
  <c r="BZ435" i="1" s="1"/>
  <c r="AY435" i="1"/>
  <c r="BT435" i="1" s="1"/>
  <c r="BF459" i="1"/>
  <c r="CA459" i="1" s="1"/>
  <c r="BG459" i="1"/>
  <c r="CB459" i="1" s="1"/>
  <c r="BH459" i="1"/>
  <c r="CC459" i="1" s="1"/>
  <c r="BB459" i="1"/>
  <c r="BW459" i="1" s="1"/>
  <c r="BE459" i="1"/>
  <c r="BZ459" i="1" s="1"/>
  <c r="AY459" i="1"/>
  <c r="BT459" i="1" s="1"/>
  <c r="BD483" i="1"/>
  <c r="BY483" i="1" s="1"/>
  <c r="BF483" i="1"/>
  <c r="CA483" i="1" s="1"/>
  <c r="BG483" i="1"/>
  <c r="CB483" i="1" s="1"/>
  <c r="BH483" i="1"/>
  <c r="CC483" i="1" s="1"/>
  <c r="BB483" i="1"/>
  <c r="BW483" i="1" s="1"/>
  <c r="BE483" i="1"/>
  <c r="BZ483" i="1" s="1"/>
  <c r="AY483" i="1"/>
  <c r="BT483" i="1" s="1"/>
  <c r="BB563" i="1"/>
  <c r="BW563" i="1" s="1"/>
  <c r="BD563" i="1"/>
  <c r="BY563" i="1" s="1"/>
  <c r="BE563" i="1"/>
  <c r="BZ563" i="1" s="1"/>
  <c r="BF563" i="1"/>
  <c r="CA563" i="1" s="1"/>
  <c r="BG563" i="1"/>
  <c r="CB563" i="1" s="1"/>
  <c r="BH563" i="1"/>
  <c r="CC563" i="1" s="1"/>
  <c r="AY563" i="1"/>
  <c r="BT563" i="1" s="1"/>
  <c r="BB611" i="1"/>
  <c r="BW611" i="1" s="1"/>
  <c r="BE611" i="1"/>
  <c r="BZ611" i="1" s="1"/>
  <c r="BF611" i="1"/>
  <c r="CA611" i="1" s="1"/>
  <c r="BG611" i="1"/>
  <c r="CB611" i="1" s="1"/>
  <c r="BH611" i="1"/>
  <c r="CC611" i="1" s="1"/>
  <c r="AY611" i="1"/>
  <c r="BT611" i="1" s="1"/>
  <c r="BB651" i="1"/>
  <c r="BW651" i="1" s="1"/>
  <c r="BE651" i="1"/>
  <c r="BZ651" i="1" s="1"/>
  <c r="BF651" i="1"/>
  <c r="CA651" i="1" s="1"/>
  <c r="BG651" i="1"/>
  <c r="CB651" i="1" s="1"/>
  <c r="BH651" i="1"/>
  <c r="CC651" i="1" s="1"/>
  <c r="AY651" i="1"/>
  <c r="BT651" i="1" s="1"/>
  <c r="BB691" i="1"/>
  <c r="BW691" i="1" s="1"/>
  <c r="BD691" i="1"/>
  <c r="BY691" i="1" s="1"/>
  <c r="BE691" i="1"/>
  <c r="BZ691" i="1" s="1"/>
  <c r="BF691" i="1"/>
  <c r="CA691" i="1" s="1"/>
  <c r="BG691" i="1"/>
  <c r="CB691" i="1" s="1"/>
  <c r="BH691" i="1"/>
  <c r="CC691" i="1" s="1"/>
  <c r="AY691" i="1"/>
  <c r="BT691" i="1" s="1"/>
  <c r="BB506" i="1"/>
  <c r="BW506" i="1" s="1"/>
  <c r="BE506" i="1"/>
  <c r="BZ506" i="1" s="1"/>
  <c r="BF506" i="1"/>
  <c r="CA506" i="1" s="1"/>
  <c r="BG506" i="1"/>
  <c r="CB506" i="1" s="1"/>
  <c r="BH506" i="1"/>
  <c r="CC506" i="1" s="1"/>
  <c r="AY506" i="1"/>
  <c r="BT506" i="1" s="1"/>
  <c r="BH52" i="1"/>
  <c r="CC52" i="1" s="1"/>
  <c r="BB52" i="1"/>
  <c r="BW52" i="1" s="1"/>
  <c r="BE52" i="1"/>
  <c r="BZ52" i="1" s="1"/>
  <c r="BF52" i="1"/>
  <c r="CA52" i="1" s="1"/>
  <c r="BG52" i="1"/>
  <c r="CB52" i="1" s="1"/>
  <c r="AY52" i="1"/>
  <c r="BT52" i="1" s="1"/>
  <c r="BH84" i="1"/>
  <c r="CC84" i="1" s="1"/>
  <c r="BB84" i="1"/>
  <c r="BW84" i="1" s="1"/>
  <c r="BD84" i="1"/>
  <c r="BY84" i="1" s="1"/>
  <c r="BE84" i="1"/>
  <c r="BZ84" i="1" s="1"/>
  <c r="BF84" i="1"/>
  <c r="CA84" i="1" s="1"/>
  <c r="BG84" i="1"/>
  <c r="CB84" i="1" s="1"/>
  <c r="AY84" i="1"/>
  <c r="BT84" i="1" s="1"/>
  <c r="BH116" i="1"/>
  <c r="CC116" i="1" s="1"/>
  <c r="BB116" i="1"/>
  <c r="BW116" i="1" s="1"/>
  <c r="BE116" i="1"/>
  <c r="BZ116" i="1" s="1"/>
  <c r="BF116" i="1"/>
  <c r="CA116" i="1" s="1"/>
  <c r="BG116" i="1"/>
  <c r="CB116" i="1" s="1"/>
  <c r="AY116" i="1"/>
  <c r="BT116" i="1" s="1"/>
  <c r="BH148" i="1"/>
  <c r="CC148" i="1" s="1"/>
  <c r="BB148" i="1"/>
  <c r="BW148" i="1" s="1"/>
  <c r="BE148" i="1"/>
  <c r="BZ148" i="1" s="1"/>
  <c r="BF148" i="1"/>
  <c r="CA148" i="1" s="1"/>
  <c r="BG148" i="1"/>
  <c r="CB148" i="1" s="1"/>
  <c r="AY148" i="1"/>
  <c r="BT148" i="1" s="1"/>
  <c r="BH180" i="1"/>
  <c r="CC180" i="1" s="1"/>
  <c r="BB180" i="1"/>
  <c r="BW180" i="1" s="1"/>
  <c r="BD180" i="1"/>
  <c r="BY180" i="1" s="1"/>
  <c r="BE180" i="1"/>
  <c r="BZ180" i="1" s="1"/>
  <c r="BF180" i="1"/>
  <c r="CA180" i="1" s="1"/>
  <c r="BG180" i="1"/>
  <c r="CB180" i="1" s="1"/>
  <c r="AY180" i="1"/>
  <c r="BT180" i="1" s="1"/>
  <c r="BB212" i="1"/>
  <c r="BW212" i="1" s="1"/>
  <c r="BE212" i="1"/>
  <c r="BZ212" i="1" s="1"/>
  <c r="BF212" i="1"/>
  <c r="CA212" i="1" s="1"/>
  <c r="BG212" i="1"/>
  <c r="CB212" i="1" s="1"/>
  <c r="BH212" i="1"/>
  <c r="CC212" i="1" s="1"/>
  <c r="AY212" i="1"/>
  <c r="BT212" i="1" s="1"/>
  <c r="BB244" i="1"/>
  <c r="BW244" i="1" s="1"/>
  <c r="BE244" i="1"/>
  <c r="BZ244" i="1" s="1"/>
  <c r="BF244" i="1"/>
  <c r="CA244" i="1" s="1"/>
  <c r="BG244" i="1"/>
  <c r="CB244" i="1" s="1"/>
  <c r="BH244" i="1"/>
  <c r="CC244" i="1" s="1"/>
  <c r="AY244" i="1"/>
  <c r="BT244" i="1" s="1"/>
  <c r="BB276" i="1"/>
  <c r="BW276" i="1" s="1"/>
  <c r="BE276" i="1"/>
  <c r="BZ276" i="1" s="1"/>
  <c r="BF276" i="1"/>
  <c r="CA276" i="1" s="1"/>
  <c r="BG276" i="1"/>
  <c r="CB276" i="1" s="1"/>
  <c r="BH276" i="1"/>
  <c r="CC276" i="1" s="1"/>
  <c r="BD276" i="1"/>
  <c r="BY276" i="1" s="1"/>
  <c r="AY276" i="1"/>
  <c r="BT276" i="1" s="1"/>
  <c r="BB308" i="1"/>
  <c r="BW308" i="1" s="1"/>
  <c r="BE308" i="1"/>
  <c r="BZ308" i="1" s="1"/>
  <c r="BF308" i="1"/>
  <c r="CA308" i="1" s="1"/>
  <c r="BG308" i="1"/>
  <c r="CB308" i="1" s="1"/>
  <c r="BH308" i="1"/>
  <c r="CC308" i="1" s="1"/>
  <c r="AY308" i="1"/>
  <c r="BT308" i="1" s="1"/>
  <c r="BB340" i="1"/>
  <c r="BW340" i="1" s="1"/>
  <c r="BE340" i="1"/>
  <c r="BZ340" i="1" s="1"/>
  <c r="BF340" i="1"/>
  <c r="CA340" i="1" s="1"/>
  <c r="BG340" i="1"/>
  <c r="CB340" i="1" s="1"/>
  <c r="BD340" i="1"/>
  <c r="BY340" i="1" s="1"/>
  <c r="BH340" i="1"/>
  <c r="CC340" i="1" s="1"/>
  <c r="AY340" i="1"/>
  <c r="BT340" i="1" s="1"/>
  <c r="BB372" i="1"/>
  <c r="BW372" i="1" s="1"/>
  <c r="BE372" i="1"/>
  <c r="BZ372" i="1" s="1"/>
  <c r="BF372" i="1"/>
  <c r="CA372" i="1" s="1"/>
  <c r="BG372" i="1"/>
  <c r="CB372" i="1" s="1"/>
  <c r="BH372" i="1"/>
  <c r="CC372" i="1" s="1"/>
  <c r="AY372" i="1"/>
  <c r="BT372" i="1" s="1"/>
  <c r="BB404" i="1"/>
  <c r="BW404" i="1" s="1"/>
  <c r="BE404" i="1"/>
  <c r="BZ404" i="1" s="1"/>
  <c r="BF404" i="1"/>
  <c r="CA404" i="1" s="1"/>
  <c r="BG404" i="1"/>
  <c r="CB404" i="1" s="1"/>
  <c r="BD404" i="1"/>
  <c r="BY404" i="1" s="1"/>
  <c r="BH404" i="1"/>
  <c r="CC404" i="1" s="1"/>
  <c r="AY404" i="1"/>
  <c r="BT404" i="1" s="1"/>
  <c r="BB436" i="1"/>
  <c r="BW436" i="1" s="1"/>
  <c r="BE436" i="1"/>
  <c r="BZ436" i="1" s="1"/>
  <c r="BF436" i="1"/>
  <c r="CA436" i="1" s="1"/>
  <c r="BG436" i="1"/>
  <c r="CB436" i="1" s="1"/>
  <c r="BH436" i="1"/>
  <c r="CC436" i="1" s="1"/>
  <c r="AY436" i="1"/>
  <c r="BT436" i="1" s="1"/>
  <c r="BB468" i="1"/>
  <c r="BW468" i="1" s="1"/>
  <c r="BE468" i="1"/>
  <c r="BZ468" i="1" s="1"/>
  <c r="BF468" i="1"/>
  <c r="CA468" i="1" s="1"/>
  <c r="BG468" i="1"/>
  <c r="CB468" i="1" s="1"/>
  <c r="BH468" i="1"/>
  <c r="CC468" i="1" s="1"/>
  <c r="AY468" i="1"/>
  <c r="BT468" i="1" s="1"/>
  <c r="BH500" i="1"/>
  <c r="CC500" i="1" s="1"/>
  <c r="BB500" i="1"/>
  <c r="BW500" i="1" s="1"/>
  <c r="BE500" i="1"/>
  <c r="BZ500" i="1" s="1"/>
  <c r="BF500" i="1"/>
  <c r="CA500" i="1" s="1"/>
  <c r="BG500" i="1"/>
  <c r="CB500" i="1" s="1"/>
  <c r="AY500" i="1"/>
  <c r="BT500" i="1" s="1"/>
  <c r="BH532" i="1"/>
  <c r="CC532" i="1" s="1"/>
  <c r="BB532" i="1"/>
  <c r="BW532" i="1" s="1"/>
  <c r="BD532" i="1"/>
  <c r="BY532" i="1" s="1"/>
  <c r="BE532" i="1"/>
  <c r="BZ532" i="1" s="1"/>
  <c r="BF532" i="1"/>
  <c r="CA532" i="1" s="1"/>
  <c r="BG532" i="1"/>
  <c r="CB532" i="1" s="1"/>
  <c r="AY532" i="1"/>
  <c r="BT532" i="1" s="1"/>
  <c r="BH564" i="1"/>
  <c r="CC564" i="1" s="1"/>
  <c r="BB564" i="1"/>
  <c r="BW564" i="1" s="1"/>
  <c r="BE564" i="1"/>
  <c r="BZ564" i="1" s="1"/>
  <c r="BF564" i="1"/>
  <c r="CA564" i="1" s="1"/>
  <c r="BG564" i="1"/>
  <c r="CB564" i="1" s="1"/>
  <c r="AY564" i="1"/>
  <c r="BT564" i="1" s="1"/>
  <c r="BH596" i="1"/>
  <c r="CC596" i="1" s="1"/>
  <c r="BB596" i="1"/>
  <c r="BW596" i="1" s="1"/>
  <c r="BD596" i="1"/>
  <c r="BY596" i="1" s="1"/>
  <c r="BE596" i="1"/>
  <c r="BZ596" i="1" s="1"/>
  <c r="BF596" i="1"/>
  <c r="CA596" i="1" s="1"/>
  <c r="BG596" i="1"/>
  <c r="CB596" i="1" s="1"/>
  <c r="AY596" i="1"/>
  <c r="BT596" i="1" s="1"/>
  <c r="BH628" i="1"/>
  <c r="CC628" i="1" s="1"/>
  <c r="BB628" i="1"/>
  <c r="BW628" i="1" s="1"/>
  <c r="BE628" i="1"/>
  <c r="BZ628" i="1" s="1"/>
  <c r="BF628" i="1"/>
  <c r="CA628" i="1" s="1"/>
  <c r="BG628" i="1"/>
  <c r="CB628" i="1" s="1"/>
  <c r="AY628" i="1"/>
  <c r="BT628" i="1" s="1"/>
  <c r="BH660" i="1"/>
  <c r="CC660" i="1" s="1"/>
  <c r="BB660" i="1"/>
  <c r="BW660" i="1" s="1"/>
  <c r="BE660" i="1"/>
  <c r="BZ660" i="1" s="1"/>
  <c r="BF660" i="1"/>
  <c r="CA660" i="1" s="1"/>
  <c r="BG660" i="1"/>
  <c r="CB660" i="1" s="1"/>
  <c r="AY660" i="1"/>
  <c r="BT660" i="1" s="1"/>
  <c r="BH692" i="1"/>
  <c r="CC692" i="1" s="1"/>
  <c r="BB692" i="1"/>
  <c r="BW692" i="1" s="1"/>
  <c r="BD692" i="1"/>
  <c r="BY692" i="1" s="1"/>
  <c r="BE692" i="1"/>
  <c r="BZ692" i="1" s="1"/>
  <c r="BF692" i="1"/>
  <c r="CA692" i="1" s="1"/>
  <c r="BG692" i="1"/>
  <c r="CB692" i="1" s="1"/>
  <c r="AY692" i="1"/>
  <c r="BT692" i="1" s="1"/>
  <c r="BH724" i="1"/>
  <c r="CC724" i="1" s="1"/>
  <c r="BB724" i="1"/>
  <c r="BW724" i="1" s="1"/>
  <c r="BD724" i="1"/>
  <c r="BY724" i="1" s="1"/>
  <c r="BE724" i="1"/>
  <c r="BZ724" i="1" s="1"/>
  <c r="BF724" i="1"/>
  <c r="CA724" i="1" s="1"/>
  <c r="BG724" i="1"/>
  <c r="CB724" i="1" s="1"/>
  <c r="AY724" i="1"/>
  <c r="BT724" i="1" s="1"/>
  <c r="BE756" i="1"/>
  <c r="BZ756" i="1" s="1"/>
  <c r="BF756" i="1"/>
  <c r="CA756" i="1" s="1"/>
  <c r="BG756" i="1"/>
  <c r="CB756" i="1" s="1"/>
  <c r="BH756" i="1"/>
  <c r="CC756" i="1" s="1"/>
  <c r="BB756" i="1"/>
  <c r="BW756" i="1" s="1"/>
  <c r="AY756" i="1"/>
  <c r="BT756" i="1" s="1"/>
  <c r="BD788" i="1"/>
  <c r="BY788" i="1" s="1"/>
  <c r="BE788" i="1"/>
  <c r="BZ788" i="1" s="1"/>
  <c r="BF788" i="1"/>
  <c r="CA788" i="1" s="1"/>
  <c r="BG788" i="1"/>
  <c r="CB788" i="1" s="1"/>
  <c r="BH788" i="1"/>
  <c r="CC788" i="1" s="1"/>
  <c r="BB788" i="1"/>
  <c r="BW788" i="1" s="1"/>
  <c r="AY788" i="1"/>
  <c r="BT788" i="1" s="1"/>
  <c r="BE820" i="1"/>
  <c r="BZ820" i="1" s="1"/>
  <c r="BF820" i="1"/>
  <c r="CA820" i="1" s="1"/>
  <c r="BG820" i="1"/>
  <c r="CB820" i="1" s="1"/>
  <c r="BH820" i="1"/>
  <c r="CC820" i="1" s="1"/>
  <c r="BB820" i="1"/>
  <c r="BW820" i="1" s="1"/>
  <c r="AY820" i="1"/>
  <c r="BT820" i="1" s="1"/>
  <c r="BE852" i="1"/>
  <c r="BZ852" i="1" s="1"/>
  <c r="BF852" i="1"/>
  <c r="CA852" i="1" s="1"/>
  <c r="BG852" i="1"/>
  <c r="CB852" i="1" s="1"/>
  <c r="BH852" i="1"/>
  <c r="CC852" i="1" s="1"/>
  <c r="BB852" i="1"/>
  <c r="BW852" i="1" s="1"/>
  <c r="AY852" i="1"/>
  <c r="BT852" i="1" s="1"/>
  <c r="BD884" i="1"/>
  <c r="BY884" i="1" s="1"/>
  <c r="BE884" i="1"/>
  <c r="BZ884" i="1" s="1"/>
  <c r="BF884" i="1"/>
  <c r="CA884" i="1" s="1"/>
  <c r="BG884" i="1"/>
  <c r="CB884" i="1" s="1"/>
  <c r="BH884" i="1"/>
  <c r="CC884" i="1" s="1"/>
  <c r="BB884" i="1"/>
  <c r="BW884" i="1" s="1"/>
  <c r="AY884" i="1"/>
  <c r="BT884" i="1" s="1"/>
  <c r="BD916" i="1"/>
  <c r="BY916" i="1" s="1"/>
  <c r="BE916" i="1"/>
  <c r="BZ916" i="1" s="1"/>
  <c r="BF916" i="1"/>
  <c r="CA916" i="1" s="1"/>
  <c r="BG916" i="1"/>
  <c r="CB916" i="1" s="1"/>
  <c r="BH916" i="1"/>
  <c r="CC916" i="1" s="1"/>
  <c r="BB916" i="1"/>
  <c r="BW916" i="1" s="1"/>
  <c r="AY916" i="1"/>
  <c r="BT916" i="1" s="1"/>
  <c r="BE948" i="1"/>
  <c r="BZ948" i="1" s="1"/>
  <c r="BF948" i="1"/>
  <c r="CA948" i="1" s="1"/>
  <c r="BG948" i="1"/>
  <c r="CB948" i="1" s="1"/>
  <c r="BH948" i="1"/>
  <c r="CC948" i="1" s="1"/>
  <c r="BB948" i="1"/>
  <c r="BW948" i="1" s="1"/>
  <c r="AY948" i="1"/>
  <c r="BT948" i="1" s="1"/>
  <c r="BD980" i="1"/>
  <c r="BY980" i="1" s="1"/>
  <c r="BE980" i="1"/>
  <c r="BZ980" i="1" s="1"/>
  <c r="BF980" i="1"/>
  <c r="CA980" i="1" s="1"/>
  <c r="BG980" i="1"/>
  <c r="CB980" i="1" s="1"/>
  <c r="BH980" i="1"/>
  <c r="CC980" i="1" s="1"/>
  <c r="BB980" i="1"/>
  <c r="BW980" i="1" s="1"/>
  <c r="AY980" i="1"/>
  <c r="BT980" i="1" s="1"/>
  <c r="BB666" i="1"/>
  <c r="BW666" i="1" s="1"/>
  <c r="BD666" i="1"/>
  <c r="BY666" i="1" s="1"/>
  <c r="BE666" i="1"/>
  <c r="BZ666" i="1" s="1"/>
  <c r="BF666" i="1"/>
  <c r="CA666" i="1" s="1"/>
  <c r="BG666" i="1"/>
  <c r="CB666" i="1" s="1"/>
  <c r="BH666" i="1"/>
  <c r="CC666" i="1" s="1"/>
  <c r="AY666" i="1"/>
  <c r="BT666" i="1" s="1"/>
  <c r="BB730" i="1"/>
  <c r="BW730" i="1" s="1"/>
  <c r="BE730" i="1"/>
  <c r="BZ730" i="1" s="1"/>
  <c r="BF730" i="1"/>
  <c r="CA730" i="1" s="1"/>
  <c r="BG730" i="1"/>
  <c r="CB730" i="1" s="1"/>
  <c r="BH730" i="1"/>
  <c r="CC730" i="1" s="1"/>
  <c r="AY730" i="1"/>
  <c r="BT730" i="1" s="1"/>
  <c r="BF794" i="1"/>
  <c r="CA794" i="1" s="1"/>
  <c r="BG794" i="1"/>
  <c r="CB794" i="1" s="1"/>
  <c r="BH794" i="1"/>
  <c r="CC794" i="1" s="1"/>
  <c r="BB794" i="1"/>
  <c r="BW794" i="1" s="1"/>
  <c r="BE794" i="1"/>
  <c r="BZ794" i="1" s="1"/>
  <c r="AY794" i="1"/>
  <c r="BT794" i="1" s="1"/>
  <c r="BF858" i="1"/>
  <c r="CA858" i="1" s="1"/>
  <c r="BG858" i="1"/>
  <c r="CB858" i="1" s="1"/>
  <c r="BH858" i="1"/>
  <c r="CC858" i="1" s="1"/>
  <c r="BB858" i="1"/>
  <c r="BW858" i="1" s="1"/>
  <c r="BD858" i="1"/>
  <c r="BY858" i="1" s="1"/>
  <c r="BE858" i="1"/>
  <c r="BZ858" i="1" s="1"/>
  <c r="AY858" i="1"/>
  <c r="BT858" i="1" s="1"/>
  <c r="BF922" i="1"/>
  <c r="CA922" i="1" s="1"/>
  <c r="BG922" i="1"/>
  <c r="CB922" i="1" s="1"/>
  <c r="BH922" i="1"/>
  <c r="CC922" i="1" s="1"/>
  <c r="BB922" i="1"/>
  <c r="BW922" i="1" s="1"/>
  <c r="BE922" i="1"/>
  <c r="BZ922" i="1" s="1"/>
  <c r="AY922" i="1"/>
  <c r="BT922" i="1" s="1"/>
  <c r="BF986" i="1"/>
  <c r="CA986" i="1" s="1"/>
  <c r="BG986" i="1"/>
  <c r="CB986" i="1" s="1"/>
  <c r="BH986" i="1"/>
  <c r="CC986" i="1" s="1"/>
  <c r="BB986" i="1"/>
  <c r="BW986" i="1" s="1"/>
  <c r="BD986" i="1"/>
  <c r="BY986" i="1" s="1"/>
  <c r="BE986" i="1"/>
  <c r="BZ986" i="1" s="1"/>
  <c r="AY986" i="1"/>
  <c r="BT986" i="1" s="1"/>
  <c r="BE755" i="1"/>
  <c r="BZ755" i="1" s="1"/>
  <c r="BF755" i="1"/>
  <c r="CA755" i="1" s="1"/>
  <c r="BG755" i="1"/>
  <c r="CB755" i="1" s="1"/>
  <c r="BH755" i="1"/>
  <c r="CC755" i="1" s="1"/>
  <c r="BB755" i="1"/>
  <c r="BW755" i="1" s="1"/>
  <c r="BD755" i="1"/>
  <c r="BY755" i="1" s="1"/>
  <c r="AY755" i="1"/>
  <c r="BT755" i="1" s="1"/>
  <c r="BE819" i="1"/>
  <c r="BZ819" i="1" s="1"/>
  <c r="BF819" i="1"/>
  <c r="CA819" i="1" s="1"/>
  <c r="BG819" i="1"/>
  <c r="CB819" i="1" s="1"/>
  <c r="BH819" i="1"/>
  <c r="CC819" i="1" s="1"/>
  <c r="BB819" i="1"/>
  <c r="BW819" i="1" s="1"/>
  <c r="AY819" i="1"/>
  <c r="BT819" i="1" s="1"/>
  <c r="BE1011" i="1"/>
  <c r="BZ1011" i="1" s="1"/>
  <c r="BF1011" i="1"/>
  <c r="CA1011" i="1" s="1"/>
  <c r="BG1011" i="1"/>
  <c r="CB1011" i="1" s="1"/>
  <c r="BH1011" i="1"/>
  <c r="CC1011" i="1" s="1"/>
  <c r="BB1011" i="1"/>
  <c r="BW1011" i="1" s="1"/>
  <c r="AY1011" i="1"/>
  <c r="BT1011" i="1" s="1"/>
  <c r="BG173" i="1"/>
  <c r="CB173" i="1" s="1"/>
  <c r="BH173" i="1"/>
  <c r="CC173" i="1" s="1"/>
  <c r="BB173" i="1"/>
  <c r="BW173" i="1" s="1"/>
  <c r="BE173" i="1"/>
  <c r="BZ173" i="1" s="1"/>
  <c r="BF173" i="1"/>
  <c r="CA173" i="1" s="1"/>
  <c r="AY173" i="1"/>
  <c r="BT173" i="1" s="1"/>
  <c r="BB237" i="1"/>
  <c r="BW237" i="1" s="1"/>
  <c r="BD237" i="1"/>
  <c r="BY237" i="1" s="1"/>
  <c r="BE237" i="1"/>
  <c r="BZ237" i="1" s="1"/>
  <c r="BF237" i="1"/>
  <c r="CA237" i="1" s="1"/>
  <c r="BG237" i="1"/>
  <c r="CB237" i="1" s="1"/>
  <c r="BH237" i="1"/>
  <c r="CC237" i="1" s="1"/>
  <c r="AY237" i="1"/>
  <c r="BT237" i="1" s="1"/>
  <c r="BB301" i="1"/>
  <c r="BW301" i="1" s="1"/>
  <c r="BE301" i="1"/>
  <c r="BZ301" i="1" s="1"/>
  <c r="BF301" i="1"/>
  <c r="CA301" i="1" s="1"/>
  <c r="BG301" i="1"/>
  <c r="CB301" i="1" s="1"/>
  <c r="BH301" i="1"/>
  <c r="CC301" i="1" s="1"/>
  <c r="AY301" i="1"/>
  <c r="BT301" i="1" s="1"/>
  <c r="BB365" i="1"/>
  <c r="BW365" i="1" s="1"/>
  <c r="BE365" i="1"/>
  <c r="BZ365" i="1" s="1"/>
  <c r="BF365" i="1"/>
  <c r="CA365" i="1" s="1"/>
  <c r="BH365" i="1"/>
  <c r="CC365" i="1" s="1"/>
  <c r="BG365" i="1"/>
  <c r="CB365" i="1" s="1"/>
  <c r="AY365" i="1"/>
  <c r="BT365" i="1" s="1"/>
  <c r="BB429" i="1"/>
  <c r="BW429" i="1" s="1"/>
  <c r="BD429" i="1"/>
  <c r="BY429" i="1" s="1"/>
  <c r="BE429" i="1"/>
  <c r="BZ429" i="1" s="1"/>
  <c r="BF429" i="1"/>
  <c r="CA429" i="1" s="1"/>
  <c r="BH429" i="1"/>
  <c r="CC429" i="1" s="1"/>
  <c r="BG429" i="1"/>
  <c r="CB429" i="1" s="1"/>
  <c r="AY429" i="1"/>
  <c r="BT429" i="1" s="1"/>
  <c r="BB493" i="1"/>
  <c r="BW493" i="1" s="1"/>
  <c r="BD493" i="1"/>
  <c r="BY493" i="1" s="1"/>
  <c r="BE493" i="1"/>
  <c r="BZ493" i="1" s="1"/>
  <c r="BF493" i="1"/>
  <c r="CA493" i="1" s="1"/>
  <c r="BH493" i="1"/>
  <c r="CC493" i="1" s="1"/>
  <c r="BG493" i="1"/>
  <c r="CB493" i="1" s="1"/>
  <c r="AY493" i="1"/>
  <c r="BT493" i="1" s="1"/>
  <c r="BG557" i="1"/>
  <c r="CB557" i="1" s="1"/>
  <c r="BH557" i="1"/>
  <c r="CC557" i="1" s="1"/>
  <c r="BB557" i="1"/>
  <c r="BW557" i="1" s="1"/>
  <c r="BD557" i="1"/>
  <c r="BY557" i="1" s="1"/>
  <c r="BE557" i="1"/>
  <c r="BZ557" i="1" s="1"/>
  <c r="BF557" i="1"/>
  <c r="CA557" i="1" s="1"/>
  <c r="AY557" i="1"/>
  <c r="BT557" i="1" s="1"/>
  <c r="BG621" i="1"/>
  <c r="CB621" i="1" s="1"/>
  <c r="BH621" i="1"/>
  <c r="CC621" i="1" s="1"/>
  <c r="BB621" i="1"/>
  <c r="BW621" i="1" s="1"/>
  <c r="BD621" i="1"/>
  <c r="BY621" i="1" s="1"/>
  <c r="BE621" i="1"/>
  <c r="BZ621" i="1" s="1"/>
  <c r="BF621" i="1"/>
  <c r="CA621" i="1" s="1"/>
  <c r="AY621" i="1"/>
  <c r="BT621" i="1" s="1"/>
  <c r="BG685" i="1"/>
  <c r="CB685" i="1" s="1"/>
  <c r="BH685" i="1"/>
  <c r="CC685" i="1" s="1"/>
  <c r="BB685" i="1"/>
  <c r="BW685" i="1" s="1"/>
  <c r="BE685" i="1"/>
  <c r="BZ685" i="1" s="1"/>
  <c r="BF685" i="1"/>
  <c r="CA685" i="1" s="1"/>
  <c r="AY685" i="1"/>
  <c r="BT685" i="1" s="1"/>
  <c r="BE749" i="1"/>
  <c r="BZ749" i="1" s="1"/>
  <c r="BF749" i="1"/>
  <c r="CA749" i="1" s="1"/>
  <c r="BG749" i="1"/>
  <c r="CB749" i="1" s="1"/>
  <c r="BH749" i="1"/>
  <c r="CC749" i="1" s="1"/>
  <c r="BB749" i="1"/>
  <c r="BW749" i="1" s="1"/>
  <c r="AY749" i="1"/>
  <c r="BT749" i="1" s="1"/>
  <c r="BE813" i="1"/>
  <c r="BZ813" i="1" s="1"/>
  <c r="BF813" i="1"/>
  <c r="CA813" i="1" s="1"/>
  <c r="BG813" i="1"/>
  <c r="CB813" i="1" s="1"/>
  <c r="BH813" i="1"/>
  <c r="CC813" i="1" s="1"/>
  <c r="BB813" i="1"/>
  <c r="BW813" i="1" s="1"/>
  <c r="AY813" i="1"/>
  <c r="BT813" i="1" s="1"/>
  <c r="BD877" i="1"/>
  <c r="BY877" i="1" s="1"/>
  <c r="BE877" i="1"/>
  <c r="BZ877" i="1" s="1"/>
  <c r="BF877" i="1"/>
  <c r="CA877" i="1" s="1"/>
  <c r="BG877" i="1"/>
  <c r="CB877" i="1" s="1"/>
  <c r="BH877" i="1"/>
  <c r="CC877" i="1" s="1"/>
  <c r="BB877" i="1"/>
  <c r="BW877" i="1" s="1"/>
  <c r="AY877" i="1"/>
  <c r="BT877" i="1" s="1"/>
  <c r="BD941" i="1"/>
  <c r="BY941" i="1" s="1"/>
  <c r="BE941" i="1"/>
  <c r="BZ941" i="1" s="1"/>
  <c r="BF941" i="1"/>
  <c r="CA941" i="1" s="1"/>
  <c r="BG941" i="1"/>
  <c r="CB941" i="1" s="1"/>
  <c r="BH941" i="1"/>
  <c r="CC941" i="1" s="1"/>
  <c r="BB941" i="1"/>
  <c r="BW941" i="1" s="1"/>
  <c r="AY941" i="1"/>
  <c r="BT941" i="1" s="1"/>
  <c r="BF654" i="1"/>
  <c r="CA654" i="1" s="1"/>
  <c r="BG654" i="1"/>
  <c r="CB654" i="1" s="1"/>
  <c r="BH654" i="1"/>
  <c r="CC654" i="1" s="1"/>
  <c r="BB654" i="1"/>
  <c r="BW654" i="1" s="1"/>
  <c r="BE654" i="1"/>
  <c r="BZ654" i="1" s="1"/>
  <c r="AY654" i="1"/>
  <c r="BT654" i="1" s="1"/>
  <c r="BF718" i="1"/>
  <c r="CA718" i="1" s="1"/>
  <c r="BG718" i="1"/>
  <c r="CB718" i="1" s="1"/>
  <c r="BH718" i="1"/>
  <c r="CC718" i="1" s="1"/>
  <c r="BB718" i="1"/>
  <c r="BW718" i="1" s="1"/>
  <c r="BE718" i="1"/>
  <c r="BZ718" i="1" s="1"/>
  <c r="AY718" i="1"/>
  <c r="BT718" i="1" s="1"/>
  <c r="BB782" i="1"/>
  <c r="BW782" i="1" s="1"/>
  <c r="BD782" i="1"/>
  <c r="BY782" i="1" s="1"/>
  <c r="BE782" i="1"/>
  <c r="BZ782" i="1" s="1"/>
  <c r="BF782" i="1"/>
  <c r="CA782" i="1" s="1"/>
  <c r="BG782" i="1"/>
  <c r="CB782" i="1" s="1"/>
  <c r="BH782" i="1"/>
  <c r="CC782" i="1" s="1"/>
  <c r="AY782" i="1"/>
  <c r="BT782" i="1" s="1"/>
  <c r="BB846" i="1"/>
  <c r="BW846" i="1" s="1"/>
  <c r="BE846" i="1"/>
  <c r="BZ846" i="1" s="1"/>
  <c r="BF846" i="1"/>
  <c r="CA846" i="1" s="1"/>
  <c r="BG846" i="1"/>
  <c r="CB846" i="1" s="1"/>
  <c r="BH846" i="1"/>
  <c r="CC846" i="1" s="1"/>
  <c r="AY846" i="1"/>
  <c r="BT846" i="1" s="1"/>
  <c r="BB910" i="1"/>
  <c r="BW910" i="1" s="1"/>
  <c r="BD910" i="1"/>
  <c r="BY910" i="1" s="1"/>
  <c r="BE910" i="1"/>
  <c r="BZ910" i="1" s="1"/>
  <c r="BF910" i="1"/>
  <c r="CA910" i="1" s="1"/>
  <c r="BG910" i="1"/>
  <c r="CB910" i="1" s="1"/>
  <c r="BH910" i="1"/>
  <c r="CC910" i="1" s="1"/>
  <c r="AY910" i="1"/>
  <c r="BT910" i="1" s="1"/>
  <c r="BB974" i="1"/>
  <c r="BW974" i="1" s="1"/>
  <c r="BE974" i="1"/>
  <c r="BZ974" i="1" s="1"/>
  <c r="BF974" i="1"/>
  <c r="CA974" i="1" s="1"/>
  <c r="BG974" i="1"/>
  <c r="CB974" i="1" s="1"/>
  <c r="BH974" i="1"/>
  <c r="CC974" i="1" s="1"/>
  <c r="AY974" i="1"/>
  <c r="BT974" i="1" s="1"/>
  <c r="BE607" i="1"/>
  <c r="BZ607" i="1" s="1"/>
  <c r="BF607" i="1"/>
  <c r="CA607" i="1" s="1"/>
  <c r="BG607" i="1"/>
  <c r="CB607" i="1" s="1"/>
  <c r="BH607" i="1"/>
  <c r="CC607" i="1" s="1"/>
  <c r="BB607" i="1"/>
  <c r="BW607" i="1" s="1"/>
  <c r="BD607" i="1"/>
  <c r="BY607" i="1" s="1"/>
  <c r="AY607" i="1"/>
  <c r="BT607" i="1" s="1"/>
  <c r="BE671" i="1"/>
  <c r="BZ671" i="1" s="1"/>
  <c r="BF671" i="1"/>
  <c r="CA671" i="1" s="1"/>
  <c r="BG671" i="1"/>
  <c r="CB671" i="1" s="1"/>
  <c r="BH671" i="1"/>
  <c r="CC671" i="1" s="1"/>
  <c r="BB671" i="1"/>
  <c r="BW671" i="1" s="1"/>
  <c r="AY671" i="1"/>
  <c r="BT671" i="1" s="1"/>
  <c r="BE735" i="1"/>
  <c r="BZ735" i="1" s="1"/>
  <c r="BG735" i="1"/>
  <c r="CB735" i="1" s="1"/>
  <c r="BH735" i="1"/>
  <c r="CC735" i="1" s="1"/>
  <c r="BB735" i="1"/>
  <c r="BW735" i="1" s="1"/>
  <c r="BF735" i="1"/>
  <c r="CA735" i="1" s="1"/>
  <c r="AY735" i="1"/>
  <c r="BT735" i="1" s="1"/>
  <c r="BB799" i="1"/>
  <c r="BW799" i="1" s="1"/>
  <c r="BE799" i="1"/>
  <c r="BZ799" i="1" s="1"/>
  <c r="BF799" i="1"/>
  <c r="CA799" i="1" s="1"/>
  <c r="BG799" i="1"/>
  <c r="CB799" i="1" s="1"/>
  <c r="BH799" i="1"/>
  <c r="CC799" i="1" s="1"/>
  <c r="AY799" i="1"/>
  <c r="BT799" i="1" s="1"/>
  <c r="BB927" i="1"/>
  <c r="BW927" i="1" s="1"/>
  <c r="BD927" i="1"/>
  <c r="BY927" i="1" s="1"/>
  <c r="BE927" i="1"/>
  <c r="BZ927" i="1" s="1"/>
  <c r="BF927" i="1"/>
  <c r="CA927" i="1" s="1"/>
  <c r="BG927" i="1"/>
  <c r="CB927" i="1" s="1"/>
  <c r="BH927" i="1"/>
  <c r="CC927" i="1" s="1"/>
  <c r="AY927" i="1"/>
  <c r="BT927" i="1" s="1"/>
  <c r="BB991" i="1"/>
  <c r="BW991" i="1" s="1"/>
  <c r="BE991" i="1"/>
  <c r="BZ991" i="1" s="1"/>
  <c r="BF991" i="1"/>
  <c r="CA991" i="1" s="1"/>
  <c r="BG991" i="1"/>
  <c r="CB991" i="1" s="1"/>
  <c r="BH991" i="1"/>
  <c r="CC991" i="1" s="1"/>
  <c r="AY991" i="1"/>
  <c r="BT991" i="1" s="1"/>
  <c r="BE625" i="1"/>
  <c r="BZ625" i="1" s="1"/>
  <c r="BF625" i="1"/>
  <c r="CA625" i="1" s="1"/>
  <c r="BG625" i="1"/>
  <c r="CB625" i="1" s="1"/>
  <c r="BH625" i="1"/>
  <c r="CC625" i="1" s="1"/>
  <c r="BB625" i="1"/>
  <c r="BW625" i="1" s="1"/>
  <c r="AY625" i="1"/>
  <c r="BT625" i="1" s="1"/>
  <c r="BE649" i="1"/>
  <c r="BZ649" i="1" s="1"/>
  <c r="BF649" i="1"/>
  <c r="CA649" i="1" s="1"/>
  <c r="BG649" i="1"/>
  <c r="CB649" i="1" s="1"/>
  <c r="BH649" i="1"/>
  <c r="CC649" i="1" s="1"/>
  <c r="BB649" i="1"/>
  <c r="BW649" i="1" s="1"/>
  <c r="AY649" i="1"/>
  <c r="BT649" i="1" s="1"/>
  <c r="BD689" i="1"/>
  <c r="BY689" i="1" s="1"/>
  <c r="BE689" i="1"/>
  <c r="BZ689" i="1" s="1"/>
  <c r="BF689" i="1"/>
  <c r="CA689" i="1" s="1"/>
  <c r="BG689" i="1"/>
  <c r="CB689" i="1" s="1"/>
  <c r="BH689" i="1"/>
  <c r="CC689" i="1" s="1"/>
  <c r="BB689" i="1"/>
  <c r="BW689" i="1" s="1"/>
  <c r="AY689" i="1"/>
  <c r="BT689" i="1" s="1"/>
  <c r="BD713" i="1"/>
  <c r="BY713" i="1" s="1"/>
  <c r="BE713" i="1"/>
  <c r="BZ713" i="1" s="1"/>
  <c r="BF713" i="1"/>
  <c r="CA713" i="1" s="1"/>
  <c r="BG713" i="1"/>
  <c r="CB713" i="1" s="1"/>
  <c r="BH713" i="1"/>
  <c r="CC713" i="1" s="1"/>
  <c r="BB713" i="1"/>
  <c r="BW713" i="1" s="1"/>
  <c r="AY713" i="1"/>
  <c r="BT713" i="1" s="1"/>
  <c r="BG753" i="1"/>
  <c r="CB753" i="1" s="1"/>
  <c r="BH753" i="1"/>
  <c r="CC753" i="1" s="1"/>
  <c r="BB753" i="1"/>
  <c r="BW753" i="1" s="1"/>
  <c r="BE753" i="1"/>
  <c r="BZ753" i="1" s="1"/>
  <c r="BF753" i="1"/>
  <c r="CA753" i="1" s="1"/>
  <c r="AY753" i="1"/>
  <c r="BT753" i="1" s="1"/>
  <c r="BG817" i="1"/>
  <c r="CB817" i="1" s="1"/>
  <c r="BH817" i="1"/>
  <c r="CC817" i="1" s="1"/>
  <c r="BB817" i="1"/>
  <c r="BW817" i="1" s="1"/>
  <c r="BD817" i="1"/>
  <c r="BY817" i="1" s="1"/>
  <c r="BE817" i="1"/>
  <c r="BZ817" i="1" s="1"/>
  <c r="BF817" i="1"/>
  <c r="CA817" i="1" s="1"/>
  <c r="AY817" i="1"/>
  <c r="BT817" i="1" s="1"/>
  <c r="BG881" i="1"/>
  <c r="CB881" i="1" s="1"/>
  <c r="BH881" i="1"/>
  <c r="CC881" i="1" s="1"/>
  <c r="BB881" i="1"/>
  <c r="BW881" i="1" s="1"/>
  <c r="BD881" i="1"/>
  <c r="BY881" i="1" s="1"/>
  <c r="BE881" i="1"/>
  <c r="BZ881" i="1" s="1"/>
  <c r="BF881" i="1"/>
  <c r="CA881" i="1" s="1"/>
  <c r="AY881" i="1"/>
  <c r="BT881" i="1" s="1"/>
  <c r="BG945" i="1"/>
  <c r="CB945" i="1" s="1"/>
  <c r="BH945" i="1"/>
  <c r="CC945" i="1" s="1"/>
  <c r="BB945" i="1"/>
  <c r="BW945" i="1" s="1"/>
  <c r="BE945" i="1"/>
  <c r="BZ945" i="1" s="1"/>
  <c r="BF945" i="1"/>
  <c r="CA945" i="1" s="1"/>
  <c r="AY945" i="1"/>
  <c r="BT945" i="1" s="1"/>
  <c r="BG1009" i="1"/>
  <c r="CB1009" i="1" s="1"/>
  <c r="BH1009" i="1"/>
  <c r="CC1009" i="1" s="1"/>
  <c r="BB1009" i="1"/>
  <c r="BW1009" i="1" s="1"/>
  <c r="BD1009" i="1"/>
  <c r="BY1009" i="1" s="1"/>
  <c r="BE1009" i="1"/>
  <c r="BZ1009" i="1" s="1"/>
  <c r="BF1009" i="1"/>
  <c r="CA1009" i="1" s="1"/>
  <c r="AY1009" i="1"/>
  <c r="BT1009" i="1" s="1"/>
  <c r="AI19" i="1"/>
  <c r="BG872" i="1" s="1"/>
  <c r="CB872" i="1" s="1"/>
  <c r="AI20" i="1"/>
  <c r="AB17" i="1"/>
  <c r="C8" i="1" s="1"/>
  <c r="BG33" i="1" l="1"/>
  <c r="CB33" i="1" s="1"/>
  <c r="BF33" i="1"/>
  <c r="CA33" i="1" s="1"/>
  <c r="BH1018" i="1"/>
  <c r="CC1018" i="1" s="1"/>
  <c r="AY33" i="1"/>
  <c r="BT33" i="1" s="1"/>
  <c r="BE502" i="1"/>
  <c r="BZ502" i="1" s="1"/>
  <c r="BE33" i="1"/>
  <c r="BZ33" i="1" s="1"/>
  <c r="BD33" i="1"/>
  <c r="BY33" i="1" s="1"/>
  <c r="BH377" i="1"/>
  <c r="CC377" i="1" s="1"/>
  <c r="L937" i="2" a="1"/>
  <c r="L937" i="2" s="1"/>
  <c r="BD929" i="1"/>
  <c r="BY929" i="1" s="1"/>
  <c r="BD891" i="1"/>
  <c r="BY891" i="1" s="1"/>
  <c r="BD181" i="1"/>
  <c r="BY181" i="1" s="1"/>
  <c r="BD57" i="1"/>
  <c r="BY57" i="1" s="1"/>
  <c r="BD964" i="1"/>
  <c r="BY964" i="1" s="1"/>
  <c r="BD610" i="1"/>
  <c r="BY610" i="1" s="1"/>
  <c r="BB1018" i="1"/>
  <c r="BW1018" i="1" s="1"/>
  <c r="BD973" i="1"/>
  <c r="BY973" i="1" s="1"/>
  <c r="BD959" i="1"/>
  <c r="BY959" i="1" s="1"/>
  <c r="BD453" i="1"/>
  <c r="BY453" i="1" s="1"/>
  <c r="BD614" i="1"/>
  <c r="BY614" i="1" s="1"/>
  <c r="BD103" i="1"/>
  <c r="BY103" i="1" s="1"/>
  <c r="BD77" i="1"/>
  <c r="BY77" i="1" s="1"/>
  <c r="BD869" i="1"/>
  <c r="BY869" i="1" s="1"/>
  <c r="BD855" i="1"/>
  <c r="BY855" i="1" s="1"/>
  <c r="BD495" i="1"/>
  <c r="BY495" i="1" s="1"/>
  <c r="BD318" i="1"/>
  <c r="BY318" i="1" s="1"/>
  <c r="BD135" i="1"/>
  <c r="BY135" i="1" s="1"/>
  <c r="BD584" i="1"/>
  <c r="BY584" i="1" s="1"/>
  <c r="BD792" i="1"/>
  <c r="BY792" i="1" s="1"/>
  <c r="BD418" i="1"/>
  <c r="BY418" i="1" s="1"/>
  <c r="BD602" i="1"/>
  <c r="BY602" i="1" s="1"/>
  <c r="BD850" i="1"/>
  <c r="BY850" i="1" s="1"/>
  <c r="BD357" i="1"/>
  <c r="BY357" i="1" s="1"/>
  <c r="BD478" i="1"/>
  <c r="BY478" i="1" s="1"/>
  <c r="BD160" i="1"/>
  <c r="BY160" i="1" s="1"/>
  <c r="BD416" i="1"/>
  <c r="BY416" i="1" s="1"/>
  <c r="BD672" i="1"/>
  <c r="BY672" i="1" s="1"/>
  <c r="BD401" i="1"/>
  <c r="BY401" i="1" s="1"/>
  <c r="BD561" i="1"/>
  <c r="BY561" i="1" s="1"/>
  <c r="BD155" i="1"/>
  <c r="BY155" i="1" s="1"/>
  <c r="BD683" i="1"/>
  <c r="BY683" i="1" s="1"/>
  <c r="BD332" i="1"/>
  <c r="BY332" i="1" s="1"/>
  <c r="BD524" i="1"/>
  <c r="BY524" i="1" s="1"/>
  <c r="BD972" i="1"/>
  <c r="BY972" i="1" s="1"/>
  <c r="BD682" i="1"/>
  <c r="BY682" i="1" s="1"/>
  <c r="BD874" i="1"/>
  <c r="BY874" i="1" s="1"/>
  <c r="BD701" i="1"/>
  <c r="BY701" i="1" s="1"/>
  <c r="BD957" i="1"/>
  <c r="BY957" i="1" s="1"/>
  <c r="BD705" i="1"/>
  <c r="BY705" i="1" s="1"/>
  <c r="BD897" i="1"/>
  <c r="BY897" i="1" s="1"/>
  <c r="BD426" i="1"/>
  <c r="BY426" i="1" s="1"/>
  <c r="BD51" i="1"/>
  <c r="BY51" i="1" s="1"/>
  <c r="BD962" i="1"/>
  <c r="BY962" i="1" s="1"/>
  <c r="BD469" i="1"/>
  <c r="BY469" i="1" s="1"/>
  <c r="BD597" i="1"/>
  <c r="BY597" i="1" s="1"/>
  <c r="BD1005" i="1"/>
  <c r="BY1005" i="1" s="1"/>
  <c r="BD839" i="1"/>
  <c r="BY839" i="1" s="1"/>
  <c r="BD985" i="1"/>
  <c r="BY985" i="1" s="1"/>
  <c r="BD55" i="1"/>
  <c r="BY55" i="1" s="1"/>
  <c r="BD40" i="1"/>
  <c r="BY40" i="1" s="1"/>
  <c r="BD1000" i="1"/>
  <c r="BY1000" i="1" s="1"/>
  <c r="BD351" i="1"/>
  <c r="BY351" i="1" s="1"/>
  <c r="BD406" i="1"/>
  <c r="BY406" i="1" s="1"/>
  <c r="BD248" i="1"/>
  <c r="BY248" i="1" s="1"/>
  <c r="BD440" i="1"/>
  <c r="BY440" i="1" s="1"/>
  <c r="BD864" i="1"/>
  <c r="BY864" i="1" s="1"/>
  <c r="BD82" i="1"/>
  <c r="BY82" i="1" s="1"/>
  <c r="BD706" i="1"/>
  <c r="BY706" i="1" s="1"/>
  <c r="BD70" i="1"/>
  <c r="BY70" i="1" s="1"/>
  <c r="BD230" i="1"/>
  <c r="BY230" i="1" s="1"/>
  <c r="BD481" i="1"/>
  <c r="BY481" i="1" s="1"/>
  <c r="BD489" i="1"/>
  <c r="BY489" i="1" s="1"/>
  <c r="BD66" i="1"/>
  <c r="BY66" i="1" s="1"/>
  <c r="BD370" i="1"/>
  <c r="BY370" i="1" s="1"/>
  <c r="BD459" i="1"/>
  <c r="BY459" i="1" s="1"/>
  <c r="BD148" i="1"/>
  <c r="BY148" i="1" s="1"/>
  <c r="BD244" i="1"/>
  <c r="BY244" i="1" s="1"/>
  <c r="BD468" i="1"/>
  <c r="BY468" i="1" s="1"/>
  <c r="BD660" i="1"/>
  <c r="BY660" i="1" s="1"/>
  <c r="BD852" i="1"/>
  <c r="BY852" i="1" s="1"/>
  <c r="BD1011" i="1"/>
  <c r="BY1011" i="1" s="1"/>
  <c r="BD365" i="1"/>
  <c r="BY365" i="1" s="1"/>
  <c r="BD813" i="1"/>
  <c r="BY813" i="1" s="1"/>
  <c r="BD718" i="1"/>
  <c r="BY718" i="1" s="1"/>
  <c r="BD649" i="1"/>
  <c r="BY649" i="1" s="1"/>
  <c r="BD753" i="1"/>
  <c r="BY753" i="1" s="1"/>
  <c r="BD573" i="1"/>
  <c r="BY573" i="1" s="1"/>
  <c r="BD606" i="1"/>
  <c r="BY606" i="1" s="1"/>
  <c r="BD111" i="1"/>
  <c r="BY111" i="1" s="1"/>
  <c r="BD530" i="1"/>
  <c r="BY530" i="1" s="1"/>
  <c r="BD770" i="1"/>
  <c r="BY770" i="1" s="1"/>
  <c r="BD341" i="1"/>
  <c r="BY341" i="1" s="1"/>
  <c r="BD789" i="1"/>
  <c r="BY789" i="1" s="1"/>
  <c r="BD1014" i="1"/>
  <c r="BY1014" i="1" s="1"/>
  <c r="BD505" i="1"/>
  <c r="BY505" i="1" s="1"/>
  <c r="BD98" i="1"/>
  <c r="BY98" i="1" s="1"/>
  <c r="BE1018" i="1"/>
  <c r="BZ1018" i="1" s="1"/>
  <c r="BD22" i="1"/>
  <c r="BY22" i="1" s="1"/>
  <c r="BD399" i="1"/>
  <c r="BY399" i="1" s="1"/>
  <c r="BD246" i="1"/>
  <c r="BY246" i="1" s="1"/>
  <c r="BD71" i="1"/>
  <c r="BY71" i="1" s="1"/>
  <c r="BD562" i="1"/>
  <c r="BY562" i="1" s="1"/>
  <c r="BD475" i="1"/>
  <c r="BY475" i="1" s="1"/>
  <c r="BD141" i="1"/>
  <c r="BY141" i="1" s="1"/>
  <c r="BD438" i="1"/>
  <c r="BY438" i="1" s="1"/>
  <c r="BD566" i="1"/>
  <c r="BY566" i="1" s="1"/>
  <c r="BD96" i="1"/>
  <c r="BY96" i="1" s="1"/>
  <c r="BD288" i="1"/>
  <c r="BY288" i="1" s="1"/>
  <c r="BD352" i="1"/>
  <c r="BY352" i="1" s="1"/>
  <c r="BD608" i="1"/>
  <c r="BY608" i="1" s="1"/>
  <c r="BD361" i="1"/>
  <c r="BY361" i="1" s="1"/>
  <c r="BD513" i="1"/>
  <c r="BY513" i="1" s="1"/>
  <c r="BD27" i="1"/>
  <c r="BY27" i="1" s="1"/>
  <c r="BD91" i="1"/>
  <c r="BY91" i="1" s="1"/>
  <c r="BD643" i="1"/>
  <c r="BY643" i="1" s="1"/>
  <c r="BD940" i="1"/>
  <c r="BY940" i="1" s="1"/>
  <c r="BD810" i="1"/>
  <c r="BY810" i="1" s="1"/>
  <c r="BD189" i="1"/>
  <c r="BY189" i="1" s="1"/>
  <c r="BD637" i="1"/>
  <c r="BY637" i="1" s="1"/>
  <c r="BD893" i="1"/>
  <c r="BY893" i="1" s="1"/>
  <c r="BD670" i="1"/>
  <c r="BY670" i="1" s="1"/>
  <c r="BD641" i="1"/>
  <c r="BY641" i="1" s="1"/>
  <c r="BD833" i="1"/>
  <c r="BY833" i="1" s="1"/>
  <c r="BD184" i="1"/>
  <c r="BY184" i="1" s="1"/>
  <c r="BD342" i="1"/>
  <c r="BY342" i="1" s="1"/>
  <c r="BD834" i="1"/>
  <c r="BY834" i="1" s="1"/>
  <c r="BD405" i="1"/>
  <c r="BY405" i="1" s="1"/>
  <c r="BD533" i="1"/>
  <c r="BY533" i="1" s="1"/>
  <c r="BD917" i="1"/>
  <c r="BY917" i="1" s="1"/>
  <c r="BD775" i="1"/>
  <c r="BY775" i="1" s="1"/>
  <c r="BD729" i="1"/>
  <c r="BY729" i="1" s="1"/>
  <c r="BD921" i="1"/>
  <c r="BY921" i="1" s="1"/>
  <c r="BD968" i="1"/>
  <c r="BY968" i="1" s="1"/>
  <c r="BD279" i="1"/>
  <c r="BY279" i="1" s="1"/>
  <c r="BD736" i="1"/>
  <c r="BY736" i="1" s="1"/>
  <c r="BD832" i="1"/>
  <c r="BY832" i="1" s="1"/>
  <c r="BD323" i="1"/>
  <c r="BY323" i="1" s="1"/>
  <c r="BD486" i="1"/>
  <c r="BY486" i="1" s="1"/>
  <c r="BD393" i="1"/>
  <c r="BY393" i="1" s="1"/>
  <c r="BD464" i="1"/>
  <c r="BY464" i="1" s="1"/>
  <c r="BD585" i="1"/>
  <c r="BY585" i="1" s="1"/>
  <c r="BD441" i="1"/>
  <c r="BY441" i="1" s="1"/>
  <c r="BD346" i="1"/>
  <c r="BY346" i="1" s="1"/>
  <c r="BD435" i="1"/>
  <c r="BY435" i="1" s="1"/>
  <c r="BD116" i="1"/>
  <c r="BY116" i="1" s="1"/>
  <c r="BD212" i="1"/>
  <c r="BY212" i="1" s="1"/>
  <c r="BD436" i="1"/>
  <c r="BY436" i="1" s="1"/>
  <c r="BD628" i="1"/>
  <c r="BY628" i="1" s="1"/>
  <c r="BD820" i="1"/>
  <c r="BY820" i="1" s="1"/>
  <c r="BD819" i="1"/>
  <c r="BY819" i="1" s="1"/>
  <c r="BD301" i="1"/>
  <c r="BY301" i="1" s="1"/>
  <c r="BD749" i="1"/>
  <c r="BY749" i="1" s="1"/>
  <c r="BD654" i="1"/>
  <c r="BY654" i="1" s="1"/>
  <c r="BD974" i="1"/>
  <c r="BY974" i="1" s="1"/>
  <c r="BD735" i="1"/>
  <c r="BY735" i="1" s="1"/>
  <c r="BD625" i="1"/>
  <c r="BY625" i="1" s="1"/>
  <c r="BD445" i="1"/>
  <c r="BY445" i="1" s="1"/>
  <c r="BD711" i="1"/>
  <c r="BY711" i="1" s="1"/>
  <c r="BD120" i="1"/>
  <c r="BY120" i="1" s="1"/>
  <c r="BD694" i="1"/>
  <c r="BY694" i="1" s="1"/>
  <c r="BD665" i="1"/>
  <c r="BY665" i="1" s="1"/>
  <c r="BD452" i="1"/>
  <c r="BY452" i="1" s="1"/>
  <c r="AY1018" i="1"/>
  <c r="BT1018" i="1" s="1"/>
  <c r="BD543" i="1"/>
  <c r="BY543" i="1" s="1"/>
  <c r="BD67" i="1"/>
  <c r="BY67" i="1" s="1"/>
  <c r="BD875" i="1"/>
  <c r="BY875" i="1" s="1"/>
  <c r="BD549" i="1"/>
  <c r="BY549" i="1" s="1"/>
  <c r="BD774" i="1"/>
  <c r="BY774" i="1" s="1"/>
  <c r="BD681" i="1"/>
  <c r="BY681" i="1" s="1"/>
  <c r="BD519" i="1"/>
  <c r="BY519" i="1" s="1"/>
  <c r="BD415" i="1"/>
  <c r="BY415" i="1" s="1"/>
  <c r="BD522" i="1"/>
  <c r="BY522" i="1" s="1"/>
  <c r="BD275" i="1"/>
  <c r="BY275" i="1" s="1"/>
  <c r="BD109" i="1"/>
  <c r="BY109" i="1" s="1"/>
  <c r="BD190" i="1"/>
  <c r="BY190" i="1" s="1"/>
  <c r="BD398" i="1"/>
  <c r="BY398" i="1" s="1"/>
  <c r="BD518" i="1"/>
  <c r="BY518" i="1" s="1"/>
  <c r="BD224" i="1"/>
  <c r="BY224" i="1" s="1"/>
  <c r="BD544" i="1"/>
  <c r="BY544" i="1" s="1"/>
  <c r="BD25" i="1"/>
  <c r="BY25" i="1" s="1"/>
  <c r="BD185" i="1"/>
  <c r="BY185" i="1" s="1"/>
  <c r="BD321" i="1"/>
  <c r="BY321" i="1" s="1"/>
  <c r="BD603" i="1"/>
  <c r="BY603" i="1" s="1"/>
  <c r="BD300" i="1"/>
  <c r="BY300" i="1" s="1"/>
  <c r="BD716" i="1"/>
  <c r="BY716" i="1" s="1"/>
  <c r="BD908" i="1"/>
  <c r="BY908" i="1" s="1"/>
  <c r="BD746" i="1"/>
  <c r="BY746" i="1" s="1"/>
  <c r="BD853" i="1"/>
  <c r="BY853" i="1" s="1"/>
  <c r="BD990" i="1"/>
  <c r="BY990" i="1" s="1"/>
  <c r="BD769" i="1"/>
  <c r="BY769" i="1" s="1"/>
  <c r="BD410" i="1"/>
  <c r="BY410" i="1" s="1"/>
  <c r="BD149" i="1"/>
  <c r="BY149" i="1" s="1"/>
  <c r="BD987" i="1"/>
  <c r="BY987" i="1" s="1"/>
  <c r="BD496" i="1"/>
  <c r="BY496" i="1" s="1"/>
  <c r="BD339" i="1"/>
  <c r="BY339" i="1" s="1"/>
  <c r="BD99" i="1"/>
  <c r="BY99" i="1" s="1"/>
  <c r="BD631" i="1"/>
  <c r="BY631" i="1" s="1"/>
  <c r="BD760" i="1"/>
  <c r="BY760" i="1" s="1"/>
  <c r="BD293" i="1"/>
  <c r="BY293" i="1" s="1"/>
  <c r="BD227" i="1"/>
  <c r="BY227" i="1" s="1"/>
  <c r="BD45" i="1"/>
  <c r="BY45" i="1" s="1"/>
  <c r="BD165" i="1"/>
  <c r="BY165" i="1" s="1"/>
  <c r="BD366" i="1"/>
  <c r="BY366" i="1" s="1"/>
  <c r="BD153" i="1"/>
  <c r="BY153" i="1" s="1"/>
  <c r="BD289" i="1"/>
  <c r="BY289" i="1" s="1"/>
  <c r="BD329" i="1"/>
  <c r="BY329" i="1" s="1"/>
  <c r="BD386" i="1"/>
  <c r="BY386" i="1" s="1"/>
  <c r="BD555" i="1"/>
  <c r="BY555" i="1" s="1"/>
  <c r="BD172" i="1"/>
  <c r="BY172" i="1" s="1"/>
  <c r="BD268" i="1"/>
  <c r="BY268" i="1" s="1"/>
  <c r="BD492" i="1"/>
  <c r="BY492" i="1" s="1"/>
  <c r="BD684" i="1"/>
  <c r="BY684" i="1" s="1"/>
  <c r="BD876" i="1"/>
  <c r="BY876" i="1" s="1"/>
  <c r="BD963" i="1"/>
  <c r="BY963" i="1" s="1"/>
  <c r="BD381" i="1"/>
  <c r="BY381" i="1" s="1"/>
  <c r="BD509" i="1"/>
  <c r="BY509" i="1" s="1"/>
  <c r="BD829" i="1"/>
  <c r="BY829" i="1" s="1"/>
  <c r="BD926" i="1"/>
  <c r="BY926" i="1" s="1"/>
  <c r="BD687" i="1"/>
  <c r="BY687" i="1" s="1"/>
  <c r="BD1007" i="1"/>
  <c r="BY1007" i="1" s="1"/>
  <c r="BD137" i="1"/>
  <c r="BY137" i="1" s="1"/>
  <c r="BD47" i="1"/>
  <c r="BY47" i="1" s="1"/>
  <c r="BD312" i="1"/>
  <c r="BY312" i="1" s="1"/>
  <c r="BD376" i="1"/>
  <c r="BY376" i="1" s="1"/>
  <c r="BD21" i="1"/>
  <c r="BY21" i="1" s="1"/>
  <c r="BD117" i="1"/>
  <c r="BY117" i="1" s="1"/>
  <c r="BD947" i="1"/>
  <c r="BY947" i="1" s="1"/>
  <c r="BD277" i="1"/>
  <c r="BY277" i="1" s="1"/>
  <c r="BD630" i="1"/>
  <c r="BY630" i="1" s="1"/>
  <c r="BD950" i="1"/>
  <c r="BY950" i="1" s="1"/>
  <c r="BD601" i="1"/>
  <c r="BY601" i="1" s="1"/>
  <c r="BD793" i="1"/>
  <c r="BY793" i="1" s="1"/>
  <c r="BD479" i="1"/>
  <c r="BY479" i="1" s="1"/>
  <c r="BD616" i="1"/>
  <c r="BY616" i="1" s="1"/>
  <c r="BD776" i="1"/>
  <c r="BY776" i="1" s="1"/>
  <c r="BD568" i="1"/>
  <c r="BY568" i="1" s="1"/>
  <c r="BD431" i="1"/>
  <c r="BY431" i="1" s="1"/>
  <c r="BD618" i="1"/>
  <c r="BY618" i="1" s="1"/>
  <c r="BD53" i="1"/>
  <c r="BY53" i="1" s="1"/>
  <c r="BD198" i="1"/>
  <c r="BY198" i="1" s="1"/>
  <c r="BD414" i="1"/>
  <c r="BY414" i="1" s="1"/>
  <c r="BD526" i="1"/>
  <c r="BY526" i="1" s="1"/>
  <c r="BD80" i="1"/>
  <c r="BY80" i="1" s="1"/>
  <c r="BD272" i="1"/>
  <c r="BY272" i="1" s="1"/>
  <c r="BD336" i="1"/>
  <c r="BY336" i="1" s="1"/>
  <c r="BD592" i="1"/>
  <c r="BY592" i="1" s="1"/>
  <c r="BD369" i="1"/>
  <c r="BY369" i="1" s="1"/>
  <c r="BD529" i="1"/>
  <c r="BY529" i="1" s="1"/>
  <c r="BD42" i="1"/>
  <c r="BY42" i="1" s="1"/>
  <c r="BD194" i="1"/>
  <c r="BY194" i="1" s="1"/>
  <c r="BD259" i="1"/>
  <c r="BY259" i="1" s="1"/>
  <c r="BD506" i="1"/>
  <c r="BY506" i="1" s="1"/>
  <c r="BD52" i="1"/>
  <c r="BY52" i="1" s="1"/>
  <c r="BD372" i="1"/>
  <c r="BY372" i="1" s="1"/>
  <c r="BD564" i="1"/>
  <c r="BY564" i="1" s="1"/>
  <c r="BD756" i="1"/>
  <c r="BY756" i="1" s="1"/>
  <c r="BD730" i="1"/>
  <c r="BY730" i="1" s="1"/>
  <c r="BD922" i="1"/>
  <c r="BY922" i="1" s="1"/>
  <c r="BD846" i="1"/>
  <c r="BY846" i="1" s="1"/>
  <c r="BD671" i="1"/>
  <c r="BY671" i="1" s="1"/>
  <c r="BD991" i="1"/>
  <c r="BY991" i="1" s="1"/>
  <c r="BD292" i="1"/>
  <c r="BY292" i="1" s="1"/>
  <c r="BD757" i="1"/>
  <c r="BY757" i="1" s="1"/>
  <c r="BD790" i="1"/>
  <c r="BY790" i="1" s="1"/>
  <c r="BD472" i="1"/>
  <c r="BY472" i="1" s="1"/>
  <c r="BD982" i="1"/>
  <c r="BY982" i="1" s="1"/>
  <c r="BF1018" i="1"/>
  <c r="CA1018" i="1" s="1"/>
  <c r="BD122" i="1"/>
  <c r="BY122" i="1" s="1"/>
  <c r="BD741" i="1"/>
  <c r="BY741" i="1" s="1"/>
  <c r="BD997" i="1"/>
  <c r="BY997" i="1" s="1"/>
  <c r="BD902" i="1"/>
  <c r="BY902" i="1" s="1"/>
  <c r="BD751" i="1"/>
  <c r="BY751" i="1" s="1"/>
  <c r="BD1001" i="1"/>
  <c r="BY1001" i="1" s="1"/>
  <c r="BD182" i="1"/>
  <c r="BY182" i="1" s="1"/>
  <c r="BD231" i="1"/>
  <c r="BY231" i="1" s="1"/>
  <c r="BD456" i="1"/>
  <c r="BY456" i="1" s="1"/>
  <c r="BD952" i="1"/>
  <c r="BY952" i="1" s="1"/>
  <c r="BD274" i="1"/>
  <c r="BY274" i="1" s="1"/>
  <c r="BD30" i="1"/>
  <c r="BY30" i="1" s="1"/>
  <c r="BD126" i="1"/>
  <c r="BY126" i="1" s="1"/>
  <c r="BD294" i="1"/>
  <c r="BY294" i="1" s="1"/>
  <c r="BD179" i="1"/>
  <c r="BY179" i="1" s="1"/>
  <c r="BD32" i="1"/>
  <c r="BY32" i="1" s="1"/>
  <c r="BD65" i="1"/>
  <c r="BY65" i="1" s="1"/>
  <c r="BD217" i="1"/>
  <c r="BY217" i="1" s="1"/>
  <c r="BD210" i="1"/>
  <c r="BY210" i="1" s="1"/>
  <c r="BD239" i="1"/>
  <c r="BY239" i="1" s="1"/>
  <c r="BD387" i="1"/>
  <c r="BY387" i="1" s="1"/>
  <c r="BD499" i="1"/>
  <c r="BY499" i="1" s="1"/>
  <c r="BD108" i="1"/>
  <c r="BY108" i="1" s="1"/>
  <c r="BD204" i="1"/>
  <c r="BY204" i="1" s="1"/>
  <c r="BD428" i="1"/>
  <c r="BY428" i="1" s="1"/>
  <c r="BD620" i="1"/>
  <c r="BY620" i="1" s="1"/>
  <c r="BD812" i="1"/>
  <c r="BY812" i="1" s="1"/>
  <c r="BD835" i="1"/>
  <c r="BY835" i="1" s="1"/>
  <c r="BD253" i="1"/>
  <c r="BY253" i="1" s="1"/>
  <c r="BD623" i="1"/>
  <c r="BY623" i="1" s="1"/>
  <c r="BD879" i="1"/>
  <c r="BY879" i="1" s="1"/>
  <c r="BD255" i="1"/>
  <c r="BY255" i="1" s="1"/>
  <c r="BD632" i="1"/>
  <c r="BY632" i="1" s="1"/>
  <c r="BD235" i="1"/>
  <c r="BY235" i="1" s="1"/>
  <c r="BD883" i="1"/>
  <c r="BY883" i="1" s="1"/>
  <c r="BD822" i="1"/>
  <c r="BY822" i="1" s="1"/>
  <c r="BD967" i="1"/>
  <c r="BY967" i="1" s="1"/>
  <c r="BD168" i="1"/>
  <c r="BY168" i="1" s="1"/>
  <c r="BD586" i="1"/>
  <c r="BY586" i="1" s="1"/>
  <c r="BD175" i="1"/>
  <c r="BY175" i="1" s="1"/>
  <c r="BD471" i="1"/>
  <c r="BY471" i="1" s="1"/>
  <c r="BD551" i="1"/>
  <c r="BY551" i="1" s="1"/>
  <c r="BD960" i="1"/>
  <c r="BY960" i="1" s="1"/>
  <c r="BD534" i="1"/>
  <c r="BY534" i="1" s="1"/>
  <c r="BD450" i="1"/>
  <c r="BY450" i="1" s="1"/>
  <c r="BD166" i="1"/>
  <c r="BY166" i="1" s="1"/>
  <c r="BD334" i="1"/>
  <c r="BY334" i="1" s="1"/>
  <c r="BD161" i="1"/>
  <c r="BY161" i="1" s="1"/>
  <c r="BD297" i="1"/>
  <c r="BY297" i="1" s="1"/>
  <c r="BD170" i="1"/>
  <c r="BY170" i="1" s="1"/>
  <c r="BD187" i="1"/>
  <c r="BY187" i="1" s="1"/>
  <c r="BD651" i="1"/>
  <c r="BY651" i="1" s="1"/>
  <c r="BD500" i="1"/>
  <c r="BY500" i="1" s="1"/>
  <c r="BD948" i="1"/>
  <c r="BY948" i="1" s="1"/>
  <c r="BD794" i="1"/>
  <c r="BY794" i="1" s="1"/>
  <c r="BD173" i="1"/>
  <c r="BY173" i="1" s="1"/>
  <c r="BD685" i="1"/>
  <c r="BY685" i="1" s="1"/>
  <c r="BD799" i="1"/>
  <c r="BY799" i="1" s="1"/>
  <c r="BD945" i="1"/>
  <c r="BY945" i="1" s="1"/>
  <c r="BD800" i="1"/>
  <c r="BY800" i="1" s="1"/>
  <c r="BD859" i="1"/>
  <c r="BY859" i="1" s="1"/>
  <c r="BD758" i="1"/>
  <c r="BY758" i="1" s="1"/>
  <c r="BD1008" i="1"/>
  <c r="BY1008" i="1" s="1"/>
  <c r="BD90" i="1"/>
  <c r="BY90" i="1" s="1"/>
  <c r="BD143" i="1"/>
  <c r="BY143" i="1" s="1"/>
  <c r="BD423" i="1"/>
  <c r="BY423" i="1" s="1"/>
  <c r="BD56" i="1"/>
  <c r="BY56" i="1" s="1"/>
  <c r="BD322" i="1"/>
  <c r="BY322" i="1" s="1"/>
  <c r="BD38" i="1"/>
  <c r="BY38" i="1" s="1"/>
  <c r="BD302" i="1"/>
  <c r="BY302" i="1" s="1"/>
  <c r="BD121" i="1"/>
  <c r="BY121" i="1" s="1"/>
  <c r="BD257" i="1"/>
  <c r="BY257" i="1" s="1"/>
  <c r="BD308" i="1"/>
  <c r="BY308" i="1" s="1"/>
  <c r="BD211" i="1"/>
  <c r="BY211" i="1" s="1"/>
  <c r="BD1004" i="1"/>
  <c r="BY1004" i="1" s="1"/>
  <c r="BD826" i="1"/>
  <c r="BY826" i="1" s="1"/>
  <c r="BG1018" i="1"/>
  <c r="CB1018" i="1" s="1"/>
  <c r="BD1003" i="1"/>
  <c r="BY1003" i="1" s="1"/>
  <c r="BD593" i="1"/>
  <c r="BY593" i="1" s="1"/>
  <c r="BD462" i="1"/>
  <c r="BY462" i="1" s="1"/>
  <c r="BD451" i="1"/>
  <c r="BY451" i="1" s="1"/>
  <c r="BD786" i="1"/>
  <c r="BY786" i="1" s="1"/>
  <c r="BD710" i="1"/>
  <c r="BY710" i="1" s="1"/>
  <c r="BD983" i="1"/>
  <c r="BY983" i="1" s="1"/>
  <c r="BD72" i="1"/>
  <c r="BY72" i="1" s="1"/>
  <c r="BD392" i="1"/>
  <c r="BY392" i="1" s="1"/>
  <c r="BD888" i="1"/>
  <c r="BY888" i="1" s="1"/>
  <c r="BD73" i="1"/>
  <c r="BY73" i="1" s="1"/>
  <c r="BD131" i="1"/>
  <c r="BY131" i="1" s="1"/>
  <c r="BD658" i="1"/>
  <c r="BY658" i="1" s="1"/>
  <c r="BD939" i="1"/>
  <c r="BY939" i="1" s="1"/>
  <c r="BD570" i="1"/>
  <c r="BY570" i="1" s="1"/>
  <c r="BD94" i="1"/>
  <c r="BY94" i="1" s="1"/>
  <c r="BD254" i="1"/>
  <c r="BY254" i="1" s="1"/>
  <c r="BD303" i="1"/>
  <c r="BY303" i="1" s="1"/>
  <c r="BD473" i="1"/>
  <c r="BY473" i="1" s="1"/>
  <c r="BD299" i="1"/>
  <c r="BY299" i="1" s="1"/>
  <c r="BD105" i="1"/>
  <c r="BY105" i="1" s="1"/>
  <c r="BD76" i="1"/>
  <c r="BY76" i="1" s="1"/>
  <c r="BD396" i="1"/>
  <c r="BY396" i="1" s="1"/>
  <c r="BD588" i="1"/>
  <c r="BY588" i="1" s="1"/>
  <c r="BD780" i="1"/>
  <c r="BY780" i="1" s="1"/>
  <c r="BD1002" i="1"/>
  <c r="BY1002" i="1" s="1"/>
  <c r="BD771" i="1"/>
  <c r="BY771" i="1" s="1"/>
  <c r="BD527" i="1"/>
  <c r="BY527" i="1" s="1"/>
  <c r="BD319" i="1"/>
  <c r="BY319" i="1" s="1"/>
  <c r="BD504" i="1"/>
  <c r="BY504" i="1" s="1"/>
  <c r="BD455" i="1"/>
  <c r="BY455" i="1" s="1"/>
  <c r="BD725" i="1"/>
  <c r="BY725" i="1" s="1"/>
  <c r="BD903" i="1"/>
  <c r="BY903" i="1" s="1"/>
  <c r="BD104" i="1"/>
  <c r="BY104" i="1" s="1"/>
  <c r="BD511" i="1"/>
  <c r="BY511" i="1" s="1"/>
  <c r="BD928" i="1"/>
  <c r="BY928" i="1" s="1"/>
  <c r="BD134" i="1"/>
  <c r="BY134" i="1" s="1"/>
  <c r="BD130" i="1"/>
  <c r="BY130" i="1" s="1"/>
  <c r="BD139" i="1"/>
  <c r="BY139" i="1" s="1"/>
  <c r="BD611" i="1"/>
  <c r="BY611" i="1" s="1"/>
  <c r="L306" i="2" a="1"/>
  <c r="L306" i="2" s="1"/>
  <c r="BD371" i="1"/>
  <c r="BY371" i="1" s="1"/>
  <c r="L329" i="2" a="1"/>
  <c r="L329" i="2" s="1"/>
  <c r="L454" i="2" a="1"/>
  <c r="L454" i="2" s="1"/>
  <c r="M315" i="2" a="1"/>
  <c r="M315" i="2" s="1"/>
  <c r="L556" i="2" a="1"/>
  <c r="L556" i="2" s="1"/>
  <c r="L879" i="2" a="1"/>
  <c r="L879" i="2" s="1"/>
  <c r="L663" i="2" a="1"/>
  <c r="L663" i="2" s="1"/>
  <c r="L948" i="2" a="1"/>
  <c r="L948" i="2" s="1"/>
  <c r="L239" i="2" a="1"/>
  <c r="L239" i="2" s="1"/>
  <c r="L445" i="2" a="1"/>
  <c r="L445" i="2" s="1"/>
  <c r="M1004" i="2" a="1"/>
  <c r="M1004" i="2" s="1"/>
  <c r="M700" i="2" a="1"/>
  <c r="M700" i="2" s="1"/>
  <c r="L1005" i="2" a="1"/>
  <c r="L1005" i="2" s="1"/>
  <c r="L970" i="2" a="1"/>
  <c r="L970" i="2" s="1"/>
  <c r="L849" i="2" a="1"/>
  <c r="L849" i="2" s="1"/>
  <c r="L291" i="2" a="1"/>
  <c r="L291" i="2" s="1"/>
  <c r="M283" i="2" a="1"/>
  <c r="M283" i="2" s="1"/>
  <c r="L853" i="2" a="1"/>
  <c r="L853" i="2" s="1"/>
  <c r="L210" i="2" a="1"/>
  <c r="L210" i="2" s="1"/>
  <c r="L864" i="2" a="1"/>
  <c r="L864" i="2" s="1"/>
  <c r="L993" i="2" a="1"/>
  <c r="L993" i="2" s="1"/>
  <c r="L336" i="2" a="1"/>
  <c r="L336" i="2" s="1"/>
  <c r="BD442" i="1"/>
  <c r="BY442" i="1" s="1"/>
  <c r="BD520" i="1"/>
  <c r="BY520" i="1" s="1"/>
  <c r="BD200" i="1"/>
  <c r="BY200" i="1" s="1"/>
  <c r="BD841" i="1"/>
  <c r="BY841" i="1" s="1"/>
  <c r="BD1015" i="1"/>
  <c r="BY1015" i="1" s="1"/>
  <c r="BD197" i="1"/>
  <c r="BY197" i="1" s="1"/>
  <c r="BD567" i="1"/>
  <c r="BY567" i="1" s="1"/>
  <c r="BD878" i="1"/>
  <c r="BY878" i="1" s="1"/>
  <c r="BD516" i="1"/>
  <c r="BY516" i="1" s="1"/>
  <c r="BD209" i="1"/>
  <c r="BY209" i="1" s="1"/>
  <c r="BD368" i="1"/>
  <c r="BY368" i="1" s="1"/>
  <c r="BD304" i="1"/>
  <c r="BY304" i="1" s="1"/>
  <c r="BD615" i="1"/>
  <c r="BY615" i="1" s="1"/>
  <c r="BD988" i="1"/>
  <c r="BY988" i="1" s="1"/>
  <c r="L784" i="2" a="1"/>
  <c r="L784" i="2" s="1"/>
  <c r="L927" i="2" a="1"/>
  <c r="L927" i="2" s="1"/>
  <c r="L1001" i="2" a="1"/>
  <c r="L1001" i="2" s="1"/>
  <c r="L936" i="2" a="1"/>
  <c r="L936" i="2" s="1"/>
  <c r="L398" i="2" a="1"/>
  <c r="L398" i="2" s="1"/>
  <c r="M809" i="2" a="1"/>
  <c r="M809" i="2" s="1"/>
  <c r="L298" i="2" a="1"/>
  <c r="L298" i="2" s="1"/>
  <c r="L290" i="2" a="1"/>
  <c r="L290" i="2" s="1"/>
  <c r="L762" i="2" a="1"/>
  <c r="L762" i="2" s="1"/>
  <c r="L381" i="2" a="1"/>
  <c r="L381" i="2" s="1"/>
  <c r="L883" i="2" a="1"/>
  <c r="L883" i="2" s="1"/>
  <c r="L696" i="2" a="1"/>
  <c r="L696" i="2" s="1"/>
  <c r="M344" i="2" a="1"/>
  <c r="M344" i="2" s="1"/>
  <c r="M27" i="2" a="1"/>
  <c r="M27" i="2" s="1"/>
  <c r="L261" i="2" a="1"/>
  <c r="L261" i="2" s="1"/>
  <c r="L996" i="2" a="1"/>
  <c r="L996" i="2" s="1"/>
  <c r="M854" i="2" a="1"/>
  <c r="M854" i="2" s="1"/>
  <c r="L314" i="2" a="1"/>
  <c r="L314" i="2" s="1"/>
  <c r="M1000" i="2" a="1"/>
  <c r="M1000" i="2" s="1"/>
  <c r="L64" i="2" a="1"/>
  <c r="L64" i="2" s="1"/>
  <c r="BD470" i="1"/>
  <c r="BY470" i="1" s="1"/>
  <c r="BD862" i="1"/>
  <c r="BY862" i="1" s="1"/>
  <c r="BD646" i="1"/>
  <c r="BY646" i="1" s="1"/>
  <c r="BD805" i="1"/>
  <c r="BY805" i="1" s="1"/>
  <c r="BD229" i="1"/>
  <c r="BY229" i="1" s="1"/>
  <c r="BD363" i="1"/>
  <c r="BY363" i="1" s="1"/>
  <c r="BD824" i="1"/>
  <c r="BY824" i="1" s="1"/>
  <c r="BD696" i="1"/>
  <c r="BY696" i="1" s="1"/>
  <c r="BD167" i="1"/>
  <c r="BY167" i="1" s="1"/>
  <c r="BD837" i="1"/>
  <c r="BY837" i="1" s="1"/>
  <c r="BD538" i="1"/>
  <c r="BY538" i="1" s="1"/>
  <c r="BD458" i="1"/>
  <c r="BY458" i="1" s="1"/>
  <c r="BD936" i="1"/>
  <c r="BY936" i="1" s="1"/>
  <c r="BD488" i="1"/>
  <c r="BY488" i="1" s="1"/>
  <c r="BD845" i="1"/>
  <c r="BY845" i="1" s="1"/>
  <c r="BD653" i="1"/>
  <c r="BY653" i="1" s="1"/>
  <c r="BD708" i="1"/>
  <c r="BY708" i="1" s="1"/>
  <c r="BD338" i="1"/>
  <c r="BY338" i="1" s="1"/>
  <c r="BD425" i="1"/>
  <c r="BY425" i="1" s="1"/>
  <c r="BD624" i="1"/>
  <c r="BY624" i="1" s="1"/>
  <c r="BD1017" i="1"/>
  <c r="BY1017" i="1" s="1"/>
  <c r="BD871" i="1"/>
  <c r="BY871" i="1" s="1"/>
  <c r="BD69" i="1"/>
  <c r="BY69" i="1" s="1"/>
  <c r="L723" i="2" a="1"/>
  <c r="L723" i="2" s="1"/>
  <c r="L903" i="2" a="1"/>
  <c r="L903" i="2" s="1"/>
  <c r="L881" i="2" a="1"/>
  <c r="L881" i="2" s="1"/>
  <c r="L780" i="2" a="1"/>
  <c r="L780" i="2" s="1"/>
  <c r="L205" i="2" a="1"/>
  <c r="L205" i="2" s="1"/>
  <c r="M59" i="2" a="1"/>
  <c r="M59" i="2" s="1"/>
  <c r="L167" i="2" a="1"/>
  <c r="L167" i="2" s="1"/>
  <c r="M868" i="2" a="1"/>
  <c r="M868" i="2" s="1"/>
  <c r="M773" i="2" a="1"/>
  <c r="M773" i="2" s="1"/>
  <c r="L997" i="2" a="1"/>
  <c r="L997" i="2" s="1"/>
  <c r="M846" i="2" a="1"/>
  <c r="M846" i="2" s="1"/>
  <c r="L929" i="2" a="1"/>
  <c r="L929" i="2" s="1"/>
  <c r="L390" i="2" a="1"/>
  <c r="L390" i="2" s="1"/>
  <c r="L492" i="2" a="1"/>
  <c r="L492" i="2" s="1"/>
  <c r="M963" i="2" a="1"/>
  <c r="M963" i="2" s="1"/>
  <c r="L954" i="2" a="1"/>
  <c r="L954" i="2" s="1"/>
  <c r="L365" i="2" a="1"/>
  <c r="L365" i="2" s="1"/>
  <c r="L839" i="2" a="1"/>
  <c r="L839" i="2" s="1"/>
  <c r="L815" i="2" a="1"/>
  <c r="L815" i="2" s="1"/>
  <c r="L218" i="2" a="1"/>
  <c r="L218" i="2" s="1"/>
  <c r="L139" i="2" a="1"/>
  <c r="L139" i="2" s="1"/>
  <c r="L686" i="2" a="1"/>
  <c r="L686" i="2" s="1"/>
  <c r="L93" i="2" a="1"/>
  <c r="L93" i="2" s="1"/>
  <c r="L950" i="2" a="1"/>
  <c r="L950" i="2" s="1"/>
  <c r="L1006" i="2" a="1"/>
  <c r="L1006" i="2" s="1"/>
  <c r="L933" i="2" a="1"/>
  <c r="L933" i="2" s="1"/>
  <c r="L822" i="2" a="1"/>
  <c r="L822" i="2" s="1"/>
  <c r="L745" i="2" a="1"/>
  <c r="L745" i="2" s="1"/>
  <c r="L198" i="2" a="1"/>
  <c r="L198" i="2" s="1"/>
  <c r="L812" i="2" a="1"/>
  <c r="L812" i="2" s="1"/>
  <c r="M88" i="2" a="1"/>
  <c r="M88" i="2" s="1"/>
  <c r="L582" i="2" a="1"/>
  <c r="L582" i="2" s="1"/>
  <c r="BD873" i="1"/>
  <c r="BY873" i="1" s="1"/>
  <c r="BD815" i="1"/>
  <c r="BY815" i="1" s="1"/>
  <c r="BD727" i="1"/>
  <c r="BY727" i="1" s="1"/>
  <c r="BD966" i="1"/>
  <c r="BY966" i="1" s="1"/>
  <c r="BD933" i="1"/>
  <c r="BY933" i="1" s="1"/>
  <c r="BD613" i="1"/>
  <c r="BY613" i="1" s="1"/>
  <c r="BD485" i="1"/>
  <c r="BY485" i="1" s="1"/>
  <c r="BD747" i="1"/>
  <c r="BY747" i="1" s="1"/>
  <c r="BD978" i="1"/>
  <c r="BY978" i="1" s="1"/>
  <c r="BD463" i="1"/>
  <c r="BY463" i="1" s="1"/>
  <c r="BD870" i="1"/>
  <c r="BY870" i="1" s="1"/>
  <c r="BD678" i="1"/>
  <c r="BY678" i="1" s="1"/>
  <c r="BD635" i="1"/>
  <c r="BY635" i="1" s="1"/>
  <c r="BD686" i="1"/>
  <c r="BY686" i="1" s="1"/>
  <c r="BD132" i="1"/>
  <c r="BY132" i="1" s="1"/>
  <c r="BD675" i="1"/>
  <c r="BY675" i="1" s="1"/>
  <c r="BD697" i="1"/>
  <c r="BY697" i="1" s="1"/>
  <c r="BD147" i="1"/>
  <c r="BY147" i="1" s="1"/>
  <c r="BD127" i="1"/>
  <c r="BY127" i="1" s="1"/>
  <c r="M901" i="2" a="1"/>
  <c r="M901" i="2" s="1"/>
  <c r="L787" i="2" a="1"/>
  <c r="L787" i="2" s="1"/>
  <c r="L751" i="2" a="1"/>
  <c r="L751" i="2" s="1"/>
  <c r="M582" i="2" a="1"/>
  <c r="M582" i="2" s="1"/>
  <c r="L66" i="2" a="1"/>
  <c r="L66" i="2" s="1"/>
  <c r="L625" i="2" a="1"/>
  <c r="L625" i="2" s="1"/>
  <c r="M962" i="2" a="1"/>
  <c r="M962" i="2" s="1"/>
  <c r="L714" i="2" a="1"/>
  <c r="L714" i="2" s="1"/>
  <c r="L942" i="2" a="1"/>
  <c r="L942" i="2" s="1"/>
  <c r="L712" i="2" a="1"/>
  <c r="L712" i="2" s="1"/>
  <c r="L758" i="2" a="1"/>
  <c r="L758" i="2" s="1"/>
  <c r="L469" i="2" a="1"/>
  <c r="L469" i="2" s="1"/>
  <c r="L132" i="2" a="1"/>
  <c r="L132" i="2" s="1"/>
  <c r="L233" i="2" a="1"/>
  <c r="L233" i="2" s="1"/>
  <c r="L795" i="2" a="1"/>
  <c r="L795" i="2" s="1"/>
  <c r="L770" i="2" a="1"/>
  <c r="L770" i="2" s="1"/>
  <c r="L720" i="2" a="1"/>
  <c r="L720" i="2" s="1"/>
  <c r="L533" i="2" a="1"/>
  <c r="L533" i="2" s="1"/>
  <c r="L589" i="2" a="1"/>
  <c r="L589" i="2" s="1"/>
  <c r="M1006" i="2" a="1"/>
  <c r="M1006" i="2" s="1"/>
  <c r="L564" i="2" a="1"/>
  <c r="L564" i="2" s="1"/>
  <c r="M820" i="2" a="1"/>
  <c r="M820" i="2" s="1"/>
  <c r="L941" i="2" a="1"/>
  <c r="L941" i="2" s="1"/>
  <c r="L884" i="2" a="1"/>
  <c r="L884" i="2" s="1"/>
  <c r="L373" i="2" a="1"/>
  <c r="L373" i="2" s="1"/>
  <c r="L1003" i="2" a="1"/>
  <c r="L1003" i="2" s="1"/>
  <c r="L928" i="2" a="1"/>
  <c r="L928" i="2" s="1"/>
  <c r="M935" i="2" a="1"/>
  <c r="M935" i="2" s="1"/>
  <c r="M934" i="2" a="1"/>
  <c r="M934" i="2" s="1"/>
  <c r="BD887" i="1"/>
  <c r="BY887" i="1" s="1"/>
  <c r="BD695" i="1"/>
  <c r="BY695" i="1" s="1"/>
  <c r="BD934" i="1"/>
  <c r="BY934" i="1" s="1"/>
  <c r="BD645" i="1"/>
  <c r="BY645" i="1" s="1"/>
  <c r="BD163" i="1"/>
  <c r="BY163" i="1" s="1"/>
  <c r="BD767" i="1"/>
  <c r="BY767" i="1" s="1"/>
  <c r="BD397" i="1"/>
  <c r="BY397" i="1" s="1"/>
  <c r="BD900" i="1"/>
  <c r="BY900" i="1" s="1"/>
  <c r="BD228" i="1"/>
  <c r="BY228" i="1" s="1"/>
  <c r="BD112" i="1"/>
  <c r="BY112" i="1" s="1"/>
  <c r="BD854" i="1"/>
  <c r="BY854" i="1" s="1"/>
  <c r="BD309" i="1"/>
  <c r="BY309" i="1" s="1"/>
  <c r="BD787" i="1"/>
  <c r="BY787" i="1" s="1"/>
  <c r="BD994" i="1"/>
  <c r="BY994" i="1" s="1"/>
  <c r="BD515" i="1"/>
  <c r="BY515" i="1" s="1"/>
  <c r="BD403" i="1"/>
  <c r="BY403" i="1" s="1"/>
  <c r="BD402" i="1"/>
  <c r="BY402" i="1" s="1"/>
  <c r="BD816" i="1"/>
  <c r="BY816" i="1" s="1"/>
  <c r="BD719" i="1"/>
  <c r="BY719" i="1" s="1"/>
  <c r="L350" i="2" a="1"/>
  <c r="L350" i="2" s="1"/>
  <c r="M993" i="2" a="1"/>
  <c r="M993" i="2" s="1"/>
  <c r="L526" i="2" a="1"/>
  <c r="L526" i="2" s="1"/>
  <c r="M943" i="2" a="1"/>
  <c r="M943" i="2" s="1"/>
  <c r="L500" i="2" a="1"/>
  <c r="L500" i="2" s="1"/>
  <c r="M339" i="2" a="1"/>
  <c r="M339" i="2" s="1"/>
  <c r="L437" i="2" a="1"/>
  <c r="L437" i="2" s="1"/>
  <c r="L778" i="2" a="1"/>
  <c r="L778" i="2" s="1"/>
  <c r="L1004" i="2" a="1"/>
  <c r="L1004" i="2" s="1"/>
  <c r="L962" i="2" a="1"/>
  <c r="L962" i="2" s="1"/>
  <c r="L855" i="2" a="1"/>
  <c r="L855" i="2" s="1"/>
  <c r="M876" i="2" a="1"/>
  <c r="M876" i="2" s="1"/>
  <c r="M722" i="2" a="1"/>
  <c r="M722" i="2" s="1"/>
  <c r="L321" i="2" a="1"/>
  <c r="L321" i="2" s="1"/>
  <c r="BD86" i="1"/>
  <c r="BY86" i="1" s="1"/>
  <c r="BD777" i="1"/>
  <c r="BY777" i="1" s="1"/>
  <c r="BD951" i="1"/>
  <c r="BY951" i="1" s="1"/>
  <c r="BD61" i="1"/>
  <c r="BY61" i="1" s="1"/>
  <c r="BD395" i="1"/>
  <c r="BY395" i="1" s="1"/>
  <c r="BD744" i="1"/>
  <c r="BY744" i="1" s="1"/>
  <c r="BD215" i="1"/>
  <c r="BY215" i="1" s="1"/>
  <c r="BD639" i="1"/>
  <c r="BY639" i="1" s="1"/>
  <c r="BD525" i="1"/>
  <c r="BY525" i="1" s="1"/>
  <c r="BD644" i="1"/>
  <c r="BY644" i="1" s="1"/>
  <c r="BD202" i="1"/>
  <c r="BY202" i="1" s="1"/>
  <c r="BD353" i="1"/>
  <c r="BY353" i="1" s="1"/>
  <c r="BD743" i="1"/>
  <c r="BY743" i="1" s="1"/>
  <c r="BD693" i="1"/>
  <c r="BY693" i="1" s="1"/>
  <c r="BD477" i="1"/>
  <c r="BY477" i="1" s="1"/>
  <c r="L790" i="2" a="1"/>
  <c r="L790" i="2" s="1"/>
  <c r="L181" i="2" a="1"/>
  <c r="L181" i="2" s="1"/>
  <c r="M822" i="2" a="1"/>
  <c r="M822" i="2" s="1"/>
  <c r="L1000" i="2" a="1"/>
  <c r="L1000" i="2" s="1"/>
  <c r="L462" i="2" a="1"/>
  <c r="L462" i="2" s="1"/>
  <c r="M882" i="2" a="1"/>
  <c r="M882" i="2" s="1"/>
  <c r="L436" i="2" a="1"/>
  <c r="L436" i="2" s="1"/>
  <c r="L507" i="2" a="1"/>
  <c r="L507" i="2" s="1"/>
  <c r="L702" i="2" a="1"/>
  <c r="L702" i="2" s="1"/>
  <c r="L940" i="2" a="1"/>
  <c r="L940" i="2" s="1"/>
  <c r="L781" i="2" a="1"/>
  <c r="L781" i="2" s="1"/>
  <c r="L160" i="2" a="1"/>
  <c r="L160" i="2" s="1"/>
  <c r="L491" i="2" a="1"/>
  <c r="L491" i="2" s="1"/>
  <c r="L619" i="2" a="1"/>
  <c r="L619" i="2" s="1"/>
  <c r="L920" i="2" a="1"/>
  <c r="L920" i="2" s="1"/>
  <c r="L895" i="2" a="1"/>
  <c r="L895" i="2" s="1"/>
  <c r="L744" i="2" a="1"/>
  <c r="L744" i="2" s="1"/>
  <c r="L691" i="2" a="1"/>
  <c r="L691" i="2" s="1"/>
  <c r="L753" i="2" a="1"/>
  <c r="L753" i="2" s="1"/>
  <c r="L588" i="2" a="1"/>
  <c r="L588" i="2" s="1"/>
  <c r="L56" i="2" a="1"/>
  <c r="L56" i="2" s="1"/>
  <c r="L656" i="2" a="1"/>
  <c r="L656" i="2" s="1"/>
  <c r="L264" i="2" a="1"/>
  <c r="L264" i="2" s="1"/>
  <c r="M585" i="2" a="1"/>
  <c r="M585" i="2" s="1"/>
  <c r="L372" i="2" a="1"/>
  <c r="L372" i="2" s="1"/>
  <c r="L697" i="2" a="1"/>
  <c r="L697" i="2" s="1"/>
  <c r="M971" i="2" a="1"/>
  <c r="M971" i="2" s="1"/>
  <c r="L869" i="2" a="1"/>
  <c r="L869" i="2" s="1"/>
  <c r="M914" i="2" a="1"/>
  <c r="M914" i="2" s="1"/>
  <c r="M908" i="2" a="1"/>
  <c r="M908" i="2" s="1"/>
  <c r="L971" i="2" a="1"/>
  <c r="L971" i="2" s="1"/>
  <c r="L892" i="2" a="1"/>
  <c r="L892" i="2" s="1"/>
  <c r="L870" i="2" a="1"/>
  <c r="L870" i="2" s="1"/>
  <c r="L774" i="2" a="1"/>
  <c r="L774" i="2" s="1"/>
  <c r="L322" i="2" a="1"/>
  <c r="L322" i="2" s="1"/>
  <c r="M794" i="2" a="1"/>
  <c r="M794" i="2" s="1"/>
  <c r="L428" i="2" a="1"/>
  <c r="L428" i="2" s="1"/>
  <c r="M211" i="2" a="1"/>
  <c r="M211" i="2" s="1"/>
  <c r="L873" i="2" a="1"/>
  <c r="L873" i="2" s="1"/>
  <c r="M553" i="2" a="1"/>
  <c r="M553" i="2" s="1"/>
  <c r="L826" i="2" a="1"/>
  <c r="L826" i="2" s="1"/>
  <c r="L932" i="2" a="1"/>
  <c r="L932" i="2" s="1"/>
  <c r="L828" i="2" a="1"/>
  <c r="L828" i="2" s="1"/>
  <c r="L190" i="2" a="1"/>
  <c r="L190" i="2" s="1"/>
  <c r="L882" i="2" a="1"/>
  <c r="L882" i="2" s="1"/>
  <c r="L833" i="2" a="1"/>
  <c r="L833" i="2" s="1"/>
  <c r="L809" i="2" a="1"/>
  <c r="L809" i="2" s="1"/>
  <c r="L632" i="2" a="1"/>
  <c r="L632" i="2" s="1"/>
  <c r="L256" i="2" a="1"/>
  <c r="L256" i="2" s="1"/>
  <c r="M555" i="2" a="1"/>
  <c r="M555" i="2" s="1"/>
  <c r="L364" i="2" a="1"/>
  <c r="L364" i="2" s="1"/>
  <c r="L668" i="2" a="1"/>
  <c r="L668" i="2" s="1"/>
  <c r="L734" i="2" a="1"/>
  <c r="L734" i="2" s="1"/>
  <c r="L998" i="2" a="1"/>
  <c r="L998" i="2" s="1"/>
  <c r="L989" i="2" a="1"/>
  <c r="L989" i="2" s="1"/>
  <c r="L872" i="2" a="1"/>
  <c r="L872" i="2" s="1"/>
  <c r="L775" i="2" a="1"/>
  <c r="L775" i="2" s="1"/>
  <c r="L284" i="2" a="1"/>
  <c r="L284" i="2" s="1"/>
  <c r="L685" i="2" a="1"/>
  <c r="L685" i="2" s="1"/>
  <c r="L739" i="2" a="1"/>
  <c r="L739" i="2" s="1"/>
  <c r="L934" i="2" a="1"/>
  <c r="L934" i="2" s="1"/>
  <c r="L925" i="2" a="1"/>
  <c r="L925" i="2" s="1"/>
  <c r="L247" i="2" a="1"/>
  <c r="L247" i="2" s="1"/>
  <c r="L921" i="2" a="1"/>
  <c r="L921" i="2" s="1"/>
  <c r="M880" i="2" a="1"/>
  <c r="M880" i="2" s="1"/>
  <c r="L804" i="2" a="1"/>
  <c r="L804" i="2" s="1"/>
  <c r="L389" i="2" a="1"/>
  <c r="L389" i="2" s="1"/>
  <c r="L834" i="2" a="1"/>
  <c r="L834" i="2" s="1"/>
  <c r="L830" i="2" a="1"/>
  <c r="L830" i="2" s="1"/>
  <c r="L862" i="2" a="1"/>
  <c r="L862" i="2" s="1"/>
  <c r="L806" i="2" a="1"/>
  <c r="L806" i="2" s="1"/>
  <c r="L639" i="2" a="1"/>
  <c r="L639" i="2" s="1"/>
  <c r="L292" i="2" a="1"/>
  <c r="L292" i="2" s="1"/>
  <c r="M807" i="2" a="1"/>
  <c r="M807" i="2" s="1"/>
  <c r="L58" i="2" a="1"/>
  <c r="L58" i="2" s="1"/>
  <c r="L680" i="2" a="1"/>
  <c r="L680" i="2" s="1"/>
  <c r="L159" i="2" a="1"/>
  <c r="L159" i="2" s="1"/>
  <c r="M940" i="2" a="1"/>
  <c r="M940" i="2" s="1"/>
  <c r="L893" i="2" a="1"/>
  <c r="L893" i="2" s="1"/>
  <c r="L825" i="2" a="1"/>
  <c r="L825" i="2" s="1"/>
  <c r="L789" i="2" a="1"/>
  <c r="L789" i="2" s="1"/>
  <c r="L939" i="2" a="1"/>
  <c r="L939" i="2" s="1"/>
  <c r="L405" i="2" a="1"/>
  <c r="L405" i="2" s="1"/>
  <c r="L700" i="2" a="1"/>
  <c r="L700" i="2" s="1"/>
  <c r="L123" i="2" a="1"/>
  <c r="L123" i="2" s="1"/>
  <c r="M640" i="2" a="1"/>
  <c r="M640" i="2" s="1"/>
  <c r="L992" i="2" a="1"/>
  <c r="L992" i="2" s="1"/>
  <c r="L518" i="2" a="1"/>
  <c r="L518" i="2" s="1"/>
  <c r="L890" i="2" a="1"/>
  <c r="L890" i="2" s="1"/>
  <c r="L983" i="2" a="1"/>
  <c r="L983" i="2" s="1"/>
  <c r="L773" i="2" a="1"/>
  <c r="L773" i="2" s="1"/>
  <c r="L701" i="2" a="1"/>
  <c r="L701" i="2" s="1"/>
  <c r="L877" i="2" a="1"/>
  <c r="L877" i="2" s="1"/>
  <c r="BD885" i="1"/>
  <c r="BY885" i="1" s="1"/>
  <c r="BD906" i="1"/>
  <c r="BY906" i="1" s="1"/>
  <c r="BD707" i="1"/>
  <c r="BY707" i="1" s="1"/>
  <c r="L574" i="2" a="1"/>
  <c r="L574" i="2" s="1"/>
  <c r="L50" i="2" a="1"/>
  <c r="L50" i="2" s="1"/>
  <c r="BD688" i="1"/>
  <c r="BY688" i="1" s="1"/>
  <c r="BD595" i="1"/>
  <c r="BY595" i="1" s="1"/>
  <c r="L947" i="2" a="1"/>
  <c r="L947" i="2" s="1"/>
  <c r="L865" i="2" a="1"/>
  <c r="L865" i="2" s="1"/>
  <c r="L102" i="2" a="1"/>
  <c r="L102" i="2" s="1"/>
  <c r="L566" i="2" a="1"/>
  <c r="L566" i="2" s="1"/>
  <c r="M179" i="2" a="1"/>
  <c r="M179" i="2" s="1"/>
  <c r="BD335" i="1"/>
  <c r="BY335" i="1" s="1"/>
  <c r="BD995" i="1"/>
  <c r="BY995" i="1" s="1"/>
  <c r="BD619" i="1"/>
  <c r="BY619" i="1" s="1"/>
  <c r="L887" i="2" a="1"/>
  <c r="L887" i="2" s="1"/>
  <c r="L740" i="2" a="1"/>
  <c r="L740" i="2" s="1"/>
  <c r="L382" i="2" a="1"/>
  <c r="L382" i="2" s="1"/>
  <c r="L152" i="2" a="1"/>
  <c r="L152" i="2" s="1"/>
  <c r="L918" i="2" a="1"/>
  <c r="L918" i="2" s="1"/>
  <c r="Y1012" i="4" a="1"/>
  <c r="Y1012" i="4" s="1"/>
  <c r="Y1005" i="4" a="1"/>
  <c r="Y1005" i="4" s="1"/>
  <c r="Y997" i="4" a="1"/>
  <c r="Y997" i="4" s="1"/>
  <c r="Y989" i="4" a="1"/>
  <c r="Y989" i="4" s="1"/>
  <c r="Y983" i="4" a="1"/>
  <c r="Y983" i="4" s="1"/>
  <c r="X994" i="4" a="1"/>
  <c r="X994" i="4" s="1"/>
  <c r="X963" i="4" a="1"/>
  <c r="X963" i="4" s="1"/>
  <c r="X947" i="4" a="1"/>
  <c r="X947" i="4" s="1"/>
  <c r="X991" i="4" a="1"/>
  <c r="X991" i="4" s="1"/>
  <c r="X968" i="4" a="1"/>
  <c r="X968" i="4" s="1"/>
  <c r="X952" i="4" a="1"/>
  <c r="X952" i="4" s="1"/>
  <c r="Y977" i="4" a="1"/>
  <c r="Y977" i="4" s="1"/>
  <c r="X977" i="4" a="1"/>
  <c r="X977" i="4" s="1"/>
  <c r="X957" i="4" a="1"/>
  <c r="X957" i="4" s="1"/>
  <c r="X1005" i="4" a="1"/>
  <c r="X1005" i="4" s="1"/>
  <c r="Y974" i="4" a="1"/>
  <c r="Y974" i="4" s="1"/>
  <c r="X954" i="4" a="1"/>
  <c r="X954" i="4" s="1"/>
  <c r="X938" i="4" a="1"/>
  <c r="X938" i="4" s="1"/>
  <c r="X940" i="4" a="1"/>
  <c r="X940" i="4" s="1"/>
  <c r="Y917" i="4" a="1"/>
  <c r="Y917" i="4" s="1"/>
  <c r="X925" i="4" a="1"/>
  <c r="X925" i="4" s="1"/>
  <c r="Y923" i="4" a="1"/>
  <c r="Y923" i="4" s="1"/>
  <c r="X915" i="4" a="1"/>
  <c r="X915" i="4" s="1"/>
  <c r="X918" i="4" a="1"/>
  <c r="X918" i="4" s="1"/>
  <c r="Y905" i="4" a="1"/>
  <c r="Y905" i="4" s="1"/>
  <c r="Y927" i="4" a="1"/>
  <c r="Y927" i="4" s="1"/>
  <c r="X927" i="4" a="1"/>
  <c r="X927" i="4" s="1"/>
  <c r="X890" i="4" a="1"/>
  <c r="X890" i="4" s="1"/>
  <c r="Y860" i="4" a="1"/>
  <c r="Y860" i="4" s="1"/>
  <c r="Y907" i="4" a="1"/>
  <c r="Y907" i="4" s="1"/>
  <c r="X891" i="4" a="1"/>
  <c r="X891" i="4" s="1"/>
  <c r="Y862" i="4" a="1"/>
  <c r="Y862" i="4" s="1"/>
  <c r="X900" i="4" a="1"/>
  <c r="X900" i="4" s="1"/>
  <c r="Y875" i="4" a="1"/>
  <c r="Y875" i="4" s="1"/>
  <c r="Y890" i="4" a="1"/>
  <c r="Y890" i="4" s="1"/>
  <c r="X877" i="4" a="1"/>
  <c r="X877" i="4" s="1"/>
  <c r="X873" i="4" a="1"/>
  <c r="X873" i="4" s="1"/>
  <c r="X865" i="4" a="1"/>
  <c r="X865" i="4" s="1"/>
  <c r="X856" i="4" a="1"/>
  <c r="X856" i="4" s="1"/>
  <c r="Y861" i="4" a="1"/>
  <c r="Y861" i="4" s="1"/>
  <c r="X850" i="4" a="1"/>
  <c r="X850" i="4" s="1"/>
  <c r="X839" i="4" a="1"/>
  <c r="X839" i="4" s="1"/>
  <c r="Y823" i="4" a="1"/>
  <c r="Y823" i="4" s="1"/>
  <c r="Y847" i="4" a="1"/>
  <c r="Y847" i="4" s="1"/>
  <c r="X825" i="4" a="1"/>
  <c r="X825" i="4" s="1"/>
  <c r="X798" i="4" a="1"/>
  <c r="X798" i="4" s="1"/>
  <c r="X830" i="4" a="1"/>
  <c r="X830" i="4" s="1"/>
  <c r="Y815" i="4" a="1"/>
  <c r="Y815" i="4" s="1"/>
  <c r="Y831" i="4" a="1"/>
  <c r="Y831" i="4" s="1"/>
  <c r="X820" i="4" a="1"/>
  <c r="X820" i="4" s="1"/>
  <c r="Y780" i="4" a="1"/>
  <c r="Y780" i="4" s="1"/>
  <c r="X868" i="4" a="1"/>
  <c r="X868" i="4" s="1"/>
  <c r="Y806" i="4" a="1"/>
  <c r="Y806" i="4" s="1"/>
  <c r="Y817" i="4" a="1"/>
  <c r="Y817" i="4" s="1"/>
  <c r="X815" i="4" a="1"/>
  <c r="X815" i="4" s="1"/>
  <c r="Y795" i="4" a="1"/>
  <c r="Y795" i="4" s="1"/>
  <c r="Y774" i="4" a="1"/>
  <c r="Y774" i="4" s="1"/>
  <c r="X761" i="4" a="1"/>
  <c r="X761" i="4" s="1"/>
  <c r="X782" i="4" a="1"/>
  <c r="X782" i="4" s="1"/>
  <c r="X766" i="4" a="1"/>
  <c r="X766" i="4" s="1"/>
  <c r="Y748" i="4" a="1"/>
  <c r="Y748" i="4" s="1"/>
  <c r="Y716" i="4" a="1"/>
  <c r="Y716" i="4" s="1"/>
  <c r="Y684" i="4" a="1"/>
  <c r="Y684" i="4" s="1"/>
  <c r="Y749" i="4" a="1"/>
  <c r="Y749" i="4" s="1"/>
  <c r="Y717" i="4" a="1"/>
  <c r="Y717" i="4" s="1"/>
  <c r="X740" i="4" a="1"/>
  <c r="X740" i="4" s="1"/>
  <c r="X708" i="4" a="1"/>
  <c r="X708" i="4" s="1"/>
  <c r="X676" i="4" a="1"/>
  <c r="X676" i="4" s="1"/>
  <c r="X749" i="4" a="1"/>
  <c r="X749" i="4" s="1"/>
  <c r="X717" i="4" a="1"/>
  <c r="X717" i="4" s="1"/>
  <c r="Y1011" i="4" a="1"/>
  <c r="Y1011" i="4" s="1"/>
  <c r="Y1004" i="4" a="1"/>
  <c r="Y1004" i="4" s="1"/>
  <c r="Y996" i="4" a="1"/>
  <c r="Y996" i="4" s="1"/>
  <c r="Y988" i="4" a="1"/>
  <c r="Y988" i="4" s="1"/>
  <c r="Y979" i="4" a="1"/>
  <c r="Y979" i="4" s="1"/>
  <c r="X990" i="4" a="1"/>
  <c r="X990" i="4" s="1"/>
  <c r="Y960" i="4" a="1"/>
  <c r="Y960" i="4" s="1"/>
  <c r="Y982" i="4" a="1"/>
  <c r="Y982" i="4" s="1"/>
  <c r="X987" i="4" a="1"/>
  <c r="X987" i="4" s="1"/>
  <c r="Y965" i="4" a="1"/>
  <c r="Y965" i="4" s="1"/>
  <c r="Y949" i="4" a="1"/>
  <c r="Y949" i="4" s="1"/>
  <c r="X1008" i="4" a="1"/>
  <c r="X1008" i="4" s="1"/>
  <c r="X971" i="4" a="1"/>
  <c r="X971" i="4" s="1"/>
  <c r="Y954" i="4" a="1"/>
  <c r="Y954" i="4" s="1"/>
  <c r="X1001" i="4" a="1"/>
  <c r="X1001" i="4" s="1"/>
  <c r="Y967" i="4" a="1"/>
  <c r="Y967" i="4" s="1"/>
  <c r="Y951" i="4" a="1"/>
  <c r="Y951" i="4" s="1"/>
  <c r="X974" i="4" a="1"/>
  <c r="X974" i="4" s="1"/>
  <c r="X945" i="4" a="1"/>
  <c r="X945" i="4" s="1"/>
  <c r="X914" i="4" a="1"/>
  <c r="X914" i="4" s="1"/>
  <c r="Y920" i="4" a="1"/>
  <c r="Y920" i="4" s="1"/>
  <c r="X920" i="4" a="1"/>
  <c r="X920" i="4" s="1"/>
  <c r="Y910" i="4" a="1"/>
  <c r="Y910" i="4" s="1"/>
  <c r="Y932" i="4" a="1"/>
  <c r="Y932" i="4" s="1"/>
  <c r="Y901" i="4" a="1"/>
  <c r="Y901" i="4" s="1"/>
  <c r="X924" i="4" a="1"/>
  <c r="X924" i="4" s="1"/>
  <c r="Y922" i="4" a="1"/>
  <c r="Y922" i="4" s="1"/>
  <c r="Y888" i="4" a="1"/>
  <c r="Y888" i="4" s="1"/>
  <c r="Y913" i="4" a="1"/>
  <c r="Y913" i="4" s="1"/>
  <c r="X899" i="4" a="1"/>
  <c r="X899" i="4" s="1"/>
  <c r="X889" i="4" a="1"/>
  <c r="X889" i="4" s="1"/>
  <c r="X904" i="4" a="1"/>
  <c r="X904" i="4" s="1"/>
  <c r="X896" i="4" a="1"/>
  <c r="X896" i="4" s="1"/>
  <c r="X872" i="4" a="1"/>
  <c r="X872" i="4" s="1"/>
  <c r="Y884" i="4" a="1"/>
  <c r="Y884" i="4" s="1"/>
  <c r="Y867" i="4" a="1"/>
  <c r="Y867" i="4" s="1"/>
  <c r="Y863" i="4" a="1"/>
  <c r="Y863" i="4" s="1"/>
  <c r="Y856" i="4" a="1"/>
  <c r="Y856" i="4" s="1"/>
  <c r="Y852" i="4" a="1"/>
  <c r="Y852" i="4" s="1"/>
  <c r="X859" i="4" a="1"/>
  <c r="X859" i="4" s="1"/>
  <c r="Y846" i="4" a="1"/>
  <c r="Y846" i="4" s="1"/>
  <c r="Y836" i="4" a="1"/>
  <c r="Y836" i="4" s="1"/>
  <c r="X818" i="4" a="1"/>
  <c r="X818" i="4" s="1"/>
  <c r="X843" i="4" a="1"/>
  <c r="X843" i="4" s="1"/>
  <c r="Y821" i="4" a="1"/>
  <c r="Y821" i="4" s="1"/>
  <c r="Y849" i="4" a="1"/>
  <c r="Y849" i="4" s="1"/>
  <c r="X828" i="4" a="1"/>
  <c r="X828" i="4" s="1"/>
  <c r="X810" i="4" a="1"/>
  <c r="X810" i="4" s="1"/>
  <c r="Y829" i="4" a="1"/>
  <c r="Y829" i="4" s="1"/>
  <c r="Y808" i="4" a="1"/>
  <c r="Y808" i="4" s="1"/>
  <c r="X779" i="4" a="1"/>
  <c r="X779" i="4" s="1"/>
  <c r="Y816" i="4" a="1"/>
  <c r="Y816" i="4" s="1"/>
  <c r="Y805" i="4" a="1"/>
  <c r="Y805" i="4" s="1"/>
  <c r="X816" i="4" a="1"/>
  <c r="X816" i="4" s="1"/>
  <c r="X813" i="4" a="1"/>
  <c r="X813" i="4" s="1"/>
  <c r="Y790" i="4" a="1"/>
  <c r="Y790" i="4" s="1"/>
  <c r="X773" i="4" a="1"/>
  <c r="X773" i="4" s="1"/>
  <c r="Y839" i="4" a="1"/>
  <c r="Y839" i="4" s="1"/>
  <c r="Y779" i="4" a="1"/>
  <c r="Y779" i="4" s="1"/>
  <c r="Y763" i="4" a="1"/>
  <c r="Y763" i="4" s="1"/>
  <c r="X746" i="4" a="1"/>
  <c r="X746" i="4" s="1"/>
  <c r="X714" i="4" a="1"/>
  <c r="X714" i="4" s="1"/>
  <c r="X682" i="4" a="1"/>
  <c r="X682" i="4" s="1"/>
  <c r="X747" i="4" a="1"/>
  <c r="X747" i="4" s="1"/>
  <c r="X715" i="4" a="1"/>
  <c r="X715" i="4" s="1"/>
  <c r="Y734" i="4" a="1"/>
  <c r="Y734" i="4" s="1"/>
  <c r="Y702" i="4" a="1"/>
  <c r="Y702" i="4" s="1"/>
  <c r="Y851" i="4" a="1"/>
  <c r="Y851" i="4" s="1"/>
  <c r="Y743" i="4" a="1"/>
  <c r="Y743" i="4" s="1"/>
  <c r="Y711" i="4" a="1"/>
  <c r="Y711" i="4" s="1"/>
  <c r="X758" i="4" a="1"/>
  <c r="X758" i="4" s="1"/>
  <c r="X726" i="4" a="1"/>
  <c r="X726" i="4" s="1"/>
  <c r="X759" i="4" a="1"/>
  <c r="X759" i="4" s="1"/>
  <c r="X727" i="4" a="1"/>
  <c r="X727" i="4" s="1"/>
  <c r="Y773" i="4" a="1"/>
  <c r="Y773" i="4" s="1"/>
  <c r="X744" i="4" a="1"/>
  <c r="X744" i="4" s="1"/>
  <c r="X712" i="4" a="1"/>
  <c r="X712" i="4" s="1"/>
  <c r="X753" i="4" a="1"/>
  <c r="X753" i="4" s="1"/>
  <c r="Y739" i="4" a="1"/>
  <c r="Y739" i="4" s="1"/>
  <c r="Y676" i="4" a="1"/>
  <c r="Y676" i="4" s="1"/>
  <c r="Y747" i="4" a="1"/>
  <c r="Y747" i="4" s="1"/>
  <c r="Y693" i="4" a="1"/>
  <c r="Y693" i="4" s="1"/>
  <c r="Y765" i="4" a="1"/>
  <c r="Y765" i="4" s="1"/>
  <c r="X691" i="4" a="1"/>
  <c r="X691" i="4" s="1"/>
  <c r="Y677" i="4" a="1"/>
  <c r="Y677" i="4" s="1"/>
  <c r="Y1010" i="4" a="1"/>
  <c r="Y1010" i="4" s="1"/>
  <c r="Y1003" i="4" a="1"/>
  <c r="Y1003" i="4" s="1"/>
  <c r="Y995" i="4" a="1"/>
  <c r="Y995" i="4" s="1"/>
  <c r="Y987" i="4" a="1"/>
  <c r="Y987" i="4" s="1"/>
  <c r="Y975" i="4" a="1"/>
  <c r="Y975" i="4" s="1"/>
  <c r="X986" i="4" a="1"/>
  <c r="X986" i="4" s="1"/>
  <c r="X959" i="4" a="1"/>
  <c r="X959" i="4" s="1"/>
  <c r="Y980" i="4" a="1"/>
  <c r="Y980" i="4" s="1"/>
  <c r="X980" i="4" a="1"/>
  <c r="X980" i="4" s="1"/>
  <c r="X964" i="4" a="1"/>
  <c r="X964" i="4" s="1"/>
  <c r="X948" i="4" a="1"/>
  <c r="X948" i="4" s="1"/>
  <c r="X1004" i="4" a="1"/>
  <c r="X1004" i="4" s="1"/>
  <c r="X969" i="4" a="1"/>
  <c r="X969" i="4" s="1"/>
  <c r="X953" i="4" a="1"/>
  <c r="X953" i="4" s="1"/>
  <c r="X997" i="4" a="1"/>
  <c r="X997" i="4" s="1"/>
  <c r="X966" i="4" a="1"/>
  <c r="X966" i="4" s="1"/>
  <c r="X950" i="4" a="1"/>
  <c r="X950" i="4" s="1"/>
  <c r="Y973" i="4" a="1"/>
  <c r="Y973" i="4" s="1"/>
  <c r="Y938" i="4" a="1"/>
  <c r="Y938" i="4" s="1"/>
  <c r="Y909" i="4" a="1"/>
  <c r="Y909" i="4" s="1"/>
  <c r="X917" i="4" a="1"/>
  <c r="X917" i="4" s="1"/>
  <c r="Y915" i="4" a="1"/>
  <c r="Y915" i="4" s="1"/>
  <c r="Y944" i="4" a="1"/>
  <c r="Y944" i="4" s="1"/>
  <c r="X929" i="4" a="1"/>
  <c r="X929" i="4" s="1"/>
  <c r="Y897" i="4" a="1"/>
  <c r="Y897" i="4" s="1"/>
  <c r="Y919" i="4" a="1"/>
  <c r="Y919" i="4" s="1"/>
  <c r="X919" i="4" a="1"/>
  <c r="X919" i="4" s="1"/>
  <c r="Y886" i="4" a="1"/>
  <c r="Y886" i="4" s="1"/>
  <c r="X909" i="4" a="1"/>
  <c r="X909" i="4" s="1"/>
  <c r="X897" i="4" a="1"/>
  <c r="X897" i="4" s="1"/>
  <c r="Y887" i="4" a="1"/>
  <c r="Y887" i="4" s="1"/>
  <c r="X902" i="4" a="1"/>
  <c r="X902" i="4" s="1"/>
  <c r="X894" i="4" a="1"/>
  <c r="X894" i="4" s="1"/>
  <c r="X869" i="4" a="1"/>
  <c r="X869" i="4" s="1"/>
  <c r="X881" i="4" a="1"/>
  <c r="X881" i="4" s="1"/>
  <c r="X864" i="4" a="1"/>
  <c r="X864" i="4" s="1"/>
  <c r="X860" i="4" a="1"/>
  <c r="X860" i="4" s="1"/>
  <c r="X883" i="4" a="1"/>
  <c r="X883" i="4" s="1"/>
  <c r="X847" i="4" a="1"/>
  <c r="X847" i="4" s="1"/>
  <c r="X854" i="4" a="1"/>
  <c r="X854" i="4" s="1"/>
  <c r="X841" i="4" a="1"/>
  <c r="X841" i="4" s="1"/>
  <c r="X831" i="4" a="1"/>
  <c r="X831" i="4" s="1"/>
  <c r="X811" i="4" a="1"/>
  <c r="X811" i="4" s="1"/>
  <c r="Y842" i="4" a="1"/>
  <c r="Y842" i="4" s="1"/>
  <c r="Y848" i="4" a="1"/>
  <c r="Y848" i="4" s="1"/>
  <c r="X848" i="4" a="1"/>
  <c r="X848" i="4" s="1"/>
  <c r="Y850" i="4" a="1"/>
  <c r="Y850" i="4" s="1"/>
  <c r="X803" i="4" a="1"/>
  <c r="X803" i="4" s="1"/>
  <c r="X824" i="4" a="1"/>
  <c r="X824" i="4" s="1"/>
  <c r="Y804" i="4" a="1"/>
  <c r="Y804" i="4" s="1"/>
  <c r="Y776" i="4" a="1"/>
  <c r="Y776" i="4" s="1"/>
  <c r="Y813" i="4" a="1"/>
  <c r="Y813" i="4" s="1"/>
  <c r="Y797" i="4" a="1"/>
  <c r="Y797" i="4" s="1"/>
  <c r="Y814" i="4" a="1"/>
  <c r="Y814" i="4" s="1"/>
  <c r="Y802" i="4" a="1"/>
  <c r="Y802" i="4" s="1"/>
  <c r="Y788" i="4" a="1"/>
  <c r="Y788" i="4" s="1"/>
  <c r="Y770" i="4" a="1"/>
  <c r="Y770" i="4" s="1"/>
  <c r="X800" i="4" a="1"/>
  <c r="X800" i="4" s="1"/>
  <c r="X778" i="4" a="1"/>
  <c r="X778" i="4" s="1"/>
  <c r="X762" i="4" a="1"/>
  <c r="X762" i="4" s="1"/>
  <c r="Y740" i="4" a="1"/>
  <c r="Y740" i="4" s="1"/>
  <c r="Y708" i="4" a="1"/>
  <c r="Y708" i="4" s="1"/>
  <c r="X796" i="4" a="1"/>
  <c r="X796" i="4" s="1"/>
  <c r="Y741" i="4" a="1"/>
  <c r="Y741" i="4" s="1"/>
  <c r="Y792" i="4" a="1"/>
  <c r="Y792" i="4" s="1"/>
  <c r="X732" i="4" a="1"/>
  <c r="X732" i="4" s="1"/>
  <c r="X700" i="4" a="1"/>
  <c r="X700" i="4" s="1"/>
  <c r="X789" i="4" a="1"/>
  <c r="X789" i="4" s="1"/>
  <c r="X1012" i="4" a="1"/>
  <c r="X1012" i="4" s="1"/>
  <c r="Y1002" i="4" a="1"/>
  <c r="Y1002" i="4" s="1"/>
  <c r="Y994" i="4" a="1"/>
  <c r="Y994" i="4" s="1"/>
  <c r="Y986" i="4" a="1"/>
  <c r="Y986" i="4" s="1"/>
  <c r="X1011" i="4" a="1"/>
  <c r="X1011" i="4" s="1"/>
  <c r="Y981" i="4" a="1"/>
  <c r="Y981" i="4" s="1"/>
  <c r="Y956" i="4" a="1"/>
  <c r="Y956" i="4" s="1"/>
  <c r="Y972" i="4" a="1"/>
  <c r="Y972" i="4" s="1"/>
  <c r="X979" i="4" a="1"/>
  <c r="X979" i="4" s="1"/>
  <c r="Y961" i="4" a="1"/>
  <c r="Y961" i="4" s="1"/>
  <c r="Y945" i="4" a="1"/>
  <c r="Y945" i="4" s="1"/>
  <c r="X1000" i="4" a="1"/>
  <c r="X1000" i="4" s="1"/>
  <c r="Y966" i="4" a="1"/>
  <c r="Y966" i="4" s="1"/>
  <c r="Y950" i="4" a="1"/>
  <c r="Y950" i="4" s="1"/>
  <c r="X993" i="4" a="1"/>
  <c r="X993" i="4" s="1"/>
  <c r="Y963" i="4" a="1"/>
  <c r="Y963" i="4" s="1"/>
  <c r="Y947" i="4" a="1"/>
  <c r="Y947" i="4" s="1"/>
  <c r="X970" i="4" a="1"/>
  <c r="X970" i="4" s="1"/>
  <c r="Y937" i="4" a="1"/>
  <c r="Y937" i="4" s="1"/>
  <c r="X906" i="4" a="1"/>
  <c r="X906" i="4" s="1"/>
  <c r="Y912" i="4" a="1"/>
  <c r="Y912" i="4" s="1"/>
  <c r="Y934" i="4" a="1"/>
  <c r="Y934" i="4" s="1"/>
  <c r="X941" i="4" a="1"/>
  <c r="X941" i="4" s="1"/>
  <c r="Y924" i="4" a="1"/>
  <c r="Y924" i="4" s="1"/>
  <c r="Y893" i="4" a="1"/>
  <c r="Y893" i="4" s="1"/>
  <c r="X916" i="4" a="1"/>
  <c r="X916" i="4" s="1"/>
  <c r="Y914" i="4" a="1"/>
  <c r="Y914" i="4" s="1"/>
  <c r="Y880" i="4" a="1"/>
  <c r="Y880" i="4" s="1"/>
  <c r="X903" i="4" a="1"/>
  <c r="X903" i="4" s="1"/>
  <c r="X907" i="4" a="1"/>
  <c r="X907" i="4" s="1"/>
  <c r="Y882" i="4" a="1"/>
  <c r="Y882" i="4" s="1"/>
  <c r="Y900" i="4" a="1"/>
  <c r="Y900" i="4" s="1"/>
  <c r="X882" i="4" a="1"/>
  <c r="X882" i="4" s="1"/>
  <c r="X886" i="4" a="1"/>
  <c r="X886" i="4" s="1"/>
  <c r="Y896" i="4" a="1"/>
  <c r="Y896" i="4" s="1"/>
  <c r="X861" i="4" a="1"/>
  <c r="X861" i="4" s="1"/>
  <c r="X858" i="4" a="1"/>
  <c r="X858" i="4" s="1"/>
  <c r="X874" i="4" a="1"/>
  <c r="X874" i="4" s="1"/>
  <c r="Y845" i="4" a="1"/>
  <c r="Y845" i="4" s="1"/>
  <c r="X870" i="4" a="1"/>
  <c r="X870" i="4" s="1"/>
  <c r="X834" i="4" a="1"/>
  <c r="X834" i="4" s="1"/>
  <c r="X829" i="4" a="1"/>
  <c r="X829" i="4" s="1"/>
  <c r="Y807" i="4" a="1"/>
  <c r="Y807" i="4" s="1"/>
  <c r="Y838" i="4" a="1"/>
  <c r="Y838" i="4" s="1"/>
  <c r="X823" i="4" a="1"/>
  <c r="X823" i="4" s="1"/>
  <c r="X842" i="4" a="1"/>
  <c r="X842" i="4" s="1"/>
  <c r="Y840" i="4" a="1"/>
  <c r="Y840" i="4" s="1"/>
  <c r="Y873" i="4" a="1"/>
  <c r="Y873" i="4" s="1"/>
  <c r="Y822" i="4" a="1"/>
  <c r="Y822" i="4" s="1"/>
  <c r="X799" i="4" a="1"/>
  <c r="X799" i="4" s="1"/>
  <c r="X775" i="4" a="1"/>
  <c r="X775" i="4" s="1"/>
  <c r="Y812" i="4" a="1"/>
  <c r="Y812" i="4" s="1"/>
  <c r="Y793" i="4" a="1"/>
  <c r="Y793" i="4" s="1"/>
  <c r="X812" i="4" a="1"/>
  <c r="X812" i="4" s="1"/>
  <c r="Y801" i="4" a="1"/>
  <c r="Y801" i="4" s="1"/>
  <c r="X785" i="4" a="1"/>
  <c r="X785" i="4" s="1"/>
  <c r="X769" i="4" a="1"/>
  <c r="X769" i="4" s="1"/>
  <c r="Y799" i="4" a="1"/>
  <c r="Y799" i="4" s="1"/>
  <c r="Y775" i="4" a="1"/>
  <c r="Y775" i="4" s="1"/>
  <c r="Y796" i="4" a="1"/>
  <c r="Y796" i="4" s="1"/>
  <c r="X738" i="4" a="1"/>
  <c r="X738" i="4" s="1"/>
  <c r="X706" i="4" a="1"/>
  <c r="X706" i="4" s="1"/>
  <c r="X794" i="4" a="1"/>
  <c r="X794" i="4" s="1"/>
  <c r="X739" i="4" a="1"/>
  <c r="X739" i="4" s="1"/>
  <c r="Y758" i="4" a="1"/>
  <c r="Y758" i="4" s="1"/>
  <c r="Y726" i="4" a="1"/>
  <c r="Y726" i="4" s="1"/>
  <c r="Y694" i="4" a="1"/>
  <c r="Y694" i="4" s="1"/>
  <c r="X763" i="4" a="1"/>
  <c r="X763" i="4" s="1"/>
  <c r="Y735" i="4" a="1"/>
  <c r="Y735" i="4" s="1"/>
  <c r="Y703" i="4" a="1"/>
  <c r="Y703" i="4" s="1"/>
  <c r="X750" i="4" a="1"/>
  <c r="X750" i="4" s="1"/>
  <c r="X718" i="4" a="1"/>
  <c r="X718" i="4" s="1"/>
  <c r="X751" i="4" a="1"/>
  <c r="X751" i="4" s="1"/>
  <c r="X719" i="4" a="1"/>
  <c r="X719" i="4" s="1"/>
  <c r="Y766" i="4" a="1"/>
  <c r="Y766" i="4" s="1"/>
  <c r="X736" i="4" a="1"/>
  <c r="X736" i="4" s="1"/>
  <c r="Y1009" i="4" a="1"/>
  <c r="Y1009" i="4" s="1"/>
  <c r="Y1001" i="4" a="1"/>
  <c r="Y1001" i="4" s="1"/>
  <c r="Y993" i="4" a="1"/>
  <c r="Y993" i="4" s="1"/>
  <c r="Y985" i="4" a="1"/>
  <c r="Y985" i="4" s="1"/>
  <c r="X982" i="4" a="1"/>
  <c r="X982" i="4" s="1"/>
  <c r="X973" i="4" a="1"/>
  <c r="X973" i="4" s="1"/>
  <c r="X955" i="4" a="1"/>
  <c r="X955" i="4" s="1"/>
  <c r="X1007" i="4" a="1"/>
  <c r="X1007" i="4" s="1"/>
  <c r="Y978" i="4" a="1"/>
  <c r="Y978" i="4" s="1"/>
  <c r="X960" i="4" a="1"/>
  <c r="X960" i="4" s="1"/>
  <c r="X944" i="4" a="1"/>
  <c r="X944" i="4" s="1"/>
  <c r="X996" i="4" a="1"/>
  <c r="X996" i="4" s="1"/>
  <c r="X965" i="4" a="1"/>
  <c r="X965" i="4" s="1"/>
  <c r="X949" i="4" a="1"/>
  <c r="X949" i="4" s="1"/>
  <c r="X989" i="4" a="1"/>
  <c r="X989" i="4" s="1"/>
  <c r="X962" i="4" a="1"/>
  <c r="X962" i="4" s="1"/>
  <c r="X946" i="4" a="1"/>
  <c r="X946" i="4" s="1"/>
  <c r="X937" i="4" a="1"/>
  <c r="X937" i="4" s="1"/>
  <c r="Y933" i="4" a="1"/>
  <c r="Y933" i="4" s="1"/>
  <c r="X943" i="4" a="1"/>
  <c r="X943" i="4" s="1"/>
  <c r="X939" i="4" a="1"/>
  <c r="X939" i="4" s="1"/>
  <c r="X931" i="4" a="1"/>
  <c r="X931" i="4" s="1"/>
  <c r="X934" i="4" a="1"/>
  <c r="X934" i="4" s="1"/>
  <c r="X921" i="4" a="1"/>
  <c r="X921" i="4" s="1"/>
  <c r="Y889" i="4" a="1"/>
  <c r="Y889" i="4" s="1"/>
  <c r="Y911" i="4" a="1"/>
  <c r="Y911" i="4" s="1"/>
  <c r="X911" i="4" a="1"/>
  <c r="X911" i="4" s="1"/>
  <c r="Y876" i="4" a="1"/>
  <c r="Y876" i="4" s="1"/>
  <c r="X901" i="4" a="1"/>
  <c r="X901" i="4" s="1"/>
  <c r="X895" i="4" a="1"/>
  <c r="X895" i="4" s="1"/>
  <c r="Y878" i="4" a="1"/>
  <c r="Y878" i="4" s="1"/>
  <c r="Y898" i="4" a="1"/>
  <c r="Y898" i="4" s="1"/>
  <c r="X879" i="4" a="1"/>
  <c r="X879" i="4" s="1"/>
  <c r="Y881" i="4" a="1"/>
  <c r="Y881" i="4" s="1"/>
  <c r="X884" i="4" a="1"/>
  <c r="X884" i="4" s="1"/>
  <c r="Y895" i="4" a="1"/>
  <c r="Y895" i="4" s="1"/>
  <c r="X871" i="4" a="1"/>
  <c r="X871" i="4" s="1"/>
  <c r="Y854" i="4" a="1"/>
  <c r="Y854" i="4" s="1"/>
  <c r="Y843" i="4" a="1"/>
  <c r="Y843" i="4" s="1"/>
  <c r="X867" i="4" a="1"/>
  <c r="X867" i="4" s="1"/>
  <c r="Y830" i="4" a="1"/>
  <c r="Y830" i="4" s="1"/>
  <c r="Y871" i="4" a="1"/>
  <c r="Y871" i="4" s="1"/>
  <c r="X802" i="4" a="1"/>
  <c r="X802" i="4" s="1"/>
  <c r="X836" i="4" a="1"/>
  <c r="X836" i="4" s="1"/>
  <c r="Y819" i="4" a="1"/>
  <c r="Y819" i="4" s="1"/>
  <c r="Y841" i="4" a="1"/>
  <c r="Y841" i="4" s="1"/>
  <c r="Y837" i="4" a="1"/>
  <c r="Y837" i="4" s="1"/>
  <c r="X845" i="4" a="1"/>
  <c r="X845" i="4" s="1"/>
  <c r="Y820" i="4" a="1"/>
  <c r="Y820" i="4" s="1"/>
  <c r="Y798" i="4" a="1"/>
  <c r="Y798" i="4" s="1"/>
  <c r="Y772" i="4" a="1"/>
  <c r="Y772" i="4" s="1"/>
  <c r="Y811" i="4" a="1"/>
  <c r="Y811" i="4" s="1"/>
  <c r="X791" i="4" a="1"/>
  <c r="X791" i="4" s="1"/>
  <c r="X809" i="4" a="1"/>
  <c r="X809" i="4" s="1"/>
  <c r="X797" i="4" a="1"/>
  <c r="X797" i="4" s="1"/>
  <c r="Y782" i="4" a="1"/>
  <c r="Y782" i="4" s="1"/>
  <c r="X801" i="4" a="1"/>
  <c r="X801" i="4" s="1"/>
  <c r="Y794" i="4" a="1"/>
  <c r="Y794" i="4" s="1"/>
  <c r="X774" i="4" a="1"/>
  <c r="X774" i="4" s="1"/>
  <c r="Y785" i="4" a="1"/>
  <c r="Y785" i="4" s="1"/>
  <c r="Y732" i="4" a="1"/>
  <c r="Y732" i="4" s="1"/>
  <c r="Y700" i="4" a="1"/>
  <c r="Y700" i="4" s="1"/>
  <c r="X765" i="4" a="1"/>
  <c r="X765" i="4" s="1"/>
  <c r="Y733" i="4" a="1"/>
  <c r="Y733" i="4" s="1"/>
  <c r="X756" i="4" a="1"/>
  <c r="X756" i="4" s="1"/>
  <c r="X724" i="4" a="1"/>
  <c r="X724" i="4" s="1"/>
  <c r="X692" i="4" a="1"/>
  <c r="X692" i="4" s="1"/>
  <c r="Y762" i="4" a="1"/>
  <c r="Y762" i="4" s="1"/>
  <c r="X733" i="4" a="1"/>
  <c r="X733" i="4" s="1"/>
  <c r="Y1008" i="4" a="1"/>
  <c r="Y1008" i="4" s="1"/>
  <c r="Y1000" i="4" a="1"/>
  <c r="Y1000" i="4" s="1"/>
  <c r="Y992" i="4" a="1"/>
  <c r="Y992" i="4" s="1"/>
  <c r="X981" i="4" a="1"/>
  <c r="X981" i="4" s="1"/>
  <c r="X1006" i="4" a="1"/>
  <c r="X1006" i="4" s="1"/>
  <c r="Y968" i="4" a="1"/>
  <c r="Y968" i="4" s="1"/>
  <c r="Y952" i="4" a="1"/>
  <c r="Y952" i="4" s="1"/>
  <c r="X1003" i="4" a="1"/>
  <c r="X1003" i="4" s="1"/>
  <c r="X972" i="4" a="1"/>
  <c r="X972" i="4" s="1"/>
  <c r="Y957" i="4" a="1"/>
  <c r="Y957" i="4" s="1"/>
  <c r="Y941" i="4" a="1"/>
  <c r="Y941" i="4" s="1"/>
  <c r="X992" i="4" a="1"/>
  <c r="X992" i="4" s="1"/>
  <c r="Y962" i="4" a="1"/>
  <c r="Y962" i="4" s="1"/>
  <c r="X984" i="4" a="1"/>
  <c r="X984" i="4" s="1"/>
  <c r="X985" i="4" a="1"/>
  <c r="X985" i="4" s="1"/>
  <c r="Y959" i="4" a="1"/>
  <c r="Y959" i="4" s="1"/>
  <c r="Y943" i="4" a="1"/>
  <c r="Y943" i="4" s="1"/>
  <c r="Y940" i="4" a="1"/>
  <c r="Y940" i="4" s="1"/>
  <c r="X930" i="4" a="1"/>
  <c r="X930" i="4" s="1"/>
  <c r="Y936" i="4" a="1"/>
  <c r="Y936" i="4" s="1"/>
  <c r="X936" i="4" a="1"/>
  <c r="X936" i="4" s="1"/>
  <c r="Y926" i="4" a="1"/>
  <c r="Y926" i="4" s="1"/>
  <c r="Y929" i="4" a="1"/>
  <c r="Y929" i="4" s="1"/>
  <c r="Y916" i="4" a="1"/>
  <c r="Y916" i="4" s="1"/>
  <c r="Y885" i="4" a="1"/>
  <c r="Y885" i="4" s="1"/>
  <c r="X908" i="4" a="1"/>
  <c r="X908" i="4" s="1"/>
  <c r="X905" i="4" a="1"/>
  <c r="X905" i="4" s="1"/>
  <c r="Y872" i="4" a="1"/>
  <c r="Y872" i="4" s="1"/>
  <c r="Y899" i="4" a="1"/>
  <c r="Y899" i="4" s="1"/>
  <c r="Y906" i="4" a="1"/>
  <c r="Y906" i="4" s="1"/>
  <c r="Y874" i="4" a="1"/>
  <c r="Y874" i="4" s="1"/>
  <c r="X887" i="4" a="1"/>
  <c r="X887" i="4" s="1"/>
  <c r="Y869" i="4" a="1"/>
  <c r="Y869" i="4" s="1"/>
  <c r="X878" i="4" a="1"/>
  <c r="X878" i="4" s="1"/>
  <c r="Y891" i="4" a="1"/>
  <c r="Y891" i="4" s="1"/>
  <c r="Y892" i="4" a="1"/>
  <c r="Y892" i="4" s="1"/>
  <c r="Y865" i="4" a="1"/>
  <c r="Y865" i="4" s="1"/>
  <c r="X849" i="4" a="1"/>
  <c r="X849" i="4" s="1"/>
  <c r="X840" i="4" a="1"/>
  <c r="X840" i="4" s="1"/>
  <c r="Y858" i="4" a="1"/>
  <c r="Y858" i="4" s="1"/>
  <c r="X855" i="4" a="1"/>
  <c r="X855" i="4" s="1"/>
  <c r="X857" i="4" a="1"/>
  <c r="X857" i="4" s="1"/>
  <c r="X795" i="4" a="1"/>
  <c r="X795" i="4" s="1"/>
  <c r="Y835" i="4" a="1"/>
  <c r="Y835" i="4" s="1"/>
  <c r="X814" i="4" a="1"/>
  <c r="X814" i="4" s="1"/>
  <c r="X838" i="4" a="1"/>
  <c r="X838" i="4" s="1"/>
  <c r="X832" i="4" a="1"/>
  <c r="X832" i="4" s="1"/>
  <c r="Y844" i="4" a="1"/>
  <c r="Y844" i="4" s="1"/>
  <c r="X817" i="4" a="1"/>
  <c r="X817" i="4" s="1"/>
  <c r="Y789" i="4" a="1"/>
  <c r="Y789" i="4" s="1"/>
  <c r="X771" i="4" a="1"/>
  <c r="X771" i="4" s="1"/>
  <c r="Y810" i="4" a="1"/>
  <c r="Y810" i="4" s="1"/>
  <c r="Y787" i="4" a="1"/>
  <c r="Y787" i="4" s="1"/>
  <c r="X806" i="4" a="1"/>
  <c r="X806" i="4" s="1"/>
  <c r="Y825" i="4" a="1"/>
  <c r="Y825" i="4" s="1"/>
  <c r="X781" i="4" a="1"/>
  <c r="X781" i="4" s="1"/>
  <c r="Y800" i="4" a="1"/>
  <c r="Y800" i="4" s="1"/>
  <c r="X788" i="4" a="1"/>
  <c r="X788" i="4" s="1"/>
  <c r="Y771" i="4" a="1"/>
  <c r="Y771" i="4" s="1"/>
  <c r="Y764" i="4" a="1"/>
  <c r="Y764" i="4" s="1"/>
  <c r="X730" i="4" a="1"/>
  <c r="X730" i="4" s="1"/>
  <c r="X698" i="4" a="1"/>
  <c r="X698" i="4" s="1"/>
  <c r="X764" i="4" a="1"/>
  <c r="X764" i="4" s="1"/>
  <c r="X731" i="4" a="1"/>
  <c r="X731" i="4" s="1"/>
  <c r="Y750" i="4" a="1"/>
  <c r="Y750" i="4" s="1"/>
  <c r="Y718" i="4" a="1"/>
  <c r="Y718" i="4" s="1"/>
  <c r="Y686" i="4" a="1"/>
  <c r="Y686" i="4" s="1"/>
  <c r="Y759" i="4" a="1"/>
  <c r="Y759" i="4" s="1"/>
  <c r="Y727" i="4" a="1"/>
  <c r="Y727" i="4" s="1"/>
  <c r="X786" i="4" a="1"/>
  <c r="X786" i="4" s="1"/>
  <c r="X742" i="4" a="1"/>
  <c r="X742" i="4" s="1"/>
  <c r="X710" i="4" a="1"/>
  <c r="X710" i="4" s="1"/>
  <c r="X743" i="4" a="1"/>
  <c r="X743" i="4" s="1"/>
  <c r="X711" i="4" a="1"/>
  <c r="X711" i="4" s="1"/>
  <c r="X760" i="4" a="1"/>
  <c r="X760" i="4" s="1"/>
  <c r="X728" i="4" a="1"/>
  <c r="X728" i="4" s="1"/>
  <c r="X696" i="4" a="1"/>
  <c r="X696" i="4" s="1"/>
  <c r="Y1007" i="4" a="1"/>
  <c r="Y1007" i="4" s="1"/>
  <c r="Y999" i="4" a="1"/>
  <c r="Y999" i="4" s="1"/>
  <c r="Y991" i="4" a="1"/>
  <c r="Y991" i="4" s="1"/>
  <c r="X1009" i="4" a="1"/>
  <c r="X1009" i="4" s="1"/>
  <c r="X1002" i="4" a="1"/>
  <c r="X1002" i="4" s="1"/>
  <c r="X967" i="4" a="1"/>
  <c r="X967" i="4" s="1"/>
  <c r="X951" i="4" a="1"/>
  <c r="X951" i="4" s="1"/>
  <c r="X999" i="4" a="1"/>
  <c r="X999" i="4" s="1"/>
  <c r="Y971" i="4" a="1"/>
  <c r="Y971" i="4" s="1"/>
  <c r="X956" i="4" a="1"/>
  <c r="X956" i="4" s="1"/>
  <c r="X983" i="4" a="1"/>
  <c r="X983" i="4" s="1"/>
  <c r="X988" i="4" a="1"/>
  <c r="X988" i="4" s="1"/>
  <c r="X961" i="4" a="1"/>
  <c r="X961" i="4" s="1"/>
  <c r="Y976" i="4" a="1"/>
  <c r="Y976" i="4" s="1"/>
  <c r="X976" i="4" a="1"/>
  <c r="X976" i="4" s="1"/>
  <c r="X958" i="4" a="1"/>
  <c r="X958" i="4" s="1"/>
  <c r="X942" i="4" a="1"/>
  <c r="X942" i="4" s="1"/>
  <c r="Y946" i="4" a="1"/>
  <c r="Y946" i="4" s="1"/>
  <c r="Y925" i="4" a="1"/>
  <c r="Y925" i="4" s="1"/>
  <c r="X933" i="4" a="1"/>
  <c r="X933" i="4" s="1"/>
  <c r="Y931" i="4" a="1"/>
  <c r="Y931" i="4" s="1"/>
  <c r="X923" i="4" a="1"/>
  <c r="X923" i="4" s="1"/>
  <c r="X926" i="4" a="1"/>
  <c r="X926" i="4" s="1"/>
  <c r="X913" i="4" a="1"/>
  <c r="X913" i="4" s="1"/>
  <c r="Y935" i="4" a="1"/>
  <c r="Y935" i="4" s="1"/>
  <c r="X935" i="4" a="1"/>
  <c r="X935" i="4" s="1"/>
  <c r="Y903" i="4" a="1"/>
  <c r="Y903" i="4" s="1"/>
  <c r="Y868" i="4" a="1"/>
  <c r="Y868" i="4" s="1"/>
  <c r="X888" i="4" a="1"/>
  <c r="X888" i="4" s="1"/>
  <c r="Y904" i="4" a="1"/>
  <c r="Y904" i="4" s="1"/>
  <c r="Y870" i="4" a="1"/>
  <c r="Y870" i="4" s="1"/>
  <c r="X885" i="4" a="1"/>
  <c r="X885" i="4" s="1"/>
  <c r="X866" i="4" a="1"/>
  <c r="X866" i="4" s="1"/>
  <c r="X875" i="4" a="1"/>
  <c r="X875" i="4" s="1"/>
  <c r="Y883" i="4" a="1"/>
  <c r="Y883" i="4" s="1"/>
  <c r="Y879" i="4" a="1"/>
  <c r="Y879" i="4" s="1"/>
  <c r="X853" i="4" a="1"/>
  <c r="X853" i="4" s="1"/>
  <c r="Y877" i="4" a="1"/>
  <c r="Y877" i="4" s="1"/>
  <c r="X898" i="4" a="1"/>
  <c r="X898" i="4" s="1"/>
  <c r="X863" i="4" a="1"/>
  <c r="X863" i="4" s="1"/>
  <c r="X851" i="4" a="1"/>
  <c r="X851" i="4" s="1"/>
  <c r="Y833" i="4" a="1"/>
  <c r="Y833" i="4" s="1"/>
  <c r="Y853" i="4" a="1"/>
  <c r="Y853" i="4" s="1"/>
  <c r="X833" i="4" a="1"/>
  <c r="X833" i="4" s="1"/>
  <c r="X807" i="4" a="1"/>
  <c r="X807" i="4" s="1"/>
  <c r="X835" i="4" a="1"/>
  <c r="X835" i="4" s="1"/>
  <c r="Y1006" i="4" a="1"/>
  <c r="Y1006" i="4" s="1"/>
  <c r="Y998" i="4" a="1"/>
  <c r="Y998" i="4" s="1"/>
  <c r="Y990" i="4" a="1"/>
  <c r="Y990" i="4" s="1"/>
  <c r="X1010" i="4" a="1"/>
  <c r="X1010" i="4" s="1"/>
  <c r="X998" i="4" a="1"/>
  <c r="X998" i="4" s="1"/>
  <c r="Y964" i="4" a="1"/>
  <c r="Y964" i="4" s="1"/>
  <c r="Y948" i="4" a="1"/>
  <c r="Y948" i="4" s="1"/>
  <c r="X995" i="4" a="1"/>
  <c r="X995" i="4" s="1"/>
  <c r="Y969" i="4" a="1"/>
  <c r="Y969" i="4" s="1"/>
  <c r="Y953" i="4" a="1"/>
  <c r="Y953" i="4" s="1"/>
  <c r="X978" i="4" a="1"/>
  <c r="X978" i="4" s="1"/>
  <c r="Y984" i="4" a="1"/>
  <c r="Y984" i="4" s="1"/>
  <c r="Y958" i="4" a="1"/>
  <c r="Y958" i="4" s="1"/>
  <c r="Y970" i="4" a="1"/>
  <c r="Y970" i="4" s="1"/>
  <c r="X975" i="4" a="1"/>
  <c r="X975" i="4" s="1"/>
  <c r="Y955" i="4" a="1"/>
  <c r="Y955" i="4" s="1"/>
  <c r="Y939" i="4" a="1"/>
  <c r="Y939" i="4" s="1"/>
  <c r="Y942" i="4" a="1"/>
  <c r="Y942" i="4" s="1"/>
  <c r="X922" i="4" a="1"/>
  <c r="X922" i="4" s="1"/>
  <c r="Y928" i="4" a="1"/>
  <c r="Y928" i="4" s="1"/>
  <c r="X928" i="4" a="1"/>
  <c r="X928" i="4" s="1"/>
  <c r="Y918" i="4" a="1"/>
  <c r="Y918" i="4" s="1"/>
  <c r="Y921" i="4" a="1"/>
  <c r="Y921" i="4" s="1"/>
  <c r="Y908" i="4" a="1"/>
  <c r="Y908" i="4" s="1"/>
  <c r="X932" i="4" a="1"/>
  <c r="X932" i="4" s="1"/>
  <c r="Y930" i="4" a="1"/>
  <c r="Y930" i="4" s="1"/>
  <c r="X892" i="4" a="1"/>
  <c r="X892" i="4" s="1"/>
  <c r="Y864" i="4" a="1"/>
  <c r="Y864" i="4" s="1"/>
  <c r="X910" i="4" a="1"/>
  <c r="X910" i="4" s="1"/>
  <c r="Y902" i="4" a="1"/>
  <c r="Y902" i="4" s="1"/>
  <c r="Y866" i="4" a="1"/>
  <c r="Y866" i="4" s="1"/>
  <c r="X912" i="4" a="1"/>
  <c r="X912" i="4" s="1"/>
  <c r="X893" i="4" a="1"/>
  <c r="X893" i="4" s="1"/>
  <c r="Y894" i="4" a="1"/>
  <c r="Y894" i="4" s="1"/>
  <c r="X880" i="4" a="1"/>
  <c r="X880" i="4" s="1"/>
  <c r="X876" i="4" a="1"/>
  <c r="X876" i="4" s="1"/>
  <c r="X846" i="4" a="1"/>
  <c r="X846" i="4" s="1"/>
  <c r="Y859" i="4" a="1"/>
  <c r="Y859" i="4" s="1"/>
  <c r="X862" i="4" a="1"/>
  <c r="X862" i="4" s="1"/>
  <c r="Y857" i="4" a="1"/>
  <c r="Y857" i="4" s="1"/>
  <c r="X844" i="4" a="1"/>
  <c r="X844" i="4" s="1"/>
  <c r="X827" i="4" a="1"/>
  <c r="X827" i="4" s="1"/>
  <c r="X852" i="4" a="1"/>
  <c r="X852" i="4" s="1"/>
  <c r="Y828" i="4" a="1"/>
  <c r="Y828" i="4" s="1"/>
  <c r="Y803" i="4" a="1"/>
  <c r="Y803" i="4" s="1"/>
  <c r="Y832" i="4" a="1"/>
  <c r="Y832" i="4" s="1"/>
  <c r="X819" i="4" a="1"/>
  <c r="X819" i="4" s="1"/>
  <c r="Y834" i="4" a="1"/>
  <c r="Y834" i="4" s="1"/>
  <c r="Y824" i="4" a="1"/>
  <c r="Y824" i="4" s="1"/>
  <c r="X783" i="4" a="1"/>
  <c r="X783" i="4" s="1"/>
  <c r="X767" i="4" a="1"/>
  <c r="X767" i="4" s="1"/>
  <c r="X808" i="4" a="1"/>
  <c r="X808" i="4" s="1"/>
  <c r="X821" i="4" a="1"/>
  <c r="X821" i="4" s="1"/>
  <c r="X804" i="4" a="1"/>
  <c r="X804" i="4" s="1"/>
  <c r="Y818" i="4" a="1"/>
  <c r="Y818" i="4" s="1"/>
  <c r="X777" i="4" a="1"/>
  <c r="X777" i="4" s="1"/>
  <c r="X790" i="4" a="1"/>
  <c r="X790" i="4" s="1"/>
  <c r="Y783" i="4" a="1"/>
  <c r="Y783" i="4" s="1"/>
  <c r="Y767" i="4" a="1"/>
  <c r="Y767" i="4" s="1"/>
  <c r="X754" i="4" a="1"/>
  <c r="X754" i="4" s="1"/>
  <c r="X722" i="4" a="1"/>
  <c r="X722" i="4" s="1"/>
  <c r="X690" i="4" a="1"/>
  <c r="X690" i="4" s="1"/>
  <c r="X755" i="4" a="1"/>
  <c r="X755" i="4" s="1"/>
  <c r="X723" i="4" a="1"/>
  <c r="X723" i="4" s="1"/>
  <c r="Y742" i="4" a="1"/>
  <c r="Y742" i="4" s="1"/>
  <c r="Y710" i="4" a="1"/>
  <c r="Y710" i="4" s="1"/>
  <c r="Y678" i="4" a="1"/>
  <c r="Y678" i="4" s="1"/>
  <c r="Y751" i="4" a="1"/>
  <c r="Y751" i="4" s="1"/>
  <c r="Y719" i="4" a="1"/>
  <c r="Y719" i="4" s="1"/>
  <c r="X772" i="4" a="1"/>
  <c r="X772" i="4" s="1"/>
  <c r="X734" i="4" a="1"/>
  <c r="X734" i="4" s="1"/>
  <c r="X702" i="4" a="1"/>
  <c r="X702" i="4" s="1"/>
  <c r="X735" i="4" a="1"/>
  <c r="X735" i="4" s="1"/>
  <c r="X784" i="4" a="1"/>
  <c r="X784" i="4" s="1"/>
  <c r="X752" i="4" a="1"/>
  <c r="X752" i="4" s="1"/>
  <c r="X720" i="4" a="1"/>
  <c r="X720" i="4" s="1"/>
  <c r="X688" i="4" a="1"/>
  <c r="X688" i="4" s="1"/>
  <c r="X826" i="4" a="1"/>
  <c r="X826" i="4" s="1"/>
  <c r="X822" i="4" a="1"/>
  <c r="X822" i="4" s="1"/>
  <c r="Y757" i="4" a="1"/>
  <c r="Y757" i="4" s="1"/>
  <c r="X709" i="4" a="1"/>
  <c r="X709" i="4" s="1"/>
  <c r="Y720" i="4" a="1"/>
  <c r="Y720" i="4" s="1"/>
  <c r="Y721" i="4" a="1"/>
  <c r="Y721" i="4" s="1"/>
  <c r="Y738" i="4" a="1"/>
  <c r="Y738" i="4" s="1"/>
  <c r="Y755" i="4" a="1"/>
  <c r="Y755" i="4" s="1"/>
  <c r="X737" i="4" a="1"/>
  <c r="X737" i="4" s="1"/>
  <c r="Y791" i="4" a="1"/>
  <c r="Y791" i="4" s="1"/>
  <c r="Y705" i="4" a="1"/>
  <c r="Y705" i="4" s="1"/>
  <c r="X699" i="4" a="1"/>
  <c r="X699" i="4" s="1"/>
  <c r="Y670" i="4" a="1"/>
  <c r="Y670" i="4" s="1"/>
  <c r="X681" i="4" a="1"/>
  <c r="X681" i="4" s="1"/>
  <c r="X628" i="4" a="1"/>
  <c r="X628" i="4" s="1"/>
  <c r="Y577" i="4" a="1"/>
  <c r="Y577" i="4" s="1"/>
  <c r="Y682" i="4" a="1"/>
  <c r="Y682" i="4" s="1"/>
  <c r="Y659" i="4" a="1"/>
  <c r="Y659" i="4" s="1"/>
  <c r="X656" i="4" a="1"/>
  <c r="X656" i="4" s="1"/>
  <c r="X592" i="4" a="1"/>
  <c r="X592" i="4" s="1"/>
  <c r="X560" i="4" a="1"/>
  <c r="X560" i="4" s="1"/>
  <c r="X665" i="4" a="1"/>
  <c r="X665" i="4" s="1"/>
  <c r="X643" i="4" a="1"/>
  <c r="X643" i="4" s="1"/>
  <c r="Y645" i="4" a="1"/>
  <c r="Y645" i="4" s="1"/>
  <c r="Y591" i="4" a="1"/>
  <c r="Y591" i="4" s="1"/>
  <c r="Y559" i="4" a="1"/>
  <c r="Y559" i="4" s="1"/>
  <c r="X655" i="4" a="1"/>
  <c r="X655" i="4" s="1"/>
  <c r="Y635" i="4" a="1"/>
  <c r="Y635" i="4" s="1"/>
  <c r="X683" i="4" a="1"/>
  <c r="X683" i="4" s="1"/>
  <c r="X616" i="4" a="1"/>
  <c r="X616" i="4" s="1"/>
  <c r="X574" i="4" a="1"/>
  <c r="X574" i="4" s="1"/>
  <c r="X657" i="4" a="1"/>
  <c r="X657" i="4" s="1"/>
  <c r="Y610" i="4" a="1"/>
  <c r="Y610" i="4" s="1"/>
  <c r="X638" i="4" a="1"/>
  <c r="X638" i="4" s="1"/>
  <c r="Y581" i="4" a="1"/>
  <c r="Y581" i="4" s="1"/>
  <c r="Y598" i="4" a="1"/>
  <c r="Y598" i="4" s="1"/>
  <c r="Y536" i="4" a="1"/>
  <c r="Y536" i="4" s="1"/>
  <c r="Y515" i="4" a="1"/>
  <c r="Y515" i="4" s="1"/>
  <c r="X627" i="4" a="1"/>
  <c r="X627" i="4" s="1"/>
  <c r="Y588" i="4" a="1"/>
  <c r="Y588" i="4" s="1"/>
  <c r="X614" i="4" a="1"/>
  <c r="X614" i="4" s="1"/>
  <c r="X570" i="4" a="1"/>
  <c r="X570" i="4" s="1"/>
  <c r="X602" i="4" a="1"/>
  <c r="X602" i="4" s="1"/>
  <c r="Y539" i="4" a="1"/>
  <c r="Y539" i="4" s="1"/>
  <c r="Y612" i="4" a="1"/>
  <c r="Y612" i="4" s="1"/>
  <c r="X641" i="4" a="1"/>
  <c r="X641" i="4" s="1"/>
  <c r="Y579" i="4" a="1"/>
  <c r="Y579" i="4" s="1"/>
  <c r="Y524" i="4" a="1"/>
  <c r="Y524" i="4" s="1"/>
  <c r="Y544" i="4" a="1"/>
  <c r="Y544" i="4" s="1"/>
  <c r="X501" i="4" a="1"/>
  <c r="X501" i="4" s="1"/>
  <c r="X555" i="4" a="1"/>
  <c r="X555" i="4" s="1"/>
  <c r="Y514" i="4" a="1"/>
  <c r="Y514" i="4" s="1"/>
  <c r="Y484" i="4" a="1"/>
  <c r="Y484" i="4" s="1"/>
  <c r="X529" i="4" a="1"/>
  <c r="X529" i="4" s="1"/>
  <c r="X508" i="4" a="1"/>
  <c r="X508" i="4" s="1"/>
  <c r="Y549" i="4" a="1"/>
  <c r="Y549" i="4" s="1"/>
  <c r="Y513" i="4" a="1"/>
  <c r="Y513" i="4" s="1"/>
  <c r="X525" i="4" a="1"/>
  <c r="X525" i="4" s="1"/>
  <c r="X488" i="4" a="1"/>
  <c r="X488" i="4" s="1"/>
  <c r="Y489" i="4" a="1"/>
  <c r="Y489" i="4" s="1"/>
  <c r="Y469" i="4" a="1"/>
  <c r="Y469" i="4" s="1"/>
  <c r="Y351" i="4" a="1"/>
  <c r="Y351" i="4" s="1"/>
  <c r="Y343" i="4" a="1"/>
  <c r="Y343" i="4" s="1"/>
  <c r="Y335" i="4" a="1"/>
  <c r="Y335" i="4" s="1"/>
  <c r="Y327" i="4" a="1"/>
  <c r="Y327" i="4" s="1"/>
  <c r="Y319" i="4" a="1"/>
  <c r="Y319" i="4" s="1"/>
  <c r="Y311" i="4" a="1"/>
  <c r="Y311" i="4" s="1"/>
  <c r="Y303" i="4" a="1"/>
  <c r="Y303" i="4" s="1"/>
  <c r="Y295" i="4" a="1"/>
  <c r="Y295" i="4" s="1"/>
  <c r="Y287" i="4" a="1"/>
  <c r="Y287" i="4" s="1"/>
  <c r="Y279" i="4" a="1"/>
  <c r="Y279" i="4" s="1"/>
  <c r="Y271" i="4" a="1"/>
  <c r="Y271" i="4" s="1"/>
  <c r="Y263" i="4" a="1"/>
  <c r="Y263" i="4" s="1"/>
  <c r="Y255" i="4" a="1"/>
  <c r="Y255" i="4" s="1"/>
  <c r="Y486" i="4" a="1"/>
  <c r="Y486" i="4" s="1"/>
  <c r="Y458" i="4" a="1"/>
  <c r="Y458" i="4" s="1"/>
  <c r="Y465" i="4" a="1"/>
  <c r="Y465" i="4" s="1"/>
  <c r="X458" i="4" a="1"/>
  <c r="X458" i="4" s="1"/>
  <c r="X837" i="4" a="1"/>
  <c r="X837" i="4" s="1"/>
  <c r="Y778" i="4" a="1"/>
  <c r="Y778" i="4" s="1"/>
  <c r="Y725" i="4" a="1"/>
  <c r="Y725" i="4" s="1"/>
  <c r="X701" i="4" a="1"/>
  <c r="X701" i="4" s="1"/>
  <c r="Y712" i="4" a="1"/>
  <c r="Y712" i="4" s="1"/>
  <c r="Y713" i="4" a="1"/>
  <c r="Y713" i="4" s="1"/>
  <c r="Y730" i="4" a="1"/>
  <c r="Y730" i="4" s="1"/>
  <c r="Y707" i="4" a="1"/>
  <c r="Y707" i="4" s="1"/>
  <c r="Y701" i="4" a="1"/>
  <c r="Y701" i="4" s="1"/>
  <c r="Y781" i="4" a="1"/>
  <c r="Y781" i="4" s="1"/>
  <c r="Y697" i="4" a="1"/>
  <c r="Y697" i="4" s="1"/>
  <c r="X680" i="4" a="1"/>
  <c r="X680" i="4" s="1"/>
  <c r="X669" i="4" a="1"/>
  <c r="X669" i="4" s="1"/>
  <c r="Y680" i="4" a="1"/>
  <c r="Y680" i="4" s="1"/>
  <c r="Y621" i="4" a="1"/>
  <c r="Y621" i="4" s="1"/>
  <c r="Y575" i="4" a="1"/>
  <c r="Y575" i="4" s="1"/>
  <c r="X673" i="4" a="1"/>
  <c r="X673" i="4" s="1"/>
  <c r="Y656" i="4" a="1"/>
  <c r="Y656" i="4" s="1"/>
  <c r="Y649" i="4" a="1"/>
  <c r="Y649" i="4" s="1"/>
  <c r="X590" i="4" a="1"/>
  <c r="X590" i="4" s="1"/>
  <c r="X558" i="4" a="1"/>
  <c r="X558" i="4" s="1"/>
  <c r="X662" i="4" a="1"/>
  <c r="X662" i="4" s="1"/>
  <c r="Y642" i="4" a="1"/>
  <c r="Y642" i="4" s="1"/>
  <c r="X636" i="4" a="1"/>
  <c r="X636" i="4" s="1"/>
  <c r="X584" i="4" a="1"/>
  <c r="X584" i="4" s="1"/>
  <c r="X552" i="4" a="1"/>
  <c r="X552" i="4" s="1"/>
  <c r="Y654" i="4" a="1"/>
  <c r="Y654" i="4" s="1"/>
  <c r="Y632" i="4" a="1"/>
  <c r="Y632" i="4" s="1"/>
  <c r="Y681" i="4" a="1"/>
  <c r="Y681" i="4" s="1"/>
  <c r="Y609" i="4" a="1"/>
  <c r="Y609" i="4" s="1"/>
  <c r="Y568" i="4" a="1"/>
  <c r="Y568" i="4" s="1"/>
  <c r="X654" i="4" a="1"/>
  <c r="X654" i="4" s="1"/>
  <c r="X603" i="4" a="1"/>
  <c r="X603" i="4" s="1"/>
  <c r="Y631" i="4" a="1"/>
  <c r="Y631" i="4" s="1"/>
  <c r="X580" i="4" a="1"/>
  <c r="X580" i="4" s="1"/>
  <c r="Y587" i="4" a="1"/>
  <c r="Y587" i="4" s="1"/>
  <c r="Y534" i="4" a="1"/>
  <c r="Y534" i="4" s="1"/>
  <c r="X514" i="4" a="1"/>
  <c r="X514" i="4" s="1"/>
  <c r="Y620" i="4" a="1"/>
  <c r="Y620" i="4" s="1"/>
  <c r="X587" i="4" a="1"/>
  <c r="X587" i="4" s="1"/>
  <c r="X611" i="4" a="1"/>
  <c r="X611" i="4" s="1"/>
  <c r="X564" i="4" a="1"/>
  <c r="X564" i="4" s="1"/>
  <c r="Y599" i="4" a="1"/>
  <c r="Y599" i="4" s="1"/>
  <c r="X532" i="4" a="1"/>
  <c r="X532" i="4" s="1"/>
  <c r="Y606" i="4" a="1"/>
  <c r="Y606" i="4" s="1"/>
  <c r="Y626" i="4" a="1"/>
  <c r="Y626" i="4" s="1"/>
  <c r="X578" i="4" a="1"/>
  <c r="X578" i="4" s="1"/>
  <c r="Y521" i="4" a="1"/>
  <c r="Y521" i="4" s="1"/>
  <c r="Y540" i="4" a="1"/>
  <c r="Y540" i="4" s="1"/>
  <c r="Y497" i="4" a="1"/>
  <c r="Y497" i="4" s="1"/>
  <c r="Y553" i="4" a="1"/>
  <c r="Y553" i="4" s="1"/>
  <c r="X509" i="4" a="1"/>
  <c r="X509" i="4" s="1"/>
  <c r="X483" i="4" a="1"/>
  <c r="X483" i="4" s="1"/>
  <c r="X523" i="4" a="1"/>
  <c r="X523" i="4" s="1"/>
  <c r="Y505" i="4" a="1"/>
  <c r="Y505" i="4" s="1"/>
  <c r="Y538" i="4" a="1"/>
  <c r="Y538" i="4" s="1"/>
  <c r="Y510" i="4" a="1"/>
  <c r="Y510" i="4" s="1"/>
  <c r="X519" i="4" a="1"/>
  <c r="X519" i="4" s="1"/>
  <c r="X498" i="4" a="1"/>
  <c r="X498" i="4" s="1"/>
  <c r="X478" i="4" a="1"/>
  <c r="X478" i="4" s="1"/>
  <c r="X464" i="4" a="1"/>
  <c r="X464" i="4" s="1"/>
  <c r="Y350" i="4" a="1"/>
  <c r="Y350" i="4" s="1"/>
  <c r="Y342" i="4" a="1"/>
  <c r="Y342" i="4" s="1"/>
  <c r="Y334" i="4" a="1"/>
  <c r="Y334" i="4" s="1"/>
  <c r="Y326" i="4" a="1"/>
  <c r="Y326" i="4" s="1"/>
  <c r="Y318" i="4" a="1"/>
  <c r="Y318" i="4" s="1"/>
  <c r="Y310" i="4" a="1"/>
  <c r="Y310" i="4" s="1"/>
  <c r="Y302" i="4" a="1"/>
  <c r="Y302" i="4" s="1"/>
  <c r="Y294" i="4" a="1"/>
  <c r="Y294" i="4" s="1"/>
  <c r="Y286" i="4" a="1"/>
  <c r="Y286" i="4" s="1"/>
  <c r="Y278" i="4" a="1"/>
  <c r="Y278" i="4" s="1"/>
  <c r="Y270" i="4" a="1"/>
  <c r="Y270" i="4" s="1"/>
  <c r="Y262" i="4" a="1"/>
  <c r="Y262" i="4" s="1"/>
  <c r="Y254" i="4" a="1"/>
  <c r="Y254" i="4" s="1"/>
  <c r="X482" i="4" a="1"/>
  <c r="X482" i="4" s="1"/>
  <c r="X455" i="4" a="1"/>
  <c r="X455" i="4" s="1"/>
  <c r="X460" i="4" a="1"/>
  <c r="X460" i="4" s="1"/>
  <c r="Y855" i="4" a="1"/>
  <c r="Y855" i="4" s="1"/>
  <c r="X792" i="4" a="1"/>
  <c r="X792" i="4" s="1"/>
  <c r="X748" i="4" a="1"/>
  <c r="X748" i="4" s="1"/>
  <c r="X776" i="4" a="1"/>
  <c r="X776" i="4" s="1"/>
  <c r="Y704" i="4" a="1"/>
  <c r="Y704" i="4" s="1"/>
  <c r="X793" i="4" a="1"/>
  <c r="X793" i="4" s="1"/>
  <c r="Y722" i="4" a="1"/>
  <c r="Y722" i="4" s="1"/>
  <c r="Y696" i="4" a="1"/>
  <c r="Y696" i="4" s="1"/>
  <c r="Y695" i="4" a="1"/>
  <c r="Y695" i="4" s="1"/>
  <c r="Y723" i="4" a="1"/>
  <c r="Y723" i="4" s="1"/>
  <c r="X694" i="4" a="1"/>
  <c r="X694" i="4" s="1"/>
  <c r="Y687" i="4" a="1"/>
  <c r="Y687" i="4" s="1"/>
  <c r="Y731" i="4" a="1"/>
  <c r="Y731" i="4" s="1"/>
  <c r="Y672" i="4" a="1"/>
  <c r="Y672" i="4" s="1"/>
  <c r="X612" i="4" a="1"/>
  <c r="X612" i="4" s="1"/>
  <c r="X568" i="4" a="1"/>
  <c r="X568" i="4" s="1"/>
  <c r="X672" i="4" a="1"/>
  <c r="X672" i="4" s="1"/>
  <c r="X653" i="4" a="1"/>
  <c r="X653" i="4" s="1"/>
  <c r="X640" i="4" a="1"/>
  <c r="X640" i="4" s="1"/>
  <c r="Y584" i="4" a="1"/>
  <c r="Y584" i="4" s="1"/>
  <c r="Y552" i="4" a="1"/>
  <c r="Y552" i="4" s="1"/>
  <c r="X659" i="4" a="1"/>
  <c r="X659" i="4" s="1"/>
  <c r="Y639" i="4" a="1"/>
  <c r="Y639" i="4" s="1"/>
  <c r="Y629" i="4" a="1"/>
  <c r="Y629" i="4" s="1"/>
  <c r="X582" i="4" a="1"/>
  <c r="X582" i="4" s="1"/>
  <c r="X550" i="4" a="1"/>
  <c r="X550" i="4" s="1"/>
  <c r="Y651" i="4" a="1"/>
  <c r="Y651" i="4" s="1"/>
  <c r="X629" i="4" a="1"/>
  <c r="X629" i="4" s="1"/>
  <c r="X664" i="4" a="1"/>
  <c r="X664" i="4" s="1"/>
  <c r="X600" i="4" a="1"/>
  <c r="X600" i="4" s="1"/>
  <c r="Y566" i="4" a="1"/>
  <c r="Y566" i="4" s="1"/>
  <c r="X651" i="4" a="1"/>
  <c r="X651" i="4" s="1"/>
  <c r="Y600" i="4" a="1"/>
  <c r="Y600" i="4" s="1"/>
  <c r="X622" i="4" a="1"/>
  <c r="X622" i="4" s="1"/>
  <c r="X633" i="4" a="1"/>
  <c r="X633" i="4" s="1"/>
  <c r="X586" i="4" a="1"/>
  <c r="X586" i="4" s="1"/>
  <c r="Y527" i="4" a="1"/>
  <c r="Y527" i="4" s="1"/>
  <c r="Y511" i="4" a="1"/>
  <c r="Y511" i="4" s="1"/>
  <c r="X618" i="4" a="1"/>
  <c r="X618" i="4" s="1"/>
  <c r="Y570" i="4" a="1"/>
  <c r="Y570" i="4" s="1"/>
  <c r="Y608" i="4" a="1"/>
  <c r="Y608" i="4" s="1"/>
  <c r="Y644" i="4" a="1"/>
  <c r="Y644" i="4" s="1"/>
  <c r="Y595" i="4" a="1"/>
  <c r="Y595" i="4" s="1"/>
  <c r="X530" i="4" a="1"/>
  <c r="X530" i="4" s="1"/>
  <c r="X599" i="4" a="1"/>
  <c r="X599" i="4" s="1"/>
  <c r="X619" i="4" a="1"/>
  <c r="X619" i="4" s="1"/>
  <c r="Y547" i="4" a="1"/>
  <c r="Y547" i="4" s="1"/>
  <c r="Y518" i="4" a="1"/>
  <c r="Y518" i="4" s="1"/>
  <c r="Y530" i="4" a="1"/>
  <c r="Y530" i="4" s="1"/>
  <c r="X494" i="4" a="1"/>
  <c r="X494" i="4" s="1"/>
  <c r="Y548" i="4" a="1"/>
  <c r="Y548" i="4" s="1"/>
  <c r="X504" i="4" a="1"/>
  <c r="X504" i="4" s="1"/>
  <c r="X559" i="4" a="1"/>
  <c r="X559" i="4" s="1"/>
  <c r="X561" i="4" a="1"/>
  <c r="X561" i="4" s="1"/>
  <c r="X500" i="4" a="1"/>
  <c r="X500" i="4" s="1"/>
  <c r="Y537" i="4" a="1"/>
  <c r="Y537" i="4" s="1"/>
  <c r="X556" i="4" a="1"/>
  <c r="X556" i="4" s="1"/>
  <c r="Y784" i="4" a="1"/>
  <c r="Y784" i="4" s="1"/>
  <c r="Y786" i="4" a="1"/>
  <c r="Y786" i="4" s="1"/>
  <c r="X716" i="4" a="1"/>
  <c r="X716" i="4" s="1"/>
  <c r="Y760" i="4" a="1"/>
  <c r="Y760" i="4" s="1"/>
  <c r="X780" i="4" a="1"/>
  <c r="X780" i="4" s="1"/>
  <c r="Y777" i="4" a="1"/>
  <c r="Y777" i="4" s="1"/>
  <c r="Y714" i="4" a="1"/>
  <c r="Y714" i="4" s="1"/>
  <c r="X693" i="4" a="1"/>
  <c r="X693" i="4" s="1"/>
  <c r="X686" i="4" a="1"/>
  <c r="X686" i="4" s="1"/>
  <c r="X721" i="4" a="1"/>
  <c r="X721" i="4" s="1"/>
  <c r="X687" i="4" a="1"/>
  <c r="X687" i="4" s="1"/>
  <c r="Y673" i="4" a="1"/>
  <c r="Y673" i="4" s="1"/>
  <c r="Y683" i="4" a="1"/>
  <c r="Y683" i="4" s="1"/>
  <c r="X671" i="4" a="1"/>
  <c r="X671" i="4" s="1"/>
  <c r="Y605" i="4" a="1"/>
  <c r="Y605" i="4" s="1"/>
  <c r="X566" i="4" a="1"/>
  <c r="X566" i="4" s="1"/>
  <c r="X670" i="4" a="1"/>
  <c r="X670" i="4" s="1"/>
  <c r="X650" i="4" a="1"/>
  <c r="X650" i="4" s="1"/>
  <c r="Y633" i="4" a="1"/>
  <c r="Y633" i="4" s="1"/>
  <c r="Y582" i="4" a="1"/>
  <c r="Y582" i="4" s="1"/>
  <c r="Y550" i="4" a="1"/>
  <c r="Y550" i="4" s="1"/>
  <c r="Y658" i="4" a="1"/>
  <c r="Y658" i="4" s="1"/>
  <c r="Y636" i="4" a="1"/>
  <c r="Y636" i="4" s="1"/>
  <c r="X620" i="4" a="1"/>
  <c r="X620" i="4" s="1"/>
  <c r="Y576" i="4" a="1"/>
  <c r="Y576" i="4" s="1"/>
  <c r="X678" i="4" a="1"/>
  <c r="X678" i="4" s="1"/>
  <c r="Y648" i="4" a="1"/>
  <c r="Y648" i="4" s="1"/>
  <c r="X626" i="4" a="1"/>
  <c r="X626" i="4" s="1"/>
  <c r="Y657" i="4" a="1"/>
  <c r="Y657" i="4" s="1"/>
  <c r="X591" i="4" a="1"/>
  <c r="X591" i="4" s="1"/>
  <c r="Y671" i="4" a="1"/>
  <c r="Y671" i="4" s="1"/>
  <c r="Y650" i="4" a="1"/>
  <c r="Y650" i="4" s="1"/>
  <c r="X585" i="4" a="1"/>
  <c r="X585" i="4" s="1"/>
  <c r="X613" i="4" a="1"/>
  <c r="X613" i="4" s="1"/>
  <c r="X631" i="4" a="1"/>
  <c r="X631" i="4" s="1"/>
  <c r="X569" i="4" a="1"/>
  <c r="X569" i="4" s="1"/>
  <c r="X526" i="4" a="1"/>
  <c r="X526" i="4" s="1"/>
  <c r="X510" i="4" a="1"/>
  <c r="X510" i="4" s="1"/>
  <c r="Y614" i="4" a="1"/>
  <c r="Y614" i="4" s="1"/>
  <c r="Y565" i="4" a="1"/>
  <c r="Y565" i="4" s="1"/>
  <c r="Y602" i="4" a="1"/>
  <c r="Y602" i="4" s="1"/>
  <c r="X637" i="4" a="1"/>
  <c r="X637" i="4" s="1"/>
  <c r="X594" i="4" a="1"/>
  <c r="X594" i="4" s="1"/>
  <c r="Y647" i="4" a="1"/>
  <c r="Y647" i="4" s="1"/>
  <c r="Y596" i="4" a="1"/>
  <c r="Y596" i="4" s="1"/>
  <c r="Y615" i="4" a="1"/>
  <c r="Y615" i="4" s="1"/>
  <c r="Y546" i="4" a="1"/>
  <c r="Y546" i="4" s="1"/>
  <c r="X513" i="4" a="1"/>
  <c r="X513" i="4" s="1"/>
  <c r="X527" i="4" a="1"/>
  <c r="X527" i="4" s="1"/>
  <c r="X544" i="4" a="1"/>
  <c r="X544" i="4" s="1"/>
  <c r="Y542" i="4" a="1"/>
  <c r="Y542" i="4" s="1"/>
  <c r="X497" i="4" a="1"/>
  <c r="X497" i="4" s="1"/>
  <c r="X553" i="4" a="1"/>
  <c r="X553" i="4" s="1"/>
  <c r="Y528" i="4" a="1"/>
  <c r="Y528" i="4" s="1"/>
  <c r="Y493" i="4" a="1"/>
  <c r="Y493" i="4" s="1"/>
  <c r="X536" i="4" a="1"/>
  <c r="X536" i="4" s="1"/>
  <c r="X554" i="4" a="1"/>
  <c r="X554" i="4" s="1"/>
  <c r="X516" i="4" a="1"/>
  <c r="X516" i="4" s="1"/>
  <c r="Y768" i="4" a="1"/>
  <c r="Y768" i="4" s="1"/>
  <c r="X770" i="4" a="1"/>
  <c r="X770" i="4" s="1"/>
  <c r="X684" i="4" a="1"/>
  <c r="X684" i="4" s="1"/>
  <c r="Y752" i="4" a="1"/>
  <c r="Y752" i="4" s="1"/>
  <c r="Y753" i="4" a="1"/>
  <c r="Y753" i="4" s="1"/>
  <c r="X768" i="4" a="1"/>
  <c r="X768" i="4" s="1"/>
  <c r="Y706" i="4" a="1"/>
  <c r="Y706" i="4" s="1"/>
  <c r="Y715" i="4" a="1"/>
  <c r="Y715" i="4" s="1"/>
  <c r="Y709" i="4" a="1"/>
  <c r="Y709" i="4" s="1"/>
  <c r="X713" i="4" a="1"/>
  <c r="X713" i="4" s="1"/>
  <c r="X685" i="4" a="1"/>
  <c r="X685" i="4" s="1"/>
  <c r="X697" i="4" a="1"/>
  <c r="X697" i="4" s="1"/>
  <c r="X705" i="4" a="1"/>
  <c r="X705" i="4" s="1"/>
  <c r="X660" i="4" a="1"/>
  <c r="X660" i="4" s="1"/>
  <c r="Y592" i="4" a="1"/>
  <c r="Y592" i="4" s="1"/>
  <c r="Y560" i="4" a="1"/>
  <c r="Y560" i="4" s="1"/>
  <c r="Y669" i="4" a="1"/>
  <c r="Y669" i="4" s="1"/>
  <c r="X647" i="4" a="1"/>
  <c r="X647" i="4" s="1"/>
  <c r="X624" i="4" a="1"/>
  <c r="X624" i="4" s="1"/>
  <c r="X575" i="4" a="1"/>
  <c r="X575" i="4" s="1"/>
  <c r="X543" i="4" a="1"/>
  <c r="X543" i="4" s="1"/>
  <c r="Y655" i="4" a="1"/>
  <c r="Y655" i="4" s="1"/>
  <c r="X675" i="4" a="1"/>
  <c r="X675" i="4" s="1"/>
  <c r="Y613" i="4" a="1"/>
  <c r="Y613" i="4" s="1"/>
  <c r="Y574" i="4" a="1"/>
  <c r="Y574" i="4" s="1"/>
  <c r="Y667" i="4" a="1"/>
  <c r="Y667" i="4" s="1"/>
  <c r="X645" i="4" a="1"/>
  <c r="X645" i="4" s="1"/>
  <c r="X623" i="4" a="1"/>
  <c r="X623" i="4" s="1"/>
  <c r="X648" i="4" a="1"/>
  <c r="X648" i="4" s="1"/>
  <c r="X589" i="4" a="1"/>
  <c r="X589" i="4" s="1"/>
  <c r="X667" i="4" a="1"/>
  <c r="X667" i="4" s="1"/>
  <c r="Y643" i="4" a="1"/>
  <c r="Y643" i="4" s="1"/>
  <c r="Y580" i="4" a="1"/>
  <c r="Y580" i="4" s="1"/>
  <c r="X610" i="4" a="1"/>
  <c r="X610" i="4" s="1"/>
  <c r="Y627" i="4" a="1"/>
  <c r="Y627" i="4" s="1"/>
  <c r="Y557" i="4" a="1"/>
  <c r="Y557" i="4" s="1"/>
  <c r="Y523" i="4" a="1"/>
  <c r="Y523" i="4" s="1"/>
  <c r="Y507" i="4" a="1"/>
  <c r="Y507" i="4" s="1"/>
  <c r="Y611" i="4" a="1"/>
  <c r="Y611" i="4" s="1"/>
  <c r="Y564" i="4" a="1"/>
  <c r="Y564" i="4" s="1"/>
  <c r="Y594" i="4" a="1"/>
  <c r="Y594" i="4" s="1"/>
  <c r="Y634" i="4" a="1"/>
  <c r="Y634" i="4" s="1"/>
  <c r="X577" i="4" a="1"/>
  <c r="X577" i="4" s="1"/>
  <c r="X634" i="4" a="1"/>
  <c r="X634" i="4" s="1"/>
  <c r="X595" i="4" a="1"/>
  <c r="X595" i="4" s="1"/>
  <c r="X609" i="4" a="1"/>
  <c r="X609" i="4" s="1"/>
  <c r="Y543" i="4" a="1"/>
  <c r="Y543" i="4" s="1"/>
  <c r="X507" i="4" a="1"/>
  <c r="X507" i="4" s="1"/>
  <c r="X524" i="4" a="1"/>
  <c r="X524" i="4" s="1"/>
  <c r="X540" i="4" a="1"/>
  <c r="X540" i="4" s="1"/>
  <c r="Y541" i="4" a="1"/>
  <c r="Y541" i="4" s="1"/>
  <c r="Y492" i="4" a="1"/>
  <c r="Y492" i="4" s="1"/>
  <c r="X548" i="4" a="1"/>
  <c r="X548" i="4" s="1"/>
  <c r="Y525" i="4" a="1"/>
  <c r="Y525" i="4" s="1"/>
  <c r="X492" i="4" a="1"/>
  <c r="X492" i="4" s="1"/>
  <c r="Y809" i="4" a="1"/>
  <c r="Y809" i="4" s="1"/>
  <c r="Y756" i="4" a="1"/>
  <c r="Y756" i="4" s="1"/>
  <c r="X757" i="4" a="1"/>
  <c r="X757" i="4" s="1"/>
  <c r="Y744" i="4" a="1"/>
  <c r="Y744" i="4" s="1"/>
  <c r="Y745" i="4" a="1"/>
  <c r="Y745" i="4" s="1"/>
  <c r="Y761" i="4" a="1"/>
  <c r="Y761" i="4" s="1"/>
  <c r="X704" i="4" a="1"/>
  <c r="X704" i="4" s="1"/>
  <c r="X707" i="4" a="1"/>
  <c r="X707" i="4" s="1"/>
  <c r="Y699" i="4" a="1"/>
  <c r="Y699" i="4" s="1"/>
  <c r="Y769" i="4" a="1"/>
  <c r="Y769" i="4" s="1"/>
  <c r="X677" i="4" a="1"/>
  <c r="X677" i="4" s="1"/>
  <c r="Y691" i="4" a="1"/>
  <c r="Y691" i="4" s="1"/>
  <c r="X695" i="4" a="1"/>
  <c r="X695" i="4" s="1"/>
  <c r="Y653" i="4" a="1"/>
  <c r="Y653" i="4" s="1"/>
  <c r="Y590" i="4" a="1"/>
  <c r="Y590" i="4" s="1"/>
  <c r="Y558" i="4" a="1"/>
  <c r="Y558" i="4" s="1"/>
  <c r="X666" i="4" a="1"/>
  <c r="X666" i="4" s="1"/>
  <c r="Y646" i="4" a="1"/>
  <c r="Y646" i="4" s="1"/>
  <c r="Y617" i="4" a="1"/>
  <c r="Y617" i="4" s="1"/>
  <c r="X573" i="4" a="1"/>
  <c r="X573" i="4" s="1"/>
  <c r="X541" i="4" a="1"/>
  <c r="X541" i="4" s="1"/>
  <c r="Y652" i="4" a="1"/>
  <c r="Y652" i="4" s="1"/>
  <c r="X668" i="4" a="1"/>
  <c r="X668" i="4" s="1"/>
  <c r="X604" i="4" a="1"/>
  <c r="X604" i="4" s="1"/>
  <c r="X567" i="4" a="1"/>
  <c r="X567" i="4" s="1"/>
  <c r="Y664" i="4" a="1"/>
  <c r="Y664" i="4" s="1"/>
  <c r="X642" i="4" a="1"/>
  <c r="X642" i="4" s="1"/>
  <c r="Y622" i="4" a="1"/>
  <c r="Y622" i="4" s="1"/>
  <c r="Y641" i="4" a="1"/>
  <c r="Y641" i="4" s="1"/>
  <c r="Y585" i="4" a="1"/>
  <c r="Y585" i="4" s="1"/>
  <c r="Y666" i="4" a="1"/>
  <c r="Y666" i="4" s="1"/>
  <c r="Y624" i="4" a="1"/>
  <c r="Y624" i="4" s="1"/>
  <c r="X579" i="4" a="1"/>
  <c r="X579" i="4" s="1"/>
  <c r="Y607" i="4" a="1"/>
  <c r="Y607" i="4" s="1"/>
  <c r="Y618" i="4" a="1"/>
  <c r="Y618" i="4" s="1"/>
  <c r="Y555" i="4" a="1"/>
  <c r="Y555" i="4" s="1"/>
  <c r="X522" i="4" a="1"/>
  <c r="X522" i="4" s="1"/>
  <c r="X506" i="4" a="1"/>
  <c r="X506" i="4" s="1"/>
  <c r="X601" i="4" a="1"/>
  <c r="X601" i="4" s="1"/>
  <c r="Y563" i="4" a="1"/>
  <c r="Y563" i="4" s="1"/>
  <c r="Y589" i="4" a="1"/>
  <c r="Y589" i="4" s="1"/>
  <c r="Y630" i="4" a="1"/>
  <c r="Y630" i="4" s="1"/>
  <c r="Y572" i="4" a="1"/>
  <c r="Y572" i="4" s="1"/>
  <c r="X630" i="4" a="1"/>
  <c r="X630" i="4" s="1"/>
  <c r="Y578" i="4" a="1"/>
  <c r="Y578" i="4" s="1"/>
  <c r="X606" i="4" a="1"/>
  <c r="X606" i="4" s="1"/>
  <c r="X539" i="4" a="1"/>
  <c r="X539" i="4" s="1"/>
  <c r="X503" i="4" a="1"/>
  <c r="X503" i="4" s="1"/>
  <c r="Y512" i="4" a="1"/>
  <c r="Y512" i="4" s="1"/>
  <c r="X531" i="4" a="1"/>
  <c r="X531" i="4" s="1"/>
  <c r="Y529" i="4" a="1"/>
  <c r="Y529" i="4" s="1"/>
  <c r="X491" i="4" a="1"/>
  <c r="X491" i="4" s="1"/>
  <c r="X545" i="4" a="1"/>
  <c r="X545" i="4" s="1"/>
  <c r="Y522" i="4" a="1"/>
  <c r="Y522" i="4" s="1"/>
  <c r="X563" i="4" a="1"/>
  <c r="X563" i="4" s="1"/>
  <c r="Y533" i="4" a="1"/>
  <c r="Y533" i="4" s="1"/>
  <c r="X538" i="4" a="1"/>
  <c r="X538" i="4" s="1"/>
  <c r="Y503" i="4" a="1"/>
  <c r="Y503" i="4" s="1"/>
  <c r="Y500" i="4" a="1"/>
  <c r="Y500" i="4" s="1"/>
  <c r="Y479" i="4" a="1"/>
  <c r="Y479" i="4" s="1"/>
  <c r="Y354" i="4" a="1"/>
  <c r="Y354" i="4" s="1"/>
  <c r="Y346" i="4" a="1"/>
  <c r="Y346" i="4" s="1"/>
  <c r="Y338" i="4" a="1"/>
  <c r="Y338" i="4" s="1"/>
  <c r="Y330" i="4" a="1"/>
  <c r="Y330" i="4" s="1"/>
  <c r="Y322" i="4" a="1"/>
  <c r="Y322" i="4" s="1"/>
  <c r="Y314" i="4" a="1"/>
  <c r="Y314" i="4" s="1"/>
  <c r="Y306" i="4" a="1"/>
  <c r="Y306" i="4" s="1"/>
  <c r="Y298" i="4" a="1"/>
  <c r="Y298" i="4" s="1"/>
  <c r="Y290" i="4" a="1"/>
  <c r="Y290" i="4" s="1"/>
  <c r="Y282" i="4" a="1"/>
  <c r="Y282" i="4" s="1"/>
  <c r="Y274" i="4" a="1"/>
  <c r="Y274" i="4" s="1"/>
  <c r="Y266" i="4" a="1"/>
  <c r="Y266" i="4" s="1"/>
  <c r="Y258" i="4" a="1"/>
  <c r="Y258" i="4" s="1"/>
  <c r="Y250" i="4" a="1"/>
  <c r="Y250" i="4" s="1"/>
  <c r="Y467" i="4" a="1"/>
  <c r="Y467" i="4" s="1"/>
  <c r="X479" i="4" a="1"/>
  <c r="X479" i="4" s="1"/>
  <c r="Y470" i="4" a="1"/>
  <c r="Y470" i="4" s="1"/>
  <c r="Y444" i="4" a="1"/>
  <c r="Y444" i="4" s="1"/>
  <c r="Y478" i="4" a="1"/>
  <c r="Y478" i="4" s="1"/>
  <c r="Y468" i="4" a="1"/>
  <c r="Y468" i="4" s="1"/>
  <c r="Y491" i="4" a="1"/>
  <c r="Y491" i="4" s="1"/>
  <c r="X505" i="4" a="1"/>
  <c r="X505" i="4" s="1"/>
  <c r="X450" i="4" a="1"/>
  <c r="X450" i="4" s="1"/>
  <c r="X416" i="4" a="1"/>
  <c r="X416" i="4" s="1"/>
  <c r="X384" i="4" a="1"/>
  <c r="X384" i="4" s="1"/>
  <c r="Y827" i="4" a="1"/>
  <c r="Y827" i="4" s="1"/>
  <c r="Y724" i="4" a="1"/>
  <c r="Y724" i="4" s="1"/>
  <c r="X741" i="4" a="1"/>
  <c r="X741" i="4" s="1"/>
  <c r="Y736" i="4" a="1"/>
  <c r="Y736" i="4" s="1"/>
  <c r="Y737" i="4" a="1"/>
  <c r="Y737" i="4" s="1"/>
  <c r="Y754" i="4" a="1"/>
  <c r="Y754" i="4" s="1"/>
  <c r="Y698" i="4" a="1"/>
  <c r="Y698" i="4" s="1"/>
  <c r="Y688" i="4" a="1"/>
  <c r="Y688" i="4" s="1"/>
  <c r="Y679" i="4" a="1"/>
  <c r="Y679" i="4" s="1"/>
  <c r="X745" i="4" a="1"/>
  <c r="X745" i="4" s="1"/>
  <c r="X674" i="4" a="1"/>
  <c r="X674" i="4" s="1"/>
  <c r="Y685" i="4" a="1"/>
  <c r="Y685" i="4" s="1"/>
  <c r="Y689" i="4" a="1"/>
  <c r="Y689" i="4" s="1"/>
  <c r="X644" i="4" a="1"/>
  <c r="X644" i="4" s="1"/>
  <c r="X583" i="4" a="1"/>
  <c r="X583" i="4" s="1"/>
  <c r="X551" i="4" a="1"/>
  <c r="X551" i="4" s="1"/>
  <c r="X663" i="4" a="1"/>
  <c r="X663" i="4" s="1"/>
  <c r="Y674" i="4" a="1"/>
  <c r="Y674" i="4" s="1"/>
  <c r="X608" i="4" a="1"/>
  <c r="X608" i="4" s="1"/>
  <c r="Y569" i="4" a="1"/>
  <c r="Y569" i="4" s="1"/>
  <c r="Y675" i="4" a="1"/>
  <c r="Y675" i="4" s="1"/>
  <c r="X649" i="4" a="1"/>
  <c r="X649" i="4" s="1"/>
  <c r="Y661" i="4" a="1"/>
  <c r="Y661" i="4" s="1"/>
  <c r="Y597" i="4" a="1"/>
  <c r="Y597" i="4" s="1"/>
  <c r="X565" i="4" a="1"/>
  <c r="X565" i="4" s="1"/>
  <c r="X661" i="4" a="1"/>
  <c r="X661" i="4" s="1"/>
  <c r="X639" i="4" a="1"/>
  <c r="X639" i="4" s="1"/>
  <c r="Y619" i="4" a="1"/>
  <c r="Y619" i="4" s="1"/>
  <c r="X632" i="4" a="1"/>
  <c r="X632" i="4" s="1"/>
  <c r="Y583" i="4" a="1"/>
  <c r="Y583" i="4" s="1"/>
  <c r="Y663" i="4" a="1"/>
  <c r="Y663" i="4" s="1"/>
  <c r="X617" i="4" a="1"/>
  <c r="X617" i="4" s="1"/>
  <c r="X547" i="4" a="1"/>
  <c r="X547" i="4" s="1"/>
  <c r="X597" i="4" a="1"/>
  <c r="X597" i="4" s="1"/>
  <c r="X607" i="4" a="1"/>
  <c r="X607" i="4" s="1"/>
  <c r="Y551" i="4" a="1"/>
  <c r="Y551" i="4" s="1"/>
  <c r="Y519" i="4" a="1"/>
  <c r="Y519" i="4" s="1"/>
  <c r="Y640" i="4" a="1"/>
  <c r="Y640" i="4" s="1"/>
  <c r="X598" i="4" a="1"/>
  <c r="X598" i="4" s="1"/>
  <c r="X557" i="4" a="1"/>
  <c r="X557" i="4" s="1"/>
  <c r="X588" i="4" a="1"/>
  <c r="X588" i="4" s="1"/>
  <c r="Y623" i="4" a="1"/>
  <c r="Y623" i="4" s="1"/>
  <c r="X571" i="4" a="1"/>
  <c r="X571" i="4" s="1"/>
  <c r="Y628" i="4" a="1"/>
  <c r="Y628" i="4" s="1"/>
  <c r="Y573" i="4" a="1"/>
  <c r="Y573" i="4" s="1"/>
  <c r="Y603" i="4" a="1"/>
  <c r="Y603" i="4" s="1"/>
  <c r="X537" i="4" a="1"/>
  <c r="X537" i="4" s="1"/>
  <c r="Y499" i="4" a="1"/>
  <c r="Y499" i="4" s="1"/>
  <c r="Y509" i="4" a="1"/>
  <c r="Y509" i="4" s="1"/>
  <c r="Y526" i="4" a="1"/>
  <c r="Y526" i="4" s="1"/>
  <c r="Y520" i="4" a="1"/>
  <c r="Y520" i="4" s="1"/>
  <c r="Y488" i="4" a="1"/>
  <c r="Y488" i="4" s="1"/>
  <c r="X542" i="4" a="1"/>
  <c r="X542" i="4" s="1"/>
  <c r="X517" i="4" a="1"/>
  <c r="X517" i="4" s="1"/>
  <c r="Y556" i="4" a="1"/>
  <c r="Y556" i="4" s="1"/>
  <c r="X528" i="4" a="1"/>
  <c r="X528" i="4" s="1"/>
  <c r="X533" i="4" a="1"/>
  <c r="X533" i="4" s="1"/>
  <c r="Y498" i="4" a="1"/>
  <c r="Y498" i="4" s="1"/>
  <c r="X499" i="4" a="1"/>
  <c r="X499" i="4" s="1"/>
  <c r="X477" i="4" a="1"/>
  <c r="X477" i="4" s="1"/>
  <c r="Y353" i="4" a="1"/>
  <c r="Y353" i="4" s="1"/>
  <c r="Y345" i="4" a="1"/>
  <c r="Y345" i="4" s="1"/>
  <c r="Y337" i="4" a="1"/>
  <c r="Y337" i="4" s="1"/>
  <c r="Y329" i="4" a="1"/>
  <c r="Y329" i="4" s="1"/>
  <c r="Y321" i="4" a="1"/>
  <c r="Y321" i="4" s="1"/>
  <c r="Y313" i="4" a="1"/>
  <c r="Y313" i="4" s="1"/>
  <c r="Y305" i="4" a="1"/>
  <c r="Y305" i="4" s="1"/>
  <c r="Y297" i="4" a="1"/>
  <c r="Y297" i="4" s="1"/>
  <c r="Y289" i="4" a="1"/>
  <c r="Y289" i="4" s="1"/>
  <c r="Y281" i="4" a="1"/>
  <c r="Y281" i="4" s="1"/>
  <c r="Y273" i="4" a="1"/>
  <c r="Y273" i="4" s="1"/>
  <c r="Y265" i="4" a="1"/>
  <c r="Y265" i="4" s="1"/>
  <c r="Y257" i="4" a="1"/>
  <c r="Y257" i="4" s="1"/>
  <c r="Y249" i="4" a="1"/>
  <c r="Y249" i="4" s="1"/>
  <c r="X462" i="4" a="1"/>
  <c r="X462" i="4" s="1"/>
  <c r="X476" i="4" a="1"/>
  <c r="X476" i="4" s="1"/>
  <c r="X805" i="4" a="1"/>
  <c r="X805" i="4" s="1"/>
  <c r="Y692" i="4" a="1"/>
  <c r="Y692" i="4" s="1"/>
  <c r="X725" i="4" a="1"/>
  <c r="X725" i="4" s="1"/>
  <c r="Y728" i="4" a="1"/>
  <c r="Y728" i="4" s="1"/>
  <c r="Y729" i="4" a="1"/>
  <c r="Y729" i="4" s="1"/>
  <c r="Y746" i="4" a="1"/>
  <c r="Y746" i="4" s="1"/>
  <c r="Y690" i="4" a="1"/>
  <c r="Y690" i="4" s="1"/>
  <c r="X787" i="4" a="1"/>
  <c r="X787" i="4" s="1"/>
  <c r="Y826" i="4" a="1"/>
  <c r="Y826" i="4" s="1"/>
  <c r="X703" i="4" a="1"/>
  <c r="X703" i="4" s="1"/>
  <c r="X729" i="4" a="1"/>
  <c r="X729" i="4" s="1"/>
  <c r="X679" i="4" a="1"/>
  <c r="X679" i="4" s="1"/>
  <c r="X689" i="4" a="1"/>
  <c r="X689" i="4" s="1"/>
  <c r="Y637" i="4" a="1"/>
  <c r="Y637" i="4" s="1"/>
  <c r="X581" i="4" a="1"/>
  <c r="X581" i="4" s="1"/>
  <c r="X549" i="4" a="1"/>
  <c r="X549" i="4" s="1"/>
  <c r="Y662" i="4" a="1"/>
  <c r="Y662" i="4" s="1"/>
  <c r="Y665" i="4" a="1"/>
  <c r="Y665" i="4" s="1"/>
  <c r="Y601" i="4" a="1"/>
  <c r="Y601" i="4" s="1"/>
  <c r="Y567" i="4" a="1"/>
  <c r="Y567" i="4" s="1"/>
  <c r="Y668" i="4" a="1"/>
  <c r="Y668" i="4" s="1"/>
  <c r="X646" i="4" a="1"/>
  <c r="X646" i="4" s="1"/>
  <c r="X652" i="4" a="1"/>
  <c r="X652" i="4" s="1"/>
  <c r="Y593" i="4" a="1"/>
  <c r="Y593" i="4" s="1"/>
  <c r="Y561" i="4" a="1"/>
  <c r="Y561" i="4" s="1"/>
  <c r="X658" i="4" a="1"/>
  <c r="X658" i="4" s="1"/>
  <c r="Y638" i="4" a="1"/>
  <c r="Y638" i="4" s="1"/>
  <c r="Y616" i="4" a="1"/>
  <c r="Y616" i="4" s="1"/>
  <c r="Y625" i="4" a="1"/>
  <c r="Y625" i="4" s="1"/>
  <c r="X576" i="4" a="1"/>
  <c r="X576" i="4" s="1"/>
  <c r="Y660" i="4" a="1"/>
  <c r="Y660" i="4" s="1"/>
  <c r="X615" i="4" a="1"/>
  <c r="X615" i="4" s="1"/>
  <c r="X535" i="4" a="1"/>
  <c r="X535" i="4" s="1"/>
  <c r="Y586" i="4" a="1"/>
  <c r="Y586" i="4" s="1"/>
  <c r="Y604" i="4" a="1"/>
  <c r="Y604" i="4" s="1"/>
  <c r="Y545" i="4" a="1"/>
  <c r="Y545" i="4" s="1"/>
  <c r="X518" i="4" a="1"/>
  <c r="X518" i="4" s="1"/>
  <c r="X635" i="4" a="1"/>
  <c r="X635" i="4" s="1"/>
  <c r="X593" i="4" a="1"/>
  <c r="X593" i="4" s="1"/>
  <c r="X625" i="4" a="1"/>
  <c r="X625" i="4" s="1"/>
  <c r="Y571" i="4" a="1"/>
  <c r="Y571" i="4" s="1"/>
  <c r="X605" i="4" a="1"/>
  <c r="X605" i="4" s="1"/>
  <c r="X562" i="4" a="1"/>
  <c r="X562" i="4" s="1"/>
  <c r="X621" i="4" a="1"/>
  <c r="X621" i="4" s="1"/>
  <c r="X572" i="4" a="1"/>
  <c r="X572" i="4" s="1"/>
  <c r="X596" i="4" a="1"/>
  <c r="X596" i="4" s="1"/>
  <c r="Y531" i="4" a="1"/>
  <c r="Y531" i="4" s="1"/>
  <c r="Y562" i="4" a="1"/>
  <c r="Y562" i="4" s="1"/>
  <c r="Y506" i="4" a="1"/>
  <c r="Y506" i="4" s="1"/>
  <c r="X521" i="4" a="1"/>
  <c r="X521" i="4" s="1"/>
  <c r="Y517" i="4" a="1"/>
  <c r="Y517" i="4" s="1"/>
  <c r="X487" i="4" a="1"/>
  <c r="X487" i="4" s="1"/>
  <c r="Y535" i="4" a="1"/>
  <c r="Y535" i="4" s="1"/>
  <c r="X511" i="4" a="1"/>
  <c r="X511" i="4" s="1"/>
  <c r="Y554" i="4" a="1"/>
  <c r="Y554" i="4" s="1"/>
  <c r="Y516" i="4" a="1"/>
  <c r="Y516" i="4" s="1"/>
  <c r="Y532" i="4" a="1"/>
  <c r="Y532" i="4" s="1"/>
  <c r="X496" i="4" a="1"/>
  <c r="X496" i="4" s="1"/>
  <c r="Y494" i="4" a="1"/>
  <c r="Y494" i="4" s="1"/>
  <c r="X473" i="4" a="1"/>
  <c r="X473" i="4" s="1"/>
  <c r="Y352" i="4" a="1"/>
  <c r="Y352" i="4" s="1"/>
  <c r="Y344" i="4" a="1"/>
  <c r="Y344" i="4" s="1"/>
  <c r="Y336" i="4" a="1"/>
  <c r="Y336" i="4" s="1"/>
  <c r="Y328" i="4" a="1"/>
  <c r="Y328" i="4" s="1"/>
  <c r="Y320" i="4" a="1"/>
  <c r="Y320" i="4" s="1"/>
  <c r="Y312" i="4" a="1"/>
  <c r="Y312" i="4" s="1"/>
  <c r="Y304" i="4" a="1"/>
  <c r="Y304" i="4" s="1"/>
  <c r="Y296" i="4" a="1"/>
  <c r="Y296" i="4" s="1"/>
  <c r="Y288" i="4" a="1"/>
  <c r="Y288" i="4" s="1"/>
  <c r="Y280" i="4" a="1"/>
  <c r="Y280" i="4" s="1"/>
  <c r="Y272" i="4" a="1"/>
  <c r="Y272" i="4" s="1"/>
  <c r="Y264" i="4" a="1"/>
  <c r="Y264" i="4" s="1"/>
  <c r="Y256" i="4" a="1"/>
  <c r="Y256" i="4" s="1"/>
  <c r="X502" i="4" a="1"/>
  <c r="X502" i="4" s="1"/>
  <c r="X534" i="4" a="1"/>
  <c r="X534" i="4" s="1"/>
  <c r="Y487" i="4" a="1"/>
  <c r="Y487" i="4" s="1"/>
  <c r="Y341" i="4" a="1"/>
  <c r="Y341" i="4" s="1"/>
  <c r="Y323" i="4" a="1"/>
  <c r="Y323" i="4" s="1"/>
  <c r="Y300" i="4" a="1"/>
  <c r="Y300" i="4" s="1"/>
  <c r="Y277" i="4" a="1"/>
  <c r="Y277" i="4" s="1"/>
  <c r="Y259" i="4" a="1"/>
  <c r="Y259" i="4" s="1"/>
  <c r="X486" i="4" a="1"/>
  <c r="X486" i="4" s="1"/>
  <c r="Y463" i="4" a="1"/>
  <c r="Y463" i="4" s="1"/>
  <c r="Y501" i="4" a="1"/>
  <c r="Y501" i="4" s="1"/>
  <c r="Y480" i="4" a="1"/>
  <c r="Y480" i="4" s="1"/>
  <c r="Y450" i="4" a="1"/>
  <c r="Y450" i="4" s="1"/>
  <c r="X452" i="4" a="1"/>
  <c r="X452" i="4" s="1"/>
  <c r="X442" i="4" a="1"/>
  <c r="X442" i="4" s="1"/>
  <c r="X408" i="4" a="1"/>
  <c r="X408" i="4" s="1"/>
  <c r="Y373" i="4" a="1"/>
  <c r="Y373" i="4" s="1"/>
  <c r="X475" i="4" a="1"/>
  <c r="X475" i="4" s="1"/>
  <c r="Y423" i="4" a="1"/>
  <c r="Y423" i="4" s="1"/>
  <c r="Y402" i="4" a="1"/>
  <c r="Y402" i="4" s="1"/>
  <c r="X440" i="4" a="1"/>
  <c r="X440" i="4" s="1"/>
  <c r="Y412" i="4" a="1"/>
  <c r="Y412" i="4" s="1"/>
  <c r="Y462" i="4" a="1"/>
  <c r="Y462" i="4" s="1"/>
  <c r="X391" i="4" a="1"/>
  <c r="X391" i="4" s="1"/>
  <c r="X330" i="4" a="1"/>
  <c r="X330" i="4" s="1"/>
  <c r="Y425" i="4" a="1"/>
  <c r="Y425" i="4" s="1"/>
  <c r="Y393" i="4" a="1"/>
  <c r="Y393" i="4" s="1"/>
  <c r="Y361" i="4" a="1"/>
  <c r="Y361" i="4" s="1"/>
  <c r="Y438" i="4" a="1"/>
  <c r="Y438" i="4" s="1"/>
  <c r="X417" i="4" a="1"/>
  <c r="X417" i="4" s="1"/>
  <c r="Y395" i="4" a="1"/>
  <c r="Y395" i="4" s="1"/>
  <c r="Y432" i="4" a="1"/>
  <c r="Y432" i="4" s="1"/>
  <c r="Y400" i="4" a="1"/>
  <c r="Y400" i="4" s="1"/>
  <c r="X466" i="4" a="1"/>
  <c r="X466" i="4" s="1"/>
  <c r="X395" i="4" a="1"/>
  <c r="X395" i="4" s="1"/>
  <c r="X334" i="4" a="1"/>
  <c r="X334" i="4" s="1"/>
  <c r="X315" i="4" a="1"/>
  <c r="X315" i="4" s="1"/>
  <c r="X251" i="4" a="1"/>
  <c r="X251" i="4" s="1"/>
  <c r="Y383" i="4" a="1"/>
  <c r="Y383" i="4" s="1"/>
  <c r="X318" i="4" a="1"/>
  <c r="X318" i="4" s="1"/>
  <c r="X254" i="4" a="1"/>
  <c r="X254" i="4" s="1"/>
  <c r="Y13" i="4" a="1"/>
  <c r="Y13" i="4" s="1"/>
  <c r="X305" i="4" a="1"/>
  <c r="X305" i="4" s="1"/>
  <c r="Y243" i="4" a="1"/>
  <c r="Y243" i="4" s="1"/>
  <c r="Y217" i="4" a="1"/>
  <c r="Y217" i="4" s="1"/>
  <c r="Y209" i="4" a="1"/>
  <c r="Y209" i="4" s="1"/>
  <c r="Y201" i="4" a="1"/>
  <c r="Y201" i="4" s="1"/>
  <c r="Y193" i="4" a="1"/>
  <c r="Y193" i="4" s="1"/>
  <c r="Y185" i="4" a="1"/>
  <c r="Y185" i="4" s="1"/>
  <c r="Y177" i="4" a="1"/>
  <c r="Y177" i="4" s="1"/>
  <c r="Y169" i="4" a="1"/>
  <c r="Y169" i="4" s="1"/>
  <c r="Y161" i="4" a="1"/>
  <c r="Y161" i="4" s="1"/>
  <c r="Y153" i="4" a="1"/>
  <c r="Y153" i="4" s="1"/>
  <c r="Y145" i="4" a="1"/>
  <c r="Y145" i="4" s="1"/>
  <c r="Y137" i="4" a="1"/>
  <c r="Y137" i="4" s="1"/>
  <c r="Y129" i="4" a="1"/>
  <c r="Y129" i="4" s="1"/>
  <c r="Y121" i="4" a="1"/>
  <c r="Y121" i="4" s="1"/>
  <c r="Y113" i="4" a="1"/>
  <c r="Y113" i="4" s="1"/>
  <c r="Y105" i="4" a="1"/>
  <c r="Y105" i="4" s="1"/>
  <c r="Y97" i="4" a="1"/>
  <c r="Y97" i="4" s="1"/>
  <c r="Y89" i="4" a="1"/>
  <c r="Y89" i="4" s="1"/>
  <c r="Y81" i="4" a="1"/>
  <c r="Y81" i="4" s="1"/>
  <c r="Y73" i="4" a="1"/>
  <c r="Y73" i="4" s="1"/>
  <c r="Y65" i="4" a="1"/>
  <c r="Y65" i="4" s="1"/>
  <c r="Y57" i="4" a="1"/>
  <c r="Y57" i="4" s="1"/>
  <c r="Y49" i="4" a="1"/>
  <c r="Y49" i="4" s="1"/>
  <c r="Y41" i="4" a="1"/>
  <c r="Y41" i="4" s="1"/>
  <c r="Y33" i="4" a="1"/>
  <c r="Y33" i="4" s="1"/>
  <c r="Y25" i="4" a="1"/>
  <c r="Y25" i="4" s="1"/>
  <c r="Y17" i="4" a="1"/>
  <c r="Y17" i="4" s="1"/>
  <c r="X351" i="4" a="1"/>
  <c r="X351" i="4" s="1"/>
  <c r="X268" i="4" a="1"/>
  <c r="X268" i="4" s="1"/>
  <c r="X226" i="4" a="1"/>
  <c r="X226" i="4" s="1"/>
  <c r="X319" i="4" a="1"/>
  <c r="X319" i="4" s="1"/>
  <c r="X255" i="4" a="1"/>
  <c r="X255" i="4" s="1"/>
  <c r="X219" i="4" a="1"/>
  <c r="X219" i="4" s="1"/>
  <c r="Y366" i="4" a="1"/>
  <c r="Y366" i="4" s="1"/>
  <c r="X322" i="4" a="1"/>
  <c r="X322" i="4" s="1"/>
  <c r="X258" i="4" a="1"/>
  <c r="X258" i="4" s="1"/>
  <c r="Y222" i="4" a="1"/>
  <c r="Y222" i="4" s="1"/>
  <c r="X309" i="4" a="1"/>
  <c r="X309" i="4" s="1"/>
  <c r="Y247" i="4" a="1"/>
  <c r="Y247" i="4" s="1"/>
  <c r="X370" i="4" a="1"/>
  <c r="X370" i="4" s="1"/>
  <c r="X296" i="4" a="1"/>
  <c r="X296" i="4" s="1"/>
  <c r="X209" i="4" a="1"/>
  <c r="X209" i="4" s="1"/>
  <c r="X139" i="4" a="1"/>
  <c r="X139" i="4" s="1"/>
  <c r="X546" i="4" a="1"/>
  <c r="X546" i="4" s="1"/>
  <c r="Y482" i="4" a="1"/>
  <c r="Y482" i="4" s="1"/>
  <c r="Y340" i="4" a="1"/>
  <c r="Y340" i="4" s="1"/>
  <c r="Y317" i="4" a="1"/>
  <c r="Y317" i="4" s="1"/>
  <c r="Y299" i="4" a="1"/>
  <c r="Y299" i="4" s="1"/>
  <c r="Y276" i="4" a="1"/>
  <c r="Y276" i="4" s="1"/>
  <c r="Y253" i="4" a="1"/>
  <c r="Y253" i="4" s="1"/>
  <c r="Y485" i="4" a="1"/>
  <c r="Y485" i="4" s="1"/>
  <c r="Y456" i="4" a="1"/>
  <c r="Y456" i="4" s="1"/>
  <c r="X495" i="4" a="1"/>
  <c r="X495" i="4" s="1"/>
  <c r="Y475" i="4" a="1"/>
  <c r="Y475" i="4" s="1"/>
  <c r="X447" i="4" a="1"/>
  <c r="X447" i="4" s="1"/>
  <c r="Y496" i="4" a="1"/>
  <c r="Y496" i="4" s="1"/>
  <c r="Y441" i="4" a="1"/>
  <c r="Y441" i="4" s="1"/>
  <c r="Y405" i="4" a="1"/>
  <c r="Y405" i="4" s="1"/>
  <c r="X368" i="4" a="1"/>
  <c r="X368" i="4" s="1"/>
  <c r="X456" i="4" a="1"/>
  <c r="X456" i="4" s="1"/>
  <c r="X421" i="4" a="1"/>
  <c r="X421" i="4" s="1"/>
  <c r="Y399" i="4" a="1"/>
  <c r="Y399" i="4" s="1"/>
  <c r="Y439" i="4" a="1"/>
  <c r="Y439" i="4" s="1"/>
  <c r="X410" i="4" a="1"/>
  <c r="X410" i="4" s="1"/>
  <c r="X446" i="4" a="1"/>
  <c r="X446" i="4" s="1"/>
  <c r="X383" i="4" a="1"/>
  <c r="X383" i="4" s="1"/>
  <c r="Y464" i="4" a="1"/>
  <c r="Y464" i="4" s="1"/>
  <c r="X420" i="4" a="1"/>
  <c r="X420" i="4" s="1"/>
  <c r="X388" i="4" a="1"/>
  <c r="X388" i="4" s="1"/>
  <c r="X356" i="4" a="1"/>
  <c r="X356" i="4" s="1"/>
  <c r="Y435" i="4" a="1"/>
  <c r="Y435" i="4" s="1"/>
  <c r="Y414" i="4" a="1"/>
  <c r="Y414" i="4" s="1"/>
  <c r="X393" i="4" a="1"/>
  <c r="X393" i="4" s="1"/>
  <c r="X430" i="4" a="1"/>
  <c r="X430" i="4" s="1"/>
  <c r="X398" i="4" a="1"/>
  <c r="X398" i="4" s="1"/>
  <c r="X449" i="4" a="1"/>
  <c r="X449" i="4" s="1"/>
  <c r="X387" i="4" a="1"/>
  <c r="X387" i="4" s="1"/>
  <c r="Y386" i="4" a="1"/>
  <c r="Y386" i="4" s="1"/>
  <c r="X307" i="4" a="1"/>
  <c r="X307" i="4" s="1"/>
  <c r="X247" i="4" a="1"/>
  <c r="X247" i="4" s="1"/>
  <c r="Y379" i="4" a="1"/>
  <c r="Y379" i="4" s="1"/>
  <c r="X310" i="4" a="1"/>
  <c r="X310" i="4" s="1"/>
  <c r="X248" i="4" a="1"/>
  <c r="X248" i="4" s="1"/>
  <c r="X377" i="4" a="1"/>
  <c r="X377" i="4" s="1"/>
  <c r="X297" i="4" a="1"/>
  <c r="X297" i="4" s="1"/>
  <c r="X241" i="4" a="1"/>
  <c r="X241" i="4" s="1"/>
  <c r="Y216" i="4" a="1"/>
  <c r="Y216" i="4" s="1"/>
  <c r="Y208" i="4" a="1"/>
  <c r="Y208" i="4" s="1"/>
  <c r="Y200" i="4" a="1"/>
  <c r="Y200" i="4" s="1"/>
  <c r="Y192" i="4" a="1"/>
  <c r="Y192" i="4" s="1"/>
  <c r="Y184" i="4" a="1"/>
  <c r="Y184" i="4" s="1"/>
  <c r="Y176" i="4" a="1"/>
  <c r="Y176" i="4" s="1"/>
  <c r="Y168" i="4" a="1"/>
  <c r="Y168" i="4" s="1"/>
  <c r="Y160" i="4" a="1"/>
  <c r="Y160" i="4" s="1"/>
  <c r="Y152" i="4" a="1"/>
  <c r="Y152" i="4" s="1"/>
  <c r="Y144" i="4" a="1"/>
  <c r="Y144" i="4" s="1"/>
  <c r="Y136" i="4" a="1"/>
  <c r="Y136" i="4" s="1"/>
  <c r="Y128" i="4" a="1"/>
  <c r="Y128" i="4" s="1"/>
  <c r="Y120" i="4" a="1"/>
  <c r="Y120" i="4" s="1"/>
  <c r="Y112" i="4" a="1"/>
  <c r="Y112" i="4" s="1"/>
  <c r="Y104" i="4" a="1"/>
  <c r="Y104" i="4" s="1"/>
  <c r="Y96" i="4" a="1"/>
  <c r="Y96" i="4" s="1"/>
  <c r="Y88" i="4" a="1"/>
  <c r="Y88" i="4" s="1"/>
  <c r="Y80" i="4" a="1"/>
  <c r="Y80" i="4" s="1"/>
  <c r="Y72" i="4" a="1"/>
  <c r="Y72" i="4" s="1"/>
  <c r="Y64" i="4" a="1"/>
  <c r="Y64" i="4" s="1"/>
  <c r="Y56" i="4" a="1"/>
  <c r="Y56" i="4" s="1"/>
  <c r="Y48" i="4" a="1"/>
  <c r="Y48" i="4" s="1"/>
  <c r="Y40" i="4" a="1"/>
  <c r="Y40" i="4" s="1"/>
  <c r="Y32" i="4" a="1"/>
  <c r="Y32" i="4" s="1"/>
  <c r="Y24" i="4" a="1"/>
  <c r="Y24" i="4" s="1"/>
  <c r="Y16" i="4" a="1"/>
  <c r="Y16" i="4" s="1"/>
  <c r="X327" i="4" a="1"/>
  <c r="X327" i="4" s="1"/>
  <c r="X260" i="4" a="1"/>
  <c r="X260" i="4" s="1"/>
  <c r="Y220" i="4" a="1"/>
  <c r="Y220" i="4" s="1"/>
  <c r="X311" i="4" a="1"/>
  <c r="X311" i="4" s="1"/>
  <c r="Y245" i="4" a="1"/>
  <c r="Y245" i="4" s="1"/>
  <c r="X218" i="4" a="1"/>
  <c r="X218" i="4" s="1"/>
  <c r="X362" i="4" a="1"/>
  <c r="X362" i="4" s="1"/>
  <c r="X314" i="4" a="1"/>
  <c r="X314" i="4" s="1"/>
  <c r="X250" i="4" a="1"/>
  <c r="X250" i="4" s="1"/>
  <c r="X520" i="4" a="1"/>
  <c r="X520" i="4" s="1"/>
  <c r="X457" i="4" a="1"/>
  <c r="X457" i="4" s="1"/>
  <c r="Y339" i="4" a="1"/>
  <c r="Y339" i="4" s="1"/>
  <c r="Y316" i="4" a="1"/>
  <c r="Y316" i="4" s="1"/>
  <c r="Y293" i="4" a="1"/>
  <c r="Y293" i="4" s="1"/>
  <c r="Y275" i="4" a="1"/>
  <c r="Y275" i="4" s="1"/>
  <c r="Y252" i="4" a="1"/>
  <c r="Y252" i="4" s="1"/>
  <c r="Y481" i="4" a="1"/>
  <c r="Y481" i="4" s="1"/>
  <c r="Y454" i="4" a="1"/>
  <c r="Y454" i="4" s="1"/>
  <c r="X485" i="4" a="1"/>
  <c r="X485" i="4" s="1"/>
  <c r="X470" i="4" a="1"/>
  <c r="X470" i="4" s="1"/>
  <c r="Y490" i="4" a="1"/>
  <c r="Y490" i="4" s="1"/>
  <c r="X493" i="4" a="1"/>
  <c r="X493" i="4" s="1"/>
  <c r="Y437" i="4" a="1"/>
  <c r="Y437" i="4" s="1"/>
  <c r="X400" i="4" a="1"/>
  <c r="X400" i="4" s="1"/>
  <c r="Y365" i="4" a="1"/>
  <c r="Y365" i="4" s="1"/>
  <c r="X441" i="4" a="1"/>
  <c r="X441" i="4" s="1"/>
  <c r="Y418" i="4" a="1"/>
  <c r="Y418" i="4" s="1"/>
  <c r="X397" i="4" a="1"/>
  <c r="X397" i="4" s="1"/>
  <c r="Y436" i="4" a="1"/>
  <c r="Y436" i="4" s="1"/>
  <c r="Y404" i="4" a="1"/>
  <c r="Y404" i="4" s="1"/>
  <c r="Y445" i="4" a="1"/>
  <c r="Y445" i="4" s="1"/>
  <c r="X375" i="4" a="1"/>
  <c r="X375" i="4" s="1"/>
  <c r="X453" i="4" a="1"/>
  <c r="X453" i="4" s="1"/>
  <c r="Y417" i="4" a="1"/>
  <c r="Y417" i="4" s="1"/>
  <c r="Y385" i="4" a="1"/>
  <c r="Y385" i="4" s="1"/>
  <c r="X349" i="4" a="1"/>
  <c r="X349" i="4" s="1"/>
  <c r="X433" i="4" a="1"/>
  <c r="X433" i="4" s="1"/>
  <c r="Y411" i="4" a="1"/>
  <c r="Y411" i="4" s="1"/>
  <c r="Y390" i="4" a="1"/>
  <c r="Y390" i="4" s="1"/>
  <c r="Y424" i="4" a="1"/>
  <c r="Y424" i="4" s="1"/>
  <c r="Y392" i="4" a="1"/>
  <c r="Y392" i="4" s="1"/>
  <c r="Y442" i="4" a="1"/>
  <c r="Y442" i="4" s="1"/>
  <c r="X379" i="4" a="1"/>
  <c r="X379" i="4" s="1"/>
  <c r="X381" i="4" a="1"/>
  <c r="X381" i="4" s="1"/>
  <c r="X299" i="4" a="1"/>
  <c r="X299" i="4" s="1"/>
  <c r="Y241" i="4" a="1"/>
  <c r="Y241" i="4" s="1"/>
  <c r="Y364" i="4" a="1"/>
  <c r="Y364" i="4" s="1"/>
  <c r="X302" i="4" a="1"/>
  <c r="X302" i="4" s="1"/>
  <c r="Y242" i="4" a="1"/>
  <c r="Y242" i="4" s="1"/>
  <c r="Y375" i="4" a="1"/>
  <c r="Y375" i="4" s="1"/>
  <c r="X289" i="4" a="1"/>
  <c r="X289" i="4" s="1"/>
  <c r="Y235" i="4" a="1"/>
  <c r="Y235" i="4" s="1"/>
  <c r="Y215" i="4" a="1"/>
  <c r="Y215" i="4" s="1"/>
  <c r="Y207" i="4" a="1"/>
  <c r="Y207" i="4" s="1"/>
  <c r="Y199" i="4" a="1"/>
  <c r="Y199" i="4" s="1"/>
  <c r="Y191" i="4" a="1"/>
  <c r="Y191" i="4" s="1"/>
  <c r="Y183" i="4" a="1"/>
  <c r="Y183" i="4" s="1"/>
  <c r="Y175" i="4" a="1"/>
  <c r="Y175" i="4" s="1"/>
  <c r="Y167" i="4" a="1"/>
  <c r="Y167" i="4" s="1"/>
  <c r="Y159" i="4" a="1"/>
  <c r="Y159" i="4" s="1"/>
  <c r="Y151" i="4" a="1"/>
  <c r="Y151" i="4" s="1"/>
  <c r="Y143" i="4" a="1"/>
  <c r="Y143" i="4" s="1"/>
  <c r="Y135" i="4" a="1"/>
  <c r="Y135" i="4" s="1"/>
  <c r="Y127" i="4" a="1"/>
  <c r="Y127" i="4" s="1"/>
  <c r="Y119" i="4" a="1"/>
  <c r="Y119" i="4" s="1"/>
  <c r="Y111" i="4" a="1"/>
  <c r="Y111" i="4" s="1"/>
  <c r="Y103" i="4" a="1"/>
  <c r="Y103" i="4" s="1"/>
  <c r="Y95" i="4" a="1"/>
  <c r="Y95" i="4" s="1"/>
  <c r="Y87" i="4" a="1"/>
  <c r="Y87" i="4" s="1"/>
  <c r="Y79" i="4" a="1"/>
  <c r="Y79" i="4" s="1"/>
  <c r="Y71" i="4" a="1"/>
  <c r="Y71" i="4" s="1"/>
  <c r="Y63" i="4" a="1"/>
  <c r="Y63" i="4" s="1"/>
  <c r="Y55" i="4" a="1"/>
  <c r="Y55" i="4" s="1"/>
  <c r="Y47" i="4" a="1"/>
  <c r="Y47" i="4" s="1"/>
  <c r="Y39" i="4" a="1"/>
  <c r="Y39" i="4" s="1"/>
  <c r="Y31" i="4" a="1"/>
  <c r="Y31" i="4" s="1"/>
  <c r="Y23" i="4" a="1"/>
  <c r="Y23" i="4" s="1"/>
  <c r="Y15" i="4" a="1"/>
  <c r="Y15" i="4" s="1"/>
  <c r="X316" i="4" a="1"/>
  <c r="X316" i="4" s="1"/>
  <c r="X252" i="4" a="1"/>
  <c r="X252" i="4" s="1"/>
  <c r="Y380" i="4" a="1"/>
  <c r="Y380" i="4" s="1"/>
  <c r="X303" i="4" a="1"/>
  <c r="X303" i="4" s="1"/>
  <c r="X243" i="4" a="1"/>
  <c r="X243" i="4" s="1"/>
  <c r="X217" i="4" a="1"/>
  <c r="X217" i="4" s="1"/>
  <c r="Y359" i="4" a="1"/>
  <c r="Y359" i="4" s="1"/>
  <c r="X306" i="4" a="1"/>
  <c r="X306" i="4" s="1"/>
  <c r="Y246" i="4" a="1"/>
  <c r="Y246" i="4" s="1"/>
  <c r="X378" i="4" a="1"/>
  <c r="X378" i="4" s="1"/>
  <c r="X293" i="4" a="1"/>
  <c r="X293" i="4" s="1"/>
  <c r="Y239" i="4" a="1"/>
  <c r="Y239" i="4" s="1"/>
  <c r="Y356" i="4" a="1"/>
  <c r="Y356" i="4" s="1"/>
  <c r="X280" i="4" a="1"/>
  <c r="X280" i="4" s="1"/>
  <c r="X192" i="4" a="1"/>
  <c r="X192" i="4" s="1"/>
  <c r="X123" i="4" a="1"/>
  <c r="X123" i="4" s="1"/>
  <c r="X59" i="4" a="1"/>
  <c r="X59" i="4" s="1"/>
  <c r="X238" i="4" a="1"/>
  <c r="X238" i="4" s="1"/>
  <c r="X159" i="4" a="1"/>
  <c r="X159" i="4" s="1"/>
  <c r="X512" i="4" a="1"/>
  <c r="X512" i="4" s="1"/>
  <c r="Y453" i="4" a="1"/>
  <c r="Y453" i="4" s="1"/>
  <c r="Y333" i="4" a="1"/>
  <c r="Y333" i="4" s="1"/>
  <c r="Y315" i="4" a="1"/>
  <c r="Y315" i="4" s="1"/>
  <c r="Y292" i="4" a="1"/>
  <c r="Y292" i="4" s="1"/>
  <c r="Y269" i="4" a="1"/>
  <c r="Y269" i="4" s="1"/>
  <c r="Y251" i="4" a="1"/>
  <c r="Y251" i="4" s="1"/>
  <c r="X469" i="4" a="1"/>
  <c r="X469" i="4" s="1"/>
  <c r="X451" i="4" a="1"/>
  <c r="X451" i="4" s="1"/>
  <c r="X481" i="4" a="1"/>
  <c r="X481" i="4" s="1"/>
  <c r="Y466" i="4" a="1"/>
  <c r="Y466" i="4" s="1"/>
  <c r="Y477" i="4" a="1"/>
  <c r="Y477" i="4" s="1"/>
  <c r="X490" i="4" a="1"/>
  <c r="X490" i="4" s="1"/>
  <c r="X432" i="4" a="1"/>
  <c r="X432" i="4" s="1"/>
  <c r="Y397" i="4" a="1"/>
  <c r="Y397" i="4" s="1"/>
  <c r="X360" i="4" a="1"/>
  <c r="X360" i="4" s="1"/>
  <c r="X437" i="4" a="1"/>
  <c r="X437" i="4" s="1"/>
  <c r="Y415" i="4" a="1"/>
  <c r="Y415" i="4" s="1"/>
  <c r="Y394" i="4" a="1"/>
  <c r="Y394" i="4" s="1"/>
  <c r="X434" i="4" a="1"/>
  <c r="X434" i="4" s="1"/>
  <c r="X402" i="4" a="1"/>
  <c r="X402" i="4" s="1"/>
  <c r="X431" i="4" a="1"/>
  <c r="X431" i="4" s="1"/>
  <c r="X367" i="4" a="1"/>
  <c r="X367" i="4" s="1"/>
  <c r="Y448" i="4" a="1"/>
  <c r="Y448" i="4" s="1"/>
  <c r="X412" i="4" a="1"/>
  <c r="X412" i="4" s="1"/>
  <c r="X380" i="4" a="1"/>
  <c r="X380" i="4" s="1"/>
  <c r="X341" i="4" a="1"/>
  <c r="X341" i="4" s="1"/>
  <c r="Y430" i="4" a="1"/>
  <c r="Y430" i="4" s="1"/>
  <c r="X409" i="4" a="1"/>
  <c r="X409" i="4" s="1"/>
  <c r="Y387" i="4" a="1"/>
  <c r="Y387" i="4" s="1"/>
  <c r="X422" i="4" a="1"/>
  <c r="X422" i="4" s="1"/>
  <c r="X390" i="4" a="1"/>
  <c r="X390" i="4" s="1"/>
  <c r="X435" i="4" a="1"/>
  <c r="X435" i="4" s="1"/>
  <c r="X371" i="4" a="1"/>
  <c r="X371" i="4" s="1"/>
  <c r="Y374" i="4" a="1"/>
  <c r="Y374" i="4" s="1"/>
  <c r="X291" i="4" a="1"/>
  <c r="X291" i="4" s="1"/>
  <c r="X239" i="4" a="1"/>
  <c r="X239" i="4" s="1"/>
  <c r="X357" i="4" a="1"/>
  <c r="X357" i="4" s="1"/>
  <c r="X294" i="4" a="1"/>
  <c r="X294" i="4" s="1"/>
  <c r="X240" i="4" a="1"/>
  <c r="X240" i="4" s="1"/>
  <c r="Y368" i="4" a="1"/>
  <c r="Y368" i="4" s="1"/>
  <c r="X281" i="4" a="1"/>
  <c r="X281" i="4" s="1"/>
  <c r="X233" i="4" a="1"/>
  <c r="X233" i="4" s="1"/>
  <c r="Y214" i="4" a="1"/>
  <c r="Y214" i="4" s="1"/>
  <c r="Y206" i="4" a="1"/>
  <c r="Y206" i="4" s="1"/>
  <c r="Y198" i="4" a="1"/>
  <c r="Y198" i="4" s="1"/>
  <c r="Y190" i="4" a="1"/>
  <c r="Y190" i="4" s="1"/>
  <c r="Y182" i="4" a="1"/>
  <c r="Y182" i="4" s="1"/>
  <c r="Y174" i="4" a="1"/>
  <c r="Y174" i="4" s="1"/>
  <c r="Y166" i="4" a="1"/>
  <c r="Y166" i="4" s="1"/>
  <c r="Y158" i="4" a="1"/>
  <c r="Y158" i="4" s="1"/>
  <c r="Y150" i="4" a="1"/>
  <c r="Y150" i="4" s="1"/>
  <c r="Y142" i="4" a="1"/>
  <c r="Y142" i="4" s="1"/>
  <c r="Y134" i="4" a="1"/>
  <c r="Y134" i="4" s="1"/>
  <c r="Y126" i="4" a="1"/>
  <c r="Y126" i="4" s="1"/>
  <c r="Y118" i="4" a="1"/>
  <c r="Y118" i="4" s="1"/>
  <c r="Y110" i="4" a="1"/>
  <c r="Y110" i="4" s="1"/>
  <c r="Y102" i="4" a="1"/>
  <c r="Y102" i="4" s="1"/>
  <c r="Y94" i="4" a="1"/>
  <c r="Y94" i="4" s="1"/>
  <c r="Y86" i="4" a="1"/>
  <c r="Y86" i="4" s="1"/>
  <c r="Y78" i="4" a="1"/>
  <c r="Y78" i="4" s="1"/>
  <c r="Y70" i="4" a="1"/>
  <c r="Y70" i="4" s="1"/>
  <c r="Y62" i="4" a="1"/>
  <c r="Y62" i="4" s="1"/>
  <c r="Y54" i="4" a="1"/>
  <c r="Y54" i="4" s="1"/>
  <c r="Y46" i="4" a="1"/>
  <c r="Y46" i="4" s="1"/>
  <c r="Y38" i="4" a="1"/>
  <c r="Y38" i="4" s="1"/>
  <c r="Y30" i="4" a="1"/>
  <c r="Y30" i="4" s="1"/>
  <c r="Y22" i="4" a="1"/>
  <c r="Y22" i="4" s="1"/>
  <c r="Y14" i="4" a="1"/>
  <c r="Y14" i="4" s="1"/>
  <c r="X308" i="4" a="1"/>
  <c r="X308" i="4" s="1"/>
  <c r="Y244" i="4" a="1"/>
  <c r="Y244" i="4" s="1"/>
  <c r="X369" i="4" a="1"/>
  <c r="X369" i="4" s="1"/>
  <c r="X295" i="4" a="1"/>
  <c r="X295" i="4" s="1"/>
  <c r="Y237" i="4" a="1"/>
  <c r="Y237" i="4" s="1"/>
  <c r="X216" i="4" a="1"/>
  <c r="X216" i="4" s="1"/>
  <c r="X515" i="4" a="1"/>
  <c r="X515" i="4" s="1"/>
  <c r="X448" i="4" a="1"/>
  <c r="X448" i="4" s="1"/>
  <c r="Y332" i="4" a="1"/>
  <c r="Y332" i="4" s="1"/>
  <c r="Y309" i="4" a="1"/>
  <c r="Y309" i="4" s="1"/>
  <c r="Y291" i="4" a="1"/>
  <c r="Y291" i="4" s="1"/>
  <c r="Y268" i="4" a="1"/>
  <c r="Y268" i="4" s="1"/>
  <c r="Y476" i="4" a="1"/>
  <c r="Y476" i="4" s="1"/>
  <c r="Y495" i="4" a="1"/>
  <c r="Y495" i="4" s="1"/>
  <c r="Y447" i="4" a="1"/>
  <c r="Y447" i="4" s="1"/>
  <c r="X472" i="4" a="1"/>
  <c r="X472" i="4" s="1"/>
  <c r="X463" i="4" a="1"/>
  <c r="X463" i="4" s="1"/>
  <c r="Y473" i="4" a="1"/>
  <c r="Y473" i="4" s="1"/>
  <c r="X489" i="4" a="1"/>
  <c r="X489" i="4" s="1"/>
  <c r="Y429" i="4" a="1"/>
  <c r="Y429" i="4" s="1"/>
  <c r="X392" i="4" a="1"/>
  <c r="X392" i="4" s="1"/>
  <c r="Y357" i="4" a="1"/>
  <c r="Y357" i="4" s="1"/>
  <c r="Y434" i="4" a="1"/>
  <c r="Y434" i="4" s="1"/>
  <c r="X413" i="4" a="1"/>
  <c r="X413" i="4" s="1"/>
  <c r="Y391" i="4" a="1"/>
  <c r="Y391" i="4" s="1"/>
  <c r="Y428" i="4" a="1"/>
  <c r="Y428" i="4" s="1"/>
  <c r="Y396" i="4" a="1"/>
  <c r="Y396" i="4" s="1"/>
  <c r="X423" i="4" a="1"/>
  <c r="X423" i="4" s="1"/>
  <c r="X359" i="4" a="1"/>
  <c r="X359" i="4" s="1"/>
  <c r="X445" i="4" a="1"/>
  <c r="X445" i="4" s="1"/>
  <c r="Y409" i="4" a="1"/>
  <c r="Y409" i="4" s="1"/>
  <c r="Y377" i="4" a="1"/>
  <c r="Y377" i="4" s="1"/>
  <c r="X333" i="4" a="1"/>
  <c r="X333" i="4" s="1"/>
  <c r="Y427" i="4" a="1"/>
  <c r="Y427" i="4" s="1"/>
  <c r="Y406" i="4" a="1"/>
  <c r="Y406" i="4" s="1"/>
  <c r="X385" i="4" a="1"/>
  <c r="X385" i="4" s="1"/>
  <c r="Y416" i="4" a="1"/>
  <c r="Y416" i="4" s="1"/>
  <c r="Y384" i="4" a="1"/>
  <c r="Y384" i="4" s="1"/>
  <c r="X427" i="4" a="1"/>
  <c r="X427" i="4" s="1"/>
  <c r="X363" i="4" a="1"/>
  <c r="X363" i="4" s="1"/>
  <c r="Y371" i="4" a="1"/>
  <c r="Y371" i="4" s="1"/>
  <c r="X283" i="4" a="1"/>
  <c r="X283" i="4" s="1"/>
  <c r="Y233" i="4" a="1"/>
  <c r="Y233" i="4" s="1"/>
  <c r="X348" i="4" a="1"/>
  <c r="X348" i="4" s="1"/>
  <c r="X286" i="4" a="1"/>
  <c r="X286" i="4" s="1"/>
  <c r="Y234" i="4" a="1"/>
  <c r="Y234" i="4" s="1"/>
  <c r="X361" i="4" a="1"/>
  <c r="X361" i="4" s="1"/>
  <c r="X273" i="4" a="1"/>
  <c r="X273" i="4" s="1"/>
  <c r="Y227" i="4" a="1"/>
  <c r="Y227" i="4" s="1"/>
  <c r="Y213" i="4" a="1"/>
  <c r="Y213" i="4" s="1"/>
  <c r="Y205" i="4" a="1"/>
  <c r="Y205" i="4" s="1"/>
  <c r="Y197" i="4" a="1"/>
  <c r="Y197" i="4" s="1"/>
  <c r="Y189" i="4" a="1"/>
  <c r="Y189" i="4" s="1"/>
  <c r="Y181" i="4" a="1"/>
  <c r="Y181" i="4" s="1"/>
  <c r="Y173" i="4" a="1"/>
  <c r="Y173" i="4" s="1"/>
  <c r="Y165" i="4" a="1"/>
  <c r="Y165" i="4" s="1"/>
  <c r="Y157" i="4" a="1"/>
  <c r="Y157" i="4" s="1"/>
  <c r="Y149" i="4" a="1"/>
  <c r="Y149" i="4" s="1"/>
  <c r="Y141" i="4" a="1"/>
  <c r="Y141" i="4" s="1"/>
  <c r="Y133" i="4" a="1"/>
  <c r="Y133" i="4" s="1"/>
  <c r="Y125" i="4" a="1"/>
  <c r="Y125" i="4" s="1"/>
  <c r="Y117" i="4" a="1"/>
  <c r="Y117" i="4" s="1"/>
  <c r="Y109" i="4" a="1"/>
  <c r="Y109" i="4" s="1"/>
  <c r="Y101" i="4" a="1"/>
  <c r="Y101" i="4" s="1"/>
  <c r="Y93" i="4" a="1"/>
  <c r="Y93" i="4" s="1"/>
  <c r="Y85" i="4" a="1"/>
  <c r="Y85" i="4" s="1"/>
  <c r="Y77" i="4" a="1"/>
  <c r="Y77" i="4" s="1"/>
  <c r="Y69" i="4" a="1"/>
  <c r="Y69" i="4" s="1"/>
  <c r="Y61" i="4" a="1"/>
  <c r="Y61" i="4" s="1"/>
  <c r="Y53" i="4" a="1"/>
  <c r="Y53" i="4" s="1"/>
  <c r="Y45" i="4" a="1"/>
  <c r="Y45" i="4" s="1"/>
  <c r="Y37" i="4" a="1"/>
  <c r="Y37" i="4" s="1"/>
  <c r="Y29" i="4" a="1"/>
  <c r="Y29" i="4" s="1"/>
  <c r="Y21" i="4" a="1"/>
  <c r="Y21" i="4" s="1"/>
  <c r="Y372" i="4" a="1"/>
  <c r="Y372" i="4" s="1"/>
  <c r="X300" i="4" a="1"/>
  <c r="X300" i="4" s="1"/>
  <c r="X242" i="4" a="1"/>
  <c r="X242" i="4" s="1"/>
  <c r="Y362" i="4" a="1"/>
  <c r="Y362" i="4" s="1"/>
  <c r="X287" i="4" a="1"/>
  <c r="X287" i="4" s="1"/>
  <c r="X235" i="4" a="1"/>
  <c r="X235" i="4" s="1"/>
  <c r="X215" i="4" a="1"/>
  <c r="X215" i="4" s="1"/>
  <c r="X339" i="4" a="1"/>
  <c r="X339" i="4" s="1"/>
  <c r="X290" i="4" a="1"/>
  <c r="X290" i="4" s="1"/>
  <c r="Y238" i="4" a="1"/>
  <c r="Y238" i="4" s="1"/>
  <c r="X366" i="4" a="1"/>
  <c r="X366" i="4" s="1"/>
  <c r="X277" i="4" a="1"/>
  <c r="X277" i="4" s="1"/>
  <c r="Y231" i="4" a="1"/>
  <c r="Y231" i="4" s="1"/>
  <c r="X343" i="4" a="1"/>
  <c r="X343" i="4" s="1"/>
  <c r="X264" i="4" a="1"/>
  <c r="X264" i="4" s="1"/>
  <c r="X176" i="4" a="1"/>
  <c r="X176" i="4" s="1"/>
  <c r="Y508" i="4" a="1"/>
  <c r="Y508" i="4" s="1"/>
  <c r="Y349" i="4" a="1"/>
  <c r="Y349" i="4" s="1"/>
  <c r="Y331" i="4" a="1"/>
  <c r="Y331" i="4" s="1"/>
  <c r="Y308" i="4" a="1"/>
  <c r="Y308" i="4" s="1"/>
  <c r="Y285" i="4" a="1"/>
  <c r="Y285" i="4" s="1"/>
  <c r="Y267" i="4" a="1"/>
  <c r="Y267" i="4" s="1"/>
  <c r="Y474" i="4" a="1"/>
  <c r="Y474" i="4" s="1"/>
  <c r="X474" i="4" a="1"/>
  <c r="X474" i="4" s="1"/>
  <c r="X443" i="4" a="1"/>
  <c r="X443" i="4" s="1"/>
  <c r="X465" i="4" a="1"/>
  <c r="X465" i="4" s="1"/>
  <c r="Y459" i="4" a="1"/>
  <c r="Y459" i="4" s="1"/>
  <c r="X468" i="4" a="1"/>
  <c r="X468" i="4" s="1"/>
  <c r="X480" i="4" a="1"/>
  <c r="X480" i="4" s="1"/>
  <c r="X424" i="4" a="1"/>
  <c r="X424" i="4" s="1"/>
  <c r="Y389" i="4" a="1"/>
  <c r="Y389" i="4" s="1"/>
  <c r="X353" i="4" a="1"/>
  <c r="X353" i="4" s="1"/>
  <c r="Y431" i="4" a="1"/>
  <c r="Y431" i="4" s="1"/>
  <c r="Y410" i="4" a="1"/>
  <c r="Y410" i="4" s="1"/>
  <c r="X389" i="4" a="1"/>
  <c r="X389" i="4" s="1"/>
  <c r="X426" i="4" a="1"/>
  <c r="X426" i="4" s="1"/>
  <c r="X394" i="4" a="1"/>
  <c r="X394" i="4" s="1"/>
  <c r="X415" i="4" a="1"/>
  <c r="X415" i="4" s="1"/>
  <c r="X354" i="4" a="1"/>
  <c r="X354" i="4" s="1"/>
  <c r="X436" i="4" a="1"/>
  <c r="X436" i="4" s="1"/>
  <c r="X404" i="4" a="1"/>
  <c r="X404" i="4" s="1"/>
  <c r="X372" i="4" a="1"/>
  <c r="X372" i="4" s="1"/>
  <c r="Y455" i="4" a="1"/>
  <c r="Y455" i="4" s="1"/>
  <c r="X425" i="4" a="1"/>
  <c r="X425" i="4" s="1"/>
  <c r="Y403" i="4" a="1"/>
  <c r="Y403" i="4" s="1"/>
  <c r="Y461" i="4" a="1"/>
  <c r="Y461" i="4" s="1"/>
  <c r="X414" i="4" a="1"/>
  <c r="X414" i="4" s="1"/>
  <c r="X382" i="4" a="1"/>
  <c r="X382" i="4" s="1"/>
  <c r="X419" i="4" a="1"/>
  <c r="X419" i="4" s="1"/>
  <c r="X355" i="4" a="1"/>
  <c r="X355" i="4" s="1"/>
  <c r="Y360" i="4" a="1"/>
  <c r="Y360" i="4" s="1"/>
  <c r="X275" i="4" a="1"/>
  <c r="X275" i="4" s="1"/>
  <c r="X231" i="4" a="1"/>
  <c r="X231" i="4" s="1"/>
  <c r="X347" i="4" a="1"/>
  <c r="X347" i="4" s="1"/>
  <c r="X278" i="4" a="1"/>
  <c r="X278" i="4" s="1"/>
  <c r="X232" i="4" a="1"/>
  <c r="X232" i="4" s="1"/>
  <c r="X331" i="4" a="1"/>
  <c r="X331" i="4" s="1"/>
  <c r="X265" i="4" a="1"/>
  <c r="X265" i="4" s="1"/>
  <c r="X225" i="4" a="1"/>
  <c r="X225" i="4" s="1"/>
  <c r="Y212" i="4" a="1"/>
  <c r="Y212" i="4" s="1"/>
  <c r="Y204" i="4" a="1"/>
  <c r="Y204" i="4" s="1"/>
  <c r="Y196" i="4" a="1"/>
  <c r="Y196" i="4" s="1"/>
  <c r="Y188" i="4" a="1"/>
  <c r="Y188" i="4" s="1"/>
  <c r="Y180" i="4" a="1"/>
  <c r="Y180" i="4" s="1"/>
  <c r="Y172" i="4" a="1"/>
  <c r="Y172" i="4" s="1"/>
  <c r="Y164" i="4" a="1"/>
  <c r="Y164" i="4" s="1"/>
  <c r="Y156" i="4" a="1"/>
  <c r="Y156" i="4" s="1"/>
  <c r="Y148" i="4" a="1"/>
  <c r="Y148" i="4" s="1"/>
  <c r="Y140" i="4" a="1"/>
  <c r="Y140" i="4" s="1"/>
  <c r="Y132" i="4" a="1"/>
  <c r="Y132" i="4" s="1"/>
  <c r="Y124" i="4" a="1"/>
  <c r="Y124" i="4" s="1"/>
  <c r="Y116" i="4" a="1"/>
  <c r="Y116" i="4" s="1"/>
  <c r="Y108" i="4" a="1"/>
  <c r="Y108" i="4" s="1"/>
  <c r="Y100" i="4" a="1"/>
  <c r="Y100" i="4" s="1"/>
  <c r="Y92" i="4" a="1"/>
  <c r="Y92" i="4" s="1"/>
  <c r="Y84" i="4" a="1"/>
  <c r="Y84" i="4" s="1"/>
  <c r="Y76" i="4" a="1"/>
  <c r="Y76" i="4" s="1"/>
  <c r="Y68" i="4" a="1"/>
  <c r="Y68" i="4" s="1"/>
  <c r="Y60" i="4" a="1"/>
  <c r="Y60" i="4" s="1"/>
  <c r="Y52" i="4" a="1"/>
  <c r="Y52" i="4" s="1"/>
  <c r="Y44" i="4" a="1"/>
  <c r="Y44" i="4" s="1"/>
  <c r="Y36" i="4" a="1"/>
  <c r="Y36" i="4" s="1"/>
  <c r="Y28" i="4" a="1"/>
  <c r="Y28" i="4" s="1"/>
  <c r="Y20" i="4" a="1"/>
  <c r="Y20" i="4" s="1"/>
  <c r="X365" i="4" a="1"/>
  <c r="X365" i="4" s="1"/>
  <c r="X292" i="4" a="1"/>
  <c r="X292" i="4" s="1"/>
  <c r="Y236" i="4" a="1"/>
  <c r="Y236" i="4" s="1"/>
  <c r="Y504" i="4" a="1"/>
  <c r="Y504" i="4" s="1"/>
  <c r="Y348" i="4" a="1"/>
  <c r="Y348" i="4" s="1"/>
  <c r="Y325" i="4" a="1"/>
  <c r="Y325" i="4" s="1"/>
  <c r="Y307" i="4" a="1"/>
  <c r="Y307" i="4" s="1"/>
  <c r="Y284" i="4" a="1"/>
  <c r="Y284" i="4" s="1"/>
  <c r="Y261" i="4" a="1"/>
  <c r="Y261" i="4" s="1"/>
  <c r="X471" i="4" a="1"/>
  <c r="X471" i="4" s="1"/>
  <c r="Y472" i="4" a="1"/>
  <c r="Y472" i="4" s="1"/>
  <c r="Y440" i="4" a="1"/>
  <c r="Y440" i="4" s="1"/>
  <c r="X484" i="4" a="1"/>
  <c r="X484" i="4" s="1"/>
  <c r="X454" i="4" a="1"/>
  <c r="X454" i="4" s="1"/>
  <c r="X461" i="4" a="1"/>
  <c r="X461" i="4" s="1"/>
  <c r="X459" i="4" a="1"/>
  <c r="X459" i="4" s="1"/>
  <c r="Y421" i="4" a="1"/>
  <c r="Y421" i="4" s="1"/>
  <c r="Y381" i="4" a="1"/>
  <c r="Y381" i="4" s="1"/>
  <c r="X345" i="4" a="1"/>
  <c r="X345" i="4" s="1"/>
  <c r="X429" i="4" a="1"/>
  <c r="X429" i="4" s="1"/>
  <c r="Y407" i="4" a="1"/>
  <c r="Y407" i="4" s="1"/>
  <c r="Y471" i="4" a="1"/>
  <c r="Y471" i="4" s="1"/>
  <c r="Y420" i="4" a="1"/>
  <c r="Y420" i="4" s="1"/>
  <c r="Y388" i="4" a="1"/>
  <c r="Y388" i="4" s="1"/>
  <c r="X407" i="4" a="1"/>
  <c r="X407" i="4" s="1"/>
  <c r="X346" i="4" a="1"/>
  <c r="X346" i="4" s="1"/>
  <c r="Y433" i="4" a="1"/>
  <c r="Y433" i="4" s="1"/>
  <c r="Y401" i="4" a="1"/>
  <c r="Y401" i="4" s="1"/>
  <c r="Y369" i="4" a="1"/>
  <c r="Y369" i="4" s="1"/>
  <c r="X444" i="4" a="1"/>
  <c r="X444" i="4" s="1"/>
  <c r="Y422" i="4" a="1"/>
  <c r="Y422" i="4" s="1"/>
  <c r="X401" i="4" a="1"/>
  <c r="X401" i="4" s="1"/>
  <c r="Y449" i="4" a="1"/>
  <c r="Y449" i="4" s="1"/>
  <c r="Y408" i="4" a="1"/>
  <c r="Y408" i="4" s="1"/>
  <c r="Y376" i="4" a="1"/>
  <c r="Y376" i="4" s="1"/>
  <c r="X411" i="4" a="1"/>
  <c r="X411" i="4" s="1"/>
  <c r="X350" i="4" a="1"/>
  <c r="X350" i="4" s="1"/>
  <c r="X332" i="4" a="1"/>
  <c r="X332" i="4" s="1"/>
  <c r="X267" i="4" a="1"/>
  <c r="X267" i="4" s="1"/>
  <c r="Y225" i="4" a="1"/>
  <c r="Y225" i="4" s="1"/>
  <c r="X328" i="4" a="1"/>
  <c r="X328" i="4" s="1"/>
  <c r="X270" i="4" a="1"/>
  <c r="X270" i="4" s="1"/>
  <c r="Y226" i="4" a="1"/>
  <c r="Y226" i="4" s="1"/>
  <c r="X321" i="4" a="1"/>
  <c r="X321" i="4" s="1"/>
  <c r="X257" i="4" a="1"/>
  <c r="X257" i="4" s="1"/>
  <c r="Y219" i="4" a="1"/>
  <c r="Y219" i="4" s="1"/>
  <c r="Y211" i="4" a="1"/>
  <c r="Y211" i="4" s="1"/>
  <c r="Y203" i="4" a="1"/>
  <c r="Y203" i="4" s="1"/>
  <c r="Y195" i="4" a="1"/>
  <c r="Y195" i="4" s="1"/>
  <c r="Y187" i="4" a="1"/>
  <c r="Y187" i="4" s="1"/>
  <c r="Y179" i="4" a="1"/>
  <c r="Y179" i="4" s="1"/>
  <c r="Y171" i="4" a="1"/>
  <c r="Y171" i="4" s="1"/>
  <c r="Y163" i="4" a="1"/>
  <c r="Y163" i="4" s="1"/>
  <c r="Y155" i="4" a="1"/>
  <c r="Y155" i="4" s="1"/>
  <c r="Y147" i="4" a="1"/>
  <c r="Y147" i="4" s="1"/>
  <c r="Y139" i="4" a="1"/>
  <c r="Y139" i="4" s="1"/>
  <c r="Y131" i="4" a="1"/>
  <c r="Y131" i="4" s="1"/>
  <c r="Y123" i="4" a="1"/>
  <c r="Y123" i="4" s="1"/>
  <c r="Y115" i="4" a="1"/>
  <c r="Y115" i="4" s="1"/>
  <c r="Y107" i="4" a="1"/>
  <c r="Y107" i="4" s="1"/>
  <c r="Y99" i="4" a="1"/>
  <c r="Y99" i="4" s="1"/>
  <c r="Y91" i="4" a="1"/>
  <c r="Y91" i="4" s="1"/>
  <c r="Y83" i="4" a="1"/>
  <c r="Y83" i="4" s="1"/>
  <c r="Y75" i="4" a="1"/>
  <c r="Y75" i="4" s="1"/>
  <c r="Y67" i="4" a="1"/>
  <c r="Y67" i="4" s="1"/>
  <c r="Y59" i="4" a="1"/>
  <c r="Y59" i="4" s="1"/>
  <c r="Y51" i="4" a="1"/>
  <c r="Y51" i="4" s="1"/>
  <c r="Y43" i="4" a="1"/>
  <c r="Y43" i="4" s="1"/>
  <c r="Y35" i="4" a="1"/>
  <c r="Y35" i="4" s="1"/>
  <c r="Y27" i="4" a="1"/>
  <c r="Y27" i="4" s="1"/>
  <c r="Y19" i="4" a="1"/>
  <c r="Y19" i="4" s="1"/>
  <c r="Y358" i="4" a="1"/>
  <c r="Y358" i="4" s="1"/>
  <c r="X284" i="4" a="1"/>
  <c r="X284" i="4" s="1"/>
  <c r="X234" i="4" a="1"/>
  <c r="X234" i="4" s="1"/>
  <c r="Y355" i="4" a="1"/>
  <c r="Y355" i="4" s="1"/>
  <c r="X271" i="4" a="1"/>
  <c r="X271" i="4" s="1"/>
  <c r="X227" i="4" a="1"/>
  <c r="X227" i="4" s="1"/>
  <c r="Y378" i="4" a="1"/>
  <c r="Y378" i="4" s="1"/>
  <c r="X326" i="4" a="1"/>
  <c r="X326" i="4" s="1"/>
  <c r="X274" i="4" a="1"/>
  <c r="X274" i="4" s="1"/>
  <c r="Y230" i="4" a="1"/>
  <c r="Y230" i="4" s="1"/>
  <c r="X329" i="4" a="1"/>
  <c r="X329" i="4" s="1"/>
  <c r="X261" i="4" a="1"/>
  <c r="X261" i="4" s="1"/>
  <c r="Y223" i="4" a="1"/>
  <c r="Y223" i="4" s="1"/>
  <c r="X312" i="4" a="1"/>
  <c r="X312" i="4" s="1"/>
  <c r="Y248" i="4" a="1"/>
  <c r="Y248" i="4" s="1"/>
  <c r="X160" i="4" a="1"/>
  <c r="X160" i="4" s="1"/>
  <c r="X91" i="4" a="1"/>
  <c r="X91" i="4" s="1"/>
  <c r="Y502" i="4" a="1"/>
  <c r="Y502" i="4" s="1"/>
  <c r="Y347" i="4" a="1"/>
  <c r="Y347" i="4" s="1"/>
  <c r="Y324" i="4" a="1"/>
  <c r="Y324" i="4" s="1"/>
  <c r="Y301" i="4" a="1"/>
  <c r="Y301" i="4" s="1"/>
  <c r="Y283" i="4" a="1"/>
  <c r="Y283" i="4" s="1"/>
  <c r="Y260" i="4" a="1"/>
  <c r="Y260" i="4" s="1"/>
  <c r="Y460" i="4" a="1"/>
  <c r="Y460" i="4" s="1"/>
  <c r="X467" i="4" a="1"/>
  <c r="X467" i="4" s="1"/>
  <c r="X439" i="4" a="1"/>
  <c r="X439" i="4" s="1"/>
  <c r="Y483" i="4" a="1"/>
  <c r="Y483" i="4" s="1"/>
  <c r="Y452" i="4" a="1"/>
  <c r="Y452" i="4" s="1"/>
  <c r="Y457" i="4" a="1"/>
  <c r="Y457" i="4" s="1"/>
  <c r="Y451" i="4" a="1"/>
  <c r="Y451" i="4" s="1"/>
  <c r="Y413" i="4" a="1"/>
  <c r="Y413" i="4" s="1"/>
  <c r="X376" i="4" a="1"/>
  <c r="X376" i="4" s="1"/>
  <c r="X337" i="4" a="1"/>
  <c r="X337" i="4" s="1"/>
  <c r="Y426" i="4" a="1"/>
  <c r="Y426" i="4" s="1"/>
  <c r="X405" i="4" a="1"/>
  <c r="X405" i="4" s="1"/>
  <c r="Y446" i="4" a="1"/>
  <c r="Y446" i="4" s="1"/>
  <c r="X418" i="4" a="1"/>
  <c r="X418" i="4" s="1"/>
  <c r="X386" i="4" a="1"/>
  <c r="X386" i="4" s="1"/>
  <c r="X399" i="4" a="1"/>
  <c r="X399" i="4" s="1"/>
  <c r="X338" i="4" a="1"/>
  <c r="X338" i="4" s="1"/>
  <c r="X428" i="4" a="1"/>
  <c r="X428" i="4" s="1"/>
  <c r="X396" i="4" a="1"/>
  <c r="X396" i="4" s="1"/>
  <c r="X364" i="4" a="1"/>
  <c r="X364" i="4" s="1"/>
  <c r="Y443" i="4" a="1"/>
  <c r="Y443" i="4" s="1"/>
  <c r="Y419" i="4" a="1"/>
  <c r="Y419" i="4" s="1"/>
  <c r="Y398" i="4" a="1"/>
  <c r="Y398" i="4" s="1"/>
  <c r="X438" i="4" a="1"/>
  <c r="X438" i="4" s="1"/>
  <c r="X406" i="4" a="1"/>
  <c r="X406" i="4" s="1"/>
  <c r="X374" i="4" a="1"/>
  <c r="X374" i="4" s="1"/>
  <c r="X403" i="4" a="1"/>
  <c r="X403" i="4" s="1"/>
  <c r="X342" i="4" a="1"/>
  <c r="X342" i="4" s="1"/>
  <c r="X323" i="4" a="1"/>
  <c r="X323" i="4" s="1"/>
  <c r="X259" i="4" a="1"/>
  <c r="X259" i="4" s="1"/>
  <c r="X223" i="4" a="1"/>
  <c r="X223" i="4" s="1"/>
  <c r="X325" i="4" a="1"/>
  <c r="X325" i="4" s="1"/>
  <c r="X262" i="4" a="1"/>
  <c r="X262" i="4" s="1"/>
  <c r="X224" i="4" a="1"/>
  <c r="X224" i="4" s="1"/>
  <c r="X313" i="4" a="1"/>
  <c r="X313" i="4" s="1"/>
  <c r="X249" i="4" a="1"/>
  <c r="X249" i="4" s="1"/>
  <c r="Y218" i="4" a="1"/>
  <c r="Y218" i="4" s="1"/>
  <c r="Y210" i="4" a="1"/>
  <c r="Y210" i="4" s="1"/>
  <c r="Y202" i="4" a="1"/>
  <c r="Y202" i="4" s="1"/>
  <c r="Y194" i="4" a="1"/>
  <c r="Y194" i="4" s="1"/>
  <c r="Y186" i="4" a="1"/>
  <c r="Y186" i="4" s="1"/>
  <c r="Y178" i="4" a="1"/>
  <c r="Y178" i="4" s="1"/>
  <c r="Y170" i="4" a="1"/>
  <c r="Y170" i="4" s="1"/>
  <c r="Y162" i="4" a="1"/>
  <c r="Y162" i="4" s="1"/>
  <c r="Y154" i="4" a="1"/>
  <c r="Y154" i="4" s="1"/>
  <c r="Y146" i="4" a="1"/>
  <c r="Y146" i="4" s="1"/>
  <c r="Y138" i="4" a="1"/>
  <c r="Y138" i="4" s="1"/>
  <c r="Y130" i="4" a="1"/>
  <c r="Y130" i="4" s="1"/>
  <c r="Y122" i="4" a="1"/>
  <c r="Y122" i="4" s="1"/>
  <c r="Y114" i="4" a="1"/>
  <c r="Y114" i="4" s="1"/>
  <c r="Y106" i="4" a="1"/>
  <c r="Y106" i="4" s="1"/>
  <c r="Y98" i="4" a="1"/>
  <c r="Y98" i="4" s="1"/>
  <c r="Y90" i="4" a="1"/>
  <c r="Y90" i="4" s="1"/>
  <c r="Y82" i="4" a="1"/>
  <c r="Y82" i="4" s="1"/>
  <c r="Y74" i="4" a="1"/>
  <c r="Y74" i="4" s="1"/>
  <c r="Y66" i="4" a="1"/>
  <c r="Y66" i="4" s="1"/>
  <c r="Y58" i="4" a="1"/>
  <c r="Y58" i="4" s="1"/>
  <c r="Y50" i="4" a="1"/>
  <c r="Y50" i="4" s="1"/>
  <c r="Y42" i="4" a="1"/>
  <c r="Y42" i="4" s="1"/>
  <c r="Y34" i="4" a="1"/>
  <c r="Y34" i="4" s="1"/>
  <c r="Y26" i="4" a="1"/>
  <c r="Y26" i="4" s="1"/>
  <c r="Y18" i="4" a="1"/>
  <c r="Y18" i="4" s="1"/>
  <c r="X352" i="4" a="1"/>
  <c r="X352" i="4" s="1"/>
  <c r="X276" i="4" a="1"/>
  <c r="X276" i="4" s="1"/>
  <c r="Y228" i="4" a="1"/>
  <c r="Y228" i="4" s="1"/>
  <c r="X336" i="4" a="1"/>
  <c r="X336" i="4" s="1"/>
  <c r="X263" i="4" a="1"/>
  <c r="X263" i="4" s="1"/>
  <c r="Y221" i="4" a="1"/>
  <c r="Y221" i="4" s="1"/>
  <c r="X373" i="4" a="1"/>
  <c r="X373" i="4" s="1"/>
  <c r="X324" i="4" a="1"/>
  <c r="X324" i="4" s="1"/>
  <c r="X358" i="4" a="1"/>
  <c r="X358" i="4" s="1"/>
  <c r="X266" i="4" a="1"/>
  <c r="X266" i="4" s="1"/>
  <c r="X301" i="4" a="1"/>
  <c r="X301" i="4" s="1"/>
  <c r="Y367" i="4" a="1"/>
  <c r="Y367" i="4" s="1"/>
  <c r="X200" i="4" a="1"/>
  <c r="X200" i="4" s="1"/>
  <c r="X83" i="4" a="1"/>
  <c r="X83" i="4" s="1"/>
  <c r="X13" i="4" a="1"/>
  <c r="X13" i="4" s="1"/>
  <c r="X167" i="4" a="1"/>
  <c r="X167" i="4" s="1"/>
  <c r="X96" i="4" a="1"/>
  <c r="X96" i="4" s="1"/>
  <c r="X32" i="4" a="1"/>
  <c r="X32" i="4" s="1"/>
  <c r="X158" i="4" a="1"/>
  <c r="X158" i="4" s="1"/>
  <c r="X93" i="4" a="1"/>
  <c r="X93" i="4" s="1"/>
  <c r="X29" i="4" a="1"/>
  <c r="X29" i="4" s="1"/>
  <c r="X173" i="4" a="1"/>
  <c r="X173" i="4" s="1"/>
  <c r="X106" i="4" a="1"/>
  <c r="X106" i="4" s="1"/>
  <c r="X42" i="4" a="1"/>
  <c r="X42" i="4" s="1"/>
  <c r="X172" i="4" a="1"/>
  <c r="X172" i="4" s="1"/>
  <c r="X111" i="4" a="1"/>
  <c r="X111" i="4" s="1"/>
  <c r="X47" i="4" a="1"/>
  <c r="X47" i="4" s="1"/>
  <c r="X187" i="4" a="1"/>
  <c r="X187" i="4" s="1"/>
  <c r="X124" i="4" a="1"/>
  <c r="X124" i="4" s="1"/>
  <c r="X60" i="4" a="1"/>
  <c r="X60" i="4" s="1"/>
  <c r="X211" i="4" a="1"/>
  <c r="X211" i="4" s="1"/>
  <c r="X154" i="4" a="1"/>
  <c r="X154" i="4" s="1"/>
  <c r="X89" i="4" a="1"/>
  <c r="X89" i="4" s="1"/>
  <c r="X25" i="4" a="1"/>
  <c r="X25" i="4" s="1"/>
  <c r="X169" i="4" a="1"/>
  <c r="X169" i="4" s="1"/>
  <c r="X110" i="4" a="1"/>
  <c r="X110" i="4" s="1"/>
  <c r="X46" i="4" a="1"/>
  <c r="X46" i="4" s="1"/>
  <c r="X279" i="4" a="1"/>
  <c r="X279" i="4" s="1"/>
  <c r="X244" i="4" a="1"/>
  <c r="X244" i="4" s="1"/>
  <c r="X285" i="4" a="1"/>
  <c r="X285" i="4" s="1"/>
  <c r="X344" i="4" a="1"/>
  <c r="X344" i="4" s="1"/>
  <c r="X184" i="4" a="1"/>
  <c r="X184" i="4" s="1"/>
  <c r="X75" i="4" a="1"/>
  <c r="X75" i="4" s="1"/>
  <c r="Y240" i="4" a="1"/>
  <c r="Y240" i="4" s="1"/>
  <c r="X151" i="4" a="1"/>
  <c r="X151" i="4" s="1"/>
  <c r="X88" i="4" a="1"/>
  <c r="X88" i="4" s="1"/>
  <c r="X24" i="4" a="1"/>
  <c r="X24" i="4" s="1"/>
  <c r="X150" i="4" a="1"/>
  <c r="X150" i="4" s="1"/>
  <c r="X85" i="4" a="1"/>
  <c r="X85" i="4" s="1"/>
  <c r="X21" i="4" a="1"/>
  <c r="X21" i="4" s="1"/>
  <c r="X165" i="4" a="1"/>
  <c r="X165" i="4" s="1"/>
  <c r="X98" i="4" a="1"/>
  <c r="X98" i="4" s="1"/>
  <c r="X34" i="4" a="1"/>
  <c r="X34" i="4" s="1"/>
  <c r="X164" i="4" a="1"/>
  <c r="X164" i="4" s="1"/>
  <c r="X103" i="4" a="1"/>
  <c r="X103" i="4" s="1"/>
  <c r="X39" i="4" a="1"/>
  <c r="X39" i="4" s="1"/>
  <c r="X179" i="4" a="1"/>
  <c r="X179" i="4" s="1"/>
  <c r="X116" i="4" a="1"/>
  <c r="X116" i="4" s="1"/>
  <c r="X52" i="4" a="1"/>
  <c r="X52" i="4" s="1"/>
  <c r="X203" i="4" a="1"/>
  <c r="X203" i="4" s="1"/>
  <c r="X146" i="4" a="1"/>
  <c r="X146" i="4" s="1"/>
  <c r="X81" i="4" a="1"/>
  <c r="X81" i="4" s="1"/>
  <c r="X17" i="4" a="1"/>
  <c r="X17" i="4" s="1"/>
  <c r="X161" i="4" a="1"/>
  <c r="X161" i="4" s="1"/>
  <c r="X102" i="4" a="1"/>
  <c r="X102" i="4" s="1"/>
  <c r="X22" i="4" a="1"/>
  <c r="X22" i="4" s="1"/>
  <c r="Y229" i="4" a="1"/>
  <c r="Y229" i="4" s="1"/>
  <c r="X236" i="4" a="1"/>
  <c r="X236" i="4" s="1"/>
  <c r="X269" i="4" a="1"/>
  <c r="X269" i="4" s="1"/>
  <c r="X320" i="4" a="1"/>
  <c r="X320" i="4" s="1"/>
  <c r="X168" i="4" a="1"/>
  <c r="X168" i="4" s="1"/>
  <c r="X67" i="4" a="1"/>
  <c r="X67" i="4" s="1"/>
  <c r="X212" i="4" a="1"/>
  <c r="X212" i="4" s="1"/>
  <c r="X144" i="4" a="1"/>
  <c r="X144" i="4" s="1"/>
  <c r="X80" i="4" a="1"/>
  <c r="X80" i="4" s="1"/>
  <c r="X16" i="4" a="1"/>
  <c r="X16" i="4" s="1"/>
  <c r="X141" i="4" a="1"/>
  <c r="X141" i="4" s="1"/>
  <c r="X77" i="4" a="1"/>
  <c r="X77" i="4" s="1"/>
  <c r="Y224" i="4" a="1"/>
  <c r="Y224" i="4" s="1"/>
  <c r="X157" i="4" a="1"/>
  <c r="X157" i="4" s="1"/>
  <c r="X90" i="4" a="1"/>
  <c r="X90" i="4" s="1"/>
  <c r="X26" i="4" a="1"/>
  <c r="X26" i="4" s="1"/>
  <c r="X156" i="4" a="1"/>
  <c r="X156" i="4" s="1"/>
  <c r="X95" i="4" a="1"/>
  <c r="X95" i="4" s="1"/>
  <c r="X31" i="4" a="1"/>
  <c r="X31" i="4" s="1"/>
  <c r="X171" i="4" a="1"/>
  <c r="X171" i="4" s="1"/>
  <c r="X108" i="4" a="1"/>
  <c r="X108" i="4" s="1"/>
  <c r="X44" i="4" a="1"/>
  <c r="X44" i="4" s="1"/>
  <c r="X198" i="4" a="1"/>
  <c r="X198" i="4" s="1"/>
  <c r="X137" i="4" a="1"/>
  <c r="X137" i="4" s="1"/>
  <c r="X73" i="4" a="1"/>
  <c r="X73" i="4" s="1"/>
  <c r="X214" i="4" a="1"/>
  <c r="X214" i="4" s="1"/>
  <c r="X153" i="4" a="1"/>
  <c r="X153" i="4" s="1"/>
  <c r="X94" i="4" a="1"/>
  <c r="X94" i="4" s="1"/>
  <c r="X18" i="4" a="1"/>
  <c r="X18" i="4" s="1"/>
  <c r="Y382" i="4" a="1"/>
  <c r="Y382" i="4" s="1"/>
  <c r="X228" i="4" a="1"/>
  <c r="X228" i="4" s="1"/>
  <c r="X253" i="4" a="1"/>
  <c r="X253" i="4" s="1"/>
  <c r="X304" i="4" a="1"/>
  <c r="X304" i="4" s="1"/>
  <c r="X152" i="4" a="1"/>
  <c r="X152" i="4" s="1"/>
  <c r="X51" i="4" a="1"/>
  <c r="X51" i="4" s="1"/>
  <c r="X204" i="4" a="1"/>
  <c r="X204" i="4" s="1"/>
  <c r="X136" i="4" a="1"/>
  <c r="X136" i="4" s="1"/>
  <c r="X72" i="4" a="1"/>
  <c r="X72" i="4" s="1"/>
  <c r="X207" i="4" a="1"/>
  <c r="X207" i="4" s="1"/>
  <c r="X133" i="4" a="1"/>
  <c r="X133" i="4" s="1"/>
  <c r="X69" i="4" a="1"/>
  <c r="X69" i="4" s="1"/>
  <c r="X222" i="4" a="1"/>
  <c r="X222" i="4" s="1"/>
  <c r="X149" i="4" a="1"/>
  <c r="X149" i="4" s="1"/>
  <c r="X82" i="4" a="1"/>
  <c r="X82" i="4" s="1"/>
  <c r="X213" i="4" a="1"/>
  <c r="X213" i="4" s="1"/>
  <c r="X148" i="4" a="1"/>
  <c r="X148" i="4" s="1"/>
  <c r="X87" i="4" a="1"/>
  <c r="X87" i="4" s="1"/>
  <c r="X23" i="4" a="1"/>
  <c r="X23" i="4" s="1"/>
  <c r="X163" i="4" a="1"/>
  <c r="X163" i="4" s="1"/>
  <c r="X100" i="4" a="1"/>
  <c r="X100" i="4" s="1"/>
  <c r="X36" i="4" a="1"/>
  <c r="X36" i="4" s="1"/>
  <c r="X190" i="4" a="1"/>
  <c r="X190" i="4" s="1"/>
  <c r="X129" i="4" a="1"/>
  <c r="X129" i="4" s="1"/>
  <c r="X65" i="4" a="1"/>
  <c r="X65" i="4" s="1"/>
  <c r="X206" i="4" a="1"/>
  <c r="X206" i="4" s="1"/>
  <c r="X145" i="4" a="1"/>
  <c r="X145" i="4" s="1"/>
  <c r="X86" i="4" a="1"/>
  <c r="X86" i="4" s="1"/>
  <c r="X14" i="4" a="1"/>
  <c r="X14" i="4" s="1"/>
  <c r="X340" i="4" a="1"/>
  <c r="X340" i="4" s="1"/>
  <c r="X220" i="4" a="1"/>
  <c r="X220" i="4" s="1"/>
  <c r="X245" i="4" a="1"/>
  <c r="X245" i="4" s="1"/>
  <c r="X288" i="4" a="1"/>
  <c r="X288" i="4" s="1"/>
  <c r="X131" i="4" a="1"/>
  <c r="X131" i="4" s="1"/>
  <c r="X43" i="4" a="1"/>
  <c r="X43" i="4" s="1"/>
  <c r="X201" i="4" a="1"/>
  <c r="X201" i="4" s="1"/>
  <c r="X128" i="4" a="1"/>
  <c r="X128" i="4" s="1"/>
  <c r="X64" i="4" a="1"/>
  <c r="X64" i="4" s="1"/>
  <c r="X194" i="4" a="1"/>
  <c r="X194" i="4" s="1"/>
  <c r="X125" i="4" a="1"/>
  <c r="X125" i="4" s="1"/>
  <c r="X61" i="4" a="1"/>
  <c r="X61" i="4" s="1"/>
  <c r="X210" i="4" a="1"/>
  <c r="X210" i="4" s="1"/>
  <c r="X138" i="4" a="1"/>
  <c r="X138" i="4" s="1"/>
  <c r="X74" i="4" a="1"/>
  <c r="X74" i="4" s="1"/>
  <c r="X205" i="4" a="1"/>
  <c r="X205" i="4" s="1"/>
  <c r="X143" i="4" a="1"/>
  <c r="X143" i="4" s="1"/>
  <c r="X79" i="4" a="1"/>
  <c r="X79" i="4" s="1"/>
  <c r="X15" i="4" a="1"/>
  <c r="X15" i="4" s="1"/>
  <c r="X155" i="4" a="1"/>
  <c r="X155" i="4" s="1"/>
  <c r="X92" i="4" a="1"/>
  <c r="X92" i="4" s="1"/>
  <c r="X28" i="4" a="1"/>
  <c r="X28" i="4" s="1"/>
  <c r="X186" i="4" a="1"/>
  <c r="X186" i="4" s="1"/>
  <c r="X121" i="4" a="1"/>
  <c r="X121" i="4" s="1"/>
  <c r="X57" i="4" a="1"/>
  <c r="X57" i="4" s="1"/>
  <c r="X199" i="4" a="1"/>
  <c r="X199" i="4" s="1"/>
  <c r="X142" i="4" a="1"/>
  <c r="X142" i="4" s="1"/>
  <c r="X78" i="4" a="1"/>
  <c r="X78" i="4" s="1"/>
  <c r="X38" i="4" a="1"/>
  <c r="X38" i="4" s="1"/>
  <c r="X335" i="4" a="1"/>
  <c r="X335" i="4" s="1"/>
  <c r="Y370" i="4" a="1"/>
  <c r="Y370" i="4" s="1"/>
  <c r="X237" i="4" a="1"/>
  <c r="X237" i="4" s="1"/>
  <c r="X272" i="4" a="1"/>
  <c r="X272" i="4" s="1"/>
  <c r="X115" i="4" a="1"/>
  <c r="X115" i="4" s="1"/>
  <c r="X35" i="4" a="1"/>
  <c r="X35" i="4" s="1"/>
  <c r="X193" i="4" a="1"/>
  <c r="X193" i="4" s="1"/>
  <c r="X120" i="4" a="1"/>
  <c r="X120" i="4" s="1"/>
  <c r="X56" i="4" a="1"/>
  <c r="X56" i="4" s="1"/>
  <c r="X182" i="4" a="1"/>
  <c r="X182" i="4" s="1"/>
  <c r="X117" i="4" a="1"/>
  <c r="X117" i="4" s="1"/>
  <c r="X53" i="4" a="1"/>
  <c r="X53" i="4" s="1"/>
  <c r="X202" i="4" a="1"/>
  <c r="X202" i="4" s="1"/>
  <c r="X130" i="4" a="1"/>
  <c r="X130" i="4" s="1"/>
  <c r="X66" i="4" a="1"/>
  <c r="X66" i="4" s="1"/>
  <c r="X196" i="4" a="1"/>
  <c r="X196" i="4" s="1"/>
  <c r="X135" i="4" a="1"/>
  <c r="X135" i="4" s="1"/>
  <c r="X71" i="4" a="1"/>
  <c r="X71" i="4" s="1"/>
  <c r="X208" i="4" a="1"/>
  <c r="X208" i="4" s="1"/>
  <c r="X147" i="4" a="1"/>
  <c r="X147" i="4" s="1"/>
  <c r="X84" i="4" a="1"/>
  <c r="X84" i="4" s="1"/>
  <c r="X20" i="4" a="1"/>
  <c r="X20" i="4" s="1"/>
  <c r="X178" i="4" a="1"/>
  <c r="X178" i="4" s="1"/>
  <c r="X113" i="4" a="1"/>
  <c r="X113" i="4" s="1"/>
  <c r="X49" i="4" a="1"/>
  <c r="X49" i="4" s="1"/>
  <c r="X191" i="4" a="1"/>
  <c r="X191" i="4" s="1"/>
  <c r="X134" i="4" a="1"/>
  <c r="X134" i="4" s="1"/>
  <c r="X70" i="4" a="1"/>
  <c r="X70" i="4" s="1"/>
  <c r="X30" i="4" a="1"/>
  <c r="X30" i="4" s="1"/>
  <c r="X298" i="4" a="1"/>
  <c r="X298" i="4" s="1"/>
  <c r="Y363" i="4" a="1"/>
  <c r="Y363" i="4" s="1"/>
  <c r="X229" i="4" a="1"/>
  <c r="X229" i="4" s="1"/>
  <c r="X256" i="4" a="1"/>
  <c r="X256" i="4" s="1"/>
  <c r="X107" i="4" a="1"/>
  <c r="X107" i="4" s="1"/>
  <c r="X27" i="4" a="1"/>
  <c r="X27" i="4" s="1"/>
  <c r="X183" i="4" a="1"/>
  <c r="X183" i="4" s="1"/>
  <c r="X112" i="4" a="1"/>
  <c r="X112" i="4" s="1"/>
  <c r="X48" i="4" a="1"/>
  <c r="X48" i="4" s="1"/>
  <c r="X174" i="4" a="1"/>
  <c r="X174" i="4" s="1"/>
  <c r="X109" i="4" a="1"/>
  <c r="X109" i="4" s="1"/>
  <c r="X45" i="4" a="1"/>
  <c r="X45" i="4" s="1"/>
  <c r="X195" i="4" a="1"/>
  <c r="X195" i="4" s="1"/>
  <c r="X122" i="4" a="1"/>
  <c r="X122" i="4" s="1"/>
  <c r="X58" i="4" a="1"/>
  <c r="X58" i="4" s="1"/>
  <c r="X188" i="4" a="1"/>
  <c r="X188" i="4" s="1"/>
  <c r="X127" i="4" a="1"/>
  <c r="X127" i="4" s="1"/>
  <c r="X63" i="4" a="1"/>
  <c r="X63" i="4" s="1"/>
  <c r="X197" i="4" a="1"/>
  <c r="X197" i="4" s="1"/>
  <c r="X140" i="4" a="1"/>
  <c r="X140" i="4" s="1"/>
  <c r="X76" i="4" a="1"/>
  <c r="X76" i="4" s="1"/>
  <c r="Y232" i="4" a="1"/>
  <c r="Y232" i="4" s="1"/>
  <c r="X170" i="4" a="1"/>
  <c r="X170" i="4" s="1"/>
  <c r="X105" i="4" a="1"/>
  <c r="X105" i="4" s="1"/>
  <c r="X41" i="4" a="1"/>
  <c r="X41" i="4" s="1"/>
  <c r="X185" i="4" a="1"/>
  <c r="X185" i="4" s="1"/>
  <c r="X126" i="4" a="1"/>
  <c r="X126" i="4" s="1"/>
  <c r="X62" i="4" a="1"/>
  <c r="X62" i="4" s="1"/>
  <c r="X282" i="4" a="1"/>
  <c r="X282" i="4" s="1"/>
  <c r="X317" i="4" a="1"/>
  <c r="X317" i="4" s="1"/>
  <c r="X221" i="4" a="1"/>
  <c r="X221" i="4" s="1"/>
  <c r="X246" i="4" a="1"/>
  <c r="X246" i="4" s="1"/>
  <c r="X99" i="4" a="1"/>
  <c r="X99" i="4" s="1"/>
  <c r="X19" i="4" a="1"/>
  <c r="X19" i="4" s="1"/>
  <c r="X175" i="4" a="1"/>
  <c r="X175" i="4" s="1"/>
  <c r="X104" i="4" a="1"/>
  <c r="X104" i="4" s="1"/>
  <c r="X40" i="4" a="1"/>
  <c r="X40" i="4" s="1"/>
  <c r="X166" i="4" a="1"/>
  <c r="X166" i="4" s="1"/>
  <c r="X101" i="4" a="1"/>
  <c r="X101" i="4" s="1"/>
  <c r="X37" i="4" a="1"/>
  <c r="X37" i="4" s="1"/>
  <c r="X181" i="4" a="1"/>
  <c r="X181" i="4" s="1"/>
  <c r="X114" i="4" a="1"/>
  <c r="X114" i="4" s="1"/>
  <c r="X50" i="4" a="1"/>
  <c r="X50" i="4" s="1"/>
  <c r="X180" i="4" a="1"/>
  <c r="X180" i="4" s="1"/>
  <c r="X119" i="4" a="1"/>
  <c r="X119" i="4" s="1"/>
  <c r="X55" i="4" a="1"/>
  <c r="X55" i="4" s="1"/>
  <c r="X189" i="4" a="1"/>
  <c r="X189" i="4" s="1"/>
  <c r="X132" i="4" a="1"/>
  <c r="X132" i="4" s="1"/>
  <c r="X68" i="4" a="1"/>
  <c r="X68" i="4" s="1"/>
  <c r="X230" i="4" a="1"/>
  <c r="X230" i="4" s="1"/>
  <c r="X162" i="4" a="1"/>
  <c r="X162" i="4" s="1"/>
  <c r="X97" i="4" a="1"/>
  <c r="X97" i="4" s="1"/>
  <c r="X33" i="4" a="1"/>
  <c r="X33" i="4" s="1"/>
  <c r="X177" i="4" a="1"/>
  <c r="X177" i="4" s="1"/>
  <c r="X118" i="4" a="1"/>
  <c r="X118" i="4" s="1"/>
  <c r="X54" i="4" a="1"/>
  <c r="X54" i="4" s="1"/>
  <c r="BD860" i="1"/>
  <c r="BY860" i="1" s="1"/>
  <c r="L124" i="2" a="1"/>
  <c r="L124" i="2" s="1"/>
  <c r="L655" i="2" a="1"/>
  <c r="L655" i="2" s="1"/>
  <c r="L844" i="2" a="1"/>
  <c r="L844" i="2" s="1"/>
  <c r="M869" i="2" a="1"/>
  <c r="M869" i="2" s="1"/>
  <c r="BB508" i="1"/>
  <c r="BW508" i="1" s="1"/>
  <c r="BE444" i="1"/>
  <c r="BZ444" i="1" s="1"/>
  <c r="AY348" i="1"/>
  <c r="BT348" i="1" s="1"/>
  <c r="AY252" i="1"/>
  <c r="BT252" i="1" s="1"/>
  <c r="BE188" i="1"/>
  <c r="BZ188" i="1" s="1"/>
  <c r="AY92" i="1"/>
  <c r="BT92" i="1" s="1"/>
  <c r="AY707" i="1"/>
  <c r="BT707" i="1" s="1"/>
  <c r="AY491" i="1"/>
  <c r="BT491" i="1" s="1"/>
  <c r="BF330" i="1"/>
  <c r="CA330" i="1" s="1"/>
  <c r="AY233" i="1"/>
  <c r="BT233" i="1" s="1"/>
  <c r="L854" i="2" a="1"/>
  <c r="L854" i="2" s="1"/>
  <c r="M522" i="2" a="1"/>
  <c r="M522" i="2" s="1"/>
  <c r="L817" i="2" a="1"/>
  <c r="L817" i="2" s="1"/>
  <c r="L985" i="2" a="1"/>
  <c r="L985" i="2" s="1"/>
  <c r="L767" i="2" a="1"/>
  <c r="L767" i="2" s="1"/>
  <c r="L687" i="2" a="1"/>
  <c r="L687" i="2" s="1"/>
  <c r="L65" i="2" a="1"/>
  <c r="L65" i="2" s="1"/>
  <c r="M405" i="2" a="1"/>
  <c r="M405" i="2" s="1"/>
  <c r="L984" i="2" a="1"/>
  <c r="L984" i="2" s="1"/>
  <c r="L510" i="2" a="1"/>
  <c r="L510" i="2" s="1"/>
  <c r="M986" i="2" a="1"/>
  <c r="M986" i="2" s="1"/>
  <c r="L548" i="2" a="1"/>
  <c r="L548" i="2" s="1"/>
  <c r="L643" i="2" a="1"/>
  <c r="L643" i="2" s="1"/>
  <c r="L951" i="2" a="1"/>
  <c r="L951" i="2" s="1"/>
  <c r="M280" i="2" a="1"/>
  <c r="M280" i="2" s="1"/>
  <c r="L446" i="2" a="1"/>
  <c r="L446" i="2" s="1"/>
  <c r="F446" i="2" s="1"/>
  <c r="M929" i="2" a="1"/>
  <c r="M929" i="2" s="1"/>
  <c r="L420" i="2" a="1"/>
  <c r="L420" i="2" s="1"/>
  <c r="L232" i="2" a="1"/>
  <c r="L232" i="2" s="1"/>
  <c r="L704" i="2" a="1"/>
  <c r="L704" i="2" s="1"/>
  <c r="L981" i="2" a="1"/>
  <c r="L981" i="2" s="1"/>
  <c r="L44" i="2" a="1"/>
  <c r="L44" i="2" s="1"/>
  <c r="L307" i="2" a="1"/>
  <c r="L307" i="2" s="1"/>
  <c r="L315" i="2" a="1"/>
  <c r="L315" i="2" s="1"/>
  <c r="C315" i="2" s="1"/>
  <c r="M525" i="2" a="1"/>
  <c r="M525" i="2" s="1"/>
  <c r="L225" i="2" a="1"/>
  <c r="L225" i="2" s="1"/>
  <c r="L581" i="2" a="1"/>
  <c r="L581" i="2" s="1"/>
  <c r="L820" i="2" a="1"/>
  <c r="L820" i="2" s="1"/>
  <c r="M727" i="2" a="1"/>
  <c r="M727" i="2" s="1"/>
  <c r="L144" i="2" a="1"/>
  <c r="L144" i="2" s="1"/>
  <c r="L168" i="2" a="1"/>
  <c r="L168" i="2" s="1"/>
  <c r="M894" i="2" a="1"/>
  <c r="M894" i="2" s="1"/>
  <c r="L248" i="2" a="1"/>
  <c r="L248" i="2" s="1"/>
  <c r="M251" i="2" a="1"/>
  <c r="M251" i="2" s="1"/>
  <c r="L151" i="2" a="1"/>
  <c r="L151" i="2" s="1"/>
  <c r="L837" i="2" a="1"/>
  <c r="L837" i="2" s="1"/>
  <c r="L990" i="2" a="1"/>
  <c r="L990" i="2" s="1"/>
  <c r="L189" i="2" a="1"/>
  <c r="L189" i="2" s="1"/>
  <c r="M786" i="2" a="1"/>
  <c r="M786" i="2" s="1"/>
  <c r="L800" i="2" a="1"/>
  <c r="L800" i="2" s="1"/>
  <c r="B800" i="2" s="1"/>
  <c r="L926" i="2" a="1"/>
  <c r="L926" i="2" s="1"/>
  <c r="L485" i="2" a="1"/>
  <c r="L485" i="2" s="1"/>
  <c r="L761" i="2" a="1"/>
  <c r="L761" i="2" s="1"/>
  <c r="L811" i="2" a="1"/>
  <c r="L811" i="2" s="1"/>
  <c r="L412" i="2" a="1"/>
  <c r="L412" i="2" s="1"/>
  <c r="L674" i="2" a="1"/>
  <c r="L674" i="2" s="1"/>
  <c r="M927" i="2" a="1"/>
  <c r="M927" i="2" s="1"/>
  <c r="L1012" i="2" a="1"/>
  <c r="L1012" i="2" s="1"/>
  <c r="G1012" i="2" s="1"/>
  <c r="L868" i="2" a="1"/>
  <c r="L868" i="2" s="1"/>
  <c r="L115" i="2" a="1"/>
  <c r="L115" i="2" s="1"/>
  <c r="L980" i="2" a="1"/>
  <c r="L980" i="2" s="1"/>
  <c r="L799" i="2" a="1"/>
  <c r="L799" i="2" s="1"/>
  <c r="L549" i="2" a="1"/>
  <c r="L549" i="2" s="1"/>
  <c r="L174" i="2" a="1"/>
  <c r="L174" i="2" s="1"/>
  <c r="M610" i="2" a="1"/>
  <c r="M610" i="2" s="1"/>
  <c r="L614" i="2" a="1"/>
  <c r="L614" i="2" s="1"/>
  <c r="G614" i="2" s="1"/>
  <c r="L888" i="2" a="1"/>
  <c r="L888" i="2" s="1"/>
  <c r="L766" i="2" a="1"/>
  <c r="L766" i="2" s="1"/>
  <c r="M375" i="2" a="1"/>
  <c r="M375" i="2" s="1"/>
  <c r="M574" i="2" a="1"/>
  <c r="M574" i="2" s="1"/>
  <c r="BD889" i="1"/>
  <c r="BY889" i="1" s="1"/>
  <c r="BD935" i="1"/>
  <c r="BY935" i="1" s="1"/>
  <c r="BD979" i="1"/>
  <c r="BY979" i="1" s="1"/>
  <c r="BD266" i="1"/>
  <c r="BY266" i="1" s="1"/>
  <c r="BD487" i="1"/>
  <c r="BY487" i="1" s="1"/>
  <c r="BG412" i="1"/>
  <c r="CB412" i="1" s="1"/>
  <c r="BH348" i="1"/>
  <c r="CC348" i="1" s="1"/>
  <c r="BF284" i="1"/>
  <c r="CA284" i="1" s="1"/>
  <c r="BB220" i="1"/>
  <c r="BW220" i="1" s="1"/>
  <c r="BG124" i="1"/>
  <c r="CB124" i="1" s="1"/>
  <c r="BE60" i="1"/>
  <c r="BZ60" i="1" s="1"/>
  <c r="BE667" i="1"/>
  <c r="BZ667" i="1" s="1"/>
  <c r="BB419" i="1"/>
  <c r="BW419" i="1" s="1"/>
  <c r="BH242" i="1"/>
  <c r="CC242" i="1" s="1"/>
  <c r="BG201" i="1"/>
  <c r="CB201" i="1" s="1"/>
  <c r="M774" i="2" a="1"/>
  <c r="M774" i="2" s="1"/>
  <c r="L342" i="2" a="1"/>
  <c r="L342" i="2" s="1"/>
  <c r="L459" i="2" a="1"/>
  <c r="L459" i="2" s="1"/>
  <c r="L979" i="2" a="1"/>
  <c r="L979" i="2" s="1"/>
  <c r="L819" i="2" a="1"/>
  <c r="L819" i="2" s="1"/>
  <c r="B819" i="2" s="1"/>
  <c r="L689" i="2" a="1"/>
  <c r="L689" i="2" s="1"/>
  <c r="L747" i="2" a="1"/>
  <c r="L747" i="2" s="1"/>
  <c r="L730" i="2" a="1"/>
  <c r="L730" i="2" s="1"/>
  <c r="L182" i="2" a="1"/>
  <c r="L182" i="2" s="1"/>
  <c r="L276" i="2" a="1"/>
  <c r="L276" i="2" s="1"/>
  <c r="L863" i="2" a="1"/>
  <c r="L863" i="2" s="1"/>
  <c r="L969" i="2" a="1"/>
  <c r="L969" i="2" s="1"/>
  <c r="BD133" i="1"/>
  <c r="BY133" i="1" s="1"/>
  <c r="BD752" i="1"/>
  <c r="BY752" i="1" s="1"/>
  <c r="BD88" i="1"/>
  <c r="BY88" i="1" s="1"/>
  <c r="BD63" i="1"/>
  <c r="BY63" i="1" s="1"/>
  <c r="BD531" i="1"/>
  <c r="BY531" i="1" s="1"/>
  <c r="BD975" i="1"/>
  <c r="BY975" i="1" s="1"/>
  <c r="BD349" i="1"/>
  <c r="BY349" i="1" s="1"/>
  <c r="L675" i="2" a="1"/>
  <c r="L675" i="2" s="1"/>
  <c r="L924" i="2" a="1"/>
  <c r="L924" i="2" s="1"/>
  <c r="F924" i="2" s="1"/>
  <c r="L1010" i="2" a="1"/>
  <c r="L1010" i="2" s="1"/>
  <c r="L914" i="2" a="1"/>
  <c r="L914" i="2" s="1"/>
  <c r="M915" i="2" a="1"/>
  <c r="M915" i="2" s="1"/>
  <c r="M921" i="2" a="1"/>
  <c r="M921" i="2" s="1"/>
  <c r="L785" i="2" a="1"/>
  <c r="L785" i="2" s="1"/>
  <c r="L831" i="2" a="1"/>
  <c r="L831" i="2" s="1"/>
  <c r="L867" i="2" a="1"/>
  <c r="L867" i="2" s="1"/>
  <c r="L876" i="2" a="1"/>
  <c r="L876" i="2" s="1"/>
  <c r="F876" i="2" s="1"/>
  <c r="L737" i="2" a="1"/>
  <c r="L737" i="2" s="1"/>
  <c r="M730" i="2" a="1"/>
  <c r="M730" i="2" s="1"/>
  <c r="M147" i="2" a="1"/>
  <c r="M147" i="2" s="1"/>
  <c r="L905" i="2" a="1"/>
  <c r="L905" i="2" s="1"/>
  <c r="L175" i="2" a="1"/>
  <c r="L175" i="2" s="1"/>
  <c r="BD944" i="1"/>
  <c r="BY944" i="1" s="1"/>
  <c r="BD344" i="1"/>
  <c r="BY344" i="1" s="1"/>
  <c r="BD280" i="1"/>
  <c r="BY280" i="1" s="1"/>
  <c r="BD31" i="1"/>
  <c r="BY31" i="1" s="1"/>
  <c r="BD571" i="1"/>
  <c r="BY571" i="1" s="1"/>
  <c r="BD379" i="1"/>
  <c r="BY379" i="1" s="1"/>
  <c r="BD609" i="1"/>
  <c r="BY609" i="1" s="1"/>
  <c r="BD830" i="1"/>
  <c r="BY830" i="1" s="1"/>
  <c r="BD662" i="1"/>
  <c r="BY662" i="1" s="1"/>
  <c r="L802" i="2" a="1"/>
  <c r="L802" i="2" s="1"/>
  <c r="L771" i="2" a="1"/>
  <c r="L771" i="2" s="1"/>
  <c r="L769" i="2" a="1"/>
  <c r="L769" i="2" s="1"/>
  <c r="L43" i="2" a="1"/>
  <c r="L43" i="2" s="1"/>
  <c r="M219" i="2" a="1"/>
  <c r="M219" i="2" s="1"/>
  <c r="L443" i="2" a="1"/>
  <c r="L443" i="2" s="1"/>
  <c r="L777" i="2" a="1"/>
  <c r="L777" i="2" s="1"/>
  <c r="L649" i="2" a="1"/>
  <c r="L649" i="2" s="1"/>
  <c r="L15" i="2" a="1"/>
  <c r="L15" i="2" s="1"/>
  <c r="BD600" i="1"/>
  <c r="BY600" i="1" s="1"/>
  <c r="BD24" i="1"/>
  <c r="BY24" i="1" s="1"/>
  <c r="BD263" i="1"/>
  <c r="BY263" i="1" s="1"/>
  <c r="BD801" i="1"/>
  <c r="BY801" i="1" s="1"/>
  <c r="BD797" i="1"/>
  <c r="BY797" i="1" s="1"/>
  <c r="BD605" i="1"/>
  <c r="BY605" i="1" s="1"/>
  <c r="BD739" i="1"/>
  <c r="BY739" i="1" s="1"/>
  <c r="BD457" i="1"/>
  <c r="BY457" i="1" s="1"/>
  <c r="BD732" i="1"/>
  <c r="BY732" i="1" s="1"/>
  <c r="L931" i="2" a="1"/>
  <c r="L931" i="2" s="1"/>
  <c r="L977" i="2" a="1"/>
  <c r="L977" i="2" s="1"/>
  <c r="L438" i="2" a="1"/>
  <c r="L438" i="2" s="1"/>
  <c r="L540" i="2" a="1"/>
  <c r="L540" i="2" s="1"/>
  <c r="M56" i="2" a="1"/>
  <c r="M56" i="2" s="1"/>
  <c r="L645" i="2" a="1"/>
  <c r="L645" i="2" s="1"/>
  <c r="L788" i="2" a="1"/>
  <c r="L788" i="2" s="1"/>
  <c r="L976" i="2" a="1"/>
  <c r="L976" i="2" s="1"/>
  <c r="L676" i="2" a="1"/>
  <c r="L676" i="2" s="1"/>
  <c r="L847" i="2" a="1"/>
  <c r="L847" i="2" s="1"/>
  <c r="L860" i="2" a="1"/>
  <c r="L860" i="2" s="1"/>
  <c r="L982" i="2" a="1"/>
  <c r="L982" i="2" s="1"/>
  <c r="L861" i="2" a="1"/>
  <c r="L861" i="2" s="1"/>
  <c r="L204" i="2" a="1"/>
  <c r="L204" i="2" s="1"/>
  <c r="L197" i="2" a="1"/>
  <c r="L197" i="2" s="1"/>
  <c r="M216" i="2" a="1"/>
  <c r="M216" i="2" s="1"/>
  <c r="L938" i="2" a="1"/>
  <c r="L938" i="2" s="1"/>
  <c r="L786" i="2" a="1"/>
  <c r="L786" i="2" s="1"/>
  <c r="M985" i="2" a="1"/>
  <c r="M985" i="2" s="1"/>
  <c r="L37" i="2" a="1"/>
  <c r="L37" i="2" s="1"/>
  <c r="L269" i="2" a="1"/>
  <c r="L269" i="2" s="1"/>
  <c r="L858" i="2" a="1"/>
  <c r="L858" i="2" s="1"/>
  <c r="L1011" i="2" a="1"/>
  <c r="L1011" i="2" s="1"/>
  <c r="L484" i="2" a="1"/>
  <c r="L484" i="2" s="1"/>
  <c r="G484" i="2" s="1"/>
  <c r="M696" i="2" a="1"/>
  <c r="M696" i="2" s="1"/>
  <c r="L874" i="2" a="1"/>
  <c r="L874" i="2" s="1"/>
  <c r="M312" i="2" a="1"/>
  <c r="M312" i="2" s="1"/>
  <c r="L263" i="2" a="1"/>
  <c r="L263" i="2" s="1"/>
  <c r="L255" i="2" a="1"/>
  <c r="L255" i="2" s="1"/>
  <c r="M463" i="2" a="1"/>
  <c r="M463" i="2" s="1"/>
  <c r="L946" i="2" a="1"/>
  <c r="L946" i="2" s="1"/>
  <c r="L915" i="2" a="1"/>
  <c r="L915" i="2" s="1"/>
  <c r="C915" i="2" s="1"/>
  <c r="L838" i="2" a="1"/>
  <c r="L838" i="2" s="1"/>
  <c r="L374" i="2" a="1"/>
  <c r="L374" i="2" s="1"/>
  <c r="M862" i="2" a="1"/>
  <c r="M862" i="2" s="1"/>
  <c r="L476" i="2" a="1"/>
  <c r="L476" i="2" s="1"/>
  <c r="M635" i="2" a="1"/>
  <c r="M635" i="2" s="1"/>
  <c r="L808" i="2" a="1"/>
  <c r="L808" i="2" s="1"/>
  <c r="M24" i="2" a="1"/>
  <c r="M24" i="2" s="1"/>
  <c r="M493" i="2" a="1"/>
  <c r="M493" i="2" s="1"/>
  <c r="L923" i="2" a="1"/>
  <c r="L923" i="2" s="1"/>
  <c r="L810" i="2" a="1"/>
  <c r="L810" i="2" s="1"/>
  <c r="L707" i="2" a="1"/>
  <c r="L707" i="2" s="1"/>
  <c r="L615" i="2" a="1"/>
  <c r="L615" i="2" s="1"/>
  <c r="M972" i="2" a="1"/>
  <c r="M972" i="2" s="1"/>
  <c r="L203" i="2" a="1"/>
  <c r="L203" i="2" s="1"/>
  <c r="L807" i="2" a="1"/>
  <c r="L807" i="2" s="1"/>
  <c r="L682" i="2" a="1"/>
  <c r="L682" i="2" s="1"/>
  <c r="E682" i="2" s="1"/>
  <c r="L759" i="2" a="1"/>
  <c r="L759" i="2" s="1"/>
  <c r="L764" i="2" a="1"/>
  <c r="L764" i="2" s="1"/>
  <c r="L285" i="2" a="1"/>
  <c r="L285" i="2" s="1"/>
  <c r="L558" i="2" a="1"/>
  <c r="L558" i="2" s="1"/>
  <c r="M909" i="2" a="1"/>
  <c r="M909" i="2" s="1"/>
  <c r="L122" i="2" a="1"/>
  <c r="L122" i="2" s="1"/>
  <c r="L145" i="2" a="1"/>
  <c r="L145" i="2" s="1"/>
  <c r="L803" i="2" a="1"/>
  <c r="L803" i="2" s="1"/>
  <c r="L988" i="2" a="1"/>
  <c r="L988" i="2" s="1"/>
  <c r="L866" i="2" a="1"/>
  <c r="L866" i="2" s="1"/>
  <c r="L816" i="2" a="1"/>
  <c r="L816" i="2" s="1"/>
  <c r="L792" i="2" a="1"/>
  <c r="L792" i="2" s="1"/>
  <c r="L525" i="2" a="1"/>
  <c r="L525" i="2" s="1"/>
  <c r="L241" i="2" a="1"/>
  <c r="L241" i="2" s="1"/>
  <c r="M496" i="2" a="1"/>
  <c r="M496" i="2" s="1"/>
  <c r="L334" i="2" a="1"/>
  <c r="L334" i="2" s="1"/>
  <c r="C334" i="2" s="1"/>
  <c r="L618" i="2" a="1"/>
  <c r="L618" i="2" s="1"/>
  <c r="L919" i="2" a="1"/>
  <c r="L919" i="2" s="1"/>
  <c r="L973" i="2" a="1"/>
  <c r="L973" i="2" s="1"/>
  <c r="L917" i="2" a="1"/>
  <c r="L917" i="2" s="1"/>
  <c r="L794" i="2" a="1"/>
  <c r="L794" i="2" s="1"/>
  <c r="L601" i="2" a="1"/>
  <c r="L601" i="2" s="1"/>
  <c r="M120" i="2" a="1"/>
  <c r="M120" i="2" s="1"/>
  <c r="L494" i="2" a="1"/>
  <c r="L494" i="2" s="1"/>
  <c r="M855" i="2" a="1"/>
  <c r="M855" i="2" s="1"/>
  <c r="M900" i="2" a="1"/>
  <c r="M900" i="2" s="1"/>
  <c r="L894" i="2" a="1"/>
  <c r="L894" i="2" s="1"/>
  <c r="L422" i="2" a="1"/>
  <c r="L422" i="2" s="1"/>
  <c r="L843" i="2" a="1"/>
  <c r="L843" i="2" s="1"/>
  <c r="M996" i="2" a="1"/>
  <c r="M996" i="2" s="1"/>
  <c r="L857" i="2" a="1"/>
  <c r="L857" i="2" s="1"/>
  <c r="L732" i="2" a="1"/>
  <c r="L732" i="2" s="1"/>
  <c r="F732" i="2" s="1"/>
  <c r="L57" i="2" a="1"/>
  <c r="L57" i="2" s="1"/>
  <c r="L968" i="2" a="1"/>
  <c r="L968" i="2" s="1"/>
  <c r="L430" i="2" a="1"/>
  <c r="L430" i="2" s="1"/>
  <c r="M187" i="2" a="1"/>
  <c r="M187" i="2" s="1"/>
  <c r="L427" i="2" a="1"/>
  <c r="L427" i="2" s="1"/>
  <c r="L138" i="2" a="1"/>
  <c r="L138" i="2" s="1"/>
  <c r="M902" i="2" a="1"/>
  <c r="M902" i="2" s="1"/>
  <c r="L662" i="2" a="1"/>
  <c r="L662" i="2" s="1"/>
  <c r="B662" i="2" s="1"/>
  <c r="L343" i="2" a="1"/>
  <c r="L343" i="2" s="1"/>
  <c r="L621" i="2" a="1"/>
  <c r="L621" i="2" s="1"/>
  <c r="L116" i="2" a="1"/>
  <c r="L116" i="2" s="1"/>
  <c r="L733" i="2" a="1"/>
  <c r="L733" i="2" s="1"/>
  <c r="L217" i="2" a="1"/>
  <c r="L217" i="2" s="1"/>
  <c r="L202" i="2" a="1"/>
  <c r="L202" i="2" s="1"/>
  <c r="L813" i="2" a="1"/>
  <c r="L813" i="2" s="1"/>
  <c r="L841" i="2" a="1"/>
  <c r="L841" i="2" s="1"/>
  <c r="L765" i="2" a="1"/>
  <c r="L765" i="2" s="1"/>
  <c r="L421" i="2" a="1"/>
  <c r="L421" i="2" s="1"/>
  <c r="L913" i="2" a="1"/>
  <c r="L913" i="2" s="1"/>
  <c r="L896" i="2" a="1"/>
  <c r="L896" i="2" s="1"/>
  <c r="L366" i="2" a="1"/>
  <c r="L366" i="2" s="1"/>
  <c r="L727" i="2" a="1"/>
  <c r="L727" i="2" s="1"/>
  <c r="L173" i="2" a="1"/>
  <c r="L173" i="2" s="1"/>
  <c r="L557" i="2" a="1"/>
  <c r="L557" i="2" s="1"/>
  <c r="B557" i="2" s="1"/>
  <c r="M861" i="2" a="1"/>
  <c r="M861" i="2" s="1"/>
  <c r="M702" i="2" a="1"/>
  <c r="M702" i="2" s="1"/>
  <c r="M155" i="2" a="1"/>
  <c r="M155" i="2" s="1"/>
  <c r="L901" i="2" a="1"/>
  <c r="L901" i="2" s="1"/>
  <c r="L783" i="2" a="1"/>
  <c r="L783" i="2" s="1"/>
  <c r="L669" i="2" a="1"/>
  <c r="L669" i="2" s="1"/>
  <c r="M949" i="2" a="1"/>
  <c r="M949" i="2" s="1"/>
  <c r="M152" i="2" a="1"/>
  <c r="M152" i="2" s="1"/>
  <c r="L502" i="2" a="1"/>
  <c r="L502" i="2" s="1"/>
  <c r="M979" i="2" a="1"/>
  <c r="M979" i="2" s="1"/>
  <c r="L607" i="2" a="1"/>
  <c r="L607" i="2" s="1"/>
  <c r="L49" i="2" a="1"/>
  <c r="L49" i="2" s="1"/>
  <c r="L94" i="2" a="1"/>
  <c r="L94" i="2" s="1"/>
  <c r="L650" i="2" a="1"/>
  <c r="L650" i="2" s="1"/>
  <c r="L646" i="2" a="1"/>
  <c r="L646" i="2" s="1"/>
  <c r="L131" i="2" a="1"/>
  <c r="L131" i="2" s="1"/>
  <c r="L1002" i="2" a="1"/>
  <c r="L1002" i="2" s="1"/>
  <c r="L908" i="2" a="1"/>
  <c r="L908" i="2" s="1"/>
  <c r="L461" i="2" a="1"/>
  <c r="L461" i="2" s="1"/>
  <c r="L103" i="2" a="1"/>
  <c r="L103" i="2" s="1"/>
  <c r="L532" i="2" a="1"/>
  <c r="L532" i="2" s="1"/>
  <c r="L930" i="2" a="1"/>
  <c r="L930" i="2" s="1"/>
  <c r="BD949" i="1"/>
  <c r="BY949" i="1" s="1"/>
  <c r="BD316" i="1"/>
  <c r="BY316" i="1" s="1"/>
  <c r="BD252" i="1"/>
  <c r="BY252" i="1" s="1"/>
  <c r="L234" i="2" a="1"/>
  <c r="L234" i="2" s="1"/>
  <c r="M437" i="2" a="1"/>
  <c r="M437" i="2" s="1"/>
  <c r="L328" i="2" a="1"/>
  <c r="L328" i="2" s="1"/>
  <c r="L586" i="2" a="1"/>
  <c r="L586" i="2" s="1"/>
  <c r="L912" i="2" a="1"/>
  <c r="L912" i="2" s="1"/>
  <c r="L965" i="2" a="1"/>
  <c r="L965" i="2" s="1"/>
  <c r="L994" i="2" a="1"/>
  <c r="L994" i="2" s="1"/>
  <c r="L768" i="2" a="1"/>
  <c r="L768" i="2" s="1"/>
  <c r="L486" i="2" a="1"/>
  <c r="L486" i="2" s="1"/>
  <c r="L644" i="2" a="1"/>
  <c r="L644" i="2" s="1"/>
  <c r="L508" i="2" a="1"/>
  <c r="L508" i="2" s="1"/>
  <c r="L524" i="2" a="1"/>
  <c r="L524" i="2" s="1"/>
  <c r="L966" i="2" a="1"/>
  <c r="L966" i="2" s="1"/>
  <c r="M845" i="2" a="1"/>
  <c r="M845" i="2" s="1"/>
  <c r="L29" i="2" a="1"/>
  <c r="L29" i="2" s="1"/>
  <c r="F29" i="2" s="1"/>
  <c r="L1007" i="2" a="1"/>
  <c r="L1007" i="2" s="1"/>
  <c r="M245" i="2" a="1"/>
  <c r="M245" i="2" s="1"/>
  <c r="L836" i="2" a="1"/>
  <c r="L836" i="2" s="1"/>
  <c r="L73" i="2" a="1"/>
  <c r="L73" i="2" s="1"/>
  <c r="L805" i="2" a="1"/>
  <c r="L805" i="2" s="1"/>
  <c r="L907" i="2" a="1"/>
  <c r="L907" i="2" s="1"/>
  <c r="L358" i="2" a="1"/>
  <c r="L358" i="2" s="1"/>
  <c r="L262" i="2" a="1"/>
  <c r="L262" i="2" s="1"/>
  <c r="C262" i="2" s="1"/>
  <c r="L964" i="2" a="1"/>
  <c r="L964" i="2" s="1"/>
  <c r="M595" i="2" a="1"/>
  <c r="M595" i="2" s="1"/>
  <c r="L755" i="2" a="1"/>
  <c r="L755" i="2" s="1"/>
  <c r="L772" i="2" a="1"/>
  <c r="L772" i="2" s="1"/>
  <c r="L999" i="2" a="1"/>
  <c r="L999" i="2" s="1"/>
  <c r="L752" i="2" a="1"/>
  <c r="L752" i="2" s="1"/>
  <c r="L960" i="2" a="1"/>
  <c r="L960" i="2" s="1"/>
  <c r="L169" i="2" a="1"/>
  <c r="L169" i="2" s="1"/>
  <c r="G169" i="2" s="1"/>
  <c r="L114" i="2" a="1"/>
  <c r="L114" i="2" s="1"/>
  <c r="L904" i="2" a="1"/>
  <c r="L904" i="2" s="1"/>
  <c r="M617" i="2" a="1"/>
  <c r="M617" i="2" s="1"/>
  <c r="BD284" i="1"/>
  <c r="BY284" i="1" s="1"/>
  <c r="BD220" i="1"/>
  <c r="BY220" i="1" s="1"/>
  <c r="L595" i="2" a="1"/>
  <c r="L595" i="2" s="1"/>
  <c r="L35" i="2" a="1"/>
  <c r="L35" i="2" s="1"/>
  <c r="L859" i="2" a="1"/>
  <c r="L859" i="2" s="1"/>
  <c r="L626" i="2" a="1"/>
  <c r="L626" i="2" s="1"/>
  <c r="L620" i="2" a="1"/>
  <c r="L620" i="2" s="1"/>
  <c r="L852" i="2" a="1"/>
  <c r="L852" i="2" s="1"/>
  <c r="M999" i="2" a="1"/>
  <c r="M999" i="2" s="1"/>
  <c r="L891" i="2" a="1"/>
  <c r="L891" i="2" s="1"/>
  <c r="M964" i="2" a="1"/>
  <c r="M964" i="2" s="1"/>
  <c r="M992" i="2" a="1"/>
  <c r="M992" i="2" s="1"/>
  <c r="L763" i="2" a="1"/>
  <c r="L763" i="2" s="1"/>
  <c r="D763" i="2" s="1"/>
  <c r="L158" i="2" a="1"/>
  <c r="L158" i="2" s="1"/>
  <c r="AJ20" i="1"/>
  <c r="L468" i="2" a="1"/>
  <c r="L468" i="2" s="1"/>
  <c r="M577" i="2" a="1"/>
  <c r="M577" i="2" s="1"/>
  <c r="L779" i="2" a="1"/>
  <c r="L779" i="2" s="1"/>
  <c r="L975" i="2" a="1"/>
  <c r="L975" i="2" s="1"/>
  <c r="L972" i="2" a="1"/>
  <c r="L972" i="2" s="1"/>
  <c r="L357" i="2" a="1"/>
  <c r="L357" i="2" s="1"/>
  <c r="D357" i="2" s="1"/>
  <c r="L961" i="2" a="1"/>
  <c r="L961" i="2" s="1"/>
  <c r="M928" i="2" a="1"/>
  <c r="M928" i="2" s="1"/>
  <c r="M847" i="2" a="1"/>
  <c r="M847" i="2" s="1"/>
  <c r="M459" i="2" a="1"/>
  <c r="M459" i="2" s="1"/>
  <c r="L509" i="2" a="1"/>
  <c r="L509" i="2" s="1"/>
  <c r="M180" i="2" a="1"/>
  <c r="M180" i="2" s="1"/>
  <c r="L871" i="2" a="1"/>
  <c r="L871" i="2" s="1"/>
  <c r="L850" i="2" a="1"/>
  <c r="L850" i="2" s="1"/>
  <c r="E850" i="2" s="1"/>
  <c r="L729" i="2" a="1"/>
  <c r="L729" i="2" s="1"/>
  <c r="L300" i="2" a="1"/>
  <c r="L300" i="2" s="1"/>
  <c r="L404" i="2" a="1"/>
  <c r="L404" i="2" s="1"/>
  <c r="M83" i="2" a="1"/>
  <c r="M83" i="2" s="1"/>
  <c r="L974" i="2" a="1"/>
  <c r="L974" i="2" s="1"/>
  <c r="L750" i="2" a="1"/>
  <c r="L750" i="2" s="1"/>
  <c r="L911" i="2" a="1"/>
  <c r="L911" i="2" s="1"/>
  <c r="G911" i="2" s="1"/>
  <c r="M670" i="2" a="1"/>
  <c r="M670" i="2" s="1"/>
  <c r="L902" i="2" a="1"/>
  <c r="L902" i="2" s="1"/>
  <c r="L550" i="2" a="1"/>
  <c r="L550" i="2" s="1"/>
  <c r="L501" i="2" a="1"/>
  <c r="L501" i="2" s="1"/>
  <c r="L281" i="2" a="1"/>
  <c r="L281" i="2" s="1"/>
  <c r="M305" i="2" a="1"/>
  <c r="M305" i="2" s="1"/>
  <c r="L679" i="2" a="1"/>
  <c r="L679" i="2" s="1"/>
  <c r="L583" i="2" a="1"/>
  <c r="L583" i="2" s="1"/>
  <c r="E583" i="2" s="1"/>
  <c r="M836" i="2" a="1"/>
  <c r="M836" i="2" s="1"/>
  <c r="BD359" i="1"/>
  <c r="BY359" i="1" s="1"/>
  <c r="BD703" i="1"/>
  <c r="BY703" i="1" s="1"/>
  <c r="BD717" i="1"/>
  <c r="BY717" i="1" s="1"/>
  <c r="BD762" i="1"/>
  <c r="BY762" i="1" s="1"/>
  <c r="BD932" i="1"/>
  <c r="BY932" i="1" s="1"/>
  <c r="BD740" i="1"/>
  <c r="BY740" i="1" s="1"/>
  <c r="BD324" i="1"/>
  <c r="BY324" i="1" s="1"/>
  <c r="BD196" i="1"/>
  <c r="BY196" i="1" s="1"/>
  <c r="BD627" i="1"/>
  <c r="BY627" i="1" s="1"/>
  <c r="BD43" i="1"/>
  <c r="BY43" i="1" s="1"/>
  <c r="BD699" i="1"/>
  <c r="BY699" i="1" s="1"/>
  <c r="BD362" i="1"/>
  <c r="BY362" i="1" s="1"/>
  <c r="BD74" i="1"/>
  <c r="BY74" i="1" s="1"/>
  <c r="BD465" i="1"/>
  <c r="BY465" i="1" s="1"/>
  <c r="BD315" i="1"/>
  <c r="BY315" i="1" s="1"/>
  <c r="BD432" i="1"/>
  <c r="BY432" i="1" s="1"/>
  <c r="BD176" i="1"/>
  <c r="BY176" i="1" s="1"/>
  <c r="BD54" i="1"/>
  <c r="BY54" i="1" s="1"/>
  <c r="BD367" i="1"/>
  <c r="BY367" i="1" s="1"/>
  <c r="BD895" i="1"/>
  <c r="BY895" i="1" s="1"/>
  <c r="BD679" i="1"/>
  <c r="BY679" i="1" s="1"/>
  <c r="BD918" i="1"/>
  <c r="BY918" i="1" s="1"/>
  <c r="BD726" i="1"/>
  <c r="BY726" i="1" s="1"/>
  <c r="BD245" i="1"/>
  <c r="BY245" i="1" s="1"/>
  <c r="BD955" i="1"/>
  <c r="BY955" i="1" s="1"/>
  <c r="BD101" i="1"/>
  <c r="BY101" i="1" s="1"/>
  <c r="BD171" i="1"/>
  <c r="BY171" i="1" s="1"/>
  <c r="BD434" i="1"/>
  <c r="BY434" i="1" s="1"/>
  <c r="BD1016" i="1"/>
  <c r="BY1016" i="1" s="1"/>
  <c r="BD784" i="1"/>
  <c r="BY784" i="1" s="1"/>
  <c r="BD720" i="1"/>
  <c r="BY720" i="1" s="1"/>
  <c r="BD295" i="1"/>
  <c r="BY295" i="1" s="1"/>
  <c r="BD95" i="1"/>
  <c r="BY95" i="1" s="1"/>
  <c r="BD865" i="1"/>
  <c r="BY865" i="1" s="1"/>
  <c r="BD673" i="1"/>
  <c r="BY673" i="1" s="1"/>
  <c r="BD702" i="1"/>
  <c r="BY702" i="1" s="1"/>
  <c r="BD925" i="1"/>
  <c r="BY925" i="1" s="1"/>
  <c r="BD669" i="1"/>
  <c r="BY669" i="1" s="1"/>
  <c r="BD157" i="1"/>
  <c r="BY157" i="1" s="1"/>
  <c r="BD803" i="1"/>
  <c r="BY803" i="1" s="1"/>
  <c r="BD892" i="1"/>
  <c r="BY892" i="1" s="1"/>
  <c r="BD636" i="1"/>
  <c r="BY636" i="1" s="1"/>
  <c r="BD540" i="1"/>
  <c r="BY540" i="1" s="1"/>
  <c r="BD188" i="1"/>
  <c r="BY188" i="1" s="1"/>
  <c r="BD124" i="1"/>
  <c r="BY124" i="1" s="1"/>
  <c r="M156" i="2" a="1"/>
  <c r="M156" i="2" s="1"/>
  <c r="M674" i="2" a="1"/>
  <c r="M674" i="2" s="1"/>
  <c r="M357" i="2" a="1"/>
  <c r="M357" i="2" s="1"/>
  <c r="M46" i="2" a="1"/>
  <c r="M46" i="2" s="1"/>
  <c r="M551" i="2" a="1"/>
  <c r="M551" i="2" s="1"/>
  <c r="M247" i="2" a="1"/>
  <c r="M247" i="2" s="1"/>
  <c r="M779" i="2" a="1"/>
  <c r="M779" i="2" s="1"/>
  <c r="M464" i="2" a="1"/>
  <c r="M464" i="2" s="1"/>
  <c r="M226" i="2" a="1"/>
  <c r="M226" i="2" s="1"/>
  <c r="M762" i="2" a="1"/>
  <c r="M762" i="2" s="1"/>
  <c r="L51" i="2" a="1"/>
  <c r="L51" i="2" s="1"/>
  <c r="G51" i="2" s="1"/>
  <c r="L559" i="2" a="1"/>
  <c r="L559" i="2" s="1"/>
  <c r="M510" i="2" a="1"/>
  <c r="M510" i="2" s="1"/>
  <c r="L244" i="2" a="1"/>
  <c r="L244" i="2" s="1"/>
  <c r="M208" i="2" a="1"/>
  <c r="M208" i="2" s="1"/>
  <c r="M76" i="2" a="1"/>
  <c r="M76" i="2" s="1"/>
  <c r="L450" i="2" a="1"/>
  <c r="L450" i="2" s="1"/>
  <c r="M873" i="2" a="1"/>
  <c r="M873" i="2" s="1"/>
  <c r="L387" i="2" a="1"/>
  <c r="L387" i="2" s="1"/>
  <c r="E387" i="2" s="1"/>
  <c r="M228" i="2" a="1"/>
  <c r="M228" i="2" s="1"/>
  <c r="M751" i="2" a="1"/>
  <c r="M751" i="2" s="1"/>
  <c r="M432" i="2" a="1"/>
  <c r="M432" i="2" s="1"/>
  <c r="M118" i="2" a="1"/>
  <c r="M118" i="2" s="1"/>
  <c r="M623" i="2" a="1"/>
  <c r="M623" i="2" s="1"/>
  <c r="M872" i="2" a="1"/>
  <c r="M872" i="2" s="1"/>
  <c r="L370" i="2" a="1"/>
  <c r="L370" i="2" s="1"/>
  <c r="B370" i="2" s="1"/>
  <c r="M981" i="2" a="1"/>
  <c r="M981" i="2" s="1"/>
  <c r="L497" i="2" a="1"/>
  <c r="L497" i="2" s="1"/>
  <c r="M885" i="2" a="1"/>
  <c r="M885" i="2" s="1"/>
  <c r="L378" i="2" a="1"/>
  <c r="L378" i="2" s="1"/>
  <c r="M35" i="2" a="1"/>
  <c r="M35" i="2" s="1"/>
  <c r="L141" i="2" a="1"/>
  <c r="L141" i="2" s="1"/>
  <c r="L647" i="2" a="1"/>
  <c r="L647" i="2" s="1"/>
  <c r="M386" i="2" a="1"/>
  <c r="M386" i="2" s="1"/>
  <c r="M465" i="2" a="1"/>
  <c r="M465" i="2" s="1"/>
  <c r="M360" i="2" a="1"/>
  <c r="M360" i="2" s="1"/>
  <c r="L617" i="2" a="1"/>
  <c r="L617" i="2" s="1"/>
  <c r="M277" i="2" a="1"/>
  <c r="M277" i="2" s="1"/>
  <c r="M39" i="2" a="1"/>
  <c r="M39" i="2" s="1"/>
  <c r="M701" i="2" a="1"/>
  <c r="M701" i="2" s="1"/>
  <c r="M973" i="2" a="1"/>
  <c r="M973" i="2" s="1"/>
  <c r="L258" i="2" a="1"/>
  <c r="L258" i="2" s="1"/>
  <c r="L361" i="2" a="1"/>
  <c r="L361" i="2" s="1"/>
  <c r="E361" i="2" s="1"/>
  <c r="L252" i="2" a="1"/>
  <c r="L252" i="2" s="1"/>
  <c r="L48" i="2" a="1"/>
  <c r="L48" i="2" s="1"/>
  <c r="M834" i="2" a="1"/>
  <c r="M834" i="2" s="1"/>
  <c r="M541" i="2" a="1"/>
  <c r="M541" i="2" s="1"/>
  <c r="M542" i="2" a="1"/>
  <c r="M542" i="2" s="1"/>
  <c r="M543" i="2" a="1"/>
  <c r="M543" i="2" s="1"/>
  <c r="M499" i="2" a="1"/>
  <c r="M499" i="2" s="1"/>
  <c r="M583" i="2" a="1"/>
  <c r="M583" i="2" s="1"/>
  <c r="M612" i="2" a="1"/>
  <c r="M612" i="2" s="1"/>
  <c r="L235" i="2" a="1"/>
  <c r="L235" i="2" s="1"/>
  <c r="M944" i="2" a="1"/>
  <c r="M944" i="2" s="1"/>
  <c r="M168" i="2" a="1"/>
  <c r="M168" i="2" s="1"/>
  <c r="L561" i="2" a="1"/>
  <c r="L561" i="2" s="1"/>
  <c r="L186" i="2" a="1"/>
  <c r="L186" i="2" s="1"/>
  <c r="M867" i="2" a="1"/>
  <c r="M867" i="2" s="1"/>
  <c r="M92" i="2" a="1"/>
  <c r="M92" i="2" s="1"/>
  <c r="M37" i="2" a="1"/>
  <c r="M37" i="2" s="1"/>
  <c r="M675" i="2" a="1"/>
  <c r="M675" i="2" s="1"/>
  <c r="M491" i="2" a="1"/>
  <c r="M491" i="2" s="1"/>
  <c r="M448" i="2" a="1"/>
  <c r="M448" i="2" s="1"/>
  <c r="M273" i="2" a="1"/>
  <c r="M273" i="2" s="1"/>
  <c r="M162" i="2" a="1"/>
  <c r="M162" i="2" s="1"/>
  <c r="M412" i="2" a="1"/>
  <c r="M412" i="2" s="1"/>
  <c r="L367" i="2" a="1"/>
  <c r="L367" i="2" s="1"/>
  <c r="C367" i="2" s="1"/>
  <c r="M897" i="2" a="1"/>
  <c r="M897" i="2" s="1"/>
  <c r="L472" i="2" a="1"/>
  <c r="L472" i="2" s="1"/>
  <c r="M989" i="2" a="1"/>
  <c r="M989" i="2" s="1"/>
  <c r="L635" i="2" a="1"/>
  <c r="L635" i="2" s="1"/>
  <c r="L77" i="2" a="1"/>
  <c r="L77" i="2" s="1"/>
  <c r="L636" i="2" a="1"/>
  <c r="L636" i="2" s="1"/>
  <c r="L137" i="2" a="1"/>
  <c r="L137" i="2" s="1"/>
  <c r="D137" i="2" s="1"/>
  <c r="M36" i="2" a="1"/>
  <c r="M36" i="2" s="1"/>
  <c r="M621" i="2" a="1"/>
  <c r="M621" i="2" s="1"/>
  <c r="M365" i="2" a="1"/>
  <c r="M365" i="2" s="1"/>
  <c r="M182" i="2" a="1"/>
  <c r="M182" i="2" s="1"/>
  <c r="M745" i="2" a="1"/>
  <c r="M745" i="2" s="1"/>
  <c r="M456" i="2" a="1"/>
  <c r="M456" i="2" s="1"/>
  <c r="M153" i="2" a="1"/>
  <c r="M153" i="2" s="1"/>
  <c r="M664" i="2" a="1"/>
  <c r="M664" i="2" s="1"/>
  <c r="M429" i="2" a="1"/>
  <c r="M429" i="2" s="1"/>
  <c r="M442" i="2" a="1"/>
  <c r="M442" i="2" s="1"/>
  <c r="L257" i="2" a="1"/>
  <c r="L257" i="2" s="1"/>
  <c r="M131" i="2" a="1"/>
  <c r="M131" i="2" s="1"/>
  <c r="L163" i="2" a="1"/>
  <c r="L163" i="2" s="1"/>
  <c r="L677" i="2" a="1"/>
  <c r="L677" i="2" s="1"/>
  <c r="L127" i="2" a="1"/>
  <c r="L127" i="2" s="1"/>
  <c r="L641" i="2" a="1"/>
  <c r="L641" i="2" s="1"/>
  <c r="F641" i="2" s="1"/>
  <c r="L25" i="2" a="1"/>
  <c r="L25" i="2" s="1"/>
  <c r="L522" i="2" a="1"/>
  <c r="L522" i="2" s="1"/>
  <c r="M431" i="2" a="1"/>
  <c r="M431" i="2" s="1"/>
  <c r="M117" i="2" a="1"/>
  <c r="M117" i="2" s="1"/>
  <c r="M630" i="2" a="1"/>
  <c r="M630" i="2" s="1"/>
  <c r="M318" i="2" a="1"/>
  <c r="M318" i="2" s="1"/>
  <c r="M812" i="2" a="1"/>
  <c r="M812" i="2" s="1"/>
  <c r="M529" i="2" a="1"/>
  <c r="M529" i="2" s="1"/>
  <c r="M225" i="2" a="1"/>
  <c r="M225" i="2" s="1"/>
  <c r="M734" i="2" a="1"/>
  <c r="M734" i="2" s="1"/>
  <c r="M502" i="2" a="1"/>
  <c r="M502" i="2" s="1"/>
  <c r="M707" i="2" a="1"/>
  <c r="M707" i="2" s="1"/>
  <c r="L323" i="2" a="1"/>
  <c r="L323" i="2" s="1"/>
  <c r="M415" i="2" a="1"/>
  <c r="M415" i="2" s="1"/>
  <c r="L229" i="2" a="1"/>
  <c r="L229" i="2" s="1"/>
  <c r="M264" i="2" a="1"/>
  <c r="M264" i="2" s="1"/>
  <c r="L207" i="2" a="1"/>
  <c r="L207" i="2" s="1"/>
  <c r="L719" i="2" a="1"/>
  <c r="L719" i="2" s="1"/>
  <c r="M77" i="2" a="1"/>
  <c r="M77" i="2" s="1"/>
  <c r="M560" i="2" a="1"/>
  <c r="M560" i="2" s="1"/>
  <c r="L164" i="2" a="1"/>
  <c r="L164" i="2" s="1"/>
  <c r="M976" i="2" a="1"/>
  <c r="M976" i="2" s="1"/>
  <c r="M600" i="2" a="1"/>
  <c r="M600" i="2" s="1"/>
  <c r="M167" i="2" a="1"/>
  <c r="M167" i="2" s="1"/>
  <c r="M18" i="2" a="1"/>
  <c r="M18" i="2" s="1"/>
  <c r="L294" i="2" a="1"/>
  <c r="L294" i="2" s="1"/>
  <c r="L392" i="2" a="1"/>
  <c r="L392" i="2" s="1"/>
  <c r="L611" i="2" a="1"/>
  <c r="L611" i="2" s="1"/>
  <c r="L498" i="2" a="1"/>
  <c r="L498" i="2" s="1"/>
  <c r="L179" i="2" a="1"/>
  <c r="L179" i="2" s="1"/>
  <c r="M907" i="2" a="1"/>
  <c r="M907" i="2" s="1"/>
  <c r="M666" i="2" a="1"/>
  <c r="M666" i="2" s="1"/>
  <c r="M607" i="2" a="1"/>
  <c r="M607" i="2" s="1"/>
  <c r="M668" i="2" a="1"/>
  <c r="M668" i="2" s="1"/>
  <c r="M639" i="2" a="1"/>
  <c r="M639" i="2" s="1"/>
  <c r="M649" i="2" a="1"/>
  <c r="M649" i="2" s="1"/>
  <c r="M755" i="2" a="1"/>
  <c r="M755" i="2" s="1"/>
  <c r="L301" i="2" a="1"/>
  <c r="L301" i="2" s="1"/>
  <c r="L89" i="2" a="1"/>
  <c r="L89" i="2" s="1"/>
  <c r="M686" i="2" a="1"/>
  <c r="M686" i="2" s="1"/>
  <c r="L629" i="2" a="1"/>
  <c r="L629" i="2" s="1"/>
  <c r="L318" i="2" a="1"/>
  <c r="L318" i="2" s="1"/>
  <c r="M926" i="2" a="1"/>
  <c r="M926" i="2" s="1"/>
  <c r="M220" i="2" a="1"/>
  <c r="M220" i="2" s="1"/>
  <c r="M101" i="2" a="1"/>
  <c r="M101" i="2" s="1"/>
  <c r="M738" i="2" a="1"/>
  <c r="M738" i="2" s="1"/>
  <c r="M616" i="2" a="1"/>
  <c r="M616" i="2" s="1"/>
  <c r="M507" i="2" a="1"/>
  <c r="M507" i="2" s="1"/>
  <c r="M337" i="2" a="1"/>
  <c r="M337" i="2" s="1"/>
  <c r="M290" i="2" a="1"/>
  <c r="M290" i="2" s="1"/>
  <c r="M648" i="2" a="1"/>
  <c r="M648" i="2" s="1"/>
  <c r="L431" i="2" a="1"/>
  <c r="L431" i="2" s="1"/>
  <c r="M952" i="2" a="1"/>
  <c r="M952" i="2" s="1"/>
  <c r="L536" i="2" a="1"/>
  <c r="L536" i="2" s="1"/>
  <c r="L119" i="2" a="1"/>
  <c r="L119" i="2" s="1"/>
  <c r="L708" i="2" a="1"/>
  <c r="L708" i="2" s="1"/>
  <c r="D708" i="2" s="1"/>
  <c r="L136" i="2" a="1"/>
  <c r="L136" i="2" s="1"/>
  <c r="M48" i="2" a="1"/>
  <c r="M48" i="2" s="1"/>
  <c r="L195" i="2" a="1"/>
  <c r="L195" i="2" s="1"/>
  <c r="M100" i="2" a="1"/>
  <c r="M100" i="2" s="1"/>
  <c r="M682" i="2" a="1"/>
  <c r="M682" i="2" s="1"/>
  <c r="M490" i="2" a="1"/>
  <c r="M490" i="2" s="1"/>
  <c r="M246" i="2" a="1"/>
  <c r="M246" i="2" s="1"/>
  <c r="M805" i="2" a="1"/>
  <c r="M805" i="2" s="1"/>
  <c r="M514" i="2" a="1"/>
  <c r="M514" i="2" s="1"/>
  <c r="M217" i="2" a="1"/>
  <c r="M217" i="2" s="1"/>
  <c r="M728" i="2" a="1"/>
  <c r="M728" i="2" s="1"/>
  <c r="M495" i="2" a="1"/>
  <c r="M495" i="2" s="1"/>
  <c r="M678" i="2" a="1"/>
  <c r="M678" i="2" s="1"/>
  <c r="L316" i="2" a="1"/>
  <c r="L316" i="2" s="1"/>
  <c r="M385" i="2" a="1"/>
  <c r="M385" i="2" s="1"/>
  <c r="L221" i="2" a="1"/>
  <c r="L221" i="2" s="1"/>
  <c r="E221" i="2" s="1"/>
  <c r="M232" i="2" a="1"/>
  <c r="M232" i="2" s="1"/>
  <c r="L201" i="2" a="1"/>
  <c r="L201" i="2" s="1"/>
  <c r="L713" i="2" a="1"/>
  <c r="L713" i="2" s="1"/>
  <c r="L83" i="2" a="1"/>
  <c r="L83" i="2" s="1"/>
  <c r="L585" i="2" a="1"/>
  <c r="L585" i="2" s="1"/>
  <c r="M504" i="2" a="1"/>
  <c r="M504" i="2" s="1"/>
  <c r="M181" i="2" a="1"/>
  <c r="M181" i="2" s="1"/>
  <c r="M690" i="2" a="1"/>
  <c r="M690" i="2" s="1"/>
  <c r="M380" i="2" a="1"/>
  <c r="M380" i="2" s="1"/>
  <c r="M71" i="2" a="1"/>
  <c r="M71" i="2" s="1"/>
  <c r="M594" i="2" a="1"/>
  <c r="M594" i="2" s="1"/>
  <c r="M289" i="2" a="1"/>
  <c r="M289" i="2" s="1"/>
  <c r="M50" i="2" a="1"/>
  <c r="M50" i="2" s="1"/>
  <c r="M576" i="2" a="1"/>
  <c r="M576" i="2" s="1"/>
  <c r="M877" i="2" a="1"/>
  <c r="M877" i="2" s="1"/>
  <c r="L383" i="2" a="1"/>
  <c r="L383" i="2" s="1"/>
  <c r="G383" i="2" s="1"/>
  <c r="M650" i="2" a="1"/>
  <c r="M650" i="2" s="1"/>
  <c r="L295" i="2" a="1"/>
  <c r="L295" i="2" s="1"/>
  <c r="M538" i="2" a="1"/>
  <c r="M538" i="2" s="1"/>
  <c r="L266" i="2" a="1"/>
  <c r="L266" i="2" s="1"/>
  <c r="M593" i="2" a="1"/>
  <c r="M593" i="2" s="1"/>
  <c r="L286" i="2" a="1"/>
  <c r="L286" i="2" s="1"/>
  <c r="L230" i="2" a="1"/>
  <c r="L230" i="2" s="1"/>
  <c r="L34" i="2" a="1"/>
  <c r="L34" i="2" s="1"/>
  <c r="C34" i="2" s="1"/>
  <c r="M660" i="2" a="1"/>
  <c r="M660" i="2" s="1"/>
  <c r="M492" i="2" a="1"/>
  <c r="M492" i="2" s="1"/>
  <c r="M146" i="2" a="1"/>
  <c r="M146" i="2" s="1"/>
  <c r="L352" i="2" a="1"/>
  <c r="L352" i="2" s="1"/>
  <c r="M136" i="2" a="1"/>
  <c r="M136" i="2" s="1"/>
  <c r="L690" i="2" a="1"/>
  <c r="L690" i="2" s="1"/>
  <c r="L562" i="2" a="1"/>
  <c r="L562" i="2" s="1"/>
  <c r="L304" i="2" a="1"/>
  <c r="L304" i="2" s="1"/>
  <c r="C304" i="2" s="1"/>
  <c r="M970" i="2" a="1"/>
  <c r="M970" i="2" s="1"/>
  <c r="M797" i="2" a="1"/>
  <c r="M797" i="2" s="1"/>
  <c r="M731" i="2" a="1"/>
  <c r="M731" i="2" s="1"/>
  <c r="M732" i="2" a="1"/>
  <c r="M732" i="2" s="1"/>
  <c r="M772" i="2" a="1"/>
  <c r="M772" i="2" s="1"/>
  <c r="M714" i="2" a="1"/>
  <c r="M714" i="2" s="1"/>
  <c r="M128" i="2" a="1"/>
  <c r="M128" i="2" s="1"/>
  <c r="L423" i="2" a="1"/>
  <c r="L423" i="2" s="1"/>
  <c r="G423" i="2" s="1"/>
  <c r="L147" i="2" a="1"/>
  <c r="L147" i="2" s="1"/>
  <c r="M918" i="2" a="1"/>
  <c r="M918" i="2" s="1"/>
  <c r="L695" i="2" a="1"/>
  <c r="L695" i="2" s="1"/>
  <c r="L442" i="2" a="1"/>
  <c r="L442" i="2" s="1"/>
  <c r="M991" i="2" a="1"/>
  <c r="M991" i="2" s="1"/>
  <c r="M348" i="2" a="1"/>
  <c r="M348" i="2" s="1"/>
  <c r="M165" i="2" a="1"/>
  <c r="M165" i="2" s="1"/>
  <c r="M804" i="2" a="1"/>
  <c r="M804" i="2" s="1"/>
  <c r="M739" i="2" a="1"/>
  <c r="M739" i="2" s="1"/>
  <c r="M573" i="2" a="1"/>
  <c r="M573" i="2" s="1"/>
  <c r="M398" i="2" a="1"/>
  <c r="M398" i="2" s="1"/>
  <c r="M422" i="2" a="1"/>
  <c r="M422" i="2" s="1"/>
  <c r="M863" i="2" a="1"/>
  <c r="M863" i="2" s="1"/>
  <c r="L495" i="2" a="1"/>
  <c r="L495" i="2" s="1"/>
  <c r="L23" i="2" a="1"/>
  <c r="L23" i="2" s="1"/>
  <c r="L665" i="2" a="1"/>
  <c r="L665" i="2" s="1"/>
  <c r="L193" i="2" a="1"/>
  <c r="L193" i="2" s="1"/>
  <c r="D193" i="2" s="1"/>
  <c r="M107" i="2" a="1"/>
  <c r="M107" i="2" s="1"/>
  <c r="L194" i="2" a="1"/>
  <c r="L194" i="2" s="1"/>
  <c r="M304" i="2" a="1"/>
  <c r="M304" i="2" s="1"/>
  <c r="L253" i="2" a="1"/>
  <c r="L253" i="2" s="1"/>
  <c r="M164" i="2" a="1"/>
  <c r="M164" i="2" s="1"/>
  <c r="M817" i="2" a="1"/>
  <c r="M817" i="2" s="1"/>
  <c r="M557" i="2" a="1"/>
  <c r="M557" i="2" s="1"/>
  <c r="M310" i="2" a="1"/>
  <c r="M310" i="2" s="1"/>
  <c r="M63" i="2" a="1"/>
  <c r="M63" i="2" s="1"/>
  <c r="M581" i="2" a="1"/>
  <c r="M581" i="2" s="1"/>
  <c r="M281" i="2" a="1"/>
  <c r="M281" i="2" s="1"/>
  <c r="M42" i="2" a="1"/>
  <c r="M42" i="2" s="1"/>
  <c r="M569" i="2" a="1"/>
  <c r="M569" i="2" s="1"/>
  <c r="M870" i="2" a="1"/>
  <c r="M870" i="2" s="1"/>
  <c r="L375" i="2" a="1"/>
  <c r="L375" i="2" s="1"/>
  <c r="M620" i="2" a="1"/>
  <c r="M620" i="2" s="1"/>
  <c r="L287" i="2" a="1"/>
  <c r="L287" i="2" s="1"/>
  <c r="M477" i="2" a="1"/>
  <c r="M477" i="2" s="1"/>
  <c r="L259" i="2" a="1"/>
  <c r="L259" i="2" s="1"/>
  <c r="M139" i="2" a="1"/>
  <c r="M139" i="2" s="1"/>
  <c r="L142" i="2" a="1"/>
  <c r="L142" i="2" s="1"/>
  <c r="M278" i="2" a="1"/>
  <c r="M278" i="2" s="1"/>
  <c r="M259" i="2" a="1"/>
  <c r="M259" i="2" s="1"/>
  <c r="L671" i="2" a="1"/>
  <c r="L671" i="2" s="1"/>
  <c r="D671" i="2" s="1"/>
  <c r="M401" i="2" a="1"/>
  <c r="M401" i="2" s="1"/>
  <c r="M784" i="2" a="1"/>
  <c r="M784" i="2" s="1"/>
  <c r="M559" i="2" a="1"/>
  <c r="M559" i="2" s="1"/>
  <c r="M472" i="2" a="1"/>
  <c r="M472" i="2" s="1"/>
  <c r="L479" i="2" a="1"/>
  <c r="L479" i="2" s="1"/>
  <c r="M390" i="2" a="1"/>
  <c r="M390" i="2" s="1"/>
  <c r="M43" i="2" a="1"/>
  <c r="M43" i="2" s="1"/>
  <c r="L624" i="2" a="1"/>
  <c r="L624" i="2" s="1"/>
  <c r="C624" i="2" s="1"/>
  <c r="L435" i="2" a="1"/>
  <c r="L435" i="2" s="1"/>
  <c r="M20" i="2" a="1"/>
  <c r="M20" i="2" s="1"/>
  <c r="M29" i="2" a="1"/>
  <c r="M29" i="2" s="1"/>
  <c r="M38" i="2" a="1"/>
  <c r="M38" i="2" s="1"/>
  <c r="M792" i="2" a="1"/>
  <c r="M792" i="2" s="1"/>
  <c r="M73" i="2" a="1"/>
  <c r="M73" i="2" s="1"/>
  <c r="M90" i="2" a="1"/>
  <c r="M90" i="2" s="1"/>
  <c r="M382" i="2" a="1"/>
  <c r="M382" i="2" s="1"/>
  <c r="L551" i="2" a="1"/>
  <c r="L551" i="2" s="1"/>
  <c r="L206" i="2" a="1"/>
  <c r="L206" i="2" s="1"/>
  <c r="L46" i="2" a="1"/>
  <c r="L46" i="2" s="1"/>
  <c r="M331" i="2" a="1"/>
  <c r="M331" i="2" s="1"/>
  <c r="L506" i="2" a="1"/>
  <c r="L506" i="2" s="1"/>
  <c r="L129" i="2" a="1"/>
  <c r="L129" i="2" s="1"/>
  <c r="M416" i="2" a="1"/>
  <c r="M416" i="2" s="1"/>
  <c r="M229" i="2" a="1"/>
  <c r="M229" i="2" s="1"/>
  <c r="M110" i="2" a="1"/>
  <c r="M110" i="2" s="1"/>
  <c r="M798" i="2" a="1"/>
  <c r="M798" i="2" s="1"/>
  <c r="M647" i="2" a="1"/>
  <c r="M647" i="2" s="1"/>
  <c r="M523" i="2" a="1"/>
  <c r="M523" i="2" s="1"/>
  <c r="M487" i="2" a="1"/>
  <c r="M487" i="2" s="1"/>
  <c r="M923" i="2" a="1"/>
  <c r="M923" i="2" s="1"/>
  <c r="L622" i="2" a="1"/>
  <c r="L622" i="2" s="1"/>
  <c r="F622" i="2" s="1"/>
  <c r="L155" i="2" a="1"/>
  <c r="L155" i="2" s="1"/>
  <c r="B155" i="2" s="1"/>
  <c r="M200" i="2" a="1"/>
  <c r="M200" i="2" s="1"/>
  <c r="L251" i="2" a="1"/>
  <c r="L251" i="2" s="1"/>
  <c r="M363" i="2" a="1"/>
  <c r="M363" i="2" s="1"/>
  <c r="L267" i="2" a="1"/>
  <c r="L267" i="2" s="1"/>
  <c r="M545" i="2" a="1"/>
  <c r="M545" i="2" s="1"/>
  <c r="L319" i="2" a="1"/>
  <c r="L319" i="2" s="1"/>
  <c r="M292" i="2" a="1"/>
  <c r="M292" i="2" s="1"/>
  <c r="M45" i="2" a="1"/>
  <c r="M45" i="2" s="1"/>
  <c r="M622" i="2" a="1"/>
  <c r="M622" i="2" s="1"/>
  <c r="M373" i="2" a="1"/>
  <c r="M373" i="2" s="1"/>
  <c r="M127" i="2" a="1"/>
  <c r="M127" i="2" s="1"/>
  <c r="M654" i="2" a="1"/>
  <c r="M654" i="2" s="1"/>
  <c r="M345" i="2" a="1"/>
  <c r="M345" i="2" s="1"/>
  <c r="M106" i="2" a="1"/>
  <c r="M106" i="2" s="1"/>
  <c r="M634" i="2" a="1"/>
  <c r="M634" i="2" s="1"/>
  <c r="M930" i="2" a="1"/>
  <c r="M930" i="2" s="1"/>
  <c r="L439" i="2" a="1"/>
  <c r="L439" i="2" s="1"/>
  <c r="M815" i="2" a="1"/>
  <c r="M815" i="2" s="1"/>
  <c r="L353" i="2" a="1"/>
  <c r="L353" i="2" s="1"/>
  <c r="M740" i="2" a="1"/>
  <c r="M740" i="2" s="1"/>
  <c r="L325" i="2" a="1"/>
  <c r="L325" i="2" s="1"/>
  <c r="M393" i="2" a="1"/>
  <c r="M393" i="2" s="1"/>
  <c r="L208" i="2" a="1"/>
  <c r="L208" i="2" s="1"/>
  <c r="M108" i="2" a="1"/>
  <c r="M108" i="2" s="1"/>
  <c r="M629" i="2" a="1"/>
  <c r="M629" i="2" s="1"/>
  <c r="M309" i="2" a="1"/>
  <c r="M309" i="2" s="1"/>
  <c r="M824" i="2" a="1"/>
  <c r="M824" i="2" s="1"/>
  <c r="M506" i="2" a="1"/>
  <c r="M506" i="2" s="1"/>
  <c r="M199" i="2" a="1"/>
  <c r="M199" i="2" s="1"/>
  <c r="M726" i="2" a="1"/>
  <c r="M726" i="2" s="1"/>
  <c r="M413" i="2" a="1"/>
  <c r="M413" i="2" s="1"/>
  <c r="M178" i="2" a="1"/>
  <c r="M178" i="2" s="1"/>
  <c r="M715" i="2" a="1"/>
  <c r="M715" i="2" s="1"/>
  <c r="M1007" i="2" a="1"/>
  <c r="M1007" i="2" s="1"/>
  <c r="L511" i="2" a="1"/>
  <c r="L511" i="2" s="1"/>
  <c r="M911" i="2" a="1"/>
  <c r="M911" i="2" s="1"/>
  <c r="L424" i="2" a="1"/>
  <c r="L424" i="2" s="1"/>
  <c r="M879" i="2" a="1"/>
  <c r="M879" i="2" s="1"/>
  <c r="L393" i="2" a="1"/>
  <c r="L393" i="2" s="1"/>
  <c r="D393" i="2" s="1"/>
  <c r="M658" i="2" a="1"/>
  <c r="M658" i="2" s="1"/>
  <c r="L282" i="2" a="1"/>
  <c r="L282" i="2" s="1"/>
  <c r="M368" i="2" a="1"/>
  <c r="M368" i="2" s="1"/>
  <c r="L209" i="2" a="1"/>
  <c r="L209" i="2" s="1"/>
  <c r="L738" i="2" a="1"/>
  <c r="L738" i="2" s="1"/>
  <c r="L130" i="2" a="1"/>
  <c r="L130" i="2" s="1"/>
  <c r="M778" i="2" a="1"/>
  <c r="M778" i="2" s="1"/>
  <c r="M503" i="2" a="1"/>
  <c r="M503" i="2" s="1"/>
  <c r="L736" i="2" a="1"/>
  <c r="L736" i="2" s="1"/>
  <c r="C736" i="2" s="1"/>
  <c r="M466" i="2" a="1"/>
  <c r="M466" i="2" s="1"/>
  <c r="M286" i="2" a="1"/>
  <c r="M286" i="2" s="1"/>
  <c r="M692" i="2" a="1"/>
  <c r="M692" i="2" s="1"/>
  <c r="M532" i="2" a="1"/>
  <c r="M532" i="2" s="1"/>
  <c r="M291" i="2" a="1"/>
  <c r="M291" i="2" s="1"/>
  <c r="M840" i="2" a="1"/>
  <c r="M840" i="2" s="1"/>
  <c r="M540" i="2" a="1"/>
  <c r="M540" i="2" s="1"/>
  <c r="M240" i="2" a="1"/>
  <c r="M240" i="2" s="1"/>
  <c r="L499" i="2" a="1"/>
  <c r="L499" i="2" s="1"/>
  <c r="M148" i="2" a="1"/>
  <c r="M148" i="2" s="1"/>
  <c r="M93" i="2" a="1"/>
  <c r="M93" i="2" s="1"/>
  <c r="M166" i="2" a="1"/>
  <c r="M166" i="2" s="1"/>
  <c r="M111" i="2" a="1"/>
  <c r="M111" i="2" s="1"/>
  <c r="M137" i="2" a="1"/>
  <c r="M137" i="2" s="1"/>
  <c r="M218" i="2" a="1"/>
  <c r="M218" i="2" s="1"/>
  <c r="M618" i="2" a="1"/>
  <c r="M618" i="2" s="1"/>
  <c r="L683" i="2" a="1"/>
  <c r="L683" i="2" s="1"/>
  <c r="L338" i="2" a="1"/>
  <c r="L338" i="2" s="1"/>
  <c r="L112" i="2" a="1"/>
  <c r="L112" i="2" s="1"/>
  <c r="M801" i="2" a="1"/>
  <c r="M801" i="2" s="1"/>
  <c r="L570" i="2" a="1"/>
  <c r="L570" i="2" s="1"/>
  <c r="L245" i="2" a="1"/>
  <c r="L245" i="2" s="1"/>
  <c r="M489" i="2" a="1"/>
  <c r="M489" i="2" s="1"/>
  <c r="M293" i="2" a="1"/>
  <c r="M293" i="2" s="1"/>
  <c r="M238" i="2" a="1"/>
  <c r="M238" i="2" s="1"/>
  <c r="M55" i="2" a="1"/>
  <c r="M55" i="2" s="1"/>
  <c r="M706" i="2" a="1"/>
  <c r="M706" i="2" s="1"/>
  <c r="M656" i="2" a="1"/>
  <c r="M656" i="2" s="1"/>
  <c r="M554" i="2" a="1"/>
  <c r="M554" i="2" s="1"/>
  <c r="M994" i="2" a="1"/>
  <c r="M994" i="2" s="1"/>
  <c r="M99" i="2" a="1"/>
  <c r="M99" i="2" s="1"/>
  <c r="L213" i="2" a="1"/>
  <c r="L213" i="2" s="1"/>
  <c r="M449" i="2" a="1"/>
  <c r="M449" i="2" s="1"/>
  <c r="L310" i="2" a="1"/>
  <c r="L310" i="2" s="1"/>
  <c r="M598" i="2" a="1"/>
  <c r="M598" i="2" s="1"/>
  <c r="L326" i="2" a="1"/>
  <c r="L326" i="2" s="1"/>
  <c r="M767" i="2" a="1"/>
  <c r="M767" i="2" s="1"/>
  <c r="L451" i="2" a="1"/>
  <c r="L451" i="2" s="1"/>
  <c r="M356" i="2" a="1"/>
  <c r="M356" i="2" s="1"/>
  <c r="M109" i="2" a="1"/>
  <c r="M109" i="2" s="1"/>
  <c r="M683" i="2" a="1"/>
  <c r="M683" i="2" s="1"/>
  <c r="M440" i="2" a="1"/>
  <c r="M440" i="2" s="1"/>
  <c r="M191" i="2" a="1"/>
  <c r="M191" i="2" s="1"/>
  <c r="M712" i="2" a="1"/>
  <c r="M712" i="2" s="1"/>
  <c r="M406" i="2" a="1"/>
  <c r="M406" i="2" s="1"/>
  <c r="M170" i="2" a="1"/>
  <c r="M170" i="2" s="1"/>
  <c r="M708" i="2" a="1"/>
  <c r="M708" i="2" s="1"/>
  <c r="M1001" i="2" a="1"/>
  <c r="M1001" i="2" s="1"/>
  <c r="L503" i="2" a="1"/>
  <c r="L503" i="2" s="1"/>
  <c r="M903" i="2" a="1"/>
  <c r="M903" i="2" s="1"/>
  <c r="L416" i="2" a="1"/>
  <c r="L416" i="2" s="1"/>
  <c r="M871" i="2" a="1"/>
  <c r="M871" i="2" s="1"/>
  <c r="L385" i="2" a="1"/>
  <c r="L385" i="2" s="1"/>
  <c r="M628" i="2" a="1"/>
  <c r="M628" i="2" s="1"/>
  <c r="L274" i="2" a="1"/>
  <c r="L274" i="2" s="1"/>
  <c r="B274" i="2" s="1"/>
  <c r="M172" i="2" a="1"/>
  <c r="M172" i="2" s="1"/>
  <c r="M697" i="2" a="1"/>
  <c r="M697" i="2" s="1"/>
  <c r="M372" i="2" a="1"/>
  <c r="M372" i="2" s="1"/>
  <c r="M62" i="2" a="1"/>
  <c r="M62" i="2" s="1"/>
  <c r="M565" i="2" a="1"/>
  <c r="M565" i="2" s="1"/>
  <c r="M263" i="2" a="1"/>
  <c r="M263" i="2" s="1"/>
  <c r="M799" i="2" a="1"/>
  <c r="M799" i="2" s="1"/>
  <c r="M478" i="2" a="1"/>
  <c r="M478" i="2" s="1"/>
  <c r="M242" i="2" a="1"/>
  <c r="M242" i="2" s="1"/>
  <c r="M782" i="2" a="1"/>
  <c r="M782" i="2" s="1"/>
  <c r="L67" i="2" a="1"/>
  <c r="L67" i="2" s="1"/>
  <c r="L575" i="2" a="1"/>
  <c r="L575" i="2" s="1"/>
  <c r="M980" i="2" a="1"/>
  <c r="M980" i="2" s="1"/>
  <c r="L488" i="2" a="1"/>
  <c r="L488" i="2" s="1"/>
  <c r="M945" i="2" a="1"/>
  <c r="M945" i="2" s="1"/>
  <c r="L457" i="2" a="1"/>
  <c r="L457" i="2" s="1"/>
  <c r="B457" i="2" s="1"/>
  <c r="M842" i="2" a="1"/>
  <c r="M842" i="2" s="1"/>
  <c r="L340" i="2" a="1"/>
  <c r="L340" i="2" s="1"/>
  <c r="M602" i="2" a="1"/>
  <c r="M602" i="2" s="1"/>
  <c r="L268" i="2" a="1"/>
  <c r="L268" i="2" s="1"/>
  <c r="M243" i="2" a="1"/>
  <c r="M243" i="2" s="1"/>
  <c r="M52" i="2" a="1"/>
  <c r="M52" i="2" s="1"/>
  <c r="M571" i="2" a="1"/>
  <c r="M571" i="2" s="1"/>
  <c r="M253" i="2" a="1"/>
  <c r="M253" i="2" s="1"/>
  <c r="M764" i="2" a="1"/>
  <c r="M764" i="2" s="1"/>
  <c r="M455" i="2" a="1"/>
  <c r="M455" i="2" s="1"/>
  <c r="M143" i="2" a="1"/>
  <c r="M143" i="2" s="1"/>
  <c r="M669" i="2" a="1"/>
  <c r="M669" i="2" s="1"/>
  <c r="M361" i="2" a="1"/>
  <c r="M361" i="2" s="1"/>
  <c r="M122" i="2" a="1"/>
  <c r="M122" i="2" s="1"/>
  <c r="M657" i="2" a="1"/>
  <c r="M657" i="2" s="1"/>
  <c r="M951" i="2" a="1"/>
  <c r="M951" i="2" s="1"/>
  <c r="L455" i="2" a="1"/>
  <c r="L455" i="2" s="1"/>
  <c r="F455" i="2" s="1"/>
  <c r="M839" i="2" a="1"/>
  <c r="M839" i="2" s="1"/>
  <c r="L368" i="2" a="1"/>
  <c r="L368" i="2" s="1"/>
  <c r="M800" i="2" a="1"/>
  <c r="M800" i="2" s="1"/>
  <c r="L339" i="2" a="1"/>
  <c r="L339" i="2" s="1"/>
  <c r="M452" i="2" a="1"/>
  <c r="M452" i="2" s="1"/>
  <c r="L223" i="2" a="1"/>
  <c r="L223" i="2" s="1"/>
  <c r="M484" i="2" a="1"/>
  <c r="M484" i="2" s="1"/>
  <c r="L192" i="2" a="1"/>
  <c r="L192" i="2" s="1"/>
  <c r="L54" i="2" a="1"/>
  <c r="L54" i="2" s="1"/>
  <c r="M599" i="2" a="1"/>
  <c r="M599" i="2" s="1"/>
  <c r="M350" i="2" a="1"/>
  <c r="M350" i="2" s="1"/>
  <c r="M193" i="2" a="1"/>
  <c r="M193" i="2" s="1"/>
  <c r="M680" i="2" a="1"/>
  <c r="M680" i="2" s="1"/>
  <c r="M533" i="2" a="1"/>
  <c r="M533" i="2" s="1"/>
  <c r="L98" i="2" a="1"/>
  <c r="L98" i="2" s="1"/>
  <c r="M997" i="2" a="1"/>
  <c r="M997" i="2" s="1"/>
  <c r="M720" i="2" a="1"/>
  <c r="M720" i="2" s="1"/>
  <c r="L563" i="2" a="1"/>
  <c r="L563" i="2" s="1"/>
  <c r="M276" i="2" a="1"/>
  <c r="M276" i="2" s="1"/>
  <c r="M221" i="2" a="1"/>
  <c r="M221" i="2" s="1"/>
  <c r="M230" i="2" a="1"/>
  <c r="M230" i="2" s="1"/>
  <c r="M239" i="2" a="1"/>
  <c r="M239" i="2" s="1"/>
  <c r="M201" i="2" a="1"/>
  <c r="M201" i="2" s="1"/>
  <c r="M346" i="2" a="1"/>
  <c r="M346" i="2" s="1"/>
  <c r="M916" i="2" a="1"/>
  <c r="M916" i="2" s="1"/>
  <c r="M67" i="2" a="1"/>
  <c r="M67" i="2" s="1"/>
  <c r="L464" i="2" a="1"/>
  <c r="L464" i="2" s="1"/>
  <c r="L185" i="2" a="1"/>
  <c r="L185" i="2" s="1"/>
  <c r="M946" i="2" a="1"/>
  <c r="M946" i="2" s="1"/>
  <c r="M16" i="2" a="1"/>
  <c r="M16" i="2" s="1"/>
  <c r="L312" i="2" a="1"/>
  <c r="L312" i="2" s="1"/>
  <c r="G312" i="2" s="1"/>
  <c r="M549" i="2" a="1"/>
  <c r="M549" i="2" s="1"/>
  <c r="M425" i="2" a="1"/>
  <c r="M425" i="2" s="1"/>
  <c r="M302" i="2" a="1"/>
  <c r="M302" i="2" s="1"/>
  <c r="M119" i="2" a="1"/>
  <c r="M119" i="2" s="1"/>
  <c r="M17" i="2" a="1"/>
  <c r="M17" i="2" s="1"/>
  <c r="M721" i="2" a="1"/>
  <c r="M721" i="2" s="1"/>
  <c r="M627" i="2" a="1"/>
  <c r="M627" i="2" s="1"/>
  <c r="L110" i="2" a="1"/>
  <c r="L110" i="2" s="1"/>
  <c r="G110" i="2" s="1"/>
  <c r="M355" i="2" a="1"/>
  <c r="M355" i="2" s="1"/>
  <c r="L280" i="2" a="1"/>
  <c r="L280" i="2" s="1"/>
  <c r="M713" i="2" a="1"/>
  <c r="M713" i="2" s="1"/>
  <c r="L377" i="2" a="1"/>
  <c r="L377" i="2" s="1"/>
  <c r="M818" i="2" a="1"/>
  <c r="M818" i="2" s="1"/>
  <c r="L386" i="2" a="1"/>
  <c r="L386" i="2" s="1"/>
  <c r="M933" i="2" a="1"/>
  <c r="M933" i="2" s="1"/>
  <c r="L515" i="2" a="1"/>
  <c r="L515" i="2" s="1"/>
  <c r="C515" i="2" s="1"/>
  <c r="M424" i="2" a="1"/>
  <c r="M424" i="2" s="1"/>
  <c r="M173" i="2" a="1"/>
  <c r="M173" i="2" s="1"/>
  <c r="M744" i="2" a="1"/>
  <c r="M744" i="2" s="1"/>
  <c r="M498" i="2" a="1"/>
  <c r="M498" i="2" s="1"/>
  <c r="M255" i="2" a="1"/>
  <c r="M255" i="2" s="1"/>
  <c r="M793" i="2" a="1"/>
  <c r="M793" i="2" s="1"/>
  <c r="M471" i="2" a="1"/>
  <c r="M471" i="2" s="1"/>
  <c r="M234" i="2" a="1"/>
  <c r="M234" i="2" s="1"/>
  <c r="M768" i="2" a="1"/>
  <c r="M768" i="2" s="1"/>
  <c r="L59" i="2" a="1"/>
  <c r="L59" i="2" s="1"/>
  <c r="L567" i="2" a="1"/>
  <c r="L567" i="2" s="1"/>
  <c r="M966" i="2" a="1"/>
  <c r="M966" i="2" s="1"/>
  <c r="L480" i="2" a="1"/>
  <c r="L480" i="2" s="1"/>
  <c r="M938" i="2" a="1"/>
  <c r="M938" i="2" s="1"/>
  <c r="L449" i="2" a="1"/>
  <c r="L449" i="2" s="1"/>
  <c r="M831" i="2" a="1"/>
  <c r="M831" i="2" s="1"/>
  <c r="L333" i="2" a="1"/>
  <c r="L333" i="2" s="1"/>
  <c r="F333" i="2" s="1"/>
  <c r="M236" i="2" a="1"/>
  <c r="M236" i="2" s="1"/>
  <c r="M756" i="2" a="1"/>
  <c r="M756" i="2" s="1"/>
  <c r="M439" i="2" a="1"/>
  <c r="M439" i="2" s="1"/>
  <c r="M126" i="2" a="1"/>
  <c r="M126" i="2" s="1"/>
  <c r="M631" i="2" a="1"/>
  <c r="M631" i="2" s="1"/>
  <c r="M327" i="2" a="1"/>
  <c r="M327" i="2" s="1"/>
  <c r="M33" i="2" a="1"/>
  <c r="M33" i="2" s="1"/>
  <c r="M539" i="2" a="1"/>
  <c r="M539" i="2" s="1"/>
  <c r="M306" i="2" a="1"/>
  <c r="M306" i="2" s="1"/>
  <c r="M841" i="2" a="1"/>
  <c r="M841" i="2" s="1"/>
  <c r="L125" i="2" a="1"/>
  <c r="L125" i="2" s="1"/>
  <c r="L633" i="2" a="1"/>
  <c r="L633" i="2" s="1"/>
  <c r="L39" i="2" a="1"/>
  <c r="L39" i="2" s="1"/>
  <c r="L552" i="2" a="1"/>
  <c r="L552" i="2" s="1"/>
  <c r="M1009" i="2" a="1"/>
  <c r="M1009" i="2" s="1"/>
  <c r="L521" i="2" a="1"/>
  <c r="L521" i="2" s="1"/>
  <c r="C521" i="2" s="1"/>
  <c r="M905" i="2" a="1"/>
  <c r="M905" i="2" s="1"/>
  <c r="L402" i="2" a="1"/>
  <c r="L402" i="2" s="1"/>
  <c r="M803" i="2" a="1"/>
  <c r="M803" i="2" s="1"/>
  <c r="L341" i="2" a="1"/>
  <c r="L341" i="2" s="1"/>
  <c r="M488" i="2" a="1"/>
  <c r="M488" i="2" s="1"/>
  <c r="M116" i="2" a="1"/>
  <c r="M116" i="2" s="1"/>
  <c r="M636" i="2" a="1"/>
  <c r="M636" i="2" s="1"/>
  <c r="M317" i="2" a="1"/>
  <c r="M317" i="2" s="1"/>
  <c r="M830" i="2" a="1"/>
  <c r="M830" i="2" s="1"/>
  <c r="M513" i="2" a="1"/>
  <c r="M513" i="2" s="1"/>
  <c r="M207" i="2" a="1"/>
  <c r="M207" i="2" s="1"/>
  <c r="M694" i="2" a="1"/>
  <c r="M694" i="2" s="1"/>
  <c r="M104" i="2" a="1"/>
  <c r="M104" i="2" s="1"/>
  <c r="L554" i="2" a="1"/>
  <c r="L554" i="2" s="1"/>
  <c r="M149" i="2" a="1"/>
  <c r="M149" i="2" s="1"/>
  <c r="M785" i="2" a="1"/>
  <c r="M785" i="2" s="1"/>
  <c r="M383" i="2" a="1"/>
  <c r="M383" i="2" s="1"/>
  <c r="M838" i="2" a="1"/>
  <c r="M838" i="2" s="1"/>
  <c r="L200" i="2" a="1"/>
  <c r="L200" i="2" s="1"/>
  <c r="L237" i="2" a="1"/>
  <c r="L237" i="2" s="1"/>
  <c r="L120" i="2" a="1"/>
  <c r="L120" i="2" s="1"/>
  <c r="M983" i="2" a="1"/>
  <c r="M983" i="2" s="1"/>
  <c r="M370" i="2" a="1"/>
  <c r="M370" i="2" s="1"/>
  <c r="M409" i="2" a="1"/>
  <c r="M409" i="2" s="1"/>
  <c r="M474" i="2" a="1"/>
  <c r="M474" i="2" s="1"/>
  <c r="M418" i="2" a="1"/>
  <c r="M418" i="2" s="1"/>
  <c r="M441" i="2" a="1"/>
  <c r="M441" i="2" s="1"/>
  <c r="M450" i="2" a="1"/>
  <c r="M450" i="2" s="1"/>
  <c r="M479" i="2" a="1"/>
  <c r="M479" i="2" s="1"/>
  <c r="L162" i="2" a="1"/>
  <c r="L162" i="2" s="1"/>
  <c r="M780" i="2" a="1"/>
  <c r="M780" i="2" s="1"/>
  <c r="L659" i="2" a="1"/>
  <c r="L659" i="2" s="1"/>
  <c r="D659" i="2" s="1"/>
  <c r="L433" i="2" a="1"/>
  <c r="L433" i="2" s="1"/>
  <c r="L70" i="2" a="1"/>
  <c r="L70" i="2" s="1"/>
  <c r="M747" i="2" a="1"/>
  <c r="M747" i="2" s="1"/>
  <c r="M28" i="2" a="1"/>
  <c r="M28" i="2" s="1"/>
  <c r="M743" i="2" a="1"/>
  <c r="M743" i="2" s="1"/>
  <c r="M615" i="2" a="1"/>
  <c r="M615" i="2" s="1"/>
  <c r="M433" i="2" a="1"/>
  <c r="M433" i="2" s="1"/>
  <c r="M311" i="2" a="1"/>
  <c r="M311" i="2" s="1"/>
  <c r="M209" i="2" a="1"/>
  <c r="M209" i="2" s="1"/>
  <c r="M98" i="2" a="1"/>
  <c r="M98" i="2" s="1"/>
  <c r="M828" i="2" a="1"/>
  <c r="M828" i="2" s="1"/>
  <c r="L308" i="2" a="1"/>
  <c r="L308" i="2" s="1"/>
  <c r="M796" i="2" a="1"/>
  <c r="M796" i="2" s="1"/>
  <c r="L408" i="2" a="1"/>
  <c r="L408" i="2" s="1"/>
  <c r="M925" i="2" a="1"/>
  <c r="M925" i="2" s="1"/>
  <c r="L505" i="2" a="1"/>
  <c r="L505" i="2" s="1"/>
  <c r="D505" i="2" s="1"/>
  <c r="M1010" i="2" a="1"/>
  <c r="M1010" i="2" s="1"/>
  <c r="L578" i="2" a="1"/>
  <c r="L578" i="2" s="1"/>
  <c r="L63" i="2" a="1"/>
  <c r="L63" i="2" s="1"/>
  <c r="L661" i="2" a="1"/>
  <c r="L661" i="2" s="1"/>
  <c r="M556" i="2" a="1"/>
  <c r="M556" i="2" s="1"/>
  <c r="M301" i="2" a="1"/>
  <c r="M301" i="2" s="1"/>
  <c r="M54" i="2" a="1"/>
  <c r="M54" i="2" s="1"/>
  <c r="M684" i="2" a="1"/>
  <c r="M684" i="2" s="1"/>
  <c r="M381" i="2" a="1"/>
  <c r="M381" i="2" s="1"/>
  <c r="M89" i="2" a="1"/>
  <c r="M89" i="2" s="1"/>
  <c r="M596" i="2" a="1"/>
  <c r="M596" i="2" s="1"/>
  <c r="M362" i="2" a="1"/>
  <c r="M362" i="2" s="1"/>
  <c r="M192" i="2" a="1"/>
  <c r="M192" i="2" s="1"/>
  <c r="L183" i="2" a="1"/>
  <c r="L183" i="2" s="1"/>
  <c r="L694" i="2" a="1"/>
  <c r="L694" i="2" s="1"/>
  <c r="L105" i="2" a="1"/>
  <c r="L105" i="2" s="1"/>
  <c r="E105" i="2" s="1"/>
  <c r="L616" i="2" a="1"/>
  <c r="L616" i="2" s="1"/>
  <c r="L61" i="2" a="1"/>
  <c r="L61" i="2" s="1"/>
  <c r="L577" i="2" a="1"/>
  <c r="L577" i="2" s="1"/>
  <c r="M961" i="2" a="1"/>
  <c r="M961" i="2" s="1"/>
  <c r="L458" i="2" a="1"/>
  <c r="L458" i="2" s="1"/>
  <c r="M364" i="2" a="1"/>
  <c r="M364" i="2" s="1"/>
  <c r="M53" i="2" a="1"/>
  <c r="M53" i="2" s="1"/>
  <c r="M564" i="2" a="1"/>
  <c r="M564" i="2" s="1"/>
  <c r="M254" i="2" a="1"/>
  <c r="M254" i="2" s="1"/>
  <c r="M752" i="2" a="1"/>
  <c r="M752" i="2" s="1"/>
  <c r="M462" i="2" a="1"/>
  <c r="M462" i="2" s="1"/>
  <c r="M161" i="2" a="1"/>
  <c r="M161" i="2" s="1"/>
  <c r="M671" i="2" a="1"/>
  <c r="M671" i="2" s="1"/>
  <c r="M436" i="2" a="1"/>
  <c r="M436" i="2" s="1"/>
  <c r="M470" i="2" a="1"/>
  <c r="M470" i="2" s="1"/>
  <c r="L265" i="2" a="1"/>
  <c r="L265" i="2" s="1"/>
  <c r="G265" i="2" s="1"/>
  <c r="M163" i="2" a="1"/>
  <c r="M163" i="2" s="1"/>
  <c r="L170" i="2" a="1"/>
  <c r="L170" i="2" s="1"/>
  <c r="L684" i="2" a="1"/>
  <c r="L684" i="2" s="1"/>
  <c r="L135" i="2" a="1"/>
  <c r="L135" i="2" s="1"/>
  <c r="M185" i="2" a="1"/>
  <c r="M185" i="2" s="1"/>
  <c r="L171" i="2" a="1"/>
  <c r="L171" i="2" s="1"/>
  <c r="M329" i="2" a="1"/>
  <c r="M329" i="2" s="1"/>
  <c r="L379" i="2" a="1"/>
  <c r="L379" i="2" s="1"/>
  <c r="L249" i="2" a="1"/>
  <c r="L249" i="2" s="1"/>
  <c r="L579" i="2" a="1"/>
  <c r="L579" i="2" s="1"/>
  <c r="M298" i="2" a="1"/>
  <c r="M298" i="2" s="1"/>
  <c r="M899" i="2" a="1"/>
  <c r="M899" i="2" s="1"/>
  <c r="M757" i="2" a="1"/>
  <c r="M757" i="2" s="1"/>
  <c r="M353" i="2" a="1"/>
  <c r="M353" i="2" s="1"/>
  <c r="L447" i="2" a="1"/>
  <c r="L447" i="2" s="1"/>
  <c r="L332" i="2" a="1"/>
  <c r="L332" i="2" s="1"/>
  <c r="C332" i="2" s="1"/>
  <c r="L149" i="2" a="1"/>
  <c r="L149" i="2" s="1"/>
  <c r="M947" i="2" a="1"/>
  <c r="M947" i="2" s="1"/>
  <c r="L673" i="2" a="1"/>
  <c r="L673" i="2" s="1"/>
  <c r="M308" i="2" a="1"/>
  <c r="M308" i="2" s="1"/>
  <c r="M125" i="2" a="1"/>
  <c r="M125" i="2" s="1"/>
  <c r="M70" i="2" a="1"/>
  <c r="M70" i="2" s="1"/>
  <c r="M705" i="2" a="1"/>
  <c r="M705" i="2" s="1"/>
  <c r="M537" i="2" a="1"/>
  <c r="M537" i="2" s="1"/>
  <c r="M297" i="2" a="1"/>
  <c r="M297" i="2" s="1"/>
  <c r="M186" i="2" a="1"/>
  <c r="M186" i="2" s="1"/>
  <c r="M788" i="2" a="1"/>
  <c r="M788" i="2" s="1"/>
  <c r="L133" i="2" a="1"/>
  <c r="L133" i="2" s="1"/>
  <c r="L711" i="2" a="1"/>
  <c r="L711" i="2" s="1"/>
  <c r="L177" i="2" a="1"/>
  <c r="L177" i="2" s="1"/>
  <c r="M296" i="2" a="1"/>
  <c r="M296" i="2" s="1"/>
  <c r="L273" i="2" a="1"/>
  <c r="L273" i="2" s="1"/>
  <c r="M689" i="2" a="1"/>
  <c r="M689" i="2" s="1"/>
  <c r="L348" i="2" a="1"/>
  <c r="L348" i="2" s="1"/>
  <c r="M633" i="2" a="1"/>
  <c r="M633" i="2" s="1"/>
  <c r="L275" i="2" a="1"/>
  <c r="L275" i="2" s="1"/>
  <c r="M275" i="2" a="1"/>
  <c r="M275" i="2" s="1"/>
  <c r="M124" i="2" a="1"/>
  <c r="M124" i="2" s="1"/>
  <c r="M644" i="2" a="1"/>
  <c r="M644" i="2" s="1"/>
  <c r="M325" i="2" a="1"/>
  <c r="M325" i="2" s="1"/>
  <c r="M14" i="2" a="1"/>
  <c r="M14" i="2" s="1"/>
  <c r="M521" i="2" a="1"/>
  <c r="M521" i="2" s="1"/>
  <c r="M215" i="2" a="1"/>
  <c r="M215" i="2" s="1"/>
  <c r="M746" i="2" a="1"/>
  <c r="M746" i="2" s="1"/>
  <c r="M428" i="2" a="1"/>
  <c r="M428" i="2" s="1"/>
  <c r="M194" i="2" a="1"/>
  <c r="M194" i="2" s="1"/>
  <c r="M735" i="2" a="1"/>
  <c r="M735" i="2" s="1"/>
  <c r="L22" i="2" a="1"/>
  <c r="L22" i="2" s="1"/>
  <c r="C22" i="2" s="1"/>
  <c r="L527" i="2" a="1"/>
  <c r="L527" i="2" s="1"/>
  <c r="M924" i="2" a="1"/>
  <c r="M924" i="2" s="1"/>
  <c r="L440" i="2" a="1"/>
  <c r="L440" i="2" s="1"/>
  <c r="M891" i="2" a="1"/>
  <c r="M891" i="2" s="1"/>
  <c r="L409" i="2" a="1"/>
  <c r="L409" i="2" s="1"/>
  <c r="M716" i="2" a="1"/>
  <c r="M716" i="2" s="1"/>
  <c r="L297" i="2" a="1"/>
  <c r="L297" i="2" s="1"/>
  <c r="D297" i="2" s="1"/>
  <c r="M427" i="2" a="1"/>
  <c r="M427" i="2" s="1"/>
  <c r="L224" i="2" a="1"/>
  <c r="L224" i="2" s="1"/>
  <c r="M51" i="2" a="1"/>
  <c r="M51" i="2" s="1"/>
  <c r="L642" i="2" a="1"/>
  <c r="L642" i="2" s="1"/>
  <c r="L101" i="2" a="1"/>
  <c r="L101" i="2" s="1"/>
  <c r="L631" i="2" a="1"/>
  <c r="L631" i="2" s="1"/>
  <c r="L14" i="2" a="1"/>
  <c r="L14" i="2" s="1"/>
  <c r="L534" i="2" a="1"/>
  <c r="L534" i="2" s="1"/>
  <c r="E534" i="2" s="1"/>
  <c r="L1008" i="2" a="1"/>
  <c r="L1008" i="2" s="1"/>
  <c r="C1008" i="2" s="1"/>
  <c r="M888" i="2" a="1"/>
  <c r="M888" i="2" s="1"/>
  <c r="L240" i="2" a="1"/>
  <c r="L240" i="2" s="1"/>
  <c r="L742" i="2" a="1"/>
  <c r="L742" i="2" s="1"/>
  <c r="L818" i="2" a="1"/>
  <c r="L818" i="2" s="1"/>
  <c r="L796" i="2" a="1"/>
  <c r="L796" i="2" s="1"/>
  <c r="L814" i="2" a="1"/>
  <c r="L814" i="2" s="1"/>
  <c r="G814" i="2" s="1"/>
  <c r="M430" i="2" a="1"/>
  <c r="M430" i="2" s="1"/>
  <c r="L452" i="2" a="1"/>
  <c r="L452" i="2" s="1"/>
  <c r="C452" i="2" s="1"/>
  <c r="M837" i="2" a="1"/>
  <c r="M837" i="2" s="1"/>
  <c r="L351" i="2" a="1"/>
  <c r="L351" i="2" s="1"/>
  <c r="L797" i="2" a="1"/>
  <c r="L797" i="2" s="1"/>
  <c r="L897" i="2" a="1"/>
  <c r="L897" i="2" s="1"/>
  <c r="L922" i="2" a="1"/>
  <c r="L922" i="2" s="1"/>
  <c r="L995" i="2" a="1"/>
  <c r="L995" i="2" s="1"/>
  <c r="G995" i="2" s="1"/>
  <c r="L79" i="2" a="1"/>
  <c r="L79" i="2" s="1"/>
  <c r="F79" i="2" s="1"/>
  <c r="L86" i="2" a="1"/>
  <c r="L86" i="2" s="1"/>
  <c r="E86" i="2" s="1"/>
  <c r="L967" i="2" a="1"/>
  <c r="L967" i="2" s="1"/>
  <c r="L395" i="2" a="1"/>
  <c r="L395" i="2" s="1"/>
  <c r="L250" i="2" a="1"/>
  <c r="L250" i="2" s="1"/>
  <c r="L62" i="2" a="1"/>
  <c r="L62" i="2" s="1"/>
  <c r="M414" i="2" a="1"/>
  <c r="M414" i="2" s="1"/>
  <c r="M614" i="2" a="1"/>
  <c r="M614" i="2" s="1"/>
  <c r="M591" i="2" a="1"/>
  <c r="M591" i="2" s="1"/>
  <c r="M497" i="2" a="1"/>
  <c r="M497" i="2" s="1"/>
  <c r="M835" i="2" a="1"/>
  <c r="M835" i="2" s="1"/>
  <c r="L394" i="2" a="1"/>
  <c r="L394" i="2" s="1"/>
  <c r="M190" i="2" a="1"/>
  <c r="M190" i="2" s="1"/>
  <c r="M603" i="2" a="1"/>
  <c r="M603" i="2" s="1"/>
  <c r="L706" i="2" a="1"/>
  <c r="L706" i="2" s="1"/>
  <c r="L584" i="2" a="1"/>
  <c r="L584" i="2" s="1"/>
  <c r="C584" i="2" s="1"/>
  <c r="L215" i="2" a="1"/>
  <c r="L215" i="2" s="1"/>
  <c r="M1011" i="2" a="1"/>
  <c r="M1011" i="2" s="1"/>
  <c r="M750" i="2" a="1"/>
  <c r="M750" i="2" s="1"/>
  <c r="M371" i="2" a="1"/>
  <c r="M371" i="2" s="1"/>
  <c r="M189" i="2" a="1"/>
  <c r="M189" i="2" s="1"/>
  <c r="M134" i="2" a="1"/>
  <c r="M134" i="2" s="1"/>
  <c r="M758" i="2" a="1"/>
  <c r="M758" i="2" s="1"/>
  <c r="M609" i="2" a="1"/>
  <c r="M609" i="2" s="1"/>
  <c r="M421" i="2" a="1"/>
  <c r="M421" i="2" s="1"/>
  <c r="M250" i="2" a="1"/>
  <c r="M250" i="2" s="1"/>
  <c r="M848" i="2" a="1"/>
  <c r="M848" i="2" s="1"/>
  <c r="L199" i="2" a="1"/>
  <c r="L199" i="2" s="1"/>
  <c r="M195" i="2" a="1"/>
  <c r="M195" i="2" s="1"/>
  <c r="L236" i="2" a="1"/>
  <c r="L236" i="2" s="1"/>
  <c r="M567" i="2" a="1"/>
  <c r="M567" i="2" s="1"/>
  <c r="L401" i="2" a="1"/>
  <c r="L401" i="2" s="1"/>
  <c r="F401" i="2" s="1"/>
  <c r="M851" i="2" a="1"/>
  <c r="M851" i="2" s="1"/>
  <c r="L410" i="2" a="1"/>
  <c r="L410" i="2" s="1"/>
  <c r="G410" i="2" s="1"/>
  <c r="M833" i="2" a="1"/>
  <c r="M833" i="2" s="1"/>
  <c r="L349" i="2" a="1"/>
  <c r="L349" i="2" s="1"/>
  <c r="M518" i="2" a="1"/>
  <c r="M518" i="2" s="1"/>
  <c r="M188" i="2" a="1"/>
  <c r="M188" i="2" s="1"/>
  <c r="M710" i="2" a="1"/>
  <c r="M710" i="2" s="1"/>
  <c r="M394" i="2" a="1"/>
  <c r="M394" i="2" s="1"/>
  <c r="M78" i="2" a="1"/>
  <c r="M78" i="2" s="1"/>
  <c r="M580" i="2" a="1"/>
  <c r="M580" i="2" s="1"/>
  <c r="M279" i="2" a="1"/>
  <c r="M279" i="2" s="1"/>
  <c r="M813" i="2" a="1"/>
  <c r="M813" i="2" s="1"/>
  <c r="M494" i="2" a="1"/>
  <c r="M494" i="2" s="1"/>
  <c r="M258" i="2" a="1"/>
  <c r="M258" i="2" s="1"/>
  <c r="M795" i="2" a="1"/>
  <c r="M795" i="2" s="1"/>
  <c r="L81" i="2" a="1"/>
  <c r="L81" i="2" s="1"/>
  <c r="C81" i="2" s="1"/>
  <c r="L590" i="2" a="1"/>
  <c r="L590" i="2" s="1"/>
  <c r="E590" i="2" s="1"/>
  <c r="M995" i="2" a="1"/>
  <c r="M995" i="2" s="1"/>
  <c r="L504" i="2" a="1"/>
  <c r="L504" i="2" s="1"/>
  <c r="M960" i="2" a="1"/>
  <c r="M960" i="2" s="1"/>
  <c r="L473" i="2" a="1"/>
  <c r="L473" i="2" s="1"/>
  <c r="M859" i="2" a="1"/>
  <c r="M859" i="2" s="1"/>
  <c r="L355" i="2" a="1"/>
  <c r="L355" i="2" s="1"/>
  <c r="M663" i="2" a="1"/>
  <c r="M663" i="2" s="1"/>
  <c r="L283" i="2" a="1"/>
  <c r="L283" i="2" s="1"/>
  <c r="G283" i="2" s="1"/>
  <c r="M307" i="2" a="1"/>
  <c r="M307" i="2" s="1"/>
  <c r="L71" i="2" a="1"/>
  <c r="L71" i="2" s="1"/>
  <c r="L180" i="2" a="1"/>
  <c r="L180" i="2" s="1"/>
  <c r="F180" i="2" s="1"/>
  <c r="L698" i="2" a="1"/>
  <c r="L698" i="2" s="1"/>
  <c r="L80" i="2" a="1"/>
  <c r="L80" i="2" s="1"/>
  <c r="L597" i="2" a="1"/>
  <c r="L597" i="2" s="1"/>
  <c r="L109" i="2" a="1"/>
  <c r="L109" i="2" s="1"/>
  <c r="C109" i="2" s="1"/>
  <c r="L413" i="2" a="1"/>
  <c r="L413" i="2" s="1"/>
  <c r="F413" i="2" s="1"/>
  <c r="L699" i="2" a="1"/>
  <c r="L699" i="2" s="1"/>
  <c r="G699" i="2" s="1"/>
  <c r="L823" i="2" a="1"/>
  <c r="L823" i="2" s="1"/>
  <c r="L878" i="2" a="1"/>
  <c r="L878" i="2" s="1"/>
  <c r="C878" i="2" s="1"/>
  <c r="L842" i="2" a="1"/>
  <c r="L842" i="2" s="1"/>
  <c r="L36" i="2" a="1"/>
  <c r="L36" i="2" s="1"/>
  <c r="M853" i="2" a="1"/>
  <c r="M853" i="2" s="1"/>
  <c r="L516" i="2" a="1"/>
  <c r="L516" i="2" s="1"/>
  <c r="C516" i="2" s="1"/>
  <c r="M895" i="2" a="1"/>
  <c r="M895" i="2" s="1"/>
  <c r="L414" i="2" a="1"/>
  <c r="L414" i="2" s="1"/>
  <c r="B414" i="2" s="1"/>
  <c r="L880" i="2" a="1"/>
  <c r="L880" i="2" s="1"/>
  <c r="L953" i="2" a="1"/>
  <c r="L953" i="2" s="1"/>
  <c r="E953" i="2" s="1"/>
  <c r="L986" i="2" a="1"/>
  <c r="L986" i="2" s="1"/>
  <c r="M1012" i="2" a="1"/>
  <c r="M1012" i="2" s="1"/>
  <c r="L565" i="2" a="1"/>
  <c r="L565" i="2" s="1"/>
  <c r="L573" i="2" a="1"/>
  <c r="L573" i="2" s="1"/>
  <c r="G573" i="2" s="1"/>
  <c r="M978" i="2" a="1"/>
  <c r="M978" i="2" s="1"/>
  <c r="L571" i="2" a="1"/>
  <c r="L571" i="2" s="1"/>
  <c r="D571" i="2" s="1"/>
  <c r="L320" i="2" a="1"/>
  <c r="L320" i="2" s="1"/>
  <c r="M408" i="2" a="1"/>
  <c r="M408" i="2" s="1"/>
  <c r="L227" i="2" a="1"/>
  <c r="L227" i="2" s="1"/>
  <c r="L397" i="2" a="1"/>
  <c r="L397" i="2" s="1"/>
  <c r="L113" i="2" a="1"/>
  <c r="L113" i="2" s="1"/>
  <c r="M920" i="2" a="1"/>
  <c r="M920" i="2" s="1"/>
  <c r="L45" i="2" a="1"/>
  <c r="L45" i="2" s="1"/>
  <c r="G45" i="2" s="1"/>
  <c r="M550" i="2" a="1"/>
  <c r="M550" i="2" s="1"/>
  <c r="L346" i="2" a="1"/>
  <c r="L346" i="2" s="1"/>
  <c r="M237" i="2" a="1"/>
  <c r="M237" i="2" s="1"/>
  <c r="L117" i="2" a="1"/>
  <c r="L117" i="2" s="1"/>
  <c r="M44" i="2" a="1"/>
  <c r="M44" i="2" s="1"/>
  <c r="M447" i="2" a="1"/>
  <c r="M447" i="2" s="1"/>
  <c r="M114" i="2" a="1"/>
  <c r="M114" i="2" s="1"/>
  <c r="M827" i="2" a="1"/>
  <c r="M827" i="2" s="1"/>
  <c r="L653" i="2" a="1"/>
  <c r="L653" i="2" s="1"/>
  <c r="F653" i="2" s="1"/>
  <c r="L466" i="2" a="1"/>
  <c r="L466" i="2" s="1"/>
  <c r="L84" i="2" a="1"/>
  <c r="L84" i="2" s="1"/>
  <c r="F84" i="2" s="1"/>
  <c r="M874" i="2" a="1"/>
  <c r="M874" i="2" s="1"/>
  <c r="M438" i="2" a="1"/>
  <c r="M438" i="2" s="1"/>
  <c r="M387" i="2" a="1"/>
  <c r="M387" i="2" s="1"/>
  <c r="M198" i="2" a="1"/>
  <c r="M198" i="2" s="1"/>
  <c r="M15" i="2" a="1"/>
  <c r="M15" i="2" s="1"/>
  <c r="M733" i="2" a="1"/>
  <c r="M733" i="2" s="1"/>
  <c r="M486" i="2" a="1"/>
  <c r="M486" i="2" s="1"/>
  <c r="M314" i="2" a="1"/>
  <c r="M314" i="2" s="1"/>
  <c r="M256" i="2" a="1"/>
  <c r="M256" i="2" s="1"/>
  <c r="L271" i="2" a="1"/>
  <c r="L271" i="2" s="1"/>
  <c r="M444" i="2" a="1"/>
  <c r="M444" i="2" s="1"/>
  <c r="L309" i="2" a="1"/>
  <c r="L309" i="2" s="1"/>
  <c r="F309" i="2" s="1"/>
  <c r="M884" i="2" a="1"/>
  <c r="M884" i="2" s="1"/>
  <c r="L465" i="2" a="1"/>
  <c r="L465" i="2" s="1"/>
  <c r="F465" i="2" s="1"/>
  <c r="M912" i="2" a="1"/>
  <c r="M912" i="2" s="1"/>
  <c r="L474" i="2" a="1"/>
  <c r="L474" i="2" s="1"/>
  <c r="F474" i="2" s="1"/>
  <c r="M893" i="2" a="1"/>
  <c r="M893" i="2" s="1"/>
  <c r="L411" i="2" a="1"/>
  <c r="L411" i="2" s="1"/>
  <c r="M769" i="2" a="1"/>
  <c r="M769" i="2" s="1"/>
  <c r="M252" i="2" a="1"/>
  <c r="M252" i="2" s="1"/>
  <c r="M770" i="2" a="1"/>
  <c r="M770" i="2" s="1"/>
  <c r="M454" i="2" a="1"/>
  <c r="M454" i="2" s="1"/>
  <c r="M142" i="2" a="1"/>
  <c r="M142" i="2" s="1"/>
  <c r="M646" i="2" a="1"/>
  <c r="M646" i="2" s="1"/>
  <c r="M343" i="2" a="1"/>
  <c r="M343" i="2" s="1"/>
  <c r="M49" i="2" a="1"/>
  <c r="M49" i="2" s="1"/>
  <c r="M561" i="2" a="1"/>
  <c r="M561" i="2" s="1"/>
  <c r="M322" i="2" a="1"/>
  <c r="M322" i="2" s="1"/>
  <c r="M32" i="2" a="1"/>
  <c r="M32" i="2" s="1"/>
  <c r="L140" i="2" a="1"/>
  <c r="L140" i="2" s="1"/>
  <c r="B140" i="2" s="1"/>
  <c r="L658" i="2" a="1"/>
  <c r="L658" i="2" s="1"/>
  <c r="L60" i="2" a="1"/>
  <c r="L60" i="2" s="1"/>
  <c r="G60" i="2" s="1"/>
  <c r="L568" i="2" a="1"/>
  <c r="L568" i="2" s="1"/>
  <c r="L24" i="2" a="1"/>
  <c r="L24" i="2" s="1"/>
  <c r="L537" i="2" a="1"/>
  <c r="L537" i="2" s="1"/>
  <c r="M919" i="2" a="1"/>
  <c r="M919" i="2" s="1"/>
  <c r="L418" i="2" a="1"/>
  <c r="L418" i="2" s="1"/>
  <c r="M844" i="2" a="1"/>
  <c r="M844" i="2" s="1"/>
  <c r="L356" i="2" a="1"/>
  <c r="L356" i="2" s="1"/>
  <c r="M548" i="2" a="1"/>
  <c r="M548" i="2" s="1"/>
  <c r="L327" i="2" a="1"/>
  <c r="L327" i="2" s="1"/>
  <c r="L246" i="2" a="1"/>
  <c r="L246" i="2" s="1"/>
  <c r="M91" i="2" a="1"/>
  <c r="M91" i="2" s="1"/>
  <c r="L153" i="2" a="1"/>
  <c r="L153" i="2" s="1"/>
  <c r="C153" i="2" s="1"/>
  <c r="M789" i="2" a="1"/>
  <c r="M789" i="2" s="1"/>
  <c r="L596" i="2" a="1"/>
  <c r="L596" i="2" s="1"/>
  <c r="G596" i="2" s="1"/>
  <c r="L741" i="2" a="1"/>
  <c r="L741" i="2" s="1"/>
  <c r="L776" i="2" a="1"/>
  <c r="L776" i="2" s="1"/>
  <c r="E776" i="2" s="1"/>
  <c r="L899" i="2" a="1"/>
  <c r="L899" i="2" s="1"/>
  <c r="L949" i="2" a="1"/>
  <c r="L949" i="2" s="1"/>
  <c r="L900" i="2" a="1"/>
  <c r="L900" i="2" s="1"/>
  <c r="L693" i="2" a="1"/>
  <c r="L693" i="2" s="1"/>
  <c r="C693" i="2" s="1"/>
  <c r="M984" i="2" a="1"/>
  <c r="M984" i="2" s="1"/>
  <c r="L580" i="2" a="1"/>
  <c r="L580" i="2" s="1"/>
  <c r="M958" i="2" a="1"/>
  <c r="M958" i="2" s="1"/>
  <c r="L478" i="2" a="1"/>
  <c r="L478" i="2" s="1"/>
  <c r="D478" i="2" s="1"/>
  <c r="L952" i="2" a="1"/>
  <c r="L952" i="2" s="1"/>
  <c r="L955" i="2" a="1"/>
  <c r="L955" i="2" s="1"/>
  <c r="M434" i="2" a="1"/>
  <c r="M434" i="2" s="1"/>
  <c r="L493" i="2" a="1"/>
  <c r="L493" i="2" s="1"/>
  <c r="D493" i="2" s="1"/>
  <c r="L760" i="2" a="1"/>
  <c r="L760" i="2" s="1"/>
  <c r="D760" i="2" s="1"/>
  <c r="L749" i="2" a="1"/>
  <c r="L749" i="2" s="1"/>
  <c r="L651" i="2" a="1"/>
  <c r="L651" i="2" s="1"/>
  <c r="L726" i="2" a="1"/>
  <c r="L726" i="2" s="1"/>
  <c r="C726" i="2" s="1"/>
  <c r="L396" i="2" a="1"/>
  <c r="L396" i="2" s="1"/>
  <c r="M673" i="2" a="1"/>
  <c r="M673" i="2" s="1"/>
  <c r="L293" i="2" a="1"/>
  <c r="L293" i="2" s="1"/>
  <c r="L717" i="2" a="1"/>
  <c r="L717" i="2" s="1"/>
  <c r="C717" i="2" s="1"/>
  <c r="L832" i="2" a="1"/>
  <c r="L832" i="2" s="1"/>
  <c r="L856" i="2" a="1"/>
  <c r="L856" i="2" s="1"/>
  <c r="L916" i="2" a="1"/>
  <c r="L916" i="2" s="1"/>
  <c r="M248" i="2" a="1"/>
  <c r="M248" i="2" s="1"/>
  <c r="M85" i="2" a="1"/>
  <c r="M85" i="2" s="1"/>
  <c r="L709" i="2" a="1"/>
  <c r="L709" i="2" s="1"/>
  <c r="M323" i="2" a="1"/>
  <c r="M323" i="2" s="1"/>
  <c r="M366" i="2" a="1"/>
  <c r="M366" i="2" s="1"/>
  <c r="M865" i="2" a="1"/>
  <c r="M865" i="2" s="1"/>
  <c r="M811" i="2" a="1"/>
  <c r="M811" i="2" s="1"/>
  <c r="L627" i="2" a="1"/>
  <c r="L627" i="2" s="1"/>
  <c r="M300" i="2" a="1"/>
  <c r="M300" i="2" s="1"/>
  <c r="M691" i="2" a="1"/>
  <c r="M691" i="2" s="1"/>
  <c r="M377" i="2" a="1"/>
  <c r="M377" i="2" s="1"/>
  <c r="L111" i="2" a="1"/>
  <c r="L111" i="2" s="1"/>
  <c r="M171" i="2" a="1"/>
  <c r="M171" i="2" s="1"/>
  <c r="L530" i="2" a="1"/>
  <c r="L530" i="2" s="1"/>
  <c r="E530" i="2" s="1"/>
  <c r="L150" i="2" a="1"/>
  <c r="L150" i="2" s="1"/>
  <c r="M941" i="2" a="1"/>
  <c r="M941" i="2" s="1"/>
  <c r="M511" i="2" a="1"/>
  <c r="M511" i="2" s="1"/>
  <c r="M446" i="2" a="1"/>
  <c r="M446" i="2" s="1"/>
  <c r="M262" i="2" a="1"/>
  <c r="M262" i="2" s="1"/>
  <c r="M79" i="2" a="1"/>
  <c r="M79" i="2" s="1"/>
  <c r="M806" i="2" a="1"/>
  <c r="M806" i="2" s="1"/>
  <c r="M546" i="2" a="1"/>
  <c r="M546" i="2" s="1"/>
  <c r="M384" i="2" a="1"/>
  <c r="M384" i="2" s="1"/>
  <c r="M500" i="2" a="1"/>
  <c r="M500" i="2" s="1"/>
  <c r="L330" i="2" a="1"/>
  <c r="L330" i="2" s="1"/>
  <c r="G330" i="2" s="1"/>
  <c r="M681" i="2" a="1"/>
  <c r="M681" i="2" s="1"/>
  <c r="L432" i="2" a="1"/>
  <c r="L432" i="2" s="1"/>
  <c r="M953" i="2" a="1"/>
  <c r="M953" i="2" s="1"/>
  <c r="L529" i="2" a="1"/>
  <c r="L529" i="2" s="1"/>
  <c r="G529" i="2" s="1"/>
  <c r="M975" i="2" a="1"/>
  <c r="M975" i="2" s="1"/>
  <c r="L538" i="2" a="1"/>
  <c r="L538" i="2" s="1"/>
  <c r="M955" i="2" a="1"/>
  <c r="M955" i="2" s="1"/>
  <c r="L475" i="2" a="1"/>
  <c r="L475" i="2" s="1"/>
  <c r="C475" i="2" s="1"/>
  <c r="M881" i="2" a="1"/>
  <c r="M881" i="2" s="1"/>
  <c r="M316" i="2" a="1"/>
  <c r="M316" i="2" s="1"/>
  <c r="M843" i="2" a="1"/>
  <c r="M843" i="2" s="1"/>
  <c r="M520" i="2" a="1"/>
  <c r="M520" i="2" s="1"/>
  <c r="M206" i="2" a="1"/>
  <c r="M206" i="2" s="1"/>
  <c r="M711" i="2" a="1"/>
  <c r="M711" i="2" s="1"/>
  <c r="M404" i="2" a="1"/>
  <c r="M404" i="2" s="1"/>
  <c r="M113" i="2" a="1"/>
  <c r="M113" i="2" s="1"/>
  <c r="M619" i="2" a="1"/>
  <c r="M619" i="2" s="1"/>
  <c r="M392" i="2" a="1"/>
  <c r="M392" i="2" s="1"/>
  <c r="M288" i="2" a="1"/>
  <c r="M288" i="2" s="1"/>
  <c r="L212" i="2" a="1"/>
  <c r="L212" i="2" s="1"/>
  <c r="B212" i="2" s="1"/>
  <c r="L718" i="2" a="1"/>
  <c r="L718" i="2" s="1"/>
  <c r="C718" i="2" s="1"/>
  <c r="L126" i="2" a="1"/>
  <c r="L126" i="2" s="1"/>
  <c r="E126" i="2" s="1"/>
  <c r="L634" i="2" a="1"/>
  <c r="L634" i="2" s="1"/>
  <c r="L82" i="2" a="1"/>
  <c r="L82" i="2" s="1"/>
  <c r="L599" i="2" a="1"/>
  <c r="L599" i="2" s="1"/>
  <c r="M982" i="2" a="1"/>
  <c r="M982" i="2" s="1"/>
  <c r="L482" i="2" a="1"/>
  <c r="L482" i="2" s="1"/>
  <c r="M906" i="2" a="1"/>
  <c r="M906" i="2" s="1"/>
  <c r="L419" i="2" a="1"/>
  <c r="L419" i="2" s="1"/>
  <c r="M787" i="2" a="1"/>
  <c r="M787" i="2" s="1"/>
  <c r="L523" i="2" a="1"/>
  <c r="L523" i="2" s="1"/>
  <c r="L305" i="2" a="1"/>
  <c r="L305" i="2" s="1"/>
  <c r="C305" i="2" s="1"/>
  <c r="M347" i="2" a="1"/>
  <c r="M347" i="2" s="1"/>
  <c r="L211" i="2" a="1"/>
  <c r="L211" i="2" s="1"/>
  <c r="L277" i="2" a="1"/>
  <c r="L277" i="2" s="1"/>
  <c r="L757" i="2" a="1"/>
  <c r="L757" i="2" s="1"/>
  <c r="G757" i="2" s="1"/>
  <c r="L793" i="2" a="1"/>
  <c r="L793" i="2" s="1"/>
  <c r="L840" i="2" a="1"/>
  <c r="L840" i="2" s="1"/>
  <c r="L956" i="2" a="1"/>
  <c r="L956" i="2" s="1"/>
  <c r="L517" i="2" a="1"/>
  <c r="L517" i="2" s="1"/>
  <c r="C517" i="2" s="1"/>
  <c r="L958" i="2" a="1"/>
  <c r="L958" i="2" s="1"/>
  <c r="M80" i="2" a="1"/>
  <c r="M80" i="2" s="1"/>
  <c r="L108" i="2" a="1"/>
  <c r="L108" i="2" s="1"/>
  <c r="L638" i="2" a="1"/>
  <c r="L638" i="2" s="1"/>
  <c r="B638" i="2" s="1"/>
  <c r="L21" i="2" a="1"/>
  <c r="L21" i="2" s="1"/>
  <c r="L542" i="2" a="1"/>
  <c r="L542" i="2" s="1"/>
  <c r="L963" i="2" a="1"/>
  <c r="L963" i="2" s="1"/>
  <c r="M942" i="2" a="1"/>
  <c r="M942" i="2" s="1"/>
  <c r="L299" i="2" a="1"/>
  <c r="L299" i="2" s="1"/>
  <c r="L748" i="2" a="1"/>
  <c r="L748" i="2" s="1"/>
  <c r="C748" i="2" s="1"/>
  <c r="L824" i="2" a="1"/>
  <c r="L824" i="2" s="1"/>
  <c r="M475" i="2" a="1"/>
  <c r="M475" i="2" s="1"/>
  <c r="M340" i="2" a="1"/>
  <c r="M340" i="2" s="1"/>
  <c r="L604" i="2" a="1"/>
  <c r="L604" i="2" s="1"/>
  <c r="M183" i="2" a="1"/>
  <c r="M183" i="2" s="1"/>
  <c r="L441" i="2" a="1"/>
  <c r="L441" i="2" s="1"/>
  <c r="D441" i="2" s="1"/>
  <c r="M558" i="2" a="1"/>
  <c r="M558" i="2" s="1"/>
  <c r="L31" i="2" a="1"/>
  <c r="L31" i="2" s="1"/>
  <c r="M563" i="2" a="1"/>
  <c r="M563" i="2" s="1"/>
  <c r="M135" i="2" a="1"/>
  <c r="M135" i="2" s="1"/>
  <c r="M642" i="2" a="1"/>
  <c r="M642" i="2" s="1"/>
  <c r="L360" i="2" a="1"/>
  <c r="L360" i="2" s="1"/>
  <c r="M423" i="2" a="1"/>
  <c r="M423" i="2" s="1"/>
  <c r="L593" i="2" a="1"/>
  <c r="L593" i="2" s="1"/>
  <c r="G593" i="2" s="1"/>
  <c r="L403" i="2" a="1"/>
  <c r="L403" i="2" s="1"/>
  <c r="M1005" i="2" a="1"/>
  <c r="M1005" i="2" s="1"/>
  <c r="M703" i="2" a="1"/>
  <c r="M703" i="2" s="1"/>
  <c r="M512" i="2" a="1"/>
  <c r="M512" i="2" s="1"/>
  <c r="M326" i="2" a="1"/>
  <c r="M326" i="2" s="1"/>
  <c r="M271" i="2" a="1"/>
  <c r="M271" i="2" s="1"/>
  <c r="M41" i="2" a="1"/>
  <c r="M41" i="2" s="1"/>
  <c r="M611" i="2" a="1"/>
  <c r="M611" i="2" s="1"/>
  <c r="M451" i="2" a="1"/>
  <c r="M451" i="2" s="1"/>
  <c r="M760" i="2" a="1"/>
  <c r="M760" i="2" s="1"/>
  <c r="L391" i="2" a="1"/>
  <c r="L391" i="2" s="1"/>
  <c r="M917" i="2" a="1"/>
  <c r="M917" i="2" s="1"/>
  <c r="L496" i="2" a="1"/>
  <c r="L496" i="2" s="1"/>
  <c r="B496" i="2" s="1"/>
  <c r="L17" i="2" a="1"/>
  <c r="L17" i="2" s="1"/>
  <c r="E17" i="2" s="1"/>
  <c r="L592" i="2" a="1"/>
  <c r="L592" i="2" s="1"/>
  <c r="L41" i="2" a="1"/>
  <c r="L41" i="2" s="1"/>
  <c r="L606" i="2" a="1"/>
  <c r="L606" i="2" s="1"/>
  <c r="L18" i="2" a="1"/>
  <c r="L18" i="2" s="1"/>
  <c r="L539" i="2" a="1"/>
  <c r="L539" i="2" s="1"/>
  <c r="M948" i="2" a="1"/>
  <c r="M948" i="2" s="1"/>
  <c r="M379" i="2" a="1"/>
  <c r="M379" i="2" s="1"/>
  <c r="M69" i="2" a="1"/>
  <c r="M69" i="2" s="1"/>
  <c r="M586" i="2" a="1"/>
  <c r="M586" i="2" s="1"/>
  <c r="M270" i="2" a="1"/>
  <c r="M270" i="2" s="1"/>
  <c r="M765" i="2" a="1"/>
  <c r="M765" i="2" s="1"/>
  <c r="M476" i="2" a="1"/>
  <c r="M476" i="2" s="1"/>
  <c r="M177" i="2" a="1"/>
  <c r="M177" i="2" s="1"/>
  <c r="M687" i="2" a="1"/>
  <c r="M687" i="2" s="1"/>
  <c r="M458" i="2" a="1"/>
  <c r="M458" i="2" s="1"/>
  <c r="M530" i="2" a="1"/>
  <c r="M530" i="2" s="1"/>
  <c r="L279" i="2" a="1"/>
  <c r="L279" i="2" s="1"/>
  <c r="B279" i="2" s="1"/>
  <c r="M227" i="2" a="1"/>
  <c r="M227" i="2" s="1"/>
  <c r="L184" i="2" a="1"/>
  <c r="L184" i="2" s="1"/>
  <c r="M72" i="2" a="1"/>
  <c r="M72" i="2" s="1"/>
  <c r="L156" i="2" a="1"/>
  <c r="L156" i="2" s="1"/>
  <c r="L666" i="2" a="1"/>
  <c r="L666" i="2" s="1"/>
  <c r="E666" i="2" s="1"/>
  <c r="L47" i="2" a="1"/>
  <c r="L47" i="2" s="1"/>
  <c r="L546" i="2" a="1"/>
  <c r="L546" i="2" s="1"/>
  <c r="M969" i="2" a="1"/>
  <c r="M969" i="2" s="1"/>
  <c r="L483" i="2" a="1"/>
  <c r="L483" i="2" s="1"/>
  <c r="F483" i="2" s="1"/>
  <c r="M887" i="2" a="1"/>
  <c r="M887" i="2" s="1"/>
  <c r="L715" i="2" a="1"/>
  <c r="L715" i="2" s="1"/>
  <c r="E715" i="2" s="1"/>
  <c r="L380" i="2" a="1"/>
  <c r="L380" i="2" s="1"/>
  <c r="M613" i="2" a="1"/>
  <c r="M613" i="2" s="1"/>
  <c r="L270" i="2" a="1"/>
  <c r="L270" i="2" s="1"/>
  <c r="E270" i="2" s="1"/>
  <c r="L681" i="2" a="1"/>
  <c r="L681" i="2" s="1"/>
  <c r="L821" i="2" a="1"/>
  <c r="L821" i="2" s="1"/>
  <c r="B821" i="2" s="1"/>
  <c r="L845" i="2" a="1"/>
  <c r="L845" i="2" s="1"/>
  <c r="G845" i="2" s="1"/>
  <c r="L898" i="2" a="1"/>
  <c r="L898" i="2" s="1"/>
  <c r="L959" i="2" a="1"/>
  <c r="L959" i="2" s="1"/>
  <c r="F959" i="2" s="1"/>
  <c r="L885" i="2" a="1"/>
  <c r="L885" i="2" s="1"/>
  <c r="L735" i="2" a="1"/>
  <c r="L735" i="2" s="1"/>
  <c r="B735" i="2" s="1"/>
  <c r="L107" i="2" a="1"/>
  <c r="L107" i="2" s="1"/>
  <c r="L188" i="2" a="1"/>
  <c r="L188" i="2" s="1"/>
  <c r="B188" i="2" s="1"/>
  <c r="L703" i="2" a="1"/>
  <c r="L703" i="2" s="1"/>
  <c r="F703" i="2" s="1"/>
  <c r="L87" i="2" a="1"/>
  <c r="L87" i="2" s="1"/>
  <c r="G87" i="2" s="1"/>
  <c r="L602" i="2" a="1"/>
  <c r="L602" i="2" s="1"/>
  <c r="M257" i="2" a="1"/>
  <c r="M257" i="2" s="1"/>
  <c r="M349" i="2" a="1"/>
  <c r="M349" i="2" s="1"/>
  <c r="L302" i="2" a="1"/>
  <c r="L302" i="2" s="1"/>
  <c r="D302" i="2" s="1"/>
  <c r="M145" i="2" a="1"/>
  <c r="M145" i="2" s="1"/>
  <c r="M892" i="2" a="1"/>
  <c r="M892" i="2" s="1"/>
  <c r="M319" i="2" a="1"/>
  <c r="M319" i="2" s="1"/>
  <c r="L544" i="2" a="1"/>
  <c r="L544" i="2" s="1"/>
  <c r="E544" i="2" s="1"/>
  <c r="M823" i="2" a="1"/>
  <c r="M823" i="2" s="1"/>
  <c r="M389" i="2" a="1"/>
  <c r="M389" i="2" s="1"/>
  <c r="M224" i="2" a="1"/>
  <c r="M224" i="2" s="1"/>
  <c r="L623" i="2" a="1"/>
  <c r="L623" i="2" s="1"/>
  <c r="C623" i="2" s="1"/>
  <c r="M968" i="2" a="1"/>
  <c r="M968" i="2" s="1"/>
  <c r="L648" i="2" a="1"/>
  <c r="L648" i="2" s="1"/>
  <c r="L467" i="2" a="1"/>
  <c r="L467" i="2" s="1"/>
  <c r="E467" i="2" s="1"/>
  <c r="L72" i="2" a="1"/>
  <c r="L72" i="2" s="1"/>
  <c r="D72" i="2" s="1"/>
  <c r="M763" i="2" a="1"/>
  <c r="M763" i="2" s="1"/>
  <c r="M579" i="2" a="1"/>
  <c r="M579" i="2" s="1"/>
  <c r="M388" i="2" a="1"/>
  <c r="M388" i="2" s="1"/>
  <c r="M335" i="2" a="1"/>
  <c r="M335" i="2" s="1"/>
  <c r="M105" i="2" a="1"/>
  <c r="M105" i="2" s="1"/>
  <c r="M679" i="2" a="1"/>
  <c r="M679" i="2" s="1"/>
  <c r="M509" i="2" a="1"/>
  <c r="M509" i="2" s="1"/>
  <c r="M883" i="2" a="1"/>
  <c r="M883" i="2" s="1"/>
  <c r="L519" i="2" a="1"/>
  <c r="L519" i="2" s="1"/>
  <c r="M988" i="2" a="1"/>
  <c r="M988" i="2" s="1"/>
  <c r="L560" i="2" a="1"/>
  <c r="L560" i="2" s="1"/>
  <c r="L76" i="2" a="1"/>
  <c r="L76" i="2" s="1"/>
  <c r="G76" i="2" s="1"/>
  <c r="L660" i="2" a="1"/>
  <c r="L660" i="2" s="1"/>
  <c r="D660" i="2" s="1"/>
  <c r="L99" i="2" a="1"/>
  <c r="L99" i="2" s="1"/>
  <c r="L654" i="2" a="1"/>
  <c r="L654" i="2" s="1"/>
  <c r="D654" i="2" s="1"/>
  <c r="L92" i="2" a="1"/>
  <c r="L92" i="2" s="1"/>
  <c r="D92" i="2" s="1"/>
  <c r="L600" i="2" a="1"/>
  <c r="L600" i="2" s="1"/>
  <c r="L19" i="2" a="1"/>
  <c r="L19" i="2" s="1"/>
  <c r="D19" i="2" s="1"/>
  <c r="M445" i="2" a="1"/>
  <c r="M445" i="2" s="1"/>
  <c r="M133" i="2" a="1"/>
  <c r="M133" i="2" s="1"/>
  <c r="M645" i="2" a="1"/>
  <c r="M645" i="2" s="1"/>
  <c r="M334" i="2" a="1"/>
  <c r="M334" i="2" s="1"/>
  <c r="M23" i="2" a="1"/>
  <c r="M23" i="2" s="1"/>
  <c r="M544" i="2" a="1"/>
  <c r="M544" i="2" s="1"/>
  <c r="M241" i="2" a="1"/>
  <c r="M241" i="2" s="1"/>
  <c r="M748" i="2" a="1"/>
  <c r="M748" i="2" s="1"/>
  <c r="M517" i="2" a="1"/>
  <c r="M517" i="2" s="1"/>
  <c r="M775" i="2" a="1"/>
  <c r="M775" i="2" s="1"/>
  <c r="L337" i="2" a="1"/>
  <c r="L337" i="2" s="1"/>
  <c r="M473" i="2" a="1"/>
  <c r="M473" i="2" s="1"/>
  <c r="L242" i="2" a="1"/>
  <c r="L242" i="2" s="1"/>
  <c r="F242" i="2" s="1"/>
  <c r="M328" i="2" a="1"/>
  <c r="M328" i="2" s="1"/>
  <c r="L222" i="2" a="1"/>
  <c r="L222" i="2" s="1"/>
  <c r="L731" i="2" a="1"/>
  <c r="L731" i="2" s="1"/>
  <c r="C731" i="2" s="1"/>
  <c r="L106" i="2" a="1"/>
  <c r="L106" i="2" s="1"/>
  <c r="E106" i="2" s="1"/>
  <c r="L612" i="2" a="1"/>
  <c r="L612" i="2" s="1"/>
  <c r="E612" i="2" s="1"/>
  <c r="L26" i="2" a="1"/>
  <c r="L26" i="2" s="1"/>
  <c r="L547" i="2" a="1"/>
  <c r="L547" i="2" s="1"/>
  <c r="E547" i="2" s="1"/>
  <c r="M956" i="2" a="1"/>
  <c r="M956" i="2" s="1"/>
  <c r="M400" i="2" a="1"/>
  <c r="M400" i="2" s="1"/>
  <c r="L444" i="2" a="1"/>
  <c r="L444" i="2" s="1"/>
  <c r="M825" i="2" a="1"/>
  <c r="M825" i="2" s="1"/>
  <c r="L344" i="2" a="1"/>
  <c r="L344" i="2" s="1"/>
  <c r="G344" i="2" s="1"/>
  <c r="L791" i="2" a="1"/>
  <c r="L791" i="2" s="1"/>
  <c r="B791" i="2" s="1"/>
  <c r="L886" i="2" a="1"/>
  <c r="L886" i="2" s="1"/>
  <c r="L909" i="2" a="1"/>
  <c r="L909" i="2" s="1"/>
  <c r="L987" i="2" a="1"/>
  <c r="L987" i="2" s="1"/>
  <c r="D987" i="2" s="1"/>
  <c r="L20" i="2" a="1"/>
  <c r="L20" i="2" s="1"/>
  <c r="G20" i="2" s="1"/>
  <c r="L28" i="2" a="1"/>
  <c r="L28" i="2" s="1"/>
  <c r="L935" i="2" a="1"/>
  <c r="L935" i="2" s="1"/>
  <c r="C935" i="2" s="1"/>
  <c r="L363" i="2" a="1"/>
  <c r="L363" i="2" s="1"/>
  <c r="L254" i="2" a="1"/>
  <c r="L254" i="2" s="1"/>
  <c r="C254" i="2" s="1"/>
  <c r="M123" i="2" a="1"/>
  <c r="M123" i="2" s="1"/>
  <c r="L161" i="2" a="1"/>
  <c r="L161" i="2" s="1"/>
  <c r="E161" i="2" s="1"/>
  <c r="M875" i="2" a="1"/>
  <c r="M875" i="2" s="1"/>
  <c r="L657" i="2" a="1"/>
  <c r="L657" i="2" s="1"/>
  <c r="L746" i="2" a="1"/>
  <c r="L746" i="2" s="1"/>
  <c r="M864" i="2" a="1"/>
  <c r="M864" i="2" s="1"/>
  <c r="M367" i="2" a="1"/>
  <c r="M367" i="2" s="1"/>
  <c r="M515" i="2" a="1"/>
  <c r="M515" i="2" s="1"/>
  <c r="M695" i="2" a="1"/>
  <c r="M695" i="2" s="1"/>
  <c r="M998" i="2" a="1"/>
  <c r="M998" i="2" s="1"/>
  <c r="M531" i="2" a="1"/>
  <c r="M531" i="2" s="1"/>
  <c r="L513" i="2" a="1"/>
  <c r="L513" i="2" s="1"/>
  <c r="C513" i="2" s="1"/>
  <c r="M505" i="2" a="1"/>
  <c r="M505" i="2" s="1"/>
  <c r="M97" i="2" a="1"/>
  <c r="M97" i="2" s="1"/>
  <c r="L191" i="2" a="1"/>
  <c r="L191" i="2" s="1"/>
  <c r="D191" i="2" s="1"/>
  <c r="L69" i="2" a="1"/>
  <c r="L69" i="2" s="1"/>
  <c r="L91" i="2" a="1"/>
  <c r="L91" i="2" s="1"/>
  <c r="D91" i="2" s="1"/>
  <c r="M886" i="2" a="1"/>
  <c r="M886" i="2" s="1"/>
  <c r="L594" i="2" a="1"/>
  <c r="L594" i="2" s="1"/>
  <c r="F594" i="2" s="1"/>
  <c r="M244" i="2" a="1"/>
  <c r="M244" i="2" s="1"/>
  <c r="M61" i="2" a="1"/>
  <c r="M61" i="2" s="1"/>
  <c r="M698" i="2" a="1"/>
  <c r="M698" i="2" s="1"/>
  <c r="M638" i="2" a="1"/>
  <c r="M638" i="2" s="1"/>
  <c r="M469" i="2" a="1"/>
  <c r="M469" i="2" s="1"/>
  <c r="M233" i="2" a="1"/>
  <c r="M233" i="2" s="1"/>
  <c r="M58" i="2" a="1"/>
  <c r="M58" i="2" s="1"/>
  <c r="M729" i="2" a="1"/>
  <c r="M729" i="2" s="1"/>
  <c r="L74" i="2" a="1"/>
  <c r="L74" i="2" s="1"/>
  <c r="C74" i="2" s="1"/>
  <c r="L652" i="2" a="1"/>
  <c r="L652" i="2" s="1"/>
  <c r="L118" i="2" a="1"/>
  <c r="L118" i="2" s="1"/>
  <c r="G118" i="2" s="1"/>
  <c r="M40" i="2" a="1"/>
  <c r="M40" i="2" s="1"/>
  <c r="L214" i="2" a="1"/>
  <c r="L214" i="2" s="1"/>
  <c r="D214" i="2" s="1"/>
  <c r="M203" i="2" a="1"/>
  <c r="M203" i="2" s="1"/>
  <c r="L289" i="2" a="1"/>
  <c r="L289" i="2" s="1"/>
  <c r="D289" i="2" s="1"/>
  <c r="M397" i="2" a="1"/>
  <c r="M397" i="2" s="1"/>
  <c r="L216" i="2" a="1"/>
  <c r="L216" i="2" s="1"/>
  <c r="F216" i="2" s="1"/>
  <c r="M19" i="2" a="1"/>
  <c r="M19" i="2" s="1"/>
  <c r="M60" i="2" a="1"/>
  <c r="M60" i="2" s="1"/>
  <c r="M578" i="2" a="1"/>
  <c r="M578" i="2" s="1"/>
  <c r="M261" i="2" a="1"/>
  <c r="M261" i="2" s="1"/>
  <c r="M771" i="2" a="1"/>
  <c r="M771" i="2" s="1"/>
  <c r="M461" i="2" a="1"/>
  <c r="M461" i="2" s="1"/>
  <c r="M151" i="2" a="1"/>
  <c r="M151" i="2" s="1"/>
  <c r="M677" i="2" a="1"/>
  <c r="M677" i="2" s="1"/>
  <c r="M369" i="2" a="1"/>
  <c r="M369" i="2" s="1"/>
  <c r="M130" i="2" a="1"/>
  <c r="M130" i="2" s="1"/>
  <c r="M665" i="2" a="1"/>
  <c r="M665" i="2" s="1"/>
  <c r="M959" i="2" a="1"/>
  <c r="M959" i="2" s="1"/>
  <c r="L463" i="2" a="1"/>
  <c r="L463" i="2" s="1"/>
  <c r="F463" i="2" s="1"/>
  <c r="M849" i="2" a="1"/>
  <c r="M849" i="2" s="1"/>
  <c r="L376" i="2" a="1"/>
  <c r="L376" i="2" s="1"/>
  <c r="B376" i="2" s="1"/>
  <c r="M816" i="2" a="1"/>
  <c r="M816" i="2" s="1"/>
  <c r="L347" i="2" a="1"/>
  <c r="L347" i="2" s="1"/>
  <c r="M480" i="2" a="1"/>
  <c r="M480" i="2" s="1"/>
  <c r="L231" i="2" a="1"/>
  <c r="L231" i="2" s="1"/>
  <c r="F231" i="2" s="1"/>
  <c r="M176" i="2" a="1"/>
  <c r="M176" i="2" s="1"/>
  <c r="L166" i="2" a="1"/>
  <c r="L166" i="2" s="1"/>
  <c r="F166" i="2" s="1"/>
  <c r="L692" i="2" a="1"/>
  <c r="L692" i="2" s="1"/>
  <c r="D692" i="2" s="1"/>
  <c r="L85" i="2" a="1"/>
  <c r="L85" i="2" s="1"/>
  <c r="G85" i="2" s="1"/>
  <c r="M977" i="2" a="1"/>
  <c r="M977" i="2" s="1"/>
  <c r="L572" i="2" a="1"/>
  <c r="L572" i="2" s="1"/>
  <c r="M950" i="2" a="1"/>
  <c r="M950" i="2" s="1"/>
  <c r="L470" i="2" a="1"/>
  <c r="L470" i="2" s="1"/>
  <c r="D470" i="2" s="1"/>
  <c r="L944" i="2" a="1"/>
  <c r="L944" i="2" s="1"/>
  <c r="D944" i="2" s="1"/>
  <c r="L1009" i="2" a="1"/>
  <c r="L1009" i="2" s="1"/>
  <c r="G1009" i="2" s="1"/>
  <c r="M184" i="2" a="1"/>
  <c r="M184" i="2" s="1"/>
  <c r="L429" i="2" a="1"/>
  <c r="L429" i="2" s="1"/>
  <c r="G429" i="2" s="1"/>
  <c r="L754" i="2" a="1"/>
  <c r="L754" i="2" s="1"/>
  <c r="E754" i="2" s="1"/>
  <c r="L743" i="2" a="1"/>
  <c r="L743" i="2" s="1"/>
  <c r="L453" i="2" a="1"/>
  <c r="L453" i="2" s="1"/>
  <c r="G453" i="2" s="1"/>
  <c r="L721" i="2" a="1"/>
  <c r="L721" i="2" s="1"/>
  <c r="E721" i="2" s="1"/>
  <c r="L388" i="2" a="1"/>
  <c r="L388" i="2" s="1"/>
  <c r="F388" i="2" s="1"/>
  <c r="M643" i="2" a="1"/>
  <c r="M643" i="2" s="1"/>
  <c r="L278" i="2" a="1"/>
  <c r="L278" i="2" s="1"/>
  <c r="L705" i="2" a="1"/>
  <c r="L705" i="2" s="1"/>
  <c r="G705" i="2" s="1"/>
  <c r="L827" i="2" a="1"/>
  <c r="L827" i="2" s="1"/>
  <c r="E827" i="2" s="1"/>
  <c r="L851" i="2" a="1"/>
  <c r="L851" i="2" s="1"/>
  <c r="L910" i="2" a="1"/>
  <c r="L910" i="2" s="1"/>
  <c r="F910" i="2" s="1"/>
  <c r="L991" i="2" a="1"/>
  <c r="L991" i="2" s="1"/>
  <c r="D991" i="2" s="1"/>
  <c r="L943" i="2" a="1"/>
  <c r="L943" i="2" s="1"/>
  <c r="B943" i="2" s="1"/>
  <c r="L756" i="2" a="1"/>
  <c r="L756" i="2" s="1"/>
  <c r="L143" i="2" a="1"/>
  <c r="L143" i="2" s="1"/>
  <c r="C143" i="2" s="1"/>
  <c r="L196" i="2" a="1"/>
  <c r="L196" i="2" s="1"/>
  <c r="B196" i="2" s="1"/>
  <c r="L716" i="2" a="1"/>
  <c r="L716" i="2" s="1"/>
  <c r="D716" i="2" s="1"/>
  <c r="L95" i="2" a="1"/>
  <c r="L95" i="2" s="1"/>
  <c r="L608" i="2" a="1"/>
  <c r="L608" i="2" s="1"/>
  <c r="E608" i="2" s="1"/>
  <c r="L226" i="2" a="1"/>
  <c r="L226" i="2" s="1"/>
  <c r="G226" i="2" s="1"/>
  <c r="L541" i="2" a="1"/>
  <c r="L541" i="2" s="1"/>
  <c r="D541" i="2" s="1"/>
  <c r="L722" i="2" a="1"/>
  <c r="L722" i="2" s="1"/>
  <c r="L835" i="2" a="1"/>
  <c r="L835" i="2" s="1"/>
  <c r="B835" i="2" s="1"/>
  <c r="M75" i="2" a="1"/>
  <c r="M75" i="2" s="1"/>
  <c r="M481" i="2" a="1"/>
  <c r="M481" i="2" s="1"/>
  <c r="L121" i="2" a="1"/>
  <c r="L121" i="2" s="1"/>
  <c r="M625" i="2" a="1"/>
  <c r="M625" i="2" s="1"/>
  <c r="L13" i="2" a="1"/>
  <c r="L13" i="2" s="1"/>
  <c r="B13" i="2" s="1"/>
  <c r="L906" i="2" a="1"/>
  <c r="L906" i="2" s="1"/>
  <c r="L829" i="2" a="1"/>
  <c r="L829" i="2" s="1"/>
  <c r="L335" i="2" a="1"/>
  <c r="L335" i="2" s="1"/>
  <c r="E335" i="2" s="1"/>
  <c r="M957" i="2" a="1"/>
  <c r="M957" i="2" s="1"/>
  <c r="L27" i="2" a="1"/>
  <c r="L27" i="2" s="1"/>
  <c r="L317" i="2" a="1"/>
  <c r="L317" i="2" s="1"/>
  <c r="M87" i="2" a="1"/>
  <c r="M87" i="2" s="1"/>
  <c r="M144" i="2" a="1"/>
  <c r="M144" i="2" s="1"/>
  <c r="M584" i="2" a="1"/>
  <c r="M584" i="2" s="1"/>
  <c r="L531" i="2" a="1"/>
  <c r="L531" i="2" s="1"/>
  <c r="M25" i="2" a="1"/>
  <c r="M25" i="2" s="1"/>
  <c r="BD996" i="1"/>
  <c r="BY996" i="1" s="1"/>
  <c r="BD214" i="1"/>
  <c r="BY214" i="1" s="1"/>
  <c r="BD905" i="1"/>
  <c r="BY905" i="1" s="1"/>
  <c r="BD998" i="1"/>
  <c r="BY998" i="1" s="1"/>
  <c r="BD965" i="1"/>
  <c r="BY965" i="1" s="1"/>
  <c r="BD28" i="1"/>
  <c r="BY28" i="1" s="1"/>
  <c r="BD849" i="1"/>
  <c r="BY849" i="1" s="1"/>
  <c r="BD657" i="1"/>
  <c r="BY657" i="1" s="1"/>
  <c r="BD942" i="1"/>
  <c r="BY942" i="1" s="1"/>
  <c r="BD205" i="1"/>
  <c r="BY205" i="1" s="1"/>
  <c r="BD890" i="1"/>
  <c r="BY890" i="1" s="1"/>
  <c r="BD698" i="1"/>
  <c r="BY698" i="1" s="1"/>
  <c r="BD548" i="1"/>
  <c r="BY548" i="1" s="1"/>
  <c r="BD356" i="1"/>
  <c r="BY356" i="1" s="1"/>
  <c r="BD715" i="1"/>
  <c r="BY715" i="1" s="1"/>
  <c r="BD107" i="1"/>
  <c r="BY107" i="1" s="1"/>
  <c r="BD138" i="1"/>
  <c r="BY138" i="1" s="1"/>
  <c r="BD241" i="1"/>
  <c r="BY241" i="1" s="1"/>
  <c r="BD97" i="1"/>
  <c r="BY97" i="1" s="1"/>
  <c r="BD999" i="1"/>
  <c r="BY999" i="1" s="1"/>
  <c r="BD1006" i="1"/>
  <c r="BY1006" i="1" s="1"/>
  <c r="BD821" i="1"/>
  <c r="BY821" i="1" s="1"/>
  <c r="BD501" i="1"/>
  <c r="BY501" i="1" s="1"/>
  <c r="BD373" i="1"/>
  <c r="BY373" i="1" s="1"/>
  <c r="BD802" i="1"/>
  <c r="BY802" i="1" s="1"/>
  <c r="BD243" i="1"/>
  <c r="BY243" i="1" s="1"/>
  <c r="BD598" i="1"/>
  <c r="BY598" i="1" s="1"/>
  <c r="BD554" i="1"/>
  <c r="BY554" i="1" s="1"/>
  <c r="BD50" i="1"/>
  <c r="BY50" i="1" s="1"/>
  <c r="BD848" i="1"/>
  <c r="BY848" i="1" s="1"/>
  <c r="BD634" i="1"/>
  <c r="BY634" i="1" s="1"/>
  <c r="BD375" i="1"/>
  <c r="BY375" i="1" s="1"/>
  <c r="BD159" i="1"/>
  <c r="BY159" i="1" s="1"/>
  <c r="BD993" i="1"/>
  <c r="BY993" i="1" s="1"/>
  <c r="BD783" i="1"/>
  <c r="BY783" i="1" s="1"/>
  <c r="BD733" i="1"/>
  <c r="BY733" i="1" s="1"/>
  <c r="BD827" i="1"/>
  <c r="BY827" i="1" s="1"/>
  <c r="BD828" i="1"/>
  <c r="BY828" i="1" s="1"/>
  <c r="L848" i="2" a="1"/>
  <c r="L848" i="2" s="1"/>
  <c r="F848" i="2" s="1"/>
  <c r="L846" i="2" a="1"/>
  <c r="L846" i="2" s="1"/>
  <c r="B846" i="2" s="1"/>
  <c r="L219" i="2" a="1"/>
  <c r="L219" i="2" s="1"/>
  <c r="G219" i="2" s="1"/>
  <c r="L978" i="2" a="1"/>
  <c r="L978" i="2" s="1"/>
  <c r="D978" i="2" s="1"/>
  <c r="L613" i="2" a="1"/>
  <c r="L613" i="2" s="1"/>
  <c r="M709" i="2" a="1"/>
  <c r="M709" i="2" s="1"/>
  <c r="M395" i="2" a="1"/>
  <c r="M395" i="2" s="1"/>
  <c r="L157" i="2" a="1"/>
  <c r="L157" i="2" s="1"/>
  <c r="D157" i="2" s="1"/>
  <c r="M741" i="2" a="1"/>
  <c r="M741" i="2" s="1"/>
  <c r="M112" i="2" a="1"/>
  <c r="M112" i="2" s="1"/>
  <c r="L514" i="2" a="1"/>
  <c r="L514" i="2" s="1"/>
  <c r="F514" i="2" s="1"/>
  <c r="BD722" i="1"/>
  <c r="BY722" i="1" s="1"/>
  <c r="BD920" i="1"/>
  <c r="BY920" i="1" s="1"/>
  <c r="BD199" i="1"/>
  <c r="BY199" i="1" s="1"/>
  <c r="BD39" i="1"/>
  <c r="BY39" i="1" s="1"/>
  <c r="BD510" i="1"/>
  <c r="BY510" i="1" s="1"/>
  <c r="BD358" i="1"/>
  <c r="BY358" i="1" s="1"/>
  <c r="BD265" i="1"/>
  <c r="BY265" i="1" s="1"/>
  <c r="BD969" i="1"/>
  <c r="BY969" i="1" s="1"/>
  <c r="BD989" i="1"/>
  <c r="BY989" i="1" s="1"/>
  <c r="BD282" i="1"/>
  <c r="BY282" i="1" s="1"/>
  <c r="BD913" i="1"/>
  <c r="BY913" i="1" s="1"/>
  <c r="BD721" i="1"/>
  <c r="BY721" i="1" s="1"/>
  <c r="BD269" i="1"/>
  <c r="BY269" i="1" s="1"/>
  <c r="BD954" i="1"/>
  <c r="BY954" i="1" s="1"/>
  <c r="BD772" i="1"/>
  <c r="BY772" i="1" s="1"/>
  <c r="BD580" i="1"/>
  <c r="BY580" i="1" s="1"/>
  <c r="BD388" i="1"/>
  <c r="BY388" i="1" s="1"/>
  <c r="BD68" i="1"/>
  <c r="BY68" i="1" s="1"/>
  <c r="BD162" i="1"/>
  <c r="BY162" i="1" s="1"/>
  <c r="BD34" i="1"/>
  <c r="BY34" i="1" s="1"/>
  <c r="BD41" i="1"/>
  <c r="BY41" i="1" s="1"/>
  <c r="BD281" i="1"/>
  <c r="BY281" i="1" s="1"/>
  <c r="BD145" i="1"/>
  <c r="BY145" i="1" s="1"/>
  <c r="BD761" i="1"/>
  <c r="BY761" i="1" s="1"/>
  <c r="BD1013" i="1"/>
  <c r="BY1013" i="1" s="1"/>
  <c r="BD565" i="1"/>
  <c r="BY565" i="1" s="1"/>
  <c r="BD437" i="1"/>
  <c r="BY437" i="1" s="1"/>
  <c r="BD866" i="1"/>
  <c r="BY866" i="1" s="1"/>
  <c r="BD559" i="1"/>
  <c r="BY559" i="1" s="1"/>
  <c r="BD267" i="1"/>
  <c r="BY267" i="1" s="1"/>
  <c r="BD594" i="1"/>
  <c r="BY594" i="1" s="1"/>
  <c r="BD114" i="1"/>
  <c r="BY114" i="1" s="1"/>
  <c r="BD880" i="1"/>
  <c r="BY880" i="1" s="1"/>
  <c r="BD407" i="1"/>
  <c r="BY407" i="1" s="1"/>
  <c r="BD847" i="1"/>
  <c r="BY847" i="1" s="1"/>
  <c r="BD591" i="1"/>
  <c r="BY591" i="1" s="1"/>
  <c r="BD221" i="1"/>
  <c r="BY221" i="1" s="1"/>
  <c r="BD867" i="1"/>
  <c r="BY867" i="1" s="1"/>
  <c r="BD970" i="1"/>
  <c r="BY970" i="1" s="1"/>
  <c r="BD650" i="1"/>
  <c r="BY650" i="1" s="1"/>
  <c r="BD924" i="1"/>
  <c r="BY924" i="1" s="1"/>
  <c r="BD668" i="1"/>
  <c r="BY668" i="1" s="1"/>
  <c r="L801" i="2" a="1"/>
  <c r="L801" i="2" s="1"/>
  <c r="F801" i="2" s="1"/>
  <c r="L782" i="2" a="1"/>
  <c r="L782" i="2" s="1"/>
  <c r="C782" i="2" s="1"/>
  <c r="M378" i="2" a="1"/>
  <c r="M378" i="2" s="1"/>
  <c r="L945" i="2" a="1"/>
  <c r="L945" i="2" s="1"/>
  <c r="F945" i="2" s="1"/>
  <c r="L100" i="2" a="1"/>
  <c r="L100" i="2" s="1"/>
  <c r="C100" i="2" s="1"/>
  <c r="L399" i="2" a="1"/>
  <c r="L399" i="2" s="1"/>
  <c r="F399" i="2" s="1"/>
  <c r="M704" i="2" a="1"/>
  <c r="M704" i="2" s="1"/>
  <c r="L725" i="2" a="1"/>
  <c r="L725" i="2" s="1"/>
  <c r="M169" i="2" a="1"/>
  <c r="M169" i="2" s="1"/>
  <c r="L33" i="2" a="1"/>
  <c r="L33" i="2" s="1"/>
  <c r="B33" i="2" s="1"/>
  <c r="M34" i="2" a="1"/>
  <c r="M34" i="2" s="1"/>
  <c r="BD474" i="1"/>
  <c r="BY474" i="1" s="1"/>
  <c r="BD984" i="1"/>
  <c r="BY984" i="1" s="1"/>
  <c r="BD136" i="1"/>
  <c r="BY136" i="1" s="1"/>
  <c r="BD118" i="1"/>
  <c r="BY118" i="1" s="1"/>
  <c r="BD809" i="1"/>
  <c r="BY809" i="1" s="1"/>
  <c r="BD617" i="1"/>
  <c r="BY617" i="1" s="1"/>
  <c r="BD264" i="1"/>
  <c r="BY264" i="1" s="1"/>
  <c r="BD195" i="1"/>
  <c r="BY195" i="1" s="1"/>
  <c r="BD271" i="1"/>
  <c r="BY271" i="1" s="1"/>
  <c r="BD550" i="1"/>
  <c r="BY550" i="1" s="1"/>
  <c r="BD390" i="1"/>
  <c r="BY390" i="1" s="1"/>
  <c r="BD742" i="1"/>
  <c r="BY742" i="1" s="1"/>
  <c r="BD581" i="1"/>
  <c r="BY581" i="1" s="1"/>
  <c r="BD325" i="1"/>
  <c r="BY325" i="1" s="1"/>
  <c r="BD394" i="1"/>
  <c r="BY394" i="1" s="1"/>
  <c r="BD87" i="1"/>
  <c r="BY87" i="1" s="1"/>
  <c r="BD977" i="1"/>
  <c r="BY977" i="1" s="1"/>
  <c r="BD622" i="1"/>
  <c r="BY622" i="1" s="1"/>
  <c r="BD781" i="1"/>
  <c r="BY781" i="1" s="1"/>
  <c r="BD333" i="1"/>
  <c r="BY333" i="1" s="1"/>
  <c r="BD915" i="1"/>
  <c r="BY915" i="1" s="1"/>
  <c r="BD1018" i="1"/>
  <c r="BY1018" i="1" s="1"/>
  <c r="BD804" i="1"/>
  <c r="BY804" i="1" s="1"/>
  <c r="BD612" i="1"/>
  <c r="BY612" i="1" s="1"/>
  <c r="BD420" i="1"/>
  <c r="BY420" i="1" s="1"/>
  <c r="BD100" i="1"/>
  <c r="BY100" i="1" s="1"/>
  <c r="BD36" i="1"/>
  <c r="BY36" i="1" s="1"/>
  <c r="BD291" i="1"/>
  <c r="BY291" i="1" s="1"/>
  <c r="BD313" i="1"/>
  <c r="BY313" i="1" s="1"/>
  <c r="BD177" i="1"/>
  <c r="BY177" i="1" s="1"/>
  <c r="BD286" i="1"/>
  <c r="BY286" i="1" s="1"/>
  <c r="BD825" i="1"/>
  <c r="BY825" i="1" s="1"/>
  <c r="BD633" i="1"/>
  <c r="BY633" i="1" s="1"/>
  <c r="BD750" i="1"/>
  <c r="BY750" i="1" s="1"/>
  <c r="BD629" i="1"/>
  <c r="BY629" i="1" s="1"/>
  <c r="BD930" i="1"/>
  <c r="BY930" i="1" s="1"/>
  <c r="BD738" i="1"/>
  <c r="BY738" i="1" s="1"/>
  <c r="BD37" i="1"/>
  <c r="BY37" i="1" s="1"/>
  <c r="BD355" i="1"/>
  <c r="BY355" i="1" s="1"/>
  <c r="BD642" i="1"/>
  <c r="BY642" i="1" s="1"/>
  <c r="BD912" i="1"/>
  <c r="BY912" i="1" s="1"/>
  <c r="BD536" i="1"/>
  <c r="BY536" i="1" s="1"/>
  <c r="BD216" i="1"/>
  <c r="BY216" i="1" s="1"/>
  <c r="BD535" i="1"/>
  <c r="BY535" i="1" s="1"/>
  <c r="BD447" i="1"/>
  <c r="BY447" i="1" s="1"/>
  <c r="BD191" i="1"/>
  <c r="BY191" i="1" s="1"/>
  <c r="BD287" i="1"/>
  <c r="BY287" i="1" s="1"/>
  <c r="BD23" i="1"/>
  <c r="BY23" i="1" s="1"/>
  <c r="BD737" i="1"/>
  <c r="BY737" i="1" s="1"/>
  <c r="BD911" i="1"/>
  <c r="BY911" i="1" s="1"/>
  <c r="BD655" i="1"/>
  <c r="BY655" i="1" s="1"/>
  <c r="BD766" i="1"/>
  <c r="BY766" i="1" s="1"/>
  <c r="BD285" i="1"/>
  <c r="BY285" i="1" s="1"/>
  <c r="BD931" i="1"/>
  <c r="BY931" i="1" s="1"/>
  <c r="BD380" i="1"/>
  <c r="BY380" i="1" s="1"/>
  <c r="BD156" i="1"/>
  <c r="BY156" i="1" s="1"/>
  <c r="BD417" i="1"/>
  <c r="BY417" i="1" s="1"/>
  <c r="L587" i="2" a="1"/>
  <c r="L587" i="2" s="1"/>
  <c r="G587" i="2" s="1"/>
  <c r="M336" i="2" a="1"/>
  <c r="M336" i="2" s="1"/>
  <c r="L728" i="2" a="1"/>
  <c r="L728" i="2" s="1"/>
  <c r="D728" i="2" s="1"/>
  <c r="L710" i="2" a="1"/>
  <c r="L710" i="2" s="1"/>
  <c r="B710" i="2" s="1"/>
  <c r="L313" i="2" a="1"/>
  <c r="L313" i="2" s="1"/>
  <c r="C313" i="2" s="1"/>
  <c r="L875" i="2" a="1"/>
  <c r="L875" i="2" s="1"/>
  <c r="E875" i="2" s="1"/>
  <c r="L667" i="2" a="1"/>
  <c r="L667" i="2" s="1"/>
  <c r="M890" i="2" a="1"/>
  <c r="M890" i="2" s="1"/>
  <c r="M197" i="2" a="1"/>
  <c r="M197" i="2" s="1"/>
  <c r="L148" i="2" a="1"/>
  <c r="L148" i="2" s="1"/>
  <c r="F148" i="2" s="1"/>
  <c r="M396" i="2" a="1"/>
  <c r="M396" i="2" s="1"/>
  <c r="M781" i="2" a="1"/>
  <c r="M781" i="2" s="1"/>
  <c r="M1003" i="2" a="1"/>
  <c r="M1003" i="2" s="1"/>
  <c r="L957" i="2" a="1"/>
  <c r="L957" i="2" s="1"/>
  <c r="B957" i="2" s="1"/>
  <c r="L798" i="2" a="1"/>
  <c r="L798" i="2" s="1"/>
  <c r="G798" i="2" s="1"/>
  <c r="L555" i="2" a="1"/>
  <c r="L555" i="2" s="1"/>
  <c r="B555" i="2" s="1"/>
  <c r="L406" i="2" a="1"/>
  <c r="L406" i="2" s="1"/>
  <c r="C406" i="2" s="1"/>
  <c r="L165" i="2" a="1"/>
  <c r="L165" i="2" s="1"/>
  <c r="B165" i="2" s="1"/>
  <c r="M590" i="2" a="1"/>
  <c r="M590" i="2" s="1"/>
  <c r="M519" i="2" a="1"/>
  <c r="M519" i="2" s="1"/>
  <c r="L628" i="2" a="1"/>
  <c r="L628" i="2" s="1"/>
  <c r="B628" i="2" s="1"/>
  <c r="M572" i="2" a="1"/>
  <c r="M572" i="2" s="1"/>
  <c r="M936" i="2" a="1"/>
  <c r="M936" i="2" s="1"/>
  <c r="M294" i="2" a="1"/>
  <c r="M294" i="2" s="1"/>
  <c r="BD311" i="1"/>
  <c r="BY311" i="1" s="1"/>
  <c r="BD937" i="1"/>
  <c r="BY937" i="1" s="1"/>
  <c r="BD791" i="1"/>
  <c r="BY791" i="1" s="1"/>
  <c r="BD599" i="1"/>
  <c r="BY599" i="1" s="1"/>
  <c r="BD838" i="1"/>
  <c r="BY838" i="1" s="1"/>
  <c r="BD503" i="1"/>
  <c r="BY503" i="1" s="1"/>
  <c r="BD383" i="1"/>
  <c r="BY383" i="1" s="1"/>
  <c r="BD150" i="1"/>
  <c r="BY150" i="1" s="1"/>
  <c r="BD823" i="1"/>
  <c r="BY823" i="1" s="1"/>
  <c r="BD806" i="1"/>
  <c r="BY806" i="1" s="1"/>
  <c r="BD626" i="1"/>
  <c r="BY626" i="1" s="1"/>
  <c r="BD808" i="1"/>
  <c r="BY808" i="1" s="1"/>
  <c r="BD552" i="1"/>
  <c r="BY552" i="1" s="1"/>
  <c r="BD831" i="1"/>
  <c r="BY831" i="1" s="1"/>
  <c r="BD909" i="1"/>
  <c r="BY909" i="1" s="1"/>
  <c r="BD589" i="1"/>
  <c r="BY589" i="1" s="1"/>
  <c r="BD461" i="1"/>
  <c r="BY461" i="1" s="1"/>
  <c r="BD868" i="1"/>
  <c r="BY868" i="1" s="1"/>
  <c r="BD676" i="1"/>
  <c r="BY676" i="1" s="1"/>
  <c r="BD484" i="1"/>
  <c r="BY484" i="1" s="1"/>
  <c r="BD260" i="1"/>
  <c r="BY260" i="1" s="1"/>
  <c r="BD164" i="1"/>
  <c r="BY164" i="1" s="1"/>
  <c r="BD547" i="1"/>
  <c r="BY547" i="1" s="1"/>
  <c r="BD427" i="1"/>
  <c r="BY427" i="1" s="1"/>
  <c r="BD250" i="1"/>
  <c r="BY250" i="1" s="1"/>
  <c r="BD553" i="1"/>
  <c r="BY553" i="1" s="1"/>
  <c r="BD385" i="1"/>
  <c r="BY385" i="1" s="1"/>
  <c r="BD560" i="1"/>
  <c r="BY560" i="1" s="1"/>
  <c r="BD240" i="1"/>
  <c r="BY240" i="1" s="1"/>
  <c r="BD48" i="1"/>
  <c r="BY48" i="1" s="1"/>
  <c r="BD953" i="1"/>
  <c r="BY953" i="1" s="1"/>
  <c r="BD807" i="1"/>
  <c r="BY807" i="1" s="1"/>
  <c r="BD814" i="1"/>
  <c r="BY814" i="1" s="1"/>
  <c r="BD851" i="1"/>
  <c r="BY851" i="1" s="1"/>
  <c r="BD83" i="1"/>
  <c r="BY83" i="1" s="1"/>
  <c r="BD314" i="1"/>
  <c r="BY314" i="1" s="1"/>
  <c r="BD976" i="1"/>
  <c r="BY976" i="1" s="1"/>
  <c r="BD664" i="1"/>
  <c r="BY664" i="1" s="1"/>
  <c r="BD408" i="1"/>
  <c r="BY408" i="1" s="1"/>
  <c r="BD152" i="1"/>
  <c r="BY152" i="1" s="1"/>
  <c r="BD223" i="1"/>
  <c r="BY223" i="1" s="1"/>
  <c r="BD958" i="1"/>
  <c r="BY958" i="1" s="1"/>
  <c r="BD638" i="1"/>
  <c r="BY638" i="1" s="1"/>
  <c r="BD861" i="1"/>
  <c r="BY861" i="1" s="1"/>
  <c r="BD541" i="1"/>
  <c r="BY541" i="1" s="1"/>
  <c r="BD413" i="1"/>
  <c r="BY413" i="1" s="1"/>
  <c r="BD763" i="1"/>
  <c r="BY763" i="1" s="1"/>
  <c r="BD778" i="1"/>
  <c r="BY778" i="1" s="1"/>
  <c r="BD714" i="1"/>
  <c r="BY714" i="1" s="1"/>
  <c r="BD956" i="1"/>
  <c r="BY956" i="1" s="1"/>
  <c r="BD700" i="1"/>
  <c r="BY700" i="1" s="1"/>
  <c r="BD476" i="1"/>
  <c r="BY476" i="1" s="1"/>
  <c r="BD502" i="1"/>
  <c r="BY502" i="1" s="1"/>
  <c r="L460" i="2" a="1"/>
  <c r="L460" i="2" s="1"/>
  <c r="E460" i="2" s="1"/>
  <c r="L889" i="2" a="1"/>
  <c r="L889" i="2" s="1"/>
  <c r="E889" i="2" s="1"/>
  <c r="L477" i="2" a="1"/>
  <c r="L477" i="2" s="1"/>
  <c r="B477" i="2" s="1"/>
  <c r="M922" i="2" a="1"/>
  <c r="M922" i="2" s="1"/>
  <c r="M889" i="2" a="1"/>
  <c r="M889" i="2" s="1"/>
  <c r="M235" i="2" a="1"/>
  <c r="M235" i="2" s="1"/>
  <c r="M66" i="2" a="1"/>
  <c r="M66" i="2" s="1"/>
  <c r="L78" i="2" a="1"/>
  <c r="L78" i="2" s="1"/>
  <c r="G78" i="2" s="1"/>
  <c r="L52" i="2" a="1"/>
  <c r="L52" i="2" s="1"/>
  <c r="E52" i="2" s="1"/>
  <c r="M637" i="2" a="1"/>
  <c r="M637" i="2" s="1"/>
  <c r="M662" i="2" a="1"/>
  <c r="M662" i="2" s="1"/>
  <c r="M588" i="2" a="1"/>
  <c r="M588" i="2" s="1"/>
  <c r="L345" i="2" a="1"/>
  <c r="L345" i="2" s="1"/>
  <c r="G345" i="2" s="1"/>
  <c r="M814" i="2" a="1"/>
  <c r="M814" i="2" s="1"/>
  <c r="M524" i="2" a="1"/>
  <c r="M524" i="2" s="1"/>
  <c r="M754" i="2" a="1"/>
  <c r="M754" i="2" s="1"/>
  <c r="M249" i="2" a="1"/>
  <c r="M249" i="2" s="1"/>
  <c r="M552" i="2" a="1"/>
  <c r="M552" i="2" s="1"/>
  <c r="M31" i="2" a="1"/>
  <c r="M31" i="2" s="1"/>
  <c r="M342" i="2" a="1"/>
  <c r="M342" i="2" s="1"/>
  <c r="M652" i="2" a="1"/>
  <c r="M652" i="2" s="1"/>
  <c r="M141" i="2" a="1"/>
  <c r="M141" i="2" s="1"/>
  <c r="M453" i="2" a="1"/>
  <c r="M453" i="2" s="1"/>
  <c r="L228" i="2" a="1"/>
  <c r="L228" i="2" s="1"/>
  <c r="E228" i="2" s="1"/>
  <c r="M352" i="2" a="1"/>
  <c r="M352" i="2" s="1"/>
  <c r="M407" i="2" a="1"/>
  <c r="M407" i="2" s="1"/>
  <c r="M641" i="2" a="1"/>
  <c r="M641" i="2" s="1"/>
  <c r="M129" i="2" a="1"/>
  <c r="M129" i="2" s="1"/>
  <c r="M426" i="2" a="1"/>
  <c r="M426" i="2" s="1"/>
  <c r="M725" i="2" a="1"/>
  <c r="M725" i="2" s="1"/>
  <c r="M222" i="2" a="1"/>
  <c r="M222" i="2" s="1"/>
  <c r="M535" i="2" a="1"/>
  <c r="M535" i="2" s="1"/>
  <c r="M21" i="2" a="1"/>
  <c r="M21" i="2" s="1"/>
  <c r="M332" i="2" a="1"/>
  <c r="M332" i="2" s="1"/>
  <c r="M913" i="2" a="1"/>
  <c r="M913" i="2" s="1"/>
  <c r="L490" i="2" a="1"/>
  <c r="L490" i="2" s="1"/>
  <c r="B490" i="2" s="1"/>
  <c r="M990" i="2" a="1"/>
  <c r="M990" i="2" s="1"/>
  <c r="L605" i="2" a="1"/>
  <c r="L605" i="2" s="1"/>
  <c r="E605" i="2" s="1"/>
  <c r="L90" i="2" a="1"/>
  <c r="L90" i="2" s="1"/>
  <c r="G90" i="2" s="1"/>
  <c r="L640" i="2" a="1"/>
  <c r="L640" i="2" s="1"/>
  <c r="D640" i="2" s="1"/>
  <c r="L134" i="2" a="1"/>
  <c r="L134" i="2" s="1"/>
  <c r="G134" i="2" s="1"/>
  <c r="L724" i="2" a="1"/>
  <c r="L724" i="2" s="1"/>
  <c r="C724" i="2" s="1"/>
  <c r="L220" i="2" a="1"/>
  <c r="L220" i="2" s="1"/>
  <c r="M320" i="2" a="1"/>
  <c r="M320" i="2" s="1"/>
  <c r="M399" i="2" a="1"/>
  <c r="M399" i="2" s="1"/>
  <c r="M626" i="2" a="1"/>
  <c r="M626" i="2" s="1"/>
  <c r="M121" i="2" a="1"/>
  <c r="M121" i="2" s="1"/>
  <c r="M419" i="2" a="1"/>
  <c r="M419" i="2" s="1"/>
  <c r="M719" i="2" a="1"/>
  <c r="M719" i="2" s="1"/>
  <c r="M214" i="2" a="1"/>
  <c r="M214" i="2" s="1"/>
  <c r="M527" i="2" a="1"/>
  <c r="M527" i="2" s="1"/>
  <c r="M857" i="2" a="1"/>
  <c r="M857" i="2" s="1"/>
  <c r="M324" i="2" a="1"/>
  <c r="M324" i="2" s="1"/>
  <c r="L528" i="2" a="1"/>
  <c r="L528" i="2" s="1"/>
  <c r="E528" i="2" s="1"/>
  <c r="L16" i="2" a="1"/>
  <c r="L16" i="2" s="1"/>
  <c r="B16" i="2" s="1"/>
  <c r="L609" i="2" a="1"/>
  <c r="L609" i="2" s="1"/>
  <c r="D609" i="2" s="1"/>
  <c r="L104" i="2" a="1"/>
  <c r="L104" i="2" s="1"/>
  <c r="G104" i="2" s="1"/>
  <c r="M821" i="2" a="1"/>
  <c r="M821" i="2" s="1"/>
  <c r="M282" i="2" a="1"/>
  <c r="M282" i="2" s="1"/>
  <c r="M516" i="2" a="1"/>
  <c r="M516" i="2" s="1"/>
  <c r="M832" i="2" a="1"/>
  <c r="M832" i="2" s="1"/>
  <c r="M303" i="2" a="1"/>
  <c r="M303" i="2" s="1"/>
  <c r="M608" i="2" a="1"/>
  <c r="M608" i="2" s="1"/>
  <c r="M102" i="2" a="1"/>
  <c r="M102" i="2" s="1"/>
  <c r="M417" i="2" a="1"/>
  <c r="M417" i="2" s="1"/>
  <c r="M737" i="2" a="1"/>
  <c r="M737" i="2" s="1"/>
  <c r="M212" i="2" a="1"/>
  <c r="M212" i="2" s="1"/>
  <c r="M605" i="2" a="1"/>
  <c r="M605" i="2" s="1"/>
  <c r="L371" i="2" a="1"/>
  <c r="L371" i="2" s="1"/>
  <c r="B371" i="2" s="1"/>
  <c r="M860" i="2" a="1"/>
  <c r="M860" i="2" s="1"/>
  <c r="L434" i="2" a="1"/>
  <c r="L434" i="2" s="1"/>
  <c r="C434" i="2" s="1"/>
  <c r="M939" i="2" a="1"/>
  <c r="M939" i="2" s="1"/>
  <c r="L553" i="2" a="1"/>
  <c r="L553" i="2" s="1"/>
  <c r="G553" i="2" s="1"/>
  <c r="L40" i="2" a="1"/>
  <c r="L40" i="2" s="1"/>
  <c r="C40" i="2" s="1"/>
  <c r="L591" i="2" a="1"/>
  <c r="L591" i="2" s="1"/>
  <c r="D591" i="2" s="1"/>
  <c r="L75" i="2" a="1"/>
  <c r="L75" i="2" s="1"/>
  <c r="E75" i="2" s="1"/>
  <c r="L670" i="2" a="1"/>
  <c r="L670" i="2" s="1"/>
  <c r="E670" i="2" s="1"/>
  <c r="L154" i="2" a="1"/>
  <c r="L154" i="2" s="1"/>
  <c r="M96" i="2" a="1"/>
  <c r="M96" i="2" s="1"/>
  <c r="M338" i="2" a="1"/>
  <c r="M338" i="2" s="1"/>
  <c r="M575" i="2" a="1"/>
  <c r="M575" i="2" s="1"/>
  <c r="M65" i="2" a="1"/>
  <c r="M65" i="2" s="1"/>
  <c r="M359" i="2" a="1"/>
  <c r="M359" i="2" s="1"/>
  <c r="M661" i="2" a="1"/>
  <c r="M661" i="2" s="1"/>
  <c r="M158" i="2" a="1"/>
  <c r="M158" i="2" s="1"/>
  <c r="M467" i="2" a="1"/>
  <c r="M467" i="2" s="1"/>
  <c r="M790" i="2" a="1"/>
  <c r="M790" i="2" s="1"/>
  <c r="M268" i="2" a="1"/>
  <c r="M268" i="2" s="1"/>
  <c r="M852" i="2" a="1"/>
  <c r="M852" i="2" s="1"/>
  <c r="L426" i="2" a="1"/>
  <c r="L426" i="2" s="1"/>
  <c r="E426" i="2" s="1"/>
  <c r="M932" i="2" a="1"/>
  <c r="M932" i="2" s="1"/>
  <c r="L545" i="2" a="1"/>
  <c r="L545" i="2" s="1"/>
  <c r="E545" i="2" s="1"/>
  <c r="L32" i="2" a="1"/>
  <c r="L32" i="2" s="1"/>
  <c r="F32" i="2" s="1"/>
  <c r="L576" i="2" a="1"/>
  <c r="L576" i="2" s="1"/>
  <c r="D576" i="2" s="1"/>
  <c r="L68" i="2" a="1"/>
  <c r="L68" i="2" s="1"/>
  <c r="B68" i="2" s="1"/>
  <c r="L664" i="2" a="1"/>
  <c r="L664" i="2" s="1"/>
  <c r="G664" i="2" s="1"/>
  <c r="L146" i="2" a="1"/>
  <c r="L146" i="2" s="1"/>
  <c r="D146" i="2" s="1"/>
  <c r="M64" i="2" a="1"/>
  <c r="M64" i="2" s="1"/>
  <c r="M330" i="2" a="1"/>
  <c r="M330" i="2" s="1"/>
  <c r="M568" i="2" a="1"/>
  <c r="M568" i="2" s="1"/>
  <c r="M57" i="2" a="1"/>
  <c r="M57" i="2" s="1"/>
  <c r="M351" i="2" a="1"/>
  <c r="M351" i="2" s="1"/>
  <c r="M653" i="2" a="1"/>
  <c r="M653" i="2" s="1"/>
  <c r="M150" i="2" a="1"/>
  <c r="M150" i="2" s="1"/>
  <c r="M460" i="2" a="1"/>
  <c r="M460" i="2" s="1"/>
  <c r="M776" i="2" a="1"/>
  <c r="M776" i="2" s="1"/>
  <c r="M260" i="2" a="1"/>
  <c r="M260" i="2" s="1"/>
  <c r="L489" i="2" a="1"/>
  <c r="L489" i="2" s="1"/>
  <c r="E489" i="2" s="1"/>
  <c r="M974" i="2" a="1"/>
  <c r="M974" i="2" s="1"/>
  <c r="L520" i="2" a="1"/>
  <c r="L520" i="2" s="1"/>
  <c r="E520" i="2" s="1"/>
  <c r="M1008" i="2" a="1"/>
  <c r="M1008" i="2" s="1"/>
  <c r="L603" i="2" a="1"/>
  <c r="L603" i="2" s="1"/>
  <c r="C603" i="2" s="1"/>
  <c r="L96" i="2" a="1"/>
  <c r="L96" i="2" s="1"/>
  <c r="D96" i="2" s="1"/>
  <c r="M808" i="2" a="1"/>
  <c r="M808" i="2" s="1"/>
  <c r="M274" i="2" a="1"/>
  <c r="M274" i="2" s="1"/>
  <c r="M508" i="2" a="1"/>
  <c r="M508" i="2" s="1"/>
  <c r="M826" i="2" a="1"/>
  <c r="M826" i="2" s="1"/>
  <c r="M295" i="2" a="1"/>
  <c r="M295" i="2" s="1"/>
  <c r="M601" i="2" a="1"/>
  <c r="M601" i="2" s="1"/>
  <c r="M94" i="2" a="1"/>
  <c r="M94" i="2" s="1"/>
  <c r="M410" i="2" a="1"/>
  <c r="M410" i="2" s="1"/>
  <c r="M723" i="2" a="1"/>
  <c r="M723" i="2" s="1"/>
  <c r="M204" i="2" a="1"/>
  <c r="M204" i="2" s="1"/>
  <c r="M693" i="2" a="1"/>
  <c r="M693" i="2" s="1"/>
  <c r="L362" i="2" a="1"/>
  <c r="L362" i="2" s="1"/>
  <c r="G362" i="2" s="1"/>
  <c r="M866" i="2" a="1"/>
  <c r="M866" i="2" s="1"/>
  <c r="L481" i="2" a="1"/>
  <c r="L481" i="2" s="1"/>
  <c r="G481" i="2" s="1"/>
  <c r="M967" i="2" a="1"/>
  <c r="M967" i="2" s="1"/>
  <c r="L512" i="2" a="1"/>
  <c r="L512" i="2" s="1"/>
  <c r="B512" i="2" s="1"/>
  <c r="M1002" i="2" a="1"/>
  <c r="M1002" i="2" s="1"/>
  <c r="L598" i="2" a="1"/>
  <c r="L598" i="2" s="1"/>
  <c r="L88" i="2" a="1"/>
  <c r="L88" i="2" s="1"/>
  <c r="C88" i="2" s="1"/>
  <c r="M802" i="2" a="1"/>
  <c r="M802" i="2" s="1"/>
  <c r="M266" i="2" a="1"/>
  <c r="M266" i="2" s="1"/>
  <c r="M501" i="2" a="1"/>
  <c r="M501" i="2" s="1"/>
  <c r="M819" i="2" a="1"/>
  <c r="M819" i="2" s="1"/>
  <c r="M287" i="2" a="1"/>
  <c r="M287" i="2" s="1"/>
  <c r="M587" i="2" a="1"/>
  <c r="M587" i="2" s="1"/>
  <c r="M86" i="2" a="1"/>
  <c r="M86" i="2" s="1"/>
  <c r="M402" i="2" a="1"/>
  <c r="M402" i="2" s="1"/>
  <c r="M717" i="2" a="1"/>
  <c r="M717" i="2" s="1"/>
  <c r="M196" i="2" a="1"/>
  <c r="M196" i="2" s="1"/>
  <c r="M954" i="2" a="1"/>
  <c r="M954" i="2" s="1"/>
  <c r="L569" i="2" a="1"/>
  <c r="L569" i="2" s="1"/>
  <c r="F569" i="2" s="1"/>
  <c r="L53" i="2" a="1"/>
  <c r="L53" i="2" s="1"/>
  <c r="B53" i="2" s="1"/>
  <c r="L610" i="2" a="1"/>
  <c r="L610" i="2" s="1"/>
  <c r="E610" i="2" s="1"/>
  <c r="L97" i="2" a="1"/>
  <c r="L97" i="2" s="1"/>
  <c r="D97" i="2" s="1"/>
  <c r="L688" i="2" a="1"/>
  <c r="L688" i="2" s="1"/>
  <c r="E688" i="2" s="1"/>
  <c r="L176" i="2" a="1"/>
  <c r="L176" i="2" s="1"/>
  <c r="F176" i="2" s="1"/>
  <c r="M160" i="2" a="1"/>
  <c r="M160" i="2" s="1"/>
  <c r="M354" i="2" a="1"/>
  <c r="M354" i="2" s="1"/>
  <c r="M589" i="2" a="1"/>
  <c r="M589" i="2" s="1"/>
  <c r="M81" i="2" a="1"/>
  <c r="M81" i="2" s="1"/>
  <c r="M374" i="2" a="1"/>
  <c r="M374" i="2" s="1"/>
  <c r="M676" i="2" a="1"/>
  <c r="M676" i="2" s="1"/>
  <c r="M174" i="2" a="1"/>
  <c r="M174" i="2" s="1"/>
  <c r="M482" i="2" a="1"/>
  <c r="M482" i="2" s="1"/>
  <c r="M810" i="2" a="1"/>
  <c r="M810" i="2" s="1"/>
  <c r="M284" i="2" a="1"/>
  <c r="M284" i="2" s="1"/>
  <c r="L187" i="2" a="1"/>
  <c r="L187" i="2" s="1"/>
  <c r="D187" i="2" s="1"/>
  <c r="M272" i="2" a="1"/>
  <c r="M272" i="2" s="1"/>
  <c r="L260" i="2" a="1"/>
  <c r="L260" i="2" s="1"/>
  <c r="E260" i="2" s="1"/>
  <c r="M570" i="2" a="1"/>
  <c r="M570" i="2" s="1"/>
  <c r="L369" i="2" a="1"/>
  <c r="L369" i="2" s="1"/>
  <c r="F369" i="2" s="1"/>
  <c r="M850" i="2" a="1"/>
  <c r="M850" i="2" s="1"/>
  <c r="L400" i="2" a="1"/>
  <c r="L400" i="2" s="1"/>
  <c r="D400" i="2" s="1"/>
  <c r="M878" i="2" a="1"/>
  <c r="M878" i="2" s="1"/>
  <c r="L487" i="2" a="1"/>
  <c r="L487" i="2" s="1"/>
  <c r="E487" i="2" s="1"/>
  <c r="M987" i="2" a="1"/>
  <c r="M987" i="2" s="1"/>
  <c r="M688" i="2" a="1"/>
  <c r="M688" i="2" s="1"/>
  <c r="M154" i="2" a="1"/>
  <c r="M154" i="2" s="1"/>
  <c r="M391" i="2" a="1"/>
  <c r="M391" i="2" s="1"/>
  <c r="M699" i="2" a="1"/>
  <c r="M699" i="2" s="1"/>
  <c r="M175" i="2" a="1"/>
  <c r="M175" i="2" s="1"/>
  <c r="M483" i="2" a="1"/>
  <c r="M483" i="2" s="1"/>
  <c r="M791" i="2" a="1"/>
  <c r="M791" i="2" s="1"/>
  <c r="M285" i="2" a="1"/>
  <c r="M285" i="2" s="1"/>
  <c r="M606" i="2" a="1"/>
  <c r="M606" i="2" s="1"/>
  <c r="M84" i="2" a="1"/>
  <c r="M84" i="2" s="1"/>
  <c r="M115" i="2" a="1"/>
  <c r="M115" i="2" s="1"/>
  <c r="L238" i="2" a="1"/>
  <c r="L238" i="2" s="1"/>
  <c r="F238" i="2" s="1"/>
  <c r="M485" i="2" a="1"/>
  <c r="M485" i="2" s="1"/>
  <c r="L311" i="2" a="1"/>
  <c r="L311" i="2" s="1"/>
  <c r="B311" i="2" s="1"/>
  <c r="M783" i="2" a="1"/>
  <c r="M783" i="2" s="1"/>
  <c r="L425" i="2" a="1"/>
  <c r="L425" i="2" s="1"/>
  <c r="B425" i="2" s="1"/>
  <c r="M904" i="2" a="1"/>
  <c r="M904" i="2" s="1"/>
  <c r="L456" i="2" a="1"/>
  <c r="L456" i="2" s="1"/>
  <c r="D456" i="2" s="1"/>
  <c r="M937" i="2" a="1"/>
  <c r="M937" i="2" s="1"/>
  <c r="L543" i="2" a="1"/>
  <c r="L543" i="2" s="1"/>
  <c r="D543" i="2" s="1"/>
  <c r="L38" i="2" a="1"/>
  <c r="L38" i="2" s="1"/>
  <c r="F38" i="2" s="1"/>
  <c r="M749" i="2" a="1"/>
  <c r="M749" i="2" s="1"/>
  <c r="M210" i="2" a="1"/>
  <c r="M210" i="2" s="1"/>
  <c r="M443" i="2" a="1"/>
  <c r="M443" i="2" s="1"/>
  <c r="M759" i="2" a="1"/>
  <c r="M759" i="2" s="1"/>
  <c r="M231" i="2" a="1"/>
  <c r="M231" i="2" s="1"/>
  <c r="M536" i="2" a="1"/>
  <c r="M536" i="2" s="1"/>
  <c r="M30" i="2" a="1"/>
  <c r="M30" i="2" s="1"/>
  <c r="M341" i="2" a="1"/>
  <c r="M341" i="2" s="1"/>
  <c r="M659" i="2" a="1"/>
  <c r="M659" i="2" s="1"/>
  <c r="M140" i="2" a="1"/>
  <c r="M140" i="2" s="1"/>
  <c r="M457" i="2" a="1"/>
  <c r="M457" i="2" s="1"/>
  <c r="L303" i="2" a="1"/>
  <c r="L303" i="2" s="1"/>
  <c r="E303" i="2" s="1"/>
  <c r="M766" i="2" a="1"/>
  <c r="M766" i="2" s="1"/>
  <c r="L417" i="2" a="1"/>
  <c r="L417" i="2" s="1"/>
  <c r="C417" i="2" s="1"/>
  <c r="M898" i="2" a="1"/>
  <c r="M898" i="2" s="1"/>
  <c r="L448" i="2" a="1"/>
  <c r="L448" i="2" s="1"/>
  <c r="E448" i="2" s="1"/>
  <c r="M931" i="2" a="1"/>
  <c r="M931" i="2" s="1"/>
  <c r="L535" i="2" a="1"/>
  <c r="L535" i="2" s="1"/>
  <c r="G535" i="2" s="1"/>
  <c r="L30" i="2" a="1"/>
  <c r="L30" i="2" s="1"/>
  <c r="D30" i="2" s="1"/>
  <c r="M742" i="2" a="1"/>
  <c r="M742" i="2" s="1"/>
  <c r="M202" i="2" a="1"/>
  <c r="M202" i="2" s="1"/>
  <c r="M435" i="2" a="1"/>
  <c r="M435" i="2" s="1"/>
  <c r="M753" i="2" a="1"/>
  <c r="M753" i="2" s="1"/>
  <c r="M223" i="2" a="1"/>
  <c r="M223" i="2" s="1"/>
  <c r="M528" i="2" a="1"/>
  <c r="M528" i="2" s="1"/>
  <c r="M22" i="2" a="1"/>
  <c r="M22" i="2" s="1"/>
  <c r="M333" i="2" a="1"/>
  <c r="M333" i="2" s="1"/>
  <c r="M651" i="2" a="1"/>
  <c r="M651" i="2" s="1"/>
  <c r="M132" i="2" a="1"/>
  <c r="M132" i="2" s="1"/>
  <c r="L354" i="2" a="1"/>
  <c r="L354" i="2" s="1"/>
  <c r="C354" i="2" s="1"/>
  <c r="M829" i="2" a="1"/>
  <c r="M829" i="2" s="1"/>
  <c r="L384" i="2" a="1"/>
  <c r="L384" i="2" s="1"/>
  <c r="E384" i="2" s="1"/>
  <c r="M858" i="2" a="1"/>
  <c r="M858" i="2" s="1"/>
  <c r="L471" i="2" a="1"/>
  <c r="L471" i="2" s="1"/>
  <c r="E471" i="2" s="1"/>
  <c r="M965" i="2" a="1"/>
  <c r="M965" i="2" s="1"/>
  <c r="M672" i="2" a="1"/>
  <c r="M672" i="2" s="1"/>
  <c r="M138" i="2" a="1"/>
  <c r="M138" i="2" s="1"/>
  <c r="M376" i="2" a="1"/>
  <c r="M376" i="2" s="1"/>
  <c r="M685" i="2" a="1"/>
  <c r="M685" i="2" s="1"/>
  <c r="M159" i="2" a="1"/>
  <c r="M159" i="2" s="1"/>
  <c r="M468" i="2" a="1"/>
  <c r="M468" i="2" s="1"/>
  <c r="M777" i="2" a="1"/>
  <c r="M777" i="2" s="1"/>
  <c r="M269" i="2" a="1"/>
  <c r="M269" i="2" s="1"/>
  <c r="M592" i="2" a="1"/>
  <c r="M592" i="2" s="1"/>
  <c r="M68" i="2" a="1"/>
  <c r="M68" i="2" s="1"/>
  <c r="L55" i="2" a="1"/>
  <c r="L55" i="2" s="1"/>
  <c r="G55" i="2" s="1"/>
  <c r="L630" i="2" a="1"/>
  <c r="L630" i="2" s="1"/>
  <c r="D630" i="2" s="1"/>
  <c r="L128" i="2" a="1"/>
  <c r="L128" i="2" s="1"/>
  <c r="G128" i="2" s="1"/>
  <c r="L243" i="2" a="1"/>
  <c r="L243" i="2" s="1"/>
  <c r="F243" i="2" s="1"/>
  <c r="M420" i="2" a="1"/>
  <c r="M420" i="2" s="1"/>
  <c r="L272" i="2" a="1"/>
  <c r="L272" i="2" s="1"/>
  <c r="C272" i="2" s="1"/>
  <c r="M562" i="2" a="1"/>
  <c r="M562" i="2" s="1"/>
  <c r="L359" i="2" a="1"/>
  <c r="L359" i="2" s="1"/>
  <c r="F359" i="2" s="1"/>
  <c r="M856" i="2" a="1"/>
  <c r="M856" i="2" s="1"/>
  <c r="M547" i="2" a="1"/>
  <c r="M547" i="2" s="1"/>
  <c r="M26" i="2" a="1"/>
  <c r="M26" i="2" s="1"/>
  <c r="M265" i="2" a="1"/>
  <c r="M265" i="2" s="1"/>
  <c r="M566" i="2" a="1"/>
  <c r="M566" i="2" s="1"/>
  <c r="M47" i="2" a="1"/>
  <c r="M47" i="2" s="1"/>
  <c r="M358" i="2" a="1"/>
  <c r="M358" i="2" s="1"/>
  <c r="M667" i="2" a="1"/>
  <c r="M667" i="2" s="1"/>
  <c r="M157" i="2" a="1"/>
  <c r="M157" i="2" s="1"/>
  <c r="L42" i="2" a="1"/>
  <c r="L42" i="2" s="1"/>
  <c r="B42" i="2" s="1"/>
  <c r="L637" i="2" a="1"/>
  <c r="L637" i="2" s="1"/>
  <c r="E637" i="2" s="1"/>
  <c r="L678" i="2" a="1"/>
  <c r="L678" i="2" s="1"/>
  <c r="B678" i="2" s="1"/>
  <c r="L178" i="2" a="1"/>
  <c r="L178" i="2" s="1"/>
  <c r="F178" i="2" s="1"/>
  <c r="M299" i="2" a="1"/>
  <c r="M299" i="2" s="1"/>
  <c r="L296" i="2" a="1"/>
  <c r="L296" i="2" s="1"/>
  <c r="D296" i="2" s="1"/>
  <c r="M655" i="2" a="1"/>
  <c r="M655" i="2" s="1"/>
  <c r="L331" i="2" a="1"/>
  <c r="L331" i="2" s="1"/>
  <c r="G331" i="2" s="1"/>
  <c r="M761" i="2" a="1"/>
  <c r="M761" i="2" s="1"/>
  <c r="L415" i="2" a="1"/>
  <c r="L415" i="2" s="1"/>
  <c r="G415" i="2" s="1"/>
  <c r="M910" i="2" a="1"/>
  <c r="M910" i="2" s="1"/>
  <c r="M604" i="2" a="1"/>
  <c r="M604" i="2" s="1"/>
  <c r="M82" i="2" a="1"/>
  <c r="M82" i="2" s="1"/>
  <c r="M321" i="2" a="1"/>
  <c r="M321" i="2" s="1"/>
  <c r="M632" i="2" a="1"/>
  <c r="M632" i="2" s="1"/>
  <c r="M103" i="2" a="1"/>
  <c r="M103" i="2" s="1"/>
  <c r="M411" i="2" a="1"/>
  <c r="M411" i="2" s="1"/>
  <c r="M724" i="2" a="1"/>
  <c r="M724" i="2" s="1"/>
  <c r="M213" i="2" a="1"/>
  <c r="M213" i="2" s="1"/>
  <c r="M534" i="2" a="1"/>
  <c r="M534" i="2" s="1"/>
  <c r="M13" i="2" a="1"/>
  <c r="M13" i="2" s="1"/>
  <c r="L672" i="2" a="1"/>
  <c r="L672" i="2" s="1"/>
  <c r="F672" i="2" s="1"/>
  <c r="L172" i="2" a="1"/>
  <c r="L172" i="2" s="1"/>
  <c r="B172" i="2" s="1"/>
  <c r="M267" i="2" a="1"/>
  <c r="M267" i="2" s="1"/>
  <c r="L288" i="2" a="1"/>
  <c r="L288" i="2" s="1"/>
  <c r="F288" i="2" s="1"/>
  <c r="L324" i="2" a="1"/>
  <c r="L324" i="2" s="1"/>
  <c r="F324" i="2" s="1"/>
  <c r="M736" i="2" a="1"/>
  <c r="M736" i="2" s="1"/>
  <c r="L407" i="2" a="1"/>
  <c r="L407" i="2" s="1"/>
  <c r="B407" i="2" s="1"/>
  <c r="M896" i="2" a="1"/>
  <c r="M896" i="2" s="1"/>
  <c r="M597" i="2" a="1"/>
  <c r="M597" i="2" s="1"/>
  <c r="M74" i="2" a="1"/>
  <c r="M74" i="2" s="1"/>
  <c r="M313" i="2" a="1"/>
  <c r="M313" i="2" s="1"/>
  <c r="M624" i="2" a="1"/>
  <c r="M624" i="2" s="1"/>
  <c r="M95" i="2" a="1"/>
  <c r="M95" i="2" s="1"/>
  <c r="M403" i="2" a="1"/>
  <c r="M403" i="2" s="1"/>
  <c r="M718" i="2" a="1"/>
  <c r="M718" i="2" s="1"/>
  <c r="M205" i="2" a="1"/>
  <c r="M205" i="2" s="1"/>
  <c r="M526" i="2" a="1"/>
  <c r="M526" i="2" s="1"/>
  <c r="D372" i="2"/>
  <c r="E372" i="2"/>
  <c r="F372" i="2"/>
  <c r="G372" i="2"/>
  <c r="B372" i="2"/>
  <c r="C372" i="2"/>
  <c r="C663" i="2"/>
  <c r="D663" i="2"/>
  <c r="E663" i="2"/>
  <c r="F663" i="2"/>
  <c r="G663" i="2"/>
  <c r="B663" i="2"/>
  <c r="C181" i="2"/>
  <c r="D181" i="2"/>
  <c r="E181" i="2"/>
  <c r="F181" i="2"/>
  <c r="G181" i="2"/>
  <c r="B181" i="2"/>
  <c r="G625" i="2"/>
  <c r="B625" i="2"/>
  <c r="C625" i="2"/>
  <c r="D625" i="2"/>
  <c r="E625" i="2"/>
  <c r="F625" i="2"/>
  <c r="G834" i="2"/>
  <c r="B834" i="2"/>
  <c r="C834" i="2"/>
  <c r="D834" i="2"/>
  <c r="F834" i="2"/>
  <c r="E834" i="2"/>
  <c r="G806" i="2"/>
  <c r="B806" i="2"/>
  <c r="C806" i="2"/>
  <c r="D806" i="2"/>
  <c r="F806" i="2"/>
  <c r="E806" i="2"/>
  <c r="E925" i="2"/>
  <c r="F925" i="2"/>
  <c r="G925" i="2"/>
  <c r="B925" i="2"/>
  <c r="D925" i="2"/>
  <c r="C925" i="2"/>
  <c r="G685" i="2"/>
  <c r="B685" i="2"/>
  <c r="C685" i="2"/>
  <c r="D685" i="2"/>
  <c r="E685" i="2"/>
  <c r="F685" i="2"/>
  <c r="D225" i="2"/>
  <c r="E225" i="2"/>
  <c r="F225" i="2"/>
  <c r="B225" i="2"/>
  <c r="G225" i="2"/>
  <c r="C225" i="2"/>
  <c r="D979" i="2"/>
  <c r="E979" i="2"/>
  <c r="F979" i="2"/>
  <c r="G979" i="2"/>
  <c r="B979" i="2"/>
  <c r="C979" i="2"/>
  <c r="G918" i="2"/>
  <c r="B918" i="2"/>
  <c r="C918" i="2"/>
  <c r="D918" i="2"/>
  <c r="F918" i="2"/>
  <c r="E918" i="2"/>
  <c r="C747" i="2"/>
  <c r="D747" i="2"/>
  <c r="E747" i="2"/>
  <c r="F747" i="2"/>
  <c r="G747" i="2"/>
  <c r="B747" i="2"/>
  <c r="B343" i="2"/>
  <c r="C343" i="2"/>
  <c r="D343" i="2"/>
  <c r="E343" i="2"/>
  <c r="F343" i="2"/>
  <c r="G343" i="2"/>
  <c r="G621" i="2"/>
  <c r="B621" i="2"/>
  <c r="C621" i="2"/>
  <c r="D621" i="2"/>
  <c r="E621" i="2"/>
  <c r="F621" i="2"/>
  <c r="B116" i="2"/>
  <c r="C116" i="2"/>
  <c r="F116" i="2"/>
  <c r="E116" i="2"/>
  <c r="G116" i="2"/>
  <c r="D116" i="2"/>
  <c r="G733" i="2"/>
  <c r="B733" i="2"/>
  <c r="C733" i="2"/>
  <c r="D733" i="2"/>
  <c r="E733" i="2"/>
  <c r="F733" i="2"/>
  <c r="D217" i="2"/>
  <c r="E217" i="2"/>
  <c r="F217" i="2"/>
  <c r="B217" i="2"/>
  <c r="C217" i="2"/>
  <c r="G217" i="2"/>
  <c r="F202" i="2"/>
  <c r="G202" i="2"/>
  <c r="B202" i="2"/>
  <c r="C202" i="2"/>
  <c r="D202" i="2"/>
  <c r="E202" i="2"/>
  <c r="E813" i="2"/>
  <c r="F813" i="2"/>
  <c r="G813" i="2"/>
  <c r="B813" i="2"/>
  <c r="D813" i="2"/>
  <c r="C813" i="2"/>
  <c r="B841" i="2"/>
  <c r="C841" i="2"/>
  <c r="G765" i="2"/>
  <c r="B765" i="2"/>
  <c r="C765" i="2"/>
  <c r="D765" i="2"/>
  <c r="E765" i="2"/>
  <c r="F765" i="2"/>
  <c r="F421" i="2"/>
  <c r="G421" i="2"/>
  <c r="B421" i="2"/>
  <c r="C421" i="2"/>
  <c r="D421" i="2"/>
  <c r="E421" i="2"/>
  <c r="D57" i="2"/>
  <c r="E57" i="2"/>
  <c r="G57" i="2"/>
  <c r="F57" i="2"/>
  <c r="B57" i="2"/>
  <c r="C57" i="2"/>
  <c r="F558" i="2"/>
  <c r="G558" i="2"/>
  <c r="B558" i="2"/>
  <c r="C558" i="2"/>
  <c r="D558" i="2"/>
  <c r="E558" i="2"/>
  <c r="B37" i="2"/>
  <c r="D37" i="2"/>
  <c r="E37" i="2"/>
  <c r="C37" i="2"/>
  <c r="F37" i="2"/>
  <c r="G37" i="2"/>
  <c r="G649" i="2"/>
  <c r="B649" i="2"/>
  <c r="C649" i="2"/>
  <c r="D649" i="2"/>
  <c r="E649" i="2"/>
  <c r="F649" i="2"/>
  <c r="F122" i="2"/>
  <c r="G122" i="2"/>
  <c r="B122" i="2"/>
  <c r="C122" i="2"/>
  <c r="E122" i="2"/>
  <c r="D122" i="2"/>
  <c r="C755" i="2"/>
  <c r="D755" i="2"/>
  <c r="E755" i="2"/>
  <c r="F755" i="2"/>
  <c r="G755" i="2"/>
  <c r="B755" i="2"/>
  <c r="E772" i="2"/>
  <c r="F772" i="2"/>
  <c r="G772" i="2"/>
  <c r="B772" i="2"/>
  <c r="C772" i="2"/>
  <c r="D772" i="2"/>
  <c r="E557" i="2"/>
  <c r="G557" i="2"/>
  <c r="C557" i="2"/>
  <c r="D1011" i="2"/>
  <c r="E1011" i="2"/>
  <c r="F1011" i="2"/>
  <c r="G1011" i="2"/>
  <c r="B1011" i="2"/>
  <c r="C1011" i="2"/>
  <c r="D960" i="2"/>
  <c r="E960" i="2"/>
  <c r="G960" i="2"/>
  <c r="B960" i="2"/>
  <c r="F960" i="2"/>
  <c r="C960" i="2"/>
  <c r="F486" i="2"/>
  <c r="G486" i="2"/>
  <c r="B486" i="2"/>
  <c r="C486" i="2"/>
  <c r="D486" i="2"/>
  <c r="E486" i="2"/>
  <c r="E901" i="2"/>
  <c r="F901" i="2"/>
  <c r="G901" i="2"/>
  <c r="B901" i="2"/>
  <c r="D901" i="2"/>
  <c r="C901" i="2"/>
  <c r="C904" i="2"/>
  <c r="D904" i="2"/>
  <c r="E904" i="2"/>
  <c r="F904" i="2"/>
  <c r="G904" i="2"/>
  <c r="B904" i="2"/>
  <c r="B782" i="2"/>
  <c r="B746" i="2"/>
  <c r="C746" i="2"/>
  <c r="D746" i="2"/>
  <c r="E746" i="2"/>
  <c r="F746" i="2"/>
  <c r="G746" i="2"/>
  <c r="D657" i="2"/>
  <c r="F657" i="2"/>
  <c r="D161" i="2"/>
  <c r="G161" i="2"/>
  <c r="B363" i="2"/>
  <c r="C363" i="2"/>
  <c r="D363" i="2"/>
  <c r="E363" i="2"/>
  <c r="F363" i="2"/>
  <c r="G363" i="2"/>
  <c r="G28" i="2"/>
  <c r="B28" i="2"/>
  <c r="C28" i="2"/>
  <c r="F28" i="2"/>
  <c r="D28" i="2"/>
  <c r="E28" i="2"/>
  <c r="B20" i="2"/>
  <c r="C20" i="2"/>
  <c r="F20" i="2"/>
  <c r="E987" i="2"/>
  <c r="G987" i="2"/>
  <c r="G886" i="2"/>
  <c r="B886" i="2"/>
  <c r="G791" i="2"/>
  <c r="D344" i="2"/>
  <c r="E344" i="2"/>
  <c r="F344" i="2"/>
  <c r="C344" i="2"/>
  <c r="D444" i="2"/>
  <c r="E444" i="2"/>
  <c r="F444" i="2"/>
  <c r="G444" i="2"/>
  <c r="B444" i="2"/>
  <c r="C444" i="2"/>
  <c r="D547" i="2"/>
  <c r="D26" i="2"/>
  <c r="D612" i="2"/>
  <c r="F106" i="2"/>
  <c r="G106" i="2"/>
  <c r="B106" i="2"/>
  <c r="C106" i="2"/>
  <c r="D106" i="2"/>
  <c r="B731" i="2"/>
  <c r="F222" i="2"/>
  <c r="G222" i="2"/>
  <c r="B222" i="2"/>
  <c r="C222" i="2"/>
  <c r="D222" i="2"/>
  <c r="E222" i="2"/>
  <c r="G242" i="2"/>
  <c r="C242" i="2"/>
  <c r="F19" i="2"/>
  <c r="G19" i="2"/>
  <c r="E600" i="2"/>
  <c r="F600" i="2"/>
  <c r="G600" i="2"/>
  <c r="B600" i="2"/>
  <c r="C600" i="2"/>
  <c r="D600" i="2"/>
  <c r="B92" i="2"/>
  <c r="C92" i="2"/>
  <c r="F92" i="2"/>
  <c r="B654" i="2"/>
  <c r="C654" i="2"/>
  <c r="E654" i="2"/>
  <c r="D273" i="2"/>
  <c r="D309" i="2"/>
  <c r="B309" i="2"/>
  <c r="G309" i="2"/>
  <c r="B391" i="2"/>
  <c r="C391" i="2"/>
  <c r="D391" i="2"/>
  <c r="E391" i="2"/>
  <c r="F391" i="2"/>
  <c r="G391" i="2"/>
  <c r="F130" i="2"/>
  <c r="G130" i="2"/>
  <c r="B130" i="2"/>
  <c r="C130" i="2"/>
  <c r="E130" i="2"/>
  <c r="D130" i="2"/>
  <c r="B738" i="2"/>
  <c r="C738" i="2"/>
  <c r="D738" i="2"/>
  <c r="E738" i="2"/>
  <c r="F738" i="2"/>
  <c r="G738" i="2"/>
  <c r="D209" i="2"/>
  <c r="E209" i="2"/>
  <c r="F209" i="2"/>
  <c r="B209" i="2"/>
  <c r="G209" i="2"/>
  <c r="C209" i="2"/>
  <c r="F282" i="2"/>
  <c r="G282" i="2"/>
  <c r="B282" i="2"/>
  <c r="E282" i="2"/>
  <c r="C282" i="2"/>
  <c r="D282" i="2"/>
  <c r="G393" i="2"/>
  <c r="B393" i="2"/>
  <c r="C393" i="2"/>
  <c r="D424" i="2"/>
  <c r="E424" i="2"/>
  <c r="F424" i="2"/>
  <c r="G424" i="2"/>
  <c r="B424" i="2"/>
  <c r="C424" i="2"/>
  <c r="B511" i="2"/>
  <c r="C511" i="2"/>
  <c r="D511" i="2"/>
  <c r="E511" i="2"/>
  <c r="F511" i="2"/>
  <c r="G511" i="2"/>
  <c r="B208" i="2"/>
  <c r="C208" i="2"/>
  <c r="F208" i="2"/>
  <c r="F325" i="2"/>
  <c r="G325" i="2"/>
  <c r="B325" i="2"/>
  <c r="C325" i="2"/>
  <c r="D325" i="2"/>
  <c r="E325" i="2"/>
  <c r="F353" i="2"/>
  <c r="G353" i="2"/>
  <c r="B353" i="2"/>
  <c r="C353" i="2"/>
  <c r="D353" i="2"/>
  <c r="E353" i="2"/>
  <c r="B439" i="2"/>
  <c r="C439" i="2"/>
  <c r="D439" i="2"/>
  <c r="E439" i="2"/>
  <c r="F439" i="2"/>
  <c r="G439" i="2"/>
  <c r="G195" i="2"/>
  <c r="B195" i="2"/>
  <c r="D195" i="2"/>
  <c r="F195" i="2"/>
  <c r="C195" i="2"/>
  <c r="E195" i="2"/>
  <c r="D267" i="2"/>
  <c r="E267" i="2"/>
  <c r="F267" i="2"/>
  <c r="B267" i="2"/>
  <c r="C267" i="2"/>
  <c r="G267" i="2"/>
  <c r="F377" i="2"/>
  <c r="G377" i="2"/>
  <c r="B377" i="2"/>
  <c r="D377" i="2"/>
  <c r="E377" i="2"/>
  <c r="C377" i="2"/>
  <c r="D408" i="2"/>
  <c r="E408" i="2"/>
  <c r="F408" i="2"/>
  <c r="G408" i="2"/>
  <c r="B408" i="2"/>
  <c r="C408" i="2"/>
  <c r="B495" i="2"/>
  <c r="C495" i="2"/>
  <c r="D495" i="2"/>
  <c r="E495" i="2"/>
  <c r="F495" i="2"/>
  <c r="G495" i="2"/>
  <c r="F570" i="2"/>
  <c r="G570" i="2"/>
  <c r="B570" i="2"/>
  <c r="C570" i="2"/>
  <c r="D570" i="2"/>
  <c r="E570" i="2"/>
  <c r="F70" i="2"/>
  <c r="G70" i="2"/>
  <c r="B70" i="2"/>
  <c r="C70" i="2"/>
  <c r="E70" i="2"/>
  <c r="D70" i="2"/>
  <c r="C695" i="2"/>
  <c r="D695" i="2"/>
  <c r="E695" i="2"/>
  <c r="F695" i="2"/>
  <c r="G695" i="2"/>
  <c r="B695" i="2"/>
  <c r="C185" i="2"/>
  <c r="D185" i="2"/>
  <c r="E185" i="2"/>
  <c r="F185" i="2"/>
  <c r="B185" i="2"/>
  <c r="G185" i="2"/>
  <c r="F206" i="2"/>
  <c r="G206" i="2"/>
  <c r="B206" i="2"/>
  <c r="C206" i="2"/>
  <c r="D206" i="2"/>
  <c r="E206" i="2"/>
  <c r="D301" i="2"/>
  <c r="F301" i="2"/>
  <c r="G301" i="2"/>
  <c r="B301" i="2"/>
  <c r="C301" i="2"/>
  <c r="E301" i="2"/>
  <c r="B563" i="2"/>
  <c r="C563" i="2"/>
  <c r="D563" i="2"/>
  <c r="E563" i="2"/>
  <c r="F563" i="2"/>
  <c r="G563" i="2"/>
  <c r="G48" i="2"/>
  <c r="F48" i="2"/>
  <c r="D48" i="2"/>
  <c r="E48" i="2"/>
  <c r="C48" i="2"/>
  <c r="B48" i="2"/>
  <c r="B120" i="2"/>
  <c r="C120" i="2"/>
  <c r="F120" i="2"/>
  <c r="G120" i="2"/>
  <c r="D120" i="2"/>
  <c r="E120" i="2"/>
  <c r="D237" i="2"/>
  <c r="E237" i="2"/>
  <c r="F237" i="2"/>
  <c r="B237" i="2"/>
  <c r="C237" i="2"/>
  <c r="G237" i="2"/>
  <c r="G258" i="2"/>
  <c r="C258" i="2"/>
  <c r="E258" i="2"/>
  <c r="D352" i="2"/>
  <c r="E352" i="2"/>
  <c r="F352" i="2"/>
  <c r="G352" i="2"/>
  <c r="C352" i="2"/>
  <c r="B352" i="2"/>
  <c r="D34" i="2"/>
  <c r="F34" i="2"/>
  <c r="G34" i="2"/>
  <c r="B34" i="2"/>
  <c r="G617" i="2"/>
  <c r="B617" i="2"/>
  <c r="C617" i="2"/>
  <c r="D617" i="2"/>
  <c r="E617" i="2"/>
  <c r="F617" i="2"/>
  <c r="D113" i="2"/>
  <c r="E113" i="2"/>
  <c r="B113" i="2"/>
  <c r="F113" i="2"/>
  <c r="C113" i="2"/>
  <c r="G113" i="2"/>
  <c r="F736" i="2"/>
  <c r="G736" i="2"/>
  <c r="F230" i="2"/>
  <c r="G230" i="2"/>
  <c r="B230" i="2"/>
  <c r="C230" i="2"/>
  <c r="D230" i="2"/>
  <c r="E230" i="2"/>
  <c r="F250" i="2"/>
  <c r="G250" i="2"/>
  <c r="B250" i="2"/>
  <c r="C250" i="2"/>
  <c r="D250" i="2"/>
  <c r="E250" i="2"/>
  <c r="D336" i="2"/>
  <c r="E336" i="2"/>
  <c r="F336" i="2"/>
  <c r="G336" i="2"/>
  <c r="B336" i="2"/>
  <c r="C336" i="2"/>
  <c r="B839" i="2"/>
  <c r="C839" i="2"/>
  <c r="D839" i="2"/>
  <c r="E839" i="2"/>
  <c r="F839" i="2"/>
  <c r="G839" i="2"/>
  <c r="E869" i="2"/>
  <c r="F869" i="2"/>
  <c r="G869" i="2"/>
  <c r="B869" i="2"/>
  <c r="D869" i="2"/>
  <c r="C869" i="2"/>
  <c r="B350" i="2"/>
  <c r="C350" i="2"/>
  <c r="D350" i="2"/>
  <c r="E350" i="2"/>
  <c r="F350" i="2"/>
  <c r="G350" i="2"/>
  <c r="F526" i="2"/>
  <c r="G526" i="2"/>
  <c r="B526" i="2"/>
  <c r="C526" i="2"/>
  <c r="D526" i="2"/>
  <c r="E526" i="2"/>
  <c r="F389" i="2"/>
  <c r="G389" i="2"/>
  <c r="B389" i="2"/>
  <c r="C389" i="2"/>
  <c r="D389" i="2"/>
  <c r="E389" i="2"/>
  <c r="G862" i="2"/>
  <c r="B862" i="2"/>
  <c r="C862" i="2"/>
  <c r="D862" i="2"/>
  <c r="F862" i="2"/>
  <c r="E862" i="2"/>
  <c r="B292" i="2"/>
  <c r="C292" i="2"/>
  <c r="F292" i="2"/>
  <c r="D292" i="2"/>
  <c r="E292" i="2"/>
  <c r="G292" i="2"/>
  <c r="F58" i="2"/>
  <c r="G58" i="2"/>
  <c r="B58" i="2"/>
  <c r="C58" i="2"/>
  <c r="D58" i="2"/>
  <c r="E58" i="2"/>
  <c r="E680" i="2"/>
  <c r="F680" i="2"/>
  <c r="G680" i="2"/>
  <c r="B680" i="2"/>
  <c r="C680" i="2"/>
  <c r="D680" i="2"/>
  <c r="E893" i="2"/>
  <c r="F893" i="2"/>
  <c r="G893" i="2"/>
  <c r="B893" i="2"/>
  <c r="D893" i="2"/>
  <c r="C893" i="2"/>
  <c r="C872" i="2"/>
  <c r="D872" i="2"/>
  <c r="E872" i="2"/>
  <c r="F872" i="2"/>
  <c r="G872" i="2"/>
  <c r="B872" i="2"/>
  <c r="F405" i="2"/>
  <c r="G405" i="2"/>
  <c r="B405" i="2"/>
  <c r="E405" i="2"/>
  <c r="C405" i="2"/>
  <c r="D405" i="2"/>
  <c r="B124" i="2"/>
  <c r="C124" i="2"/>
  <c r="F124" i="2"/>
  <c r="D124" i="2"/>
  <c r="E124" i="2"/>
  <c r="G124" i="2"/>
  <c r="C739" i="2"/>
  <c r="D739" i="2"/>
  <c r="E739" i="2"/>
  <c r="F739" i="2"/>
  <c r="G739" i="2"/>
  <c r="B739" i="2"/>
  <c r="B232" i="2"/>
  <c r="C232" i="2"/>
  <c r="D232" i="2"/>
  <c r="F232" i="2"/>
  <c r="G232" i="2"/>
  <c r="E232" i="2"/>
  <c r="C868" i="2"/>
  <c r="D868" i="2"/>
  <c r="E868" i="2"/>
  <c r="F868" i="2"/>
  <c r="G868" i="2"/>
  <c r="B868" i="2"/>
  <c r="B867" i="2"/>
  <c r="C867" i="2"/>
  <c r="D867" i="2"/>
  <c r="E867" i="2"/>
  <c r="F867" i="2"/>
  <c r="G867" i="2"/>
  <c r="D662" i="2"/>
  <c r="F662" i="2"/>
  <c r="G662" i="2"/>
  <c r="C784" i="2"/>
  <c r="D784" i="2"/>
  <c r="E784" i="2"/>
  <c r="F784" i="2"/>
  <c r="G784" i="2"/>
  <c r="B784" i="2"/>
  <c r="B927" i="2"/>
  <c r="C927" i="2"/>
  <c r="D927" i="2"/>
  <c r="E927" i="2"/>
  <c r="F927" i="2"/>
  <c r="G927" i="2"/>
  <c r="B1001" i="2"/>
  <c r="C1001" i="2"/>
  <c r="E1001" i="2"/>
  <c r="F1001" i="2"/>
  <c r="D1001" i="2"/>
  <c r="G1001" i="2"/>
  <c r="D936" i="2"/>
  <c r="E936" i="2"/>
  <c r="G936" i="2"/>
  <c r="B936" i="2"/>
  <c r="C936" i="2"/>
  <c r="F936" i="2"/>
  <c r="B462" i="2"/>
  <c r="C462" i="2"/>
  <c r="D462" i="2"/>
  <c r="E462" i="2"/>
  <c r="F462" i="2"/>
  <c r="G462" i="2"/>
  <c r="B564" i="2"/>
  <c r="C564" i="2"/>
  <c r="D564" i="2"/>
  <c r="E564" i="2"/>
  <c r="F564" i="2"/>
  <c r="G564" i="2"/>
  <c r="B762" i="2"/>
  <c r="C762" i="2"/>
  <c r="D762" i="2"/>
  <c r="E762" i="2"/>
  <c r="F762" i="2"/>
  <c r="G762" i="2"/>
  <c r="G778" i="2"/>
  <c r="B778" i="2"/>
  <c r="C778" i="2"/>
  <c r="D778" i="2"/>
  <c r="F778" i="2"/>
  <c r="E778" i="2"/>
  <c r="B795" i="2"/>
  <c r="C795" i="2"/>
  <c r="D795" i="2"/>
  <c r="E795" i="2"/>
  <c r="F795" i="2"/>
  <c r="G795" i="2"/>
  <c r="E700" i="2"/>
  <c r="F700" i="2"/>
  <c r="G700" i="2"/>
  <c r="B700" i="2"/>
  <c r="C700" i="2"/>
  <c r="D700" i="2"/>
  <c r="D123" i="2"/>
  <c r="B123" i="2"/>
  <c r="C123" i="2"/>
  <c r="E123" i="2"/>
  <c r="F123" i="2"/>
  <c r="G123" i="2"/>
  <c r="F992" i="2"/>
  <c r="G992" i="2"/>
  <c r="C992" i="2"/>
  <c r="D992" i="2"/>
  <c r="B992" i="2"/>
  <c r="E992" i="2"/>
  <c r="F518" i="2"/>
  <c r="G518" i="2"/>
  <c r="B518" i="2"/>
  <c r="C518" i="2"/>
  <c r="D518" i="2"/>
  <c r="E518" i="2"/>
  <c r="C619" i="2"/>
  <c r="D619" i="2"/>
  <c r="E619" i="2"/>
  <c r="F619" i="2"/>
  <c r="G619" i="2"/>
  <c r="B619" i="2"/>
  <c r="B64" i="2"/>
  <c r="C64" i="2"/>
  <c r="E64" i="2"/>
  <c r="F64" i="2"/>
  <c r="G64" i="2"/>
  <c r="D64" i="2"/>
  <c r="G890" i="2"/>
  <c r="B890" i="2"/>
  <c r="C890" i="2"/>
  <c r="D890" i="2"/>
  <c r="F890" i="2"/>
  <c r="E890" i="2"/>
  <c r="D983" i="2"/>
  <c r="E983" i="2"/>
  <c r="F983" i="2"/>
  <c r="G983" i="2"/>
  <c r="B983" i="2"/>
  <c r="C983" i="2"/>
  <c r="E825" i="2"/>
  <c r="F825" i="2"/>
  <c r="G825" i="2"/>
  <c r="B825" i="2"/>
  <c r="D825" i="2"/>
  <c r="C825" i="2"/>
  <c r="E853" i="2"/>
  <c r="F853" i="2"/>
  <c r="G853" i="2"/>
  <c r="B853" i="2"/>
  <c r="D853" i="2"/>
  <c r="C853" i="2"/>
  <c r="B799" i="2"/>
  <c r="C799" i="2"/>
  <c r="D799" i="2"/>
  <c r="E799" i="2"/>
  <c r="F799" i="2"/>
  <c r="G799" i="2"/>
  <c r="D549" i="2"/>
  <c r="E549" i="2"/>
  <c r="F549" i="2"/>
  <c r="G549" i="2"/>
  <c r="B549" i="2"/>
  <c r="C549" i="2"/>
  <c r="E174" i="2"/>
  <c r="F174" i="2"/>
  <c r="G174" i="2"/>
  <c r="B174" i="2"/>
  <c r="D174" i="2"/>
  <c r="C174" i="2"/>
  <c r="F574" i="2"/>
  <c r="G574" i="2"/>
  <c r="B574" i="2"/>
  <c r="C574" i="2"/>
  <c r="D574" i="2"/>
  <c r="E574" i="2"/>
  <c r="C50" i="2"/>
  <c r="D50" i="2"/>
  <c r="B50" i="2"/>
  <c r="F50" i="2"/>
  <c r="G50" i="2"/>
  <c r="E50" i="2"/>
  <c r="B674" i="2"/>
  <c r="C674" i="2"/>
  <c r="D674" i="2"/>
  <c r="E674" i="2"/>
  <c r="F674" i="2"/>
  <c r="G674" i="2"/>
  <c r="G151" i="2"/>
  <c r="B151" i="2"/>
  <c r="D151" i="2"/>
  <c r="E151" i="2"/>
  <c r="F151" i="2"/>
  <c r="C151" i="2"/>
  <c r="B951" i="2"/>
  <c r="C951" i="2"/>
  <c r="E951" i="2"/>
  <c r="F951" i="2"/>
  <c r="D951" i="2"/>
  <c r="G951" i="2"/>
  <c r="C819" i="2"/>
  <c r="E819" i="2"/>
  <c r="F819" i="2"/>
  <c r="G819" i="2"/>
  <c r="B847" i="2"/>
  <c r="C847" i="2"/>
  <c r="D847" i="2"/>
  <c r="E847" i="2"/>
  <c r="F847" i="2"/>
  <c r="G847" i="2"/>
  <c r="C771" i="2"/>
  <c r="D771" i="2"/>
  <c r="F771" i="2"/>
  <c r="B771" i="2"/>
  <c r="D485" i="2"/>
  <c r="E485" i="2"/>
  <c r="F485" i="2"/>
  <c r="G485" i="2"/>
  <c r="B485" i="2"/>
  <c r="C485" i="2"/>
  <c r="D115" i="2"/>
  <c r="B115" i="2"/>
  <c r="C115" i="2"/>
  <c r="F115" i="2"/>
  <c r="E115" i="2"/>
  <c r="G115" i="2"/>
  <c r="F566" i="2"/>
  <c r="G566" i="2"/>
  <c r="B566" i="2"/>
  <c r="D566" i="2"/>
  <c r="E566" i="2"/>
  <c r="C566" i="2"/>
  <c r="G44" i="2"/>
  <c r="F44" i="2"/>
  <c r="C44" i="2"/>
  <c r="D44" i="2"/>
  <c r="B44" i="2"/>
  <c r="E44" i="2"/>
  <c r="C655" i="2"/>
  <c r="D655" i="2"/>
  <c r="E655" i="2"/>
  <c r="F655" i="2"/>
  <c r="G655" i="2"/>
  <c r="B655" i="2"/>
  <c r="B144" i="2"/>
  <c r="C144" i="2"/>
  <c r="D144" i="2"/>
  <c r="F144" i="2"/>
  <c r="E144" i="2"/>
  <c r="G144" i="2"/>
  <c r="G761" i="2"/>
  <c r="B761" i="2"/>
  <c r="C761" i="2"/>
  <c r="D761" i="2"/>
  <c r="E761" i="2"/>
  <c r="F761" i="2"/>
  <c r="E777" i="2"/>
  <c r="F777" i="2"/>
  <c r="G777" i="2"/>
  <c r="B777" i="2"/>
  <c r="D777" i="2"/>
  <c r="C777" i="2"/>
  <c r="G645" i="2"/>
  <c r="B645" i="2"/>
  <c r="C645" i="2"/>
  <c r="D645" i="2"/>
  <c r="E645" i="2"/>
  <c r="F645" i="2"/>
  <c r="E913" i="2"/>
  <c r="F913" i="2"/>
  <c r="G913" i="2"/>
  <c r="B913" i="2"/>
  <c r="D913" i="2"/>
  <c r="C913" i="2"/>
  <c r="D968" i="2"/>
  <c r="E968" i="2"/>
  <c r="G968" i="2"/>
  <c r="B968" i="2"/>
  <c r="C968" i="2"/>
  <c r="F968" i="2"/>
  <c r="G494" i="2"/>
  <c r="C494" i="2"/>
  <c r="E494" i="2"/>
  <c r="B595" i="2"/>
  <c r="C595" i="2"/>
  <c r="D595" i="2"/>
  <c r="E595" i="2"/>
  <c r="F595" i="2"/>
  <c r="G595" i="2"/>
  <c r="E35" i="2"/>
  <c r="F35" i="2"/>
  <c r="D35" i="2"/>
  <c r="G35" i="2"/>
  <c r="B35" i="2"/>
  <c r="C35" i="2"/>
  <c r="G859" i="2"/>
  <c r="B626" i="2"/>
  <c r="C626" i="2"/>
  <c r="D626" i="2"/>
  <c r="E626" i="2"/>
  <c r="F626" i="2"/>
  <c r="G626" i="2"/>
  <c r="E620" i="2"/>
  <c r="F620" i="2"/>
  <c r="G620" i="2"/>
  <c r="B620" i="2"/>
  <c r="C620" i="2"/>
  <c r="D620" i="2"/>
  <c r="D73" i="2"/>
  <c r="E73" i="2"/>
  <c r="G73" i="2"/>
  <c r="B73" i="2"/>
  <c r="C73" i="2"/>
  <c r="F73" i="2"/>
  <c r="E994" i="2"/>
  <c r="F994" i="2"/>
  <c r="F961" i="2"/>
  <c r="G961" i="2"/>
  <c r="B961" i="2"/>
  <c r="D961" i="2"/>
  <c r="C961" i="2"/>
  <c r="E961" i="2"/>
  <c r="B891" i="2"/>
  <c r="C891" i="2"/>
  <c r="D891" i="2"/>
  <c r="E891" i="2"/>
  <c r="F891" i="2"/>
  <c r="G891" i="2"/>
  <c r="B422" i="2"/>
  <c r="C422" i="2"/>
  <c r="D422" i="2"/>
  <c r="E422" i="2"/>
  <c r="F422" i="2"/>
  <c r="G422" i="2"/>
  <c r="B524" i="2"/>
  <c r="C524" i="2"/>
  <c r="D524" i="2"/>
  <c r="E524" i="2"/>
  <c r="F524" i="2"/>
  <c r="G524" i="2"/>
  <c r="D1007" i="2"/>
  <c r="E1007" i="2"/>
  <c r="F1007" i="2"/>
  <c r="G1007" i="2"/>
  <c r="B1007" i="2"/>
  <c r="C1007" i="2"/>
  <c r="C829" i="2"/>
  <c r="C710" i="2"/>
  <c r="D710" i="2"/>
  <c r="E710" i="2"/>
  <c r="B168" i="2"/>
  <c r="C168" i="2"/>
  <c r="D168" i="2"/>
  <c r="F168" i="2"/>
  <c r="E168" i="2"/>
  <c r="G168" i="2"/>
  <c r="B602" i="2"/>
  <c r="C602" i="2"/>
  <c r="D602" i="2"/>
  <c r="E602" i="2"/>
  <c r="F602" i="2"/>
  <c r="G602" i="2"/>
  <c r="D87" i="2"/>
  <c r="B87" i="2"/>
  <c r="F87" i="2"/>
  <c r="D703" i="2"/>
  <c r="E703" i="2"/>
  <c r="G703" i="2"/>
  <c r="F107" i="2"/>
  <c r="G107" i="2"/>
  <c r="E735" i="2"/>
  <c r="E885" i="2"/>
  <c r="F885" i="2"/>
  <c r="G885" i="2"/>
  <c r="B885" i="2"/>
  <c r="D885" i="2"/>
  <c r="C885" i="2"/>
  <c r="B959" i="2"/>
  <c r="C959" i="2"/>
  <c r="E959" i="2"/>
  <c r="G959" i="2"/>
  <c r="G898" i="2"/>
  <c r="B898" i="2"/>
  <c r="C898" i="2"/>
  <c r="D898" i="2"/>
  <c r="F898" i="2"/>
  <c r="E898" i="2"/>
  <c r="E845" i="2"/>
  <c r="D845" i="2"/>
  <c r="C845" i="2"/>
  <c r="F821" i="2"/>
  <c r="G821" i="2"/>
  <c r="G681" i="2"/>
  <c r="D380" i="2"/>
  <c r="E380" i="2"/>
  <c r="F380" i="2"/>
  <c r="G380" i="2"/>
  <c r="B380" i="2"/>
  <c r="C380" i="2"/>
  <c r="C715" i="2"/>
  <c r="D715" i="2"/>
  <c r="F715" i="2"/>
  <c r="G715" i="2"/>
  <c r="B715" i="2"/>
  <c r="B483" i="2"/>
  <c r="D483" i="2"/>
  <c r="E483" i="2"/>
  <c r="G483" i="2"/>
  <c r="B546" i="2"/>
  <c r="D546" i="2"/>
  <c r="B666" i="2"/>
  <c r="B156" i="2"/>
  <c r="C156" i="2"/>
  <c r="D156" i="2"/>
  <c r="F156" i="2"/>
  <c r="G156" i="2"/>
  <c r="E156" i="2"/>
  <c r="B184" i="2"/>
  <c r="C184" i="2"/>
  <c r="D184" i="2"/>
  <c r="F184" i="2"/>
  <c r="E184" i="2"/>
  <c r="G184" i="2"/>
  <c r="D279" i="2"/>
  <c r="C279" i="2"/>
  <c r="E279" i="2"/>
  <c r="F279" i="2"/>
  <c r="B539" i="2"/>
  <c r="C539" i="2"/>
  <c r="D539" i="2"/>
  <c r="E539" i="2"/>
  <c r="F539" i="2"/>
  <c r="G539" i="2"/>
  <c r="C18" i="2"/>
  <c r="D18" i="2"/>
  <c r="E18" i="2"/>
  <c r="F18" i="2"/>
  <c r="G18" i="2"/>
  <c r="B18" i="2"/>
  <c r="B606" i="2"/>
  <c r="C606" i="2"/>
  <c r="D606" i="2"/>
  <c r="E606" i="2"/>
  <c r="F606" i="2"/>
  <c r="G606" i="2"/>
  <c r="B99" i="2"/>
  <c r="G725" i="2"/>
  <c r="B725" i="2"/>
  <c r="C725" i="2"/>
  <c r="D725" i="2"/>
  <c r="E725" i="2"/>
  <c r="F725" i="2"/>
  <c r="B236" i="2"/>
  <c r="C236" i="2"/>
  <c r="D236" i="2"/>
  <c r="F236" i="2"/>
  <c r="G236" i="2"/>
  <c r="E236" i="2"/>
  <c r="B330" i="2"/>
  <c r="C330" i="2"/>
  <c r="D330" i="2"/>
  <c r="E330" i="2"/>
  <c r="B72" i="2"/>
  <c r="E72" i="2"/>
  <c r="F72" i="2"/>
  <c r="G72" i="2"/>
  <c r="G673" i="2"/>
  <c r="B673" i="2"/>
  <c r="C673" i="2"/>
  <c r="D673" i="2"/>
  <c r="E673" i="2"/>
  <c r="F673" i="2"/>
  <c r="C150" i="2"/>
  <c r="D150" i="2"/>
  <c r="F332" i="2"/>
  <c r="G332" i="2"/>
  <c r="D447" i="2"/>
  <c r="F447" i="2"/>
  <c r="E142" i="2"/>
  <c r="F142" i="2"/>
  <c r="G142" i="2"/>
  <c r="B142" i="2"/>
  <c r="D142" i="2"/>
  <c r="C142" i="2"/>
  <c r="B259" i="2"/>
  <c r="D259" i="2"/>
  <c r="E259" i="2"/>
  <c r="F259" i="2"/>
  <c r="C259" i="2"/>
  <c r="G259" i="2"/>
  <c r="D287" i="2"/>
  <c r="B287" i="2"/>
  <c r="C287" i="2"/>
  <c r="E287" i="2"/>
  <c r="F287" i="2"/>
  <c r="G287" i="2"/>
  <c r="C375" i="2"/>
  <c r="D375" i="2"/>
  <c r="F375" i="2"/>
  <c r="G661" i="2"/>
  <c r="B661" i="2"/>
  <c r="C661" i="2"/>
  <c r="D661" i="2"/>
  <c r="E661" i="2"/>
  <c r="F661" i="2"/>
  <c r="C137" i="2"/>
  <c r="E137" i="2"/>
  <c r="F137" i="2"/>
  <c r="B137" i="2"/>
  <c r="E194" i="2"/>
  <c r="F194" i="2"/>
  <c r="G194" i="2"/>
  <c r="B194" i="2"/>
  <c r="C194" i="2"/>
  <c r="D194" i="2"/>
  <c r="F310" i="2"/>
  <c r="B310" i="2"/>
  <c r="E310" i="2"/>
  <c r="G310" i="2"/>
  <c r="C310" i="2"/>
  <c r="D310" i="2"/>
  <c r="B346" i="2"/>
  <c r="C346" i="2"/>
  <c r="D346" i="2"/>
  <c r="E346" i="2"/>
  <c r="F346" i="2"/>
  <c r="G346" i="2"/>
  <c r="B431" i="2"/>
  <c r="C431" i="2"/>
  <c r="D431" i="2"/>
  <c r="E431" i="2"/>
  <c r="F431" i="2"/>
  <c r="G431" i="2"/>
  <c r="F506" i="2"/>
  <c r="G506" i="2"/>
  <c r="B506" i="2"/>
  <c r="C506" i="2"/>
  <c r="D506" i="2"/>
  <c r="E506" i="2"/>
  <c r="G629" i="2"/>
  <c r="C629" i="2"/>
  <c r="B112" i="2"/>
  <c r="C112" i="2"/>
  <c r="F112" i="2"/>
  <c r="D112" i="2"/>
  <c r="E112" i="2"/>
  <c r="G112" i="2"/>
  <c r="G147" i="2"/>
  <c r="D147" i="2"/>
  <c r="B235" i="2"/>
  <c r="D235" i="2"/>
  <c r="E235" i="2"/>
  <c r="F235" i="2"/>
  <c r="C235" i="2"/>
  <c r="G235" i="2"/>
  <c r="B499" i="2"/>
  <c r="C499" i="2"/>
  <c r="D499" i="2"/>
  <c r="E499" i="2"/>
  <c r="F499" i="2"/>
  <c r="G499" i="2"/>
  <c r="F562" i="2"/>
  <c r="G562" i="2"/>
  <c r="B562" i="2"/>
  <c r="E562" i="2"/>
  <c r="C562" i="2"/>
  <c r="D562" i="2"/>
  <c r="F62" i="2"/>
  <c r="G62" i="2"/>
  <c r="B62" i="2"/>
  <c r="C62" i="2"/>
  <c r="D62" i="2"/>
  <c r="E62" i="2"/>
  <c r="B690" i="2"/>
  <c r="C690" i="2"/>
  <c r="D690" i="2"/>
  <c r="E690" i="2"/>
  <c r="F690" i="2"/>
  <c r="G690" i="2"/>
  <c r="G171" i="2"/>
  <c r="B171" i="2"/>
  <c r="D171" i="2"/>
  <c r="C171" i="2"/>
  <c r="E171" i="2"/>
  <c r="F171" i="2"/>
  <c r="B200" i="2"/>
  <c r="C200" i="2"/>
  <c r="D200" i="2"/>
  <c r="F200" i="2"/>
  <c r="G200" i="2"/>
  <c r="E200" i="2"/>
  <c r="F294" i="2"/>
  <c r="G294" i="2"/>
  <c r="B294" i="2"/>
  <c r="C294" i="2"/>
  <c r="D294" i="2"/>
  <c r="E294" i="2"/>
  <c r="F554" i="2"/>
  <c r="G554" i="2"/>
  <c r="B554" i="2"/>
  <c r="C554" i="2"/>
  <c r="D554" i="2"/>
  <c r="E554" i="2"/>
  <c r="C54" i="2"/>
  <c r="D54" i="2"/>
  <c r="B54" i="2"/>
  <c r="E54" i="2"/>
  <c r="G54" i="2"/>
  <c r="F54" i="2"/>
  <c r="C671" i="2"/>
  <c r="E671" i="2"/>
  <c r="B164" i="2"/>
  <c r="C164" i="2"/>
  <c r="D164" i="2"/>
  <c r="F164" i="2"/>
  <c r="E164" i="2"/>
  <c r="G164" i="2"/>
  <c r="F286" i="2"/>
  <c r="G286" i="2"/>
  <c r="B286" i="2"/>
  <c r="C286" i="2"/>
  <c r="D286" i="2"/>
  <c r="E286" i="2"/>
  <c r="C723" i="2"/>
  <c r="D723" i="2"/>
  <c r="E723" i="2"/>
  <c r="F723" i="2"/>
  <c r="G723" i="2"/>
  <c r="B723" i="2"/>
  <c r="B264" i="2"/>
  <c r="C264" i="2"/>
  <c r="F264" i="2"/>
  <c r="G264" i="2"/>
  <c r="D264" i="2"/>
  <c r="E264" i="2"/>
  <c r="G790" i="2"/>
  <c r="B790" i="2"/>
  <c r="C790" i="2"/>
  <c r="D790" i="2"/>
  <c r="F790" i="2"/>
  <c r="E790" i="2"/>
  <c r="F1000" i="2"/>
  <c r="G1000" i="2"/>
  <c r="C1000" i="2"/>
  <c r="D1000" i="2"/>
  <c r="B1000" i="2"/>
  <c r="E1000" i="2"/>
  <c r="D93" i="2"/>
  <c r="E93" i="2"/>
  <c r="G93" i="2"/>
  <c r="C93" i="2"/>
  <c r="F93" i="2"/>
  <c r="B93" i="2"/>
  <c r="G830" i="2"/>
  <c r="B830" i="2"/>
  <c r="C830" i="2"/>
  <c r="D830" i="2"/>
  <c r="F830" i="2"/>
  <c r="E830" i="2"/>
  <c r="C639" i="2"/>
  <c r="D639" i="2"/>
  <c r="E639" i="2"/>
  <c r="F639" i="2"/>
  <c r="G639" i="2"/>
  <c r="B639" i="2"/>
  <c r="F582" i="2"/>
  <c r="G582" i="2"/>
  <c r="B582" i="2"/>
  <c r="C582" i="2"/>
  <c r="D582" i="2"/>
  <c r="E582" i="2"/>
  <c r="G159" i="2"/>
  <c r="B159" i="2"/>
  <c r="D159" i="2"/>
  <c r="C159" i="2"/>
  <c r="E159" i="2"/>
  <c r="F159" i="2"/>
  <c r="B879" i="2"/>
  <c r="C879" i="2"/>
  <c r="D879" i="2"/>
  <c r="E879" i="2"/>
  <c r="F879" i="2"/>
  <c r="G879" i="2"/>
  <c r="G753" i="2"/>
  <c r="B753" i="2"/>
  <c r="C753" i="2"/>
  <c r="D753" i="2"/>
  <c r="E753" i="2"/>
  <c r="F753" i="2"/>
  <c r="B1005" i="2"/>
  <c r="C1005" i="2"/>
  <c r="E1005" i="2"/>
  <c r="F1005" i="2"/>
  <c r="D1005" i="2"/>
  <c r="G1005" i="2"/>
  <c r="C970" i="2"/>
  <c r="D970" i="2"/>
  <c r="F970" i="2"/>
  <c r="B970" i="2"/>
  <c r="E970" i="2"/>
  <c r="G970" i="2"/>
  <c r="F937" i="2"/>
  <c r="G937" i="2"/>
  <c r="B937" i="2"/>
  <c r="D937" i="2"/>
  <c r="C937" i="2"/>
  <c r="E937" i="2"/>
  <c r="C864" i="2"/>
  <c r="D864" i="2"/>
  <c r="E864" i="2"/>
  <c r="F864" i="2"/>
  <c r="G864" i="2"/>
  <c r="B864" i="2"/>
  <c r="B398" i="2"/>
  <c r="C398" i="2"/>
  <c r="D398" i="2"/>
  <c r="F398" i="2"/>
  <c r="G398" i="2"/>
  <c r="E398" i="2"/>
  <c r="B500" i="2"/>
  <c r="C500" i="2"/>
  <c r="D500" i="2"/>
  <c r="E500" i="2"/>
  <c r="F500" i="2"/>
  <c r="G500" i="2"/>
  <c r="C950" i="2"/>
  <c r="D950" i="2"/>
  <c r="F950" i="2"/>
  <c r="B950" i="2"/>
  <c r="E950" i="2"/>
  <c r="G950" i="2"/>
  <c r="F329" i="2"/>
  <c r="G329" i="2"/>
  <c r="B329" i="2"/>
  <c r="C329" i="2"/>
  <c r="D329" i="2"/>
  <c r="E329" i="2"/>
  <c r="B702" i="2"/>
  <c r="C702" i="2"/>
  <c r="D702" i="2"/>
  <c r="E702" i="2"/>
  <c r="F702" i="2"/>
  <c r="G702" i="2"/>
  <c r="E712" i="2"/>
  <c r="F712" i="2"/>
  <c r="G712" i="2"/>
  <c r="B712" i="2"/>
  <c r="C712" i="2"/>
  <c r="D712" i="2"/>
  <c r="F306" i="2"/>
  <c r="B306" i="2"/>
  <c r="C306" i="2"/>
  <c r="D306" i="2"/>
  <c r="E306" i="2"/>
  <c r="G306" i="2"/>
  <c r="D1003" i="2"/>
  <c r="E1003" i="2"/>
  <c r="F1003" i="2"/>
  <c r="G1003" i="2"/>
  <c r="B1003" i="2"/>
  <c r="C1003" i="2"/>
  <c r="B993" i="2"/>
  <c r="C993" i="2"/>
  <c r="E993" i="2"/>
  <c r="F993" i="2"/>
  <c r="G993" i="2"/>
  <c r="D993" i="2"/>
  <c r="C928" i="2"/>
  <c r="D928" i="2"/>
  <c r="E928" i="2"/>
  <c r="F928" i="2"/>
  <c r="G928" i="2"/>
  <c r="B928" i="2"/>
  <c r="B454" i="2"/>
  <c r="C454" i="2"/>
  <c r="D454" i="2"/>
  <c r="E454" i="2"/>
  <c r="F454" i="2"/>
  <c r="G454" i="2"/>
  <c r="B556" i="2"/>
  <c r="C556" i="2"/>
  <c r="D556" i="2"/>
  <c r="E556" i="2"/>
  <c r="F556" i="2"/>
  <c r="G556" i="2"/>
  <c r="B895" i="2"/>
  <c r="C895" i="2"/>
  <c r="D895" i="2"/>
  <c r="E895" i="2"/>
  <c r="F895" i="2"/>
  <c r="G895" i="2"/>
  <c r="E744" i="2"/>
  <c r="F744" i="2"/>
  <c r="G744" i="2"/>
  <c r="B744" i="2"/>
  <c r="C744" i="2"/>
  <c r="D744" i="2"/>
  <c r="G773" i="2"/>
  <c r="B773" i="2"/>
  <c r="C773" i="2"/>
  <c r="D773" i="2"/>
  <c r="E773" i="2"/>
  <c r="F773" i="2"/>
  <c r="E789" i="2"/>
  <c r="F789" i="2"/>
  <c r="G789" i="2"/>
  <c r="B789" i="2"/>
  <c r="D789" i="2"/>
  <c r="C789" i="2"/>
  <c r="C687" i="2"/>
  <c r="D687" i="2"/>
  <c r="E687" i="2"/>
  <c r="F687" i="2"/>
  <c r="G687" i="2"/>
  <c r="B687" i="2"/>
  <c r="D65" i="2"/>
  <c r="E65" i="2"/>
  <c r="G65" i="2"/>
  <c r="B65" i="2"/>
  <c r="C65" i="2"/>
  <c r="F65" i="2"/>
  <c r="F984" i="2"/>
  <c r="G984" i="2"/>
  <c r="C984" i="2"/>
  <c r="D984" i="2"/>
  <c r="B984" i="2"/>
  <c r="E984" i="2"/>
  <c r="F510" i="2"/>
  <c r="G510" i="2"/>
  <c r="B510" i="2"/>
  <c r="C510" i="2"/>
  <c r="D510" i="2"/>
  <c r="E510" i="2"/>
  <c r="B614" i="2"/>
  <c r="C614" i="2"/>
  <c r="D614" i="2"/>
  <c r="F614" i="2"/>
  <c r="B56" i="2"/>
  <c r="C56" i="2"/>
  <c r="E56" i="2"/>
  <c r="F56" i="2"/>
  <c r="G56" i="2"/>
  <c r="D56" i="2"/>
  <c r="D581" i="2"/>
  <c r="E581" i="2"/>
  <c r="F581" i="2"/>
  <c r="B581" i="2"/>
  <c r="C581" i="2"/>
  <c r="G581" i="2"/>
  <c r="E704" i="2"/>
  <c r="F704" i="2"/>
  <c r="G704" i="2"/>
  <c r="B704" i="2"/>
  <c r="C704" i="2"/>
  <c r="D704" i="2"/>
  <c r="B766" i="2"/>
  <c r="C766" i="2"/>
  <c r="D766" i="2"/>
  <c r="E766" i="2"/>
  <c r="F766" i="2"/>
  <c r="G766" i="2"/>
  <c r="B783" i="2"/>
  <c r="C783" i="2"/>
  <c r="D783" i="2"/>
  <c r="E783" i="2"/>
  <c r="F783" i="2"/>
  <c r="G783" i="2"/>
  <c r="G669" i="2"/>
  <c r="B669" i="2"/>
  <c r="C669" i="2"/>
  <c r="D669" i="2"/>
  <c r="E669" i="2"/>
  <c r="F669" i="2"/>
  <c r="F976" i="2"/>
  <c r="G976" i="2"/>
  <c r="B976" i="2"/>
  <c r="F502" i="2"/>
  <c r="G502" i="2"/>
  <c r="B502" i="2"/>
  <c r="C502" i="2"/>
  <c r="D502" i="2"/>
  <c r="E502" i="2"/>
  <c r="C607" i="2"/>
  <c r="D607" i="2"/>
  <c r="E607" i="2"/>
  <c r="F607" i="2"/>
  <c r="G607" i="2"/>
  <c r="B607" i="2"/>
  <c r="B49" i="2"/>
  <c r="D49" i="2"/>
  <c r="E49" i="2"/>
  <c r="F49" i="2"/>
  <c r="C49" i="2"/>
  <c r="G49" i="2"/>
  <c r="F94" i="2"/>
  <c r="G94" i="2"/>
  <c r="B94" i="2"/>
  <c r="C94" i="2"/>
  <c r="D94" i="2"/>
  <c r="E94" i="2"/>
  <c r="B650" i="2"/>
  <c r="C650" i="2"/>
  <c r="D650" i="2"/>
  <c r="E650" i="2"/>
  <c r="F650" i="2"/>
  <c r="G650" i="2"/>
  <c r="B646" i="2"/>
  <c r="C646" i="2"/>
  <c r="D646" i="2"/>
  <c r="E646" i="2"/>
  <c r="F646" i="2"/>
  <c r="G646" i="2"/>
  <c r="D131" i="2"/>
  <c r="F131" i="2"/>
  <c r="B131" i="2"/>
  <c r="B1002" i="2"/>
  <c r="C1002" i="2"/>
  <c r="D1002" i="2"/>
  <c r="E1002" i="2"/>
  <c r="G1002" i="2"/>
  <c r="F1002" i="2"/>
  <c r="F969" i="2"/>
  <c r="G969" i="2"/>
  <c r="B969" i="2"/>
  <c r="D969" i="2"/>
  <c r="C969" i="2"/>
  <c r="E969" i="2"/>
  <c r="C896" i="2"/>
  <c r="D896" i="2"/>
  <c r="E896" i="2"/>
  <c r="F896" i="2"/>
  <c r="G896" i="2"/>
  <c r="B896" i="2"/>
  <c r="B430" i="2"/>
  <c r="C430" i="2"/>
  <c r="D430" i="2"/>
  <c r="F430" i="2"/>
  <c r="G430" i="2"/>
  <c r="E430" i="2"/>
  <c r="B532" i="2"/>
  <c r="C532" i="2"/>
  <c r="D532" i="2"/>
  <c r="E532" i="2"/>
  <c r="F532" i="2"/>
  <c r="G532" i="2"/>
  <c r="E676" i="2"/>
  <c r="F676" i="2"/>
  <c r="G676" i="2"/>
  <c r="B676" i="2"/>
  <c r="C676" i="2"/>
  <c r="D676" i="2"/>
  <c r="C145" i="2"/>
  <c r="D145" i="2"/>
  <c r="E145" i="2"/>
  <c r="F145" i="2"/>
  <c r="B145" i="2"/>
  <c r="G145" i="2"/>
  <c r="E138" i="2"/>
  <c r="F138" i="2"/>
  <c r="G138" i="2"/>
  <c r="B138" i="2"/>
  <c r="C138" i="2"/>
  <c r="D138" i="2"/>
  <c r="D999" i="2"/>
  <c r="E999" i="2"/>
  <c r="F999" i="2"/>
  <c r="G999" i="2"/>
  <c r="B999" i="2"/>
  <c r="C999" i="2"/>
  <c r="C930" i="2"/>
  <c r="D930" i="2"/>
  <c r="F930" i="2"/>
  <c r="B930" i="2"/>
  <c r="E930" i="2"/>
  <c r="G930" i="2"/>
  <c r="G902" i="2"/>
  <c r="B902" i="2"/>
  <c r="C902" i="2"/>
  <c r="D902" i="2"/>
  <c r="F902" i="2"/>
  <c r="E902" i="2"/>
  <c r="B803" i="2"/>
  <c r="D803" i="2"/>
  <c r="F803" i="2"/>
  <c r="G803" i="2"/>
  <c r="B358" i="2"/>
  <c r="C358" i="2"/>
  <c r="D358" i="2"/>
  <c r="E358" i="2"/>
  <c r="F358" i="2"/>
  <c r="G358" i="2"/>
  <c r="B843" i="2"/>
  <c r="C843" i="2"/>
  <c r="D843" i="2"/>
  <c r="E843" i="2"/>
  <c r="F843" i="2"/>
  <c r="G843" i="2"/>
  <c r="C824" i="2"/>
  <c r="D824" i="2"/>
  <c r="E824" i="2"/>
  <c r="F824" i="2"/>
  <c r="G824" i="2"/>
  <c r="B824" i="2"/>
  <c r="E748" i="2"/>
  <c r="F748" i="2"/>
  <c r="G748" i="2"/>
  <c r="B748" i="2"/>
  <c r="D748" i="2"/>
  <c r="D299" i="2"/>
  <c r="F299" i="2"/>
  <c r="G299" i="2"/>
  <c r="B299" i="2"/>
  <c r="C299" i="2"/>
  <c r="E299" i="2"/>
  <c r="B963" i="2"/>
  <c r="C963" i="2"/>
  <c r="E963" i="2"/>
  <c r="F963" i="2"/>
  <c r="D963" i="2"/>
  <c r="G963" i="2"/>
  <c r="E542" i="2"/>
  <c r="B21" i="2"/>
  <c r="C638" i="2"/>
  <c r="F638" i="2"/>
  <c r="G638" i="2"/>
  <c r="B108" i="2"/>
  <c r="C108" i="2"/>
  <c r="E108" i="2"/>
  <c r="F108" i="2"/>
  <c r="G108" i="2"/>
  <c r="D108" i="2"/>
  <c r="C958" i="2"/>
  <c r="D958" i="2"/>
  <c r="F958" i="2"/>
  <c r="E958" i="2"/>
  <c r="G958" i="2"/>
  <c r="B958" i="2"/>
  <c r="E517" i="2"/>
  <c r="F517" i="2"/>
  <c r="G517" i="2"/>
  <c r="B517" i="2"/>
  <c r="D956" i="2"/>
  <c r="E956" i="2"/>
  <c r="G956" i="2"/>
  <c r="B956" i="2"/>
  <c r="C956" i="2"/>
  <c r="F956" i="2"/>
  <c r="E840" i="2"/>
  <c r="G840" i="2"/>
  <c r="C757" i="2"/>
  <c r="D757" i="2"/>
  <c r="D277" i="2"/>
  <c r="E277" i="2"/>
  <c r="B277" i="2"/>
  <c r="C277" i="2"/>
  <c r="F277" i="2"/>
  <c r="G277" i="2"/>
  <c r="B211" i="2"/>
  <c r="D211" i="2"/>
  <c r="E211" i="2"/>
  <c r="F211" i="2"/>
  <c r="C211" i="2"/>
  <c r="G211" i="2"/>
  <c r="D305" i="2"/>
  <c r="E305" i="2"/>
  <c r="F305" i="2"/>
  <c r="G305" i="2"/>
  <c r="B305" i="2"/>
  <c r="B523" i="2"/>
  <c r="C523" i="2"/>
  <c r="D523" i="2"/>
  <c r="E523" i="2"/>
  <c r="G523" i="2"/>
  <c r="F523" i="2"/>
  <c r="B419" i="2"/>
  <c r="C419" i="2"/>
  <c r="F482" i="2"/>
  <c r="G482" i="2"/>
  <c r="B482" i="2"/>
  <c r="C482" i="2"/>
  <c r="D482" i="2"/>
  <c r="E482" i="2"/>
  <c r="C599" i="2"/>
  <c r="D599" i="2"/>
  <c r="E599" i="2"/>
  <c r="F599" i="2"/>
  <c r="G599" i="2"/>
  <c r="B599" i="2"/>
  <c r="F82" i="2"/>
  <c r="B82" i="2"/>
  <c r="E82" i="2"/>
  <c r="D82" i="2"/>
  <c r="B634" i="2"/>
  <c r="C634" i="2"/>
  <c r="D634" i="2"/>
  <c r="E634" i="2"/>
  <c r="F634" i="2"/>
  <c r="G634" i="2"/>
  <c r="D718" i="2"/>
  <c r="E718" i="2"/>
  <c r="D212" i="2"/>
  <c r="F212" i="2"/>
  <c r="B475" i="2"/>
  <c r="D475" i="2"/>
  <c r="E475" i="2"/>
  <c r="F475" i="2"/>
  <c r="G475" i="2"/>
  <c r="B41" i="2"/>
  <c r="G41" i="2"/>
  <c r="C41" i="2"/>
  <c r="B148" i="2"/>
  <c r="C177" i="2"/>
  <c r="D177" i="2"/>
  <c r="E177" i="2"/>
  <c r="F177" i="2"/>
  <c r="B177" i="2"/>
  <c r="G177" i="2"/>
  <c r="D271" i="2"/>
  <c r="G271" i="2"/>
  <c r="B271" i="2"/>
  <c r="C271" i="2"/>
  <c r="E271" i="2"/>
  <c r="F271" i="2"/>
  <c r="G594" i="2"/>
  <c r="B84" i="2"/>
  <c r="C84" i="2"/>
  <c r="E84" i="2"/>
  <c r="G84" i="2"/>
  <c r="D84" i="2"/>
  <c r="C149" i="2"/>
  <c r="D149" i="2"/>
  <c r="E149" i="2"/>
  <c r="F149" i="2"/>
  <c r="G149" i="2"/>
  <c r="B149" i="2"/>
  <c r="F266" i="2"/>
  <c r="G266" i="2"/>
  <c r="B266" i="2"/>
  <c r="C266" i="2"/>
  <c r="D266" i="2"/>
  <c r="E266" i="2"/>
  <c r="D295" i="2"/>
  <c r="E295" i="2"/>
  <c r="F295" i="2"/>
  <c r="G295" i="2"/>
  <c r="B295" i="2"/>
  <c r="C295" i="2"/>
  <c r="B383" i="2"/>
  <c r="C383" i="2"/>
  <c r="E383" i="2"/>
  <c r="D585" i="2"/>
  <c r="F585" i="2"/>
  <c r="E585" i="2"/>
  <c r="G585" i="2"/>
  <c r="B585" i="2"/>
  <c r="C585" i="2"/>
  <c r="C83" i="2"/>
  <c r="D83" i="2"/>
  <c r="E83" i="2"/>
  <c r="B83" i="2"/>
  <c r="F83" i="2"/>
  <c r="G83" i="2"/>
  <c r="G713" i="2"/>
  <c r="B713" i="2"/>
  <c r="C713" i="2"/>
  <c r="D713" i="2"/>
  <c r="E713" i="2"/>
  <c r="F713" i="2"/>
  <c r="D201" i="2"/>
  <c r="E201" i="2"/>
  <c r="F201" i="2"/>
  <c r="B201" i="2"/>
  <c r="C201" i="2"/>
  <c r="G201" i="2"/>
  <c r="D221" i="2"/>
  <c r="F221" i="2"/>
  <c r="B221" i="2"/>
  <c r="C221" i="2"/>
  <c r="G221" i="2"/>
  <c r="C316" i="2"/>
  <c r="D316" i="2"/>
  <c r="E316" i="2"/>
  <c r="F316" i="2"/>
  <c r="G316" i="2"/>
  <c r="B316" i="2"/>
  <c r="B579" i="2"/>
  <c r="D579" i="2"/>
  <c r="C579" i="2"/>
  <c r="E579" i="2"/>
  <c r="F579" i="2"/>
  <c r="G579" i="2"/>
  <c r="C63" i="2"/>
  <c r="D63" i="2"/>
  <c r="E63" i="2"/>
  <c r="F63" i="2"/>
  <c r="B63" i="2"/>
  <c r="G63" i="2"/>
  <c r="E636" i="2"/>
  <c r="F636" i="2"/>
  <c r="G636" i="2"/>
  <c r="B636" i="2"/>
  <c r="C636" i="2"/>
  <c r="D636" i="2"/>
  <c r="D136" i="2"/>
  <c r="B251" i="2"/>
  <c r="D251" i="2"/>
  <c r="E251" i="2"/>
  <c r="F251" i="2"/>
  <c r="C251" i="2"/>
  <c r="G251" i="2"/>
  <c r="B280" i="2"/>
  <c r="C280" i="2"/>
  <c r="F280" i="2"/>
  <c r="E280" i="2"/>
  <c r="G280" i="2"/>
  <c r="D280" i="2"/>
  <c r="D367" i="2"/>
  <c r="D379" i="2"/>
  <c r="F379" i="2"/>
  <c r="B442" i="2"/>
  <c r="C442" i="2"/>
  <c r="D442" i="2"/>
  <c r="E442" i="2"/>
  <c r="F442" i="2"/>
  <c r="G442" i="2"/>
  <c r="D561" i="2"/>
  <c r="E561" i="2"/>
  <c r="F561" i="2"/>
  <c r="G561" i="2"/>
  <c r="B561" i="2"/>
  <c r="C561" i="2"/>
  <c r="C46" i="2"/>
  <c r="D46" i="2"/>
  <c r="B46" i="2"/>
  <c r="E46" i="2"/>
  <c r="F46" i="2"/>
  <c r="G46" i="2"/>
  <c r="D89" i="2"/>
  <c r="E89" i="2"/>
  <c r="G89" i="2"/>
  <c r="F89" i="2"/>
  <c r="B89" i="2"/>
  <c r="C89" i="2"/>
  <c r="C683" i="2"/>
  <c r="D683" i="2"/>
  <c r="E683" i="2"/>
  <c r="F683" i="2"/>
  <c r="G683" i="2"/>
  <c r="B683" i="2"/>
  <c r="E162" i="2"/>
  <c r="F162" i="2"/>
  <c r="G162" i="2"/>
  <c r="B162" i="2"/>
  <c r="C162" i="2"/>
  <c r="D162" i="2"/>
  <c r="B435" i="2"/>
  <c r="C435" i="2"/>
  <c r="D435" i="2"/>
  <c r="E435" i="2"/>
  <c r="F435" i="2"/>
  <c r="G435" i="2"/>
  <c r="F498" i="2"/>
  <c r="G498" i="2"/>
  <c r="B498" i="2"/>
  <c r="C498" i="2"/>
  <c r="D498" i="2"/>
  <c r="E498" i="2"/>
  <c r="C611" i="2"/>
  <c r="D611" i="2"/>
  <c r="E611" i="2"/>
  <c r="F611" i="2"/>
  <c r="G611" i="2"/>
  <c r="B611" i="2"/>
  <c r="E98" i="2"/>
  <c r="C647" i="2"/>
  <c r="D647" i="2"/>
  <c r="E647" i="2"/>
  <c r="F647" i="2"/>
  <c r="G647" i="2"/>
  <c r="B647" i="2"/>
  <c r="C141" i="2"/>
  <c r="D141" i="2"/>
  <c r="E141" i="2"/>
  <c r="F141" i="2"/>
  <c r="B141" i="2"/>
  <c r="G141" i="2"/>
  <c r="F605" i="2"/>
  <c r="F90" i="2"/>
  <c r="C90" i="2"/>
  <c r="E90" i="2"/>
  <c r="C134" i="2"/>
  <c r="D436" i="2"/>
  <c r="E436" i="2"/>
  <c r="F436" i="2"/>
  <c r="G436" i="2"/>
  <c r="B436" i="2"/>
  <c r="C436" i="2"/>
  <c r="F381" i="2"/>
  <c r="G381" i="2"/>
  <c r="B381" i="2"/>
  <c r="C381" i="2"/>
  <c r="D381" i="2"/>
  <c r="E381" i="2"/>
  <c r="F373" i="2"/>
  <c r="G373" i="2"/>
  <c r="B373" i="2"/>
  <c r="E373" i="2"/>
  <c r="C373" i="2"/>
  <c r="D373" i="2"/>
  <c r="C962" i="2"/>
  <c r="D962" i="2"/>
  <c r="F962" i="2"/>
  <c r="B962" i="2"/>
  <c r="E962" i="2"/>
  <c r="G962" i="2"/>
  <c r="E929" i="2"/>
  <c r="F929" i="2"/>
  <c r="G929" i="2"/>
  <c r="B929" i="2"/>
  <c r="D929" i="2"/>
  <c r="C929" i="2"/>
  <c r="B855" i="2"/>
  <c r="C855" i="2"/>
  <c r="D855" i="2"/>
  <c r="E855" i="2"/>
  <c r="F855" i="2"/>
  <c r="G855" i="2"/>
  <c r="B390" i="2"/>
  <c r="C390" i="2"/>
  <c r="D390" i="2"/>
  <c r="E390" i="2"/>
  <c r="F390" i="2"/>
  <c r="G390" i="2"/>
  <c r="B492" i="2"/>
  <c r="C492" i="2"/>
  <c r="D492" i="2"/>
  <c r="E492" i="2"/>
  <c r="F492" i="2"/>
  <c r="G492" i="2"/>
  <c r="F445" i="2"/>
  <c r="G445" i="2"/>
  <c r="B445" i="2"/>
  <c r="C445" i="2"/>
  <c r="D445" i="2"/>
  <c r="E445" i="2"/>
  <c r="F210" i="2"/>
  <c r="G210" i="2"/>
  <c r="B210" i="2"/>
  <c r="C210" i="2"/>
  <c r="D210" i="2"/>
  <c r="E210" i="2"/>
  <c r="C691" i="2"/>
  <c r="D691" i="2"/>
  <c r="E691" i="2"/>
  <c r="F691" i="2"/>
  <c r="G691" i="2"/>
  <c r="B691" i="2"/>
  <c r="G701" i="2"/>
  <c r="B701" i="2"/>
  <c r="C701" i="2"/>
  <c r="D701" i="2"/>
  <c r="E701" i="2"/>
  <c r="F701" i="2"/>
  <c r="B247" i="2"/>
  <c r="D247" i="2"/>
  <c r="E247" i="2"/>
  <c r="F247" i="2"/>
  <c r="C247" i="2"/>
  <c r="G247" i="2"/>
  <c r="B947" i="2"/>
  <c r="C947" i="2"/>
  <c r="E947" i="2"/>
  <c r="F947" i="2"/>
  <c r="G947" i="2"/>
  <c r="D947" i="2"/>
  <c r="B985" i="2"/>
  <c r="C985" i="2"/>
  <c r="E985" i="2"/>
  <c r="F985" i="2"/>
  <c r="D985" i="2"/>
  <c r="G985" i="2"/>
  <c r="C920" i="2"/>
  <c r="D920" i="2"/>
  <c r="E920" i="2"/>
  <c r="F920" i="2"/>
  <c r="G920" i="2"/>
  <c r="B920" i="2"/>
  <c r="C446" i="2"/>
  <c r="D446" i="2"/>
  <c r="E446" i="2"/>
  <c r="G446" i="2"/>
  <c r="B548" i="2"/>
  <c r="C548" i="2"/>
  <c r="D548" i="2"/>
  <c r="E548" i="2"/>
  <c r="F548" i="2"/>
  <c r="G548" i="2"/>
  <c r="E837" i="2"/>
  <c r="F837" i="2"/>
  <c r="G837" i="2"/>
  <c r="B837" i="2"/>
  <c r="D837" i="2"/>
  <c r="C837" i="2"/>
  <c r="B152" i="2"/>
  <c r="C152" i="2"/>
  <c r="D152" i="2"/>
  <c r="F152" i="2"/>
  <c r="E152" i="2"/>
  <c r="G152" i="2"/>
  <c r="C675" i="2"/>
  <c r="D675" i="2"/>
  <c r="E675" i="2"/>
  <c r="F675" i="2"/>
  <c r="G675" i="2"/>
  <c r="B675" i="2"/>
  <c r="G689" i="2"/>
  <c r="B689" i="2"/>
  <c r="C689" i="2"/>
  <c r="D689" i="2"/>
  <c r="E689" i="2"/>
  <c r="F689" i="2"/>
  <c r="C189" i="2"/>
  <c r="D189" i="2"/>
  <c r="E189" i="2"/>
  <c r="F189" i="2"/>
  <c r="B189" i="2"/>
  <c r="G189" i="2"/>
  <c r="B1010" i="2"/>
  <c r="C1010" i="2"/>
  <c r="D1010" i="2"/>
  <c r="E1010" i="2"/>
  <c r="G1010" i="2"/>
  <c r="F1010" i="2"/>
  <c r="B977" i="2"/>
  <c r="C977" i="2"/>
  <c r="E977" i="2"/>
  <c r="F977" i="2"/>
  <c r="G977" i="2"/>
  <c r="D977" i="2"/>
  <c r="G914" i="2"/>
  <c r="B914" i="2"/>
  <c r="C914" i="2"/>
  <c r="D914" i="2"/>
  <c r="F914" i="2"/>
  <c r="E914" i="2"/>
  <c r="B438" i="2"/>
  <c r="C438" i="2"/>
  <c r="D438" i="2"/>
  <c r="E438" i="2"/>
  <c r="F438" i="2"/>
  <c r="G438" i="2"/>
  <c r="B540" i="2"/>
  <c r="C540" i="2"/>
  <c r="D540" i="2"/>
  <c r="E540" i="2"/>
  <c r="F540" i="2"/>
  <c r="G540" i="2"/>
  <c r="B204" i="2"/>
  <c r="C204" i="2"/>
  <c r="D204" i="2"/>
  <c r="F204" i="2"/>
  <c r="G204" i="2"/>
  <c r="E204" i="2"/>
  <c r="C197" i="2"/>
  <c r="D197" i="2"/>
  <c r="E197" i="2"/>
  <c r="F197" i="2"/>
  <c r="G197" i="2"/>
  <c r="B197" i="2"/>
  <c r="C938" i="2"/>
  <c r="D938" i="2"/>
  <c r="F938" i="2"/>
  <c r="B938" i="2"/>
  <c r="E938" i="2"/>
  <c r="G938" i="2"/>
  <c r="C908" i="2"/>
  <c r="D908" i="2"/>
  <c r="E908" i="2"/>
  <c r="F908" i="2"/>
  <c r="G908" i="2"/>
  <c r="B908" i="2"/>
  <c r="B831" i="2"/>
  <c r="C831" i="2"/>
  <c r="D831" i="2"/>
  <c r="E831" i="2"/>
  <c r="F831" i="2"/>
  <c r="G831" i="2"/>
  <c r="B366" i="2"/>
  <c r="C366" i="2"/>
  <c r="D366" i="2"/>
  <c r="F366" i="2"/>
  <c r="G366" i="2"/>
  <c r="E366" i="2"/>
  <c r="D468" i="2"/>
  <c r="E468" i="2"/>
  <c r="F468" i="2"/>
  <c r="G468" i="2"/>
  <c r="B468" i="2"/>
  <c r="C468" i="2"/>
  <c r="B779" i="2"/>
  <c r="C779" i="2"/>
  <c r="D779" i="2"/>
  <c r="E779" i="2"/>
  <c r="F779" i="2"/>
  <c r="G779" i="2"/>
  <c r="B975" i="2"/>
  <c r="D975" i="2"/>
  <c r="E975" i="2"/>
  <c r="F975" i="2"/>
  <c r="G975" i="2"/>
  <c r="C975" i="2"/>
  <c r="C916" i="2"/>
  <c r="D916" i="2"/>
  <c r="E916" i="2"/>
  <c r="F916" i="2"/>
  <c r="G916" i="2"/>
  <c r="B916" i="2"/>
  <c r="F856" i="2"/>
  <c r="G856" i="2"/>
  <c r="D717" i="2"/>
  <c r="D293" i="2"/>
  <c r="E293" i="2"/>
  <c r="C293" i="2"/>
  <c r="F293" i="2"/>
  <c r="G293" i="2"/>
  <c r="B293" i="2"/>
  <c r="D396" i="2"/>
  <c r="E396" i="2"/>
  <c r="F396" i="2"/>
  <c r="G396" i="2"/>
  <c r="B396" i="2"/>
  <c r="C396" i="2"/>
  <c r="B726" i="2"/>
  <c r="D726" i="2"/>
  <c r="E726" i="2"/>
  <c r="F726" i="2"/>
  <c r="G726" i="2"/>
  <c r="C651" i="2"/>
  <c r="D651" i="2"/>
  <c r="E651" i="2"/>
  <c r="F651" i="2"/>
  <c r="G651" i="2"/>
  <c r="B651" i="2"/>
  <c r="B749" i="2"/>
  <c r="C749" i="2"/>
  <c r="E493" i="2"/>
  <c r="B493" i="2"/>
  <c r="C493" i="2"/>
  <c r="B955" i="2"/>
  <c r="C955" i="2"/>
  <c r="E955" i="2"/>
  <c r="F955" i="2"/>
  <c r="D955" i="2"/>
  <c r="G955" i="2"/>
  <c r="D952" i="2"/>
  <c r="E952" i="2"/>
  <c r="G952" i="2"/>
  <c r="B952" i="2"/>
  <c r="C952" i="2"/>
  <c r="F952" i="2"/>
  <c r="C478" i="2"/>
  <c r="B478" i="2"/>
  <c r="E478" i="2"/>
  <c r="F478" i="2"/>
  <c r="G478" i="2"/>
  <c r="D693" i="2"/>
  <c r="C900" i="2"/>
  <c r="D900" i="2"/>
  <c r="E900" i="2"/>
  <c r="F900" i="2"/>
  <c r="G900" i="2"/>
  <c r="B900" i="2"/>
  <c r="F949" i="2"/>
  <c r="G949" i="2"/>
  <c r="B949" i="2"/>
  <c r="D949" i="2"/>
  <c r="C949" i="2"/>
  <c r="E949" i="2"/>
  <c r="B899" i="2"/>
  <c r="C899" i="2"/>
  <c r="D899" i="2"/>
  <c r="E899" i="2"/>
  <c r="F899" i="2"/>
  <c r="G899" i="2"/>
  <c r="B776" i="2"/>
  <c r="C776" i="2"/>
  <c r="D776" i="2"/>
  <c r="F776" i="2"/>
  <c r="G776" i="2"/>
  <c r="G741" i="2"/>
  <c r="B741" i="2"/>
  <c r="C741" i="2"/>
  <c r="D741" i="2"/>
  <c r="E741" i="2"/>
  <c r="F741" i="2"/>
  <c r="C596" i="2"/>
  <c r="E596" i="2"/>
  <c r="D153" i="2"/>
  <c r="B153" i="2"/>
  <c r="G153" i="2"/>
  <c r="F246" i="2"/>
  <c r="G246" i="2"/>
  <c r="B246" i="2"/>
  <c r="C246" i="2"/>
  <c r="D246" i="2"/>
  <c r="E246" i="2"/>
  <c r="B327" i="2"/>
  <c r="C327" i="2"/>
  <c r="D327" i="2"/>
  <c r="E327" i="2"/>
  <c r="F327" i="2"/>
  <c r="G327" i="2"/>
  <c r="D356" i="2"/>
  <c r="E356" i="2"/>
  <c r="F356" i="2"/>
  <c r="G356" i="2"/>
  <c r="B356" i="2"/>
  <c r="C356" i="2"/>
  <c r="B418" i="2"/>
  <c r="C418" i="2"/>
  <c r="D537" i="2"/>
  <c r="E537" i="2"/>
  <c r="F537" i="2"/>
  <c r="G537" i="2"/>
  <c r="B537" i="2"/>
  <c r="C537" i="2"/>
  <c r="G24" i="2"/>
  <c r="B24" i="2"/>
  <c r="C24" i="2"/>
  <c r="F24" i="2"/>
  <c r="E24" i="2"/>
  <c r="D24" i="2"/>
  <c r="B568" i="2"/>
  <c r="C568" i="2"/>
  <c r="D568" i="2"/>
  <c r="E568" i="2"/>
  <c r="F568" i="2"/>
  <c r="G568" i="2"/>
  <c r="B60" i="2"/>
  <c r="C60" i="2"/>
  <c r="E60" i="2"/>
  <c r="F60" i="2"/>
  <c r="D60" i="2"/>
  <c r="B658" i="2"/>
  <c r="C658" i="2"/>
  <c r="D658" i="2"/>
  <c r="E658" i="2"/>
  <c r="F658" i="2"/>
  <c r="G658" i="2"/>
  <c r="C140" i="2"/>
  <c r="B411" i="2"/>
  <c r="C411" i="2"/>
  <c r="D411" i="2"/>
  <c r="E411" i="2"/>
  <c r="F411" i="2"/>
  <c r="G411" i="2"/>
  <c r="B474" i="2"/>
  <c r="C474" i="2"/>
  <c r="D474" i="2"/>
  <c r="E474" i="2"/>
  <c r="G474" i="2"/>
  <c r="B592" i="2"/>
  <c r="D592" i="2"/>
  <c r="F592" i="2"/>
  <c r="G592" i="2"/>
  <c r="C592" i="2"/>
  <c r="E592" i="2"/>
  <c r="F118" i="2"/>
  <c r="C711" i="2"/>
  <c r="D711" i="2"/>
  <c r="E711" i="2"/>
  <c r="F711" i="2"/>
  <c r="G711" i="2"/>
  <c r="B711" i="2"/>
  <c r="B199" i="2"/>
  <c r="D199" i="2"/>
  <c r="E199" i="2"/>
  <c r="F199" i="2"/>
  <c r="C199" i="2"/>
  <c r="G199" i="2"/>
  <c r="D593" i="2"/>
  <c r="F593" i="2"/>
  <c r="B593" i="2"/>
  <c r="C593" i="2"/>
  <c r="E593" i="2"/>
  <c r="C719" i="2"/>
  <c r="D719" i="2"/>
  <c r="E719" i="2"/>
  <c r="F719" i="2"/>
  <c r="G719" i="2"/>
  <c r="B719" i="2"/>
  <c r="E207" i="2"/>
  <c r="C207" i="2"/>
  <c r="D229" i="2"/>
  <c r="E229" i="2"/>
  <c r="F229" i="2"/>
  <c r="B229" i="2"/>
  <c r="C229" i="2"/>
  <c r="G229" i="2"/>
  <c r="B323" i="2"/>
  <c r="C323" i="2"/>
  <c r="D323" i="2"/>
  <c r="E323" i="2"/>
  <c r="F323" i="2"/>
  <c r="G323" i="2"/>
  <c r="F522" i="2"/>
  <c r="G522" i="2"/>
  <c r="B522" i="2"/>
  <c r="C522" i="2"/>
  <c r="D522" i="2"/>
  <c r="E522" i="2"/>
  <c r="B25" i="2"/>
  <c r="G641" i="2"/>
  <c r="B641" i="2"/>
  <c r="C641" i="2"/>
  <c r="E641" i="2"/>
  <c r="D127" i="2"/>
  <c r="C127" i="2"/>
  <c r="E127" i="2"/>
  <c r="F127" i="2"/>
  <c r="G127" i="2"/>
  <c r="B127" i="2"/>
  <c r="G677" i="2"/>
  <c r="B677" i="2"/>
  <c r="C677" i="2"/>
  <c r="D677" i="2"/>
  <c r="E677" i="2"/>
  <c r="F677" i="2"/>
  <c r="G163" i="2"/>
  <c r="B163" i="2"/>
  <c r="D163" i="2"/>
  <c r="F163" i="2"/>
  <c r="C163" i="2"/>
  <c r="E163" i="2"/>
  <c r="D257" i="2"/>
  <c r="E257" i="2"/>
  <c r="F257" i="2"/>
  <c r="B257" i="2"/>
  <c r="G257" i="2"/>
  <c r="C257" i="2"/>
  <c r="F515" i="2"/>
  <c r="G515" i="2"/>
  <c r="F578" i="2"/>
  <c r="G578" i="2"/>
  <c r="B578" i="2"/>
  <c r="C578" i="2"/>
  <c r="D578" i="2"/>
  <c r="E578" i="2"/>
  <c r="D77" i="2"/>
  <c r="E77" i="2"/>
  <c r="G77" i="2"/>
  <c r="B77" i="2"/>
  <c r="F77" i="2"/>
  <c r="C77" i="2"/>
  <c r="E708" i="2"/>
  <c r="F708" i="2"/>
  <c r="G708" i="2"/>
  <c r="B708" i="2"/>
  <c r="C708" i="2"/>
  <c r="F213" i="2"/>
  <c r="C213" i="2"/>
  <c r="B308" i="2"/>
  <c r="F308" i="2"/>
  <c r="G308" i="2"/>
  <c r="C308" i="2"/>
  <c r="D308" i="2"/>
  <c r="E308" i="2"/>
  <c r="B312" i="2"/>
  <c r="D312" i="2"/>
  <c r="B378" i="2"/>
  <c r="C378" i="2"/>
  <c r="D378" i="2"/>
  <c r="E378" i="2"/>
  <c r="F378" i="2"/>
  <c r="G378" i="2"/>
  <c r="D497" i="2"/>
  <c r="E497" i="2"/>
  <c r="F497" i="2"/>
  <c r="G497" i="2"/>
  <c r="B497" i="2"/>
  <c r="C497" i="2"/>
  <c r="C528" i="2"/>
  <c r="G16" i="2"/>
  <c r="F16" i="2"/>
  <c r="D16" i="2"/>
  <c r="B434" i="2"/>
  <c r="E434" i="2"/>
  <c r="G434" i="2"/>
  <c r="F68" i="2"/>
  <c r="E881" i="2"/>
  <c r="F881" i="2"/>
  <c r="G881" i="2"/>
  <c r="B881" i="2"/>
  <c r="D881" i="2"/>
  <c r="C881" i="2"/>
  <c r="F365" i="2"/>
  <c r="G365" i="2"/>
  <c r="B365" i="2"/>
  <c r="C365" i="2"/>
  <c r="D365" i="2"/>
  <c r="E365" i="2"/>
  <c r="G697" i="2"/>
  <c r="B697" i="2"/>
  <c r="C697" i="2"/>
  <c r="D697" i="2"/>
  <c r="E697" i="2"/>
  <c r="F697" i="2"/>
  <c r="C892" i="2"/>
  <c r="D892" i="2"/>
  <c r="E892" i="2"/>
  <c r="F892" i="2"/>
  <c r="G892" i="2"/>
  <c r="B892" i="2"/>
  <c r="B322" i="2"/>
  <c r="C322" i="2"/>
  <c r="D322" i="2"/>
  <c r="E322" i="2"/>
  <c r="F322" i="2"/>
  <c r="G322" i="2"/>
  <c r="E321" i="2"/>
  <c r="F321" i="2"/>
  <c r="G321" i="2"/>
  <c r="B321" i="2"/>
  <c r="C321" i="2"/>
  <c r="D321" i="2"/>
  <c r="E921" i="2"/>
  <c r="F921" i="2"/>
  <c r="G921" i="2"/>
  <c r="B921" i="2"/>
  <c r="D921" i="2"/>
  <c r="C921" i="2"/>
  <c r="C844" i="2"/>
  <c r="D844" i="2"/>
  <c r="E844" i="2"/>
  <c r="F844" i="2"/>
  <c r="G844" i="2"/>
  <c r="B844" i="2"/>
  <c r="B382" i="2"/>
  <c r="C382" i="2"/>
  <c r="D382" i="2"/>
  <c r="E382" i="2"/>
  <c r="F382" i="2"/>
  <c r="G382" i="2"/>
  <c r="B484" i="2"/>
  <c r="C484" i="2"/>
  <c r="D484" i="2"/>
  <c r="E484" i="2"/>
  <c r="G874" i="2"/>
  <c r="B874" i="2"/>
  <c r="C874" i="2"/>
  <c r="D874" i="2"/>
  <c r="F874" i="2"/>
  <c r="E874" i="2"/>
  <c r="B263" i="2"/>
  <c r="D263" i="2"/>
  <c r="E263" i="2"/>
  <c r="F263" i="2"/>
  <c r="C263" i="2"/>
  <c r="G263" i="2"/>
  <c r="B255" i="2"/>
  <c r="D255" i="2"/>
  <c r="E255" i="2"/>
  <c r="F255" i="2"/>
  <c r="C255" i="2"/>
  <c r="G255" i="2"/>
  <c r="C946" i="2"/>
  <c r="D946" i="2"/>
  <c r="F946" i="2"/>
  <c r="E946" i="2"/>
  <c r="G946" i="2"/>
  <c r="B946" i="2"/>
  <c r="B915" i="2"/>
  <c r="E915" i="2"/>
  <c r="F915" i="2"/>
  <c r="G915" i="2"/>
  <c r="G838" i="2"/>
  <c r="B838" i="2"/>
  <c r="C838" i="2"/>
  <c r="D838" i="2"/>
  <c r="F838" i="2"/>
  <c r="E838" i="2"/>
  <c r="B374" i="2"/>
  <c r="C374" i="2"/>
  <c r="D374" i="2"/>
  <c r="E374" i="2"/>
  <c r="F374" i="2"/>
  <c r="G374" i="2"/>
  <c r="D476" i="2"/>
  <c r="E476" i="2"/>
  <c r="G476" i="2"/>
  <c r="B476" i="2"/>
  <c r="C476" i="2"/>
  <c r="F476" i="2"/>
  <c r="C808" i="2"/>
  <c r="D808" i="2"/>
  <c r="E808" i="2"/>
  <c r="F808" i="2"/>
  <c r="G808" i="2"/>
  <c r="B808" i="2"/>
  <c r="B923" i="2"/>
  <c r="C923" i="2"/>
  <c r="D923" i="2"/>
  <c r="E923" i="2"/>
  <c r="F923" i="2"/>
  <c r="G923" i="2"/>
  <c r="B871" i="2"/>
  <c r="C871" i="2"/>
  <c r="D871" i="2"/>
  <c r="E871" i="2"/>
  <c r="F871" i="2"/>
  <c r="G871" i="2"/>
  <c r="D850" i="2"/>
  <c r="F850" i="2"/>
  <c r="G729" i="2"/>
  <c r="B729" i="2"/>
  <c r="C729" i="2"/>
  <c r="D729" i="2"/>
  <c r="E729" i="2"/>
  <c r="F729" i="2"/>
  <c r="B300" i="2"/>
  <c r="C300" i="2"/>
  <c r="F300" i="2"/>
  <c r="D300" i="2"/>
  <c r="E300" i="2"/>
  <c r="G300" i="2"/>
  <c r="D404" i="2"/>
  <c r="E404" i="2"/>
  <c r="F404" i="2"/>
  <c r="G404" i="2"/>
  <c r="B404" i="2"/>
  <c r="C404" i="2"/>
  <c r="C974" i="2"/>
  <c r="D974" i="2"/>
  <c r="B974" i="2"/>
  <c r="F974" i="2"/>
  <c r="G974" i="2"/>
  <c r="E974" i="2"/>
  <c r="B750" i="2"/>
  <c r="C750" i="2"/>
  <c r="D750" i="2"/>
  <c r="E750" i="2"/>
  <c r="F750" i="2"/>
  <c r="G750" i="2"/>
  <c r="D972" i="2"/>
  <c r="E972" i="2"/>
  <c r="G972" i="2"/>
  <c r="B972" i="2"/>
  <c r="F972" i="2"/>
  <c r="C972" i="2"/>
  <c r="C852" i="2"/>
  <c r="D852" i="2"/>
  <c r="E852" i="2"/>
  <c r="F852" i="2"/>
  <c r="G852" i="2"/>
  <c r="B852" i="2"/>
  <c r="E805" i="2"/>
  <c r="F805" i="2"/>
  <c r="G805" i="2"/>
  <c r="B805" i="2"/>
  <c r="D805" i="2"/>
  <c r="C805" i="2"/>
  <c r="E768" i="2"/>
  <c r="F768" i="2"/>
  <c r="G768" i="2"/>
  <c r="B768" i="2"/>
  <c r="C768" i="2"/>
  <c r="D768" i="2"/>
  <c r="F397" i="2"/>
  <c r="G397" i="2"/>
  <c r="B397" i="2"/>
  <c r="C397" i="2"/>
  <c r="D397" i="2"/>
  <c r="E397" i="2"/>
  <c r="B227" i="2"/>
  <c r="D227" i="2"/>
  <c r="E227" i="2"/>
  <c r="F227" i="2"/>
  <c r="C227" i="2"/>
  <c r="G227" i="2"/>
  <c r="C320" i="2"/>
  <c r="D320" i="2"/>
  <c r="E320" i="2"/>
  <c r="F320" i="2"/>
  <c r="G320" i="2"/>
  <c r="B320" i="2"/>
  <c r="B571" i="2"/>
  <c r="D573" i="2"/>
  <c r="E573" i="2"/>
  <c r="F573" i="2"/>
  <c r="D565" i="2"/>
  <c r="E565" i="2"/>
  <c r="F565" i="2"/>
  <c r="G565" i="2"/>
  <c r="B565" i="2"/>
  <c r="C565" i="2"/>
  <c r="B986" i="2"/>
  <c r="C986" i="2"/>
  <c r="D986" i="2"/>
  <c r="E986" i="2"/>
  <c r="G986" i="2"/>
  <c r="F986" i="2"/>
  <c r="F953" i="2"/>
  <c r="G953" i="2"/>
  <c r="B953" i="2"/>
  <c r="D953" i="2"/>
  <c r="C953" i="2"/>
  <c r="C880" i="2"/>
  <c r="D880" i="2"/>
  <c r="E880" i="2"/>
  <c r="F880" i="2"/>
  <c r="G880" i="2"/>
  <c r="B880" i="2"/>
  <c r="C414" i="2"/>
  <c r="D414" i="2"/>
  <c r="D516" i="2"/>
  <c r="E516" i="2"/>
  <c r="F516" i="2"/>
  <c r="G516" i="2"/>
  <c r="G36" i="2"/>
  <c r="B36" i="2"/>
  <c r="C36" i="2"/>
  <c r="F36" i="2"/>
  <c r="D36" i="2"/>
  <c r="E36" i="2"/>
  <c r="G842" i="2"/>
  <c r="B842" i="2"/>
  <c r="C842" i="2"/>
  <c r="D842" i="2"/>
  <c r="F842" i="2"/>
  <c r="E842" i="2"/>
  <c r="G878" i="2"/>
  <c r="B878" i="2"/>
  <c r="D878" i="2"/>
  <c r="F878" i="2"/>
  <c r="E878" i="2"/>
  <c r="B823" i="2"/>
  <c r="C823" i="2"/>
  <c r="D823" i="2"/>
  <c r="E823" i="2"/>
  <c r="F823" i="2"/>
  <c r="G823" i="2"/>
  <c r="C699" i="2"/>
  <c r="D699" i="2"/>
  <c r="D413" i="2"/>
  <c r="E413" i="2"/>
  <c r="D109" i="2"/>
  <c r="E109" i="2"/>
  <c r="G109" i="2"/>
  <c r="F109" i="2"/>
  <c r="B109" i="2"/>
  <c r="D597" i="2"/>
  <c r="G597" i="2"/>
  <c r="B597" i="2"/>
  <c r="C597" i="2"/>
  <c r="E597" i="2"/>
  <c r="F597" i="2"/>
  <c r="B80" i="2"/>
  <c r="C80" i="2"/>
  <c r="E80" i="2"/>
  <c r="F80" i="2"/>
  <c r="G80" i="2"/>
  <c r="D80" i="2"/>
  <c r="B698" i="2"/>
  <c r="C698" i="2"/>
  <c r="D698" i="2"/>
  <c r="E698" i="2"/>
  <c r="F698" i="2"/>
  <c r="G698" i="2"/>
  <c r="B180" i="2"/>
  <c r="C180" i="2"/>
  <c r="D180" i="2"/>
  <c r="E180" i="2"/>
  <c r="G180" i="2"/>
  <c r="C71" i="2"/>
  <c r="D71" i="2"/>
  <c r="E71" i="2"/>
  <c r="G71" i="2"/>
  <c r="B71" i="2"/>
  <c r="F71" i="2"/>
  <c r="F283" i="2"/>
  <c r="B355" i="2"/>
  <c r="C355" i="2"/>
  <c r="D355" i="2"/>
  <c r="E355" i="2"/>
  <c r="F355" i="2"/>
  <c r="G355" i="2"/>
  <c r="F473" i="2"/>
  <c r="G473" i="2"/>
  <c r="B473" i="2"/>
  <c r="C473" i="2"/>
  <c r="D473" i="2"/>
  <c r="E473" i="2"/>
  <c r="B504" i="2"/>
  <c r="C504" i="2"/>
  <c r="D504" i="2"/>
  <c r="E504" i="2"/>
  <c r="F504" i="2"/>
  <c r="G504" i="2"/>
  <c r="D81" i="2"/>
  <c r="E81" i="2"/>
  <c r="G81" i="2"/>
  <c r="F81" i="2"/>
  <c r="F349" i="2"/>
  <c r="G349" i="2"/>
  <c r="B349" i="2"/>
  <c r="C349" i="2"/>
  <c r="D349" i="2"/>
  <c r="E349" i="2"/>
  <c r="D529" i="2"/>
  <c r="C529" i="2"/>
  <c r="B17" i="2"/>
  <c r="B560" i="2"/>
  <c r="C560" i="2"/>
  <c r="D560" i="2"/>
  <c r="E560" i="2"/>
  <c r="F560" i="2"/>
  <c r="G560" i="2"/>
  <c r="E652" i="2"/>
  <c r="F652" i="2"/>
  <c r="G652" i="2"/>
  <c r="B652" i="2"/>
  <c r="C652" i="2"/>
  <c r="D652" i="2"/>
  <c r="C133" i="2"/>
  <c r="D133" i="2"/>
  <c r="E133" i="2"/>
  <c r="F133" i="2"/>
  <c r="G133" i="2"/>
  <c r="B133" i="2"/>
  <c r="C467" i="2"/>
  <c r="D467" i="2"/>
  <c r="F467" i="2"/>
  <c r="F530" i="2"/>
  <c r="G33" i="2"/>
  <c r="B653" i="2"/>
  <c r="C653" i="2"/>
  <c r="G135" i="2"/>
  <c r="B135" i="2"/>
  <c r="D135" i="2"/>
  <c r="E135" i="2"/>
  <c r="F135" i="2"/>
  <c r="C135" i="2"/>
  <c r="E684" i="2"/>
  <c r="F684" i="2"/>
  <c r="G684" i="2"/>
  <c r="B684" i="2"/>
  <c r="C684" i="2"/>
  <c r="D684" i="2"/>
  <c r="E170" i="2"/>
  <c r="F170" i="2"/>
  <c r="G170" i="2"/>
  <c r="B170" i="2"/>
  <c r="C170" i="2"/>
  <c r="D170" i="2"/>
  <c r="B265" i="2"/>
  <c r="C265" i="2"/>
  <c r="B458" i="2"/>
  <c r="C458" i="2"/>
  <c r="D458" i="2"/>
  <c r="E458" i="2"/>
  <c r="F458" i="2"/>
  <c r="G458" i="2"/>
  <c r="D577" i="2"/>
  <c r="E577" i="2"/>
  <c r="F577" i="2"/>
  <c r="B577" i="2"/>
  <c r="C577" i="2"/>
  <c r="G577" i="2"/>
  <c r="D61" i="2"/>
  <c r="E61" i="2"/>
  <c r="G61" i="2"/>
  <c r="C61" i="2"/>
  <c r="F61" i="2"/>
  <c r="B61" i="2"/>
  <c r="E616" i="2"/>
  <c r="F616" i="2"/>
  <c r="G616" i="2"/>
  <c r="B616" i="2"/>
  <c r="C616" i="2"/>
  <c r="D616" i="2"/>
  <c r="B694" i="2"/>
  <c r="D694" i="2"/>
  <c r="G694" i="2"/>
  <c r="G183" i="2"/>
  <c r="B183" i="2"/>
  <c r="D183" i="2"/>
  <c r="E183" i="2"/>
  <c r="F183" i="2"/>
  <c r="C183" i="2"/>
  <c r="B451" i="2"/>
  <c r="C451" i="2"/>
  <c r="D451" i="2"/>
  <c r="E451" i="2"/>
  <c r="F451" i="2"/>
  <c r="G451" i="2"/>
  <c r="C514" i="2"/>
  <c r="C635" i="2"/>
  <c r="D635" i="2"/>
  <c r="E635" i="2"/>
  <c r="F635" i="2"/>
  <c r="G635" i="2"/>
  <c r="B635" i="2"/>
  <c r="D119" i="2"/>
  <c r="B119" i="2"/>
  <c r="C119" i="2"/>
  <c r="E119" i="2"/>
  <c r="G119" i="2"/>
  <c r="F119" i="2"/>
  <c r="G665" i="2"/>
  <c r="B665" i="2"/>
  <c r="D665" i="2"/>
  <c r="F665" i="2"/>
  <c r="G155" i="2"/>
  <c r="D249" i="2"/>
  <c r="E249" i="2"/>
  <c r="F249" i="2"/>
  <c r="B249" i="2"/>
  <c r="C249" i="2"/>
  <c r="G249" i="2"/>
  <c r="D245" i="2"/>
  <c r="E245" i="2"/>
  <c r="F245" i="2"/>
  <c r="B245" i="2"/>
  <c r="C245" i="2"/>
  <c r="G245" i="2"/>
  <c r="G318" i="2"/>
  <c r="B318" i="2"/>
  <c r="C318" i="2"/>
  <c r="D318" i="2"/>
  <c r="E318" i="2"/>
  <c r="F318" i="2"/>
  <c r="F433" i="2"/>
  <c r="G433" i="2"/>
  <c r="B433" i="2"/>
  <c r="C433" i="2"/>
  <c r="D433" i="2"/>
  <c r="E433" i="2"/>
  <c r="D464" i="2"/>
  <c r="E464" i="2"/>
  <c r="F464" i="2"/>
  <c r="G464" i="2"/>
  <c r="B464" i="2"/>
  <c r="C464" i="2"/>
  <c r="B551" i="2"/>
  <c r="C551" i="2"/>
  <c r="D551" i="2"/>
  <c r="G551" i="2"/>
  <c r="E551" i="2"/>
  <c r="F551" i="2"/>
  <c r="B304" i="2"/>
  <c r="F304" i="2"/>
  <c r="D304" i="2"/>
  <c r="G304" i="2"/>
  <c r="C370" i="2"/>
  <c r="D370" i="2"/>
  <c r="E370" i="2"/>
  <c r="F370" i="2"/>
  <c r="D520" i="2"/>
  <c r="C481" i="2"/>
  <c r="B903" i="2"/>
  <c r="C903" i="2"/>
  <c r="D903" i="2"/>
  <c r="E903" i="2"/>
  <c r="F903" i="2"/>
  <c r="G903" i="2"/>
  <c r="B714" i="2"/>
  <c r="C714" i="2"/>
  <c r="D714" i="2"/>
  <c r="E714" i="2"/>
  <c r="F714" i="2"/>
  <c r="G714" i="2"/>
  <c r="B774" i="2"/>
  <c r="C774" i="2"/>
  <c r="D774" i="2"/>
  <c r="E774" i="2"/>
  <c r="F774" i="2"/>
  <c r="G774" i="2"/>
  <c r="D428" i="2"/>
  <c r="E428" i="2"/>
  <c r="F428" i="2"/>
  <c r="G428" i="2"/>
  <c r="B428" i="2"/>
  <c r="C428" i="2"/>
  <c r="C954" i="2"/>
  <c r="D954" i="2"/>
  <c r="F954" i="2"/>
  <c r="G954" i="2"/>
  <c r="B954" i="2"/>
  <c r="E954" i="2"/>
  <c r="B787" i="2"/>
  <c r="C787" i="2"/>
  <c r="D787" i="2"/>
  <c r="E787" i="2"/>
  <c r="F787" i="2"/>
  <c r="G787" i="2"/>
  <c r="F218" i="2"/>
  <c r="G218" i="2"/>
  <c r="B218" i="2"/>
  <c r="C218" i="2"/>
  <c r="D218" i="2"/>
  <c r="E218" i="2"/>
  <c r="B507" i="2"/>
  <c r="C507" i="2"/>
  <c r="D507" i="2"/>
  <c r="E507" i="2"/>
  <c r="F507" i="2"/>
  <c r="G507" i="2"/>
  <c r="F941" i="2"/>
  <c r="G941" i="2"/>
  <c r="B941" i="2"/>
  <c r="D941" i="2"/>
  <c r="C941" i="2"/>
  <c r="E941" i="2"/>
  <c r="B1006" i="2"/>
  <c r="C1006" i="2"/>
  <c r="D1006" i="2"/>
  <c r="E1006" i="2"/>
  <c r="G1006" i="2"/>
  <c r="F1006" i="2"/>
  <c r="E849" i="2"/>
  <c r="F849" i="2"/>
  <c r="G849" i="2"/>
  <c r="B849" i="2"/>
  <c r="D849" i="2"/>
  <c r="C849" i="2"/>
  <c r="F1004" i="2"/>
  <c r="G1004" i="2"/>
  <c r="C1004" i="2"/>
  <c r="D1004" i="2"/>
  <c r="E1004" i="2"/>
  <c r="B1004" i="2"/>
  <c r="G882" i="2"/>
  <c r="B882" i="2"/>
  <c r="C882" i="2"/>
  <c r="D882" i="2"/>
  <c r="F882" i="2"/>
  <c r="E882" i="2"/>
  <c r="E833" i="2"/>
  <c r="F833" i="2"/>
  <c r="G833" i="2"/>
  <c r="B833" i="2"/>
  <c r="D833" i="2"/>
  <c r="C833" i="2"/>
  <c r="E809" i="2"/>
  <c r="F809" i="2"/>
  <c r="G809" i="2"/>
  <c r="B809" i="2"/>
  <c r="D809" i="2"/>
  <c r="C809" i="2"/>
  <c r="E632" i="2"/>
  <c r="F632" i="2"/>
  <c r="G632" i="2"/>
  <c r="B632" i="2"/>
  <c r="C632" i="2"/>
  <c r="D632" i="2"/>
  <c r="B256" i="2"/>
  <c r="C256" i="2"/>
  <c r="D256" i="2"/>
  <c r="F256" i="2"/>
  <c r="G256" i="2"/>
  <c r="E256" i="2"/>
  <c r="D364" i="2"/>
  <c r="E364" i="2"/>
  <c r="F364" i="2"/>
  <c r="G364" i="2"/>
  <c r="B364" i="2"/>
  <c r="C364" i="2"/>
  <c r="E668" i="2"/>
  <c r="F668" i="2"/>
  <c r="G668" i="2"/>
  <c r="B668" i="2"/>
  <c r="C668" i="2"/>
  <c r="D668" i="2"/>
  <c r="B734" i="2"/>
  <c r="C734" i="2"/>
  <c r="D734" i="2"/>
  <c r="E734" i="2"/>
  <c r="F734" i="2"/>
  <c r="G734" i="2"/>
  <c r="G854" i="2"/>
  <c r="B854" i="2"/>
  <c r="C854" i="2"/>
  <c r="D854" i="2"/>
  <c r="F854" i="2"/>
  <c r="E854" i="2"/>
  <c r="B939" i="2"/>
  <c r="C939" i="2"/>
  <c r="E939" i="2"/>
  <c r="F939" i="2"/>
  <c r="D939" i="2"/>
  <c r="G939" i="2"/>
  <c r="B887" i="2"/>
  <c r="C887" i="2"/>
  <c r="D887" i="2"/>
  <c r="E887" i="2"/>
  <c r="F887" i="2"/>
  <c r="G887" i="2"/>
  <c r="E865" i="2"/>
  <c r="F865" i="2"/>
  <c r="G865" i="2"/>
  <c r="B865" i="2"/>
  <c r="D865" i="2"/>
  <c r="C865" i="2"/>
  <c r="C767" i="2"/>
  <c r="D767" i="2"/>
  <c r="E767" i="2"/>
  <c r="F767" i="2"/>
  <c r="G767" i="2"/>
  <c r="B767" i="2"/>
  <c r="B315" i="2"/>
  <c r="E315" i="2"/>
  <c r="F315" i="2"/>
  <c r="G315" i="2"/>
  <c r="D420" i="2"/>
  <c r="E420" i="2"/>
  <c r="F420" i="2"/>
  <c r="G420" i="2"/>
  <c r="B420" i="2"/>
  <c r="C420" i="2"/>
  <c r="C800" i="2"/>
  <c r="D800" i="2"/>
  <c r="E800" i="2"/>
  <c r="F800" i="2"/>
  <c r="C820" i="2"/>
  <c r="D820" i="2"/>
  <c r="E820" i="2"/>
  <c r="F820" i="2"/>
  <c r="G820" i="2"/>
  <c r="B820" i="2"/>
  <c r="B931" i="2"/>
  <c r="C931" i="2"/>
  <c r="E931" i="2"/>
  <c r="F931" i="2"/>
  <c r="D931" i="2"/>
  <c r="G931" i="2"/>
  <c r="C876" i="2"/>
  <c r="D876" i="2"/>
  <c r="E876" i="2"/>
  <c r="B876" i="2"/>
  <c r="C860" i="2"/>
  <c r="D860" i="2"/>
  <c r="E860" i="2"/>
  <c r="F860" i="2"/>
  <c r="G860" i="2"/>
  <c r="B860" i="2"/>
  <c r="G737" i="2"/>
  <c r="B737" i="2"/>
  <c r="C737" i="2"/>
  <c r="D737" i="2"/>
  <c r="E737" i="2"/>
  <c r="F737" i="2"/>
  <c r="D307" i="2"/>
  <c r="B307" i="2"/>
  <c r="C307" i="2"/>
  <c r="E307" i="2"/>
  <c r="F307" i="2"/>
  <c r="G307" i="2"/>
  <c r="D412" i="2"/>
  <c r="E412" i="2"/>
  <c r="F412" i="2"/>
  <c r="G412" i="2"/>
  <c r="B412" i="2"/>
  <c r="C412" i="2"/>
  <c r="B982" i="2"/>
  <c r="C982" i="2"/>
  <c r="D982" i="2"/>
  <c r="E982" i="2"/>
  <c r="G982" i="2"/>
  <c r="F982" i="2"/>
  <c r="E785" i="2"/>
  <c r="F785" i="2"/>
  <c r="G785" i="2"/>
  <c r="B785" i="2"/>
  <c r="D785" i="2"/>
  <c r="C785" i="2"/>
  <c r="F980" i="2"/>
  <c r="G980" i="2"/>
  <c r="C980" i="2"/>
  <c r="D980" i="2"/>
  <c r="B980" i="2"/>
  <c r="E980" i="2"/>
  <c r="E861" i="2"/>
  <c r="F861" i="2"/>
  <c r="G861" i="2"/>
  <c r="B861" i="2"/>
  <c r="D861" i="2"/>
  <c r="C861" i="2"/>
  <c r="G810" i="2"/>
  <c r="B810" i="2"/>
  <c r="C810" i="2"/>
  <c r="D810" i="2"/>
  <c r="F810" i="2"/>
  <c r="E810" i="2"/>
  <c r="G786" i="2"/>
  <c r="B786" i="2"/>
  <c r="C786" i="2"/>
  <c r="D786" i="2"/>
  <c r="F786" i="2"/>
  <c r="E786" i="2"/>
  <c r="F461" i="2"/>
  <c r="G461" i="2"/>
  <c r="B461" i="2"/>
  <c r="C461" i="2"/>
  <c r="D461" i="2"/>
  <c r="E461" i="2"/>
  <c r="F234" i="2"/>
  <c r="G234" i="2"/>
  <c r="B234" i="2"/>
  <c r="C234" i="2"/>
  <c r="D234" i="2"/>
  <c r="E234" i="2"/>
  <c r="D328" i="2"/>
  <c r="E328" i="2"/>
  <c r="F328" i="2"/>
  <c r="G328" i="2"/>
  <c r="B328" i="2"/>
  <c r="C328" i="2"/>
  <c r="F586" i="2"/>
  <c r="B586" i="2"/>
  <c r="C586" i="2"/>
  <c r="D586" i="2"/>
  <c r="E586" i="2"/>
  <c r="G586" i="2"/>
  <c r="C912" i="2"/>
  <c r="D912" i="2"/>
  <c r="E912" i="2"/>
  <c r="F912" i="2"/>
  <c r="G912" i="2"/>
  <c r="B912" i="2"/>
  <c r="F965" i="2"/>
  <c r="G965" i="2"/>
  <c r="B965" i="2"/>
  <c r="D965" i="2"/>
  <c r="E965" i="2"/>
  <c r="C965" i="2"/>
  <c r="B911" i="2"/>
  <c r="C911" i="2"/>
  <c r="D911" i="2"/>
  <c r="E911" i="2"/>
  <c r="F911" i="2"/>
  <c r="C788" i="2"/>
  <c r="D788" i="2"/>
  <c r="E788" i="2"/>
  <c r="F788" i="2"/>
  <c r="G788" i="2"/>
  <c r="B788" i="2"/>
  <c r="E752" i="2"/>
  <c r="F752" i="2"/>
  <c r="G752" i="2"/>
  <c r="B752" i="2"/>
  <c r="C752" i="2"/>
  <c r="D752" i="2"/>
  <c r="B682" i="2"/>
  <c r="C682" i="2"/>
  <c r="D682" i="2"/>
  <c r="F682" i="2"/>
  <c r="G682" i="2"/>
  <c r="D169" i="2"/>
  <c r="F169" i="2"/>
  <c r="F262" i="2"/>
  <c r="G262" i="2"/>
  <c r="B262" i="2"/>
  <c r="D262" i="2"/>
  <c r="B395" i="2"/>
  <c r="C395" i="2"/>
  <c r="D395" i="2"/>
  <c r="E395" i="2"/>
  <c r="F395" i="2"/>
  <c r="G395" i="2"/>
  <c r="B967" i="2"/>
  <c r="C967" i="2"/>
  <c r="E967" i="2"/>
  <c r="F967" i="2"/>
  <c r="G967" i="2"/>
  <c r="D967" i="2"/>
  <c r="F86" i="2"/>
  <c r="E79" i="2"/>
  <c r="B79" i="2"/>
  <c r="D995" i="2"/>
  <c r="E995" i="2"/>
  <c r="F995" i="2"/>
  <c r="C995" i="2"/>
  <c r="G922" i="2"/>
  <c r="B922" i="2"/>
  <c r="C922" i="2"/>
  <c r="D922" i="2"/>
  <c r="F922" i="2"/>
  <c r="E922" i="2"/>
  <c r="E897" i="2"/>
  <c r="F897" i="2"/>
  <c r="G897" i="2"/>
  <c r="B897" i="2"/>
  <c r="D897" i="2"/>
  <c r="C897" i="2"/>
  <c r="E797" i="2"/>
  <c r="F797" i="2"/>
  <c r="G797" i="2"/>
  <c r="B797" i="2"/>
  <c r="D797" i="2"/>
  <c r="C797" i="2"/>
  <c r="B351" i="2"/>
  <c r="C351" i="2"/>
  <c r="D351" i="2"/>
  <c r="E351" i="2"/>
  <c r="F351" i="2"/>
  <c r="G351" i="2"/>
  <c r="D452" i="2"/>
  <c r="E452" i="2"/>
  <c r="B814" i="2"/>
  <c r="C814" i="2"/>
  <c r="D814" i="2"/>
  <c r="F814" i="2"/>
  <c r="E814" i="2"/>
  <c r="C796" i="2"/>
  <c r="D796" i="2"/>
  <c r="E796" i="2"/>
  <c r="F796" i="2"/>
  <c r="G796" i="2"/>
  <c r="B796" i="2"/>
  <c r="G818" i="2"/>
  <c r="B818" i="2"/>
  <c r="C818" i="2"/>
  <c r="D818" i="2"/>
  <c r="F818" i="2"/>
  <c r="E818" i="2"/>
  <c r="B742" i="2"/>
  <c r="C742" i="2"/>
  <c r="D742" i="2"/>
  <c r="E742" i="2"/>
  <c r="F742" i="2"/>
  <c r="G742" i="2"/>
  <c r="B240" i="2"/>
  <c r="C240" i="2"/>
  <c r="D240" i="2"/>
  <c r="F240" i="2"/>
  <c r="G240" i="2"/>
  <c r="E240" i="2"/>
  <c r="G534" i="2"/>
  <c r="B534" i="2"/>
  <c r="C14" i="2"/>
  <c r="D14" i="2"/>
  <c r="E14" i="2"/>
  <c r="F14" i="2"/>
  <c r="G14" i="2"/>
  <c r="B14" i="2"/>
  <c r="C631" i="2"/>
  <c r="D631" i="2"/>
  <c r="E631" i="2"/>
  <c r="F631" i="2"/>
  <c r="G631" i="2"/>
  <c r="B631" i="2"/>
  <c r="D101" i="2"/>
  <c r="E101" i="2"/>
  <c r="G101" i="2"/>
  <c r="F101" i="2"/>
  <c r="B101" i="2"/>
  <c r="C101" i="2"/>
  <c r="B642" i="2"/>
  <c r="C642" i="2"/>
  <c r="D642" i="2"/>
  <c r="E642" i="2"/>
  <c r="F642" i="2"/>
  <c r="G642" i="2"/>
  <c r="B224" i="2"/>
  <c r="C224" i="2"/>
  <c r="D224" i="2"/>
  <c r="F224" i="2"/>
  <c r="G224" i="2"/>
  <c r="E224" i="2"/>
  <c r="F409" i="2"/>
  <c r="G409" i="2"/>
  <c r="B409" i="2"/>
  <c r="D409" i="2"/>
  <c r="E409" i="2"/>
  <c r="C409" i="2"/>
  <c r="D440" i="2"/>
  <c r="E440" i="2"/>
  <c r="F440" i="2"/>
  <c r="G440" i="2"/>
  <c r="B440" i="2"/>
  <c r="C440" i="2"/>
  <c r="B527" i="2"/>
  <c r="C527" i="2"/>
  <c r="D527" i="2"/>
  <c r="E527" i="2"/>
  <c r="F527" i="2"/>
  <c r="G527" i="2"/>
  <c r="D22" i="2"/>
  <c r="D275" i="2"/>
  <c r="B275" i="2"/>
  <c r="C275" i="2"/>
  <c r="E275" i="2"/>
  <c r="F275" i="2"/>
  <c r="G275" i="2"/>
  <c r="D348" i="2"/>
  <c r="E348" i="2"/>
  <c r="F348" i="2"/>
  <c r="G348" i="2"/>
  <c r="B348" i="2"/>
  <c r="C348" i="2"/>
  <c r="C496" i="2"/>
  <c r="D496" i="2"/>
  <c r="B583" i="2"/>
  <c r="D583" i="2"/>
  <c r="F583" i="2"/>
  <c r="G583" i="2"/>
  <c r="C583" i="2"/>
  <c r="E74" i="2"/>
  <c r="B403" i="2"/>
  <c r="C403" i="2"/>
  <c r="D403" i="2"/>
  <c r="E403" i="2"/>
  <c r="F403" i="2"/>
  <c r="G403" i="2"/>
  <c r="B466" i="2"/>
  <c r="C466" i="2"/>
  <c r="D466" i="2"/>
  <c r="E466" i="2"/>
  <c r="F466" i="2"/>
  <c r="G466" i="2"/>
  <c r="B584" i="2"/>
  <c r="E584" i="2"/>
  <c r="F584" i="2"/>
  <c r="G584" i="2"/>
  <c r="G623" i="2"/>
  <c r="C111" i="2"/>
  <c r="D111" i="2"/>
  <c r="E111" i="2"/>
  <c r="F111" i="2"/>
  <c r="G111" i="2"/>
  <c r="B111" i="2"/>
  <c r="B706" i="2"/>
  <c r="C706" i="2"/>
  <c r="D706" i="2"/>
  <c r="E706" i="2"/>
  <c r="F706" i="2"/>
  <c r="G706" i="2"/>
  <c r="G191" i="2"/>
  <c r="B191" i="2"/>
  <c r="E191" i="2"/>
  <c r="F191" i="2"/>
  <c r="B394" i="2"/>
  <c r="C394" i="2"/>
  <c r="D394" i="2"/>
  <c r="G394" i="2"/>
  <c r="E394" i="2"/>
  <c r="F394" i="2"/>
  <c r="E513" i="2"/>
  <c r="G513" i="2"/>
  <c r="B513" i="2"/>
  <c r="B544" i="2"/>
  <c r="D544" i="2"/>
  <c r="G544" i="2"/>
  <c r="E31" i="2"/>
  <c r="F31" i="2"/>
  <c r="D31" i="2"/>
  <c r="B31" i="2"/>
  <c r="C31" i="2"/>
  <c r="G31" i="2"/>
  <c r="C627" i="2"/>
  <c r="D627" i="2"/>
  <c r="E627" i="2"/>
  <c r="F627" i="2"/>
  <c r="G627" i="2"/>
  <c r="B627" i="2"/>
  <c r="D117" i="2"/>
  <c r="E117" i="2"/>
  <c r="B117" i="2"/>
  <c r="C117" i="2"/>
  <c r="G117" i="2"/>
  <c r="F117" i="2"/>
  <c r="B387" i="2"/>
  <c r="C387" i="2"/>
  <c r="F387" i="2"/>
  <c r="B450" i="2"/>
  <c r="C450" i="2"/>
  <c r="D450" i="2"/>
  <c r="E450" i="2"/>
  <c r="F450" i="2"/>
  <c r="G450" i="2"/>
  <c r="C311" i="2"/>
  <c r="B815" i="2"/>
  <c r="C815" i="2"/>
  <c r="D815" i="2"/>
  <c r="E815" i="2"/>
  <c r="F815" i="2"/>
  <c r="G815" i="2"/>
  <c r="G870" i="2"/>
  <c r="B870" i="2"/>
  <c r="C870" i="2"/>
  <c r="D870" i="2"/>
  <c r="F870" i="2"/>
  <c r="E870" i="2"/>
  <c r="E873" i="2"/>
  <c r="F873" i="2"/>
  <c r="G873" i="2"/>
  <c r="B873" i="2"/>
  <c r="D873" i="2"/>
  <c r="C873" i="2"/>
  <c r="G314" i="2"/>
  <c r="B314" i="2"/>
  <c r="C314" i="2"/>
  <c r="D314" i="2"/>
  <c r="E314" i="2"/>
  <c r="F314" i="2"/>
  <c r="C751" i="2"/>
  <c r="D751" i="2"/>
  <c r="E751" i="2"/>
  <c r="F751" i="2"/>
  <c r="G751" i="2"/>
  <c r="B751" i="2"/>
  <c r="D205" i="2"/>
  <c r="E205" i="2"/>
  <c r="F205" i="2"/>
  <c r="B205" i="2"/>
  <c r="C205" i="2"/>
  <c r="G205" i="2"/>
  <c r="F298" i="2"/>
  <c r="G298" i="2"/>
  <c r="B298" i="2"/>
  <c r="C298" i="2"/>
  <c r="D298" i="2"/>
  <c r="E298" i="2"/>
  <c r="B770" i="2"/>
  <c r="C770" i="2"/>
  <c r="D770" i="2"/>
  <c r="E770" i="2"/>
  <c r="F770" i="2"/>
  <c r="G770" i="2"/>
  <c r="E720" i="2"/>
  <c r="F720" i="2"/>
  <c r="G720" i="2"/>
  <c r="B720" i="2"/>
  <c r="C720" i="2"/>
  <c r="D720" i="2"/>
  <c r="D533" i="2"/>
  <c r="E533" i="2"/>
  <c r="F533" i="2"/>
  <c r="G533" i="2"/>
  <c r="B533" i="2"/>
  <c r="C533" i="2"/>
  <c r="G139" i="2"/>
  <c r="B139" i="2"/>
  <c r="D139" i="2"/>
  <c r="C139" i="2"/>
  <c r="E139" i="2"/>
  <c r="F139" i="2"/>
  <c r="B239" i="2"/>
  <c r="D239" i="2"/>
  <c r="E239" i="2"/>
  <c r="F239" i="2"/>
  <c r="C239" i="2"/>
  <c r="G239" i="2"/>
  <c r="F290" i="2"/>
  <c r="G290" i="2"/>
  <c r="B290" i="2"/>
  <c r="C290" i="2"/>
  <c r="D290" i="2"/>
  <c r="E290" i="2"/>
  <c r="F437" i="2"/>
  <c r="G437" i="2"/>
  <c r="B437" i="2"/>
  <c r="E437" i="2"/>
  <c r="C437" i="2"/>
  <c r="D437" i="2"/>
  <c r="C942" i="2"/>
  <c r="D942" i="2"/>
  <c r="F942" i="2"/>
  <c r="B942" i="2"/>
  <c r="G942" i="2"/>
  <c r="E942" i="2"/>
  <c r="B997" i="2"/>
  <c r="C997" i="2"/>
  <c r="E997" i="2"/>
  <c r="F997" i="2"/>
  <c r="D997" i="2"/>
  <c r="G997" i="2"/>
  <c r="D940" i="2"/>
  <c r="E940" i="2"/>
  <c r="G940" i="2"/>
  <c r="B940" i="2"/>
  <c r="F940" i="2"/>
  <c r="C940" i="2"/>
  <c r="G822" i="2"/>
  <c r="B822" i="2"/>
  <c r="C822" i="2"/>
  <c r="D822" i="2"/>
  <c r="F822" i="2"/>
  <c r="E822" i="2"/>
  <c r="E781" i="2"/>
  <c r="F781" i="2"/>
  <c r="G781" i="2"/>
  <c r="B781" i="2"/>
  <c r="D781" i="2"/>
  <c r="C781" i="2"/>
  <c r="G745" i="2"/>
  <c r="B745" i="2"/>
  <c r="C745" i="2"/>
  <c r="D745" i="2"/>
  <c r="E745" i="2"/>
  <c r="F745" i="2"/>
  <c r="B160" i="2"/>
  <c r="C160" i="2"/>
  <c r="D160" i="2"/>
  <c r="F160" i="2"/>
  <c r="E160" i="2"/>
  <c r="G160" i="2"/>
  <c r="F198" i="2"/>
  <c r="B198" i="2"/>
  <c r="E198" i="2"/>
  <c r="G198" i="2"/>
  <c r="C198" i="2"/>
  <c r="D198" i="2"/>
  <c r="D291" i="2"/>
  <c r="C291" i="2"/>
  <c r="E291" i="2"/>
  <c r="F291" i="2"/>
  <c r="G291" i="2"/>
  <c r="B291" i="2"/>
  <c r="B491" i="2"/>
  <c r="C491" i="2"/>
  <c r="D491" i="2"/>
  <c r="E491" i="2"/>
  <c r="F491" i="2"/>
  <c r="G491" i="2"/>
  <c r="B998" i="2"/>
  <c r="C998" i="2"/>
  <c r="D998" i="2"/>
  <c r="E998" i="2"/>
  <c r="G998" i="2"/>
  <c r="F998" i="2"/>
  <c r="G826" i="2"/>
  <c r="B826" i="2"/>
  <c r="C826" i="2"/>
  <c r="D826" i="2"/>
  <c r="F826" i="2"/>
  <c r="E826" i="2"/>
  <c r="F996" i="2"/>
  <c r="G996" i="2"/>
  <c r="C996" i="2"/>
  <c r="D996" i="2"/>
  <c r="B996" i="2"/>
  <c r="E996" i="2"/>
  <c r="E877" i="2"/>
  <c r="F877" i="2"/>
  <c r="G877" i="2"/>
  <c r="B877" i="2"/>
  <c r="D877" i="2"/>
  <c r="C877" i="2"/>
  <c r="C828" i="2"/>
  <c r="D828" i="2"/>
  <c r="E828" i="2"/>
  <c r="F828" i="2"/>
  <c r="G828" i="2"/>
  <c r="B828" i="2"/>
  <c r="C804" i="2"/>
  <c r="D804" i="2"/>
  <c r="E804" i="2"/>
  <c r="F804" i="2"/>
  <c r="G804" i="2"/>
  <c r="B804" i="2"/>
  <c r="B588" i="2"/>
  <c r="D588" i="2"/>
  <c r="C588" i="2"/>
  <c r="E588" i="2"/>
  <c r="F588" i="2"/>
  <c r="G588" i="2"/>
  <c r="B248" i="2"/>
  <c r="C248" i="2"/>
  <c r="D248" i="2"/>
  <c r="F248" i="2"/>
  <c r="G248" i="2"/>
  <c r="E248" i="2"/>
  <c r="B342" i="2"/>
  <c r="C342" i="2"/>
  <c r="D342" i="2"/>
  <c r="E342" i="2"/>
  <c r="F342" i="2"/>
  <c r="G342" i="2"/>
  <c r="C643" i="2"/>
  <c r="D643" i="2"/>
  <c r="E643" i="2"/>
  <c r="F643" i="2"/>
  <c r="G643" i="2"/>
  <c r="B643" i="2"/>
  <c r="F1012" i="2"/>
  <c r="C1012" i="2"/>
  <c r="D1012" i="2"/>
  <c r="B1012" i="2"/>
  <c r="E1012" i="2"/>
  <c r="B990" i="2"/>
  <c r="C990" i="2"/>
  <c r="D990" i="2"/>
  <c r="E990" i="2"/>
  <c r="G990" i="2"/>
  <c r="F990" i="2"/>
  <c r="G802" i="2"/>
  <c r="B802" i="2"/>
  <c r="C802" i="2"/>
  <c r="D802" i="2"/>
  <c r="F802" i="2"/>
  <c r="E802" i="2"/>
  <c r="F988" i="2"/>
  <c r="G988" i="2"/>
  <c r="C988" i="2"/>
  <c r="D988" i="2"/>
  <c r="E988" i="2"/>
  <c r="B988" i="2"/>
  <c r="G866" i="2"/>
  <c r="B866" i="2"/>
  <c r="C866" i="2"/>
  <c r="D866" i="2"/>
  <c r="F866" i="2"/>
  <c r="E866" i="2"/>
  <c r="C816" i="2"/>
  <c r="D816" i="2"/>
  <c r="E816" i="2"/>
  <c r="F816" i="2"/>
  <c r="G816" i="2"/>
  <c r="B816" i="2"/>
  <c r="C792" i="2"/>
  <c r="D792" i="2"/>
  <c r="E792" i="2"/>
  <c r="F792" i="2"/>
  <c r="G792" i="2"/>
  <c r="B792" i="2"/>
  <c r="D525" i="2"/>
  <c r="E525" i="2"/>
  <c r="F525" i="2"/>
  <c r="G525" i="2"/>
  <c r="B525" i="2"/>
  <c r="C525" i="2"/>
  <c r="D241" i="2"/>
  <c r="E241" i="2"/>
  <c r="F241" i="2"/>
  <c r="B241" i="2"/>
  <c r="G241" i="2"/>
  <c r="C241" i="2"/>
  <c r="B334" i="2"/>
  <c r="F334" i="2"/>
  <c r="E334" i="2"/>
  <c r="B618" i="2"/>
  <c r="C618" i="2"/>
  <c r="D618" i="2"/>
  <c r="E618" i="2"/>
  <c r="F618" i="2"/>
  <c r="G618" i="2"/>
  <c r="B919" i="2"/>
  <c r="C919" i="2"/>
  <c r="D919" i="2"/>
  <c r="E919" i="2"/>
  <c r="F919" i="2"/>
  <c r="G919" i="2"/>
  <c r="F973" i="2"/>
  <c r="G973" i="2"/>
  <c r="B973" i="2"/>
  <c r="D973" i="2"/>
  <c r="C973" i="2"/>
  <c r="E973" i="2"/>
  <c r="E917" i="2"/>
  <c r="F917" i="2"/>
  <c r="G917" i="2"/>
  <c r="B917" i="2"/>
  <c r="D917" i="2"/>
  <c r="C917" i="2"/>
  <c r="G794" i="2"/>
  <c r="B794" i="2"/>
  <c r="C794" i="2"/>
  <c r="D794" i="2"/>
  <c r="F794" i="2"/>
  <c r="E794" i="2"/>
  <c r="E764" i="2"/>
  <c r="F764" i="2"/>
  <c r="G764" i="2"/>
  <c r="B764" i="2"/>
  <c r="C764" i="2"/>
  <c r="D764" i="2"/>
  <c r="C707" i="2"/>
  <c r="D707" i="2"/>
  <c r="E707" i="2"/>
  <c r="F707" i="2"/>
  <c r="G707" i="2"/>
  <c r="B707" i="2"/>
  <c r="G175" i="2"/>
  <c r="B175" i="2"/>
  <c r="D175" i="2"/>
  <c r="C175" i="2"/>
  <c r="E175" i="2"/>
  <c r="F175" i="2"/>
  <c r="D269" i="2"/>
  <c r="E269" i="2"/>
  <c r="G269" i="2"/>
  <c r="B269" i="2"/>
  <c r="C269" i="2"/>
  <c r="F269" i="2"/>
  <c r="B427" i="2"/>
  <c r="C427" i="2"/>
  <c r="D427" i="2"/>
  <c r="E427" i="2"/>
  <c r="F427" i="2"/>
  <c r="G427" i="2"/>
  <c r="G858" i="2"/>
  <c r="B858" i="2"/>
  <c r="C858" i="2"/>
  <c r="D858" i="2"/>
  <c r="F858" i="2"/>
  <c r="E858" i="2"/>
  <c r="G894" i="2"/>
  <c r="B894" i="2"/>
  <c r="C894" i="2"/>
  <c r="D894" i="2"/>
  <c r="F894" i="2"/>
  <c r="E894" i="2"/>
  <c r="D722" i="2"/>
  <c r="G722" i="2"/>
  <c r="B226" i="2"/>
  <c r="C226" i="2"/>
  <c r="C95" i="2"/>
  <c r="D95" i="2"/>
  <c r="E95" i="2"/>
  <c r="B95" i="2"/>
  <c r="F95" i="2"/>
  <c r="G95" i="2"/>
  <c r="E716" i="2"/>
  <c r="G716" i="2"/>
  <c r="C716" i="2"/>
  <c r="C196" i="2"/>
  <c r="E196" i="2"/>
  <c r="E991" i="2"/>
  <c r="F991" i="2"/>
  <c r="C991" i="2"/>
  <c r="B851" i="2"/>
  <c r="C851" i="2"/>
  <c r="D851" i="2"/>
  <c r="E851" i="2"/>
  <c r="F851" i="2"/>
  <c r="G851" i="2"/>
  <c r="B827" i="2"/>
  <c r="C827" i="2"/>
  <c r="G827" i="2"/>
  <c r="B705" i="2"/>
  <c r="E388" i="2"/>
  <c r="B721" i="2"/>
  <c r="C721" i="2"/>
  <c r="F721" i="2"/>
  <c r="D453" i="2"/>
  <c r="C743" i="2"/>
  <c r="D743" i="2"/>
  <c r="E743" i="2"/>
  <c r="F743" i="2"/>
  <c r="G743" i="2"/>
  <c r="B743" i="2"/>
  <c r="D754" i="2"/>
  <c r="E429" i="2"/>
  <c r="E1009" i="2"/>
  <c r="F1009" i="2"/>
  <c r="B470" i="2"/>
  <c r="C470" i="2"/>
  <c r="F470" i="2"/>
  <c r="G470" i="2"/>
  <c r="B572" i="2"/>
  <c r="C572" i="2"/>
  <c r="D572" i="2"/>
  <c r="F572" i="2"/>
  <c r="G572" i="2"/>
  <c r="E572" i="2"/>
  <c r="B85" i="2"/>
  <c r="F85" i="2"/>
  <c r="E692" i="2"/>
  <c r="F692" i="2"/>
  <c r="D166" i="2"/>
  <c r="B231" i="2"/>
  <c r="D231" i="2"/>
  <c r="E231" i="2"/>
  <c r="C231" i="2"/>
  <c r="G231" i="2"/>
  <c r="B347" i="2"/>
  <c r="C347" i="2"/>
  <c r="D347" i="2"/>
  <c r="E347" i="2"/>
  <c r="F347" i="2"/>
  <c r="G347" i="2"/>
  <c r="G376" i="2"/>
  <c r="C376" i="2"/>
  <c r="D463" i="2"/>
  <c r="E463" i="2"/>
  <c r="G216" i="2"/>
  <c r="C289" i="2"/>
  <c r="F289" i="2"/>
  <c r="G401" i="2"/>
  <c r="B401" i="2"/>
  <c r="C401" i="2"/>
  <c r="D401" i="2"/>
  <c r="E401" i="2"/>
  <c r="D432" i="2"/>
  <c r="E432" i="2"/>
  <c r="F432" i="2"/>
  <c r="G432" i="2"/>
  <c r="B432" i="2"/>
  <c r="C432" i="2"/>
  <c r="B519" i="2"/>
  <c r="C519" i="2"/>
  <c r="D519" i="2"/>
  <c r="E519" i="2"/>
  <c r="F519" i="2"/>
  <c r="G519" i="2"/>
  <c r="E15" i="2"/>
  <c r="F15" i="2"/>
  <c r="G15" i="2"/>
  <c r="D15" i="2"/>
  <c r="B15" i="2"/>
  <c r="C15" i="2"/>
  <c r="F341" i="2"/>
  <c r="G341" i="2"/>
  <c r="B341" i="2"/>
  <c r="E341" i="2"/>
  <c r="C341" i="2"/>
  <c r="D341" i="2"/>
  <c r="B402" i="2"/>
  <c r="C402" i="2"/>
  <c r="D402" i="2"/>
  <c r="E402" i="2"/>
  <c r="F402" i="2"/>
  <c r="G402" i="2"/>
  <c r="G521" i="2"/>
  <c r="B521" i="2"/>
  <c r="B552" i="2"/>
  <c r="C552" i="2"/>
  <c r="D552" i="2"/>
  <c r="E552" i="2"/>
  <c r="F552" i="2"/>
  <c r="G552" i="2"/>
  <c r="E39" i="2"/>
  <c r="F39" i="2"/>
  <c r="D39" i="2"/>
  <c r="C39" i="2"/>
  <c r="G39" i="2"/>
  <c r="B39" i="2"/>
  <c r="G633" i="2"/>
  <c r="B633" i="2"/>
  <c r="C633" i="2"/>
  <c r="D633" i="2"/>
  <c r="E633" i="2"/>
  <c r="F633" i="2"/>
  <c r="D125" i="2"/>
  <c r="E125" i="2"/>
  <c r="B125" i="2"/>
  <c r="C125" i="2"/>
  <c r="F125" i="2"/>
  <c r="G125" i="2"/>
  <c r="F449" i="2"/>
  <c r="G449" i="2"/>
  <c r="B449" i="2"/>
  <c r="C449" i="2"/>
  <c r="D449" i="2"/>
  <c r="E449" i="2"/>
  <c r="D480" i="2"/>
  <c r="E480" i="2"/>
  <c r="B480" i="2"/>
  <c r="C480" i="2"/>
  <c r="F480" i="2"/>
  <c r="G480" i="2"/>
  <c r="B567" i="2"/>
  <c r="C567" i="2"/>
  <c r="D567" i="2"/>
  <c r="E567" i="2"/>
  <c r="F567" i="2"/>
  <c r="G567" i="2"/>
  <c r="C59" i="2"/>
  <c r="D59" i="2"/>
  <c r="E59" i="2"/>
  <c r="B59" i="2"/>
  <c r="G59" i="2"/>
  <c r="F59" i="2"/>
  <c r="B319" i="2"/>
  <c r="C319" i="2"/>
  <c r="D319" i="2"/>
  <c r="E319" i="2"/>
  <c r="F319" i="2"/>
  <c r="G319" i="2"/>
  <c r="B386" i="2"/>
  <c r="C386" i="2"/>
  <c r="D386" i="2"/>
  <c r="E386" i="2"/>
  <c r="F386" i="2"/>
  <c r="G386" i="2"/>
  <c r="B505" i="2"/>
  <c r="C505" i="2"/>
  <c r="B536" i="2"/>
  <c r="C536" i="2"/>
  <c r="D536" i="2"/>
  <c r="E536" i="2"/>
  <c r="F536" i="2"/>
  <c r="G536" i="2"/>
  <c r="E23" i="2"/>
  <c r="F23" i="2"/>
  <c r="G23" i="2"/>
  <c r="D23" i="2"/>
  <c r="B23" i="2"/>
  <c r="C23" i="2"/>
  <c r="C622" i="2"/>
  <c r="D622" i="2"/>
  <c r="E622" i="2"/>
  <c r="F110" i="2"/>
  <c r="D110" i="2"/>
  <c r="E110" i="2"/>
  <c r="D129" i="2"/>
  <c r="E129" i="2"/>
  <c r="C129" i="2"/>
  <c r="F129" i="2"/>
  <c r="G129" i="2"/>
  <c r="B129" i="2"/>
  <c r="E186" i="2"/>
  <c r="F186" i="2"/>
  <c r="G186" i="2"/>
  <c r="B186" i="2"/>
  <c r="C186" i="2"/>
  <c r="D186" i="2"/>
  <c r="B338" i="2"/>
  <c r="C338" i="2"/>
  <c r="D338" i="2"/>
  <c r="E338" i="2"/>
  <c r="F338" i="2"/>
  <c r="G338" i="2"/>
  <c r="C423" i="2"/>
  <c r="D423" i="2"/>
  <c r="E423" i="2"/>
  <c r="F423" i="2"/>
  <c r="G709" i="2"/>
  <c r="B709" i="2"/>
  <c r="C709" i="2"/>
  <c r="D709" i="2"/>
  <c r="E709" i="2"/>
  <c r="F709" i="2"/>
  <c r="G179" i="2"/>
  <c r="B179" i="2"/>
  <c r="D179" i="2"/>
  <c r="C179" i="2"/>
  <c r="F179" i="2"/>
  <c r="E179" i="2"/>
  <c r="B252" i="2"/>
  <c r="C252" i="2"/>
  <c r="D252" i="2"/>
  <c r="F252" i="2"/>
  <c r="G252" i="2"/>
  <c r="E252" i="2"/>
  <c r="F361" i="2"/>
  <c r="D361" i="2"/>
  <c r="D392" i="2"/>
  <c r="E392" i="2"/>
  <c r="F392" i="2"/>
  <c r="G392" i="2"/>
  <c r="B392" i="2"/>
  <c r="C392" i="2"/>
  <c r="B479" i="2"/>
  <c r="C479" i="2"/>
  <c r="F479" i="2"/>
  <c r="G479" i="2"/>
  <c r="D479" i="2"/>
  <c r="E479" i="2"/>
  <c r="B244" i="2"/>
  <c r="C244" i="2"/>
  <c r="D244" i="2"/>
  <c r="F244" i="2"/>
  <c r="G244" i="2"/>
  <c r="E244" i="2"/>
  <c r="C780" i="2"/>
  <c r="D780" i="2"/>
  <c r="E780" i="2"/>
  <c r="F780" i="2"/>
  <c r="G780" i="2"/>
  <c r="B780" i="2"/>
  <c r="E656" i="2"/>
  <c r="F656" i="2"/>
  <c r="G656" i="2"/>
  <c r="B656" i="2"/>
  <c r="C656" i="2"/>
  <c r="D656" i="2"/>
  <c r="B971" i="2"/>
  <c r="C971" i="2"/>
  <c r="E971" i="2"/>
  <c r="F971" i="2"/>
  <c r="D971" i="2"/>
  <c r="G971" i="2"/>
  <c r="D589" i="2"/>
  <c r="F589" i="2"/>
  <c r="B589" i="2"/>
  <c r="C589" i="2"/>
  <c r="E589" i="2"/>
  <c r="G589" i="2"/>
  <c r="F66" i="2"/>
  <c r="G66" i="2"/>
  <c r="B66" i="2"/>
  <c r="C66" i="2"/>
  <c r="D66" i="2"/>
  <c r="E66" i="2"/>
  <c r="B686" i="2"/>
  <c r="C686" i="2"/>
  <c r="D686" i="2"/>
  <c r="E686" i="2"/>
  <c r="F686" i="2"/>
  <c r="G686" i="2"/>
  <c r="G167" i="2"/>
  <c r="B167" i="2"/>
  <c r="D167" i="2"/>
  <c r="E167" i="2"/>
  <c r="F167" i="2"/>
  <c r="C167" i="2"/>
  <c r="D948" i="2"/>
  <c r="E948" i="2"/>
  <c r="G948" i="2"/>
  <c r="B948" i="2"/>
  <c r="C948" i="2"/>
  <c r="F948" i="2"/>
  <c r="C884" i="2"/>
  <c r="D884" i="2"/>
  <c r="E884" i="2"/>
  <c r="F884" i="2"/>
  <c r="G884" i="2"/>
  <c r="B884" i="2"/>
  <c r="F933" i="2"/>
  <c r="G933" i="2"/>
  <c r="B933" i="2"/>
  <c r="D933" i="2"/>
  <c r="E933" i="2"/>
  <c r="C933" i="2"/>
  <c r="B883" i="2"/>
  <c r="C883" i="2"/>
  <c r="D883" i="2"/>
  <c r="E883" i="2"/>
  <c r="F883" i="2"/>
  <c r="G883" i="2"/>
  <c r="B758" i="2"/>
  <c r="C758" i="2"/>
  <c r="D758" i="2"/>
  <c r="E758" i="2"/>
  <c r="F758" i="2"/>
  <c r="G758" i="2"/>
  <c r="E696" i="2"/>
  <c r="F696" i="2"/>
  <c r="G696" i="2"/>
  <c r="B696" i="2"/>
  <c r="C696" i="2"/>
  <c r="D696" i="2"/>
  <c r="F469" i="2"/>
  <c r="G469" i="2"/>
  <c r="B469" i="2"/>
  <c r="C469" i="2"/>
  <c r="D469" i="2"/>
  <c r="E469" i="2"/>
  <c r="B132" i="2"/>
  <c r="C132" i="2"/>
  <c r="D132" i="2"/>
  <c r="F132" i="2"/>
  <c r="E132" i="2"/>
  <c r="G132" i="2"/>
  <c r="D233" i="2"/>
  <c r="E233" i="2"/>
  <c r="F233" i="2"/>
  <c r="B233" i="2"/>
  <c r="C233" i="2"/>
  <c r="G233" i="2"/>
  <c r="D261" i="2"/>
  <c r="E261" i="2"/>
  <c r="F261" i="2"/>
  <c r="B261" i="2"/>
  <c r="C261" i="2"/>
  <c r="G261" i="2"/>
  <c r="C812" i="2"/>
  <c r="D812" i="2"/>
  <c r="E812" i="2"/>
  <c r="F812" i="2"/>
  <c r="G812" i="2"/>
  <c r="B812" i="2"/>
  <c r="C934" i="2"/>
  <c r="D934" i="2"/>
  <c r="F934" i="2"/>
  <c r="B934" i="2"/>
  <c r="E934" i="2"/>
  <c r="G934" i="2"/>
  <c r="B989" i="2"/>
  <c r="C989" i="2"/>
  <c r="E989" i="2"/>
  <c r="F989" i="2"/>
  <c r="D989" i="2"/>
  <c r="G989" i="2"/>
  <c r="D932" i="2"/>
  <c r="E932" i="2"/>
  <c r="G932" i="2"/>
  <c r="B932" i="2"/>
  <c r="C932" i="2"/>
  <c r="F932" i="2"/>
  <c r="E817" i="2"/>
  <c r="F817" i="2"/>
  <c r="G817" i="2"/>
  <c r="B817" i="2"/>
  <c r="D817" i="2"/>
  <c r="C817" i="2"/>
  <c r="C775" i="2"/>
  <c r="D775" i="2"/>
  <c r="E775" i="2"/>
  <c r="F775" i="2"/>
  <c r="G775" i="2"/>
  <c r="B775" i="2"/>
  <c r="E740" i="2"/>
  <c r="F740" i="2"/>
  <c r="G740" i="2"/>
  <c r="B740" i="2"/>
  <c r="C740" i="2"/>
  <c r="D740" i="2"/>
  <c r="F102" i="2"/>
  <c r="G102" i="2"/>
  <c r="B102" i="2"/>
  <c r="C102" i="2"/>
  <c r="D102" i="2"/>
  <c r="E102" i="2"/>
  <c r="E190" i="2"/>
  <c r="F190" i="2"/>
  <c r="G190" i="2"/>
  <c r="B190" i="2"/>
  <c r="D190" i="2"/>
  <c r="C190" i="2"/>
  <c r="B284" i="2"/>
  <c r="C284" i="2"/>
  <c r="F284" i="2"/>
  <c r="G284" i="2"/>
  <c r="D284" i="2"/>
  <c r="E284" i="2"/>
  <c r="B459" i="2"/>
  <c r="C459" i="2"/>
  <c r="D459" i="2"/>
  <c r="E459" i="2"/>
  <c r="F459" i="2"/>
  <c r="G459" i="2"/>
  <c r="C888" i="2"/>
  <c r="D888" i="2"/>
  <c r="E888" i="2"/>
  <c r="F888" i="2"/>
  <c r="G888" i="2"/>
  <c r="B888" i="2"/>
  <c r="G926" i="2"/>
  <c r="B926" i="2"/>
  <c r="C926" i="2"/>
  <c r="D926" i="2"/>
  <c r="F926" i="2"/>
  <c r="E926" i="2"/>
  <c r="B981" i="2"/>
  <c r="C981" i="2"/>
  <c r="E981" i="2"/>
  <c r="F981" i="2"/>
  <c r="D981" i="2"/>
  <c r="G981" i="2"/>
  <c r="D924" i="2"/>
  <c r="E924" i="2"/>
  <c r="G924" i="2"/>
  <c r="B924" i="2"/>
  <c r="B811" i="2"/>
  <c r="C811" i="2"/>
  <c r="D811" i="2"/>
  <c r="E811" i="2"/>
  <c r="F811" i="2"/>
  <c r="G811" i="2"/>
  <c r="G769" i="2"/>
  <c r="B769" i="2"/>
  <c r="C769" i="2"/>
  <c r="D769" i="2"/>
  <c r="E769" i="2"/>
  <c r="F769" i="2"/>
  <c r="B730" i="2"/>
  <c r="C730" i="2"/>
  <c r="D730" i="2"/>
  <c r="E730" i="2"/>
  <c r="F730" i="2"/>
  <c r="G730" i="2"/>
  <c r="E43" i="2"/>
  <c r="F43" i="2"/>
  <c r="D43" i="2"/>
  <c r="B43" i="2"/>
  <c r="C43" i="2"/>
  <c r="G43" i="2"/>
  <c r="E182" i="2"/>
  <c r="F182" i="2"/>
  <c r="G182" i="2"/>
  <c r="B182" i="2"/>
  <c r="C182" i="2"/>
  <c r="D182" i="2"/>
  <c r="B276" i="2"/>
  <c r="C276" i="2"/>
  <c r="F276" i="2"/>
  <c r="D276" i="2"/>
  <c r="E276" i="2"/>
  <c r="G276" i="2"/>
  <c r="B443" i="2"/>
  <c r="C443" i="2"/>
  <c r="D443" i="2"/>
  <c r="E443" i="2"/>
  <c r="F443" i="2"/>
  <c r="G443" i="2"/>
  <c r="B863" i="2"/>
  <c r="C863" i="2"/>
  <c r="D863" i="2"/>
  <c r="E863" i="2"/>
  <c r="F863" i="2"/>
  <c r="G863" i="2"/>
  <c r="E905" i="2"/>
  <c r="F905" i="2"/>
  <c r="G905" i="2"/>
  <c r="B905" i="2"/>
  <c r="D905" i="2"/>
  <c r="C905" i="2"/>
  <c r="E857" i="2"/>
  <c r="F857" i="2"/>
  <c r="G857" i="2"/>
  <c r="B857" i="2"/>
  <c r="D857" i="2"/>
  <c r="C857" i="2"/>
  <c r="E732" i="2"/>
  <c r="G732" i="2"/>
  <c r="B732" i="2"/>
  <c r="C732" i="2"/>
  <c r="D732" i="2"/>
  <c r="G601" i="2"/>
  <c r="B601" i="2"/>
  <c r="C601" i="2"/>
  <c r="D601" i="2"/>
  <c r="E601" i="2"/>
  <c r="F601" i="2"/>
  <c r="D285" i="2"/>
  <c r="E285" i="2"/>
  <c r="B285" i="2"/>
  <c r="C285" i="2"/>
  <c r="F285" i="2"/>
  <c r="G285" i="2"/>
  <c r="C615" i="2"/>
  <c r="D615" i="2"/>
  <c r="E615" i="2"/>
  <c r="F615" i="2"/>
  <c r="G615" i="2"/>
  <c r="B615" i="2"/>
  <c r="C103" i="2"/>
  <c r="D103" i="2"/>
  <c r="E103" i="2"/>
  <c r="B103" i="2"/>
  <c r="G103" i="2"/>
  <c r="F103" i="2"/>
  <c r="C727" i="2"/>
  <c r="D727" i="2"/>
  <c r="E727" i="2"/>
  <c r="F727" i="2"/>
  <c r="G727" i="2"/>
  <c r="B727" i="2"/>
  <c r="B203" i="2"/>
  <c r="D203" i="2"/>
  <c r="E203" i="2"/>
  <c r="F203" i="2"/>
  <c r="C203" i="2"/>
  <c r="G203" i="2"/>
  <c r="C173" i="2"/>
  <c r="D173" i="2"/>
  <c r="E173" i="2"/>
  <c r="F173" i="2"/>
  <c r="B173" i="2"/>
  <c r="G173" i="2"/>
  <c r="B807" i="2"/>
  <c r="C807" i="2"/>
  <c r="D807" i="2"/>
  <c r="E807" i="2"/>
  <c r="F807" i="2"/>
  <c r="G807" i="2"/>
  <c r="C836" i="2"/>
  <c r="D836" i="2"/>
  <c r="E836" i="2"/>
  <c r="F836" i="2"/>
  <c r="G836" i="2"/>
  <c r="B836" i="2"/>
  <c r="C759" i="2"/>
  <c r="D759" i="2"/>
  <c r="E759" i="2"/>
  <c r="F759" i="2"/>
  <c r="G759" i="2"/>
  <c r="B759" i="2"/>
  <c r="G357" i="2"/>
  <c r="B357" i="2"/>
  <c r="C357" i="2"/>
  <c r="E357" i="2"/>
  <c r="B907" i="2"/>
  <c r="C907" i="2"/>
  <c r="D907" i="2"/>
  <c r="E907" i="2"/>
  <c r="F907" i="2"/>
  <c r="G907" i="2"/>
  <c r="F550" i="2"/>
  <c r="G550" i="2"/>
  <c r="B550" i="2"/>
  <c r="C550" i="2"/>
  <c r="D550" i="2"/>
  <c r="E550" i="2"/>
  <c r="B29" i="2"/>
  <c r="C29" i="2"/>
  <c r="E29" i="2"/>
  <c r="E644" i="2"/>
  <c r="F644" i="2"/>
  <c r="G644" i="2"/>
  <c r="B644" i="2"/>
  <c r="C644" i="2"/>
  <c r="D644" i="2"/>
  <c r="F114" i="2"/>
  <c r="G114" i="2"/>
  <c r="B114" i="2"/>
  <c r="D114" i="2"/>
  <c r="E114" i="2"/>
  <c r="C114" i="2"/>
  <c r="C966" i="2"/>
  <c r="D966" i="2"/>
  <c r="F966" i="2"/>
  <c r="B966" i="2"/>
  <c r="E966" i="2"/>
  <c r="G966" i="2"/>
  <c r="E728" i="2"/>
  <c r="F728" i="2"/>
  <c r="G728" i="2"/>
  <c r="D964" i="2"/>
  <c r="E964" i="2"/>
  <c r="G964" i="2"/>
  <c r="B964" i="2"/>
  <c r="C964" i="2"/>
  <c r="F964" i="2"/>
  <c r="C763" i="2"/>
  <c r="B763" i="2"/>
  <c r="B335" i="2"/>
  <c r="G335" i="2"/>
  <c r="B219" i="2"/>
  <c r="E219" i="2"/>
  <c r="D509" i="2"/>
  <c r="E509" i="2"/>
  <c r="F509" i="2"/>
  <c r="G509" i="2"/>
  <c r="B509" i="2"/>
  <c r="C509" i="2"/>
  <c r="D501" i="2"/>
  <c r="E501" i="2"/>
  <c r="F501" i="2"/>
  <c r="G501" i="2"/>
  <c r="B501" i="2"/>
  <c r="C501" i="2"/>
  <c r="C978" i="2"/>
  <c r="D875" i="2"/>
  <c r="F406" i="2"/>
  <c r="B508" i="2"/>
  <c r="C508" i="2"/>
  <c r="D508" i="2"/>
  <c r="E508" i="2"/>
  <c r="F508" i="2"/>
  <c r="G508" i="2"/>
  <c r="E27" i="2"/>
  <c r="F27" i="2"/>
  <c r="G613" i="2"/>
  <c r="B613" i="2"/>
  <c r="C613" i="2"/>
  <c r="D613" i="2"/>
  <c r="E613" i="2"/>
  <c r="F613" i="2"/>
  <c r="D281" i="2"/>
  <c r="E281" i="2"/>
  <c r="B281" i="2"/>
  <c r="C281" i="2"/>
  <c r="F281" i="2"/>
  <c r="G281" i="2"/>
  <c r="E317" i="2"/>
  <c r="F317" i="2"/>
  <c r="G317" i="2"/>
  <c r="B317" i="2"/>
  <c r="C317" i="2"/>
  <c r="D317" i="2"/>
  <c r="E399" i="2"/>
  <c r="C679" i="2"/>
  <c r="D679" i="2"/>
  <c r="E679" i="2"/>
  <c r="F679" i="2"/>
  <c r="G679" i="2"/>
  <c r="B679" i="2"/>
  <c r="E158" i="2"/>
  <c r="F158" i="2"/>
  <c r="G158" i="2"/>
  <c r="B158" i="2"/>
  <c r="D158" i="2"/>
  <c r="C158" i="2"/>
  <c r="B223" i="2"/>
  <c r="D223" i="2"/>
  <c r="E223" i="2"/>
  <c r="F223" i="2"/>
  <c r="C223" i="2"/>
  <c r="G223" i="2"/>
  <c r="B339" i="2"/>
  <c r="C339" i="2"/>
  <c r="D339" i="2"/>
  <c r="E339" i="2"/>
  <c r="F339" i="2"/>
  <c r="G339" i="2"/>
  <c r="D368" i="2"/>
  <c r="E368" i="2"/>
  <c r="F368" i="2"/>
  <c r="G368" i="2"/>
  <c r="B368" i="2"/>
  <c r="C368" i="2"/>
  <c r="G455" i="2"/>
  <c r="B268" i="2"/>
  <c r="C268" i="2"/>
  <c r="F268" i="2"/>
  <c r="G268" i="2"/>
  <c r="D268" i="2"/>
  <c r="E268" i="2"/>
  <c r="D340" i="2"/>
  <c r="E340" i="2"/>
  <c r="F340" i="2"/>
  <c r="G340" i="2"/>
  <c r="B340" i="2"/>
  <c r="C340" i="2"/>
  <c r="C457" i="2"/>
  <c r="D457" i="2"/>
  <c r="E457" i="2"/>
  <c r="B488" i="2"/>
  <c r="C488" i="2"/>
  <c r="D488" i="2"/>
  <c r="E488" i="2"/>
  <c r="F488" i="2"/>
  <c r="G488" i="2"/>
  <c r="B575" i="2"/>
  <c r="D575" i="2"/>
  <c r="E575" i="2"/>
  <c r="F575" i="2"/>
  <c r="G575" i="2"/>
  <c r="C575" i="2"/>
  <c r="C67" i="2"/>
  <c r="D67" i="2"/>
  <c r="E67" i="2"/>
  <c r="B67" i="2"/>
  <c r="F67" i="2"/>
  <c r="G67" i="2"/>
  <c r="D274" i="2"/>
  <c r="E274" i="2"/>
  <c r="F385" i="2"/>
  <c r="G385" i="2"/>
  <c r="B385" i="2"/>
  <c r="C385" i="2"/>
  <c r="D385" i="2"/>
  <c r="E385" i="2"/>
  <c r="D416" i="2"/>
  <c r="E416" i="2"/>
  <c r="F416" i="2"/>
  <c r="G416" i="2"/>
  <c r="C416" i="2"/>
  <c r="B416" i="2"/>
  <c r="B503" i="2"/>
  <c r="C503" i="2"/>
  <c r="D503" i="2"/>
  <c r="E503" i="2"/>
  <c r="F503" i="2"/>
  <c r="G503" i="2"/>
  <c r="D253" i="2"/>
  <c r="E253" i="2"/>
  <c r="F253" i="2"/>
  <c r="B253" i="2"/>
  <c r="C253" i="2"/>
  <c r="G253" i="2"/>
  <c r="B326" i="2"/>
  <c r="C326" i="2"/>
  <c r="D326" i="2"/>
  <c r="E326" i="2"/>
  <c r="F326" i="2"/>
  <c r="G326" i="2"/>
  <c r="F441" i="2"/>
  <c r="G441" i="2"/>
  <c r="B441" i="2"/>
  <c r="E441" i="2"/>
  <c r="D472" i="2"/>
  <c r="E472" i="2"/>
  <c r="F472" i="2"/>
  <c r="G472" i="2"/>
  <c r="B472" i="2"/>
  <c r="C472" i="2"/>
  <c r="B559" i="2"/>
  <c r="C559" i="2"/>
  <c r="D559" i="2"/>
  <c r="E559" i="2"/>
  <c r="F559" i="2"/>
  <c r="G559" i="2"/>
  <c r="E51" i="2"/>
  <c r="C51" i="2"/>
  <c r="D121" i="2"/>
  <c r="E121" i="2"/>
  <c r="B121" i="2"/>
  <c r="C121" i="2"/>
  <c r="F121" i="2"/>
  <c r="G121" i="2"/>
  <c r="C13" i="2"/>
  <c r="G13" i="2"/>
  <c r="O13" i="2" s="1"/>
  <c r="BD178" i="1"/>
  <c r="BY178" i="1" s="1"/>
  <c r="BD449" i="1"/>
  <c r="BY449" i="1" s="1"/>
  <c r="BE305" i="1"/>
  <c r="BZ305" i="1" s="1"/>
  <c r="BB89" i="1"/>
  <c r="BW89" i="1" s="1"/>
  <c r="BE64" i="1"/>
  <c r="BZ64" i="1" s="1"/>
  <c r="AY278" i="1"/>
  <c r="BT278" i="1" s="1"/>
  <c r="AY389" i="1"/>
  <c r="BT389" i="1" s="1"/>
  <c r="BE540" i="1"/>
  <c r="BZ540" i="1" s="1"/>
  <c r="BD508" i="1"/>
  <c r="BY508" i="1" s="1"/>
  <c r="BE476" i="1"/>
  <c r="BZ476" i="1" s="1"/>
  <c r="BB444" i="1"/>
  <c r="BW444" i="1" s="1"/>
  <c r="AY380" i="1"/>
  <c r="BT380" i="1" s="1"/>
  <c r="BD348" i="1"/>
  <c r="BY348" i="1" s="1"/>
  <c r="BH316" i="1"/>
  <c r="CC316" i="1" s="1"/>
  <c r="BG284" i="1"/>
  <c r="CB284" i="1" s="1"/>
  <c r="BF252" i="1"/>
  <c r="CA252" i="1" s="1"/>
  <c r="BE220" i="1"/>
  <c r="BZ220" i="1" s="1"/>
  <c r="BH188" i="1"/>
  <c r="CC188" i="1" s="1"/>
  <c r="AY124" i="1"/>
  <c r="BT124" i="1" s="1"/>
  <c r="BG92" i="1"/>
  <c r="CB92" i="1" s="1"/>
  <c r="BF60" i="1"/>
  <c r="CA60" i="1" s="1"/>
  <c r="BD659" i="1"/>
  <c r="BY659" i="1" s="1"/>
  <c r="BF667" i="1"/>
  <c r="CA667" i="1" s="1"/>
  <c r="BH579" i="1"/>
  <c r="CC579" i="1" s="1"/>
  <c r="BE419" i="1"/>
  <c r="BZ419" i="1" s="1"/>
  <c r="BD123" i="1"/>
  <c r="BY123" i="1" s="1"/>
  <c r="BB242" i="1"/>
  <c r="BW242" i="1" s="1"/>
  <c r="BD577" i="1"/>
  <c r="BY577" i="1" s="1"/>
  <c r="BB377" i="1"/>
  <c r="BW377" i="1" s="1"/>
  <c r="AY201" i="1"/>
  <c r="BT201" i="1" s="1"/>
  <c r="BF576" i="1"/>
  <c r="CA576" i="1" s="1"/>
  <c r="BD350" i="1"/>
  <c r="BY350" i="1" s="1"/>
  <c r="BE946" i="1"/>
  <c r="BZ946" i="1" s="1"/>
  <c r="BG827" i="1"/>
  <c r="CB827" i="1" s="1"/>
  <c r="BF803" i="1"/>
  <c r="CA803" i="1" s="1"/>
  <c r="BE763" i="1"/>
  <c r="BZ763" i="1" s="1"/>
  <c r="AY970" i="1"/>
  <c r="BT970" i="1" s="1"/>
  <c r="BE906" i="1"/>
  <c r="BZ906" i="1" s="1"/>
  <c r="BD842" i="1"/>
  <c r="BY842" i="1" s="1"/>
  <c r="BB778" i="1"/>
  <c r="BW778" i="1" s="1"/>
  <c r="BE714" i="1"/>
  <c r="BZ714" i="1" s="1"/>
  <c r="BD674" i="1"/>
  <c r="BY674" i="1" s="1"/>
  <c r="BB650" i="1"/>
  <c r="BW650" i="1" s="1"/>
  <c r="AY956" i="1"/>
  <c r="BT956" i="1" s="1"/>
  <c r="BB924" i="1"/>
  <c r="BW924" i="1" s="1"/>
  <c r="BH892" i="1"/>
  <c r="CC892" i="1" s="1"/>
  <c r="BG860" i="1"/>
  <c r="CB860" i="1" s="1"/>
  <c r="BF828" i="1"/>
  <c r="CA828" i="1" s="1"/>
  <c r="BE796" i="1"/>
  <c r="BZ796" i="1" s="1"/>
  <c r="BD764" i="1"/>
  <c r="BY764" i="1" s="1"/>
  <c r="AY700" i="1"/>
  <c r="BT700" i="1" s="1"/>
  <c r="BG668" i="1"/>
  <c r="CB668" i="1" s="1"/>
  <c r="BF636" i="1"/>
  <c r="CA636" i="1" s="1"/>
  <c r="BE604" i="1"/>
  <c r="BZ604" i="1" s="1"/>
  <c r="BD572" i="1"/>
  <c r="BY572" i="1" s="1"/>
  <c r="BB540" i="1"/>
  <c r="BW540" i="1" s="1"/>
  <c r="BH508" i="1"/>
  <c r="CC508" i="1" s="1"/>
  <c r="AY444" i="1"/>
  <c r="BT444" i="1" s="1"/>
  <c r="BD412" i="1"/>
  <c r="BY412" i="1" s="1"/>
  <c r="BH380" i="1"/>
  <c r="CC380" i="1" s="1"/>
  <c r="BG348" i="1"/>
  <c r="CB348" i="1" s="1"/>
  <c r="BF316" i="1"/>
  <c r="CA316" i="1" s="1"/>
  <c r="BE284" i="1"/>
  <c r="BZ284" i="1" s="1"/>
  <c r="BB252" i="1"/>
  <c r="BW252" i="1" s="1"/>
  <c r="AY188" i="1"/>
  <c r="BT188" i="1" s="1"/>
  <c r="BG156" i="1"/>
  <c r="CB156" i="1" s="1"/>
  <c r="BF124" i="1"/>
  <c r="CA124" i="1" s="1"/>
  <c r="BE92" i="1"/>
  <c r="BZ92" i="1" s="1"/>
  <c r="BD60" i="1"/>
  <c r="BY60" i="1" s="1"/>
  <c r="BG707" i="1"/>
  <c r="CB707" i="1" s="1"/>
  <c r="BD667" i="1"/>
  <c r="BY667" i="1" s="1"/>
  <c r="AY539" i="1"/>
  <c r="BT539" i="1" s="1"/>
  <c r="BB331" i="1"/>
  <c r="BW331" i="1" s="1"/>
  <c r="BB59" i="1"/>
  <c r="BW59" i="1" s="1"/>
  <c r="BH218" i="1"/>
  <c r="CC218" i="1" s="1"/>
  <c r="AY497" i="1"/>
  <c r="BT497" i="1" s="1"/>
  <c r="BH345" i="1"/>
  <c r="CC345" i="1" s="1"/>
  <c r="BH169" i="1"/>
  <c r="CC169" i="1" s="1"/>
  <c r="AY320" i="1"/>
  <c r="BT320" i="1" s="1"/>
  <c r="BD174" i="1"/>
  <c r="BY174" i="1" s="1"/>
  <c r="AY457" i="1"/>
  <c r="BT457" i="1" s="1"/>
  <c r="BB956" i="1"/>
  <c r="BW956" i="1" s="1"/>
  <c r="BH924" i="1"/>
  <c r="CC924" i="1" s="1"/>
  <c r="BG892" i="1"/>
  <c r="CB892" i="1" s="1"/>
  <c r="BF860" i="1"/>
  <c r="CA860" i="1" s="1"/>
  <c r="BE828" i="1"/>
  <c r="BZ828" i="1" s="1"/>
  <c r="BD796" i="1"/>
  <c r="BY796" i="1" s="1"/>
  <c r="AY732" i="1"/>
  <c r="BT732" i="1" s="1"/>
  <c r="BG700" i="1"/>
  <c r="CB700" i="1" s="1"/>
  <c r="BF668" i="1"/>
  <c r="CA668" i="1" s="1"/>
  <c r="BE636" i="1"/>
  <c r="BZ636" i="1" s="1"/>
  <c r="BD604" i="1"/>
  <c r="BY604" i="1" s="1"/>
  <c r="BB572" i="1"/>
  <c r="BW572" i="1" s="1"/>
  <c r="BH540" i="1"/>
  <c r="CC540" i="1" s="1"/>
  <c r="AY476" i="1"/>
  <c r="BT476" i="1" s="1"/>
  <c r="BD444" i="1"/>
  <c r="BY444" i="1" s="1"/>
  <c r="BH412" i="1"/>
  <c r="CC412" i="1" s="1"/>
  <c r="BG380" i="1"/>
  <c r="CB380" i="1" s="1"/>
  <c r="BF348" i="1"/>
  <c r="CA348" i="1" s="1"/>
  <c r="BE316" i="1"/>
  <c r="BZ316" i="1" s="1"/>
  <c r="BB284" i="1"/>
  <c r="BW284" i="1" s="1"/>
  <c r="AY220" i="1"/>
  <c r="BT220" i="1" s="1"/>
  <c r="BG188" i="1"/>
  <c r="CB188" i="1" s="1"/>
  <c r="BF156" i="1"/>
  <c r="CA156" i="1" s="1"/>
  <c r="BE124" i="1"/>
  <c r="BZ124" i="1" s="1"/>
  <c r="BD92" i="1"/>
  <c r="BY92" i="1" s="1"/>
  <c r="BH60" i="1"/>
  <c r="CC60" i="1" s="1"/>
  <c r="BF707" i="1"/>
  <c r="CA707" i="1" s="1"/>
  <c r="BB667" i="1"/>
  <c r="BW667" i="1" s="1"/>
  <c r="BH539" i="1"/>
  <c r="CC539" i="1" s="1"/>
  <c r="BH331" i="1"/>
  <c r="CC331" i="1" s="1"/>
  <c r="AY546" i="1"/>
  <c r="BT546" i="1" s="1"/>
  <c r="BG218" i="1"/>
  <c r="CB218" i="1" s="1"/>
  <c r="BG497" i="1"/>
  <c r="CB497" i="1" s="1"/>
  <c r="BF345" i="1"/>
  <c r="CA345" i="1" s="1"/>
  <c r="BF169" i="1"/>
  <c r="CA169" i="1" s="1"/>
  <c r="BH320" i="1"/>
  <c r="CC320" i="1" s="1"/>
  <c r="BB174" i="1"/>
  <c r="BW174" i="1" s="1"/>
  <c r="BB92" i="1"/>
  <c r="BW92" i="1" s="1"/>
  <c r="BH659" i="1"/>
  <c r="CC659" i="1" s="1"/>
  <c r="BE707" i="1"/>
  <c r="BZ707" i="1" s="1"/>
  <c r="AY619" i="1"/>
  <c r="BT619" i="1" s="1"/>
  <c r="BG539" i="1"/>
  <c r="CB539" i="1" s="1"/>
  <c r="BH307" i="1"/>
  <c r="CC307" i="1" s="1"/>
  <c r="AY378" i="1"/>
  <c r="BT378" i="1" s="1"/>
  <c r="BE178" i="1"/>
  <c r="BZ178" i="1" s="1"/>
  <c r="BG449" i="1"/>
  <c r="CB449" i="1" s="1"/>
  <c r="BF305" i="1"/>
  <c r="CA305" i="1" s="1"/>
  <c r="BD129" i="1"/>
  <c r="BY129" i="1" s="1"/>
  <c r="BF64" i="1"/>
  <c r="CA64" i="1" s="1"/>
  <c r="BF46" i="1"/>
  <c r="CA46" i="1" s="1"/>
  <c r="BG619" i="1"/>
  <c r="CB619" i="1" s="1"/>
  <c r="BF579" i="1"/>
  <c r="CA579" i="1" s="1"/>
  <c r="BE539" i="1"/>
  <c r="BZ539" i="1" s="1"/>
  <c r="BF491" i="1"/>
  <c r="CA491" i="1" s="1"/>
  <c r="BD419" i="1"/>
  <c r="BY419" i="1" s="1"/>
  <c r="AY307" i="1"/>
  <c r="BT307" i="1" s="1"/>
  <c r="BE219" i="1"/>
  <c r="BZ219" i="1" s="1"/>
  <c r="BG123" i="1"/>
  <c r="CB123" i="1" s="1"/>
  <c r="BF59" i="1"/>
  <c r="CA59" i="1" s="1"/>
  <c r="BE546" i="1"/>
  <c r="BZ546" i="1" s="1"/>
  <c r="BE378" i="1"/>
  <c r="BZ378" i="1" s="1"/>
  <c r="BD330" i="1"/>
  <c r="BY330" i="1" s="1"/>
  <c r="AY218" i="1"/>
  <c r="BT218" i="1" s="1"/>
  <c r="BH178" i="1"/>
  <c r="CC178" i="1" s="1"/>
  <c r="BG595" i="1"/>
  <c r="CB595" i="1" s="1"/>
  <c r="BG577" i="1"/>
  <c r="CB577" i="1" s="1"/>
  <c r="BF537" i="1"/>
  <c r="CA537" i="1" s="1"/>
  <c r="BF497" i="1"/>
  <c r="CA497" i="1" s="1"/>
  <c r="BE449" i="1"/>
  <c r="BZ449" i="1" s="1"/>
  <c r="AY377" i="1"/>
  <c r="BT377" i="1" s="1"/>
  <c r="BG345" i="1"/>
  <c r="CB345" i="1" s="1"/>
  <c r="BD305" i="1"/>
  <c r="BY305" i="1" s="1"/>
  <c r="BB273" i="1"/>
  <c r="BW273" i="1" s="1"/>
  <c r="BH233" i="1"/>
  <c r="CC233" i="1" s="1"/>
  <c r="BD201" i="1"/>
  <c r="BY201" i="1" s="1"/>
  <c r="BH129" i="1"/>
  <c r="CC129" i="1" s="1"/>
  <c r="BD89" i="1"/>
  <c r="BY89" i="1" s="1"/>
  <c r="BF640" i="1"/>
  <c r="CA640" i="1" s="1"/>
  <c r="AY448" i="1"/>
  <c r="BT448" i="1" s="1"/>
  <c r="BH192" i="1"/>
  <c r="CC192" i="1" s="1"/>
  <c r="AY582" i="1"/>
  <c r="BT582" i="1" s="1"/>
  <c r="BE422" i="1"/>
  <c r="BZ422" i="1" s="1"/>
  <c r="BB238" i="1"/>
  <c r="BW238" i="1" s="1"/>
  <c r="BG110" i="1"/>
  <c r="CB110" i="1" s="1"/>
  <c r="BG773" i="1"/>
  <c r="CB773" i="1" s="1"/>
  <c r="BG907" i="1"/>
  <c r="CB907" i="1" s="1"/>
  <c r="BB690" i="1"/>
  <c r="BW690" i="1" s="1"/>
  <c r="AY659" i="1"/>
  <c r="BT659" i="1" s="1"/>
  <c r="BH707" i="1"/>
  <c r="CC707" i="1" s="1"/>
  <c r="BG667" i="1"/>
  <c r="CB667" i="1" s="1"/>
  <c r="BF619" i="1"/>
  <c r="CA619" i="1" s="1"/>
  <c r="BE579" i="1"/>
  <c r="BZ579" i="1" s="1"/>
  <c r="BD539" i="1"/>
  <c r="BY539" i="1" s="1"/>
  <c r="BD491" i="1"/>
  <c r="BY491" i="1" s="1"/>
  <c r="AY331" i="1"/>
  <c r="BT331" i="1" s="1"/>
  <c r="BE307" i="1"/>
  <c r="BZ307" i="1" s="1"/>
  <c r="BB219" i="1"/>
  <c r="BW219" i="1" s="1"/>
  <c r="BF123" i="1"/>
  <c r="CA123" i="1" s="1"/>
  <c r="BE59" i="1"/>
  <c r="BZ59" i="1" s="1"/>
  <c r="BD546" i="1"/>
  <c r="BY546" i="1" s="1"/>
  <c r="BD378" i="1"/>
  <c r="BY378" i="1" s="1"/>
  <c r="AY242" i="1"/>
  <c r="BT242" i="1" s="1"/>
  <c r="BF218" i="1"/>
  <c r="CA218" i="1" s="1"/>
  <c r="BG178" i="1"/>
  <c r="CB178" i="1" s="1"/>
  <c r="BF595" i="1"/>
  <c r="CA595" i="1" s="1"/>
  <c r="BF577" i="1"/>
  <c r="CA577" i="1" s="1"/>
  <c r="BE537" i="1"/>
  <c r="BZ537" i="1" s="1"/>
  <c r="BE497" i="1"/>
  <c r="BZ497" i="1" s="1"/>
  <c r="AY417" i="1"/>
  <c r="BT417" i="1" s="1"/>
  <c r="BG377" i="1"/>
  <c r="CB377" i="1" s="1"/>
  <c r="BD345" i="1"/>
  <c r="BY345" i="1" s="1"/>
  <c r="BB305" i="1"/>
  <c r="BW305" i="1" s="1"/>
  <c r="BH273" i="1"/>
  <c r="CC273" i="1" s="1"/>
  <c r="BF233" i="1"/>
  <c r="CA233" i="1" s="1"/>
  <c r="AY169" i="1"/>
  <c r="BT169" i="1" s="1"/>
  <c r="BG129" i="1"/>
  <c r="CB129" i="1" s="1"/>
  <c r="AY49" i="1"/>
  <c r="BT49" i="1" s="1"/>
  <c r="BE640" i="1"/>
  <c r="BZ640" i="1" s="1"/>
  <c r="BF448" i="1"/>
  <c r="CA448" i="1" s="1"/>
  <c r="BG128" i="1"/>
  <c r="CB128" i="1" s="1"/>
  <c r="AY542" i="1"/>
  <c r="BT542" i="1" s="1"/>
  <c r="BE382" i="1"/>
  <c r="BZ382" i="1" s="1"/>
  <c r="BB206" i="1"/>
  <c r="BW206" i="1" s="1"/>
  <c r="BG78" i="1"/>
  <c r="CB78" i="1" s="1"/>
  <c r="BB709" i="1"/>
  <c r="BW709" i="1" s="1"/>
  <c r="BF779" i="1"/>
  <c r="CA779" i="1" s="1"/>
  <c r="AY35" i="1"/>
  <c r="BT35" i="1" s="1"/>
  <c r="BE619" i="1"/>
  <c r="BZ619" i="1" s="1"/>
  <c r="BD579" i="1"/>
  <c r="BY579" i="1" s="1"/>
  <c r="BB539" i="1"/>
  <c r="BW539" i="1" s="1"/>
  <c r="AY419" i="1"/>
  <c r="BT419" i="1" s="1"/>
  <c r="BE331" i="1"/>
  <c r="BZ331" i="1" s="1"/>
  <c r="BB307" i="1"/>
  <c r="BW307" i="1" s="1"/>
  <c r="BH219" i="1"/>
  <c r="CC219" i="1" s="1"/>
  <c r="BE123" i="1"/>
  <c r="BZ123" i="1" s="1"/>
  <c r="BD59" i="1"/>
  <c r="BY59" i="1" s="1"/>
  <c r="BB546" i="1"/>
  <c r="BW546" i="1" s="1"/>
  <c r="AY330" i="1"/>
  <c r="BT330" i="1" s="1"/>
  <c r="BF242" i="1"/>
  <c r="CA242" i="1" s="1"/>
  <c r="BB218" i="1"/>
  <c r="BW218" i="1" s="1"/>
  <c r="BF178" i="1"/>
  <c r="CA178" i="1" s="1"/>
  <c r="BE595" i="1"/>
  <c r="BZ595" i="1" s="1"/>
  <c r="BE577" i="1"/>
  <c r="BZ577" i="1" s="1"/>
  <c r="BD537" i="1"/>
  <c r="BY537" i="1" s="1"/>
  <c r="AY449" i="1"/>
  <c r="BT449" i="1" s="1"/>
  <c r="BG417" i="1"/>
  <c r="CB417" i="1" s="1"/>
  <c r="BD377" i="1"/>
  <c r="BY377" i="1" s="1"/>
  <c r="BB345" i="1"/>
  <c r="BW345" i="1" s="1"/>
  <c r="BH305" i="1"/>
  <c r="CC305" i="1" s="1"/>
  <c r="BF273" i="1"/>
  <c r="CA273" i="1" s="1"/>
  <c r="BE233" i="1"/>
  <c r="BZ233" i="1" s="1"/>
  <c r="BB169" i="1"/>
  <c r="BW169" i="1" s="1"/>
  <c r="BE129" i="1"/>
  <c r="BZ129" i="1" s="1"/>
  <c r="BH49" i="1"/>
  <c r="CC49" i="1" s="1"/>
  <c r="BB576" i="1"/>
  <c r="BW576" i="1" s="1"/>
  <c r="AY384" i="1"/>
  <c r="BT384" i="1" s="1"/>
  <c r="BF128" i="1"/>
  <c r="CA128" i="1" s="1"/>
  <c r="BE542" i="1"/>
  <c r="BZ542" i="1" s="1"/>
  <c r="BD382" i="1"/>
  <c r="BY382" i="1" s="1"/>
  <c r="BG206" i="1"/>
  <c r="CB206" i="1" s="1"/>
  <c r="BF78" i="1"/>
  <c r="CA78" i="1" s="1"/>
  <c r="BH709" i="1"/>
  <c r="CC709" i="1" s="1"/>
  <c r="BE779" i="1"/>
  <c r="BZ779" i="1" s="1"/>
  <c r="BF35" i="1"/>
  <c r="CA35" i="1" s="1"/>
  <c r="AY946" i="1"/>
  <c r="BT946" i="1" s="1"/>
  <c r="BB498" i="1"/>
  <c r="BW498" i="1" s="1"/>
  <c r="BH419" i="1"/>
  <c r="CC419" i="1" s="1"/>
  <c r="BG331" i="1"/>
  <c r="CB331" i="1" s="1"/>
  <c r="BF307" i="1"/>
  <c r="CA307" i="1" s="1"/>
  <c r="BD219" i="1"/>
  <c r="BY219" i="1" s="1"/>
  <c r="AY59" i="1"/>
  <c r="BT59" i="1" s="1"/>
  <c r="BH546" i="1"/>
  <c r="CC546" i="1" s="1"/>
  <c r="BB378" i="1"/>
  <c r="BW378" i="1" s="1"/>
  <c r="BH330" i="1"/>
  <c r="CC330" i="1" s="1"/>
  <c r="BG242" i="1"/>
  <c r="CB242" i="1" s="1"/>
  <c r="BE218" i="1"/>
  <c r="BZ218" i="1" s="1"/>
  <c r="BB178" i="1"/>
  <c r="BW178" i="1" s="1"/>
  <c r="AY577" i="1"/>
  <c r="BT577" i="1" s="1"/>
  <c r="BB537" i="1"/>
  <c r="BW537" i="1" s="1"/>
  <c r="BD497" i="1"/>
  <c r="BY497" i="1" s="1"/>
  <c r="BB449" i="1"/>
  <c r="BW449" i="1" s="1"/>
  <c r="BH417" i="1"/>
  <c r="CC417" i="1" s="1"/>
  <c r="BF377" i="1"/>
  <c r="CA377" i="1" s="1"/>
  <c r="BE345" i="1"/>
  <c r="BZ345" i="1" s="1"/>
  <c r="AY273" i="1"/>
  <c r="BT273" i="1" s="1"/>
  <c r="BG233" i="1"/>
  <c r="CB233" i="1" s="1"/>
  <c r="BH201" i="1"/>
  <c r="CC201" i="1" s="1"/>
  <c r="BE169" i="1"/>
  <c r="BZ169" i="1" s="1"/>
  <c r="BH89" i="1"/>
  <c r="CC89" i="1" s="1"/>
  <c r="BE49" i="1"/>
  <c r="BZ49" i="1" s="1"/>
  <c r="BD576" i="1"/>
  <c r="BY576" i="1" s="1"/>
  <c r="BH256" i="1"/>
  <c r="CC256" i="1" s="1"/>
  <c r="BF583" i="1"/>
  <c r="CA583" i="1" s="1"/>
  <c r="BB454" i="1"/>
  <c r="BW454" i="1" s="1"/>
  <c r="BH310" i="1"/>
  <c r="CC310" i="1" s="1"/>
  <c r="BB142" i="1"/>
  <c r="BW142" i="1" s="1"/>
  <c r="AY901" i="1"/>
  <c r="BT901" i="1" s="1"/>
  <c r="BH261" i="1"/>
  <c r="CC261" i="1" s="1"/>
  <c r="BB754" i="1"/>
  <c r="BW754" i="1" s="1"/>
  <c r="BH491" i="1"/>
  <c r="CC491" i="1" s="1"/>
  <c r="BG419" i="1"/>
  <c r="CB419" i="1" s="1"/>
  <c r="BF331" i="1"/>
  <c r="CA331" i="1" s="1"/>
  <c r="BD307" i="1"/>
  <c r="BY307" i="1" s="1"/>
  <c r="AY123" i="1"/>
  <c r="BT123" i="1" s="1"/>
  <c r="BH59" i="1"/>
  <c r="CC59" i="1" s="1"/>
  <c r="BG546" i="1"/>
  <c r="CB546" i="1" s="1"/>
  <c r="BH378" i="1"/>
  <c r="CC378" i="1" s="1"/>
  <c r="BG330" i="1"/>
  <c r="CB330" i="1" s="1"/>
  <c r="BE242" i="1"/>
  <c r="BZ242" i="1" s="1"/>
  <c r="BD218" i="1"/>
  <c r="BY218" i="1" s="1"/>
  <c r="AY595" i="1"/>
  <c r="BT595" i="1" s="1"/>
  <c r="BB577" i="1"/>
  <c r="BW577" i="1" s="1"/>
  <c r="BH537" i="1"/>
  <c r="CC537" i="1" s="1"/>
  <c r="BB497" i="1"/>
  <c r="BW497" i="1" s="1"/>
  <c r="BH449" i="1"/>
  <c r="CC449" i="1" s="1"/>
  <c r="BF417" i="1"/>
  <c r="CA417" i="1" s="1"/>
  <c r="BE377" i="1"/>
  <c r="BZ377" i="1" s="1"/>
  <c r="AY305" i="1"/>
  <c r="BT305" i="1" s="1"/>
  <c r="BG273" i="1"/>
  <c r="CB273" i="1" s="1"/>
  <c r="BD233" i="1"/>
  <c r="BY233" i="1" s="1"/>
  <c r="BF201" i="1"/>
  <c r="CA201" i="1" s="1"/>
  <c r="AY129" i="1"/>
  <c r="BT129" i="1" s="1"/>
  <c r="BG89" i="1"/>
  <c r="CB89" i="1" s="1"/>
  <c r="AY640" i="1"/>
  <c r="BT640" i="1" s="1"/>
  <c r="BE512" i="1"/>
  <c r="BZ512" i="1" s="1"/>
  <c r="BE256" i="1"/>
  <c r="BZ256" i="1" s="1"/>
  <c r="BE583" i="1"/>
  <c r="BZ583" i="1" s="1"/>
  <c r="BG454" i="1"/>
  <c r="CB454" i="1" s="1"/>
  <c r="AY270" i="1"/>
  <c r="BT270" i="1" s="1"/>
  <c r="BH142" i="1"/>
  <c r="CC142" i="1" s="1"/>
  <c r="BB901" i="1"/>
  <c r="BW901" i="1" s="1"/>
  <c r="BG261" i="1"/>
  <c r="CB261" i="1" s="1"/>
  <c r="BH754" i="1"/>
  <c r="CC754" i="1" s="1"/>
  <c r="BB60" i="1"/>
  <c r="BW60" i="1" s="1"/>
  <c r="BB659" i="1"/>
  <c r="BW659" i="1" s="1"/>
  <c r="AY667" i="1"/>
  <c r="BT667" i="1" s="1"/>
  <c r="BH619" i="1"/>
  <c r="CC619" i="1" s="1"/>
  <c r="BG579" i="1"/>
  <c r="CB579" i="1" s="1"/>
  <c r="BF539" i="1"/>
  <c r="CA539" i="1" s="1"/>
  <c r="BG491" i="1"/>
  <c r="CB491" i="1" s="1"/>
  <c r="BF419" i="1"/>
  <c r="CA419" i="1" s="1"/>
  <c r="BD331" i="1"/>
  <c r="BY331" i="1" s="1"/>
  <c r="AY219" i="1"/>
  <c r="BT219" i="1" s="1"/>
  <c r="BH123" i="1"/>
  <c r="CC123" i="1" s="1"/>
  <c r="BG59" i="1"/>
  <c r="CB59" i="1" s="1"/>
  <c r="BF546" i="1"/>
  <c r="CA546" i="1" s="1"/>
  <c r="BG378" i="1"/>
  <c r="CB378" i="1" s="1"/>
  <c r="BE330" i="1"/>
  <c r="BZ330" i="1" s="1"/>
  <c r="BD242" i="1"/>
  <c r="BY242" i="1" s="1"/>
  <c r="AY178" i="1"/>
  <c r="BT178" i="1" s="1"/>
  <c r="BH595" i="1"/>
  <c r="CC595" i="1" s="1"/>
  <c r="BH577" i="1"/>
  <c r="CC577" i="1" s="1"/>
  <c r="BG537" i="1"/>
  <c r="CB537" i="1" s="1"/>
  <c r="BH497" i="1"/>
  <c r="CC497" i="1" s="1"/>
  <c r="BF449" i="1"/>
  <c r="CA449" i="1" s="1"/>
  <c r="BE417" i="1"/>
  <c r="BZ417" i="1" s="1"/>
  <c r="AY345" i="1"/>
  <c r="BT345" i="1" s="1"/>
  <c r="BG305" i="1"/>
  <c r="CB305" i="1" s="1"/>
  <c r="BD273" i="1"/>
  <c r="BY273" i="1" s="1"/>
  <c r="BB233" i="1"/>
  <c r="BW233" i="1" s="1"/>
  <c r="BE201" i="1"/>
  <c r="BZ201" i="1" s="1"/>
  <c r="BB129" i="1"/>
  <c r="BW129" i="1" s="1"/>
  <c r="BF89" i="1"/>
  <c r="CA89" i="1" s="1"/>
  <c r="BG640" i="1"/>
  <c r="CB640" i="1" s="1"/>
  <c r="BD512" i="1"/>
  <c r="BY512" i="1" s="1"/>
  <c r="BB192" i="1"/>
  <c r="BW192" i="1" s="1"/>
  <c r="BD521" i="1"/>
  <c r="BY521" i="1" s="1"/>
  <c r="BG422" i="1"/>
  <c r="CB422" i="1" s="1"/>
  <c r="AY238" i="1"/>
  <c r="BT238" i="1" s="1"/>
  <c r="BH110" i="1"/>
  <c r="CC110" i="1" s="1"/>
  <c r="BH773" i="1"/>
  <c r="CC773" i="1" s="1"/>
  <c r="BH907" i="1"/>
  <c r="CC907" i="1" s="1"/>
  <c r="BE690" i="1"/>
  <c r="BZ690" i="1" s="1"/>
  <c r="BH512" i="1"/>
  <c r="CC512" i="1" s="1"/>
  <c r="BE448" i="1"/>
  <c r="BZ448" i="1" s="1"/>
  <c r="BB384" i="1"/>
  <c r="BW384" i="1" s="1"/>
  <c r="BG320" i="1"/>
  <c r="CB320" i="1" s="1"/>
  <c r="BF256" i="1"/>
  <c r="CA256" i="1" s="1"/>
  <c r="AY128" i="1"/>
  <c r="BT128" i="1" s="1"/>
  <c r="BB64" i="1"/>
  <c r="BW64" i="1" s="1"/>
  <c r="BB583" i="1"/>
  <c r="BW583" i="1" s="1"/>
  <c r="BG521" i="1"/>
  <c r="CB521" i="1" s="1"/>
  <c r="BH582" i="1"/>
  <c r="CC582" i="1" s="1"/>
  <c r="BG542" i="1"/>
  <c r="CB542" i="1" s="1"/>
  <c r="BF502" i="1"/>
  <c r="CA502" i="1" s="1"/>
  <c r="AY422" i="1"/>
  <c r="BT422" i="1" s="1"/>
  <c r="BF382" i="1"/>
  <c r="CA382" i="1" s="1"/>
  <c r="BB350" i="1"/>
  <c r="BW350" i="1" s="1"/>
  <c r="BF310" i="1"/>
  <c r="CA310" i="1" s="1"/>
  <c r="BE270" i="1"/>
  <c r="BZ270" i="1" s="1"/>
  <c r="BD238" i="1"/>
  <c r="BY238" i="1" s="1"/>
  <c r="BH206" i="1"/>
  <c r="CC206" i="1" s="1"/>
  <c r="AY142" i="1"/>
  <c r="BT142" i="1" s="1"/>
  <c r="BE110" i="1"/>
  <c r="BZ110" i="1" s="1"/>
  <c r="BD78" i="1"/>
  <c r="BY78" i="1" s="1"/>
  <c r="BB46" i="1"/>
  <c r="BW46" i="1" s="1"/>
  <c r="BE278" i="1"/>
  <c r="BZ278" i="1" s="1"/>
  <c r="BE901" i="1"/>
  <c r="BZ901" i="1" s="1"/>
  <c r="BF709" i="1"/>
  <c r="CA709" i="1" s="1"/>
  <c r="BE517" i="1"/>
  <c r="BZ517" i="1" s="1"/>
  <c r="BE389" i="1"/>
  <c r="BZ389" i="1" s="1"/>
  <c r="AY907" i="1"/>
  <c r="BT907" i="1" s="1"/>
  <c r="BB779" i="1"/>
  <c r="BW779" i="1" s="1"/>
  <c r="BH1010" i="1"/>
  <c r="CC1010" i="1" s="1"/>
  <c r="BF946" i="1"/>
  <c r="CA946" i="1" s="1"/>
  <c r="BH690" i="1"/>
  <c r="CC690" i="1" s="1"/>
  <c r="BH371" i="1"/>
  <c r="CC371" i="1" s="1"/>
  <c r="BE35" i="1"/>
  <c r="BZ35" i="1" s="1"/>
  <c r="BB154" i="1"/>
  <c r="BW154" i="1" s="1"/>
  <c r="BB640" i="1"/>
  <c r="BW640" i="1" s="1"/>
  <c r="BH576" i="1"/>
  <c r="CC576" i="1" s="1"/>
  <c r="BG512" i="1"/>
  <c r="CB512" i="1" s="1"/>
  <c r="BB448" i="1"/>
  <c r="BW448" i="1" s="1"/>
  <c r="BG384" i="1"/>
  <c r="CB384" i="1" s="1"/>
  <c r="BF320" i="1"/>
  <c r="CA320" i="1" s="1"/>
  <c r="AY192" i="1"/>
  <c r="BT192" i="1" s="1"/>
  <c r="BB128" i="1"/>
  <c r="BW128" i="1" s="1"/>
  <c r="BH64" i="1"/>
  <c r="CC64" i="1" s="1"/>
  <c r="BH583" i="1"/>
  <c r="CC583" i="1" s="1"/>
  <c r="BF521" i="1"/>
  <c r="CA521" i="1" s="1"/>
  <c r="BG582" i="1"/>
  <c r="CB582" i="1" s="1"/>
  <c r="BF542" i="1"/>
  <c r="CA542" i="1" s="1"/>
  <c r="AY454" i="1"/>
  <c r="BT454" i="1" s="1"/>
  <c r="BF422" i="1"/>
  <c r="CA422" i="1" s="1"/>
  <c r="BB382" i="1"/>
  <c r="BW382" i="1" s="1"/>
  <c r="BG350" i="1"/>
  <c r="CB350" i="1" s="1"/>
  <c r="BE310" i="1"/>
  <c r="BZ310" i="1" s="1"/>
  <c r="BD270" i="1"/>
  <c r="BY270" i="1" s="1"/>
  <c r="BH238" i="1"/>
  <c r="CC238" i="1" s="1"/>
  <c r="AY174" i="1"/>
  <c r="BT174" i="1" s="1"/>
  <c r="BE142" i="1"/>
  <c r="BZ142" i="1" s="1"/>
  <c r="BD110" i="1"/>
  <c r="BY110" i="1" s="1"/>
  <c r="BB78" i="1"/>
  <c r="BW78" i="1" s="1"/>
  <c r="BH46" i="1"/>
  <c r="CC46" i="1" s="1"/>
  <c r="BD278" i="1"/>
  <c r="BY278" i="1" s="1"/>
  <c r="AY773" i="1"/>
  <c r="BT773" i="1" s="1"/>
  <c r="BE709" i="1"/>
  <c r="BZ709" i="1" s="1"/>
  <c r="BB517" i="1"/>
  <c r="BW517" i="1" s="1"/>
  <c r="BB389" i="1"/>
  <c r="BW389" i="1" s="1"/>
  <c r="BD907" i="1"/>
  <c r="BY907" i="1" s="1"/>
  <c r="BH779" i="1"/>
  <c r="CC779" i="1" s="1"/>
  <c r="BG1010" i="1"/>
  <c r="CB1010" i="1" s="1"/>
  <c r="AY754" i="1"/>
  <c r="BT754" i="1" s="1"/>
  <c r="BG690" i="1"/>
  <c r="CB690" i="1" s="1"/>
  <c r="BG371" i="1"/>
  <c r="CB371" i="1" s="1"/>
  <c r="BH498" i="1"/>
  <c r="CC498" i="1" s="1"/>
  <c r="AY712" i="1"/>
  <c r="BT712" i="1" s="1"/>
  <c r="BD169" i="1"/>
  <c r="BY169" i="1" s="1"/>
  <c r="AY89" i="1"/>
  <c r="BT89" i="1" s="1"/>
  <c r="BB49" i="1"/>
  <c r="BW49" i="1" s="1"/>
  <c r="BH640" i="1"/>
  <c r="CC640" i="1" s="1"/>
  <c r="BG576" i="1"/>
  <c r="CB576" i="1" s="1"/>
  <c r="BF512" i="1"/>
  <c r="CA512" i="1" s="1"/>
  <c r="BG448" i="1"/>
  <c r="CB448" i="1" s="1"/>
  <c r="BF384" i="1"/>
  <c r="CA384" i="1" s="1"/>
  <c r="AY256" i="1"/>
  <c r="BT256" i="1" s="1"/>
  <c r="BD192" i="1"/>
  <c r="BY192" i="1" s="1"/>
  <c r="BH128" i="1"/>
  <c r="CC128" i="1" s="1"/>
  <c r="BG64" i="1"/>
  <c r="CB64" i="1" s="1"/>
  <c r="BG583" i="1"/>
  <c r="CB583" i="1" s="1"/>
  <c r="BE521" i="1"/>
  <c r="BZ521" i="1" s="1"/>
  <c r="BF582" i="1"/>
  <c r="CA582" i="1" s="1"/>
  <c r="AY502" i="1"/>
  <c r="BT502" i="1" s="1"/>
  <c r="BF454" i="1"/>
  <c r="CA454" i="1" s="1"/>
  <c r="BB422" i="1"/>
  <c r="BW422" i="1" s="1"/>
  <c r="BG382" i="1"/>
  <c r="CB382" i="1" s="1"/>
  <c r="BE350" i="1"/>
  <c r="BZ350" i="1" s="1"/>
  <c r="BD310" i="1"/>
  <c r="BY310" i="1" s="1"/>
  <c r="BH270" i="1"/>
  <c r="CC270" i="1" s="1"/>
  <c r="AY206" i="1"/>
  <c r="BT206" i="1" s="1"/>
  <c r="BE174" i="1"/>
  <c r="BZ174" i="1" s="1"/>
  <c r="BD142" i="1"/>
  <c r="BY142" i="1" s="1"/>
  <c r="BB110" i="1"/>
  <c r="BW110" i="1" s="1"/>
  <c r="BH78" i="1"/>
  <c r="CC78" i="1" s="1"/>
  <c r="BG46" i="1"/>
  <c r="CB46" i="1" s="1"/>
  <c r="BH278" i="1"/>
  <c r="CC278" i="1" s="1"/>
  <c r="BB773" i="1"/>
  <c r="BW773" i="1" s="1"/>
  <c r="BD709" i="1"/>
  <c r="BY709" i="1" s="1"/>
  <c r="BH517" i="1"/>
  <c r="CC517" i="1" s="1"/>
  <c r="AY261" i="1"/>
  <c r="BT261" i="1" s="1"/>
  <c r="BB907" i="1"/>
  <c r="BW907" i="1" s="1"/>
  <c r="BG779" i="1"/>
  <c r="CB779" i="1" s="1"/>
  <c r="BF1010" i="1"/>
  <c r="CA1010" i="1" s="1"/>
  <c r="BE754" i="1"/>
  <c r="BZ754" i="1" s="1"/>
  <c r="BF690" i="1"/>
  <c r="CA690" i="1" s="1"/>
  <c r="BF371" i="1"/>
  <c r="CA371" i="1" s="1"/>
  <c r="BF498" i="1"/>
  <c r="CA498" i="1" s="1"/>
  <c r="BH424" i="1"/>
  <c r="CC424" i="1" s="1"/>
  <c r="BE498" i="1"/>
  <c r="BZ498" i="1" s="1"/>
  <c r="BG360" i="1"/>
  <c r="CB360" i="1" s="1"/>
  <c r="BH384" i="1"/>
  <c r="CC384" i="1" s="1"/>
  <c r="BE320" i="1"/>
  <c r="BZ320" i="1" s="1"/>
  <c r="BD256" i="1"/>
  <c r="BY256" i="1" s="1"/>
  <c r="BG192" i="1"/>
  <c r="CB192" i="1" s="1"/>
  <c r="BE128" i="1"/>
  <c r="BZ128" i="1" s="1"/>
  <c r="BD64" i="1"/>
  <c r="BY64" i="1" s="1"/>
  <c r="AY521" i="1"/>
  <c r="BT521" i="1" s="1"/>
  <c r="BE582" i="1"/>
  <c r="BZ582" i="1" s="1"/>
  <c r="BD542" i="1"/>
  <c r="BY542" i="1" s="1"/>
  <c r="BB502" i="1"/>
  <c r="BW502" i="1" s="1"/>
  <c r="BE454" i="1"/>
  <c r="BZ454" i="1" s="1"/>
  <c r="BD422" i="1"/>
  <c r="BY422" i="1" s="1"/>
  <c r="BH382" i="1"/>
  <c r="CC382" i="1" s="1"/>
  <c r="AY310" i="1"/>
  <c r="BT310" i="1" s="1"/>
  <c r="BB270" i="1"/>
  <c r="BW270" i="1" s="1"/>
  <c r="BG238" i="1"/>
  <c r="CB238" i="1" s="1"/>
  <c r="BF206" i="1"/>
  <c r="CA206" i="1" s="1"/>
  <c r="BH174" i="1"/>
  <c r="CC174" i="1" s="1"/>
  <c r="BG142" i="1"/>
  <c r="CB142" i="1" s="1"/>
  <c r="BF110" i="1"/>
  <c r="CA110" i="1" s="1"/>
  <c r="AY46" i="1"/>
  <c r="BT46" i="1" s="1"/>
  <c r="BB278" i="1"/>
  <c r="BW278" i="1" s="1"/>
  <c r="BH901" i="1"/>
  <c r="CC901" i="1" s="1"/>
  <c r="BF773" i="1"/>
  <c r="CA773" i="1" s="1"/>
  <c r="BG709" i="1"/>
  <c r="CB709" i="1" s="1"/>
  <c r="BG389" i="1"/>
  <c r="CB389" i="1" s="1"/>
  <c r="BF261" i="1"/>
  <c r="CA261" i="1" s="1"/>
  <c r="BF907" i="1"/>
  <c r="CA907" i="1" s="1"/>
  <c r="AY1010" i="1"/>
  <c r="BT1010" i="1" s="1"/>
  <c r="BB946" i="1"/>
  <c r="BW946" i="1" s="1"/>
  <c r="BG754" i="1"/>
  <c r="CB754" i="1" s="1"/>
  <c r="AY371" i="1"/>
  <c r="BT371" i="1" s="1"/>
  <c r="BB35" i="1"/>
  <c r="BW35" i="1" s="1"/>
  <c r="AY306" i="1"/>
  <c r="BT306" i="1" s="1"/>
  <c r="BD640" i="1"/>
  <c r="BY640" i="1" s="1"/>
  <c r="AY512" i="1"/>
  <c r="BT512" i="1" s="1"/>
  <c r="BH448" i="1"/>
  <c r="CC448" i="1" s="1"/>
  <c r="BD384" i="1"/>
  <c r="BY384" i="1" s="1"/>
  <c r="BD320" i="1"/>
  <c r="BY320" i="1" s="1"/>
  <c r="BB256" i="1"/>
  <c r="BW256" i="1" s="1"/>
  <c r="BF192" i="1"/>
  <c r="CA192" i="1" s="1"/>
  <c r="BD128" i="1"/>
  <c r="BY128" i="1" s="1"/>
  <c r="AY583" i="1"/>
  <c r="BT583" i="1" s="1"/>
  <c r="BB521" i="1"/>
  <c r="BW521" i="1" s="1"/>
  <c r="BD582" i="1"/>
  <c r="BY582" i="1" s="1"/>
  <c r="BB542" i="1"/>
  <c r="BW542" i="1" s="1"/>
  <c r="BH502" i="1"/>
  <c r="CC502" i="1" s="1"/>
  <c r="BD454" i="1"/>
  <c r="BY454" i="1" s="1"/>
  <c r="BH422" i="1"/>
  <c r="CC422" i="1" s="1"/>
  <c r="AY350" i="1"/>
  <c r="BT350" i="1" s="1"/>
  <c r="BB310" i="1"/>
  <c r="BW310" i="1" s="1"/>
  <c r="BG270" i="1"/>
  <c r="CB270" i="1" s="1"/>
  <c r="BF238" i="1"/>
  <c r="CA238" i="1" s="1"/>
  <c r="BE206" i="1"/>
  <c r="BZ206" i="1" s="1"/>
  <c r="BG174" i="1"/>
  <c r="CB174" i="1" s="1"/>
  <c r="BF142" i="1"/>
  <c r="CA142" i="1" s="1"/>
  <c r="AY78" i="1"/>
  <c r="BT78" i="1" s="1"/>
  <c r="BE46" i="1"/>
  <c r="BZ46" i="1" s="1"/>
  <c r="BG278" i="1"/>
  <c r="CB278" i="1" s="1"/>
  <c r="BG901" i="1"/>
  <c r="CB901" i="1" s="1"/>
  <c r="BE773" i="1"/>
  <c r="BZ773" i="1" s="1"/>
  <c r="AY517" i="1"/>
  <c r="BT517" i="1" s="1"/>
  <c r="BH389" i="1"/>
  <c r="CC389" i="1" s="1"/>
  <c r="BE261" i="1"/>
  <c r="BZ261" i="1" s="1"/>
  <c r="BE907" i="1"/>
  <c r="BZ907" i="1" s="1"/>
  <c r="BE1010" i="1"/>
  <c r="BZ1010" i="1" s="1"/>
  <c r="BH946" i="1"/>
  <c r="CC946" i="1" s="1"/>
  <c r="BF754" i="1"/>
  <c r="CA754" i="1" s="1"/>
  <c r="BE371" i="1"/>
  <c r="BZ371" i="1" s="1"/>
  <c r="BH35" i="1"/>
  <c r="CC35" i="1" s="1"/>
  <c r="BG306" i="1"/>
  <c r="CB306" i="1" s="1"/>
  <c r="BB201" i="1"/>
  <c r="BW201" i="1" s="1"/>
  <c r="BG169" i="1"/>
  <c r="CB169" i="1" s="1"/>
  <c r="BF129" i="1"/>
  <c r="CA129" i="1" s="1"/>
  <c r="BE89" i="1"/>
  <c r="BZ89" i="1" s="1"/>
  <c r="BD49" i="1"/>
  <c r="BY49" i="1" s="1"/>
  <c r="AY576" i="1"/>
  <c r="BT576" i="1" s="1"/>
  <c r="BB512" i="1"/>
  <c r="BW512" i="1" s="1"/>
  <c r="BD448" i="1"/>
  <c r="BY448" i="1" s="1"/>
  <c r="BE384" i="1"/>
  <c r="BZ384" i="1" s="1"/>
  <c r="BB320" i="1"/>
  <c r="BW320" i="1" s="1"/>
  <c r="BG256" i="1"/>
  <c r="CB256" i="1" s="1"/>
  <c r="BE192" i="1"/>
  <c r="BZ192" i="1" s="1"/>
  <c r="AY64" i="1"/>
  <c r="BT64" i="1" s="1"/>
  <c r="BD583" i="1"/>
  <c r="BY583" i="1" s="1"/>
  <c r="BH521" i="1"/>
  <c r="CC521" i="1" s="1"/>
  <c r="BB582" i="1"/>
  <c r="BW582" i="1" s="1"/>
  <c r="BH542" i="1"/>
  <c r="CC542" i="1" s="1"/>
  <c r="BG502" i="1"/>
  <c r="CB502" i="1" s="1"/>
  <c r="BH454" i="1"/>
  <c r="CC454" i="1" s="1"/>
  <c r="AY382" i="1"/>
  <c r="BT382" i="1" s="1"/>
  <c r="BF350" i="1"/>
  <c r="CA350" i="1" s="1"/>
  <c r="BG310" i="1"/>
  <c r="CB310" i="1" s="1"/>
  <c r="BF270" i="1"/>
  <c r="CA270" i="1" s="1"/>
  <c r="BE238" i="1"/>
  <c r="BZ238" i="1" s="1"/>
  <c r="BD206" i="1"/>
  <c r="BY206" i="1" s="1"/>
  <c r="BF174" i="1"/>
  <c r="CA174" i="1" s="1"/>
  <c r="AY110" i="1"/>
  <c r="BT110" i="1" s="1"/>
  <c r="BE78" i="1"/>
  <c r="BZ78" i="1" s="1"/>
  <c r="BD46" i="1"/>
  <c r="BY46" i="1" s="1"/>
  <c r="BF278" i="1"/>
  <c r="CA278" i="1" s="1"/>
  <c r="BF901" i="1"/>
  <c r="CA901" i="1" s="1"/>
  <c r="AY709" i="1"/>
  <c r="BT709" i="1" s="1"/>
  <c r="BF517" i="1"/>
  <c r="CA517" i="1" s="1"/>
  <c r="BF389" i="1"/>
  <c r="CA389" i="1" s="1"/>
  <c r="BB261" i="1"/>
  <c r="BW261" i="1" s="1"/>
  <c r="AY779" i="1"/>
  <c r="BT779" i="1" s="1"/>
  <c r="BB1010" i="1"/>
  <c r="BW1010" i="1" s="1"/>
  <c r="BG946" i="1"/>
  <c r="CB946" i="1" s="1"/>
  <c r="AY690" i="1"/>
  <c r="BT690" i="1" s="1"/>
  <c r="BB371" i="1"/>
  <c r="BW371" i="1" s="1"/>
  <c r="BG35" i="1"/>
  <c r="CB35" i="1" s="1"/>
  <c r="BE306" i="1"/>
  <c r="BZ306" i="1" s="1"/>
  <c r="BD517" i="1"/>
  <c r="BY517" i="1" s="1"/>
  <c r="BD261" i="1"/>
  <c r="BY261" i="1" s="1"/>
  <c r="BD754" i="1"/>
  <c r="BY754" i="1" s="1"/>
  <c r="BD389" i="1"/>
  <c r="BY389" i="1" s="1"/>
  <c r="BD946" i="1"/>
  <c r="BY946" i="1" s="1"/>
  <c r="BD779" i="1"/>
  <c r="BY779" i="1" s="1"/>
  <c r="BD1010" i="1"/>
  <c r="BY1010" i="1" s="1"/>
  <c r="BD690" i="1"/>
  <c r="BY690" i="1" s="1"/>
  <c r="BD773" i="1"/>
  <c r="BY773" i="1" s="1"/>
  <c r="BD901" i="1"/>
  <c r="BY901" i="1" s="1"/>
  <c r="BD35" i="1"/>
  <c r="BY35" i="1" s="1"/>
  <c r="BG498" i="1"/>
  <c r="CB498" i="1" s="1"/>
  <c r="BH306" i="1"/>
  <c r="CC306" i="1" s="1"/>
  <c r="BE154" i="1"/>
  <c r="BZ154" i="1" s="1"/>
  <c r="BB904" i="1"/>
  <c r="BW904" i="1" s="1"/>
  <c r="BD712" i="1"/>
  <c r="BY712" i="1" s="1"/>
  <c r="BD360" i="1"/>
  <c r="BY360" i="1" s="1"/>
  <c r="BF296" i="1"/>
  <c r="CA296" i="1" s="1"/>
  <c r="BD154" i="1"/>
  <c r="BY154" i="1" s="1"/>
  <c r="BH904" i="1"/>
  <c r="CC904" i="1" s="1"/>
  <c r="AY424" i="1"/>
  <c r="BT424" i="1" s="1"/>
  <c r="BB360" i="1"/>
  <c r="BW360" i="1" s="1"/>
  <c r="AY439" i="1"/>
  <c r="BT439" i="1" s="1"/>
  <c r="BF439" i="1"/>
  <c r="CA439" i="1" s="1"/>
  <c r="BD498" i="1"/>
  <c r="BY498" i="1" s="1"/>
  <c r="BD306" i="1"/>
  <c r="BY306" i="1" s="1"/>
  <c r="AY904" i="1"/>
  <c r="BT904" i="1" s="1"/>
  <c r="BB712" i="1"/>
  <c r="BW712" i="1" s="1"/>
  <c r="BE424" i="1"/>
  <c r="BZ424" i="1" s="1"/>
  <c r="BF360" i="1"/>
  <c r="CA360" i="1" s="1"/>
  <c r="BD439" i="1"/>
  <c r="BY439" i="1" s="1"/>
  <c r="AY154" i="1"/>
  <c r="BT154" i="1" s="1"/>
  <c r="BG904" i="1"/>
  <c r="CB904" i="1" s="1"/>
  <c r="BH712" i="1"/>
  <c r="CC712" i="1" s="1"/>
  <c r="BB424" i="1"/>
  <c r="BW424" i="1" s="1"/>
  <c r="BH296" i="1"/>
  <c r="CC296" i="1" s="1"/>
  <c r="BH151" i="1"/>
  <c r="CC151" i="1" s="1"/>
  <c r="BH154" i="1"/>
  <c r="CC154" i="1" s="1"/>
  <c r="BF904" i="1"/>
  <c r="CA904" i="1" s="1"/>
  <c r="BG712" i="1"/>
  <c r="CB712" i="1" s="1"/>
  <c r="BG424" i="1"/>
  <c r="CB424" i="1" s="1"/>
  <c r="BE296" i="1"/>
  <c r="BZ296" i="1" s="1"/>
  <c r="BE843" i="1"/>
  <c r="BZ843" i="1" s="1"/>
  <c r="AY498" i="1"/>
  <c r="BT498" i="1" s="1"/>
  <c r="BF306" i="1"/>
  <c r="CA306" i="1" s="1"/>
  <c r="BG154" i="1"/>
  <c r="CB154" i="1" s="1"/>
  <c r="BE904" i="1"/>
  <c r="BZ904" i="1" s="1"/>
  <c r="BF712" i="1"/>
  <c r="CA712" i="1" s="1"/>
  <c r="AY360" i="1"/>
  <c r="BT360" i="1" s="1"/>
  <c r="BD296" i="1"/>
  <c r="BY296" i="1" s="1"/>
  <c r="BB306" i="1"/>
  <c r="BW306" i="1" s="1"/>
  <c r="BF154" i="1"/>
  <c r="CA154" i="1" s="1"/>
  <c r="BD904" i="1"/>
  <c r="BY904" i="1" s="1"/>
  <c r="BE712" i="1"/>
  <c r="BZ712" i="1" s="1"/>
  <c r="BH360" i="1"/>
  <c r="CC360" i="1" s="1"/>
  <c r="BG296" i="1"/>
  <c r="CB296" i="1" s="1"/>
  <c r="AJ30" i="1" a="1"/>
  <c r="AJ30" i="1" s="1"/>
  <c r="BD424" i="1"/>
  <c r="BY424" i="1" s="1"/>
  <c r="BE360" i="1"/>
  <c r="BZ360" i="1" s="1"/>
  <c r="BB296" i="1"/>
  <c r="BW296" i="1" s="1"/>
  <c r="BG439" i="1"/>
  <c r="CB439" i="1" s="1"/>
  <c r="BG971" i="1"/>
  <c r="CB971" i="1" s="1"/>
  <c r="BD151" i="1"/>
  <c r="BY151" i="1" s="1"/>
  <c r="BD843" i="1"/>
  <c r="BY843" i="1" s="1"/>
  <c r="BB151" i="1"/>
  <c r="BW151" i="1" s="1"/>
  <c r="BB843" i="1"/>
  <c r="BW843" i="1" s="1"/>
  <c r="BF424" i="1"/>
  <c r="CA424" i="1" s="1"/>
  <c r="AY296" i="1"/>
  <c r="BT296" i="1" s="1"/>
  <c r="BE439" i="1"/>
  <c r="BZ439" i="1" s="1"/>
  <c r="BE151" i="1"/>
  <c r="BZ151" i="1" s="1"/>
  <c r="BD882" i="1"/>
  <c r="BY882" i="1" s="1"/>
  <c r="AY971" i="1"/>
  <c r="BT971" i="1" s="1"/>
  <c r="BD818" i="1"/>
  <c r="BY818" i="1" s="1"/>
  <c r="BB971" i="1"/>
  <c r="BW971" i="1" s="1"/>
  <c r="BE125" i="1"/>
  <c r="BZ125" i="1" s="1"/>
  <c r="BH439" i="1"/>
  <c r="CC439" i="1" s="1"/>
  <c r="BH971" i="1"/>
  <c r="CC971" i="1" s="1"/>
  <c r="BF843" i="1"/>
  <c r="CA843" i="1" s="1"/>
  <c r="BG151" i="1"/>
  <c r="CB151" i="1" s="1"/>
  <c r="BF971" i="1"/>
  <c r="CA971" i="1" s="1"/>
  <c r="BB882" i="1"/>
  <c r="BW882" i="1" s="1"/>
  <c r="BB439" i="1"/>
  <c r="BW439" i="1" s="1"/>
  <c r="BF151" i="1"/>
  <c r="CA151" i="1" s="1"/>
  <c r="BE971" i="1"/>
  <c r="BZ971" i="1" s="1"/>
  <c r="BG882" i="1"/>
  <c r="CB882" i="1" s="1"/>
  <c r="AY151" i="1"/>
  <c r="BT151" i="1" s="1"/>
  <c r="BD971" i="1"/>
  <c r="BY971" i="1" s="1"/>
  <c r="BG843" i="1"/>
  <c r="CB843" i="1" s="1"/>
  <c r="BB125" i="1"/>
  <c r="BW125" i="1" s="1"/>
  <c r="BE818" i="1"/>
  <c r="BZ818" i="1" s="1"/>
  <c r="BG125" i="1"/>
  <c r="CB125" i="1" s="1"/>
  <c r="AY93" i="1"/>
  <c r="BT93" i="1" s="1"/>
  <c r="AY882" i="1"/>
  <c r="BT882" i="1" s="1"/>
  <c r="BB818" i="1"/>
  <c r="BW818" i="1" s="1"/>
  <c r="BD93" i="1"/>
  <c r="BY93" i="1" s="1"/>
  <c r="AY843" i="1"/>
  <c r="BT843" i="1" s="1"/>
  <c r="BE882" i="1"/>
  <c r="BZ882" i="1" s="1"/>
  <c r="BG818" i="1"/>
  <c r="CB818" i="1" s="1"/>
  <c r="BH93" i="1"/>
  <c r="CC93" i="1" s="1"/>
  <c r="BF818" i="1"/>
  <c r="CA818" i="1" s="1"/>
  <c r="AY29" i="1"/>
  <c r="BT29" i="1" s="1"/>
  <c r="BD29" i="1"/>
  <c r="BY29" i="1" s="1"/>
  <c r="BH843" i="1"/>
  <c r="CC843" i="1" s="1"/>
  <c r="BH882" i="1"/>
  <c r="CC882" i="1" s="1"/>
  <c r="BD125" i="1"/>
  <c r="BY125" i="1" s="1"/>
  <c r="AY818" i="1"/>
  <c r="BT818" i="1" s="1"/>
  <c r="BF125" i="1"/>
  <c r="CA125" i="1" s="1"/>
  <c r="BE93" i="1"/>
  <c r="BZ93" i="1" s="1"/>
  <c r="BF29" i="1"/>
  <c r="CA29" i="1" s="1"/>
  <c r="BB93" i="1"/>
  <c r="BW93" i="1" s="1"/>
  <c r="BB29" i="1"/>
  <c r="BW29" i="1" s="1"/>
  <c r="AY558" i="1"/>
  <c r="BT558" i="1" s="1"/>
  <c r="BH818" i="1"/>
  <c r="CC818" i="1" s="1"/>
  <c r="BH125" i="1"/>
  <c r="CC125" i="1" s="1"/>
  <c r="BG93" i="1"/>
  <c r="CB93" i="1" s="1"/>
  <c r="BB558" i="1"/>
  <c r="BW558" i="1" s="1"/>
  <c r="BH558" i="1"/>
  <c r="CC558" i="1" s="1"/>
  <c r="BH29" i="1"/>
  <c r="CC29" i="1" s="1"/>
  <c r="BF558" i="1"/>
  <c r="CA558" i="1" s="1"/>
  <c r="BF882" i="1"/>
  <c r="CA882" i="1" s="1"/>
  <c r="AY125" i="1"/>
  <c r="BT125" i="1" s="1"/>
  <c r="BF93" i="1"/>
  <c r="CA93" i="1" s="1"/>
  <c r="BG29" i="1"/>
  <c r="CB29" i="1" s="1"/>
  <c r="BB26" i="1"/>
  <c r="BW26" i="1" s="1"/>
  <c r="AY283" i="1"/>
  <c r="BT283" i="1" s="1"/>
  <c r="BH26" i="1"/>
  <c r="CC26" i="1" s="1"/>
  <c r="BE283" i="1"/>
  <c r="BZ283" i="1" s="1"/>
  <c r="BG26" i="1"/>
  <c r="CB26" i="1" s="1"/>
  <c r="BE558" i="1"/>
  <c r="BZ558" i="1" s="1"/>
  <c r="BB283" i="1"/>
  <c r="BW283" i="1" s="1"/>
  <c r="AY545" i="1"/>
  <c r="BT545" i="1" s="1"/>
  <c r="BD558" i="1"/>
  <c r="BY558" i="1" s="1"/>
  <c r="BH283" i="1"/>
  <c r="CC283" i="1" s="1"/>
  <c r="BB545" i="1"/>
  <c r="BW545" i="1" s="1"/>
  <c r="BF283" i="1"/>
  <c r="CA283" i="1" s="1"/>
  <c r="BF545" i="1"/>
  <c r="CA545" i="1" s="1"/>
  <c r="BD283" i="1"/>
  <c r="BY283" i="1" s="1"/>
  <c r="BF872" i="1"/>
  <c r="CA872" i="1" s="1"/>
  <c r="BE29" i="1"/>
  <c r="BZ29" i="1" s="1"/>
  <c r="BG558" i="1"/>
  <c r="CB558" i="1" s="1"/>
  <c r="AY26" i="1"/>
  <c r="BT26" i="1" s="1"/>
  <c r="AJ117" i="1" a="1"/>
  <c r="AJ117" i="1" s="1"/>
  <c r="BE26" i="1"/>
  <c r="BZ26" i="1" s="1"/>
  <c r="AY872" i="1"/>
  <c r="BT872" i="1" s="1"/>
  <c r="AJ909" i="1" a="1"/>
  <c r="AJ909" i="1" s="1"/>
  <c r="BC813" i="1"/>
  <c r="BX813" i="1" s="1"/>
  <c r="BC82" i="1"/>
  <c r="BX82" i="1" s="1"/>
  <c r="BC820" i="1"/>
  <c r="BX820" i="1" s="1"/>
  <c r="BA945" i="1"/>
  <c r="BV945" i="1" s="1"/>
  <c r="AY354" i="1"/>
  <c r="BT354" i="1" s="1"/>
  <c r="BC910" i="1"/>
  <c r="BX910" i="1" s="1"/>
  <c r="BD26" i="1"/>
  <c r="BY26" i="1" s="1"/>
  <c r="BH545" i="1"/>
  <c r="CC545" i="1" s="1"/>
  <c r="BE872" i="1"/>
  <c r="BZ872" i="1" s="1"/>
  <c r="BC817" i="1"/>
  <c r="BX817" i="1" s="1"/>
  <c r="BC649" i="1"/>
  <c r="BX649" i="1" s="1"/>
  <c r="BC429" i="1"/>
  <c r="BX429" i="1" s="1"/>
  <c r="BG545" i="1"/>
  <c r="CB545" i="1" s="1"/>
  <c r="BD872" i="1"/>
  <c r="BY872" i="1" s="1"/>
  <c r="AJ19" i="1"/>
  <c r="BC244" i="1"/>
  <c r="BX244" i="1" s="1"/>
  <c r="BB872" i="1"/>
  <c r="BW872" i="1" s="1"/>
  <c r="BE545" i="1"/>
  <c r="BZ545" i="1" s="1"/>
  <c r="BH872" i="1"/>
  <c r="CC872" i="1" s="1"/>
  <c r="BG283" i="1"/>
  <c r="CB283" i="1" s="1"/>
  <c r="BF26" i="1"/>
  <c r="CA26" i="1" s="1"/>
  <c r="BD545" i="1"/>
  <c r="BY545" i="1" s="1"/>
  <c r="AJ918" i="1" a="1"/>
  <c r="AJ918" i="1" s="1"/>
  <c r="BC735" i="1"/>
  <c r="BX735" i="1" s="1"/>
  <c r="BC782" i="1"/>
  <c r="BX782" i="1" s="1"/>
  <c r="BC557" i="1"/>
  <c r="BX557" i="1" s="1"/>
  <c r="BC237" i="1"/>
  <c r="BX237" i="1" s="1"/>
  <c r="BC500" i="1"/>
  <c r="BX500" i="1" s="1"/>
  <c r="BA1008" i="1"/>
  <c r="BV1008" i="1" s="1"/>
  <c r="BB251" i="1"/>
  <c r="BW251" i="1" s="1"/>
  <c r="AY251" i="1"/>
  <c r="BT251" i="1" s="1"/>
  <c r="BD354" i="1"/>
  <c r="BY354" i="1" s="1"/>
  <c r="BE354" i="1"/>
  <c r="BZ354" i="1" s="1"/>
  <c r="BG354" i="1"/>
  <c r="CB354" i="1" s="1"/>
  <c r="BH354" i="1"/>
  <c r="CC354" i="1" s="1"/>
  <c r="BB354" i="1"/>
  <c r="BW354" i="1" s="1"/>
  <c r="BF354" i="1"/>
  <c r="CA354" i="1" s="1"/>
  <c r="BC180" i="1"/>
  <c r="BX180" i="1" s="1"/>
  <c r="BC799" i="1"/>
  <c r="BX799" i="1" s="1"/>
  <c r="BC991" i="1"/>
  <c r="BX991" i="1" s="1"/>
  <c r="BC654" i="1"/>
  <c r="BX654" i="1" s="1"/>
  <c r="BC308" i="1"/>
  <c r="BX308" i="1" s="1"/>
  <c r="BC671" i="1"/>
  <c r="BX671" i="1" s="1"/>
  <c r="BC922" i="1"/>
  <c r="BX922" i="1" s="1"/>
  <c r="BC666" i="1"/>
  <c r="BX666" i="1" s="1"/>
  <c r="BC884" i="1"/>
  <c r="BX884" i="1" s="1"/>
  <c r="BC692" i="1"/>
  <c r="BX692" i="1" s="1"/>
  <c r="BA713" i="1"/>
  <c r="BV713" i="1" s="1"/>
  <c r="AJ767" i="1" a="1"/>
  <c r="AJ767" i="1" s="1"/>
  <c r="AJ747" i="1" a="1"/>
  <c r="AJ747" i="1" s="1"/>
  <c r="AJ1017" i="1" a="1"/>
  <c r="AJ1017" i="1" s="1"/>
  <c r="AJ530" i="1" a="1"/>
  <c r="AJ530" i="1" s="1"/>
  <c r="BC1009" i="1"/>
  <c r="BX1009" i="1" s="1"/>
  <c r="BA493" i="1"/>
  <c r="BV493" i="1" s="1"/>
  <c r="BC1011" i="1"/>
  <c r="BX1011" i="1" s="1"/>
  <c r="BA858" i="1"/>
  <c r="BV858" i="1" s="1"/>
  <c r="BC980" i="1"/>
  <c r="BX980" i="1" s="1"/>
  <c r="BA788" i="1"/>
  <c r="BV788" i="1" s="1"/>
  <c r="BA660" i="1"/>
  <c r="BV660" i="1" s="1"/>
  <c r="BC596" i="1"/>
  <c r="BX596" i="1" s="1"/>
  <c r="BC404" i="1"/>
  <c r="BX404" i="1" s="1"/>
  <c r="BA244" i="1"/>
  <c r="BV244" i="1" s="1"/>
  <c r="BA148" i="1"/>
  <c r="BV148" i="1" s="1"/>
  <c r="BC84" i="1"/>
  <c r="BX84" i="1" s="1"/>
  <c r="BA611" i="1"/>
  <c r="BV611" i="1" s="1"/>
  <c r="BA139" i="1"/>
  <c r="BV139" i="1" s="1"/>
  <c r="BA346" i="1"/>
  <c r="BV346" i="1" s="1"/>
  <c r="BA194" i="1"/>
  <c r="BV194" i="1" s="1"/>
  <c r="BA170" i="1"/>
  <c r="BV170" i="1" s="1"/>
  <c r="BC106" i="1"/>
  <c r="BX106" i="1" s="1"/>
  <c r="BA42" i="1"/>
  <c r="BV42" i="1" s="1"/>
  <c r="BA529" i="1"/>
  <c r="BV529" i="1" s="1"/>
  <c r="BA337" i="1"/>
  <c r="BV337" i="1" s="1"/>
  <c r="BC257" i="1"/>
  <c r="BX257" i="1" s="1"/>
  <c r="BC161" i="1"/>
  <c r="BX161" i="1" s="1"/>
  <c r="BA33" i="1"/>
  <c r="BV33" i="1" s="1"/>
  <c r="BA656" i="1"/>
  <c r="BV656" i="1" s="1"/>
  <c r="BC528" i="1"/>
  <c r="BX528" i="1" s="1"/>
  <c r="BA336" i="1"/>
  <c r="BV336" i="1" s="1"/>
  <c r="BC208" i="1"/>
  <c r="BX208" i="1" s="1"/>
  <c r="BA144" i="1"/>
  <c r="BV144" i="1" s="1"/>
  <c r="BA262" i="1"/>
  <c r="BV262" i="1" s="1"/>
  <c r="BC230" i="1"/>
  <c r="BX230" i="1" s="1"/>
  <c r="BC134" i="1"/>
  <c r="BX134" i="1" s="1"/>
  <c r="BA38" i="1"/>
  <c r="BV38" i="1" s="1"/>
  <c r="BC431" i="1"/>
  <c r="BX431" i="1" s="1"/>
  <c r="BA864" i="1"/>
  <c r="BV864" i="1" s="1"/>
  <c r="BC768" i="1"/>
  <c r="BX768" i="1" s="1"/>
  <c r="BA736" i="1"/>
  <c r="BV736" i="1" s="1"/>
  <c r="BA704" i="1"/>
  <c r="BV704" i="1" s="1"/>
  <c r="BC406" i="1"/>
  <c r="BX406" i="1" s="1"/>
  <c r="BA511" i="1"/>
  <c r="BV511" i="1" s="1"/>
  <c r="BA391" i="1"/>
  <c r="BV391" i="1" s="1"/>
  <c r="BA143" i="1"/>
  <c r="BV143" i="1" s="1"/>
  <c r="BC601" i="1"/>
  <c r="BX601" i="1" s="1"/>
  <c r="BC711" i="1"/>
  <c r="BX711" i="1" s="1"/>
  <c r="AJ461" i="1" a="1"/>
  <c r="AJ461" i="1" s="1"/>
  <c r="BA817" i="1"/>
  <c r="BV817" i="1" s="1"/>
  <c r="BA991" i="1"/>
  <c r="BV991" i="1" s="1"/>
  <c r="BA910" i="1"/>
  <c r="BV910" i="1" s="1"/>
  <c r="BA884" i="1"/>
  <c r="BV884" i="1" s="1"/>
  <c r="AJ878" i="1" a="1"/>
  <c r="AJ878" i="1" s="1"/>
  <c r="AJ1002" i="1" a="1"/>
  <c r="AJ1002" i="1" s="1"/>
  <c r="AJ953" i="1" a="1"/>
  <c r="AJ953" i="1" s="1"/>
  <c r="BC945" i="1"/>
  <c r="BX945" i="1" s="1"/>
  <c r="BC713" i="1"/>
  <c r="BX713" i="1" s="1"/>
  <c r="BC941" i="1"/>
  <c r="BX941" i="1" s="1"/>
  <c r="BC685" i="1"/>
  <c r="BX685" i="1" s="1"/>
  <c r="BA429" i="1"/>
  <c r="BV429" i="1" s="1"/>
  <c r="BC173" i="1"/>
  <c r="BX173" i="1" s="1"/>
  <c r="BC819" i="1"/>
  <c r="BX819" i="1" s="1"/>
  <c r="BA794" i="1"/>
  <c r="BV794" i="1" s="1"/>
  <c r="BC948" i="1"/>
  <c r="BX948" i="1" s="1"/>
  <c r="BA756" i="1"/>
  <c r="BV756" i="1" s="1"/>
  <c r="BA628" i="1"/>
  <c r="BV628" i="1" s="1"/>
  <c r="BC564" i="1"/>
  <c r="BX564" i="1" s="1"/>
  <c r="BC372" i="1"/>
  <c r="BX372" i="1" s="1"/>
  <c r="BA212" i="1"/>
  <c r="BV212" i="1" s="1"/>
  <c r="BA116" i="1"/>
  <c r="BV116" i="1" s="1"/>
  <c r="BC52" i="1"/>
  <c r="BX52" i="1" s="1"/>
  <c r="BA563" i="1"/>
  <c r="BV563" i="1" s="1"/>
  <c r="BA259" i="1"/>
  <c r="BV259" i="1" s="1"/>
  <c r="BA75" i="1"/>
  <c r="BV75" i="1" s="1"/>
  <c r="BA258" i="1"/>
  <c r="BV258" i="1" s="1"/>
  <c r="BA130" i="1"/>
  <c r="BV130" i="1" s="1"/>
  <c r="BC66" i="1"/>
  <c r="BX66" i="1" s="1"/>
  <c r="BC489" i="1"/>
  <c r="BX489" i="1" s="1"/>
  <c r="BA297" i="1"/>
  <c r="BV297" i="1" s="1"/>
  <c r="BC225" i="1"/>
  <c r="BX225" i="1" s="1"/>
  <c r="BC193" i="1"/>
  <c r="BX193" i="1" s="1"/>
  <c r="BC121" i="1"/>
  <c r="BX121" i="1" s="1"/>
  <c r="BA592" i="1"/>
  <c r="BV592" i="1" s="1"/>
  <c r="BA272" i="1"/>
  <c r="BV272" i="1" s="1"/>
  <c r="BA80" i="1"/>
  <c r="BV80" i="1" s="1"/>
  <c r="BC481" i="1"/>
  <c r="BX481" i="1" s="1"/>
  <c r="BC486" i="1"/>
  <c r="BX486" i="1" s="1"/>
  <c r="BA230" i="1"/>
  <c r="BV230" i="1" s="1"/>
  <c r="BA198" i="1"/>
  <c r="BV198" i="1" s="1"/>
  <c r="BA166" i="1"/>
  <c r="BV166" i="1" s="1"/>
  <c r="BC102" i="1"/>
  <c r="BX102" i="1" s="1"/>
  <c r="BC706" i="1"/>
  <c r="BX706" i="1" s="1"/>
  <c r="BA53" i="1"/>
  <c r="BV53" i="1" s="1"/>
  <c r="BA534" i="1"/>
  <c r="BV534" i="1" s="1"/>
  <c r="BA832" i="1"/>
  <c r="BV832" i="1" s="1"/>
  <c r="BA568" i="1"/>
  <c r="BV568" i="1" s="1"/>
  <c r="BA406" i="1"/>
  <c r="BV406" i="1" s="1"/>
  <c r="BA985" i="1"/>
  <c r="BV985" i="1" s="1"/>
  <c r="BA85" i="1"/>
  <c r="BV85" i="1" s="1"/>
  <c r="AJ915" i="1" a="1"/>
  <c r="AJ915" i="1" s="1"/>
  <c r="BA557" i="1"/>
  <c r="BV557" i="1" s="1"/>
  <c r="AJ21" i="1" a="1"/>
  <c r="AJ21" i="1" s="1"/>
  <c r="AJ973" i="1" a="1"/>
  <c r="AJ973" i="1" s="1"/>
  <c r="AJ746" i="1" a="1"/>
  <c r="AJ746" i="1" s="1"/>
  <c r="AJ982" i="1" a="1"/>
  <c r="AJ982" i="1" s="1"/>
  <c r="AZ208" i="1"/>
  <c r="BU208" i="1" s="1"/>
  <c r="BC354" i="1"/>
  <c r="BX354" i="1" s="1"/>
  <c r="BC26" i="1"/>
  <c r="BX26" i="1" s="1"/>
  <c r="BC843" i="1"/>
  <c r="BX843" i="1" s="1"/>
  <c r="BC439" i="1"/>
  <c r="BX439" i="1" s="1"/>
  <c r="BC712" i="1"/>
  <c r="BX712" i="1" s="1"/>
  <c r="BC1010" i="1"/>
  <c r="BX1010" i="1" s="1"/>
  <c r="BC350" i="1"/>
  <c r="BX350" i="1" s="1"/>
  <c r="BC542" i="1"/>
  <c r="BX542" i="1" s="1"/>
  <c r="BC384" i="1"/>
  <c r="BX384" i="1" s="1"/>
  <c r="BC377" i="1"/>
  <c r="BX377" i="1" s="1"/>
  <c r="BC218" i="1"/>
  <c r="BX218" i="1" s="1"/>
  <c r="BC539" i="1"/>
  <c r="BX539" i="1" s="1"/>
  <c r="BC92" i="1"/>
  <c r="BX92" i="1" s="1"/>
  <c r="BC412" i="1"/>
  <c r="BX412" i="1" s="1"/>
  <c r="BC604" i="1"/>
  <c r="BX604" i="1" s="1"/>
  <c r="BC763" i="1"/>
  <c r="BX763" i="1" s="1"/>
  <c r="BC221" i="1"/>
  <c r="BX221" i="1" s="1"/>
  <c r="BC95" i="1"/>
  <c r="BX95" i="1" s="1"/>
  <c r="BC487" i="1"/>
  <c r="BX487" i="1" s="1"/>
  <c r="BC216" i="1"/>
  <c r="BX216" i="1" s="1"/>
  <c r="BC536" i="1"/>
  <c r="BX536" i="1" s="1"/>
  <c r="BC976" i="1"/>
  <c r="BX976" i="1" s="1"/>
  <c r="BC266" i="1"/>
  <c r="BX266" i="1" s="1"/>
  <c r="BC514" i="1"/>
  <c r="BX514" i="1" s="1"/>
  <c r="BC598" i="1"/>
  <c r="BX598" i="1" s="1"/>
  <c r="BC171" i="1"/>
  <c r="BX171" i="1" s="1"/>
  <c r="BC267" i="1"/>
  <c r="BX267" i="1" s="1"/>
  <c r="BC802" i="1"/>
  <c r="BX802" i="1" s="1"/>
  <c r="BC955" i="1"/>
  <c r="BX955" i="1" s="1"/>
  <c r="BC437" i="1"/>
  <c r="BX437" i="1" s="1"/>
  <c r="BC629" i="1"/>
  <c r="BX629" i="1" s="1"/>
  <c r="BC1013" i="1"/>
  <c r="BX1013" i="1" s="1"/>
  <c r="BC982" i="1"/>
  <c r="BX982" i="1" s="1"/>
  <c r="BC679" i="1"/>
  <c r="BX679" i="1" s="1"/>
  <c r="BC545" i="1"/>
  <c r="BX545" i="1" s="1"/>
  <c r="BC558" i="1"/>
  <c r="BX558" i="1" s="1"/>
  <c r="BC971" i="1"/>
  <c r="BX971" i="1" s="1"/>
  <c r="BC690" i="1"/>
  <c r="BX690" i="1" s="1"/>
  <c r="BC382" i="1"/>
  <c r="BX382" i="1" s="1"/>
  <c r="BC582" i="1"/>
  <c r="BX582" i="1" s="1"/>
  <c r="BC448" i="1"/>
  <c r="BX448" i="1" s="1"/>
  <c r="BC49" i="1"/>
  <c r="BX49" i="1" s="1"/>
  <c r="BC417" i="1"/>
  <c r="BX417" i="1" s="1"/>
  <c r="BC242" i="1"/>
  <c r="BX242" i="1" s="1"/>
  <c r="BC330" i="1"/>
  <c r="BX330" i="1" s="1"/>
  <c r="BC59" i="1"/>
  <c r="BX59" i="1" s="1"/>
  <c r="BC219" i="1"/>
  <c r="BX219" i="1" s="1"/>
  <c r="BC579" i="1"/>
  <c r="BX579" i="1" s="1"/>
  <c r="BC124" i="1"/>
  <c r="BX124" i="1" s="1"/>
  <c r="BC444" i="1"/>
  <c r="BX444" i="1" s="1"/>
  <c r="BC636" i="1"/>
  <c r="BX636" i="1" s="1"/>
  <c r="BC764" i="1"/>
  <c r="BX764" i="1" s="1"/>
  <c r="BC803" i="1"/>
  <c r="BX803" i="1" s="1"/>
  <c r="BC285" i="1"/>
  <c r="BX285" i="1" s="1"/>
  <c r="BC349" i="1"/>
  <c r="BX349" i="1" s="1"/>
  <c r="BC571" i="1"/>
  <c r="BX571" i="1" s="1"/>
  <c r="BC127" i="1"/>
  <c r="BX127" i="1" s="1"/>
  <c r="BC191" i="1"/>
  <c r="BX191" i="1" s="1"/>
  <c r="BC223" i="1"/>
  <c r="BX223" i="1" s="1"/>
  <c r="BC634" i="1"/>
  <c r="BX634" i="1" s="1"/>
  <c r="BC88" i="1"/>
  <c r="BX88" i="1" s="1"/>
  <c r="BC280" i="1"/>
  <c r="BX280" i="1" s="1"/>
  <c r="BC600" i="1"/>
  <c r="BX600" i="1" s="1"/>
  <c r="BC752" i="1"/>
  <c r="BX752" i="1" s="1"/>
  <c r="BC50" i="1"/>
  <c r="BX50" i="1" s="1"/>
  <c r="BC314" i="1"/>
  <c r="BX314" i="1" s="1"/>
  <c r="BC402" i="1"/>
  <c r="BX402" i="1" s="1"/>
  <c r="BC554" i="1"/>
  <c r="BX554" i="1" s="1"/>
  <c r="BC355" i="1"/>
  <c r="BX355" i="1" s="1"/>
  <c r="BC738" i="1"/>
  <c r="BX738" i="1" s="1"/>
  <c r="BC866" i="1"/>
  <c r="BX866" i="1" s="1"/>
  <c r="BC979" i="1"/>
  <c r="BX979" i="1" s="1"/>
  <c r="BC181" i="1"/>
  <c r="BX181" i="1" s="1"/>
  <c r="BC693" i="1"/>
  <c r="BX693" i="1" s="1"/>
  <c r="BC1006" i="1"/>
  <c r="BX1006" i="1" s="1"/>
  <c r="BC935" i="1"/>
  <c r="BX935" i="1" s="1"/>
  <c r="BC633" i="1"/>
  <c r="BX633" i="1" s="1"/>
  <c r="BC889" i="1"/>
  <c r="BX889" i="1" s="1"/>
  <c r="BC93" i="1"/>
  <c r="BX93" i="1" s="1"/>
  <c r="BC151" i="1"/>
  <c r="BX151" i="1" s="1"/>
  <c r="BC296" i="1"/>
  <c r="BX296" i="1" s="1"/>
  <c r="BC306" i="1"/>
  <c r="BX306" i="1" s="1"/>
  <c r="BC779" i="1"/>
  <c r="BX779" i="1" s="1"/>
  <c r="BC773" i="1"/>
  <c r="BX773" i="1" s="1"/>
  <c r="BC46" i="1"/>
  <c r="BX46" i="1" s="1"/>
  <c r="BC422" i="1"/>
  <c r="BX422" i="1" s="1"/>
  <c r="BC89" i="1"/>
  <c r="BX89" i="1" s="1"/>
  <c r="BC449" i="1"/>
  <c r="BX449" i="1" s="1"/>
  <c r="BC595" i="1"/>
  <c r="BX595" i="1" s="1"/>
  <c r="BC178" i="1"/>
  <c r="BX178" i="1" s="1"/>
  <c r="BC378" i="1"/>
  <c r="BX378" i="1" s="1"/>
  <c r="BC123" i="1"/>
  <c r="BX123" i="1" s="1"/>
  <c r="BC307" i="1"/>
  <c r="BX307" i="1" s="1"/>
  <c r="BC619" i="1"/>
  <c r="BX619" i="1" s="1"/>
  <c r="BC156" i="1"/>
  <c r="BX156" i="1" s="1"/>
  <c r="BC872" i="1"/>
  <c r="BX872" i="1" s="1"/>
  <c r="BC283" i="1"/>
  <c r="BX283" i="1" s="1"/>
  <c r="BC125" i="1"/>
  <c r="BX125" i="1" s="1"/>
  <c r="BC360" i="1"/>
  <c r="BX360" i="1" s="1"/>
  <c r="BC907" i="1"/>
  <c r="BX907" i="1" s="1"/>
  <c r="BC901" i="1"/>
  <c r="BX901" i="1" s="1"/>
  <c r="BC78" i="1"/>
  <c r="BX78" i="1" s="1"/>
  <c r="BC454" i="1"/>
  <c r="BX454" i="1" s="1"/>
  <c r="BC129" i="1"/>
  <c r="BX129" i="1" s="1"/>
  <c r="BC201" i="1"/>
  <c r="BX201" i="1" s="1"/>
  <c r="BC233" i="1"/>
  <c r="BX233" i="1" s="1"/>
  <c r="BC497" i="1"/>
  <c r="BX497" i="1" s="1"/>
  <c r="BC331" i="1"/>
  <c r="BX331" i="1" s="1"/>
  <c r="BC667" i="1"/>
  <c r="BX667" i="1" s="1"/>
  <c r="BC188" i="1"/>
  <c r="BX188" i="1" s="1"/>
  <c r="BC252" i="1"/>
  <c r="BX252" i="1" s="1"/>
  <c r="BC700" i="1"/>
  <c r="BX700" i="1" s="1"/>
  <c r="BC732" i="1"/>
  <c r="BX732" i="1" s="1"/>
  <c r="BC828" i="1"/>
  <c r="BX828" i="1" s="1"/>
  <c r="BC650" i="1"/>
  <c r="BX650" i="1" s="1"/>
  <c r="BC842" i="1"/>
  <c r="BX842" i="1" s="1"/>
  <c r="BC867" i="1"/>
  <c r="BX867" i="1" s="1"/>
  <c r="BC477" i="1"/>
  <c r="BX477" i="1" s="1"/>
  <c r="BC605" i="1"/>
  <c r="BX605" i="1" s="1"/>
  <c r="BC861" i="1"/>
  <c r="BX861" i="1" s="1"/>
  <c r="BC766" i="1"/>
  <c r="BX766" i="1" s="1"/>
  <c r="BC591" i="1"/>
  <c r="BX591" i="1" s="1"/>
  <c r="BC847" i="1"/>
  <c r="BX847" i="1" s="1"/>
  <c r="BC801" i="1"/>
  <c r="BX801" i="1" s="1"/>
  <c r="BC31" i="1"/>
  <c r="BX31" i="1" s="1"/>
  <c r="BC295" i="1"/>
  <c r="BX295" i="1" s="1"/>
  <c r="BC408" i="1"/>
  <c r="BX408" i="1" s="1"/>
  <c r="BC688" i="1"/>
  <c r="BX688" i="1" s="1"/>
  <c r="BC816" i="1"/>
  <c r="BX816" i="1" s="1"/>
  <c r="BC466" i="1"/>
  <c r="BX466" i="1" s="1"/>
  <c r="BC642" i="1"/>
  <c r="BX642" i="1" s="1"/>
  <c r="BC988" i="1"/>
  <c r="BX988" i="1" s="1"/>
  <c r="BC559" i="1"/>
  <c r="BX559" i="1" s="1"/>
  <c r="BC69" i="1"/>
  <c r="BX69" i="1" s="1"/>
  <c r="BC994" i="1"/>
  <c r="BX994" i="1" s="1"/>
  <c r="BC1004" i="1"/>
  <c r="BX1004" i="1" s="1"/>
  <c r="BC750" i="1"/>
  <c r="BX750" i="1" s="1"/>
  <c r="BC1017" i="1"/>
  <c r="BX1017" i="1" s="1"/>
  <c r="BC367" i="1"/>
  <c r="BX367" i="1" s="1"/>
  <c r="BC424" i="1"/>
  <c r="BX424" i="1" s="1"/>
  <c r="BC154" i="1"/>
  <c r="BX154" i="1" s="1"/>
  <c r="BC35" i="1"/>
  <c r="BX35" i="1" s="1"/>
  <c r="BC517" i="1"/>
  <c r="BX517" i="1" s="1"/>
  <c r="BC110" i="1"/>
  <c r="BX110" i="1" s="1"/>
  <c r="BC206" i="1"/>
  <c r="BX206" i="1" s="1"/>
  <c r="BC583" i="1"/>
  <c r="BX583" i="1" s="1"/>
  <c r="BC169" i="1"/>
  <c r="BX169" i="1" s="1"/>
  <c r="BC273" i="1"/>
  <c r="BX273" i="1" s="1"/>
  <c r="BC419" i="1"/>
  <c r="BX419" i="1" s="1"/>
  <c r="BC707" i="1"/>
  <c r="BX707" i="1" s="1"/>
  <c r="BC284" i="1"/>
  <c r="BX284" i="1" s="1"/>
  <c r="BC860" i="1"/>
  <c r="BX860" i="1" s="1"/>
  <c r="BC674" i="1"/>
  <c r="BX674" i="1" s="1"/>
  <c r="BC906" i="1"/>
  <c r="BX906" i="1" s="1"/>
  <c r="BC931" i="1"/>
  <c r="BX931" i="1" s="1"/>
  <c r="BC157" i="1"/>
  <c r="BX157" i="1" s="1"/>
  <c r="BC669" i="1"/>
  <c r="BX669" i="1" s="1"/>
  <c r="BC733" i="1"/>
  <c r="BX733" i="1" s="1"/>
  <c r="BC885" i="1"/>
  <c r="BX885" i="1" s="1"/>
  <c r="BC638" i="1"/>
  <c r="BX638" i="1" s="1"/>
  <c r="BC830" i="1"/>
  <c r="BX830" i="1" s="1"/>
  <c r="BC655" i="1"/>
  <c r="BX655" i="1" s="1"/>
  <c r="BC911" i="1"/>
  <c r="BX911" i="1" s="1"/>
  <c r="BC609" i="1"/>
  <c r="BX609" i="1" s="1"/>
  <c r="BC865" i="1"/>
  <c r="BX865" i="1" s="1"/>
  <c r="BC335" i="1"/>
  <c r="BX335" i="1" s="1"/>
  <c r="BC535" i="1"/>
  <c r="BX535" i="1" s="1"/>
  <c r="BC472" i="1"/>
  <c r="BX472" i="1" s="1"/>
  <c r="BC720" i="1"/>
  <c r="BX720" i="1" s="1"/>
  <c r="BC848" i="1"/>
  <c r="BX848" i="1" s="1"/>
  <c r="BC101" i="1"/>
  <c r="BX101" i="1" s="1"/>
  <c r="BC790" i="1"/>
  <c r="BX790" i="1" s="1"/>
  <c r="BC286" i="1"/>
  <c r="BX286" i="1" s="1"/>
  <c r="BC176" i="1"/>
  <c r="BX176" i="1" s="1"/>
  <c r="BC368" i="1"/>
  <c r="BX368" i="1" s="1"/>
  <c r="BC818" i="1"/>
  <c r="BX818" i="1" s="1"/>
  <c r="BC904" i="1"/>
  <c r="BX904" i="1" s="1"/>
  <c r="BC498" i="1"/>
  <c r="BX498" i="1" s="1"/>
  <c r="BC261" i="1"/>
  <c r="BX261" i="1" s="1"/>
  <c r="BC389" i="1"/>
  <c r="BX389" i="1" s="1"/>
  <c r="BC709" i="1"/>
  <c r="BX709" i="1" s="1"/>
  <c r="BC142" i="1"/>
  <c r="BX142" i="1" s="1"/>
  <c r="BC238" i="1"/>
  <c r="BX238" i="1" s="1"/>
  <c r="BC521" i="1"/>
  <c r="BX521" i="1" s="1"/>
  <c r="BC512" i="1"/>
  <c r="BX512" i="1" s="1"/>
  <c r="BC305" i="1"/>
  <c r="BX305" i="1" s="1"/>
  <c r="BC491" i="1"/>
  <c r="BX491" i="1" s="1"/>
  <c r="BC659" i="1"/>
  <c r="BX659" i="1" s="1"/>
  <c r="BC316" i="1"/>
  <c r="BX316" i="1" s="1"/>
  <c r="BC508" i="1"/>
  <c r="BX508" i="1" s="1"/>
  <c r="BC892" i="1"/>
  <c r="BX892" i="1" s="1"/>
  <c r="BC714" i="1"/>
  <c r="BX714" i="1" s="1"/>
  <c r="BC970" i="1"/>
  <c r="BX970" i="1" s="1"/>
  <c r="BC995" i="1"/>
  <c r="BX995" i="1" s="1"/>
  <c r="BC925" i="1"/>
  <c r="BX925" i="1" s="1"/>
  <c r="BC662" i="1"/>
  <c r="BX662" i="1" s="1"/>
  <c r="BC958" i="1"/>
  <c r="BX958" i="1" s="1"/>
  <c r="BC719" i="1"/>
  <c r="BX719" i="1" s="1"/>
  <c r="BC975" i="1"/>
  <c r="BX975" i="1" s="1"/>
  <c r="BC673" i="1"/>
  <c r="BX673" i="1" s="1"/>
  <c r="BC929" i="1"/>
  <c r="BX929" i="1" s="1"/>
  <c r="BC375" i="1"/>
  <c r="BX375" i="1" s="1"/>
  <c r="BC575" i="1"/>
  <c r="BX575" i="1" s="1"/>
  <c r="BC24" i="1"/>
  <c r="BX24" i="1" s="1"/>
  <c r="BC880" i="1"/>
  <c r="BX880" i="1" s="1"/>
  <c r="BC515" i="1"/>
  <c r="BX515" i="1" s="1"/>
  <c r="BC133" i="1"/>
  <c r="BX133" i="1" s="1"/>
  <c r="BC787" i="1"/>
  <c r="BX787" i="1" s="1"/>
  <c r="BC245" i="1"/>
  <c r="BX245" i="1" s="1"/>
  <c r="BC814" i="1"/>
  <c r="BX814" i="1" s="1"/>
  <c r="BC743" i="1"/>
  <c r="BX743" i="1" s="1"/>
  <c r="BC432" i="1"/>
  <c r="BX432" i="1" s="1"/>
  <c r="BC315" i="1"/>
  <c r="BX315" i="1" s="1"/>
  <c r="BC29" i="1"/>
  <c r="BX29" i="1" s="1"/>
  <c r="BC882" i="1"/>
  <c r="BX882" i="1" s="1"/>
  <c r="BC754" i="1"/>
  <c r="BX754" i="1" s="1"/>
  <c r="BC278" i="1"/>
  <c r="BX278" i="1" s="1"/>
  <c r="BC174" i="1"/>
  <c r="BX174" i="1" s="1"/>
  <c r="BC270" i="1"/>
  <c r="BX270" i="1" s="1"/>
  <c r="BC64" i="1"/>
  <c r="BX64" i="1" s="1"/>
  <c r="BC192" i="1"/>
  <c r="BX192" i="1" s="1"/>
  <c r="BC256" i="1"/>
  <c r="BX256" i="1" s="1"/>
  <c r="BC576" i="1"/>
  <c r="BX576" i="1" s="1"/>
  <c r="BC537" i="1"/>
  <c r="BX537" i="1" s="1"/>
  <c r="BC348" i="1"/>
  <c r="BX348" i="1" s="1"/>
  <c r="BC540" i="1"/>
  <c r="BX540" i="1" s="1"/>
  <c r="BC924" i="1"/>
  <c r="BX924" i="1" s="1"/>
  <c r="BC949" i="1"/>
  <c r="BX949" i="1" s="1"/>
  <c r="BC702" i="1"/>
  <c r="BX702" i="1" s="1"/>
  <c r="BC371" i="1"/>
  <c r="BX371" i="1" s="1"/>
  <c r="BC946" i="1"/>
  <c r="BX946" i="1" s="1"/>
  <c r="BC310" i="1"/>
  <c r="BX310" i="1" s="1"/>
  <c r="BC502" i="1"/>
  <c r="BX502" i="1" s="1"/>
  <c r="BC128" i="1"/>
  <c r="BX128" i="1" s="1"/>
  <c r="BC320" i="1"/>
  <c r="BX320" i="1" s="1"/>
  <c r="BC640" i="1"/>
  <c r="BX640" i="1" s="1"/>
  <c r="BC345" i="1"/>
  <c r="BX345" i="1" s="1"/>
  <c r="BC577" i="1"/>
  <c r="BX577" i="1" s="1"/>
  <c r="BC546" i="1"/>
  <c r="BX546" i="1" s="1"/>
  <c r="BC60" i="1"/>
  <c r="BX60" i="1" s="1"/>
  <c r="BC380" i="1"/>
  <c r="BX380" i="1" s="1"/>
  <c r="BC572" i="1"/>
  <c r="BX572" i="1" s="1"/>
  <c r="BC956" i="1"/>
  <c r="BX956" i="1" s="1"/>
  <c r="BC457" i="1"/>
  <c r="BX457" i="1" s="1"/>
  <c r="BC287" i="1"/>
  <c r="BX287" i="1" s="1"/>
  <c r="BC531" i="1"/>
  <c r="BX531" i="1" s="1"/>
  <c r="BC63" i="1"/>
  <c r="BX63" i="1" s="1"/>
  <c r="BC447" i="1"/>
  <c r="BX447" i="1" s="1"/>
  <c r="BC944" i="1"/>
  <c r="BX944" i="1" s="1"/>
  <c r="BC147" i="1"/>
  <c r="BX147" i="1" s="1"/>
  <c r="BC243" i="1"/>
  <c r="BX243" i="1" s="1"/>
  <c r="BC37" i="1"/>
  <c r="BX37" i="1" s="1"/>
  <c r="BC891" i="1"/>
  <c r="BX891" i="1" s="1"/>
  <c r="BC373" i="1"/>
  <c r="BX373" i="1" s="1"/>
  <c r="BC565" i="1"/>
  <c r="BX565" i="1" s="1"/>
  <c r="BC821" i="1"/>
  <c r="BX821" i="1" s="1"/>
  <c r="BC918" i="1"/>
  <c r="BX918" i="1" s="1"/>
  <c r="BC615" i="1"/>
  <c r="BX615" i="1" s="1"/>
  <c r="BC871" i="1"/>
  <c r="BX871" i="1" s="1"/>
  <c r="BC761" i="1"/>
  <c r="BX761" i="1" s="1"/>
  <c r="BC220" i="1"/>
  <c r="BX220" i="1" s="1"/>
  <c r="BC796" i="1"/>
  <c r="BX796" i="1" s="1"/>
  <c r="BC413" i="1"/>
  <c r="BX413" i="1" s="1"/>
  <c r="BC83" i="1"/>
  <c r="BX83" i="1" s="1"/>
  <c r="BC48" i="1"/>
  <c r="BX48" i="1" s="1"/>
  <c r="BC304" i="1"/>
  <c r="BX304" i="1" s="1"/>
  <c r="BC496" i="1"/>
  <c r="BX496" i="1" s="1"/>
  <c r="BC97" i="1"/>
  <c r="BX97" i="1" s="1"/>
  <c r="BC209" i="1"/>
  <c r="BX209" i="1" s="1"/>
  <c r="BC465" i="1"/>
  <c r="BX465" i="1" s="1"/>
  <c r="BC74" i="1"/>
  <c r="BX74" i="1" s="1"/>
  <c r="BC587" i="1"/>
  <c r="BX587" i="1" s="1"/>
  <c r="BC132" i="1"/>
  <c r="BX132" i="1" s="1"/>
  <c r="BC452" i="1"/>
  <c r="BX452" i="1" s="1"/>
  <c r="BC644" i="1"/>
  <c r="BX644" i="1" s="1"/>
  <c r="BC772" i="1"/>
  <c r="BX772" i="1" s="1"/>
  <c r="BC826" i="1"/>
  <c r="BX826" i="1" s="1"/>
  <c r="BC205" i="1"/>
  <c r="BX205" i="1" s="1"/>
  <c r="BC639" i="1"/>
  <c r="BX639" i="1" s="1"/>
  <c r="BC959" i="1"/>
  <c r="BX959" i="1" s="1"/>
  <c r="BC657" i="1"/>
  <c r="BX657" i="1" s="1"/>
  <c r="BC913" i="1"/>
  <c r="BX913" i="1" s="1"/>
  <c r="BC163" i="1"/>
  <c r="BX163" i="1" s="1"/>
  <c r="BC567" i="1"/>
  <c r="BX567" i="1" s="1"/>
  <c r="BC744" i="1"/>
  <c r="BX744" i="1" s="1"/>
  <c r="BC458" i="1"/>
  <c r="BX458" i="1" s="1"/>
  <c r="BC99" i="1"/>
  <c r="BX99" i="1" s="1"/>
  <c r="BC28" i="1"/>
  <c r="BX28" i="1" s="1"/>
  <c r="BC965" i="1"/>
  <c r="BX965" i="1" s="1"/>
  <c r="BC678" i="1"/>
  <c r="BX678" i="1" s="1"/>
  <c r="BC894" i="1"/>
  <c r="BX894" i="1" s="1"/>
  <c r="BC631" i="1"/>
  <c r="BX631" i="1" s="1"/>
  <c r="BC887" i="1"/>
  <c r="BX887" i="1" s="1"/>
  <c r="BC969" i="1"/>
  <c r="BX969" i="1" s="1"/>
  <c r="BC22" i="1"/>
  <c r="BX22" i="1" s="1"/>
  <c r="BC103" i="1"/>
  <c r="BX103" i="1" s="1"/>
  <c r="BC199" i="1"/>
  <c r="BX199" i="1" s="1"/>
  <c r="BC271" i="1"/>
  <c r="BX271" i="1" s="1"/>
  <c r="BC543" i="1"/>
  <c r="BX543" i="1" s="1"/>
  <c r="BC67" i="1"/>
  <c r="BX67" i="1" s="1"/>
  <c r="BC451" i="1"/>
  <c r="BX451" i="1" s="1"/>
  <c r="BC786" i="1"/>
  <c r="BX786" i="1" s="1"/>
  <c r="BC677" i="1"/>
  <c r="BX677" i="1" s="1"/>
  <c r="BC741" i="1"/>
  <c r="BX741" i="1" s="1"/>
  <c r="BC933" i="1"/>
  <c r="BX933" i="1" s="1"/>
  <c r="BC710" i="1"/>
  <c r="BX710" i="1" s="1"/>
  <c r="BC902" i="1"/>
  <c r="BX902" i="1" s="1"/>
  <c r="BC663" i="1"/>
  <c r="BX663" i="1" s="1"/>
  <c r="BC815" i="1"/>
  <c r="BX815" i="1" s="1"/>
  <c r="BC745" i="1"/>
  <c r="BX745" i="1" s="1"/>
  <c r="BC119" i="1"/>
  <c r="BX119" i="1" s="1"/>
  <c r="BC739" i="1"/>
  <c r="BX739" i="1" s="1"/>
  <c r="BC797" i="1"/>
  <c r="BX797" i="1" s="1"/>
  <c r="BC783" i="1"/>
  <c r="BX783" i="1" s="1"/>
  <c r="BC379" i="1"/>
  <c r="BX379" i="1" s="1"/>
  <c r="BC784" i="1"/>
  <c r="BX784" i="1" s="1"/>
  <c r="BC594" i="1"/>
  <c r="BX594" i="1" s="1"/>
  <c r="BC757" i="1"/>
  <c r="BX757" i="1" s="1"/>
  <c r="BC697" i="1"/>
  <c r="BX697" i="1" s="1"/>
  <c r="BC112" i="1"/>
  <c r="BX112" i="1" s="1"/>
  <c r="BC145" i="1"/>
  <c r="BX145" i="1" s="1"/>
  <c r="BC241" i="1"/>
  <c r="BX241" i="1" s="1"/>
  <c r="BC98" i="1"/>
  <c r="BX98" i="1" s="1"/>
  <c r="BC202" i="1"/>
  <c r="BX202" i="1" s="1"/>
  <c r="BC699" i="1"/>
  <c r="BX699" i="1" s="1"/>
  <c r="BC627" i="1"/>
  <c r="BX627" i="1" s="1"/>
  <c r="BC164" i="1"/>
  <c r="BX164" i="1" s="1"/>
  <c r="BC196" i="1"/>
  <c r="BX196" i="1" s="1"/>
  <c r="BC228" i="1"/>
  <c r="BX228" i="1" s="1"/>
  <c r="BC484" i="1"/>
  <c r="BX484" i="1" s="1"/>
  <c r="BC676" i="1"/>
  <c r="BX676" i="1" s="1"/>
  <c r="BC804" i="1"/>
  <c r="BX804" i="1" s="1"/>
  <c r="BC610" i="1"/>
  <c r="BX610" i="1" s="1"/>
  <c r="BC890" i="1"/>
  <c r="BX890" i="1" s="1"/>
  <c r="BC269" i="1"/>
  <c r="BX269" i="1" s="1"/>
  <c r="BC333" i="1"/>
  <c r="BX333" i="1" s="1"/>
  <c r="BC878" i="1"/>
  <c r="BX878" i="1" s="1"/>
  <c r="BC703" i="1"/>
  <c r="BX703" i="1" s="1"/>
  <c r="BC721" i="1"/>
  <c r="BX721" i="1" s="1"/>
  <c r="BC977" i="1"/>
  <c r="BX977" i="1" s="1"/>
  <c r="BC808" i="1"/>
  <c r="BX808" i="1" s="1"/>
  <c r="BC325" i="1"/>
  <c r="BX325" i="1" s="1"/>
  <c r="BC581" i="1"/>
  <c r="BX581" i="1" s="1"/>
  <c r="BC989" i="1"/>
  <c r="BX989" i="1" s="1"/>
  <c r="BC742" i="1"/>
  <c r="BX742" i="1" s="1"/>
  <c r="BC934" i="1"/>
  <c r="BX934" i="1" s="1"/>
  <c r="BC695" i="1"/>
  <c r="BX695" i="1" s="1"/>
  <c r="BC951" i="1"/>
  <c r="BX951" i="1" s="1"/>
  <c r="BC167" i="1"/>
  <c r="BX167" i="1" s="1"/>
  <c r="BC343" i="1"/>
  <c r="BX343" i="1" s="1"/>
  <c r="BC264" i="1"/>
  <c r="BX264" i="1" s="1"/>
  <c r="BC978" i="1"/>
  <c r="BX978" i="1" s="1"/>
  <c r="BC997" i="1"/>
  <c r="BX997" i="1" s="1"/>
  <c r="BC966" i="1"/>
  <c r="BX966" i="1" s="1"/>
  <c r="BC727" i="1"/>
  <c r="BX727" i="1" s="1"/>
  <c r="BC855" i="1"/>
  <c r="BX855" i="1" s="1"/>
  <c r="BC809" i="1"/>
  <c r="BX809" i="1" s="1"/>
  <c r="BC519" i="1"/>
  <c r="BX519" i="1" s="1"/>
  <c r="BC159" i="1"/>
  <c r="BX159" i="1" s="1"/>
  <c r="BC152" i="1"/>
  <c r="BX152" i="1" s="1"/>
  <c r="BC177" i="1"/>
  <c r="BX177" i="1" s="1"/>
  <c r="BC281" i="1"/>
  <c r="BX281" i="1" s="1"/>
  <c r="BC138" i="1"/>
  <c r="BX138" i="1" s="1"/>
  <c r="BC250" i="1"/>
  <c r="BX250" i="1" s="1"/>
  <c r="BC338" i="1"/>
  <c r="BX338" i="1" s="1"/>
  <c r="BC291" i="1"/>
  <c r="BX291" i="1" s="1"/>
  <c r="BC675" i="1"/>
  <c r="BX675" i="1" s="1"/>
  <c r="BC36" i="1"/>
  <c r="BX36" i="1" s="1"/>
  <c r="BC260" i="1"/>
  <c r="BX260" i="1" s="1"/>
  <c r="BC708" i="1"/>
  <c r="BX708" i="1" s="1"/>
  <c r="BC740" i="1"/>
  <c r="BX740" i="1" s="1"/>
  <c r="BC836" i="1"/>
  <c r="BX836" i="1" s="1"/>
  <c r="BC698" i="1"/>
  <c r="BX698" i="1" s="1"/>
  <c r="BC954" i="1"/>
  <c r="BX954" i="1" s="1"/>
  <c r="BC397" i="1"/>
  <c r="BX397" i="1" s="1"/>
  <c r="BC525" i="1"/>
  <c r="BX525" i="1" s="1"/>
  <c r="BC781" i="1"/>
  <c r="BX781" i="1" s="1"/>
  <c r="BC942" i="1"/>
  <c r="BX942" i="1" s="1"/>
  <c r="BC936" i="1"/>
  <c r="BX936" i="1" s="1"/>
  <c r="BC635" i="1"/>
  <c r="BX635" i="1" s="1"/>
  <c r="BC453" i="1"/>
  <c r="BX453" i="1" s="1"/>
  <c r="BC645" i="1"/>
  <c r="BX645" i="1" s="1"/>
  <c r="BC998" i="1"/>
  <c r="BX998" i="1" s="1"/>
  <c r="BC1015" i="1"/>
  <c r="BX1015" i="1" s="1"/>
  <c r="BC265" i="1"/>
  <c r="BX265" i="1" s="1"/>
  <c r="BC510" i="1"/>
  <c r="BX510" i="1" s="1"/>
  <c r="BC39" i="1"/>
  <c r="BX39" i="1" s="1"/>
  <c r="BC383" i="1"/>
  <c r="BX383" i="1" s="1"/>
  <c r="BC200" i="1"/>
  <c r="BX200" i="1" s="1"/>
  <c r="BC442" i="1"/>
  <c r="BX442" i="1" s="1"/>
  <c r="BC919" i="1"/>
  <c r="BX919" i="1" s="1"/>
  <c r="BC617" i="1"/>
  <c r="BX617" i="1" s="1"/>
  <c r="BC873" i="1"/>
  <c r="BX873" i="1" s="1"/>
  <c r="BC246" i="1"/>
  <c r="BX246" i="1" s="1"/>
  <c r="BC71" i="1"/>
  <c r="BX71" i="1" s="1"/>
  <c r="BC311" i="1"/>
  <c r="BX311" i="1" s="1"/>
  <c r="BC418" i="1"/>
  <c r="BX418" i="1" s="1"/>
  <c r="BC476" i="1"/>
  <c r="BX476" i="1" s="1"/>
  <c r="BC403" i="1"/>
  <c r="BX403" i="1" s="1"/>
  <c r="BC309" i="1"/>
  <c r="BX309" i="1" s="1"/>
  <c r="BC807" i="1"/>
  <c r="BX807" i="1" s="1"/>
  <c r="BC895" i="1"/>
  <c r="BX895" i="1" s="1"/>
  <c r="BC999" i="1"/>
  <c r="BX999" i="1" s="1"/>
  <c r="BC313" i="1"/>
  <c r="BX313" i="1" s="1"/>
  <c r="BC505" i="1"/>
  <c r="BX505" i="1" s="1"/>
  <c r="BC162" i="1"/>
  <c r="BX162" i="1" s="1"/>
  <c r="BC362" i="1"/>
  <c r="BX362" i="1" s="1"/>
  <c r="BC43" i="1"/>
  <c r="BX43" i="1" s="1"/>
  <c r="BC107" i="1"/>
  <c r="BX107" i="1" s="1"/>
  <c r="BC339" i="1"/>
  <c r="BX339" i="1" s="1"/>
  <c r="BC715" i="1"/>
  <c r="BX715" i="1" s="1"/>
  <c r="BC292" i="1"/>
  <c r="BX292" i="1" s="1"/>
  <c r="BC868" i="1"/>
  <c r="BX868" i="1" s="1"/>
  <c r="BC1018" i="1"/>
  <c r="BX1018" i="1" s="1"/>
  <c r="BC461" i="1"/>
  <c r="BX461" i="1" s="1"/>
  <c r="BC589" i="1"/>
  <c r="BX589" i="1" s="1"/>
  <c r="BC845" i="1"/>
  <c r="BX845" i="1" s="1"/>
  <c r="BC622" i="1"/>
  <c r="BX622" i="1" s="1"/>
  <c r="BC215" i="1"/>
  <c r="BX215" i="1" s="1"/>
  <c r="BC552" i="1"/>
  <c r="BX552" i="1" s="1"/>
  <c r="BC214" i="1"/>
  <c r="BX214" i="1" s="1"/>
  <c r="BC550" i="1"/>
  <c r="BX550" i="1" s="1"/>
  <c r="BC463" i="1"/>
  <c r="BX463" i="1" s="1"/>
  <c r="BC722" i="1"/>
  <c r="BX722" i="1" s="1"/>
  <c r="BC747" i="1"/>
  <c r="BX747" i="1" s="1"/>
  <c r="BC983" i="1"/>
  <c r="BX983" i="1" s="1"/>
  <c r="BC681" i="1"/>
  <c r="BX681" i="1" s="1"/>
  <c r="BC937" i="1"/>
  <c r="BX937" i="1" s="1"/>
  <c r="BC470" i="1"/>
  <c r="BX470" i="1" s="1"/>
  <c r="BC118" i="1"/>
  <c r="BX118" i="1" s="1"/>
  <c r="BC318" i="1"/>
  <c r="BX318" i="1" s="1"/>
  <c r="BC827" i="1"/>
  <c r="BX827" i="1" s="1"/>
  <c r="BC407" i="1"/>
  <c r="BX407" i="1" s="1"/>
  <c r="BC211" i="1"/>
  <c r="BX211" i="1" s="1"/>
  <c r="BC114" i="1"/>
  <c r="BX114" i="1" s="1"/>
  <c r="BC726" i="1"/>
  <c r="BX726" i="1" s="1"/>
  <c r="BC560" i="1"/>
  <c r="BX560" i="1" s="1"/>
  <c r="BC553" i="1"/>
  <c r="BX553" i="1" s="1"/>
  <c r="BC34" i="1"/>
  <c r="BX34" i="1" s="1"/>
  <c r="BC427" i="1"/>
  <c r="BX427" i="1" s="1"/>
  <c r="BC324" i="1"/>
  <c r="BX324" i="1" s="1"/>
  <c r="BC516" i="1"/>
  <c r="BX516" i="1" s="1"/>
  <c r="BC900" i="1"/>
  <c r="BX900" i="1" s="1"/>
  <c r="BC653" i="1"/>
  <c r="BX653" i="1" s="1"/>
  <c r="BC909" i="1"/>
  <c r="BX909" i="1" s="1"/>
  <c r="BC686" i="1"/>
  <c r="BX686" i="1" s="1"/>
  <c r="BC359" i="1"/>
  <c r="BX359" i="1" s="1"/>
  <c r="BC86" i="1"/>
  <c r="BX86" i="1" s="1"/>
  <c r="BC358" i="1"/>
  <c r="BX358" i="1" s="1"/>
  <c r="BC590" i="1"/>
  <c r="BX590" i="1" s="1"/>
  <c r="BC195" i="1"/>
  <c r="BX195" i="1" s="1"/>
  <c r="BC760" i="1"/>
  <c r="BX760" i="1" s="1"/>
  <c r="BC875" i="1"/>
  <c r="BX875" i="1" s="1"/>
  <c r="BC1001" i="1"/>
  <c r="BX1001" i="1" s="1"/>
  <c r="BC182" i="1"/>
  <c r="BX182" i="1" s="1"/>
  <c r="BC430" i="1"/>
  <c r="BX430" i="1" s="1"/>
  <c r="BC856" i="1"/>
  <c r="BX856" i="1" s="1"/>
  <c r="BC226" i="1"/>
  <c r="BX226" i="1" s="1"/>
  <c r="BC522" i="1"/>
  <c r="BX522" i="1" s="1"/>
  <c r="BC541" i="1"/>
  <c r="BX541" i="1" s="1"/>
  <c r="BC737" i="1"/>
  <c r="BX737" i="1" s="1"/>
  <c r="BC23" i="1"/>
  <c r="BX23" i="1" s="1"/>
  <c r="BC434" i="1"/>
  <c r="BX434" i="1" s="1"/>
  <c r="BC825" i="1"/>
  <c r="BX825" i="1" s="1"/>
  <c r="BC953" i="1"/>
  <c r="BX953" i="1" s="1"/>
  <c r="BC624" i="1"/>
  <c r="BX624" i="1" s="1"/>
  <c r="BC353" i="1"/>
  <c r="BX353" i="1" s="1"/>
  <c r="BC356" i="1"/>
  <c r="BX356" i="1" s="1"/>
  <c r="BC548" i="1"/>
  <c r="BX548" i="1" s="1"/>
  <c r="BC932" i="1"/>
  <c r="BX932" i="1" s="1"/>
  <c r="BC915" i="1"/>
  <c r="BX915" i="1" s="1"/>
  <c r="BC717" i="1"/>
  <c r="BX717" i="1" s="1"/>
  <c r="BC973" i="1"/>
  <c r="BX973" i="1" s="1"/>
  <c r="BC87" i="1"/>
  <c r="BX87" i="1" s="1"/>
  <c r="BC538" i="1"/>
  <c r="BX538" i="1" s="1"/>
  <c r="BC61" i="1"/>
  <c r="BX61" i="1" s="1"/>
  <c r="BC197" i="1"/>
  <c r="BX197" i="1" s="1"/>
  <c r="BC777" i="1"/>
  <c r="BX777" i="1" s="1"/>
  <c r="BC150" i="1"/>
  <c r="BX150" i="1" s="1"/>
  <c r="BC390" i="1"/>
  <c r="BX390" i="1" s="1"/>
  <c r="BC520" i="1"/>
  <c r="BX520" i="1" s="1"/>
  <c r="BC824" i="1"/>
  <c r="BX824" i="1" s="1"/>
  <c r="BC122" i="1"/>
  <c r="BX122" i="1" s="1"/>
  <c r="BC77" i="1"/>
  <c r="BX77" i="1" s="1"/>
  <c r="BC774" i="1"/>
  <c r="BX774" i="1" s="1"/>
  <c r="BC467" i="1"/>
  <c r="BX467" i="1" s="1"/>
  <c r="BC584" i="1"/>
  <c r="BX584" i="1" s="1"/>
  <c r="BC888" i="1"/>
  <c r="BX888" i="1" s="1"/>
  <c r="BC993" i="1"/>
  <c r="BX993" i="1" s="1"/>
  <c r="BC263" i="1"/>
  <c r="BX263" i="1" s="1"/>
  <c r="BC344" i="1"/>
  <c r="BX344" i="1" s="1"/>
  <c r="BC1016" i="1"/>
  <c r="BX1016" i="1" s="1"/>
  <c r="BC851" i="1"/>
  <c r="BX851" i="1" s="1"/>
  <c r="BC501" i="1"/>
  <c r="BX501" i="1" s="1"/>
  <c r="BC54" i="1"/>
  <c r="BX54" i="1" s="1"/>
  <c r="BC385" i="1"/>
  <c r="BX385" i="1" s="1"/>
  <c r="BC41" i="1"/>
  <c r="BX41" i="1" s="1"/>
  <c r="BC68" i="1"/>
  <c r="BX68" i="1" s="1"/>
  <c r="BC388" i="1"/>
  <c r="BX388" i="1" s="1"/>
  <c r="BC580" i="1"/>
  <c r="BX580" i="1" s="1"/>
  <c r="BC964" i="1"/>
  <c r="BX964" i="1" s="1"/>
  <c r="BC1003" i="1"/>
  <c r="BX1003" i="1" s="1"/>
  <c r="BC767" i="1"/>
  <c r="BX767" i="1" s="1"/>
  <c r="BC785" i="1"/>
  <c r="BX785" i="1" s="1"/>
  <c r="BC626" i="1"/>
  <c r="BX626" i="1" s="1"/>
  <c r="BC806" i="1"/>
  <c r="BX806" i="1" s="1"/>
  <c r="BC759" i="1"/>
  <c r="BX759" i="1" s="1"/>
  <c r="BC841" i="1"/>
  <c r="BX841" i="1" s="1"/>
  <c r="BC462" i="1"/>
  <c r="BX462" i="1" s="1"/>
  <c r="BC648" i="1"/>
  <c r="BX648" i="1" s="1"/>
  <c r="BC920" i="1"/>
  <c r="BX920" i="1" s="1"/>
  <c r="BC229" i="1"/>
  <c r="BX229" i="1" s="1"/>
  <c r="BC549" i="1"/>
  <c r="BX549" i="1" s="1"/>
  <c r="BC805" i="1"/>
  <c r="BX805" i="1" s="1"/>
  <c r="BC838" i="1"/>
  <c r="BX838" i="1" s="1"/>
  <c r="BC751" i="1"/>
  <c r="BX751" i="1" s="1"/>
  <c r="BC399" i="1"/>
  <c r="BX399" i="1" s="1"/>
  <c r="BC728" i="1"/>
  <c r="BX728" i="1" s="1"/>
  <c r="BC952" i="1"/>
  <c r="BX952" i="1" s="1"/>
  <c r="BC274" i="1"/>
  <c r="BX274" i="1" s="1"/>
  <c r="BC778" i="1"/>
  <c r="BX778" i="1" s="1"/>
  <c r="BC664" i="1"/>
  <c r="BX664" i="1" s="1"/>
  <c r="BC854" i="1"/>
  <c r="BX854" i="1" s="1"/>
  <c r="BC593" i="1"/>
  <c r="BX593" i="1" s="1"/>
  <c r="BC914" i="1"/>
  <c r="BX914" i="1" s="1"/>
  <c r="BC62" i="1"/>
  <c r="BX62" i="1" s="1"/>
  <c r="BC438" i="1"/>
  <c r="BX438" i="1" s="1"/>
  <c r="BC32" i="1"/>
  <c r="BX32" i="1" s="1"/>
  <c r="BC401" i="1"/>
  <c r="BX401" i="1" s="1"/>
  <c r="BC234" i="1"/>
  <c r="BX234" i="1" s="1"/>
  <c r="BC386" i="1"/>
  <c r="BX386" i="1" s="1"/>
  <c r="BC91" i="1"/>
  <c r="BX91" i="1" s="1"/>
  <c r="BC299" i="1"/>
  <c r="BX299" i="1" s="1"/>
  <c r="BC643" i="1"/>
  <c r="BX643" i="1" s="1"/>
  <c r="BC105" i="1"/>
  <c r="BX105" i="1" s="1"/>
  <c r="BC172" i="1"/>
  <c r="BX172" i="1" s="1"/>
  <c r="BC236" i="1"/>
  <c r="BX236" i="1" s="1"/>
  <c r="BC492" i="1"/>
  <c r="BX492" i="1" s="1"/>
  <c r="BC684" i="1"/>
  <c r="BX684" i="1" s="1"/>
  <c r="BC812" i="1"/>
  <c r="BX812" i="1" s="1"/>
  <c r="BC682" i="1"/>
  <c r="BX682" i="1" s="1"/>
  <c r="BC938" i="1"/>
  <c r="BX938" i="1" s="1"/>
  <c r="BC632" i="1"/>
  <c r="BX632" i="1" s="1"/>
  <c r="BC342" i="1"/>
  <c r="BX342" i="1" s="1"/>
  <c r="BC775" i="1"/>
  <c r="BX775" i="1" s="1"/>
  <c r="BC327" i="1"/>
  <c r="BX327" i="1" s="1"/>
  <c r="BC168" i="1"/>
  <c r="BX168" i="1" s="1"/>
  <c r="BC776" i="1"/>
  <c r="BX776" i="1" s="1"/>
  <c r="BC547" i="1"/>
  <c r="BX547" i="1" s="1"/>
  <c r="BC849" i="1"/>
  <c r="BX849" i="1" s="1"/>
  <c r="BC394" i="1"/>
  <c r="BX394" i="1" s="1"/>
  <c r="BC870" i="1"/>
  <c r="BX870" i="1" s="1"/>
  <c r="BC869" i="1"/>
  <c r="BX869" i="1" s="1"/>
  <c r="BC599" i="1"/>
  <c r="BX599" i="1" s="1"/>
  <c r="BC495" i="1"/>
  <c r="BX495" i="1" s="1"/>
  <c r="BC58" i="1"/>
  <c r="BX58" i="1" s="1"/>
  <c r="BC562" i="1"/>
  <c r="BX562" i="1" s="1"/>
  <c r="BC73" i="1"/>
  <c r="BX73" i="1" s="1"/>
  <c r="BC94" i="1"/>
  <c r="BX94" i="1" s="1"/>
  <c r="BC478" i="1"/>
  <c r="BX478" i="1" s="1"/>
  <c r="BC65" i="1"/>
  <c r="BX65" i="1" s="1"/>
  <c r="BC433" i="1"/>
  <c r="BX433" i="1" s="1"/>
  <c r="BC186" i="1"/>
  <c r="BX186" i="1" s="1"/>
  <c r="BC155" i="1"/>
  <c r="BX155" i="1" s="1"/>
  <c r="BC387" i="1"/>
  <c r="BX387" i="1" s="1"/>
  <c r="BC683" i="1"/>
  <c r="BX683" i="1" s="1"/>
  <c r="BC268" i="1"/>
  <c r="BX268" i="1" s="1"/>
  <c r="BC716" i="1"/>
  <c r="BX716" i="1" s="1"/>
  <c r="BC844" i="1"/>
  <c r="BX844" i="1" s="1"/>
  <c r="BC1002" i="1"/>
  <c r="BX1002" i="1" s="1"/>
  <c r="BC253" i="1"/>
  <c r="BX253" i="1" s="1"/>
  <c r="BC410" i="1"/>
  <c r="BX410" i="1" s="1"/>
  <c r="BC51" i="1"/>
  <c r="BX51" i="1" s="1"/>
  <c r="BC235" i="1"/>
  <c r="BX235" i="1" s="1"/>
  <c r="BC85" i="1"/>
  <c r="BX85" i="1" s="1"/>
  <c r="BC1012" i="1"/>
  <c r="BX1012" i="1" s="1"/>
  <c r="BC839" i="1"/>
  <c r="BX839" i="1" s="1"/>
  <c r="BC55" i="1"/>
  <c r="BX55" i="1" s="1"/>
  <c r="BC479" i="1"/>
  <c r="BX479" i="1" s="1"/>
  <c r="BC840" i="1"/>
  <c r="BX840" i="1" s="1"/>
  <c r="BC930" i="1"/>
  <c r="BX930" i="1" s="1"/>
  <c r="BC831" i="1"/>
  <c r="BX831" i="1" s="1"/>
  <c r="BC282" i="1"/>
  <c r="BX282" i="1" s="1"/>
  <c r="BC395" i="1"/>
  <c r="BX395" i="1" s="1"/>
  <c r="BC996" i="1"/>
  <c r="BX996" i="1" s="1"/>
  <c r="BC485" i="1"/>
  <c r="BX485" i="1" s="1"/>
  <c r="BC602" i="1"/>
  <c r="BX602" i="1" s="1"/>
  <c r="BC203" i="1"/>
  <c r="BX203" i="1" s="1"/>
  <c r="BC45" i="1"/>
  <c r="BX45" i="1" s="1"/>
  <c r="BC658" i="1"/>
  <c r="BX658" i="1" s="1"/>
  <c r="BC811" i="1"/>
  <c r="BX811" i="1" s="1"/>
  <c r="BC165" i="1"/>
  <c r="BX165" i="1" s="1"/>
  <c r="BC570" i="1"/>
  <c r="BX570" i="1" s="1"/>
  <c r="BC126" i="1"/>
  <c r="BX126" i="1" s="1"/>
  <c r="BC222" i="1"/>
  <c r="BX222" i="1" s="1"/>
  <c r="BC113" i="1"/>
  <c r="BX113" i="1" s="1"/>
  <c r="BC217" i="1"/>
  <c r="BX217" i="1" s="1"/>
  <c r="BC473" i="1"/>
  <c r="BX473" i="1" s="1"/>
  <c r="BC300" i="1"/>
  <c r="BX300" i="1" s="1"/>
  <c r="BC876" i="1"/>
  <c r="BX876" i="1" s="1"/>
  <c r="BC317" i="1"/>
  <c r="BX317" i="1" s="1"/>
  <c r="BC381" i="1"/>
  <c r="BX381" i="1" s="1"/>
  <c r="BC509" i="1"/>
  <c r="BX509" i="1" s="1"/>
  <c r="BC765" i="1"/>
  <c r="BX765" i="1" s="1"/>
  <c r="BC312" i="1"/>
  <c r="BX312" i="1" s="1"/>
  <c r="BC115" i="1"/>
  <c r="BX115" i="1" s="1"/>
  <c r="BC411" i="1"/>
  <c r="BX411" i="1" s="1"/>
  <c r="BC117" i="1"/>
  <c r="BX117" i="1" s="1"/>
  <c r="BC795" i="1"/>
  <c r="BX795" i="1" s="1"/>
  <c r="BC213" i="1"/>
  <c r="BX213" i="1" s="1"/>
  <c r="BC758" i="1"/>
  <c r="BX758" i="1" s="1"/>
  <c r="BC863" i="1"/>
  <c r="BX863" i="1" s="1"/>
  <c r="BC793" i="1"/>
  <c r="BX793" i="1" s="1"/>
  <c r="BC183" i="1"/>
  <c r="BX183" i="1" s="1"/>
  <c r="BC616" i="1"/>
  <c r="BX616" i="1" s="1"/>
  <c r="BC668" i="1"/>
  <c r="BX668" i="1" s="1"/>
  <c r="BC612" i="1"/>
  <c r="BX612" i="1" s="1"/>
  <c r="BC905" i="1"/>
  <c r="BX905" i="1" s="1"/>
  <c r="BC503" i="1"/>
  <c r="BX503" i="1" s="1"/>
  <c r="BC363" i="1"/>
  <c r="BX363" i="1" s="1"/>
  <c r="BC293" i="1"/>
  <c r="BX293" i="1" s="1"/>
  <c r="BC791" i="1"/>
  <c r="BX791" i="1" s="1"/>
  <c r="BC415" i="1"/>
  <c r="BX415" i="1" s="1"/>
  <c r="BC984" i="1"/>
  <c r="BX984" i="1" s="1"/>
  <c r="BC131" i="1"/>
  <c r="BX131" i="1" s="1"/>
  <c r="BC227" i="1"/>
  <c r="BX227" i="1" s="1"/>
  <c r="BC109" i="1"/>
  <c r="BX109" i="1" s="1"/>
  <c r="BC939" i="1"/>
  <c r="BX939" i="1" s="1"/>
  <c r="BC158" i="1"/>
  <c r="BX158" i="1" s="1"/>
  <c r="BC254" i="1"/>
  <c r="BX254" i="1" s="1"/>
  <c r="BC224" i="1"/>
  <c r="BX224" i="1" s="1"/>
  <c r="BC544" i="1"/>
  <c r="BX544" i="1" s="1"/>
  <c r="BC153" i="1"/>
  <c r="BX153" i="1" s="1"/>
  <c r="BC249" i="1"/>
  <c r="BX249" i="1" s="1"/>
  <c r="BC332" i="1"/>
  <c r="BX332" i="1" s="1"/>
  <c r="BC524" i="1"/>
  <c r="BX524" i="1" s="1"/>
  <c r="BC908" i="1"/>
  <c r="BX908" i="1" s="1"/>
  <c r="BC771" i="1"/>
  <c r="BX771" i="1" s="1"/>
  <c r="BC445" i="1"/>
  <c r="BX445" i="1" s="1"/>
  <c r="BC573" i="1"/>
  <c r="BX573" i="1" s="1"/>
  <c r="BC829" i="1"/>
  <c r="BX829" i="1" s="1"/>
  <c r="BC769" i="1"/>
  <c r="BX769" i="1" s="1"/>
  <c r="BC137" i="1"/>
  <c r="BX137" i="1" s="1"/>
  <c r="BC527" i="1"/>
  <c r="BX527" i="1" s="1"/>
  <c r="BC426" i="1"/>
  <c r="BX426" i="1" s="1"/>
  <c r="BC120" i="1"/>
  <c r="BX120" i="1" s="1"/>
  <c r="BC376" i="1"/>
  <c r="BX376" i="1" s="1"/>
  <c r="BC149" i="1"/>
  <c r="BX149" i="1" s="1"/>
  <c r="BC425" i="1"/>
  <c r="BX425" i="1" s="1"/>
  <c r="BC762" i="1"/>
  <c r="BX762" i="1" s="1"/>
  <c r="BC488" i="1"/>
  <c r="BX488" i="1" s="1"/>
  <c r="BC837" i="1"/>
  <c r="BX837" i="1" s="1"/>
  <c r="BC646" i="1"/>
  <c r="BX646" i="1" s="1"/>
  <c r="BC231" i="1"/>
  <c r="BX231" i="1" s="1"/>
  <c r="BC328" i="1"/>
  <c r="BX328" i="1" s="1"/>
  <c r="BC392" i="1"/>
  <c r="BX392" i="1" s="1"/>
  <c r="BC792" i="1"/>
  <c r="BX792" i="1" s="1"/>
  <c r="BC275" i="1"/>
  <c r="BX275" i="1" s="1"/>
  <c r="BC141" i="1"/>
  <c r="BX141" i="1" s="1"/>
  <c r="BC30" i="1"/>
  <c r="BX30" i="1" s="1"/>
  <c r="BC190" i="1"/>
  <c r="BX190" i="1" s="1"/>
  <c r="BC294" i="1"/>
  <c r="BX294" i="1" s="1"/>
  <c r="BC179" i="1"/>
  <c r="BX179" i="1" s="1"/>
  <c r="BC96" i="1"/>
  <c r="BX96" i="1" s="1"/>
  <c r="BC288" i="1"/>
  <c r="BX288" i="1" s="1"/>
  <c r="BC608" i="1"/>
  <c r="BX608" i="1" s="1"/>
  <c r="BC482" i="1"/>
  <c r="BX482" i="1" s="1"/>
  <c r="BC185" i="1"/>
  <c r="BX185" i="1" s="1"/>
  <c r="BC289" i="1"/>
  <c r="BX289" i="1" s="1"/>
  <c r="BC27" i="1"/>
  <c r="BX27" i="1" s="1"/>
  <c r="BC499" i="1"/>
  <c r="BX499" i="1" s="1"/>
  <c r="BC44" i="1"/>
  <c r="BX44" i="1" s="1"/>
  <c r="BC364" i="1"/>
  <c r="BX364" i="1" s="1"/>
  <c r="BC556" i="1"/>
  <c r="BX556" i="1" s="1"/>
  <c r="BC940" i="1"/>
  <c r="BX940" i="1" s="1"/>
  <c r="BC835" i="1"/>
  <c r="BX835" i="1" s="1"/>
  <c r="BC189" i="1"/>
  <c r="BX189" i="1" s="1"/>
  <c r="BC637" i="1"/>
  <c r="BX637" i="1" s="1"/>
  <c r="BC853" i="1"/>
  <c r="BX853" i="1" s="1"/>
  <c r="BC798" i="1"/>
  <c r="BX798" i="1" s="1"/>
  <c r="BC623" i="1"/>
  <c r="BX623" i="1" s="1"/>
  <c r="BC879" i="1"/>
  <c r="BX879" i="1" s="1"/>
  <c r="BC833" i="1"/>
  <c r="BX833" i="1" s="1"/>
  <c r="BC184" i="1"/>
  <c r="BX184" i="1" s="1"/>
  <c r="BC146" i="1"/>
  <c r="BX146" i="1" s="1"/>
  <c r="BC883" i="1"/>
  <c r="BX883" i="1" s="1"/>
  <c r="BC341" i="1"/>
  <c r="BX341" i="1" s="1"/>
  <c r="BC533" i="1"/>
  <c r="BX533" i="1" s="1"/>
  <c r="BC789" i="1"/>
  <c r="BX789" i="1" s="1"/>
  <c r="BC630" i="1"/>
  <c r="BX630" i="1" s="1"/>
  <c r="BC886" i="1"/>
  <c r="BX886" i="1" s="1"/>
  <c r="BC967" i="1"/>
  <c r="BX967" i="1" s="1"/>
  <c r="BC665" i="1"/>
  <c r="BX665" i="1" s="1"/>
  <c r="BC921" i="1"/>
  <c r="BX921" i="1" s="1"/>
  <c r="BC823" i="1"/>
  <c r="BX823" i="1" s="1"/>
  <c r="BC456" i="1"/>
  <c r="BX456" i="1" s="1"/>
  <c r="BC298" i="1"/>
  <c r="BX298" i="1" s="1"/>
  <c r="BC474" i="1"/>
  <c r="BX474" i="1" s="1"/>
  <c r="BC475" i="1"/>
  <c r="BX475" i="1" s="1"/>
  <c r="BC357" i="1"/>
  <c r="BX357" i="1" s="1"/>
  <c r="BC326" i="1"/>
  <c r="BX326" i="1" s="1"/>
  <c r="BC518" i="1"/>
  <c r="BX518" i="1" s="1"/>
  <c r="BC160" i="1"/>
  <c r="BX160" i="1" s="1"/>
  <c r="BC352" i="1"/>
  <c r="BX352" i="1" s="1"/>
  <c r="BC672" i="1"/>
  <c r="BX672" i="1" s="1"/>
  <c r="BC25" i="1"/>
  <c r="BX25" i="1" s="1"/>
  <c r="BC321" i="1"/>
  <c r="BX321" i="1" s="1"/>
  <c r="BC513" i="1"/>
  <c r="BX513" i="1" s="1"/>
  <c r="BC329" i="1"/>
  <c r="BX329" i="1" s="1"/>
  <c r="BC523" i="1"/>
  <c r="BX523" i="1" s="1"/>
  <c r="BC76" i="1"/>
  <c r="BX76" i="1" s="1"/>
  <c r="BC396" i="1"/>
  <c r="BX396" i="1" s="1"/>
  <c r="BC588" i="1"/>
  <c r="BX588" i="1" s="1"/>
  <c r="BC972" i="1"/>
  <c r="BX972" i="1" s="1"/>
  <c r="BC746" i="1"/>
  <c r="BX746" i="1" s="1"/>
  <c r="BC899" i="1"/>
  <c r="BX899" i="1" s="1"/>
  <c r="BC701" i="1"/>
  <c r="BX701" i="1" s="1"/>
  <c r="BC893" i="1"/>
  <c r="BX893" i="1" s="1"/>
  <c r="BC606" i="1"/>
  <c r="BX606" i="1" s="1"/>
  <c r="BC926" i="1"/>
  <c r="BX926" i="1" s="1"/>
  <c r="BC647" i="1"/>
  <c r="BX647" i="1" s="1"/>
  <c r="BC943" i="1"/>
  <c r="BX943" i="1" s="1"/>
  <c r="BC641" i="1"/>
  <c r="BX641" i="1" s="1"/>
  <c r="BC897" i="1"/>
  <c r="BX897" i="1" s="1"/>
  <c r="BC290" i="1"/>
  <c r="BX290" i="1" s="1"/>
  <c r="BC207" i="1"/>
  <c r="BX207" i="1" s="1"/>
  <c r="BC800" i="1"/>
  <c r="BX800" i="1" s="1"/>
  <c r="BC21" i="1"/>
  <c r="BX21" i="1" s="1"/>
  <c r="BC770" i="1"/>
  <c r="BX770" i="1" s="1"/>
  <c r="BC731" i="1"/>
  <c r="BX731" i="1" s="1"/>
  <c r="BC923" i="1"/>
  <c r="BX923" i="1" s="1"/>
  <c r="BC405" i="1"/>
  <c r="BX405" i="1" s="1"/>
  <c r="BC597" i="1"/>
  <c r="BX597" i="1" s="1"/>
  <c r="BC917" i="1"/>
  <c r="BX917" i="1" s="1"/>
  <c r="BC694" i="1"/>
  <c r="BX694" i="1" s="1"/>
  <c r="BC950" i="1"/>
  <c r="BX950" i="1" s="1"/>
  <c r="BC729" i="1"/>
  <c r="BX729" i="1" s="1"/>
  <c r="BC985" i="1"/>
  <c r="BX985" i="1" s="1"/>
  <c r="BC1008" i="1"/>
  <c r="BX1008" i="1" s="1"/>
  <c r="BC912" i="1"/>
  <c r="BX912" i="1" s="1"/>
  <c r="BC240" i="1"/>
  <c r="BX240" i="1" s="1"/>
  <c r="BC57" i="1"/>
  <c r="BX57" i="1" s="1"/>
  <c r="BC100" i="1"/>
  <c r="BX100" i="1" s="1"/>
  <c r="BC862" i="1"/>
  <c r="BX862" i="1" s="1"/>
  <c r="BC135" i="1"/>
  <c r="BX135" i="1" s="1"/>
  <c r="BC72" i="1"/>
  <c r="BX72" i="1" s="1"/>
  <c r="BC421" i="1"/>
  <c r="BX421" i="1" s="1"/>
  <c r="BC366" i="1"/>
  <c r="BX366" i="1" s="1"/>
  <c r="BC566" i="1"/>
  <c r="BX566" i="1" s="1"/>
  <c r="BC303" i="1"/>
  <c r="BX303" i="1" s="1"/>
  <c r="BC416" i="1"/>
  <c r="BX416" i="1" s="1"/>
  <c r="BC561" i="1"/>
  <c r="BX561" i="1" s="1"/>
  <c r="BC555" i="1"/>
  <c r="BX555" i="1" s="1"/>
  <c r="BC108" i="1"/>
  <c r="BX108" i="1" s="1"/>
  <c r="BC428" i="1"/>
  <c r="BX428" i="1" s="1"/>
  <c r="BC620" i="1"/>
  <c r="BX620" i="1" s="1"/>
  <c r="BC748" i="1"/>
  <c r="BX748" i="1" s="1"/>
  <c r="BC810" i="1"/>
  <c r="BX810" i="1" s="1"/>
  <c r="BC963" i="1"/>
  <c r="BX963" i="1" s="1"/>
  <c r="BC957" i="1"/>
  <c r="BX957" i="1" s="1"/>
  <c r="BC670" i="1"/>
  <c r="BX670" i="1" s="1"/>
  <c r="BC734" i="1"/>
  <c r="BX734" i="1" s="1"/>
  <c r="BC990" i="1"/>
  <c r="BX990" i="1" s="1"/>
  <c r="BC687" i="1"/>
  <c r="BX687" i="1" s="1"/>
  <c r="BC1007" i="1"/>
  <c r="BX1007" i="1" s="1"/>
  <c r="BC705" i="1"/>
  <c r="BX705" i="1" s="1"/>
  <c r="BC961" i="1"/>
  <c r="BX961" i="1" s="1"/>
  <c r="BC47" i="1"/>
  <c r="BX47" i="1" s="1"/>
  <c r="BC319" i="1"/>
  <c r="BX319" i="1" s="1"/>
  <c r="BC530" i="1"/>
  <c r="BX530" i="1" s="1"/>
  <c r="BC455" i="1"/>
  <c r="BX455" i="1" s="1"/>
  <c r="BC834" i="1"/>
  <c r="BX834" i="1" s="1"/>
  <c r="BC947" i="1"/>
  <c r="BX947" i="1" s="1"/>
  <c r="BC469" i="1"/>
  <c r="BX469" i="1" s="1"/>
  <c r="BC661" i="1"/>
  <c r="BX661" i="1" s="1"/>
  <c r="BC1005" i="1"/>
  <c r="BX1005" i="1" s="1"/>
  <c r="BC1014" i="1"/>
  <c r="BX1014" i="1" s="1"/>
  <c r="BC40" i="1"/>
  <c r="BX40" i="1" s="1"/>
  <c r="BC232" i="1"/>
  <c r="BX232" i="1" s="1"/>
  <c r="BC420" i="1"/>
  <c r="BX420" i="1" s="1"/>
  <c r="BC614" i="1"/>
  <c r="BX614" i="1" s="1"/>
  <c r="BC696" i="1"/>
  <c r="BX696" i="1" s="1"/>
  <c r="BC613" i="1"/>
  <c r="BX613" i="1" s="1"/>
  <c r="BC136" i="1"/>
  <c r="BX136" i="1" s="1"/>
  <c r="BC850" i="1"/>
  <c r="BX850" i="1" s="1"/>
  <c r="BC398" i="1"/>
  <c r="BX398" i="1" s="1"/>
  <c r="BC480" i="1"/>
  <c r="BX480" i="1" s="1"/>
  <c r="BC361" i="1"/>
  <c r="BX361" i="1" s="1"/>
  <c r="BC210" i="1"/>
  <c r="BX210" i="1" s="1"/>
  <c r="BC239" i="1"/>
  <c r="BX239" i="1" s="1"/>
  <c r="BC603" i="1"/>
  <c r="BX603" i="1" s="1"/>
  <c r="BC140" i="1"/>
  <c r="BX140" i="1" s="1"/>
  <c r="BC204" i="1"/>
  <c r="BX204" i="1" s="1"/>
  <c r="BC460" i="1"/>
  <c r="BX460" i="1" s="1"/>
  <c r="BC652" i="1"/>
  <c r="BX652" i="1" s="1"/>
  <c r="BC780" i="1"/>
  <c r="BX780" i="1" s="1"/>
  <c r="BC874" i="1"/>
  <c r="BX874" i="1" s="1"/>
  <c r="BC981" i="1"/>
  <c r="BX981" i="1" s="1"/>
  <c r="BA1009" i="1"/>
  <c r="BV1009" i="1" s="1"/>
  <c r="BC881" i="1"/>
  <c r="BX881" i="1" s="1"/>
  <c r="BC689" i="1"/>
  <c r="BX689" i="1" s="1"/>
  <c r="BC974" i="1"/>
  <c r="BX974" i="1" s="1"/>
  <c r="BC718" i="1"/>
  <c r="BX718" i="1" s="1"/>
  <c r="BC877" i="1"/>
  <c r="BX877" i="1" s="1"/>
  <c r="BC621" i="1"/>
  <c r="BX621" i="1" s="1"/>
  <c r="BC493" i="1"/>
  <c r="BX493" i="1" s="1"/>
  <c r="BA365" i="1"/>
  <c r="BV365" i="1" s="1"/>
  <c r="BA1011" i="1"/>
  <c r="BV1011" i="1" s="1"/>
  <c r="BC755" i="1"/>
  <c r="BX755" i="1" s="1"/>
  <c r="BA980" i="1"/>
  <c r="BV980" i="1" s="1"/>
  <c r="BC916" i="1"/>
  <c r="BX916" i="1" s="1"/>
  <c r="BA596" i="1"/>
  <c r="BV596" i="1" s="1"/>
  <c r="BC532" i="1"/>
  <c r="BX532" i="1" s="1"/>
  <c r="BA468" i="1"/>
  <c r="BV468" i="1" s="1"/>
  <c r="BC340" i="1"/>
  <c r="BX340" i="1" s="1"/>
  <c r="BA84" i="1"/>
  <c r="BV84" i="1" s="1"/>
  <c r="BC483" i="1"/>
  <c r="BX483" i="1" s="1"/>
  <c r="BC443" i="1"/>
  <c r="BX443" i="1" s="1"/>
  <c r="BA106" i="1"/>
  <c r="BV106" i="1" s="1"/>
  <c r="BC494" i="1"/>
  <c r="BX494" i="1" s="1"/>
  <c r="BC441" i="1"/>
  <c r="BX441" i="1" s="1"/>
  <c r="BA257" i="1"/>
  <c r="BV257" i="1" s="1"/>
  <c r="BA161" i="1"/>
  <c r="BV161" i="1" s="1"/>
  <c r="BC81" i="1"/>
  <c r="BX81" i="1" s="1"/>
  <c r="BA528" i="1"/>
  <c r="BV528" i="1" s="1"/>
  <c r="BA208" i="1"/>
  <c r="BV208" i="1" s="1"/>
  <c r="BC393" i="1"/>
  <c r="BX393" i="1" s="1"/>
  <c r="BA486" i="1"/>
  <c r="BV486" i="1" s="1"/>
  <c r="BC446" i="1"/>
  <c r="BX446" i="1" s="1"/>
  <c r="BA134" i="1"/>
  <c r="BV134" i="1" s="1"/>
  <c r="BC70" i="1"/>
  <c r="BX70" i="1" s="1"/>
  <c r="BC38" i="1"/>
  <c r="BX38" i="1" s="1"/>
  <c r="BC490" i="1"/>
  <c r="BX490" i="1" s="1"/>
  <c r="BC992" i="1"/>
  <c r="BX992" i="1" s="1"/>
  <c r="BA768" i="1"/>
  <c r="BV768" i="1" s="1"/>
  <c r="BC56" i="1"/>
  <c r="BX56" i="1" s="1"/>
  <c r="BC471" i="1"/>
  <c r="BX471" i="1" s="1"/>
  <c r="BA351" i="1"/>
  <c r="BV351" i="1" s="1"/>
  <c r="BA279" i="1"/>
  <c r="BV279" i="1" s="1"/>
  <c r="BA232" i="1"/>
  <c r="BV232" i="1" s="1"/>
  <c r="BC822" i="1"/>
  <c r="BX822" i="1" s="1"/>
  <c r="BE507" i="1"/>
  <c r="BZ507" i="1" s="1"/>
  <c r="BD251" i="1"/>
  <c r="BY251" i="1" s="1"/>
  <c r="BF251" i="1"/>
  <c r="CA251" i="1" s="1"/>
  <c r="BG251" i="1"/>
  <c r="CB251" i="1" s="1"/>
  <c r="BH251" i="1"/>
  <c r="CC251" i="1" s="1"/>
  <c r="BA251" i="1"/>
  <c r="BV251" i="1" s="1"/>
  <c r="BA354" i="1"/>
  <c r="BV354" i="1" s="1"/>
  <c r="BE251" i="1"/>
  <c r="BZ251" i="1" s="1"/>
  <c r="BA283" i="1"/>
  <c r="BV283" i="1" s="1"/>
  <c r="BA93" i="1"/>
  <c r="BV93" i="1" s="1"/>
  <c r="BA151" i="1"/>
  <c r="BV151" i="1" s="1"/>
  <c r="BA296" i="1"/>
  <c r="BV296" i="1" s="1"/>
  <c r="BA306" i="1"/>
  <c r="BV306" i="1" s="1"/>
  <c r="BA779" i="1"/>
  <c r="BV779" i="1" s="1"/>
  <c r="BA773" i="1"/>
  <c r="BV773" i="1" s="1"/>
  <c r="BA46" i="1"/>
  <c r="BV46" i="1" s="1"/>
  <c r="BA382" i="1"/>
  <c r="BV382" i="1" s="1"/>
  <c r="BA192" i="1"/>
  <c r="BV192" i="1" s="1"/>
  <c r="BA89" i="1"/>
  <c r="BV89" i="1" s="1"/>
  <c r="BA497" i="1"/>
  <c r="BV497" i="1" s="1"/>
  <c r="BA595" i="1"/>
  <c r="BV595" i="1" s="1"/>
  <c r="BA178" i="1"/>
  <c r="BV178" i="1" s="1"/>
  <c r="BA330" i="1"/>
  <c r="BV330" i="1" s="1"/>
  <c r="BA123" i="1"/>
  <c r="BV123" i="1" s="1"/>
  <c r="BA619" i="1"/>
  <c r="BV619" i="1" s="1"/>
  <c r="BA156" i="1"/>
  <c r="BV156" i="1" s="1"/>
  <c r="BA252" i="1"/>
  <c r="BV252" i="1" s="1"/>
  <c r="BA668" i="1"/>
  <c r="BV668" i="1" s="1"/>
  <c r="BA732" i="1"/>
  <c r="BV732" i="1" s="1"/>
  <c r="BA796" i="1"/>
  <c r="BV796" i="1" s="1"/>
  <c r="BA778" i="1"/>
  <c r="BV778" i="1" s="1"/>
  <c r="BA827" i="1"/>
  <c r="BV827" i="1" s="1"/>
  <c r="BA541" i="1"/>
  <c r="BV541" i="1" s="1"/>
  <c r="BA797" i="1"/>
  <c r="BV797" i="1" s="1"/>
  <c r="BA783" i="1"/>
  <c r="BV783" i="1" s="1"/>
  <c r="BA159" i="1"/>
  <c r="BV159" i="1" s="1"/>
  <c r="BA191" i="1"/>
  <c r="BV191" i="1" s="1"/>
  <c r="BA375" i="1"/>
  <c r="BV375" i="1" s="1"/>
  <c r="BA152" i="1"/>
  <c r="BV152" i="1" s="1"/>
  <c r="BA344" i="1"/>
  <c r="BV344" i="1" s="1"/>
  <c r="BA664" i="1"/>
  <c r="BV664" i="1" s="1"/>
  <c r="BA784" i="1"/>
  <c r="BV784" i="1" s="1"/>
  <c r="BA1016" i="1"/>
  <c r="BV1016" i="1" s="1"/>
  <c r="BA114" i="1"/>
  <c r="BV114" i="1" s="1"/>
  <c r="BA402" i="1"/>
  <c r="BV402" i="1" s="1"/>
  <c r="BA594" i="1"/>
  <c r="BV594" i="1" s="1"/>
  <c r="BA403" i="1"/>
  <c r="BV403" i="1" s="1"/>
  <c r="BA738" i="1"/>
  <c r="BV738" i="1" s="1"/>
  <c r="BA930" i="1"/>
  <c r="BV930" i="1" s="1"/>
  <c r="BA373" i="1"/>
  <c r="BV373" i="1" s="1"/>
  <c r="BA872" i="1"/>
  <c r="BV872" i="1" s="1"/>
  <c r="BA125" i="1"/>
  <c r="BV125" i="1" s="1"/>
  <c r="BA360" i="1"/>
  <c r="BV360" i="1" s="1"/>
  <c r="BA907" i="1"/>
  <c r="BV907" i="1" s="1"/>
  <c r="BA901" i="1"/>
  <c r="BV901" i="1" s="1"/>
  <c r="BA78" i="1"/>
  <c r="BV78" i="1" s="1"/>
  <c r="BA422" i="1"/>
  <c r="BV422" i="1" s="1"/>
  <c r="BA129" i="1"/>
  <c r="BV129" i="1" s="1"/>
  <c r="BA233" i="1"/>
  <c r="BV233" i="1" s="1"/>
  <c r="BA378" i="1"/>
  <c r="BV378" i="1" s="1"/>
  <c r="BA331" i="1"/>
  <c r="BV331" i="1" s="1"/>
  <c r="BA667" i="1"/>
  <c r="BV667" i="1" s="1"/>
  <c r="BA188" i="1"/>
  <c r="BV188" i="1" s="1"/>
  <c r="BA284" i="1"/>
  <c r="BV284" i="1" s="1"/>
  <c r="BA700" i="1"/>
  <c r="BV700" i="1" s="1"/>
  <c r="BA828" i="1"/>
  <c r="BV828" i="1" s="1"/>
  <c r="BA650" i="1"/>
  <c r="BV650" i="1" s="1"/>
  <c r="BA842" i="1"/>
  <c r="BV842" i="1" s="1"/>
  <c r="BA739" i="1"/>
  <c r="BV739" i="1" s="1"/>
  <c r="BA867" i="1"/>
  <c r="BV867" i="1" s="1"/>
  <c r="BA221" i="1"/>
  <c r="BV221" i="1" s="1"/>
  <c r="BA605" i="1"/>
  <c r="BV605" i="1" s="1"/>
  <c r="BA861" i="1"/>
  <c r="BV861" i="1" s="1"/>
  <c r="BA766" i="1"/>
  <c r="BV766" i="1" s="1"/>
  <c r="BA591" i="1"/>
  <c r="BV591" i="1" s="1"/>
  <c r="BA847" i="1"/>
  <c r="BV847" i="1" s="1"/>
  <c r="BA801" i="1"/>
  <c r="BV801" i="1" s="1"/>
  <c r="BA31" i="1"/>
  <c r="BV31" i="1" s="1"/>
  <c r="BA407" i="1"/>
  <c r="BV407" i="1" s="1"/>
  <c r="BA408" i="1"/>
  <c r="BV408" i="1" s="1"/>
  <c r="BA688" i="1"/>
  <c r="BV688" i="1" s="1"/>
  <c r="BA816" i="1"/>
  <c r="BV816" i="1" s="1"/>
  <c r="BA434" i="1"/>
  <c r="BV434" i="1" s="1"/>
  <c r="BA642" i="1"/>
  <c r="BV642" i="1" s="1"/>
  <c r="BA988" i="1"/>
  <c r="BV988" i="1" s="1"/>
  <c r="BA559" i="1"/>
  <c r="BV559" i="1" s="1"/>
  <c r="BA69" i="1"/>
  <c r="BV69" i="1" s="1"/>
  <c r="BA994" i="1"/>
  <c r="BV994" i="1" s="1"/>
  <c r="BA1004" i="1"/>
  <c r="BV1004" i="1" s="1"/>
  <c r="BA437" i="1"/>
  <c r="BV437" i="1" s="1"/>
  <c r="BA750" i="1"/>
  <c r="BV750" i="1" s="1"/>
  <c r="BA424" i="1"/>
  <c r="BV424" i="1" s="1"/>
  <c r="BA154" i="1"/>
  <c r="BV154" i="1" s="1"/>
  <c r="BA35" i="1"/>
  <c r="BV35" i="1" s="1"/>
  <c r="BA517" i="1"/>
  <c r="BV517" i="1" s="1"/>
  <c r="BA110" i="1"/>
  <c r="BV110" i="1" s="1"/>
  <c r="BA454" i="1"/>
  <c r="BV454" i="1" s="1"/>
  <c r="BA583" i="1"/>
  <c r="BV583" i="1" s="1"/>
  <c r="BA169" i="1"/>
  <c r="BV169" i="1" s="1"/>
  <c r="BA273" i="1"/>
  <c r="BV273" i="1" s="1"/>
  <c r="BA419" i="1"/>
  <c r="BV419" i="1" s="1"/>
  <c r="BA707" i="1"/>
  <c r="BV707" i="1" s="1"/>
  <c r="BA818" i="1"/>
  <c r="BV818" i="1" s="1"/>
  <c r="BA439" i="1"/>
  <c r="BV439" i="1" s="1"/>
  <c r="BA904" i="1"/>
  <c r="BV904" i="1" s="1"/>
  <c r="BA709" i="1"/>
  <c r="BV709" i="1" s="1"/>
  <c r="BA142" i="1"/>
  <c r="BV142" i="1" s="1"/>
  <c r="BA206" i="1"/>
  <c r="BV206" i="1" s="1"/>
  <c r="BA521" i="1"/>
  <c r="BV521" i="1" s="1"/>
  <c r="BA512" i="1"/>
  <c r="BV512" i="1" s="1"/>
  <c r="BA305" i="1"/>
  <c r="BV305" i="1" s="1"/>
  <c r="BA491" i="1"/>
  <c r="BV491" i="1" s="1"/>
  <c r="BA659" i="1"/>
  <c r="BV659" i="1" s="1"/>
  <c r="BA380" i="1"/>
  <c r="BV380" i="1" s="1"/>
  <c r="BA508" i="1"/>
  <c r="BV508" i="1" s="1"/>
  <c r="BA892" i="1"/>
  <c r="BV892" i="1" s="1"/>
  <c r="BA714" i="1"/>
  <c r="BV714" i="1" s="1"/>
  <c r="BA970" i="1"/>
  <c r="BV970" i="1" s="1"/>
  <c r="BA995" i="1"/>
  <c r="BV995" i="1" s="1"/>
  <c r="BA349" i="1"/>
  <c r="BV349" i="1" s="1"/>
  <c r="BA925" i="1"/>
  <c r="BV925" i="1" s="1"/>
  <c r="BA662" i="1"/>
  <c r="BV662" i="1" s="1"/>
  <c r="BA958" i="1"/>
  <c r="BV958" i="1" s="1"/>
  <c r="BA719" i="1"/>
  <c r="BV719" i="1" s="1"/>
  <c r="BA975" i="1"/>
  <c r="BV975" i="1" s="1"/>
  <c r="BA673" i="1"/>
  <c r="BV673" i="1" s="1"/>
  <c r="BA737" i="1"/>
  <c r="BV737" i="1" s="1"/>
  <c r="BA929" i="1"/>
  <c r="BV929" i="1" s="1"/>
  <c r="BA287" i="1"/>
  <c r="BV287" i="1" s="1"/>
  <c r="BA575" i="1"/>
  <c r="BV575" i="1" s="1"/>
  <c r="BA24" i="1"/>
  <c r="BV24" i="1" s="1"/>
  <c r="BA880" i="1"/>
  <c r="BV880" i="1" s="1"/>
  <c r="BA211" i="1"/>
  <c r="BV211" i="1" s="1"/>
  <c r="BA515" i="1"/>
  <c r="BV515" i="1" s="1"/>
  <c r="BA133" i="1"/>
  <c r="BV133" i="1" s="1"/>
  <c r="BA787" i="1"/>
  <c r="BV787" i="1" s="1"/>
  <c r="BA814" i="1"/>
  <c r="BV814" i="1" s="1"/>
  <c r="BA743" i="1"/>
  <c r="BV743" i="1" s="1"/>
  <c r="BA286" i="1"/>
  <c r="BV286" i="1" s="1"/>
  <c r="BA29" i="1"/>
  <c r="BV29" i="1" s="1"/>
  <c r="BA882" i="1"/>
  <c r="BV882" i="1" s="1"/>
  <c r="BA754" i="1"/>
  <c r="BV754" i="1" s="1"/>
  <c r="BA174" i="1"/>
  <c r="BV174" i="1" s="1"/>
  <c r="BA238" i="1"/>
  <c r="BV238" i="1" s="1"/>
  <c r="BA64" i="1"/>
  <c r="BV64" i="1" s="1"/>
  <c r="BA256" i="1"/>
  <c r="BV256" i="1" s="1"/>
  <c r="BA576" i="1"/>
  <c r="BV576" i="1" s="1"/>
  <c r="BA345" i="1"/>
  <c r="BV345" i="1" s="1"/>
  <c r="BA537" i="1"/>
  <c r="BV537" i="1" s="1"/>
  <c r="BA412" i="1"/>
  <c r="BV412" i="1" s="1"/>
  <c r="BA540" i="1"/>
  <c r="BV540" i="1" s="1"/>
  <c r="BA924" i="1"/>
  <c r="BV924" i="1" s="1"/>
  <c r="BA457" i="1"/>
  <c r="BV457" i="1" s="1"/>
  <c r="BA413" i="1"/>
  <c r="BV413" i="1" s="1"/>
  <c r="BA949" i="1"/>
  <c r="BV949" i="1" s="1"/>
  <c r="BA702" i="1"/>
  <c r="BV702" i="1" s="1"/>
  <c r="BA993" i="1"/>
  <c r="BV993" i="1" s="1"/>
  <c r="BA23" i="1"/>
  <c r="BV23" i="1" s="1"/>
  <c r="BA379" i="1"/>
  <c r="BV379" i="1" s="1"/>
  <c r="BA487" i="1"/>
  <c r="BV487" i="1" s="1"/>
  <c r="BA912" i="1"/>
  <c r="BV912" i="1" s="1"/>
  <c r="BA83" i="1"/>
  <c r="BV83" i="1" s="1"/>
  <c r="BA243" i="1"/>
  <c r="BV243" i="1" s="1"/>
  <c r="BA37" i="1"/>
  <c r="BV37" i="1" s="1"/>
  <c r="BA851" i="1"/>
  <c r="BV851" i="1" s="1"/>
  <c r="BA501" i="1"/>
  <c r="BV501" i="1" s="1"/>
  <c r="BA757" i="1"/>
  <c r="BV757" i="1" s="1"/>
  <c r="BA726" i="1"/>
  <c r="BV726" i="1" s="1"/>
  <c r="BA854" i="1"/>
  <c r="BV854" i="1" s="1"/>
  <c r="BA807" i="1"/>
  <c r="BV807" i="1" s="1"/>
  <c r="BA54" i="1"/>
  <c r="BV54" i="1" s="1"/>
  <c r="BA496" i="1"/>
  <c r="BV496" i="1" s="1"/>
  <c r="BA371" i="1"/>
  <c r="BV371" i="1" s="1"/>
  <c r="BA946" i="1"/>
  <c r="BV946" i="1" s="1"/>
  <c r="BA278" i="1"/>
  <c r="BV278" i="1" s="1"/>
  <c r="BA270" i="1"/>
  <c r="BV270" i="1" s="1"/>
  <c r="BA502" i="1"/>
  <c r="BV502" i="1" s="1"/>
  <c r="BA128" i="1"/>
  <c r="BV128" i="1" s="1"/>
  <c r="BA320" i="1"/>
  <c r="BV320" i="1" s="1"/>
  <c r="BA640" i="1"/>
  <c r="BV640" i="1" s="1"/>
  <c r="BA377" i="1"/>
  <c r="BV377" i="1" s="1"/>
  <c r="BA577" i="1"/>
  <c r="BV577" i="1" s="1"/>
  <c r="BA546" i="1"/>
  <c r="BV546" i="1" s="1"/>
  <c r="BA60" i="1"/>
  <c r="BV60" i="1" s="1"/>
  <c r="BA444" i="1"/>
  <c r="BV444" i="1" s="1"/>
  <c r="BA572" i="1"/>
  <c r="BV572" i="1" s="1"/>
  <c r="BA956" i="1"/>
  <c r="BV956" i="1" s="1"/>
  <c r="BA477" i="1"/>
  <c r="BV477" i="1" s="1"/>
  <c r="BA531" i="1"/>
  <c r="BV531" i="1" s="1"/>
  <c r="BA63" i="1"/>
  <c r="BV63" i="1" s="1"/>
  <c r="BA223" i="1"/>
  <c r="BV223" i="1" s="1"/>
  <c r="BA944" i="1"/>
  <c r="BV944" i="1" s="1"/>
  <c r="BA147" i="1"/>
  <c r="BV147" i="1" s="1"/>
  <c r="BA267" i="1"/>
  <c r="BV267" i="1" s="1"/>
  <c r="BA891" i="1"/>
  <c r="BV891" i="1" s="1"/>
  <c r="BA565" i="1"/>
  <c r="BV565" i="1" s="1"/>
  <c r="BA821" i="1"/>
  <c r="BV821" i="1" s="1"/>
  <c r="BA918" i="1"/>
  <c r="BV918" i="1" s="1"/>
  <c r="BA615" i="1"/>
  <c r="BV615" i="1" s="1"/>
  <c r="BA871" i="1"/>
  <c r="BV871" i="1" s="1"/>
  <c r="BA761" i="1"/>
  <c r="BV761" i="1" s="1"/>
  <c r="BA26" i="1"/>
  <c r="BV26" i="1" s="1"/>
  <c r="BA843" i="1"/>
  <c r="BV843" i="1" s="1"/>
  <c r="BA712" i="1"/>
  <c r="BV712" i="1" s="1"/>
  <c r="BA498" i="1"/>
  <c r="BV498" i="1" s="1"/>
  <c r="BA1010" i="1"/>
  <c r="BV1010" i="1" s="1"/>
  <c r="BA261" i="1"/>
  <c r="BV261" i="1" s="1"/>
  <c r="BA310" i="1"/>
  <c r="BV310" i="1" s="1"/>
  <c r="BA542" i="1"/>
  <c r="BV542" i="1" s="1"/>
  <c r="BA384" i="1"/>
  <c r="BV384" i="1" s="1"/>
  <c r="BA201" i="1"/>
  <c r="BV201" i="1" s="1"/>
  <c r="BA417" i="1"/>
  <c r="BV417" i="1" s="1"/>
  <c r="BA218" i="1"/>
  <c r="BV218" i="1" s="1"/>
  <c r="BA219" i="1"/>
  <c r="BV219" i="1" s="1"/>
  <c r="BA539" i="1"/>
  <c r="BV539" i="1" s="1"/>
  <c r="BA92" i="1"/>
  <c r="BV92" i="1" s="1"/>
  <c r="BA476" i="1"/>
  <c r="BV476" i="1" s="1"/>
  <c r="BA604" i="1"/>
  <c r="BV604" i="1" s="1"/>
  <c r="BA763" i="1"/>
  <c r="BV763" i="1" s="1"/>
  <c r="BA545" i="1"/>
  <c r="BV545" i="1" s="1"/>
  <c r="BA558" i="1"/>
  <c r="BV558" i="1" s="1"/>
  <c r="BA971" i="1"/>
  <c r="BV971" i="1" s="1"/>
  <c r="BA690" i="1"/>
  <c r="BV690" i="1" s="1"/>
  <c r="BA389" i="1"/>
  <c r="BV389" i="1" s="1"/>
  <c r="BA350" i="1"/>
  <c r="BV350" i="1" s="1"/>
  <c r="BA582" i="1"/>
  <c r="BV582" i="1" s="1"/>
  <c r="BA448" i="1"/>
  <c r="BV448" i="1" s="1"/>
  <c r="BA49" i="1"/>
  <c r="BV49" i="1" s="1"/>
  <c r="BA449" i="1"/>
  <c r="BV449" i="1" s="1"/>
  <c r="BA242" i="1"/>
  <c r="BV242" i="1" s="1"/>
  <c r="BA59" i="1"/>
  <c r="BV59" i="1" s="1"/>
  <c r="BA307" i="1"/>
  <c r="BV307" i="1" s="1"/>
  <c r="BA579" i="1"/>
  <c r="BV579" i="1" s="1"/>
  <c r="BA124" i="1"/>
  <c r="BV124" i="1" s="1"/>
  <c r="BA220" i="1"/>
  <c r="BV220" i="1" s="1"/>
  <c r="BA636" i="1"/>
  <c r="BV636" i="1" s="1"/>
  <c r="BA764" i="1"/>
  <c r="BV764" i="1" s="1"/>
  <c r="BA803" i="1"/>
  <c r="BV803" i="1" s="1"/>
  <c r="BA571" i="1"/>
  <c r="BV571" i="1" s="1"/>
  <c r="BA127" i="1"/>
  <c r="BV127" i="1" s="1"/>
  <c r="BA295" i="1"/>
  <c r="BV295" i="1" s="1"/>
  <c r="BA335" i="1"/>
  <c r="BV335" i="1" s="1"/>
  <c r="BA634" i="1"/>
  <c r="BV634" i="1" s="1"/>
  <c r="BA88" i="1"/>
  <c r="BV88" i="1" s="1"/>
  <c r="BA280" i="1"/>
  <c r="BV280" i="1" s="1"/>
  <c r="BA600" i="1"/>
  <c r="BV600" i="1" s="1"/>
  <c r="BA752" i="1"/>
  <c r="BV752" i="1" s="1"/>
  <c r="BA50" i="1"/>
  <c r="BV50" i="1" s="1"/>
  <c r="BA314" i="1"/>
  <c r="BV314" i="1" s="1"/>
  <c r="BA554" i="1"/>
  <c r="BV554" i="1" s="1"/>
  <c r="BA355" i="1"/>
  <c r="BV355" i="1" s="1"/>
  <c r="BA866" i="1"/>
  <c r="BV866" i="1" s="1"/>
  <c r="BA979" i="1"/>
  <c r="BV979" i="1" s="1"/>
  <c r="BA181" i="1"/>
  <c r="BV181" i="1" s="1"/>
  <c r="BA309" i="1"/>
  <c r="BV309" i="1" s="1"/>
  <c r="BA693" i="1"/>
  <c r="BV693" i="1" s="1"/>
  <c r="BA1006" i="1"/>
  <c r="BV1006" i="1" s="1"/>
  <c r="BA935" i="1"/>
  <c r="BV935" i="1" s="1"/>
  <c r="BA633" i="1"/>
  <c r="BV633" i="1" s="1"/>
  <c r="BA889" i="1"/>
  <c r="BV889" i="1" s="1"/>
  <c r="BA101" i="1"/>
  <c r="BV101" i="1" s="1"/>
  <c r="BA176" i="1"/>
  <c r="BV176" i="1" s="1"/>
  <c r="BA177" i="1"/>
  <c r="BV177" i="1" s="1"/>
  <c r="BA281" i="1"/>
  <c r="BV281" i="1" s="1"/>
  <c r="BA138" i="1"/>
  <c r="BV138" i="1" s="1"/>
  <c r="BA250" i="1"/>
  <c r="BV250" i="1" s="1"/>
  <c r="BA675" i="1"/>
  <c r="BV675" i="1" s="1"/>
  <c r="BA292" i="1"/>
  <c r="BV292" i="1" s="1"/>
  <c r="BA708" i="1"/>
  <c r="BV708" i="1" s="1"/>
  <c r="BA836" i="1"/>
  <c r="BV836" i="1" s="1"/>
  <c r="BA698" i="1"/>
  <c r="BV698" i="1" s="1"/>
  <c r="BA954" i="1"/>
  <c r="BV954" i="1" s="1"/>
  <c r="BA525" i="1"/>
  <c r="BV525" i="1" s="1"/>
  <c r="BA781" i="1"/>
  <c r="BV781" i="1" s="1"/>
  <c r="BA942" i="1"/>
  <c r="BV942" i="1" s="1"/>
  <c r="BA359" i="1"/>
  <c r="BV359" i="1" s="1"/>
  <c r="BA936" i="1"/>
  <c r="BV936" i="1" s="1"/>
  <c r="BA635" i="1"/>
  <c r="BV635" i="1" s="1"/>
  <c r="BA645" i="1"/>
  <c r="BV645" i="1" s="1"/>
  <c r="BA998" i="1"/>
  <c r="BV998" i="1" s="1"/>
  <c r="BA1015" i="1"/>
  <c r="BV1015" i="1" s="1"/>
  <c r="BA265" i="1"/>
  <c r="BV265" i="1" s="1"/>
  <c r="BA510" i="1"/>
  <c r="BV510" i="1" s="1"/>
  <c r="BA195" i="1"/>
  <c r="BV195" i="1" s="1"/>
  <c r="BA293" i="1"/>
  <c r="BV293" i="1" s="1"/>
  <c r="BA919" i="1"/>
  <c r="BV919" i="1" s="1"/>
  <c r="BA617" i="1"/>
  <c r="BV617" i="1" s="1"/>
  <c r="BA873" i="1"/>
  <c r="BV873" i="1" s="1"/>
  <c r="BA71" i="1"/>
  <c r="BV71" i="1" s="1"/>
  <c r="BA348" i="1"/>
  <c r="BV348" i="1" s="1"/>
  <c r="BA638" i="1"/>
  <c r="BV638" i="1" s="1"/>
  <c r="BA830" i="1"/>
  <c r="BV830" i="1" s="1"/>
  <c r="BA895" i="1"/>
  <c r="BV895" i="1" s="1"/>
  <c r="BA999" i="1"/>
  <c r="BV999" i="1" s="1"/>
  <c r="BA313" i="1"/>
  <c r="BV313" i="1" s="1"/>
  <c r="BA505" i="1"/>
  <c r="BV505" i="1" s="1"/>
  <c r="BA162" i="1"/>
  <c r="BV162" i="1" s="1"/>
  <c r="BA338" i="1"/>
  <c r="BV338" i="1" s="1"/>
  <c r="BA43" i="1"/>
  <c r="BV43" i="1" s="1"/>
  <c r="BA107" i="1"/>
  <c r="BV107" i="1" s="1"/>
  <c r="BA339" i="1"/>
  <c r="BV339" i="1" s="1"/>
  <c r="BA715" i="1"/>
  <c r="BV715" i="1" s="1"/>
  <c r="BA324" i="1"/>
  <c r="BV324" i="1" s="1"/>
  <c r="BA356" i="1"/>
  <c r="BV356" i="1" s="1"/>
  <c r="BA868" i="1"/>
  <c r="BV868" i="1" s="1"/>
  <c r="BA1018" i="1"/>
  <c r="BV1018" i="1" s="1"/>
  <c r="BA205" i="1"/>
  <c r="BV205" i="1" s="1"/>
  <c r="BA589" i="1"/>
  <c r="BV589" i="1" s="1"/>
  <c r="BA845" i="1"/>
  <c r="BV845" i="1" s="1"/>
  <c r="BA622" i="1"/>
  <c r="BV622" i="1" s="1"/>
  <c r="BA552" i="1"/>
  <c r="BV552" i="1" s="1"/>
  <c r="BA550" i="1"/>
  <c r="BV550" i="1" s="1"/>
  <c r="BA39" i="1"/>
  <c r="BV39" i="1" s="1"/>
  <c r="BA200" i="1"/>
  <c r="BV200" i="1" s="1"/>
  <c r="BA442" i="1"/>
  <c r="BV442" i="1" s="1"/>
  <c r="BA722" i="1"/>
  <c r="BV722" i="1" s="1"/>
  <c r="BA747" i="1"/>
  <c r="BV747" i="1" s="1"/>
  <c r="BA485" i="1"/>
  <c r="BV485" i="1" s="1"/>
  <c r="BA983" i="1"/>
  <c r="BV983" i="1" s="1"/>
  <c r="BA681" i="1"/>
  <c r="BV681" i="1" s="1"/>
  <c r="BA937" i="1"/>
  <c r="BV937" i="1" s="1"/>
  <c r="BA399" i="1"/>
  <c r="BV399" i="1" s="1"/>
  <c r="BA118" i="1"/>
  <c r="BV118" i="1" s="1"/>
  <c r="BA246" i="1"/>
  <c r="BV246" i="1" s="1"/>
  <c r="BA316" i="1"/>
  <c r="BV316" i="1" s="1"/>
  <c r="BA674" i="1"/>
  <c r="BV674" i="1" s="1"/>
  <c r="BA931" i="1"/>
  <c r="BV931" i="1" s="1"/>
  <c r="BA733" i="1"/>
  <c r="BV733" i="1" s="1"/>
  <c r="BA95" i="1"/>
  <c r="BV95" i="1" s="1"/>
  <c r="BA263" i="1"/>
  <c r="BV263" i="1" s="1"/>
  <c r="BA598" i="1"/>
  <c r="BV598" i="1" s="1"/>
  <c r="BA560" i="1"/>
  <c r="BV560" i="1" s="1"/>
  <c r="BA353" i="1"/>
  <c r="BV353" i="1" s="1"/>
  <c r="BA553" i="1"/>
  <c r="BV553" i="1" s="1"/>
  <c r="BA34" i="1"/>
  <c r="BV34" i="1" s="1"/>
  <c r="BA362" i="1"/>
  <c r="BV362" i="1" s="1"/>
  <c r="BA427" i="1"/>
  <c r="BV427" i="1" s="1"/>
  <c r="BA388" i="1"/>
  <c r="BV388" i="1" s="1"/>
  <c r="BA516" i="1"/>
  <c r="BV516" i="1" s="1"/>
  <c r="BA900" i="1"/>
  <c r="BV900" i="1" s="1"/>
  <c r="BA269" i="1"/>
  <c r="BV269" i="1" s="1"/>
  <c r="BA653" i="1"/>
  <c r="BV653" i="1" s="1"/>
  <c r="BA909" i="1"/>
  <c r="BV909" i="1" s="1"/>
  <c r="BA686" i="1"/>
  <c r="BV686" i="1" s="1"/>
  <c r="BA86" i="1"/>
  <c r="BV86" i="1" s="1"/>
  <c r="BA214" i="1"/>
  <c r="BV214" i="1" s="1"/>
  <c r="BA590" i="1"/>
  <c r="BV590" i="1" s="1"/>
  <c r="BA760" i="1"/>
  <c r="BV760" i="1" s="1"/>
  <c r="BA875" i="1"/>
  <c r="BV875" i="1" s="1"/>
  <c r="BA1001" i="1"/>
  <c r="BV1001" i="1" s="1"/>
  <c r="BA470" i="1"/>
  <c r="BV470" i="1" s="1"/>
  <c r="BA495" i="1"/>
  <c r="BV495" i="1" s="1"/>
  <c r="BA182" i="1"/>
  <c r="BV182" i="1" s="1"/>
  <c r="BA318" i="1"/>
  <c r="BV318" i="1" s="1"/>
  <c r="BA856" i="1"/>
  <c r="BV856" i="1" s="1"/>
  <c r="BA226" i="1"/>
  <c r="BV226" i="1" s="1"/>
  <c r="BA522" i="1"/>
  <c r="BV522" i="1" s="1"/>
  <c r="BA669" i="1"/>
  <c r="BV669" i="1" s="1"/>
  <c r="BA609" i="1"/>
  <c r="BV609" i="1" s="1"/>
  <c r="BA982" i="1"/>
  <c r="BV982" i="1" s="1"/>
  <c r="BA825" i="1"/>
  <c r="BV825" i="1" s="1"/>
  <c r="BA953" i="1"/>
  <c r="BV953" i="1" s="1"/>
  <c r="BA624" i="1"/>
  <c r="BV624" i="1" s="1"/>
  <c r="BA315" i="1"/>
  <c r="BV315" i="1" s="1"/>
  <c r="BA385" i="1"/>
  <c r="BV385" i="1" s="1"/>
  <c r="BA420" i="1"/>
  <c r="BV420" i="1" s="1"/>
  <c r="BA548" i="1"/>
  <c r="BV548" i="1" s="1"/>
  <c r="BA932" i="1"/>
  <c r="BV932" i="1" s="1"/>
  <c r="BA915" i="1"/>
  <c r="BV915" i="1" s="1"/>
  <c r="BA333" i="1"/>
  <c r="BV333" i="1" s="1"/>
  <c r="BA717" i="1"/>
  <c r="BV717" i="1" s="1"/>
  <c r="BA973" i="1"/>
  <c r="BV973" i="1" s="1"/>
  <c r="BA87" i="1"/>
  <c r="BV87" i="1" s="1"/>
  <c r="BA538" i="1"/>
  <c r="BV538" i="1" s="1"/>
  <c r="BA61" i="1"/>
  <c r="BV61" i="1" s="1"/>
  <c r="BA197" i="1"/>
  <c r="BV197" i="1" s="1"/>
  <c r="BA325" i="1"/>
  <c r="BV325" i="1" s="1"/>
  <c r="BA777" i="1"/>
  <c r="BV777" i="1" s="1"/>
  <c r="BA150" i="1"/>
  <c r="BV150" i="1" s="1"/>
  <c r="BA358" i="1"/>
  <c r="BV358" i="1" s="1"/>
  <c r="BA520" i="1"/>
  <c r="BV520" i="1" s="1"/>
  <c r="BA824" i="1"/>
  <c r="BV824" i="1" s="1"/>
  <c r="BA122" i="1"/>
  <c r="BV122" i="1" s="1"/>
  <c r="BA77" i="1"/>
  <c r="BV77" i="1" s="1"/>
  <c r="BA774" i="1"/>
  <c r="BV774" i="1" s="1"/>
  <c r="BA467" i="1"/>
  <c r="BV467" i="1" s="1"/>
  <c r="BA285" i="1"/>
  <c r="BV285" i="1" s="1"/>
  <c r="BA535" i="1"/>
  <c r="BV535" i="1" s="1"/>
  <c r="BA472" i="1"/>
  <c r="BV472" i="1" s="1"/>
  <c r="BA955" i="1"/>
  <c r="BV955" i="1" s="1"/>
  <c r="BA629" i="1"/>
  <c r="BV629" i="1" s="1"/>
  <c r="BA1017" i="1"/>
  <c r="BV1017" i="1" s="1"/>
  <c r="BA425" i="1"/>
  <c r="BV425" i="1" s="1"/>
  <c r="BA68" i="1"/>
  <c r="BV68" i="1" s="1"/>
  <c r="BA452" i="1"/>
  <c r="BV452" i="1" s="1"/>
  <c r="BA580" i="1"/>
  <c r="BV580" i="1" s="1"/>
  <c r="BA964" i="1"/>
  <c r="BV964" i="1" s="1"/>
  <c r="BA1003" i="1"/>
  <c r="BV1003" i="1" s="1"/>
  <c r="BA397" i="1"/>
  <c r="BV397" i="1" s="1"/>
  <c r="BA767" i="1"/>
  <c r="BV767" i="1" s="1"/>
  <c r="BA785" i="1"/>
  <c r="BV785" i="1" s="1"/>
  <c r="BA626" i="1"/>
  <c r="BV626" i="1" s="1"/>
  <c r="BA453" i="1"/>
  <c r="BV453" i="1" s="1"/>
  <c r="BA806" i="1"/>
  <c r="BV806" i="1" s="1"/>
  <c r="BA759" i="1"/>
  <c r="BV759" i="1" s="1"/>
  <c r="BA841" i="1"/>
  <c r="BV841" i="1" s="1"/>
  <c r="BA390" i="1"/>
  <c r="BV390" i="1" s="1"/>
  <c r="BA271" i="1"/>
  <c r="BV271" i="1" s="1"/>
  <c r="BA343" i="1"/>
  <c r="BV343" i="1" s="1"/>
  <c r="BA648" i="1"/>
  <c r="BV648" i="1" s="1"/>
  <c r="BA920" i="1"/>
  <c r="BV920" i="1" s="1"/>
  <c r="BA549" i="1"/>
  <c r="BV549" i="1" s="1"/>
  <c r="BA805" i="1"/>
  <c r="BV805" i="1" s="1"/>
  <c r="BA838" i="1"/>
  <c r="BV838" i="1" s="1"/>
  <c r="BA751" i="1"/>
  <c r="BV751" i="1" s="1"/>
  <c r="BA728" i="1"/>
  <c r="BV728" i="1" s="1"/>
  <c r="BA952" i="1"/>
  <c r="BV952" i="1" s="1"/>
  <c r="BA274" i="1"/>
  <c r="BV274" i="1" s="1"/>
  <c r="BA602" i="1"/>
  <c r="BV602" i="1" s="1"/>
  <c r="BA73" i="1"/>
  <c r="BV73" i="1" s="1"/>
  <c r="BA906" i="1"/>
  <c r="BV906" i="1" s="1"/>
  <c r="BA885" i="1"/>
  <c r="BV885" i="1" s="1"/>
  <c r="BA655" i="1"/>
  <c r="BV655" i="1" s="1"/>
  <c r="BA720" i="1"/>
  <c r="BV720" i="1" s="1"/>
  <c r="BA976" i="1"/>
  <c r="BV976" i="1" s="1"/>
  <c r="BA466" i="1"/>
  <c r="BV466" i="1" s="1"/>
  <c r="BA245" i="1"/>
  <c r="BV245" i="1" s="1"/>
  <c r="BA1013" i="1"/>
  <c r="BV1013" i="1" s="1"/>
  <c r="BA790" i="1"/>
  <c r="BV790" i="1" s="1"/>
  <c r="BA240" i="1"/>
  <c r="BV240" i="1" s="1"/>
  <c r="BA57" i="1"/>
  <c r="BV57" i="1" s="1"/>
  <c r="BA465" i="1"/>
  <c r="BV465" i="1" s="1"/>
  <c r="BA41" i="1"/>
  <c r="BV41" i="1" s="1"/>
  <c r="BA547" i="1"/>
  <c r="BV547" i="1" s="1"/>
  <c r="BA100" i="1"/>
  <c r="BV100" i="1" s="1"/>
  <c r="BA484" i="1"/>
  <c r="BV484" i="1" s="1"/>
  <c r="BA612" i="1"/>
  <c r="BV612" i="1" s="1"/>
  <c r="BA762" i="1"/>
  <c r="BV762" i="1" s="1"/>
  <c r="BA461" i="1"/>
  <c r="BV461" i="1" s="1"/>
  <c r="BA831" i="1"/>
  <c r="BV831" i="1" s="1"/>
  <c r="BA593" i="1"/>
  <c r="BV593" i="1" s="1"/>
  <c r="BA849" i="1"/>
  <c r="BV849" i="1" s="1"/>
  <c r="BA488" i="1"/>
  <c r="BV488" i="1" s="1"/>
  <c r="BA282" i="1"/>
  <c r="BV282" i="1" s="1"/>
  <c r="BA395" i="1"/>
  <c r="BV395" i="1" s="1"/>
  <c r="BA837" i="1"/>
  <c r="BV837" i="1" s="1"/>
  <c r="BA614" i="1"/>
  <c r="BV614" i="1" s="1"/>
  <c r="BA742" i="1"/>
  <c r="BV742" i="1" s="1"/>
  <c r="BA870" i="1"/>
  <c r="BV870" i="1" s="1"/>
  <c r="BA823" i="1"/>
  <c r="BV823" i="1" s="1"/>
  <c r="BA905" i="1"/>
  <c r="BV905" i="1" s="1"/>
  <c r="BA462" i="1"/>
  <c r="BV462" i="1" s="1"/>
  <c r="BA996" i="1"/>
  <c r="BV996" i="1" s="1"/>
  <c r="BA383" i="1"/>
  <c r="BV383" i="1" s="1"/>
  <c r="BA503" i="1"/>
  <c r="BV503" i="1" s="1"/>
  <c r="BA696" i="1"/>
  <c r="BV696" i="1" s="1"/>
  <c r="BA363" i="1"/>
  <c r="BV363" i="1" s="1"/>
  <c r="BA613" i="1"/>
  <c r="BV613" i="1" s="1"/>
  <c r="BA869" i="1"/>
  <c r="BV869" i="1" s="1"/>
  <c r="BA646" i="1"/>
  <c r="BV646" i="1" s="1"/>
  <c r="BA862" i="1"/>
  <c r="BV862" i="1" s="1"/>
  <c r="BA599" i="1"/>
  <c r="BV599" i="1" s="1"/>
  <c r="BA791" i="1"/>
  <c r="BV791" i="1" s="1"/>
  <c r="BA231" i="1"/>
  <c r="BV231" i="1" s="1"/>
  <c r="BA328" i="1"/>
  <c r="BV328" i="1" s="1"/>
  <c r="BA860" i="1"/>
  <c r="BV860" i="1" s="1"/>
  <c r="BA865" i="1"/>
  <c r="BV865" i="1" s="1"/>
  <c r="BA447" i="1"/>
  <c r="BV447" i="1" s="1"/>
  <c r="BA216" i="1"/>
  <c r="BV216" i="1" s="1"/>
  <c r="BA171" i="1"/>
  <c r="BV171" i="1" s="1"/>
  <c r="BA48" i="1"/>
  <c r="BV48" i="1" s="1"/>
  <c r="BA304" i="1"/>
  <c r="BV304" i="1" s="1"/>
  <c r="BA97" i="1"/>
  <c r="BV97" i="1" s="1"/>
  <c r="BA209" i="1"/>
  <c r="BV209" i="1" s="1"/>
  <c r="BA74" i="1"/>
  <c r="BV74" i="1" s="1"/>
  <c r="BA587" i="1"/>
  <c r="BV587" i="1" s="1"/>
  <c r="BA132" i="1"/>
  <c r="BV132" i="1" s="1"/>
  <c r="BA228" i="1"/>
  <c r="BV228" i="1" s="1"/>
  <c r="BA644" i="1"/>
  <c r="BV644" i="1" s="1"/>
  <c r="BA772" i="1"/>
  <c r="BV772" i="1" s="1"/>
  <c r="BA826" i="1"/>
  <c r="BV826" i="1" s="1"/>
  <c r="BA639" i="1"/>
  <c r="BV639" i="1" s="1"/>
  <c r="BA959" i="1"/>
  <c r="BV959" i="1" s="1"/>
  <c r="BA657" i="1"/>
  <c r="BV657" i="1" s="1"/>
  <c r="BA913" i="1"/>
  <c r="BV913" i="1" s="1"/>
  <c r="BA163" i="1"/>
  <c r="BV163" i="1" s="1"/>
  <c r="BA567" i="1"/>
  <c r="BV567" i="1" s="1"/>
  <c r="BA744" i="1"/>
  <c r="BV744" i="1" s="1"/>
  <c r="BA394" i="1"/>
  <c r="BV394" i="1" s="1"/>
  <c r="BA99" i="1"/>
  <c r="BV99" i="1" s="1"/>
  <c r="BA28" i="1"/>
  <c r="BV28" i="1" s="1"/>
  <c r="BA965" i="1"/>
  <c r="BV965" i="1" s="1"/>
  <c r="BA678" i="1"/>
  <c r="BV678" i="1" s="1"/>
  <c r="BA894" i="1"/>
  <c r="BV894" i="1" s="1"/>
  <c r="BA631" i="1"/>
  <c r="BV631" i="1" s="1"/>
  <c r="BA887" i="1"/>
  <c r="BV887" i="1" s="1"/>
  <c r="BA969" i="1"/>
  <c r="BV969" i="1" s="1"/>
  <c r="BA22" i="1"/>
  <c r="BV22" i="1" s="1"/>
  <c r="BA103" i="1"/>
  <c r="BV103" i="1" s="1"/>
  <c r="BA463" i="1"/>
  <c r="BV463" i="1" s="1"/>
  <c r="BA543" i="1"/>
  <c r="BV543" i="1" s="1"/>
  <c r="BA67" i="1"/>
  <c r="BV67" i="1" s="1"/>
  <c r="BA451" i="1"/>
  <c r="BV451" i="1" s="1"/>
  <c r="BA786" i="1"/>
  <c r="BV786" i="1" s="1"/>
  <c r="BA677" i="1"/>
  <c r="BV677" i="1" s="1"/>
  <c r="BA741" i="1"/>
  <c r="BV741" i="1" s="1"/>
  <c r="BA933" i="1"/>
  <c r="BV933" i="1" s="1"/>
  <c r="BA710" i="1"/>
  <c r="BV710" i="1" s="1"/>
  <c r="BA902" i="1"/>
  <c r="BV902" i="1" s="1"/>
  <c r="BA663" i="1"/>
  <c r="BV663" i="1" s="1"/>
  <c r="BA815" i="1"/>
  <c r="BV815" i="1" s="1"/>
  <c r="BA745" i="1"/>
  <c r="BV745" i="1" s="1"/>
  <c r="BA119" i="1"/>
  <c r="BV119" i="1" s="1"/>
  <c r="BA311" i="1"/>
  <c r="BV311" i="1" s="1"/>
  <c r="BA415" i="1"/>
  <c r="BV415" i="1" s="1"/>
  <c r="BA72" i="1"/>
  <c r="BV72" i="1" s="1"/>
  <c r="BA392" i="1"/>
  <c r="BV392" i="1" s="1"/>
  <c r="BA58" i="1"/>
  <c r="BV58" i="1" s="1"/>
  <c r="BA536" i="1"/>
  <c r="BV536" i="1" s="1"/>
  <c r="BA514" i="1"/>
  <c r="BV514" i="1" s="1"/>
  <c r="BA808" i="1"/>
  <c r="BV808" i="1" s="1"/>
  <c r="BA989" i="1"/>
  <c r="BV989" i="1" s="1"/>
  <c r="BA227" i="1"/>
  <c r="BV227" i="1" s="1"/>
  <c r="BA45" i="1"/>
  <c r="BV45" i="1" s="1"/>
  <c r="BA658" i="1"/>
  <c r="BV658" i="1" s="1"/>
  <c r="BA811" i="1"/>
  <c r="BV811" i="1" s="1"/>
  <c r="BA165" i="1"/>
  <c r="BV165" i="1" s="1"/>
  <c r="BA421" i="1"/>
  <c r="BV421" i="1" s="1"/>
  <c r="BA570" i="1"/>
  <c r="BV570" i="1" s="1"/>
  <c r="BA126" i="1"/>
  <c r="BV126" i="1" s="1"/>
  <c r="BA478" i="1"/>
  <c r="BV478" i="1" s="1"/>
  <c r="BA113" i="1"/>
  <c r="BV113" i="1" s="1"/>
  <c r="BA217" i="1"/>
  <c r="BV217" i="1" s="1"/>
  <c r="BA364" i="1"/>
  <c r="BV364" i="1" s="1"/>
  <c r="BA876" i="1"/>
  <c r="BV876" i="1" s="1"/>
  <c r="BA509" i="1"/>
  <c r="BV509" i="1" s="1"/>
  <c r="BA765" i="1"/>
  <c r="BV765" i="1" s="1"/>
  <c r="BA312" i="1"/>
  <c r="BV312" i="1" s="1"/>
  <c r="BA410" i="1"/>
  <c r="BV410" i="1" s="1"/>
  <c r="BA115" i="1"/>
  <c r="BV115" i="1" s="1"/>
  <c r="BA411" i="1"/>
  <c r="BV411" i="1" s="1"/>
  <c r="BA117" i="1"/>
  <c r="BV117" i="1" s="1"/>
  <c r="BA795" i="1"/>
  <c r="BV795" i="1" s="1"/>
  <c r="BA758" i="1"/>
  <c r="BV758" i="1" s="1"/>
  <c r="BA863" i="1"/>
  <c r="BV863" i="1" s="1"/>
  <c r="BA793" i="1"/>
  <c r="BV793" i="1" s="1"/>
  <c r="BA183" i="1"/>
  <c r="BV183" i="1" s="1"/>
  <c r="BA616" i="1"/>
  <c r="BV616" i="1" s="1"/>
  <c r="BA968" i="1"/>
  <c r="BV968" i="1" s="1"/>
  <c r="BA90" i="1"/>
  <c r="BV90" i="1" s="1"/>
  <c r="BA79" i="1"/>
  <c r="BV79" i="1" s="1"/>
  <c r="BA911" i="1"/>
  <c r="BV911" i="1" s="1"/>
  <c r="BA697" i="1"/>
  <c r="BV697" i="1" s="1"/>
  <c r="BA112" i="1"/>
  <c r="BV112" i="1" s="1"/>
  <c r="BA36" i="1"/>
  <c r="BV36" i="1" s="1"/>
  <c r="BA676" i="1"/>
  <c r="BV676" i="1" s="1"/>
  <c r="BA215" i="1"/>
  <c r="BV215" i="1" s="1"/>
  <c r="BA458" i="1"/>
  <c r="BV458" i="1" s="1"/>
  <c r="BA695" i="1"/>
  <c r="BV695" i="1" s="1"/>
  <c r="BA855" i="1"/>
  <c r="BV855" i="1" s="1"/>
  <c r="BA984" i="1"/>
  <c r="BV984" i="1" s="1"/>
  <c r="BA131" i="1"/>
  <c r="BV131" i="1" s="1"/>
  <c r="BA275" i="1"/>
  <c r="BV275" i="1" s="1"/>
  <c r="BA109" i="1"/>
  <c r="BV109" i="1" s="1"/>
  <c r="BA939" i="1"/>
  <c r="BV939" i="1" s="1"/>
  <c r="BA158" i="1"/>
  <c r="BV158" i="1" s="1"/>
  <c r="BA190" i="1"/>
  <c r="BV190" i="1" s="1"/>
  <c r="BA222" i="1"/>
  <c r="BV222" i="1" s="1"/>
  <c r="BA224" i="1"/>
  <c r="BV224" i="1" s="1"/>
  <c r="BA544" i="1"/>
  <c r="BV544" i="1" s="1"/>
  <c r="BA153" i="1"/>
  <c r="BV153" i="1" s="1"/>
  <c r="BA249" i="1"/>
  <c r="BV249" i="1" s="1"/>
  <c r="BA396" i="1"/>
  <c r="BV396" i="1" s="1"/>
  <c r="BA524" i="1"/>
  <c r="BV524" i="1" s="1"/>
  <c r="BA908" i="1"/>
  <c r="BV908" i="1" s="1"/>
  <c r="BA771" i="1"/>
  <c r="BV771" i="1" s="1"/>
  <c r="BA573" i="1"/>
  <c r="BV573" i="1" s="1"/>
  <c r="BA829" i="1"/>
  <c r="BV829" i="1" s="1"/>
  <c r="BA769" i="1"/>
  <c r="BV769" i="1" s="1"/>
  <c r="BA137" i="1"/>
  <c r="BV137" i="1" s="1"/>
  <c r="BA527" i="1"/>
  <c r="BV527" i="1" s="1"/>
  <c r="BA207" i="1"/>
  <c r="BV207" i="1" s="1"/>
  <c r="BA120" i="1"/>
  <c r="BV120" i="1" s="1"/>
  <c r="BA376" i="1"/>
  <c r="BV376" i="1" s="1"/>
  <c r="BA149" i="1"/>
  <c r="BV149" i="1" s="1"/>
  <c r="BA859" i="1"/>
  <c r="BV859" i="1" s="1"/>
  <c r="BA822" i="1"/>
  <c r="BV822" i="1" s="1"/>
  <c r="BA903" i="1"/>
  <c r="BV903" i="1" s="1"/>
  <c r="BA601" i="1"/>
  <c r="BV601" i="1" s="1"/>
  <c r="BA857" i="1"/>
  <c r="BV857" i="1" s="1"/>
  <c r="BA680" i="1"/>
  <c r="BV680" i="1" s="1"/>
  <c r="BA1000" i="1"/>
  <c r="BV1000" i="1" s="1"/>
  <c r="BA266" i="1"/>
  <c r="BV266" i="1" s="1"/>
  <c r="BA802" i="1"/>
  <c r="BV802" i="1" s="1"/>
  <c r="BA145" i="1"/>
  <c r="BV145" i="1" s="1"/>
  <c r="BA890" i="1"/>
  <c r="BV890" i="1" s="1"/>
  <c r="BA878" i="1"/>
  <c r="BV878" i="1" s="1"/>
  <c r="BA978" i="1"/>
  <c r="BV978" i="1" s="1"/>
  <c r="BA966" i="1"/>
  <c r="BV966" i="1" s="1"/>
  <c r="BA430" i="1"/>
  <c r="BV430" i="1" s="1"/>
  <c r="BA792" i="1"/>
  <c r="BV792" i="1" s="1"/>
  <c r="BA888" i="1"/>
  <c r="BV888" i="1" s="1"/>
  <c r="BA141" i="1"/>
  <c r="BV141" i="1" s="1"/>
  <c r="BA30" i="1"/>
  <c r="BV30" i="1" s="1"/>
  <c r="BA254" i="1"/>
  <c r="BV254" i="1" s="1"/>
  <c r="BA179" i="1"/>
  <c r="BV179" i="1" s="1"/>
  <c r="BA303" i="1"/>
  <c r="BV303" i="1" s="1"/>
  <c r="BA96" i="1"/>
  <c r="BV96" i="1" s="1"/>
  <c r="BA288" i="1"/>
  <c r="BV288" i="1" s="1"/>
  <c r="BA608" i="1"/>
  <c r="BV608" i="1" s="1"/>
  <c r="BA185" i="1"/>
  <c r="BV185" i="1" s="1"/>
  <c r="BA289" i="1"/>
  <c r="BV289" i="1" s="1"/>
  <c r="BA329" i="1"/>
  <c r="BV329" i="1" s="1"/>
  <c r="BA27" i="1"/>
  <c r="BV27" i="1" s="1"/>
  <c r="BA499" i="1"/>
  <c r="BV499" i="1" s="1"/>
  <c r="BA44" i="1"/>
  <c r="BV44" i="1" s="1"/>
  <c r="BA428" i="1"/>
  <c r="BV428" i="1" s="1"/>
  <c r="BA556" i="1"/>
  <c r="BV556" i="1" s="1"/>
  <c r="BA940" i="1"/>
  <c r="BV940" i="1" s="1"/>
  <c r="BA835" i="1"/>
  <c r="BV835" i="1" s="1"/>
  <c r="BA189" i="1"/>
  <c r="BV189" i="1" s="1"/>
  <c r="BA253" i="1"/>
  <c r="BV253" i="1" s="1"/>
  <c r="BA637" i="1"/>
  <c r="BV637" i="1" s="1"/>
  <c r="BA853" i="1"/>
  <c r="BV853" i="1" s="1"/>
  <c r="BA798" i="1"/>
  <c r="BV798" i="1" s="1"/>
  <c r="BA623" i="1"/>
  <c r="BV623" i="1" s="1"/>
  <c r="BA879" i="1"/>
  <c r="BV879" i="1" s="1"/>
  <c r="BA833" i="1"/>
  <c r="BV833" i="1" s="1"/>
  <c r="BA426" i="1"/>
  <c r="BV426" i="1" s="1"/>
  <c r="BA319" i="1"/>
  <c r="BV319" i="1" s="1"/>
  <c r="BA184" i="1"/>
  <c r="BV184" i="1" s="1"/>
  <c r="BA146" i="1"/>
  <c r="BV146" i="1" s="1"/>
  <c r="BA455" i="1"/>
  <c r="BV455" i="1" s="1"/>
  <c r="BA883" i="1"/>
  <c r="BV883" i="1" s="1"/>
  <c r="BA533" i="1"/>
  <c r="BV533" i="1" s="1"/>
  <c r="BA789" i="1"/>
  <c r="BV789" i="1" s="1"/>
  <c r="BA630" i="1"/>
  <c r="BV630" i="1" s="1"/>
  <c r="BA886" i="1"/>
  <c r="BV886" i="1" s="1"/>
  <c r="BA967" i="1"/>
  <c r="BV967" i="1" s="1"/>
  <c r="BA665" i="1"/>
  <c r="BV665" i="1" s="1"/>
  <c r="BA921" i="1"/>
  <c r="BV921" i="1" s="1"/>
  <c r="BA202" i="1"/>
  <c r="BV202" i="1" s="1"/>
  <c r="BA196" i="1"/>
  <c r="BV196" i="1" s="1"/>
  <c r="BA804" i="1"/>
  <c r="BV804" i="1" s="1"/>
  <c r="BA951" i="1"/>
  <c r="BV951" i="1" s="1"/>
  <c r="BA456" i="1"/>
  <c r="BV456" i="1" s="1"/>
  <c r="BA298" i="1"/>
  <c r="BV298" i="1" s="1"/>
  <c r="BA475" i="1"/>
  <c r="BV475" i="1" s="1"/>
  <c r="BA294" i="1"/>
  <c r="BV294" i="1" s="1"/>
  <c r="BA518" i="1"/>
  <c r="BV518" i="1" s="1"/>
  <c r="BA160" i="1"/>
  <c r="BV160" i="1" s="1"/>
  <c r="BA352" i="1"/>
  <c r="BV352" i="1" s="1"/>
  <c r="BA672" i="1"/>
  <c r="BV672" i="1" s="1"/>
  <c r="BA482" i="1"/>
  <c r="BV482" i="1" s="1"/>
  <c r="BA25" i="1"/>
  <c r="BV25" i="1" s="1"/>
  <c r="BA321" i="1"/>
  <c r="BV321" i="1" s="1"/>
  <c r="BA513" i="1"/>
  <c r="BV513" i="1" s="1"/>
  <c r="BA239" i="1"/>
  <c r="BV239" i="1" s="1"/>
  <c r="BA523" i="1"/>
  <c r="BV523" i="1" s="1"/>
  <c r="BA76" i="1"/>
  <c r="BV76" i="1" s="1"/>
  <c r="BA460" i="1"/>
  <c r="BV460" i="1" s="1"/>
  <c r="BA588" i="1"/>
  <c r="BV588" i="1" s="1"/>
  <c r="BA972" i="1"/>
  <c r="BV972" i="1" s="1"/>
  <c r="BA746" i="1"/>
  <c r="BV746" i="1" s="1"/>
  <c r="BA899" i="1"/>
  <c r="BV899" i="1" s="1"/>
  <c r="BA317" i="1"/>
  <c r="BV317" i="1" s="1"/>
  <c r="BA701" i="1"/>
  <c r="BV701" i="1" s="1"/>
  <c r="BA893" i="1"/>
  <c r="BV893" i="1" s="1"/>
  <c r="BA606" i="1"/>
  <c r="BV606" i="1" s="1"/>
  <c r="BA926" i="1"/>
  <c r="BV926" i="1" s="1"/>
  <c r="BA647" i="1"/>
  <c r="BV647" i="1" s="1"/>
  <c r="BA943" i="1"/>
  <c r="BV943" i="1" s="1"/>
  <c r="BA641" i="1"/>
  <c r="BV641" i="1" s="1"/>
  <c r="BA897" i="1"/>
  <c r="BV897" i="1" s="1"/>
  <c r="BA255" i="1"/>
  <c r="BV255" i="1" s="1"/>
  <c r="BA290" i="1"/>
  <c r="BV290" i="1" s="1"/>
  <c r="BA800" i="1"/>
  <c r="BV800" i="1" s="1"/>
  <c r="BA21" i="1"/>
  <c r="BV21" i="1" s="1"/>
  <c r="BA770" i="1"/>
  <c r="BV770" i="1" s="1"/>
  <c r="BA731" i="1"/>
  <c r="BV731" i="1" s="1"/>
  <c r="BA157" i="1"/>
  <c r="BV157" i="1" s="1"/>
  <c r="BA367" i="1"/>
  <c r="BV367" i="1" s="1"/>
  <c r="BA368" i="1"/>
  <c r="BV368" i="1" s="1"/>
  <c r="BA432" i="1"/>
  <c r="BV432" i="1" s="1"/>
  <c r="BA699" i="1"/>
  <c r="BV699" i="1" s="1"/>
  <c r="BA164" i="1"/>
  <c r="BV164" i="1" s="1"/>
  <c r="BA721" i="1"/>
  <c r="BV721" i="1" s="1"/>
  <c r="BA135" i="1"/>
  <c r="BV135" i="1" s="1"/>
  <c r="BA474" i="1"/>
  <c r="BV474" i="1" s="1"/>
  <c r="BA326" i="1"/>
  <c r="BV326" i="1" s="1"/>
  <c r="BA566" i="1"/>
  <c r="BV566" i="1" s="1"/>
  <c r="BA416" i="1"/>
  <c r="BV416" i="1" s="1"/>
  <c r="BA361" i="1"/>
  <c r="BV361" i="1" s="1"/>
  <c r="BA561" i="1"/>
  <c r="BV561" i="1" s="1"/>
  <c r="BA555" i="1"/>
  <c r="BV555" i="1" s="1"/>
  <c r="BA108" i="1"/>
  <c r="BV108" i="1" s="1"/>
  <c r="BA204" i="1"/>
  <c r="BV204" i="1" s="1"/>
  <c r="BA492" i="1"/>
  <c r="BV492" i="1" s="1"/>
  <c r="BA620" i="1"/>
  <c r="BV620" i="1" s="1"/>
  <c r="BA748" i="1"/>
  <c r="BV748" i="1" s="1"/>
  <c r="BA810" i="1"/>
  <c r="BV810" i="1" s="1"/>
  <c r="BA963" i="1"/>
  <c r="BV963" i="1" s="1"/>
  <c r="BA381" i="1"/>
  <c r="BV381" i="1" s="1"/>
  <c r="BA957" i="1"/>
  <c r="BV957" i="1" s="1"/>
  <c r="BA670" i="1"/>
  <c r="BV670" i="1" s="1"/>
  <c r="BA734" i="1"/>
  <c r="BV734" i="1" s="1"/>
  <c r="BA990" i="1"/>
  <c r="BV990" i="1" s="1"/>
  <c r="BA687" i="1"/>
  <c r="BV687" i="1" s="1"/>
  <c r="BA1007" i="1"/>
  <c r="BV1007" i="1" s="1"/>
  <c r="BA705" i="1"/>
  <c r="BV705" i="1" s="1"/>
  <c r="BA961" i="1"/>
  <c r="BV961" i="1" s="1"/>
  <c r="BA47" i="1"/>
  <c r="BV47" i="1" s="1"/>
  <c r="BA530" i="1"/>
  <c r="BV530" i="1" s="1"/>
  <c r="BA834" i="1"/>
  <c r="BV834" i="1" s="1"/>
  <c r="BA947" i="1"/>
  <c r="BV947" i="1" s="1"/>
  <c r="BA277" i="1"/>
  <c r="BV277" i="1" s="1"/>
  <c r="BA661" i="1"/>
  <c r="BV661" i="1" s="1"/>
  <c r="BA1005" i="1"/>
  <c r="BV1005" i="1" s="1"/>
  <c r="BA1014" i="1"/>
  <c r="BV1014" i="1" s="1"/>
  <c r="BA740" i="1"/>
  <c r="BV740" i="1" s="1"/>
  <c r="BA934" i="1"/>
  <c r="BV934" i="1" s="1"/>
  <c r="BA199" i="1"/>
  <c r="BV199" i="1" s="1"/>
  <c r="BA264" i="1"/>
  <c r="BV264" i="1" s="1"/>
  <c r="BA229" i="1"/>
  <c r="BV229" i="1" s="1"/>
  <c r="BA997" i="1"/>
  <c r="BV997" i="1" s="1"/>
  <c r="BA519" i="1"/>
  <c r="BV519" i="1" s="1"/>
  <c r="BA136" i="1"/>
  <c r="BV136" i="1" s="1"/>
  <c r="BA418" i="1"/>
  <c r="BV418" i="1" s="1"/>
  <c r="BA850" i="1"/>
  <c r="BV850" i="1" s="1"/>
  <c r="BA366" i="1"/>
  <c r="BV366" i="1" s="1"/>
  <c r="BA480" i="1"/>
  <c r="BV480" i="1" s="1"/>
  <c r="BA401" i="1"/>
  <c r="BV401" i="1" s="1"/>
  <c r="BA210" i="1"/>
  <c r="BV210" i="1" s="1"/>
  <c r="BA299" i="1"/>
  <c r="BV299" i="1" s="1"/>
  <c r="BA603" i="1"/>
  <c r="BV603" i="1" s="1"/>
  <c r="BA140" i="1"/>
  <c r="BV140" i="1" s="1"/>
  <c r="BA236" i="1"/>
  <c r="BV236" i="1" s="1"/>
  <c r="BA652" i="1"/>
  <c r="BV652" i="1" s="1"/>
  <c r="BA780" i="1"/>
  <c r="BV780" i="1" s="1"/>
  <c r="BA874" i="1"/>
  <c r="BV874" i="1" s="1"/>
  <c r="BA445" i="1"/>
  <c r="BV445" i="1" s="1"/>
  <c r="BA981" i="1"/>
  <c r="BV981" i="1" s="1"/>
  <c r="BA711" i="1"/>
  <c r="BV711" i="1" s="1"/>
  <c r="BA111" i="1"/>
  <c r="BV111" i="1" s="1"/>
  <c r="BA504" i="1"/>
  <c r="BV504" i="1" s="1"/>
  <c r="BA962" i="1"/>
  <c r="BV962" i="1" s="1"/>
  <c r="BA987" i="1"/>
  <c r="BV987" i="1" s="1"/>
  <c r="BA341" i="1"/>
  <c r="BV341" i="1" s="1"/>
  <c r="BA725" i="1"/>
  <c r="BV725" i="1" s="1"/>
  <c r="BA848" i="1"/>
  <c r="BV848" i="1" s="1"/>
  <c r="BA241" i="1"/>
  <c r="BV241" i="1" s="1"/>
  <c r="BA291" i="1"/>
  <c r="BV291" i="1" s="1"/>
  <c r="BA703" i="1"/>
  <c r="BV703" i="1" s="1"/>
  <c r="BA167" i="1"/>
  <c r="BV167" i="1" s="1"/>
  <c r="BA809" i="1"/>
  <c r="BV809" i="1" s="1"/>
  <c r="BA914" i="1"/>
  <c r="BV914" i="1" s="1"/>
  <c r="BA62" i="1"/>
  <c r="BV62" i="1" s="1"/>
  <c r="BA398" i="1"/>
  <c r="BV398" i="1" s="1"/>
  <c r="BA32" i="1"/>
  <c r="BV32" i="1" s="1"/>
  <c r="BA433" i="1"/>
  <c r="BV433" i="1" s="1"/>
  <c r="BA234" i="1"/>
  <c r="BV234" i="1" s="1"/>
  <c r="BA91" i="1"/>
  <c r="BV91" i="1" s="1"/>
  <c r="BA643" i="1"/>
  <c r="BV643" i="1" s="1"/>
  <c r="BA105" i="1"/>
  <c r="BV105" i="1" s="1"/>
  <c r="BA172" i="1"/>
  <c r="BV172" i="1" s="1"/>
  <c r="BA268" i="1"/>
  <c r="BV268" i="1" s="1"/>
  <c r="BA684" i="1"/>
  <c r="BV684" i="1" s="1"/>
  <c r="BA812" i="1"/>
  <c r="BV812" i="1" s="1"/>
  <c r="BA682" i="1"/>
  <c r="BV682" i="1" s="1"/>
  <c r="BA938" i="1"/>
  <c r="BV938" i="1" s="1"/>
  <c r="BA632" i="1"/>
  <c r="BV632" i="1" s="1"/>
  <c r="BA235" i="1"/>
  <c r="BV235" i="1" s="1"/>
  <c r="BA405" i="1"/>
  <c r="BV405" i="1" s="1"/>
  <c r="BA775" i="1"/>
  <c r="BV775" i="1" s="1"/>
  <c r="BA168" i="1"/>
  <c r="BV168" i="1" s="1"/>
  <c r="BA776" i="1"/>
  <c r="BV776" i="1" s="1"/>
  <c r="BA679" i="1"/>
  <c r="BV679" i="1" s="1"/>
  <c r="BA98" i="1"/>
  <c r="BV98" i="1" s="1"/>
  <c r="BA627" i="1"/>
  <c r="BV627" i="1" s="1"/>
  <c r="BA260" i="1"/>
  <c r="BV260" i="1" s="1"/>
  <c r="BA610" i="1"/>
  <c r="BV610" i="1" s="1"/>
  <c r="BA977" i="1"/>
  <c r="BV977" i="1" s="1"/>
  <c r="BA581" i="1"/>
  <c r="BV581" i="1" s="1"/>
  <c r="BA727" i="1"/>
  <c r="BV727" i="1" s="1"/>
  <c r="BA584" i="1"/>
  <c r="BV584" i="1" s="1"/>
  <c r="BA562" i="1"/>
  <c r="BV562" i="1" s="1"/>
  <c r="BA203" i="1"/>
  <c r="BV203" i="1" s="1"/>
  <c r="BA357" i="1"/>
  <c r="BV357" i="1" s="1"/>
  <c r="BA94" i="1"/>
  <c r="BV94" i="1" s="1"/>
  <c r="BA438" i="1"/>
  <c r="BV438" i="1" s="1"/>
  <c r="BA65" i="1"/>
  <c r="BV65" i="1" s="1"/>
  <c r="BA473" i="1"/>
  <c r="BV473" i="1" s="1"/>
  <c r="BA186" i="1"/>
  <c r="BV186" i="1" s="1"/>
  <c r="BA386" i="1"/>
  <c r="BV386" i="1" s="1"/>
  <c r="BA155" i="1"/>
  <c r="BV155" i="1" s="1"/>
  <c r="BA387" i="1"/>
  <c r="BV387" i="1" s="1"/>
  <c r="BA683" i="1"/>
  <c r="BV683" i="1" s="1"/>
  <c r="BA300" i="1"/>
  <c r="BV300" i="1" s="1"/>
  <c r="BA332" i="1"/>
  <c r="BV332" i="1" s="1"/>
  <c r="BA716" i="1"/>
  <c r="BV716" i="1" s="1"/>
  <c r="BA844" i="1"/>
  <c r="BV844" i="1" s="1"/>
  <c r="BA1002" i="1"/>
  <c r="BV1002" i="1" s="1"/>
  <c r="BA819" i="1"/>
  <c r="BV819" i="1" s="1"/>
  <c r="BA564" i="1"/>
  <c r="BV564" i="1" s="1"/>
  <c r="BA436" i="1"/>
  <c r="BV436" i="1" s="1"/>
  <c r="BA52" i="1"/>
  <c r="BV52" i="1" s="1"/>
  <c r="BC459" i="1"/>
  <c r="BX459" i="1" s="1"/>
  <c r="BA66" i="1"/>
  <c r="BV66" i="1" s="1"/>
  <c r="BA494" i="1"/>
  <c r="BV494" i="1" s="1"/>
  <c r="BC409" i="1"/>
  <c r="BX409" i="1" s="1"/>
  <c r="BA225" i="1"/>
  <c r="BV225" i="1" s="1"/>
  <c r="BA193" i="1"/>
  <c r="BV193" i="1" s="1"/>
  <c r="BA121" i="1"/>
  <c r="BV121" i="1" s="1"/>
  <c r="BA446" i="1"/>
  <c r="BV446" i="1" s="1"/>
  <c r="BC414" i="1"/>
  <c r="BX414" i="1" s="1"/>
  <c r="BA102" i="1"/>
  <c r="BV102" i="1" s="1"/>
  <c r="BA706" i="1"/>
  <c r="BV706" i="1" s="1"/>
  <c r="BA490" i="1"/>
  <c r="BV490" i="1" s="1"/>
  <c r="BC450" i="1"/>
  <c r="BX450" i="1" s="1"/>
  <c r="BC322" i="1"/>
  <c r="BX322" i="1" s="1"/>
  <c r="BA82" i="1"/>
  <c r="BV82" i="1" s="1"/>
  <c r="BC960" i="1"/>
  <c r="BX960" i="1" s="1"/>
  <c r="BC440" i="1"/>
  <c r="BX440" i="1" s="1"/>
  <c r="BC423" i="1"/>
  <c r="BX423" i="1" s="1"/>
  <c r="BA247" i="1"/>
  <c r="BV247" i="1" s="1"/>
  <c r="BC723" i="1"/>
  <c r="BX723" i="1" s="1"/>
  <c r="BA917" i="1"/>
  <c r="BV917" i="1" s="1"/>
  <c r="BA213" i="1"/>
  <c r="BV213" i="1" s="1"/>
  <c r="BC962" i="1"/>
  <c r="BX962" i="1" s="1"/>
  <c r="BC504" i="1"/>
  <c r="BX504" i="1" s="1"/>
  <c r="BA685" i="1"/>
  <c r="BV685" i="1" s="1"/>
  <c r="BA301" i="1"/>
  <c r="BV301" i="1" s="1"/>
  <c r="BA173" i="1"/>
  <c r="BV173" i="1" s="1"/>
  <c r="BA948" i="1"/>
  <c r="BV948" i="1" s="1"/>
  <c r="AJ977" i="1" a="1"/>
  <c r="AJ977" i="1" s="1"/>
  <c r="AJ653" i="1" a="1"/>
  <c r="AJ653" i="1" s="1"/>
  <c r="AJ85" i="1" a="1"/>
  <c r="AJ85" i="1" s="1"/>
  <c r="AJ750" i="1" a="1"/>
  <c r="AJ750" i="1" s="1"/>
  <c r="BA881" i="1"/>
  <c r="BV881" i="1" s="1"/>
  <c r="BC753" i="1"/>
  <c r="BX753" i="1" s="1"/>
  <c r="BA689" i="1"/>
  <c r="BV689" i="1" s="1"/>
  <c r="BC625" i="1"/>
  <c r="BX625" i="1" s="1"/>
  <c r="BC927" i="1"/>
  <c r="BX927" i="1" s="1"/>
  <c r="BC607" i="1"/>
  <c r="BX607" i="1" s="1"/>
  <c r="BA974" i="1"/>
  <c r="BV974" i="1" s="1"/>
  <c r="BC846" i="1"/>
  <c r="BX846" i="1" s="1"/>
  <c r="BA718" i="1"/>
  <c r="BV718" i="1" s="1"/>
  <c r="BA877" i="1"/>
  <c r="BV877" i="1" s="1"/>
  <c r="BC749" i="1"/>
  <c r="BX749" i="1" s="1"/>
  <c r="BA621" i="1"/>
  <c r="BV621" i="1" s="1"/>
  <c r="BC365" i="1"/>
  <c r="BX365" i="1" s="1"/>
  <c r="BC301" i="1"/>
  <c r="BX301" i="1" s="1"/>
  <c r="BA237" i="1"/>
  <c r="BV237" i="1" s="1"/>
  <c r="BA755" i="1"/>
  <c r="BV755" i="1" s="1"/>
  <c r="BC986" i="1"/>
  <c r="BX986" i="1" s="1"/>
  <c r="BC730" i="1"/>
  <c r="BX730" i="1" s="1"/>
  <c r="BA916" i="1"/>
  <c r="BV916" i="1" s="1"/>
  <c r="BC852" i="1"/>
  <c r="BX852" i="1" s="1"/>
  <c r="BC724" i="1"/>
  <c r="BX724" i="1" s="1"/>
  <c r="BA532" i="1"/>
  <c r="BV532" i="1" s="1"/>
  <c r="BA404" i="1"/>
  <c r="BV404" i="1" s="1"/>
  <c r="BC276" i="1"/>
  <c r="BX276" i="1" s="1"/>
  <c r="BC506" i="1"/>
  <c r="BX506" i="1" s="1"/>
  <c r="BC691" i="1"/>
  <c r="BX691" i="1" s="1"/>
  <c r="BA483" i="1"/>
  <c r="BV483" i="1" s="1"/>
  <c r="BC435" i="1"/>
  <c r="BX435" i="1" s="1"/>
  <c r="BA443" i="1"/>
  <c r="BV443" i="1" s="1"/>
  <c r="BA489" i="1"/>
  <c r="BV489" i="1" s="1"/>
  <c r="BC369" i="1"/>
  <c r="BX369" i="1" s="1"/>
  <c r="BA81" i="1"/>
  <c r="BV81" i="1" s="1"/>
  <c r="BC585" i="1"/>
  <c r="BX585" i="1" s="1"/>
  <c r="BC464" i="1"/>
  <c r="BX464" i="1" s="1"/>
  <c r="BA481" i="1"/>
  <c r="BV481" i="1" s="1"/>
  <c r="BC574" i="1"/>
  <c r="BX574" i="1" s="1"/>
  <c r="BA414" i="1"/>
  <c r="BV414" i="1" s="1"/>
  <c r="BC374" i="1"/>
  <c r="BX374" i="1" s="1"/>
  <c r="BA70" i="1"/>
  <c r="BV70" i="1" s="1"/>
  <c r="BC898" i="1"/>
  <c r="BX898" i="1" s="1"/>
  <c r="BC323" i="1"/>
  <c r="BX323" i="1" s="1"/>
  <c r="BC618" i="1"/>
  <c r="BX618" i="1" s="1"/>
  <c r="BA450" i="1"/>
  <c r="BV450" i="1" s="1"/>
  <c r="BA992" i="1"/>
  <c r="BV992" i="1" s="1"/>
  <c r="BC928" i="1"/>
  <c r="BX928" i="1" s="1"/>
  <c r="BC248" i="1"/>
  <c r="BX248" i="1" s="1"/>
  <c r="BA56" i="1"/>
  <c r="BV56" i="1" s="1"/>
  <c r="BC391" i="1"/>
  <c r="BX391" i="1" s="1"/>
  <c r="BC1000" i="1"/>
  <c r="BX1000" i="1" s="1"/>
  <c r="BC968" i="1"/>
  <c r="BX968" i="1" s="1"/>
  <c r="BA729" i="1"/>
  <c r="BV729" i="1" s="1"/>
  <c r="BC725" i="1"/>
  <c r="BX725" i="1" s="1"/>
  <c r="BA597" i="1"/>
  <c r="BV597" i="1" s="1"/>
  <c r="BC859" i="1"/>
  <c r="BX859" i="1" s="1"/>
  <c r="BC255" i="1"/>
  <c r="BX255" i="1" s="1"/>
  <c r="AJ908" i="1" a="1"/>
  <c r="AJ908" i="1" s="1"/>
  <c r="BA649" i="1"/>
  <c r="BV649" i="1" s="1"/>
  <c r="BA671" i="1"/>
  <c r="BV671" i="1" s="1"/>
  <c r="BA654" i="1"/>
  <c r="BV654" i="1" s="1"/>
  <c r="BA500" i="1"/>
  <c r="BV500" i="1" s="1"/>
  <c r="BA372" i="1"/>
  <c r="BV372" i="1" s="1"/>
  <c r="BC651" i="1"/>
  <c r="BX651" i="1" s="1"/>
  <c r="BA459" i="1"/>
  <c r="BV459" i="1" s="1"/>
  <c r="BC347" i="1"/>
  <c r="BX347" i="1" s="1"/>
  <c r="BC187" i="1"/>
  <c r="BX187" i="1" s="1"/>
  <c r="BC569" i="1"/>
  <c r="BX569" i="1" s="1"/>
  <c r="BA441" i="1"/>
  <c r="BV441" i="1" s="1"/>
  <c r="BC337" i="1"/>
  <c r="BX337" i="1" s="1"/>
  <c r="BC400" i="1"/>
  <c r="BX400" i="1" s="1"/>
  <c r="BA393" i="1"/>
  <c r="BV393" i="1" s="1"/>
  <c r="BC526" i="1"/>
  <c r="BX526" i="1" s="1"/>
  <c r="BA374" i="1"/>
  <c r="BV374" i="1" s="1"/>
  <c r="BC334" i="1"/>
  <c r="BX334" i="1" s="1"/>
  <c r="BC578" i="1"/>
  <c r="BX578" i="1" s="1"/>
  <c r="BA322" i="1"/>
  <c r="BV322" i="1" s="1"/>
  <c r="BA431" i="1"/>
  <c r="BV431" i="1" s="1"/>
  <c r="BA960" i="1"/>
  <c r="BV960" i="1" s="1"/>
  <c r="BC896" i="1"/>
  <c r="BX896" i="1" s="1"/>
  <c r="BA440" i="1"/>
  <c r="BV440" i="1" s="1"/>
  <c r="BC551" i="1"/>
  <c r="BX551" i="1" s="1"/>
  <c r="BC351" i="1"/>
  <c r="BX351" i="1" s="1"/>
  <c r="BC175" i="1"/>
  <c r="BX175" i="1" s="1"/>
  <c r="BA723" i="1"/>
  <c r="BV723" i="1" s="1"/>
  <c r="BC586" i="1"/>
  <c r="BX586" i="1" s="1"/>
  <c r="BC90" i="1"/>
  <c r="BX90" i="1" s="1"/>
  <c r="BA840" i="1"/>
  <c r="BV840" i="1" s="1"/>
  <c r="BC104" i="1"/>
  <c r="BX104" i="1" s="1"/>
  <c r="BA469" i="1"/>
  <c r="BV469" i="1" s="1"/>
  <c r="BC277" i="1"/>
  <c r="BX277" i="1" s="1"/>
  <c r="BA342" i="1"/>
  <c r="BV342" i="1" s="1"/>
  <c r="AJ913" i="1" a="1"/>
  <c r="AJ913" i="1" s="1"/>
  <c r="AJ657" i="1" a="1"/>
  <c r="AJ657" i="1" s="1"/>
  <c r="AJ397" i="1" a="1"/>
  <c r="AJ397" i="1" s="1"/>
  <c r="AJ780" i="1" a="1"/>
  <c r="AJ780" i="1" s="1"/>
  <c r="AJ850" i="1" a="1"/>
  <c r="AJ850" i="1" s="1"/>
  <c r="BA753" i="1"/>
  <c r="BV753" i="1" s="1"/>
  <c r="BA625" i="1"/>
  <c r="BV625" i="1" s="1"/>
  <c r="BA927" i="1"/>
  <c r="BV927" i="1" s="1"/>
  <c r="BA607" i="1"/>
  <c r="BV607" i="1" s="1"/>
  <c r="BA846" i="1"/>
  <c r="BV846" i="1" s="1"/>
  <c r="BA749" i="1"/>
  <c r="BV749" i="1" s="1"/>
  <c r="BA986" i="1"/>
  <c r="BV986" i="1" s="1"/>
  <c r="BC858" i="1"/>
  <c r="BX858" i="1" s="1"/>
  <c r="BA730" i="1"/>
  <c r="BV730" i="1" s="1"/>
  <c r="BA852" i="1"/>
  <c r="BV852" i="1" s="1"/>
  <c r="BC788" i="1"/>
  <c r="BX788" i="1" s="1"/>
  <c r="BA724" i="1"/>
  <c r="BV724" i="1" s="1"/>
  <c r="BC660" i="1"/>
  <c r="BX660" i="1" s="1"/>
  <c r="BC468" i="1"/>
  <c r="BX468" i="1" s="1"/>
  <c r="BA340" i="1"/>
  <c r="BV340" i="1" s="1"/>
  <c r="BA308" i="1"/>
  <c r="BV308" i="1" s="1"/>
  <c r="BC212" i="1"/>
  <c r="BX212" i="1" s="1"/>
  <c r="BC148" i="1"/>
  <c r="BX148" i="1" s="1"/>
  <c r="BA506" i="1"/>
  <c r="BV506" i="1" s="1"/>
  <c r="BA691" i="1"/>
  <c r="BV691" i="1" s="1"/>
  <c r="BC611" i="1"/>
  <c r="BX611" i="1" s="1"/>
  <c r="BA435" i="1"/>
  <c r="BV435" i="1" s="1"/>
  <c r="BC259" i="1"/>
  <c r="BX259" i="1" s="1"/>
  <c r="BC139" i="1"/>
  <c r="BX139" i="1" s="1"/>
  <c r="BC370" i="1"/>
  <c r="BX370" i="1" s="1"/>
  <c r="BC194" i="1"/>
  <c r="BX194" i="1" s="1"/>
  <c r="BC170" i="1"/>
  <c r="BX170" i="1" s="1"/>
  <c r="BC529" i="1"/>
  <c r="BX529" i="1" s="1"/>
  <c r="BA409" i="1"/>
  <c r="BV409" i="1" s="1"/>
  <c r="BC33" i="1"/>
  <c r="BX33" i="1" s="1"/>
  <c r="BA585" i="1"/>
  <c r="BV585" i="1" s="1"/>
  <c r="BC656" i="1"/>
  <c r="BX656" i="1" s="1"/>
  <c r="BA464" i="1"/>
  <c r="BV464" i="1" s="1"/>
  <c r="BC336" i="1"/>
  <c r="BX336" i="1" s="1"/>
  <c r="BC144" i="1"/>
  <c r="BX144" i="1" s="1"/>
  <c r="BA574" i="1"/>
  <c r="BV574" i="1" s="1"/>
  <c r="BA334" i="1"/>
  <c r="BV334" i="1" s="1"/>
  <c r="BC302" i="1"/>
  <c r="BX302" i="1" s="1"/>
  <c r="BC198" i="1"/>
  <c r="BX198" i="1" s="1"/>
  <c r="BA898" i="1"/>
  <c r="BV898" i="1" s="1"/>
  <c r="BA618" i="1"/>
  <c r="BV618" i="1" s="1"/>
  <c r="BA928" i="1"/>
  <c r="BV928" i="1" s="1"/>
  <c r="BC864" i="1"/>
  <c r="BX864" i="1" s="1"/>
  <c r="BC736" i="1"/>
  <c r="BX736" i="1" s="1"/>
  <c r="BC704" i="1"/>
  <c r="BX704" i="1" s="1"/>
  <c r="BA248" i="1"/>
  <c r="BV248" i="1" s="1"/>
  <c r="BC511" i="1"/>
  <c r="BX511" i="1" s="1"/>
  <c r="BC279" i="1"/>
  <c r="BX279" i="1" s="1"/>
  <c r="BC143" i="1"/>
  <c r="BX143" i="1" s="1"/>
  <c r="BA40" i="1"/>
  <c r="BV40" i="1" s="1"/>
  <c r="BA327" i="1"/>
  <c r="BV327" i="1" s="1"/>
  <c r="BC903" i="1"/>
  <c r="BX903" i="1" s="1"/>
  <c r="BA839" i="1"/>
  <c r="BV839" i="1" s="1"/>
  <c r="BA950" i="1"/>
  <c r="BV950" i="1" s="1"/>
  <c r="BA1012" i="1"/>
  <c r="BV1012" i="1" s="1"/>
  <c r="BC987" i="1"/>
  <c r="BX987" i="1" s="1"/>
  <c r="BA923" i="1"/>
  <c r="BV923" i="1" s="1"/>
  <c r="BA51" i="1"/>
  <c r="BV51" i="1" s="1"/>
  <c r="BC111" i="1"/>
  <c r="BX111" i="1" s="1"/>
  <c r="BA941" i="1"/>
  <c r="BV941" i="1" s="1"/>
  <c r="BA735" i="1"/>
  <c r="BV735" i="1" s="1"/>
  <c r="BA813" i="1"/>
  <c r="BV813" i="1" s="1"/>
  <c r="AJ831" i="1" a="1"/>
  <c r="AJ831" i="1" s="1"/>
  <c r="AJ939" i="1" a="1"/>
  <c r="AJ939" i="1" s="1"/>
  <c r="AJ652" i="1" a="1"/>
  <c r="AJ652" i="1" s="1"/>
  <c r="AJ786" i="1" a="1"/>
  <c r="AJ786" i="1" s="1"/>
  <c r="BA799" i="1"/>
  <c r="BV799" i="1" s="1"/>
  <c r="BA782" i="1"/>
  <c r="BV782" i="1" s="1"/>
  <c r="BA922" i="1"/>
  <c r="BV922" i="1" s="1"/>
  <c r="BC794" i="1"/>
  <c r="BX794" i="1" s="1"/>
  <c r="BA666" i="1"/>
  <c r="BV666" i="1" s="1"/>
  <c r="BA820" i="1"/>
  <c r="BV820" i="1" s="1"/>
  <c r="BC756" i="1"/>
  <c r="BX756" i="1" s="1"/>
  <c r="BA692" i="1"/>
  <c r="BV692" i="1" s="1"/>
  <c r="BC628" i="1"/>
  <c r="BX628" i="1" s="1"/>
  <c r="BC436" i="1"/>
  <c r="BX436" i="1" s="1"/>
  <c r="BA276" i="1"/>
  <c r="BV276" i="1" s="1"/>
  <c r="BA180" i="1"/>
  <c r="BV180" i="1" s="1"/>
  <c r="BC116" i="1"/>
  <c r="BX116" i="1" s="1"/>
  <c r="BA651" i="1"/>
  <c r="BV651" i="1" s="1"/>
  <c r="BC563" i="1"/>
  <c r="BX563" i="1" s="1"/>
  <c r="BA347" i="1"/>
  <c r="BV347" i="1" s="1"/>
  <c r="BA187" i="1"/>
  <c r="BV187" i="1" s="1"/>
  <c r="BC75" i="1"/>
  <c r="BX75" i="1" s="1"/>
  <c r="BA370" i="1"/>
  <c r="BV370" i="1" s="1"/>
  <c r="BC346" i="1"/>
  <c r="BX346" i="1" s="1"/>
  <c r="BC258" i="1"/>
  <c r="BX258" i="1" s="1"/>
  <c r="BC130" i="1"/>
  <c r="BX130" i="1" s="1"/>
  <c r="BC42" i="1"/>
  <c r="BX42" i="1" s="1"/>
  <c r="BA569" i="1"/>
  <c r="BV569" i="1" s="1"/>
  <c r="BA369" i="1"/>
  <c r="BV369" i="1" s="1"/>
  <c r="BC297" i="1"/>
  <c r="BX297" i="1" s="1"/>
  <c r="BC592" i="1"/>
  <c r="BX592" i="1" s="1"/>
  <c r="BA400" i="1"/>
  <c r="BV400" i="1" s="1"/>
  <c r="BC272" i="1"/>
  <c r="BX272" i="1" s="1"/>
  <c r="BC80" i="1"/>
  <c r="BX80" i="1" s="1"/>
  <c r="BA526" i="1"/>
  <c r="BV526" i="1" s="1"/>
  <c r="BA302" i="1"/>
  <c r="BV302" i="1" s="1"/>
  <c r="BC262" i="1"/>
  <c r="BX262" i="1" s="1"/>
  <c r="BC166" i="1"/>
  <c r="BX166" i="1" s="1"/>
  <c r="BC53" i="1"/>
  <c r="BX53" i="1" s="1"/>
  <c r="BA323" i="1"/>
  <c r="BV323" i="1" s="1"/>
  <c r="BA578" i="1"/>
  <c r="BV578" i="1" s="1"/>
  <c r="BC534" i="1"/>
  <c r="BX534" i="1" s="1"/>
  <c r="BA896" i="1"/>
  <c r="BV896" i="1" s="1"/>
  <c r="BC832" i="1"/>
  <c r="BX832" i="1" s="1"/>
  <c r="BC568" i="1"/>
  <c r="BX568" i="1" s="1"/>
  <c r="BA551" i="1"/>
  <c r="BV551" i="1" s="1"/>
  <c r="BA471" i="1"/>
  <c r="BV471" i="1" s="1"/>
  <c r="BA423" i="1"/>
  <c r="BV423" i="1" s="1"/>
  <c r="BC247" i="1"/>
  <c r="BX247" i="1" s="1"/>
  <c r="BA175" i="1"/>
  <c r="BV175" i="1" s="1"/>
  <c r="BC79" i="1"/>
  <c r="BX79" i="1" s="1"/>
  <c r="BA586" i="1"/>
  <c r="BV586" i="1" s="1"/>
  <c r="BC680" i="1"/>
  <c r="BX680" i="1" s="1"/>
  <c r="BA104" i="1"/>
  <c r="BV104" i="1" s="1"/>
  <c r="BA479" i="1"/>
  <c r="BV479" i="1" s="1"/>
  <c r="BA55" i="1"/>
  <c r="BV55" i="1" s="1"/>
  <c r="BC857" i="1"/>
  <c r="BX857" i="1" s="1"/>
  <c r="BA694" i="1"/>
  <c r="BV694" i="1" s="1"/>
  <c r="BA507" i="1"/>
  <c r="BV507" i="1" s="1"/>
  <c r="BC507" i="1"/>
  <c r="BX507" i="1" s="1"/>
  <c r="BF507" i="1"/>
  <c r="CA507" i="1" s="1"/>
  <c r="BG507" i="1"/>
  <c r="CB507" i="1" s="1"/>
  <c r="BH507" i="1"/>
  <c r="CC507" i="1" s="1"/>
  <c r="AY507" i="1"/>
  <c r="BT507" i="1" s="1"/>
  <c r="BC251" i="1"/>
  <c r="BX251" i="1" s="1"/>
  <c r="AJ801" i="1" a="1"/>
  <c r="AJ801" i="1" s="1"/>
  <c r="CF173" i="1" a="1"/>
  <c r="CF173" i="1" s="1"/>
  <c r="CF171" i="1" a="1"/>
  <c r="CF171" i="1" s="1"/>
  <c r="CF612" i="1" a="1"/>
  <c r="CF612" i="1" s="1"/>
  <c r="CE218" i="1" a="1"/>
  <c r="CE218" i="1" s="1"/>
  <c r="CF635" i="1" a="1"/>
  <c r="CF635" i="1" s="1"/>
  <c r="CE443" i="1" a="1"/>
  <c r="CE443" i="1" s="1"/>
  <c r="CE584" i="1" a="1"/>
  <c r="CE584" i="1" s="1"/>
  <c r="CE1016" i="1" a="1"/>
  <c r="CE1016" i="1" s="1"/>
  <c r="AZ237" i="1"/>
  <c r="AZ297" i="1"/>
  <c r="AJ821" i="1" a="1"/>
  <c r="AJ821" i="1" s="1"/>
  <c r="AJ579" i="1" a="1"/>
  <c r="AJ579" i="1" s="1"/>
  <c r="AJ737" i="1" a="1"/>
  <c r="AJ737" i="1" s="1"/>
  <c r="CF261" i="1" a="1"/>
  <c r="CF261" i="1" s="1"/>
  <c r="CF428" i="1" a="1"/>
  <c r="CF428" i="1" s="1"/>
  <c r="CF859" i="1" a="1"/>
  <c r="CF859" i="1" s="1"/>
  <c r="CE450" i="1" a="1"/>
  <c r="CE450" i="1" s="1"/>
  <c r="CE182" i="1" a="1"/>
  <c r="CE182" i="1" s="1"/>
  <c r="CE725" i="1" a="1"/>
  <c r="CE725" i="1" s="1"/>
  <c r="CE844" i="1" a="1"/>
  <c r="CE844" i="1" s="1"/>
  <c r="AZ1009" i="1"/>
  <c r="AZ625" i="1"/>
  <c r="AZ991" i="1"/>
  <c r="AZ980" i="1"/>
  <c r="AZ724" i="1"/>
  <c r="AZ148" i="1"/>
  <c r="AJ697" i="1" a="1"/>
  <c r="AJ697" i="1" s="1"/>
  <c r="AJ757" i="1" a="1"/>
  <c r="AJ757" i="1" s="1"/>
  <c r="AJ355" i="1" a="1"/>
  <c r="AJ355" i="1" s="1"/>
  <c r="AJ911" i="1" a="1"/>
  <c r="AJ911" i="1" s="1"/>
  <c r="CF517" i="1" a="1"/>
  <c r="CF517" i="1" s="1"/>
  <c r="CF668" i="1" a="1"/>
  <c r="CF668" i="1" s="1"/>
  <c r="CF659" i="1" a="1"/>
  <c r="CF659" i="1" s="1"/>
  <c r="CE163" i="1" a="1"/>
  <c r="CE163" i="1" s="1"/>
  <c r="CF899" i="1" a="1"/>
  <c r="CF899" i="1" s="1"/>
  <c r="CE460" i="1" a="1"/>
  <c r="CE460" i="1" s="1"/>
  <c r="CE603" i="1" a="1"/>
  <c r="CE603" i="1" s="1"/>
  <c r="AZ788" i="1"/>
  <c r="AZ532" i="1"/>
  <c r="AZ404" i="1"/>
  <c r="AZ435" i="1"/>
  <c r="AZ464" i="1"/>
  <c r="AJ935" i="1" a="1"/>
  <c r="AJ935" i="1" s="1"/>
  <c r="AJ501" i="1" a="1"/>
  <c r="AJ501" i="1" s="1"/>
  <c r="AJ267" i="1" a="1"/>
  <c r="AJ267" i="1" s="1"/>
  <c r="AJ655" i="1" a="1"/>
  <c r="AJ655" i="1" s="1"/>
  <c r="CF245" i="1" a="1"/>
  <c r="CF245" i="1" s="1"/>
  <c r="CF940" i="1" a="1"/>
  <c r="CF940" i="1" s="1"/>
  <c r="CF924" i="1" a="1"/>
  <c r="CF924" i="1" s="1"/>
  <c r="CE415" i="1" a="1"/>
  <c r="CE415" i="1" s="1"/>
  <c r="CE231" i="1" a="1"/>
  <c r="CE231" i="1" s="1"/>
  <c r="CE743" i="1" a="1"/>
  <c r="CE743" i="1" s="1"/>
  <c r="CE878" i="1" a="1"/>
  <c r="CE878" i="1" s="1"/>
  <c r="AZ671" i="1"/>
  <c r="AZ877" i="1"/>
  <c r="AZ922" i="1"/>
  <c r="AJ895" i="1" a="1"/>
  <c r="AJ895" i="1" s="1"/>
  <c r="AJ309" i="1" a="1"/>
  <c r="AJ309" i="1" s="1"/>
  <c r="AJ83" i="1" a="1"/>
  <c r="AJ83" i="1" s="1"/>
  <c r="AJ766" i="1" a="1"/>
  <c r="AJ766" i="1" s="1"/>
  <c r="CF487" i="1" a="1"/>
  <c r="CF487" i="1" s="1"/>
  <c r="CF577" i="1" a="1"/>
  <c r="CF577" i="1" s="1"/>
  <c r="CF640" i="1" a="1"/>
  <c r="CF640" i="1" s="1"/>
  <c r="CE66" i="1" a="1"/>
  <c r="CE66" i="1" s="1"/>
  <c r="CE489" i="1" a="1"/>
  <c r="CE489" i="1" s="1"/>
  <c r="CE476" i="1" a="1"/>
  <c r="CE476" i="1" s="1"/>
  <c r="CE592" i="1" a="1"/>
  <c r="CE592" i="1" s="1"/>
  <c r="AZ881" i="1"/>
  <c r="AZ799" i="1"/>
  <c r="AZ493" i="1"/>
  <c r="AZ916" i="1"/>
  <c r="AZ660" i="1"/>
  <c r="AZ84" i="1"/>
  <c r="AZ370" i="1"/>
  <c r="AJ812" i="1" a="1"/>
  <c r="AJ812" i="1" s="1"/>
  <c r="AJ679" i="1" a="1"/>
  <c r="AJ679" i="1" s="1"/>
  <c r="AJ245" i="1" a="1"/>
  <c r="AJ245" i="1" s="1"/>
  <c r="AJ602" i="1" a="1"/>
  <c r="AJ602" i="1" s="1"/>
  <c r="CF297" i="1" a="1"/>
  <c r="CF297" i="1" s="1"/>
  <c r="CF836" i="1" a="1"/>
  <c r="CF836" i="1" s="1"/>
  <c r="CF889" i="1" a="1"/>
  <c r="CF889" i="1" s="1"/>
  <c r="CE324" i="1" a="1"/>
  <c r="CE324" i="1" s="1"/>
  <c r="CE152" i="1" a="1"/>
  <c r="CE152" i="1" s="1"/>
  <c r="CE766" i="1" a="1"/>
  <c r="CE766" i="1" s="1"/>
  <c r="CE828" i="1" a="1"/>
  <c r="CE828" i="1" s="1"/>
  <c r="AZ621" i="1"/>
  <c r="AZ666" i="1"/>
  <c r="AZ75" i="1"/>
  <c r="BC20" i="1"/>
  <c r="BX20" i="1" s="1"/>
  <c r="BD20" i="1"/>
  <c r="BY20" i="1" s="1"/>
  <c r="BE20" i="1"/>
  <c r="BZ20" i="1" s="1"/>
  <c r="BF20" i="1"/>
  <c r="CA20" i="1" s="1"/>
  <c r="BG20" i="1"/>
  <c r="CB20" i="1" s="1"/>
  <c r="AZ20" i="1"/>
  <c r="BH20" i="1"/>
  <c r="CC20" i="1" s="1"/>
  <c r="BA20" i="1"/>
  <c r="BV20" i="1" s="1"/>
  <c r="BB20" i="1"/>
  <c r="BW20" i="1" s="1"/>
  <c r="AY20" i="1"/>
  <c r="BT20" i="1" s="1"/>
  <c r="CF20" i="1" a="1"/>
  <c r="CF20" i="1" s="1"/>
  <c r="CE20" i="1" a="1"/>
  <c r="CE20" i="1" s="1"/>
  <c r="CF122" i="1" a="1"/>
  <c r="CF122" i="1" s="1"/>
  <c r="AJ830" i="1" a="1"/>
  <c r="AJ830" i="1" s="1"/>
  <c r="AJ975" i="1" a="1"/>
  <c r="AJ975" i="1" s="1"/>
  <c r="AJ378" i="1" a="1"/>
  <c r="AJ378" i="1" s="1"/>
  <c r="AJ147" i="1" a="1"/>
  <c r="AJ147" i="1" s="1"/>
  <c r="AJ651" i="1" a="1"/>
  <c r="AJ651" i="1" s="1"/>
  <c r="AJ1003" i="1" a="1"/>
  <c r="AJ1003" i="1" s="1"/>
  <c r="AJ565" i="1" a="1"/>
  <c r="AJ565" i="1" s="1"/>
  <c r="AJ790" i="1" a="1"/>
  <c r="AJ790" i="1" s="1"/>
  <c r="AJ743" i="1" a="1"/>
  <c r="AJ743" i="1" s="1"/>
  <c r="AJ761" i="1" a="1"/>
  <c r="AJ761" i="1" s="1"/>
  <c r="AJ684" i="1" a="1"/>
  <c r="AJ684" i="1" s="1"/>
  <c r="AJ940" i="1" a="1"/>
  <c r="AJ940" i="1" s="1"/>
  <c r="AJ810" i="1" a="1"/>
  <c r="AJ810" i="1" s="1"/>
  <c r="AJ205" i="1" a="1"/>
  <c r="AJ205" i="1" s="1"/>
  <c r="AJ717" i="1" a="1"/>
  <c r="AJ717" i="1" s="1"/>
  <c r="AJ942" i="1" a="1"/>
  <c r="AJ942" i="1" s="1"/>
  <c r="AJ721" i="1" a="1"/>
  <c r="AJ721" i="1" s="1"/>
  <c r="AJ958" i="1" a="1"/>
  <c r="AJ958" i="1" s="1"/>
  <c r="AJ426" i="1" a="1"/>
  <c r="AJ426" i="1" s="1"/>
  <c r="AJ171" i="1" a="1"/>
  <c r="AJ171" i="1" s="1"/>
  <c r="AJ1004" i="1" a="1"/>
  <c r="AJ1004" i="1" s="1"/>
  <c r="AJ814" i="1" a="1"/>
  <c r="AJ814" i="1" s="1"/>
  <c r="AJ825" i="1" a="1"/>
  <c r="AJ825" i="1" s="1"/>
  <c r="AJ874" i="1" a="1"/>
  <c r="AJ874" i="1" s="1"/>
  <c r="AJ269" i="1" a="1"/>
  <c r="AJ269" i="1" s="1"/>
  <c r="AJ639" i="1" a="1"/>
  <c r="AJ639" i="1" s="1"/>
  <c r="AZ259" i="1"/>
  <c r="CF547" i="1" a="1"/>
  <c r="CF547" i="1" s="1"/>
  <c r="CF566" i="1" a="1"/>
  <c r="CF566" i="1" s="1"/>
  <c r="CF535" i="1" a="1"/>
  <c r="CF535" i="1" s="1"/>
  <c r="CF35" i="1" a="1"/>
  <c r="CF35" i="1" s="1"/>
  <c r="CF483" i="1" a="1"/>
  <c r="CF483" i="1" s="1"/>
  <c r="CF359" i="1" a="1"/>
  <c r="CF359" i="1" s="1"/>
  <c r="CF389" i="1" a="1"/>
  <c r="CF389" i="1" s="1"/>
  <c r="CF136" i="1" a="1"/>
  <c r="CF136" i="1" s="1"/>
  <c r="AJ609" i="1" a="1"/>
  <c r="AJ609" i="1" s="1"/>
  <c r="AJ658" i="1" a="1"/>
  <c r="AJ658" i="1" s="1"/>
  <c r="AJ629" i="1" a="1"/>
  <c r="AJ629" i="1" s="1"/>
  <c r="AJ807" i="1" a="1"/>
  <c r="AJ807" i="1" s="1"/>
  <c r="AJ716" i="1" a="1"/>
  <c r="AJ716" i="1" s="1"/>
  <c r="AJ972" i="1" a="1"/>
  <c r="AJ972" i="1" s="1"/>
  <c r="AJ781" i="1" a="1"/>
  <c r="AJ781" i="1" s="1"/>
  <c r="AJ785" i="1" a="1"/>
  <c r="AJ785" i="1" s="1"/>
  <c r="AJ591" i="1" a="1"/>
  <c r="AJ591" i="1" s="1"/>
  <c r="AJ673" i="1" a="1"/>
  <c r="AJ673" i="1" s="1"/>
  <c r="AJ458" i="1" a="1"/>
  <c r="AJ458" i="1" s="1"/>
  <c r="AJ243" i="1" a="1"/>
  <c r="AJ243" i="1" s="1"/>
  <c r="AJ722" i="1" a="1"/>
  <c r="AJ722" i="1" s="1"/>
  <c r="AJ181" i="1" a="1"/>
  <c r="AJ181" i="1" s="1"/>
  <c r="AJ693" i="1" a="1"/>
  <c r="AJ693" i="1" s="1"/>
  <c r="AJ854" i="1" a="1"/>
  <c r="AJ854" i="1" s="1"/>
  <c r="AJ871" i="1" a="1"/>
  <c r="AJ871" i="1" s="1"/>
  <c r="AJ889" i="1" a="1"/>
  <c r="AJ889" i="1" s="1"/>
  <c r="AJ748" i="1" a="1"/>
  <c r="AJ748" i="1" s="1"/>
  <c r="AJ53" i="1" a="1"/>
  <c r="AJ53" i="1" s="1"/>
  <c r="AJ938" i="1" a="1"/>
  <c r="AJ938" i="1" s="1"/>
  <c r="AJ333" i="1" a="1"/>
  <c r="AJ333" i="1" s="1"/>
  <c r="AJ845" i="1" a="1"/>
  <c r="AJ845" i="1" s="1"/>
  <c r="AJ703" i="1" a="1"/>
  <c r="AJ703" i="1" s="1"/>
  <c r="AJ849" i="1" a="1"/>
  <c r="AJ849" i="1" s="1"/>
  <c r="CF239" i="1" a="1"/>
  <c r="CF239" i="1" s="1"/>
  <c r="CF199" i="1" a="1"/>
  <c r="CF199" i="1" s="1"/>
  <c r="CF143" i="1" a="1"/>
  <c r="CF143" i="1" s="1"/>
  <c r="AZ706" i="1"/>
  <c r="AZ302" i="1"/>
  <c r="CF80" i="1" a="1"/>
  <c r="CF80" i="1" s="1"/>
  <c r="AZ81" i="1"/>
  <c r="CF121" i="1" a="1"/>
  <c r="CF121" i="1" s="1"/>
  <c r="CF346" i="1" a="1"/>
  <c r="CF346" i="1" s="1"/>
  <c r="CF907" i="1" a="1"/>
  <c r="CF907" i="1" s="1"/>
  <c r="CF675" i="1" a="1"/>
  <c r="CF675" i="1" s="1"/>
  <c r="CF113" i="1" a="1"/>
  <c r="CF113" i="1" s="1"/>
  <c r="CF461" i="1" a="1"/>
  <c r="CF461" i="1" s="1"/>
  <c r="AZ40" i="1"/>
  <c r="AZ104" i="1"/>
  <c r="AZ680" i="1"/>
  <c r="AZ840" i="1"/>
  <c r="AZ351" i="1"/>
  <c r="AZ471" i="1"/>
  <c r="AZ248" i="1"/>
  <c r="AZ450" i="1"/>
  <c r="AZ578" i="1"/>
  <c r="AZ336" i="1"/>
  <c r="CF464" i="1" a="1"/>
  <c r="CF464" i="1" s="1"/>
  <c r="AZ193" i="1"/>
  <c r="AZ225" i="1"/>
  <c r="AZ369" i="1"/>
  <c r="AZ106" i="1"/>
  <c r="AZ187" i="1"/>
  <c r="CF862" i="1" a="1"/>
  <c r="CF862" i="1" s="1"/>
  <c r="CF825" i="1" a="1"/>
  <c r="CF825" i="1" s="1"/>
  <c r="CF860" i="1" a="1"/>
  <c r="CF860" i="1" s="1"/>
  <c r="CF795" i="1" a="1"/>
  <c r="CF795" i="1" s="1"/>
  <c r="CF865" i="1" a="1"/>
  <c r="CF865" i="1" s="1"/>
  <c r="CF772" i="1" a="1"/>
  <c r="CF772" i="1" s="1"/>
  <c r="CF870" i="1" a="1"/>
  <c r="CF870" i="1" s="1"/>
  <c r="CF361" i="1" a="1"/>
  <c r="CF361" i="1" s="1"/>
  <c r="CF281" i="1" a="1"/>
  <c r="CF281" i="1" s="1"/>
  <c r="CF225" i="1" a="1"/>
  <c r="CF225" i="1" s="1"/>
  <c r="CF189" i="1" a="1"/>
  <c r="CF189" i="1" s="1"/>
  <c r="CF180" i="1" a="1"/>
  <c r="CF180" i="1" s="1"/>
  <c r="AJ719" i="1" a="1"/>
  <c r="AJ719" i="1" s="1"/>
  <c r="CF154" i="1" a="1"/>
  <c r="CF154" i="1" s="1"/>
  <c r="CF125" i="1" a="1"/>
  <c r="CF125" i="1" s="1"/>
  <c r="CF96" i="1" a="1"/>
  <c r="CF96" i="1" s="1"/>
  <c r="AJ662" i="1" a="1"/>
  <c r="AJ662" i="1" s="1"/>
  <c r="AJ783" i="1" a="1"/>
  <c r="AJ783" i="1" s="1"/>
  <c r="AJ865" i="1" a="1"/>
  <c r="AJ865" i="1" s="1"/>
  <c r="AJ642" i="1" a="1"/>
  <c r="AJ642" i="1" s="1"/>
  <c r="AJ403" i="1" a="1"/>
  <c r="AJ403" i="1" s="1"/>
  <c r="AJ914" i="1" a="1"/>
  <c r="AJ914" i="1" s="1"/>
  <c r="AJ373" i="1" a="1"/>
  <c r="AJ373" i="1" s="1"/>
  <c r="AJ1013" i="1" a="1"/>
  <c r="AJ1013" i="1" s="1"/>
  <c r="AJ1006" i="1" a="1"/>
  <c r="AJ1006" i="1" s="1"/>
  <c r="AJ999" i="1" a="1"/>
  <c r="AJ999" i="1" s="1"/>
  <c r="AJ588" i="1" a="1"/>
  <c r="AJ588" i="1" s="1"/>
  <c r="AJ844" i="1" a="1"/>
  <c r="AJ844" i="1" s="1"/>
  <c r="AJ149" i="1" a="1"/>
  <c r="AJ149" i="1" s="1"/>
  <c r="AJ811" i="1" a="1"/>
  <c r="AJ811" i="1" s="1"/>
  <c r="AJ525" i="1" a="1"/>
  <c r="AJ525" i="1" s="1"/>
  <c r="AJ622" i="1" a="1"/>
  <c r="AJ622" i="1" s="1"/>
  <c r="AJ959" i="1" a="1"/>
  <c r="AJ959" i="1" s="1"/>
  <c r="AZ102" i="1"/>
  <c r="AZ230" i="1"/>
  <c r="CF334" i="1" a="1"/>
  <c r="CF334" i="1" s="1"/>
  <c r="CF170" i="1" a="1"/>
  <c r="CF170" i="1" s="1"/>
  <c r="CF91" i="1" a="1"/>
  <c r="CF91" i="1" s="1"/>
  <c r="CF68" i="1" a="1"/>
  <c r="CF68" i="1" s="1"/>
  <c r="CF414" i="1" a="1"/>
  <c r="CF414" i="1" s="1"/>
  <c r="AJ702" i="1" a="1"/>
  <c r="AJ702" i="1" s="1"/>
  <c r="AJ847" i="1" a="1"/>
  <c r="AJ847" i="1" s="1"/>
  <c r="AJ929" i="1" a="1"/>
  <c r="AJ929" i="1" s="1"/>
  <c r="AJ598" i="1" a="1"/>
  <c r="AJ598" i="1" s="1"/>
  <c r="AJ515" i="1" a="1"/>
  <c r="AJ515" i="1" s="1"/>
  <c r="AJ978" i="1" a="1"/>
  <c r="AJ978" i="1" s="1"/>
  <c r="AJ437" i="1" a="1"/>
  <c r="AJ437" i="1" s="1"/>
  <c r="AJ726" i="1" a="1"/>
  <c r="AJ726" i="1" s="1"/>
  <c r="AJ615" i="1" a="1"/>
  <c r="AJ615" i="1" s="1"/>
  <c r="AJ633" i="1" a="1"/>
  <c r="AJ633" i="1" s="1"/>
  <c r="AJ620" i="1" a="1"/>
  <c r="AJ620" i="1" s="1"/>
  <c r="AJ876" i="1" a="1"/>
  <c r="AJ876" i="1" s="1"/>
  <c r="AJ682" i="1" a="1"/>
  <c r="AJ682" i="1" s="1"/>
  <c r="AJ875" i="1" a="1"/>
  <c r="AJ875" i="1" s="1"/>
  <c r="AJ589" i="1" a="1"/>
  <c r="AJ589" i="1" s="1"/>
  <c r="AJ686" i="1" a="1"/>
  <c r="AJ686" i="1" s="1"/>
  <c r="AJ593" i="1" a="1"/>
  <c r="AJ593" i="1" s="1"/>
  <c r="CF322" i="1" a="1"/>
  <c r="CF322" i="1" s="1"/>
  <c r="CF929" i="1" a="1"/>
  <c r="CF929" i="1" s="1"/>
  <c r="CF880" i="1" a="1"/>
  <c r="CF880" i="1" s="1"/>
  <c r="CF524" i="1" a="1"/>
  <c r="CF524" i="1" s="1"/>
  <c r="CF366" i="1" a="1"/>
  <c r="CF366" i="1" s="1"/>
  <c r="CF286" i="1" a="1"/>
  <c r="CF286" i="1" s="1"/>
  <c r="CF195" i="1" a="1"/>
  <c r="CF195" i="1" s="1"/>
  <c r="CF188" i="1" a="1"/>
  <c r="CF188" i="1" s="1"/>
  <c r="AZ55" i="1"/>
  <c r="AZ1000" i="1"/>
  <c r="AZ90" i="1"/>
  <c r="AZ175" i="1"/>
  <c r="AZ247" i="1"/>
  <c r="AZ511" i="1"/>
  <c r="CF102" i="1" a="1"/>
  <c r="CF102" i="1" s="1"/>
  <c r="CF106" i="1" a="1"/>
  <c r="CF106" i="1" s="1"/>
  <c r="CF678" i="1" a="1"/>
  <c r="CF678" i="1" s="1"/>
  <c r="CF667" i="1" a="1"/>
  <c r="CF667" i="1" s="1"/>
  <c r="CE27" i="1" a="1"/>
  <c r="CE27" i="1" s="1"/>
  <c r="CE424" i="1" a="1"/>
  <c r="CE424" i="1" s="1"/>
  <c r="CE536" i="1" a="1"/>
  <c r="CE536" i="1" s="1"/>
  <c r="CE633" i="1" a="1"/>
  <c r="CE633" i="1" s="1"/>
  <c r="AZ689" i="1"/>
  <c r="AZ749" i="1"/>
  <c r="AZ794" i="1"/>
  <c r="CF404" i="1" a="1"/>
  <c r="CF404" i="1" s="1"/>
  <c r="AZ529" i="1"/>
  <c r="AZ585" i="1"/>
  <c r="AJ993" i="1" a="1"/>
  <c r="AJ993" i="1" s="1"/>
  <c r="CE247" i="1" a="1"/>
  <c r="CE247" i="1" s="1"/>
  <c r="CF371" i="1" a="1"/>
  <c r="CF371" i="1" s="1"/>
  <c r="CF936" i="1" a="1"/>
  <c r="CF936" i="1" s="1"/>
  <c r="CF912" i="1" a="1"/>
  <c r="CF912" i="1" s="1"/>
  <c r="CE293" i="1" a="1"/>
  <c r="CE293" i="1" s="1"/>
  <c r="CE177" i="1" a="1"/>
  <c r="CE177" i="1" s="1"/>
  <c r="CE799" i="1" a="1"/>
  <c r="CE799" i="1" s="1"/>
  <c r="CE914" i="1" a="1"/>
  <c r="CE914" i="1" s="1"/>
  <c r="AZ753" i="1"/>
  <c r="AZ852" i="1"/>
  <c r="AZ596" i="1"/>
  <c r="CF983" i="1" a="1"/>
  <c r="CF983" i="1" s="1"/>
  <c r="CF674" i="1" a="1"/>
  <c r="CF674" i="1" s="1"/>
  <c r="CE226" i="1" a="1"/>
  <c r="CE226" i="1" s="1"/>
  <c r="CE235" i="1" a="1"/>
  <c r="CE235" i="1" s="1"/>
  <c r="CE332" i="1" a="1"/>
  <c r="CE332" i="1" s="1"/>
  <c r="CF984" i="1" a="1"/>
  <c r="CF984" i="1" s="1"/>
  <c r="CE111" i="1" a="1"/>
  <c r="CE111" i="1" s="1"/>
  <c r="CE224" i="1" a="1"/>
  <c r="CE224" i="1" s="1"/>
  <c r="CE522" i="1" a="1"/>
  <c r="CE522" i="1" s="1"/>
  <c r="CE589" i="1" a="1"/>
  <c r="CE589" i="1" s="1"/>
  <c r="CE776" i="1" a="1"/>
  <c r="CE776" i="1" s="1"/>
  <c r="CE870" i="1" a="1"/>
  <c r="CE870" i="1" s="1"/>
  <c r="CE917" i="1" a="1"/>
  <c r="CE917" i="1" s="1"/>
  <c r="CE951" i="1" a="1"/>
  <c r="CE951" i="1" s="1"/>
  <c r="CE587" i="1" a="1"/>
  <c r="CE587" i="1" s="1"/>
  <c r="CE1011" i="1" a="1"/>
  <c r="CE1011" i="1" s="1"/>
  <c r="AZ857" i="1"/>
  <c r="AZ729" i="1"/>
  <c r="AZ863" i="1"/>
  <c r="AZ917" i="1"/>
  <c r="AZ725" i="1"/>
  <c r="AZ341" i="1"/>
  <c r="AZ923" i="1"/>
  <c r="CF235" i="1" a="1"/>
  <c r="CF235" i="1" s="1"/>
  <c r="AZ632" i="1"/>
  <c r="AZ184" i="1"/>
  <c r="AZ426" i="1"/>
  <c r="CF254" i="1" a="1"/>
  <c r="CF254" i="1" s="1"/>
  <c r="CF105" i="1" a="1"/>
  <c r="CF105" i="1" s="1"/>
  <c r="CF298" i="1" a="1"/>
  <c r="CF298" i="1" s="1"/>
  <c r="CF681" i="1" a="1"/>
  <c r="CF681" i="1" s="1"/>
  <c r="CF786" i="1" a="1"/>
  <c r="CF786" i="1" s="1"/>
  <c r="CF887" i="1" a="1"/>
  <c r="CF887" i="1" s="1"/>
  <c r="CF679" i="1" a="1"/>
  <c r="CF679" i="1" s="1"/>
  <c r="CF847" i="1" a="1"/>
  <c r="CF847" i="1" s="1"/>
  <c r="CE33" i="1" a="1"/>
  <c r="CE33" i="1" s="1"/>
  <c r="CE307" i="1" a="1"/>
  <c r="CE307" i="1" s="1"/>
  <c r="CE309" i="1" a="1"/>
  <c r="CE309" i="1" s="1"/>
  <c r="CE389" i="1" a="1"/>
  <c r="CE389" i="1" s="1"/>
  <c r="CE30" i="1" a="1"/>
  <c r="CE30" i="1" s="1"/>
  <c r="CE257" i="1" a="1"/>
  <c r="CE257" i="1" s="1"/>
  <c r="CE939" i="1" a="1"/>
  <c r="CE939" i="1" s="1"/>
  <c r="CE940" i="1" a="1"/>
  <c r="CE940" i="1" s="1"/>
  <c r="CE972" i="1" a="1"/>
  <c r="CE972" i="1" s="1"/>
  <c r="CE664" i="1" a="1"/>
  <c r="CE664" i="1" s="1"/>
  <c r="CE812" i="1" a="1"/>
  <c r="CE812" i="1" s="1"/>
  <c r="CE593" i="1" a="1"/>
  <c r="CE593" i="1" s="1"/>
  <c r="CE1015" i="1" a="1"/>
  <c r="CE1015" i="1" s="1"/>
  <c r="AZ137" i="1"/>
  <c r="AZ897" i="1"/>
  <c r="AZ879" i="1"/>
  <c r="AZ687" i="1"/>
  <c r="AZ981" i="1"/>
  <c r="AZ829" i="1"/>
  <c r="AZ701" i="1"/>
  <c r="AZ317" i="1"/>
  <c r="AZ810" i="1"/>
  <c r="AZ682" i="1"/>
  <c r="AZ908" i="1"/>
  <c r="AZ780" i="1"/>
  <c r="AZ716" i="1"/>
  <c r="AZ588" i="1"/>
  <c r="AZ492" i="1"/>
  <c r="CF108" i="1" a="1"/>
  <c r="CF108" i="1" s="1"/>
  <c r="AZ603" i="1"/>
  <c r="CF299" i="1" a="1"/>
  <c r="CF299" i="1" s="1"/>
  <c r="AZ361" i="1"/>
  <c r="CF249" i="1" a="1"/>
  <c r="CF249" i="1" s="1"/>
  <c r="AZ249" i="1"/>
  <c r="AZ65" i="1"/>
  <c r="CF480" i="1" a="1"/>
  <c r="CF480" i="1" s="1"/>
  <c r="AZ32" i="1"/>
  <c r="AZ518" i="1"/>
  <c r="AZ914" i="1"/>
  <c r="AZ658" i="1"/>
  <c r="AZ602" i="1"/>
  <c r="AZ72" i="1"/>
  <c r="AZ311" i="1"/>
  <c r="CF333" i="1" a="1"/>
  <c r="CF333" i="1" s="1"/>
  <c r="CF324" i="1" a="1"/>
  <c r="CF324" i="1" s="1"/>
  <c r="CF191" i="1" a="1"/>
  <c r="CF191" i="1" s="1"/>
  <c r="CF515" i="1" a="1"/>
  <c r="CF515" i="1" s="1"/>
  <c r="CF610" i="1" a="1"/>
  <c r="CF610" i="1" s="1"/>
  <c r="CF631" i="1" a="1"/>
  <c r="CF631" i="1" s="1"/>
  <c r="CF994" i="1" a="1"/>
  <c r="CF994" i="1" s="1"/>
  <c r="CF755" i="1" a="1"/>
  <c r="CF755" i="1" s="1"/>
  <c r="CE368" i="1" a="1"/>
  <c r="CE368" i="1" s="1"/>
  <c r="CF785" i="1" a="1"/>
  <c r="CF785" i="1" s="1"/>
  <c r="CE125" i="1" a="1"/>
  <c r="CE125" i="1" s="1"/>
  <c r="CE127" i="1" a="1"/>
  <c r="CE127" i="1" s="1"/>
  <c r="CE41" i="1" a="1"/>
  <c r="CE41" i="1" s="1"/>
  <c r="CE201" i="1" a="1"/>
  <c r="CE201" i="1" s="1"/>
  <c r="CE880" i="1" a="1"/>
  <c r="CE880" i="1" s="1"/>
  <c r="CE542" i="1" a="1"/>
  <c r="CE542" i="1" s="1"/>
  <c r="CE772" i="1" a="1"/>
  <c r="CE772" i="1" s="1"/>
  <c r="CE823" i="1" a="1"/>
  <c r="CE823" i="1" s="1"/>
  <c r="CE521" i="1" a="1"/>
  <c r="CE521" i="1" s="1"/>
  <c r="AZ937" i="1"/>
  <c r="AZ919" i="1"/>
  <c r="AZ751" i="1"/>
  <c r="AZ663" i="1"/>
  <c r="AZ997" i="1"/>
  <c r="AZ613" i="1"/>
  <c r="AZ978" i="1"/>
  <c r="AZ722" i="1"/>
  <c r="AZ67" i="1"/>
  <c r="AZ503" i="1"/>
  <c r="CF167" i="1" a="1"/>
  <c r="CF167" i="1" s="1"/>
  <c r="AZ214" i="1"/>
  <c r="AZ841" i="1"/>
  <c r="AZ951" i="1"/>
  <c r="AZ965" i="1"/>
  <c r="AZ645" i="1"/>
  <c r="AZ453" i="1"/>
  <c r="AZ538" i="1"/>
  <c r="AZ936" i="1"/>
  <c r="CF87" i="1" a="1"/>
  <c r="CF87" i="1" s="1"/>
  <c r="CF223" i="1" a="1"/>
  <c r="CF223" i="1" s="1"/>
  <c r="CF320" i="1" a="1"/>
  <c r="CF320" i="1" s="1"/>
  <c r="CF270" i="1" a="1"/>
  <c r="CF270" i="1" s="1"/>
  <c r="CF616" i="1" a="1"/>
  <c r="CF616" i="1" s="1"/>
  <c r="CF578" i="1" a="1"/>
  <c r="CF578" i="1" s="1"/>
  <c r="CF832" i="1" a="1"/>
  <c r="CF832" i="1" s="1"/>
  <c r="CF826" i="1" a="1"/>
  <c r="CF826" i="1" s="1"/>
  <c r="CE505" i="1" a="1"/>
  <c r="CE505" i="1" s="1"/>
  <c r="CE512" i="1" a="1"/>
  <c r="CE512" i="1" s="1"/>
  <c r="CE69" i="1" a="1"/>
  <c r="CE69" i="1" s="1"/>
  <c r="CE373" i="1" a="1"/>
  <c r="CE373" i="1" s="1"/>
  <c r="CE690" i="1" a="1"/>
  <c r="CE690" i="1" s="1"/>
  <c r="CE955" i="1" a="1"/>
  <c r="CE955" i="1" s="1"/>
  <c r="CE537" i="1" a="1"/>
  <c r="CE537" i="1" s="1"/>
  <c r="CE907" i="1" a="1"/>
  <c r="CE907" i="1" s="1"/>
  <c r="CE945" i="1" a="1"/>
  <c r="CE945" i="1" s="1"/>
  <c r="AZ942" i="1"/>
  <c r="AZ686" i="1"/>
  <c r="AZ205" i="1"/>
  <c r="AZ826" i="1"/>
  <c r="AZ698" i="1"/>
  <c r="AZ932" i="1"/>
  <c r="AZ804" i="1"/>
  <c r="AZ740" i="1"/>
  <c r="AZ612" i="1"/>
  <c r="AZ388" i="1"/>
  <c r="AZ292" i="1"/>
  <c r="AZ164" i="1"/>
  <c r="CF36" i="1" a="1"/>
  <c r="CF36" i="1" s="1"/>
  <c r="AZ202" i="1"/>
  <c r="AZ425" i="1"/>
  <c r="AZ281" i="1"/>
  <c r="AZ97" i="1"/>
  <c r="AZ624" i="1"/>
  <c r="AZ176" i="1"/>
  <c r="CF295" i="1" a="1"/>
  <c r="CF295" i="1" s="1"/>
  <c r="CF457" i="1" a="1"/>
  <c r="CF457" i="1" s="1"/>
  <c r="CF576" i="1" a="1"/>
  <c r="CF576" i="1" s="1"/>
  <c r="CF935" i="1" a="1"/>
  <c r="CF935" i="1" s="1"/>
  <c r="CF712" i="1" a="1"/>
  <c r="CF712" i="1" s="1"/>
  <c r="CF714" i="1" a="1"/>
  <c r="CF714" i="1" s="1"/>
  <c r="CE331" i="1" a="1"/>
  <c r="CE331" i="1" s="1"/>
  <c r="CF750" i="1" a="1"/>
  <c r="CF750" i="1" s="1"/>
  <c r="CE320" i="1" a="1"/>
  <c r="CE320" i="1" s="1"/>
  <c r="CE770" i="1" a="1"/>
  <c r="CE770" i="1" s="1"/>
  <c r="CE554" i="1" a="1"/>
  <c r="CE554" i="1" s="1"/>
  <c r="CE905" i="1" a="1"/>
  <c r="CE905" i="1" s="1"/>
  <c r="CE569" i="1" a="1"/>
  <c r="CE569" i="1" s="1"/>
  <c r="CE931" i="1" a="1"/>
  <c r="CE931" i="1" s="1"/>
  <c r="AZ953" i="1"/>
  <c r="AZ935" i="1"/>
  <c r="AZ743" i="1"/>
  <c r="AZ615" i="1"/>
  <c r="AZ1013" i="1"/>
  <c r="AZ501" i="1"/>
  <c r="AZ994" i="1"/>
  <c r="AZ69" i="1"/>
  <c r="CF267" i="1" a="1"/>
  <c r="CF267" i="1" s="1"/>
  <c r="AZ171" i="1"/>
  <c r="CF434" i="1" a="1"/>
  <c r="CF434" i="1" s="1"/>
  <c r="CF408" i="1" a="1"/>
  <c r="CF408" i="1" s="1"/>
  <c r="AZ280" i="1"/>
  <c r="AZ159" i="1"/>
  <c r="AZ571" i="1"/>
  <c r="AZ23" i="1"/>
  <c r="CF175" i="1" a="1"/>
  <c r="CF175" i="1" s="1"/>
  <c r="CF417" i="1" a="1"/>
  <c r="CF417" i="1" s="1"/>
  <c r="CF591" i="1" a="1"/>
  <c r="CF591" i="1" s="1"/>
  <c r="CF651" i="1" a="1"/>
  <c r="CF651" i="1" s="1"/>
  <c r="CF619" i="1" a="1"/>
  <c r="CF619" i="1" s="1"/>
  <c r="CF778" i="1" a="1"/>
  <c r="CF778" i="1" s="1"/>
  <c r="CE85" i="1" a="1"/>
  <c r="CE85" i="1" s="1"/>
  <c r="CE151" i="1" a="1"/>
  <c r="CE151" i="1" s="1"/>
  <c r="CF906" i="1" a="1"/>
  <c r="CF906" i="1" s="1"/>
  <c r="CE400" i="1" a="1"/>
  <c r="CE400" i="1" s="1"/>
  <c r="CE941" i="1" a="1"/>
  <c r="CE941" i="1" s="1"/>
  <c r="CE958" i="1" a="1"/>
  <c r="CE958" i="1" s="1"/>
  <c r="CE741" i="1" a="1"/>
  <c r="CE741" i="1" s="1"/>
  <c r="AZ993" i="1"/>
  <c r="AZ609" i="1"/>
  <c r="AZ975" i="1"/>
  <c r="AZ591" i="1"/>
  <c r="AZ885" i="1"/>
  <c r="AZ541" i="1"/>
  <c r="AZ739" i="1"/>
  <c r="AZ906" i="1"/>
  <c r="AZ892" i="1"/>
  <c r="AZ764" i="1"/>
  <c r="AZ700" i="1"/>
  <c r="AZ572" i="1"/>
  <c r="AZ348" i="1"/>
  <c r="AZ252" i="1"/>
  <c r="AZ92" i="1"/>
  <c r="AZ59" i="1"/>
  <c r="AZ218" i="1"/>
  <c r="AZ178" i="1"/>
  <c r="AZ417" i="1"/>
  <c r="AZ320" i="1"/>
  <c r="CF256" i="1" a="1"/>
  <c r="CF256" i="1" s="1"/>
  <c r="AZ542" i="1"/>
  <c r="AZ422" i="1"/>
  <c r="AZ310" i="1"/>
  <c r="CF46" i="1" a="1"/>
  <c r="CF46" i="1" s="1"/>
  <c r="AZ46" i="1"/>
  <c r="AZ907" i="1"/>
  <c r="AZ712" i="1"/>
  <c r="CF301" i="1" a="1"/>
  <c r="CF301" i="1" s="1"/>
  <c r="CF704" i="1" a="1"/>
  <c r="CF704" i="1" s="1"/>
  <c r="CF852" i="1" a="1"/>
  <c r="CF852" i="1" s="1"/>
  <c r="CF549" i="1" a="1"/>
  <c r="CF549" i="1" s="1"/>
  <c r="CE391" i="1" a="1"/>
  <c r="CE391" i="1" s="1"/>
  <c r="CE93" i="1" a="1"/>
  <c r="CE93" i="1" s="1"/>
  <c r="CE287" i="1" a="1"/>
  <c r="CE287" i="1" s="1"/>
  <c r="CE713" i="1" a="1"/>
  <c r="CE713" i="1" s="1"/>
  <c r="CE685" i="1" a="1"/>
  <c r="CE685" i="1" s="1"/>
  <c r="CE722" i="1" a="1"/>
  <c r="CE722" i="1" s="1"/>
  <c r="CE694" i="1" a="1"/>
  <c r="CE694" i="1" s="1"/>
  <c r="CF283" i="1" a="1"/>
  <c r="CF283" i="1" s="1"/>
  <c r="AZ872" i="1"/>
  <c r="CF649" i="1" a="1"/>
  <c r="CF649" i="1" s="1"/>
  <c r="CF974" i="1" a="1"/>
  <c r="CF974" i="1" s="1"/>
  <c r="CF813" i="1" a="1"/>
  <c r="CF813" i="1" s="1"/>
  <c r="CE301" i="1" a="1"/>
  <c r="CE301" i="1" s="1"/>
  <c r="CF858" i="1" a="1"/>
  <c r="CF858" i="1" s="1"/>
  <c r="CE852" i="1" a="1"/>
  <c r="CE852" i="1" s="1"/>
  <c r="CF563" i="1" a="1"/>
  <c r="CF563" i="1" s="1"/>
  <c r="CF33" i="1" a="1"/>
  <c r="CF33" i="1" s="1"/>
  <c r="CE102" i="1" a="1"/>
  <c r="CE102" i="1" s="1"/>
  <c r="CE289" i="1" a="1"/>
  <c r="CE289" i="1" s="1"/>
  <c r="CF921" i="1" a="1"/>
  <c r="CF921" i="1" s="1"/>
  <c r="CE839" i="1" a="1"/>
  <c r="CE839" i="1" s="1"/>
  <c r="CE630" i="1" a="1"/>
  <c r="CE630" i="1" s="1"/>
  <c r="CF469" i="1" a="1"/>
  <c r="CF469" i="1" s="1"/>
  <c r="CE923" i="1" a="1"/>
  <c r="CE923" i="1" s="1"/>
  <c r="CE149" i="1" a="1"/>
  <c r="CE149" i="1" s="1"/>
  <c r="CE115" i="1" a="1"/>
  <c r="CE115" i="1" s="1"/>
  <c r="CF410" i="1" a="1"/>
  <c r="CF410" i="1" s="1"/>
  <c r="CF928" i="1" a="1"/>
  <c r="CF928" i="1" s="1"/>
  <c r="CE551" i="1" a="1"/>
  <c r="CE551" i="1" s="1"/>
  <c r="CE438" i="1" a="1"/>
  <c r="CE438" i="1" s="1"/>
  <c r="CF705" i="1" a="1"/>
  <c r="CF705" i="1" s="1"/>
  <c r="CF990" i="1" a="1"/>
  <c r="CF990" i="1" s="1"/>
  <c r="CF893" i="1" a="1"/>
  <c r="CF893" i="1" s="1"/>
  <c r="CE381" i="1" a="1"/>
  <c r="CE381" i="1" s="1"/>
  <c r="CE938" i="1" a="1"/>
  <c r="CE938" i="1" s="1"/>
  <c r="CF716" i="1" a="1"/>
  <c r="CF716" i="1" s="1"/>
  <c r="CF396" i="1" a="1"/>
  <c r="CF396" i="1" s="1"/>
  <c r="CF140" i="1" a="1"/>
  <c r="CF140" i="1" s="1"/>
  <c r="CF523" i="1" a="1"/>
  <c r="CF523" i="1" s="1"/>
  <c r="CE186" i="1" a="1"/>
  <c r="CE186" i="1" s="1"/>
  <c r="CF1001" i="1" a="1"/>
  <c r="CF1001" i="1" s="1"/>
  <c r="CE791" i="1" a="1"/>
  <c r="CE791" i="1" s="1"/>
  <c r="CF646" i="1" a="1"/>
  <c r="CF646" i="1" s="1"/>
  <c r="CE421" i="1" a="1"/>
  <c r="CE421" i="1" s="1"/>
  <c r="CE658" i="1" a="1"/>
  <c r="CE658" i="1" s="1"/>
  <c r="CF131" i="1" a="1"/>
  <c r="CF131" i="1" s="1"/>
  <c r="CE58" i="1" a="1"/>
  <c r="CE58" i="1" s="1"/>
  <c r="CF792" i="1" a="1"/>
  <c r="CF792" i="1" s="1"/>
  <c r="CE328" i="1" a="1"/>
  <c r="CE328" i="1" s="1"/>
  <c r="CF415" i="1" a="1"/>
  <c r="CF415" i="1" s="1"/>
  <c r="CE849" i="1" a="1"/>
  <c r="CE849" i="1" s="1"/>
  <c r="CF878" i="1" a="1"/>
  <c r="CF878" i="1" s="1"/>
  <c r="CE653" i="1" a="1"/>
  <c r="CE653" i="1" s="1"/>
  <c r="CF890" i="1" a="1"/>
  <c r="CF890" i="1" s="1"/>
  <c r="CE580" i="1" a="1"/>
  <c r="CE580" i="1" s="1"/>
  <c r="CE36" i="1" a="1"/>
  <c r="CE36" i="1" s="1"/>
  <c r="CF699" i="1" a="1"/>
  <c r="CF699" i="1" s="1"/>
  <c r="CE465" i="1" a="1"/>
  <c r="CE465" i="1" s="1"/>
  <c r="CE48" i="1" a="1"/>
  <c r="CE48" i="1" s="1"/>
  <c r="CF358" i="1" a="1"/>
  <c r="CF358" i="1" s="1"/>
  <c r="CE467" i="1" a="1"/>
  <c r="CE467" i="1" s="1"/>
  <c r="CE790" i="1" a="1"/>
  <c r="CE790" i="1" s="1"/>
  <c r="CE891" i="1" a="1"/>
  <c r="CE891" i="1" s="1"/>
  <c r="CF355" i="1" a="1"/>
  <c r="CF355" i="1" s="1"/>
  <c r="CF720" i="1" a="1"/>
  <c r="CF720" i="1" s="1"/>
  <c r="CE95" i="1" a="1"/>
  <c r="CE95" i="1" s="1"/>
  <c r="CF55" i="1" a="1"/>
  <c r="CF55" i="1" s="1"/>
  <c r="CF611" i="1" a="1"/>
  <c r="CF611" i="1" s="1"/>
  <c r="CF585" i="1" a="1"/>
  <c r="CF585" i="1" s="1"/>
  <c r="CF70" i="1" a="1"/>
  <c r="CF70" i="1" s="1"/>
  <c r="CF401" i="1" a="1"/>
  <c r="CF401" i="1" s="1"/>
  <c r="CE673" i="1" a="1"/>
  <c r="CE673" i="1" s="1"/>
  <c r="CE285" i="1" a="1"/>
  <c r="CE285" i="1" s="1"/>
  <c r="CF348" i="1" a="1"/>
  <c r="CF348" i="1" s="1"/>
  <c r="CF218" i="1" a="1"/>
  <c r="CF218" i="1" s="1"/>
  <c r="CE454" i="1" a="1"/>
  <c r="CE454" i="1" s="1"/>
  <c r="CF567" i="1" a="1"/>
  <c r="CF567" i="1" s="1"/>
  <c r="CE340" i="1" a="1"/>
  <c r="CE340" i="1" s="1"/>
  <c r="CF494" i="1" a="1"/>
  <c r="CF494" i="1" s="1"/>
  <c r="CE134" i="1" a="1"/>
  <c r="CE134" i="1" s="1"/>
  <c r="CE478" i="1" a="1"/>
  <c r="CE478" i="1" s="1"/>
  <c r="CE759" i="1" a="1"/>
  <c r="CE759" i="1" s="1"/>
  <c r="CE965" i="1" a="1"/>
  <c r="CE965" i="1" s="1"/>
  <c r="CE28" i="1" a="1"/>
  <c r="CE28" i="1" s="1"/>
  <c r="CE426" i="1" a="1"/>
  <c r="CE426" i="1" s="1"/>
  <c r="CF776" i="1" a="1"/>
  <c r="CF776" i="1" s="1"/>
  <c r="CF287" i="1" a="1"/>
  <c r="CF287" i="1" s="1"/>
  <c r="CF116" i="1" a="1"/>
  <c r="CF116" i="1" s="1"/>
  <c r="CE225" i="1" a="1"/>
  <c r="CE225" i="1" s="1"/>
  <c r="CF38" i="1" a="1"/>
  <c r="CF38" i="1" s="1"/>
  <c r="CF241" i="1" a="1"/>
  <c r="CF241" i="1" s="1"/>
  <c r="CF736" i="1" a="1"/>
  <c r="CF736" i="1" s="1"/>
  <c r="CF644" i="1" a="1"/>
  <c r="CF644" i="1" s="1"/>
  <c r="CF738" i="1" a="1"/>
  <c r="CF738" i="1" s="1"/>
  <c r="CF672" i="1" a="1"/>
  <c r="CF672" i="1" s="1"/>
  <c r="CF733" i="1" a="1"/>
  <c r="CF733" i="1" s="1"/>
  <c r="CF700" i="1" a="1"/>
  <c r="CF700" i="1" s="1"/>
  <c r="CF735" i="1" a="1"/>
  <c r="CF735" i="1" s="1"/>
  <c r="CE282" i="1" a="1"/>
  <c r="CE282" i="1" s="1"/>
  <c r="CE227" i="1" a="1"/>
  <c r="CE227" i="1" s="1"/>
  <c r="CE132" i="1" a="1"/>
  <c r="CE132" i="1" s="1"/>
  <c r="CE101" i="1" a="1"/>
  <c r="CE101" i="1" s="1"/>
  <c r="CF975" i="1" a="1"/>
  <c r="CF975" i="1" s="1"/>
  <c r="CE29" i="1" a="1"/>
  <c r="CE29" i="1" s="1"/>
  <c r="CF757" i="1" a="1"/>
  <c r="CF757" i="1" s="1"/>
  <c r="CF954" i="1" a="1"/>
  <c r="CF954" i="1" s="1"/>
  <c r="CE510" i="1" a="1"/>
  <c r="CE510" i="1" s="1"/>
  <c r="CE577" i="1" a="1"/>
  <c r="CE577" i="1" s="1"/>
  <c r="CE572" i="1" a="1"/>
  <c r="CE572" i="1" s="1"/>
  <c r="CE607" i="1" a="1"/>
  <c r="CE607" i="1" s="1"/>
  <c r="CE641" i="1" a="1"/>
  <c r="CE641" i="1" s="1"/>
  <c r="CE665" i="1" a="1"/>
  <c r="CE665" i="1" s="1"/>
  <c r="CE648" i="1" a="1"/>
  <c r="CE648" i="1" s="1"/>
  <c r="CE712" i="1" a="1"/>
  <c r="CE712" i="1" s="1"/>
  <c r="CE979" i="1" a="1"/>
  <c r="CE979" i="1" s="1"/>
  <c r="AZ846" i="1"/>
  <c r="AZ718" i="1"/>
  <c r="AZ819" i="1"/>
  <c r="CF500" i="1" a="1"/>
  <c r="CF500" i="1" s="1"/>
  <c r="AZ436" i="1"/>
  <c r="AZ244" i="1"/>
  <c r="AZ651" i="1"/>
  <c r="CF187" i="1" a="1"/>
  <c r="CF187" i="1" s="1"/>
  <c r="CF194" i="1" a="1"/>
  <c r="CF194" i="1" s="1"/>
  <c r="AZ494" i="1"/>
  <c r="AZ121" i="1"/>
  <c r="AZ33" i="1"/>
  <c r="CF144" i="1" a="1"/>
  <c r="CF144" i="1" s="1"/>
  <c r="CF393" i="1" a="1"/>
  <c r="CF393" i="1" s="1"/>
  <c r="AZ393" i="1"/>
  <c r="AZ486" i="1"/>
  <c r="AZ198" i="1"/>
  <c r="AZ896" i="1"/>
  <c r="AZ568" i="1"/>
  <c r="CF248" i="1" a="1"/>
  <c r="CF248" i="1" s="1"/>
  <c r="AZ56" i="1"/>
  <c r="AZ391" i="1"/>
  <c r="CF273" i="1" a="1"/>
  <c r="CF273" i="1" s="1"/>
  <c r="CF313" i="1" a="1"/>
  <c r="CF313" i="1" s="1"/>
  <c r="CF376" i="1" a="1"/>
  <c r="CF376" i="1" s="1"/>
  <c r="CF438" i="1" a="1"/>
  <c r="CF438" i="1" s="1"/>
  <c r="CF587" i="1" a="1"/>
  <c r="CF587" i="1" s="1"/>
  <c r="CF949" i="1" a="1"/>
  <c r="CF949" i="1" s="1"/>
  <c r="CF548" i="1" a="1"/>
  <c r="CF548" i="1" s="1"/>
  <c r="CE50" i="1" a="1"/>
  <c r="CE50" i="1" s="1"/>
  <c r="CF742" i="1" a="1"/>
  <c r="CF742" i="1" s="1"/>
  <c r="CE290" i="1" a="1"/>
  <c r="CE290" i="1" s="1"/>
  <c r="CE299" i="1" a="1"/>
  <c r="CE299" i="1" s="1"/>
  <c r="CE416" i="1" a="1"/>
  <c r="CE416" i="1" s="1"/>
  <c r="CE59" i="1" a="1"/>
  <c r="CE59" i="1" s="1"/>
  <c r="CE239" i="1" a="1"/>
  <c r="CE239" i="1" s="1"/>
  <c r="CE288" i="1" a="1"/>
  <c r="CE288" i="1" s="1"/>
  <c r="CE588" i="1" a="1"/>
  <c r="CE588" i="1" s="1"/>
  <c r="CE639" i="1" a="1"/>
  <c r="CE639" i="1" s="1"/>
  <c r="CE831" i="1" a="1"/>
  <c r="CE831" i="1" s="1"/>
  <c r="CE942" i="1" a="1"/>
  <c r="CE942" i="1" s="1"/>
  <c r="CE982" i="1" a="1"/>
  <c r="CE982" i="1" s="1"/>
  <c r="CE430" i="1" a="1"/>
  <c r="CE430" i="1" s="1"/>
  <c r="CE638" i="1" a="1"/>
  <c r="CE638" i="1" s="1"/>
  <c r="CE1012" i="1" a="1"/>
  <c r="CE1012" i="1" s="1"/>
  <c r="AZ950" i="1"/>
  <c r="CF213" i="1" a="1"/>
  <c r="CF213" i="1" s="1"/>
  <c r="AZ1012" i="1"/>
  <c r="CF21" i="1" a="1"/>
  <c r="CF21" i="1" s="1"/>
  <c r="AZ51" i="1"/>
  <c r="CF207" i="1" a="1"/>
  <c r="CF207" i="1" s="1"/>
  <c r="CF294" i="1" a="1"/>
  <c r="CF294" i="1" s="1"/>
  <c r="CF169" i="1" a="1"/>
  <c r="CF169" i="1" s="1"/>
  <c r="CF386" i="1" a="1"/>
  <c r="CF386" i="1" s="1"/>
  <c r="CF884" i="1" a="1"/>
  <c r="CF884" i="1" s="1"/>
  <c r="CF850" i="1" a="1"/>
  <c r="CF850" i="1" s="1"/>
  <c r="CF956" i="1" a="1"/>
  <c r="CF956" i="1" s="1"/>
  <c r="CF746" i="1" a="1"/>
  <c r="CF746" i="1" s="1"/>
  <c r="CF911" i="1" a="1"/>
  <c r="CF911" i="1" s="1"/>
  <c r="CE234" i="1" a="1"/>
  <c r="CE234" i="1" s="1"/>
  <c r="CE369" i="1" a="1"/>
  <c r="CE369" i="1" s="1"/>
  <c r="CE370" i="1" a="1"/>
  <c r="CE370" i="1" s="1"/>
  <c r="CE119" i="1" a="1"/>
  <c r="CE119" i="1" s="1"/>
  <c r="CE232" i="1" a="1"/>
  <c r="CE232" i="1" s="1"/>
  <c r="CE321" i="1" a="1"/>
  <c r="CE321" i="1" s="1"/>
  <c r="CE498" i="1" a="1"/>
  <c r="CE498" i="1" s="1"/>
  <c r="CE514" i="1" a="1"/>
  <c r="CE514" i="1" s="1"/>
  <c r="CE561" i="1" a="1"/>
  <c r="CE561" i="1" s="1"/>
  <c r="CE745" i="1" a="1"/>
  <c r="CE745" i="1" s="1"/>
  <c r="CE890" i="1" a="1"/>
  <c r="CE890" i="1" s="1"/>
  <c r="CE649" i="1" a="1"/>
  <c r="CE649" i="1" s="1"/>
  <c r="CE978" i="1" a="1"/>
  <c r="CE978" i="1" s="1"/>
  <c r="AZ606" i="1"/>
  <c r="AZ963" i="1"/>
  <c r="AZ364" i="1"/>
  <c r="AZ268" i="1"/>
  <c r="AZ239" i="1"/>
  <c r="AZ386" i="1"/>
  <c r="AZ473" i="1"/>
  <c r="AZ608" i="1"/>
  <c r="AZ160" i="1"/>
  <c r="AZ398" i="1"/>
  <c r="AZ254" i="1"/>
  <c r="AZ126" i="1"/>
  <c r="CF30" i="1" a="1"/>
  <c r="CF30" i="1" s="1"/>
  <c r="AZ109" i="1"/>
  <c r="AZ227" i="1"/>
  <c r="AZ856" i="1"/>
  <c r="AZ728" i="1"/>
  <c r="AZ328" i="1"/>
  <c r="AZ118" i="1"/>
  <c r="AZ467" i="1"/>
  <c r="AZ399" i="1"/>
  <c r="AZ119" i="1"/>
  <c r="CF316" i="1" a="1"/>
  <c r="CF316" i="1" s="1"/>
  <c r="CF385" i="1" a="1"/>
  <c r="CF385" i="1" s="1"/>
  <c r="CF247" i="1" a="1"/>
  <c r="CF247" i="1" s="1"/>
  <c r="CF560" i="1" a="1"/>
  <c r="CF560" i="1" s="1"/>
  <c r="CF737" i="1" a="1"/>
  <c r="CF737" i="1" s="1"/>
  <c r="CF698" i="1" a="1"/>
  <c r="CF698" i="1" s="1"/>
  <c r="CF727" i="1" a="1"/>
  <c r="CF727" i="1" s="1"/>
  <c r="CF819" i="1" a="1"/>
  <c r="CF819" i="1" s="1"/>
  <c r="CF615" i="1" a="1"/>
  <c r="CF615" i="1" s="1"/>
  <c r="CF1015" i="1" a="1"/>
  <c r="CF1015" i="1" s="1"/>
  <c r="CE519" i="1" a="1"/>
  <c r="CE519" i="1" s="1"/>
  <c r="CE191" i="1" a="1"/>
  <c r="CE191" i="1" s="1"/>
  <c r="CE112" i="1" a="1"/>
  <c r="CE112" i="1" s="1"/>
  <c r="CE265" i="1" a="1"/>
  <c r="CE265" i="1" s="1"/>
  <c r="CE946" i="1" a="1"/>
  <c r="CE946" i="1" s="1"/>
  <c r="CE590" i="1" a="1"/>
  <c r="CE590" i="1" s="1"/>
  <c r="CE888" i="1" a="1"/>
  <c r="CE888" i="1" s="1"/>
  <c r="CE895" i="1" a="1"/>
  <c r="CE895" i="1" s="1"/>
  <c r="CE599" i="1" a="1"/>
  <c r="CE599" i="1" s="1"/>
  <c r="AZ966" i="1"/>
  <c r="AZ774" i="1"/>
  <c r="AZ646" i="1"/>
  <c r="AZ485" i="1"/>
  <c r="AZ363" i="1"/>
  <c r="AZ760" i="1"/>
  <c r="AZ648" i="1"/>
  <c r="AZ343" i="1"/>
  <c r="AZ590" i="1"/>
  <c r="AZ462" i="1"/>
  <c r="CF150" i="1" a="1"/>
  <c r="CF150" i="1" s="1"/>
  <c r="AZ150" i="1"/>
  <c r="AZ265" i="1"/>
  <c r="AZ894" i="1"/>
  <c r="AZ197" i="1"/>
  <c r="AZ28" i="1"/>
  <c r="AZ282" i="1"/>
  <c r="CF420" i="1" a="1"/>
  <c r="CF420" i="1" s="1"/>
  <c r="CF452" i="1" a="1"/>
  <c r="CF452" i="1" s="1"/>
  <c r="CF397" i="1" a="1"/>
  <c r="CF397" i="1" s="1"/>
  <c r="CF872" i="1" a="1"/>
  <c r="CF872" i="1" s="1"/>
  <c r="CF638" i="1" a="1"/>
  <c r="CF638" i="1" s="1"/>
  <c r="CF896" i="1" a="1"/>
  <c r="CF896" i="1" s="1"/>
  <c r="CE54" i="1" a="1"/>
  <c r="CE54" i="1" s="1"/>
  <c r="CF842" i="1" a="1"/>
  <c r="CF842" i="1" s="1"/>
  <c r="CE133" i="1" a="1"/>
  <c r="CE133" i="1" s="1"/>
  <c r="CE135" i="1" a="1"/>
  <c r="CE135" i="1" s="1"/>
  <c r="CF821" i="1" a="1"/>
  <c r="CF821" i="1" s="1"/>
  <c r="CE764" i="1" a="1"/>
  <c r="CE764" i="1" s="1"/>
  <c r="CE595" i="1" a="1"/>
  <c r="CE595" i="1" s="1"/>
  <c r="CE756" i="1" a="1"/>
  <c r="CE756" i="1" s="1"/>
  <c r="CE975" i="1" a="1"/>
  <c r="CE975" i="1" s="1"/>
  <c r="CE995" i="1" a="1"/>
  <c r="CE995" i="1" s="1"/>
  <c r="AZ849" i="1"/>
  <c r="AZ721" i="1"/>
  <c r="AZ767" i="1"/>
  <c r="AZ639" i="1"/>
  <c r="AZ973" i="1"/>
  <c r="AZ589" i="1"/>
  <c r="AZ461" i="1"/>
  <c r="CF228" i="1" a="1"/>
  <c r="CF228" i="1" s="1"/>
  <c r="AZ627" i="1"/>
  <c r="AZ362" i="1"/>
  <c r="AZ505" i="1"/>
  <c r="CF145" i="1" a="1"/>
  <c r="CF145" i="1" s="1"/>
  <c r="AZ304" i="1"/>
  <c r="CF47" i="1" a="1"/>
  <c r="CF47" i="1" s="1"/>
  <c r="CF26" i="1" a="1"/>
  <c r="CF26" i="1" s="1"/>
  <c r="CF709" i="1" a="1"/>
  <c r="CF709" i="1" s="1"/>
  <c r="CF718" i="1" a="1"/>
  <c r="CF718" i="1" s="1"/>
  <c r="CF497" i="1" a="1"/>
  <c r="CF497" i="1" s="1"/>
  <c r="CF833" i="1" a="1"/>
  <c r="CF833" i="1" s="1"/>
  <c r="CE387" i="1" a="1"/>
  <c r="CE387" i="1" s="1"/>
  <c r="CF995" i="1" a="1"/>
  <c r="CF995" i="1" s="1"/>
  <c r="CE384" i="1" a="1"/>
  <c r="CE384" i="1" s="1"/>
  <c r="CE830" i="1" a="1"/>
  <c r="CE830" i="1" s="1"/>
  <c r="CE601" i="1" a="1"/>
  <c r="CE601" i="1" s="1"/>
  <c r="CE889" i="1" a="1"/>
  <c r="CE889" i="1" s="1"/>
  <c r="CE677" i="1" a="1"/>
  <c r="CE677" i="1" s="1"/>
  <c r="CE1009" i="1" a="1"/>
  <c r="CE1009" i="1" s="1"/>
  <c r="AZ982" i="1"/>
  <c r="AZ790" i="1"/>
  <c r="AZ726" i="1"/>
  <c r="AZ373" i="1"/>
  <c r="AZ891" i="1"/>
  <c r="AZ403" i="1"/>
  <c r="AZ243" i="1"/>
  <c r="AZ642" i="1"/>
  <c r="AZ402" i="1"/>
  <c r="AZ50" i="1"/>
  <c r="AZ1016" i="1"/>
  <c r="AZ912" i="1"/>
  <c r="AZ784" i="1"/>
  <c r="AZ720" i="1"/>
  <c r="AZ536" i="1"/>
  <c r="AZ472" i="1"/>
  <c r="AZ575" i="1"/>
  <c r="AZ447" i="1"/>
  <c r="AZ295" i="1"/>
  <c r="CF159" i="1" a="1"/>
  <c r="CF159" i="1" s="1"/>
  <c r="CF384" i="1" a="1"/>
  <c r="CF384" i="1" s="1"/>
  <c r="CF296" i="1" a="1"/>
  <c r="CF296" i="1" s="1"/>
  <c r="CF478" i="1" a="1"/>
  <c r="CF478" i="1" s="1"/>
  <c r="CF655" i="1" a="1"/>
  <c r="CF655" i="1" s="1"/>
  <c r="CF719" i="1" a="1"/>
  <c r="CF719" i="1" s="1"/>
  <c r="CF687" i="1" a="1"/>
  <c r="CF687" i="1" s="1"/>
  <c r="CE211" i="1" a="1"/>
  <c r="CE211" i="1" s="1"/>
  <c r="CE341" i="1" a="1"/>
  <c r="CE341" i="1" s="1"/>
  <c r="CE279" i="1" a="1"/>
  <c r="CE279" i="1" s="1"/>
  <c r="CE161" i="1" a="1"/>
  <c r="CE161" i="1" s="1"/>
  <c r="CE668" i="1" a="1"/>
  <c r="CE668" i="1" s="1"/>
  <c r="CE596" i="1" a="1"/>
  <c r="CE596" i="1" s="1"/>
  <c r="CE492" i="1" a="1"/>
  <c r="CE492" i="1" s="1"/>
  <c r="CE801" i="1" a="1"/>
  <c r="CE801" i="1" s="1"/>
  <c r="AZ830" i="1"/>
  <c r="AZ702" i="1"/>
  <c r="AZ413" i="1"/>
  <c r="AZ931" i="1"/>
  <c r="AZ763" i="1"/>
  <c r="AZ667" i="1"/>
  <c r="CF419" i="1" a="1"/>
  <c r="CF419" i="1" s="1"/>
  <c r="AZ331" i="1"/>
  <c r="AZ378" i="1"/>
  <c r="AZ595" i="1"/>
  <c r="CF305" i="1" a="1"/>
  <c r="CF305" i="1" s="1"/>
  <c r="AZ305" i="1"/>
  <c r="AZ129" i="1"/>
  <c r="AZ640" i="1"/>
  <c r="AZ583" i="1"/>
  <c r="AZ521" i="1"/>
  <c r="AZ142" i="1"/>
  <c r="AZ754" i="1"/>
  <c r="AZ424" i="1"/>
  <c r="CF353" i="1" a="1"/>
  <c r="CF353" i="1" s="1"/>
  <c r="CF765" i="1" a="1"/>
  <c r="CF765" i="1" s="1"/>
  <c r="CF916" i="1" a="1"/>
  <c r="CF916" i="1" s="1"/>
  <c r="CF661" i="1" a="1"/>
  <c r="CF661" i="1" s="1"/>
  <c r="CE155" i="1" a="1"/>
  <c r="CE155" i="1" s="1"/>
  <c r="CE411" i="1" a="1"/>
  <c r="CE411" i="1" s="1"/>
  <c r="CE477" i="1" a="1"/>
  <c r="CE477" i="1" s="1"/>
  <c r="CE781" i="1" a="1"/>
  <c r="CE781" i="1" s="1"/>
  <c r="CE820" i="1" a="1"/>
  <c r="CE820" i="1" s="1"/>
  <c r="CE838" i="1" a="1"/>
  <c r="CE838" i="1" s="1"/>
  <c r="CE747" i="1" a="1"/>
  <c r="CE747" i="1" s="1"/>
  <c r="AZ93" i="1"/>
  <c r="AZ26" i="1"/>
  <c r="AZ545" i="1"/>
  <c r="CF1009" i="1" a="1"/>
  <c r="CF1009" i="1" s="1"/>
  <c r="CF625" i="1" a="1"/>
  <c r="CF625" i="1" s="1"/>
  <c r="CE910" i="1" a="1"/>
  <c r="CE910" i="1" s="1"/>
  <c r="CF749" i="1" a="1"/>
  <c r="CF749" i="1" s="1"/>
  <c r="CE237" i="1" a="1"/>
  <c r="CE237" i="1" s="1"/>
  <c r="CF794" i="1" a="1"/>
  <c r="CF794" i="1" s="1"/>
  <c r="CE788" i="1" a="1"/>
  <c r="CE788" i="1" s="1"/>
  <c r="CF347" i="1" a="1"/>
  <c r="CF347" i="1" s="1"/>
  <c r="CF528" i="1" a="1"/>
  <c r="CF528" i="1" s="1"/>
  <c r="CE736" i="1" a="1"/>
  <c r="CE736" i="1" s="1"/>
  <c r="CE65" i="1" a="1"/>
  <c r="CE65" i="1" s="1"/>
  <c r="CF857" i="1" a="1"/>
  <c r="CF857" i="1" s="1"/>
  <c r="CF775" i="1" a="1"/>
  <c r="CF775" i="1" s="1"/>
  <c r="CE1005" i="1" a="1"/>
  <c r="CE1005" i="1" s="1"/>
  <c r="CF405" i="1" a="1"/>
  <c r="CF405" i="1" s="1"/>
  <c r="CF883" i="1" a="1"/>
  <c r="CF883" i="1" s="1"/>
  <c r="CE117" i="1" a="1"/>
  <c r="CE117" i="1" s="1"/>
  <c r="CE51" i="1" a="1"/>
  <c r="CE51" i="1" s="1"/>
  <c r="CE322" i="1" a="1"/>
  <c r="CE322" i="1" s="1"/>
  <c r="CE896" i="1" a="1"/>
  <c r="CE896" i="1" s="1"/>
  <c r="CE351" i="1" a="1"/>
  <c r="CE351" i="1" s="1"/>
  <c r="CF190" i="1" a="1"/>
  <c r="CF190" i="1" s="1"/>
  <c r="CF641" i="1" a="1"/>
  <c r="CF641" i="1" s="1"/>
  <c r="CF926" i="1" a="1"/>
  <c r="CF926" i="1" s="1"/>
  <c r="CE853" i="1" a="1"/>
  <c r="CE853" i="1" s="1"/>
  <c r="CE317" i="1" a="1"/>
  <c r="CE317" i="1" s="1"/>
  <c r="CE682" i="1" a="1"/>
  <c r="CE682" i="1" s="1"/>
  <c r="CF652" i="1" a="1"/>
  <c r="CF652" i="1" s="1"/>
  <c r="CF364" i="1" a="1"/>
  <c r="CF364" i="1" s="1"/>
  <c r="CE108" i="1" a="1"/>
  <c r="CE108" i="1" s="1"/>
  <c r="CE499" i="1" a="1"/>
  <c r="CE499" i="1" s="1"/>
  <c r="CE329" i="1" a="1"/>
  <c r="CE329" i="1" s="1"/>
  <c r="CE937" i="1" a="1"/>
  <c r="CE937" i="1" s="1"/>
  <c r="CF751" i="1" a="1"/>
  <c r="CF751" i="1" s="1"/>
  <c r="CF933" i="1" a="1"/>
  <c r="CF933" i="1" s="1"/>
  <c r="CF357" i="1" a="1"/>
  <c r="CF357" i="1" s="1"/>
  <c r="CF141" i="1" a="1"/>
  <c r="CF141" i="1" s="1"/>
  <c r="CE67" i="1" a="1"/>
  <c r="CE67" i="1" s="1"/>
  <c r="CE418" i="1" a="1"/>
  <c r="CE418" i="1" s="1"/>
  <c r="CE728" i="1" a="1"/>
  <c r="CE728" i="1" s="1"/>
  <c r="CF264" i="1" a="1"/>
  <c r="CF264" i="1" s="1"/>
  <c r="CF343" i="1" a="1"/>
  <c r="CF343" i="1" s="1"/>
  <c r="CE721" i="1" a="1"/>
  <c r="CE721" i="1" s="1"/>
  <c r="CE686" i="1" a="1"/>
  <c r="CE686" i="1" s="1"/>
  <c r="CF589" i="1" a="1"/>
  <c r="CF589" i="1" s="1"/>
  <c r="CE762" i="1" a="1"/>
  <c r="CE762" i="1" s="1"/>
  <c r="CE548" i="1" a="1"/>
  <c r="CE548" i="1" s="1"/>
  <c r="CF715" i="1" a="1"/>
  <c r="CF715" i="1" s="1"/>
  <c r="CF338" i="1" a="1"/>
  <c r="CF338" i="1" s="1"/>
  <c r="CF425" i="1" a="1"/>
  <c r="CF425" i="1" s="1"/>
  <c r="CF996" i="1" a="1"/>
  <c r="CF996" i="1" s="1"/>
  <c r="CF318" i="1" a="1"/>
  <c r="CF318" i="1" s="1"/>
  <c r="CE1017" i="1" a="1"/>
  <c r="CE1017" i="1" s="1"/>
  <c r="CE750" i="1" a="1"/>
  <c r="CE750" i="1" s="1"/>
  <c r="CF851" i="1" a="1"/>
  <c r="CF851" i="1" s="1"/>
  <c r="CE147" i="1" a="1"/>
  <c r="CE147" i="1" s="1"/>
  <c r="CE688" i="1" a="1"/>
  <c r="CE688" i="1" s="1"/>
  <c r="CE31" i="1" a="1"/>
  <c r="CE31" i="1" s="1"/>
  <c r="CF820" i="1" a="1"/>
  <c r="CF820" i="1" s="1"/>
  <c r="CE435" i="1" a="1"/>
  <c r="CE435" i="1" s="1"/>
  <c r="CE464" i="1" a="1"/>
  <c r="CE464" i="1" s="1"/>
  <c r="CF632" i="1" a="1"/>
  <c r="CF632" i="1" s="1"/>
  <c r="CF153" i="1" a="1"/>
  <c r="CF153" i="1" s="1"/>
  <c r="CF662" i="1" a="1"/>
  <c r="CF662" i="1" s="1"/>
  <c r="CE221" i="1" a="1"/>
  <c r="CE221" i="1" s="1"/>
  <c r="CE316" i="1" a="1"/>
  <c r="CE316" i="1" s="1"/>
  <c r="CF595" i="1" a="1"/>
  <c r="CF595" i="1" s="1"/>
  <c r="CF422" i="1" a="1"/>
  <c r="CF422" i="1" s="1"/>
  <c r="CF399" i="1" a="1"/>
  <c r="CF399" i="1" s="1"/>
  <c r="CE212" i="1" a="1"/>
  <c r="CE212" i="1" s="1"/>
  <c r="CE409" i="1" a="1"/>
  <c r="CE409" i="1" s="1"/>
  <c r="CE704" i="1" a="1"/>
  <c r="CE704" i="1" s="1"/>
  <c r="CE222" i="1" a="1"/>
  <c r="CE222" i="1" s="1"/>
  <c r="CE695" i="1" a="1"/>
  <c r="CE695" i="1" s="1"/>
  <c r="CF837" i="1" a="1"/>
  <c r="CF837" i="1" s="1"/>
  <c r="CF395" i="1" a="1"/>
  <c r="CF395" i="1" s="1"/>
  <c r="CF282" i="1" a="1"/>
  <c r="CF282" i="1" s="1"/>
  <c r="CF744" i="1" a="1"/>
  <c r="CF744" i="1" s="1"/>
  <c r="CF183" i="1" a="1"/>
  <c r="CF183" i="1" s="1"/>
  <c r="CE691" i="1" a="1"/>
  <c r="CE691" i="1" s="1"/>
  <c r="CE81" i="1" a="1"/>
  <c r="CE81" i="1" s="1"/>
  <c r="CF504" i="1" a="1"/>
  <c r="CF504" i="1" s="1"/>
  <c r="CF226" i="1" a="1"/>
  <c r="CF226" i="1" s="1"/>
  <c r="CF292" i="1" a="1"/>
  <c r="CF292" i="1" s="1"/>
  <c r="CF806" i="1" a="1"/>
  <c r="CF806" i="1" s="1"/>
  <c r="CF717" i="1" a="1"/>
  <c r="CF717" i="1" s="1"/>
  <c r="CF801" i="1" a="1"/>
  <c r="CF801" i="1" s="1"/>
  <c r="CF732" i="1" a="1"/>
  <c r="CF732" i="1" s="1"/>
  <c r="CF796" i="1" a="1"/>
  <c r="CF796" i="1" s="1"/>
  <c r="CF761" i="1" a="1"/>
  <c r="CF761" i="1" s="1"/>
  <c r="CF798" i="1" a="1"/>
  <c r="CF798" i="1" s="1"/>
  <c r="CE346" i="1" a="1"/>
  <c r="CE346" i="1" s="1"/>
  <c r="CE291" i="1" a="1"/>
  <c r="CE291" i="1" s="1"/>
  <c r="CE196" i="1" a="1"/>
  <c r="CE196" i="1" s="1"/>
  <c r="CE165" i="1" a="1"/>
  <c r="CE165" i="1" s="1"/>
  <c r="CE49" i="1" a="1"/>
  <c r="CE49" i="1" s="1"/>
  <c r="CE103" i="1" a="1"/>
  <c r="CE103" i="1" s="1"/>
  <c r="CF1003" i="1" a="1"/>
  <c r="CF1003" i="1" s="1"/>
  <c r="CE43" i="1" a="1"/>
  <c r="CE43" i="1" s="1"/>
  <c r="CE582" i="1" a="1"/>
  <c r="CE582" i="1" s="1"/>
  <c r="CE629" i="1" a="1"/>
  <c r="CE629" i="1" s="1"/>
  <c r="CE635" i="1" a="1"/>
  <c r="CE635" i="1" s="1"/>
  <c r="CE692" i="1" a="1"/>
  <c r="CE692" i="1" s="1"/>
  <c r="CE734" i="1" a="1"/>
  <c r="CE734" i="1" s="1"/>
  <c r="CE729" i="1" a="1"/>
  <c r="CE729" i="1" s="1"/>
  <c r="CE700" i="1" a="1"/>
  <c r="CE700" i="1" s="1"/>
  <c r="CE785" i="1" a="1"/>
  <c r="CE785" i="1" s="1"/>
  <c r="CE1002" i="1" a="1"/>
  <c r="CE1002" i="1" s="1"/>
  <c r="AZ817" i="1"/>
  <c r="AZ713" i="1"/>
  <c r="AZ927" i="1"/>
  <c r="AZ941" i="1"/>
  <c r="AZ557" i="1"/>
  <c r="AZ858" i="1"/>
  <c r="AZ730" i="1"/>
  <c r="AZ948" i="1"/>
  <c r="AZ820" i="1"/>
  <c r="AZ628" i="1"/>
  <c r="AZ340" i="1"/>
  <c r="AZ180" i="1"/>
  <c r="AZ52" i="1"/>
  <c r="AZ483" i="1"/>
  <c r="CF435" i="1" a="1"/>
  <c r="CF435" i="1" s="1"/>
  <c r="AZ347" i="1"/>
  <c r="AZ130" i="1"/>
  <c r="CF409" i="1" a="1"/>
  <c r="CF409" i="1" s="1"/>
  <c r="AZ409" i="1"/>
  <c r="AZ257" i="1"/>
  <c r="AZ400" i="1"/>
  <c r="AZ80" i="1"/>
  <c r="AZ334" i="1"/>
  <c r="AZ70" i="1"/>
  <c r="AZ323" i="1"/>
  <c r="AZ618" i="1"/>
  <c r="AZ490" i="1"/>
  <c r="AZ440" i="1"/>
  <c r="AZ968" i="1"/>
  <c r="AZ168" i="1"/>
  <c r="CF335" i="1" a="1"/>
  <c r="CF335" i="1" s="1"/>
  <c r="CF25" i="1" a="1"/>
  <c r="CF25" i="1" s="1"/>
  <c r="CF442" i="1" a="1"/>
  <c r="CF442" i="1" s="1"/>
  <c r="CF545" i="1" a="1"/>
  <c r="CF545" i="1" s="1"/>
  <c r="CF779" i="1" a="1"/>
  <c r="CF779" i="1" s="1"/>
  <c r="CE72" i="1" a="1"/>
  <c r="CE72" i="1" s="1"/>
  <c r="CF606" i="1" a="1"/>
  <c r="CF606" i="1" s="1"/>
  <c r="CF653" i="1" a="1"/>
  <c r="CF653" i="1" s="1"/>
  <c r="CF805" i="1" a="1"/>
  <c r="CF805" i="1" s="1"/>
  <c r="CE403" i="1" a="1"/>
  <c r="CE403" i="1" s="1"/>
  <c r="CE363" i="1" a="1"/>
  <c r="CE363" i="1" s="1"/>
  <c r="CE494" i="1" a="1"/>
  <c r="CE494" i="1" s="1"/>
  <c r="CE126" i="1" a="1"/>
  <c r="CE126" i="1" s="1"/>
  <c r="CE303" i="1" a="1"/>
  <c r="CE303" i="1" s="1"/>
  <c r="CE352" i="1" a="1"/>
  <c r="CE352" i="1" s="1"/>
  <c r="CE672" i="1" a="1"/>
  <c r="CE672" i="1" s="1"/>
  <c r="CE749" i="1" a="1"/>
  <c r="CE749" i="1" s="1"/>
  <c r="CE899" i="1" a="1"/>
  <c r="CE899" i="1" s="1"/>
  <c r="CE491" i="1" a="1"/>
  <c r="CE491" i="1" s="1"/>
  <c r="CE545" i="1" a="1"/>
  <c r="CE545" i="1" s="1"/>
  <c r="CE546" i="1" a="1"/>
  <c r="CE546" i="1" s="1"/>
  <c r="CE719" i="1" a="1"/>
  <c r="CE719" i="1" s="1"/>
  <c r="AZ793" i="1"/>
  <c r="AZ665" i="1"/>
  <c r="AZ839" i="1"/>
  <c r="AZ789" i="1"/>
  <c r="AZ661" i="1"/>
  <c r="AZ277" i="1"/>
  <c r="AZ883" i="1"/>
  <c r="CF149" i="1" a="1"/>
  <c r="CF149" i="1" s="1"/>
  <c r="AZ342" i="1"/>
  <c r="AZ146" i="1"/>
  <c r="AZ800" i="1"/>
  <c r="AZ504" i="1"/>
  <c r="AZ376" i="1"/>
  <c r="AZ120" i="1"/>
  <c r="AZ207" i="1"/>
  <c r="AZ111" i="1"/>
  <c r="AZ527" i="1"/>
  <c r="CF201" i="1" a="1"/>
  <c r="CF201" i="1" s="1"/>
  <c r="CF246" i="1" a="1"/>
  <c r="CF246" i="1" s="1"/>
  <c r="CF448" i="1" a="1"/>
  <c r="CF448" i="1" s="1"/>
  <c r="CF953" i="1" a="1"/>
  <c r="CF953" i="1" s="1"/>
  <c r="CF914" i="1" a="1"/>
  <c r="CF914" i="1" s="1"/>
  <c r="CF1016" i="1" a="1"/>
  <c r="CF1016" i="1" s="1"/>
  <c r="CF810" i="1" a="1"/>
  <c r="CF810" i="1" s="1"/>
  <c r="CF575" i="1" a="1"/>
  <c r="CF575" i="1" s="1"/>
  <c r="CE298" i="1" a="1"/>
  <c r="CE298" i="1" s="1"/>
  <c r="CE433" i="1" a="1"/>
  <c r="CE433" i="1" s="1"/>
  <c r="CE434" i="1" a="1"/>
  <c r="CE434" i="1" s="1"/>
  <c r="CE183" i="1" a="1"/>
  <c r="CE183" i="1" s="1"/>
  <c r="CE296" i="1" a="1"/>
  <c r="CE296" i="1" s="1"/>
  <c r="CE397" i="1" a="1"/>
  <c r="CE397" i="1" s="1"/>
  <c r="CE594" i="1" a="1"/>
  <c r="CE594" i="1" s="1"/>
  <c r="CE583" i="1" a="1"/>
  <c r="CE583" i="1" s="1"/>
  <c r="CE624" i="1" a="1"/>
  <c r="CE624" i="1" s="1"/>
  <c r="CE805" i="1" a="1"/>
  <c r="CE805" i="1" s="1"/>
  <c r="CE959" i="1" a="1"/>
  <c r="CE959" i="1" s="1"/>
  <c r="CE724" i="1" a="1"/>
  <c r="CE724" i="1" s="1"/>
  <c r="CE1001" i="1" a="1"/>
  <c r="CE1001" i="1" s="1"/>
  <c r="AZ833" i="1"/>
  <c r="AZ705" i="1"/>
  <c r="AZ647" i="1"/>
  <c r="AZ957" i="1"/>
  <c r="AZ765" i="1"/>
  <c r="AZ637" i="1"/>
  <c r="AZ253" i="1"/>
  <c r="AZ189" i="1"/>
  <c r="AZ1002" i="1"/>
  <c r="AZ746" i="1"/>
  <c r="AZ876" i="1"/>
  <c r="AZ748" i="1"/>
  <c r="AZ684" i="1"/>
  <c r="AZ556" i="1"/>
  <c r="CF300" i="1" a="1"/>
  <c r="CF300" i="1" s="1"/>
  <c r="AZ108" i="1"/>
  <c r="AZ555" i="1"/>
  <c r="AZ561" i="1"/>
  <c r="AZ321" i="1"/>
  <c r="AZ217" i="1"/>
  <c r="AZ185" i="1"/>
  <c r="AZ480" i="1"/>
  <c r="AZ288" i="1"/>
  <c r="AZ303" i="1"/>
  <c r="CF222" i="1" a="1"/>
  <c r="CF222" i="1" s="1"/>
  <c r="AZ421" i="1"/>
  <c r="CF165" i="1" a="1"/>
  <c r="CF165" i="1" s="1"/>
  <c r="AZ850" i="1"/>
  <c r="AZ131" i="1"/>
  <c r="CF73" i="1" a="1"/>
  <c r="CF73" i="1" s="1"/>
  <c r="AZ562" i="1"/>
  <c r="AZ474" i="1"/>
  <c r="CF58" i="1" a="1"/>
  <c r="CF58" i="1" s="1"/>
  <c r="CF392" i="1" a="1"/>
  <c r="CF392" i="1" s="1"/>
  <c r="CF72" i="1" a="1"/>
  <c r="CF72" i="1" s="1"/>
  <c r="AZ231" i="1"/>
  <c r="AZ135" i="1"/>
  <c r="CF39" i="1" a="1"/>
  <c r="CF39" i="1" s="1"/>
  <c r="CF41" i="1" a="1"/>
  <c r="CF41" i="1" s="1"/>
  <c r="CF325" i="1" a="1"/>
  <c r="CF325" i="1" s="1"/>
  <c r="CF634" i="1" a="1"/>
  <c r="CF634" i="1" s="1"/>
  <c r="CF572" i="1" a="1"/>
  <c r="CF572" i="1" s="1"/>
  <c r="CF760" i="1" a="1"/>
  <c r="CF760" i="1" s="1"/>
  <c r="CF790" i="1" a="1"/>
  <c r="CF790" i="1" s="1"/>
  <c r="CF609" i="1" a="1"/>
  <c r="CF609" i="1" s="1"/>
  <c r="CF959" i="1" a="1"/>
  <c r="CF959" i="1" s="1"/>
  <c r="CE92" i="1" a="1"/>
  <c r="CE92" i="1" s="1"/>
  <c r="CE77" i="1" a="1"/>
  <c r="CE77" i="1" s="1"/>
  <c r="CE255" i="1" a="1"/>
  <c r="CE255" i="1" s="1"/>
  <c r="CE176" i="1" a="1"/>
  <c r="CE176" i="1" s="1"/>
  <c r="CE402" i="1" a="1"/>
  <c r="CE402" i="1" s="1"/>
  <c r="CE523" i="1" a="1"/>
  <c r="CE523" i="1" s="1"/>
  <c r="CE663" i="1" a="1"/>
  <c r="CE663" i="1" s="1"/>
  <c r="CE670" i="1" a="1"/>
  <c r="CE670" i="1" s="1"/>
  <c r="CE558" i="1" a="1"/>
  <c r="CE558" i="1" s="1"/>
  <c r="CE807" i="1" a="1"/>
  <c r="CE807" i="1" s="1"/>
  <c r="AZ873" i="1"/>
  <c r="AZ855" i="1"/>
  <c r="AZ599" i="1"/>
  <c r="AZ933" i="1"/>
  <c r="AZ549" i="1"/>
  <c r="CF229" i="1" a="1"/>
  <c r="CF229" i="1" s="1"/>
  <c r="AZ786" i="1"/>
  <c r="AZ200" i="1"/>
  <c r="AZ195" i="1"/>
  <c r="AZ103" i="1"/>
  <c r="AZ22" i="1"/>
  <c r="AZ777" i="1"/>
  <c r="AZ887" i="1"/>
  <c r="AZ837" i="1"/>
  <c r="AZ581" i="1"/>
  <c r="AZ325" i="1"/>
  <c r="AZ61" i="1"/>
  <c r="AZ808" i="1"/>
  <c r="AZ552" i="1"/>
  <c r="AZ488" i="1"/>
  <c r="CF486" i="1" a="1"/>
  <c r="CF486" i="1" s="1"/>
  <c r="CF78" i="1" a="1"/>
  <c r="CF78" i="1" s="1"/>
  <c r="CF525" i="1" a="1"/>
  <c r="CF525" i="1" s="1"/>
  <c r="CF582" i="1" a="1"/>
  <c r="CF582" i="1" s="1"/>
  <c r="CF767" i="1" a="1"/>
  <c r="CF767" i="1" s="1"/>
  <c r="CF673" i="1" a="1"/>
  <c r="CF673" i="1" s="1"/>
  <c r="CE250" i="1" a="1"/>
  <c r="CE250" i="1" s="1"/>
  <c r="CE100" i="1" a="1"/>
  <c r="CE100" i="1" s="1"/>
  <c r="CE197" i="1" a="1"/>
  <c r="CE197" i="1" s="1"/>
  <c r="CE263" i="1" a="1"/>
  <c r="CE263" i="1" s="1"/>
  <c r="CF1004" i="1" a="1"/>
  <c r="CF1004" i="1" s="1"/>
  <c r="CE814" i="1" a="1"/>
  <c r="CE814" i="1" s="1"/>
  <c r="CE669" i="1" a="1"/>
  <c r="CE669" i="1" s="1"/>
  <c r="CE816" i="1" a="1"/>
  <c r="CE816" i="1" s="1"/>
  <c r="CE563" i="1" a="1"/>
  <c r="CE563" i="1" s="1"/>
  <c r="CE976" i="1" a="1"/>
  <c r="CE976" i="1" s="1"/>
  <c r="AZ878" i="1"/>
  <c r="AZ622" i="1"/>
  <c r="AZ1018" i="1"/>
  <c r="AZ762" i="1"/>
  <c r="AZ610" i="1"/>
  <c r="AZ900" i="1"/>
  <c r="AZ772" i="1"/>
  <c r="AZ708" i="1"/>
  <c r="AZ580" i="1"/>
  <c r="AZ484" i="1"/>
  <c r="AZ132" i="1"/>
  <c r="AZ427" i="1"/>
  <c r="AZ699" i="1"/>
  <c r="CF362" i="1" a="1"/>
  <c r="CF362" i="1" s="1"/>
  <c r="AZ138" i="1"/>
  <c r="AZ385" i="1"/>
  <c r="AZ241" i="1"/>
  <c r="AZ560" i="1"/>
  <c r="AZ496" i="1"/>
  <c r="AZ112" i="1"/>
  <c r="AZ286" i="1"/>
  <c r="AZ54" i="1"/>
  <c r="CF104" i="1" a="1"/>
  <c r="CF104" i="1" s="1"/>
  <c r="CF84" i="1" a="1"/>
  <c r="CF84" i="1" s="1"/>
  <c r="CF777" i="1" a="1"/>
  <c r="CF777" i="1" s="1"/>
  <c r="CF780" i="1" a="1"/>
  <c r="CF780" i="1" s="1"/>
  <c r="CF579" i="1" a="1"/>
  <c r="CF579" i="1" s="1"/>
  <c r="CE63" i="1" a="1"/>
  <c r="CE63" i="1" s="1"/>
  <c r="CE511" i="1" a="1"/>
  <c r="CE511" i="1" s="1"/>
  <c r="CE78" i="1" a="1"/>
  <c r="CE78" i="1" s="1"/>
  <c r="CF1013" i="1" a="1"/>
  <c r="CF1013" i="1" s="1"/>
  <c r="CE897" i="1" a="1"/>
  <c r="CE897" i="1" s="1"/>
  <c r="CE674" i="1" a="1"/>
  <c r="CE674" i="1" s="1"/>
  <c r="CE950" i="1" a="1"/>
  <c r="CE950" i="1" s="1"/>
  <c r="CE611" i="1" a="1"/>
  <c r="CE611" i="1" s="1"/>
  <c r="CE960" i="1" a="1"/>
  <c r="CE960" i="1" s="1"/>
  <c r="AZ889" i="1"/>
  <c r="AZ895" i="1"/>
  <c r="AZ821" i="1"/>
  <c r="AZ693" i="1"/>
  <c r="AZ309" i="1"/>
  <c r="AZ1004" i="1"/>
  <c r="AZ930" i="1"/>
  <c r="CF37" i="1" a="1"/>
  <c r="CF37" i="1" s="1"/>
  <c r="AZ147" i="1"/>
  <c r="CF114" i="1" a="1"/>
  <c r="CF114" i="1" s="1"/>
  <c r="AZ216" i="1"/>
  <c r="AZ88" i="1"/>
  <c r="AZ127" i="1"/>
  <c r="CF67" i="1" a="1"/>
  <c r="CF67" i="1" s="1"/>
  <c r="CF203" i="1" a="1"/>
  <c r="CF203" i="1" s="1"/>
  <c r="CF156" i="1" a="1"/>
  <c r="CF156" i="1" s="1"/>
  <c r="CF856" i="1" a="1"/>
  <c r="CF856" i="1" s="1"/>
  <c r="CF526" i="1" a="1"/>
  <c r="CF526" i="1" s="1"/>
  <c r="CF811" i="1" a="1"/>
  <c r="CF811" i="1" s="1"/>
  <c r="CE468" i="1" a="1"/>
  <c r="CE468" i="1" s="1"/>
  <c r="CE457" i="1" a="1"/>
  <c r="CE457" i="1" s="1"/>
  <c r="CE343" i="1" a="1"/>
  <c r="CE343" i="1" s="1"/>
  <c r="CE472" i="1" a="1"/>
  <c r="CE472" i="1" s="1"/>
  <c r="CE782" i="1" a="1"/>
  <c r="CE782" i="1" s="1"/>
  <c r="CE848" i="1" a="1"/>
  <c r="CE848" i="1" s="1"/>
  <c r="CE654" i="1" a="1"/>
  <c r="CE654" i="1" s="1"/>
  <c r="CE861" i="1" a="1"/>
  <c r="CE861" i="1" s="1"/>
  <c r="AZ929" i="1"/>
  <c r="AZ911" i="1"/>
  <c r="AZ861" i="1"/>
  <c r="AZ842" i="1"/>
  <c r="AZ714" i="1"/>
  <c r="AZ860" i="1"/>
  <c r="AZ668" i="1"/>
  <c r="AZ540" i="1"/>
  <c r="AZ444" i="1"/>
  <c r="AZ188" i="1"/>
  <c r="AZ60" i="1"/>
  <c r="CF123" i="1" a="1"/>
  <c r="CF123" i="1" s="1"/>
  <c r="CF378" i="1" a="1"/>
  <c r="CF378" i="1" s="1"/>
  <c r="AZ192" i="1"/>
  <c r="AZ502" i="1"/>
  <c r="AZ382" i="1"/>
  <c r="AZ270" i="1"/>
  <c r="AZ901" i="1"/>
  <c r="AZ709" i="1"/>
  <c r="AZ389" i="1"/>
  <c r="AZ779" i="1"/>
  <c r="AZ154" i="1"/>
  <c r="AZ904" i="1"/>
  <c r="CF65" i="1" a="1"/>
  <c r="CF65" i="1" s="1"/>
  <c r="CF147" i="1" a="1"/>
  <c r="CF147" i="1" s="1"/>
  <c r="CF671" i="1" a="1"/>
  <c r="CF671" i="1" s="1"/>
  <c r="CF853" i="1" a="1"/>
  <c r="CF853" i="1" s="1"/>
  <c r="CF728" i="1" a="1"/>
  <c r="CF728" i="1" s="1"/>
  <c r="CE283" i="1" a="1"/>
  <c r="CE283" i="1" s="1"/>
  <c r="CF963" i="1" a="1"/>
  <c r="CF963" i="1" s="1"/>
  <c r="CE79" i="1" a="1"/>
  <c r="CE79" i="1" s="1"/>
  <c r="CE851" i="1" a="1"/>
  <c r="CE851" i="1" s="1"/>
  <c r="CE881" i="1" a="1"/>
  <c r="CE881" i="1" s="1"/>
  <c r="CE504" i="1" a="1"/>
  <c r="CE504" i="1" s="1"/>
  <c r="CE817" i="1" a="1"/>
  <c r="CE817" i="1" s="1"/>
  <c r="AZ882" i="1"/>
  <c r="CF945" i="1" a="1"/>
  <c r="CF945" i="1" s="1"/>
  <c r="CE991" i="1" a="1"/>
  <c r="CE991" i="1" s="1"/>
  <c r="CE846" i="1" a="1"/>
  <c r="CE846" i="1" s="1"/>
  <c r="CF685" i="1" a="1"/>
  <c r="CF685" i="1" s="1"/>
  <c r="CE173" i="1" a="1"/>
  <c r="CE173" i="1" s="1"/>
  <c r="CF730" i="1" a="1"/>
  <c r="CF730" i="1" s="1"/>
  <c r="CF692" i="1" a="1"/>
  <c r="CF692" i="1" s="1"/>
  <c r="CE75" i="1" a="1"/>
  <c r="CE75" i="1" s="1"/>
  <c r="CE272" i="1" a="1"/>
  <c r="CE272" i="1" s="1"/>
  <c r="CE440" i="1" a="1"/>
  <c r="CE440" i="1" s="1"/>
  <c r="CF224" i="1" a="1"/>
  <c r="CF224" i="1" s="1"/>
  <c r="CF793" i="1" a="1"/>
  <c r="CF793" i="1" s="1"/>
  <c r="CE1014" i="1" a="1"/>
  <c r="CE1014" i="1" s="1"/>
  <c r="CF917" i="1" a="1"/>
  <c r="CF917" i="1" s="1"/>
  <c r="CF341" i="1" a="1"/>
  <c r="CF341" i="1" s="1"/>
  <c r="CF731" i="1" a="1"/>
  <c r="CF731" i="1" s="1"/>
  <c r="CF85" i="1" a="1"/>
  <c r="CF85" i="1" s="1"/>
  <c r="CE342" i="1" a="1"/>
  <c r="CE342" i="1" s="1"/>
  <c r="CF146" i="1" a="1"/>
  <c r="CF146" i="1" s="1"/>
  <c r="CE864" i="1" a="1"/>
  <c r="CE864" i="1" s="1"/>
  <c r="CE207" i="1" a="1"/>
  <c r="CE207" i="1" s="1"/>
  <c r="CF570" i="1" a="1"/>
  <c r="CF570" i="1" s="1"/>
  <c r="CF1007" i="1" a="1"/>
  <c r="CF1007" i="1" s="1"/>
  <c r="CE798" i="1" a="1"/>
  <c r="CE798" i="1" s="1"/>
  <c r="CF829" i="1" a="1"/>
  <c r="CF829" i="1" s="1"/>
  <c r="CE253" i="1" a="1"/>
  <c r="CE253" i="1" s="1"/>
  <c r="CF972" i="1" a="1"/>
  <c r="CF972" i="1" s="1"/>
  <c r="CE620" i="1" a="1"/>
  <c r="CE620" i="1" s="1"/>
  <c r="CF332" i="1" a="1"/>
  <c r="CF332" i="1" s="1"/>
  <c r="CE76" i="1" a="1"/>
  <c r="CE76" i="1" s="1"/>
  <c r="CF387" i="1" a="1"/>
  <c r="CF387" i="1" s="1"/>
  <c r="CF321" i="1" a="1"/>
  <c r="CF321" i="1" s="1"/>
  <c r="CE809" i="1" a="1"/>
  <c r="CE809" i="1" s="1"/>
  <c r="CE727" i="1" a="1"/>
  <c r="CE727" i="1" s="1"/>
  <c r="CE869" i="1" a="1"/>
  <c r="CE869" i="1" s="1"/>
  <c r="CF875" i="1" a="1"/>
  <c r="CF875" i="1" s="1"/>
  <c r="CF109" i="1" a="1"/>
  <c r="CF109" i="1" s="1"/>
  <c r="CE73" i="1" a="1"/>
  <c r="CE73" i="1" s="1"/>
  <c r="CE984" i="1" a="1"/>
  <c r="CE984" i="1" s="1"/>
  <c r="CF696" i="1" a="1"/>
  <c r="CF696" i="1" s="1"/>
  <c r="CE200" i="1" a="1"/>
  <c r="CE200" i="1" s="1"/>
  <c r="CE271" i="1" a="1"/>
  <c r="CE271" i="1" s="1"/>
  <c r="CF657" i="1" a="1"/>
  <c r="CF657" i="1" s="1"/>
  <c r="CE622" i="1" a="1"/>
  <c r="CE622" i="1" s="1"/>
  <c r="CE525" i="1" a="1"/>
  <c r="CE525" i="1" s="1"/>
  <c r="CF964" i="1" a="1"/>
  <c r="CF964" i="1" s="1"/>
  <c r="CF516" i="1" a="1"/>
  <c r="CF516" i="1" s="1"/>
  <c r="CE675" i="1" a="1"/>
  <c r="CE675" i="1" s="1"/>
  <c r="CE202" i="1" a="1"/>
  <c r="CE202" i="1" s="1"/>
  <c r="CE353" i="1" a="1"/>
  <c r="CE353" i="1" s="1"/>
  <c r="CF590" i="1" a="1"/>
  <c r="CF590" i="1" s="1"/>
  <c r="CE286" i="1" a="1"/>
  <c r="CE286" i="1" s="1"/>
  <c r="CF999" i="1" a="1"/>
  <c r="CF999" i="1" s="1"/>
  <c r="CE726" i="1" a="1"/>
  <c r="CE726" i="1" s="1"/>
  <c r="CF787" i="1" a="1"/>
  <c r="CF787" i="1" s="1"/>
  <c r="CE83" i="1" a="1"/>
  <c r="CE83" i="1" s="1"/>
  <c r="CF664" i="1" a="1"/>
  <c r="CF664" i="1" s="1"/>
  <c r="CE571" i="1" a="1"/>
  <c r="CE571" i="1" s="1"/>
  <c r="CF660" i="1" a="1"/>
  <c r="CF660" i="1" s="1"/>
  <c r="CF139" i="1" a="1"/>
  <c r="CF139" i="1" s="1"/>
  <c r="CE208" i="1" a="1"/>
  <c r="CE208" i="1" s="1"/>
  <c r="CE376" i="1" a="1"/>
  <c r="CE376" i="1" s="1"/>
  <c r="CF416" i="1" a="1"/>
  <c r="CF416" i="1" s="1"/>
  <c r="CE733" i="1" a="1"/>
  <c r="CE733" i="1" s="1"/>
  <c r="CE157" i="1" a="1"/>
  <c r="CE157" i="1" s="1"/>
  <c r="CE252" i="1" a="1"/>
  <c r="CE252" i="1" s="1"/>
  <c r="CF537" i="1" a="1"/>
  <c r="CF537" i="1" s="1"/>
  <c r="CF238" i="1" a="1"/>
  <c r="CF238" i="1" s="1"/>
  <c r="CF255" i="1" a="1"/>
  <c r="CF255" i="1" s="1"/>
  <c r="CE84" i="1" a="1"/>
  <c r="CE84" i="1" s="1"/>
  <c r="CF257" i="1" a="1"/>
  <c r="CF257" i="1" s="1"/>
  <c r="CE312" i="1" a="1"/>
  <c r="CE312" i="1" s="1"/>
  <c r="CF62" i="1" a="1"/>
  <c r="CF62" i="1" s="1"/>
  <c r="CF998" i="1" a="1"/>
  <c r="CF998" i="1" s="1"/>
  <c r="CF645" i="1" a="1"/>
  <c r="CF645" i="1" s="1"/>
  <c r="CF99" i="1" a="1"/>
  <c r="CF99" i="1" s="1"/>
  <c r="CF90" i="1" a="1"/>
  <c r="CF90" i="1" s="1"/>
  <c r="CE616" i="1" a="1"/>
  <c r="CE616" i="1" s="1"/>
  <c r="CE470" i="1" a="1"/>
  <c r="CE470" i="1" s="1"/>
  <c r="CE483" i="1" a="1"/>
  <c r="CE483" i="1" s="1"/>
  <c r="CF592" i="1" a="1"/>
  <c r="CF592" i="1" s="1"/>
  <c r="CF56" i="1" a="1"/>
  <c r="CF56" i="1" s="1"/>
  <c r="CE398" i="1" a="1"/>
  <c r="CE398" i="1" s="1"/>
  <c r="CE355" i="1" a="1"/>
  <c r="CE355" i="1" s="1"/>
  <c r="CE260" i="1" a="1"/>
  <c r="CE260" i="1" s="1"/>
  <c r="CE229" i="1" a="1"/>
  <c r="CE229" i="1" s="1"/>
  <c r="CE118" i="1" a="1"/>
  <c r="CE118" i="1" s="1"/>
  <c r="CE167" i="1" a="1"/>
  <c r="CE167" i="1" s="1"/>
  <c r="CE88" i="1" a="1"/>
  <c r="CE88" i="1" s="1"/>
  <c r="CE113" i="1" a="1"/>
  <c r="CE113" i="1" s="1"/>
  <c r="CE667" i="1" a="1"/>
  <c r="CE667" i="1" s="1"/>
  <c r="CE684" i="1" a="1"/>
  <c r="CE684" i="1" s="1"/>
  <c r="CE697" i="1" a="1"/>
  <c r="CE697" i="1" s="1"/>
  <c r="CE744" i="1" a="1"/>
  <c r="CE744" i="1" s="1"/>
  <c r="CE789" i="1" a="1"/>
  <c r="CE789" i="1" s="1"/>
  <c r="CE795" i="1" a="1"/>
  <c r="CE795" i="1" s="1"/>
  <c r="CE752" i="1" a="1"/>
  <c r="CE752" i="1" s="1"/>
  <c r="CE835" i="1" a="1"/>
  <c r="CE835" i="1" s="1"/>
  <c r="CE1003" i="1" a="1"/>
  <c r="CE1003" i="1" s="1"/>
  <c r="AZ735" i="1"/>
  <c r="AZ782" i="1"/>
  <c r="AZ654" i="1"/>
  <c r="AZ429" i="1"/>
  <c r="AZ755" i="1"/>
  <c r="AZ500" i="1"/>
  <c r="CF372" i="1" a="1"/>
  <c r="CF372" i="1" s="1"/>
  <c r="AZ212" i="1"/>
  <c r="AZ611" i="1"/>
  <c r="AZ346" i="1"/>
  <c r="CF66" i="1" a="1"/>
  <c r="CF66" i="1" s="1"/>
  <c r="AZ656" i="1"/>
  <c r="CF272" i="1" a="1"/>
  <c r="CF272" i="1" s="1"/>
  <c r="AZ574" i="1"/>
  <c r="AZ446" i="1"/>
  <c r="CF166" i="1" a="1"/>
  <c r="CF166" i="1" s="1"/>
  <c r="AZ166" i="1"/>
  <c r="AZ53" i="1"/>
  <c r="CF490" i="1" a="1"/>
  <c r="CF490" i="1" s="1"/>
  <c r="CF82" i="1" a="1"/>
  <c r="CF82" i="1" s="1"/>
  <c r="AZ992" i="1"/>
  <c r="AZ864" i="1"/>
  <c r="CF351" i="1" a="1"/>
  <c r="CF351" i="1" s="1"/>
  <c r="AZ143" i="1"/>
  <c r="AZ723" i="1"/>
  <c r="AZ479" i="1"/>
  <c r="CF394" i="1" a="1"/>
  <c r="CF394" i="1" s="1"/>
  <c r="CF98" i="1" a="1"/>
  <c r="CF98" i="1" s="1"/>
  <c r="CF43" i="1" a="1"/>
  <c r="CF43" i="1" s="1"/>
  <c r="CF608" i="1" a="1"/>
  <c r="CF608" i="1" s="1"/>
  <c r="CF843" i="1" a="1"/>
  <c r="CF843" i="1" s="1"/>
  <c r="CF552" i="1" a="1"/>
  <c r="CF552" i="1" s="1"/>
  <c r="CF665" i="1" a="1"/>
  <c r="CF665" i="1" s="1"/>
  <c r="CF707" i="1" a="1"/>
  <c r="CF707" i="1" s="1"/>
  <c r="CF869" i="1" a="1"/>
  <c r="CF869" i="1" s="1"/>
  <c r="CE455" i="1" a="1"/>
  <c r="CE455" i="1" s="1"/>
  <c r="CE427" i="1" a="1"/>
  <c r="CE427" i="1" s="1"/>
  <c r="CF682" i="1" a="1"/>
  <c r="CF682" i="1" s="1"/>
  <c r="CE190" i="1" a="1"/>
  <c r="CE190" i="1" s="1"/>
  <c r="CE436" i="1" a="1"/>
  <c r="CE436" i="1" s="1"/>
  <c r="CE185" i="1" a="1"/>
  <c r="CE185" i="1" s="1"/>
  <c r="CE731" i="1" a="1"/>
  <c r="CE731" i="1" s="1"/>
  <c r="CE875" i="1" a="1"/>
  <c r="CE875" i="1" s="1"/>
  <c r="CE964" i="1" a="1"/>
  <c r="CE964" i="1" s="1"/>
  <c r="CE591" i="1" a="1"/>
  <c r="CE591" i="1" s="1"/>
  <c r="CE609" i="1" a="1"/>
  <c r="CE609" i="1" s="1"/>
  <c r="CE598" i="1" a="1"/>
  <c r="CE598" i="1" s="1"/>
  <c r="CE796" i="1" a="1"/>
  <c r="CE796" i="1" s="1"/>
  <c r="AZ1008" i="1"/>
  <c r="AZ886" i="1"/>
  <c r="AZ962" i="1"/>
  <c r="AZ149" i="1"/>
  <c r="AZ411" i="1"/>
  <c r="CF115" i="1" a="1"/>
  <c r="CF115" i="1" s="1"/>
  <c r="AZ410" i="1"/>
  <c r="AZ312" i="1"/>
  <c r="CF466" i="1" a="1"/>
  <c r="CF466" i="1" s="1"/>
  <c r="CF437" i="1" a="1"/>
  <c r="CF437" i="1" s="1"/>
  <c r="CF49" i="1" a="1"/>
  <c r="CF49" i="1" s="1"/>
  <c r="CF513" i="1" a="1"/>
  <c r="CF513" i="1" s="1"/>
  <c r="CF562" i="1" a="1"/>
  <c r="CF562" i="1" s="1"/>
  <c r="CF745" i="1" a="1"/>
  <c r="CF745" i="1" s="1"/>
  <c r="CF874" i="1" a="1"/>
  <c r="CF874" i="1" s="1"/>
  <c r="CF688" i="1" a="1"/>
  <c r="CF688" i="1" s="1"/>
  <c r="CE362" i="1" a="1"/>
  <c r="CE362" i="1" s="1"/>
  <c r="CE493" i="1" a="1"/>
  <c r="CE493" i="1" s="1"/>
  <c r="CE513" i="1" a="1"/>
  <c r="CE513" i="1" s="1"/>
  <c r="CE311" i="1" a="1"/>
  <c r="CE311" i="1" s="1"/>
  <c r="CE360" i="1" a="1"/>
  <c r="CE360" i="1" s="1"/>
  <c r="CE461" i="1" a="1"/>
  <c r="CE461" i="1" s="1"/>
  <c r="CE645" i="1" a="1"/>
  <c r="CE645" i="1" s="1"/>
  <c r="CE652" i="1" a="1"/>
  <c r="CE652" i="1" s="1"/>
  <c r="CE761" i="1" a="1"/>
  <c r="CE761" i="1" s="1"/>
  <c r="CE865" i="1" a="1"/>
  <c r="CE865" i="1" s="1"/>
  <c r="CE453" i="1" a="1"/>
  <c r="CE453" i="1" s="1"/>
  <c r="CE802" i="1" a="1"/>
  <c r="CE802" i="1" s="1"/>
  <c r="CF137" i="1" a="1"/>
  <c r="CF137" i="1" s="1"/>
  <c r="AZ990" i="1"/>
  <c r="AZ899" i="1"/>
  <c r="AZ460" i="1"/>
  <c r="AZ332" i="1"/>
  <c r="AZ236" i="1"/>
  <c r="CF172" i="1" a="1"/>
  <c r="CF172" i="1" s="1"/>
  <c r="AZ387" i="1"/>
  <c r="AZ329" i="1"/>
  <c r="AZ544" i="1"/>
  <c r="AZ96" i="1"/>
  <c r="AZ366" i="1"/>
  <c r="AZ165" i="1"/>
  <c r="AZ939" i="1"/>
  <c r="CF45" i="1" a="1"/>
  <c r="CF45" i="1" s="1"/>
  <c r="CF227" i="1" a="1"/>
  <c r="CF227" i="1" s="1"/>
  <c r="AZ203" i="1"/>
  <c r="CF474" i="1" a="1"/>
  <c r="CF474" i="1" s="1"/>
  <c r="AZ226" i="1"/>
  <c r="AZ984" i="1"/>
  <c r="AZ792" i="1"/>
  <c r="AZ584" i="1"/>
  <c r="AZ456" i="1"/>
  <c r="AZ430" i="1"/>
  <c r="CF124" i="1" a="1"/>
  <c r="CF124" i="1" s="1"/>
  <c r="CF314" i="1" a="1"/>
  <c r="CF314" i="1" s="1"/>
  <c r="CF463" i="1" a="1"/>
  <c r="CF463" i="1" s="1"/>
  <c r="CF695" i="1" a="1"/>
  <c r="CF695" i="1" s="1"/>
  <c r="CF697" i="1" a="1"/>
  <c r="CF697" i="1" s="1"/>
  <c r="CF824" i="1" a="1"/>
  <c r="CF824" i="1" s="1"/>
  <c r="CF854" i="1" a="1"/>
  <c r="CF854" i="1" s="1"/>
  <c r="CF970" i="1" a="1"/>
  <c r="CF970" i="1" s="1"/>
  <c r="CE55" i="1" a="1"/>
  <c r="CE55" i="1" s="1"/>
  <c r="CE156" i="1" a="1"/>
  <c r="CE156" i="1" s="1"/>
  <c r="CE142" i="1" a="1"/>
  <c r="CE142" i="1" s="1"/>
  <c r="CE319" i="1" a="1"/>
  <c r="CE319" i="1" s="1"/>
  <c r="CE240" i="1" a="1"/>
  <c r="CE240" i="1" s="1"/>
  <c r="CE394" i="1" a="1"/>
  <c r="CE394" i="1" s="1"/>
  <c r="CE600" i="1" a="1"/>
  <c r="CE600" i="1" s="1"/>
  <c r="CE715" i="1" a="1"/>
  <c r="CE715" i="1" s="1"/>
  <c r="CE751" i="1" a="1"/>
  <c r="CE751" i="1" s="1"/>
  <c r="CE610" i="1" a="1"/>
  <c r="CE610" i="1" s="1"/>
  <c r="CE873" i="1" a="1"/>
  <c r="CE873" i="1" s="1"/>
  <c r="AZ902" i="1"/>
  <c r="AZ293" i="1"/>
  <c r="AZ875" i="1"/>
  <c r="CF363" i="1" a="1"/>
  <c r="CF363" i="1" s="1"/>
  <c r="AZ264" i="1"/>
  <c r="CF200" i="1" a="1"/>
  <c r="CF200" i="1" s="1"/>
  <c r="CF271" i="1" a="1"/>
  <c r="CF271" i="1" s="1"/>
  <c r="CF103" i="1" a="1"/>
  <c r="CF103" i="1" s="1"/>
  <c r="AZ550" i="1"/>
  <c r="AZ390" i="1"/>
  <c r="AZ870" i="1"/>
  <c r="AZ99" i="1"/>
  <c r="AZ359" i="1"/>
  <c r="CF97" i="1" a="1"/>
  <c r="CF97" i="1" s="1"/>
  <c r="CF134" i="1" a="1"/>
  <c r="CF134" i="1" s="1"/>
  <c r="CF642" i="1" a="1"/>
  <c r="CF642" i="1" s="1"/>
  <c r="CF650" i="1" a="1"/>
  <c r="CF650" i="1" s="1"/>
  <c r="CF831" i="1" a="1"/>
  <c r="CF831" i="1" s="1"/>
  <c r="CF797" i="1" a="1"/>
  <c r="CF797" i="1" s="1"/>
  <c r="CE314" i="1" a="1"/>
  <c r="CE314" i="1" s="1"/>
  <c r="CE164" i="1" a="1"/>
  <c r="CE164" i="1" s="1"/>
  <c r="CE261" i="1" a="1"/>
  <c r="CE261" i="1" s="1"/>
  <c r="CE395" i="1" a="1"/>
  <c r="CE395" i="1" s="1"/>
  <c r="CE145" i="1" a="1"/>
  <c r="CE145" i="1" s="1"/>
  <c r="CE954" i="1" a="1"/>
  <c r="CE954" i="1" s="1"/>
  <c r="CE804" i="1" a="1"/>
  <c r="CE804" i="1" s="1"/>
  <c r="CE877" i="1" a="1"/>
  <c r="CE877" i="1" s="1"/>
  <c r="CE615" i="1" a="1"/>
  <c r="CE615" i="1" s="1"/>
  <c r="CE1000" i="1" a="1"/>
  <c r="CE1000" i="1" s="1"/>
  <c r="AZ785" i="1"/>
  <c r="AZ657" i="1"/>
  <c r="AZ909" i="1"/>
  <c r="AZ525" i="1"/>
  <c r="AZ397" i="1"/>
  <c r="AZ356" i="1"/>
  <c r="AZ260" i="1"/>
  <c r="CF100" i="1" a="1"/>
  <c r="CF100" i="1" s="1"/>
  <c r="AZ587" i="1"/>
  <c r="AZ338" i="1"/>
  <c r="CF74" i="1" a="1"/>
  <c r="CF74" i="1" s="1"/>
  <c r="AZ177" i="1"/>
  <c r="AZ57" i="1"/>
  <c r="CF368" i="1" a="1"/>
  <c r="CF368" i="1" s="1"/>
  <c r="AZ240" i="1"/>
  <c r="CF168" i="1" a="1"/>
  <c r="CF168" i="1" s="1"/>
  <c r="CF407" i="1" a="1"/>
  <c r="CF407" i="1" s="1"/>
  <c r="CF841" i="1" a="1"/>
  <c r="CF841" i="1" s="1"/>
  <c r="CF908" i="1" a="1"/>
  <c r="CF908" i="1" s="1"/>
  <c r="CF839" i="1" a="1"/>
  <c r="CF839" i="1" s="1"/>
  <c r="CE258" i="1" a="1"/>
  <c r="CE258" i="1" s="1"/>
  <c r="CE364" i="1" a="1"/>
  <c r="CE364" i="1" s="1"/>
  <c r="CE335" i="1" a="1"/>
  <c r="CE335" i="1" s="1"/>
  <c r="CE89" i="1" a="1"/>
  <c r="CE89" i="1" s="1"/>
  <c r="CE962" i="1" a="1"/>
  <c r="CE962" i="1" s="1"/>
  <c r="CE732" i="1" a="1"/>
  <c r="CE732" i="1" s="1"/>
  <c r="CE574" i="1" a="1"/>
  <c r="CE574" i="1" s="1"/>
  <c r="CE689" i="1" a="1"/>
  <c r="CE689" i="1" s="1"/>
  <c r="CF367" i="1" a="1"/>
  <c r="CF367" i="1" s="1"/>
  <c r="AZ918" i="1"/>
  <c r="AZ750" i="1"/>
  <c r="AZ181" i="1"/>
  <c r="AZ851" i="1"/>
  <c r="AZ133" i="1"/>
  <c r="AZ559" i="1"/>
  <c r="AZ515" i="1"/>
  <c r="CF403" i="1" a="1"/>
  <c r="CF403" i="1" s="1"/>
  <c r="AZ355" i="1"/>
  <c r="CF243" i="1" a="1"/>
  <c r="CF243" i="1" s="1"/>
  <c r="AZ598" i="1"/>
  <c r="AZ594" i="1"/>
  <c r="AZ314" i="1"/>
  <c r="AZ880" i="1"/>
  <c r="AZ752" i="1"/>
  <c r="AZ688" i="1"/>
  <c r="CF344" i="1" a="1"/>
  <c r="CF344" i="1" s="1"/>
  <c r="AZ535" i="1"/>
  <c r="AZ407" i="1"/>
  <c r="AZ263" i="1"/>
  <c r="CF31" i="1" a="1"/>
  <c r="CF31" i="1" s="1"/>
  <c r="CF237" i="1" a="1"/>
  <c r="CF237" i="1" s="1"/>
  <c r="CF285" i="1" a="1"/>
  <c r="CF285" i="1" s="1"/>
  <c r="CF219" i="1" a="1"/>
  <c r="CF219" i="1" s="1"/>
  <c r="CF630" i="1" a="1"/>
  <c r="CF630" i="1" s="1"/>
  <c r="CF706" i="1" a="1"/>
  <c r="CF706" i="1" s="1"/>
  <c r="CF938" i="1" a="1"/>
  <c r="CF938" i="1" s="1"/>
  <c r="CE46" i="1" a="1"/>
  <c r="CE46" i="1" s="1"/>
  <c r="CE538" i="1" a="1"/>
  <c r="CE538" i="1" s="1"/>
  <c r="CE471" i="1" a="1"/>
  <c r="CE471" i="1" s="1"/>
  <c r="CE650" i="1" a="1"/>
  <c r="CE650" i="1" s="1"/>
  <c r="CE915" i="1" a="1"/>
  <c r="CE915" i="1" s="1"/>
  <c r="CE911" i="1" a="1"/>
  <c r="CE911" i="1" s="1"/>
  <c r="CE711" i="1" a="1"/>
  <c r="CE711" i="1" s="1"/>
  <c r="CE701" i="1" a="1"/>
  <c r="CE701" i="1" s="1"/>
  <c r="AZ766" i="1"/>
  <c r="AZ662" i="1"/>
  <c r="AZ349" i="1"/>
  <c r="CF221" i="1" a="1"/>
  <c r="CF221" i="1" s="1"/>
  <c r="AZ867" i="1"/>
  <c r="AZ220" i="1"/>
  <c r="AZ619" i="1"/>
  <c r="AZ307" i="1"/>
  <c r="AZ546" i="1"/>
  <c r="AZ330" i="1"/>
  <c r="CF377" i="1" a="1"/>
  <c r="CF377" i="1" s="1"/>
  <c r="AZ377" i="1"/>
  <c r="AZ273" i="1"/>
  <c r="AZ576" i="1"/>
  <c r="AZ448" i="1"/>
  <c r="AZ256" i="1"/>
  <c r="CF192" i="1" a="1"/>
  <c r="CF192" i="1" s="1"/>
  <c r="CF350" i="1" a="1"/>
  <c r="CF350" i="1" s="1"/>
  <c r="AZ110" i="1"/>
  <c r="CF278" i="1" a="1"/>
  <c r="CF278" i="1" s="1"/>
  <c r="AZ261" i="1"/>
  <c r="AZ371" i="1"/>
  <c r="AZ498" i="1"/>
  <c r="AZ306" i="1"/>
  <c r="AZ360" i="1"/>
  <c r="CF75" i="1" a="1"/>
  <c r="CF75" i="1" s="1"/>
  <c r="CF217" i="1" a="1"/>
  <c r="CF217" i="1" s="1"/>
  <c r="CF922" i="1" a="1"/>
  <c r="CF922" i="1" s="1"/>
  <c r="CF971" i="1" a="1"/>
  <c r="CF971" i="1" s="1"/>
  <c r="CF791" i="1" a="1"/>
  <c r="CF791" i="1" s="1"/>
  <c r="CE347" i="1" a="1"/>
  <c r="CE347" i="1" s="1"/>
  <c r="CE38" i="1" a="1"/>
  <c r="CE38" i="1" s="1"/>
  <c r="CE336" i="1" a="1"/>
  <c r="CE336" i="1" s="1"/>
  <c r="CE909" i="1" a="1"/>
  <c r="CE909" i="1" s="1"/>
  <c r="CE948" i="1" a="1"/>
  <c r="CE948" i="1" s="1"/>
  <c r="CE585" i="1" a="1"/>
  <c r="CE585" i="1" s="1"/>
  <c r="CE570" i="1" a="1"/>
  <c r="CE570" i="1" s="1"/>
  <c r="CF29" i="1" a="1"/>
  <c r="CF29" i="1" s="1"/>
  <c r="CF881" i="1" a="1"/>
  <c r="CF881" i="1" s="1"/>
  <c r="CF927" i="1" a="1"/>
  <c r="CF927" i="1" s="1"/>
  <c r="CF782" i="1" a="1"/>
  <c r="CF782" i="1" s="1"/>
  <c r="CF621" i="1" a="1"/>
  <c r="CF621" i="1" s="1"/>
  <c r="CF1011" i="1" a="1"/>
  <c r="CF1011" i="1" s="1"/>
  <c r="CF666" i="1" a="1"/>
  <c r="CF666" i="1" s="1"/>
  <c r="CE564" i="1" a="1"/>
  <c r="CE564" i="1" s="1"/>
  <c r="CF258" i="1" a="1"/>
  <c r="CF258" i="1" s="1"/>
  <c r="CF481" i="1" a="1"/>
  <c r="CF481" i="1" s="1"/>
  <c r="CF184" i="1" a="1"/>
  <c r="CF184" i="1" s="1"/>
  <c r="CF518" i="1" a="1"/>
  <c r="CF518" i="1" s="1"/>
  <c r="CF729" i="1" a="1"/>
  <c r="CF729" i="1" s="1"/>
  <c r="CF950" i="1" a="1"/>
  <c r="CF950" i="1" s="1"/>
  <c r="CF789" i="1" a="1"/>
  <c r="CF789" i="1" s="1"/>
  <c r="CE277" i="1" a="1"/>
  <c r="CE277" i="1" s="1"/>
  <c r="CF962" i="1" a="1"/>
  <c r="CF962" i="1" s="1"/>
  <c r="CE53" i="1" a="1"/>
  <c r="CE53" i="1" s="1"/>
  <c r="CF618" i="1" a="1"/>
  <c r="CF618" i="1" s="1"/>
  <c r="CE82" i="1" a="1"/>
  <c r="CE82" i="1" s="1"/>
  <c r="CE832" i="1" a="1"/>
  <c r="CE832" i="1" s="1"/>
  <c r="CF79" i="1" a="1"/>
  <c r="CF79" i="1" s="1"/>
  <c r="CE137" i="1" a="1"/>
  <c r="CE137" i="1" s="1"/>
  <c r="CE879" i="1" a="1"/>
  <c r="CE879" i="1" s="1"/>
  <c r="CF734" i="1" a="1"/>
  <c r="CF734" i="1" s="1"/>
  <c r="CE765" i="1" a="1"/>
  <c r="CE765" i="1" s="1"/>
  <c r="CE189" i="1" a="1"/>
  <c r="CE189" i="1" s="1"/>
  <c r="CE908" i="1" a="1"/>
  <c r="CE908" i="1" s="1"/>
  <c r="CF588" i="1" a="1"/>
  <c r="CF588" i="1" s="1"/>
  <c r="CE300" i="1" a="1"/>
  <c r="CE300" i="1" s="1"/>
  <c r="CE44" i="1" a="1"/>
  <c r="CE44" i="1" s="1"/>
  <c r="CF155" i="1" a="1"/>
  <c r="CF155" i="1" s="1"/>
  <c r="CE25" i="1" a="1"/>
  <c r="CE25" i="1" s="1"/>
  <c r="CE617" i="1" a="1"/>
  <c r="CE617" i="1" s="1"/>
  <c r="CF599" i="1" a="1"/>
  <c r="CF599" i="1" s="1"/>
  <c r="CF741" i="1" a="1"/>
  <c r="CF741" i="1" s="1"/>
  <c r="CE811" i="1" a="1"/>
  <c r="CE811" i="1" s="1"/>
  <c r="CF77" i="1" a="1"/>
  <c r="CF77" i="1" s="1"/>
  <c r="CE602" i="1" a="1"/>
  <c r="CE602" i="1" s="1"/>
  <c r="CF952" i="1" a="1"/>
  <c r="CF952" i="1" s="1"/>
  <c r="CF648" i="1" a="1"/>
  <c r="CF648" i="1" s="1"/>
  <c r="CE136" i="1" a="1"/>
  <c r="CE136" i="1" s="1"/>
  <c r="CF231" i="1" a="1"/>
  <c r="CF231" i="1" s="1"/>
  <c r="CF593" i="1" a="1"/>
  <c r="CF593" i="1" s="1"/>
  <c r="CE973" i="1" a="1"/>
  <c r="CE973" i="1" s="1"/>
  <c r="CE333" i="1" a="1"/>
  <c r="CE333" i="1" s="1"/>
  <c r="CE900" i="1" a="1"/>
  <c r="CE900" i="1" s="1"/>
  <c r="CF484" i="1" a="1"/>
  <c r="CF484" i="1" s="1"/>
  <c r="CF627" i="1" a="1"/>
  <c r="CF627" i="1" s="1"/>
  <c r="CF162" i="1" a="1"/>
  <c r="CF162" i="1" s="1"/>
  <c r="CE281" i="1" a="1"/>
  <c r="CE281" i="1" s="1"/>
  <c r="CF550" i="1" a="1"/>
  <c r="CF550" i="1" s="1"/>
  <c r="CE214" i="1" a="1"/>
  <c r="CE214" i="1" s="1"/>
  <c r="CF807" i="1" a="1"/>
  <c r="CF807" i="1" s="1"/>
  <c r="CE1013" i="1" a="1"/>
  <c r="CE1013" i="1" s="1"/>
  <c r="CE866" i="1" a="1"/>
  <c r="CE866" i="1" s="1"/>
  <c r="CF594" i="1" a="1"/>
  <c r="CF594" i="1" s="1"/>
  <c r="CF472" i="1" a="1"/>
  <c r="CF472" i="1" s="1"/>
  <c r="CF379" i="1" a="1"/>
  <c r="CF379" i="1" s="1"/>
  <c r="CE532" i="1" a="1"/>
  <c r="CE532" i="1" s="1"/>
  <c r="CE194" i="1" a="1"/>
  <c r="CE194" i="1" s="1"/>
  <c r="CE393" i="1" a="1"/>
  <c r="CE393" i="1" s="1"/>
  <c r="CF120" i="1" a="1"/>
  <c r="CF120" i="1" s="1"/>
  <c r="CF32" i="1" a="1"/>
  <c r="CF32" i="1" s="1"/>
  <c r="CF605" i="1" a="1"/>
  <c r="CF605" i="1" s="1"/>
  <c r="CE867" i="1" a="1"/>
  <c r="CE867" i="1" s="1"/>
  <c r="CE188" i="1" a="1"/>
  <c r="CE188" i="1" s="1"/>
  <c r="CF233" i="1" a="1"/>
  <c r="CF233" i="1" s="1"/>
  <c r="CF174" i="1" a="1"/>
  <c r="CF174" i="1" s="1"/>
  <c r="CE87" i="1" a="1"/>
  <c r="CE87" i="1" s="1"/>
  <c r="CE651" i="1" a="1"/>
  <c r="CE651" i="1" s="1"/>
  <c r="CE121" i="1" a="1"/>
  <c r="CE121" i="1" s="1"/>
  <c r="CE406" i="1" a="1"/>
  <c r="CE406" i="1" s="1"/>
  <c r="CF969" i="1" a="1"/>
  <c r="CF969" i="1" s="1"/>
  <c r="CF934" i="1" a="1"/>
  <c r="CF934" i="1" s="1"/>
  <c r="CE581" i="1" a="1"/>
  <c r="CE581" i="1" s="1"/>
  <c r="CE495" i="1" a="1"/>
  <c r="CE495" i="1" s="1"/>
  <c r="CF1000" i="1" a="1"/>
  <c r="CF1000" i="1" s="1"/>
  <c r="CF360" i="1" a="1"/>
  <c r="CF360" i="1" s="1"/>
  <c r="CF756" i="1" a="1"/>
  <c r="CF756" i="1" s="1"/>
  <c r="CE187" i="1" a="1"/>
  <c r="CE187" i="1" s="1"/>
  <c r="CF336" i="1" a="1"/>
  <c r="CF336" i="1" s="1"/>
  <c r="CE423" i="1" a="1"/>
  <c r="CE423" i="1" s="1"/>
  <c r="CF617" i="1" a="1"/>
  <c r="CF617" i="1" s="1"/>
  <c r="CF740" i="1" a="1"/>
  <c r="CF740" i="1" s="1"/>
  <c r="CF904" i="1" a="1"/>
  <c r="CF904" i="1" s="1"/>
  <c r="CF939" i="1" a="1"/>
  <c r="CF939" i="1" s="1"/>
  <c r="CF913" i="1" a="1"/>
  <c r="CF913" i="1" s="1"/>
  <c r="CF676" i="1" a="1"/>
  <c r="CF676" i="1" s="1"/>
  <c r="CE37" i="1" a="1"/>
  <c r="CE37" i="1" s="1"/>
  <c r="CE254" i="1" a="1"/>
  <c r="CE254" i="1" s="1"/>
  <c r="CE496" i="1" a="1"/>
  <c r="CE496" i="1" s="1"/>
  <c r="CE249" i="1" a="1"/>
  <c r="CE249" i="1" s="1"/>
  <c r="CE792" i="1" a="1"/>
  <c r="CE792" i="1" s="1"/>
  <c r="CE934" i="1" a="1"/>
  <c r="CE934" i="1" s="1"/>
  <c r="CE555" i="1" a="1"/>
  <c r="CE555" i="1" s="1"/>
  <c r="CE647" i="1" a="1"/>
  <c r="CE647" i="1" s="1"/>
  <c r="CE676" i="1" a="1"/>
  <c r="CE676" i="1" s="1"/>
  <c r="CE655" i="1" a="1"/>
  <c r="CE655" i="1" s="1"/>
  <c r="CE919" i="1" a="1"/>
  <c r="CE919" i="1" s="1"/>
  <c r="AZ985" i="1"/>
  <c r="AZ601" i="1"/>
  <c r="AZ967" i="1"/>
  <c r="AZ775" i="1"/>
  <c r="AZ597" i="1"/>
  <c r="AZ469" i="1"/>
  <c r="AZ987" i="1"/>
  <c r="AZ859" i="1"/>
  <c r="AZ731" i="1"/>
  <c r="AZ455" i="1"/>
  <c r="AZ47" i="1"/>
  <c r="CF24" i="1" a="1"/>
  <c r="CF24" i="1" s="1"/>
  <c r="CF498" i="1" a="1"/>
  <c r="CF498" i="1" s="1"/>
  <c r="CF309" i="1" a="1"/>
  <c r="CF309" i="1" s="1"/>
  <c r="CF581" i="1" a="1"/>
  <c r="CF581" i="1" s="1"/>
  <c r="CF624" i="1" a="1"/>
  <c r="CF624" i="1" s="1"/>
  <c r="CF809" i="1" a="1"/>
  <c r="CF809" i="1" s="1"/>
  <c r="CF937" i="1" a="1"/>
  <c r="CF937" i="1" s="1"/>
  <c r="CF748" i="1" a="1"/>
  <c r="CF748" i="1" s="1"/>
  <c r="CE462" i="1" a="1"/>
  <c r="CE462" i="1" s="1"/>
  <c r="CE422" i="1" a="1"/>
  <c r="CE422" i="1" s="1"/>
  <c r="CF743" i="1" a="1"/>
  <c r="CF743" i="1" s="1"/>
  <c r="CE378" i="1" a="1"/>
  <c r="CE378" i="1" s="1"/>
  <c r="CF710" i="1" a="1"/>
  <c r="CF710" i="1" s="1"/>
  <c r="CE678" i="1" a="1"/>
  <c r="CE678" i="1" s="1"/>
  <c r="CE696" i="1" a="1"/>
  <c r="CE696" i="1" s="1"/>
  <c r="CE709" i="1" a="1"/>
  <c r="CE709" i="1" s="1"/>
  <c r="CE821" i="1" a="1"/>
  <c r="CE821" i="1" s="1"/>
  <c r="CE557" i="1" a="1"/>
  <c r="CE557" i="1" s="1"/>
  <c r="CE604" i="1" a="1"/>
  <c r="CE604" i="1" s="1"/>
  <c r="CE862" i="1" a="1"/>
  <c r="CE862" i="1" s="1"/>
  <c r="AZ769" i="1"/>
  <c r="AZ641" i="1"/>
  <c r="AZ1007" i="1"/>
  <c r="AZ623" i="1"/>
  <c r="AZ893" i="1"/>
  <c r="AZ573" i="1"/>
  <c r="AZ445" i="1"/>
  <c r="CF317" i="1" a="1"/>
  <c r="CF317" i="1" s="1"/>
  <c r="AZ938" i="1"/>
  <c r="AZ972" i="1"/>
  <c r="AZ844" i="1"/>
  <c r="AZ652" i="1"/>
  <c r="AZ524" i="1"/>
  <c r="AZ76" i="1"/>
  <c r="AZ105" i="1"/>
  <c r="AZ683" i="1"/>
  <c r="AZ523" i="1"/>
  <c r="AZ27" i="1"/>
  <c r="AZ234" i="1"/>
  <c r="AZ513" i="1"/>
  <c r="CF433" i="1" a="1"/>
  <c r="CF433" i="1" s="1"/>
  <c r="AZ433" i="1"/>
  <c r="AZ153" i="1"/>
  <c r="AZ416" i="1"/>
  <c r="AZ224" i="1"/>
  <c r="CF179" i="1" a="1"/>
  <c r="CF179" i="1" s="1"/>
  <c r="AZ478" i="1"/>
  <c r="AZ222" i="1"/>
  <c r="CF94" i="1" a="1"/>
  <c r="CF94" i="1" s="1"/>
  <c r="AZ94" i="1"/>
  <c r="AZ30" i="1"/>
  <c r="AZ357" i="1"/>
  <c r="AZ45" i="1"/>
  <c r="AZ475" i="1"/>
  <c r="AZ522" i="1"/>
  <c r="AZ298" i="1"/>
  <c r="AZ71" i="1"/>
  <c r="CF209" i="1" a="1"/>
  <c r="CF209" i="1" s="1"/>
  <c r="CF380" i="1" a="1"/>
  <c r="CF380" i="1" s="1"/>
  <c r="CF198" i="1" a="1"/>
  <c r="CF198" i="1" s="1"/>
  <c r="CF763" i="1" a="1"/>
  <c r="CF763" i="1" s="1"/>
  <c r="CF766" i="1" a="1"/>
  <c r="CF766" i="1" s="1"/>
  <c r="CF558" i="1" a="1"/>
  <c r="CF558" i="1" s="1"/>
  <c r="CF918" i="1" a="1"/>
  <c r="CF918" i="1" s="1"/>
  <c r="CE114" i="1" a="1"/>
  <c r="CE114" i="1" s="1"/>
  <c r="CE123" i="1" a="1"/>
  <c r="CE123" i="1" s="1"/>
  <c r="CE220" i="1" a="1"/>
  <c r="CE220" i="1" s="1"/>
  <c r="CE206" i="1" a="1"/>
  <c r="CE206" i="1" s="1"/>
  <c r="CE383" i="1" a="1"/>
  <c r="CE383" i="1" s="1"/>
  <c r="CE304" i="1" a="1"/>
  <c r="CE304" i="1" s="1"/>
  <c r="CE541" i="1" a="1"/>
  <c r="CE541" i="1" s="1"/>
  <c r="CE708" i="1" a="1"/>
  <c r="CE708" i="1" s="1"/>
  <c r="CE793" i="1" a="1"/>
  <c r="CE793" i="1" s="1"/>
  <c r="CE871" i="1" a="1"/>
  <c r="CE871" i="1" s="1"/>
  <c r="CE666" i="1" a="1"/>
  <c r="CE666" i="1" s="1"/>
  <c r="CE932" i="1" a="1"/>
  <c r="CE932" i="1" s="1"/>
  <c r="AZ809" i="1"/>
  <c r="AZ681" i="1"/>
  <c r="AZ815" i="1"/>
  <c r="AZ869" i="1"/>
  <c r="CF485" i="1" a="1"/>
  <c r="CF485" i="1" s="1"/>
  <c r="AZ520" i="1"/>
  <c r="AZ463" i="1"/>
  <c r="AZ271" i="1"/>
  <c r="CF86" i="1" a="1"/>
  <c r="CF86" i="1" s="1"/>
  <c r="AZ86" i="1"/>
  <c r="AZ969" i="1"/>
  <c r="AZ823" i="1"/>
  <c r="AZ695" i="1"/>
  <c r="AZ742" i="1"/>
  <c r="CF28" i="1" a="1"/>
  <c r="CF28" i="1" s="1"/>
  <c r="AZ395" i="1"/>
  <c r="AZ744" i="1"/>
  <c r="CF216" i="1" a="1"/>
  <c r="CF216" i="1" s="1"/>
  <c r="CF252" i="1" a="1"/>
  <c r="CF252" i="1" s="1"/>
  <c r="CF702" i="1" a="1"/>
  <c r="CF702" i="1" s="1"/>
  <c r="CF773" i="1" a="1"/>
  <c r="CF773" i="1" s="1"/>
  <c r="CF895" i="1" a="1"/>
  <c r="CF895" i="1" s="1"/>
  <c r="CF861" i="1" a="1"/>
  <c r="CF861" i="1" s="1"/>
  <c r="CF669" i="1" a="1"/>
  <c r="CF669" i="1" s="1"/>
  <c r="CE228" i="1" a="1"/>
  <c r="CE228" i="1" s="1"/>
  <c r="CE382" i="1" a="1"/>
  <c r="CE382" i="1" s="1"/>
  <c r="CE515" i="1" a="1"/>
  <c r="CE515" i="1" s="1"/>
  <c r="CE209" i="1" a="1"/>
  <c r="CE209" i="1" s="1"/>
  <c r="CE535" i="1" a="1"/>
  <c r="CE535" i="1" s="1"/>
  <c r="CE573" i="1" a="1"/>
  <c r="CE573" i="1" s="1"/>
  <c r="CE568" i="1" a="1"/>
  <c r="CE568" i="1" s="1"/>
  <c r="CE730" i="1" a="1"/>
  <c r="CE730" i="1" s="1"/>
  <c r="CE1018" i="1" a="1"/>
  <c r="CE1018" i="1" s="1"/>
  <c r="AZ954" i="1"/>
  <c r="AZ868" i="1"/>
  <c r="AZ676" i="1"/>
  <c r="AZ548" i="1"/>
  <c r="AZ452" i="1"/>
  <c r="AZ98" i="1"/>
  <c r="AZ34" i="1"/>
  <c r="AZ41" i="1"/>
  <c r="CF505" i="1" a="1"/>
  <c r="CF505" i="1" s="1"/>
  <c r="AZ353" i="1"/>
  <c r="AZ209" i="1"/>
  <c r="AZ432" i="1"/>
  <c r="AZ48" i="1"/>
  <c r="CF467" i="1" a="1"/>
  <c r="CF467" i="1" s="1"/>
  <c r="CF148" i="1" a="1"/>
  <c r="CF148" i="1" s="1"/>
  <c r="CF540" i="1" a="1"/>
  <c r="CF540" i="1" s="1"/>
  <c r="CF976" i="1" a="1"/>
  <c r="CF976" i="1" s="1"/>
  <c r="CF958" i="1" a="1"/>
  <c r="CF958" i="1" s="1"/>
  <c r="CE380" i="1" a="1"/>
  <c r="CE380" i="1" s="1"/>
  <c r="CE518" i="1" a="1"/>
  <c r="CE518" i="1" s="1"/>
  <c r="CE401" i="1" a="1"/>
  <c r="CE401" i="1" s="1"/>
  <c r="CE153" i="1" a="1"/>
  <c r="CE153" i="1" s="1"/>
  <c r="CE662" i="1" a="1"/>
  <c r="CE662" i="1" s="1"/>
  <c r="CE928" i="1" a="1"/>
  <c r="CE928" i="1" s="1"/>
  <c r="CE642" i="1" a="1"/>
  <c r="CE642" i="1" s="1"/>
  <c r="CE818" i="1" a="1"/>
  <c r="CE818" i="1" s="1"/>
  <c r="AZ367" i="1"/>
  <c r="AZ825" i="1"/>
  <c r="AZ697" i="1"/>
  <c r="AZ871" i="1"/>
  <c r="AZ757" i="1"/>
  <c r="AZ629" i="1"/>
  <c r="CF373" i="1" a="1"/>
  <c r="CF373" i="1" s="1"/>
  <c r="AZ245" i="1"/>
  <c r="AZ866" i="1"/>
  <c r="AZ988" i="1"/>
  <c r="AZ83" i="1"/>
  <c r="AZ466" i="1"/>
  <c r="AZ408" i="1"/>
  <c r="CF88" i="1" a="1"/>
  <c r="CF88" i="1" s="1"/>
  <c r="AZ634" i="1"/>
  <c r="AZ531" i="1"/>
  <c r="AZ287" i="1"/>
  <c r="CF312" i="1" a="1"/>
  <c r="CF312" i="1" s="1"/>
  <c r="CF342" i="1" a="1"/>
  <c r="CF342" i="1" s="1"/>
  <c r="CF349" i="1" a="1"/>
  <c r="CF349" i="1" s="1"/>
  <c r="CF690" i="1" a="1"/>
  <c r="CF690" i="1" s="1"/>
  <c r="CF846" i="1" a="1"/>
  <c r="CF846" i="1" s="1"/>
  <c r="CF539" i="1" a="1"/>
  <c r="CF539" i="1" s="1"/>
  <c r="CE116" i="1" a="1"/>
  <c r="CE116" i="1" s="1"/>
  <c r="CF947" i="1" a="1"/>
  <c r="CF947" i="1" s="1"/>
  <c r="CE527" i="1" a="1"/>
  <c r="CE527" i="1" s="1"/>
  <c r="CE702" i="1" a="1"/>
  <c r="CE702" i="1" s="1"/>
  <c r="CE441" i="1" a="1"/>
  <c r="CE441" i="1" s="1"/>
  <c r="CE981" i="1" a="1"/>
  <c r="CE981" i="1" s="1"/>
  <c r="CE784" i="1" a="1"/>
  <c r="CE784" i="1" s="1"/>
  <c r="CE961" i="1" a="1"/>
  <c r="CE961" i="1" s="1"/>
  <c r="AZ865" i="1"/>
  <c r="AZ847" i="1"/>
  <c r="AZ719" i="1"/>
  <c r="AZ949" i="1"/>
  <c r="AZ797" i="1"/>
  <c r="AZ733" i="1"/>
  <c r="AZ669" i="1"/>
  <c r="CF413" i="1" a="1"/>
  <c r="CF413" i="1" s="1"/>
  <c r="AZ285" i="1"/>
  <c r="AZ778" i="1"/>
  <c r="AZ674" i="1"/>
  <c r="AZ457" i="1"/>
  <c r="AZ956" i="1"/>
  <c r="AZ828" i="1"/>
  <c r="AZ636" i="1"/>
  <c r="AZ508" i="1"/>
  <c r="AZ412" i="1"/>
  <c r="AZ316" i="1"/>
  <c r="AZ156" i="1"/>
  <c r="AZ491" i="1"/>
  <c r="CF178" i="1" a="1"/>
  <c r="CF178" i="1" s="1"/>
  <c r="AZ497" i="1"/>
  <c r="AZ201" i="1"/>
  <c r="CF129" i="1" a="1"/>
  <c r="CF129" i="1" s="1"/>
  <c r="AZ89" i="1"/>
  <c r="AZ128" i="1"/>
  <c r="AZ238" i="1"/>
  <c r="AZ773" i="1"/>
  <c r="AZ517" i="1"/>
  <c r="CF306" i="1" a="1"/>
  <c r="CF306" i="1" s="1"/>
  <c r="AZ296" i="1"/>
  <c r="CF439" i="1" a="1"/>
  <c r="CF439" i="1" s="1"/>
  <c r="CF244" i="1" a="1"/>
  <c r="CF244" i="1" s="1"/>
  <c r="CF275" i="1" a="1"/>
  <c r="CF275" i="1" s="1"/>
  <c r="CE56" i="1" a="1"/>
  <c r="CE56" i="1" s="1"/>
  <c r="CE34" i="1" a="1"/>
  <c r="CE34" i="1" s="1"/>
  <c r="CE146" i="1" a="1"/>
  <c r="CE146" i="1" s="1"/>
  <c r="CE410" i="1" a="1"/>
  <c r="CE410" i="1" s="1"/>
  <c r="CE174" i="1" a="1"/>
  <c r="CE174" i="1" s="1"/>
  <c r="CE396" i="1" a="1"/>
  <c r="CE396" i="1" s="1"/>
  <c r="CE623" i="1" a="1"/>
  <c r="CE623" i="1" s="1"/>
  <c r="CE528" i="1" a="1"/>
  <c r="CE528" i="1" s="1"/>
  <c r="CE999" i="1" a="1"/>
  <c r="CE999" i="1" s="1"/>
  <c r="CE627" i="1" a="1"/>
  <c r="CE627" i="1" s="1"/>
  <c r="AZ818" i="1"/>
  <c r="CF817" i="1" a="1"/>
  <c r="CF817" i="1" s="1"/>
  <c r="CF799" i="1" a="1"/>
  <c r="CF799" i="1" s="1"/>
  <c r="CE718" i="1" a="1"/>
  <c r="CE718" i="1" s="1"/>
  <c r="CF557" i="1" a="1"/>
  <c r="CF557" i="1" s="1"/>
  <c r="CE819" i="1" a="1"/>
  <c r="CE819" i="1" s="1"/>
  <c r="CF980" i="1" a="1"/>
  <c r="CF980" i="1" s="1"/>
  <c r="CE404" i="1" a="1"/>
  <c r="CE404" i="1" s="1"/>
  <c r="CE106" i="1" a="1"/>
  <c r="CE106" i="1" s="1"/>
  <c r="CE526" i="1" a="1"/>
  <c r="CE526" i="1" s="1"/>
  <c r="CF511" i="1" a="1"/>
  <c r="CF511" i="1" s="1"/>
  <c r="CE294" i="1" a="1"/>
  <c r="CE294" i="1" s="1"/>
  <c r="CF601" i="1" a="1"/>
  <c r="CF601" i="1" s="1"/>
  <c r="CE886" i="1" a="1"/>
  <c r="CE886" i="1" s="1"/>
  <c r="CF725" i="1" a="1"/>
  <c r="CF725" i="1" s="1"/>
  <c r="CE213" i="1" a="1"/>
  <c r="CE213" i="1" s="1"/>
  <c r="CF898" i="1" a="1"/>
  <c r="CF898" i="1" s="1"/>
  <c r="CE21" i="1" a="1"/>
  <c r="CE21" i="1" s="1"/>
  <c r="CE578" i="1" a="1"/>
  <c r="CE578" i="1" s="1"/>
  <c r="CE431" i="1" a="1"/>
  <c r="CE431" i="1" s="1"/>
  <c r="CF800" i="1" a="1"/>
  <c r="CF800" i="1" s="1"/>
  <c r="CF473" i="1" a="1"/>
  <c r="CF473" i="1" s="1"/>
  <c r="CF961" i="1" a="1"/>
  <c r="CF961" i="1" s="1"/>
  <c r="CF711" i="1" a="1"/>
  <c r="CF711" i="1" s="1"/>
  <c r="CF670" i="1" a="1"/>
  <c r="CF670" i="1" s="1"/>
  <c r="CF701" i="1" a="1"/>
  <c r="CF701" i="1" s="1"/>
  <c r="CE963" i="1" a="1"/>
  <c r="CE963" i="1" s="1"/>
  <c r="CE876" i="1" a="1"/>
  <c r="CE876" i="1" s="1"/>
  <c r="CF556" i="1" a="1"/>
  <c r="CF556" i="1" s="1"/>
  <c r="CF268" i="1" a="1"/>
  <c r="CF268" i="1" s="1"/>
  <c r="CE105" i="1" a="1"/>
  <c r="CE105" i="1" s="1"/>
  <c r="CE91" i="1" a="1"/>
  <c r="CE91" i="1" s="1"/>
  <c r="CF352" i="1" a="1"/>
  <c r="CF352" i="1" s="1"/>
  <c r="CE983" i="1" a="1"/>
  <c r="CE983" i="1" s="1"/>
  <c r="CE966" i="1" a="1"/>
  <c r="CE966" i="1" s="1"/>
  <c r="CF677" i="1" a="1"/>
  <c r="CF677" i="1" s="1"/>
  <c r="CF747" i="1" a="1"/>
  <c r="CF747" i="1" s="1"/>
  <c r="CE475" i="1" a="1"/>
  <c r="CE475" i="1" s="1"/>
  <c r="CE562" i="1" a="1"/>
  <c r="CE562" i="1" s="1"/>
  <c r="CF920" i="1" a="1"/>
  <c r="CF920" i="1" s="1"/>
  <c r="CF584" i="1" a="1"/>
  <c r="CF584" i="1" s="1"/>
  <c r="CE195" i="1" a="1"/>
  <c r="CE195" i="1" s="1"/>
  <c r="CE199" i="1" a="1"/>
  <c r="CE199" i="1" s="1"/>
  <c r="CE767" i="1" a="1"/>
  <c r="CE767" i="1" s="1"/>
  <c r="CF909" i="1" a="1"/>
  <c r="CF909" i="1" s="1"/>
  <c r="CE269" i="1" a="1"/>
  <c r="CE269" i="1" s="1"/>
  <c r="CF868" i="1" a="1"/>
  <c r="CF868" i="1" s="1"/>
  <c r="CE452" i="1" a="1"/>
  <c r="CE452" i="1" s="1"/>
  <c r="CE547" i="1" a="1"/>
  <c r="CE547" i="1" s="1"/>
  <c r="CE138" i="1" a="1"/>
  <c r="CE138" i="1" s="1"/>
  <c r="CE97" i="1" a="1"/>
  <c r="CE97" i="1" s="1"/>
  <c r="CF510" i="1" a="1"/>
  <c r="CF510" i="1" s="1"/>
  <c r="CF182" i="1" a="1"/>
  <c r="CF182" i="1" s="1"/>
  <c r="CE679" i="1" a="1"/>
  <c r="CE679" i="1" s="1"/>
  <c r="CE693" i="1" a="1"/>
  <c r="CE693" i="1" s="1"/>
  <c r="CE738" i="1" a="1"/>
  <c r="CE738" i="1" s="1"/>
  <c r="CE266" i="1" a="1"/>
  <c r="CE266" i="1" s="1"/>
  <c r="CF152" i="1" a="1"/>
  <c r="CF152" i="1" s="1"/>
  <c r="CF40" i="1" a="1"/>
  <c r="CF40" i="1" s="1"/>
  <c r="CF436" i="1" a="1"/>
  <c r="CF436" i="1" s="1"/>
  <c r="CF42" i="1" a="1"/>
  <c r="CF42" i="1" s="1"/>
  <c r="CE486" i="1" a="1"/>
  <c r="CE486" i="1" s="1"/>
  <c r="CF471" i="1" a="1"/>
  <c r="CF471" i="1" s="1"/>
  <c r="CE366" i="1" a="1"/>
  <c r="CE366" i="1" s="1"/>
  <c r="CF541" i="1" a="1"/>
  <c r="CF541" i="1" s="1"/>
  <c r="CE906" i="1" a="1"/>
  <c r="CE906" i="1" s="1"/>
  <c r="CE124" i="1" a="1"/>
  <c r="CE124" i="1" s="1"/>
  <c r="CE169" i="1" a="1"/>
  <c r="CE169" i="1" s="1"/>
  <c r="CE110" i="1" a="1"/>
  <c r="CE110" i="1" s="1"/>
  <c r="CF163" i="1" a="1"/>
  <c r="CF163" i="1" s="1"/>
  <c r="CE459" i="1" a="1"/>
  <c r="CE459" i="1" s="1"/>
  <c r="CF656" i="1" a="1"/>
  <c r="CF656" i="1" s="1"/>
  <c r="CF391" i="1" a="1"/>
  <c r="CF391" i="1" s="1"/>
  <c r="CF905" i="1" a="1"/>
  <c r="CF905" i="1" s="1"/>
  <c r="CE894" i="1" a="1"/>
  <c r="CE894" i="1" s="1"/>
  <c r="CE325" i="1" a="1"/>
  <c r="CE325" i="1" s="1"/>
  <c r="CE626" i="1" a="1"/>
  <c r="CE626" i="1" s="1"/>
  <c r="CF968" i="1" a="1"/>
  <c r="CF968" i="1" s="1"/>
  <c r="CF232" i="1" a="1"/>
  <c r="CF232" i="1" s="1"/>
  <c r="CF628" i="1" a="1"/>
  <c r="CF628" i="1" s="1"/>
  <c r="CF370" i="1" a="1"/>
  <c r="CF370" i="1" s="1"/>
  <c r="CE80" i="1" a="1"/>
  <c r="CE80" i="1" s="1"/>
  <c r="AJ285" i="1" a="1"/>
  <c r="AJ285" i="1" s="1"/>
  <c r="AR285" i="1" s="1"/>
  <c r="BC19" i="1"/>
  <c r="BX19" i="1" s="1"/>
  <c r="BB19" i="1"/>
  <c r="BW19" i="1" s="1"/>
  <c r="BA19" i="1"/>
  <c r="BV19" i="1" s="1"/>
  <c r="BH19" i="1"/>
  <c r="CC19" i="1" s="1"/>
  <c r="AZ19" i="1"/>
  <c r="BG19" i="1"/>
  <c r="CB19" i="1" s="1"/>
  <c r="BF19" i="1"/>
  <c r="CA19" i="1" s="1"/>
  <c r="BE19" i="1"/>
  <c r="BZ19" i="1" s="1"/>
  <c r="BD19" i="1"/>
  <c r="BY19" i="1" s="1"/>
  <c r="AY19" i="1"/>
  <c r="BT19" i="1" s="1"/>
  <c r="BB507" i="1"/>
  <c r="BW507" i="1" s="1"/>
  <c r="BD507" i="1"/>
  <c r="BY507" i="1" s="1"/>
  <c r="AZ251" i="1"/>
  <c r="AZ507" i="1"/>
  <c r="AZ354" i="1"/>
  <c r="CF354" i="1" a="1"/>
  <c r="CF354" i="1" s="1"/>
  <c r="CF251" i="1" a="1"/>
  <c r="CF251" i="1" s="1"/>
  <c r="CE354" i="1" a="1"/>
  <c r="CE354" i="1" s="1"/>
  <c r="CE1006" i="1" a="1"/>
  <c r="CE1006" i="1" s="1"/>
  <c r="CE19" i="1" a="1"/>
  <c r="CE19" i="1" s="1"/>
  <c r="CE993" i="1" a="1"/>
  <c r="CE993" i="1" s="1"/>
  <c r="CE251" i="1" a="1"/>
  <c r="CE251" i="1" s="1"/>
  <c r="CE990" i="1" a="1"/>
  <c r="CE990" i="1" s="1"/>
  <c r="CE994" i="1" a="1"/>
  <c r="CE994" i="1" s="1"/>
  <c r="CE952" i="1" a="1"/>
  <c r="CE952" i="1" s="1"/>
  <c r="CE507" i="1" a="1"/>
  <c r="CE507" i="1" s="1"/>
  <c r="CE1008" i="1" a="1"/>
  <c r="CE1008" i="1" s="1"/>
  <c r="CF507" i="1" a="1"/>
  <c r="CF507" i="1" s="1"/>
  <c r="CF19" i="1" a="1"/>
  <c r="CF19" i="1" s="1"/>
  <c r="CE769" i="1" a="1"/>
  <c r="CE769" i="1" s="1"/>
  <c r="CE829" i="1" a="1"/>
  <c r="CE829" i="1" s="1"/>
  <c r="CE925" i="1" a="1"/>
  <c r="CE925" i="1" s="1"/>
  <c r="CE988" i="1" a="1"/>
  <c r="CE988" i="1" s="1"/>
  <c r="CF330" i="1" a="1"/>
  <c r="CF330" i="1" s="1"/>
  <c r="CF307" i="1" a="1"/>
  <c r="CF307" i="1" s="1"/>
  <c r="CF421" i="1" a="1"/>
  <c r="CF421" i="1" s="1"/>
  <c r="CF432" i="1" a="1"/>
  <c r="CF432" i="1" s="1"/>
  <c r="CF489" i="1" a="1"/>
  <c r="CF489" i="1" s="1"/>
  <c r="CF465" i="1" a="1"/>
  <c r="CF465" i="1" s="1"/>
  <c r="CF900" i="1" a="1"/>
  <c r="CF900" i="1" s="1"/>
  <c r="CF1005" i="1" a="1"/>
  <c r="CF1005" i="1" s="1"/>
  <c r="CF923" i="1" a="1"/>
  <c r="CF923" i="1" s="1"/>
  <c r="CF977" i="1" a="1"/>
  <c r="CF977" i="1" s="1"/>
  <c r="CF488" i="1" a="1"/>
  <c r="CF488" i="1" s="1"/>
  <c r="CF1014" i="1" a="1"/>
  <c r="CF1014" i="1" s="1"/>
  <c r="CF885" i="1" a="1"/>
  <c r="CF885" i="1" s="1"/>
  <c r="CE480" i="1" a="1"/>
  <c r="CE480" i="1" s="1"/>
  <c r="CE405" i="1" a="1"/>
  <c r="CE405" i="1" s="1"/>
  <c r="CE357" i="1" a="1"/>
  <c r="CE357" i="1" s="1"/>
  <c r="CE246" i="1" a="1"/>
  <c r="CE246" i="1" s="1"/>
  <c r="CE295" i="1" a="1"/>
  <c r="CE295" i="1" s="1"/>
  <c r="CE216" i="1" a="1"/>
  <c r="CE216" i="1" s="1"/>
  <c r="CE241" i="1" a="1"/>
  <c r="CE241" i="1" s="1"/>
  <c r="CE786" i="1" a="1"/>
  <c r="CE786" i="1" s="1"/>
  <c r="CE808" i="1" a="1"/>
  <c r="CE808" i="1" s="1"/>
  <c r="CE826" i="1" a="1"/>
  <c r="CE826" i="1" s="1"/>
  <c r="CE859" i="1" a="1"/>
  <c r="CE859" i="1" s="1"/>
  <c r="CE912" i="1" a="1"/>
  <c r="CE912" i="1" s="1"/>
  <c r="CE943" i="1" a="1"/>
  <c r="CE943" i="1" s="1"/>
  <c r="CE872" i="1" a="1"/>
  <c r="CE872" i="1" s="1"/>
  <c r="CE977" i="1" a="1"/>
  <c r="CE977" i="1" s="1"/>
  <c r="AZ974" i="1"/>
  <c r="AZ365" i="1"/>
  <c r="AZ308" i="1"/>
  <c r="AZ563" i="1"/>
  <c r="AZ459" i="1"/>
  <c r="AZ443" i="1"/>
  <c r="AZ258" i="1"/>
  <c r="AZ489" i="1"/>
  <c r="AZ592" i="1"/>
  <c r="AZ272" i="1"/>
  <c r="AZ526" i="1"/>
  <c r="AZ414" i="1"/>
  <c r="AZ134" i="1"/>
  <c r="AZ960" i="1"/>
  <c r="AZ832" i="1"/>
  <c r="AZ79" i="1"/>
  <c r="AZ232" i="1"/>
  <c r="CF327" i="1" a="1"/>
  <c r="CF327" i="1" s="1"/>
  <c r="CF186" i="1" a="1"/>
  <c r="CF186" i="1" s="1"/>
  <c r="CF522" i="1" a="1"/>
  <c r="CF522" i="1" s="1"/>
  <c r="CF426" i="1" a="1"/>
  <c r="CF426" i="1" s="1"/>
  <c r="CF177" i="1" a="1"/>
  <c r="CF177" i="1" s="1"/>
  <c r="CF946" i="1" a="1"/>
  <c r="CF946" i="1" s="1"/>
  <c r="CF684" i="1" a="1"/>
  <c r="CF684" i="1" s="1"/>
  <c r="CF739" i="1" a="1"/>
  <c r="CF739" i="1" s="1"/>
  <c r="CF803" i="1" a="1"/>
  <c r="CF803" i="1" s="1"/>
  <c r="CF501" i="1" a="1"/>
  <c r="CF501" i="1" s="1"/>
  <c r="CE22" i="1" a="1"/>
  <c r="CE22" i="1" s="1"/>
  <c r="CE35" i="1" a="1"/>
  <c r="CE35" i="1" s="1"/>
  <c r="CE140" i="1" a="1"/>
  <c r="CE140" i="1" s="1"/>
  <c r="CE109" i="1" a="1"/>
  <c r="CE109" i="1" s="1"/>
  <c r="CE318" i="1" a="1"/>
  <c r="CE318" i="1" s="1"/>
  <c r="CF814" i="1" a="1"/>
  <c r="CF814" i="1" s="1"/>
  <c r="CE313" i="1" a="1"/>
  <c r="CE313" i="1" s="1"/>
  <c r="CE868" i="1" a="1"/>
  <c r="CE868" i="1" s="1"/>
  <c r="CE488" i="1" a="1"/>
  <c r="CE488" i="1" s="1"/>
  <c r="CE619" i="1" a="1"/>
  <c r="CE619" i="1" s="1"/>
  <c r="CE740" i="1" a="1"/>
  <c r="CE740" i="1" s="1"/>
  <c r="CE746" i="1" a="1"/>
  <c r="CE746" i="1" s="1"/>
  <c r="CE758" i="1" a="1"/>
  <c r="CE758" i="1" s="1"/>
  <c r="CE985" i="1" a="1"/>
  <c r="CE985" i="1" s="1"/>
  <c r="AZ822" i="1"/>
  <c r="AZ694" i="1"/>
  <c r="AZ213" i="1"/>
  <c r="AZ834" i="1"/>
  <c r="AZ117" i="1"/>
  <c r="AZ21" i="1"/>
  <c r="CF83" i="1" a="1"/>
  <c r="CF83" i="1" s="1"/>
  <c r="CF63" i="1" a="1"/>
  <c r="CF63" i="1" s="1"/>
  <c r="CF381" i="1" a="1"/>
  <c r="CF381" i="1" s="1"/>
  <c r="CF531" i="1" a="1"/>
  <c r="CF531" i="1" s="1"/>
  <c r="CF691" i="1" a="1"/>
  <c r="CF691" i="1" s="1"/>
  <c r="CF873" i="1" a="1"/>
  <c r="CF873" i="1" s="1"/>
  <c r="CF989" i="1" a="1"/>
  <c r="CF989" i="1" s="1"/>
  <c r="CF812" i="1" a="1"/>
  <c r="CF812" i="1" s="1"/>
  <c r="CE45" i="1" a="1"/>
  <c r="CE45" i="1" s="1"/>
  <c r="CF849" i="1" a="1"/>
  <c r="CF849" i="1" s="1"/>
  <c r="CF993" i="1" a="1"/>
  <c r="CF993" i="1" s="1"/>
  <c r="CE442" i="1" a="1"/>
  <c r="CE442" i="1" s="1"/>
  <c r="CF979" i="1" a="1"/>
  <c r="CF979" i="1" s="1"/>
  <c r="CE737" i="1" a="1"/>
  <c r="CE737" i="1" s="1"/>
  <c r="CE754" i="1" a="1"/>
  <c r="CE754" i="1" s="1"/>
  <c r="CE787" i="1" a="1"/>
  <c r="CE787" i="1" s="1"/>
  <c r="CE882" i="1" a="1"/>
  <c r="CE882" i="1" s="1"/>
  <c r="CE621" i="1" a="1"/>
  <c r="CE621" i="1" s="1"/>
  <c r="CE660" i="1" a="1"/>
  <c r="CE660" i="1" s="1"/>
  <c r="CE926" i="1" a="1"/>
  <c r="CE926" i="1" s="1"/>
  <c r="AZ926" i="1"/>
  <c r="AZ835" i="1"/>
  <c r="AZ428" i="1"/>
  <c r="AZ204" i="1"/>
  <c r="AZ172" i="1"/>
  <c r="CF44" i="1" a="1"/>
  <c r="CF44" i="1" s="1"/>
  <c r="AZ155" i="1"/>
  <c r="CF234" i="1" a="1"/>
  <c r="CF234" i="1" s="1"/>
  <c r="AZ186" i="1"/>
  <c r="CF289" i="1" a="1"/>
  <c r="CF289" i="1" s="1"/>
  <c r="AZ289" i="1"/>
  <c r="CF185" i="1" a="1"/>
  <c r="CF185" i="1" s="1"/>
  <c r="AZ25" i="1"/>
  <c r="AZ326" i="1"/>
  <c r="AZ190" i="1"/>
  <c r="AZ811" i="1"/>
  <c r="AZ952" i="1"/>
  <c r="CF328" i="1" a="1"/>
  <c r="CF328" i="1" s="1"/>
  <c r="AZ136" i="1"/>
  <c r="AZ415" i="1"/>
  <c r="AZ318" i="1"/>
  <c r="CF470" i="1" a="1"/>
  <c r="CF470" i="1" s="1"/>
  <c r="CF284" i="1" a="1"/>
  <c r="CF284" i="1" s="1"/>
  <c r="CF447" i="1" a="1"/>
  <c r="CF447" i="1" s="1"/>
  <c r="CF265" i="1" a="1"/>
  <c r="CF265" i="1" s="1"/>
  <c r="CF827" i="1" a="1"/>
  <c r="CF827" i="1" s="1"/>
  <c r="CF830" i="1" a="1"/>
  <c r="CF830" i="1" s="1"/>
  <c r="CF626" i="1" a="1"/>
  <c r="CF626" i="1" s="1"/>
  <c r="CF521" i="1" a="1"/>
  <c r="CF521" i="1" s="1"/>
  <c r="CE178" i="1" a="1"/>
  <c r="CE178" i="1" s="1"/>
  <c r="CE315" i="1" a="1"/>
  <c r="CE315" i="1" s="1"/>
  <c r="CE284" i="1" a="1"/>
  <c r="CE284" i="1" s="1"/>
  <c r="CE270" i="1" a="1"/>
  <c r="CE270" i="1" s="1"/>
  <c r="CE447" i="1" a="1"/>
  <c r="CE447" i="1" s="1"/>
  <c r="CE367" i="1" a="1"/>
  <c r="CE367" i="1" s="1"/>
  <c r="CE628" i="1" a="1"/>
  <c r="CE628" i="1" s="1"/>
  <c r="CE760" i="1" a="1"/>
  <c r="CE760" i="1" s="1"/>
  <c r="CE412" i="1" a="1"/>
  <c r="CE412" i="1" s="1"/>
  <c r="CE930" i="1" a="1"/>
  <c r="CE930" i="1" s="1"/>
  <c r="CE774" i="1" a="1"/>
  <c r="CE774" i="1" s="1"/>
  <c r="CE1010" i="1" a="1"/>
  <c r="CE1010" i="1" s="1"/>
  <c r="AZ862" i="1"/>
  <c r="AZ747" i="1"/>
  <c r="AZ122" i="1"/>
  <c r="AZ920" i="1"/>
  <c r="AZ199" i="1"/>
  <c r="AZ996" i="1"/>
  <c r="AZ510" i="1"/>
  <c r="AZ358" i="1"/>
  <c r="AZ998" i="1"/>
  <c r="AZ806" i="1"/>
  <c r="AZ678" i="1"/>
  <c r="AZ458" i="1"/>
  <c r="CF215" i="1" a="1"/>
  <c r="CF215" i="1" s="1"/>
  <c r="AZ163" i="1"/>
  <c r="CF382" i="1" a="1"/>
  <c r="CF382" i="1" s="1"/>
  <c r="CF331" i="1" a="1"/>
  <c r="CF331" i="1" s="1"/>
  <c r="CF71" i="1" a="1"/>
  <c r="CF71" i="1" s="1"/>
  <c r="CF967" i="1" a="1"/>
  <c r="CF967" i="1" s="1"/>
  <c r="CF901" i="1" a="1"/>
  <c r="CF901" i="1" s="1"/>
  <c r="CF957" i="1" a="1"/>
  <c r="CF957" i="1" s="1"/>
  <c r="CF925" i="1" a="1"/>
  <c r="CF925" i="1" s="1"/>
  <c r="CE131" i="1" a="1"/>
  <c r="CE131" i="1" s="1"/>
  <c r="CE292" i="1" a="1"/>
  <c r="CE292" i="1" s="1"/>
  <c r="CE446" i="1" a="1"/>
  <c r="CE446" i="1" s="1"/>
  <c r="CE52" i="1" a="1"/>
  <c r="CE52" i="1" s="1"/>
  <c r="CE273" i="1" a="1"/>
  <c r="CE273" i="1" s="1"/>
  <c r="CE657" i="1" a="1"/>
  <c r="CE657" i="1" s="1"/>
  <c r="CE640" i="1" a="1"/>
  <c r="CE640" i="1" s="1"/>
  <c r="CE637" i="1" a="1"/>
  <c r="CE637" i="1" s="1"/>
  <c r="CE540" i="1" a="1"/>
  <c r="CE540" i="1" s="1"/>
  <c r="AZ977" i="1"/>
  <c r="AZ593" i="1"/>
  <c r="AZ959" i="1"/>
  <c r="AZ845" i="1"/>
  <c r="AZ717" i="1"/>
  <c r="AZ333" i="1"/>
  <c r="AZ1003" i="1"/>
  <c r="AZ100" i="1"/>
  <c r="AZ715" i="1"/>
  <c r="AZ547" i="1"/>
  <c r="AZ339" i="1"/>
  <c r="AZ43" i="1"/>
  <c r="CF449" i="1" a="1"/>
  <c r="CF449" i="1" s="1"/>
  <c r="CF133" i="1" a="1"/>
  <c r="CF133" i="1" s="1"/>
  <c r="CF212" i="1" a="1"/>
  <c r="CF212" i="1" s="1"/>
  <c r="CF551" i="1" a="1"/>
  <c r="CF551" i="1" s="1"/>
  <c r="CE40" i="1" a="1"/>
  <c r="CE40" i="1" s="1"/>
  <c r="CF680" i="1" a="1"/>
  <c r="CF680" i="1" s="1"/>
  <c r="CF723" i="1" a="1"/>
  <c r="CF723" i="1" s="1"/>
  <c r="CE141" i="1" a="1"/>
  <c r="CE141" i="1" s="1"/>
  <c r="CE128" i="1" a="1"/>
  <c r="CE128" i="1" s="1"/>
  <c r="CE345" i="1" a="1"/>
  <c r="CE345" i="1" s="1"/>
  <c r="CE720" i="1" a="1"/>
  <c r="CE720" i="1" s="1"/>
  <c r="CE579" i="1" a="1"/>
  <c r="CE579" i="1" s="1"/>
  <c r="CE705" i="1" a="1"/>
  <c r="CE705" i="1" s="1"/>
  <c r="CE885" i="1" a="1"/>
  <c r="CE885" i="1" s="1"/>
  <c r="AZ854" i="1"/>
  <c r="AZ979" i="1"/>
  <c r="AZ787" i="1"/>
  <c r="AZ738" i="1"/>
  <c r="CF101" i="1" a="1"/>
  <c r="CF101" i="1" s="1"/>
  <c r="AZ554" i="1"/>
  <c r="CF50" i="1" a="1"/>
  <c r="CF50" i="1" s="1"/>
  <c r="AZ976" i="1"/>
  <c r="AZ848" i="1"/>
  <c r="AZ664" i="1"/>
  <c r="AZ375" i="1"/>
  <c r="AZ223" i="1"/>
  <c r="AZ95" i="1"/>
  <c r="AZ31" i="1"/>
  <c r="AZ379" i="1"/>
  <c r="CF374" i="1" a="1"/>
  <c r="CF374" i="1" s="1"/>
  <c r="CF406" i="1" a="1"/>
  <c r="CF406" i="1" s="1"/>
  <c r="CF412" i="1" a="1"/>
  <c r="CF412" i="1" s="1"/>
  <c r="CF822" i="1" a="1"/>
  <c r="CF822" i="1" s="1"/>
  <c r="CF910" i="1" a="1"/>
  <c r="CF910" i="1" s="1"/>
  <c r="CF721" i="1" a="1"/>
  <c r="CF721" i="1" s="1"/>
  <c r="CE308" i="1" a="1"/>
  <c r="CE308" i="1" s="1"/>
  <c r="CE230" i="1" a="1"/>
  <c r="CE230" i="1" s="1"/>
  <c r="CE70" i="1" a="1"/>
  <c r="CE70" i="1" s="1"/>
  <c r="CE775" i="1" a="1"/>
  <c r="CE775" i="1" s="1"/>
  <c r="CE613" i="1" a="1"/>
  <c r="CE613" i="1" s="1"/>
  <c r="CE550" i="1" a="1"/>
  <c r="CE550" i="1" s="1"/>
  <c r="CE860" i="1" a="1"/>
  <c r="CE860" i="1" s="1"/>
  <c r="CE971" i="1" a="1"/>
  <c r="CE971" i="1" s="1"/>
  <c r="AZ737" i="1"/>
  <c r="AZ638" i="1"/>
  <c r="AZ827" i="1"/>
  <c r="AZ659" i="1"/>
  <c r="AZ579" i="1"/>
  <c r="AZ219" i="1"/>
  <c r="AZ123" i="1"/>
  <c r="CF59" i="1" a="1"/>
  <c r="CF59" i="1" s="1"/>
  <c r="AZ577" i="1"/>
  <c r="AZ233" i="1"/>
  <c r="AZ512" i="1"/>
  <c r="AZ384" i="1"/>
  <c r="AZ350" i="1"/>
  <c r="CF206" i="1" a="1"/>
  <c r="CF206" i="1" s="1"/>
  <c r="AZ78" i="1"/>
  <c r="AZ278" i="1"/>
  <c r="AZ1010" i="1"/>
  <c r="CF424" i="1" a="1"/>
  <c r="CF424" i="1" s="1"/>
  <c r="AZ439" i="1"/>
  <c r="CF445" i="1" a="1"/>
  <c r="CF445" i="1" s="1"/>
  <c r="CF93" i="1" a="1"/>
  <c r="CF93" i="1" s="1"/>
  <c r="CF658" i="1" a="1"/>
  <c r="CF658" i="1" s="1"/>
  <c r="CF818" i="1" a="1"/>
  <c r="CF818" i="1" s="1"/>
  <c r="CE210" i="1" a="1"/>
  <c r="CE210" i="1" s="1"/>
  <c r="CE530" i="1" a="1"/>
  <c r="CE530" i="1" s="1"/>
  <c r="CE238" i="1" a="1"/>
  <c r="CE238" i="1" s="1"/>
  <c r="CE233" i="1" a="1"/>
  <c r="CE233" i="1" s="1"/>
  <c r="CE858" i="1" a="1"/>
  <c r="CE858" i="1" s="1"/>
  <c r="CE794" i="1" a="1"/>
  <c r="CE794" i="1" s="1"/>
  <c r="CE533" i="1" a="1"/>
  <c r="CE533" i="1" s="1"/>
  <c r="CE902" i="1" a="1"/>
  <c r="CE902" i="1" s="1"/>
  <c r="AZ971" i="1"/>
  <c r="AZ558" i="1"/>
  <c r="CF753" i="1" a="1"/>
  <c r="CF753" i="1" s="1"/>
  <c r="CE735" i="1" a="1"/>
  <c r="CE735" i="1" s="1"/>
  <c r="CF654" i="1" a="1"/>
  <c r="CF654" i="1" s="1"/>
  <c r="CF493" i="1" a="1"/>
  <c r="CF493" i="1" s="1"/>
  <c r="CE755" i="1" a="1"/>
  <c r="CE755" i="1" s="1"/>
  <c r="CF948" i="1" a="1"/>
  <c r="CF948" i="1" s="1"/>
  <c r="CE276" i="1" a="1"/>
  <c r="CE276" i="1" s="1"/>
  <c r="CE529" i="1" a="1"/>
  <c r="CE529" i="1" s="1"/>
  <c r="CF446" i="1" a="1"/>
  <c r="CF446" i="1" s="1"/>
  <c r="CF319" i="1" a="1"/>
  <c r="CF319" i="1" s="1"/>
  <c r="CF126" i="1" a="1"/>
  <c r="CF126" i="1" s="1"/>
  <c r="CE967" i="1" a="1"/>
  <c r="CE967" i="1" s="1"/>
  <c r="CE822" i="1" a="1"/>
  <c r="CE822" i="1" s="1"/>
  <c r="CE661" i="1" a="1"/>
  <c r="CE661" i="1" s="1"/>
  <c r="CF1012" i="1" a="1"/>
  <c r="CF1012" i="1" s="1"/>
  <c r="CF834" i="1" a="1"/>
  <c r="CF834" i="1" s="1"/>
  <c r="CF455" i="1" a="1"/>
  <c r="CF455" i="1" s="1"/>
  <c r="CF530" i="1" a="1"/>
  <c r="CF530" i="1" s="1"/>
  <c r="CE534" i="1" a="1"/>
  <c r="CE534" i="1" s="1"/>
  <c r="CE768" i="1" a="1"/>
  <c r="CE768" i="1" s="1"/>
  <c r="CE217" i="1" a="1"/>
  <c r="CE217" i="1" s="1"/>
  <c r="CF897" i="1" a="1"/>
  <c r="CF897" i="1" s="1"/>
  <c r="CE687" i="1" a="1"/>
  <c r="CE687" i="1" s="1"/>
  <c r="CE606" i="1" a="1"/>
  <c r="CE606" i="1" s="1"/>
  <c r="CF637" i="1" a="1"/>
  <c r="CF637" i="1" s="1"/>
  <c r="CF835" i="1" a="1"/>
  <c r="CF835" i="1" s="1"/>
  <c r="CF844" i="1" a="1"/>
  <c r="CF844" i="1" s="1"/>
  <c r="CE524" i="1" a="1"/>
  <c r="CE524" i="1" s="1"/>
  <c r="CE236" i="1" a="1"/>
  <c r="CE236" i="1" s="1"/>
  <c r="CE683" i="1" a="1"/>
  <c r="CE683" i="1" s="1"/>
  <c r="CF27" i="1" a="1"/>
  <c r="CF27" i="1" s="1"/>
  <c r="CE566" i="1" a="1"/>
  <c r="CE566" i="1" s="1"/>
  <c r="CF919" i="1" a="1"/>
  <c r="CF919" i="1" s="1"/>
  <c r="CF902" i="1" a="1"/>
  <c r="CF902" i="1" s="1"/>
  <c r="CF613" i="1" a="1"/>
  <c r="CF613" i="1" s="1"/>
  <c r="CF978" i="1" a="1"/>
  <c r="CF978" i="1" s="1"/>
  <c r="CE451" i="1" a="1"/>
  <c r="CE451" i="1" s="1"/>
  <c r="CE474" i="1" a="1"/>
  <c r="CE474" i="1" s="1"/>
  <c r="CF888" i="1" a="1"/>
  <c r="CF888" i="1" s="1"/>
  <c r="CE520" i="1" a="1"/>
  <c r="CE520" i="1" s="1"/>
  <c r="CE543" i="1" a="1"/>
  <c r="CE543" i="1" s="1"/>
  <c r="CF135" i="1" a="1"/>
  <c r="CF135" i="1" s="1"/>
  <c r="CF703" i="1" a="1"/>
  <c r="CF703" i="1" s="1"/>
  <c r="CF845" i="1" a="1"/>
  <c r="CF845" i="1" s="1"/>
  <c r="CE205" i="1" a="1"/>
  <c r="CE205" i="1" s="1"/>
  <c r="CF804" i="1" a="1"/>
  <c r="CF804" i="1" s="1"/>
  <c r="CE420" i="1" a="1"/>
  <c r="CE420" i="1" s="1"/>
  <c r="CF427" i="1" a="1"/>
  <c r="CF427" i="1" s="1"/>
  <c r="CE74" i="1" a="1"/>
  <c r="CE74" i="1" s="1"/>
  <c r="CE57" i="1" a="1"/>
  <c r="CE57" i="1" s="1"/>
  <c r="CF462" i="1" a="1"/>
  <c r="CF462" i="1" s="1"/>
  <c r="CE150" i="1" a="1"/>
  <c r="CE150" i="1" s="1"/>
  <c r="CF1006" i="1" a="1"/>
  <c r="CF1006" i="1" s="1"/>
  <c r="CE565" i="1" a="1"/>
  <c r="CE565" i="1" s="1"/>
  <c r="CF69" i="1" a="1"/>
  <c r="CF69" i="1" s="1"/>
  <c r="CF211" i="1" a="1"/>
  <c r="CF211" i="1" s="1"/>
  <c r="CE407" i="1" a="1"/>
  <c r="CE407" i="1" s="1"/>
  <c r="CF527" i="1" a="1"/>
  <c r="CF527" i="1" s="1"/>
  <c r="CF308" i="1" a="1"/>
  <c r="CF308" i="1" s="1"/>
  <c r="CF441" i="1" a="1"/>
  <c r="CF441" i="1" s="1"/>
  <c r="CE374" i="1" a="1"/>
  <c r="CE374" i="1" s="1"/>
  <c r="CF279" i="1" a="1"/>
  <c r="CF279" i="1" s="1"/>
  <c r="CE158" i="1" a="1"/>
  <c r="CE158" i="1" s="1"/>
  <c r="CF477" i="1" a="1"/>
  <c r="CF477" i="1" s="1"/>
  <c r="CE778" i="1" a="1"/>
  <c r="CE778" i="1" s="1"/>
  <c r="CE659" i="1" a="1"/>
  <c r="CE659" i="1" s="1"/>
  <c r="CE576" i="1" a="1"/>
  <c r="CE576" i="1" s="1"/>
  <c r="CE680" i="1" a="1"/>
  <c r="CE680" i="1" s="1"/>
  <c r="CF724" i="1" a="1"/>
  <c r="CF724" i="1" s="1"/>
  <c r="CF259" i="1" a="1"/>
  <c r="CF259" i="1" s="1"/>
  <c r="CF400" i="1" a="1"/>
  <c r="CF400" i="1" s="1"/>
  <c r="CE175" i="1" a="1"/>
  <c r="CE175" i="1" s="1"/>
  <c r="CE841" i="1" a="1"/>
  <c r="CE841" i="1" s="1"/>
  <c r="CE742" i="1" a="1"/>
  <c r="CE742" i="1" s="1"/>
  <c r="CF197" i="1" a="1"/>
  <c r="CF197" i="1" s="1"/>
  <c r="CF586" i="1" a="1"/>
  <c r="CF586" i="1" s="1"/>
  <c r="CE936" i="1" a="1"/>
  <c r="CE936" i="1" s="1"/>
  <c r="CE104" i="1" a="1"/>
  <c r="CE104" i="1" s="1"/>
  <c r="CE500" i="1" a="1"/>
  <c r="CE500" i="1" s="1"/>
  <c r="CE130" i="1" a="1"/>
  <c r="CE130" i="1" s="1"/>
  <c r="CF574" i="1" a="1"/>
  <c r="CF574" i="1" s="1"/>
  <c r="CE47" i="1" a="1"/>
  <c r="CE47" i="1" s="1"/>
  <c r="CE64" i="1" a="1"/>
  <c r="CE64" i="1" s="1"/>
  <c r="CF543" i="1" a="1"/>
  <c r="CF543" i="1" s="1"/>
  <c r="CE42" i="1" a="1"/>
  <c r="CE42" i="1" s="1"/>
  <c r="CF554" i="1" a="1"/>
  <c r="CF554" i="1" s="1"/>
  <c r="CE90" i="1" a="1"/>
  <c r="CE90" i="1" s="1"/>
  <c r="CE23" i="1" a="1"/>
  <c r="CE23" i="1" s="1"/>
  <c r="CF622" i="1" a="1"/>
  <c r="CF622" i="1" s="1"/>
  <c r="CE487" i="1" a="1"/>
  <c r="CE487" i="1" s="1"/>
  <c r="CE417" i="1" a="1"/>
  <c r="CE417" i="1" s="1"/>
  <c r="CE310" i="1" a="1"/>
  <c r="CE310" i="1" s="1"/>
  <c r="CE359" i="1" a="1"/>
  <c r="CE359" i="1" s="1"/>
  <c r="CE280" i="1" a="1"/>
  <c r="CE280" i="1" s="1"/>
  <c r="CE305" i="1" a="1"/>
  <c r="CE305" i="1" s="1"/>
  <c r="CE857" i="1" a="1"/>
  <c r="CE857" i="1" s="1"/>
  <c r="CE863" i="1" a="1"/>
  <c r="CE863" i="1" s="1"/>
  <c r="CE893" i="1" a="1"/>
  <c r="CE893" i="1" s="1"/>
  <c r="CE935" i="1" a="1"/>
  <c r="CE935" i="1" s="1"/>
  <c r="CE974" i="1" a="1"/>
  <c r="CE974" i="1" s="1"/>
  <c r="CE1007" i="1" a="1"/>
  <c r="CE1007" i="1" s="1"/>
  <c r="CE484" i="1" a="1"/>
  <c r="CE484" i="1" s="1"/>
  <c r="CE970" i="1" a="1"/>
  <c r="CE970" i="1" s="1"/>
  <c r="AZ945" i="1"/>
  <c r="AZ649" i="1"/>
  <c r="AZ607" i="1"/>
  <c r="AZ813" i="1"/>
  <c r="AZ685" i="1"/>
  <c r="CF429" i="1" a="1"/>
  <c r="CF429" i="1" s="1"/>
  <c r="AZ301" i="1"/>
  <c r="AZ986" i="1"/>
  <c r="AZ884" i="1"/>
  <c r="AZ756" i="1"/>
  <c r="AZ692" i="1"/>
  <c r="AZ564" i="1"/>
  <c r="CF340" i="1" a="1"/>
  <c r="CF340" i="1" s="1"/>
  <c r="AZ116" i="1"/>
  <c r="AZ506" i="1"/>
  <c r="AZ139" i="1"/>
  <c r="CF130" i="1" a="1"/>
  <c r="CF130" i="1" s="1"/>
  <c r="AZ569" i="1"/>
  <c r="AZ337" i="1"/>
  <c r="AZ161" i="1"/>
  <c r="CF208" i="1" a="1"/>
  <c r="CF208" i="1" s="1"/>
  <c r="AZ481" i="1"/>
  <c r="AZ262" i="1"/>
  <c r="AZ38" i="1"/>
  <c r="AZ898" i="1"/>
  <c r="AZ431" i="1"/>
  <c r="AZ736" i="1"/>
  <c r="CF440" i="1" a="1"/>
  <c r="CF440" i="1" s="1"/>
  <c r="AZ551" i="1"/>
  <c r="CF423" i="1" a="1"/>
  <c r="CF423" i="1" s="1"/>
  <c r="AZ279" i="1"/>
  <c r="AZ586" i="1"/>
  <c r="AZ776" i="1"/>
  <c r="AZ616" i="1"/>
  <c r="AZ327" i="1"/>
  <c r="AZ183" i="1"/>
  <c r="CF236" i="1" a="1"/>
  <c r="CF236" i="1" s="1"/>
  <c r="CF76" i="1" a="1"/>
  <c r="CF76" i="1" s="1"/>
  <c r="CF112" i="1" a="1"/>
  <c r="CF112" i="1" s="1"/>
  <c r="CF253" i="1" a="1"/>
  <c r="CF253" i="1" s="1"/>
  <c r="CF503" i="1" a="1"/>
  <c r="CF503" i="1" s="1"/>
  <c r="CF752" i="1" a="1"/>
  <c r="CF752" i="1" s="1"/>
  <c r="CF802" i="1" a="1"/>
  <c r="CF802" i="1" s="1"/>
  <c r="CF867" i="1" a="1"/>
  <c r="CF867" i="1" s="1"/>
  <c r="CF565" i="1" a="1"/>
  <c r="CF565" i="1" s="1"/>
  <c r="CE98" i="1" a="1"/>
  <c r="CE98" i="1" s="1"/>
  <c r="CE107" i="1" a="1"/>
  <c r="CE107" i="1" s="1"/>
  <c r="CE204" i="1" a="1"/>
  <c r="CE204" i="1" s="1"/>
  <c r="CE365" i="1" a="1"/>
  <c r="CE365" i="1" s="1"/>
  <c r="CE377" i="1" a="1"/>
  <c r="CE377" i="1" s="1"/>
  <c r="CE96" i="1" a="1"/>
  <c r="CE96" i="1" s="1"/>
  <c r="CE385" i="1" a="1"/>
  <c r="CE385" i="1" s="1"/>
  <c r="CE933" i="1" a="1"/>
  <c r="CE933" i="1" s="1"/>
  <c r="CE646" i="1" a="1"/>
  <c r="CE646" i="1" s="1"/>
  <c r="CE698" i="1" a="1"/>
  <c r="CE698" i="1" s="1"/>
  <c r="CE800" i="1" a="1"/>
  <c r="CE800" i="1" s="1"/>
  <c r="CE806" i="1" a="1"/>
  <c r="CE806" i="1" s="1"/>
  <c r="CE834" i="1" a="1"/>
  <c r="CE834" i="1" s="1"/>
  <c r="CE987" i="1" a="1"/>
  <c r="CE987" i="1" s="1"/>
  <c r="AZ921" i="1"/>
  <c r="AZ903" i="1"/>
  <c r="AZ1005" i="1"/>
  <c r="AZ533" i="1"/>
  <c r="AZ405" i="1"/>
  <c r="CF277" i="1" a="1"/>
  <c r="CF277" i="1" s="1"/>
  <c r="AZ947" i="1"/>
  <c r="AZ795" i="1"/>
  <c r="AZ235" i="1"/>
  <c r="AZ115" i="1"/>
  <c r="CF51" i="1" a="1"/>
  <c r="CF51" i="1" s="1"/>
  <c r="AZ530" i="1"/>
  <c r="AZ290" i="1"/>
  <c r="AZ255" i="1"/>
  <c r="CF202" i="1" a="1"/>
  <c r="CF202" i="1" s="1"/>
  <c r="CF119" i="1" a="1"/>
  <c r="CF119" i="1" s="1"/>
  <c r="CF509" i="1" a="1"/>
  <c r="CF509" i="1" s="1"/>
  <c r="CF598" i="1" a="1"/>
  <c r="CF598" i="1" s="1"/>
  <c r="CF759" i="1" a="1"/>
  <c r="CF759" i="1" s="1"/>
  <c r="CF943" i="1" a="1"/>
  <c r="CF943" i="1" s="1"/>
  <c r="CF499" i="1" a="1"/>
  <c r="CF499" i="1" s="1"/>
  <c r="CF876" i="1" a="1"/>
  <c r="CF876" i="1" s="1"/>
  <c r="CE179" i="1" a="1"/>
  <c r="CE179" i="1" s="1"/>
  <c r="CE181" i="1" a="1"/>
  <c r="CE181" i="1" s="1"/>
  <c r="CE68" i="1" a="1"/>
  <c r="CE68" i="1" s="1"/>
  <c r="CE502" i="1" a="1"/>
  <c r="CE502" i="1" s="1"/>
  <c r="CE62" i="1" a="1"/>
  <c r="CE62" i="1" s="1"/>
  <c r="CE797" i="1" a="1"/>
  <c r="CE797" i="1" s="1"/>
  <c r="CE825" i="1" a="1"/>
  <c r="CE825" i="1" s="1"/>
  <c r="CE842" i="1" a="1"/>
  <c r="CE842" i="1" s="1"/>
  <c r="CE949" i="1" a="1"/>
  <c r="CE949" i="1" s="1"/>
  <c r="CE681" i="1" a="1"/>
  <c r="CE681" i="1" s="1"/>
  <c r="CE763" i="1" a="1"/>
  <c r="CE763" i="1" s="1"/>
  <c r="CE968" i="1" a="1"/>
  <c r="CE968" i="1" s="1"/>
  <c r="AZ961" i="1"/>
  <c r="AZ943" i="1"/>
  <c r="AZ711" i="1"/>
  <c r="AZ734" i="1"/>
  <c r="AZ853" i="1"/>
  <c r="AZ509" i="1"/>
  <c r="AZ381" i="1"/>
  <c r="AZ874" i="1"/>
  <c r="AZ940" i="1"/>
  <c r="AZ812" i="1"/>
  <c r="AZ620" i="1"/>
  <c r="AZ643" i="1"/>
  <c r="AZ499" i="1"/>
  <c r="AZ299" i="1"/>
  <c r="AZ210" i="1"/>
  <c r="AZ401" i="1"/>
  <c r="AZ113" i="1"/>
  <c r="AZ482" i="1"/>
  <c r="AZ352" i="1"/>
  <c r="AZ566" i="1"/>
  <c r="AZ438" i="1"/>
  <c r="AZ62" i="1"/>
  <c r="CF475" i="1" a="1"/>
  <c r="CF475" i="1" s="1"/>
  <c r="AZ275" i="1"/>
  <c r="AZ274" i="1"/>
  <c r="AZ58" i="1"/>
  <c r="AZ418" i="1"/>
  <c r="AZ392" i="1"/>
  <c r="AZ519" i="1"/>
  <c r="CF495" i="1" a="1"/>
  <c r="CF495" i="1" s="1"/>
  <c r="CF476" i="1" a="1"/>
  <c r="CF476" i="1" s="1"/>
  <c r="CF508" i="1" a="1"/>
  <c r="CF508" i="1" s="1"/>
  <c r="CF315" i="1" a="1"/>
  <c r="CF315" i="1" s="1"/>
  <c r="CF891" i="1" a="1"/>
  <c r="CF891" i="1" s="1"/>
  <c r="CF894" i="1" a="1"/>
  <c r="CF894" i="1" s="1"/>
  <c r="CF686" i="1" a="1"/>
  <c r="CF686" i="1" s="1"/>
  <c r="CF580" i="1" a="1"/>
  <c r="CF580" i="1" s="1"/>
  <c r="CE242" i="1" a="1"/>
  <c r="CE242" i="1" s="1"/>
  <c r="CE375" i="1" a="1"/>
  <c r="CE375" i="1" s="1"/>
  <c r="CE348" i="1" a="1"/>
  <c r="CE348" i="1" s="1"/>
  <c r="CF966" i="1" a="1"/>
  <c r="CF966" i="1" s="1"/>
  <c r="CE508" i="1" a="1"/>
  <c r="CE508" i="1" s="1"/>
  <c r="CF764" i="1" a="1"/>
  <c r="CF764" i="1" s="1"/>
  <c r="CE753" i="1" a="1"/>
  <c r="CE753" i="1" s="1"/>
  <c r="CE836" i="1" a="1"/>
  <c r="CE836" i="1" s="1"/>
  <c r="CE567" i="1" a="1"/>
  <c r="CE567" i="1" s="1"/>
  <c r="CE448" i="1" a="1"/>
  <c r="CE448" i="1" s="1"/>
  <c r="CE845" i="1" a="1"/>
  <c r="CE845" i="1" s="1"/>
  <c r="AZ1001" i="1"/>
  <c r="AZ745" i="1"/>
  <c r="AZ617" i="1"/>
  <c r="AZ983" i="1"/>
  <c r="AZ791" i="1"/>
  <c r="AZ727" i="1"/>
  <c r="AZ805" i="1"/>
  <c r="AZ741" i="1"/>
  <c r="AZ677" i="1"/>
  <c r="AZ229" i="1"/>
  <c r="AZ451" i="1"/>
  <c r="AZ442" i="1"/>
  <c r="CF520" i="1" a="1"/>
  <c r="CF520" i="1" s="1"/>
  <c r="AZ543" i="1"/>
  <c r="CF383" i="1" a="1"/>
  <c r="CF383" i="1" s="1"/>
  <c r="CF214" i="1" a="1"/>
  <c r="CF214" i="1" s="1"/>
  <c r="AZ905" i="1"/>
  <c r="AZ1015" i="1"/>
  <c r="AZ759" i="1"/>
  <c r="AZ631" i="1"/>
  <c r="AZ989" i="1"/>
  <c r="AZ626" i="1"/>
  <c r="AZ215" i="1"/>
  <c r="CF388" i="1" a="1"/>
  <c r="CF388" i="1" s="1"/>
  <c r="CF54" i="1" a="1"/>
  <c r="CF54" i="1" s="1"/>
  <c r="CF142" i="1" a="1"/>
  <c r="CF142" i="1" s="1"/>
  <c r="CF529" i="1" a="1"/>
  <c r="CF529" i="1" s="1"/>
  <c r="CE32" i="1" a="1"/>
  <c r="CE32" i="1" s="1"/>
  <c r="CF693" i="1" a="1"/>
  <c r="CF693" i="1" s="1"/>
  <c r="CF708" i="1" a="1"/>
  <c r="CF708" i="1" s="1"/>
  <c r="CE259" i="1" a="1"/>
  <c r="CE259" i="1" s="1"/>
  <c r="CE356" i="1" a="1"/>
  <c r="CE356" i="1" s="1"/>
  <c r="CE278" i="1" a="1"/>
  <c r="CE278" i="1" s="1"/>
  <c r="CE120" i="1" a="1"/>
  <c r="CE120" i="1" s="1"/>
  <c r="CE408" i="1" a="1"/>
  <c r="CE408" i="1" s="1"/>
  <c r="CE714" i="1" a="1"/>
  <c r="CE714" i="1" s="1"/>
  <c r="CE716" i="1" a="1"/>
  <c r="CE716" i="1" s="1"/>
  <c r="CE699" i="1" a="1"/>
  <c r="CE699" i="1" s="1"/>
  <c r="CE605" i="1" a="1"/>
  <c r="CE605" i="1" s="1"/>
  <c r="AZ269" i="1"/>
  <c r="AZ890" i="1"/>
  <c r="AZ964" i="1"/>
  <c r="AZ836" i="1"/>
  <c r="AZ644" i="1"/>
  <c r="AZ516" i="1"/>
  <c r="AZ420" i="1"/>
  <c r="AZ324" i="1"/>
  <c r="CF260" i="1" a="1"/>
  <c r="CF260" i="1" s="1"/>
  <c r="AZ228" i="1"/>
  <c r="CF164" i="1" a="1"/>
  <c r="CF164" i="1" s="1"/>
  <c r="AZ36" i="1"/>
  <c r="AZ107" i="1"/>
  <c r="AZ250" i="1"/>
  <c r="CF138" i="1" a="1"/>
  <c r="CF138" i="1" s="1"/>
  <c r="AZ553" i="1"/>
  <c r="AZ465" i="1"/>
  <c r="AZ313" i="1"/>
  <c r="AZ145" i="1"/>
  <c r="CF57" i="1" a="1"/>
  <c r="CF57" i="1" s="1"/>
  <c r="AZ315" i="1"/>
  <c r="CF304" i="1" a="1"/>
  <c r="CF304" i="1" s="1"/>
  <c r="CF454" i="1" a="1"/>
  <c r="CF454" i="1" s="1"/>
  <c r="CF280" i="1" a="1"/>
  <c r="CF280" i="1" s="1"/>
  <c r="CF276" i="1" a="1"/>
  <c r="CF276" i="1" s="1"/>
  <c r="CF683" i="1" a="1"/>
  <c r="CF683" i="1" s="1"/>
  <c r="CF506" i="1" a="1"/>
  <c r="CF506" i="1" s="1"/>
  <c r="CF931" i="1" a="1"/>
  <c r="CF931" i="1" s="1"/>
  <c r="CE139" i="1" a="1"/>
  <c r="CE139" i="1" s="1"/>
  <c r="CF1017" i="1" a="1"/>
  <c r="CF1017" i="1" s="1"/>
  <c r="CE192" i="1" a="1"/>
  <c r="CE192" i="1" s="1"/>
  <c r="CE458" i="1" a="1"/>
  <c r="CE458" i="1" s="1"/>
  <c r="CE771" i="1" a="1"/>
  <c r="CE771" i="1" s="1"/>
  <c r="CE783" i="1" a="1"/>
  <c r="CE783" i="1" s="1"/>
  <c r="CE779" i="1" a="1"/>
  <c r="CE779" i="1" s="1"/>
  <c r="CE953" i="1" a="1"/>
  <c r="CE953" i="1" s="1"/>
  <c r="AZ1017" i="1"/>
  <c r="AZ761" i="1"/>
  <c r="AZ633" i="1"/>
  <c r="AZ999" i="1"/>
  <c r="AZ807" i="1"/>
  <c r="AZ679" i="1"/>
  <c r="AZ565" i="1"/>
  <c r="AZ437" i="1"/>
  <c r="AZ802" i="1"/>
  <c r="AZ101" i="1"/>
  <c r="AZ267" i="1"/>
  <c r="AZ266" i="1"/>
  <c r="AZ114" i="1"/>
  <c r="AZ191" i="1"/>
  <c r="CF95" i="1" a="1"/>
  <c r="CF95" i="1" s="1"/>
  <c r="CF23" i="1" a="1"/>
  <c r="CF23" i="1" s="1"/>
  <c r="CF502" i="1" a="1"/>
  <c r="CF502" i="1" s="1"/>
  <c r="CF92" i="1" a="1"/>
  <c r="CF92" i="1" s="1"/>
  <c r="CF479" i="1" a="1"/>
  <c r="CF479" i="1" s="1"/>
  <c r="CF886" i="1" a="1"/>
  <c r="CF886" i="1" s="1"/>
  <c r="CE26" i="1" a="1"/>
  <c r="CE26" i="1" s="1"/>
  <c r="CF828" i="1" a="1"/>
  <c r="CF828" i="1" s="1"/>
  <c r="CE469" i="1" a="1"/>
  <c r="CE469" i="1" s="1"/>
  <c r="CE358" i="1" a="1"/>
  <c r="CE358" i="1" s="1"/>
  <c r="CE264" i="1" a="1"/>
  <c r="CE264" i="1" s="1"/>
  <c r="CE840" i="1" a="1"/>
  <c r="CE840" i="1" s="1"/>
  <c r="CE739" i="1" a="1"/>
  <c r="CE739" i="1" s="1"/>
  <c r="CE625" i="1" a="1"/>
  <c r="CE625" i="1" s="1"/>
  <c r="CE924" i="1" a="1"/>
  <c r="CE924" i="1" s="1"/>
  <c r="CE998" i="1" a="1"/>
  <c r="CE998" i="1" s="1"/>
  <c r="AZ801" i="1"/>
  <c r="AZ673" i="1"/>
  <c r="AZ783" i="1"/>
  <c r="AZ655" i="1"/>
  <c r="AZ925" i="1"/>
  <c r="AZ605" i="1"/>
  <c r="AZ477" i="1"/>
  <c r="CF157" i="1" a="1"/>
  <c r="CF157" i="1" s="1"/>
  <c r="AZ970" i="1"/>
  <c r="AZ650" i="1"/>
  <c r="AZ924" i="1"/>
  <c r="AZ796" i="1"/>
  <c r="AZ732" i="1"/>
  <c r="AZ604" i="1"/>
  <c r="AZ380" i="1"/>
  <c r="AZ284" i="1"/>
  <c r="CF220" i="1" a="1"/>
  <c r="CF220" i="1" s="1"/>
  <c r="AZ124" i="1"/>
  <c r="AZ242" i="1"/>
  <c r="AZ449" i="1"/>
  <c r="CF345" i="1" a="1"/>
  <c r="CF345" i="1" s="1"/>
  <c r="AZ345" i="1"/>
  <c r="AZ169" i="1"/>
  <c r="AZ49" i="1"/>
  <c r="CF128" i="1" a="1"/>
  <c r="CF128" i="1" s="1"/>
  <c r="AZ64" i="1"/>
  <c r="AZ582" i="1"/>
  <c r="AZ454" i="1"/>
  <c r="CF310" i="1" a="1"/>
  <c r="CF310" i="1" s="1"/>
  <c r="AZ35" i="1"/>
  <c r="AZ151" i="1"/>
  <c r="CF61" i="1" a="1"/>
  <c r="CF61" i="1" s="1"/>
  <c r="CF597" i="1" a="1"/>
  <c r="CF597" i="1" s="1"/>
  <c r="CF726" i="1" a="1"/>
  <c r="CF726" i="1" s="1"/>
  <c r="CF882" i="1" a="1"/>
  <c r="CF882" i="1" s="1"/>
  <c r="CE274" i="1" a="1"/>
  <c r="CE274" i="1" s="1"/>
  <c r="CE399" i="1" a="1"/>
  <c r="CE399" i="1" s="1"/>
  <c r="CE302" i="1" a="1"/>
  <c r="CE302" i="1" s="1"/>
  <c r="CE425" i="1" a="1"/>
  <c r="CE425" i="1" s="1"/>
  <c r="CE921" i="1" a="1"/>
  <c r="CE921" i="1" s="1"/>
  <c r="CE556" i="1" a="1"/>
  <c r="CE556" i="1" s="1"/>
  <c r="CE586" i="1" a="1"/>
  <c r="CE586" i="1" s="1"/>
  <c r="CE969" i="1" a="1"/>
  <c r="CE969" i="1" s="1"/>
  <c r="AZ283" i="1"/>
  <c r="CF713" i="1" a="1"/>
  <c r="CF713" i="1" s="1"/>
  <c r="CE671" i="1" a="1"/>
  <c r="CE671" i="1" s="1"/>
  <c r="CF941" i="1" a="1"/>
  <c r="CF941" i="1" s="1"/>
  <c r="CE429" i="1" a="1"/>
  <c r="CE429" i="1" s="1"/>
  <c r="CE986" i="1" a="1"/>
  <c r="CE986" i="1" s="1"/>
  <c r="CE916" i="1" a="1"/>
  <c r="CE916" i="1" s="1"/>
  <c r="CE148" i="1" a="1"/>
  <c r="CE148" i="1" s="1"/>
  <c r="CE297" i="1" a="1"/>
  <c r="CE297" i="1" s="1"/>
  <c r="CE334" i="1" a="1"/>
  <c r="CE334" i="1" s="1"/>
  <c r="CF111" i="1" a="1"/>
  <c r="CF111" i="1" s="1"/>
  <c r="CF1008" i="1" a="1"/>
  <c r="CF1008" i="1" s="1"/>
  <c r="CF903" i="1" a="1"/>
  <c r="CF903" i="1" s="1"/>
  <c r="CF758" i="1" a="1"/>
  <c r="CF758" i="1" s="1"/>
  <c r="CE597" i="1" a="1"/>
  <c r="CE597" i="1" s="1"/>
  <c r="CF987" i="1" a="1"/>
  <c r="CF987" i="1" s="1"/>
  <c r="CF770" i="1" a="1"/>
  <c r="CF770" i="1" s="1"/>
  <c r="CF411" i="1" a="1"/>
  <c r="CF411" i="1" s="1"/>
  <c r="CE490" i="1" a="1"/>
  <c r="CE490" i="1" s="1"/>
  <c r="CE992" i="1" a="1"/>
  <c r="CE992" i="1" s="1"/>
  <c r="CF568" i="1" a="1"/>
  <c r="CF568" i="1" s="1"/>
  <c r="CE544" i="1" a="1"/>
  <c r="CE544" i="1" s="1"/>
  <c r="CE833" i="1" a="1"/>
  <c r="CE833" i="1" s="1"/>
  <c r="CF647" i="1" a="1"/>
  <c r="CF647" i="1" s="1"/>
  <c r="CF981" i="1" a="1"/>
  <c r="CF981" i="1" s="1"/>
  <c r="CF573" i="1" a="1"/>
  <c r="CF573" i="1" s="1"/>
  <c r="CF771" i="1" a="1"/>
  <c r="CF771" i="1" s="1"/>
  <c r="CE780" i="1" a="1"/>
  <c r="CE780" i="1" s="1"/>
  <c r="CF492" i="1" a="1"/>
  <c r="CF492" i="1" s="1"/>
  <c r="CF204" i="1" a="1"/>
  <c r="CF204" i="1" s="1"/>
  <c r="CF643" i="1" a="1"/>
  <c r="CF643" i="1" s="1"/>
  <c r="CE386" i="1" a="1"/>
  <c r="CE386" i="1" s="1"/>
  <c r="CF326" i="1" a="1"/>
  <c r="CF326" i="1" s="1"/>
  <c r="CF855" i="1" a="1"/>
  <c r="CF855" i="1" s="1"/>
  <c r="CF838" i="1" a="1"/>
  <c r="CF838" i="1" s="1"/>
  <c r="CE549" i="1" a="1"/>
  <c r="CE549" i="1" s="1"/>
  <c r="CE850" i="1" a="1"/>
  <c r="CE850" i="1" s="1"/>
  <c r="CE275" i="1" a="1"/>
  <c r="CE275" i="1" s="1"/>
  <c r="CF274" i="1" a="1"/>
  <c r="CF274" i="1" s="1"/>
  <c r="CE856" i="1" a="1"/>
  <c r="CE856" i="1" s="1"/>
  <c r="CF456" i="1" a="1"/>
  <c r="CF456" i="1" s="1"/>
  <c r="CE503" i="1" a="1"/>
  <c r="CE503" i="1" s="1"/>
  <c r="CE71" i="1" a="1"/>
  <c r="CE71" i="1" s="1"/>
  <c r="CF639" i="1" a="1"/>
  <c r="CF639" i="1" s="1"/>
  <c r="CF781" i="1" a="1"/>
  <c r="CF781" i="1" s="1"/>
  <c r="CF915" i="1" a="1"/>
  <c r="CF915" i="1" s="1"/>
  <c r="CE644" i="1" a="1"/>
  <c r="CE644" i="1" s="1"/>
  <c r="CE388" i="1" a="1"/>
  <c r="CE388" i="1" s="1"/>
  <c r="CE339" i="1" a="1"/>
  <c r="CE339" i="1" s="1"/>
  <c r="CF34" i="1" a="1"/>
  <c r="CF34" i="1" s="1"/>
  <c r="CE560" i="1" a="1"/>
  <c r="CE560" i="1" s="1"/>
  <c r="CF430" i="1" a="1"/>
  <c r="CF430" i="1" s="1"/>
  <c r="CF118" i="1" a="1"/>
  <c r="CF118" i="1" s="1"/>
  <c r="CF982" i="1" a="1"/>
  <c r="CF982" i="1" s="1"/>
  <c r="CE437" i="1" a="1"/>
  <c r="CE437" i="1" s="1"/>
  <c r="CF559" i="1" a="1"/>
  <c r="CF559" i="1" s="1"/>
  <c r="CF848" i="1" a="1"/>
  <c r="CF848" i="1" s="1"/>
  <c r="CE223" i="1" a="1"/>
  <c r="CE223" i="1" s="1"/>
  <c r="CE327" i="1" a="1"/>
  <c r="CE327" i="1" s="1"/>
  <c r="CE180" i="1" a="1"/>
  <c r="CE180" i="1" s="1"/>
  <c r="CE337" i="1" a="1"/>
  <c r="CE337" i="1" s="1"/>
  <c r="CF302" i="1" a="1"/>
  <c r="CF302" i="1" s="1"/>
  <c r="CE143" i="1" a="1"/>
  <c r="CE143" i="1" s="1"/>
  <c r="CF519" i="1" a="1"/>
  <c r="CF519" i="1" s="1"/>
  <c r="CE413" i="1" a="1"/>
  <c r="CE413" i="1" s="1"/>
  <c r="CF636" i="1" a="1"/>
  <c r="CF636" i="1" s="1"/>
  <c r="CE707" i="1" a="1"/>
  <c r="CE707" i="1" s="1"/>
  <c r="CF512" i="1" a="1"/>
  <c r="CF512" i="1" s="1"/>
  <c r="CE552" i="1" a="1"/>
  <c r="CE552" i="1" s="1"/>
  <c r="CF596" i="1" a="1"/>
  <c r="CF596" i="1" s="1"/>
  <c r="CF443" i="1" a="1"/>
  <c r="CF443" i="1" s="1"/>
  <c r="CE144" i="1" a="1"/>
  <c r="CE144" i="1" s="1"/>
  <c r="CF561" i="1" a="1"/>
  <c r="CF561" i="1" s="1"/>
  <c r="CE777" i="1" a="1"/>
  <c r="CE777" i="1" s="1"/>
  <c r="CE614" i="1" a="1"/>
  <c r="CE614" i="1" s="1"/>
  <c r="CF754" i="1" a="1"/>
  <c r="CF754" i="1" s="1"/>
  <c r="CF538" i="1" a="1"/>
  <c r="CF538" i="1" s="1"/>
  <c r="CF840" i="1" a="1"/>
  <c r="CF840" i="1" s="1"/>
  <c r="CE531" i="1" a="1"/>
  <c r="CE531" i="1" s="1"/>
  <c r="CE372" i="1" a="1"/>
  <c r="CE372" i="1" s="1"/>
  <c r="CF569" i="1" a="1"/>
  <c r="CF569" i="1" s="1"/>
  <c r="CE414" i="1" a="1"/>
  <c r="CE414" i="1" s="1"/>
  <c r="CE361" i="1" a="1"/>
  <c r="CE361" i="1" s="1"/>
  <c r="CF451" i="1" a="1"/>
  <c r="CF451" i="1" s="1"/>
  <c r="CF431" i="1" a="1"/>
  <c r="CF431" i="1" s="1"/>
  <c r="CF48" i="1" a="1"/>
  <c r="CF48" i="1" s="1"/>
  <c r="CF107" i="1" a="1"/>
  <c r="CF107" i="1" s="1"/>
  <c r="CF602" i="1" a="1"/>
  <c r="CF602" i="1" s="1"/>
  <c r="CF514" i="1" a="1"/>
  <c r="CF514" i="1" s="1"/>
  <c r="CF604" i="1" a="1"/>
  <c r="CF604" i="1" s="1"/>
  <c r="CF542" i="1" a="1"/>
  <c r="CF542" i="1" s="1"/>
  <c r="CF600" i="1" a="1"/>
  <c r="CF600" i="1" s="1"/>
  <c r="CF564" i="1" a="1"/>
  <c r="CF564" i="1" s="1"/>
  <c r="CF614" i="1" a="1"/>
  <c r="CF614" i="1" s="1"/>
  <c r="CE154" i="1" a="1"/>
  <c r="CE154" i="1" s="1"/>
  <c r="CE99" i="1" a="1"/>
  <c r="CE99" i="1" s="1"/>
  <c r="CF973" i="1" a="1"/>
  <c r="CF973" i="1" s="1"/>
  <c r="CF629" i="1" a="1"/>
  <c r="CF629" i="1" s="1"/>
  <c r="CE482" i="1" a="1"/>
  <c r="CE482" i="1" s="1"/>
  <c r="CE371" i="1" a="1"/>
  <c r="CE371" i="1" s="1"/>
  <c r="CE419" i="1" a="1"/>
  <c r="CE419" i="1" s="1"/>
  <c r="CE344" i="1" a="1"/>
  <c r="CE344" i="1" s="1"/>
  <c r="CE379" i="1" a="1"/>
  <c r="CE379" i="1" s="1"/>
  <c r="CE920" i="1" a="1"/>
  <c r="CE920" i="1" s="1"/>
  <c r="CE927" i="1" a="1"/>
  <c r="CE927" i="1" s="1"/>
  <c r="CE956" i="1" a="1"/>
  <c r="CE956" i="1" s="1"/>
  <c r="CE466" i="1" a="1"/>
  <c r="CE466" i="1" s="1"/>
  <c r="CE517" i="1" a="1"/>
  <c r="CE517" i="1" s="1"/>
  <c r="CE539" i="1" a="1"/>
  <c r="CE539" i="1" s="1"/>
  <c r="CE575" i="1" a="1"/>
  <c r="CE575" i="1" s="1"/>
  <c r="CE997" i="1" a="1"/>
  <c r="CE997" i="1" s="1"/>
  <c r="AZ910" i="1"/>
  <c r="AZ173" i="1"/>
  <c r="AZ1011" i="1"/>
  <c r="AZ468" i="1"/>
  <c r="AZ372" i="1"/>
  <c r="AZ276" i="1"/>
  <c r="AZ691" i="1"/>
  <c r="CF459" i="1" a="1"/>
  <c r="CF459" i="1" s="1"/>
  <c r="AZ194" i="1"/>
  <c r="AZ170" i="1"/>
  <c r="AZ66" i="1"/>
  <c r="AZ42" i="1"/>
  <c r="AZ441" i="1"/>
  <c r="CF193" i="1" a="1"/>
  <c r="CF193" i="1" s="1"/>
  <c r="CF81" i="1" a="1"/>
  <c r="CF81" i="1" s="1"/>
  <c r="AZ528" i="1"/>
  <c r="AZ144" i="1"/>
  <c r="AZ374" i="1"/>
  <c r="AZ322" i="1"/>
  <c r="AZ82" i="1"/>
  <c r="AZ534" i="1"/>
  <c r="AZ928" i="1"/>
  <c r="AZ768" i="1"/>
  <c r="AZ704" i="1"/>
  <c r="AZ406" i="1"/>
  <c r="AZ423" i="1"/>
  <c r="CF110" i="1" a="1"/>
  <c r="CF110" i="1" s="1"/>
  <c r="CF132" i="1" a="1"/>
  <c r="CF132" i="1" s="1"/>
  <c r="CF176" i="1" a="1"/>
  <c r="CF176" i="1" s="1"/>
  <c r="CF303" i="1" a="1"/>
  <c r="CF303" i="1" s="1"/>
  <c r="CF571" i="1" a="1"/>
  <c r="CF571" i="1" s="1"/>
  <c r="CF816" i="1" a="1"/>
  <c r="CF816" i="1" s="1"/>
  <c r="CF866" i="1" a="1"/>
  <c r="CF866" i="1" s="1"/>
  <c r="CF930" i="1" a="1"/>
  <c r="CF930" i="1" s="1"/>
  <c r="CF620" i="1" a="1"/>
  <c r="CF620" i="1" s="1"/>
  <c r="CE162" i="1" a="1"/>
  <c r="CE162" i="1" s="1"/>
  <c r="CE171" i="1" a="1"/>
  <c r="CE171" i="1" s="1"/>
  <c r="CE268" i="1" a="1"/>
  <c r="CE268" i="1" s="1"/>
  <c r="CE501" i="1" a="1"/>
  <c r="CE501" i="1" s="1"/>
  <c r="CE39" i="1" a="1"/>
  <c r="CE39" i="1" s="1"/>
  <c r="CG39" i="1" s="1"/>
  <c r="CE160" i="1" a="1"/>
  <c r="CE160" i="1" s="1"/>
  <c r="CE449" i="1" a="1"/>
  <c r="CE449" i="1" s="1"/>
  <c r="CE473" i="1" a="1"/>
  <c r="CE473" i="1" s="1"/>
  <c r="CE703" i="1" a="1"/>
  <c r="CE703" i="1" s="1"/>
  <c r="CE810" i="1" a="1"/>
  <c r="CE810" i="1" s="1"/>
  <c r="CE855" i="1" a="1"/>
  <c r="CE855" i="1" s="1"/>
  <c r="CE883" i="1" a="1"/>
  <c r="CE883" i="1" s="1"/>
  <c r="CE497" i="1" a="1"/>
  <c r="CE497" i="1" s="1"/>
  <c r="CE944" i="1" a="1"/>
  <c r="CE944" i="1" s="1"/>
  <c r="AZ1014" i="1"/>
  <c r="AZ758" i="1"/>
  <c r="AZ630" i="1"/>
  <c r="AZ770" i="1"/>
  <c r="AZ85" i="1"/>
  <c r="AZ319" i="1"/>
  <c r="CF375" i="1" a="1"/>
  <c r="CF375" i="1" s="1"/>
  <c r="CF240" i="1" a="1"/>
  <c r="CF240" i="1" s="1"/>
  <c r="CF555" i="1" a="1"/>
  <c r="CF555" i="1" s="1"/>
  <c r="CF663" i="1" a="1"/>
  <c r="CF663" i="1" s="1"/>
  <c r="CF823" i="1" a="1"/>
  <c r="CF823" i="1" s="1"/>
  <c r="CF553" i="1" a="1"/>
  <c r="CF553" i="1" s="1"/>
  <c r="CF783" i="1" a="1"/>
  <c r="CF783" i="1" s="1"/>
  <c r="CF955" i="1" a="1"/>
  <c r="CF955" i="1" s="1"/>
  <c r="CE243" i="1" a="1"/>
  <c r="CE243" i="1" s="1"/>
  <c r="CE245" i="1" a="1"/>
  <c r="CE245" i="1" s="1"/>
  <c r="CE326" i="1" a="1"/>
  <c r="CE326" i="1" s="1"/>
  <c r="CF871" i="1" a="1"/>
  <c r="CF871" i="1" s="1"/>
  <c r="CE129" i="1" a="1"/>
  <c r="CE129" i="1" s="1"/>
  <c r="CE874" i="1" a="1"/>
  <c r="CE874" i="1" s="1"/>
  <c r="CE887" i="1" a="1"/>
  <c r="CE887" i="1" s="1"/>
  <c r="CE904" i="1" a="1"/>
  <c r="CE904" i="1" s="1"/>
  <c r="CE516" i="1" a="1"/>
  <c r="CE516" i="1" s="1"/>
  <c r="CE757" i="1" a="1"/>
  <c r="CE757" i="1" s="1"/>
  <c r="CE509" i="1" a="1"/>
  <c r="CE509" i="1" s="1"/>
  <c r="CE996" i="1" a="1"/>
  <c r="CE996" i="1" s="1"/>
  <c r="AZ798" i="1"/>
  <c r="AZ670" i="1"/>
  <c r="AZ771" i="1"/>
  <c r="CF460" i="1" a="1"/>
  <c r="CF460" i="1" s="1"/>
  <c r="AZ396" i="1"/>
  <c r="AZ300" i="1"/>
  <c r="AZ140" i="1"/>
  <c r="AZ44" i="1"/>
  <c r="AZ91" i="1"/>
  <c r="AZ672" i="1"/>
  <c r="CF288" i="1" a="1"/>
  <c r="CF288" i="1" s="1"/>
  <c r="AZ179" i="1"/>
  <c r="CF398" i="1" a="1"/>
  <c r="CF398" i="1" s="1"/>
  <c r="AZ294" i="1"/>
  <c r="CF158" i="1" a="1"/>
  <c r="CF158" i="1" s="1"/>
  <c r="AZ158" i="1"/>
  <c r="AZ570" i="1"/>
  <c r="AZ141" i="1"/>
  <c r="AZ73" i="1"/>
  <c r="CF418" i="1" a="1"/>
  <c r="CF418" i="1" s="1"/>
  <c r="AZ888" i="1"/>
  <c r="CF311" i="1" a="1"/>
  <c r="CF311" i="1" s="1"/>
  <c r="AZ246" i="1"/>
  <c r="AZ182" i="1"/>
  <c r="AZ495" i="1"/>
  <c r="AZ470" i="1"/>
  <c r="CF262" i="1" a="1"/>
  <c r="CF262" i="1" s="1"/>
  <c r="CF127" i="1" a="1"/>
  <c r="CF127" i="1" s="1"/>
  <c r="CF453" i="1" a="1"/>
  <c r="CF453" i="1" s="1"/>
  <c r="CF536" i="1" a="1"/>
  <c r="CF536" i="1" s="1"/>
  <c r="CE24" i="1" a="1"/>
  <c r="CE24" i="1" s="1"/>
  <c r="CF944" i="1" a="1"/>
  <c r="CF944" i="1" s="1"/>
  <c r="CF633" i="1" a="1"/>
  <c r="CF633" i="1" s="1"/>
  <c r="CE306" i="1" a="1"/>
  <c r="CE306" i="1" s="1"/>
  <c r="CE439" i="1" a="1"/>
  <c r="CE439" i="1" s="1"/>
  <c r="CF892" i="1" a="1"/>
  <c r="CF892" i="1" s="1"/>
  <c r="CE60" i="1" a="1"/>
  <c r="CE60" i="1" s="1"/>
  <c r="CF932" i="1" a="1"/>
  <c r="CF932" i="1" s="1"/>
  <c r="CF997" i="1" a="1"/>
  <c r="CF997" i="1" s="1"/>
  <c r="CE803" i="1" a="1"/>
  <c r="CE803" i="1" s="1"/>
  <c r="CE892" i="1" a="1"/>
  <c r="CE892" i="1" s="1"/>
  <c r="CE710" i="1" a="1"/>
  <c r="CE710" i="1" s="1"/>
  <c r="CE631" i="1" a="1"/>
  <c r="CE631" i="1" s="1"/>
  <c r="CE901" i="1" a="1"/>
  <c r="CE901" i="1" s="1"/>
  <c r="AZ838" i="1"/>
  <c r="AZ710" i="1"/>
  <c r="CF293" i="1" a="1"/>
  <c r="CF293" i="1" s="1"/>
  <c r="AZ77" i="1"/>
  <c r="AZ824" i="1"/>
  <c r="AZ696" i="1"/>
  <c r="AZ383" i="1"/>
  <c r="AZ167" i="1"/>
  <c r="AZ39" i="1"/>
  <c r="CF22" i="1" a="1"/>
  <c r="CF22" i="1" s="1"/>
  <c r="AZ934" i="1"/>
  <c r="AZ614" i="1"/>
  <c r="AZ394" i="1"/>
  <c r="AZ635" i="1"/>
  <c r="AZ567" i="1"/>
  <c r="AZ87" i="1"/>
  <c r="CF329" i="1" a="1"/>
  <c r="CF329" i="1" s="1"/>
  <c r="CF263" i="1" a="1"/>
  <c r="CF263" i="1" s="1"/>
  <c r="CF205" i="1" a="1"/>
  <c r="CF205" i="1" s="1"/>
  <c r="CF546" i="1" a="1"/>
  <c r="CF546" i="1" s="1"/>
  <c r="CF496" i="1" a="1"/>
  <c r="CF496" i="1" s="1"/>
  <c r="CF768" i="1" a="1"/>
  <c r="CF768" i="1" s="1"/>
  <c r="CF762" i="1" a="1"/>
  <c r="CF762" i="1" s="1"/>
  <c r="CE323" i="1" a="1"/>
  <c r="CE323" i="1" s="1"/>
  <c r="CE456" i="1" a="1"/>
  <c r="CE456" i="1" s="1"/>
  <c r="CF986" i="1" a="1"/>
  <c r="CF986" i="1" s="1"/>
  <c r="CE184" i="1" a="1"/>
  <c r="CE184" i="1" s="1"/>
  <c r="CE634" i="1" a="1"/>
  <c r="CE634" i="1" s="1"/>
  <c r="CE898" i="1" a="1"/>
  <c r="CE898" i="1" s="1"/>
  <c r="CE837" i="1" a="1"/>
  <c r="CE837" i="1" s="1"/>
  <c r="CE773" i="1" a="1"/>
  <c r="CE773" i="1" s="1"/>
  <c r="CE813" i="1" a="1"/>
  <c r="CE813" i="1" s="1"/>
  <c r="AZ913" i="1"/>
  <c r="AZ831" i="1"/>
  <c r="AZ703" i="1"/>
  <c r="AZ781" i="1"/>
  <c r="AZ653" i="1"/>
  <c r="AZ915" i="1"/>
  <c r="CF356" i="1" a="1"/>
  <c r="CF356" i="1" s="1"/>
  <c r="AZ196" i="1"/>
  <c r="AZ68" i="1"/>
  <c r="AZ675" i="1"/>
  <c r="CF339" i="1" a="1"/>
  <c r="CF339" i="1" s="1"/>
  <c r="AZ291" i="1"/>
  <c r="CF250" i="1" a="1"/>
  <c r="CF250" i="1" s="1"/>
  <c r="AZ162" i="1"/>
  <c r="AZ74" i="1"/>
  <c r="AZ368" i="1"/>
  <c r="CF60" i="1" a="1"/>
  <c r="CF60" i="1" s="1"/>
  <c r="CF337" i="1" a="1"/>
  <c r="CF337" i="1" s="1"/>
  <c r="CF402" i="1" a="1"/>
  <c r="CF402" i="1" s="1"/>
  <c r="CF879" i="1" a="1"/>
  <c r="CF879" i="1" s="1"/>
  <c r="CF583" i="1" a="1"/>
  <c r="CF583" i="1" s="1"/>
  <c r="CF534" i="1" a="1"/>
  <c r="CF534" i="1" s="1"/>
  <c r="CE267" i="1" a="1"/>
  <c r="CE267" i="1" s="1"/>
  <c r="CE350" i="1" a="1"/>
  <c r="CE350" i="1" s="1"/>
  <c r="CE256" i="1" a="1"/>
  <c r="CE256" i="1" s="1"/>
  <c r="CE559" i="1" a="1"/>
  <c r="CE559" i="1" s="1"/>
  <c r="CE847" i="1" a="1"/>
  <c r="CE847" i="1" s="1"/>
  <c r="CE843" i="1" a="1"/>
  <c r="CE843" i="1" s="1"/>
  <c r="CE918" i="1" a="1"/>
  <c r="CE918" i="1" s="1"/>
  <c r="CE1004" i="1" a="1"/>
  <c r="CE1004" i="1" s="1"/>
  <c r="AZ1006" i="1"/>
  <c r="AZ814" i="1"/>
  <c r="AZ955" i="1"/>
  <c r="AZ37" i="1"/>
  <c r="AZ514" i="1"/>
  <c r="AZ434" i="1"/>
  <c r="CF266" i="1" a="1"/>
  <c r="CF266" i="1" s="1"/>
  <c r="AZ211" i="1"/>
  <c r="AZ944" i="1"/>
  <c r="AZ816" i="1"/>
  <c r="AZ600" i="1"/>
  <c r="AZ344" i="1"/>
  <c r="AZ152" i="1"/>
  <c r="AZ24" i="1"/>
  <c r="AZ487" i="1"/>
  <c r="AZ335" i="1"/>
  <c r="AZ63" i="1"/>
  <c r="CF53" i="1" a="1"/>
  <c r="CF53" i="1" s="1"/>
  <c r="CF269" i="1" a="1"/>
  <c r="CF269" i="1" s="1"/>
  <c r="CF491" i="1" a="1"/>
  <c r="CF491" i="1" s="1"/>
  <c r="CF532" i="1" a="1"/>
  <c r="CF532" i="1" s="1"/>
  <c r="CF544" i="1" a="1"/>
  <c r="CF544" i="1" s="1"/>
  <c r="CE330" i="1" a="1"/>
  <c r="CE330" i="1" s="1"/>
  <c r="CF992" i="1" a="1"/>
  <c r="CF992" i="1" s="1"/>
  <c r="CF1010" i="1" a="1"/>
  <c r="CF1010" i="1" s="1"/>
  <c r="CE390" i="1" a="1"/>
  <c r="CE390" i="1" s="1"/>
  <c r="CE903" i="1" a="1"/>
  <c r="CE903" i="1" s="1"/>
  <c r="CE815" i="1" a="1"/>
  <c r="CE815" i="1" s="1"/>
  <c r="CE827" i="1" a="1"/>
  <c r="CE827" i="1" s="1"/>
  <c r="CE632" i="1" a="1"/>
  <c r="CE632" i="1" s="1"/>
  <c r="CE980" i="1" a="1"/>
  <c r="CE980" i="1" s="1"/>
  <c r="AZ958" i="1"/>
  <c r="AZ221" i="1"/>
  <c r="AZ157" i="1"/>
  <c r="AZ995" i="1"/>
  <c r="AZ803" i="1"/>
  <c r="AZ476" i="1"/>
  <c r="CF444" i="1" a="1"/>
  <c r="CF444" i="1" s="1"/>
  <c r="AZ707" i="1"/>
  <c r="AZ539" i="1"/>
  <c r="AZ419" i="1"/>
  <c r="CF242" i="1" a="1"/>
  <c r="CF242" i="1" s="1"/>
  <c r="AZ537" i="1"/>
  <c r="CF89" i="1" a="1"/>
  <c r="CF89" i="1" s="1"/>
  <c r="AZ206" i="1"/>
  <c r="AZ174" i="1"/>
  <c r="AZ946" i="1"/>
  <c r="AZ690" i="1"/>
  <c r="CF151" i="1" a="1"/>
  <c r="CF151" i="1" s="1"/>
  <c r="CF117" i="1" a="1"/>
  <c r="CF117" i="1" s="1"/>
  <c r="CF991" i="1" a="1"/>
  <c r="CF991" i="1" s="1"/>
  <c r="CF788" i="1" a="1"/>
  <c r="CF788" i="1" s="1"/>
  <c r="CF965" i="1" a="1"/>
  <c r="CF965" i="1" s="1"/>
  <c r="CE338" i="1" a="1"/>
  <c r="CE338" i="1" s="1"/>
  <c r="CE481" i="1" a="1"/>
  <c r="CE481" i="1" s="1"/>
  <c r="CF864" i="1" a="1"/>
  <c r="CF864" i="1" s="1"/>
  <c r="CE656" i="1" a="1"/>
  <c r="CE656" i="1" s="1"/>
  <c r="CE618" i="1" a="1"/>
  <c r="CE618" i="1" s="1"/>
  <c r="CE636" i="1" a="1"/>
  <c r="CE636" i="1" s="1"/>
  <c r="CE643" i="1" a="1"/>
  <c r="CE643" i="1" s="1"/>
  <c r="AZ843" i="1"/>
  <c r="AZ125" i="1"/>
  <c r="AZ29" i="1"/>
  <c r="CF689" i="1" a="1"/>
  <c r="CF689" i="1" s="1"/>
  <c r="CF607" i="1" a="1"/>
  <c r="CF607" i="1" s="1"/>
  <c r="CF877" i="1" a="1"/>
  <c r="CF877" i="1" s="1"/>
  <c r="CF365" i="1" a="1"/>
  <c r="CF365" i="1" s="1"/>
  <c r="CE922" i="1" a="1"/>
  <c r="CE922" i="1" s="1"/>
  <c r="CE884" i="1" a="1"/>
  <c r="CE884" i="1" s="1"/>
  <c r="CF52" i="1" a="1"/>
  <c r="CF52" i="1" s="1"/>
  <c r="CF161" i="1" a="1"/>
  <c r="CF161" i="1" s="1"/>
  <c r="CF230" i="1" a="1"/>
  <c r="CF230" i="1" s="1"/>
  <c r="CE723" i="1" a="1"/>
  <c r="CE723" i="1" s="1"/>
  <c r="CF985" i="1" a="1"/>
  <c r="CF985" i="1" s="1"/>
  <c r="CF863" i="1" a="1"/>
  <c r="CF863" i="1" s="1"/>
  <c r="CF694" i="1" a="1"/>
  <c r="CF694" i="1" s="1"/>
  <c r="CF533" i="1" a="1"/>
  <c r="CF533" i="1" s="1"/>
  <c r="CE947" i="1" a="1"/>
  <c r="CE947" i="1" s="1"/>
  <c r="CE706" i="1" a="1"/>
  <c r="CE706" i="1" s="1"/>
  <c r="CF323" i="1" a="1"/>
  <c r="CF323" i="1" s="1"/>
  <c r="CF450" i="1" a="1"/>
  <c r="CF450" i="1" s="1"/>
  <c r="CF960" i="1" a="1"/>
  <c r="CF960" i="1" s="1"/>
  <c r="CE248" i="1" a="1"/>
  <c r="CE248" i="1" s="1"/>
  <c r="CF160" i="1" a="1"/>
  <c r="CF160" i="1" s="1"/>
  <c r="CF769" i="1" a="1"/>
  <c r="CF769" i="1" s="1"/>
  <c r="CF623" i="1" a="1"/>
  <c r="CF623" i="1" s="1"/>
  <c r="CE957" i="1" a="1"/>
  <c r="CE957" i="1" s="1"/>
  <c r="CE445" i="1" a="1"/>
  <c r="CE445" i="1" s="1"/>
  <c r="CF1002" i="1" a="1"/>
  <c r="CF1002" i="1" s="1"/>
  <c r="CE748" i="1" a="1"/>
  <c r="CE748" i="1" s="1"/>
  <c r="CE428" i="1" a="1"/>
  <c r="CE428" i="1" s="1"/>
  <c r="CE172" i="1" a="1"/>
  <c r="CE172" i="1" s="1"/>
  <c r="CF603" i="1" a="1"/>
  <c r="CF603" i="1" s="1"/>
  <c r="CF210" i="1" a="1"/>
  <c r="CF210" i="1" s="1"/>
  <c r="CE94" i="1" a="1"/>
  <c r="CE94" i="1" s="1"/>
  <c r="CF815" i="1" a="1"/>
  <c r="CF815" i="1" s="1"/>
  <c r="CF774" i="1" a="1"/>
  <c r="CF774" i="1" s="1"/>
  <c r="CE485" i="1" a="1"/>
  <c r="CE485" i="1" s="1"/>
  <c r="CF722" i="1" a="1"/>
  <c r="CF722" i="1" s="1"/>
  <c r="CE203" i="1" a="1"/>
  <c r="CE203" i="1" s="1"/>
  <c r="CE122" i="1" a="1"/>
  <c r="CE122" i="1" s="1"/>
  <c r="CE824" i="1" a="1"/>
  <c r="CE824" i="1" s="1"/>
  <c r="CE392" i="1" a="1"/>
  <c r="CE392" i="1" s="1"/>
  <c r="CE463" i="1" a="1"/>
  <c r="CE463" i="1" s="1"/>
  <c r="CE913" i="1" a="1"/>
  <c r="CE913" i="1" s="1"/>
  <c r="CF942" i="1" a="1"/>
  <c r="CF942" i="1" s="1"/>
  <c r="CE717" i="1" a="1"/>
  <c r="CE717" i="1" s="1"/>
  <c r="CF1018" i="1" a="1"/>
  <c r="CF1018" i="1" s="1"/>
  <c r="CE612" i="1" a="1"/>
  <c r="CE612" i="1" s="1"/>
  <c r="CF196" i="1" a="1"/>
  <c r="CF196" i="1" s="1"/>
  <c r="CF291" i="1" a="1"/>
  <c r="CF291" i="1" s="1"/>
  <c r="CE553" i="1" a="1"/>
  <c r="CE553" i="1" s="1"/>
  <c r="CE432" i="1" a="1"/>
  <c r="CE432" i="1" s="1"/>
  <c r="CF390" i="1" a="1"/>
  <c r="CF390" i="1" s="1"/>
  <c r="CE86" i="1" a="1"/>
  <c r="CE86" i="1" s="1"/>
  <c r="CE854" i="1" a="1"/>
  <c r="CE854" i="1" s="1"/>
  <c r="CF181" i="1" a="1"/>
  <c r="CF181" i="1" s="1"/>
  <c r="CF988" i="1" a="1"/>
  <c r="CF988" i="1" s="1"/>
  <c r="CF784" i="1" a="1"/>
  <c r="CF784" i="1" s="1"/>
  <c r="CE159" i="1" a="1"/>
  <c r="CE159" i="1" s="1"/>
  <c r="CE215" i="1" a="1"/>
  <c r="CE215" i="1" s="1"/>
  <c r="CE506" i="1" a="1"/>
  <c r="CE506" i="1" s="1"/>
  <c r="CE193" i="1" a="1"/>
  <c r="CE193" i="1" s="1"/>
  <c r="CE198" i="1" a="1"/>
  <c r="CE198" i="1" s="1"/>
  <c r="CF290" i="1" a="1"/>
  <c r="CF290" i="1" s="1"/>
  <c r="CE929" i="1" a="1"/>
  <c r="CE929" i="1" s="1"/>
  <c r="CE349" i="1" a="1"/>
  <c r="CE349" i="1" s="1"/>
  <c r="CE444" i="1" a="1"/>
  <c r="CE444" i="1" s="1"/>
  <c r="CE219" i="1" a="1"/>
  <c r="CE219" i="1" s="1"/>
  <c r="CF64" i="1" a="1"/>
  <c r="CF64" i="1" s="1"/>
  <c r="CE168" i="1" a="1"/>
  <c r="CE168" i="1" s="1"/>
  <c r="CF468" i="1" a="1"/>
  <c r="CF468" i="1" s="1"/>
  <c r="CE170" i="1" a="1"/>
  <c r="CE170" i="1" s="1"/>
  <c r="CE262" i="1" a="1"/>
  <c r="CE262" i="1" s="1"/>
  <c r="CE608" i="1" a="1"/>
  <c r="CE608" i="1" s="1"/>
  <c r="CF951" i="1" a="1"/>
  <c r="CF951" i="1" s="1"/>
  <c r="CE989" i="1" a="1"/>
  <c r="CE989" i="1" s="1"/>
  <c r="CE61" i="1" a="1"/>
  <c r="CE61" i="1" s="1"/>
  <c r="CF458" i="1" a="1"/>
  <c r="CF458" i="1" s="1"/>
  <c r="CF808" i="1" a="1"/>
  <c r="CF808" i="1" s="1"/>
  <c r="CE479" i="1" a="1"/>
  <c r="CE479" i="1" s="1"/>
  <c r="CE244" i="1" a="1"/>
  <c r="CE244" i="1" s="1"/>
  <c r="CF369" i="1" a="1"/>
  <c r="CF369" i="1" s="1"/>
  <c r="CE166" i="1" a="1"/>
  <c r="CE166" i="1" s="1"/>
  <c r="CF482" i="1" a="1"/>
  <c r="CF482" i="1" s="1"/>
  <c r="AJ638" i="1" a="1"/>
  <c r="AJ638" i="1" s="1"/>
  <c r="AJ949" i="1" a="1"/>
  <c r="AJ949" i="1" s="1"/>
  <c r="AJ925" i="1" a="1"/>
  <c r="AJ925" i="1" s="1"/>
  <c r="AJ733" i="1" a="1"/>
  <c r="AJ733" i="1" s="1"/>
  <c r="AJ541" i="1" a="1"/>
  <c r="AJ541" i="1" s="1"/>
  <c r="AJ861" i="1" a="1"/>
  <c r="AJ861" i="1" s="1"/>
  <c r="AT861" i="1" s="1"/>
  <c r="AJ413" i="1" a="1"/>
  <c r="AJ413" i="1" s="1"/>
  <c r="AJ698" i="1" a="1"/>
  <c r="AJ698" i="1" s="1"/>
  <c r="AJ885" i="1" a="1"/>
  <c r="AJ885" i="1" s="1"/>
  <c r="AJ221" i="1" a="1"/>
  <c r="AJ221" i="1" s="1"/>
  <c r="AJ955" i="1" a="1"/>
  <c r="AJ955" i="1" s="1"/>
  <c r="AJ1018" i="1" a="1"/>
  <c r="AJ1018" i="1" s="1"/>
  <c r="AJ669" i="1" a="1"/>
  <c r="AJ669" i="1" s="1"/>
  <c r="AJ663" i="1" a="1"/>
  <c r="AJ663" i="1" s="1"/>
  <c r="AO663" i="1" s="1"/>
  <c r="AJ477" i="1" a="1"/>
  <c r="AJ477" i="1" s="1"/>
  <c r="AS477" i="1" s="1"/>
  <c r="AK19" i="1"/>
  <c r="AL19" i="1" s="1"/>
  <c r="AJ954" i="1" a="1"/>
  <c r="AJ954" i="1" s="1"/>
  <c r="AJ890" i="1" a="1"/>
  <c r="AJ890" i="1" s="1"/>
  <c r="AJ762" i="1" a="1"/>
  <c r="AJ762" i="1" s="1"/>
  <c r="AJ797" i="1" a="1"/>
  <c r="AJ797" i="1" s="1"/>
  <c r="AJ157" i="1" a="1"/>
  <c r="AJ157" i="1" s="1"/>
  <c r="AJ891" i="1" a="1"/>
  <c r="AJ891" i="1" s="1"/>
  <c r="AN891" i="1" s="1"/>
  <c r="AJ826" i="1" a="1"/>
  <c r="AJ826" i="1" s="1"/>
  <c r="AJ787" i="1" a="1"/>
  <c r="AJ787" i="1" s="1"/>
  <c r="AJ109" i="1" a="1"/>
  <c r="AJ109" i="1" s="1"/>
  <c r="AJ77" i="1" a="1"/>
  <c r="AJ77" i="1" s="1"/>
  <c r="AJ900" i="1" a="1"/>
  <c r="AJ900" i="1" s="1"/>
  <c r="AJ836" i="1" a="1"/>
  <c r="AJ836" i="1" s="1"/>
  <c r="AJ851" i="1" a="1"/>
  <c r="AJ851" i="1" s="1"/>
  <c r="AJ141" i="1" a="1"/>
  <c r="AJ141" i="1" s="1"/>
  <c r="AT141" i="1" s="1"/>
  <c r="AJ804" i="1" a="1"/>
  <c r="AJ804" i="1" s="1"/>
  <c r="AJ772" i="1" a="1"/>
  <c r="AJ772" i="1" s="1"/>
  <c r="AJ644" i="1" a="1"/>
  <c r="AJ644" i="1" s="1"/>
  <c r="AJ516" i="1" a="1"/>
  <c r="AJ516" i="1" s="1"/>
  <c r="AJ964" i="1" a="1"/>
  <c r="AJ964" i="1" s="1"/>
  <c r="AJ868" i="1" a="1"/>
  <c r="AJ868" i="1" s="1"/>
  <c r="AJ388" i="1" a="1"/>
  <c r="AJ388" i="1" s="1"/>
  <c r="AJ324" i="1" a="1"/>
  <c r="AJ324" i="1" s="1"/>
  <c r="AP324" i="1" s="1"/>
  <c r="AJ260" i="1" a="1"/>
  <c r="AJ260" i="1" s="1"/>
  <c r="AJ132" i="1" a="1"/>
  <c r="AJ132" i="1" s="1"/>
  <c r="AJ870" i="1" a="1"/>
  <c r="AJ870" i="1" s="1"/>
  <c r="AJ580" i="1" a="1"/>
  <c r="AJ580" i="1" s="1"/>
  <c r="AJ452" i="1" a="1"/>
  <c r="AJ452" i="1" s="1"/>
  <c r="AQ657" i="1"/>
  <c r="AR657" i="1"/>
  <c r="AS657" i="1"/>
  <c r="AT657" i="1"/>
  <c r="AU657" i="1"/>
  <c r="AN657" i="1"/>
  <c r="AV657" i="1"/>
  <c r="AP657" i="1"/>
  <c r="AO657" i="1"/>
  <c r="AM657" i="1"/>
  <c r="AS878" i="1"/>
  <c r="AT878" i="1"/>
  <c r="AU878" i="1"/>
  <c r="AN878" i="1"/>
  <c r="AV878" i="1"/>
  <c r="AO878" i="1"/>
  <c r="AP878" i="1"/>
  <c r="AR878" i="1"/>
  <c r="AQ878" i="1"/>
  <c r="AM878" i="1"/>
  <c r="AU653" i="1"/>
  <c r="AN653" i="1"/>
  <c r="AV653" i="1"/>
  <c r="AO653" i="1"/>
  <c r="AP653" i="1"/>
  <c r="AQ653" i="1"/>
  <c r="AR653" i="1"/>
  <c r="AT653" i="1"/>
  <c r="AS653" i="1"/>
  <c r="AM653" i="1"/>
  <c r="AN939" i="1"/>
  <c r="AV939" i="1"/>
  <c r="AO939" i="1"/>
  <c r="AP939" i="1"/>
  <c r="AQ939" i="1"/>
  <c r="AR939" i="1"/>
  <c r="AS939" i="1"/>
  <c r="AT939" i="1"/>
  <c r="AM939" i="1"/>
  <c r="AU939" i="1"/>
  <c r="AN746" i="1"/>
  <c r="AV746" i="1"/>
  <c r="AP746" i="1"/>
  <c r="AQ746" i="1"/>
  <c r="AR746" i="1"/>
  <c r="AT746" i="1"/>
  <c r="AS746" i="1"/>
  <c r="AU746" i="1"/>
  <c r="AO746" i="1"/>
  <c r="AM746" i="1"/>
  <c r="AU908" i="1"/>
  <c r="AN908" i="1"/>
  <c r="AV908" i="1"/>
  <c r="AO908" i="1"/>
  <c r="AP908" i="1"/>
  <c r="AQ908" i="1"/>
  <c r="AR908" i="1"/>
  <c r="AT908" i="1"/>
  <c r="AS908" i="1"/>
  <c r="AM908" i="1"/>
  <c r="AN652" i="1"/>
  <c r="AV652" i="1"/>
  <c r="AO652" i="1"/>
  <c r="AP652" i="1"/>
  <c r="AQ652" i="1"/>
  <c r="AR652" i="1"/>
  <c r="AS652" i="1"/>
  <c r="AU652" i="1"/>
  <c r="AT652" i="1"/>
  <c r="AM652" i="1"/>
  <c r="AO697" i="1"/>
  <c r="AP697" i="1"/>
  <c r="AQ697" i="1"/>
  <c r="AR697" i="1"/>
  <c r="AS697" i="1"/>
  <c r="AT697" i="1"/>
  <c r="AU697" i="1"/>
  <c r="AN697" i="1"/>
  <c r="AV697" i="1"/>
  <c r="AM697" i="1"/>
  <c r="AQ679" i="1"/>
  <c r="AR679" i="1"/>
  <c r="AS679" i="1"/>
  <c r="AT679" i="1"/>
  <c r="AU679" i="1"/>
  <c r="AN679" i="1"/>
  <c r="AV679" i="1"/>
  <c r="AO679" i="1"/>
  <c r="AP679" i="1"/>
  <c r="AM679" i="1"/>
  <c r="AR750" i="1"/>
  <c r="AT750" i="1"/>
  <c r="AU750" i="1"/>
  <c r="AN750" i="1"/>
  <c r="AV750" i="1"/>
  <c r="AP750" i="1"/>
  <c r="AO750" i="1"/>
  <c r="AQ750" i="1"/>
  <c r="AS750" i="1"/>
  <c r="AM750" i="1"/>
  <c r="AU501" i="1"/>
  <c r="AO501" i="1"/>
  <c r="AP501" i="1"/>
  <c r="AQ501" i="1"/>
  <c r="AS501" i="1"/>
  <c r="AT501" i="1"/>
  <c r="AV501" i="1"/>
  <c r="AR501" i="1"/>
  <c r="AN501" i="1"/>
  <c r="AM501" i="1"/>
  <c r="AN915" i="1"/>
  <c r="AV915" i="1"/>
  <c r="AO915" i="1"/>
  <c r="AP915" i="1"/>
  <c r="AQ915" i="1"/>
  <c r="AR915" i="1"/>
  <c r="AS915" i="1"/>
  <c r="AU915" i="1"/>
  <c r="AT915" i="1"/>
  <c r="AM915" i="1"/>
  <c r="AO579" i="1"/>
  <c r="AP579" i="1"/>
  <c r="AQ579" i="1"/>
  <c r="AR579" i="1"/>
  <c r="AS579" i="1"/>
  <c r="AT579" i="1"/>
  <c r="AN579" i="1"/>
  <c r="AV579" i="1"/>
  <c r="AU579" i="1"/>
  <c r="AM579" i="1"/>
  <c r="AO83" i="1"/>
  <c r="AP83" i="1"/>
  <c r="AQ83" i="1"/>
  <c r="AR83" i="1"/>
  <c r="AS83" i="1"/>
  <c r="AN83" i="1"/>
  <c r="AV83" i="1"/>
  <c r="AT83" i="1"/>
  <c r="AU83" i="1"/>
  <c r="AM83" i="1"/>
  <c r="AP993" i="1"/>
  <c r="AQ993" i="1"/>
  <c r="AR993" i="1"/>
  <c r="AS993" i="1"/>
  <c r="AT993" i="1"/>
  <c r="AU993" i="1"/>
  <c r="AN993" i="1"/>
  <c r="AV993" i="1"/>
  <c r="AO993" i="1"/>
  <c r="AM993" i="1"/>
  <c r="AR911" i="1"/>
  <c r="AS911" i="1"/>
  <c r="AT911" i="1"/>
  <c r="AU911" i="1"/>
  <c r="AN911" i="1"/>
  <c r="AV911" i="1"/>
  <c r="AO911" i="1"/>
  <c r="AQ911" i="1"/>
  <c r="AP911" i="1"/>
  <c r="AM911" i="1"/>
  <c r="AR766" i="1"/>
  <c r="AT766" i="1"/>
  <c r="AU766" i="1"/>
  <c r="AN766" i="1"/>
  <c r="AV766" i="1"/>
  <c r="AP766" i="1"/>
  <c r="AO766" i="1"/>
  <c r="AQ766" i="1"/>
  <c r="AS766" i="1"/>
  <c r="AM766" i="1"/>
  <c r="AJ742" i="1" a="1"/>
  <c r="AJ742" i="1" s="1"/>
  <c r="AR686" i="1"/>
  <c r="AS686" i="1"/>
  <c r="AT686" i="1"/>
  <c r="AU686" i="1"/>
  <c r="AN686" i="1"/>
  <c r="AV686" i="1"/>
  <c r="AO686" i="1"/>
  <c r="AP686" i="1"/>
  <c r="AQ686" i="1"/>
  <c r="AM686" i="1"/>
  <c r="AU589" i="1"/>
  <c r="AN589" i="1"/>
  <c r="AV589" i="1"/>
  <c r="AO589" i="1"/>
  <c r="AP589" i="1"/>
  <c r="AQ589" i="1"/>
  <c r="AR589" i="1"/>
  <c r="AT589" i="1"/>
  <c r="AS589" i="1"/>
  <c r="AM589" i="1"/>
  <c r="AN875" i="1"/>
  <c r="AV875" i="1"/>
  <c r="AO875" i="1"/>
  <c r="AP875" i="1"/>
  <c r="AQ875" i="1"/>
  <c r="AR875" i="1"/>
  <c r="AS875" i="1"/>
  <c r="AU875" i="1"/>
  <c r="AT875" i="1"/>
  <c r="AM875" i="1"/>
  <c r="AN682" i="1"/>
  <c r="AV682" i="1"/>
  <c r="AO682" i="1"/>
  <c r="AP682" i="1"/>
  <c r="AQ682" i="1"/>
  <c r="AR682" i="1"/>
  <c r="AS682" i="1"/>
  <c r="AT682" i="1"/>
  <c r="AU682" i="1"/>
  <c r="AM682" i="1"/>
  <c r="AU876" i="1"/>
  <c r="AN876" i="1"/>
  <c r="AV876" i="1"/>
  <c r="AO876" i="1"/>
  <c r="AP876" i="1"/>
  <c r="AQ876" i="1"/>
  <c r="AR876" i="1"/>
  <c r="AT876" i="1"/>
  <c r="AS876" i="1"/>
  <c r="AM876" i="1"/>
  <c r="AN620" i="1"/>
  <c r="AV620" i="1"/>
  <c r="AO620" i="1"/>
  <c r="AP620" i="1"/>
  <c r="AQ620" i="1"/>
  <c r="AR620" i="1"/>
  <c r="AS620" i="1"/>
  <c r="AU620" i="1"/>
  <c r="AT620" i="1"/>
  <c r="AM620" i="1"/>
  <c r="AQ633" i="1"/>
  <c r="AR633" i="1"/>
  <c r="AS633" i="1"/>
  <c r="AT633" i="1"/>
  <c r="AU633" i="1"/>
  <c r="AN633" i="1"/>
  <c r="AV633" i="1"/>
  <c r="AP633" i="1"/>
  <c r="AO633" i="1"/>
  <c r="AM633" i="1"/>
  <c r="AS615" i="1"/>
  <c r="AT615" i="1"/>
  <c r="AU615" i="1"/>
  <c r="AN615" i="1"/>
  <c r="AV615" i="1"/>
  <c r="AO615" i="1"/>
  <c r="AP615" i="1"/>
  <c r="AR615" i="1"/>
  <c r="AQ615" i="1"/>
  <c r="AM615" i="1"/>
  <c r="AR726" i="1"/>
  <c r="AS726" i="1"/>
  <c r="AT726" i="1"/>
  <c r="AU726" i="1"/>
  <c r="AN726" i="1"/>
  <c r="AV726" i="1"/>
  <c r="AO726" i="1"/>
  <c r="AP726" i="1"/>
  <c r="AQ726" i="1"/>
  <c r="AM726" i="1"/>
  <c r="AO437" i="1"/>
  <c r="AP437" i="1"/>
  <c r="AT437" i="1"/>
  <c r="AS437" i="1"/>
  <c r="AU437" i="1"/>
  <c r="AV437" i="1"/>
  <c r="AN437" i="1"/>
  <c r="AQ437" i="1"/>
  <c r="AR437" i="1"/>
  <c r="AM437" i="1"/>
  <c r="AO978" i="1"/>
  <c r="AP978" i="1"/>
  <c r="AQ978" i="1"/>
  <c r="AR978" i="1"/>
  <c r="AS978" i="1"/>
  <c r="AT978" i="1"/>
  <c r="AU978" i="1"/>
  <c r="AV978" i="1"/>
  <c r="AM978" i="1"/>
  <c r="AN978" i="1"/>
  <c r="AO515" i="1"/>
  <c r="AQ515" i="1"/>
  <c r="AR515" i="1"/>
  <c r="AS515" i="1"/>
  <c r="AU515" i="1"/>
  <c r="AV515" i="1"/>
  <c r="AN515" i="1"/>
  <c r="AT515" i="1"/>
  <c r="AP515" i="1"/>
  <c r="AM515" i="1"/>
  <c r="AT598" i="1"/>
  <c r="AU598" i="1"/>
  <c r="AN598" i="1"/>
  <c r="AV598" i="1"/>
  <c r="AO598" i="1"/>
  <c r="AP598" i="1"/>
  <c r="AQ598" i="1"/>
  <c r="AS598" i="1"/>
  <c r="AR598" i="1"/>
  <c r="AM598" i="1"/>
  <c r="AP929" i="1"/>
  <c r="AQ929" i="1"/>
  <c r="AR929" i="1"/>
  <c r="AS929" i="1"/>
  <c r="AT929" i="1"/>
  <c r="AU929" i="1"/>
  <c r="AN929" i="1"/>
  <c r="AV929" i="1"/>
  <c r="AO929" i="1"/>
  <c r="AM929" i="1"/>
  <c r="AR847" i="1"/>
  <c r="AS847" i="1"/>
  <c r="AT847" i="1"/>
  <c r="AU847" i="1"/>
  <c r="AN847" i="1"/>
  <c r="AV847" i="1"/>
  <c r="AO847" i="1"/>
  <c r="AQ847" i="1"/>
  <c r="AP847" i="1"/>
  <c r="AM847" i="1"/>
  <c r="AR702" i="1"/>
  <c r="AS702" i="1"/>
  <c r="AT702" i="1"/>
  <c r="AU702" i="1"/>
  <c r="AN702" i="1"/>
  <c r="AV702" i="1"/>
  <c r="AO702" i="1"/>
  <c r="AP702" i="1"/>
  <c r="AQ702" i="1"/>
  <c r="AM702" i="1"/>
  <c r="AJ678" i="1" a="1"/>
  <c r="AJ678" i="1" s="1"/>
  <c r="AR959" i="1"/>
  <c r="AS959" i="1"/>
  <c r="AT959" i="1"/>
  <c r="AU959" i="1"/>
  <c r="AN959" i="1"/>
  <c r="AV959" i="1"/>
  <c r="AO959" i="1"/>
  <c r="AP959" i="1"/>
  <c r="AQ959" i="1"/>
  <c r="AM959" i="1"/>
  <c r="AT622" i="1"/>
  <c r="AU622" i="1"/>
  <c r="AN622" i="1"/>
  <c r="AV622" i="1"/>
  <c r="AO622" i="1"/>
  <c r="AP622" i="1"/>
  <c r="AQ622" i="1"/>
  <c r="AS622" i="1"/>
  <c r="AR622" i="1"/>
  <c r="AM622" i="1"/>
  <c r="AU525" i="1"/>
  <c r="AO525" i="1"/>
  <c r="AP525" i="1"/>
  <c r="AQ525" i="1"/>
  <c r="AS525" i="1"/>
  <c r="AR525" i="1"/>
  <c r="AT525" i="1"/>
  <c r="AV525" i="1"/>
  <c r="AN525" i="1"/>
  <c r="AM525" i="1"/>
  <c r="AO811" i="1"/>
  <c r="AP811" i="1"/>
  <c r="AS811" i="1"/>
  <c r="AU811" i="1"/>
  <c r="AV811" i="1"/>
  <c r="AN811" i="1"/>
  <c r="AQ811" i="1"/>
  <c r="AT811" i="1"/>
  <c r="AR811" i="1"/>
  <c r="AM811" i="1"/>
  <c r="AS149" i="1"/>
  <c r="AT149" i="1"/>
  <c r="AN149" i="1"/>
  <c r="AV149" i="1"/>
  <c r="AO149" i="1"/>
  <c r="AQ149" i="1"/>
  <c r="AR149" i="1"/>
  <c r="AP149" i="1"/>
  <c r="AU149" i="1"/>
  <c r="AM149" i="1"/>
  <c r="AU844" i="1"/>
  <c r="AN844" i="1"/>
  <c r="AV844" i="1"/>
  <c r="AO844" i="1"/>
  <c r="AP844" i="1"/>
  <c r="AQ844" i="1"/>
  <c r="AR844" i="1"/>
  <c r="AT844" i="1"/>
  <c r="AS844" i="1"/>
  <c r="AM844" i="1"/>
  <c r="AN588" i="1"/>
  <c r="AV588" i="1"/>
  <c r="AO588" i="1"/>
  <c r="AP588" i="1"/>
  <c r="AQ588" i="1"/>
  <c r="AR588" i="1"/>
  <c r="AS588" i="1"/>
  <c r="AU588" i="1"/>
  <c r="AT588" i="1"/>
  <c r="AM588" i="1"/>
  <c r="AR999" i="1"/>
  <c r="AS999" i="1"/>
  <c r="AT999" i="1"/>
  <c r="AU999" i="1"/>
  <c r="AN999" i="1"/>
  <c r="AV999" i="1"/>
  <c r="AO999" i="1"/>
  <c r="AP999" i="1"/>
  <c r="AM999" i="1"/>
  <c r="AQ999" i="1"/>
  <c r="AS1006" i="1"/>
  <c r="AT1006" i="1"/>
  <c r="AU1006" i="1"/>
  <c r="AN1006" i="1"/>
  <c r="AV1006" i="1"/>
  <c r="AO1006" i="1"/>
  <c r="AP1006" i="1"/>
  <c r="AQ1006" i="1"/>
  <c r="AM1006" i="1"/>
  <c r="AR1006" i="1"/>
  <c r="AT1013" i="1"/>
  <c r="AU1013" i="1"/>
  <c r="AN1013" i="1"/>
  <c r="AV1013" i="1"/>
  <c r="AO1013" i="1"/>
  <c r="AP1013" i="1"/>
  <c r="AQ1013" i="1"/>
  <c r="AR1013" i="1"/>
  <c r="AM1013" i="1"/>
  <c r="AS1013" i="1"/>
  <c r="AP373" i="1"/>
  <c r="AR373" i="1"/>
  <c r="AT373" i="1"/>
  <c r="AN373" i="1"/>
  <c r="AO373" i="1"/>
  <c r="AQ373" i="1"/>
  <c r="AV373" i="1"/>
  <c r="AS373" i="1"/>
  <c r="AU373" i="1"/>
  <c r="AM373" i="1"/>
  <c r="AO914" i="1"/>
  <c r="AP914" i="1"/>
  <c r="AQ914" i="1"/>
  <c r="AR914" i="1"/>
  <c r="AS914" i="1"/>
  <c r="AT914" i="1"/>
  <c r="AN914" i="1"/>
  <c r="AV914" i="1"/>
  <c r="AU914" i="1"/>
  <c r="AM914" i="1"/>
  <c r="AO403" i="1"/>
  <c r="AP403" i="1"/>
  <c r="AQ403" i="1"/>
  <c r="AR403" i="1"/>
  <c r="AS403" i="1"/>
  <c r="AN403" i="1"/>
  <c r="AV403" i="1"/>
  <c r="AU403" i="1"/>
  <c r="AT403" i="1"/>
  <c r="AM403" i="1"/>
  <c r="AP642" i="1"/>
  <c r="AQ642" i="1"/>
  <c r="AR642" i="1"/>
  <c r="AS642" i="1"/>
  <c r="AT642" i="1"/>
  <c r="AU642" i="1"/>
  <c r="AO642" i="1"/>
  <c r="AN642" i="1"/>
  <c r="AV642" i="1"/>
  <c r="AM642" i="1"/>
  <c r="AP865" i="1"/>
  <c r="AQ865" i="1"/>
  <c r="AR865" i="1"/>
  <c r="AS865" i="1"/>
  <c r="AT865" i="1"/>
  <c r="AU865" i="1"/>
  <c r="AO865" i="1"/>
  <c r="AN865" i="1"/>
  <c r="AV865" i="1"/>
  <c r="AM865" i="1"/>
  <c r="AQ783" i="1"/>
  <c r="AS783" i="1"/>
  <c r="AT783" i="1"/>
  <c r="AU783" i="1"/>
  <c r="AO783" i="1"/>
  <c r="AN783" i="1"/>
  <c r="AP783" i="1"/>
  <c r="AR783" i="1"/>
  <c r="AV783" i="1"/>
  <c r="AM783" i="1"/>
  <c r="AT662" i="1"/>
  <c r="AU662" i="1"/>
  <c r="AN662" i="1"/>
  <c r="AV662" i="1"/>
  <c r="AO662" i="1"/>
  <c r="AP662" i="1"/>
  <c r="AQ662" i="1"/>
  <c r="AS662" i="1"/>
  <c r="AR662" i="1"/>
  <c r="AM662" i="1"/>
  <c r="AJ614" i="1" a="1"/>
  <c r="AJ614" i="1" s="1"/>
  <c r="AS781" i="1"/>
  <c r="AU781" i="1"/>
  <c r="AN781" i="1"/>
  <c r="AV781" i="1"/>
  <c r="AO781" i="1"/>
  <c r="AQ781" i="1"/>
  <c r="AP781" i="1"/>
  <c r="AT781" i="1"/>
  <c r="AR781" i="1"/>
  <c r="AM781" i="1"/>
  <c r="AU21" i="1"/>
  <c r="AN21" i="1"/>
  <c r="AV21" i="1"/>
  <c r="AO21" i="1"/>
  <c r="AP21" i="1"/>
  <c r="AQ21" i="1"/>
  <c r="AT21" i="1"/>
  <c r="AR21" i="1"/>
  <c r="AS21" i="1"/>
  <c r="AM21" i="1"/>
  <c r="AN20" i="1"/>
  <c r="AV20" i="1"/>
  <c r="AO20" i="1"/>
  <c r="AP20" i="1"/>
  <c r="AQ20" i="1"/>
  <c r="AR20" i="1"/>
  <c r="AU20" i="1"/>
  <c r="AS20" i="1"/>
  <c r="AT20" i="1"/>
  <c r="AM20" i="1"/>
  <c r="AR831" i="1"/>
  <c r="AS831" i="1"/>
  <c r="AT831" i="1"/>
  <c r="AU831" i="1"/>
  <c r="AN831" i="1"/>
  <c r="AV831" i="1"/>
  <c r="AO831" i="1"/>
  <c r="AQ831" i="1"/>
  <c r="AM831" i="1"/>
  <c r="AP831" i="1"/>
  <c r="AT973" i="1"/>
  <c r="AU973" i="1"/>
  <c r="AN973" i="1"/>
  <c r="AV973" i="1"/>
  <c r="AO973" i="1"/>
  <c r="AP973" i="1"/>
  <c r="AQ973" i="1"/>
  <c r="AR973" i="1"/>
  <c r="AS973" i="1"/>
  <c r="AM973" i="1"/>
  <c r="AO461" i="1"/>
  <c r="AP461" i="1"/>
  <c r="AT461" i="1"/>
  <c r="AU461" i="1"/>
  <c r="AV461" i="1"/>
  <c r="AN461" i="1"/>
  <c r="AQ461" i="1"/>
  <c r="AR461" i="1"/>
  <c r="AS461" i="1"/>
  <c r="AM461" i="1"/>
  <c r="AU747" i="1"/>
  <c r="AO747" i="1"/>
  <c r="AP747" i="1"/>
  <c r="AQ747" i="1"/>
  <c r="AS747" i="1"/>
  <c r="AN747" i="1"/>
  <c r="AR747" i="1"/>
  <c r="AT747" i="1"/>
  <c r="AV747" i="1"/>
  <c r="AM747" i="1"/>
  <c r="AS117" i="1"/>
  <c r="AT117" i="1"/>
  <c r="AN117" i="1"/>
  <c r="AV117" i="1"/>
  <c r="AO117" i="1"/>
  <c r="AP117" i="1"/>
  <c r="AQ117" i="1"/>
  <c r="AR117" i="1"/>
  <c r="AU117" i="1"/>
  <c r="AM117" i="1"/>
  <c r="AN812" i="1"/>
  <c r="AV812" i="1"/>
  <c r="AO812" i="1"/>
  <c r="AR812" i="1"/>
  <c r="AP812" i="1"/>
  <c r="AQ812" i="1"/>
  <c r="AS812" i="1"/>
  <c r="AT812" i="1"/>
  <c r="AU812" i="1"/>
  <c r="AM812" i="1"/>
  <c r="AP1017" i="1"/>
  <c r="AQ1017" i="1"/>
  <c r="AR1017" i="1"/>
  <c r="AS1017" i="1"/>
  <c r="AT1017" i="1"/>
  <c r="AU1017" i="1"/>
  <c r="AN1017" i="1"/>
  <c r="AV1017" i="1"/>
  <c r="AO1017" i="1"/>
  <c r="AM1017" i="1"/>
  <c r="AR935" i="1"/>
  <c r="AS935" i="1"/>
  <c r="AT935" i="1"/>
  <c r="AU935" i="1"/>
  <c r="AN935" i="1"/>
  <c r="AV935" i="1"/>
  <c r="AO935" i="1"/>
  <c r="AP935" i="1"/>
  <c r="AQ935" i="1"/>
  <c r="AM935" i="1"/>
  <c r="AS982" i="1"/>
  <c r="AT982" i="1"/>
  <c r="AU982" i="1"/>
  <c r="AN982" i="1"/>
  <c r="AV982" i="1"/>
  <c r="AO982" i="1"/>
  <c r="AP982" i="1"/>
  <c r="AQ982" i="1"/>
  <c r="AM982" i="1"/>
  <c r="AR982" i="1"/>
  <c r="AT821" i="1"/>
  <c r="AU821" i="1"/>
  <c r="AN821" i="1"/>
  <c r="AV821" i="1"/>
  <c r="AO821" i="1"/>
  <c r="AP821" i="1"/>
  <c r="AQ821" i="1"/>
  <c r="AS821" i="1"/>
  <c r="AR821" i="1"/>
  <c r="AM821" i="1"/>
  <c r="AN309" i="1"/>
  <c r="AV309" i="1"/>
  <c r="AP309" i="1"/>
  <c r="AQ309" i="1"/>
  <c r="AR309" i="1"/>
  <c r="AT309" i="1"/>
  <c r="AO309" i="1"/>
  <c r="AS309" i="1"/>
  <c r="AU309" i="1"/>
  <c r="AM309" i="1"/>
  <c r="AO850" i="1"/>
  <c r="AP850" i="1"/>
  <c r="AQ850" i="1"/>
  <c r="AR850" i="1"/>
  <c r="AS850" i="1"/>
  <c r="AT850" i="1"/>
  <c r="AN850" i="1"/>
  <c r="AV850" i="1"/>
  <c r="AU850" i="1"/>
  <c r="AM850" i="1"/>
  <c r="AR355" i="1"/>
  <c r="AT355" i="1"/>
  <c r="AN355" i="1"/>
  <c r="AV355" i="1"/>
  <c r="AS355" i="1"/>
  <c r="AU355" i="1"/>
  <c r="AQ355" i="1"/>
  <c r="AO355" i="1"/>
  <c r="AP355" i="1"/>
  <c r="AM355" i="1"/>
  <c r="AP602" i="1"/>
  <c r="AQ602" i="1"/>
  <c r="AR602" i="1"/>
  <c r="AS602" i="1"/>
  <c r="AT602" i="1"/>
  <c r="AU602" i="1"/>
  <c r="AO602" i="1"/>
  <c r="AN602" i="1"/>
  <c r="AV602" i="1"/>
  <c r="AM602" i="1"/>
  <c r="AO801" i="1"/>
  <c r="AQ801" i="1"/>
  <c r="AR801" i="1"/>
  <c r="AS801" i="1"/>
  <c r="AU801" i="1"/>
  <c r="AN801" i="1"/>
  <c r="AP801" i="1"/>
  <c r="AT801" i="1"/>
  <c r="AV801" i="1"/>
  <c r="AM801" i="1"/>
  <c r="AQ719" i="1"/>
  <c r="AR719" i="1"/>
  <c r="AS719" i="1"/>
  <c r="AT719" i="1"/>
  <c r="AU719" i="1"/>
  <c r="AN719" i="1"/>
  <c r="AV719" i="1"/>
  <c r="AO719" i="1"/>
  <c r="AP719" i="1"/>
  <c r="AM719" i="1"/>
  <c r="AJ989" i="1" a="1"/>
  <c r="AJ989" i="1" s="1"/>
  <c r="AP977" i="1"/>
  <c r="AQ977" i="1"/>
  <c r="AR977" i="1"/>
  <c r="AS977" i="1"/>
  <c r="AT977" i="1"/>
  <c r="AU977" i="1"/>
  <c r="AN977" i="1"/>
  <c r="AV977" i="1"/>
  <c r="AO977" i="1"/>
  <c r="AM977" i="1"/>
  <c r="AP913" i="1"/>
  <c r="AQ913" i="1"/>
  <c r="AR913" i="1"/>
  <c r="AS913" i="1"/>
  <c r="AT913" i="1"/>
  <c r="AU913" i="1"/>
  <c r="AO913" i="1"/>
  <c r="AN913" i="1"/>
  <c r="AV913" i="1"/>
  <c r="AM913" i="1"/>
  <c r="AQ767" i="1"/>
  <c r="AS767" i="1"/>
  <c r="AT767" i="1"/>
  <c r="AU767" i="1"/>
  <c r="AO767" i="1"/>
  <c r="AV767" i="1"/>
  <c r="AN767" i="1"/>
  <c r="AR767" i="1"/>
  <c r="AP767" i="1"/>
  <c r="AM767" i="1"/>
  <c r="AT909" i="1"/>
  <c r="AU909" i="1"/>
  <c r="AN909" i="1"/>
  <c r="AV909" i="1"/>
  <c r="AO909" i="1"/>
  <c r="AP909" i="1"/>
  <c r="AQ909" i="1"/>
  <c r="AS909" i="1"/>
  <c r="AR909" i="1"/>
  <c r="AM909" i="1"/>
  <c r="AU397" i="1"/>
  <c r="AN397" i="1"/>
  <c r="AV397" i="1"/>
  <c r="AO397" i="1"/>
  <c r="AP397" i="1"/>
  <c r="AQ397" i="1"/>
  <c r="AT397" i="1"/>
  <c r="AR397" i="1"/>
  <c r="AS397" i="1"/>
  <c r="AM397" i="1"/>
  <c r="AO1002" i="1"/>
  <c r="AP1002" i="1"/>
  <c r="AQ1002" i="1"/>
  <c r="AR1002" i="1"/>
  <c r="AS1002" i="1"/>
  <c r="AT1002" i="1"/>
  <c r="AU1002" i="1"/>
  <c r="AN1002" i="1"/>
  <c r="AV1002" i="1"/>
  <c r="AM1002" i="1"/>
  <c r="AU85" i="1"/>
  <c r="AN85" i="1"/>
  <c r="AV85" i="1"/>
  <c r="AO85" i="1"/>
  <c r="AP85" i="1"/>
  <c r="AQ85" i="1"/>
  <c r="AT85" i="1"/>
  <c r="AR85" i="1"/>
  <c r="AS85" i="1"/>
  <c r="AM85" i="1"/>
  <c r="AT780" i="1"/>
  <c r="AN780" i="1"/>
  <c r="AV780" i="1"/>
  <c r="AO780" i="1"/>
  <c r="AP780" i="1"/>
  <c r="AR780" i="1"/>
  <c r="AQ780" i="1"/>
  <c r="AS780" i="1"/>
  <c r="AU780" i="1"/>
  <c r="AM780" i="1"/>
  <c r="AP953" i="1"/>
  <c r="AQ953" i="1"/>
  <c r="AR953" i="1"/>
  <c r="AS953" i="1"/>
  <c r="AT953" i="1"/>
  <c r="AU953" i="1"/>
  <c r="AN953" i="1"/>
  <c r="AV953" i="1"/>
  <c r="AO953" i="1"/>
  <c r="AM953" i="1"/>
  <c r="AR895" i="1"/>
  <c r="AS895" i="1"/>
  <c r="AT895" i="1"/>
  <c r="AU895" i="1"/>
  <c r="AN895" i="1"/>
  <c r="AV895" i="1"/>
  <c r="AO895" i="1"/>
  <c r="AQ895" i="1"/>
  <c r="AP895" i="1"/>
  <c r="AM895" i="1"/>
  <c r="AS918" i="1"/>
  <c r="AT918" i="1"/>
  <c r="AU918" i="1"/>
  <c r="AN918" i="1"/>
  <c r="AV918" i="1"/>
  <c r="AO918" i="1"/>
  <c r="AP918" i="1"/>
  <c r="AR918" i="1"/>
  <c r="AQ918" i="1"/>
  <c r="AM918" i="1"/>
  <c r="AS757" i="1"/>
  <c r="AU757" i="1"/>
  <c r="AN757" i="1"/>
  <c r="AV757" i="1"/>
  <c r="AO757" i="1"/>
  <c r="AQ757" i="1"/>
  <c r="AP757" i="1"/>
  <c r="AR757" i="1"/>
  <c r="AT757" i="1"/>
  <c r="AM757" i="1"/>
  <c r="AN245" i="1"/>
  <c r="AV245" i="1"/>
  <c r="AO245" i="1"/>
  <c r="AP245" i="1"/>
  <c r="AQ245" i="1"/>
  <c r="AR245" i="1"/>
  <c r="AS245" i="1"/>
  <c r="AU245" i="1"/>
  <c r="AT245" i="1"/>
  <c r="AM245" i="1"/>
  <c r="AN786" i="1"/>
  <c r="AV786" i="1"/>
  <c r="AP786" i="1"/>
  <c r="AQ786" i="1"/>
  <c r="AR786" i="1"/>
  <c r="AT786" i="1"/>
  <c r="AU786" i="1"/>
  <c r="AS786" i="1"/>
  <c r="AO786" i="1"/>
  <c r="AM786" i="1"/>
  <c r="AR267" i="1"/>
  <c r="AT267" i="1"/>
  <c r="AO267" i="1"/>
  <c r="AV267" i="1"/>
  <c r="AN267" i="1"/>
  <c r="AP267" i="1"/>
  <c r="AQ267" i="1"/>
  <c r="AS267" i="1"/>
  <c r="AU267" i="1"/>
  <c r="AM267" i="1"/>
  <c r="AP530" i="1"/>
  <c r="AR530" i="1"/>
  <c r="AS530" i="1"/>
  <c r="AT530" i="1"/>
  <c r="AN530" i="1"/>
  <c r="AV530" i="1"/>
  <c r="AO530" i="1"/>
  <c r="AQ530" i="1"/>
  <c r="AU530" i="1"/>
  <c r="AM530" i="1"/>
  <c r="AO737" i="1"/>
  <c r="AQ737" i="1"/>
  <c r="AR737" i="1"/>
  <c r="AS737" i="1"/>
  <c r="AU737" i="1"/>
  <c r="AN737" i="1"/>
  <c r="AP737" i="1"/>
  <c r="AT737" i="1"/>
  <c r="AV737" i="1"/>
  <c r="AM737" i="1"/>
  <c r="AS655" i="1"/>
  <c r="AT655" i="1"/>
  <c r="AU655" i="1"/>
  <c r="AN655" i="1"/>
  <c r="AV655" i="1"/>
  <c r="AO655" i="1"/>
  <c r="AP655" i="1"/>
  <c r="AR655" i="1"/>
  <c r="AQ655" i="1"/>
  <c r="AM655" i="1"/>
  <c r="AJ708" i="1" a="1"/>
  <c r="AJ708" i="1" s="1"/>
  <c r="AJ196" i="1" a="1"/>
  <c r="AJ196" i="1" s="1"/>
  <c r="AQ593" i="1"/>
  <c r="AR593" i="1"/>
  <c r="AS593" i="1"/>
  <c r="AT593" i="1"/>
  <c r="AU593" i="1"/>
  <c r="AN593" i="1"/>
  <c r="AV593" i="1"/>
  <c r="AP593" i="1"/>
  <c r="AO593" i="1"/>
  <c r="AM593" i="1"/>
  <c r="AV19" i="1"/>
  <c r="AN19" i="1"/>
  <c r="AU19" i="1"/>
  <c r="AT19" i="1"/>
  <c r="AS19" i="1"/>
  <c r="AR19" i="1"/>
  <c r="AQ19" i="1"/>
  <c r="AP19" i="1"/>
  <c r="AM19" i="1"/>
  <c r="AO19" i="1"/>
  <c r="AP849" i="1"/>
  <c r="AQ849" i="1"/>
  <c r="AR849" i="1"/>
  <c r="AS849" i="1"/>
  <c r="AT849" i="1"/>
  <c r="AU849" i="1"/>
  <c r="AO849" i="1"/>
  <c r="AN849" i="1"/>
  <c r="AV849" i="1"/>
  <c r="AM849" i="1"/>
  <c r="AQ703" i="1"/>
  <c r="AR703" i="1"/>
  <c r="AS703" i="1"/>
  <c r="AT703" i="1"/>
  <c r="AU703" i="1"/>
  <c r="AN703" i="1"/>
  <c r="AV703" i="1"/>
  <c r="AO703" i="1"/>
  <c r="AP703" i="1"/>
  <c r="AM703" i="1"/>
  <c r="AT845" i="1"/>
  <c r="AU845" i="1"/>
  <c r="AN845" i="1"/>
  <c r="AV845" i="1"/>
  <c r="AO845" i="1"/>
  <c r="AP845" i="1"/>
  <c r="AQ845" i="1"/>
  <c r="AS845" i="1"/>
  <c r="AR845" i="1"/>
  <c r="AM845" i="1"/>
  <c r="AN333" i="1"/>
  <c r="AV333" i="1"/>
  <c r="AP333" i="1"/>
  <c r="AQ333" i="1"/>
  <c r="AR333" i="1"/>
  <c r="AT333" i="1"/>
  <c r="AO333" i="1"/>
  <c r="AS333" i="1"/>
  <c r="AU333" i="1"/>
  <c r="AM333" i="1"/>
  <c r="AO938" i="1"/>
  <c r="AP938" i="1"/>
  <c r="AQ938" i="1"/>
  <c r="AR938" i="1"/>
  <c r="AS938" i="1"/>
  <c r="AT938" i="1"/>
  <c r="AU938" i="1"/>
  <c r="AN938" i="1"/>
  <c r="AV938" i="1"/>
  <c r="AM938" i="1"/>
  <c r="AU53" i="1"/>
  <c r="AN53" i="1"/>
  <c r="AV53" i="1"/>
  <c r="AO53" i="1"/>
  <c r="AP53" i="1"/>
  <c r="AQ53" i="1"/>
  <c r="AT53" i="1"/>
  <c r="AR53" i="1"/>
  <c r="AS53" i="1"/>
  <c r="AM53" i="1"/>
  <c r="AT748" i="1"/>
  <c r="AN748" i="1"/>
  <c r="AV748" i="1"/>
  <c r="AO748" i="1"/>
  <c r="AP748" i="1"/>
  <c r="AR748" i="1"/>
  <c r="AU748" i="1"/>
  <c r="AS748" i="1"/>
  <c r="AQ748" i="1"/>
  <c r="AM748" i="1"/>
  <c r="AP889" i="1"/>
  <c r="AQ889" i="1"/>
  <c r="AR889" i="1"/>
  <c r="AS889" i="1"/>
  <c r="AT889" i="1"/>
  <c r="AU889" i="1"/>
  <c r="AO889" i="1"/>
  <c r="AN889" i="1"/>
  <c r="AV889" i="1"/>
  <c r="AM889" i="1"/>
  <c r="AR871" i="1"/>
  <c r="AS871" i="1"/>
  <c r="AT871" i="1"/>
  <c r="AU871" i="1"/>
  <c r="AN871" i="1"/>
  <c r="AV871" i="1"/>
  <c r="AO871" i="1"/>
  <c r="AQ871" i="1"/>
  <c r="AP871" i="1"/>
  <c r="AM871" i="1"/>
  <c r="AS854" i="1"/>
  <c r="AT854" i="1"/>
  <c r="AU854" i="1"/>
  <c r="AN854" i="1"/>
  <c r="AV854" i="1"/>
  <c r="AO854" i="1"/>
  <c r="AP854" i="1"/>
  <c r="AR854" i="1"/>
  <c r="AQ854" i="1"/>
  <c r="AM854" i="1"/>
  <c r="AS693" i="1"/>
  <c r="AT693" i="1"/>
  <c r="AU693" i="1"/>
  <c r="AN693" i="1"/>
  <c r="AV693" i="1"/>
  <c r="AO693" i="1"/>
  <c r="AP693" i="1"/>
  <c r="AQ693" i="1"/>
  <c r="AR693" i="1"/>
  <c r="AM693" i="1"/>
  <c r="AN181" i="1"/>
  <c r="AV181" i="1"/>
  <c r="AO181" i="1"/>
  <c r="AQ181" i="1"/>
  <c r="AR181" i="1"/>
  <c r="AP181" i="1"/>
  <c r="AS181" i="1"/>
  <c r="AT181" i="1"/>
  <c r="AU181" i="1"/>
  <c r="AM181" i="1"/>
  <c r="AN722" i="1"/>
  <c r="AV722" i="1"/>
  <c r="AO722" i="1"/>
  <c r="AP722" i="1"/>
  <c r="AQ722" i="1"/>
  <c r="AR722" i="1"/>
  <c r="AS722" i="1"/>
  <c r="AT722" i="1"/>
  <c r="AU722" i="1"/>
  <c r="AM722" i="1"/>
  <c r="AP243" i="1"/>
  <c r="AQ243" i="1"/>
  <c r="AR243" i="1"/>
  <c r="AS243" i="1"/>
  <c r="AT243" i="1"/>
  <c r="AU243" i="1"/>
  <c r="AO243" i="1"/>
  <c r="AN243" i="1"/>
  <c r="AV243" i="1"/>
  <c r="AM243" i="1"/>
  <c r="AR458" i="1"/>
  <c r="AS458" i="1"/>
  <c r="AO458" i="1"/>
  <c r="AV458" i="1"/>
  <c r="AN458" i="1"/>
  <c r="AP458" i="1"/>
  <c r="AQ458" i="1"/>
  <c r="AT458" i="1"/>
  <c r="AU458" i="1"/>
  <c r="AM458" i="1"/>
  <c r="AQ673" i="1"/>
  <c r="AR673" i="1"/>
  <c r="AS673" i="1"/>
  <c r="AT673" i="1"/>
  <c r="AU673" i="1"/>
  <c r="AN673" i="1"/>
  <c r="AV673" i="1"/>
  <c r="AP673" i="1"/>
  <c r="AO673" i="1"/>
  <c r="AM673" i="1"/>
  <c r="AS591" i="1"/>
  <c r="AT591" i="1"/>
  <c r="AU591" i="1"/>
  <c r="AN591" i="1"/>
  <c r="AV591" i="1"/>
  <c r="AO591" i="1"/>
  <c r="AP591" i="1"/>
  <c r="AR591" i="1"/>
  <c r="AQ591" i="1"/>
  <c r="AM591" i="1"/>
  <c r="AO785" i="1"/>
  <c r="AQ785" i="1"/>
  <c r="AR785" i="1"/>
  <c r="AS785" i="1"/>
  <c r="AU785" i="1"/>
  <c r="AN785" i="1"/>
  <c r="AP785" i="1"/>
  <c r="AT785" i="1"/>
  <c r="AV785" i="1"/>
  <c r="AM785" i="1"/>
  <c r="AP269" i="1"/>
  <c r="AR269" i="1"/>
  <c r="AU269" i="1"/>
  <c r="AQ269" i="1"/>
  <c r="AS269" i="1"/>
  <c r="AT269" i="1"/>
  <c r="AV269" i="1"/>
  <c r="AN269" i="1"/>
  <c r="AO269" i="1"/>
  <c r="AM269" i="1"/>
  <c r="AO874" i="1"/>
  <c r="AP874" i="1"/>
  <c r="AQ874" i="1"/>
  <c r="AR874" i="1"/>
  <c r="AS874" i="1"/>
  <c r="AT874" i="1"/>
  <c r="AN874" i="1"/>
  <c r="AV874" i="1"/>
  <c r="AU874" i="1"/>
  <c r="AM874" i="1"/>
  <c r="AU972" i="1"/>
  <c r="AN972" i="1"/>
  <c r="AV972" i="1"/>
  <c r="AO972" i="1"/>
  <c r="AP972" i="1"/>
  <c r="AQ972" i="1"/>
  <c r="AR972" i="1"/>
  <c r="AS972" i="1"/>
  <c r="AT972" i="1"/>
  <c r="AM972" i="1"/>
  <c r="AT716" i="1"/>
  <c r="AU716" i="1"/>
  <c r="AN716" i="1"/>
  <c r="AV716" i="1"/>
  <c r="AO716" i="1"/>
  <c r="AP716" i="1"/>
  <c r="AQ716" i="1"/>
  <c r="AR716" i="1"/>
  <c r="AS716" i="1"/>
  <c r="AM716" i="1"/>
  <c r="AP825" i="1"/>
  <c r="AQ825" i="1"/>
  <c r="AR825" i="1"/>
  <c r="AS825" i="1"/>
  <c r="AT825" i="1"/>
  <c r="AU825" i="1"/>
  <c r="AO825" i="1"/>
  <c r="AN825" i="1"/>
  <c r="AV825" i="1"/>
  <c r="AM825" i="1"/>
  <c r="AQ807" i="1"/>
  <c r="AS807" i="1"/>
  <c r="AT807" i="1"/>
  <c r="AU807" i="1"/>
  <c r="AO807" i="1"/>
  <c r="AN807" i="1"/>
  <c r="AP807" i="1"/>
  <c r="AV807" i="1"/>
  <c r="AR807" i="1"/>
  <c r="AM807" i="1"/>
  <c r="AT814" i="1"/>
  <c r="AP814" i="1"/>
  <c r="AR814" i="1"/>
  <c r="AS814" i="1"/>
  <c r="AU814" i="1"/>
  <c r="AV814" i="1"/>
  <c r="AN814" i="1"/>
  <c r="AQ814" i="1"/>
  <c r="AO814" i="1"/>
  <c r="AM814" i="1"/>
  <c r="AU629" i="1"/>
  <c r="AN629" i="1"/>
  <c r="AV629" i="1"/>
  <c r="AO629" i="1"/>
  <c r="AP629" i="1"/>
  <c r="AQ629" i="1"/>
  <c r="AR629" i="1"/>
  <c r="AT629" i="1"/>
  <c r="AS629" i="1"/>
  <c r="AM629" i="1"/>
  <c r="AU1004" i="1"/>
  <c r="AN1004" i="1"/>
  <c r="AV1004" i="1"/>
  <c r="AO1004" i="1"/>
  <c r="AP1004" i="1"/>
  <c r="AQ1004" i="1"/>
  <c r="AR1004" i="1"/>
  <c r="AS1004" i="1"/>
  <c r="AM1004" i="1"/>
  <c r="AT1004" i="1"/>
  <c r="AP658" i="1"/>
  <c r="AQ658" i="1"/>
  <c r="AR658" i="1"/>
  <c r="AS658" i="1"/>
  <c r="AT658" i="1"/>
  <c r="AU658" i="1"/>
  <c r="AO658" i="1"/>
  <c r="AN658" i="1"/>
  <c r="AV658" i="1"/>
  <c r="AM658" i="1"/>
  <c r="AP171" i="1"/>
  <c r="AQ171" i="1"/>
  <c r="AS171" i="1"/>
  <c r="AT171" i="1"/>
  <c r="AU171" i="1"/>
  <c r="AV171" i="1"/>
  <c r="AN171" i="1"/>
  <c r="AO171" i="1"/>
  <c r="AR171" i="1"/>
  <c r="AM171" i="1"/>
  <c r="AQ426" i="1"/>
  <c r="AR426" i="1"/>
  <c r="AS426" i="1"/>
  <c r="AT426" i="1"/>
  <c r="AO426" i="1"/>
  <c r="AP426" i="1"/>
  <c r="AU426" i="1"/>
  <c r="AV426" i="1"/>
  <c r="AN426" i="1"/>
  <c r="AM426" i="1"/>
  <c r="AQ609" i="1"/>
  <c r="AR609" i="1"/>
  <c r="AS609" i="1"/>
  <c r="AT609" i="1"/>
  <c r="AU609" i="1"/>
  <c r="AN609" i="1"/>
  <c r="AV609" i="1"/>
  <c r="AP609" i="1"/>
  <c r="AO609" i="1"/>
  <c r="AM609" i="1"/>
  <c r="AS958" i="1"/>
  <c r="AT958" i="1"/>
  <c r="AU958" i="1"/>
  <c r="AN958" i="1"/>
  <c r="AV958" i="1"/>
  <c r="AO958" i="1"/>
  <c r="AP958" i="1"/>
  <c r="AQ958" i="1"/>
  <c r="AR958" i="1"/>
  <c r="AM958" i="1"/>
  <c r="AP285" i="1"/>
  <c r="AV285" i="1"/>
  <c r="AJ994" i="1" a="1"/>
  <c r="AJ994" i="1" s="1"/>
  <c r="AS639" i="1"/>
  <c r="AT639" i="1"/>
  <c r="AU639" i="1"/>
  <c r="AN639" i="1"/>
  <c r="AV639" i="1"/>
  <c r="AO639" i="1"/>
  <c r="AP639" i="1"/>
  <c r="AR639" i="1"/>
  <c r="AQ639" i="1"/>
  <c r="AM639" i="1"/>
  <c r="AO721" i="1"/>
  <c r="AP721" i="1"/>
  <c r="AQ721" i="1"/>
  <c r="AR721" i="1"/>
  <c r="AS721" i="1"/>
  <c r="AT721" i="1"/>
  <c r="AU721" i="1"/>
  <c r="AN721" i="1"/>
  <c r="AV721" i="1"/>
  <c r="AM721" i="1"/>
  <c r="AS942" i="1"/>
  <c r="AT942" i="1"/>
  <c r="AU942" i="1"/>
  <c r="AN942" i="1"/>
  <c r="AV942" i="1"/>
  <c r="AO942" i="1"/>
  <c r="AP942" i="1"/>
  <c r="AQ942" i="1"/>
  <c r="AM942" i="1"/>
  <c r="AR942" i="1"/>
  <c r="AS717" i="1"/>
  <c r="AT717" i="1"/>
  <c r="AU717" i="1"/>
  <c r="AN717" i="1"/>
  <c r="AV717" i="1"/>
  <c r="AO717" i="1"/>
  <c r="AP717" i="1"/>
  <c r="AQ717" i="1"/>
  <c r="AR717" i="1"/>
  <c r="AM717" i="1"/>
  <c r="AN205" i="1"/>
  <c r="AV205" i="1"/>
  <c r="AO205" i="1"/>
  <c r="AQ205" i="1"/>
  <c r="AR205" i="1"/>
  <c r="AS205" i="1"/>
  <c r="AP205" i="1"/>
  <c r="AT205" i="1"/>
  <c r="AU205" i="1"/>
  <c r="AM205" i="1"/>
  <c r="AN810" i="1"/>
  <c r="AP810" i="1"/>
  <c r="AQ810" i="1"/>
  <c r="AT810" i="1"/>
  <c r="AR810" i="1"/>
  <c r="AS810" i="1"/>
  <c r="AU810" i="1"/>
  <c r="AV810" i="1"/>
  <c r="AO810" i="1"/>
  <c r="AM810" i="1"/>
  <c r="AU940" i="1"/>
  <c r="AN940" i="1"/>
  <c r="AV940" i="1"/>
  <c r="AO940" i="1"/>
  <c r="AP940" i="1"/>
  <c r="AQ940" i="1"/>
  <c r="AR940" i="1"/>
  <c r="AS940" i="1"/>
  <c r="AM940" i="1"/>
  <c r="AT940" i="1"/>
  <c r="AT684" i="1"/>
  <c r="AU684" i="1"/>
  <c r="AN684" i="1"/>
  <c r="AV684" i="1"/>
  <c r="AO684" i="1"/>
  <c r="AP684" i="1"/>
  <c r="AQ684" i="1"/>
  <c r="AR684" i="1"/>
  <c r="AS684" i="1"/>
  <c r="AM684" i="1"/>
  <c r="AO761" i="1"/>
  <c r="AQ761" i="1"/>
  <c r="AR761" i="1"/>
  <c r="AS761" i="1"/>
  <c r="AU761" i="1"/>
  <c r="AN761" i="1"/>
  <c r="AP761" i="1"/>
  <c r="AT761" i="1"/>
  <c r="AV761" i="1"/>
  <c r="AM761" i="1"/>
  <c r="AQ743" i="1"/>
  <c r="AS743" i="1"/>
  <c r="AT743" i="1"/>
  <c r="AU743" i="1"/>
  <c r="AO743" i="1"/>
  <c r="AN743" i="1"/>
  <c r="AP743" i="1"/>
  <c r="AV743" i="1"/>
  <c r="AR743" i="1"/>
  <c r="AM743" i="1"/>
  <c r="AR790" i="1"/>
  <c r="AT790" i="1"/>
  <c r="AU790" i="1"/>
  <c r="AN790" i="1"/>
  <c r="AV790" i="1"/>
  <c r="AP790" i="1"/>
  <c r="AO790" i="1"/>
  <c r="AQ790" i="1"/>
  <c r="AS790" i="1"/>
  <c r="AM790" i="1"/>
  <c r="AO565" i="1"/>
  <c r="AP565" i="1"/>
  <c r="AS565" i="1"/>
  <c r="AR565" i="1"/>
  <c r="AT565" i="1"/>
  <c r="AU565" i="1"/>
  <c r="AV565" i="1"/>
  <c r="AQ565" i="1"/>
  <c r="AN565" i="1"/>
  <c r="AM565" i="1"/>
  <c r="AN1003" i="1"/>
  <c r="AV1003" i="1"/>
  <c r="AO1003" i="1"/>
  <c r="AP1003" i="1"/>
  <c r="AQ1003" i="1"/>
  <c r="AR1003" i="1"/>
  <c r="AS1003" i="1"/>
  <c r="AT1003" i="1"/>
  <c r="AM1003" i="1"/>
  <c r="AU1003" i="1"/>
  <c r="AO651" i="1"/>
  <c r="AP651" i="1"/>
  <c r="AQ651" i="1"/>
  <c r="AR651" i="1"/>
  <c r="AS651" i="1"/>
  <c r="AT651" i="1"/>
  <c r="AN651" i="1"/>
  <c r="AV651" i="1"/>
  <c r="AU651" i="1"/>
  <c r="AM651" i="1"/>
  <c r="AU147" i="1"/>
  <c r="AN147" i="1"/>
  <c r="AV147" i="1"/>
  <c r="AP147" i="1"/>
  <c r="AQ147" i="1"/>
  <c r="AS147" i="1"/>
  <c r="AT147" i="1"/>
  <c r="AO147" i="1"/>
  <c r="AR147" i="1"/>
  <c r="AM147" i="1"/>
  <c r="AS378" i="1"/>
  <c r="AU378" i="1"/>
  <c r="AO378" i="1"/>
  <c r="AQ378" i="1"/>
  <c r="AR378" i="1"/>
  <c r="AT378" i="1"/>
  <c r="AV378" i="1"/>
  <c r="AP378" i="1"/>
  <c r="AN378" i="1"/>
  <c r="AM378" i="1"/>
  <c r="AR975" i="1"/>
  <c r="AS975" i="1"/>
  <c r="AT975" i="1"/>
  <c r="AU975" i="1"/>
  <c r="AN975" i="1"/>
  <c r="AV975" i="1"/>
  <c r="AO975" i="1"/>
  <c r="AP975" i="1"/>
  <c r="AQ975" i="1"/>
  <c r="AM975" i="1"/>
  <c r="AS830" i="1"/>
  <c r="AT830" i="1"/>
  <c r="AU830" i="1"/>
  <c r="AN830" i="1"/>
  <c r="AV830" i="1"/>
  <c r="AO830" i="1"/>
  <c r="AP830" i="1"/>
  <c r="AR830" i="1"/>
  <c r="AQ830" i="1"/>
  <c r="AM830" i="1"/>
  <c r="AJ806" i="1" a="1"/>
  <c r="AJ806" i="1" s="1"/>
  <c r="AJ738" i="1" a="1"/>
  <c r="AJ738" i="1" s="1"/>
  <c r="AJ371" i="1" a="1"/>
  <c r="AJ371" i="1" s="1"/>
  <c r="AJ99" i="1" a="1"/>
  <c r="AJ99" i="1" s="1"/>
  <c r="AJ945" i="1" a="1"/>
  <c r="AJ945" i="1" s="1"/>
  <c r="AJ713" i="1" a="1"/>
  <c r="AJ713" i="1" s="1"/>
  <c r="AJ927" i="1" a="1"/>
  <c r="AJ927" i="1" s="1"/>
  <c r="AJ941" i="1" a="1"/>
  <c r="AJ941" i="1" s="1"/>
  <c r="AJ685" i="1" a="1"/>
  <c r="AJ685" i="1" s="1"/>
  <c r="AJ429" i="1" a="1"/>
  <c r="AJ429" i="1" s="1"/>
  <c r="AJ173" i="1" a="1"/>
  <c r="AJ173" i="1" s="1"/>
  <c r="AJ970" i="1" a="1"/>
  <c r="AJ970" i="1" s="1"/>
  <c r="AJ903" i="1" a="1"/>
  <c r="AJ903" i="1" s="1"/>
  <c r="AJ886" i="1" a="1"/>
  <c r="AJ886" i="1" s="1"/>
  <c r="AJ661" i="1" a="1"/>
  <c r="AJ661" i="1" s="1"/>
  <c r="AJ829" i="1" a="1"/>
  <c r="AJ829" i="1" s="1"/>
  <c r="AJ731" i="1" a="1"/>
  <c r="AJ731" i="1" s="1"/>
  <c r="AJ468" i="1" a="1"/>
  <c r="AJ468" i="1" s="1"/>
  <c r="AJ548" i="1" a="1"/>
  <c r="AJ548" i="1" s="1"/>
  <c r="AJ292" i="1" a="1"/>
  <c r="AJ292" i="1" s="1"/>
  <c r="AJ969" i="1" a="1"/>
  <c r="AJ969" i="1" s="1"/>
  <c r="AJ823" i="1" a="1"/>
  <c r="AJ823" i="1" s="1"/>
  <c r="AJ998" i="1" a="1"/>
  <c r="AJ998" i="1" s="1"/>
  <c r="AJ965" i="1" a="1"/>
  <c r="AJ965" i="1" s="1"/>
  <c r="AJ709" i="1" a="1"/>
  <c r="AJ709" i="1" s="1"/>
  <c r="AJ453" i="1" a="1"/>
  <c r="AJ453" i="1" s="1"/>
  <c r="AJ197" i="1" a="1"/>
  <c r="AJ197" i="1" s="1"/>
  <c r="AJ867" i="1" a="1"/>
  <c r="AJ867" i="1" s="1"/>
  <c r="AJ689" i="1" a="1"/>
  <c r="AJ689" i="1" s="1"/>
  <c r="AJ607" i="1" a="1"/>
  <c r="AJ607" i="1" s="1"/>
  <c r="AJ782" i="1" a="1"/>
  <c r="AJ782" i="1" s="1"/>
  <c r="AJ971" i="1" a="1"/>
  <c r="AJ971" i="1" s="1"/>
  <c r="AJ857" i="1" a="1"/>
  <c r="AJ857" i="1" s="1"/>
  <c r="AJ882" i="1" a="1"/>
  <c r="AJ882" i="1" s="1"/>
  <c r="AJ586" i="1" a="1"/>
  <c r="AJ586" i="1" s="1"/>
  <c r="AJ858" i="1" a="1"/>
  <c r="AJ858" i="1" s="1"/>
  <c r="AJ308" i="1" a="1"/>
  <c r="AJ308" i="1" s="1"/>
  <c r="AJ855" i="1" a="1"/>
  <c r="AJ855" i="1" s="1"/>
  <c r="AJ930" i="1" a="1"/>
  <c r="AJ930" i="1" s="1"/>
  <c r="AJ283" i="1" a="1"/>
  <c r="AJ283" i="1" s="1"/>
  <c r="AJ35" i="1" a="1"/>
  <c r="AJ35" i="1" s="1"/>
  <c r="AJ881" i="1" a="1"/>
  <c r="AJ881" i="1" s="1"/>
  <c r="AJ877" i="1" a="1"/>
  <c r="AJ877" i="1" s="1"/>
  <c r="AJ621" i="1" a="1"/>
  <c r="AJ621" i="1" s="1"/>
  <c r="AJ365" i="1" a="1"/>
  <c r="AJ365" i="1" s="1"/>
  <c r="AJ906" i="1" a="1"/>
  <c r="AJ906" i="1" s="1"/>
  <c r="AJ863" i="1" a="1"/>
  <c r="AJ863" i="1" s="1"/>
  <c r="AJ442" i="1" a="1"/>
  <c r="AJ442" i="1" s="1"/>
  <c r="AJ687" i="1" a="1"/>
  <c r="AJ687" i="1" s="1"/>
  <c r="AJ573" i="1" a="1"/>
  <c r="AJ573" i="1" s="1"/>
  <c r="AJ212" i="1" a="1"/>
  <c r="AJ212" i="1" s="1"/>
  <c r="AJ791" i="1" a="1"/>
  <c r="AJ791" i="1" s="1"/>
  <c r="AJ605" i="1" a="1"/>
  <c r="AJ605" i="1" s="1"/>
  <c r="AJ349" i="1" a="1"/>
  <c r="AJ349" i="1" s="1"/>
  <c r="AJ979" i="1" a="1"/>
  <c r="AJ979" i="1" s="1"/>
  <c r="AJ45" i="1" a="1"/>
  <c r="AJ45" i="1" s="1"/>
  <c r="AJ740" i="1" a="1"/>
  <c r="AJ740" i="1" s="1"/>
  <c r="AJ484" i="1" a="1"/>
  <c r="AJ484" i="1" s="1"/>
  <c r="AJ228" i="1" a="1"/>
  <c r="AJ228" i="1" s="1"/>
  <c r="AJ905" i="1" a="1"/>
  <c r="AJ905" i="1" s="1"/>
  <c r="AJ1015" i="1" a="1"/>
  <c r="AJ1015" i="1" s="1"/>
  <c r="AJ759" i="1" a="1"/>
  <c r="AJ759" i="1" s="1"/>
  <c r="AJ934" i="1" a="1"/>
  <c r="AJ934" i="1" s="1"/>
  <c r="AJ901" i="1" a="1"/>
  <c r="AJ901" i="1" s="1"/>
  <c r="AJ645" i="1" a="1"/>
  <c r="AJ645" i="1" s="1"/>
  <c r="AJ389" i="1" a="1"/>
  <c r="AJ389" i="1" s="1"/>
  <c r="AJ827" i="1" a="1"/>
  <c r="AJ827" i="1" s="1"/>
  <c r="AJ495" i="1" a="1"/>
  <c r="AJ495" i="1" s="1"/>
  <c r="AJ649" i="1" a="1"/>
  <c r="AJ649" i="1" s="1"/>
  <c r="AJ799" i="1" a="1"/>
  <c r="AJ799" i="1" s="1"/>
  <c r="AJ974" i="1" a="1"/>
  <c r="AJ974" i="1" s="1"/>
  <c r="AJ718" i="1" a="1"/>
  <c r="AJ718" i="1" s="1"/>
  <c r="AJ907" i="1" a="1"/>
  <c r="AJ907" i="1" s="1"/>
  <c r="AJ729" i="1" a="1"/>
  <c r="AJ729" i="1" s="1"/>
  <c r="AJ839" i="1" a="1"/>
  <c r="AJ839" i="1" s="1"/>
  <c r="AJ694" i="1" a="1"/>
  <c r="AJ694" i="1" s="1"/>
  <c r="AJ405" i="1" a="1"/>
  <c r="AJ405" i="1" s="1"/>
  <c r="AJ234" i="1" a="1"/>
  <c r="AJ234" i="1" s="1"/>
  <c r="AJ990" i="1" a="1"/>
  <c r="AJ990" i="1" s="1"/>
  <c r="AJ93" i="1" a="1"/>
  <c r="AJ93" i="1" s="1"/>
  <c r="AJ52" i="1" a="1"/>
  <c r="AJ52" i="1" s="1"/>
  <c r="AK20" i="1"/>
  <c r="AJ446" i="1" a="1"/>
  <c r="AJ446" i="1" s="1"/>
  <c r="AJ634" i="1" a="1"/>
  <c r="AJ634" i="1" s="1"/>
  <c r="AJ816" i="1" a="1"/>
  <c r="AJ816" i="1" s="1"/>
  <c r="AJ113" i="1" a="1"/>
  <c r="AJ113" i="1" s="1"/>
  <c r="AJ122" i="1" a="1"/>
  <c r="AJ122" i="1" s="1"/>
  <c r="AJ139" i="1" a="1"/>
  <c r="AJ139" i="1" s="1"/>
  <c r="AJ435" i="1" a="1"/>
  <c r="AJ435" i="1" s="1"/>
  <c r="AJ108" i="1" a="1"/>
  <c r="AJ108" i="1" s="1"/>
  <c r="AJ364" i="1" a="1"/>
  <c r="AJ364" i="1" s="1"/>
  <c r="AJ184" i="1" a="1"/>
  <c r="AJ184" i="1" s="1"/>
  <c r="AJ150" i="1" a="1"/>
  <c r="AJ150" i="1" s="1"/>
  <c r="AJ199" i="1" a="1"/>
  <c r="AJ199" i="1" s="1"/>
  <c r="AJ511" i="1" a="1"/>
  <c r="AJ511" i="1" s="1"/>
  <c r="AJ329" i="1" a="1"/>
  <c r="AJ329" i="1" s="1"/>
  <c r="AJ126" i="1" a="1"/>
  <c r="AJ126" i="1" s="1"/>
  <c r="AJ390" i="1" a="1"/>
  <c r="AJ390" i="1" s="1"/>
  <c r="AJ407" i="1" a="1"/>
  <c r="AJ407" i="1" s="1"/>
  <c r="AJ888" i="1" a="1"/>
  <c r="AJ888" i="1" s="1"/>
  <c r="AJ425" i="1" a="1"/>
  <c r="AJ425" i="1" s="1"/>
  <c r="AJ146" i="1" a="1"/>
  <c r="AJ146" i="1" s="1"/>
  <c r="AJ219" i="1" a="1"/>
  <c r="AJ219" i="1" s="1"/>
  <c r="AJ539" i="1" a="1"/>
  <c r="AJ539" i="1" s="1"/>
  <c r="AJ315" i="1" a="1"/>
  <c r="AJ315" i="1" s="1"/>
  <c r="AJ494" i="1" a="1"/>
  <c r="AJ494" i="1" s="1"/>
  <c r="AJ194" i="1" a="1"/>
  <c r="AJ194" i="1" s="1"/>
  <c r="AJ450" i="1" a="1"/>
  <c r="AJ450" i="1" s="1"/>
  <c r="AJ290" i="1" a="1"/>
  <c r="AJ290" i="1" s="1"/>
  <c r="AJ354" i="1" a="1"/>
  <c r="AJ354" i="1" s="1"/>
  <c r="AJ704" i="1" a="1"/>
  <c r="AJ704" i="1" s="1"/>
  <c r="AJ960" i="1" a="1"/>
  <c r="AJ960" i="1" s="1"/>
  <c r="AJ490" i="1" a="1"/>
  <c r="AJ490" i="1" s="1"/>
  <c r="AJ124" i="1" a="1"/>
  <c r="AJ124" i="1" s="1"/>
  <c r="AJ380" i="1" a="1"/>
  <c r="AJ380" i="1" s="1"/>
  <c r="AJ636" i="1" a="1"/>
  <c r="AJ636" i="1" s="1"/>
  <c r="AJ892" i="1" a="1"/>
  <c r="AJ892" i="1" s="1"/>
  <c r="AJ38" i="1" a="1"/>
  <c r="AJ38" i="1" s="1"/>
  <c r="AJ440" i="1" a="1"/>
  <c r="AJ440" i="1" s="1"/>
  <c r="AJ510" i="1" a="1"/>
  <c r="AJ510" i="1" s="1"/>
  <c r="AJ151" i="1" a="1"/>
  <c r="AJ151" i="1" s="1"/>
  <c r="AJ144" i="1" a="1"/>
  <c r="AJ144" i="1" s="1"/>
  <c r="AJ400" i="1" a="1"/>
  <c r="AJ400" i="1" s="1"/>
  <c r="AJ656" i="1" a="1"/>
  <c r="AJ656" i="1" s="1"/>
  <c r="AJ169" i="1" a="1"/>
  <c r="AJ169" i="1" s="1"/>
  <c r="AJ473" i="1" a="1"/>
  <c r="AJ473" i="1" s="1"/>
  <c r="AJ218" i="1" a="1"/>
  <c r="AJ218" i="1" s="1"/>
  <c r="AJ674" i="1" a="1"/>
  <c r="AJ674" i="1" s="1"/>
  <c r="AJ312" i="1" a="1"/>
  <c r="AJ312" i="1" s="1"/>
  <c r="AJ423" i="1" a="1"/>
  <c r="AJ423" i="1" s="1"/>
  <c r="AJ904" i="1" a="1"/>
  <c r="AJ904" i="1" s="1"/>
  <c r="AJ441" i="1" a="1"/>
  <c r="AJ441" i="1" s="1"/>
  <c r="AJ114" i="1" a="1"/>
  <c r="AJ114" i="1" s="1"/>
  <c r="AJ402" i="1" a="1"/>
  <c r="AJ402" i="1" s="1"/>
  <c r="AJ299" i="1" a="1"/>
  <c r="AJ299" i="1" s="1"/>
  <c r="AJ675" i="1" a="1"/>
  <c r="AJ675" i="1" s="1"/>
  <c r="AJ79" i="1" a="1"/>
  <c r="AJ79" i="1" s="1"/>
  <c r="AJ63" i="1" a="1"/>
  <c r="AJ63" i="1" s="1"/>
  <c r="AJ327" i="1" a="1"/>
  <c r="AJ327" i="1" s="1"/>
  <c r="AJ583" i="1" a="1"/>
  <c r="AJ583" i="1" s="1"/>
  <c r="AJ256" i="1" a="1"/>
  <c r="AJ256" i="1" s="1"/>
  <c r="AJ512" i="1" a="1"/>
  <c r="AJ512" i="1" s="1"/>
  <c r="AJ585" i="1" a="1"/>
  <c r="AJ585" i="1" s="1"/>
  <c r="AJ338" i="1" a="1"/>
  <c r="AJ338" i="1" s="1"/>
  <c r="AJ73" i="1" a="1"/>
  <c r="AJ73" i="1" s="1"/>
  <c r="AJ706" i="1" a="1"/>
  <c r="AJ706" i="1" s="1"/>
  <c r="AJ962" i="1" a="1"/>
  <c r="AJ962" i="1" s="1"/>
  <c r="AJ293" i="1" a="1"/>
  <c r="AJ293" i="1" s="1"/>
  <c r="AJ549" i="1" a="1"/>
  <c r="AJ549" i="1" s="1"/>
  <c r="AJ805" i="1" a="1"/>
  <c r="AJ805" i="1" s="1"/>
  <c r="AJ646" i="1" a="1"/>
  <c r="AJ646" i="1" s="1"/>
  <c r="AJ84" i="1" a="1"/>
  <c r="AJ84" i="1" s="1"/>
  <c r="AJ340" i="1" a="1"/>
  <c r="AJ340" i="1" s="1"/>
  <c r="AJ596" i="1" a="1"/>
  <c r="AJ596" i="1" s="1"/>
  <c r="AJ852" i="1" a="1"/>
  <c r="AJ852" i="1" s="1"/>
  <c r="AJ125" i="1" a="1"/>
  <c r="AJ125" i="1" s="1"/>
  <c r="AJ859" i="1" a="1"/>
  <c r="AJ859" i="1" s="1"/>
  <c r="AJ189" i="1" a="1"/>
  <c r="AJ189" i="1" s="1"/>
  <c r="AJ445" i="1" a="1"/>
  <c r="AJ445" i="1" s="1"/>
  <c r="AJ701" i="1" a="1"/>
  <c r="AJ701" i="1" s="1"/>
  <c r="AJ734" i="1" a="1"/>
  <c r="AJ734" i="1" s="1"/>
  <c r="AJ277" i="1" a="1"/>
  <c r="AJ277" i="1" s="1"/>
  <c r="AJ533" i="1" a="1"/>
  <c r="AJ533" i="1" s="1"/>
  <c r="AJ789" i="1" a="1"/>
  <c r="AJ789" i="1" s="1"/>
  <c r="AJ601" i="1" a="1"/>
  <c r="AJ601" i="1" s="1"/>
  <c r="AJ22" i="1" a="1"/>
  <c r="AJ22" i="1" s="1"/>
  <c r="AJ24" i="1" a="1"/>
  <c r="AJ24" i="1" s="1"/>
  <c r="AJ344" i="1" a="1"/>
  <c r="AJ344" i="1" s="1"/>
  <c r="AJ600" i="1" a="1"/>
  <c r="AJ600" i="1" s="1"/>
  <c r="AJ848" i="1" a="1"/>
  <c r="AJ848" i="1" s="1"/>
  <c r="AJ417" i="1" a="1"/>
  <c r="AJ417" i="1" s="1"/>
  <c r="AJ187" i="1" a="1"/>
  <c r="AJ187" i="1" s="1"/>
  <c r="AJ459" i="1" a="1"/>
  <c r="AJ459" i="1" s="1"/>
  <c r="AJ140" i="1" a="1"/>
  <c r="AJ140" i="1" s="1"/>
  <c r="AJ396" i="1" a="1"/>
  <c r="AJ396" i="1" s="1"/>
  <c r="AJ502" i="1" a="1"/>
  <c r="AJ502" i="1" s="1"/>
  <c r="AJ110" i="1" a="1"/>
  <c r="AJ110" i="1" s="1"/>
  <c r="AJ214" i="1" a="1"/>
  <c r="AJ214" i="1" s="1"/>
  <c r="AJ519" i="1" a="1"/>
  <c r="AJ519" i="1" s="1"/>
  <c r="AJ526" i="1" a="1"/>
  <c r="AJ526" i="1" s="1"/>
  <c r="AJ231" i="1" a="1"/>
  <c r="AJ231" i="1" s="1"/>
  <c r="AJ240" i="1" a="1"/>
  <c r="AJ240" i="1" s="1"/>
  <c r="AJ496" i="1" a="1"/>
  <c r="AJ496" i="1" s="1"/>
  <c r="AJ81" i="1" a="1"/>
  <c r="AJ81" i="1" s="1"/>
  <c r="AJ353" i="1" a="1"/>
  <c r="AJ353" i="1" s="1"/>
  <c r="AJ47" i="1" a="1"/>
  <c r="AJ47" i="1" s="1"/>
  <c r="AJ247" i="1" a="1"/>
  <c r="AJ247" i="1" s="1"/>
  <c r="AJ467" i="1" a="1"/>
  <c r="AJ467" i="1" s="1"/>
  <c r="AJ158" i="1" a="1"/>
  <c r="AJ158" i="1" s="1"/>
  <c r="AJ136" i="1" a="1"/>
  <c r="AJ136" i="1" s="1"/>
  <c r="AJ392" i="1" a="1"/>
  <c r="AJ392" i="1" s="1"/>
  <c r="AJ648" i="1" a="1"/>
  <c r="AJ648" i="1" s="1"/>
  <c r="AJ920" i="1" a="1"/>
  <c r="AJ920" i="1" s="1"/>
  <c r="AJ497" i="1" a="1"/>
  <c r="AJ497" i="1" s="1"/>
  <c r="AJ691" i="1" a="1"/>
  <c r="AJ691" i="1" s="1"/>
  <c r="AJ288" i="1" a="1"/>
  <c r="AJ288" i="1" s="1"/>
  <c r="AJ544" i="1" a="1"/>
  <c r="AJ544" i="1" s="1"/>
  <c r="AJ42" i="1" a="1"/>
  <c r="AJ42" i="1" s="1"/>
  <c r="AJ522" i="1" a="1"/>
  <c r="AJ522" i="1" s="1"/>
  <c r="AJ175" i="1" a="1"/>
  <c r="AJ175" i="1" s="1"/>
  <c r="AJ507" i="1" a="1"/>
  <c r="AJ507" i="1" s="1"/>
  <c r="AJ376" i="1" a="1"/>
  <c r="AJ376" i="1" s="1"/>
  <c r="AJ736" i="1" a="1"/>
  <c r="AJ736" i="1" s="1"/>
  <c r="AJ992" i="1" a="1"/>
  <c r="AJ992" i="1" s="1"/>
  <c r="AJ577" i="1" a="1"/>
  <c r="AJ577" i="1" s="1"/>
  <c r="AJ156" i="1" a="1"/>
  <c r="AJ156" i="1" s="1"/>
  <c r="AJ412" i="1" a="1"/>
  <c r="AJ412" i="1" s="1"/>
  <c r="AJ668" i="1" a="1"/>
  <c r="AJ668" i="1" s="1"/>
  <c r="AJ924" i="1" a="1"/>
  <c r="AJ924" i="1" s="1"/>
  <c r="AJ262" i="1" a="1"/>
  <c r="AJ262" i="1" s="1"/>
  <c r="AJ183" i="1" a="1"/>
  <c r="AJ183" i="1" s="1"/>
  <c r="AJ201" i="1" a="1"/>
  <c r="AJ201" i="1" s="1"/>
  <c r="AJ242" i="1" a="1"/>
  <c r="AJ242" i="1" s="1"/>
  <c r="AJ102" i="1" a="1"/>
  <c r="AJ102" i="1" s="1"/>
  <c r="AJ142" i="1" a="1"/>
  <c r="AJ142" i="1" s="1"/>
  <c r="AJ550" i="1" a="1"/>
  <c r="AJ550" i="1" s="1"/>
  <c r="AJ463" i="1" a="1"/>
  <c r="AJ463" i="1" s="1"/>
  <c r="AJ168" i="1" a="1"/>
  <c r="AJ168" i="1" s="1"/>
  <c r="AJ424" i="1" a="1"/>
  <c r="AJ424" i="1" s="1"/>
  <c r="AJ680" i="1" a="1"/>
  <c r="AJ680" i="1" s="1"/>
  <c r="AJ936" i="1" a="1"/>
  <c r="AJ936" i="1" s="1"/>
  <c r="AJ91" i="1" a="1"/>
  <c r="AJ91" i="1" s="1"/>
  <c r="AJ36" i="1" a="1"/>
  <c r="AJ36" i="1" s="1"/>
  <c r="AJ95" i="1" a="1"/>
  <c r="AJ95" i="1" s="1"/>
  <c r="AJ359" i="1" a="1"/>
  <c r="AJ359" i="1" s="1"/>
  <c r="AJ33" i="1" a="1"/>
  <c r="AJ33" i="1" s="1"/>
  <c r="AJ345" i="1" a="1"/>
  <c r="AJ345" i="1" s="1"/>
  <c r="AJ610" i="1" a="1"/>
  <c r="AJ610" i="1" s="1"/>
  <c r="AJ138" i="1" a="1"/>
  <c r="AJ138" i="1" s="1"/>
  <c r="AJ362" i="1" a="1"/>
  <c r="AJ362" i="1" s="1"/>
  <c r="AJ457" i="1" a="1"/>
  <c r="AJ457" i="1" s="1"/>
  <c r="AJ963" i="1" a="1"/>
  <c r="AJ963" i="1" s="1"/>
  <c r="AJ902" i="1" a="1"/>
  <c r="AJ902" i="1" s="1"/>
  <c r="AJ727" i="1" a="1"/>
  <c r="AJ727" i="1" s="1"/>
  <c r="AJ919" i="1" a="1"/>
  <c r="AJ919" i="1" s="1"/>
  <c r="AJ745" i="1" a="1"/>
  <c r="AJ745" i="1" s="1"/>
  <c r="AJ1001" i="1" a="1"/>
  <c r="AJ1001" i="1" s="1"/>
  <c r="AJ116" i="1" a="1"/>
  <c r="AJ116" i="1" s="1"/>
  <c r="AJ372" i="1" a="1"/>
  <c r="AJ372" i="1" s="1"/>
  <c r="AJ628" i="1" a="1"/>
  <c r="AJ628" i="1" s="1"/>
  <c r="AJ884" i="1" a="1"/>
  <c r="AJ884" i="1" s="1"/>
  <c r="AJ666" i="1" a="1"/>
  <c r="AJ666" i="1" s="1"/>
  <c r="AJ922" i="1" a="1"/>
  <c r="AJ922" i="1" s="1"/>
  <c r="AJ883" i="1" a="1"/>
  <c r="AJ883" i="1" s="1"/>
  <c r="AJ957" i="1" a="1"/>
  <c r="AJ957" i="1" s="1"/>
  <c r="AJ623" i="1" a="1"/>
  <c r="AJ623" i="1" s="1"/>
  <c r="AJ879" i="1" a="1"/>
  <c r="AJ879" i="1" s="1"/>
  <c r="AJ705" i="1" a="1"/>
  <c r="AJ705" i="1" s="1"/>
  <c r="AJ961" i="1" a="1"/>
  <c r="AJ961" i="1" s="1"/>
  <c r="AJ342" i="1" a="1"/>
  <c r="AJ342" i="1" s="1"/>
  <c r="AJ323" i="1" a="1"/>
  <c r="AJ323" i="1" s="1"/>
  <c r="AJ690" i="1" a="1"/>
  <c r="AJ690" i="1" s="1"/>
  <c r="AJ946" i="1" a="1"/>
  <c r="AJ946" i="1" s="1"/>
  <c r="AJ430" i="1" a="1"/>
  <c r="AJ430" i="1" s="1"/>
  <c r="AJ383" i="1" a="1"/>
  <c r="AJ383" i="1" s="1"/>
  <c r="AJ118" i="1" a="1"/>
  <c r="AJ118" i="1" s="1"/>
  <c r="AJ88" i="1" a="1"/>
  <c r="AJ88" i="1" s="1"/>
  <c r="AJ880" i="1" a="1"/>
  <c r="AJ880" i="1" s="1"/>
  <c r="AJ449" i="1" a="1"/>
  <c r="AJ449" i="1" s="1"/>
  <c r="AJ483" i="1" a="1"/>
  <c r="AJ483" i="1" s="1"/>
  <c r="AJ172" i="1" a="1"/>
  <c r="AJ172" i="1" s="1"/>
  <c r="AJ428" i="1" a="1"/>
  <c r="AJ428" i="1" s="1"/>
  <c r="AJ447" i="1" a="1"/>
  <c r="AJ447" i="1" s="1"/>
  <c r="AJ206" i="1" a="1"/>
  <c r="AJ206" i="1" s="1"/>
  <c r="AJ286" i="1" a="1"/>
  <c r="AJ286" i="1" s="1"/>
  <c r="AJ566" i="1" a="1"/>
  <c r="AJ566" i="1" s="1"/>
  <c r="AJ385" i="1" a="1"/>
  <c r="AJ385" i="1" s="1"/>
  <c r="AJ554" i="1" a="1"/>
  <c r="AJ554" i="1" s="1"/>
  <c r="AJ311" i="1" a="1"/>
  <c r="AJ311" i="1" s="1"/>
  <c r="AJ86" i="1" a="1"/>
  <c r="AJ86" i="1" s="1"/>
  <c r="AJ190" i="1" a="1"/>
  <c r="AJ190" i="1" s="1"/>
  <c r="AJ479" i="1" a="1"/>
  <c r="AJ479" i="1" s="1"/>
  <c r="AJ696" i="1" a="1"/>
  <c r="AJ696" i="1" s="1"/>
  <c r="AJ952" i="1" a="1"/>
  <c r="AJ952" i="1" s="1"/>
  <c r="AJ307" i="1" a="1"/>
  <c r="AJ307" i="1" s="1"/>
  <c r="AJ143" i="1" a="1"/>
  <c r="AJ143" i="1" s="1"/>
  <c r="AJ89" i="1" a="1"/>
  <c r="AJ89" i="1" s="1"/>
  <c r="AJ361" i="1" a="1"/>
  <c r="AJ361" i="1" s="1"/>
  <c r="AJ66" i="1" a="1"/>
  <c r="AJ66" i="1" s="1"/>
  <c r="AJ562" i="1" a="1"/>
  <c r="AJ562" i="1" s="1"/>
  <c r="AJ70" i="1" a="1"/>
  <c r="AJ70" i="1" s="1"/>
  <c r="AJ768" i="1" a="1"/>
  <c r="AJ768" i="1" s="1"/>
  <c r="AJ418" i="1" a="1"/>
  <c r="AJ418" i="1" s="1"/>
  <c r="AJ297" i="1" a="1"/>
  <c r="AJ297" i="1" s="1"/>
  <c r="AJ545" i="1" a="1"/>
  <c r="AJ545" i="1" s="1"/>
  <c r="AJ282" i="1" a="1"/>
  <c r="AJ282" i="1" s="1"/>
  <c r="AJ547" i="1" a="1"/>
  <c r="AJ547" i="1" s="1"/>
  <c r="AJ188" i="1" a="1"/>
  <c r="AJ188" i="1" s="1"/>
  <c r="AJ444" i="1" a="1"/>
  <c r="AJ444" i="1" s="1"/>
  <c r="AJ700" i="1" a="1"/>
  <c r="AJ700" i="1" s="1"/>
  <c r="AJ956" i="1" a="1"/>
  <c r="AJ956" i="1" s="1"/>
  <c r="AJ398" i="1" a="1"/>
  <c r="AJ398" i="1" s="1"/>
  <c r="AJ163" i="1" a="1"/>
  <c r="AJ163" i="1" s="1"/>
  <c r="AJ582" i="1" a="1"/>
  <c r="AJ582" i="1" s="1"/>
  <c r="AJ215" i="1" a="1"/>
  <c r="AJ215" i="1" s="1"/>
  <c r="AJ208" i="1" a="1"/>
  <c r="AJ208" i="1" s="1"/>
  <c r="AJ464" i="1" a="1"/>
  <c r="AJ464" i="1" s="1"/>
  <c r="AJ233" i="1" a="1"/>
  <c r="AJ233" i="1" s="1"/>
  <c r="AJ714" i="1" a="1"/>
  <c r="AJ714" i="1" s="1"/>
  <c r="AJ270" i="1" a="1"/>
  <c r="AJ270" i="1" s="1"/>
  <c r="AJ535" i="1" a="1"/>
  <c r="AJ535" i="1" s="1"/>
  <c r="AJ712" i="1" a="1"/>
  <c r="AJ712" i="1" s="1"/>
  <c r="AJ968" i="1" a="1"/>
  <c r="AJ968" i="1" s="1"/>
  <c r="AJ513" i="1" a="1"/>
  <c r="AJ513" i="1" s="1"/>
  <c r="AJ387" i="1" a="1"/>
  <c r="AJ387" i="1" s="1"/>
  <c r="AJ68" i="1" a="1"/>
  <c r="AJ68" i="1" s="1"/>
  <c r="AJ414" i="1" a="1"/>
  <c r="AJ414" i="1" s="1"/>
  <c r="AJ127" i="1" a="1"/>
  <c r="AJ127" i="1" s="1"/>
  <c r="AJ64" i="1" a="1"/>
  <c r="AJ64" i="1" s="1"/>
  <c r="AJ320" i="1" a="1"/>
  <c r="AJ320" i="1" s="1"/>
  <c r="AJ576" i="1" a="1"/>
  <c r="AJ576" i="1" s="1"/>
  <c r="AJ377" i="1" a="1"/>
  <c r="AJ377" i="1" s="1"/>
  <c r="AJ162" i="1" a="1"/>
  <c r="AJ162" i="1" s="1"/>
  <c r="AJ67" i="1" a="1"/>
  <c r="AJ67" i="1" s="1"/>
  <c r="AJ363" i="1" a="1"/>
  <c r="AJ363" i="1" s="1"/>
  <c r="AJ455" i="1" a="1"/>
  <c r="AJ455" i="1" s="1"/>
  <c r="AJ770" i="1" a="1"/>
  <c r="AJ770" i="1" s="1"/>
  <c r="AJ357" i="1" a="1"/>
  <c r="AJ357" i="1" s="1"/>
  <c r="AJ613" i="1" a="1"/>
  <c r="AJ613" i="1" s="1"/>
  <c r="AJ869" i="1" a="1"/>
  <c r="AJ869" i="1" s="1"/>
  <c r="AJ710" i="1" a="1"/>
  <c r="AJ710" i="1" s="1"/>
  <c r="AJ751" i="1" a="1"/>
  <c r="AJ751" i="1" s="1"/>
  <c r="AJ555" i="1" a="1"/>
  <c r="AJ555" i="1" s="1"/>
  <c r="AJ148" i="1" a="1"/>
  <c r="AJ148" i="1" s="1"/>
  <c r="AJ404" i="1" a="1"/>
  <c r="AJ404" i="1" s="1"/>
  <c r="AJ660" i="1" a="1"/>
  <c r="AJ660" i="1" s="1"/>
  <c r="AJ916" i="1" a="1"/>
  <c r="AJ916" i="1" s="1"/>
  <c r="AJ253" i="1" a="1"/>
  <c r="AJ253" i="1" s="1"/>
  <c r="AJ509" i="1" a="1"/>
  <c r="AJ509" i="1" s="1"/>
  <c r="AJ765" i="1" a="1"/>
  <c r="AJ765" i="1" s="1"/>
  <c r="AJ981" i="1" a="1"/>
  <c r="AJ981" i="1" s="1"/>
  <c r="AJ798" i="1" a="1"/>
  <c r="AJ798" i="1" s="1"/>
  <c r="AJ647" i="1" a="1"/>
  <c r="AJ647" i="1" s="1"/>
  <c r="AJ707" i="1" a="1"/>
  <c r="AJ707" i="1" s="1"/>
  <c r="AJ341" i="1" a="1"/>
  <c r="AJ341" i="1" s="1"/>
  <c r="AJ597" i="1" a="1"/>
  <c r="AJ597" i="1" s="1"/>
  <c r="AJ111" i="1" a="1"/>
  <c r="AJ111" i="1" s="1"/>
  <c r="AJ246" i="1" a="1"/>
  <c r="AJ246" i="1" s="1"/>
  <c r="AJ263" i="1" a="1"/>
  <c r="AJ263" i="1" s="1"/>
  <c r="AJ152" i="1" a="1"/>
  <c r="AJ152" i="1" s="1"/>
  <c r="AJ408" i="1" a="1"/>
  <c r="AJ408" i="1" s="1"/>
  <c r="AJ664" i="1" a="1"/>
  <c r="AJ664" i="1" s="1"/>
  <c r="AJ912" i="1" a="1"/>
  <c r="AJ912" i="1" s="1"/>
  <c r="AJ489" i="1" a="1"/>
  <c r="AJ489" i="1" s="1"/>
  <c r="AJ626" i="1" a="1"/>
  <c r="AJ626" i="1" s="1"/>
  <c r="AJ259" i="1" a="1"/>
  <c r="AJ259" i="1" s="1"/>
  <c r="AJ563" i="1" a="1"/>
  <c r="AJ563" i="1" s="1"/>
  <c r="AJ204" i="1" a="1"/>
  <c r="AJ204" i="1" s="1"/>
  <c r="AJ460" i="1" a="1"/>
  <c r="AJ460" i="1" s="1"/>
  <c r="AJ350" i="1" a="1"/>
  <c r="AJ350" i="1" s="1"/>
  <c r="AJ318" i="1" a="1"/>
  <c r="AJ318" i="1" s="1"/>
  <c r="AJ39" i="1" a="1"/>
  <c r="AJ39" i="1" s="1"/>
  <c r="AJ48" i="1" a="1"/>
  <c r="AJ48" i="1" s="1"/>
  <c r="AJ304" i="1" a="1"/>
  <c r="AJ304" i="1" s="1"/>
  <c r="AJ560" i="1" a="1"/>
  <c r="AJ560" i="1" s="1"/>
  <c r="AJ153" i="1" a="1"/>
  <c r="AJ153" i="1" s="1"/>
  <c r="AJ303" i="1" a="1"/>
  <c r="AJ303" i="1" s="1"/>
  <c r="AJ182" i="1" a="1"/>
  <c r="AJ182" i="1" s="1"/>
  <c r="AJ222" i="1" a="1"/>
  <c r="AJ222" i="1" s="1"/>
  <c r="AJ200" i="1" a="1"/>
  <c r="AJ200" i="1" s="1"/>
  <c r="AJ456" i="1" a="1"/>
  <c r="AJ456" i="1" s="1"/>
  <c r="AJ728" i="1" a="1"/>
  <c r="AJ728" i="1" s="1"/>
  <c r="AJ984" i="1" a="1"/>
  <c r="AJ984" i="1" s="1"/>
  <c r="AJ569" i="1" a="1"/>
  <c r="AJ569" i="1" s="1"/>
  <c r="AJ546" i="1" a="1"/>
  <c r="AJ546" i="1" s="1"/>
  <c r="AJ331" i="1" a="1"/>
  <c r="AJ331" i="1" s="1"/>
  <c r="AJ352" i="1" a="1"/>
  <c r="AJ352" i="1" s="1"/>
  <c r="AJ608" i="1" a="1"/>
  <c r="AJ608" i="1" s="1"/>
  <c r="AJ258" i="1" a="1"/>
  <c r="AJ258" i="1" s="1"/>
  <c r="AJ251" i="1" a="1"/>
  <c r="AJ251" i="1" s="1"/>
  <c r="AJ230" i="1" a="1"/>
  <c r="AJ230" i="1" s="1"/>
  <c r="AJ504" i="1" a="1"/>
  <c r="AJ504" i="1" s="1"/>
  <c r="AJ800" i="1" a="1"/>
  <c r="AJ800" i="1" s="1"/>
  <c r="AJ57" i="1" a="1"/>
  <c r="AJ57" i="1" s="1"/>
  <c r="AJ26" i="1" a="1"/>
  <c r="AJ26" i="1" s="1"/>
  <c r="AJ306" i="1" a="1"/>
  <c r="AJ306" i="1" s="1"/>
  <c r="AJ699" i="1" a="1"/>
  <c r="AJ699" i="1" s="1"/>
  <c r="AJ291" i="1" a="1"/>
  <c r="AJ291" i="1" s="1"/>
  <c r="AJ220" i="1" a="1"/>
  <c r="AJ220" i="1" s="1"/>
  <c r="AJ476" i="1" a="1"/>
  <c r="AJ476" i="1" s="1"/>
  <c r="AJ732" i="1" a="1"/>
  <c r="AJ732" i="1" s="1"/>
  <c r="AJ279" i="1" a="1"/>
  <c r="AJ279" i="1" s="1"/>
  <c r="AJ302" i="1" a="1"/>
  <c r="AJ302" i="1" s="1"/>
  <c r="AJ470" i="1" a="1"/>
  <c r="AJ470" i="1" s="1"/>
  <c r="AJ567" i="1" a="1"/>
  <c r="AJ567" i="1" s="1"/>
  <c r="AJ482" i="1" a="1"/>
  <c r="AJ482" i="1" s="1"/>
  <c r="AJ595" i="1" a="1"/>
  <c r="AJ595" i="1" s="1"/>
  <c r="AJ521" i="1" a="1"/>
  <c r="AJ521" i="1" s="1"/>
  <c r="AJ255" i="1" a="1"/>
  <c r="AJ255" i="1" s="1"/>
  <c r="AJ232" i="1" a="1"/>
  <c r="AJ232" i="1" s="1"/>
  <c r="AJ488" i="1" a="1"/>
  <c r="AJ488" i="1" s="1"/>
  <c r="AJ744" i="1" a="1"/>
  <c r="AJ744" i="1" s="1"/>
  <c r="AJ1000" i="1" a="1"/>
  <c r="AJ1000" i="1" s="1"/>
  <c r="AJ273" i="1" a="1"/>
  <c r="AJ273" i="1" s="1"/>
  <c r="AJ553" i="1" a="1"/>
  <c r="AJ553" i="1" s="1"/>
  <c r="AJ498" i="1" a="1"/>
  <c r="AJ498" i="1" s="1"/>
  <c r="AJ155" i="1" a="1"/>
  <c r="AJ155" i="1" s="1"/>
  <c r="AJ37" i="1" a="1"/>
  <c r="AJ37" i="1" s="1"/>
  <c r="AJ518" i="1" a="1"/>
  <c r="AJ518" i="1" s="1"/>
  <c r="AJ159" i="1" a="1"/>
  <c r="AJ159" i="1" s="1"/>
  <c r="AJ145" i="1" a="1"/>
  <c r="AJ145" i="1" s="1"/>
  <c r="AJ41" i="1" a="1"/>
  <c r="AJ41" i="1" s="1"/>
  <c r="AJ434" i="1" a="1"/>
  <c r="AJ434" i="1" s="1"/>
  <c r="AJ771" i="1" a="1"/>
  <c r="AJ771" i="1" s="1"/>
  <c r="AJ966" i="1" a="1"/>
  <c r="AJ966" i="1" s="1"/>
  <c r="AJ983" i="1" a="1"/>
  <c r="AJ983" i="1" s="1"/>
  <c r="AJ809" i="1" a="1"/>
  <c r="AJ809" i="1" s="1"/>
  <c r="AJ180" i="1" a="1"/>
  <c r="AJ180" i="1" s="1"/>
  <c r="AJ436" i="1" a="1"/>
  <c r="AJ436" i="1" s="1"/>
  <c r="AJ692" i="1" a="1"/>
  <c r="AJ692" i="1" s="1"/>
  <c r="AJ948" i="1" a="1"/>
  <c r="AJ948" i="1" s="1"/>
  <c r="AJ730" i="1" a="1"/>
  <c r="AJ730" i="1" s="1"/>
  <c r="AJ986" i="1" a="1"/>
  <c r="AJ986" i="1" s="1"/>
  <c r="AJ923" i="1" a="1"/>
  <c r="AJ923" i="1" s="1"/>
  <c r="AJ943" i="1" a="1"/>
  <c r="AJ943" i="1" s="1"/>
  <c r="AJ769" i="1" a="1"/>
  <c r="AJ769" i="1" s="1"/>
  <c r="AJ386" i="1" a="1"/>
  <c r="AJ386" i="1" s="1"/>
  <c r="AJ51" i="1" a="1"/>
  <c r="AJ51" i="1" s="1"/>
  <c r="AJ558" i="1" a="1"/>
  <c r="AJ558" i="1" s="1"/>
  <c r="AJ559" i="1" a="1"/>
  <c r="AJ559" i="1" s="1"/>
  <c r="AJ754" i="1" a="1"/>
  <c r="AJ754" i="1" s="1"/>
  <c r="AJ1010" i="1" a="1"/>
  <c r="AJ1010" i="1" s="1"/>
  <c r="AJ1011" i="1" a="1"/>
  <c r="AJ1011" i="1" s="1"/>
  <c r="AJ917" i="1" a="1"/>
  <c r="AJ917" i="1" s="1"/>
  <c r="AJ758" i="1" a="1"/>
  <c r="AJ758" i="1" s="1"/>
  <c r="AJ1014" i="1" a="1"/>
  <c r="AJ1014" i="1" s="1"/>
  <c r="AJ278" i="1" a="1"/>
  <c r="AJ278" i="1" s="1"/>
  <c r="AJ382" i="1" a="1"/>
  <c r="AJ382" i="1" s="1"/>
  <c r="AJ295" i="1" a="1"/>
  <c r="AJ295" i="1" s="1"/>
  <c r="AJ688" i="1" a="1"/>
  <c r="AJ688" i="1" s="1"/>
  <c r="AJ944" i="1" a="1"/>
  <c r="AJ944" i="1" s="1"/>
  <c r="AJ561" i="1" a="1"/>
  <c r="AJ561" i="1" s="1"/>
  <c r="AJ274" i="1" a="1"/>
  <c r="AJ274" i="1" s="1"/>
  <c r="AJ443" i="1" a="1"/>
  <c r="AJ443" i="1" s="1"/>
  <c r="AJ683" i="1" a="1"/>
  <c r="AJ683" i="1" s="1"/>
  <c r="AJ236" i="1" a="1"/>
  <c r="AJ236" i="1" s="1"/>
  <c r="AJ492" i="1" a="1"/>
  <c r="AJ492" i="1" s="1"/>
  <c r="AJ71" i="1" a="1"/>
  <c r="AJ71" i="1" s="1"/>
  <c r="AJ335" i="1" a="1"/>
  <c r="AJ335" i="1" s="1"/>
  <c r="AJ185" i="1" a="1"/>
  <c r="AJ185" i="1" s="1"/>
  <c r="AJ611" i="1" a="1"/>
  <c r="AJ611" i="1" s="1"/>
  <c r="AJ32" i="1" a="1"/>
  <c r="AJ32" i="1" s="1"/>
  <c r="AJ78" i="1" a="1"/>
  <c r="AJ78" i="1" s="1"/>
  <c r="AJ570" i="1" a="1"/>
  <c r="AJ570" i="1" s="1"/>
  <c r="AJ254" i="1" a="1"/>
  <c r="AJ254" i="1" s="1"/>
  <c r="AJ551" i="1" a="1"/>
  <c r="AJ551" i="1" s="1"/>
  <c r="AJ760" i="1" a="1"/>
  <c r="AJ760" i="1" s="1"/>
  <c r="AJ211" i="1" a="1"/>
  <c r="AJ211" i="1" s="1"/>
  <c r="AJ289" i="1" a="1"/>
  <c r="AJ289" i="1" s="1"/>
  <c r="AJ431" i="1" a="1"/>
  <c r="AJ431" i="1" s="1"/>
  <c r="AJ322" i="1" a="1"/>
  <c r="AJ322" i="1" s="1"/>
  <c r="AJ161" i="1" a="1"/>
  <c r="AJ161" i="1" s="1"/>
  <c r="AJ465" i="1" a="1"/>
  <c r="AJ465" i="1" s="1"/>
  <c r="AJ106" i="1" a="1"/>
  <c r="AJ106" i="1" s="1"/>
  <c r="AJ619" i="1" a="1"/>
  <c r="AJ619" i="1" s="1"/>
  <c r="AJ367" i="1" a="1"/>
  <c r="AJ367" i="1" s="1"/>
  <c r="AJ542" i="1" a="1"/>
  <c r="AJ542" i="1" s="1"/>
  <c r="AJ568" i="1" a="1"/>
  <c r="AJ568" i="1" s="1"/>
  <c r="AJ832" i="1" a="1"/>
  <c r="AJ832" i="1" s="1"/>
  <c r="AJ401" i="1" a="1"/>
  <c r="AJ401" i="1" s="1"/>
  <c r="AJ43" i="1" a="1"/>
  <c r="AJ43" i="1" s="1"/>
  <c r="AJ339" i="1" a="1"/>
  <c r="AJ339" i="1" s="1"/>
  <c r="AJ659" i="1" a="1"/>
  <c r="AJ659" i="1" s="1"/>
  <c r="AJ252" i="1" a="1"/>
  <c r="AJ252" i="1" s="1"/>
  <c r="AJ508" i="1" a="1"/>
  <c r="AJ508" i="1" s="1"/>
  <c r="AJ764" i="1" a="1"/>
  <c r="AJ764" i="1" s="1"/>
  <c r="AJ462" i="1" a="1"/>
  <c r="AJ462" i="1" s="1"/>
  <c r="AJ415" i="1" a="1"/>
  <c r="AJ415" i="1" s="1"/>
  <c r="AJ334" i="1" a="1"/>
  <c r="AJ334" i="1" s="1"/>
  <c r="AJ23" i="1" a="1"/>
  <c r="AJ23" i="1" s="1"/>
  <c r="AJ481" i="1" a="1"/>
  <c r="AJ481" i="1" s="1"/>
  <c r="AJ272" i="1" a="1"/>
  <c r="AJ272" i="1" s="1"/>
  <c r="AJ528" i="1" a="1"/>
  <c r="AJ528" i="1" s="1"/>
  <c r="AJ25" i="1" a="1"/>
  <c r="AJ25" i="1" s="1"/>
  <c r="AJ337" i="1" a="1"/>
  <c r="AJ337" i="1" s="1"/>
  <c r="AJ330" i="1" a="1"/>
  <c r="AJ330" i="1" s="1"/>
  <c r="AJ723" i="1" a="1"/>
  <c r="AJ723" i="1" s="1"/>
  <c r="AJ287" i="1" a="1"/>
  <c r="AJ287" i="1" s="1"/>
  <c r="AJ531" i="1" a="1"/>
  <c r="AJ531" i="1" s="1"/>
  <c r="AJ776" i="1" a="1"/>
  <c r="AJ776" i="1" s="1"/>
  <c r="AJ534" i="1" a="1"/>
  <c r="AJ534" i="1" s="1"/>
  <c r="AJ305" i="1" a="1"/>
  <c r="AJ305" i="1" s="1"/>
  <c r="AJ1016" i="1" a="1"/>
  <c r="AJ1016" i="1" s="1"/>
  <c r="AJ266" i="1" a="1"/>
  <c r="AJ266" i="1" s="1"/>
  <c r="AJ69" i="1" a="1"/>
  <c r="AJ69" i="1" s="1"/>
  <c r="AJ487" i="1" a="1"/>
  <c r="AJ487" i="1" s="1"/>
  <c r="AJ191" i="1" a="1"/>
  <c r="AJ191" i="1" s="1"/>
  <c r="AJ128" i="1" a="1"/>
  <c r="AJ128" i="1" s="1"/>
  <c r="AJ384" i="1" a="1"/>
  <c r="AJ384" i="1" s="1"/>
  <c r="AJ640" i="1" a="1"/>
  <c r="AJ640" i="1" s="1"/>
  <c r="AJ177" i="1" a="1"/>
  <c r="AJ177" i="1" s="1"/>
  <c r="AJ34" i="1" a="1"/>
  <c r="AJ34" i="1" s="1"/>
  <c r="AJ202" i="1" a="1"/>
  <c r="AJ202" i="1" s="1"/>
  <c r="AJ466" i="1" a="1"/>
  <c r="AJ466" i="1" s="1"/>
  <c r="AJ131" i="1" a="1"/>
  <c r="AJ131" i="1" s="1"/>
  <c r="AJ451" i="1" a="1"/>
  <c r="AJ451" i="1" s="1"/>
  <c r="AJ834" i="1" a="1"/>
  <c r="AJ834" i="1" s="1"/>
  <c r="AJ165" i="1" a="1"/>
  <c r="AJ165" i="1" s="1"/>
  <c r="AJ421" i="1" a="1"/>
  <c r="AJ421" i="1" s="1"/>
  <c r="AJ677" i="1" a="1"/>
  <c r="AJ677" i="1" s="1"/>
  <c r="AJ933" i="1" a="1"/>
  <c r="AJ933" i="1" s="1"/>
  <c r="AJ774" i="1" a="1"/>
  <c r="AJ774" i="1" s="1"/>
  <c r="AJ134" i="1" a="1"/>
  <c r="AJ134" i="1" s="1"/>
  <c r="AJ379" i="1" a="1"/>
  <c r="AJ379" i="1" s="1"/>
  <c r="AJ399" i="1" a="1"/>
  <c r="AJ399" i="1" s="1"/>
  <c r="AJ216" i="1" a="1"/>
  <c r="AJ216" i="1" s="1"/>
  <c r="AJ472" i="1" a="1"/>
  <c r="AJ472" i="1" s="1"/>
  <c r="AJ720" i="1" a="1"/>
  <c r="AJ720" i="1" s="1"/>
  <c r="AJ976" i="1" a="1"/>
  <c r="AJ976" i="1" s="1"/>
  <c r="AJ281" i="1" a="1"/>
  <c r="AJ281" i="1" s="1"/>
  <c r="AJ226" i="1" a="1"/>
  <c r="AJ226" i="1" s="1"/>
  <c r="AJ298" i="1" a="1"/>
  <c r="AJ298" i="1" s="1"/>
  <c r="AJ105" i="1" a="1"/>
  <c r="AJ105" i="1" s="1"/>
  <c r="AJ268" i="1" a="1"/>
  <c r="AJ268" i="1" s="1"/>
  <c r="AJ524" i="1" a="1"/>
  <c r="AJ524" i="1" s="1"/>
  <c r="AJ310" i="1" a="1"/>
  <c r="AJ310" i="1" s="1"/>
  <c r="AJ543" i="1" a="1"/>
  <c r="AJ543" i="1" s="1"/>
  <c r="AJ103" i="1" a="1"/>
  <c r="AJ103" i="1" s="1"/>
  <c r="AJ112" i="1" a="1"/>
  <c r="AJ112" i="1" s="1"/>
  <c r="AJ368" i="1" a="1"/>
  <c r="AJ368" i="1" s="1"/>
  <c r="AJ624" i="1" a="1"/>
  <c r="AJ624" i="1" s="1"/>
  <c r="AJ217" i="1" a="1"/>
  <c r="AJ217" i="1" s="1"/>
  <c r="AJ166" i="1" a="1"/>
  <c r="AJ166" i="1" s="1"/>
  <c r="AJ238" i="1" a="1"/>
  <c r="AJ238" i="1" s="1"/>
  <c r="AJ179" i="1" a="1"/>
  <c r="AJ179" i="1" s="1"/>
  <c r="AJ271" i="1" a="1"/>
  <c r="AJ271" i="1" s="1"/>
  <c r="AJ195" i="1" a="1"/>
  <c r="AJ195" i="1" s="1"/>
  <c r="AJ264" i="1" a="1"/>
  <c r="AJ264" i="1" s="1"/>
  <c r="AJ520" i="1" a="1"/>
  <c r="AJ520" i="1" s="1"/>
  <c r="AJ792" i="1" a="1"/>
  <c r="AJ792" i="1" s="1"/>
  <c r="AJ49" i="1" a="1"/>
  <c r="AJ49" i="1" s="1"/>
  <c r="AJ321" i="1" a="1"/>
  <c r="AJ321" i="1" s="1"/>
  <c r="AJ59" i="1" a="1"/>
  <c r="AJ59" i="1" s="1"/>
  <c r="AJ160" i="1" a="1"/>
  <c r="AJ160" i="1" s="1"/>
  <c r="AJ416" i="1" a="1"/>
  <c r="AJ416" i="1" s="1"/>
  <c r="AJ672" i="1" a="1"/>
  <c r="AJ672" i="1" s="1"/>
  <c r="AJ193" i="1" a="1"/>
  <c r="AJ193" i="1" s="1"/>
  <c r="AJ130" i="1" a="1"/>
  <c r="AJ130" i="1" s="1"/>
  <c r="AJ346" i="1" a="1"/>
  <c r="AJ346" i="1" s="1"/>
  <c r="AJ265" i="1" a="1"/>
  <c r="AJ265" i="1" s="1"/>
  <c r="AJ864" i="1" a="1"/>
  <c r="AJ864" i="1" s="1"/>
  <c r="AJ129" i="1" a="1"/>
  <c r="AJ129" i="1" s="1"/>
  <c r="AJ433" i="1" a="1"/>
  <c r="AJ433" i="1" s="1"/>
  <c r="AJ90" i="1" a="1"/>
  <c r="AJ90" i="1" s="1"/>
  <c r="AJ284" i="1" a="1"/>
  <c r="AJ284" i="1" s="1"/>
  <c r="AJ540" i="1" a="1"/>
  <c r="AJ540" i="1" s="1"/>
  <c r="AJ796" i="1" a="1"/>
  <c r="AJ796" i="1" s="1"/>
  <c r="AJ120" i="1" a="1"/>
  <c r="AJ120" i="1" s="1"/>
  <c r="AJ55" i="1" a="1"/>
  <c r="AJ55" i="1" s="1"/>
  <c r="AJ319" i="1" a="1"/>
  <c r="AJ319" i="1" s="1"/>
  <c r="AJ369" i="1" a="1"/>
  <c r="AJ369" i="1" s="1"/>
  <c r="AJ294" i="1" a="1"/>
  <c r="AJ294" i="1" s="1"/>
  <c r="AJ374" i="1" a="1"/>
  <c r="AJ374" i="1" s="1"/>
  <c r="AJ40" i="1" a="1"/>
  <c r="AJ40" i="1" s="1"/>
  <c r="AJ296" i="1" a="1"/>
  <c r="AJ296" i="1" s="1"/>
  <c r="AJ552" i="1" a="1"/>
  <c r="AJ552" i="1" s="1"/>
  <c r="AJ808" i="1" a="1"/>
  <c r="AJ808" i="1" s="1"/>
  <c r="AJ314" i="1" a="1"/>
  <c r="AJ314" i="1" s="1"/>
  <c r="AJ618" i="1" a="1"/>
  <c r="AJ618" i="1" s="1"/>
  <c r="AJ101" i="1" a="1"/>
  <c r="AJ101" i="1" s="1"/>
  <c r="AJ590" i="1" a="1"/>
  <c r="AJ590" i="1" s="1"/>
  <c r="AJ223" i="1" a="1"/>
  <c r="AJ223" i="1" s="1"/>
  <c r="AJ503" i="1" a="1"/>
  <c r="AJ503" i="1" s="1"/>
  <c r="AJ209" i="1" a="1"/>
  <c r="AJ209" i="1" s="1"/>
  <c r="AJ250" i="1" a="1"/>
  <c r="AJ250" i="1" s="1"/>
  <c r="AJ203" i="1" a="1"/>
  <c r="AJ203" i="1" s="1"/>
  <c r="AJ475" i="1" a="1"/>
  <c r="AJ475" i="1" s="1"/>
  <c r="AJ835" i="1" a="1"/>
  <c r="AJ835" i="1" s="1"/>
  <c r="AJ599" i="1" a="1"/>
  <c r="AJ599" i="1" s="1"/>
  <c r="AJ815" i="1" a="1"/>
  <c r="AJ815" i="1" s="1"/>
  <c r="AJ617" i="1" a="1"/>
  <c r="AJ617" i="1" s="1"/>
  <c r="AJ873" i="1" a="1"/>
  <c r="AJ873" i="1" s="1"/>
  <c r="AJ667" i="1" a="1"/>
  <c r="AJ667" i="1" s="1"/>
  <c r="AJ244" i="1" a="1"/>
  <c r="AJ244" i="1" s="1"/>
  <c r="AJ500" i="1" a="1"/>
  <c r="AJ500" i="1" s="1"/>
  <c r="AJ756" i="1" a="1"/>
  <c r="AJ756" i="1" s="1"/>
  <c r="AJ29" i="1" a="1"/>
  <c r="AJ29" i="1" s="1"/>
  <c r="AJ794" i="1" a="1"/>
  <c r="AJ794" i="1" s="1"/>
  <c r="AJ853" i="1" a="1"/>
  <c r="AJ853" i="1" s="1"/>
  <c r="AJ926" i="1" a="1"/>
  <c r="AJ926" i="1" s="1"/>
  <c r="AJ711" i="1" a="1"/>
  <c r="AJ711" i="1" s="1"/>
  <c r="AJ1007" i="1" a="1"/>
  <c r="AJ1007" i="1" s="1"/>
  <c r="AJ833" i="1" a="1"/>
  <c r="AJ833" i="1" s="1"/>
  <c r="AJ186" i="1" a="1"/>
  <c r="AJ186" i="1" s="1"/>
  <c r="AJ474" i="1" a="1"/>
  <c r="AJ474" i="1" s="1"/>
  <c r="AJ115" i="1" a="1"/>
  <c r="AJ115" i="1" s="1"/>
  <c r="AJ818" i="1" a="1"/>
  <c r="AJ818" i="1" s="1"/>
  <c r="AJ755" i="1" a="1"/>
  <c r="AJ755" i="1" s="1"/>
  <c r="AJ1005" i="1" a="1"/>
  <c r="AJ1005" i="1" s="1"/>
  <c r="AJ822" i="1" a="1"/>
  <c r="AJ822" i="1" s="1"/>
  <c r="AJ778" i="1" a="1"/>
  <c r="AJ778" i="1" s="1"/>
  <c r="AJ198" i="1" a="1"/>
  <c r="AJ198" i="1" s="1"/>
  <c r="AJ486" i="1" a="1"/>
  <c r="AJ486" i="1" s="1"/>
  <c r="AJ471" i="1" a="1"/>
  <c r="AJ471" i="1" s="1"/>
  <c r="AJ752" i="1" a="1"/>
  <c r="AJ752" i="1" s="1"/>
  <c r="AJ635" i="1" a="1"/>
  <c r="AJ635" i="1" s="1"/>
  <c r="AJ313" i="1" a="1"/>
  <c r="AJ313" i="1" s="1"/>
  <c r="AJ58" i="1" a="1"/>
  <c r="AJ58" i="1" s="1"/>
  <c r="AJ75" i="1" a="1"/>
  <c r="AJ75" i="1" s="1"/>
  <c r="AJ347" i="1" a="1"/>
  <c r="AJ347" i="1" s="1"/>
  <c r="AJ44" i="1" a="1"/>
  <c r="AJ44" i="1" s="1"/>
  <c r="AJ300" i="1" a="1"/>
  <c r="AJ300" i="1" s="1"/>
  <c r="AJ556" i="1" a="1"/>
  <c r="AJ556" i="1" s="1"/>
  <c r="AJ996" i="1" a="1"/>
  <c r="AJ996" i="1" s="1"/>
  <c r="AJ422" i="1" a="1"/>
  <c r="AJ422" i="1" s="1"/>
  <c r="AJ135" i="1" a="1"/>
  <c r="AJ135" i="1" s="1"/>
  <c r="AJ439" i="1" a="1"/>
  <c r="AJ439" i="1" s="1"/>
  <c r="AJ249" i="1" a="1"/>
  <c r="AJ249" i="1" s="1"/>
  <c r="AJ529" i="1" a="1"/>
  <c r="AJ529" i="1" s="1"/>
  <c r="AJ366" i="1" a="1"/>
  <c r="AJ366" i="1" s="1"/>
  <c r="AJ62" i="1" a="1"/>
  <c r="AJ62" i="1" s="1"/>
  <c r="AJ824" i="1" a="1"/>
  <c r="AJ824" i="1" s="1"/>
  <c r="AJ82" i="1" a="1"/>
  <c r="AJ82" i="1" s="1"/>
  <c r="AJ410" i="1" a="1"/>
  <c r="AJ410" i="1" s="1"/>
  <c r="AJ419" i="1" a="1"/>
  <c r="AJ419" i="1" s="1"/>
  <c r="AJ225" i="1" a="1"/>
  <c r="AJ225" i="1" s="1"/>
  <c r="AJ537" i="1" a="1"/>
  <c r="AJ537" i="1" s="1"/>
  <c r="AJ370" i="1" a="1"/>
  <c r="AJ370" i="1" s="1"/>
  <c r="AJ137" i="1" a="1"/>
  <c r="AJ137" i="1" s="1"/>
  <c r="AJ527" i="1" a="1"/>
  <c r="AJ527" i="1" s="1"/>
  <c r="AJ632" i="1" a="1"/>
  <c r="AJ632" i="1" s="1"/>
  <c r="AJ896" i="1" a="1"/>
  <c r="AJ896" i="1" s="1"/>
  <c r="AJ394" i="1" a="1"/>
  <c r="AJ394" i="1" s="1"/>
  <c r="AJ107" i="1" a="1"/>
  <c r="AJ107" i="1" s="1"/>
  <c r="AJ60" i="1" a="1"/>
  <c r="AJ60" i="1" s="1"/>
  <c r="AJ316" i="1" a="1"/>
  <c r="AJ316" i="1" s="1"/>
  <c r="AJ572" i="1" a="1"/>
  <c r="AJ572" i="1" s="1"/>
  <c r="AJ828" i="1" a="1"/>
  <c r="AJ828" i="1" s="1"/>
  <c r="AJ343" i="1" a="1"/>
  <c r="AJ343" i="1" s="1"/>
  <c r="AJ248" i="1" a="1"/>
  <c r="AJ248" i="1" s="1"/>
  <c r="AJ87" i="1" a="1"/>
  <c r="AJ87" i="1" s="1"/>
  <c r="AJ351" i="1" a="1"/>
  <c r="AJ351" i="1" s="1"/>
  <c r="AJ80" i="1" a="1"/>
  <c r="AJ80" i="1" s="1"/>
  <c r="AJ336" i="1" a="1"/>
  <c r="AJ336" i="1" s="1"/>
  <c r="AJ592" i="1" a="1"/>
  <c r="AJ592" i="1" s="1"/>
  <c r="AJ97" i="1" a="1"/>
  <c r="AJ97" i="1" s="1"/>
  <c r="AJ178" i="1" a="1"/>
  <c r="AJ178" i="1" s="1"/>
  <c r="AJ406" i="1" a="1"/>
  <c r="AJ406" i="1" s="1"/>
  <c r="AJ840" i="1" a="1"/>
  <c r="AJ840" i="1" s="1"/>
  <c r="AJ65" i="1" a="1"/>
  <c r="AJ65" i="1" s="1"/>
  <c r="AJ50" i="1" a="1"/>
  <c r="AJ50" i="1" s="1"/>
  <c r="AJ239" i="1" a="1"/>
  <c r="AJ239" i="1" s="1"/>
  <c r="AJ499" i="1" a="1"/>
  <c r="AJ499" i="1" s="1"/>
  <c r="AJ133" i="1" a="1"/>
  <c r="AJ133" i="1" s="1"/>
  <c r="AJ46" i="1" a="1"/>
  <c r="AJ46" i="1" s="1"/>
  <c r="AJ571" i="1" a="1"/>
  <c r="AJ571" i="1" s="1"/>
  <c r="AJ192" i="1" a="1"/>
  <c r="AJ192" i="1" s="1"/>
  <c r="AJ448" i="1" a="1"/>
  <c r="AJ448" i="1" s="1"/>
  <c r="AJ241" i="1" a="1"/>
  <c r="AJ241" i="1" s="1"/>
  <c r="AJ74" i="1" a="1"/>
  <c r="AJ74" i="1" s="1"/>
  <c r="AJ538" i="1" a="1"/>
  <c r="AJ538" i="1" s="1"/>
  <c r="AJ227" i="1" a="1"/>
  <c r="AJ227" i="1" s="1"/>
  <c r="AJ898" i="1" a="1"/>
  <c r="AJ898" i="1" s="1"/>
  <c r="AJ229" i="1" a="1"/>
  <c r="AJ229" i="1" s="1"/>
  <c r="AJ485" i="1" a="1"/>
  <c r="AJ485" i="1" s="1"/>
  <c r="AJ741" i="1" a="1"/>
  <c r="AJ741" i="1" s="1"/>
  <c r="AJ997" i="1" a="1"/>
  <c r="AJ997" i="1" s="1"/>
  <c r="AJ838" i="1" a="1"/>
  <c r="AJ838" i="1" s="1"/>
  <c r="AJ506" i="1" a="1"/>
  <c r="AJ506" i="1" s="1"/>
  <c r="AJ276" i="1" a="1"/>
  <c r="AJ276" i="1" s="1"/>
  <c r="AJ532" i="1" a="1"/>
  <c r="AJ532" i="1" s="1"/>
  <c r="AJ788" i="1" a="1"/>
  <c r="AJ788" i="1" s="1"/>
  <c r="AJ61" i="1" a="1"/>
  <c r="AJ61" i="1" s="1"/>
  <c r="AJ795" i="1" a="1"/>
  <c r="AJ795" i="1" s="1"/>
  <c r="AJ987" i="1" a="1"/>
  <c r="AJ987" i="1" s="1"/>
  <c r="AJ381" i="1" a="1"/>
  <c r="AJ381" i="1" s="1"/>
  <c r="AJ637" i="1" a="1"/>
  <c r="AJ637" i="1" s="1"/>
  <c r="AJ670" i="1" a="1"/>
  <c r="AJ670" i="1" s="1"/>
  <c r="AJ210" i="1" a="1"/>
  <c r="AJ210" i="1" s="1"/>
  <c r="AJ514" i="1" a="1"/>
  <c r="AJ514" i="1" s="1"/>
  <c r="AJ213" i="1" a="1"/>
  <c r="AJ213" i="1" s="1"/>
  <c r="AJ469" i="1" a="1"/>
  <c r="AJ469" i="1" s="1"/>
  <c r="AJ725" i="1" a="1"/>
  <c r="AJ725" i="1" s="1"/>
  <c r="AJ967" i="1" a="1"/>
  <c r="AJ967" i="1" s="1"/>
  <c r="AJ793" i="1" a="1"/>
  <c r="AJ793" i="1" s="1"/>
  <c r="AJ779" i="1" a="1"/>
  <c r="AJ779" i="1" s="1"/>
  <c r="AJ280" i="1" a="1"/>
  <c r="AJ280" i="1" s="1"/>
  <c r="AJ536" i="1" a="1"/>
  <c r="AJ536" i="1" s="1"/>
  <c r="AJ784" i="1" a="1"/>
  <c r="AJ784" i="1" s="1"/>
  <c r="AJ76" i="1" a="1"/>
  <c r="AJ76" i="1" s="1"/>
  <c r="AJ332" i="1" a="1"/>
  <c r="AJ332" i="1" s="1"/>
  <c r="AJ54" i="1" a="1"/>
  <c r="AJ54" i="1" s="1"/>
  <c r="AJ454" i="1" a="1"/>
  <c r="AJ454" i="1" s="1"/>
  <c r="AJ167" i="1" a="1"/>
  <c r="AJ167" i="1" s="1"/>
  <c r="AJ176" i="1" a="1"/>
  <c r="AJ176" i="1" s="1"/>
  <c r="AJ432" i="1" a="1"/>
  <c r="AJ432" i="1" s="1"/>
  <c r="AJ393" i="1" a="1"/>
  <c r="AJ393" i="1" s="1"/>
  <c r="AJ94" i="1" a="1"/>
  <c r="AJ94" i="1" s="1"/>
  <c r="AJ358" i="1" a="1"/>
  <c r="AJ358" i="1" s="1"/>
  <c r="AJ375" i="1" a="1"/>
  <c r="AJ375" i="1" s="1"/>
  <c r="AJ72" i="1" a="1"/>
  <c r="AJ72" i="1" s="1"/>
  <c r="AJ328" i="1" a="1"/>
  <c r="AJ328" i="1" s="1"/>
  <c r="AJ584" i="1" a="1"/>
  <c r="AJ584" i="1" s="1"/>
  <c r="AJ856" i="1" a="1"/>
  <c r="AJ856" i="1" s="1"/>
  <c r="AJ121" i="1" a="1"/>
  <c r="AJ121" i="1" s="1"/>
  <c r="AJ123" i="1" a="1"/>
  <c r="AJ123" i="1" s="1"/>
  <c r="AJ491" i="1" a="1"/>
  <c r="AJ491" i="1" s="1"/>
  <c r="AJ224" i="1" a="1"/>
  <c r="AJ224" i="1" s="1"/>
  <c r="AJ480" i="1" a="1"/>
  <c r="AJ480" i="1" s="1"/>
  <c r="AJ257" i="1" a="1"/>
  <c r="AJ257" i="1" s="1"/>
  <c r="AJ170" i="1" a="1"/>
  <c r="AJ170" i="1" s="1"/>
  <c r="AJ326" i="1" a="1"/>
  <c r="AJ326" i="1" s="1"/>
  <c r="AJ1008" i="1" a="1"/>
  <c r="AJ1008" i="1" s="1"/>
  <c r="AJ928" i="1" a="1"/>
  <c r="AJ928" i="1" s="1"/>
  <c r="AJ505" i="1" a="1"/>
  <c r="AJ505" i="1" s="1"/>
  <c r="AJ154" i="1" a="1"/>
  <c r="AJ154" i="1" s="1"/>
  <c r="AJ427" i="1" a="1"/>
  <c r="AJ427" i="1" s="1"/>
  <c r="AJ92" i="1" a="1"/>
  <c r="AJ92" i="1" s="1"/>
  <c r="AJ348" i="1" a="1"/>
  <c r="AJ348" i="1" s="1"/>
  <c r="AJ604" i="1" a="1"/>
  <c r="AJ604" i="1" s="1"/>
  <c r="AJ860" i="1" a="1"/>
  <c r="AJ860" i="1" s="1"/>
  <c r="AJ96" i="1" a="1"/>
  <c r="AJ96" i="1" s="1"/>
  <c r="AJ438" i="1" a="1"/>
  <c r="AJ438" i="1" s="1"/>
  <c r="AJ119" i="1" a="1"/>
  <c r="AJ119" i="1" s="1"/>
  <c r="AJ650" i="1" a="1"/>
  <c r="AJ650" i="1" s="1"/>
  <c r="AJ207" i="1" a="1"/>
  <c r="AJ207" i="1" s="1"/>
  <c r="AJ56" i="1" a="1"/>
  <c r="AJ56" i="1" s="1"/>
  <c r="AJ478" i="1" a="1"/>
  <c r="AJ478" i="1" s="1"/>
  <c r="AJ391" i="1" a="1"/>
  <c r="AJ391" i="1" s="1"/>
  <c r="AJ104" i="1" a="1"/>
  <c r="AJ104" i="1" s="1"/>
  <c r="AJ360" i="1" a="1"/>
  <c r="AJ360" i="1" s="1"/>
  <c r="AJ616" i="1" a="1"/>
  <c r="AJ616" i="1" s="1"/>
  <c r="AJ872" i="1" a="1"/>
  <c r="AJ872" i="1" s="1"/>
  <c r="AJ409" i="1" a="1"/>
  <c r="AJ409" i="1" s="1"/>
  <c r="AJ27" i="1" a="1"/>
  <c r="AJ27" i="1" s="1"/>
  <c r="AJ523" i="1" a="1"/>
  <c r="AJ523" i="1" s="1"/>
  <c r="AJ574" i="1" a="1"/>
  <c r="AJ574" i="1" s="1"/>
  <c r="AJ174" i="1" a="1"/>
  <c r="AJ174" i="1" s="1"/>
  <c r="AJ31" i="1" a="1"/>
  <c r="AJ31" i="1" s="1"/>
  <c r="AJ575" i="1" a="1"/>
  <c r="AJ575" i="1" s="1"/>
  <c r="AJ603" i="1" a="1"/>
  <c r="AJ603" i="1" s="1"/>
  <c r="AJ98" i="1" a="1"/>
  <c r="AJ98" i="1" s="1"/>
  <c r="AJ578" i="1" a="1"/>
  <c r="AJ578" i="1" s="1"/>
  <c r="AJ275" i="1" a="1"/>
  <c r="AJ275" i="1" s="1"/>
  <c r="AJ587" i="1" a="1"/>
  <c r="AJ587" i="1" s="1"/>
  <c r="AJ899" i="1" a="1"/>
  <c r="AJ899" i="1" s="1"/>
  <c r="AJ803" i="1" a="1"/>
  <c r="AJ803" i="1" s="1"/>
  <c r="AJ866" i="1" a="1"/>
  <c r="AJ866" i="1" s="1"/>
  <c r="AJ988" i="1" a="1"/>
  <c r="AJ988" i="1" s="1"/>
  <c r="AJ817" i="1" a="1"/>
  <c r="AJ817" i="1" s="1"/>
  <c r="AJ625" i="1" a="1"/>
  <c r="AJ625" i="1" s="1"/>
  <c r="AJ813" i="1" a="1"/>
  <c r="AJ813" i="1" s="1"/>
  <c r="AJ557" i="1" a="1"/>
  <c r="AJ557" i="1" s="1"/>
  <c r="AJ301" i="1" a="1"/>
  <c r="AJ301" i="1" s="1"/>
  <c r="AJ842" i="1" a="1"/>
  <c r="AJ842" i="1" s="1"/>
  <c r="AJ775" i="1" a="1"/>
  <c r="AJ775" i="1" s="1"/>
  <c r="AJ630" i="1" a="1"/>
  <c r="AJ630" i="1" s="1"/>
  <c r="AJ28" i="1" a="1"/>
  <c r="AJ28" i="1" s="1"/>
  <c r="AJ317" i="1" a="1"/>
  <c r="AJ317" i="1" s="1"/>
  <c r="AJ980" i="1" a="1"/>
  <c r="AJ980" i="1" s="1"/>
  <c r="AJ627" i="1" a="1"/>
  <c r="AJ627" i="1" s="1"/>
  <c r="AJ932" i="1" a="1"/>
  <c r="AJ932" i="1" s="1"/>
  <c r="AJ676" i="1" a="1"/>
  <c r="AJ676" i="1" s="1"/>
  <c r="AJ420" i="1" a="1"/>
  <c r="AJ420" i="1" s="1"/>
  <c r="AJ164" i="1" a="1"/>
  <c r="AJ164" i="1" s="1"/>
  <c r="AJ841" i="1" a="1"/>
  <c r="AJ841" i="1" s="1"/>
  <c r="AJ951" i="1" a="1"/>
  <c r="AJ951" i="1" s="1"/>
  <c r="AJ695" i="1" a="1"/>
  <c r="AJ695" i="1" s="1"/>
  <c r="AJ894" i="1" a="1"/>
  <c r="AJ894" i="1" s="1"/>
  <c r="AJ837" i="1" a="1"/>
  <c r="AJ837" i="1" s="1"/>
  <c r="AJ581" i="1" a="1"/>
  <c r="AJ581" i="1" s="1"/>
  <c r="AJ325" i="1" a="1"/>
  <c r="AJ325" i="1" s="1"/>
  <c r="AJ995" i="1" a="1"/>
  <c r="AJ995" i="1" s="1"/>
  <c r="AJ715" i="1" a="1"/>
  <c r="AJ715" i="1" s="1"/>
  <c r="AJ594" i="1" a="1"/>
  <c r="AJ594" i="1" s="1"/>
  <c r="AJ735" i="1" a="1"/>
  <c r="AJ735" i="1" s="1"/>
  <c r="AJ910" i="1" a="1"/>
  <c r="AJ910" i="1" s="1"/>
  <c r="AJ654" i="1" a="1"/>
  <c r="AJ654" i="1" s="1"/>
  <c r="AJ843" i="1" a="1"/>
  <c r="AJ843" i="1" s="1"/>
  <c r="AJ985" i="1" a="1"/>
  <c r="AJ985" i="1" s="1"/>
  <c r="AJ665" i="1" a="1"/>
  <c r="AJ665" i="1" s="1"/>
  <c r="AJ897" i="1" a="1"/>
  <c r="AJ897" i="1" s="1"/>
  <c r="AJ820" i="1" a="1"/>
  <c r="AJ820" i="1" s="1"/>
  <c r="AJ937" i="1" a="1"/>
  <c r="AJ937" i="1" s="1"/>
  <c r="AJ862" i="1" a="1"/>
  <c r="AJ862" i="1" s="1"/>
  <c r="AJ763" i="1" a="1"/>
  <c r="AJ763" i="1" s="1"/>
  <c r="AJ802" i="1" a="1"/>
  <c r="AJ802" i="1" s="1"/>
  <c r="AJ1009" i="1" a="1"/>
  <c r="AJ1009" i="1" s="1"/>
  <c r="AJ753" i="1" a="1"/>
  <c r="AJ753" i="1" s="1"/>
  <c r="AJ991" i="1" a="1"/>
  <c r="AJ991" i="1" s="1"/>
  <c r="AJ749" i="1" a="1"/>
  <c r="AJ749" i="1" s="1"/>
  <c r="AJ493" i="1" a="1"/>
  <c r="AJ493" i="1" s="1"/>
  <c r="AJ237" i="1" a="1"/>
  <c r="AJ237" i="1" s="1"/>
  <c r="AJ1012" i="1" a="1"/>
  <c r="AJ1012" i="1" s="1"/>
  <c r="AJ411" i="1" a="1"/>
  <c r="AJ411" i="1" s="1"/>
  <c r="AJ606" i="1" a="1"/>
  <c r="AJ606" i="1" s="1"/>
  <c r="AJ947" i="1" a="1"/>
  <c r="AJ947" i="1" s="1"/>
  <c r="AJ724" i="1" a="1"/>
  <c r="AJ724" i="1" s="1"/>
  <c r="AJ612" i="1" a="1"/>
  <c r="AJ612" i="1" s="1"/>
  <c r="AJ356" i="1" a="1"/>
  <c r="AJ356" i="1" s="1"/>
  <c r="AJ100" i="1" a="1"/>
  <c r="AJ100" i="1" s="1"/>
  <c r="AJ777" i="1" a="1"/>
  <c r="AJ777" i="1" s="1"/>
  <c r="AJ887" i="1" a="1"/>
  <c r="AJ887" i="1" s="1"/>
  <c r="AJ631" i="1" a="1"/>
  <c r="AJ631" i="1" s="1"/>
  <c r="AJ773" i="1" a="1"/>
  <c r="AJ773" i="1" s="1"/>
  <c r="AJ517" i="1" a="1"/>
  <c r="AJ517" i="1" s="1"/>
  <c r="AJ261" i="1" a="1"/>
  <c r="AJ261" i="1" s="1"/>
  <c r="AJ931" i="1" a="1"/>
  <c r="AJ931" i="1" s="1"/>
  <c r="AJ739" i="1" a="1"/>
  <c r="AJ739" i="1" s="1"/>
  <c r="AJ643" i="1" a="1"/>
  <c r="AJ643" i="1" s="1"/>
  <c r="AJ395" i="1" a="1"/>
  <c r="AJ395" i="1" s="1"/>
  <c r="AJ671" i="1" a="1"/>
  <c r="AJ671" i="1" s="1"/>
  <c r="AJ846" i="1" a="1"/>
  <c r="AJ846" i="1" s="1"/>
  <c r="AJ921" i="1" a="1"/>
  <c r="AJ921" i="1" s="1"/>
  <c r="AJ950" i="1" a="1"/>
  <c r="AJ950" i="1" s="1"/>
  <c r="AJ819" i="1" a="1"/>
  <c r="AJ819" i="1" s="1"/>
  <c r="AJ235" i="1" a="1"/>
  <c r="AJ235" i="1" s="1"/>
  <c r="AJ641" i="1" a="1"/>
  <c r="AJ641" i="1" s="1"/>
  <c r="AJ893" i="1" a="1"/>
  <c r="AJ893" i="1" s="1"/>
  <c r="AJ564" i="1" a="1"/>
  <c r="AJ564" i="1" s="1"/>
  <c r="AJ681" i="1" a="1"/>
  <c r="AJ681" i="1" s="1"/>
  <c r="F302" i="2" l="1"/>
  <c r="B754" i="2"/>
  <c r="G74" i="2"/>
  <c r="C68" i="2"/>
  <c r="C728" i="2"/>
  <c r="E216" i="2"/>
  <c r="B716" i="2"/>
  <c r="E20" i="2"/>
  <c r="B157" i="2"/>
  <c r="F278" i="2"/>
  <c r="E278" i="2"/>
  <c r="E909" i="2"/>
  <c r="G909" i="2"/>
  <c r="C99" i="2"/>
  <c r="F99" i="2"/>
  <c r="E648" i="2"/>
  <c r="D648" i="2"/>
  <c r="B681" i="2"/>
  <c r="C681" i="2"/>
  <c r="F681" i="2"/>
  <c r="C546" i="2"/>
  <c r="F546" i="2"/>
  <c r="C360" i="2"/>
  <c r="E360" i="2"/>
  <c r="G604" i="2"/>
  <c r="F604" i="2"/>
  <c r="C604" i="2"/>
  <c r="F542" i="2"/>
  <c r="B542" i="2"/>
  <c r="D840" i="2"/>
  <c r="F840" i="2"/>
  <c r="G538" i="2"/>
  <c r="P538" i="2" s="1"/>
  <c r="C538" i="2"/>
  <c r="F150" i="2"/>
  <c r="B150" i="2"/>
  <c r="C856" i="2"/>
  <c r="E856" i="2"/>
  <c r="D749" i="2"/>
  <c r="F749" i="2"/>
  <c r="D580" i="2"/>
  <c r="G580" i="2"/>
  <c r="C273" i="2"/>
  <c r="G273" i="2"/>
  <c r="C379" i="2"/>
  <c r="E379" i="2"/>
  <c r="F192" i="2"/>
  <c r="G192" i="2"/>
  <c r="E213" i="2"/>
  <c r="B213" i="2"/>
  <c r="B147" i="2"/>
  <c r="C147" i="2"/>
  <c r="C136" i="2"/>
  <c r="F136" i="2"/>
  <c r="D629" i="2"/>
  <c r="F629" i="2"/>
  <c r="F207" i="2"/>
  <c r="G207" i="2"/>
  <c r="E25" i="2"/>
  <c r="G25" i="2"/>
  <c r="B859" i="2"/>
  <c r="D859" i="2"/>
  <c r="B994" i="2"/>
  <c r="D994" i="2"/>
  <c r="E131" i="2"/>
  <c r="G131" i="2"/>
  <c r="E841" i="2"/>
  <c r="G841" i="2"/>
  <c r="B494" i="2"/>
  <c r="D494" i="2"/>
  <c r="C803" i="2"/>
  <c r="E803" i="2"/>
  <c r="D976" i="2"/>
  <c r="E976" i="2"/>
  <c r="E771" i="2"/>
  <c r="G771" i="2"/>
  <c r="E100" i="2"/>
  <c r="E598" i="2"/>
  <c r="B598" i="2"/>
  <c r="G220" i="2"/>
  <c r="F220" i="2"/>
  <c r="E531" i="2"/>
  <c r="C531" i="2"/>
  <c r="F531" i="2"/>
  <c r="D829" i="2"/>
  <c r="B829" i="2"/>
  <c r="B722" i="2"/>
  <c r="E722" i="2"/>
  <c r="G756" i="2"/>
  <c r="P756" i="2" s="1"/>
  <c r="D756" i="2"/>
  <c r="D886" i="2"/>
  <c r="E886" i="2"/>
  <c r="C26" i="2"/>
  <c r="E26" i="2"/>
  <c r="C337" i="2"/>
  <c r="E337" i="2"/>
  <c r="C107" i="2"/>
  <c r="B107" i="2"/>
  <c r="B47" i="2"/>
  <c r="G47" i="2"/>
  <c r="D21" i="2"/>
  <c r="G21" i="2"/>
  <c r="B793" i="2"/>
  <c r="C793" i="2"/>
  <c r="E419" i="2"/>
  <c r="G419" i="2"/>
  <c r="E832" i="2"/>
  <c r="G832" i="2"/>
  <c r="D418" i="2"/>
  <c r="F418" i="2"/>
  <c r="F215" i="2"/>
  <c r="G215" i="2"/>
  <c r="E447" i="2"/>
  <c r="G447" i="2"/>
  <c r="C694" i="2"/>
  <c r="E694" i="2"/>
  <c r="F98" i="2"/>
  <c r="B98" i="2"/>
  <c r="D208" i="2"/>
  <c r="G208" i="2"/>
  <c r="E375" i="2"/>
  <c r="G375" i="2"/>
  <c r="C665" i="2"/>
  <c r="E665" i="2"/>
  <c r="B258" i="2"/>
  <c r="D258" i="2"/>
  <c r="E455" i="2"/>
  <c r="E945" i="2"/>
  <c r="G505" i="2"/>
  <c r="P505" i="2" s="1"/>
  <c r="E333" i="2"/>
  <c r="F521" i="2"/>
  <c r="B289" i="2"/>
  <c r="C463" i="2"/>
  <c r="C166" i="2"/>
  <c r="C1009" i="2"/>
  <c r="C722" i="2"/>
  <c r="E465" i="2"/>
  <c r="F534" i="2"/>
  <c r="D79" i="2"/>
  <c r="F45" i="2"/>
  <c r="F105" i="2"/>
  <c r="E265" i="2"/>
  <c r="G653" i="2"/>
  <c r="D590" i="2"/>
  <c r="E283" i="2"/>
  <c r="C413" i="2"/>
  <c r="D213" i="2"/>
  <c r="D596" i="2"/>
  <c r="E580" i="2"/>
  <c r="C760" i="2"/>
  <c r="G749" i="2"/>
  <c r="D856" i="2"/>
  <c r="D604" i="2"/>
  <c r="B379" i="2"/>
  <c r="C660" i="2"/>
  <c r="B718" i="2"/>
  <c r="C840" i="2"/>
  <c r="D542" i="2"/>
  <c r="B659" i="2"/>
  <c r="C447" i="2"/>
  <c r="E332" i="2"/>
  <c r="G150" i="2"/>
  <c r="D270" i="2"/>
  <c r="E107" i="2"/>
  <c r="G829" i="2"/>
  <c r="E736" i="2"/>
  <c r="D624" i="2"/>
  <c r="D337" i="2"/>
  <c r="B547" i="2"/>
  <c r="D909" i="2"/>
  <c r="F667" i="2"/>
  <c r="B667" i="2"/>
  <c r="D906" i="2"/>
  <c r="F906" i="2"/>
  <c r="F69" i="2"/>
  <c r="G69" i="2"/>
  <c r="AO285" i="1"/>
  <c r="BL285" i="1" s="1"/>
  <c r="AT285" i="1"/>
  <c r="AS285" i="1"/>
  <c r="C274" i="2"/>
  <c r="G457" i="2"/>
  <c r="D455" i="2"/>
  <c r="C945" i="2"/>
  <c r="E555" i="2"/>
  <c r="G763" i="2"/>
  <c r="P763" i="2" s="1"/>
  <c r="F357" i="2"/>
  <c r="C361" i="2"/>
  <c r="C110" i="2"/>
  <c r="B622" i="2"/>
  <c r="F505" i="2"/>
  <c r="D333" i="2"/>
  <c r="E521" i="2"/>
  <c r="B463" i="2"/>
  <c r="B166" i="2"/>
  <c r="B1009" i="2"/>
  <c r="C756" i="2"/>
  <c r="D835" i="2"/>
  <c r="B448" i="2"/>
  <c r="D465" i="2"/>
  <c r="C297" i="2"/>
  <c r="E1008" i="2"/>
  <c r="C79" i="2"/>
  <c r="B169" i="2"/>
  <c r="E45" i="2"/>
  <c r="F155" i="2"/>
  <c r="C105" i="2"/>
  <c r="D265" i="2"/>
  <c r="F410" i="2"/>
  <c r="C590" i="2"/>
  <c r="C283" i="2"/>
  <c r="B413" i="2"/>
  <c r="C850" i="2"/>
  <c r="G193" i="2"/>
  <c r="E515" i="2"/>
  <c r="F25" i="2"/>
  <c r="D207" i="2"/>
  <c r="F91" i="2"/>
  <c r="B596" i="2"/>
  <c r="F580" i="2"/>
  <c r="B760" i="2"/>
  <c r="B832" i="2"/>
  <c r="D98" i="2"/>
  <c r="B604" i="2"/>
  <c r="G367" i="2"/>
  <c r="B660" i="2"/>
  <c r="E538" i="2"/>
  <c r="C126" i="2"/>
  <c r="D793" i="2"/>
  <c r="C542" i="2"/>
  <c r="E192" i="2"/>
  <c r="G659" i="2"/>
  <c r="B447" i="2"/>
  <c r="D332" i="2"/>
  <c r="E150" i="2"/>
  <c r="C270" i="2"/>
  <c r="D107" i="2"/>
  <c r="G848" i="2"/>
  <c r="F859" i="2"/>
  <c r="E662" i="2"/>
  <c r="B624" i="2"/>
  <c r="F393" i="2"/>
  <c r="B337" i="2"/>
  <c r="B909" i="2"/>
  <c r="F557" i="2"/>
  <c r="AQ285" i="1"/>
  <c r="B51" i="2"/>
  <c r="G274" i="2"/>
  <c r="F457" i="2"/>
  <c r="C455" i="2"/>
  <c r="G945" i="2"/>
  <c r="G555" i="2"/>
  <c r="F763" i="2"/>
  <c r="B361" i="2"/>
  <c r="B110" i="2"/>
  <c r="E505" i="2"/>
  <c r="C333" i="2"/>
  <c r="D521" i="2"/>
  <c r="G166" i="2"/>
  <c r="B278" i="2"/>
  <c r="B756" i="2"/>
  <c r="E38" i="2"/>
  <c r="C465" i="2"/>
  <c r="B22" i="2"/>
  <c r="B297" i="2"/>
  <c r="B1008" i="2"/>
  <c r="D86" i="2"/>
  <c r="D45" i="2"/>
  <c r="E155" i="2"/>
  <c r="B105" i="2"/>
  <c r="D530" i="2"/>
  <c r="E410" i="2"/>
  <c r="B590" i="2"/>
  <c r="B283" i="2"/>
  <c r="G413" i="2"/>
  <c r="G571" i="2"/>
  <c r="B850" i="2"/>
  <c r="F312" i="2"/>
  <c r="B193" i="2"/>
  <c r="D515" i="2"/>
  <c r="D25" i="2"/>
  <c r="B207" i="2"/>
  <c r="G91" i="2"/>
  <c r="E140" i="2"/>
  <c r="C580" i="2"/>
  <c r="G760" i="2"/>
  <c r="F832" i="2"/>
  <c r="C98" i="2"/>
  <c r="E604" i="2"/>
  <c r="F367" i="2"/>
  <c r="G136" i="2"/>
  <c r="B648" i="2"/>
  <c r="G660" i="2"/>
  <c r="D538" i="2"/>
  <c r="D126" i="2"/>
  <c r="G793" i="2"/>
  <c r="G542" i="2"/>
  <c r="D192" i="2"/>
  <c r="F659" i="2"/>
  <c r="B360" i="2"/>
  <c r="C215" i="2"/>
  <c r="C47" i="2"/>
  <c r="B270" i="2"/>
  <c r="E188" i="2"/>
  <c r="C477" i="2"/>
  <c r="E848" i="2"/>
  <c r="E859" i="2"/>
  <c r="G624" i="2"/>
  <c r="G337" i="2"/>
  <c r="AN285" i="1"/>
  <c r="D51" i="2"/>
  <c r="C441" i="2"/>
  <c r="F274" i="2"/>
  <c r="B455" i="2"/>
  <c r="C555" i="2"/>
  <c r="E763" i="2"/>
  <c r="G29" i="2"/>
  <c r="C924" i="2"/>
  <c r="G361" i="2"/>
  <c r="B423" i="2"/>
  <c r="B333" i="2"/>
  <c r="E166" i="2"/>
  <c r="G754" i="2"/>
  <c r="F756" i="2"/>
  <c r="F716" i="2"/>
  <c r="G334" i="2"/>
  <c r="B456" i="2"/>
  <c r="G387" i="2"/>
  <c r="F544" i="2"/>
  <c r="B74" i="2"/>
  <c r="G496" i="2"/>
  <c r="B465" i="2"/>
  <c r="G22" i="2"/>
  <c r="G297" i="2"/>
  <c r="D1008" i="2"/>
  <c r="B452" i="2"/>
  <c r="C86" i="2"/>
  <c r="E262" i="2"/>
  <c r="E169" i="2"/>
  <c r="D315" i="2"/>
  <c r="E304" i="2"/>
  <c r="C45" i="2"/>
  <c r="C155" i="2"/>
  <c r="G105" i="2"/>
  <c r="C530" i="2"/>
  <c r="D410" i="2"/>
  <c r="G590" i="2"/>
  <c r="D283" i="2"/>
  <c r="B699" i="2"/>
  <c r="G414" i="2"/>
  <c r="F571" i="2"/>
  <c r="G850" i="2"/>
  <c r="D915" i="2"/>
  <c r="F591" i="2"/>
  <c r="E312" i="2"/>
  <c r="F193" i="2"/>
  <c r="B515" i="2"/>
  <c r="C25" i="2"/>
  <c r="B91" i="2"/>
  <c r="D531" i="2"/>
  <c r="G140" i="2"/>
  <c r="B580" i="2"/>
  <c r="F760" i="2"/>
  <c r="D832" i="2"/>
  <c r="B446" i="2"/>
  <c r="G98" i="2"/>
  <c r="E367" i="2"/>
  <c r="E136" i="2"/>
  <c r="F383" i="2"/>
  <c r="G648" i="2"/>
  <c r="P648" i="2" s="1"/>
  <c r="F660" i="2"/>
  <c r="B538" i="2"/>
  <c r="B126" i="2"/>
  <c r="F793" i="2"/>
  <c r="D517" i="2"/>
  <c r="F21" i="2"/>
  <c r="C192" i="2"/>
  <c r="B671" i="2"/>
  <c r="E659" i="2"/>
  <c r="E629" i="2"/>
  <c r="B375" i="2"/>
  <c r="F360" i="2"/>
  <c r="E215" i="2"/>
  <c r="C72" i="2"/>
  <c r="D47" i="2"/>
  <c r="C483" i="2"/>
  <c r="G270" i="2"/>
  <c r="F188" i="2"/>
  <c r="E87" i="2"/>
  <c r="G477" i="2"/>
  <c r="D848" i="2"/>
  <c r="G994" i="2"/>
  <c r="C859" i="2"/>
  <c r="F494" i="2"/>
  <c r="D819" i="2"/>
  <c r="C662" i="2"/>
  <c r="F258" i="2"/>
  <c r="F624" i="2"/>
  <c r="F273" i="2"/>
  <c r="G92" i="2"/>
  <c r="F337" i="2"/>
  <c r="B26" i="2"/>
  <c r="D557" i="2"/>
  <c r="D841" i="2"/>
  <c r="AU285" i="1"/>
  <c r="G333" i="2"/>
  <c r="G463" i="2"/>
  <c r="C692" i="2"/>
  <c r="D1009" i="2"/>
  <c r="E756" i="2"/>
  <c r="F496" i="2"/>
  <c r="G465" i="2"/>
  <c r="F22" i="2"/>
  <c r="F297" i="2"/>
  <c r="C534" i="2"/>
  <c r="G1008" i="2"/>
  <c r="G452" i="2"/>
  <c r="G79" i="2"/>
  <c r="P79" i="2" s="1"/>
  <c r="B86" i="2"/>
  <c r="B45" i="2"/>
  <c r="D155" i="2"/>
  <c r="D105" i="2"/>
  <c r="E653" i="2"/>
  <c r="B530" i="2"/>
  <c r="F17" i="2"/>
  <c r="C410" i="2"/>
  <c r="F590" i="2"/>
  <c r="F699" i="2"/>
  <c r="F414" i="2"/>
  <c r="E571" i="2"/>
  <c r="C591" i="2"/>
  <c r="E193" i="2"/>
  <c r="E91" i="2"/>
  <c r="F140" i="2"/>
  <c r="G418" i="2"/>
  <c r="E760" i="2"/>
  <c r="C832" i="2"/>
  <c r="E220" i="2"/>
  <c r="F648" i="2"/>
  <c r="E660" i="2"/>
  <c r="F538" i="2"/>
  <c r="G718" i="2"/>
  <c r="P718" i="2" s="1"/>
  <c r="G126" i="2"/>
  <c r="F419" i="2"/>
  <c r="E793" i="2"/>
  <c r="E21" i="2"/>
  <c r="B192" i="2"/>
  <c r="G671" i="2"/>
  <c r="E147" i="2"/>
  <c r="C659" i="2"/>
  <c r="D360" i="2"/>
  <c r="D215" i="2"/>
  <c r="F47" i="2"/>
  <c r="F270" i="2"/>
  <c r="D188" i="2"/>
  <c r="D736" i="2"/>
  <c r="E624" i="2"/>
  <c r="B273" i="2"/>
  <c r="G26" i="2"/>
  <c r="F886" i="2"/>
  <c r="C576" i="2"/>
  <c r="F576" i="2"/>
  <c r="F154" i="2"/>
  <c r="E154" i="2"/>
  <c r="G605" i="2"/>
  <c r="B605" i="2"/>
  <c r="F978" i="2"/>
  <c r="B978" i="2"/>
  <c r="B27" i="2"/>
  <c r="C27" i="2"/>
  <c r="B216" i="2"/>
  <c r="D216" i="2"/>
  <c r="F513" i="2"/>
  <c r="D513" i="2"/>
  <c r="B657" i="2"/>
  <c r="G657" i="2"/>
  <c r="E657" i="2"/>
  <c r="F845" i="2"/>
  <c r="B845" i="2"/>
  <c r="D41" i="2"/>
  <c r="F41" i="2"/>
  <c r="G82" i="2"/>
  <c r="P82" i="2" s="1"/>
  <c r="C82" i="2"/>
  <c r="AM285" i="1"/>
  <c r="F51" i="2"/>
  <c r="D846" i="2"/>
  <c r="B728" i="2"/>
  <c r="D29" i="2"/>
  <c r="G622" i="2"/>
  <c r="G692" i="2"/>
  <c r="P692" i="2" s="1"/>
  <c r="C754" i="2"/>
  <c r="D827" i="2"/>
  <c r="D143" i="2"/>
  <c r="G541" i="2"/>
  <c r="D334" i="2"/>
  <c r="D387" i="2"/>
  <c r="C544" i="2"/>
  <c r="F74" i="2"/>
  <c r="E496" i="2"/>
  <c r="E22" i="2"/>
  <c r="E297" i="2"/>
  <c r="D534" i="2"/>
  <c r="F1008" i="2"/>
  <c r="F452" i="2"/>
  <c r="G86" i="2"/>
  <c r="C169" i="2"/>
  <c r="G876" i="2"/>
  <c r="G800" i="2"/>
  <c r="G370" i="2"/>
  <c r="F694" i="2"/>
  <c r="F265" i="2"/>
  <c r="D653" i="2"/>
  <c r="G530" i="2"/>
  <c r="D17" i="2"/>
  <c r="B410" i="2"/>
  <c r="E699" i="2"/>
  <c r="E414" i="2"/>
  <c r="C571" i="2"/>
  <c r="F484" i="2"/>
  <c r="B591" i="2"/>
  <c r="B528" i="2"/>
  <c r="C312" i="2"/>
  <c r="G213" i="2"/>
  <c r="C193" i="2"/>
  <c r="D641" i="2"/>
  <c r="C91" i="2"/>
  <c r="D140" i="2"/>
  <c r="E418" i="2"/>
  <c r="F596" i="2"/>
  <c r="E749" i="2"/>
  <c r="B856" i="2"/>
  <c r="D220" i="2"/>
  <c r="G379" i="2"/>
  <c r="B367" i="2"/>
  <c r="B136" i="2"/>
  <c r="D383" i="2"/>
  <c r="E41" i="2"/>
  <c r="F718" i="2"/>
  <c r="F126" i="2"/>
  <c r="D419" i="2"/>
  <c r="B840" i="2"/>
  <c r="C21" i="2"/>
  <c r="C131" i="2"/>
  <c r="C976" i="2"/>
  <c r="E614" i="2"/>
  <c r="F671" i="2"/>
  <c r="F147" i="2"/>
  <c r="B629" i="2"/>
  <c r="G137" i="2"/>
  <c r="B332" i="2"/>
  <c r="B215" i="2"/>
  <c r="E99" i="2"/>
  <c r="E47" i="2"/>
  <c r="E681" i="2"/>
  <c r="C188" i="2"/>
  <c r="C87" i="2"/>
  <c r="C994" i="2"/>
  <c r="B736" i="2"/>
  <c r="E34" i="2"/>
  <c r="E208" i="2"/>
  <c r="E393" i="2"/>
  <c r="E273" i="2"/>
  <c r="E92" i="2"/>
  <c r="F26" i="2"/>
  <c r="C886" i="2"/>
  <c r="D20" i="2"/>
  <c r="F254" i="2"/>
  <c r="F841" i="2"/>
  <c r="D13" i="2"/>
  <c r="C33" i="2"/>
  <c r="C76" i="2"/>
  <c r="F330" i="2"/>
  <c r="C667" i="2"/>
  <c r="E13" i="2"/>
  <c r="E243" i="2"/>
  <c r="D27" i="2"/>
  <c r="G978" i="2"/>
  <c r="C798" i="2"/>
  <c r="C302" i="2"/>
  <c r="C216" i="2"/>
  <c r="F754" i="2"/>
  <c r="B388" i="2"/>
  <c r="F827" i="2"/>
  <c r="E943" i="2"/>
  <c r="F226" i="2"/>
  <c r="F400" i="2"/>
  <c r="C69" i="2"/>
  <c r="D584" i="2"/>
  <c r="D74" i="2"/>
  <c r="B995" i="2"/>
  <c r="F529" i="2"/>
  <c r="B81" i="2"/>
  <c r="B516" i="2"/>
  <c r="C573" i="2"/>
  <c r="G528" i="2"/>
  <c r="F76" i="2"/>
  <c r="B693" i="2"/>
  <c r="B717" i="2"/>
  <c r="E212" i="2"/>
  <c r="F757" i="2"/>
  <c r="B214" i="2"/>
  <c r="D666" i="2"/>
  <c r="G735" i="2"/>
  <c r="E309" i="2"/>
  <c r="B254" i="2"/>
  <c r="C657" i="2"/>
  <c r="E798" i="2"/>
  <c r="E302" i="2"/>
  <c r="G944" i="2"/>
  <c r="D76" i="2"/>
  <c r="E678" i="2"/>
  <c r="G27" i="2"/>
  <c r="P27" i="2" s="1"/>
  <c r="E978" i="2"/>
  <c r="B798" i="2"/>
  <c r="B302" i="2"/>
  <c r="G388" i="2"/>
  <c r="C943" i="2"/>
  <c r="B541" i="2"/>
  <c r="B623" i="2"/>
  <c r="B69" i="2"/>
  <c r="E529" i="2"/>
  <c r="B573" i="2"/>
  <c r="E576" i="2"/>
  <c r="D528" i="2"/>
  <c r="E76" i="2"/>
  <c r="G693" i="2"/>
  <c r="P693" i="2" s="1"/>
  <c r="G717" i="2"/>
  <c r="G212" i="2"/>
  <c r="P212" i="2" s="1"/>
  <c r="E757" i="2"/>
  <c r="G460" i="2"/>
  <c r="G214" i="2"/>
  <c r="C666" i="2"/>
  <c r="F735" i="2"/>
  <c r="C309" i="2"/>
  <c r="G254" i="2"/>
  <c r="D782" i="2"/>
  <c r="E957" i="2"/>
  <c r="G667" i="2"/>
  <c r="D388" i="2"/>
  <c r="F623" i="2"/>
  <c r="E69" i="2"/>
  <c r="C612" i="2"/>
  <c r="F791" i="2"/>
  <c r="C906" i="2"/>
  <c r="F944" i="2"/>
  <c r="B76" i="2"/>
  <c r="D735" i="2"/>
  <c r="E667" i="2"/>
  <c r="C944" i="2"/>
  <c r="E541" i="2"/>
  <c r="B38" i="2"/>
  <c r="E623" i="2"/>
  <c r="D69" i="2"/>
  <c r="C154" i="2"/>
  <c r="F153" i="2"/>
  <c r="F693" i="2"/>
  <c r="G493" i="2"/>
  <c r="F717" i="2"/>
  <c r="D605" i="2"/>
  <c r="C212" i="2"/>
  <c r="B757" i="2"/>
  <c r="E638" i="2"/>
  <c r="C735" i="2"/>
  <c r="G889" i="2"/>
  <c r="C157" i="2"/>
  <c r="B612" i="2"/>
  <c r="E791" i="2"/>
  <c r="B906" i="2"/>
  <c r="F541" i="2"/>
  <c r="E157" i="2"/>
  <c r="D667" i="2"/>
  <c r="G302" i="2"/>
  <c r="B944" i="2"/>
  <c r="C38" i="2"/>
  <c r="D623" i="2"/>
  <c r="G520" i="2"/>
  <c r="P520" i="2" s="1"/>
  <c r="B529" i="2"/>
  <c r="G154" i="2"/>
  <c r="E153" i="2"/>
  <c r="E693" i="2"/>
  <c r="F493" i="2"/>
  <c r="E717" i="2"/>
  <c r="G724" i="2"/>
  <c r="C605" i="2"/>
  <c r="D638" i="2"/>
  <c r="G666" i="2"/>
  <c r="G612" i="2"/>
  <c r="D791" i="2"/>
  <c r="E254" i="2"/>
  <c r="G906" i="2"/>
  <c r="P906" i="2" s="1"/>
  <c r="E214" i="2"/>
  <c r="F666" i="2"/>
  <c r="G943" i="2"/>
  <c r="F612" i="2"/>
  <c r="C791" i="2"/>
  <c r="D254" i="2"/>
  <c r="D798" i="2"/>
  <c r="E944" i="2"/>
  <c r="C388" i="2"/>
  <c r="F943" i="2"/>
  <c r="C520" i="2"/>
  <c r="C214" i="2"/>
  <c r="D399" i="2"/>
  <c r="G910" i="2"/>
  <c r="D313" i="2"/>
  <c r="F376" i="2"/>
  <c r="E85" i="2"/>
  <c r="B429" i="2"/>
  <c r="E19" i="2"/>
  <c r="E731" i="2"/>
  <c r="C219" i="2"/>
  <c r="D85" i="2"/>
  <c r="F429" i="2"/>
  <c r="D705" i="2"/>
  <c r="D148" i="2"/>
  <c r="D731" i="2"/>
  <c r="G165" i="2"/>
  <c r="P165" i="2" s="1"/>
  <c r="D608" i="2"/>
  <c r="D52" i="2"/>
  <c r="D594" i="2"/>
  <c r="D821" i="2"/>
  <c r="D959" i="2"/>
  <c r="D935" i="2"/>
  <c r="G399" i="2"/>
  <c r="P399" i="2" s="1"/>
  <c r="F165" i="2"/>
  <c r="G196" i="2"/>
  <c r="E514" i="2"/>
  <c r="G654" i="2"/>
  <c r="C19" i="2"/>
  <c r="G935" i="2"/>
  <c r="P935" i="2" s="1"/>
  <c r="G52" i="2"/>
  <c r="B553" i="2"/>
  <c r="E640" i="2"/>
  <c r="G801" i="2"/>
  <c r="F460" i="2"/>
  <c r="F957" i="2"/>
  <c r="F875" i="2"/>
  <c r="E176" i="2"/>
  <c r="D33" i="2"/>
  <c r="C345" i="2"/>
  <c r="B313" i="2"/>
  <c r="B608" i="2"/>
  <c r="F146" i="2"/>
  <c r="D104" i="2"/>
  <c r="G731" i="2"/>
  <c r="F935" i="2"/>
  <c r="E313" i="2"/>
  <c r="D721" i="2"/>
  <c r="D910" i="2"/>
  <c r="G608" i="2"/>
  <c r="D118" i="2"/>
  <c r="F731" i="2"/>
  <c r="B100" i="2"/>
  <c r="F335" i="2"/>
  <c r="C846" i="2"/>
  <c r="G289" i="2"/>
  <c r="P289" i="2" s="1"/>
  <c r="B692" i="2"/>
  <c r="C278" i="2"/>
  <c r="B143" i="2"/>
  <c r="G835" i="2"/>
  <c r="C17" i="2"/>
  <c r="G628" i="2"/>
  <c r="P628" i="2" s="1"/>
  <c r="C648" i="2"/>
  <c r="G360" i="2"/>
  <c r="P360" i="2" s="1"/>
  <c r="G99" i="2"/>
  <c r="P99" i="2" s="1"/>
  <c r="G546" i="2"/>
  <c r="G188" i="2"/>
  <c r="C547" i="2"/>
  <c r="C909" i="2"/>
  <c r="C161" i="2"/>
  <c r="D335" i="2"/>
  <c r="G846" i="2"/>
  <c r="O846" i="2" s="1"/>
  <c r="G143" i="2"/>
  <c r="O143" i="2" s="1"/>
  <c r="F835" i="2"/>
  <c r="F587" i="2"/>
  <c r="C335" i="2"/>
  <c r="D278" i="2"/>
  <c r="E835" i="2"/>
  <c r="F640" i="2"/>
  <c r="B587" i="2"/>
  <c r="E406" i="2"/>
  <c r="E289" i="2"/>
  <c r="E453" i="2"/>
  <c r="G278" i="2"/>
  <c r="E910" i="2"/>
  <c r="F143" i="2"/>
  <c r="F608" i="2"/>
  <c r="C835" i="2"/>
  <c r="G17" i="2"/>
  <c r="P17" i="2" s="1"/>
  <c r="D490" i="2"/>
  <c r="D99" i="2"/>
  <c r="E546" i="2"/>
  <c r="D681" i="2"/>
  <c r="G547" i="2"/>
  <c r="P547" i="2" s="1"/>
  <c r="F909" i="2"/>
  <c r="B161" i="2"/>
  <c r="G100" i="2"/>
  <c r="P100" i="2" s="1"/>
  <c r="D406" i="2"/>
  <c r="E143" i="2"/>
  <c r="C369" i="2"/>
  <c r="F547" i="2"/>
  <c r="F161" i="2"/>
  <c r="D78" i="2"/>
  <c r="F100" i="2"/>
  <c r="B406" i="2"/>
  <c r="F846" i="2"/>
  <c r="F453" i="2"/>
  <c r="B910" i="2"/>
  <c r="C118" i="2"/>
  <c r="AP861" i="1"/>
  <c r="BM861" i="1" s="1"/>
  <c r="F13" i="2"/>
  <c r="C78" i="2"/>
  <c r="G313" i="2"/>
  <c r="P313" i="2" s="1"/>
  <c r="E470" i="2"/>
  <c r="C453" i="2"/>
  <c r="G721" i="2"/>
  <c r="B991" i="2"/>
  <c r="E226" i="2"/>
  <c r="C191" i="2"/>
  <c r="F33" i="2"/>
  <c r="F52" i="2"/>
  <c r="E118" i="2"/>
  <c r="B134" i="2"/>
  <c r="C801" i="2"/>
  <c r="B19" i="2"/>
  <c r="B344" i="2"/>
  <c r="E935" i="2"/>
  <c r="E782" i="2"/>
  <c r="D324" i="2"/>
  <c r="C42" i="2"/>
  <c r="G875" i="2"/>
  <c r="F313" i="2"/>
  <c r="B453" i="2"/>
  <c r="G991" i="2"/>
  <c r="P991" i="2" s="1"/>
  <c r="D226" i="2"/>
  <c r="E33" i="2"/>
  <c r="C52" i="2"/>
  <c r="B118" i="2"/>
  <c r="G640" i="2"/>
  <c r="D801" i="2"/>
  <c r="B460" i="2"/>
  <c r="B935" i="2"/>
  <c r="F782" i="2"/>
  <c r="C875" i="2"/>
  <c r="C910" i="2"/>
  <c r="C608" i="2"/>
  <c r="E96" i="2"/>
  <c r="F104" i="2"/>
  <c r="F628" i="2"/>
  <c r="G782" i="2"/>
  <c r="P782" i="2" s="1"/>
  <c r="C957" i="2"/>
  <c r="B875" i="2"/>
  <c r="D53" i="2"/>
  <c r="B104" i="2"/>
  <c r="E628" i="2"/>
  <c r="F228" i="2"/>
  <c r="D957" i="2"/>
  <c r="C553" i="2"/>
  <c r="D134" i="2"/>
  <c r="D471" i="2"/>
  <c r="F609" i="2"/>
  <c r="E128" i="2"/>
  <c r="B78" i="2"/>
  <c r="F384" i="2"/>
  <c r="E311" i="2"/>
  <c r="C569" i="2"/>
  <c r="F481" i="2"/>
  <c r="C146" i="2"/>
  <c r="E553" i="2"/>
  <c r="B609" i="2"/>
  <c r="D628" i="2"/>
  <c r="E134" i="2"/>
  <c r="D228" i="2"/>
  <c r="E801" i="2"/>
  <c r="F78" i="2"/>
  <c r="E569" i="2"/>
  <c r="G609" i="2"/>
  <c r="P609" i="2" s="1"/>
  <c r="C628" i="2"/>
  <c r="C640" i="2"/>
  <c r="B228" i="2"/>
  <c r="C487" i="2"/>
  <c r="E603" i="2"/>
  <c r="C664" i="2"/>
  <c r="C178" i="2"/>
  <c r="E78" i="2"/>
  <c r="F53" i="2"/>
  <c r="G228" i="2"/>
  <c r="B801" i="2"/>
  <c r="AM141" i="1"/>
  <c r="D415" i="2"/>
  <c r="C448" i="2"/>
  <c r="B400" i="2"/>
  <c r="B154" i="2"/>
  <c r="F490" i="2"/>
  <c r="E477" i="2"/>
  <c r="E535" i="2"/>
  <c r="B576" i="2"/>
  <c r="F528" i="2"/>
  <c r="E490" i="2"/>
  <c r="C176" i="2"/>
  <c r="F362" i="2"/>
  <c r="G630" i="2"/>
  <c r="C399" i="2"/>
  <c r="E165" i="2"/>
  <c r="D945" i="2"/>
  <c r="F555" i="2"/>
  <c r="E376" i="2"/>
  <c r="D429" i="2"/>
  <c r="F705" i="2"/>
  <c r="F196" i="2"/>
  <c r="C238" i="2"/>
  <c r="B176" i="2"/>
  <c r="E362" i="2"/>
  <c r="B514" i="2"/>
  <c r="B467" i="2"/>
  <c r="D32" i="2"/>
  <c r="F670" i="2"/>
  <c r="D40" i="2"/>
  <c r="G371" i="2"/>
  <c r="B531" i="2"/>
  <c r="C220" i="2"/>
  <c r="C594" i="2"/>
  <c r="E821" i="2"/>
  <c r="C703" i="2"/>
  <c r="F477" i="2"/>
  <c r="F829" i="2"/>
  <c r="C848" i="2"/>
  <c r="E345" i="2"/>
  <c r="E242" i="2"/>
  <c r="C987" i="2"/>
  <c r="G288" i="2"/>
  <c r="C630" i="2"/>
  <c r="B399" i="2"/>
  <c r="C165" i="2"/>
  <c r="B945" i="2"/>
  <c r="D555" i="2"/>
  <c r="D376" i="2"/>
  <c r="C429" i="2"/>
  <c r="E705" i="2"/>
  <c r="D196" i="2"/>
  <c r="F722" i="2"/>
  <c r="F97" i="2"/>
  <c r="D362" i="2"/>
  <c r="G514" i="2"/>
  <c r="O514" i="2" s="1"/>
  <c r="C32" i="2"/>
  <c r="D670" i="2"/>
  <c r="G40" i="2"/>
  <c r="E371" i="2"/>
  <c r="B220" i="2"/>
  <c r="B594" i="2"/>
  <c r="G279" i="2"/>
  <c r="E829" i="2"/>
  <c r="D345" i="2"/>
  <c r="D242" i="2"/>
  <c r="B987" i="2"/>
  <c r="B630" i="2"/>
  <c r="C543" i="2"/>
  <c r="D598" i="2"/>
  <c r="B362" i="2"/>
  <c r="B32" i="2"/>
  <c r="C670" i="2"/>
  <c r="C371" i="2"/>
  <c r="G148" i="2"/>
  <c r="F345" i="2"/>
  <c r="D42" i="2"/>
  <c r="F219" i="2"/>
  <c r="C85" i="2"/>
  <c r="C705" i="2"/>
  <c r="C456" i="2"/>
  <c r="C598" i="2"/>
  <c r="G467" i="2"/>
  <c r="B426" i="2"/>
  <c r="G591" i="2"/>
  <c r="P591" i="2" s="1"/>
  <c r="G531" i="2"/>
  <c r="E594" i="2"/>
  <c r="E148" i="2"/>
  <c r="C821" i="2"/>
  <c r="B703" i="2"/>
  <c r="D477" i="2"/>
  <c r="B848" i="2"/>
  <c r="F654" i="2"/>
  <c r="B242" i="2"/>
  <c r="F987" i="2"/>
  <c r="E359" i="2"/>
  <c r="D219" i="2"/>
  <c r="G456" i="2"/>
  <c r="P456" i="2" s="1"/>
  <c r="G176" i="2"/>
  <c r="E591" i="2"/>
  <c r="C148" i="2"/>
  <c r="D303" i="2"/>
  <c r="E288" i="2"/>
  <c r="B272" i="2"/>
  <c r="F798" i="2"/>
  <c r="D943" i="2"/>
  <c r="C541" i="2"/>
  <c r="D425" i="2"/>
  <c r="E97" i="2"/>
  <c r="F512" i="2"/>
  <c r="C362" i="2"/>
  <c r="B52" i="2"/>
  <c r="G32" i="2"/>
  <c r="G670" i="2"/>
  <c r="P670" i="2" s="1"/>
  <c r="F553" i="2"/>
  <c r="D371" i="2"/>
  <c r="F134" i="2"/>
  <c r="F214" i="2"/>
  <c r="C889" i="2"/>
  <c r="G157" i="2"/>
  <c r="P157" i="2" s="1"/>
  <c r="G957" i="2"/>
  <c r="E172" i="2"/>
  <c r="G30" i="2"/>
  <c r="G543" i="2"/>
  <c r="P543" i="2" s="1"/>
  <c r="G260" i="2"/>
  <c r="O260" i="2" s="1"/>
  <c r="G610" i="2"/>
  <c r="E512" i="2"/>
  <c r="G426" i="2"/>
  <c r="P426" i="2" s="1"/>
  <c r="D889" i="2"/>
  <c r="G172" i="2"/>
  <c r="P172" i="2" s="1"/>
  <c r="F543" i="2"/>
  <c r="D610" i="2"/>
  <c r="D512" i="2"/>
  <c r="F96" i="2"/>
  <c r="B146" i="2"/>
  <c r="D426" i="2"/>
  <c r="D553" i="2"/>
  <c r="B724" i="2"/>
  <c r="B889" i="2"/>
  <c r="F157" i="2"/>
  <c r="E906" i="2"/>
  <c r="F42" i="2"/>
  <c r="F630" i="2"/>
  <c r="B543" i="2"/>
  <c r="B238" i="2"/>
  <c r="D176" i="2"/>
  <c r="E53" i="2"/>
  <c r="F598" i="2"/>
  <c r="B96" i="2"/>
  <c r="E146" i="2"/>
  <c r="E32" i="2"/>
  <c r="B670" i="2"/>
  <c r="B40" i="2"/>
  <c r="C104" i="2"/>
  <c r="F724" i="2"/>
  <c r="D460" i="2"/>
  <c r="C288" i="2"/>
  <c r="G97" i="4"/>
  <c r="F97" i="4"/>
  <c r="E97" i="4"/>
  <c r="D97" i="4"/>
  <c r="C97" i="4"/>
  <c r="B97" i="4"/>
  <c r="AC180" i="4"/>
  <c r="G180" i="4"/>
  <c r="F180" i="4"/>
  <c r="E180" i="4"/>
  <c r="D180" i="4"/>
  <c r="C180" i="4"/>
  <c r="B180" i="4"/>
  <c r="G104" i="4"/>
  <c r="F104" i="4"/>
  <c r="C104" i="4"/>
  <c r="B104" i="4"/>
  <c r="E104" i="4"/>
  <c r="D104" i="4"/>
  <c r="AC62" i="4"/>
  <c r="G62" i="4"/>
  <c r="F62" i="4"/>
  <c r="E62" i="4"/>
  <c r="D62" i="4"/>
  <c r="C62" i="4"/>
  <c r="B62" i="4"/>
  <c r="AC140" i="4"/>
  <c r="G140" i="4"/>
  <c r="F140" i="4"/>
  <c r="E140" i="4"/>
  <c r="D140" i="4"/>
  <c r="C140" i="4"/>
  <c r="B140" i="4"/>
  <c r="AC45" i="4"/>
  <c r="F45" i="4"/>
  <c r="E45" i="4"/>
  <c r="G45" i="4"/>
  <c r="D45" i="4"/>
  <c r="C45" i="4"/>
  <c r="B45" i="4"/>
  <c r="AC256" i="4"/>
  <c r="E256" i="4"/>
  <c r="C256" i="4"/>
  <c r="F256" i="4"/>
  <c r="B256" i="4"/>
  <c r="G256" i="4"/>
  <c r="D256" i="4"/>
  <c r="B49" i="4"/>
  <c r="G49" i="4"/>
  <c r="F49" i="4"/>
  <c r="D49" i="4"/>
  <c r="C49" i="4"/>
  <c r="E49" i="4"/>
  <c r="B135" i="4"/>
  <c r="G135" i="4"/>
  <c r="F135" i="4"/>
  <c r="D135" i="4"/>
  <c r="C135" i="4"/>
  <c r="E135" i="4"/>
  <c r="D56" i="4"/>
  <c r="G56" i="4"/>
  <c r="F56" i="4"/>
  <c r="B56" i="4"/>
  <c r="E56" i="4"/>
  <c r="C56" i="4"/>
  <c r="B335" i="4"/>
  <c r="E335" i="4"/>
  <c r="D335" i="4"/>
  <c r="F335" i="4"/>
  <c r="G335" i="4"/>
  <c r="C335" i="4"/>
  <c r="D28" i="4"/>
  <c r="B28" i="4"/>
  <c r="F28" i="4"/>
  <c r="E28" i="4"/>
  <c r="C28" i="4"/>
  <c r="G28" i="4"/>
  <c r="AC138" i="4"/>
  <c r="D138" i="4"/>
  <c r="B138" i="4"/>
  <c r="F138" i="4"/>
  <c r="E138" i="4"/>
  <c r="G138" i="4"/>
  <c r="C138" i="4"/>
  <c r="G43" i="4"/>
  <c r="F43" i="4"/>
  <c r="B43" i="4"/>
  <c r="E43" i="4"/>
  <c r="D43" i="4"/>
  <c r="C43" i="4"/>
  <c r="AC145" i="4"/>
  <c r="F145" i="4"/>
  <c r="D145" i="4"/>
  <c r="C145" i="4"/>
  <c r="B145" i="4"/>
  <c r="G145" i="4"/>
  <c r="E145" i="4"/>
  <c r="AC23" i="4"/>
  <c r="F23" i="4"/>
  <c r="D23" i="4"/>
  <c r="B23" i="4"/>
  <c r="C23" i="4"/>
  <c r="G23" i="4"/>
  <c r="E23" i="4"/>
  <c r="C133" i="4"/>
  <c r="E133" i="4"/>
  <c r="G133" i="4"/>
  <c r="F133" i="4"/>
  <c r="D133" i="4"/>
  <c r="B133" i="4"/>
  <c r="AC253" i="4"/>
  <c r="G253" i="4"/>
  <c r="E253" i="4"/>
  <c r="D253" i="4"/>
  <c r="B253" i="4"/>
  <c r="F253" i="4"/>
  <c r="C253" i="4"/>
  <c r="C137" i="4"/>
  <c r="B137" i="4"/>
  <c r="G137" i="4"/>
  <c r="F137" i="4"/>
  <c r="E137" i="4"/>
  <c r="D137" i="4"/>
  <c r="C26" i="4"/>
  <c r="B26" i="4"/>
  <c r="G26" i="4"/>
  <c r="F26" i="4"/>
  <c r="E26" i="4"/>
  <c r="D26" i="4"/>
  <c r="AC144" i="4"/>
  <c r="C144" i="4"/>
  <c r="B144" i="4"/>
  <c r="E144" i="4"/>
  <c r="D144" i="4"/>
  <c r="G144" i="4"/>
  <c r="F144" i="4"/>
  <c r="AC22" i="4"/>
  <c r="G22" i="4"/>
  <c r="F22" i="4"/>
  <c r="E22" i="4"/>
  <c r="D22" i="4"/>
  <c r="C22" i="4"/>
  <c r="B22" i="4"/>
  <c r="AC116" i="4"/>
  <c r="F116" i="4"/>
  <c r="B116" i="4"/>
  <c r="G116" i="4"/>
  <c r="E116" i="4"/>
  <c r="D116" i="4"/>
  <c r="C116" i="4"/>
  <c r="AC21" i="4"/>
  <c r="D21" i="4"/>
  <c r="C21" i="4"/>
  <c r="B21" i="4"/>
  <c r="E21" i="4"/>
  <c r="G21" i="4"/>
  <c r="F21" i="4"/>
  <c r="AC184" i="4"/>
  <c r="F184" i="4"/>
  <c r="E184" i="4"/>
  <c r="D184" i="4"/>
  <c r="C184" i="4"/>
  <c r="B184" i="4"/>
  <c r="G184" i="4"/>
  <c r="D25" i="4"/>
  <c r="C25" i="4"/>
  <c r="B25" i="4"/>
  <c r="E25" i="4"/>
  <c r="G25" i="4"/>
  <c r="F25" i="4"/>
  <c r="E111" i="4"/>
  <c r="D111" i="4"/>
  <c r="C111" i="4"/>
  <c r="B111" i="4"/>
  <c r="G111" i="4"/>
  <c r="F111" i="4"/>
  <c r="C32" i="4"/>
  <c r="D32" i="4"/>
  <c r="F32" i="4"/>
  <c r="G32" i="4"/>
  <c r="B32" i="4"/>
  <c r="E32" i="4"/>
  <c r="AC266" i="4"/>
  <c r="B266" i="4"/>
  <c r="F266" i="4"/>
  <c r="G266" i="4"/>
  <c r="D266" i="4"/>
  <c r="C266" i="4"/>
  <c r="E266" i="4"/>
  <c r="AC276" i="4"/>
  <c r="G276" i="4"/>
  <c r="E276" i="4"/>
  <c r="D276" i="4"/>
  <c r="B276" i="4"/>
  <c r="F276" i="4"/>
  <c r="C276" i="4"/>
  <c r="AC325" i="4"/>
  <c r="B325" i="4"/>
  <c r="E325" i="4"/>
  <c r="D325" i="4"/>
  <c r="C325" i="4"/>
  <c r="F325" i="4"/>
  <c r="G325" i="4"/>
  <c r="B438" i="4"/>
  <c r="F438" i="4"/>
  <c r="G438" i="4"/>
  <c r="D438" i="4"/>
  <c r="E438" i="4"/>
  <c r="C438" i="4"/>
  <c r="AC399" i="4"/>
  <c r="E399" i="4"/>
  <c r="C399" i="4"/>
  <c r="B399" i="4"/>
  <c r="F399" i="4"/>
  <c r="D399" i="4"/>
  <c r="G399" i="4"/>
  <c r="E332" i="4"/>
  <c r="D332" i="4"/>
  <c r="C332" i="4"/>
  <c r="F332" i="4"/>
  <c r="G332" i="4"/>
  <c r="B332" i="4"/>
  <c r="B444" i="4"/>
  <c r="F444" i="4"/>
  <c r="D444" i="4"/>
  <c r="E444" i="4"/>
  <c r="G444" i="4"/>
  <c r="C444" i="4"/>
  <c r="B454" i="4"/>
  <c r="F454" i="4"/>
  <c r="D454" i="4"/>
  <c r="G454" i="4"/>
  <c r="E454" i="4"/>
  <c r="C454" i="4"/>
  <c r="AC265" i="4"/>
  <c r="C265" i="4"/>
  <c r="G265" i="4"/>
  <c r="F265" i="4"/>
  <c r="D265" i="4"/>
  <c r="B265" i="4"/>
  <c r="E265" i="4"/>
  <c r="AC355" i="4"/>
  <c r="G355" i="4"/>
  <c r="B355" i="4"/>
  <c r="C355" i="4"/>
  <c r="F355" i="4"/>
  <c r="E355" i="4"/>
  <c r="D355" i="4"/>
  <c r="G372" i="4"/>
  <c r="D372" i="4"/>
  <c r="B372" i="4"/>
  <c r="F372" i="4"/>
  <c r="C372" i="4"/>
  <c r="E372" i="4"/>
  <c r="G465" i="4"/>
  <c r="D465" i="4"/>
  <c r="B465" i="4"/>
  <c r="C465" i="4"/>
  <c r="F465" i="4"/>
  <c r="E465" i="4"/>
  <c r="F300" i="4"/>
  <c r="G300" i="4"/>
  <c r="E300" i="4"/>
  <c r="D300" i="4"/>
  <c r="C300" i="4"/>
  <c r="B300" i="4"/>
  <c r="F348" i="4"/>
  <c r="D348" i="4"/>
  <c r="E348" i="4"/>
  <c r="G348" i="4"/>
  <c r="C348" i="4"/>
  <c r="B348" i="4"/>
  <c r="B385" i="4"/>
  <c r="D385" i="4"/>
  <c r="G385" i="4"/>
  <c r="E385" i="4"/>
  <c r="C385" i="4"/>
  <c r="F385" i="4"/>
  <c r="F423" i="4"/>
  <c r="E423" i="4"/>
  <c r="D423" i="4"/>
  <c r="C423" i="4"/>
  <c r="B423" i="4"/>
  <c r="G423" i="4"/>
  <c r="AC295" i="4"/>
  <c r="D295" i="4"/>
  <c r="C295" i="4"/>
  <c r="B295" i="4"/>
  <c r="F295" i="4"/>
  <c r="G295" i="4"/>
  <c r="E295" i="4"/>
  <c r="AC435" i="4"/>
  <c r="G435" i="4"/>
  <c r="B435" i="4"/>
  <c r="F435" i="4"/>
  <c r="E435" i="4"/>
  <c r="D435" i="4"/>
  <c r="C435" i="4"/>
  <c r="AC412" i="4"/>
  <c r="E412" i="4"/>
  <c r="D412" i="4"/>
  <c r="C412" i="4"/>
  <c r="G412" i="4"/>
  <c r="B412" i="4"/>
  <c r="F412" i="4"/>
  <c r="AC437" i="4"/>
  <c r="E437" i="4"/>
  <c r="C437" i="4"/>
  <c r="B437" i="4"/>
  <c r="D437" i="4"/>
  <c r="G437" i="4"/>
  <c r="F437" i="4"/>
  <c r="B451" i="4"/>
  <c r="E451" i="4"/>
  <c r="G451" i="4"/>
  <c r="F451" i="4"/>
  <c r="D451" i="4"/>
  <c r="C451" i="4"/>
  <c r="AC512" i="4"/>
  <c r="C512" i="4"/>
  <c r="G512" i="4"/>
  <c r="D512" i="4"/>
  <c r="B512" i="4"/>
  <c r="F512" i="4"/>
  <c r="E512" i="4"/>
  <c r="C303" i="4"/>
  <c r="F303" i="4"/>
  <c r="D303" i="4"/>
  <c r="G303" i="4"/>
  <c r="E303" i="4"/>
  <c r="B303" i="4"/>
  <c r="AC441" i="4"/>
  <c r="G441" i="4"/>
  <c r="D441" i="4"/>
  <c r="C441" i="4"/>
  <c r="B441" i="4"/>
  <c r="F441" i="4"/>
  <c r="E441" i="4"/>
  <c r="AC520" i="4"/>
  <c r="E520" i="4"/>
  <c r="C520" i="4"/>
  <c r="F520" i="4"/>
  <c r="D520" i="4"/>
  <c r="B520" i="4"/>
  <c r="G520" i="4"/>
  <c r="AC260" i="4"/>
  <c r="C260" i="4"/>
  <c r="B260" i="4"/>
  <c r="F260" i="4"/>
  <c r="G260" i="4"/>
  <c r="E260" i="4"/>
  <c r="D260" i="4"/>
  <c r="F310" i="4"/>
  <c r="D310" i="4"/>
  <c r="C310" i="4"/>
  <c r="B310" i="4"/>
  <c r="G310" i="4"/>
  <c r="E310" i="4"/>
  <c r="AC430" i="4"/>
  <c r="C430" i="4"/>
  <c r="B430" i="4"/>
  <c r="D430" i="4"/>
  <c r="F430" i="4"/>
  <c r="G430" i="4"/>
  <c r="E430" i="4"/>
  <c r="AC383" i="4"/>
  <c r="F383" i="4"/>
  <c r="E383" i="4"/>
  <c r="C383" i="4"/>
  <c r="B383" i="4"/>
  <c r="G383" i="4"/>
  <c r="D383" i="4"/>
  <c r="AC209" i="4"/>
  <c r="C209" i="4"/>
  <c r="G209" i="4"/>
  <c r="F209" i="4"/>
  <c r="E209" i="4"/>
  <c r="B209" i="4"/>
  <c r="D209" i="4"/>
  <c r="G315" i="4"/>
  <c r="F315" i="4"/>
  <c r="C315" i="4"/>
  <c r="B315" i="4"/>
  <c r="E315" i="4"/>
  <c r="D315" i="4"/>
  <c r="B440" i="4"/>
  <c r="D440" i="4"/>
  <c r="E440" i="4"/>
  <c r="C440" i="4"/>
  <c r="G440" i="4"/>
  <c r="F440" i="4"/>
  <c r="AC511" i="4"/>
  <c r="F511" i="4"/>
  <c r="D511" i="4"/>
  <c r="C511" i="4"/>
  <c r="E511" i="4"/>
  <c r="G511" i="4"/>
  <c r="B511" i="4"/>
  <c r="AC596" i="4"/>
  <c r="B596" i="4"/>
  <c r="E596" i="4"/>
  <c r="D596" i="4"/>
  <c r="F596" i="4"/>
  <c r="G596" i="4"/>
  <c r="C596" i="4"/>
  <c r="AC635" i="4"/>
  <c r="B635" i="4"/>
  <c r="E635" i="4"/>
  <c r="D635" i="4"/>
  <c r="G635" i="4"/>
  <c r="F635" i="4"/>
  <c r="C635" i="4"/>
  <c r="B576" i="4"/>
  <c r="D576" i="4"/>
  <c r="E576" i="4"/>
  <c r="F576" i="4"/>
  <c r="C576" i="4"/>
  <c r="G576" i="4"/>
  <c r="E646" i="4"/>
  <c r="F646" i="4"/>
  <c r="D646" i="4"/>
  <c r="G646" i="4"/>
  <c r="C646" i="4"/>
  <c r="B646" i="4"/>
  <c r="E597" i="4"/>
  <c r="B597" i="4"/>
  <c r="C597" i="4"/>
  <c r="G597" i="4"/>
  <c r="F597" i="4"/>
  <c r="D597" i="4"/>
  <c r="B661" i="4"/>
  <c r="G661" i="4"/>
  <c r="F661" i="4"/>
  <c r="D661" i="4"/>
  <c r="E661" i="4"/>
  <c r="C661" i="4"/>
  <c r="AC745" i="4"/>
  <c r="F745" i="4"/>
  <c r="C745" i="4"/>
  <c r="B745" i="4"/>
  <c r="G745" i="4"/>
  <c r="E745" i="4"/>
  <c r="D745" i="4"/>
  <c r="AC563" i="4"/>
  <c r="E563" i="4"/>
  <c r="F563" i="4"/>
  <c r="D563" i="4"/>
  <c r="G563" i="4"/>
  <c r="C563" i="4"/>
  <c r="B563" i="4"/>
  <c r="AC539" i="4"/>
  <c r="F539" i="4"/>
  <c r="C539" i="4"/>
  <c r="G539" i="4"/>
  <c r="B539" i="4"/>
  <c r="E539" i="4"/>
  <c r="D539" i="4"/>
  <c r="AC601" i="4"/>
  <c r="F601" i="4"/>
  <c r="E601" i="4"/>
  <c r="C601" i="4"/>
  <c r="G601" i="4"/>
  <c r="D601" i="4"/>
  <c r="B601" i="4"/>
  <c r="AC668" i="4"/>
  <c r="D668" i="4"/>
  <c r="F668" i="4"/>
  <c r="E668" i="4"/>
  <c r="G668" i="4"/>
  <c r="B668" i="4"/>
  <c r="C668" i="4"/>
  <c r="AC704" i="4"/>
  <c r="F704" i="4"/>
  <c r="D704" i="4"/>
  <c r="E704" i="4"/>
  <c r="C704" i="4"/>
  <c r="B704" i="4"/>
  <c r="G704" i="4"/>
  <c r="AC609" i="4"/>
  <c r="G609" i="4"/>
  <c r="F609" i="4"/>
  <c r="D609" i="4"/>
  <c r="E609" i="4"/>
  <c r="B609" i="4"/>
  <c r="C609" i="4"/>
  <c r="F589" i="4"/>
  <c r="C589" i="4"/>
  <c r="G589" i="4"/>
  <c r="D589" i="4"/>
  <c r="E589" i="4"/>
  <c r="B589" i="4"/>
  <c r="AC660" i="4"/>
  <c r="G660" i="4"/>
  <c r="D660" i="4"/>
  <c r="B660" i="4"/>
  <c r="F660" i="4"/>
  <c r="E660" i="4"/>
  <c r="C660" i="4"/>
  <c r="AC768" i="4"/>
  <c r="G768" i="4"/>
  <c r="C768" i="4"/>
  <c r="E768" i="4"/>
  <c r="D768" i="4"/>
  <c r="F768" i="4"/>
  <c r="B768" i="4"/>
  <c r="G536" i="4"/>
  <c r="B536" i="4"/>
  <c r="F536" i="4"/>
  <c r="D536" i="4"/>
  <c r="E536" i="4"/>
  <c r="C536" i="4"/>
  <c r="G513" i="4"/>
  <c r="D513" i="4"/>
  <c r="B513" i="4"/>
  <c r="E513" i="4"/>
  <c r="C513" i="4"/>
  <c r="F513" i="4"/>
  <c r="AC620" i="4"/>
  <c r="B620" i="4"/>
  <c r="F620" i="4"/>
  <c r="C620" i="4"/>
  <c r="E620" i="4"/>
  <c r="G620" i="4"/>
  <c r="D620" i="4"/>
  <c r="G566" i="4"/>
  <c r="F566" i="4"/>
  <c r="B566" i="4"/>
  <c r="D566" i="4"/>
  <c r="E566" i="4"/>
  <c r="C566" i="4"/>
  <c r="AC693" i="4"/>
  <c r="C693" i="4"/>
  <c r="B693" i="4"/>
  <c r="G693" i="4"/>
  <c r="E693" i="4"/>
  <c r="D693" i="4"/>
  <c r="F693" i="4"/>
  <c r="B556" i="4"/>
  <c r="E556" i="4"/>
  <c r="F556" i="4"/>
  <c r="G556" i="4"/>
  <c r="C556" i="4"/>
  <c r="D556" i="4"/>
  <c r="C582" i="4"/>
  <c r="F582" i="4"/>
  <c r="G582" i="4"/>
  <c r="D582" i="4"/>
  <c r="B582" i="4"/>
  <c r="E582" i="4"/>
  <c r="AC672" i="4"/>
  <c r="C672" i="4"/>
  <c r="D672" i="4"/>
  <c r="G672" i="4"/>
  <c r="B672" i="4"/>
  <c r="E672" i="4"/>
  <c r="F672" i="4"/>
  <c r="AC523" i="4"/>
  <c r="F523" i="4"/>
  <c r="D523" i="4"/>
  <c r="B523" i="4"/>
  <c r="G523" i="4"/>
  <c r="C523" i="4"/>
  <c r="E523" i="4"/>
  <c r="G514" i="4"/>
  <c r="F514" i="4"/>
  <c r="D514" i="4"/>
  <c r="E514" i="4"/>
  <c r="C514" i="4"/>
  <c r="B514" i="4"/>
  <c r="AC662" i="4"/>
  <c r="G662" i="4"/>
  <c r="F662" i="4"/>
  <c r="D662" i="4"/>
  <c r="C662" i="4"/>
  <c r="B662" i="4"/>
  <c r="E662" i="4"/>
  <c r="AC592" i="4"/>
  <c r="C592" i="4"/>
  <c r="B592" i="4"/>
  <c r="D592" i="4"/>
  <c r="F592" i="4"/>
  <c r="E592" i="4"/>
  <c r="G592" i="4"/>
  <c r="C699" i="4"/>
  <c r="F699" i="4"/>
  <c r="B699" i="4"/>
  <c r="E699" i="4"/>
  <c r="G699" i="4"/>
  <c r="D699" i="4"/>
  <c r="F709" i="4"/>
  <c r="E709" i="4"/>
  <c r="G709" i="4"/>
  <c r="D709" i="4"/>
  <c r="C709" i="4"/>
  <c r="B709" i="4"/>
  <c r="D735" i="4"/>
  <c r="B735" i="4"/>
  <c r="G735" i="4"/>
  <c r="F735" i="4"/>
  <c r="E735" i="4"/>
  <c r="C735" i="4"/>
  <c r="AC790" i="4"/>
  <c r="B790" i="4"/>
  <c r="F790" i="4"/>
  <c r="E790" i="4"/>
  <c r="D790" i="4"/>
  <c r="G790" i="4"/>
  <c r="C790" i="4"/>
  <c r="AC844" i="4"/>
  <c r="B844" i="4"/>
  <c r="E844" i="4"/>
  <c r="G844" i="4"/>
  <c r="F844" i="4"/>
  <c r="D844" i="4"/>
  <c r="C844" i="4"/>
  <c r="D893" i="4"/>
  <c r="G893" i="4"/>
  <c r="F893" i="4"/>
  <c r="C893" i="4"/>
  <c r="B893" i="4"/>
  <c r="E893" i="4"/>
  <c r="AC932" i="4"/>
  <c r="G932" i="4"/>
  <c r="D932" i="4"/>
  <c r="C932" i="4"/>
  <c r="B932" i="4"/>
  <c r="E932" i="4"/>
  <c r="F932" i="4"/>
  <c r="D898" i="4"/>
  <c r="B898" i="4"/>
  <c r="G898" i="4"/>
  <c r="F898" i="4"/>
  <c r="E898" i="4"/>
  <c r="C898" i="4"/>
  <c r="AC926" i="4"/>
  <c r="D926" i="4"/>
  <c r="B926" i="4"/>
  <c r="G926" i="4"/>
  <c r="F926" i="4"/>
  <c r="E926" i="4"/>
  <c r="C926" i="4"/>
  <c r="B976" i="4"/>
  <c r="G976" i="4"/>
  <c r="E976" i="4"/>
  <c r="F976" i="4"/>
  <c r="D976" i="4"/>
  <c r="C976" i="4"/>
  <c r="C951" i="4"/>
  <c r="F951" i="4"/>
  <c r="E951" i="4"/>
  <c r="D951" i="4"/>
  <c r="B951" i="4"/>
  <c r="G951" i="4"/>
  <c r="AC728" i="4"/>
  <c r="G728" i="4"/>
  <c r="E728" i="4"/>
  <c r="D728" i="4"/>
  <c r="B728" i="4"/>
  <c r="F728" i="4"/>
  <c r="C728" i="4"/>
  <c r="G992" i="4"/>
  <c r="E992" i="4"/>
  <c r="C992" i="4"/>
  <c r="B992" i="4"/>
  <c r="D992" i="4"/>
  <c r="F992" i="4"/>
  <c r="G981" i="4"/>
  <c r="E981" i="4"/>
  <c r="C981" i="4"/>
  <c r="F981" i="4"/>
  <c r="D981" i="4"/>
  <c r="B981" i="4"/>
  <c r="F756" i="4"/>
  <c r="E756" i="4"/>
  <c r="D756" i="4"/>
  <c r="C756" i="4"/>
  <c r="B756" i="4"/>
  <c r="G756" i="4"/>
  <c r="D801" i="4"/>
  <c r="C801" i="4"/>
  <c r="B801" i="4"/>
  <c r="G801" i="4"/>
  <c r="E801" i="4"/>
  <c r="F801" i="4"/>
  <c r="AC879" i="4"/>
  <c r="E879" i="4"/>
  <c r="B879" i="4"/>
  <c r="G879" i="4"/>
  <c r="F879" i="4"/>
  <c r="D879" i="4"/>
  <c r="C879" i="4"/>
  <c r="E946" i="4"/>
  <c r="D946" i="4"/>
  <c r="F946" i="4"/>
  <c r="B946" i="4"/>
  <c r="G946" i="4"/>
  <c r="C946" i="4"/>
  <c r="D738" i="4"/>
  <c r="C738" i="4"/>
  <c r="B738" i="4"/>
  <c r="G738" i="4"/>
  <c r="F738" i="4"/>
  <c r="E738" i="4"/>
  <c r="AC823" i="4"/>
  <c r="G823" i="4"/>
  <c r="E823" i="4"/>
  <c r="F823" i="4"/>
  <c r="D823" i="4"/>
  <c r="C823" i="4"/>
  <c r="B823" i="4"/>
  <c r="AC858" i="4"/>
  <c r="E858" i="4"/>
  <c r="G858" i="4"/>
  <c r="F858" i="4"/>
  <c r="D858" i="4"/>
  <c r="C858" i="4"/>
  <c r="B858" i="4"/>
  <c r="AC903" i="4"/>
  <c r="E903" i="4"/>
  <c r="C903" i="4"/>
  <c r="B903" i="4"/>
  <c r="G903" i="4"/>
  <c r="F903" i="4"/>
  <c r="D903" i="4"/>
  <c r="AC1011" i="4"/>
  <c r="G1011" i="4"/>
  <c r="F1011" i="4"/>
  <c r="E1011" i="4"/>
  <c r="C1011" i="4"/>
  <c r="B1011" i="4"/>
  <c r="D1011" i="4"/>
  <c r="AC824" i="4"/>
  <c r="C824" i="4"/>
  <c r="G824" i="4"/>
  <c r="F824" i="4"/>
  <c r="D824" i="4"/>
  <c r="E824" i="4"/>
  <c r="B824" i="4"/>
  <c r="F841" i="4"/>
  <c r="C841" i="4"/>
  <c r="B841" i="4"/>
  <c r="G841" i="4"/>
  <c r="E841" i="4"/>
  <c r="D841" i="4"/>
  <c r="G894" i="4"/>
  <c r="C894" i="4"/>
  <c r="E894" i="4"/>
  <c r="F894" i="4"/>
  <c r="D894" i="4"/>
  <c r="B894" i="4"/>
  <c r="B950" i="4"/>
  <c r="G950" i="4"/>
  <c r="E950" i="4"/>
  <c r="D950" i="4"/>
  <c r="C950" i="4"/>
  <c r="F950" i="4"/>
  <c r="AC980" i="4"/>
  <c r="G980" i="4"/>
  <c r="E980" i="4"/>
  <c r="C980" i="4"/>
  <c r="F980" i="4"/>
  <c r="D980" i="4"/>
  <c r="B980" i="4"/>
  <c r="AC753" i="4"/>
  <c r="G753" i="4"/>
  <c r="F753" i="4"/>
  <c r="E753" i="4"/>
  <c r="D753" i="4"/>
  <c r="C753" i="4"/>
  <c r="B753" i="4"/>
  <c r="AC714" i="4"/>
  <c r="D714" i="4"/>
  <c r="B714" i="4"/>
  <c r="G714" i="4"/>
  <c r="F714" i="4"/>
  <c r="E714" i="4"/>
  <c r="C714" i="4"/>
  <c r="AC816" i="4"/>
  <c r="D816" i="4"/>
  <c r="B816" i="4"/>
  <c r="C816" i="4"/>
  <c r="G816" i="4"/>
  <c r="F816" i="4"/>
  <c r="E816" i="4"/>
  <c r="AC899" i="4"/>
  <c r="F899" i="4"/>
  <c r="G899" i="4"/>
  <c r="E899" i="4"/>
  <c r="D899" i="4"/>
  <c r="C899" i="4"/>
  <c r="B899" i="4"/>
  <c r="AC920" i="4"/>
  <c r="E920" i="4"/>
  <c r="F920" i="4"/>
  <c r="D920" i="4"/>
  <c r="C920" i="4"/>
  <c r="B920" i="4"/>
  <c r="G920" i="4"/>
  <c r="G990" i="4"/>
  <c r="E990" i="4"/>
  <c r="C990" i="4"/>
  <c r="B990" i="4"/>
  <c r="F990" i="4"/>
  <c r="D990" i="4"/>
  <c r="B676" i="4"/>
  <c r="G676" i="4"/>
  <c r="D676" i="4"/>
  <c r="E676" i="4"/>
  <c r="C676" i="4"/>
  <c r="F676" i="4"/>
  <c r="AC766" i="4"/>
  <c r="G766" i="4"/>
  <c r="C766" i="4"/>
  <c r="D766" i="4"/>
  <c r="B766" i="4"/>
  <c r="F766" i="4"/>
  <c r="E766" i="4"/>
  <c r="AC868" i="4"/>
  <c r="C868" i="4"/>
  <c r="E868" i="4"/>
  <c r="D868" i="4"/>
  <c r="F868" i="4"/>
  <c r="G868" i="4"/>
  <c r="B868" i="4"/>
  <c r="F877" i="4"/>
  <c r="G877" i="4"/>
  <c r="B877" i="4"/>
  <c r="D877" i="4"/>
  <c r="C877" i="4"/>
  <c r="E877" i="4"/>
  <c r="D890" i="4"/>
  <c r="G890" i="4"/>
  <c r="C890" i="4"/>
  <c r="E890" i="4"/>
  <c r="B890" i="4"/>
  <c r="F890" i="4"/>
  <c r="B288" i="2"/>
  <c r="G42" i="2"/>
  <c r="E162" i="4"/>
  <c r="D162" i="4"/>
  <c r="C162" i="4"/>
  <c r="B162" i="4"/>
  <c r="G162" i="4"/>
  <c r="F162" i="4"/>
  <c r="AC50" i="4"/>
  <c r="E50" i="4"/>
  <c r="D50" i="4"/>
  <c r="C50" i="4"/>
  <c r="B50" i="4"/>
  <c r="G50" i="4"/>
  <c r="F50" i="4"/>
  <c r="AC175" i="4"/>
  <c r="B175" i="4"/>
  <c r="G175" i="4"/>
  <c r="F175" i="4"/>
  <c r="E175" i="4"/>
  <c r="D175" i="4"/>
  <c r="C175" i="4"/>
  <c r="E126" i="4"/>
  <c r="D126" i="4"/>
  <c r="C126" i="4"/>
  <c r="B126" i="4"/>
  <c r="G126" i="4"/>
  <c r="F126" i="4"/>
  <c r="G197" i="4"/>
  <c r="F197" i="4"/>
  <c r="E197" i="4"/>
  <c r="C197" i="4"/>
  <c r="D197" i="4"/>
  <c r="B197" i="4"/>
  <c r="C109" i="4"/>
  <c r="D109" i="4"/>
  <c r="B109" i="4"/>
  <c r="E109" i="4"/>
  <c r="G109" i="4"/>
  <c r="F109" i="4"/>
  <c r="AC229" i="4"/>
  <c r="G229" i="4"/>
  <c r="E229" i="4"/>
  <c r="D229" i="4"/>
  <c r="B229" i="4"/>
  <c r="F229" i="4"/>
  <c r="C229" i="4"/>
  <c r="AC113" i="4"/>
  <c r="F113" i="4"/>
  <c r="E113" i="4"/>
  <c r="D113" i="4"/>
  <c r="B113" i="4"/>
  <c r="G113" i="4"/>
  <c r="C113" i="4"/>
  <c r="F196" i="4"/>
  <c r="E196" i="4"/>
  <c r="C196" i="4"/>
  <c r="B196" i="4"/>
  <c r="G196" i="4"/>
  <c r="D196" i="4"/>
  <c r="AC120" i="4"/>
  <c r="F120" i="4"/>
  <c r="C120" i="4"/>
  <c r="B120" i="4"/>
  <c r="D120" i="4"/>
  <c r="G120" i="4"/>
  <c r="E120" i="4"/>
  <c r="AC38" i="4"/>
  <c r="F38" i="4"/>
  <c r="D38" i="4"/>
  <c r="C38" i="4"/>
  <c r="B38" i="4"/>
  <c r="G38" i="4"/>
  <c r="E38" i="4"/>
  <c r="AC92" i="4"/>
  <c r="B92" i="4"/>
  <c r="G92" i="4"/>
  <c r="F92" i="4"/>
  <c r="D92" i="4"/>
  <c r="C92" i="4"/>
  <c r="E92" i="4"/>
  <c r="D210" i="4"/>
  <c r="G210" i="4"/>
  <c r="F210" i="4"/>
  <c r="C210" i="4"/>
  <c r="B210" i="4"/>
  <c r="E210" i="4"/>
  <c r="G131" i="4"/>
  <c r="F131" i="4"/>
  <c r="B131" i="4"/>
  <c r="E131" i="4"/>
  <c r="D131" i="4"/>
  <c r="C131" i="4"/>
  <c r="AC206" i="4"/>
  <c r="C206" i="4"/>
  <c r="D206" i="4"/>
  <c r="F206" i="4"/>
  <c r="E206" i="4"/>
  <c r="G206" i="4"/>
  <c r="B206" i="4"/>
  <c r="AC87" i="4"/>
  <c r="D87" i="4"/>
  <c r="B87" i="4"/>
  <c r="F87" i="4"/>
  <c r="E87" i="4"/>
  <c r="G87" i="4"/>
  <c r="C87" i="4"/>
  <c r="D207" i="4"/>
  <c r="F207" i="4"/>
  <c r="E207" i="4"/>
  <c r="B207" i="4"/>
  <c r="G207" i="4"/>
  <c r="C207" i="4"/>
  <c r="AC228" i="4"/>
  <c r="D228" i="4"/>
  <c r="B228" i="4"/>
  <c r="F228" i="4"/>
  <c r="E228" i="4"/>
  <c r="G228" i="4"/>
  <c r="C228" i="4"/>
  <c r="AC198" i="4"/>
  <c r="G198" i="4"/>
  <c r="F198" i="4"/>
  <c r="E198" i="4"/>
  <c r="C198" i="4"/>
  <c r="D198" i="4"/>
  <c r="B198" i="4"/>
  <c r="AC90" i="4"/>
  <c r="G90" i="4"/>
  <c r="F90" i="4"/>
  <c r="E90" i="4"/>
  <c r="D90" i="4"/>
  <c r="C90" i="4"/>
  <c r="B90" i="4"/>
  <c r="E212" i="4"/>
  <c r="C212" i="4"/>
  <c r="B212" i="4"/>
  <c r="D212" i="4"/>
  <c r="G212" i="4"/>
  <c r="F212" i="4"/>
  <c r="E102" i="4"/>
  <c r="D102" i="4"/>
  <c r="C102" i="4"/>
  <c r="B102" i="4"/>
  <c r="G102" i="4"/>
  <c r="F102" i="4"/>
  <c r="AC179" i="4"/>
  <c r="D179" i="4"/>
  <c r="C179" i="4"/>
  <c r="B179" i="4"/>
  <c r="G179" i="4"/>
  <c r="F179" i="4"/>
  <c r="E179" i="4"/>
  <c r="G85" i="4"/>
  <c r="F85" i="4"/>
  <c r="D85" i="4"/>
  <c r="C85" i="4"/>
  <c r="B85" i="4"/>
  <c r="E85" i="4"/>
  <c r="AC344" i="4"/>
  <c r="C344" i="4"/>
  <c r="B344" i="4"/>
  <c r="F344" i="4"/>
  <c r="E344" i="4"/>
  <c r="D344" i="4"/>
  <c r="G344" i="4"/>
  <c r="C89" i="4"/>
  <c r="B89" i="4"/>
  <c r="G89" i="4"/>
  <c r="F89" i="4"/>
  <c r="E89" i="4"/>
  <c r="D89" i="4"/>
  <c r="C172" i="4"/>
  <c r="B172" i="4"/>
  <c r="G172" i="4"/>
  <c r="F172" i="4"/>
  <c r="E172" i="4"/>
  <c r="D172" i="4"/>
  <c r="AC96" i="4"/>
  <c r="E96" i="4"/>
  <c r="G96" i="4"/>
  <c r="B96" i="4"/>
  <c r="C96" i="4"/>
  <c r="D96" i="4"/>
  <c r="F96" i="4"/>
  <c r="C358" i="4"/>
  <c r="B358" i="4"/>
  <c r="D358" i="4"/>
  <c r="F358" i="4"/>
  <c r="E358" i="4"/>
  <c r="G358" i="4"/>
  <c r="E352" i="4"/>
  <c r="C352" i="4"/>
  <c r="B352" i="4"/>
  <c r="G352" i="4"/>
  <c r="F352" i="4"/>
  <c r="D352" i="4"/>
  <c r="AC223" i="4"/>
  <c r="C223" i="4"/>
  <c r="G223" i="4"/>
  <c r="F223" i="4"/>
  <c r="B223" i="4"/>
  <c r="E223" i="4"/>
  <c r="D223" i="4"/>
  <c r="AC386" i="4"/>
  <c r="F386" i="4"/>
  <c r="G386" i="4"/>
  <c r="B386" i="4"/>
  <c r="E386" i="4"/>
  <c r="D386" i="4"/>
  <c r="C386" i="4"/>
  <c r="AC312" i="4"/>
  <c r="E312" i="4"/>
  <c r="C312" i="4"/>
  <c r="F312" i="4"/>
  <c r="G312" i="4"/>
  <c r="D312" i="4"/>
  <c r="B312" i="4"/>
  <c r="AC227" i="4"/>
  <c r="B227" i="4"/>
  <c r="F227" i="4"/>
  <c r="E227" i="4"/>
  <c r="C227" i="4"/>
  <c r="G227" i="4"/>
  <c r="D227" i="4"/>
  <c r="G257" i="4"/>
  <c r="E257" i="4"/>
  <c r="D257" i="4"/>
  <c r="F257" i="4"/>
  <c r="C257" i="4"/>
  <c r="B257" i="4"/>
  <c r="B350" i="4"/>
  <c r="C350" i="4"/>
  <c r="D350" i="4"/>
  <c r="F350" i="4"/>
  <c r="G350" i="4"/>
  <c r="E350" i="4"/>
  <c r="F484" i="4"/>
  <c r="E484" i="4"/>
  <c r="G484" i="4"/>
  <c r="D484" i="4"/>
  <c r="C484" i="4"/>
  <c r="B484" i="4"/>
  <c r="D331" i="4"/>
  <c r="G331" i="4"/>
  <c r="B331" i="4"/>
  <c r="F331" i="4"/>
  <c r="C331" i="4"/>
  <c r="E331" i="4"/>
  <c r="AC419" i="4"/>
  <c r="D419" i="4"/>
  <c r="B419" i="4"/>
  <c r="F419" i="4"/>
  <c r="E419" i="4"/>
  <c r="C419" i="4"/>
  <c r="G419" i="4"/>
  <c r="G404" i="4"/>
  <c r="F404" i="4"/>
  <c r="E404" i="4"/>
  <c r="C404" i="4"/>
  <c r="B404" i="4"/>
  <c r="D404" i="4"/>
  <c r="AC443" i="4"/>
  <c r="E443" i="4"/>
  <c r="D443" i="4"/>
  <c r="B443" i="4"/>
  <c r="F443" i="4"/>
  <c r="C443" i="4"/>
  <c r="G443" i="4"/>
  <c r="AC290" i="4"/>
  <c r="C290" i="4"/>
  <c r="B290" i="4"/>
  <c r="F290" i="4"/>
  <c r="G290" i="4"/>
  <c r="E290" i="4"/>
  <c r="D290" i="4"/>
  <c r="B489" i="4"/>
  <c r="G489" i="4"/>
  <c r="C489" i="4"/>
  <c r="F489" i="4"/>
  <c r="E489" i="4"/>
  <c r="D489" i="4"/>
  <c r="F369" i="4"/>
  <c r="D369" i="4"/>
  <c r="B369" i="4"/>
  <c r="G369" i="4"/>
  <c r="C369" i="4"/>
  <c r="E369" i="4"/>
  <c r="F240" i="4"/>
  <c r="D240" i="4"/>
  <c r="G240" i="4"/>
  <c r="E240" i="4"/>
  <c r="C240" i="4"/>
  <c r="B240" i="4"/>
  <c r="E390" i="4"/>
  <c r="B390" i="4"/>
  <c r="D390" i="4"/>
  <c r="F390" i="4"/>
  <c r="G390" i="4"/>
  <c r="C390" i="4"/>
  <c r="AC360" i="4"/>
  <c r="B360" i="4"/>
  <c r="G360" i="4"/>
  <c r="F360" i="4"/>
  <c r="C360" i="4"/>
  <c r="E360" i="4"/>
  <c r="D360" i="4"/>
  <c r="AC469" i="4"/>
  <c r="B469" i="4"/>
  <c r="E469" i="4"/>
  <c r="F469" i="4"/>
  <c r="D469" i="4"/>
  <c r="C469" i="4"/>
  <c r="G469" i="4"/>
  <c r="AC159" i="4"/>
  <c r="F159" i="4"/>
  <c r="E159" i="4"/>
  <c r="C159" i="4"/>
  <c r="G159" i="4"/>
  <c r="B159" i="4"/>
  <c r="D159" i="4"/>
  <c r="E293" i="4"/>
  <c r="B293" i="4"/>
  <c r="G293" i="4"/>
  <c r="F293" i="4"/>
  <c r="D293" i="4"/>
  <c r="C293" i="4"/>
  <c r="AC453" i="4"/>
  <c r="F453" i="4"/>
  <c r="C453" i="4"/>
  <c r="B453" i="4"/>
  <c r="D453" i="4"/>
  <c r="G453" i="4"/>
  <c r="E453" i="4"/>
  <c r="AC250" i="4"/>
  <c r="E250" i="4"/>
  <c r="D250" i="4"/>
  <c r="C250" i="4"/>
  <c r="B250" i="4"/>
  <c r="F250" i="4"/>
  <c r="G250" i="4"/>
  <c r="F327" i="4"/>
  <c r="B327" i="4"/>
  <c r="G327" i="4"/>
  <c r="D327" i="4"/>
  <c r="C327" i="4"/>
  <c r="E327" i="4"/>
  <c r="B393" i="4"/>
  <c r="D393" i="4"/>
  <c r="G393" i="4"/>
  <c r="F393" i="4"/>
  <c r="E393" i="4"/>
  <c r="C393" i="4"/>
  <c r="AC446" i="4"/>
  <c r="D446" i="4"/>
  <c r="F446" i="4"/>
  <c r="C446" i="4"/>
  <c r="B446" i="4"/>
  <c r="G446" i="4"/>
  <c r="E446" i="4"/>
  <c r="AC296" i="4"/>
  <c r="C296" i="4"/>
  <c r="B296" i="4"/>
  <c r="G296" i="4"/>
  <c r="E296" i="4"/>
  <c r="D296" i="4"/>
  <c r="F296" i="4"/>
  <c r="AC219" i="4"/>
  <c r="D219" i="4"/>
  <c r="C219" i="4"/>
  <c r="B219" i="4"/>
  <c r="G219" i="4"/>
  <c r="F219" i="4"/>
  <c r="E219" i="4"/>
  <c r="B334" i="4"/>
  <c r="G334" i="4"/>
  <c r="C334" i="4"/>
  <c r="E334" i="4"/>
  <c r="D334" i="4"/>
  <c r="F334" i="4"/>
  <c r="C572" i="4"/>
  <c r="F572" i="4"/>
  <c r="G572" i="4"/>
  <c r="B572" i="4"/>
  <c r="E572" i="4"/>
  <c r="D572" i="4"/>
  <c r="AC518" i="4"/>
  <c r="B518" i="4"/>
  <c r="G518" i="4"/>
  <c r="E518" i="4"/>
  <c r="F518" i="4"/>
  <c r="C518" i="4"/>
  <c r="D518" i="4"/>
  <c r="B689" i="4"/>
  <c r="C689" i="4"/>
  <c r="E689" i="4"/>
  <c r="G689" i="4"/>
  <c r="F689" i="4"/>
  <c r="D689" i="4"/>
  <c r="G533" i="4"/>
  <c r="D533" i="4"/>
  <c r="F533" i="4"/>
  <c r="E533" i="4"/>
  <c r="C533" i="4"/>
  <c r="B533" i="4"/>
  <c r="AC588" i="4"/>
  <c r="C588" i="4"/>
  <c r="D588" i="4"/>
  <c r="F588" i="4"/>
  <c r="G588" i="4"/>
  <c r="B588" i="4"/>
  <c r="E588" i="4"/>
  <c r="AC547" i="4"/>
  <c r="B547" i="4"/>
  <c r="G547" i="4"/>
  <c r="C547" i="4"/>
  <c r="D547" i="4"/>
  <c r="F547" i="4"/>
  <c r="E547" i="4"/>
  <c r="G565" i="4"/>
  <c r="D565" i="4"/>
  <c r="E565" i="4"/>
  <c r="B565" i="4"/>
  <c r="C565" i="4"/>
  <c r="F565" i="4"/>
  <c r="C663" i="4"/>
  <c r="G663" i="4"/>
  <c r="B663" i="4"/>
  <c r="F663" i="4"/>
  <c r="E663" i="4"/>
  <c r="D663" i="4"/>
  <c r="C606" i="4"/>
  <c r="F606" i="4"/>
  <c r="D606" i="4"/>
  <c r="G606" i="4"/>
  <c r="B606" i="4"/>
  <c r="E606" i="4"/>
  <c r="AC506" i="4"/>
  <c r="G506" i="4"/>
  <c r="B506" i="4"/>
  <c r="C506" i="4"/>
  <c r="E506" i="4"/>
  <c r="D506" i="4"/>
  <c r="F506" i="4"/>
  <c r="G548" i="4"/>
  <c r="B548" i="4"/>
  <c r="E548" i="4"/>
  <c r="F548" i="4"/>
  <c r="C548" i="4"/>
  <c r="D548" i="4"/>
  <c r="C595" i="4"/>
  <c r="F595" i="4"/>
  <c r="D595" i="4"/>
  <c r="B595" i="4"/>
  <c r="G595" i="4"/>
  <c r="E595" i="4"/>
  <c r="AC648" i="4"/>
  <c r="G648" i="4"/>
  <c r="D648" i="4"/>
  <c r="B648" i="4"/>
  <c r="F648" i="4"/>
  <c r="E648" i="4"/>
  <c r="C648" i="4"/>
  <c r="G543" i="4"/>
  <c r="B543" i="4"/>
  <c r="E543" i="4"/>
  <c r="C543" i="4"/>
  <c r="F543" i="4"/>
  <c r="D543" i="4"/>
  <c r="AC705" i="4"/>
  <c r="B705" i="4"/>
  <c r="D705" i="4"/>
  <c r="C705" i="4"/>
  <c r="G705" i="4"/>
  <c r="E705" i="4"/>
  <c r="F705" i="4"/>
  <c r="E651" i="4"/>
  <c r="G651" i="4"/>
  <c r="B651" i="4"/>
  <c r="F651" i="4"/>
  <c r="D651" i="4"/>
  <c r="C651" i="4"/>
  <c r="AC568" i="4"/>
  <c r="D568" i="4"/>
  <c r="G568" i="4"/>
  <c r="B568" i="4"/>
  <c r="F568" i="4"/>
  <c r="E568" i="4"/>
  <c r="C568" i="4"/>
  <c r="AC460" i="4"/>
  <c r="F460" i="4"/>
  <c r="B460" i="4"/>
  <c r="D460" i="4"/>
  <c r="E460" i="4"/>
  <c r="C460" i="4"/>
  <c r="G460" i="4"/>
  <c r="F464" i="4"/>
  <c r="E464" i="4"/>
  <c r="G464" i="4"/>
  <c r="C464" i="4"/>
  <c r="D464" i="4"/>
  <c r="B464" i="4"/>
  <c r="E483" i="4"/>
  <c r="C483" i="4"/>
  <c r="B483" i="4"/>
  <c r="F483" i="4"/>
  <c r="D483" i="4"/>
  <c r="G483" i="4"/>
  <c r="AC558" i="4"/>
  <c r="D558" i="4"/>
  <c r="B558" i="4"/>
  <c r="C558" i="4"/>
  <c r="E558" i="4"/>
  <c r="G558" i="4"/>
  <c r="F558" i="4"/>
  <c r="AC669" i="4"/>
  <c r="C669" i="4"/>
  <c r="F669" i="4"/>
  <c r="D669" i="4"/>
  <c r="G669" i="4"/>
  <c r="B669" i="4"/>
  <c r="E669" i="4"/>
  <c r="C488" i="4"/>
  <c r="E488" i="4"/>
  <c r="D488" i="4"/>
  <c r="B488" i="4"/>
  <c r="G488" i="4"/>
  <c r="F488" i="4"/>
  <c r="C555" i="4"/>
  <c r="E555" i="4"/>
  <c r="D555" i="4"/>
  <c r="B555" i="4"/>
  <c r="F555" i="4"/>
  <c r="G555" i="4"/>
  <c r="D602" i="4"/>
  <c r="C602" i="4"/>
  <c r="G602" i="4"/>
  <c r="F602" i="4"/>
  <c r="B602" i="4"/>
  <c r="E602" i="4"/>
  <c r="C655" i="4"/>
  <c r="B655" i="4"/>
  <c r="D655" i="4"/>
  <c r="G655" i="4"/>
  <c r="F655" i="4"/>
  <c r="E655" i="4"/>
  <c r="C656" i="4"/>
  <c r="G656" i="4"/>
  <c r="D656" i="4"/>
  <c r="B656" i="4"/>
  <c r="F656" i="4"/>
  <c r="E656" i="4"/>
  <c r="G702" i="4"/>
  <c r="E702" i="4"/>
  <c r="D702" i="4"/>
  <c r="F702" i="4"/>
  <c r="B702" i="4"/>
  <c r="C702" i="4"/>
  <c r="AC723" i="4"/>
  <c r="B723" i="4"/>
  <c r="F723" i="4"/>
  <c r="E723" i="4"/>
  <c r="D723" i="4"/>
  <c r="C723" i="4"/>
  <c r="G723" i="4"/>
  <c r="AC777" i="4"/>
  <c r="D777" i="4"/>
  <c r="C777" i="4"/>
  <c r="G777" i="4"/>
  <c r="F777" i="4"/>
  <c r="B777" i="4"/>
  <c r="E777" i="4"/>
  <c r="B912" i="4"/>
  <c r="G912" i="4"/>
  <c r="C912" i="4"/>
  <c r="F912" i="4"/>
  <c r="D912" i="4"/>
  <c r="E912" i="4"/>
  <c r="B995" i="4"/>
  <c r="D995" i="4"/>
  <c r="E995" i="4"/>
  <c r="C995" i="4"/>
  <c r="G995" i="4"/>
  <c r="F995" i="4"/>
  <c r="AC835" i="4"/>
  <c r="G835" i="4"/>
  <c r="D835" i="4"/>
  <c r="C835" i="4"/>
  <c r="B835" i="4"/>
  <c r="F835" i="4"/>
  <c r="E835" i="4"/>
  <c r="AC923" i="4"/>
  <c r="B923" i="4"/>
  <c r="E923" i="4"/>
  <c r="G923" i="4"/>
  <c r="D923" i="4"/>
  <c r="C923" i="4"/>
  <c r="F923" i="4"/>
  <c r="AC967" i="4"/>
  <c r="F967" i="4"/>
  <c r="D967" i="4"/>
  <c r="C967" i="4"/>
  <c r="G967" i="4"/>
  <c r="B967" i="4"/>
  <c r="E967" i="4"/>
  <c r="G760" i="4"/>
  <c r="E760" i="4"/>
  <c r="C760" i="4"/>
  <c r="B760" i="4"/>
  <c r="F760" i="4"/>
  <c r="D760" i="4"/>
  <c r="AC771" i="4"/>
  <c r="E771" i="4"/>
  <c r="D771" i="4"/>
  <c r="C771" i="4"/>
  <c r="B771" i="4"/>
  <c r="G771" i="4"/>
  <c r="F771" i="4"/>
  <c r="AC795" i="4"/>
  <c r="F795" i="4"/>
  <c r="G795" i="4"/>
  <c r="E795" i="4"/>
  <c r="B795" i="4"/>
  <c r="C795" i="4"/>
  <c r="D795" i="4"/>
  <c r="F905" i="4"/>
  <c r="C905" i="4"/>
  <c r="E905" i="4"/>
  <c r="D905" i="4"/>
  <c r="B905" i="4"/>
  <c r="G905" i="4"/>
  <c r="B930" i="4"/>
  <c r="G930" i="4"/>
  <c r="F930" i="4"/>
  <c r="D930" i="4"/>
  <c r="E930" i="4"/>
  <c r="C930" i="4"/>
  <c r="AC845" i="4"/>
  <c r="E845" i="4"/>
  <c r="B845" i="4"/>
  <c r="D845" i="4"/>
  <c r="C845" i="4"/>
  <c r="G845" i="4"/>
  <c r="F845" i="4"/>
  <c r="AC867" i="4"/>
  <c r="G867" i="4"/>
  <c r="D867" i="4"/>
  <c r="C867" i="4"/>
  <c r="F867" i="4"/>
  <c r="E867" i="4"/>
  <c r="B867" i="4"/>
  <c r="E921" i="4"/>
  <c r="G921" i="4"/>
  <c r="F921" i="4"/>
  <c r="D921" i="4"/>
  <c r="B921" i="4"/>
  <c r="C921" i="4"/>
  <c r="G962" i="4"/>
  <c r="C962" i="4"/>
  <c r="B962" i="4"/>
  <c r="F962" i="4"/>
  <c r="E962" i="4"/>
  <c r="D962" i="4"/>
  <c r="AC1007" i="4"/>
  <c r="B1007" i="4"/>
  <c r="G1007" i="4"/>
  <c r="E1007" i="4"/>
  <c r="C1007" i="4"/>
  <c r="F1007" i="4"/>
  <c r="D1007" i="4"/>
  <c r="AC736" i="4"/>
  <c r="D736" i="4"/>
  <c r="C736" i="4"/>
  <c r="B736" i="4"/>
  <c r="G736" i="4"/>
  <c r="F736" i="4"/>
  <c r="E736" i="4"/>
  <c r="C763" i="4"/>
  <c r="F763" i="4"/>
  <c r="E763" i="4"/>
  <c r="B763" i="4"/>
  <c r="G763" i="4"/>
  <c r="D763" i="4"/>
  <c r="E861" i="4"/>
  <c r="G861" i="4"/>
  <c r="B861" i="4"/>
  <c r="F861" i="4"/>
  <c r="C861" i="4"/>
  <c r="D861" i="4"/>
  <c r="AC906" i="4"/>
  <c r="E906" i="4"/>
  <c r="G906" i="4"/>
  <c r="F906" i="4"/>
  <c r="D906" i="4"/>
  <c r="C906" i="4"/>
  <c r="B906" i="4"/>
  <c r="AC1000" i="4"/>
  <c r="D1000" i="4"/>
  <c r="F1000" i="4"/>
  <c r="G1000" i="4"/>
  <c r="E1000" i="4"/>
  <c r="C1000" i="4"/>
  <c r="B1000" i="4"/>
  <c r="G803" i="4"/>
  <c r="C803" i="4"/>
  <c r="E803" i="4"/>
  <c r="F803" i="4"/>
  <c r="D803" i="4"/>
  <c r="B803" i="4"/>
  <c r="C854" i="4"/>
  <c r="F854" i="4"/>
  <c r="G854" i="4"/>
  <c r="D854" i="4"/>
  <c r="B854" i="4"/>
  <c r="E854" i="4"/>
  <c r="AC902" i="4"/>
  <c r="D902" i="4"/>
  <c r="G902" i="4"/>
  <c r="F902" i="4"/>
  <c r="C902" i="4"/>
  <c r="B902" i="4"/>
  <c r="E902" i="4"/>
  <c r="AC929" i="4"/>
  <c r="D929" i="4"/>
  <c r="E929" i="4"/>
  <c r="G929" i="4"/>
  <c r="F929" i="4"/>
  <c r="C929" i="4"/>
  <c r="B929" i="4"/>
  <c r="B966" i="4"/>
  <c r="G966" i="4"/>
  <c r="F966" i="4"/>
  <c r="E966" i="4"/>
  <c r="D966" i="4"/>
  <c r="C966" i="4"/>
  <c r="AC712" i="4"/>
  <c r="D712" i="4"/>
  <c r="C712" i="4"/>
  <c r="B712" i="4"/>
  <c r="G712" i="4"/>
  <c r="F712" i="4"/>
  <c r="E712" i="4"/>
  <c r="D746" i="4"/>
  <c r="C746" i="4"/>
  <c r="B746" i="4"/>
  <c r="G746" i="4"/>
  <c r="F746" i="4"/>
  <c r="E746" i="4"/>
  <c r="E971" i="4"/>
  <c r="F971" i="4"/>
  <c r="D971" i="4"/>
  <c r="B971" i="4"/>
  <c r="G971" i="4"/>
  <c r="C971" i="4"/>
  <c r="AC708" i="4"/>
  <c r="B708" i="4"/>
  <c r="D708" i="4"/>
  <c r="C708" i="4"/>
  <c r="G708" i="4"/>
  <c r="E708" i="4"/>
  <c r="F708" i="4"/>
  <c r="F782" i="4"/>
  <c r="E782" i="4"/>
  <c r="G782" i="4"/>
  <c r="C782" i="4"/>
  <c r="D782" i="4"/>
  <c r="B782" i="4"/>
  <c r="AC927" i="4"/>
  <c r="F927" i="4"/>
  <c r="E927" i="4"/>
  <c r="B927" i="4"/>
  <c r="G927" i="4"/>
  <c r="D927" i="4"/>
  <c r="C927" i="4"/>
  <c r="AC940" i="4"/>
  <c r="D940" i="4"/>
  <c r="B940" i="4"/>
  <c r="G940" i="4"/>
  <c r="E940" i="4"/>
  <c r="F940" i="4"/>
  <c r="C940" i="4"/>
  <c r="G952" i="4"/>
  <c r="C952" i="4"/>
  <c r="F952" i="4"/>
  <c r="D952" i="4"/>
  <c r="B952" i="4"/>
  <c r="E952" i="4"/>
  <c r="G324" i="2"/>
  <c r="E42" i="2"/>
  <c r="D128" i="2"/>
  <c r="D165" i="2"/>
  <c r="D100" i="2"/>
  <c r="G406" i="2"/>
  <c r="P406" i="2" s="1"/>
  <c r="E846" i="2"/>
  <c r="C30" i="2"/>
  <c r="D38" i="2"/>
  <c r="E238" i="2"/>
  <c r="G400" i="2"/>
  <c r="G53" i="2"/>
  <c r="P53" i="2" s="1"/>
  <c r="G512" i="2"/>
  <c r="C96" i="2"/>
  <c r="B520" i="2"/>
  <c r="D514" i="2"/>
  <c r="G146" i="2"/>
  <c r="G576" i="2"/>
  <c r="P576" i="2" s="1"/>
  <c r="D154" i="2"/>
  <c r="F371" i="2"/>
  <c r="E104" i="2"/>
  <c r="C228" i="2"/>
  <c r="C460" i="2"/>
  <c r="AC230" i="4"/>
  <c r="E230" i="4"/>
  <c r="D230" i="4"/>
  <c r="C230" i="4"/>
  <c r="B230" i="4"/>
  <c r="G230" i="4"/>
  <c r="F230" i="4"/>
  <c r="AC114" i="4"/>
  <c r="C114" i="4"/>
  <c r="B114" i="4"/>
  <c r="G114" i="4"/>
  <c r="F114" i="4"/>
  <c r="E114" i="4"/>
  <c r="D114" i="4"/>
  <c r="E19" i="4"/>
  <c r="C19" i="4"/>
  <c r="F19" i="4"/>
  <c r="B19" i="4"/>
  <c r="D19" i="4"/>
  <c r="G19" i="4"/>
  <c r="C185" i="4"/>
  <c r="B185" i="4"/>
  <c r="G185" i="4"/>
  <c r="F185" i="4"/>
  <c r="E185" i="4"/>
  <c r="D185" i="4"/>
  <c r="AC63" i="4"/>
  <c r="E63" i="4"/>
  <c r="D63" i="4"/>
  <c r="C63" i="4"/>
  <c r="B63" i="4"/>
  <c r="G63" i="4"/>
  <c r="F63" i="4"/>
  <c r="AC174" i="4"/>
  <c r="D174" i="4"/>
  <c r="F174" i="4"/>
  <c r="G174" i="4"/>
  <c r="E174" i="4"/>
  <c r="C174" i="4"/>
  <c r="B174" i="4"/>
  <c r="F178" i="4"/>
  <c r="D178" i="4"/>
  <c r="C178" i="4"/>
  <c r="B178" i="4"/>
  <c r="G178" i="4"/>
  <c r="E178" i="4"/>
  <c r="F66" i="4"/>
  <c r="D66" i="4"/>
  <c r="C66" i="4"/>
  <c r="B66" i="4"/>
  <c r="G66" i="4"/>
  <c r="E66" i="4"/>
  <c r="AC193" i="4"/>
  <c r="F193" i="4"/>
  <c r="C193" i="4"/>
  <c r="D193" i="4"/>
  <c r="B193" i="4"/>
  <c r="G193" i="4"/>
  <c r="E193" i="4"/>
  <c r="F78" i="4"/>
  <c r="D78" i="4"/>
  <c r="C78" i="4"/>
  <c r="B78" i="4"/>
  <c r="G78" i="4"/>
  <c r="E78" i="4"/>
  <c r="F155" i="4"/>
  <c r="E155" i="4"/>
  <c r="D155" i="4"/>
  <c r="B155" i="4"/>
  <c r="G155" i="4"/>
  <c r="C155" i="4"/>
  <c r="F61" i="4"/>
  <c r="D61" i="4"/>
  <c r="C61" i="4"/>
  <c r="E61" i="4"/>
  <c r="G61" i="4"/>
  <c r="B61" i="4"/>
  <c r="AC288" i="4"/>
  <c r="G288" i="4"/>
  <c r="E288" i="4"/>
  <c r="D288" i="4"/>
  <c r="C288" i="4"/>
  <c r="F288" i="4"/>
  <c r="B288" i="4"/>
  <c r="AC65" i="4"/>
  <c r="B65" i="4"/>
  <c r="G65" i="4"/>
  <c r="F65" i="4"/>
  <c r="D65" i="4"/>
  <c r="C65" i="4"/>
  <c r="E65" i="4"/>
  <c r="G148" i="4"/>
  <c r="F148" i="4"/>
  <c r="D148" i="4"/>
  <c r="C148" i="4"/>
  <c r="E148" i="4"/>
  <c r="B148" i="4"/>
  <c r="AC72" i="4"/>
  <c r="F72" i="4"/>
  <c r="B72" i="4"/>
  <c r="E72" i="4"/>
  <c r="G72" i="4"/>
  <c r="C72" i="4"/>
  <c r="D72" i="4"/>
  <c r="AC44" i="4"/>
  <c r="G44" i="4"/>
  <c r="F44" i="4"/>
  <c r="E44" i="4"/>
  <c r="D44" i="4"/>
  <c r="C44" i="4"/>
  <c r="B44" i="4"/>
  <c r="AC157" i="4"/>
  <c r="G157" i="4"/>
  <c r="F157" i="4"/>
  <c r="E157" i="4"/>
  <c r="D157" i="4"/>
  <c r="C157" i="4"/>
  <c r="B157" i="4"/>
  <c r="AC67" i="4"/>
  <c r="D67" i="4"/>
  <c r="C67" i="4"/>
  <c r="G67" i="4"/>
  <c r="F67" i="4"/>
  <c r="B67" i="4"/>
  <c r="E67" i="4"/>
  <c r="C161" i="4"/>
  <c r="B161" i="4"/>
  <c r="G161" i="4"/>
  <c r="F161" i="4"/>
  <c r="E161" i="4"/>
  <c r="D161" i="4"/>
  <c r="AC39" i="4"/>
  <c r="G39" i="4"/>
  <c r="F39" i="4"/>
  <c r="E39" i="4"/>
  <c r="D39" i="4"/>
  <c r="C39" i="4"/>
  <c r="B39" i="4"/>
  <c r="AC150" i="4"/>
  <c r="D150" i="4"/>
  <c r="F150" i="4"/>
  <c r="G150" i="4"/>
  <c r="E150" i="4"/>
  <c r="C150" i="4"/>
  <c r="B150" i="4"/>
  <c r="F285" i="4"/>
  <c r="G285" i="4"/>
  <c r="E285" i="4"/>
  <c r="D285" i="4"/>
  <c r="C285" i="4"/>
  <c r="B285" i="4"/>
  <c r="G154" i="4"/>
  <c r="F154" i="4"/>
  <c r="E154" i="4"/>
  <c r="D154" i="4"/>
  <c r="C154" i="4"/>
  <c r="B154" i="4"/>
  <c r="AC42" i="4"/>
  <c r="G42" i="4"/>
  <c r="F42" i="4"/>
  <c r="E42" i="4"/>
  <c r="D42" i="4"/>
  <c r="C42" i="4"/>
  <c r="B42" i="4"/>
  <c r="E167" i="4"/>
  <c r="B167" i="4"/>
  <c r="D167" i="4"/>
  <c r="C167" i="4"/>
  <c r="G167" i="4"/>
  <c r="F167" i="4"/>
  <c r="G324" i="4"/>
  <c r="E324" i="4"/>
  <c r="D324" i="4"/>
  <c r="B324" i="4"/>
  <c r="F324" i="4"/>
  <c r="C324" i="4"/>
  <c r="C259" i="4"/>
  <c r="G259" i="4"/>
  <c r="D259" i="4"/>
  <c r="F259" i="4"/>
  <c r="B259" i="4"/>
  <c r="E259" i="4"/>
  <c r="AC418" i="4"/>
  <c r="B418" i="4"/>
  <c r="E418" i="4"/>
  <c r="D418" i="4"/>
  <c r="F418" i="4"/>
  <c r="C418" i="4"/>
  <c r="G418" i="4"/>
  <c r="AC271" i="4"/>
  <c r="G271" i="4"/>
  <c r="D271" i="4"/>
  <c r="C271" i="4"/>
  <c r="F271" i="4"/>
  <c r="E271" i="4"/>
  <c r="B271" i="4"/>
  <c r="E321" i="4"/>
  <c r="C321" i="4"/>
  <c r="B321" i="4"/>
  <c r="F321" i="4"/>
  <c r="D321" i="4"/>
  <c r="G321" i="4"/>
  <c r="D411" i="4"/>
  <c r="B411" i="4"/>
  <c r="F411" i="4"/>
  <c r="E411" i="4"/>
  <c r="C411" i="4"/>
  <c r="G411" i="4"/>
  <c r="AC429" i="4"/>
  <c r="D429" i="4"/>
  <c r="F429" i="4"/>
  <c r="E429" i="4"/>
  <c r="C429" i="4"/>
  <c r="B429" i="4"/>
  <c r="G429" i="4"/>
  <c r="AC232" i="4"/>
  <c r="D232" i="4"/>
  <c r="B232" i="4"/>
  <c r="G232" i="4"/>
  <c r="E232" i="4"/>
  <c r="C232" i="4"/>
  <c r="F232" i="4"/>
  <c r="AC382" i="4"/>
  <c r="B382" i="4"/>
  <c r="F382" i="4"/>
  <c r="G382" i="4"/>
  <c r="D382" i="4"/>
  <c r="E382" i="4"/>
  <c r="C382" i="4"/>
  <c r="F436" i="4"/>
  <c r="D436" i="4"/>
  <c r="C436" i="4"/>
  <c r="B436" i="4"/>
  <c r="E436" i="4"/>
  <c r="G436" i="4"/>
  <c r="AC353" i="4"/>
  <c r="E353" i="4"/>
  <c r="G353" i="4"/>
  <c r="F353" i="4"/>
  <c r="C353" i="4"/>
  <c r="D353" i="4"/>
  <c r="B353" i="4"/>
  <c r="AC474" i="4"/>
  <c r="D474" i="4"/>
  <c r="C474" i="4"/>
  <c r="B474" i="4"/>
  <c r="G474" i="4"/>
  <c r="F474" i="4"/>
  <c r="E474" i="4"/>
  <c r="E176" i="4"/>
  <c r="D176" i="4"/>
  <c r="C176" i="4"/>
  <c r="B176" i="4"/>
  <c r="G176" i="4"/>
  <c r="F176" i="4"/>
  <c r="F339" i="4"/>
  <c r="G339" i="4"/>
  <c r="E339" i="4"/>
  <c r="B339" i="4"/>
  <c r="D339" i="4"/>
  <c r="C339" i="4"/>
  <c r="AC283" i="4"/>
  <c r="B283" i="4"/>
  <c r="G283" i="4"/>
  <c r="E283" i="4"/>
  <c r="D283" i="4"/>
  <c r="F283" i="4"/>
  <c r="C283" i="4"/>
  <c r="B294" i="4"/>
  <c r="F294" i="4"/>
  <c r="D294" i="4"/>
  <c r="C294" i="4"/>
  <c r="G294" i="4"/>
  <c r="E294" i="4"/>
  <c r="AC422" i="4"/>
  <c r="B422" i="4"/>
  <c r="F422" i="4"/>
  <c r="D422" i="4"/>
  <c r="G422" i="4"/>
  <c r="E422" i="4"/>
  <c r="C422" i="4"/>
  <c r="D367" i="4"/>
  <c r="C367" i="4"/>
  <c r="F367" i="4"/>
  <c r="E367" i="4"/>
  <c r="B367" i="4"/>
  <c r="G367" i="4"/>
  <c r="AC238" i="4"/>
  <c r="C238" i="4"/>
  <c r="F238" i="4"/>
  <c r="E238" i="4"/>
  <c r="B238" i="4"/>
  <c r="G238" i="4"/>
  <c r="D238" i="4"/>
  <c r="AC378" i="4"/>
  <c r="E378" i="4"/>
  <c r="D378" i="4"/>
  <c r="G378" i="4"/>
  <c r="C378" i="4"/>
  <c r="B378" i="4"/>
  <c r="F378" i="4"/>
  <c r="G252" i="4"/>
  <c r="E252" i="4"/>
  <c r="B252" i="4"/>
  <c r="C252" i="4"/>
  <c r="F252" i="4"/>
  <c r="D252" i="4"/>
  <c r="AC302" i="4"/>
  <c r="G302" i="4"/>
  <c r="F302" i="4"/>
  <c r="B302" i="4"/>
  <c r="C302" i="4"/>
  <c r="E302" i="4"/>
  <c r="D302" i="4"/>
  <c r="AC375" i="4"/>
  <c r="B375" i="4"/>
  <c r="C375" i="4"/>
  <c r="E375" i="4"/>
  <c r="F375" i="4"/>
  <c r="G375" i="4"/>
  <c r="D375" i="4"/>
  <c r="AC400" i="4"/>
  <c r="F400" i="4"/>
  <c r="E400" i="4"/>
  <c r="D400" i="4"/>
  <c r="C400" i="4"/>
  <c r="B400" i="4"/>
  <c r="G400" i="4"/>
  <c r="AC314" i="4"/>
  <c r="C314" i="4"/>
  <c r="B314" i="4"/>
  <c r="F314" i="4"/>
  <c r="G314" i="4"/>
  <c r="E314" i="4"/>
  <c r="D314" i="4"/>
  <c r="B247" i="4"/>
  <c r="G247" i="4"/>
  <c r="F247" i="4"/>
  <c r="E247" i="4"/>
  <c r="D247" i="4"/>
  <c r="C247" i="4"/>
  <c r="AC410" i="4"/>
  <c r="C410" i="4"/>
  <c r="B410" i="4"/>
  <c r="G410" i="4"/>
  <c r="E410" i="4"/>
  <c r="D410" i="4"/>
  <c r="F410" i="4"/>
  <c r="AC370" i="4"/>
  <c r="E370" i="4"/>
  <c r="D370" i="4"/>
  <c r="F370" i="4"/>
  <c r="C370" i="4"/>
  <c r="G370" i="4"/>
  <c r="B370" i="4"/>
  <c r="G255" i="4"/>
  <c r="B255" i="4"/>
  <c r="F255" i="4"/>
  <c r="E255" i="4"/>
  <c r="D255" i="4"/>
  <c r="C255" i="4"/>
  <c r="C305" i="4"/>
  <c r="F305" i="4"/>
  <c r="E305" i="4"/>
  <c r="D305" i="4"/>
  <c r="B305" i="4"/>
  <c r="G305" i="4"/>
  <c r="D395" i="4"/>
  <c r="F395" i="4"/>
  <c r="G395" i="4"/>
  <c r="E395" i="4"/>
  <c r="C395" i="4"/>
  <c r="B395" i="4"/>
  <c r="B473" i="4"/>
  <c r="E473" i="4"/>
  <c r="D473" i="4"/>
  <c r="G473" i="4"/>
  <c r="C473" i="4"/>
  <c r="F473" i="4"/>
  <c r="D487" i="4"/>
  <c r="F487" i="4"/>
  <c r="C487" i="4"/>
  <c r="B487" i="4"/>
  <c r="G487" i="4"/>
  <c r="E487" i="4"/>
  <c r="C621" i="4"/>
  <c r="F621" i="4"/>
  <c r="D621" i="4"/>
  <c r="G621" i="4"/>
  <c r="B621" i="4"/>
  <c r="E621" i="4"/>
  <c r="AC679" i="4"/>
  <c r="E679" i="4"/>
  <c r="C679" i="4"/>
  <c r="B679" i="4"/>
  <c r="G679" i="4"/>
  <c r="F679" i="4"/>
  <c r="D679" i="4"/>
  <c r="G528" i="4"/>
  <c r="D528" i="4"/>
  <c r="F528" i="4"/>
  <c r="E528" i="4"/>
  <c r="B528" i="4"/>
  <c r="C528" i="4"/>
  <c r="B557" i="4"/>
  <c r="G557" i="4"/>
  <c r="D557" i="4"/>
  <c r="E557" i="4"/>
  <c r="C557" i="4"/>
  <c r="F557" i="4"/>
  <c r="AC617" i="4"/>
  <c r="G617" i="4"/>
  <c r="F617" i="4"/>
  <c r="D617" i="4"/>
  <c r="E617" i="4"/>
  <c r="B617" i="4"/>
  <c r="C617" i="4"/>
  <c r="AC551" i="4"/>
  <c r="G551" i="4"/>
  <c r="B551" i="4"/>
  <c r="F551" i="4"/>
  <c r="C551" i="4"/>
  <c r="D551" i="4"/>
  <c r="E551" i="4"/>
  <c r="AC384" i="4"/>
  <c r="E384" i="4"/>
  <c r="G384" i="4"/>
  <c r="F384" i="4"/>
  <c r="C384" i="4"/>
  <c r="B384" i="4"/>
  <c r="D384" i="4"/>
  <c r="AC545" i="4"/>
  <c r="B545" i="4"/>
  <c r="C545" i="4"/>
  <c r="G545" i="4"/>
  <c r="D545" i="4"/>
  <c r="E545" i="4"/>
  <c r="F545" i="4"/>
  <c r="E522" i="4"/>
  <c r="B522" i="4"/>
  <c r="G522" i="4"/>
  <c r="D522" i="4"/>
  <c r="C522" i="4"/>
  <c r="F522" i="4"/>
  <c r="AC541" i="4"/>
  <c r="D541" i="4"/>
  <c r="B541" i="4"/>
  <c r="E541" i="4"/>
  <c r="G541" i="4"/>
  <c r="C541" i="4"/>
  <c r="F541" i="4"/>
  <c r="G695" i="4"/>
  <c r="C695" i="4"/>
  <c r="F695" i="4"/>
  <c r="E695" i="4"/>
  <c r="D695" i="4"/>
  <c r="B695" i="4"/>
  <c r="AC634" i="4"/>
  <c r="D634" i="4"/>
  <c r="C634" i="4"/>
  <c r="G634" i="4"/>
  <c r="F634" i="4"/>
  <c r="B634" i="4"/>
  <c r="E634" i="4"/>
  <c r="G623" i="4"/>
  <c r="B623" i="4"/>
  <c r="F623" i="4"/>
  <c r="D623" i="4"/>
  <c r="C623" i="4"/>
  <c r="E623" i="4"/>
  <c r="AC575" i="4"/>
  <c r="G575" i="4"/>
  <c r="D575" i="4"/>
  <c r="B575" i="4"/>
  <c r="F575" i="4"/>
  <c r="E575" i="4"/>
  <c r="C575" i="4"/>
  <c r="B697" i="4"/>
  <c r="C697" i="4"/>
  <c r="E697" i="4"/>
  <c r="G697" i="4"/>
  <c r="F697" i="4"/>
  <c r="D697" i="4"/>
  <c r="AC510" i="4"/>
  <c r="C510" i="4"/>
  <c r="B510" i="4"/>
  <c r="G510" i="4"/>
  <c r="E510" i="4"/>
  <c r="D510" i="4"/>
  <c r="F510" i="4"/>
  <c r="E591" i="4"/>
  <c r="C591" i="4"/>
  <c r="G591" i="4"/>
  <c r="F591" i="4"/>
  <c r="D591" i="4"/>
  <c r="B591" i="4"/>
  <c r="AC671" i="4"/>
  <c r="F671" i="4"/>
  <c r="E671" i="4"/>
  <c r="D671" i="4"/>
  <c r="C671" i="4"/>
  <c r="G671" i="4"/>
  <c r="B671" i="4"/>
  <c r="AC500" i="4"/>
  <c r="E500" i="4"/>
  <c r="B500" i="4"/>
  <c r="F500" i="4"/>
  <c r="C500" i="4"/>
  <c r="D500" i="4"/>
  <c r="G500" i="4"/>
  <c r="E618" i="4"/>
  <c r="G618" i="4"/>
  <c r="F618" i="4"/>
  <c r="B618" i="4"/>
  <c r="D618" i="4"/>
  <c r="C618" i="4"/>
  <c r="AC612" i="4"/>
  <c r="D612" i="4"/>
  <c r="E612" i="4"/>
  <c r="C612" i="4"/>
  <c r="G612" i="4"/>
  <c r="B612" i="4"/>
  <c r="F612" i="4"/>
  <c r="AC455" i="4"/>
  <c r="B455" i="4"/>
  <c r="C455" i="4"/>
  <c r="F455" i="4"/>
  <c r="E455" i="4"/>
  <c r="G455" i="4"/>
  <c r="D455" i="4"/>
  <c r="E478" i="4"/>
  <c r="C478" i="4"/>
  <c r="B478" i="4"/>
  <c r="D478" i="4"/>
  <c r="G478" i="4"/>
  <c r="F478" i="4"/>
  <c r="C509" i="4"/>
  <c r="F509" i="4"/>
  <c r="D509" i="4"/>
  <c r="B509" i="4"/>
  <c r="G509" i="4"/>
  <c r="E509" i="4"/>
  <c r="E532" i="4"/>
  <c r="F532" i="4"/>
  <c r="D532" i="4"/>
  <c r="C532" i="4"/>
  <c r="G532" i="4"/>
  <c r="B532" i="4"/>
  <c r="AC590" i="4"/>
  <c r="E590" i="4"/>
  <c r="C590" i="4"/>
  <c r="G590" i="4"/>
  <c r="F590" i="4"/>
  <c r="D590" i="4"/>
  <c r="B590" i="4"/>
  <c r="AC680" i="4"/>
  <c r="C680" i="4"/>
  <c r="G680" i="4"/>
  <c r="D680" i="4"/>
  <c r="E680" i="4"/>
  <c r="B680" i="4"/>
  <c r="F680" i="4"/>
  <c r="G701" i="4"/>
  <c r="E701" i="4"/>
  <c r="C701" i="4"/>
  <c r="B701" i="4"/>
  <c r="F701" i="4"/>
  <c r="D701" i="4"/>
  <c r="AC525" i="4"/>
  <c r="E525" i="4"/>
  <c r="C525" i="4"/>
  <c r="F525" i="4"/>
  <c r="G525" i="4"/>
  <c r="D525" i="4"/>
  <c r="B525" i="4"/>
  <c r="AC501" i="4"/>
  <c r="G501" i="4"/>
  <c r="C501" i="4"/>
  <c r="F501" i="4"/>
  <c r="B501" i="4"/>
  <c r="E501" i="4"/>
  <c r="D501" i="4"/>
  <c r="AC570" i="4"/>
  <c r="D570" i="4"/>
  <c r="F570" i="4"/>
  <c r="G570" i="4"/>
  <c r="E570" i="4"/>
  <c r="C570" i="4"/>
  <c r="B570" i="4"/>
  <c r="D638" i="4"/>
  <c r="E638" i="4"/>
  <c r="C638" i="4"/>
  <c r="B638" i="4"/>
  <c r="G638" i="4"/>
  <c r="F638" i="4"/>
  <c r="G822" i="4"/>
  <c r="C822" i="4"/>
  <c r="B822" i="4"/>
  <c r="F822" i="4"/>
  <c r="D822" i="4"/>
  <c r="E822" i="4"/>
  <c r="AC734" i="4"/>
  <c r="F734" i="4"/>
  <c r="D734" i="4"/>
  <c r="C734" i="4"/>
  <c r="E734" i="4"/>
  <c r="B734" i="4"/>
  <c r="G734" i="4"/>
  <c r="AC755" i="4"/>
  <c r="F755" i="4"/>
  <c r="D755" i="4"/>
  <c r="C755" i="4"/>
  <c r="E755" i="4"/>
  <c r="B755" i="4"/>
  <c r="G755" i="4"/>
  <c r="G819" i="4"/>
  <c r="D819" i="4"/>
  <c r="B819" i="4"/>
  <c r="E819" i="4"/>
  <c r="C819" i="4"/>
  <c r="F819" i="4"/>
  <c r="AC862" i="4"/>
  <c r="D862" i="4"/>
  <c r="B862" i="4"/>
  <c r="F862" i="4"/>
  <c r="G862" i="4"/>
  <c r="C862" i="4"/>
  <c r="E862" i="4"/>
  <c r="AC975" i="4"/>
  <c r="E975" i="4"/>
  <c r="C975" i="4"/>
  <c r="F975" i="4"/>
  <c r="B975" i="4"/>
  <c r="G975" i="4"/>
  <c r="D975" i="4"/>
  <c r="AC807" i="4"/>
  <c r="G807" i="4"/>
  <c r="C807" i="4"/>
  <c r="D807" i="4"/>
  <c r="B807" i="4"/>
  <c r="F807" i="4"/>
  <c r="E807" i="4"/>
  <c r="AC853" i="4"/>
  <c r="C853" i="4"/>
  <c r="D853" i="4"/>
  <c r="B853" i="4"/>
  <c r="G853" i="4"/>
  <c r="F853" i="4"/>
  <c r="E853" i="4"/>
  <c r="D888" i="4"/>
  <c r="E888" i="4"/>
  <c r="B888" i="4"/>
  <c r="G888" i="4"/>
  <c r="F888" i="4"/>
  <c r="C888" i="4"/>
  <c r="AC961" i="4"/>
  <c r="G961" i="4"/>
  <c r="E961" i="4"/>
  <c r="D961" i="4"/>
  <c r="F961" i="4"/>
  <c r="C961" i="4"/>
  <c r="B961" i="4"/>
  <c r="AC1002" i="4"/>
  <c r="D1002" i="4"/>
  <c r="G1002" i="4"/>
  <c r="E1002" i="4"/>
  <c r="B1002" i="4"/>
  <c r="F1002" i="4"/>
  <c r="C1002" i="4"/>
  <c r="AC711" i="4"/>
  <c r="C711" i="4"/>
  <c r="B711" i="4"/>
  <c r="G711" i="4"/>
  <c r="F711" i="4"/>
  <c r="E711" i="4"/>
  <c r="D711" i="4"/>
  <c r="AC788" i="4"/>
  <c r="E788" i="4"/>
  <c r="D788" i="4"/>
  <c r="C788" i="4"/>
  <c r="G788" i="4"/>
  <c r="F788" i="4"/>
  <c r="B788" i="4"/>
  <c r="E857" i="4"/>
  <c r="D857" i="4"/>
  <c r="G857" i="4"/>
  <c r="F857" i="4"/>
  <c r="B857" i="4"/>
  <c r="C857" i="4"/>
  <c r="AC878" i="4"/>
  <c r="E878" i="4"/>
  <c r="D878" i="4"/>
  <c r="C878" i="4"/>
  <c r="B878" i="4"/>
  <c r="F878" i="4"/>
  <c r="G878" i="4"/>
  <c r="AC908" i="4"/>
  <c r="E908" i="4"/>
  <c r="D908" i="4"/>
  <c r="B908" i="4"/>
  <c r="G908" i="4"/>
  <c r="F908" i="4"/>
  <c r="C908" i="4"/>
  <c r="C765" i="4"/>
  <c r="F765" i="4"/>
  <c r="G765" i="4"/>
  <c r="E765" i="4"/>
  <c r="D765" i="4"/>
  <c r="B765" i="4"/>
  <c r="AC797" i="4"/>
  <c r="B797" i="4"/>
  <c r="G797" i="4"/>
  <c r="C797" i="4"/>
  <c r="F797" i="4"/>
  <c r="E797" i="4"/>
  <c r="D797" i="4"/>
  <c r="AC934" i="4"/>
  <c r="F934" i="4"/>
  <c r="D934" i="4"/>
  <c r="B934" i="4"/>
  <c r="G934" i="4"/>
  <c r="E934" i="4"/>
  <c r="C934" i="4"/>
  <c r="B989" i="4"/>
  <c r="C989" i="4"/>
  <c r="F989" i="4"/>
  <c r="D989" i="4"/>
  <c r="G989" i="4"/>
  <c r="E989" i="4"/>
  <c r="C955" i="4"/>
  <c r="D955" i="4"/>
  <c r="F955" i="4"/>
  <c r="E955" i="4"/>
  <c r="B955" i="4"/>
  <c r="G955" i="4"/>
  <c r="C775" i="4"/>
  <c r="B775" i="4"/>
  <c r="G775" i="4"/>
  <c r="F775" i="4"/>
  <c r="E775" i="4"/>
  <c r="D775" i="4"/>
  <c r="AC796" i="4"/>
  <c r="C796" i="4"/>
  <c r="E796" i="4"/>
  <c r="G796" i="4"/>
  <c r="B796" i="4"/>
  <c r="F796" i="4"/>
  <c r="D796" i="4"/>
  <c r="G847" i="4"/>
  <c r="C847" i="4"/>
  <c r="F847" i="4"/>
  <c r="E847" i="4"/>
  <c r="D847" i="4"/>
  <c r="B847" i="4"/>
  <c r="C997" i="4"/>
  <c r="B997" i="4"/>
  <c r="F997" i="4"/>
  <c r="D997" i="4"/>
  <c r="G997" i="4"/>
  <c r="E997" i="4"/>
  <c r="AC959" i="4"/>
  <c r="B959" i="4"/>
  <c r="C959" i="4"/>
  <c r="G959" i="4"/>
  <c r="F959" i="4"/>
  <c r="E959" i="4"/>
  <c r="D959" i="4"/>
  <c r="AC691" i="4"/>
  <c r="E691" i="4"/>
  <c r="C691" i="4"/>
  <c r="G691" i="4"/>
  <c r="F691" i="4"/>
  <c r="D691" i="4"/>
  <c r="B691" i="4"/>
  <c r="B744" i="4"/>
  <c r="G744" i="4"/>
  <c r="F744" i="4"/>
  <c r="E744" i="4"/>
  <c r="D744" i="4"/>
  <c r="C744" i="4"/>
  <c r="AC843" i="4"/>
  <c r="E843" i="4"/>
  <c r="B843" i="4"/>
  <c r="C843" i="4"/>
  <c r="G843" i="4"/>
  <c r="F843" i="4"/>
  <c r="D843" i="4"/>
  <c r="AC914" i="4"/>
  <c r="B914" i="4"/>
  <c r="G914" i="4"/>
  <c r="F914" i="4"/>
  <c r="D914" i="4"/>
  <c r="E914" i="4"/>
  <c r="C914" i="4"/>
  <c r="AC1008" i="4"/>
  <c r="D1008" i="4"/>
  <c r="F1008" i="4"/>
  <c r="G1008" i="4"/>
  <c r="E1008" i="4"/>
  <c r="C1008" i="4"/>
  <c r="B1008" i="4"/>
  <c r="AC740" i="4"/>
  <c r="E740" i="4"/>
  <c r="G740" i="4"/>
  <c r="F740" i="4"/>
  <c r="D740" i="4"/>
  <c r="C740" i="4"/>
  <c r="B740" i="4"/>
  <c r="F761" i="4"/>
  <c r="C761" i="4"/>
  <c r="B761" i="4"/>
  <c r="G761" i="4"/>
  <c r="E761" i="4"/>
  <c r="D761" i="4"/>
  <c r="AC820" i="4"/>
  <c r="C820" i="4"/>
  <c r="F820" i="4"/>
  <c r="E820" i="4"/>
  <c r="G820" i="4"/>
  <c r="D820" i="4"/>
  <c r="B820" i="4"/>
  <c r="AC839" i="4"/>
  <c r="C839" i="4"/>
  <c r="B839" i="4"/>
  <c r="D839" i="4"/>
  <c r="G839" i="4"/>
  <c r="F839" i="4"/>
  <c r="E839" i="4"/>
  <c r="C938" i="4"/>
  <c r="D938" i="4"/>
  <c r="B938" i="4"/>
  <c r="F938" i="4"/>
  <c r="E938" i="4"/>
  <c r="G938" i="4"/>
  <c r="F968" i="4"/>
  <c r="E968" i="4"/>
  <c r="B968" i="4"/>
  <c r="D968" i="4"/>
  <c r="C968" i="4"/>
  <c r="G968" i="4"/>
  <c r="D238" i="2"/>
  <c r="AC68" i="4"/>
  <c r="G68" i="4"/>
  <c r="F68" i="4"/>
  <c r="E68" i="4"/>
  <c r="D68" i="4"/>
  <c r="C68" i="4"/>
  <c r="B68" i="4"/>
  <c r="AC181" i="4"/>
  <c r="G181" i="4"/>
  <c r="F181" i="4"/>
  <c r="E181" i="4"/>
  <c r="D181" i="4"/>
  <c r="C181" i="4"/>
  <c r="B181" i="4"/>
  <c r="F99" i="4"/>
  <c r="E99" i="4"/>
  <c r="D99" i="4"/>
  <c r="G99" i="4"/>
  <c r="B99" i="4"/>
  <c r="C99" i="4"/>
  <c r="G41" i="4"/>
  <c r="F41" i="4"/>
  <c r="E41" i="4"/>
  <c r="D41" i="4"/>
  <c r="C41" i="4"/>
  <c r="B41" i="4"/>
  <c r="C127" i="4"/>
  <c r="B127" i="4"/>
  <c r="G127" i="4"/>
  <c r="F127" i="4"/>
  <c r="E127" i="4"/>
  <c r="D127" i="4"/>
  <c r="AC48" i="4"/>
  <c r="B48" i="4"/>
  <c r="F48" i="4"/>
  <c r="C48" i="4"/>
  <c r="E48" i="4"/>
  <c r="D48" i="4"/>
  <c r="G48" i="4"/>
  <c r="AC298" i="4"/>
  <c r="D298" i="4"/>
  <c r="E298" i="4"/>
  <c r="C298" i="4"/>
  <c r="B298" i="4"/>
  <c r="F298" i="4"/>
  <c r="G298" i="4"/>
  <c r="C20" i="4"/>
  <c r="D20" i="4"/>
  <c r="F20" i="4"/>
  <c r="E20" i="4"/>
  <c r="B20" i="4"/>
  <c r="G20" i="4"/>
  <c r="D130" i="4"/>
  <c r="B130" i="4"/>
  <c r="F130" i="4"/>
  <c r="E130" i="4"/>
  <c r="G130" i="4"/>
  <c r="C130" i="4"/>
  <c r="C35" i="4"/>
  <c r="F35" i="4"/>
  <c r="B35" i="4"/>
  <c r="G35" i="4"/>
  <c r="E35" i="4"/>
  <c r="D35" i="4"/>
  <c r="D142" i="4"/>
  <c r="B142" i="4"/>
  <c r="F142" i="4"/>
  <c r="E142" i="4"/>
  <c r="G142" i="4"/>
  <c r="C142" i="4"/>
  <c r="F15" i="4"/>
  <c r="D15" i="4"/>
  <c r="B15" i="4"/>
  <c r="C15" i="4"/>
  <c r="G15" i="4"/>
  <c r="E15" i="4"/>
  <c r="F125" i="4"/>
  <c r="C125" i="4"/>
  <c r="B125" i="4"/>
  <c r="E125" i="4"/>
  <c r="G125" i="4"/>
  <c r="D125" i="4"/>
  <c r="AC245" i="4"/>
  <c r="D245" i="4"/>
  <c r="C245" i="4"/>
  <c r="B245" i="4"/>
  <c r="G245" i="4"/>
  <c r="F245" i="4"/>
  <c r="E245" i="4"/>
  <c r="AC129" i="4"/>
  <c r="F129" i="4"/>
  <c r="E129" i="4"/>
  <c r="D129" i="4"/>
  <c r="B129" i="4"/>
  <c r="C129" i="4"/>
  <c r="G129" i="4"/>
  <c r="F213" i="4"/>
  <c r="C213" i="4"/>
  <c r="D213" i="4"/>
  <c r="G213" i="4"/>
  <c r="E213" i="4"/>
  <c r="B213" i="4"/>
  <c r="AC136" i="4"/>
  <c r="F136" i="4"/>
  <c r="B136" i="4"/>
  <c r="D136" i="4"/>
  <c r="G136" i="4"/>
  <c r="C136" i="4"/>
  <c r="E136" i="4"/>
  <c r="AC18" i="4"/>
  <c r="E18" i="4"/>
  <c r="D18" i="4"/>
  <c r="C18" i="4"/>
  <c r="B18" i="4"/>
  <c r="G18" i="4"/>
  <c r="F18" i="4"/>
  <c r="E108" i="4"/>
  <c r="D108" i="4"/>
  <c r="C108" i="4"/>
  <c r="B108" i="4"/>
  <c r="G108" i="4"/>
  <c r="F108" i="4"/>
  <c r="AC168" i="4"/>
  <c r="F168" i="4"/>
  <c r="D168" i="4"/>
  <c r="B168" i="4"/>
  <c r="G168" i="4"/>
  <c r="E168" i="4"/>
  <c r="C168" i="4"/>
  <c r="B17" i="4"/>
  <c r="E17" i="4"/>
  <c r="G17" i="4"/>
  <c r="F17" i="4"/>
  <c r="D17" i="4"/>
  <c r="C17" i="4"/>
  <c r="AC103" i="4"/>
  <c r="G103" i="4"/>
  <c r="F103" i="4"/>
  <c r="E103" i="4"/>
  <c r="D103" i="4"/>
  <c r="C103" i="4"/>
  <c r="B103" i="4"/>
  <c r="AC24" i="4"/>
  <c r="C24" i="4"/>
  <c r="B24" i="4"/>
  <c r="E24" i="4"/>
  <c r="D24" i="4"/>
  <c r="G24" i="4"/>
  <c r="F24" i="4"/>
  <c r="G244" i="4"/>
  <c r="F244" i="4"/>
  <c r="E244" i="4"/>
  <c r="D244" i="4"/>
  <c r="C244" i="4"/>
  <c r="B244" i="4"/>
  <c r="AC211" i="4"/>
  <c r="G211" i="4"/>
  <c r="F211" i="4"/>
  <c r="E211" i="4"/>
  <c r="C211" i="4"/>
  <c r="B211" i="4"/>
  <c r="D211" i="4"/>
  <c r="AC106" i="4"/>
  <c r="G106" i="4"/>
  <c r="F106" i="4"/>
  <c r="E106" i="4"/>
  <c r="D106" i="4"/>
  <c r="C106" i="4"/>
  <c r="B106" i="4"/>
  <c r="AC13" i="4"/>
  <c r="B13" i="4"/>
  <c r="E13" i="4"/>
  <c r="C13" i="4"/>
  <c r="F13" i="4"/>
  <c r="D13" i="4"/>
  <c r="G13" i="4"/>
  <c r="D373" i="4"/>
  <c r="C373" i="4"/>
  <c r="F373" i="4"/>
  <c r="E373" i="4"/>
  <c r="B373" i="4"/>
  <c r="G373" i="4"/>
  <c r="G323" i="4"/>
  <c r="D323" i="4"/>
  <c r="F323" i="4"/>
  <c r="C323" i="4"/>
  <c r="B323" i="4"/>
  <c r="E323" i="4"/>
  <c r="AC261" i="4"/>
  <c r="B261" i="4"/>
  <c r="G261" i="4"/>
  <c r="E261" i="4"/>
  <c r="F261" i="4"/>
  <c r="D261" i="4"/>
  <c r="C261" i="4"/>
  <c r="AC345" i="4"/>
  <c r="B345" i="4"/>
  <c r="F345" i="4"/>
  <c r="C345" i="4"/>
  <c r="D345" i="4"/>
  <c r="G345" i="4"/>
  <c r="E345" i="4"/>
  <c r="D278" i="4"/>
  <c r="B278" i="4"/>
  <c r="E278" i="4"/>
  <c r="F278" i="4"/>
  <c r="C278" i="4"/>
  <c r="G278" i="4"/>
  <c r="F414" i="4"/>
  <c r="E414" i="4"/>
  <c r="C414" i="4"/>
  <c r="D414" i="4"/>
  <c r="G414" i="4"/>
  <c r="B414" i="4"/>
  <c r="AC354" i="4"/>
  <c r="G354" i="4"/>
  <c r="B354" i="4"/>
  <c r="E354" i="4"/>
  <c r="F354" i="4"/>
  <c r="C354" i="4"/>
  <c r="D354" i="4"/>
  <c r="D264" i="4"/>
  <c r="C264" i="4"/>
  <c r="F264" i="4"/>
  <c r="B264" i="4"/>
  <c r="G264" i="4"/>
  <c r="E264" i="4"/>
  <c r="G215" i="4"/>
  <c r="F215" i="4"/>
  <c r="E215" i="4"/>
  <c r="C215" i="4"/>
  <c r="B215" i="4"/>
  <c r="D215" i="4"/>
  <c r="G333" i="4"/>
  <c r="E333" i="4"/>
  <c r="C333" i="4"/>
  <c r="B333" i="4"/>
  <c r="F333" i="4"/>
  <c r="D333" i="4"/>
  <c r="AC463" i="4"/>
  <c r="G463" i="4"/>
  <c r="E463" i="4"/>
  <c r="D463" i="4"/>
  <c r="B463" i="4"/>
  <c r="F463" i="4"/>
  <c r="C463" i="4"/>
  <c r="AC308" i="4"/>
  <c r="D308" i="4"/>
  <c r="G308" i="4"/>
  <c r="E308" i="4"/>
  <c r="C308" i="4"/>
  <c r="B308" i="4"/>
  <c r="F308" i="4"/>
  <c r="D357" i="4"/>
  <c r="E357" i="4"/>
  <c r="C357" i="4"/>
  <c r="F357" i="4"/>
  <c r="B357" i="4"/>
  <c r="G357" i="4"/>
  <c r="F431" i="4"/>
  <c r="E431" i="4"/>
  <c r="D431" i="4"/>
  <c r="C431" i="4"/>
  <c r="B431" i="4"/>
  <c r="G431" i="4"/>
  <c r="D432" i="4"/>
  <c r="C432" i="4"/>
  <c r="B432" i="4"/>
  <c r="G432" i="4"/>
  <c r="F432" i="4"/>
  <c r="E432" i="4"/>
  <c r="B59" i="4"/>
  <c r="C59" i="4"/>
  <c r="F59" i="4"/>
  <c r="G59" i="4"/>
  <c r="E59" i="4"/>
  <c r="D59" i="4"/>
  <c r="AC316" i="4"/>
  <c r="F316" i="4"/>
  <c r="D316" i="4"/>
  <c r="C316" i="4"/>
  <c r="G316" i="4"/>
  <c r="E316" i="4"/>
  <c r="B316" i="4"/>
  <c r="D362" i="4"/>
  <c r="F362" i="4"/>
  <c r="C362" i="4"/>
  <c r="E362" i="4"/>
  <c r="B362" i="4"/>
  <c r="G362" i="4"/>
  <c r="AC307" i="4"/>
  <c r="E307" i="4"/>
  <c r="D307" i="4"/>
  <c r="F307" i="4"/>
  <c r="C307" i="4"/>
  <c r="B307" i="4"/>
  <c r="G307" i="4"/>
  <c r="AC447" i="4"/>
  <c r="B447" i="4"/>
  <c r="G447" i="4"/>
  <c r="D447" i="4"/>
  <c r="C447" i="4"/>
  <c r="F447" i="4"/>
  <c r="E447" i="4"/>
  <c r="D319" i="4"/>
  <c r="E319" i="4"/>
  <c r="C319" i="4"/>
  <c r="B319" i="4"/>
  <c r="F319" i="4"/>
  <c r="G319" i="4"/>
  <c r="AC466" i="4"/>
  <c r="G466" i="4"/>
  <c r="C466" i="4"/>
  <c r="B466" i="4"/>
  <c r="F466" i="4"/>
  <c r="E466" i="4"/>
  <c r="D466" i="4"/>
  <c r="E475" i="4"/>
  <c r="F475" i="4"/>
  <c r="D475" i="4"/>
  <c r="C475" i="4"/>
  <c r="B475" i="4"/>
  <c r="G475" i="4"/>
  <c r="AC534" i="4"/>
  <c r="C534" i="4"/>
  <c r="B534" i="4"/>
  <c r="G534" i="4"/>
  <c r="F534" i="4"/>
  <c r="D534" i="4"/>
  <c r="E534" i="4"/>
  <c r="F562" i="4"/>
  <c r="E562" i="4"/>
  <c r="B562" i="4"/>
  <c r="C562" i="4"/>
  <c r="D562" i="4"/>
  <c r="G562" i="4"/>
  <c r="G729" i="4"/>
  <c r="F729" i="4"/>
  <c r="E729" i="4"/>
  <c r="D729" i="4"/>
  <c r="C729" i="4"/>
  <c r="B729" i="4"/>
  <c r="AC725" i="4"/>
  <c r="D725" i="4"/>
  <c r="B725" i="4"/>
  <c r="F725" i="4"/>
  <c r="E725" i="4"/>
  <c r="G725" i="4"/>
  <c r="C725" i="4"/>
  <c r="AC537" i="4"/>
  <c r="G537" i="4"/>
  <c r="D537" i="4"/>
  <c r="E537" i="4"/>
  <c r="F537" i="4"/>
  <c r="C537" i="4"/>
  <c r="B537" i="4"/>
  <c r="G598" i="4"/>
  <c r="F598" i="4"/>
  <c r="D598" i="4"/>
  <c r="B598" i="4"/>
  <c r="E598" i="4"/>
  <c r="C598" i="4"/>
  <c r="B583" i="4"/>
  <c r="F583" i="4"/>
  <c r="D583" i="4"/>
  <c r="C583" i="4"/>
  <c r="E583" i="4"/>
  <c r="G583" i="4"/>
  <c r="AC416" i="4"/>
  <c r="G416" i="4"/>
  <c r="E416" i="4"/>
  <c r="D416" i="4"/>
  <c r="B416" i="4"/>
  <c r="F416" i="4"/>
  <c r="C416" i="4"/>
  <c r="AC479" i="4"/>
  <c r="D479" i="4"/>
  <c r="F479" i="4"/>
  <c r="G479" i="4"/>
  <c r="B479" i="4"/>
  <c r="C479" i="4"/>
  <c r="E479" i="4"/>
  <c r="D491" i="4"/>
  <c r="F491" i="4"/>
  <c r="C491" i="4"/>
  <c r="E491" i="4"/>
  <c r="B491" i="4"/>
  <c r="G491" i="4"/>
  <c r="F630" i="4"/>
  <c r="B630" i="4"/>
  <c r="E630" i="4"/>
  <c r="G630" i="4"/>
  <c r="D630" i="4"/>
  <c r="C630" i="4"/>
  <c r="AC573" i="4"/>
  <c r="B573" i="4"/>
  <c r="C573" i="4"/>
  <c r="G573" i="4"/>
  <c r="D573" i="4"/>
  <c r="E573" i="4"/>
  <c r="F573" i="4"/>
  <c r="AC577" i="4"/>
  <c r="G577" i="4"/>
  <c r="D577" i="4"/>
  <c r="C577" i="4"/>
  <c r="F577" i="4"/>
  <c r="E577" i="4"/>
  <c r="B577" i="4"/>
  <c r="D645" i="4"/>
  <c r="E645" i="4"/>
  <c r="C645" i="4"/>
  <c r="B645" i="4"/>
  <c r="G645" i="4"/>
  <c r="F645" i="4"/>
  <c r="B624" i="4"/>
  <c r="C624" i="4"/>
  <c r="F624" i="4"/>
  <c r="E624" i="4"/>
  <c r="G624" i="4"/>
  <c r="D624" i="4"/>
  <c r="D685" i="4"/>
  <c r="B685" i="4"/>
  <c r="G685" i="4"/>
  <c r="E685" i="4"/>
  <c r="F685" i="4"/>
  <c r="C685" i="4"/>
  <c r="AC684" i="4"/>
  <c r="D684" i="4"/>
  <c r="B684" i="4"/>
  <c r="G684" i="4"/>
  <c r="C684" i="4"/>
  <c r="F684" i="4"/>
  <c r="E684" i="4"/>
  <c r="F553" i="4"/>
  <c r="C553" i="4"/>
  <c r="E553" i="4"/>
  <c r="B553" i="4"/>
  <c r="G553" i="4"/>
  <c r="D553" i="4"/>
  <c r="F526" i="4"/>
  <c r="E526" i="4"/>
  <c r="D526" i="4"/>
  <c r="G526" i="4"/>
  <c r="C526" i="4"/>
  <c r="B526" i="4"/>
  <c r="AC780" i="4"/>
  <c r="G780" i="4"/>
  <c r="F780" i="4"/>
  <c r="B780" i="4"/>
  <c r="C780" i="4"/>
  <c r="E780" i="4"/>
  <c r="D780" i="4"/>
  <c r="AC561" i="4"/>
  <c r="B561" i="4"/>
  <c r="D561" i="4"/>
  <c r="G561" i="4"/>
  <c r="F561" i="4"/>
  <c r="C561" i="4"/>
  <c r="E561" i="4"/>
  <c r="AC619" i="4"/>
  <c r="E619" i="4"/>
  <c r="B619" i="4"/>
  <c r="G619" i="4"/>
  <c r="F619" i="4"/>
  <c r="D619" i="4"/>
  <c r="C619" i="4"/>
  <c r="E600" i="4"/>
  <c r="D600" i="4"/>
  <c r="G600" i="4"/>
  <c r="B600" i="4"/>
  <c r="F600" i="4"/>
  <c r="C600" i="4"/>
  <c r="AC659" i="4"/>
  <c r="C659" i="4"/>
  <c r="D659" i="4"/>
  <c r="F659" i="4"/>
  <c r="E659" i="4"/>
  <c r="G659" i="4"/>
  <c r="B659" i="4"/>
  <c r="AC793" i="4"/>
  <c r="D793" i="4"/>
  <c r="C793" i="4"/>
  <c r="G793" i="4"/>
  <c r="E793" i="4"/>
  <c r="F793" i="4"/>
  <c r="B793" i="4"/>
  <c r="AC482" i="4"/>
  <c r="B482" i="4"/>
  <c r="D482" i="4"/>
  <c r="G482" i="4"/>
  <c r="F482" i="4"/>
  <c r="E482" i="4"/>
  <c r="C482" i="4"/>
  <c r="C498" i="4"/>
  <c r="F498" i="4"/>
  <c r="D498" i="4"/>
  <c r="G498" i="4"/>
  <c r="E498" i="4"/>
  <c r="B498" i="4"/>
  <c r="AC580" i="4"/>
  <c r="F580" i="4"/>
  <c r="D580" i="4"/>
  <c r="G580" i="4"/>
  <c r="B580" i="4"/>
  <c r="E580" i="4"/>
  <c r="C580" i="4"/>
  <c r="AC614" i="4"/>
  <c r="B614" i="4"/>
  <c r="E614" i="4"/>
  <c r="C614" i="4"/>
  <c r="G614" i="4"/>
  <c r="F614" i="4"/>
  <c r="D614" i="4"/>
  <c r="AC737" i="4"/>
  <c r="B737" i="4"/>
  <c r="D737" i="4"/>
  <c r="G737" i="4"/>
  <c r="F737" i="4"/>
  <c r="E737" i="4"/>
  <c r="C737" i="4"/>
  <c r="AC826" i="4"/>
  <c r="G826" i="4"/>
  <c r="F826" i="4"/>
  <c r="E826" i="4"/>
  <c r="C826" i="4"/>
  <c r="D826" i="4"/>
  <c r="B826" i="4"/>
  <c r="AC772" i="4"/>
  <c r="E772" i="4"/>
  <c r="G772" i="4"/>
  <c r="B772" i="4"/>
  <c r="C772" i="4"/>
  <c r="D772" i="4"/>
  <c r="F772" i="4"/>
  <c r="AC690" i="4"/>
  <c r="B690" i="4"/>
  <c r="G690" i="4"/>
  <c r="E690" i="4"/>
  <c r="D690" i="4"/>
  <c r="F690" i="4"/>
  <c r="C690" i="4"/>
  <c r="AC804" i="4"/>
  <c r="B804" i="4"/>
  <c r="F804" i="4"/>
  <c r="C804" i="4"/>
  <c r="G804" i="4"/>
  <c r="E804" i="4"/>
  <c r="D804" i="4"/>
  <c r="E833" i="4"/>
  <c r="D833" i="4"/>
  <c r="G833" i="4"/>
  <c r="B833" i="4"/>
  <c r="F833" i="4"/>
  <c r="C833" i="4"/>
  <c r="AC933" i="4"/>
  <c r="D933" i="4"/>
  <c r="C933" i="4"/>
  <c r="B933" i="4"/>
  <c r="F933" i="4"/>
  <c r="E933" i="4"/>
  <c r="G933" i="4"/>
  <c r="AC988" i="4"/>
  <c r="E988" i="4"/>
  <c r="B988" i="4"/>
  <c r="D988" i="4"/>
  <c r="F988" i="4"/>
  <c r="G988" i="4"/>
  <c r="C988" i="4"/>
  <c r="E1009" i="4"/>
  <c r="C1009" i="4"/>
  <c r="B1009" i="4"/>
  <c r="D1009" i="4"/>
  <c r="G1009" i="4"/>
  <c r="F1009" i="4"/>
  <c r="B743" i="4"/>
  <c r="F743" i="4"/>
  <c r="E743" i="4"/>
  <c r="C743" i="4"/>
  <c r="G743" i="4"/>
  <c r="D743" i="4"/>
  <c r="AC817" i="4"/>
  <c r="B817" i="4"/>
  <c r="G817" i="4"/>
  <c r="E817" i="4"/>
  <c r="C817" i="4"/>
  <c r="F817" i="4"/>
  <c r="D817" i="4"/>
  <c r="AC855" i="4"/>
  <c r="F855" i="4"/>
  <c r="D855" i="4"/>
  <c r="E855" i="4"/>
  <c r="C855" i="4"/>
  <c r="B855" i="4"/>
  <c r="G855" i="4"/>
  <c r="B972" i="4"/>
  <c r="F972" i="4"/>
  <c r="E972" i="4"/>
  <c r="D972" i="4"/>
  <c r="G972" i="4"/>
  <c r="C972" i="4"/>
  <c r="B809" i="4"/>
  <c r="C809" i="4"/>
  <c r="G809" i="4"/>
  <c r="F809" i="4"/>
  <c r="E809" i="4"/>
  <c r="D809" i="4"/>
  <c r="AC895" i="4"/>
  <c r="D895" i="4"/>
  <c r="G895" i="4"/>
  <c r="C895" i="4"/>
  <c r="B895" i="4"/>
  <c r="E895" i="4"/>
  <c r="F895" i="4"/>
  <c r="AC931" i="4"/>
  <c r="D931" i="4"/>
  <c r="E931" i="4"/>
  <c r="G931" i="4"/>
  <c r="F931" i="4"/>
  <c r="C931" i="4"/>
  <c r="B931" i="4"/>
  <c r="C949" i="4"/>
  <c r="G949" i="4"/>
  <c r="B949" i="4"/>
  <c r="E949" i="4"/>
  <c r="F949" i="4"/>
  <c r="D949" i="4"/>
  <c r="F973" i="4"/>
  <c r="G973" i="4"/>
  <c r="E973" i="4"/>
  <c r="C973" i="4"/>
  <c r="D973" i="4"/>
  <c r="B973" i="4"/>
  <c r="AC719" i="4"/>
  <c r="G719" i="4"/>
  <c r="F719" i="4"/>
  <c r="E719" i="4"/>
  <c r="D719" i="4"/>
  <c r="C719" i="4"/>
  <c r="B719" i="4"/>
  <c r="AC799" i="4"/>
  <c r="F799" i="4"/>
  <c r="G799" i="4"/>
  <c r="E799" i="4"/>
  <c r="D799" i="4"/>
  <c r="C799" i="4"/>
  <c r="B799" i="4"/>
  <c r="AC829" i="4"/>
  <c r="B829" i="4"/>
  <c r="G829" i="4"/>
  <c r="F829" i="4"/>
  <c r="E829" i="4"/>
  <c r="D829" i="4"/>
  <c r="C829" i="4"/>
  <c r="C886" i="4"/>
  <c r="B886" i="4"/>
  <c r="D886" i="4"/>
  <c r="F886" i="4"/>
  <c r="E886" i="4"/>
  <c r="G886" i="4"/>
  <c r="AC916" i="4"/>
  <c r="D916" i="4"/>
  <c r="C916" i="4"/>
  <c r="B916" i="4"/>
  <c r="F916" i="4"/>
  <c r="E916" i="4"/>
  <c r="G916" i="4"/>
  <c r="AC970" i="4"/>
  <c r="B970" i="4"/>
  <c r="G970" i="4"/>
  <c r="F970" i="4"/>
  <c r="E970" i="4"/>
  <c r="D970" i="4"/>
  <c r="C970" i="4"/>
  <c r="D848" i="4"/>
  <c r="B848" i="4"/>
  <c r="F848" i="4"/>
  <c r="C848" i="4"/>
  <c r="G848" i="4"/>
  <c r="E848" i="4"/>
  <c r="F883" i="4"/>
  <c r="C883" i="4"/>
  <c r="E883" i="4"/>
  <c r="B883" i="4"/>
  <c r="G883" i="4"/>
  <c r="D883" i="4"/>
  <c r="B897" i="4"/>
  <c r="D897" i="4"/>
  <c r="E897" i="4"/>
  <c r="F897" i="4"/>
  <c r="C897" i="4"/>
  <c r="G897" i="4"/>
  <c r="F953" i="4"/>
  <c r="D953" i="4"/>
  <c r="B953" i="4"/>
  <c r="G953" i="4"/>
  <c r="E953" i="4"/>
  <c r="C953" i="4"/>
  <c r="C986" i="4"/>
  <c r="B986" i="4"/>
  <c r="F986" i="4"/>
  <c r="D986" i="4"/>
  <c r="G986" i="4"/>
  <c r="E986" i="4"/>
  <c r="C779" i="4"/>
  <c r="B779" i="4"/>
  <c r="G779" i="4"/>
  <c r="F779" i="4"/>
  <c r="E779" i="4"/>
  <c r="D779" i="4"/>
  <c r="AC818" i="4"/>
  <c r="D818" i="4"/>
  <c r="B818" i="4"/>
  <c r="G818" i="4"/>
  <c r="F818" i="4"/>
  <c r="C818" i="4"/>
  <c r="E818" i="4"/>
  <c r="AC945" i="4"/>
  <c r="D945" i="4"/>
  <c r="C945" i="4"/>
  <c r="B945" i="4"/>
  <c r="E945" i="4"/>
  <c r="G945" i="4"/>
  <c r="F945" i="4"/>
  <c r="B850" i="4"/>
  <c r="D850" i="4"/>
  <c r="C850" i="4"/>
  <c r="F850" i="4"/>
  <c r="G850" i="4"/>
  <c r="E850" i="4"/>
  <c r="AC900" i="4"/>
  <c r="B900" i="4"/>
  <c r="C900" i="4"/>
  <c r="E900" i="4"/>
  <c r="G900" i="4"/>
  <c r="F900" i="4"/>
  <c r="D900" i="4"/>
  <c r="D954" i="4"/>
  <c r="F954" i="4"/>
  <c r="B954" i="4"/>
  <c r="G954" i="4"/>
  <c r="E954" i="4"/>
  <c r="C954" i="4"/>
  <c r="AC991" i="4"/>
  <c r="B991" i="4"/>
  <c r="E991" i="4"/>
  <c r="C991" i="4"/>
  <c r="F991" i="4"/>
  <c r="D991" i="4"/>
  <c r="G991" i="4"/>
  <c r="G54" i="4"/>
  <c r="F54" i="4"/>
  <c r="E54" i="4"/>
  <c r="D54" i="4"/>
  <c r="C54" i="4"/>
  <c r="B54" i="4"/>
  <c r="G132" i="4"/>
  <c r="F132" i="4"/>
  <c r="E132" i="4"/>
  <c r="D132" i="4"/>
  <c r="C132" i="4"/>
  <c r="B132" i="4"/>
  <c r="AC37" i="4"/>
  <c r="G37" i="4"/>
  <c r="F37" i="4"/>
  <c r="D37" i="4"/>
  <c r="C37" i="4"/>
  <c r="B37" i="4"/>
  <c r="E37" i="4"/>
  <c r="AC246" i="4"/>
  <c r="B246" i="4"/>
  <c r="F246" i="4"/>
  <c r="E246" i="4"/>
  <c r="D246" i="4"/>
  <c r="C246" i="4"/>
  <c r="G246" i="4"/>
  <c r="G105" i="4"/>
  <c r="F105" i="4"/>
  <c r="E105" i="4"/>
  <c r="D105" i="4"/>
  <c r="C105" i="4"/>
  <c r="B105" i="4"/>
  <c r="AC188" i="4"/>
  <c r="G188" i="4"/>
  <c r="F188" i="4"/>
  <c r="E188" i="4"/>
  <c r="D188" i="4"/>
  <c r="C188" i="4"/>
  <c r="B188" i="4"/>
  <c r="F112" i="4"/>
  <c r="D112" i="4"/>
  <c r="G112" i="4"/>
  <c r="C112" i="4"/>
  <c r="B112" i="4"/>
  <c r="E112" i="4"/>
  <c r="AC30" i="4"/>
  <c r="B30" i="4"/>
  <c r="G30" i="4"/>
  <c r="F30" i="4"/>
  <c r="E30" i="4"/>
  <c r="D30" i="4"/>
  <c r="C30" i="4"/>
  <c r="AC84" i="4"/>
  <c r="B84" i="4"/>
  <c r="G84" i="4"/>
  <c r="F84" i="4"/>
  <c r="D84" i="4"/>
  <c r="C84" i="4"/>
  <c r="E84" i="4"/>
  <c r="B202" i="4"/>
  <c r="G202" i="4"/>
  <c r="F202" i="4"/>
  <c r="C202" i="4"/>
  <c r="D202" i="4"/>
  <c r="E202" i="4"/>
  <c r="AC115" i="4"/>
  <c r="D115" i="4"/>
  <c r="C115" i="4"/>
  <c r="G115" i="4"/>
  <c r="F115" i="4"/>
  <c r="B115" i="4"/>
  <c r="E115" i="4"/>
  <c r="AC199" i="4"/>
  <c r="C199" i="4"/>
  <c r="B199" i="4"/>
  <c r="F199" i="4"/>
  <c r="E199" i="4"/>
  <c r="G199" i="4"/>
  <c r="D199" i="4"/>
  <c r="D79" i="4"/>
  <c r="B79" i="4"/>
  <c r="F79" i="4"/>
  <c r="E79" i="4"/>
  <c r="G79" i="4"/>
  <c r="C79" i="4"/>
  <c r="C194" i="4"/>
  <c r="B194" i="4"/>
  <c r="F194" i="4"/>
  <c r="E194" i="4"/>
  <c r="G194" i="4"/>
  <c r="D194" i="4"/>
  <c r="AC220" i="4"/>
  <c r="G220" i="4"/>
  <c r="F220" i="4"/>
  <c r="E220" i="4"/>
  <c r="D220" i="4"/>
  <c r="C220" i="4"/>
  <c r="B220" i="4"/>
  <c r="F190" i="4"/>
  <c r="C190" i="4"/>
  <c r="D190" i="4"/>
  <c r="B190" i="4"/>
  <c r="G190" i="4"/>
  <c r="E190" i="4"/>
  <c r="AC82" i="4"/>
  <c r="D82" i="4"/>
  <c r="B82" i="4"/>
  <c r="G82" i="4"/>
  <c r="E82" i="4"/>
  <c r="C82" i="4"/>
  <c r="F82" i="4"/>
  <c r="B204" i="4"/>
  <c r="D204" i="4"/>
  <c r="G204" i="4"/>
  <c r="F204" i="4"/>
  <c r="E204" i="4"/>
  <c r="C204" i="4"/>
  <c r="AC94" i="4"/>
  <c r="C94" i="4"/>
  <c r="B94" i="4"/>
  <c r="G94" i="4"/>
  <c r="F94" i="4"/>
  <c r="E94" i="4"/>
  <c r="D94" i="4"/>
  <c r="AC171" i="4"/>
  <c r="C171" i="4"/>
  <c r="B171" i="4"/>
  <c r="G171" i="4"/>
  <c r="F171" i="4"/>
  <c r="E171" i="4"/>
  <c r="D171" i="4"/>
  <c r="D77" i="4"/>
  <c r="C77" i="4"/>
  <c r="B77" i="4"/>
  <c r="E77" i="4"/>
  <c r="G77" i="4"/>
  <c r="F77" i="4"/>
  <c r="C320" i="4"/>
  <c r="B320" i="4"/>
  <c r="G320" i="4"/>
  <c r="D320" i="4"/>
  <c r="F320" i="4"/>
  <c r="E320" i="4"/>
  <c r="AC81" i="4"/>
  <c r="D81" i="4"/>
  <c r="G81" i="4"/>
  <c r="F81" i="4"/>
  <c r="E81" i="4"/>
  <c r="C81" i="4"/>
  <c r="B81" i="4"/>
  <c r="AC164" i="4"/>
  <c r="G164" i="4"/>
  <c r="F164" i="4"/>
  <c r="E164" i="4"/>
  <c r="D164" i="4"/>
  <c r="C164" i="4"/>
  <c r="B164" i="4"/>
  <c r="G88" i="4"/>
  <c r="F88" i="4"/>
  <c r="C88" i="4"/>
  <c r="B88" i="4"/>
  <c r="E88" i="4"/>
  <c r="D88" i="4"/>
  <c r="G279" i="4"/>
  <c r="D279" i="4"/>
  <c r="B279" i="4"/>
  <c r="F279" i="4"/>
  <c r="E279" i="4"/>
  <c r="C279" i="4"/>
  <c r="AC60" i="4"/>
  <c r="E60" i="4"/>
  <c r="D60" i="4"/>
  <c r="C60" i="4"/>
  <c r="B60" i="4"/>
  <c r="G60" i="4"/>
  <c r="F60" i="4"/>
  <c r="AC173" i="4"/>
  <c r="E173" i="4"/>
  <c r="B173" i="4"/>
  <c r="F173" i="4"/>
  <c r="G173" i="4"/>
  <c r="D173" i="4"/>
  <c r="C173" i="4"/>
  <c r="C83" i="4"/>
  <c r="G83" i="4"/>
  <c r="F83" i="4"/>
  <c r="E83" i="4"/>
  <c r="D83" i="4"/>
  <c r="B83" i="4"/>
  <c r="C249" i="4"/>
  <c r="G249" i="4"/>
  <c r="E249" i="4"/>
  <c r="D249" i="4"/>
  <c r="B249" i="4"/>
  <c r="F249" i="4"/>
  <c r="D342" i="4"/>
  <c r="B342" i="4"/>
  <c r="G342" i="4"/>
  <c r="F342" i="4"/>
  <c r="C342" i="4"/>
  <c r="E342" i="4"/>
  <c r="AC364" i="4"/>
  <c r="F364" i="4"/>
  <c r="G364" i="4"/>
  <c r="E364" i="4"/>
  <c r="C364" i="4"/>
  <c r="D364" i="4"/>
  <c r="B364" i="4"/>
  <c r="AC405" i="4"/>
  <c r="C405" i="4"/>
  <c r="D405" i="4"/>
  <c r="G405" i="4"/>
  <c r="B405" i="4"/>
  <c r="F405" i="4"/>
  <c r="E405" i="4"/>
  <c r="D329" i="4"/>
  <c r="E329" i="4"/>
  <c r="C329" i="4"/>
  <c r="F329" i="4"/>
  <c r="G329" i="4"/>
  <c r="B329" i="4"/>
  <c r="AC234" i="4"/>
  <c r="F234" i="4"/>
  <c r="D234" i="4"/>
  <c r="B234" i="4"/>
  <c r="G234" i="4"/>
  <c r="E234" i="4"/>
  <c r="C234" i="4"/>
  <c r="AC270" i="4"/>
  <c r="D270" i="4"/>
  <c r="B270" i="4"/>
  <c r="E270" i="4"/>
  <c r="F270" i="4"/>
  <c r="C270" i="4"/>
  <c r="G270" i="4"/>
  <c r="G346" i="4"/>
  <c r="B346" i="4"/>
  <c r="D346" i="4"/>
  <c r="F346" i="4"/>
  <c r="C346" i="4"/>
  <c r="E346" i="4"/>
  <c r="E471" i="4"/>
  <c r="D471" i="4"/>
  <c r="B471" i="4"/>
  <c r="C471" i="4"/>
  <c r="G471" i="4"/>
  <c r="F471" i="4"/>
  <c r="AC292" i="4"/>
  <c r="B292" i="4"/>
  <c r="G292" i="4"/>
  <c r="E292" i="4"/>
  <c r="C292" i="4"/>
  <c r="F292" i="4"/>
  <c r="D292" i="4"/>
  <c r="B347" i="4"/>
  <c r="C347" i="4"/>
  <c r="F347" i="4"/>
  <c r="G347" i="4"/>
  <c r="E347" i="4"/>
  <c r="D347" i="4"/>
  <c r="AC415" i="4"/>
  <c r="C415" i="4"/>
  <c r="G415" i="4"/>
  <c r="F415" i="4"/>
  <c r="D415" i="4"/>
  <c r="B415" i="4"/>
  <c r="E415" i="4"/>
  <c r="F424" i="4"/>
  <c r="E424" i="4"/>
  <c r="D424" i="4"/>
  <c r="C424" i="4"/>
  <c r="B424" i="4"/>
  <c r="G424" i="4"/>
  <c r="AC343" i="4"/>
  <c r="F343" i="4"/>
  <c r="E343" i="4"/>
  <c r="B343" i="4"/>
  <c r="G343" i="4"/>
  <c r="D343" i="4"/>
  <c r="C343" i="4"/>
  <c r="AC235" i="4"/>
  <c r="E235" i="4"/>
  <c r="D235" i="4"/>
  <c r="C235" i="4"/>
  <c r="B235" i="4"/>
  <c r="G235" i="4"/>
  <c r="F235" i="4"/>
  <c r="D273" i="4"/>
  <c r="C273" i="4"/>
  <c r="B273" i="4"/>
  <c r="G273" i="4"/>
  <c r="F273" i="4"/>
  <c r="E273" i="4"/>
  <c r="AC363" i="4"/>
  <c r="D363" i="4"/>
  <c r="C363" i="4"/>
  <c r="F363" i="4"/>
  <c r="G363" i="4"/>
  <c r="E363" i="4"/>
  <c r="B363" i="4"/>
  <c r="AC413" i="4"/>
  <c r="G413" i="4"/>
  <c r="F413" i="4"/>
  <c r="E413" i="4"/>
  <c r="C413" i="4"/>
  <c r="B413" i="4"/>
  <c r="D413" i="4"/>
  <c r="AC472" i="4"/>
  <c r="G472" i="4"/>
  <c r="F472" i="4"/>
  <c r="E472" i="4"/>
  <c r="C472" i="4"/>
  <c r="B472" i="4"/>
  <c r="D472" i="4"/>
  <c r="D448" i="4"/>
  <c r="B448" i="4"/>
  <c r="F448" i="4"/>
  <c r="E448" i="4"/>
  <c r="G448" i="4"/>
  <c r="C448" i="4"/>
  <c r="G239" i="4"/>
  <c r="D239" i="4"/>
  <c r="C239" i="4"/>
  <c r="B239" i="4"/>
  <c r="F239" i="4"/>
  <c r="E239" i="4"/>
  <c r="AC409" i="4"/>
  <c r="F409" i="4"/>
  <c r="E409" i="4"/>
  <c r="C409" i="4"/>
  <c r="B409" i="4"/>
  <c r="D409" i="4"/>
  <c r="G409" i="4"/>
  <c r="AC402" i="4"/>
  <c r="D402" i="4"/>
  <c r="F402" i="4"/>
  <c r="C402" i="4"/>
  <c r="B402" i="4"/>
  <c r="G402" i="4"/>
  <c r="E402" i="4"/>
  <c r="C490" i="4"/>
  <c r="D490" i="4"/>
  <c r="B490" i="4"/>
  <c r="E490" i="4"/>
  <c r="G490" i="4"/>
  <c r="F490" i="4"/>
  <c r="D123" i="4"/>
  <c r="G123" i="4"/>
  <c r="E123" i="4"/>
  <c r="F123" i="4"/>
  <c r="B123" i="4"/>
  <c r="C123" i="4"/>
  <c r="AC306" i="4"/>
  <c r="G306" i="4"/>
  <c r="E306" i="4"/>
  <c r="B306" i="4"/>
  <c r="F306" i="4"/>
  <c r="D306" i="4"/>
  <c r="C306" i="4"/>
  <c r="AC493" i="4"/>
  <c r="C493" i="4"/>
  <c r="G493" i="4"/>
  <c r="E493" i="4"/>
  <c r="B493" i="4"/>
  <c r="F493" i="4"/>
  <c r="D493" i="4"/>
  <c r="G218" i="4"/>
  <c r="F218" i="4"/>
  <c r="E218" i="4"/>
  <c r="D218" i="4"/>
  <c r="C218" i="4"/>
  <c r="B218" i="4"/>
  <c r="F241" i="4"/>
  <c r="E241" i="4"/>
  <c r="D241" i="4"/>
  <c r="C241" i="4"/>
  <c r="B241" i="4"/>
  <c r="G241" i="4"/>
  <c r="AC356" i="4"/>
  <c r="B356" i="4"/>
  <c r="F356" i="4"/>
  <c r="C356" i="4"/>
  <c r="G356" i="4"/>
  <c r="E356" i="4"/>
  <c r="D356" i="4"/>
  <c r="G309" i="4"/>
  <c r="B309" i="4"/>
  <c r="F309" i="4"/>
  <c r="E309" i="4"/>
  <c r="D309" i="4"/>
  <c r="C309" i="4"/>
  <c r="AC226" i="4"/>
  <c r="B226" i="4"/>
  <c r="F226" i="4"/>
  <c r="G226" i="4"/>
  <c r="E226" i="4"/>
  <c r="D226" i="4"/>
  <c r="C226" i="4"/>
  <c r="E254" i="4"/>
  <c r="D254" i="4"/>
  <c r="G254" i="4"/>
  <c r="F254" i="4"/>
  <c r="C254" i="4"/>
  <c r="B254" i="4"/>
  <c r="B330" i="4"/>
  <c r="C330" i="4"/>
  <c r="F330" i="4"/>
  <c r="G330" i="4"/>
  <c r="E330" i="4"/>
  <c r="D330" i="4"/>
  <c r="AC486" i="4"/>
  <c r="D486" i="4"/>
  <c r="C486" i="4"/>
  <c r="E486" i="4"/>
  <c r="F486" i="4"/>
  <c r="B486" i="4"/>
  <c r="G486" i="4"/>
  <c r="AC502" i="4"/>
  <c r="B502" i="4"/>
  <c r="G502" i="4"/>
  <c r="F502" i="4"/>
  <c r="C502" i="4"/>
  <c r="D502" i="4"/>
  <c r="E502" i="4"/>
  <c r="D496" i="4"/>
  <c r="E496" i="4"/>
  <c r="B496" i="4"/>
  <c r="C496" i="4"/>
  <c r="G496" i="4"/>
  <c r="F496" i="4"/>
  <c r="AC521" i="4"/>
  <c r="F521" i="4"/>
  <c r="G521" i="4"/>
  <c r="E521" i="4"/>
  <c r="C521" i="4"/>
  <c r="B521" i="4"/>
  <c r="D521" i="4"/>
  <c r="AC605" i="4"/>
  <c r="F605" i="4"/>
  <c r="B605" i="4"/>
  <c r="C605" i="4"/>
  <c r="G605" i="4"/>
  <c r="D605" i="4"/>
  <c r="E605" i="4"/>
  <c r="F658" i="4"/>
  <c r="D658" i="4"/>
  <c r="B658" i="4"/>
  <c r="G658" i="4"/>
  <c r="E658" i="4"/>
  <c r="C658" i="4"/>
  <c r="AC703" i="4"/>
  <c r="G703" i="4"/>
  <c r="F703" i="4"/>
  <c r="E703" i="4"/>
  <c r="C703" i="4"/>
  <c r="D703" i="4"/>
  <c r="B703" i="4"/>
  <c r="E517" i="4"/>
  <c r="B517" i="4"/>
  <c r="D517" i="4"/>
  <c r="C517" i="4"/>
  <c r="F517" i="4"/>
  <c r="G517" i="4"/>
  <c r="AC649" i="4"/>
  <c r="F649" i="4"/>
  <c r="D649" i="4"/>
  <c r="E649" i="4"/>
  <c r="C649" i="4"/>
  <c r="B649" i="4"/>
  <c r="G649" i="4"/>
  <c r="AC644" i="4"/>
  <c r="F644" i="4"/>
  <c r="E644" i="4"/>
  <c r="C644" i="4"/>
  <c r="G644" i="4"/>
  <c r="D644" i="4"/>
  <c r="B644" i="4"/>
  <c r="G450" i="4"/>
  <c r="D450" i="4"/>
  <c r="C450" i="4"/>
  <c r="B450" i="4"/>
  <c r="E450" i="4"/>
  <c r="F450" i="4"/>
  <c r="AC642" i="4"/>
  <c r="F642" i="4"/>
  <c r="C642" i="4"/>
  <c r="E642" i="4"/>
  <c r="G642" i="4"/>
  <c r="D642" i="4"/>
  <c r="B642" i="4"/>
  <c r="AC677" i="4"/>
  <c r="D677" i="4"/>
  <c r="B677" i="4"/>
  <c r="C677" i="4"/>
  <c r="F677" i="4"/>
  <c r="E677" i="4"/>
  <c r="G677" i="4"/>
  <c r="B757" i="4"/>
  <c r="G757" i="4"/>
  <c r="F757" i="4"/>
  <c r="D757" i="4"/>
  <c r="C757" i="4"/>
  <c r="E757" i="4"/>
  <c r="E540" i="4"/>
  <c r="C540" i="4"/>
  <c r="F540" i="4"/>
  <c r="D540" i="4"/>
  <c r="G540" i="4"/>
  <c r="B540" i="4"/>
  <c r="AC610" i="4"/>
  <c r="G610" i="4"/>
  <c r="F610" i="4"/>
  <c r="D610" i="4"/>
  <c r="B610" i="4"/>
  <c r="E610" i="4"/>
  <c r="C610" i="4"/>
  <c r="AC647" i="4"/>
  <c r="D647" i="4"/>
  <c r="C647" i="4"/>
  <c r="G647" i="4"/>
  <c r="B647" i="4"/>
  <c r="F647" i="4"/>
  <c r="E647" i="4"/>
  <c r="G713" i="4"/>
  <c r="E713" i="4"/>
  <c r="B713" i="4"/>
  <c r="C713" i="4"/>
  <c r="F713" i="4"/>
  <c r="D713" i="4"/>
  <c r="F770" i="4"/>
  <c r="C770" i="4"/>
  <c r="E770" i="4"/>
  <c r="B770" i="4"/>
  <c r="G770" i="4"/>
  <c r="D770" i="4"/>
  <c r="AC497" i="4"/>
  <c r="G497" i="4"/>
  <c r="B497" i="4"/>
  <c r="C497" i="4"/>
  <c r="F497" i="4"/>
  <c r="E497" i="4"/>
  <c r="D497" i="4"/>
  <c r="AC569" i="4"/>
  <c r="E569" i="4"/>
  <c r="B569" i="4"/>
  <c r="G569" i="4"/>
  <c r="D569" i="4"/>
  <c r="F569" i="4"/>
  <c r="C569" i="4"/>
  <c r="G626" i="4"/>
  <c r="F626" i="4"/>
  <c r="D626" i="4"/>
  <c r="B626" i="4"/>
  <c r="E626" i="4"/>
  <c r="C626" i="4"/>
  <c r="C559" i="4"/>
  <c r="D559" i="4"/>
  <c r="E559" i="4"/>
  <c r="B559" i="4"/>
  <c r="G559" i="4"/>
  <c r="F559" i="4"/>
  <c r="AC599" i="4"/>
  <c r="D599" i="4"/>
  <c r="G599" i="4"/>
  <c r="B599" i="4"/>
  <c r="F599" i="4"/>
  <c r="E599" i="4"/>
  <c r="C599" i="4"/>
  <c r="AC664" i="4"/>
  <c r="F664" i="4"/>
  <c r="C664" i="4"/>
  <c r="G664" i="4"/>
  <c r="D664" i="4"/>
  <c r="B664" i="4"/>
  <c r="E664" i="4"/>
  <c r="C519" i="4"/>
  <c r="E519" i="4"/>
  <c r="F519" i="4"/>
  <c r="B519" i="4"/>
  <c r="G519" i="4"/>
  <c r="D519" i="4"/>
  <c r="F564" i="4"/>
  <c r="D564" i="4"/>
  <c r="G564" i="4"/>
  <c r="B564" i="4"/>
  <c r="C564" i="4"/>
  <c r="E564" i="4"/>
  <c r="AC552" i="4"/>
  <c r="F552" i="4"/>
  <c r="D552" i="4"/>
  <c r="C552" i="4"/>
  <c r="E552" i="4"/>
  <c r="G552" i="4"/>
  <c r="B552" i="4"/>
  <c r="AC657" i="4"/>
  <c r="B657" i="4"/>
  <c r="F657" i="4"/>
  <c r="G657" i="4"/>
  <c r="D657" i="4"/>
  <c r="E657" i="4"/>
  <c r="C657" i="4"/>
  <c r="G688" i="4"/>
  <c r="E688" i="4"/>
  <c r="B688" i="4"/>
  <c r="D688" i="4"/>
  <c r="C688" i="4"/>
  <c r="F688" i="4"/>
  <c r="C722" i="4"/>
  <c r="G722" i="4"/>
  <c r="E722" i="4"/>
  <c r="F722" i="4"/>
  <c r="D722" i="4"/>
  <c r="B722" i="4"/>
  <c r="E821" i="4"/>
  <c r="D821" i="4"/>
  <c r="C821" i="4"/>
  <c r="G821" i="4"/>
  <c r="F821" i="4"/>
  <c r="B821" i="4"/>
  <c r="AC846" i="4"/>
  <c r="E846" i="4"/>
  <c r="C846" i="4"/>
  <c r="B846" i="4"/>
  <c r="F846" i="4"/>
  <c r="D846" i="4"/>
  <c r="G846" i="4"/>
  <c r="AC910" i="4"/>
  <c r="C910" i="4"/>
  <c r="E910" i="4"/>
  <c r="D910" i="4"/>
  <c r="G910" i="4"/>
  <c r="F910" i="4"/>
  <c r="B910" i="4"/>
  <c r="C928" i="4"/>
  <c r="G928" i="4"/>
  <c r="F928" i="4"/>
  <c r="D928" i="4"/>
  <c r="E928" i="4"/>
  <c r="B928" i="4"/>
  <c r="AC998" i="4"/>
  <c r="D998" i="4"/>
  <c r="G998" i="4"/>
  <c r="E998" i="4"/>
  <c r="B998" i="4"/>
  <c r="F998" i="4"/>
  <c r="C998" i="4"/>
  <c r="AC983" i="4"/>
  <c r="F983" i="4"/>
  <c r="B983" i="4"/>
  <c r="E983" i="4"/>
  <c r="C983" i="4"/>
  <c r="G983" i="4"/>
  <c r="D983" i="4"/>
  <c r="AC710" i="4"/>
  <c r="E710" i="4"/>
  <c r="B710" i="4"/>
  <c r="G710" i="4"/>
  <c r="F710" i="4"/>
  <c r="D710" i="4"/>
  <c r="C710" i="4"/>
  <c r="F731" i="4"/>
  <c r="D731" i="4"/>
  <c r="C731" i="4"/>
  <c r="E731" i="4"/>
  <c r="B731" i="4"/>
  <c r="G731" i="4"/>
  <c r="AC781" i="4"/>
  <c r="C781" i="4"/>
  <c r="G781" i="4"/>
  <c r="F781" i="4"/>
  <c r="B781" i="4"/>
  <c r="E781" i="4"/>
  <c r="D781" i="4"/>
  <c r="AC887" i="4"/>
  <c r="B887" i="4"/>
  <c r="G887" i="4"/>
  <c r="D887" i="4"/>
  <c r="F887" i="4"/>
  <c r="E887" i="4"/>
  <c r="C887" i="4"/>
  <c r="AC1003" i="4"/>
  <c r="F1003" i="4"/>
  <c r="D1003" i="4"/>
  <c r="G1003" i="4"/>
  <c r="E1003" i="4"/>
  <c r="C1003" i="4"/>
  <c r="B1003" i="4"/>
  <c r="G733" i="4"/>
  <c r="F733" i="4"/>
  <c r="E733" i="4"/>
  <c r="D733" i="4"/>
  <c r="C733" i="4"/>
  <c r="B733" i="4"/>
  <c r="AC791" i="4"/>
  <c r="B791" i="4"/>
  <c r="G791" i="4"/>
  <c r="E791" i="4"/>
  <c r="D791" i="4"/>
  <c r="F791" i="4"/>
  <c r="C791" i="4"/>
  <c r="AC871" i="4"/>
  <c r="D871" i="4"/>
  <c r="C871" i="4"/>
  <c r="E871" i="4"/>
  <c r="B871" i="4"/>
  <c r="G871" i="4"/>
  <c r="F871" i="4"/>
  <c r="G901" i="4"/>
  <c r="F901" i="4"/>
  <c r="E901" i="4"/>
  <c r="D901" i="4"/>
  <c r="C901" i="4"/>
  <c r="B901" i="4"/>
  <c r="E939" i="4"/>
  <c r="C939" i="4"/>
  <c r="B939" i="4"/>
  <c r="F939" i="4"/>
  <c r="G939" i="4"/>
  <c r="D939" i="4"/>
  <c r="AC965" i="4"/>
  <c r="E965" i="4"/>
  <c r="G965" i="4"/>
  <c r="F965" i="4"/>
  <c r="D965" i="4"/>
  <c r="C965" i="4"/>
  <c r="B965" i="4"/>
  <c r="AC982" i="4"/>
  <c r="B982" i="4"/>
  <c r="E982" i="4"/>
  <c r="C982" i="4"/>
  <c r="D982" i="4"/>
  <c r="F982" i="4"/>
  <c r="G982" i="4"/>
  <c r="G751" i="4"/>
  <c r="F751" i="4"/>
  <c r="E751" i="4"/>
  <c r="D751" i="4"/>
  <c r="C751" i="4"/>
  <c r="B751" i="4"/>
  <c r="C769" i="4"/>
  <c r="G769" i="4"/>
  <c r="F769" i="4"/>
  <c r="E769" i="4"/>
  <c r="D769" i="4"/>
  <c r="B769" i="4"/>
  <c r="AC834" i="4"/>
  <c r="F834" i="4"/>
  <c r="B834" i="4"/>
  <c r="G834" i="4"/>
  <c r="E834" i="4"/>
  <c r="D834" i="4"/>
  <c r="C834" i="4"/>
  <c r="AC882" i="4"/>
  <c r="B882" i="4"/>
  <c r="C882" i="4"/>
  <c r="E882" i="4"/>
  <c r="D882" i="4"/>
  <c r="G882" i="4"/>
  <c r="F882" i="4"/>
  <c r="G979" i="4"/>
  <c r="E979" i="4"/>
  <c r="C979" i="4"/>
  <c r="B979" i="4"/>
  <c r="F979" i="4"/>
  <c r="D979" i="4"/>
  <c r="E1012" i="4"/>
  <c r="C1012" i="4"/>
  <c r="D1012" i="4"/>
  <c r="B1012" i="4"/>
  <c r="G1012" i="4"/>
  <c r="F1012" i="4"/>
  <c r="B860" i="4"/>
  <c r="F860" i="4"/>
  <c r="E860" i="4"/>
  <c r="D860" i="4"/>
  <c r="C860" i="4"/>
  <c r="G860" i="4"/>
  <c r="F909" i="4"/>
  <c r="E909" i="4"/>
  <c r="D909" i="4"/>
  <c r="G909" i="4"/>
  <c r="C909" i="4"/>
  <c r="B909" i="4"/>
  <c r="AC917" i="4"/>
  <c r="F917" i="4"/>
  <c r="D917" i="4"/>
  <c r="B917" i="4"/>
  <c r="G917" i="4"/>
  <c r="E917" i="4"/>
  <c r="C917" i="4"/>
  <c r="B969" i="4"/>
  <c r="G969" i="4"/>
  <c r="F969" i="4"/>
  <c r="E969" i="4"/>
  <c r="D969" i="4"/>
  <c r="C969" i="4"/>
  <c r="AC727" i="4"/>
  <c r="G727" i="4"/>
  <c r="F727" i="4"/>
  <c r="E727" i="4"/>
  <c r="D727" i="4"/>
  <c r="C727" i="4"/>
  <c r="B727" i="4"/>
  <c r="AC872" i="4"/>
  <c r="C872" i="4"/>
  <c r="F872" i="4"/>
  <c r="E872" i="4"/>
  <c r="D872" i="4"/>
  <c r="B872" i="4"/>
  <c r="G872" i="4"/>
  <c r="E924" i="4"/>
  <c r="G924" i="4"/>
  <c r="F924" i="4"/>
  <c r="D924" i="4"/>
  <c r="C924" i="4"/>
  <c r="B924" i="4"/>
  <c r="AC974" i="4"/>
  <c r="G974" i="4"/>
  <c r="E974" i="4"/>
  <c r="C974" i="4"/>
  <c r="D974" i="4"/>
  <c r="F974" i="4"/>
  <c r="B974" i="4"/>
  <c r="AC918" i="4"/>
  <c r="G918" i="4"/>
  <c r="C918" i="4"/>
  <c r="D918" i="4"/>
  <c r="B918" i="4"/>
  <c r="E918" i="4"/>
  <c r="F918" i="4"/>
  <c r="AC947" i="4"/>
  <c r="E947" i="4"/>
  <c r="F947" i="4"/>
  <c r="B947" i="4"/>
  <c r="D947" i="4"/>
  <c r="C947" i="4"/>
  <c r="G947" i="4"/>
  <c r="E118" i="4"/>
  <c r="D118" i="4"/>
  <c r="C118" i="4"/>
  <c r="B118" i="4"/>
  <c r="G118" i="4"/>
  <c r="F118" i="4"/>
  <c r="E189" i="4"/>
  <c r="C189" i="4"/>
  <c r="D189" i="4"/>
  <c r="B189" i="4"/>
  <c r="G189" i="4"/>
  <c r="F189" i="4"/>
  <c r="AC101" i="4"/>
  <c r="D101" i="4"/>
  <c r="C101" i="4"/>
  <c r="B101" i="4"/>
  <c r="E101" i="4"/>
  <c r="G101" i="4"/>
  <c r="F101" i="4"/>
  <c r="AC221" i="4"/>
  <c r="C221" i="4"/>
  <c r="B221" i="4"/>
  <c r="G221" i="4"/>
  <c r="E221" i="4"/>
  <c r="D221" i="4"/>
  <c r="F221" i="4"/>
  <c r="E170" i="4"/>
  <c r="D170" i="4"/>
  <c r="C170" i="4"/>
  <c r="B170" i="4"/>
  <c r="G170" i="4"/>
  <c r="F170" i="4"/>
  <c r="AC58" i="4"/>
  <c r="G58" i="4"/>
  <c r="F58" i="4"/>
  <c r="E58" i="4"/>
  <c r="D58" i="4"/>
  <c r="C58" i="4"/>
  <c r="B58" i="4"/>
  <c r="AC183" i="4"/>
  <c r="F183" i="4"/>
  <c r="B183" i="4"/>
  <c r="D183" i="4"/>
  <c r="C183" i="4"/>
  <c r="G183" i="4"/>
  <c r="E183" i="4"/>
  <c r="AC70" i="4"/>
  <c r="G70" i="4"/>
  <c r="F70" i="4"/>
  <c r="E70" i="4"/>
  <c r="D70" i="4"/>
  <c r="C70" i="4"/>
  <c r="B70" i="4"/>
  <c r="F147" i="4"/>
  <c r="E147" i="4"/>
  <c r="D147" i="4"/>
  <c r="B147" i="4"/>
  <c r="G147" i="4"/>
  <c r="C147" i="4"/>
  <c r="F53" i="4"/>
  <c r="D53" i="4"/>
  <c r="C53" i="4"/>
  <c r="E53" i="4"/>
  <c r="G53" i="4"/>
  <c r="B53" i="4"/>
  <c r="AC272" i="4"/>
  <c r="F272" i="4"/>
  <c r="B272" i="4"/>
  <c r="G272" i="4"/>
  <c r="E272" i="4"/>
  <c r="D272" i="4"/>
  <c r="C272" i="4"/>
  <c r="AC57" i="4"/>
  <c r="B57" i="4"/>
  <c r="G57" i="4"/>
  <c r="F57" i="4"/>
  <c r="D57" i="4"/>
  <c r="C57" i="4"/>
  <c r="E57" i="4"/>
  <c r="B143" i="4"/>
  <c r="G143" i="4"/>
  <c r="F143" i="4"/>
  <c r="D143" i="4"/>
  <c r="C143" i="4"/>
  <c r="E143" i="4"/>
  <c r="D64" i="4"/>
  <c r="G64" i="4"/>
  <c r="F64" i="4"/>
  <c r="B64" i="4"/>
  <c r="E64" i="4"/>
  <c r="C64" i="4"/>
  <c r="AC340" i="4"/>
  <c r="E340" i="4"/>
  <c r="G340" i="4"/>
  <c r="C340" i="4"/>
  <c r="B340" i="4"/>
  <c r="F340" i="4"/>
  <c r="D340" i="4"/>
  <c r="D36" i="4"/>
  <c r="B36" i="4"/>
  <c r="F36" i="4"/>
  <c r="E36" i="4"/>
  <c r="G36" i="4"/>
  <c r="C36" i="4"/>
  <c r="AC149" i="4"/>
  <c r="B149" i="4"/>
  <c r="F149" i="4"/>
  <c r="E149" i="4"/>
  <c r="G149" i="4"/>
  <c r="D149" i="4"/>
  <c r="C149" i="4"/>
  <c r="E51" i="4"/>
  <c r="D51" i="4"/>
  <c r="C51" i="4"/>
  <c r="G51" i="4"/>
  <c r="F51" i="4"/>
  <c r="B51" i="4"/>
  <c r="AC153" i="4"/>
  <c r="G153" i="4"/>
  <c r="F153" i="4"/>
  <c r="E153" i="4"/>
  <c r="D153" i="4"/>
  <c r="C153" i="4"/>
  <c r="B153" i="4"/>
  <c r="G31" i="4"/>
  <c r="F31" i="4"/>
  <c r="E31" i="4"/>
  <c r="D31" i="4"/>
  <c r="C31" i="4"/>
  <c r="B31" i="4"/>
  <c r="AC141" i="4"/>
  <c r="B141" i="4"/>
  <c r="E141" i="4"/>
  <c r="G141" i="4"/>
  <c r="F141" i="4"/>
  <c r="D141" i="4"/>
  <c r="C141" i="4"/>
  <c r="AC269" i="4"/>
  <c r="G269" i="4"/>
  <c r="D269" i="4"/>
  <c r="B269" i="4"/>
  <c r="F269" i="4"/>
  <c r="E269" i="4"/>
  <c r="C269" i="4"/>
  <c r="F146" i="4"/>
  <c r="E146" i="4"/>
  <c r="D146" i="4"/>
  <c r="C146" i="4"/>
  <c r="B146" i="4"/>
  <c r="G146" i="4"/>
  <c r="AC34" i="4"/>
  <c r="D34" i="4"/>
  <c r="B34" i="4"/>
  <c r="G34" i="4"/>
  <c r="F34" i="4"/>
  <c r="E34" i="4"/>
  <c r="C34" i="4"/>
  <c r="AC151" i="4"/>
  <c r="D151" i="4"/>
  <c r="C151" i="4"/>
  <c r="G151" i="4"/>
  <c r="F151" i="4"/>
  <c r="E151" i="4"/>
  <c r="B151" i="4"/>
  <c r="C46" i="4"/>
  <c r="B46" i="4"/>
  <c r="G46" i="4"/>
  <c r="F46" i="4"/>
  <c r="E46" i="4"/>
  <c r="D46" i="4"/>
  <c r="AC124" i="4"/>
  <c r="C124" i="4"/>
  <c r="B124" i="4"/>
  <c r="G124" i="4"/>
  <c r="F124" i="4"/>
  <c r="E124" i="4"/>
  <c r="D124" i="4"/>
  <c r="AC29" i="4"/>
  <c r="B29" i="4"/>
  <c r="G29" i="4"/>
  <c r="C29" i="4"/>
  <c r="F29" i="4"/>
  <c r="D29" i="4"/>
  <c r="E29" i="4"/>
  <c r="G200" i="4"/>
  <c r="F200" i="4"/>
  <c r="E200" i="4"/>
  <c r="C200" i="4"/>
  <c r="D200" i="4"/>
  <c r="B200" i="4"/>
  <c r="D263" i="4"/>
  <c r="B263" i="4"/>
  <c r="G263" i="4"/>
  <c r="E263" i="4"/>
  <c r="F263" i="4"/>
  <c r="C263" i="4"/>
  <c r="AC313" i="4"/>
  <c r="G313" i="4"/>
  <c r="F313" i="4"/>
  <c r="E313" i="4"/>
  <c r="C313" i="4"/>
  <c r="B313" i="4"/>
  <c r="D313" i="4"/>
  <c r="AC403" i="4"/>
  <c r="G403" i="4"/>
  <c r="D403" i="4"/>
  <c r="C403" i="4"/>
  <c r="F403" i="4"/>
  <c r="E403" i="4"/>
  <c r="B403" i="4"/>
  <c r="AC396" i="4"/>
  <c r="F396" i="4"/>
  <c r="D396" i="4"/>
  <c r="G396" i="4"/>
  <c r="B396" i="4"/>
  <c r="E396" i="4"/>
  <c r="C396" i="4"/>
  <c r="E439" i="4"/>
  <c r="G439" i="4"/>
  <c r="F439" i="4"/>
  <c r="D439" i="4"/>
  <c r="C439" i="4"/>
  <c r="B439" i="4"/>
  <c r="AC284" i="4"/>
  <c r="D284" i="4"/>
  <c r="B284" i="4"/>
  <c r="F284" i="4"/>
  <c r="E284" i="4"/>
  <c r="C284" i="4"/>
  <c r="G284" i="4"/>
  <c r="G328" i="4"/>
  <c r="C328" i="4"/>
  <c r="F328" i="4"/>
  <c r="E328" i="4"/>
  <c r="B328" i="4"/>
  <c r="D328" i="4"/>
  <c r="C407" i="4"/>
  <c r="G407" i="4"/>
  <c r="F407" i="4"/>
  <c r="E407" i="4"/>
  <c r="D407" i="4"/>
  <c r="B407" i="4"/>
  <c r="D365" i="4"/>
  <c r="C365" i="4"/>
  <c r="F365" i="4"/>
  <c r="B365" i="4"/>
  <c r="G365" i="4"/>
  <c r="E365" i="4"/>
  <c r="E231" i="4"/>
  <c r="C231" i="4"/>
  <c r="B231" i="4"/>
  <c r="F231" i="4"/>
  <c r="D231" i="4"/>
  <c r="G231" i="4"/>
  <c r="AC394" i="4"/>
  <c r="E394" i="4"/>
  <c r="F394" i="4"/>
  <c r="C394" i="4"/>
  <c r="D394" i="4"/>
  <c r="B394" i="4"/>
  <c r="G394" i="4"/>
  <c r="AC480" i="4"/>
  <c r="B480" i="4"/>
  <c r="E480" i="4"/>
  <c r="D480" i="4"/>
  <c r="G480" i="4"/>
  <c r="F480" i="4"/>
  <c r="C480" i="4"/>
  <c r="C287" i="4"/>
  <c r="B287" i="4"/>
  <c r="F287" i="4"/>
  <c r="G287" i="4"/>
  <c r="E287" i="4"/>
  <c r="D287" i="4"/>
  <c r="AC361" i="4"/>
  <c r="F361" i="4"/>
  <c r="E361" i="4"/>
  <c r="B361" i="4"/>
  <c r="D361" i="4"/>
  <c r="G361" i="4"/>
  <c r="C361" i="4"/>
  <c r="AC427" i="4"/>
  <c r="F427" i="4"/>
  <c r="G427" i="4"/>
  <c r="E427" i="4"/>
  <c r="D427" i="4"/>
  <c r="C427" i="4"/>
  <c r="B427" i="4"/>
  <c r="B515" i="4"/>
  <c r="D515" i="4"/>
  <c r="E515" i="4"/>
  <c r="C515" i="4"/>
  <c r="G515" i="4"/>
  <c r="F515" i="4"/>
  <c r="AC291" i="4"/>
  <c r="D291" i="4"/>
  <c r="C291" i="4"/>
  <c r="B291" i="4"/>
  <c r="G291" i="4"/>
  <c r="E291" i="4"/>
  <c r="F291" i="4"/>
  <c r="C434" i="4"/>
  <c r="B434" i="4"/>
  <c r="G434" i="4"/>
  <c r="E434" i="4"/>
  <c r="D434" i="4"/>
  <c r="F434" i="4"/>
  <c r="F192" i="4"/>
  <c r="E192" i="4"/>
  <c r="B192" i="4"/>
  <c r="D192" i="4"/>
  <c r="G192" i="4"/>
  <c r="C192" i="4"/>
  <c r="C299" i="4"/>
  <c r="B299" i="4"/>
  <c r="D299" i="4"/>
  <c r="F299" i="4"/>
  <c r="G299" i="4"/>
  <c r="E299" i="4"/>
  <c r="E433" i="4"/>
  <c r="B433" i="4"/>
  <c r="F433" i="4"/>
  <c r="D433" i="4"/>
  <c r="G433" i="4"/>
  <c r="C433" i="4"/>
  <c r="AC297" i="4"/>
  <c r="D297" i="4"/>
  <c r="C297" i="4"/>
  <c r="B297" i="4"/>
  <c r="G297" i="4"/>
  <c r="F297" i="4"/>
  <c r="E297" i="4"/>
  <c r="AC387" i="4"/>
  <c r="F387" i="4"/>
  <c r="G387" i="4"/>
  <c r="E387" i="4"/>
  <c r="D387" i="4"/>
  <c r="C387" i="4"/>
  <c r="B387" i="4"/>
  <c r="AC388" i="4"/>
  <c r="D388" i="4"/>
  <c r="C388" i="4"/>
  <c r="G388" i="4"/>
  <c r="E388" i="4"/>
  <c r="B388" i="4"/>
  <c r="F388" i="4"/>
  <c r="E421" i="4"/>
  <c r="C421" i="4"/>
  <c r="B421" i="4"/>
  <c r="D421" i="4"/>
  <c r="G421" i="4"/>
  <c r="F421" i="4"/>
  <c r="G495" i="4"/>
  <c r="B495" i="4"/>
  <c r="C495" i="4"/>
  <c r="F495" i="4"/>
  <c r="E495" i="4"/>
  <c r="D495" i="4"/>
  <c r="AC268" i="4"/>
  <c r="D268" i="4"/>
  <c r="G268" i="4"/>
  <c r="E268" i="4"/>
  <c r="C268" i="4"/>
  <c r="B268" i="4"/>
  <c r="F268" i="4"/>
  <c r="B318" i="4"/>
  <c r="F318" i="4"/>
  <c r="D318" i="4"/>
  <c r="C318" i="4"/>
  <c r="G318" i="4"/>
  <c r="E318" i="4"/>
  <c r="C391" i="4"/>
  <c r="B391" i="4"/>
  <c r="G391" i="4"/>
  <c r="F391" i="4"/>
  <c r="E391" i="4"/>
  <c r="D391" i="4"/>
  <c r="AC408" i="4"/>
  <c r="E408" i="4"/>
  <c r="C408" i="4"/>
  <c r="B408" i="4"/>
  <c r="G408" i="4"/>
  <c r="F408" i="4"/>
  <c r="D408" i="4"/>
  <c r="AC535" i="4"/>
  <c r="D535" i="4"/>
  <c r="B535" i="4"/>
  <c r="G535" i="4"/>
  <c r="E535" i="4"/>
  <c r="F535" i="4"/>
  <c r="C535" i="4"/>
  <c r="G805" i="4"/>
  <c r="D805" i="4"/>
  <c r="E805" i="4"/>
  <c r="C805" i="4"/>
  <c r="B805" i="4"/>
  <c r="F805" i="4"/>
  <c r="B542" i="4"/>
  <c r="G542" i="4"/>
  <c r="F542" i="4"/>
  <c r="E542" i="4"/>
  <c r="C542" i="4"/>
  <c r="D542" i="4"/>
  <c r="D632" i="4"/>
  <c r="B632" i="4"/>
  <c r="F632" i="4"/>
  <c r="C632" i="4"/>
  <c r="E632" i="4"/>
  <c r="G632" i="4"/>
  <c r="D505" i="4"/>
  <c r="E505" i="4"/>
  <c r="C505" i="4"/>
  <c r="G505" i="4"/>
  <c r="B505" i="4"/>
  <c r="F505" i="4"/>
  <c r="AC531" i="4"/>
  <c r="F531" i="4"/>
  <c r="E531" i="4"/>
  <c r="D531" i="4"/>
  <c r="G531" i="4"/>
  <c r="B531" i="4"/>
  <c r="C531" i="4"/>
  <c r="E524" i="4"/>
  <c r="B524" i="4"/>
  <c r="C524" i="4"/>
  <c r="G524" i="4"/>
  <c r="D524" i="4"/>
  <c r="F524" i="4"/>
  <c r="AC594" i="4"/>
  <c r="D594" i="4"/>
  <c r="B594" i="4"/>
  <c r="G594" i="4"/>
  <c r="F594" i="4"/>
  <c r="C594" i="4"/>
  <c r="E594" i="4"/>
  <c r="G631" i="4"/>
  <c r="B631" i="4"/>
  <c r="F631" i="4"/>
  <c r="E631" i="4"/>
  <c r="D631" i="4"/>
  <c r="C631" i="4"/>
  <c r="AC687" i="4"/>
  <c r="F687" i="4"/>
  <c r="E687" i="4"/>
  <c r="D687" i="4"/>
  <c r="C687" i="4"/>
  <c r="B687" i="4"/>
  <c r="G687" i="4"/>
  <c r="AC716" i="4"/>
  <c r="E716" i="4"/>
  <c r="C716" i="4"/>
  <c r="B716" i="4"/>
  <c r="G716" i="4"/>
  <c r="F716" i="4"/>
  <c r="D716" i="4"/>
  <c r="D504" i="4"/>
  <c r="B504" i="4"/>
  <c r="C504" i="4"/>
  <c r="F504" i="4"/>
  <c r="E504" i="4"/>
  <c r="G504" i="4"/>
  <c r="F530" i="4"/>
  <c r="D530" i="4"/>
  <c r="C530" i="4"/>
  <c r="G530" i="4"/>
  <c r="E530" i="4"/>
  <c r="B530" i="4"/>
  <c r="B586" i="4"/>
  <c r="F586" i="4"/>
  <c r="C586" i="4"/>
  <c r="D586" i="4"/>
  <c r="G586" i="4"/>
  <c r="E586" i="4"/>
  <c r="F629" i="4"/>
  <c r="C629" i="4"/>
  <c r="G629" i="4"/>
  <c r="D629" i="4"/>
  <c r="E629" i="4"/>
  <c r="B629" i="4"/>
  <c r="AC776" i="4"/>
  <c r="E776" i="4"/>
  <c r="G776" i="4"/>
  <c r="B776" i="4"/>
  <c r="F776" i="4"/>
  <c r="C776" i="4"/>
  <c r="D776" i="4"/>
  <c r="G611" i="4"/>
  <c r="B611" i="4"/>
  <c r="D611" i="4"/>
  <c r="F611" i="4"/>
  <c r="E611" i="4"/>
  <c r="C611" i="4"/>
  <c r="G603" i="4"/>
  <c r="B603" i="4"/>
  <c r="F603" i="4"/>
  <c r="D603" i="4"/>
  <c r="E603" i="4"/>
  <c r="C603" i="4"/>
  <c r="E584" i="4"/>
  <c r="C584" i="4"/>
  <c r="G584" i="4"/>
  <c r="B584" i="4"/>
  <c r="F584" i="4"/>
  <c r="D584" i="4"/>
  <c r="G673" i="4"/>
  <c r="F673" i="4"/>
  <c r="D673" i="4"/>
  <c r="C673" i="4"/>
  <c r="E673" i="4"/>
  <c r="B673" i="4"/>
  <c r="AC837" i="4"/>
  <c r="B837" i="4"/>
  <c r="D837" i="4"/>
  <c r="E837" i="4"/>
  <c r="F837" i="4"/>
  <c r="C837" i="4"/>
  <c r="G837" i="4"/>
  <c r="G508" i="4"/>
  <c r="E508" i="4"/>
  <c r="F508" i="4"/>
  <c r="B508" i="4"/>
  <c r="C508" i="4"/>
  <c r="D508" i="4"/>
  <c r="B627" i="4"/>
  <c r="C627" i="4"/>
  <c r="G627" i="4"/>
  <c r="D627" i="4"/>
  <c r="F627" i="4"/>
  <c r="E627" i="4"/>
  <c r="AC574" i="4"/>
  <c r="B574" i="4"/>
  <c r="F574" i="4"/>
  <c r="D574" i="4"/>
  <c r="E574" i="4"/>
  <c r="C574" i="4"/>
  <c r="G574" i="4"/>
  <c r="AC643" i="4"/>
  <c r="F643" i="4"/>
  <c r="G643" i="4"/>
  <c r="B643" i="4"/>
  <c r="D643" i="4"/>
  <c r="E643" i="4"/>
  <c r="C643" i="4"/>
  <c r="AC628" i="4"/>
  <c r="D628" i="4"/>
  <c r="C628" i="4"/>
  <c r="G628" i="4"/>
  <c r="B628" i="4"/>
  <c r="F628" i="4"/>
  <c r="E628" i="4"/>
  <c r="C720" i="4"/>
  <c r="G720" i="4"/>
  <c r="F720" i="4"/>
  <c r="B720" i="4"/>
  <c r="E720" i="4"/>
  <c r="D720" i="4"/>
  <c r="G754" i="4"/>
  <c r="D754" i="4"/>
  <c r="C754" i="4"/>
  <c r="B754" i="4"/>
  <c r="F754" i="4"/>
  <c r="E754" i="4"/>
  <c r="AC808" i="4"/>
  <c r="G808" i="4"/>
  <c r="E808" i="4"/>
  <c r="C808" i="4"/>
  <c r="F808" i="4"/>
  <c r="D808" i="4"/>
  <c r="B808" i="4"/>
  <c r="B876" i="4"/>
  <c r="E876" i="4"/>
  <c r="D876" i="4"/>
  <c r="C876" i="4"/>
  <c r="G876" i="4"/>
  <c r="F876" i="4"/>
  <c r="F1010" i="4"/>
  <c r="E1010" i="4"/>
  <c r="C1010" i="4"/>
  <c r="D1010" i="4"/>
  <c r="G1010" i="4"/>
  <c r="B1010" i="4"/>
  <c r="AC875" i="4"/>
  <c r="B875" i="4"/>
  <c r="G875" i="4"/>
  <c r="C875" i="4"/>
  <c r="F875" i="4"/>
  <c r="E875" i="4"/>
  <c r="D875" i="4"/>
  <c r="AC935" i="4"/>
  <c r="B935" i="4"/>
  <c r="G935" i="4"/>
  <c r="F935" i="4"/>
  <c r="C935" i="4"/>
  <c r="E935" i="4"/>
  <c r="D935" i="4"/>
  <c r="D956" i="4"/>
  <c r="B956" i="4"/>
  <c r="E956" i="4"/>
  <c r="G956" i="4"/>
  <c r="F956" i="4"/>
  <c r="C956" i="4"/>
  <c r="AC742" i="4"/>
  <c r="F742" i="4"/>
  <c r="D742" i="4"/>
  <c r="B742" i="4"/>
  <c r="G742" i="4"/>
  <c r="E742" i="4"/>
  <c r="C742" i="4"/>
  <c r="AC764" i="4"/>
  <c r="D764" i="4"/>
  <c r="F764" i="4"/>
  <c r="E764" i="4"/>
  <c r="C764" i="4"/>
  <c r="G764" i="4"/>
  <c r="B764" i="4"/>
  <c r="AC832" i="4"/>
  <c r="B832" i="4"/>
  <c r="C832" i="4"/>
  <c r="G832" i="4"/>
  <c r="F832" i="4"/>
  <c r="E832" i="4"/>
  <c r="D832" i="4"/>
  <c r="AC840" i="4"/>
  <c r="D840" i="4"/>
  <c r="C840" i="4"/>
  <c r="B840" i="4"/>
  <c r="G840" i="4"/>
  <c r="F840" i="4"/>
  <c r="E840" i="4"/>
  <c r="F985" i="4"/>
  <c r="D985" i="4"/>
  <c r="G985" i="4"/>
  <c r="E985" i="4"/>
  <c r="C985" i="4"/>
  <c r="B985" i="4"/>
  <c r="AC836" i="4"/>
  <c r="B836" i="4"/>
  <c r="C836" i="4"/>
  <c r="G836" i="4"/>
  <c r="F836" i="4"/>
  <c r="E836" i="4"/>
  <c r="D836" i="4"/>
  <c r="AC943" i="4"/>
  <c r="D943" i="4"/>
  <c r="F943" i="4"/>
  <c r="B943" i="4"/>
  <c r="E943" i="4"/>
  <c r="C943" i="4"/>
  <c r="G943" i="4"/>
  <c r="AC996" i="4"/>
  <c r="E996" i="4"/>
  <c r="F996" i="4"/>
  <c r="G996" i="4"/>
  <c r="C996" i="4"/>
  <c r="B996" i="4"/>
  <c r="D996" i="4"/>
  <c r="E718" i="4"/>
  <c r="D718" i="4"/>
  <c r="C718" i="4"/>
  <c r="B718" i="4"/>
  <c r="G718" i="4"/>
  <c r="F718" i="4"/>
  <c r="AC739" i="4"/>
  <c r="E739" i="4"/>
  <c r="D739" i="4"/>
  <c r="C739" i="4"/>
  <c r="B739" i="4"/>
  <c r="G739" i="4"/>
  <c r="F739" i="4"/>
  <c r="AC785" i="4"/>
  <c r="F785" i="4"/>
  <c r="B785" i="4"/>
  <c r="E785" i="4"/>
  <c r="D785" i="4"/>
  <c r="C785" i="4"/>
  <c r="G785" i="4"/>
  <c r="G870" i="4"/>
  <c r="B870" i="4"/>
  <c r="C870" i="4"/>
  <c r="F870" i="4"/>
  <c r="E870" i="4"/>
  <c r="D870" i="4"/>
  <c r="D789" i="4"/>
  <c r="E789" i="4"/>
  <c r="B789" i="4"/>
  <c r="C789" i="4"/>
  <c r="G789" i="4"/>
  <c r="F789" i="4"/>
  <c r="AC762" i="4"/>
  <c r="F762" i="4"/>
  <c r="G762" i="4"/>
  <c r="D762" i="4"/>
  <c r="E762" i="4"/>
  <c r="C762" i="4"/>
  <c r="B762" i="4"/>
  <c r="AC864" i="4"/>
  <c r="F864" i="4"/>
  <c r="C864" i="4"/>
  <c r="B864" i="4"/>
  <c r="E864" i="4"/>
  <c r="D864" i="4"/>
  <c r="G864" i="4"/>
  <c r="G1004" i="4"/>
  <c r="E1004" i="4"/>
  <c r="C1004" i="4"/>
  <c r="B1004" i="4"/>
  <c r="D1004" i="4"/>
  <c r="F1004" i="4"/>
  <c r="E759" i="4"/>
  <c r="D759" i="4"/>
  <c r="C759" i="4"/>
  <c r="B759" i="4"/>
  <c r="G759" i="4"/>
  <c r="F759" i="4"/>
  <c r="E715" i="4"/>
  <c r="C715" i="4"/>
  <c r="B715" i="4"/>
  <c r="G715" i="4"/>
  <c r="F715" i="4"/>
  <c r="D715" i="4"/>
  <c r="AC773" i="4"/>
  <c r="F773" i="4"/>
  <c r="B773" i="4"/>
  <c r="E773" i="4"/>
  <c r="D773" i="4"/>
  <c r="C773" i="4"/>
  <c r="G773" i="4"/>
  <c r="AC896" i="4"/>
  <c r="E896" i="4"/>
  <c r="B896" i="4"/>
  <c r="G896" i="4"/>
  <c r="F896" i="4"/>
  <c r="D896" i="4"/>
  <c r="C896" i="4"/>
  <c r="G987" i="4"/>
  <c r="E987" i="4"/>
  <c r="C987" i="4"/>
  <c r="B987" i="4"/>
  <c r="F987" i="4"/>
  <c r="D987" i="4"/>
  <c r="AC815" i="4"/>
  <c r="G815" i="4"/>
  <c r="C815" i="4"/>
  <c r="B815" i="4"/>
  <c r="E815" i="4"/>
  <c r="F815" i="4"/>
  <c r="D815" i="4"/>
  <c r="AC830" i="4"/>
  <c r="E830" i="4"/>
  <c r="F830" i="4"/>
  <c r="D830" i="4"/>
  <c r="G830" i="4"/>
  <c r="C830" i="4"/>
  <c r="B830" i="4"/>
  <c r="AC856" i="4"/>
  <c r="E856" i="4"/>
  <c r="F856" i="4"/>
  <c r="B856" i="4"/>
  <c r="D856" i="4"/>
  <c r="C856" i="4"/>
  <c r="G856" i="4"/>
  <c r="B891" i="4"/>
  <c r="E891" i="4"/>
  <c r="G891" i="4"/>
  <c r="F891" i="4"/>
  <c r="D891" i="4"/>
  <c r="C891" i="4"/>
  <c r="D915" i="4"/>
  <c r="E915" i="4"/>
  <c r="G915" i="4"/>
  <c r="F915" i="4"/>
  <c r="C915" i="4"/>
  <c r="B915" i="4"/>
  <c r="AC1005" i="4"/>
  <c r="D1005" i="4"/>
  <c r="E1005" i="4"/>
  <c r="G1005" i="4"/>
  <c r="C1005" i="4"/>
  <c r="B1005" i="4"/>
  <c r="F1005" i="4"/>
  <c r="AC963" i="4"/>
  <c r="F963" i="4"/>
  <c r="B963" i="4"/>
  <c r="C963" i="4"/>
  <c r="G963" i="4"/>
  <c r="E963" i="4"/>
  <c r="D963" i="4"/>
  <c r="D288" i="2"/>
  <c r="G178" i="2"/>
  <c r="P178" i="2" s="1"/>
  <c r="D637" i="2"/>
  <c r="E630" i="2"/>
  <c r="D384" i="2"/>
  <c r="B417" i="2"/>
  <c r="E543" i="2"/>
  <c r="G425" i="2"/>
  <c r="O425" i="2" s="1"/>
  <c r="G238" i="2"/>
  <c r="E187" i="2"/>
  <c r="C53" i="2"/>
  <c r="G96" i="2"/>
  <c r="P96" i="2" s="1"/>
  <c r="F520" i="2"/>
  <c r="B664" i="2"/>
  <c r="D545" i="2"/>
  <c r="G75" i="2"/>
  <c r="P75" i="2" s="1"/>
  <c r="C609" i="2"/>
  <c r="B640" i="2"/>
  <c r="B345" i="2"/>
  <c r="E587" i="2"/>
  <c r="C177" i="4"/>
  <c r="B177" i="4"/>
  <c r="G177" i="4"/>
  <c r="F177" i="4"/>
  <c r="E177" i="4"/>
  <c r="D177" i="4"/>
  <c r="C55" i="4"/>
  <c r="B55" i="4"/>
  <c r="G55" i="4"/>
  <c r="F55" i="4"/>
  <c r="E55" i="4"/>
  <c r="D55" i="4"/>
  <c r="AC166" i="4"/>
  <c r="B166" i="4"/>
  <c r="D166" i="4"/>
  <c r="G166" i="4"/>
  <c r="F166" i="4"/>
  <c r="E166" i="4"/>
  <c r="C166" i="4"/>
  <c r="G317" i="4"/>
  <c r="D317" i="4"/>
  <c r="C317" i="4"/>
  <c r="B317" i="4"/>
  <c r="F317" i="4"/>
  <c r="E317" i="4"/>
  <c r="E122" i="4"/>
  <c r="D122" i="4"/>
  <c r="C122" i="4"/>
  <c r="B122" i="4"/>
  <c r="G122" i="4"/>
  <c r="F122" i="4"/>
  <c r="AC27" i="4"/>
  <c r="E27" i="4"/>
  <c r="C27" i="4"/>
  <c r="F27" i="4"/>
  <c r="B27" i="4"/>
  <c r="D27" i="4"/>
  <c r="G27" i="4"/>
  <c r="AC134" i="4"/>
  <c r="F134" i="4"/>
  <c r="D134" i="4"/>
  <c r="C134" i="4"/>
  <c r="B134" i="4"/>
  <c r="G134" i="4"/>
  <c r="E134" i="4"/>
  <c r="F208" i="4"/>
  <c r="C208" i="4"/>
  <c r="B208" i="4"/>
  <c r="D208" i="4"/>
  <c r="G208" i="4"/>
  <c r="E208" i="4"/>
  <c r="F117" i="4"/>
  <c r="C117" i="4"/>
  <c r="B117" i="4"/>
  <c r="E117" i="4"/>
  <c r="G117" i="4"/>
  <c r="D117" i="4"/>
  <c r="G237" i="4"/>
  <c r="C237" i="4"/>
  <c r="B237" i="4"/>
  <c r="F237" i="4"/>
  <c r="E237" i="4"/>
  <c r="D237" i="4"/>
  <c r="F121" i="4"/>
  <c r="E121" i="4"/>
  <c r="D121" i="4"/>
  <c r="B121" i="4"/>
  <c r="G121" i="4"/>
  <c r="C121" i="4"/>
  <c r="F205" i="4"/>
  <c r="E205" i="4"/>
  <c r="C205" i="4"/>
  <c r="D205" i="4"/>
  <c r="G205" i="4"/>
  <c r="B205" i="4"/>
  <c r="F128" i="4"/>
  <c r="C128" i="4"/>
  <c r="B128" i="4"/>
  <c r="D128" i="4"/>
  <c r="G128" i="4"/>
  <c r="E128" i="4"/>
  <c r="AC14" i="4"/>
  <c r="D14" i="4"/>
  <c r="G14" i="4"/>
  <c r="F14" i="4"/>
  <c r="C14" i="4"/>
  <c r="B14" i="4"/>
  <c r="E14" i="4"/>
  <c r="AC100" i="4"/>
  <c r="B100" i="4"/>
  <c r="G100" i="4"/>
  <c r="F100" i="4"/>
  <c r="D100" i="4"/>
  <c r="C100" i="4"/>
  <c r="E100" i="4"/>
  <c r="B222" i="4"/>
  <c r="F222" i="4"/>
  <c r="E222" i="4"/>
  <c r="C222" i="4"/>
  <c r="G222" i="4"/>
  <c r="D222" i="4"/>
  <c r="F152" i="4"/>
  <c r="E152" i="4"/>
  <c r="D152" i="4"/>
  <c r="B152" i="4"/>
  <c r="G152" i="4"/>
  <c r="C152" i="4"/>
  <c r="G214" i="4"/>
  <c r="F214" i="4"/>
  <c r="E214" i="4"/>
  <c r="C214" i="4"/>
  <c r="B214" i="4"/>
  <c r="D214" i="4"/>
  <c r="AC95" i="4"/>
  <c r="G95" i="4"/>
  <c r="F95" i="4"/>
  <c r="E95" i="4"/>
  <c r="D95" i="4"/>
  <c r="C95" i="4"/>
  <c r="B95" i="4"/>
  <c r="G16" i="4"/>
  <c r="F16" i="4"/>
  <c r="C16" i="4"/>
  <c r="B16" i="4"/>
  <c r="E16" i="4"/>
  <c r="D16" i="4"/>
  <c r="D236" i="4"/>
  <c r="B236" i="4"/>
  <c r="G236" i="4"/>
  <c r="E236" i="4"/>
  <c r="C236" i="4"/>
  <c r="F236" i="4"/>
  <c r="AC203" i="4"/>
  <c r="B203" i="4"/>
  <c r="D203" i="4"/>
  <c r="G203" i="4"/>
  <c r="F203" i="4"/>
  <c r="E203" i="4"/>
  <c r="C203" i="4"/>
  <c r="AC98" i="4"/>
  <c r="G98" i="4"/>
  <c r="F98" i="4"/>
  <c r="E98" i="4"/>
  <c r="D98" i="4"/>
  <c r="C98" i="4"/>
  <c r="B98" i="4"/>
  <c r="G110" i="4"/>
  <c r="F110" i="4"/>
  <c r="E110" i="4"/>
  <c r="D110" i="4"/>
  <c r="C110" i="4"/>
  <c r="B110" i="4"/>
  <c r="AC187" i="4"/>
  <c r="G187" i="4"/>
  <c r="F187" i="4"/>
  <c r="E187" i="4"/>
  <c r="D187" i="4"/>
  <c r="C187" i="4"/>
  <c r="B187" i="4"/>
  <c r="AC93" i="4"/>
  <c r="F93" i="4"/>
  <c r="D93" i="4"/>
  <c r="E93" i="4"/>
  <c r="B93" i="4"/>
  <c r="G93" i="4"/>
  <c r="C93" i="4"/>
  <c r="B336" i="4"/>
  <c r="F336" i="4"/>
  <c r="E336" i="4"/>
  <c r="G336" i="4"/>
  <c r="C336" i="4"/>
  <c r="D336" i="4"/>
  <c r="D224" i="4"/>
  <c r="C224" i="4"/>
  <c r="B224" i="4"/>
  <c r="F224" i="4"/>
  <c r="E224" i="4"/>
  <c r="G224" i="4"/>
  <c r="F374" i="4"/>
  <c r="C374" i="4"/>
  <c r="B374" i="4"/>
  <c r="G374" i="4"/>
  <c r="D374" i="4"/>
  <c r="E374" i="4"/>
  <c r="AC428" i="4"/>
  <c r="D428" i="4"/>
  <c r="G428" i="4"/>
  <c r="B428" i="4"/>
  <c r="F428" i="4"/>
  <c r="E428" i="4"/>
  <c r="C428" i="4"/>
  <c r="AC337" i="4"/>
  <c r="D337" i="4"/>
  <c r="C337" i="4"/>
  <c r="B337" i="4"/>
  <c r="E337" i="4"/>
  <c r="G337" i="4"/>
  <c r="F337" i="4"/>
  <c r="AC467" i="4"/>
  <c r="F467" i="4"/>
  <c r="B467" i="4"/>
  <c r="E467" i="4"/>
  <c r="D467" i="4"/>
  <c r="C467" i="4"/>
  <c r="G467" i="4"/>
  <c r="AC91" i="4"/>
  <c r="F91" i="4"/>
  <c r="E91" i="4"/>
  <c r="D91" i="4"/>
  <c r="G91" i="4"/>
  <c r="B91" i="4"/>
  <c r="C91" i="4"/>
  <c r="G274" i="4"/>
  <c r="D274" i="4"/>
  <c r="B274" i="4"/>
  <c r="F274" i="4"/>
  <c r="E274" i="4"/>
  <c r="C274" i="4"/>
  <c r="AC401" i="4"/>
  <c r="C401" i="4"/>
  <c r="D401" i="4"/>
  <c r="G401" i="4"/>
  <c r="B401" i="4"/>
  <c r="F401" i="4"/>
  <c r="E401" i="4"/>
  <c r="G459" i="4"/>
  <c r="E459" i="4"/>
  <c r="B459" i="4"/>
  <c r="F459" i="4"/>
  <c r="D459" i="4"/>
  <c r="C459" i="4"/>
  <c r="C275" i="4"/>
  <c r="G275" i="4"/>
  <c r="E275" i="4"/>
  <c r="F275" i="4"/>
  <c r="B275" i="4"/>
  <c r="D275" i="4"/>
  <c r="AC425" i="4"/>
  <c r="D425" i="4"/>
  <c r="F425" i="4"/>
  <c r="C425" i="4"/>
  <c r="B425" i="4"/>
  <c r="G425" i="4"/>
  <c r="E425" i="4"/>
  <c r="AC426" i="4"/>
  <c r="F426" i="4"/>
  <c r="B426" i="4"/>
  <c r="G426" i="4"/>
  <c r="D426" i="4"/>
  <c r="C426" i="4"/>
  <c r="E426" i="4"/>
  <c r="D468" i="4"/>
  <c r="G468" i="4"/>
  <c r="F468" i="4"/>
  <c r="E468" i="4"/>
  <c r="C468" i="4"/>
  <c r="B468" i="4"/>
  <c r="F277" i="4"/>
  <c r="G277" i="4"/>
  <c r="E277" i="4"/>
  <c r="D277" i="4"/>
  <c r="C277" i="4"/>
  <c r="B277" i="4"/>
  <c r="C445" i="4"/>
  <c r="F445" i="4"/>
  <c r="B445" i="4"/>
  <c r="G445" i="4"/>
  <c r="D445" i="4"/>
  <c r="E445" i="4"/>
  <c r="AC216" i="4"/>
  <c r="G216" i="4"/>
  <c r="F216" i="4"/>
  <c r="E216" i="4"/>
  <c r="D216" i="4"/>
  <c r="C216" i="4"/>
  <c r="B216" i="4"/>
  <c r="AC233" i="4"/>
  <c r="E233" i="4"/>
  <c r="G233" i="4"/>
  <c r="F233" i="4"/>
  <c r="D233" i="4"/>
  <c r="C233" i="4"/>
  <c r="B233" i="4"/>
  <c r="F341" i="4"/>
  <c r="D341" i="4"/>
  <c r="C341" i="4"/>
  <c r="G341" i="4"/>
  <c r="E341" i="4"/>
  <c r="B341" i="4"/>
  <c r="AC280" i="4"/>
  <c r="F280" i="4"/>
  <c r="E280" i="4"/>
  <c r="D280" i="4"/>
  <c r="B280" i="4"/>
  <c r="G280" i="4"/>
  <c r="C280" i="4"/>
  <c r="AC217" i="4"/>
  <c r="G217" i="4"/>
  <c r="D217" i="4"/>
  <c r="C217" i="4"/>
  <c r="F217" i="4"/>
  <c r="E217" i="4"/>
  <c r="B217" i="4"/>
  <c r="B381" i="4"/>
  <c r="E381" i="4"/>
  <c r="C381" i="4"/>
  <c r="D381" i="4"/>
  <c r="G381" i="4"/>
  <c r="F381" i="4"/>
  <c r="D349" i="4"/>
  <c r="C349" i="4"/>
  <c r="B349" i="4"/>
  <c r="E349" i="4"/>
  <c r="F349" i="4"/>
  <c r="G349" i="4"/>
  <c r="E397" i="4"/>
  <c r="B397" i="4"/>
  <c r="F397" i="4"/>
  <c r="G397" i="4"/>
  <c r="C397" i="4"/>
  <c r="D397" i="4"/>
  <c r="AC470" i="4"/>
  <c r="G470" i="4"/>
  <c r="F470" i="4"/>
  <c r="E470" i="4"/>
  <c r="D470" i="4"/>
  <c r="C470" i="4"/>
  <c r="B470" i="4"/>
  <c r="E311" i="4"/>
  <c r="D311" i="4"/>
  <c r="C311" i="4"/>
  <c r="B311" i="4"/>
  <c r="F311" i="4"/>
  <c r="G311" i="4"/>
  <c r="F377" i="4"/>
  <c r="E377" i="4"/>
  <c r="B377" i="4"/>
  <c r="D377" i="4"/>
  <c r="G377" i="4"/>
  <c r="C377" i="4"/>
  <c r="AC449" i="4"/>
  <c r="F449" i="4"/>
  <c r="G449" i="4"/>
  <c r="C449" i="4"/>
  <c r="E449" i="4"/>
  <c r="D449" i="4"/>
  <c r="B449" i="4"/>
  <c r="AC420" i="4"/>
  <c r="C420" i="4"/>
  <c r="G420" i="4"/>
  <c r="B420" i="4"/>
  <c r="F420" i="4"/>
  <c r="E420" i="4"/>
  <c r="D420" i="4"/>
  <c r="D456" i="4"/>
  <c r="G456" i="4"/>
  <c r="F456" i="4"/>
  <c r="C456" i="4"/>
  <c r="E456" i="4"/>
  <c r="B456" i="4"/>
  <c r="E546" i="4"/>
  <c r="D546" i="4"/>
  <c r="B546" i="4"/>
  <c r="C546" i="4"/>
  <c r="G546" i="4"/>
  <c r="F546" i="4"/>
  <c r="D258" i="4"/>
  <c r="B258" i="4"/>
  <c r="F258" i="4"/>
  <c r="G258" i="4"/>
  <c r="E258" i="4"/>
  <c r="C258" i="4"/>
  <c r="E351" i="4"/>
  <c r="C351" i="4"/>
  <c r="F351" i="4"/>
  <c r="B351" i="4"/>
  <c r="G351" i="4"/>
  <c r="D351" i="4"/>
  <c r="AC442" i="4"/>
  <c r="D442" i="4"/>
  <c r="F442" i="4"/>
  <c r="G442" i="4"/>
  <c r="E442" i="4"/>
  <c r="C442" i="4"/>
  <c r="B442" i="4"/>
  <c r="E625" i="4"/>
  <c r="B625" i="4"/>
  <c r="G625" i="4"/>
  <c r="F625" i="4"/>
  <c r="D625" i="4"/>
  <c r="C625" i="4"/>
  <c r="AC615" i="4"/>
  <c r="C615" i="4"/>
  <c r="B615" i="4"/>
  <c r="F615" i="4"/>
  <c r="G615" i="4"/>
  <c r="E615" i="4"/>
  <c r="D615" i="4"/>
  <c r="AC549" i="4"/>
  <c r="D549" i="4"/>
  <c r="F549" i="4"/>
  <c r="C549" i="4"/>
  <c r="G549" i="4"/>
  <c r="B549" i="4"/>
  <c r="E549" i="4"/>
  <c r="B787" i="4"/>
  <c r="E787" i="4"/>
  <c r="F787" i="4"/>
  <c r="D787" i="4"/>
  <c r="G787" i="4"/>
  <c r="C787" i="4"/>
  <c r="D476" i="4"/>
  <c r="E476" i="4"/>
  <c r="C476" i="4"/>
  <c r="B476" i="4"/>
  <c r="G476" i="4"/>
  <c r="F476" i="4"/>
  <c r="AC477" i="4"/>
  <c r="E477" i="4"/>
  <c r="D477" i="4"/>
  <c r="C477" i="4"/>
  <c r="B477" i="4"/>
  <c r="G477" i="4"/>
  <c r="F477" i="4"/>
  <c r="F538" i="4"/>
  <c r="C538" i="4"/>
  <c r="D538" i="4"/>
  <c r="G538" i="4"/>
  <c r="E538" i="4"/>
  <c r="B538" i="4"/>
  <c r="AC579" i="4"/>
  <c r="C579" i="4"/>
  <c r="F579" i="4"/>
  <c r="D579" i="4"/>
  <c r="G579" i="4"/>
  <c r="E579" i="4"/>
  <c r="B579" i="4"/>
  <c r="B567" i="4"/>
  <c r="E567" i="4"/>
  <c r="G567" i="4"/>
  <c r="D567" i="4"/>
  <c r="C567" i="4"/>
  <c r="F567" i="4"/>
  <c r="AC666" i="4"/>
  <c r="C666" i="4"/>
  <c r="F666" i="4"/>
  <c r="B666" i="4"/>
  <c r="D666" i="4"/>
  <c r="G666" i="4"/>
  <c r="E666" i="4"/>
  <c r="AC507" i="4"/>
  <c r="C507" i="4"/>
  <c r="E507" i="4"/>
  <c r="G507" i="4"/>
  <c r="D507" i="4"/>
  <c r="F507" i="4"/>
  <c r="B507" i="4"/>
  <c r="B516" i="4"/>
  <c r="E516" i="4"/>
  <c r="C516" i="4"/>
  <c r="G516" i="4"/>
  <c r="D516" i="4"/>
  <c r="F516" i="4"/>
  <c r="G544" i="4"/>
  <c r="B544" i="4"/>
  <c r="F544" i="4"/>
  <c r="E544" i="4"/>
  <c r="D544" i="4"/>
  <c r="C544" i="4"/>
  <c r="G637" i="4"/>
  <c r="F637" i="4"/>
  <c r="D637" i="4"/>
  <c r="B637" i="4"/>
  <c r="E637" i="4"/>
  <c r="C637" i="4"/>
  <c r="AC613" i="4"/>
  <c r="G613" i="4"/>
  <c r="F613" i="4"/>
  <c r="D613" i="4"/>
  <c r="E613" i="4"/>
  <c r="B613" i="4"/>
  <c r="C613" i="4"/>
  <c r="AC678" i="4"/>
  <c r="F678" i="4"/>
  <c r="D678" i="4"/>
  <c r="B678" i="4"/>
  <c r="G678" i="4"/>
  <c r="E678" i="4"/>
  <c r="C678" i="4"/>
  <c r="D650" i="4"/>
  <c r="C650" i="4"/>
  <c r="G650" i="4"/>
  <c r="F650" i="4"/>
  <c r="B650" i="4"/>
  <c r="E650" i="4"/>
  <c r="AC721" i="4"/>
  <c r="F721" i="4"/>
  <c r="D721" i="4"/>
  <c r="B721" i="4"/>
  <c r="G721" i="4"/>
  <c r="C721" i="4"/>
  <c r="E721" i="4"/>
  <c r="AC633" i="4"/>
  <c r="E633" i="4"/>
  <c r="G633" i="4"/>
  <c r="F633" i="4"/>
  <c r="D633" i="4"/>
  <c r="B633" i="4"/>
  <c r="C633" i="4"/>
  <c r="AC640" i="4"/>
  <c r="D640" i="4"/>
  <c r="E640" i="4"/>
  <c r="G640" i="4"/>
  <c r="B640" i="4"/>
  <c r="C640" i="4"/>
  <c r="F640" i="4"/>
  <c r="B694" i="4"/>
  <c r="E694" i="4"/>
  <c r="D694" i="4"/>
  <c r="C694" i="4"/>
  <c r="F694" i="4"/>
  <c r="G694" i="4"/>
  <c r="C748" i="4"/>
  <c r="G748" i="4"/>
  <c r="E748" i="4"/>
  <c r="D748" i="4"/>
  <c r="F748" i="4"/>
  <c r="B748" i="4"/>
  <c r="AC587" i="4"/>
  <c r="G587" i="4"/>
  <c r="E587" i="4"/>
  <c r="C587" i="4"/>
  <c r="B587" i="4"/>
  <c r="F587" i="4"/>
  <c r="D587" i="4"/>
  <c r="G654" i="4"/>
  <c r="F654" i="4"/>
  <c r="E654" i="4"/>
  <c r="D654" i="4"/>
  <c r="C654" i="4"/>
  <c r="B654" i="4"/>
  <c r="G636" i="4"/>
  <c r="D636" i="4"/>
  <c r="B636" i="4"/>
  <c r="F636" i="4"/>
  <c r="C636" i="4"/>
  <c r="E636" i="4"/>
  <c r="AC458" i="4"/>
  <c r="G458" i="4"/>
  <c r="F458" i="4"/>
  <c r="E458" i="4"/>
  <c r="C458" i="4"/>
  <c r="D458" i="4"/>
  <c r="B458" i="4"/>
  <c r="AC529" i="4"/>
  <c r="E529" i="4"/>
  <c r="G529" i="4"/>
  <c r="D529" i="4"/>
  <c r="F529" i="4"/>
  <c r="C529" i="4"/>
  <c r="B529" i="4"/>
  <c r="AC641" i="4"/>
  <c r="F641" i="4"/>
  <c r="B641" i="4"/>
  <c r="G641" i="4"/>
  <c r="D641" i="4"/>
  <c r="E641" i="4"/>
  <c r="C641" i="4"/>
  <c r="D616" i="4"/>
  <c r="E616" i="4"/>
  <c r="G616" i="4"/>
  <c r="B616" i="4"/>
  <c r="F616" i="4"/>
  <c r="C616" i="4"/>
  <c r="AC665" i="4"/>
  <c r="F665" i="4"/>
  <c r="B665" i="4"/>
  <c r="E665" i="4"/>
  <c r="C665" i="4"/>
  <c r="G665" i="4"/>
  <c r="D665" i="4"/>
  <c r="AC681" i="4"/>
  <c r="G681" i="4"/>
  <c r="B681" i="4"/>
  <c r="C681" i="4"/>
  <c r="F681" i="4"/>
  <c r="D681" i="4"/>
  <c r="E681" i="4"/>
  <c r="G752" i="4"/>
  <c r="E752" i="4"/>
  <c r="D752" i="4"/>
  <c r="B752" i="4"/>
  <c r="F752" i="4"/>
  <c r="C752" i="4"/>
  <c r="B767" i="4"/>
  <c r="C767" i="4"/>
  <c r="F767" i="4"/>
  <c r="E767" i="4"/>
  <c r="G767" i="4"/>
  <c r="D767" i="4"/>
  <c r="AC852" i="4"/>
  <c r="D852" i="4"/>
  <c r="F852" i="4"/>
  <c r="C852" i="4"/>
  <c r="B852" i="4"/>
  <c r="G852" i="4"/>
  <c r="E852" i="4"/>
  <c r="AC880" i="4"/>
  <c r="E880" i="4"/>
  <c r="D880" i="4"/>
  <c r="G880" i="4"/>
  <c r="F880" i="4"/>
  <c r="B880" i="4"/>
  <c r="C880" i="4"/>
  <c r="B892" i="4"/>
  <c r="G892" i="4"/>
  <c r="F892" i="4"/>
  <c r="C892" i="4"/>
  <c r="E892" i="4"/>
  <c r="D892" i="4"/>
  <c r="AC922" i="4"/>
  <c r="D922" i="4"/>
  <c r="E922" i="4"/>
  <c r="C922" i="4"/>
  <c r="G922" i="4"/>
  <c r="F922" i="4"/>
  <c r="B922" i="4"/>
  <c r="AC978" i="4"/>
  <c r="E978" i="4"/>
  <c r="D978" i="4"/>
  <c r="B978" i="4"/>
  <c r="F978" i="4"/>
  <c r="G978" i="4"/>
  <c r="C978" i="4"/>
  <c r="AC851" i="4"/>
  <c r="B851" i="4"/>
  <c r="F851" i="4"/>
  <c r="G851" i="4"/>
  <c r="C851" i="4"/>
  <c r="E851" i="4"/>
  <c r="D851" i="4"/>
  <c r="AC866" i="4"/>
  <c r="D866" i="4"/>
  <c r="B866" i="4"/>
  <c r="G866" i="4"/>
  <c r="C866" i="4"/>
  <c r="E866" i="4"/>
  <c r="F866" i="4"/>
  <c r="G942" i="4"/>
  <c r="F942" i="4"/>
  <c r="E942" i="4"/>
  <c r="D942" i="4"/>
  <c r="B942" i="4"/>
  <c r="C942" i="4"/>
  <c r="AC786" i="4"/>
  <c r="C786" i="4"/>
  <c r="B786" i="4"/>
  <c r="D786" i="4"/>
  <c r="E786" i="4"/>
  <c r="G786" i="4"/>
  <c r="F786" i="4"/>
  <c r="AC698" i="4"/>
  <c r="B698" i="4"/>
  <c r="G698" i="4"/>
  <c r="D698" i="4"/>
  <c r="F698" i="4"/>
  <c r="E698" i="4"/>
  <c r="C698" i="4"/>
  <c r="AC806" i="4"/>
  <c r="E806" i="4"/>
  <c r="F806" i="4"/>
  <c r="C806" i="4"/>
  <c r="B806" i="4"/>
  <c r="D806" i="4"/>
  <c r="G806" i="4"/>
  <c r="AC838" i="4"/>
  <c r="D838" i="4"/>
  <c r="C838" i="4"/>
  <c r="B838" i="4"/>
  <c r="G838" i="4"/>
  <c r="F838" i="4"/>
  <c r="E838" i="4"/>
  <c r="D849" i="4"/>
  <c r="E849" i="4"/>
  <c r="G849" i="4"/>
  <c r="C849" i="4"/>
  <c r="B849" i="4"/>
  <c r="F849" i="4"/>
  <c r="AC984" i="4"/>
  <c r="G984" i="4"/>
  <c r="E984" i="4"/>
  <c r="C984" i="4"/>
  <c r="B984" i="4"/>
  <c r="F984" i="4"/>
  <c r="D984" i="4"/>
  <c r="AC692" i="4"/>
  <c r="C692" i="4"/>
  <c r="B692" i="4"/>
  <c r="G692" i="4"/>
  <c r="E692" i="4"/>
  <c r="F692" i="4"/>
  <c r="D692" i="4"/>
  <c r="D774" i="4"/>
  <c r="B774" i="4"/>
  <c r="G774" i="4"/>
  <c r="F774" i="4"/>
  <c r="C774" i="4"/>
  <c r="E774" i="4"/>
  <c r="AC802" i="4"/>
  <c r="D802" i="4"/>
  <c r="B802" i="4"/>
  <c r="E802" i="4"/>
  <c r="C802" i="4"/>
  <c r="G802" i="4"/>
  <c r="F802" i="4"/>
  <c r="AC884" i="4"/>
  <c r="E884" i="4"/>
  <c r="D884" i="4"/>
  <c r="F884" i="4"/>
  <c r="C884" i="4"/>
  <c r="B884" i="4"/>
  <c r="G884" i="4"/>
  <c r="E911" i="4"/>
  <c r="B911" i="4"/>
  <c r="F911" i="4"/>
  <c r="D911" i="4"/>
  <c r="G911" i="4"/>
  <c r="C911" i="4"/>
  <c r="AC944" i="4"/>
  <c r="F944" i="4"/>
  <c r="B944" i="4"/>
  <c r="C944" i="4"/>
  <c r="G944" i="4"/>
  <c r="E944" i="4"/>
  <c r="D944" i="4"/>
  <c r="C750" i="4"/>
  <c r="B750" i="4"/>
  <c r="G750" i="4"/>
  <c r="F750" i="4"/>
  <c r="E750" i="4"/>
  <c r="D750" i="4"/>
  <c r="F794" i="4"/>
  <c r="C794" i="4"/>
  <c r="B794" i="4"/>
  <c r="G794" i="4"/>
  <c r="D794" i="4"/>
  <c r="E794" i="4"/>
  <c r="G941" i="4"/>
  <c r="D941" i="4"/>
  <c r="B941" i="4"/>
  <c r="F941" i="4"/>
  <c r="E941" i="4"/>
  <c r="C941" i="4"/>
  <c r="C993" i="4"/>
  <c r="B993" i="4"/>
  <c r="F993" i="4"/>
  <c r="D993" i="4"/>
  <c r="G993" i="4"/>
  <c r="E993" i="4"/>
  <c r="AC700" i="4"/>
  <c r="B700" i="4"/>
  <c r="G700" i="4"/>
  <c r="E700" i="4"/>
  <c r="F700" i="4"/>
  <c r="D700" i="4"/>
  <c r="C700" i="4"/>
  <c r="AC778" i="4"/>
  <c r="B778" i="4"/>
  <c r="E778" i="4"/>
  <c r="D778" i="4"/>
  <c r="G778" i="4"/>
  <c r="F778" i="4"/>
  <c r="C778" i="4"/>
  <c r="AC811" i="4"/>
  <c r="C811" i="4"/>
  <c r="B811" i="4"/>
  <c r="E811" i="4"/>
  <c r="D811" i="4"/>
  <c r="F811" i="4"/>
  <c r="G811" i="4"/>
  <c r="F881" i="4"/>
  <c r="G881" i="4"/>
  <c r="E881" i="4"/>
  <c r="B881" i="4"/>
  <c r="D881" i="4"/>
  <c r="C881" i="4"/>
  <c r="AC919" i="4"/>
  <c r="B919" i="4"/>
  <c r="C919" i="4"/>
  <c r="D919" i="4"/>
  <c r="E919" i="4"/>
  <c r="G919" i="4"/>
  <c r="F919" i="4"/>
  <c r="AC948" i="4"/>
  <c r="C948" i="4"/>
  <c r="G948" i="4"/>
  <c r="F948" i="4"/>
  <c r="D948" i="4"/>
  <c r="B948" i="4"/>
  <c r="E948" i="4"/>
  <c r="AC726" i="4"/>
  <c r="C726" i="4"/>
  <c r="B726" i="4"/>
  <c r="G726" i="4"/>
  <c r="F726" i="4"/>
  <c r="E726" i="4"/>
  <c r="D726" i="4"/>
  <c r="C747" i="4"/>
  <c r="B747" i="4"/>
  <c r="G747" i="4"/>
  <c r="F747" i="4"/>
  <c r="E747" i="4"/>
  <c r="D747" i="4"/>
  <c r="AC810" i="4"/>
  <c r="E810" i="4"/>
  <c r="B810" i="4"/>
  <c r="F810" i="4"/>
  <c r="C810" i="4"/>
  <c r="D810" i="4"/>
  <c r="G810" i="4"/>
  <c r="AC859" i="4"/>
  <c r="G859" i="4"/>
  <c r="F859" i="4"/>
  <c r="C859" i="4"/>
  <c r="B859" i="4"/>
  <c r="E859" i="4"/>
  <c r="D859" i="4"/>
  <c r="AC904" i="4"/>
  <c r="E904" i="4"/>
  <c r="B904" i="4"/>
  <c r="G904" i="4"/>
  <c r="F904" i="4"/>
  <c r="D904" i="4"/>
  <c r="C904" i="4"/>
  <c r="F717" i="4"/>
  <c r="B717" i="4"/>
  <c r="G717" i="4"/>
  <c r="E717" i="4"/>
  <c r="D717" i="4"/>
  <c r="C717" i="4"/>
  <c r="AC798" i="4"/>
  <c r="E798" i="4"/>
  <c r="C798" i="4"/>
  <c r="D798" i="4"/>
  <c r="B798" i="4"/>
  <c r="G798" i="4"/>
  <c r="F798" i="4"/>
  <c r="AC865" i="4"/>
  <c r="C865" i="4"/>
  <c r="B865" i="4"/>
  <c r="F865" i="4"/>
  <c r="D865" i="4"/>
  <c r="E865" i="4"/>
  <c r="G865" i="4"/>
  <c r="D957" i="4"/>
  <c r="C957" i="4"/>
  <c r="F957" i="4"/>
  <c r="B957" i="4"/>
  <c r="G957" i="4"/>
  <c r="E957" i="4"/>
  <c r="D994" i="4"/>
  <c r="E994" i="4"/>
  <c r="F994" i="4"/>
  <c r="G994" i="4"/>
  <c r="C994" i="4"/>
  <c r="B994" i="4"/>
  <c r="B637" i="2"/>
  <c r="D272" i="2"/>
  <c r="F425" i="2"/>
  <c r="G187" i="2"/>
  <c r="O187" i="2" s="1"/>
  <c r="F664" i="2"/>
  <c r="D587" i="2"/>
  <c r="G33" i="4"/>
  <c r="F33" i="4"/>
  <c r="E33" i="4"/>
  <c r="D33" i="4"/>
  <c r="C33" i="4"/>
  <c r="B33" i="4"/>
  <c r="G119" i="4"/>
  <c r="F119" i="4"/>
  <c r="E119" i="4"/>
  <c r="D119" i="4"/>
  <c r="C119" i="4"/>
  <c r="B119" i="4"/>
  <c r="G40" i="4"/>
  <c r="F40" i="4"/>
  <c r="C40" i="4"/>
  <c r="B40" i="4"/>
  <c r="E40" i="4"/>
  <c r="D40" i="4"/>
  <c r="AC282" i="4"/>
  <c r="B282" i="4"/>
  <c r="G282" i="4"/>
  <c r="E282" i="4"/>
  <c r="F282" i="4"/>
  <c r="D282" i="4"/>
  <c r="C282" i="4"/>
  <c r="AC76" i="4"/>
  <c r="C76" i="4"/>
  <c r="B76" i="4"/>
  <c r="G76" i="4"/>
  <c r="F76" i="4"/>
  <c r="E76" i="4"/>
  <c r="D76" i="4"/>
  <c r="G195" i="4"/>
  <c r="F195" i="4"/>
  <c r="E195" i="4"/>
  <c r="C195" i="4"/>
  <c r="B195" i="4"/>
  <c r="D195" i="4"/>
  <c r="AC107" i="4"/>
  <c r="G107" i="4"/>
  <c r="F107" i="4"/>
  <c r="B107" i="4"/>
  <c r="E107" i="4"/>
  <c r="D107" i="4"/>
  <c r="C107" i="4"/>
  <c r="AC191" i="4"/>
  <c r="C191" i="4"/>
  <c r="B191" i="4"/>
  <c r="F191" i="4"/>
  <c r="E191" i="4"/>
  <c r="G191" i="4"/>
  <c r="D191" i="4"/>
  <c r="D71" i="4"/>
  <c r="B71" i="4"/>
  <c r="F71" i="4"/>
  <c r="E71" i="4"/>
  <c r="G71" i="4"/>
  <c r="C71" i="4"/>
  <c r="C182" i="4"/>
  <c r="D182" i="4"/>
  <c r="F182" i="4"/>
  <c r="E182" i="4"/>
  <c r="G182" i="4"/>
  <c r="B182" i="4"/>
  <c r="AC186" i="4"/>
  <c r="F186" i="4"/>
  <c r="D186" i="4"/>
  <c r="C186" i="4"/>
  <c r="B186" i="4"/>
  <c r="G186" i="4"/>
  <c r="E186" i="4"/>
  <c r="F74" i="4"/>
  <c r="D74" i="4"/>
  <c r="C74" i="4"/>
  <c r="B74" i="4"/>
  <c r="G74" i="4"/>
  <c r="E74" i="4"/>
  <c r="AC201" i="4"/>
  <c r="C201" i="4"/>
  <c r="B201" i="4"/>
  <c r="G201" i="4"/>
  <c r="E201" i="4"/>
  <c r="D201" i="4"/>
  <c r="F201" i="4"/>
  <c r="F86" i="4"/>
  <c r="E86" i="4"/>
  <c r="D86" i="4"/>
  <c r="B86" i="4"/>
  <c r="G86" i="4"/>
  <c r="C86" i="4"/>
  <c r="AC163" i="4"/>
  <c r="F163" i="4"/>
  <c r="E163" i="4"/>
  <c r="D163" i="4"/>
  <c r="B163" i="4"/>
  <c r="G163" i="4"/>
  <c r="C163" i="4"/>
  <c r="AC69" i="4"/>
  <c r="F69" i="4"/>
  <c r="C69" i="4"/>
  <c r="E69" i="4"/>
  <c r="G69" i="4"/>
  <c r="D69" i="4"/>
  <c r="B69" i="4"/>
  <c r="E304" i="4"/>
  <c r="C304" i="4"/>
  <c r="B304" i="4"/>
  <c r="G304" i="4"/>
  <c r="F304" i="4"/>
  <c r="D304" i="4"/>
  <c r="E73" i="4"/>
  <c r="D73" i="4"/>
  <c r="C73" i="4"/>
  <c r="B73" i="4"/>
  <c r="G73" i="4"/>
  <c r="F73" i="4"/>
  <c r="AC156" i="4"/>
  <c r="E156" i="4"/>
  <c r="D156" i="4"/>
  <c r="C156" i="4"/>
  <c r="B156" i="4"/>
  <c r="G156" i="4"/>
  <c r="F156" i="4"/>
  <c r="AC80" i="4"/>
  <c r="G80" i="4"/>
  <c r="F80" i="4"/>
  <c r="C80" i="4"/>
  <c r="B80" i="4"/>
  <c r="E80" i="4"/>
  <c r="D80" i="4"/>
  <c r="G52" i="4"/>
  <c r="F52" i="4"/>
  <c r="E52" i="4"/>
  <c r="D52" i="4"/>
  <c r="C52" i="4"/>
  <c r="B52" i="4"/>
  <c r="B165" i="4"/>
  <c r="G165" i="4"/>
  <c r="F165" i="4"/>
  <c r="E165" i="4"/>
  <c r="D165" i="4"/>
  <c r="C165" i="4"/>
  <c r="AC75" i="4"/>
  <c r="E75" i="4"/>
  <c r="G75" i="4"/>
  <c r="F75" i="4"/>
  <c r="B75" i="4"/>
  <c r="D75" i="4"/>
  <c r="C75" i="4"/>
  <c r="AC169" i="4"/>
  <c r="G169" i="4"/>
  <c r="F169" i="4"/>
  <c r="E169" i="4"/>
  <c r="D169" i="4"/>
  <c r="C169" i="4"/>
  <c r="B169" i="4"/>
  <c r="G47" i="4"/>
  <c r="F47" i="4"/>
  <c r="E47" i="4"/>
  <c r="D47" i="4"/>
  <c r="C47" i="4"/>
  <c r="B47" i="4"/>
  <c r="G158" i="4"/>
  <c r="C158" i="4"/>
  <c r="B158" i="4"/>
  <c r="F158" i="4"/>
  <c r="E158" i="4"/>
  <c r="D158" i="4"/>
  <c r="F301" i="4"/>
  <c r="G301" i="4"/>
  <c r="E301" i="4"/>
  <c r="D301" i="4"/>
  <c r="C301" i="4"/>
  <c r="B301" i="4"/>
  <c r="AC262" i="4"/>
  <c r="D262" i="4"/>
  <c r="B262" i="4"/>
  <c r="G262" i="4"/>
  <c r="E262" i="4"/>
  <c r="F262" i="4"/>
  <c r="C262" i="4"/>
  <c r="E406" i="4"/>
  <c r="B406" i="4"/>
  <c r="D406" i="4"/>
  <c r="F406" i="4"/>
  <c r="G406" i="4"/>
  <c r="C406" i="4"/>
  <c r="E338" i="4"/>
  <c r="G338" i="4"/>
  <c r="C338" i="4"/>
  <c r="F338" i="4"/>
  <c r="B338" i="4"/>
  <c r="D338" i="4"/>
  <c r="AC376" i="4"/>
  <c r="G376" i="4"/>
  <c r="D376" i="4"/>
  <c r="E376" i="4"/>
  <c r="B376" i="4"/>
  <c r="F376" i="4"/>
  <c r="C376" i="4"/>
  <c r="AC160" i="4"/>
  <c r="F160" i="4"/>
  <c r="D160" i="4"/>
  <c r="B160" i="4"/>
  <c r="G160" i="4"/>
  <c r="E160" i="4"/>
  <c r="C160" i="4"/>
  <c r="D326" i="4"/>
  <c r="B326" i="4"/>
  <c r="F326" i="4"/>
  <c r="G326" i="4"/>
  <c r="E326" i="4"/>
  <c r="C326" i="4"/>
  <c r="D267" i="4"/>
  <c r="C267" i="4"/>
  <c r="B267" i="4"/>
  <c r="E267" i="4"/>
  <c r="F267" i="4"/>
  <c r="G267" i="4"/>
  <c r="E461" i="4"/>
  <c r="D461" i="4"/>
  <c r="G461" i="4"/>
  <c r="F461" i="4"/>
  <c r="C461" i="4"/>
  <c r="B461" i="4"/>
  <c r="AC225" i="4"/>
  <c r="E225" i="4"/>
  <c r="C225" i="4"/>
  <c r="G225" i="4"/>
  <c r="F225" i="4"/>
  <c r="D225" i="4"/>
  <c r="B225" i="4"/>
  <c r="D389" i="4"/>
  <c r="F389" i="4"/>
  <c r="C389" i="4"/>
  <c r="B389" i="4"/>
  <c r="G389" i="4"/>
  <c r="E389" i="4"/>
  <c r="E366" i="4"/>
  <c r="C366" i="4"/>
  <c r="G366" i="4"/>
  <c r="B366" i="4"/>
  <c r="D366" i="4"/>
  <c r="F366" i="4"/>
  <c r="AC242" i="4"/>
  <c r="G242" i="4"/>
  <c r="F242" i="4"/>
  <c r="E242" i="4"/>
  <c r="D242" i="4"/>
  <c r="C242" i="4"/>
  <c r="B242" i="4"/>
  <c r="AC286" i="4"/>
  <c r="F286" i="4"/>
  <c r="D286" i="4"/>
  <c r="C286" i="4"/>
  <c r="B286" i="4"/>
  <c r="G286" i="4"/>
  <c r="E286" i="4"/>
  <c r="F359" i="4"/>
  <c r="E359" i="4"/>
  <c r="B359" i="4"/>
  <c r="G359" i="4"/>
  <c r="D359" i="4"/>
  <c r="C359" i="4"/>
  <c r="B392" i="4"/>
  <c r="G392" i="4"/>
  <c r="F392" i="4"/>
  <c r="E392" i="4"/>
  <c r="D392" i="4"/>
  <c r="C392" i="4"/>
  <c r="C281" i="4"/>
  <c r="F281" i="4"/>
  <c r="E281" i="4"/>
  <c r="D281" i="4"/>
  <c r="B281" i="4"/>
  <c r="G281" i="4"/>
  <c r="AC371" i="4"/>
  <c r="B371" i="4"/>
  <c r="F371" i="4"/>
  <c r="G371" i="4"/>
  <c r="E371" i="4"/>
  <c r="D371" i="4"/>
  <c r="C371" i="4"/>
  <c r="AC380" i="4"/>
  <c r="B380" i="4"/>
  <c r="F380" i="4"/>
  <c r="C380" i="4"/>
  <c r="G380" i="4"/>
  <c r="D380" i="4"/>
  <c r="E380" i="4"/>
  <c r="F481" i="4"/>
  <c r="D481" i="4"/>
  <c r="C481" i="4"/>
  <c r="G481" i="4"/>
  <c r="B481" i="4"/>
  <c r="E481" i="4"/>
  <c r="AC243" i="4"/>
  <c r="E243" i="4"/>
  <c r="B243" i="4"/>
  <c r="F243" i="4"/>
  <c r="G243" i="4"/>
  <c r="D243" i="4"/>
  <c r="C243" i="4"/>
  <c r="AC289" i="4"/>
  <c r="D289" i="4"/>
  <c r="G289" i="4"/>
  <c r="E289" i="4"/>
  <c r="F289" i="4"/>
  <c r="C289" i="4"/>
  <c r="B289" i="4"/>
  <c r="AC379" i="4"/>
  <c r="E379" i="4"/>
  <c r="D379" i="4"/>
  <c r="G379" i="4"/>
  <c r="F379" i="4"/>
  <c r="C379" i="4"/>
  <c r="B379" i="4"/>
  <c r="B485" i="4"/>
  <c r="G485" i="4"/>
  <c r="F485" i="4"/>
  <c r="D485" i="4"/>
  <c r="C485" i="4"/>
  <c r="E485" i="4"/>
  <c r="F457" i="4"/>
  <c r="D457" i="4"/>
  <c r="G457" i="4"/>
  <c r="B457" i="4"/>
  <c r="E457" i="4"/>
  <c r="C457" i="4"/>
  <c r="E248" i="4"/>
  <c r="D248" i="4"/>
  <c r="C248" i="4"/>
  <c r="B248" i="4"/>
  <c r="G248" i="4"/>
  <c r="F248" i="4"/>
  <c r="G398" i="4"/>
  <c r="E398" i="4"/>
  <c r="C398" i="4"/>
  <c r="B398" i="4"/>
  <c r="D398" i="4"/>
  <c r="F398" i="4"/>
  <c r="B368" i="4"/>
  <c r="G368" i="4"/>
  <c r="F368" i="4"/>
  <c r="C368" i="4"/>
  <c r="E368" i="4"/>
  <c r="D368" i="4"/>
  <c r="AC139" i="4"/>
  <c r="F139" i="4"/>
  <c r="C139" i="4"/>
  <c r="E139" i="4"/>
  <c r="D139" i="4"/>
  <c r="G139" i="4"/>
  <c r="B139" i="4"/>
  <c r="AC322" i="4"/>
  <c r="B322" i="4"/>
  <c r="G322" i="4"/>
  <c r="F322" i="4"/>
  <c r="E322" i="4"/>
  <c r="D322" i="4"/>
  <c r="C322" i="4"/>
  <c r="AC251" i="4"/>
  <c r="C251" i="4"/>
  <c r="D251" i="4"/>
  <c r="G251" i="4"/>
  <c r="E251" i="4"/>
  <c r="F251" i="4"/>
  <c r="B251" i="4"/>
  <c r="F417" i="4"/>
  <c r="C417" i="4"/>
  <c r="B417" i="4"/>
  <c r="D417" i="4"/>
  <c r="G417" i="4"/>
  <c r="E417" i="4"/>
  <c r="G452" i="4"/>
  <c r="E452" i="4"/>
  <c r="D452" i="4"/>
  <c r="F452" i="4"/>
  <c r="C452" i="4"/>
  <c r="B452" i="4"/>
  <c r="B593" i="4"/>
  <c r="D593" i="4"/>
  <c r="F593" i="4"/>
  <c r="G593" i="4"/>
  <c r="C593" i="4"/>
  <c r="E593" i="4"/>
  <c r="AC652" i="4"/>
  <c r="F652" i="4"/>
  <c r="C652" i="4"/>
  <c r="G652" i="4"/>
  <c r="D652" i="4"/>
  <c r="B652" i="4"/>
  <c r="E652" i="4"/>
  <c r="D581" i="4"/>
  <c r="E581" i="4"/>
  <c r="C581" i="4"/>
  <c r="F581" i="4"/>
  <c r="G581" i="4"/>
  <c r="B581" i="4"/>
  <c r="AC462" i="4"/>
  <c r="C462" i="4"/>
  <c r="B462" i="4"/>
  <c r="G462" i="4"/>
  <c r="F462" i="4"/>
  <c r="E462" i="4"/>
  <c r="D462" i="4"/>
  <c r="AC499" i="4"/>
  <c r="E499" i="4"/>
  <c r="C499" i="4"/>
  <c r="D499" i="4"/>
  <c r="B499" i="4"/>
  <c r="G499" i="4"/>
  <c r="F499" i="4"/>
  <c r="AC571" i="4"/>
  <c r="E571" i="4"/>
  <c r="C571" i="4"/>
  <c r="F571" i="4"/>
  <c r="B571" i="4"/>
  <c r="D571" i="4"/>
  <c r="G571" i="4"/>
  <c r="B607" i="4"/>
  <c r="F607" i="4"/>
  <c r="D607" i="4"/>
  <c r="E607" i="4"/>
  <c r="C607" i="4"/>
  <c r="G607" i="4"/>
  <c r="D639" i="4"/>
  <c r="C639" i="4"/>
  <c r="E639" i="4"/>
  <c r="G639" i="4"/>
  <c r="B639" i="4"/>
  <c r="F639" i="4"/>
  <c r="C608" i="4"/>
  <c r="F608" i="4"/>
  <c r="E608" i="4"/>
  <c r="G608" i="4"/>
  <c r="D608" i="4"/>
  <c r="B608" i="4"/>
  <c r="AC674" i="4"/>
  <c r="B674" i="4"/>
  <c r="G674" i="4"/>
  <c r="C674" i="4"/>
  <c r="F674" i="4"/>
  <c r="E674" i="4"/>
  <c r="D674" i="4"/>
  <c r="D741" i="4"/>
  <c r="B741" i="4"/>
  <c r="G741" i="4"/>
  <c r="F741" i="4"/>
  <c r="E741" i="4"/>
  <c r="C741" i="4"/>
  <c r="AC503" i="4"/>
  <c r="G503" i="4"/>
  <c r="F503" i="4"/>
  <c r="B503" i="4"/>
  <c r="C503" i="4"/>
  <c r="E503" i="4"/>
  <c r="D503" i="4"/>
  <c r="AC604" i="4"/>
  <c r="E604" i="4"/>
  <c r="D604" i="4"/>
  <c r="B604" i="4"/>
  <c r="G604" i="4"/>
  <c r="F604" i="4"/>
  <c r="C604" i="4"/>
  <c r="F707" i="4"/>
  <c r="E707" i="4"/>
  <c r="C707" i="4"/>
  <c r="G707" i="4"/>
  <c r="D707" i="4"/>
  <c r="B707" i="4"/>
  <c r="AC492" i="4"/>
  <c r="B492" i="4"/>
  <c r="E492" i="4"/>
  <c r="C492" i="4"/>
  <c r="G492" i="4"/>
  <c r="F492" i="4"/>
  <c r="D492" i="4"/>
  <c r="AC667" i="4"/>
  <c r="F667" i="4"/>
  <c r="E667" i="4"/>
  <c r="D667" i="4"/>
  <c r="C667" i="4"/>
  <c r="G667" i="4"/>
  <c r="B667" i="4"/>
  <c r="B675" i="4"/>
  <c r="F675" i="4"/>
  <c r="C675" i="4"/>
  <c r="D675" i="4"/>
  <c r="G675" i="4"/>
  <c r="E675" i="4"/>
  <c r="G554" i="4"/>
  <c r="F554" i="4"/>
  <c r="E554" i="4"/>
  <c r="C554" i="4"/>
  <c r="D554" i="4"/>
  <c r="B554" i="4"/>
  <c r="C527" i="4"/>
  <c r="E527" i="4"/>
  <c r="G527" i="4"/>
  <c r="F527" i="4"/>
  <c r="D527" i="4"/>
  <c r="B527" i="4"/>
  <c r="AC585" i="4"/>
  <c r="F585" i="4"/>
  <c r="C585" i="4"/>
  <c r="E585" i="4"/>
  <c r="B585" i="4"/>
  <c r="G585" i="4"/>
  <c r="D585" i="4"/>
  <c r="AC670" i="4"/>
  <c r="G670" i="4"/>
  <c r="F670" i="4"/>
  <c r="E670" i="4"/>
  <c r="D670" i="4"/>
  <c r="C670" i="4"/>
  <c r="B670" i="4"/>
  <c r="E686" i="4"/>
  <c r="G686" i="4"/>
  <c r="F686" i="4"/>
  <c r="B686" i="4"/>
  <c r="C686" i="4"/>
  <c r="D686" i="4"/>
  <c r="E494" i="4"/>
  <c r="D494" i="4"/>
  <c r="G494" i="4"/>
  <c r="F494" i="4"/>
  <c r="C494" i="4"/>
  <c r="B494" i="4"/>
  <c r="F622" i="4"/>
  <c r="E622" i="4"/>
  <c r="D622" i="4"/>
  <c r="C622" i="4"/>
  <c r="B622" i="4"/>
  <c r="G622" i="4"/>
  <c r="C550" i="4"/>
  <c r="E550" i="4"/>
  <c r="B550" i="4"/>
  <c r="G550" i="4"/>
  <c r="F550" i="4"/>
  <c r="D550" i="4"/>
  <c r="B653" i="4"/>
  <c r="F653" i="4"/>
  <c r="D653" i="4"/>
  <c r="E653" i="4"/>
  <c r="C653" i="4"/>
  <c r="G653" i="4"/>
  <c r="G792" i="4"/>
  <c r="C792" i="4"/>
  <c r="B792" i="4"/>
  <c r="D792" i="4"/>
  <c r="F792" i="4"/>
  <c r="E792" i="4"/>
  <c r="AC578" i="4"/>
  <c r="G578" i="4"/>
  <c r="F578" i="4"/>
  <c r="E578" i="4"/>
  <c r="C578" i="4"/>
  <c r="D578" i="4"/>
  <c r="B578" i="4"/>
  <c r="AC683" i="4"/>
  <c r="D683" i="4"/>
  <c r="E683" i="4"/>
  <c r="C683" i="4"/>
  <c r="G683" i="4"/>
  <c r="F683" i="4"/>
  <c r="B683" i="4"/>
  <c r="E560" i="4"/>
  <c r="G560" i="4"/>
  <c r="B560" i="4"/>
  <c r="D560" i="4"/>
  <c r="F560" i="4"/>
  <c r="C560" i="4"/>
  <c r="E784" i="4"/>
  <c r="G784" i="4"/>
  <c r="B784" i="4"/>
  <c r="F784" i="4"/>
  <c r="C784" i="4"/>
  <c r="D784" i="4"/>
  <c r="C783" i="4"/>
  <c r="B783" i="4"/>
  <c r="G783" i="4"/>
  <c r="F783" i="4"/>
  <c r="E783" i="4"/>
  <c r="D783" i="4"/>
  <c r="C827" i="4"/>
  <c r="F827" i="4"/>
  <c r="B827" i="4"/>
  <c r="G827" i="4"/>
  <c r="E827" i="4"/>
  <c r="D827" i="4"/>
  <c r="B863" i="4"/>
  <c r="D863" i="4"/>
  <c r="F863" i="4"/>
  <c r="C863" i="4"/>
  <c r="E863" i="4"/>
  <c r="G863" i="4"/>
  <c r="B885" i="4"/>
  <c r="G885" i="4"/>
  <c r="D885" i="4"/>
  <c r="C885" i="4"/>
  <c r="E885" i="4"/>
  <c r="F885" i="4"/>
  <c r="AC913" i="4"/>
  <c r="F913" i="4"/>
  <c r="B913" i="4"/>
  <c r="G913" i="4"/>
  <c r="D913" i="4"/>
  <c r="E913" i="4"/>
  <c r="C913" i="4"/>
  <c r="AC958" i="4"/>
  <c r="E958" i="4"/>
  <c r="C958" i="4"/>
  <c r="G958" i="4"/>
  <c r="F958" i="4"/>
  <c r="B958" i="4"/>
  <c r="D958" i="4"/>
  <c r="E999" i="4"/>
  <c r="C999" i="4"/>
  <c r="B999" i="4"/>
  <c r="D999" i="4"/>
  <c r="G999" i="4"/>
  <c r="F999" i="4"/>
  <c r="E696" i="4"/>
  <c r="D696" i="4"/>
  <c r="C696" i="4"/>
  <c r="B696" i="4"/>
  <c r="F696" i="4"/>
  <c r="G696" i="4"/>
  <c r="F730" i="4"/>
  <c r="E730" i="4"/>
  <c r="D730" i="4"/>
  <c r="C730" i="4"/>
  <c r="B730" i="4"/>
  <c r="G730" i="4"/>
  <c r="AC814" i="4"/>
  <c r="F814" i="4"/>
  <c r="C814" i="4"/>
  <c r="D814" i="4"/>
  <c r="E814" i="4"/>
  <c r="B814" i="4"/>
  <c r="G814" i="4"/>
  <c r="E936" i="4"/>
  <c r="F936" i="4"/>
  <c r="D936" i="4"/>
  <c r="C936" i="4"/>
  <c r="B936" i="4"/>
  <c r="G936" i="4"/>
  <c r="G1006" i="4"/>
  <c r="E1006" i="4"/>
  <c r="C1006" i="4"/>
  <c r="B1006" i="4"/>
  <c r="F1006" i="4"/>
  <c r="D1006" i="4"/>
  <c r="AC724" i="4"/>
  <c r="B724" i="4"/>
  <c r="G724" i="4"/>
  <c r="F724" i="4"/>
  <c r="E724" i="4"/>
  <c r="D724" i="4"/>
  <c r="C724" i="4"/>
  <c r="AC937" i="4"/>
  <c r="C937" i="4"/>
  <c r="F937" i="4"/>
  <c r="B937" i="4"/>
  <c r="G937" i="4"/>
  <c r="E937" i="4"/>
  <c r="D937" i="4"/>
  <c r="AC960" i="4"/>
  <c r="D960" i="4"/>
  <c r="E960" i="4"/>
  <c r="F960" i="4"/>
  <c r="B960" i="4"/>
  <c r="C960" i="4"/>
  <c r="G960" i="4"/>
  <c r="C706" i="4"/>
  <c r="E706" i="4"/>
  <c r="D706" i="4"/>
  <c r="B706" i="4"/>
  <c r="F706" i="4"/>
  <c r="G706" i="4"/>
  <c r="E812" i="4"/>
  <c r="C812" i="4"/>
  <c r="F812" i="4"/>
  <c r="D812" i="4"/>
  <c r="B812" i="4"/>
  <c r="G812" i="4"/>
  <c r="AC842" i="4"/>
  <c r="D842" i="4"/>
  <c r="C842" i="4"/>
  <c r="B842" i="4"/>
  <c r="E842" i="4"/>
  <c r="F842" i="4"/>
  <c r="G842" i="4"/>
  <c r="C874" i="4"/>
  <c r="B874" i="4"/>
  <c r="E874" i="4"/>
  <c r="D874" i="4"/>
  <c r="G874" i="4"/>
  <c r="F874" i="4"/>
  <c r="E907" i="4"/>
  <c r="G907" i="4"/>
  <c r="D907" i="4"/>
  <c r="C907" i="4"/>
  <c r="B907" i="4"/>
  <c r="F907" i="4"/>
  <c r="AC732" i="4"/>
  <c r="G732" i="4"/>
  <c r="E732" i="4"/>
  <c r="F732" i="4"/>
  <c r="D732" i="4"/>
  <c r="C732" i="4"/>
  <c r="B732" i="4"/>
  <c r="AC800" i="4"/>
  <c r="F800" i="4"/>
  <c r="B800" i="4"/>
  <c r="D800" i="4"/>
  <c r="G800" i="4"/>
  <c r="E800" i="4"/>
  <c r="C800" i="4"/>
  <c r="F831" i="4"/>
  <c r="C831" i="4"/>
  <c r="B831" i="4"/>
  <c r="G831" i="4"/>
  <c r="E831" i="4"/>
  <c r="D831" i="4"/>
  <c r="F869" i="4"/>
  <c r="B869" i="4"/>
  <c r="C869" i="4"/>
  <c r="D869" i="4"/>
  <c r="E869" i="4"/>
  <c r="G869" i="4"/>
  <c r="G964" i="4"/>
  <c r="F964" i="4"/>
  <c r="B964" i="4"/>
  <c r="E964" i="4"/>
  <c r="D964" i="4"/>
  <c r="C964" i="4"/>
  <c r="AC758" i="4"/>
  <c r="G758" i="4"/>
  <c r="F758" i="4"/>
  <c r="E758" i="4"/>
  <c r="D758" i="4"/>
  <c r="C758" i="4"/>
  <c r="B758" i="4"/>
  <c r="E682" i="4"/>
  <c r="C682" i="4"/>
  <c r="D682" i="4"/>
  <c r="B682" i="4"/>
  <c r="G682" i="4"/>
  <c r="F682" i="4"/>
  <c r="D813" i="4"/>
  <c r="C813" i="4"/>
  <c r="B813" i="4"/>
  <c r="G813" i="4"/>
  <c r="E813" i="4"/>
  <c r="F813" i="4"/>
  <c r="AC828" i="4"/>
  <c r="G828" i="4"/>
  <c r="C828" i="4"/>
  <c r="F828" i="4"/>
  <c r="E828" i="4"/>
  <c r="D828" i="4"/>
  <c r="B828" i="4"/>
  <c r="AC889" i="4"/>
  <c r="G889" i="4"/>
  <c r="B889" i="4"/>
  <c r="C889" i="4"/>
  <c r="F889" i="4"/>
  <c r="E889" i="4"/>
  <c r="D889" i="4"/>
  <c r="G1001" i="4"/>
  <c r="E1001" i="4"/>
  <c r="C1001" i="4"/>
  <c r="B1001" i="4"/>
  <c r="F1001" i="4"/>
  <c r="D1001" i="4"/>
  <c r="D749" i="4"/>
  <c r="E749" i="4"/>
  <c r="C749" i="4"/>
  <c r="B749" i="4"/>
  <c r="G749" i="4"/>
  <c r="F749" i="4"/>
  <c r="AC825" i="4"/>
  <c r="F825" i="4"/>
  <c r="D825" i="4"/>
  <c r="B825" i="4"/>
  <c r="C825" i="4"/>
  <c r="G825" i="4"/>
  <c r="E825" i="4"/>
  <c r="AC873" i="4"/>
  <c r="D873" i="4"/>
  <c r="G873" i="4"/>
  <c r="E873" i="4"/>
  <c r="B873" i="4"/>
  <c r="C873" i="4"/>
  <c r="F873" i="4"/>
  <c r="F925" i="4"/>
  <c r="D925" i="4"/>
  <c r="C925" i="4"/>
  <c r="B925" i="4"/>
  <c r="G925" i="4"/>
  <c r="E925" i="4"/>
  <c r="E977" i="4"/>
  <c r="B977" i="4"/>
  <c r="G977" i="4"/>
  <c r="C977" i="4"/>
  <c r="F977" i="4"/>
  <c r="D977" i="4"/>
  <c r="G407" i="2"/>
  <c r="O407" i="2" s="1"/>
  <c r="E178" i="2"/>
  <c r="C535" i="2"/>
  <c r="G487" i="2"/>
  <c r="P487" i="2" s="1"/>
  <c r="E407" i="2"/>
  <c r="G272" i="2"/>
  <c r="P272" i="2" s="1"/>
  <c r="E30" i="2"/>
  <c r="F487" i="2"/>
  <c r="B569" i="2"/>
  <c r="C512" i="2"/>
  <c r="B603" i="2"/>
  <c r="E664" i="2"/>
  <c r="F75" i="2"/>
  <c r="E609" i="2"/>
  <c r="C407" i="2"/>
  <c r="E272" i="2"/>
  <c r="G471" i="2"/>
  <c r="P471" i="2" s="1"/>
  <c r="B30" i="2"/>
  <c r="E425" i="2"/>
  <c r="D487" i="2"/>
  <c r="F187" i="2"/>
  <c r="G569" i="2"/>
  <c r="O569" i="2" s="1"/>
  <c r="F603" i="2"/>
  <c r="F272" i="2"/>
  <c r="B471" i="2"/>
  <c r="F30" i="2"/>
  <c r="C425" i="2"/>
  <c r="B487" i="2"/>
  <c r="C187" i="2"/>
  <c r="D569" i="2"/>
  <c r="D603" i="2"/>
  <c r="B187" i="2"/>
  <c r="B688" i="2"/>
  <c r="D664" i="2"/>
  <c r="CG43" i="1"/>
  <c r="F407" i="2"/>
  <c r="D178" i="2"/>
  <c r="F128" i="2"/>
  <c r="F535" i="2"/>
  <c r="G303" i="2"/>
  <c r="P303" i="2" s="1"/>
  <c r="E400" i="2"/>
  <c r="G603" i="2"/>
  <c r="O603" i="2" s="1"/>
  <c r="E724" i="2"/>
  <c r="G490" i="2"/>
  <c r="P490" i="2" s="1"/>
  <c r="D407" i="2"/>
  <c r="B178" i="2"/>
  <c r="F471" i="2"/>
  <c r="D535" i="2"/>
  <c r="G369" i="2"/>
  <c r="P369" i="2" s="1"/>
  <c r="F688" i="2"/>
  <c r="G243" i="2"/>
  <c r="P243" i="2" s="1"/>
  <c r="C471" i="2"/>
  <c r="B535" i="2"/>
  <c r="G38" i="2"/>
  <c r="O38" i="2" s="1"/>
  <c r="C400" i="2"/>
  <c r="C260" i="2"/>
  <c r="C426" i="2"/>
  <c r="D75" i="2"/>
  <c r="E40" i="2"/>
  <c r="E672" i="2"/>
  <c r="C128" i="2"/>
  <c r="G354" i="2"/>
  <c r="O354" i="2" s="1"/>
  <c r="D448" i="2"/>
  <c r="F415" i="2"/>
  <c r="E415" i="2"/>
  <c r="F637" i="2"/>
  <c r="C303" i="2"/>
  <c r="D88" i="2"/>
  <c r="F296" i="2"/>
  <c r="C637" i="2"/>
  <c r="E324" i="2"/>
  <c r="F172" i="2"/>
  <c r="D55" i="2"/>
  <c r="E354" i="2"/>
  <c r="D172" i="2"/>
  <c r="C415" i="2"/>
  <c r="G637" i="2"/>
  <c r="O637" i="2" s="1"/>
  <c r="D359" i="2"/>
  <c r="B128" i="2"/>
  <c r="F55" i="2"/>
  <c r="B384" i="2"/>
  <c r="B354" i="2"/>
  <c r="G448" i="2"/>
  <c r="O448" i="2" s="1"/>
  <c r="F456" i="2"/>
  <c r="C97" i="2"/>
  <c r="F88" i="2"/>
  <c r="C489" i="2"/>
  <c r="C75" i="2"/>
  <c r="C324" i="2"/>
  <c r="D672" i="2"/>
  <c r="B415" i="2"/>
  <c r="C359" i="2"/>
  <c r="C384" i="2"/>
  <c r="F448" i="2"/>
  <c r="E456" i="2"/>
  <c r="B97" i="2"/>
  <c r="B88" i="2"/>
  <c r="G489" i="2"/>
  <c r="P489" i="2" s="1"/>
  <c r="C545" i="2"/>
  <c r="B324" i="2"/>
  <c r="B672" i="2"/>
  <c r="F331" i="2"/>
  <c r="B359" i="2"/>
  <c r="G384" i="2"/>
  <c r="O384" i="2" s="1"/>
  <c r="G97" i="2"/>
  <c r="O97" i="2" s="1"/>
  <c r="G598" i="2"/>
  <c r="P598" i="2" s="1"/>
  <c r="D489" i="2"/>
  <c r="G545" i="2"/>
  <c r="O545" i="2" s="1"/>
  <c r="C331" i="2"/>
  <c r="G296" i="2"/>
  <c r="O296" i="2" s="1"/>
  <c r="E417" i="2"/>
  <c r="B75" i="2"/>
  <c r="C172" i="2"/>
  <c r="E331" i="2"/>
  <c r="C296" i="2"/>
  <c r="G678" i="2"/>
  <c r="P678" i="2" s="1"/>
  <c r="G359" i="2"/>
  <c r="P359" i="2" s="1"/>
  <c r="D243" i="2"/>
  <c r="C55" i="2"/>
  <c r="G417" i="2"/>
  <c r="O417" i="2" s="1"/>
  <c r="G311" i="2"/>
  <c r="O311" i="2" s="1"/>
  <c r="E369" i="2"/>
  <c r="F260" i="2"/>
  <c r="D688" i="2"/>
  <c r="C610" i="2"/>
  <c r="E481" i="2"/>
  <c r="D68" i="2"/>
  <c r="F426" i="2"/>
  <c r="F40" i="2"/>
  <c r="D724" i="2"/>
  <c r="C490" i="2"/>
  <c r="G710" i="2"/>
  <c r="O710" i="2" s="1"/>
  <c r="F889" i="2"/>
  <c r="C587" i="2"/>
  <c r="D331" i="2"/>
  <c r="B296" i="2"/>
  <c r="F678" i="2"/>
  <c r="B243" i="2"/>
  <c r="B55" i="2"/>
  <c r="F417" i="2"/>
  <c r="F311" i="2"/>
  <c r="D369" i="2"/>
  <c r="D260" i="2"/>
  <c r="C688" i="2"/>
  <c r="B610" i="2"/>
  <c r="D481" i="2"/>
  <c r="G68" i="2"/>
  <c r="O68" i="2" s="1"/>
  <c r="F710" i="2"/>
  <c r="C672" i="2"/>
  <c r="B331" i="2"/>
  <c r="D678" i="2"/>
  <c r="E55" i="2"/>
  <c r="F354" i="2"/>
  <c r="B303" i="2"/>
  <c r="D311" i="2"/>
  <c r="B369" i="2"/>
  <c r="B260" i="2"/>
  <c r="G688" i="2"/>
  <c r="P688" i="2" s="1"/>
  <c r="G88" i="2"/>
  <c r="P88" i="2" s="1"/>
  <c r="B489" i="2"/>
  <c r="E68" i="2"/>
  <c r="B545" i="2"/>
  <c r="F434" i="2"/>
  <c r="E16" i="2"/>
  <c r="D90" i="2"/>
  <c r="C678" i="2"/>
  <c r="G672" i="2"/>
  <c r="O672" i="2" s="1"/>
  <c r="E296" i="2"/>
  <c r="C243" i="2"/>
  <c r="D354" i="2"/>
  <c r="D417" i="2"/>
  <c r="F303" i="2"/>
  <c r="F610" i="2"/>
  <c r="E88" i="2"/>
  <c r="B481" i="2"/>
  <c r="F489" i="2"/>
  <c r="F545" i="2"/>
  <c r="D434" i="2"/>
  <c r="C16" i="2"/>
  <c r="B90" i="2"/>
  <c r="P13" i="2"/>
  <c r="P296" i="2"/>
  <c r="P326" i="2"/>
  <c r="O326" i="2"/>
  <c r="P488" i="2"/>
  <c r="O488" i="2"/>
  <c r="P455" i="2"/>
  <c r="O455" i="2"/>
  <c r="P368" i="2"/>
  <c r="O368" i="2"/>
  <c r="P78" i="2"/>
  <c r="O78" i="2"/>
  <c r="P945" i="2"/>
  <c r="O945" i="2"/>
  <c r="P509" i="2"/>
  <c r="O509" i="2"/>
  <c r="P219" i="2"/>
  <c r="O219" i="2"/>
  <c r="P907" i="2"/>
  <c r="O907" i="2"/>
  <c r="P807" i="2"/>
  <c r="O807" i="2"/>
  <c r="P443" i="2"/>
  <c r="O443" i="2"/>
  <c r="P730" i="2"/>
  <c r="O730" i="2"/>
  <c r="P981" i="2"/>
  <c r="O981" i="2"/>
  <c r="P102" i="2"/>
  <c r="O102" i="2"/>
  <c r="P934" i="2"/>
  <c r="O934" i="2"/>
  <c r="P132" i="2"/>
  <c r="O132" i="2"/>
  <c r="P883" i="2"/>
  <c r="O883" i="2"/>
  <c r="P66" i="2"/>
  <c r="O66" i="2"/>
  <c r="O971" i="2"/>
  <c r="P971" i="2"/>
  <c r="P110" i="2"/>
  <c r="O110" i="2"/>
  <c r="P319" i="2"/>
  <c r="O319" i="2"/>
  <c r="P429" i="2"/>
  <c r="O429" i="2"/>
  <c r="P835" i="2"/>
  <c r="O835" i="2"/>
  <c r="P973" i="2"/>
  <c r="O973" i="2"/>
  <c r="P618" i="2"/>
  <c r="O618" i="2"/>
  <c r="P1012" i="2"/>
  <c r="O1012" i="2"/>
  <c r="P342" i="2"/>
  <c r="O342" i="2"/>
  <c r="P996" i="2"/>
  <c r="O996" i="2"/>
  <c r="P160" i="2"/>
  <c r="O160" i="2"/>
  <c r="P298" i="2"/>
  <c r="O298" i="2"/>
  <c r="P815" i="2"/>
  <c r="O815" i="2"/>
  <c r="P30" i="2"/>
  <c r="O30" i="2"/>
  <c r="P400" i="2"/>
  <c r="O400" i="2"/>
  <c r="P610" i="2"/>
  <c r="O610" i="2"/>
  <c r="P387" i="2"/>
  <c r="O387" i="2"/>
  <c r="P544" i="2"/>
  <c r="O544" i="2"/>
  <c r="P513" i="2"/>
  <c r="O513" i="2"/>
  <c r="P706" i="2"/>
  <c r="O706" i="2"/>
  <c r="P584" i="2"/>
  <c r="O584" i="2"/>
  <c r="P465" i="2"/>
  <c r="O465" i="2"/>
  <c r="P275" i="2"/>
  <c r="O275" i="2"/>
  <c r="P297" i="2"/>
  <c r="O297" i="2"/>
  <c r="P965" i="2"/>
  <c r="O965" i="2"/>
  <c r="P586" i="2"/>
  <c r="O586" i="2"/>
  <c r="P328" i="2"/>
  <c r="O328" i="2"/>
  <c r="P234" i="2"/>
  <c r="O234" i="2"/>
  <c r="P218" i="2"/>
  <c r="O218" i="2"/>
  <c r="P428" i="2"/>
  <c r="O428" i="2"/>
  <c r="P903" i="2"/>
  <c r="O903" i="2"/>
  <c r="P362" i="2"/>
  <c r="O362" i="2"/>
  <c r="P551" i="2"/>
  <c r="O551" i="2"/>
  <c r="P451" i="2"/>
  <c r="O451" i="2"/>
  <c r="P265" i="2"/>
  <c r="O265" i="2"/>
  <c r="P530" i="2"/>
  <c r="O530" i="2"/>
  <c r="O17" i="2"/>
  <c r="P529" i="2"/>
  <c r="O529" i="2"/>
  <c r="P355" i="2"/>
  <c r="O355" i="2"/>
  <c r="P698" i="2"/>
  <c r="O698" i="2"/>
  <c r="P597" i="2"/>
  <c r="O597" i="2"/>
  <c r="P573" i="2"/>
  <c r="O573" i="2"/>
  <c r="P300" i="2"/>
  <c r="O300" i="2"/>
  <c r="P923" i="2"/>
  <c r="O923" i="2"/>
  <c r="P263" i="2"/>
  <c r="O263" i="2"/>
  <c r="P365" i="2"/>
  <c r="O365" i="2"/>
  <c r="P378" i="2"/>
  <c r="O378" i="2"/>
  <c r="P193" i="2"/>
  <c r="O193" i="2"/>
  <c r="P515" i="2"/>
  <c r="O515" i="2"/>
  <c r="P323" i="2"/>
  <c r="O323" i="2"/>
  <c r="P658" i="2"/>
  <c r="O658" i="2"/>
  <c r="P776" i="2"/>
  <c r="O776" i="2"/>
  <c r="P949" i="2"/>
  <c r="O949" i="2"/>
  <c r="P955" i="2"/>
  <c r="O955" i="2"/>
  <c r="P493" i="2"/>
  <c r="O493" i="2"/>
  <c r="P831" i="2"/>
  <c r="O831" i="2"/>
  <c r="P446" i="2"/>
  <c r="O446" i="2"/>
  <c r="P247" i="2"/>
  <c r="O247" i="2"/>
  <c r="P373" i="2"/>
  <c r="O373" i="2"/>
  <c r="P63" i="2"/>
  <c r="O63" i="2"/>
  <c r="P201" i="2"/>
  <c r="O201" i="2"/>
  <c r="P383" i="2"/>
  <c r="O383" i="2"/>
  <c r="P295" i="2"/>
  <c r="O295" i="2"/>
  <c r="P266" i="2"/>
  <c r="O266" i="2"/>
  <c r="P177" i="2"/>
  <c r="O177" i="2"/>
  <c r="P211" i="2"/>
  <c r="O211" i="2"/>
  <c r="P963" i="2"/>
  <c r="O963" i="2"/>
  <c r="P803" i="2"/>
  <c r="O803" i="2"/>
  <c r="P969" i="2"/>
  <c r="O969" i="2"/>
  <c r="P49" i="2"/>
  <c r="O49" i="2"/>
  <c r="P502" i="2"/>
  <c r="O502" i="2"/>
  <c r="P581" i="2"/>
  <c r="O581" i="2"/>
  <c r="P454" i="2"/>
  <c r="O454" i="2"/>
  <c r="P306" i="2"/>
  <c r="O306" i="2"/>
  <c r="P950" i="2"/>
  <c r="O950" i="2"/>
  <c r="P879" i="2"/>
  <c r="O879" i="2"/>
  <c r="P582" i="2"/>
  <c r="O582" i="2"/>
  <c r="P1000" i="2"/>
  <c r="O1000" i="2"/>
  <c r="P286" i="2"/>
  <c r="O286" i="2"/>
  <c r="P164" i="2"/>
  <c r="O164" i="2"/>
  <c r="P287" i="2"/>
  <c r="O287" i="2"/>
  <c r="P332" i="2"/>
  <c r="O332" i="2"/>
  <c r="P483" i="2"/>
  <c r="O483" i="2"/>
  <c r="P959" i="2"/>
  <c r="O959" i="2"/>
  <c r="P168" i="2"/>
  <c r="O168" i="2"/>
  <c r="P422" i="2"/>
  <c r="O422" i="2"/>
  <c r="P961" i="2"/>
  <c r="O961" i="2"/>
  <c r="P494" i="2"/>
  <c r="O494" i="2"/>
  <c r="P144" i="2"/>
  <c r="O144" i="2"/>
  <c r="P115" i="2"/>
  <c r="O115" i="2"/>
  <c r="P485" i="2"/>
  <c r="O485" i="2"/>
  <c r="P819" i="2"/>
  <c r="O819" i="2"/>
  <c r="P799" i="2"/>
  <c r="O799" i="2"/>
  <c r="P662" i="2"/>
  <c r="O662" i="2"/>
  <c r="P405" i="2"/>
  <c r="O405" i="2"/>
  <c r="P58" i="2"/>
  <c r="O58" i="2"/>
  <c r="P526" i="2"/>
  <c r="O526" i="2"/>
  <c r="P34" i="2"/>
  <c r="O34" i="2"/>
  <c r="P237" i="2"/>
  <c r="O237" i="2"/>
  <c r="P120" i="2"/>
  <c r="O120" i="2"/>
  <c r="P563" i="2"/>
  <c r="O563" i="2"/>
  <c r="P206" i="2"/>
  <c r="O206" i="2"/>
  <c r="P570" i="2"/>
  <c r="O570" i="2"/>
  <c r="P439" i="2"/>
  <c r="O439" i="2"/>
  <c r="P325" i="2"/>
  <c r="O325" i="2"/>
  <c r="P511" i="2"/>
  <c r="O511" i="2"/>
  <c r="P424" i="2"/>
  <c r="O424" i="2"/>
  <c r="P393" i="2"/>
  <c r="O393" i="2"/>
  <c r="P130" i="2"/>
  <c r="O130" i="2"/>
  <c r="P309" i="2"/>
  <c r="O309" i="2"/>
  <c r="P363" i="2"/>
  <c r="O363" i="2"/>
  <c r="P746" i="2"/>
  <c r="O746" i="2"/>
  <c r="P1011" i="2"/>
  <c r="O1011" i="2"/>
  <c r="P421" i="2"/>
  <c r="O421" i="2"/>
  <c r="P202" i="2"/>
  <c r="O202" i="2"/>
  <c r="O172" i="2"/>
  <c r="P51" i="2"/>
  <c r="O51" i="2"/>
  <c r="O100" i="2"/>
  <c r="P964" i="2"/>
  <c r="O964" i="2"/>
  <c r="P644" i="2"/>
  <c r="O644" i="2"/>
  <c r="P103" i="2"/>
  <c r="O103" i="2"/>
  <c r="P857" i="2"/>
  <c r="O857" i="2"/>
  <c r="P190" i="2"/>
  <c r="O190" i="2"/>
  <c r="P775" i="2"/>
  <c r="O775" i="2"/>
  <c r="P817" i="2"/>
  <c r="O817" i="2"/>
  <c r="P656" i="2"/>
  <c r="O656" i="2"/>
  <c r="P39" i="2"/>
  <c r="O39" i="2"/>
  <c r="P15" i="2"/>
  <c r="O15" i="2"/>
  <c r="P85" i="2"/>
  <c r="O85" i="2"/>
  <c r="P743" i="2"/>
  <c r="O743" i="2"/>
  <c r="P721" i="2"/>
  <c r="O721" i="2"/>
  <c r="P858" i="2"/>
  <c r="O858" i="2"/>
  <c r="P917" i="2"/>
  <c r="O917" i="2"/>
  <c r="P792" i="2"/>
  <c r="O792" i="2"/>
  <c r="P866" i="2"/>
  <c r="O866" i="2"/>
  <c r="P828" i="2"/>
  <c r="O828" i="2"/>
  <c r="P877" i="2"/>
  <c r="O877" i="2"/>
  <c r="P998" i="2"/>
  <c r="O998" i="2"/>
  <c r="P139" i="2"/>
  <c r="O139" i="2"/>
  <c r="P751" i="2"/>
  <c r="O751" i="2"/>
  <c r="P583" i="2"/>
  <c r="O583" i="2"/>
  <c r="P796" i="2"/>
  <c r="O796" i="2"/>
  <c r="P897" i="2"/>
  <c r="O897" i="2"/>
  <c r="P922" i="2"/>
  <c r="O922" i="2"/>
  <c r="P788" i="2"/>
  <c r="O788" i="2"/>
  <c r="P820" i="2"/>
  <c r="O820" i="2"/>
  <c r="P767" i="2"/>
  <c r="O767" i="2"/>
  <c r="P865" i="2"/>
  <c r="O865" i="2"/>
  <c r="P256" i="2"/>
  <c r="O256" i="2"/>
  <c r="P632" i="2"/>
  <c r="O632" i="2"/>
  <c r="P45" i="2"/>
  <c r="O45" i="2"/>
  <c r="P61" i="2"/>
  <c r="O61" i="2"/>
  <c r="P170" i="2"/>
  <c r="O170" i="2"/>
  <c r="P133" i="2"/>
  <c r="O133" i="2"/>
  <c r="P652" i="2"/>
  <c r="O652" i="2"/>
  <c r="P52" i="2"/>
  <c r="O52" i="2"/>
  <c r="P880" i="2"/>
  <c r="O880" i="2"/>
  <c r="P768" i="2"/>
  <c r="O768" i="2"/>
  <c r="O850" i="2"/>
  <c r="P850" i="2"/>
  <c r="P844" i="2"/>
  <c r="O844" i="2"/>
  <c r="P921" i="2"/>
  <c r="O921" i="2"/>
  <c r="P892" i="2"/>
  <c r="O892" i="2"/>
  <c r="P664" i="2"/>
  <c r="O664" i="2"/>
  <c r="P708" i="2"/>
  <c r="O708" i="2"/>
  <c r="P163" i="2"/>
  <c r="O163" i="2"/>
  <c r="P127" i="2"/>
  <c r="O127" i="2"/>
  <c r="P91" i="2"/>
  <c r="O91" i="2"/>
  <c r="P711" i="2"/>
  <c r="O711" i="2"/>
  <c r="P651" i="2"/>
  <c r="O651" i="2"/>
  <c r="P975" i="2"/>
  <c r="O975" i="2"/>
  <c r="P204" i="2"/>
  <c r="O204" i="2"/>
  <c r="P977" i="2"/>
  <c r="O977" i="2"/>
  <c r="P675" i="2"/>
  <c r="O675" i="2"/>
  <c r="P605" i="2"/>
  <c r="O605" i="2"/>
  <c r="P228" i="2"/>
  <c r="O228" i="2"/>
  <c r="P611" i="2"/>
  <c r="O611" i="2"/>
  <c r="P683" i="2"/>
  <c r="O683" i="2"/>
  <c r="P89" i="2"/>
  <c r="O89" i="2"/>
  <c r="P280" i="2"/>
  <c r="O280" i="2"/>
  <c r="P757" i="2"/>
  <c r="O757" i="2"/>
  <c r="P840" i="2"/>
  <c r="O840" i="2"/>
  <c r="P956" i="2"/>
  <c r="O956" i="2"/>
  <c r="P108" i="2"/>
  <c r="O108" i="2"/>
  <c r="P299" i="2"/>
  <c r="O299" i="2"/>
  <c r="P430" i="2"/>
  <c r="O430" i="2"/>
  <c r="P65" i="2"/>
  <c r="O65" i="2"/>
  <c r="P744" i="2"/>
  <c r="O744" i="2"/>
  <c r="P712" i="2"/>
  <c r="O712" i="2"/>
  <c r="P93" i="2"/>
  <c r="O93" i="2"/>
  <c r="P171" i="2"/>
  <c r="O171" i="2"/>
  <c r="P661" i="2"/>
  <c r="O661" i="2"/>
  <c r="P18" i="2"/>
  <c r="O18" i="2"/>
  <c r="P156" i="2"/>
  <c r="O156" i="2"/>
  <c r="P821" i="2"/>
  <c r="O821" i="2"/>
  <c r="P885" i="2"/>
  <c r="O885" i="2"/>
  <c r="P188" i="2"/>
  <c r="O188" i="2"/>
  <c r="P620" i="2"/>
  <c r="O620" i="2"/>
  <c r="P44" i="2"/>
  <c r="O44" i="2"/>
  <c r="P151" i="2"/>
  <c r="O151" i="2"/>
  <c r="P50" i="2"/>
  <c r="O50" i="2"/>
  <c r="P853" i="2"/>
  <c r="O853" i="2"/>
  <c r="P739" i="2"/>
  <c r="O739" i="2"/>
  <c r="P680" i="2"/>
  <c r="O680" i="2"/>
  <c r="P301" i="2"/>
  <c r="O301" i="2"/>
  <c r="P695" i="2"/>
  <c r="O695" i="2"/>
  <c r="P209" i="2"/>
  <c r="O209" i="2"/>
  <c r="P92" i="2"/>
  <c r="O92" i="2"/>
  <c r="P600" i="2"/>
  <c r="O600" i="2"/>
  <c r="P886" i="2"/>
  <c r="O886" i="2"/>
  <c r="P28" i="2"/>
  <c r="O28" i="2"/>
  <c r="P901" i="2"/>
  <c r="O901" i="2"/>
  <c r="P755" i="2"/>
  <c r="O755" i="2"/>
  <c r="P649" i="2"/>
  <c r="O649" i="2"/>
  <c r="P57" i="2"/>
  <c r="O57" i="2"/>
  <c r="P813" i="2"/>
  <c r="O813" i="2"/>
  <c r="P621" i="2"/>
  <c r="O621" i="2"/>
  <c r="P747" i="2"/>
  <c r="O747" i="2"/>
  <c r="P925" i="2"/>
  <c r="O925" i="2"/>
  <c r="P806" i="2"/>
  <c r="O806" i="2"/>
  <c r="P288" i="2"/>
  <c r="O288" i="2"/>
  <c r="P331" i="2"/>
  <c r="O331" i="2"/>
  <c r="P121" i="2"/>
  <c r="O121" i="2"/>
  <c r="P55" i="2"/>
  <c r="O55" i="2"/>
  <c r="P457" i="2"/>
  <c r="O457" i="2"/>
  <c r="P223" i="2"/>
  <c r="O223" i="2"/>
  <c r="P508" i="2"/>
  <c r="O508" i="2"/>
  <c r="P501" i="2"/>
  <c r="O501" i="2"/>
  <c r="P966" i="2"/>
  <c r="O966" i="2"/>
  <c r="P357" i="2"/>
  <c r="O357" i="2"/>
  <c r="P863" i="2"/>
  <c r="O863" i="2"/>
  <c r="P43" i="2"/>
  <c r="O43" i="2"/>
  <c r="P459" i="2"/>
  <c r="O459" i="2"/>
  <c r="P284" i="2"/>
  <c r="O284" i="2"/>
  <c r="P989" i="2"/>
  <c r="O989" i="2"/>
  <c r="P233" i="2"/>
  <c r="O233" i="2"/>
  <c r="P469" i="2"/>
  <c r="O469" i="2"/>
  <c r="P758" i="2"/>
  <c r="O758" i="2"/>
  <c r="P933" i="2"/>
  <c r="O933" i="2"/>
  <c r="P589" i="2"/>
  <c r="O589" i="2"/>
  <c r="P392" i="2"/>
  <c r="O392" i="2"/>
  <c r="P361" i="2"/>
  <c r="O361" i="2"/>
  <c r="P302" i="2"/>
  <c r="O302" i="2"/>
  <c r="P622" i="2"/>
  <c r="O622" i="2"/>
  <c r="O386" i="2"/>
  <c r="P386" i="2"/>
  <c r="P480" i="2"/>
  <c r="O480" i="2"/>
  <c r="P333" i="2"/>
  <c r="O333" i="2"/>
  <c r="P402" i="2"/>
  <c r="O402" i="2"/>
  <c r="P463" i="2"/>
  <c r="O463" i="2"/>
  <c r="P376" i="2"/>
  <c r="O376" i="2"/>
  <c r="P470" i="2"/>
  <c r="O470" i="2"/>
  <c r="P754" i="2"/>
  <c r="O754" i="2"/>
  <c r="P453" i="2"/>
  <c r="O453" i="2"/>
  <c r="P851" i="2"/>
  <c r="O851" i="2"/>
  <c r="P95" i="2"/>
  <c r="O95" i="2"/>
  <c r="P226" i="2"/>
  <c r="O226" i="2"/>
  <c r="O722" i="2"/>
  <c r="P722" i="2"/>
  <c r="P427" i="2"/>
  <c r="O427" i="2"/>
  <c r="P919" i="2"/>
  <c r="O919" i="2"/>
  <c r="P205" i="2"/>
  <c r="O205" i="2"/>
  <c r="P425" i="2"/>
  <c r="O450" i="2"/>
  <c r="P450" i="2"/>
  <c r="P31" i="2"/>
  <c r="O31" i="2"/>
  <c r="O642" i="2"/>
  <c r="P642" i="2"/>
  <c r="P351" i="2"/>
  <c r="O351" i="2"/>
  <c r="P86" i="2"/>
  <c r="O86" i="2"/>
  <c r="P395" i="2"/>
  <c r="O395" i="2"/>
  <c r="P307" i="2"/>
  <c r="O307" i="2"/>
  <c r="P931" i="2"/>
  <c r="O931" i="2"/>
  <c r="P315" i="2"/>
  <c r="O315" i="2"/>
  <c r="O939" i="2"/>
  <c r="P939" i="2"/>
  <c r="P1004" i="2"/>
  <c r="O1004" i="2"/>
  <c r="P787" i="2"/>
  <c r="O787" i="2"/>
  <c r="P954" i="2"/>
  <c r="O954" i="2"/>
  <c r="P714" i="2"/>
  <c r="O714" i="2"/>
  <c r="P512" i="2"/>
  <c r="O512" i="2"/>
  <c r="P481" i="2"/>
  <c r="O481" i="2"/>
  <c r="P304" i="2"/>
  <c r="O304" i="2"/>
  <c r="P458" i="2"/>
  <c r="O458" i="2"/>
  <c r="P467" i="2"/>
  <c r="O467" i="2"/>
  <c r="P560" i="2"/>
  <c r="O560" i="2"/>
  <c r="P590" i="2"/>
  <c r="O590" i="2"/>
  <c r="P180" i="2"/>
  <c r="O180" i="2"/>
  <c r="P414" i="2"/>
  <c r="O414" i="2"/>
  <c r="P953" i="2"/>
  <c r="O953" i="2"/>
  <c r="P227" i="2"/>
  <c r="O227" i="2"/>
  <c r="P871" i="2"/>
  <c r="O871" i="2"/>
  <c r="P374" i="2"/>
  <c r="O374" i="2"/>
  <c r="P255" i="2"/>
  <c r="O255" i="2"/>
  <c r="P382" i="2"/>
  <c r="O382" i="2"/>
  <c r="P322" i="2"/>
  <c r="O322" i="2"/>
  <c r="O576" i="2"/>
  <c r="P553" i="2"/>
  <c r="O553" i="2"/>
  <c r="P104" i="2"/>
  <c r="O104" i="2"/>
  <c r="P213" i="2"/>
  <c r="O213" i="2"/>
  <c r="P199" i="2"/>
  <c r="O199" i="2"/>
  <c r="P118" i="2"/>
  <c r="O118" i="2"/>
  <c r="P592" i="2"/>
  <c r="O592" i="2"/>
  <c r="P537" i="2"/>
  <c r="O537" i="2"/>
  <c r="P327" i="2"/>
  <c r="O327" i="2"/>
  <c r="P548" i="2"/>
  <c r="O548" i="2"/>
  <c r="P855" i="2"/>
  <c r="O855" i="2"/>
  <c r="P436" i="2"/>
  <c r="O436" i="2"/>
  <c r="P90" i="2"/>
  <c r="O90" i="2"/>
  <c r="P498" i="2"/>
  <c r="O498" i="2"/>
  <c r="P46" i="2"/>
  <c r="O46" i="2"/>
  <c r="P561" i="2"/>
  <c r="O561" i="2"/>
  <c r="P367" i="2"/>
  <c r="O367" i="2"/>
  <c r="P221" i="2"/>
  <c r="O221" i="2"/>
  <c r="P358" i="2"/>
  <c r="O358" i="2"/>
  <c r="P532" i="2"/>
  <c r="O532" i="2"/>
  <c r="P131" i="2"/>
  <c r="O131" i="2"/>
  <c r="P556" i="2"/>
  <c r="O556" i="2"/>
  <c r="P264" i="2"/>
  <c r="O264" i="2"/>
  <c r="P192" i="2"/>
  <c r="O192" i="2"/>
  <c r="P690" i="2"/>
  <c r="O690" i="2"/>
  <c r="P562" i="2"/>
  <c r="O562" i="2"/>
  <c r="P235" i="2"/>
  <c r="O235" i="2"/>
  <c r="P375" i="2"/>
  <c r="O375" i="2"/>
  <c r="P447" i="2"/>
  <c r="O447" i="2"/>
  <c r="P606" i="2"/>
  <c r="O606" i="2"/>
  <c r="P184" i="2"/>
  <c r="O184" i="2"/>
  <c r="P107" i="2"/>
  <c r="O107" i="2"/>
  <c r="P602" i="2"/>
  <c r="O602" i="2"/>
  <c r="P477" i="2"/>
  <c r="O477" i="2"/>
  <c r="P524" i="2"/>
  <c r="O524" i="2"/>
  <c r="P859" i="2"/>
  <c r="O859" i="2"/>
  <c r="P35" i="2"/>
  <c r="O35" i="2"/>
  <c r="P847" i="2"/>
  <c r="O847" i="2"/>
  <c r="P674" i="2"/>
  <c r="O674" i="2"/>
  <c r="P574" i="2"/>
  <c r="O574" i="2"/>
  <c r="P795" i="2"/>
  <c r="O795" i="2"/>
  <c r="P462" i="2"/>
  <c r="O462" i="2"/>
  <c r="P292" i="2"/>
  <c r="O292" i="2"/>
  <c r="P389" i="2"/>
  <c r="O389" i="2"/>
  <c r="P350" i="2"/>
  <c r="O350" i="2"/>
  <c r="P230" i="2"/>
  <c r="O230" i="2"/>
  <c r="P113" i="2"/>
  <c r="O113" i="2"/>
  <c r="P185" i="2"/>
  <c r="O185" i="2"/>
  <c r="P70" i="2"/>
  <c r="O70" i="2"/>
  <c r="P495" i="2"/>
  <c r="O495" i="2"/>
  <c r="P408" i="2"/>
  <c r="O408" i="2"/>
  <c r="P377" i="2"/>
  <c r="O377" i="2"/>
  <c r="P353" i="2"/>
  <c r="O353" i="2"/>
  <c r="P391" i="2"/>
  <c r="O391" i="2"/>
  <c r="P654" i="2"/>
  <c r="O654" i="2"/>
  <c r="P222" i="2"/>
  <c r="O222" i="2"/>
  <c r="P344" i="2"/>
  <c r="O344" i="2"/>
  <c r="P987" i="2"/>
  <c r="O987" i="2"/>
  <c r="P254" i="2"/>
  <c r="O254" i="2"/>
  <c r="P122" i="2"/>
  <c r="O122" i="2"/>
  <c r="P37" i="2"/>
  <c r="O37" i="2"/>
  <c r="P217" i="2"/>
  <c r="O217" i="2"/>
  <c r="P343" i="2"/>
  <c r="O343" i="2"/>
  <c r="P274" i="2"/>
  <c r="O274" i="2"/>
  <c r="P575" i="2"/>
  <c r="O575" i="2"/>
  <c r="P158" i="2"/>
  <c r="O158" i="2"/>
  <c r="P317" i="2"/>
  <c r="O317" i="2"/>
  <c r="P667" i="2"/>
  <c r="O667" i="2"/>
  <c r="P613" i="2"/>
  <c r="O613" i="2"/>
  <c r="O978" i="2"/>
  <c r="P978" i="2"/>
  <c r="P836" i="2"/>
  <c r="O836" i="2"/>
  <c r="P727" i="2"/>
  <c r="O727" i="2"/>
  <c r="P732" i="2"/>
  <c r="O732" i="2"/>
  <c r="P769" i="2"/>
  <c r="O769" i="2"/>
  <c r="P924" i="2"/>
  <c r="O924" i="2"/>
  <c r="P926" i="2"/>
  <c r="O926" i="2"/>
  <c r="O186" i="2"/>
  <c r="P186" i="2"/>
  <c r="P23" i="2"/>
  <c r="O23" i="2"/>
  <c r="P944" i="2"/>
  <c r="O944" i="2"/>
  <c r="P705" i="2"/>
  <c r="O705" i="2"/>
  <c r="P608" i="2"/>
  <c r="O608" i="2"/>
  <c r="P894" i="2"/>
  <c r="O894" i="2"/>
  <c r="P269" i="2"/>
  <c r="O269" i="2"/>
  <c r="P175" i="2"/>
  <c r="O175" i="2"/>
  <c r="P643" i="2"/>
  <c r="O643" i="2"/>
  <c r="P804" i="2"/>
  <c r="O804" i="2"/>
  <c r="P745" i="2"/>
  <c r="O745" i="2"/>
  <c r="P940" i="2"/>
  <c r="O940" i="2"/>
  <c r="P720" i="2"/>
  <c r="O720" i="2"/>
  <c r="P314" i="2"/>
  <c r="O314" i="2"/>
  <c r="P101" i="2"/>
  <c r="O101" i="2"/>
  <c r="P814" i="2"/>
  <c r="O814" i="2"/>
  <c r="P797" i="2"/>
  <c r="O797" i="2"/>
  <c r="P912" i="2"/>
  <c r="O912" i="2"/>
  <c r="P810" i="2"/>
  <c r="O810" i="2"/>
  <c r="P785" i="2"/>
  <c r="O785" i="2"/>
  <c r="P1006" i="2"/>
  <c r="O1006" i="2"/>
  <c r="P183" i="2"/>
  <c r="O183" i="2"/>
  <c r="P616" i="2"/>
  <c r="O616" i="2"/>
  <c r="P81" i="2"/>
  <c r="O81" i="2"/>
  <c r="P36" i="2"/>
  <c r="O36" i="2"/>
  <c r="P852" i="2"/>
  <c r="O852" i="2"/>
  <c r="P972" i="2"/>
  <c r="O972" i="2"/>
  <c r="P729" i="2"/>
  <c r="O729" i="2"/>
  <c r="P874" i="2"/>
  <c r="O874" i="2"/>
  <c r="P697" i="2"/>
  <c r="O697" i="2"/>
  <c r="P146" i="2"/>
  <c r="O146" i="2"/>
  <c r="P16" i="2"/>
  <c r="O16" i="2"/>
  <c r="P641" i="2"/>
  <c r="O641" i="2"/>
  <c r="P719" i="2"/>
  <c r="O719" i="2"/>
  <c r="P76" i="2"/>
  <c r="O76" i="2"/>
  <c r="P140" i="2"/>
  <c r="O140" i="2"/>
  <c r="P900" i="2"/>
  <c r="O900" i="2"/>
  <c r="P293" i="2"/>
  <c r="O293" i="2"/>
  <c r="P916" i="2"/>
  <c r="O916" i="2"/>
  <c r="P366" i="2"/>
  <c r="O366" i="2"/>
  <c r="P197" i="2"/>
  <c r="O197" i="2"/>
  <c r="P947" i="2"/>
  <c r="O947" i="2"/>
  <c r="P701" i="2"/>
  <c r="O701" i="2"/>
  <c r="P929" i="2"/>
  <c r="O929" i="2"/>
  <c r="P640" i="2"/>
  <c r="O640" i="2"/>
  <c r="P713" i="2"/>
  <c r="O713" i="2"/>
  <c r="P149" i="2"/>
  <c r="O149" i="2"/>
  <c r="O648" i="2"/>
  <c r="P599" i="2"/>
  <c r="O599" i="2"/>
  <c r="P305" i="2"/>
  <c r="O305" i="2"/>
  <c r="P958" i="2"/>
  <c r="O958" i="2"/>
  <c r="P824" i="2"/>
  <c r="O824" i="2"/>
  <c r="P801" i="2"/>
  <c r="O801" i="2"/>
  <c r="P902" i="2"/>
  <c r="O902" i="2"/>
  <c r="P138" i="2"/>
  <c r="O138" i="2"/>
  <c r="P1002" i="2"/>
  <c r="O1002" i="2"/>
  <c r="P864" i="2"/>
  <c r="O864" i="2"/>
  <c r="P159" i="2"/>
  <c r="O159" i="2"/>
  <c r="P639" i="2"/>
  <c r="O639" i="2"/>
  <c r="O194" i="2"/>
  <c r="P194" i="2"/>
  <c r="P236" i="2"/>
  <c r="O236" i="2"/>
  <c r="P725" i="2"/>
  <c r="O725" i="2"/>
  <c r="P889" i="2"/>
  <c r="O889" i="2"/>
  <c r="P994" i="2"/>
  <c r="O994" i="2"/>
  <c r="P73" i="2"/>
  <c r="O73" i="2"/>
  <c r="P913" i="2"/>
  <c r="O913" i="2"/>
  <c r="P645" i="2"/>
  <c r="O645" i="2"/>
  <c r="P936" i="2"/>
  <c r="O936" i="2"/>
  <c r="P784" i="2"/>
  <c r="O784" i="2"/>
  <c r="P232" i="2"/>
  <c r="O232" i="2"/>
  <c r="P872" i="2"/>
  <c r="O872" i="2"/>
  <c r="P893" i="2"/>
  <c r="O893" i="2"/>
  <c r="P869" i="2"/>
  <c r="O869" i="2"/>
  <c r="P208" i="2"/>
  <c r="O208" i="2"/>
  <c r="P612" i="2"/>
  <c r="O612" i="2"/>
  <c r="P20" i="2"/>
  <c r="O20" i="2"/>
  <c r="P960" i="2"/>
  <c r="O960" i="2"/>
  <c r="P841" i="2"/>
  <c r="O841" i="2"/>
  <c r="P918" i="2"/>
  <c r="O918" i="2"/>
  <c r="P225" i="2"/>
  <c r="O225" i="2"/>
  <c r="P415" i="2"/>
  <c r="O415" i="2"/>
  <c r="P630" i="2"/>
  <c r="O630" i="2"/>
  <c r="P503" i="2"/>
  <c r="O503" i="2"/>
  <c r="P416" i="2"/>
  <c r="O416" i="2"/>
  <c r="P385" i="2"/>
  <c r="O385" i="2"/>
  <c r="P67" i="2"/>
  <c r="O67" i="2"/>
  <c r="P268" i="2"/>
  <c r="O268" i="2"/>
  <c r="P339" i="2"/>
  <c r="O339" i="2"/>
  <c r="P114" i="2"/>
  <c r="O114" i="2"/>
  <c r="P203" i="2"/>
  <c r="O203" i="2"/>
  <c r="P285" i="2"/>
  <c r="O285" i="2"/>
  <c r="O811" i="2"/>
  <c r="P811" i="2"/>
  <c r="P261" i="2"/>
  <c r="O261" i="2"/>
  <c r="P479" i="2"/>
  <c r="O479" i="2"/>
  <c r="P338" i="2"/>
  <c r="O338" i="2"/>
  <c r="P567" i="2"/>
  <c r="O567" i="2"/>
  <c r="P449" i="2"/>
  <c r="O449" i="2"/>
  <c r="P125" i="2"/>
  <c r="O125" i="2"/>
  <c r="P341" i="2"/>
  <c r="O341" i="2"/>
  <c r="P519" i="2"/>
  <c r="O519" i="2"/>
  <c r="P432" i="2"/>
  <c r="O432" i="2"/>
  <c r="P401" i="2"/>
  <c r="O401" i="2"/>
  <c r="P231" i="2"/>
  <c r="O231" i="2"/>
  <c r="P388" i="2"/>
  <c r="O388" i="2"/>
  <c r="P278" i="2"/>
  <c r="O278" i="2"/>
  <c r="P827" i="2"/>
  <c r="O827" i="2"/>
  <c r="P943" i="2"/>
  <c r="O943" i="2"/>
  <c r="P525" i="2"/>
  <c r="O525" i="2"/>
  <c r="P588" i="2"/>
  <c r="O588" i="2"/>
  <c r="P198" i="2"/>
  <c r="O198" i="2"/>
  <c r="P290" i="2"/>
  <c r="O290" i="2"/>
  <c r="P533" i="2"/>
  <c r="O533" i="2"/>
  <c r="P535" i="2"/>
  <c r="O535" i="2"/>
  <c r="P403" i="2"/>
  <c r="O403" i="2"/>
  <c r="P348" i="2"/>
  <c r="O348" i="2"/>
  <c r="P527" i="2"/>
  <c r="O527" i="2"/>
  <c r="P440" i="2"/>
  <c r="O440" i="2"/>
  <c r="P409" i="2"/>
  <c r="O409" i="2"/>
  <c r="P1008" i="2"/>
  <c r="O1008" i="2"/>
  <c r="P742" i="2"/>
  <c r="O742" i="2"/>
  <c r="P995" i="2"/>
  <c r="O995" i="2"/>
  <c r="P262" i="2"/>
  <c r="O262" i="2"/>
  <c r="P682" i="2"/>
  <c r="O682" i="2"/>
  <c r="P887" i="2"/>
  <c r="O887" i="2"/>
  <c r="P364" i="2"/>
  <c r="O364" i="2"/>
  <c r="P941" i="2"/>
  <c r="O941" i="2"/>
  <c r="P774" i="2"/>
  <c r="O774" i="2"/>
  <c r="P370" i="2"/>
  <c r="O370" i="2"/>
  <c r="P249" i="2"/>
  <c r="O249" i="2"/>
  <c r="P694" i="2"/>
  <c r="O694" i="2"/>
  <c r="P577" i="2"/>
  <c r="O577" i="2"/>
  <c r="P410" i="2"/>
  <c r="O410" i="2"/>
  <c r="P504" i="2"/>
  <c r="O504" i="2"/>
  <c r="P413" i="2"/>
  <c r="O413" i="2"/>
  <c r="P823" i="2"/>
  <c r="O823" i="2"/>
  <c r="P516" i="2"/>
  <c r="O516" i="2"/>
  <c r="P565" i="2"/>
  <c r="O565" i="2"/>
  <c r="P397" i="2"/>
  <c r="O397" i="2"/>
  <c r="P404" i="2"/>
  <c r="O404" i="2"/>
  <c r="P484" i="2"/>
  <c r="O484" i="2"/>
  <c r="P371" i="2"/>
  <c r="O371" i="2"/>
  <c r="P528" i="2"/>
  <c r="O528" i="2"/>
  <c r="P497" i="2"/>
  <c r="O497" i="2"/>
  <c r="P25" i="2"/>
  <c r="O25" i="2"/>
  <c r="P207" i="2"/>
  <c r="O207" i="2"/>
  <c r="P531" i="2"/>
  <c r="O531" i="2"/>
  <c r="P411" i="2"/>
  <c r="O411" i="2"/>
  <c r="P568" i="2"/>
  <c r="O568" i="2"/>
  <c r="P246" i="2"/>
  <c r="O246" i="2"/>
  <c r="P596" i="2"/>
  <c r="O596" i="2"/>
  <c r="P478" i="2"/>
  <c r="O478" i="2"/>
  <c r="P938" i="2"/>
  <c r="O938" i="2"/>
  <c r="P438" i="2"/>
  <c r="O438" i="2"/>
  <c r="P189" i="2"/>
  <c r="O189" i="2"/>
  <c r="P985" i="2"/>
  <c r="O985" i="2"/>
  <c r="P445" i="2"/>
  <c r="O445" i="2"/>
  <c r="P390" i="2"/>
  <c r="O390" i="2"/>
  <c r="P435" i="2"/>
  <c r="O435" i="2"/>
  <c r="P379" i="2"/>
  <c r="O379" i="2"/>
  <c r="P136" i="2"/>
  <c r="O136" i="2"/>
  <c r="P83" i="2"/>
  <c r="O83" i="2"/>
  <c r="P585" i="2"/>
  <c r="O585" i="2"/>
  <c r="P126" i="2"/>
  <c r="O126" i="2"/>
  <c r="P482" i="2"/>
  <c r="O482" i="2"/>
  <c r="P930" i="2"/>
  <c r="O930" i="2"/>
  <c r="P999" i="2"/>
  <c r="O999" i="2"/>
  <c r="P650" i="2"/>
  <c r="O650" i="2"/>
  <c r="P766" i="2"/>
  <c r="O766" i="2"/>
  <c r="P614" i="2"/>
  <c r="O614" i="2"/>
  <c r="P984" i="2"/>
  <c r="O984" i="2"/>
  <c r="P895" i="2"/>
  <c r="O895" i="2"/>
  <c r="P1003" i="2"/>
  <c r="O1003" i="2"/>
  <c r="P702" i="2"/>
  <c r="O702" i="2"/>
  <c r="P937" i="2"/>
  <c r="O937" i="2"/>
  <c r="P1005" i="2"/>
  <c r="O1005" i="2"/>
  <c r="P294" i="2"/>
  <c r="O294" i="2"/>
  <c r="P62" i="2"/>
  <c r="O62" i="2"/>
  <c r="P499" i="2"/>
  <c r="O499" i="2"/>
  <c r="P112" i="2"/>
  <c r="O112" i="2"/>
  <c r="O506" i="2"/>
  <c r="P506" i="2"/>
  <c r="P346" i="2"/>
  <c r="O346" i="2"/>
  <c r="P310" i="2"/>
  <c r="O310" i="2"/>
  <c r="P215" i="2"/>
  <c r="O215" i="2"/>
  <c r="P214" i="2"/>
  <c r="O214" i="2"/>
  <c r="P279" i="2"/>
  <c r="O279" i="2"/>
  <c r="P47" i="2"/>
  <c r="O47" i="2"/>
  <c r="P87" i="2"/>
  <c r="O87" i="2"/>
  <c r="P626" i="2"/>
  <c r="O626" i="2"/>
  <c r="P549" i="2"/>
  <c r="O549" i="2"/>
  <c r="P983" i="2"/>
  <c r="O983" i="2"/>
  <c r="P992" i="2"/>
  <c r="O992" i="2"/>
  <c r="P564" i="2"/>
  <c r="O564" i="2"/>
  <c r="P927" i="2"/>
  <c r="O927" i="2"/>
  <c r="O250" i="2"/>
  <c r="P250" i="2"/>
  <c r="P267" i="2"/>
  <c r="O267" i="2"/>
  <c r="P242" i="2"/>
  <c r="O242" i="2"/>
  <c r="O547" i="2"/>
  <c r="P444" i="2"/>
  <c r="O444" i="2"/>
  <c r="P161" i="2"/>
  <c r="O161" i="2"/>
  <c r="P558" i="2"/>
  <c r="O558" i="2"/>
  <c r="P372" i="2"/>
  <c r="O372" i="2"/>
  <c r="P555" i="2"/>
  <c r="O555" i="2"/>
  <c r="P846" i="2"/>
  <c r="P29" i="2"/>
  <c r="O29" i="2"/>
  <c r="P759" i="2"/>
  <c r="O759" i="2"/>
  <c r="P888" i="2"/>
  <c r="O888" i="2"/>
  <c r="P740" i="2"/>
  <c r="O740" i="2"/>
  <c r="P884" i="2"/>
  <c r="O884" i="2"/>
  <c r="P948" i="2"/>
  <c r="O948" i="2"/>
  <c r="P167" i="2"/>
  <c r="O167" i="2"/>
  <c r="P780" i="2"/>
  <c r="O780" i="2"/>
  <c r="P244" i="2"/>
  <c r="O244" i="2"/>
  <c r="P252" i="2"/>
  <c r="O252" i="2"/>
  <c r="P709" i="2"/>
  <c r="O709" i="2"/>
  <c r="P216" i="2"/>
  <c r="O216" i="2"/>
  <c r="P166" i="2"/>
  <c r="O166" i="2"/>
  <c r="P572" i="2"/>
  <c r="O572" i="2"/>
  <c r="P910" i="2"/>
  <c r="O910" i="2"/>
  <c r="P143" i="2"/>
  <c r="P707" i="2"/>
  <c r="O707" i="2"/>
  <c r="P764" i="2"/>
  <c r="O764" i="2"/>
  <c r="P794" i="2"/>
  <c r="O794" i="2"/>
  <c r="P241" i="2"/>
  <c r="O241" i="2"/>
  <c r="P802" i="2"/>
  <c r="O802" i="2"/>
  <c r="P291" i="2"/>
  <c r="O291" i="2"/>
  <c r="P942" i="2"/>
  <c r="O942" i="2"/>
  <c r="P627" i="2"/>
  <c r="O627" i="2"/>
  <c r="P623" i="2"/>
  <c r="O623" i="2"/>
  <c r="P69" i="2"/>
  <c r="O69" i="2"/>
  <c r="P224" i="2"/>
  <c r="O224" i="2"/>
  <c r="P14" i="2"/>
  <c r="O14" i="2"/>
  <c r="P967" i="2"/>
  <c r="O967" i="2"/>
  <c r="P752" i="2"/>
  <c r="O752" i="2"/>
  <c r="P786" i="2"/>
  <c r="O786" i="2"/>
  <c r="P737" i="2"/>
  <c r="O737" i="2"/>
  <c r="P876" i="2"/>
  <c r="O876" i="2"/>
  <c r="P854" i="2"/>
  <c r="O854" i="2"/>
  <c r="P833" i="2"/>
  <c r="O833" i="2"/>
  <c r="P882" i="2"/>
  <c r="O882" i="2"/>
  <c r="P318" i="2"/>
  <c r="O318" i="2"/>
  <c r="P665" i="2"/>
  <c r="O665" i="2"/>
  <c r="P635" i="2"/>
  <c r="O635" i="2"/>
  <c r="P105" i="2"/>
  <c r="O105" i="2"/>
  <c r="P653" i="2"/>
  <c r="O653" i="2"/>
  <c r="P109" i="2"/>
  <c r="O109" i="2"/>
  <c r="P842" i="2"/>
  <c r="O842" i="2"/>
  <c r="P986" i="2"/>
  <c r="O986" i="2"/>
  <c r="P320" i="2"/>
  <c r="O320" i="2"/>
  <c r="P974" i="2"/>
  <c r="O974" i="2"/>
  <c r="P838" i="2"/>
  <c r="O838" i="2"/>
  <c r="O946" i="2"/>
  <c r="P946" i="2"/>
  <c r="P881" i="2"/>
  <c r="O881" i="2"/>
  <c r="P32" i="2"/>
  <c r="O32" i="2"/>
  <c r="P154" i="2"/>
  <c r="O154" i="2"/>
  <c r="P952" i="2"/>
  <c r="O952" i="2"/>
  <c r="P717" i="2"/>
  <c r="O717" i="2"/>
  <c r="P856" i="2"/>
  <c r="O856" i="2"/>
  <c r="P691" i="2"/>
  <c r="O691" i="2"/>
  <c r="P134" i="2"/>
  <c r="O134" i="2"/>
  <c r="P647" i="2"/>
  <c r="O647" i="2"/>
  <c r="P162" i="2"/>
  <c r="O162" i="2"/>
  <c r="P636" i="2"/>
  <c r="O636" i="2"/>
  <c r="P316" i="2"/>
  <c r="O316" i="2"/>
  <c r="P523" i="2"/>
  <c r="O523" i="2"/>
  <c r="P793" i="2"/>
  <c r="O793" i="2"/>
  <c r="P21" i="2"/>
  <c r="O21" i="2"/>
  <c r="P669" i="2"/>
  <c r="O669" i="2"/>
  <c r="P704" i="2"/>
  <c r="O704" i="2"/>
  <c r="P687" i="2"/>
  <c r="O687" i="2"/>
  <c r="P789" i="2"/>
  <c r="O789" i="2"/>
  <c r="P773" i="2"/>
  <c r="O773" i="2"/>
  <c r="P993" i="2"/>
  <c r="O993" i="2"/>
  <c r="P398" i="2"/>
  <c r="O398" i="2"/>
  <c r="P830" i="2"/>
  <c r="O830" i="2"/>
  <c r="P54" i="2"/>
  <c r="O54" i="2"/>
  <c r="P147" i="2"/>
  <c r="O147" i="2"/>
  <c r="P150" i="2"/>
  <c r="O150" i="2"/>
  <c r="P673" i="2"/>
  <c r="O673" i="2"/>
  <c r="P681" i="2"/>
  <c r="O681" i="2"/>
  <c r="P735" i="2"/>
  <c r="O735" i="2"/>
  <c r="P829" i="2"/>
  <c r="O829" i="2"/>
  <c r="P968" i="2"/>
  <c r="O968" i="2"/>
  <c r="P771" i="2"/>
  <c r="O771" i="2"/>
  <c r="P890" i="2"/>
  <c r="O890" i="2"/>
  <c r="P619" i="2"/>
  <c r="O619" i="2"/>
  <c r="P778" i="2"/>
  <c r="O778" i="2"/>
  <c r="P868" i="2"/>
  <c r="O868" i="2"/>
  <c r="P862" i="2"/>
  <c r="O862" i="2"/>
  <c r="P617" i="2"/>
  <c r="O617" i="2"/>
  <c r="P731" i="2"/>
  <c r="O731" i="2"/>
  <c r="P909" i="2"/>
  <c r="O909" i="2"/>
  <c r="P904" i="2"/>
  <c r="O904" i="2"/>
  <c r="P587" i="2"/>
  <c r="O587" i="2"/>
  <c r="P772" i="2"/>
  <c r="O772" i="2"/>
  <c r="P733" i="2"/>
  <c r="O733" i="2"/>
  <c r="P685" i="2"/>
  <c r="O685" i="2"/>
  <c r="P625" i="2"/>
  <c r="O625" i="2"/>
  <c r="P663" i="2"/>
  <c r="O663" i="2"/>
  <c r="P324" i="2"/>
  <c r="O324" i="2"/>
  <c r="P559" i="2"/>
  <c r="O559" i="2"/>
  <c r="P472" i="2"/>
  <c r="O472" i="2"/>
  <c r="P441" i="2"/>
  <c r="O441" i="2"/>
  <c r="P253" i="2"/>
  <c r="O253" i="2"/>
  <c r="P340" i="2"/>
  <c r="O340" i="2"/>
  <c r="P281" i="2"/>
  <c r="O281" i="2"/>
  <c r="P875" i="2"/>
  <c r="O875" i="2"/>
  <c r="P335" i="2"/>
  <c r="O335" i="2"/>
  <c r="P550" i="2"/>
  <c r="O550" i="2"/>
  <c r="P173" i="2"/>
  <c r="O173" i="2"/>
  <c r="P276" i="2"/>
  <c r="O276" i="2"/>
  <c r="P686" i="2"/>
  <c r="O686" i="2"/>
  <c r="P354" i="2"/>
  <c r="P423" i="2"/>
  <c r="O423" i="2"/>
  <c r="P536" i="2"/>
  <c r="O536" i="2"/>
  <c r="P552" i="2"/>
  <c r="O552" i="2"/>
  <c r="P521" i="2"/>
  <c r="O521" i="2"/>
  <c r="P347" i="2"/>
  <c r="O347" i="2"/>
  <c r="P196" i="2"/>
  <c r="O196" i="2"/>
  <c r="P541" i="2"/>
  <c r="O541" i="2"/>
  <c r="P988" i="2"/>
  <c r="O988" i="2"/>
  <c r="P491" i="2"/>
  <c r="O491" i="2"/>
  <c r="P997" i="2"/>
  <c r="O997" i="2"/>
  <c r="P437" i="2"/>
  <c r="O437" i="2"/>
  <c r="P239" i="2"/>
  <c r="O239" i="2"/>
  <c r="P770" i="2"/>
  <c r="O770" i="2"/>
  <c r="P238" i="2"/>
  <c r="O238" i="2"/>
  <c r="P176" i="2"/>
  <c r="O176" i="2"/>
  <c r="P394" i="2"/>
  <c r="O394" i="2"/>
  <c r="P466" i="2"/>
  <c r="O466" i="2"/>
  <c r="P74" i="2"/>
  <c r="O74" i="2"/>
  <c r="P496" i="2"/>
  <c r="O496" i="2"/>
  <c r="P534" i="2"/>
  <c r="O534" i="2"/>
  <c r="P452" i="2"/>
  <c r="O452" i="2"/>
  <c r="P169" i="2"/>
  <c r="O169" i="2"/>
  <c r="P911" i="2"/>
  <c r="O911" i="2"/>
  <c r="P461" i="2"/>
  <c r="O461" i="2"/>
  <c r="P980" i="2"/>
  <c r="O980" i="2"/>
  <c r="P412" i="2"/>
  <c r="O412" i="2"/>
  <c r="P420" i="2"/>
  <c r="O420" i="2"/>
  <c r="P734" i="2"/>
  <c r="O734" i="2"/>
  <c r="P507" i="2"/>
  <c r="O507" i="2"/>
  <c r="P464" i="2"/>
  <c r="O464" i="2"/>
  <c r="P433" i="2"/>
  <c r="O433" i="2"/>
  <c r="P245" i="2"/>
  <c r="O245" i="2"/>
  <c r="P349" i="2"/>
  <c r="O349" i="2"/>
  <c r="P473" i="2"/>
  <c r="O473" i="2"/>
  <c r="P283" i="2"/>
  <c r="O283" i="2"/>
  <c r="P71" i="2"/>
  <c r="O71" i="2"/>
  <c r="P571" i="2"/>
  <c r="O571" i="2"/>
  <c r="P750" i="2"/>
  <c r="O750" i="2"/>
  <c r="P915" i="2"/>
  <c r="O915" i="2"/>
  <c r="P434" i="2"/>
  <c r="O434" i="2"/>
  <c r="P312" i="2"/>
  <c r="O312" i="2"/>
  <c r="P578" i="2"/>
  <c r="O578" i="2"/>
  <c r="P522" i="2"/>
  <c r="O522" i="2"/>
  <c r="P229" i="2"/>
  <c r="O229" i="2"/>
  <c r="P593" i="2"/>
  <c r="O593" i="2"/>
  <c r="P474" i="2"/>
  <c r="O474" i="2"/>
  <c r="P418" i="2"/>
  <c r="O418" i="2"/>
  <c r="P356" i="2"/>
  <c r="O356" i="2"/>
  <c r="P153" i="2"/>
  <c r="O153" i="2"/>
  <c r="P899" i="2"/>
  <c r="O899" i="2"/>
  <c r="P726" i="2"/>
  <c r="O726" i="2"/>
  <c r="P396" i="2"/>
  <c r="O396" i="2"/>
  <c r="P779" i="2"/>
  <c r="O779" i="2"/>
  <c r="P468" i="2"/>
  <c r="O468" i="2"/>
  <c r="P540" i="2"/>
  <c r="O540" i="2"/>
  <c r="P152" i="2"/>
  <c r="O152" i="2"/>
  <c r="P210" i="2"/>
  <c r="O210" i="2"/>
  <c r="P492" i="2"/>
  <c r="O492" i="2"/>
  <c r="P962" i="2"/>
  <c r="O962" i="2"/>
  <c r="P381" i="2"/>
  <c r="O381" i="2"/>
  <c r="P141" i="2"/>
  <c r="O141" i="2"/>
  <c r="P98" i="2"/>
  <c r="O98" i="2"/>
  <c r="O442" i="2"/>
  <c r="P442" i="2"/>
  <c r="P251" i="2"/>
  <c r="O251" i="2"/>
  <c r="P579" i="2"/>
  <c r="O579" i="2"/>
  <c r="P594" i="2"/>
  <c r="O594" i="2"/>
  <c r="P271" i="2"/>
  <c r="O271" i="2"/>
  <c r="P148" i="2"/>
  <c r="O148" i="2"/>
  <c r="P41" i="2"/>
  <c r="O41" i="2"/>
  <c r="P475" i="2"/>
  <c r="O475" i="2"/>
  <c r="P634" i="2"/>
  <c r="O634" i="2"/>
  <c r="P419" i="2"/>
  <c r="O419" i="2"/>
  <c r="P277" i="2"/>
  <c r="O277" i="2"/>
  <c r="P517" i="2"/>
  <c r="O517" i="2"/>
  <c r="P638" i="2"/>
  <c r="O638" i="2"/>
  <c r="P542" i="2"/>
  <c r="O542" i="2"/>
  <c r="O843" i="2"/>
  <c r="P843" i="2"/>
  <c r="P460" i="2"/>
  <c r="O460" i="2"/>
  <c r="P145" i="2"/>
  <c r="O145" i="2"/>
  <c r="P646" i="2"/>
  <c r="O646" i="2"/>
  <c r="P94" i="2"/>
  <c r="O94" i="2"/>
  <c r="P976" i="2"/>
  <c r="O976" i="2"/>
  <c r="P783" i="2"/>
  <c r="O783" i="2"/>
  <c r="P510" i="2"/>
  <c r="O510" i="2"/>
  <c r="P329" i="2"/>
  <c r="O329" i="2"/>
  <c r="P500" i="2"/>
  <c r="O500" i="2"/>
  <c r="P970" i="2"/>
  <c r="O970" i="2"/>
  <c r="P554" i="2"/>
  <c r="O554" i="2"/>
  <c r="P431" i="2"/>
  <c r="O431" i="2"/>
  <c r="P137" i="2"/>
  <c r="O137" i="2"/>
  <c r="P259" i="2"/>
  <c r="O259" i="2"/>
  <c r="P330" i="2"/>
  <c r="O330" i="2"/>
  <c r="P539" i="2"/>
  <c r="O539" i="2"/>
  <c r="P666" i="2"/>
  <c r="O666" i="2"/>
  <c r="P546" i="2"/>
  <c r="O546" i="2"/>
  <c r="P380" i="2"/>
  <c r="O380" i="2"/>
  <c r="P270" i="2"/>
  <c r="O270" i="2"/>
  <c r="P1007" i="2"/>
  <c r="O1007" i="2"/>
  <c r="P891" i="2"/>
  <c r="O891" i="2"/>
  <c r="P595" i="2"/>
  <c r="O595" i="2"/>
  <c r="P566" i="2"/>
  <c r="O566" i="2"/>
  <c r="P951" i="2"/>
  <c r="O951" i="2"/>
  <c r="P518" i="2"/>
  <c r="O518" i="2"/>
  <c r="P123" i="2"/>
  <c r="O123" i="2"/>
  <c r="P762" i="2"/>
  <c r="O762" i="2"/>
  <c r="P1001" i="2"/>
  <c r="O1001" i="2"/>
  <c r="P867" i="2"/>
  <c r="O867" i="2"/>
  <c r="P124" i="2"/>
  <c r="O124" i="2"/>
  <c r="P839" i="2"/>
  <c r="O839" i="2"/>
  <c r="P336" i="2"/>
  <c r="O336" i="2"/>
  <c r="P345" i="2"/>
  <c r="O345" i="2"/>
  <c r="P352" i="2"/>
  <c r="O352" i="2"/>
  <c r="O258" i="2"/>
  <c r="P258" i="2"/>
  <c r="P282" i="2"/>
  <c r="O282" i="2"/>
  <c r="P738" i="2"/>
  <c r="O738" i="2"/>
  <c r="P273" i="2"/>
  <c r="O273" i="2"/>
  <c r="P337" i="2"/>
  <c r="O337" i="2"/>
  <c r="P106" i="2"/>
  <c r="O106" i="2"/>
  <c r="P791" i="2"/>
  <c r="O791" i="2"/>
  <c r="P957" i="2"/>
  <c r="O957" i="2"/>
  <c r="P486" i="2"/>
  <c r="O486" i="2"/>
  <c r="P557" i="2"/>
  <c r="O557" i="2"/>
  <c r="P979" i="2"/>
  <c r="O979" i="2"/>
  <c r="P42" i="2"/>
  <c r="O42" i="2"/>
  <c r="P128" i="2"/>
  <c r="O128" i="2"/>
  <c r="P679" i="2"/>
  <c r="O679" i="2"/>
  <c r="P798" i="2"/>
  <c r="O798" i="2"/>
  <c r="P728" i="2"/>
  <c r="O728" i="2"/>
  <c r="P615" i="2"/>
  <c r="O615" i="2"/>
  <c r="P601" i="2"/>
  <c r="O601" i="2"/>
  <c r="P905" i="2"/>
  <c r="O905" i="2"/>
  <c r="P182" i="2"/>
  <c r="O182" i="2"/>
  <c r="P932" i="2"/>
  <c r="O932" i="2"/>
  <c r="P812" i="2"/>
  <c r="O812" i="2"/>
  <c r="P696" i="2"/>
  <c r="O696" i="2"/>
  <c r="P179" i="2"/>
  <c r="O179" i="2"/>
  <c r="P129" i="2"/>
  <c r="O129" i="2"/>
  <c r="P59" i="2"/>
  <c r="O59" i="2"/>
  <c r="P633" i="2"/>
  <c r="O633" i="2"/>
  <c r="P1009" i="2"/>
  <c r="O1009" i="2"/>
  <c r="P716" i="2"/>
  <c r="O716" i="2"/>
  <c r="P334" i="2"/>
  <c r="O334" i="2"/>
  <c r="P816" i="2"/>
  <c r="O816" i="2"/>
  <c r="P990" i="2"/>
  <c r="O990" i="2"/>
  <c r="P248" i="2"/>
  <c r="O248" i="2"/>
  <c r="P826" i="2"/>
  <c r="O826" i="2"/>
  <c r="P781" i="2"/>
  <c r="O781" i="2"/>
  <c r="P822" i="2"/>
  <c r="O822" i="2"/>
  <c r="P873" i="2"/>
  <c r="O873" i="2"/>
  <c r="P870" i="2"/>
  <c r="O870" i="2"/>
  <c r="P117" i="2"/>
  <c r="O117" i="2"/>
  <c r="P191" i="2"/>
  <c r="O191" i="2"/>
  <c r="P111" i="2"/>
  <c r="O111" i="2"/>
  <c r="P22" i="2"/>
  <c r="O22" i="2"/>
  <c r="P631" i="2"/>
  <c r="O631" i="2"/>
  <c r="P240" i="2"/>
  <c r="O240" i="2"/>
  <c r="O818" i="2"/>
  <c r="P818" i="2"/>
  <c r="P861" i="2"/>
  <c r="O861" i="2"/>
  <c r="P982" i="2"/>
  <c r="O982" i="2"/>
  <c r="P860" i="2"/>
  <c r="O860" i="2"/>
  <c r="P800" i="2"/>
  <c r="O800" i="2"/>
  <c r="O668" i="2"/>
  <c r="P668" i="2"/>
  <c r="P809" i="2"/>
  <c r="O809" i="2"/>
  <c r="P849" i="2"/>
  <c r="O849" i="2"/>
  <c r="P155" i="2"/>
  <c r="O155" i="2"/>
  <c r="P119" i="2"/>
  <c r="O119" i="2"/>
  <c r="P684" i="2"/>
  <c r="O684" i="2"/>
  <c r="P135" i="2"/>
  <c r="O135" i="2"/>
  <c r="P33" i="2"/>
  <c r="O33" i="2"/>
  <c r="P80" i="2"/>
  <c r="O80" i="2"/>
  <c r="P699" i="2"/>
  <c r="O699" i="2"/>
  <c r="P878" i="2"/>
  <c r="O878" i="2"/>
  <c r="P805" i="2"/>
  <c r="O805" i="2"/>
  <c r="P808" i="2"/>
  <c r="O808" i="2"/>
  <c r="P476" i="2"/>
  <c r="O476" i="2"/>
  <c r="P321" i="2"/>
  <c r="O321" i="2"/>
  <c r="P40" i="2"/>
  <c r="O40" i="2"/>
  <c r="P308" i="2"/>
  <c r="O308" i="2"/>
  <c r="P77" i="2"/>
  <c r="O77" i="2"/>
  <c r="P257" i="2"/>
  <c r="O257" i="2"/>
  <c r="P677" i="2"/>
  <c r="O677" i="2"/>
  <c r="P60" i="2"/>
  <c r="O60" i="2"/>
  <c r="P24" i="2"/>
  <c r="O24" i="2"/>
  <c r="P741" i="2"/>
  <c r="O741" i="2"/>
  <c r="P580" i="2"/>
  <c r="O580" i="2"/>
  <c r="P760" i="2"/>
  <c r="O760" i="2"/>
  <c r="P749" i="2"/>
  <c r="O749" i="2"/>
  <c r="P832" i="2"/>
  <c r="O832" i="2"/>
  <c r="P908" i="2"/>
  <c r="O908" i="2"/>
  <c r="O914" i="2"/>
  <c r="P914" i="2"/>
  <c r="P1010" i="2"/>
  <c r="O1010" i="2"/>
  <c r="P689" i="2"/>
  <c r="O689" i="2"/>
  <c r="P837" i="2"/>
  <c r="O837" i="2"/>
  <c r="P920" i="2"/>
  <c r="O920" i="2"/>
  <c r="P220" i="2"/>
  <c r="O220" i="2"/>
  <c r="P724" i="2"/>
  <c r="O724" i="2"/>
  <c r="P604" i="2"/>
  <c r="O604" i="2"/>
  <c r="P84" i="2"/>
  <c r="O84" i="2"/>
  <c r="P660" i="2"/>
  <c r="O660" i="2"/>
  <c r="P748" i="2"/>
  <c r="O748" i="2"/>
  <c r="P676" i="2"/>
  <c r="O676" i="2"/>
  <c r="P896" i="2"/>
  <c r="O896" i="2"/>
  <c r="P607" i="2"/>
  <c r="O607" i="2"/>
  <c r="P56" i="2"/>
  <c r="O56" i="2"/>
  <c r="P928" i="2"/>
  <c r="O928" i="2"/>
  <c r="P753" i="2"/>
  <c r="O753" i="2"/>
  <c r="P790" i="2"/>
  <c r="O790" i="2"/>
  <c r="P723" i="2"/>
  <c r="O723" i="2"/>
  <c r="P671" i="2"/>
  <c r="O671" i="2"/>
  <c r="P200" i="2"/>
  <c r="O200" i="2"/>
  <c r="P659" i="2"/>
  <c r="O659" i="2"/>
  <c r="P629" i="2"/>
  <c r="O629" i="2"/>
  <c r="P142" i="2"/>
  <c r="O142" i="2"/>
  <c r="P72" i="2"/>
  <c r="O72" i="2"/>
  <c r="O715" i="2"/>
  <c r="P715" i="2"/>
  <c r="P845" i="2"/>
  <c r="O845" i="2"/>
  <c r="P898" i="2"/>
  <c r="O898" i="2"/>
  <c r="P703" i="2"/>
  <c r="O703" i="2"/>
  <c r="P848" i="2"/>
  <c r="O848" i="2"/>
  <c r="P777" i="2"/>
  <c r="O777" i="2"/>
  <c r="P761" i="2"/>
  <c r="O761" i="2"/>
  <c r="P655" i="2"/>
  <c r="O655" i="2"/>
  <c r="P174" i="2"/>
  <c r="O174" i="2"/>
  <c r="P825" i="2"/>
  <c r="O825" i="2"/>
  <c r="P64" i="2"/>
  <c r="O64" i="2"/>
  <c r="P700" i="2"/>
  <c r="O700" i="2"/>
  <c r="P736" i="2"/>
  <c r="O736" i="2"/>
  <c r="P624" i="2"/>
  <c r="O624" i="2"/>
  <c r="P48" i="2"/>
  <c r="O48" i="2"/>
  <c r="P195" i="2"/>
  <c r="O195" i="2"/>
  <c r="P19" i="2"/>
  <c r="O19" i="2"/>
  <c r="P26" i="2"/>
  <c r="O26" i="2"/>
  <c r="P657" i="2"/>
  <c r="O657" i="2"/>
  <c r="P765" i="2"/>
  <c r="O765" i="2"/>
  <c r="P116" i="2"/>
  <c r="O116" i="2"/>
  <c r="P834" i="2"/>
  <c r="O834" i="2"/>
  <c r="P181" i="2"/>
  <c r="O181" i="2"/>
  <c r="CG1017" i="1"/>
  <c r="AU787" i="1"/>
  <c r="BR787" i="1" s="1"/>
  <c r="AN260" i="1"/>
  <c r="AV804" i="1"/>
  <c r="AS826" i="1"/>
  <c r="AU477" i="1"/>
  <c r="AN413" i="1"/>
  <c r="AR772" i="1"/>
  <c r="AO324" i="1"/>
  <c r="AV141" i="1"/>
  <c r="BS141" i="1" s="1"/>
  <c r="AO891" i="1"/>
  <c r="AR663" i="1"/>
  <c r="AN861" i="1"/>
  <c r="AP388" i="1"/>
  <c r="AV851" i="1"/>
  <c r="AV157" i="1"/>
  <c r="AR669" i="1"/>
  <c r="AQ541" i="1"/>
  <c r="BN541" i="1" s="1"/>
  <c r="AV868" i="1"/>
  <c r="AQ836" i="1"/>
  <c r="AV797" i="1"/>
  <c r="AT1018" i="1"/>
  <c r="AN733" i="1"/>
  <c r="CG1018" i="1"/>
  <c r="AP1018" i="1"/>
  <c r="AN452" i="1"/>
  <c r="BK452" i="1" s="1"/>
  <c r="AV964" i="1"/>
  <c r="AN900" i="1"/>
  <c r="AU762" i="1"/>
  <c r="AV955" i="1"/>
  <c r="AP925" i="1"/>
  <c r="AN580" i="1"/>
  <c r="AS516" i="1"/>
  <c r="AT77" i="1"/>
  <c r="BQ77" i="1" s="1"/>
  <c r="AR890" i="1"/>
  <c r="AO221" i="1"/>
  <c r="AO949" i="1"/>
  <c r="AT870" i="1"/>
  <c r="AU644" i="1"/>
  <c r="AP109" i="1"/>
  <c r="AR954" i="1"/>
  <c r="AS885" i="1"/>
  <c r="BP885" i="1" s="1"/>
  <c r="AS638" i="1"/>
  <c r="AO132" i="1"/>
  <c r="AO698" i="1"/>
  <c r="AO516" i="1"/>
  <c r="AO638" i="1"/>
  <c r="BL638" i="1" s="1"/>
  <c r="AP870" i="1"/>
  <c r="AQ109" i="1"/>
  <c r="AQ954" i="1"/>
  <c r="BN954" i="1" s="1"/>
  <c r="AO954" i="1"/>
  <c r="CG33" i="1"/>
  <c r="AQ1018" i="1"/>
  <c r="AT885" i="1"/>
  <c r="AT644" i="1"/>
  <c r="AT221" i="1"/>
  <c r="AO733" i="1"/>
  <c r="AS221" i="1"/>
  <c r="AQ870" i="1"/>
  <c r="AQ885" i="1"/>
  <c r="AT949" i="1"/>
  <c r="AV580" i="1"/>
  <c r="AM77" i="1"/>
  <c r="AT638" i="1"/>
  <c r="AU954" i="1"/>
  <c r="AQ516" i="1"/>
  <c r="BN516" i="1" s="1"/>
  <c r="AS109" i="1"/>
  <c r="AQ260" i="1"/>
  <c r="AU132" i="1"/>
  <c r="AO477" i="1"/>
  <c r="AS772" i="1"/>
  <c r="AP836" i="1"/>
  <c r="CG29" i="1"/>
  <c r="AQ900" i="1"/>
  <c r="BN900" i="1" s="1"/>
  <c r="AR221" i="1"/>
  <c r="AS77" i="1"/>
  <c r="AP733" i="1"/>
  <c r="AV890" i="1"/>
  <c r="AV221" i="1"/>
  <c r="AV77" i="1"/>
  <c r="AN890" i="1"/>
  <c r="AR861" i="1"/>
  <c r="BO861" i="1" s="1"/>
  <c r="AN77" i="1"/>
  <c r="AT891" i="1"/>
  <c r="AT890" i="1"/>
  <c r="AU77" i="1"/>
  <c r="AQ949" i="1"/>
  <c r="AU868" i="1"/>
  <c r="AM516" i="1"/>
  <c r="AS890" i="1"/>
  <c r="BP890" i="1" s="1"/>
  <c r="AM580" i="1"/>
  <c r="AM1018" i="1"/>
  <c r="AP949" i="1"/>
  <c r="AU516" i="1"/>
  <c r="AM221" i="1"/>
  <c r="AQ580" i="1"/>
  <c r="AV949" i="1"/>
  <c r="AL442" i="1" a="1"/>
  <c r="AL442" i="1" s="1"/>
  <c r="CK442" i="1" s="1"/>
  <c r="CU442" i="1" s="1"/>
  <c r="AN132" i="1"/>
  <c r="AS787" i="1"/>
  <c r="AQ698" i="1"/>
  <c r="AR132" i="1"/>
  <c r="AO1018" i="1"/>
  <c r="AQ787" i="1"/>
  <c r="AM772" i="1"/>
  <c r="AP698" i="1"/>
  <c r="BM698" i="1" s="1"/>
  <c r="AM836" i="1"/>
  <c r="AV733" i="1"/>
  <c r="AQ132" i="1"/>
  <c r="AR413" i="1"/>
  <c r="AP787" i="1"/>
  <c r="AQ772" i="1"/>
  <c r="AV541" i="1"/>
  <c r="AV698" i="1"/>
  <c r="BS698" i="1" s="1"/>
  <c r="AS836" i="1"/>
  <c r="AU733" i="1"/>
  <c r="AP132" i="1"/>
  <c r="AS925" i="1"/>
  <c r="AO787" i="1"/>
  <c r="AU772" i="1"/>
  <c r="AT836" i="1"/>
  <c r="BI208" i="1"/>
  <c r="AV1018" i="1"/>
  <c r="AP772" i="1"/>
  <c r="AM698" i="1"/>
  <c r="AV669" i="1"/>
  <c r="AU836" i="1"/>
  <c r="AP797" i="1"/>
  <c r="AV516" i="1"/>
  <c r="AP221" i="1"/>
  <c r="BM221" i="1" s="1"/>
  <c r="AO580" i="1"/>
  <c r="AO885" i="1"/>
  <c r="AR644" i="1"/>
  <c r="AS1018" i="1"/>
  <c r="AM787" i="1"/>
  <c r="AR949" i="1"/>
  <c r="AN772" i="1"/>
  <c r="AS698" i="1"/>
  <c r="BP698" i="1" s="1"/>
  <c r="AQ733" i="1"/>
  <c r="AO797" i="1"/>
  <c r="AM132" i="1"/>
  <c r="AT787" i="1"/>
  <c r="AT772" i="1"/>
  <c r="AR698" i="1"/>
  <c r="AU804" i="1"/>
  <c r="AR826" i="1"/>
  <c r="AV870" i="1"/>
  <c r="AQ644" i="1"/>
  <c r="AO109" i="1"/>
  <c r="AR638" i="1"/>
  <c r="AR804" i="1"/>
  <c r="BO804" i="1" s="1"/>
  <c r="AQ826" i="1"/>
  <c r="AU870" i="1"/>
  <c r="AV954" i="1"/>
  <c r="BS954" i="1" s="1"/>
  <c r="AO644" i="1"/>
  <c r="AV109" i="1"/>
  <c r="AM260" i="1"/>
  <c r="AQ638" i="1"/>
  <c r="AN804" i="1"/>
  <c r="AS157" i="1"/>
  <c r="AS870" i="1"/>
  <c r="AM954" i="1"/>
  <c r="BJ954" i="1" s="1"/>
  <c r="AR885" i="1"/>
  <c r="AN644" i="1"/>
  <c r="AS413" i="1"/>
  <c r="AN109" i="1"/>
  <c r="AQ477" i="1"/>
  <c r="BN477" i="1" s="1"/>
  <c r="AT260" i="1"/>
  <c r="AP638" i="1"/>
  <c r="AT804" i="1"/>
  <c r="BQ804" i="1" s="1"/>
  <c r="AR836" i="1"/>
  <c r="AR797" i="1"/>
  <c r="AO260" i="1"/>
  <c r="AP516" i="1"/>
  <c r="AQ890" i="1"/>
  <c r="BN890" i="1" s="1"/>
  <c r="AN221" i="1"/>
  <c r="AU580" i="1"/>
  <c r="AS954" i="1"/>
  <c r="BP954" i="1" s="1"/>
  <c r="AP885" i="1"/>
  <c r="AR77" i="1"/>
  <c r="AN1018" i="1"/>
  <c r="AP413" i="1"/>
  <c r="AR477" i="1"/>
  <c r="AS260" i="1"/>
  <c r="AN638" i="1"/>
  <c r="AN836" i="1"/>
  <c r="AQ797" i="1"/>
  <c r="AN516" i="1"/>
  <c r="AU221" i="1"/>
  <c r="AR870" i="1"/>
  <c r="AP580" i="1"/>
  <c r="AP954" i="1"/>
  <c r="AN885" i="1"/>
  <c r="AS644" i="1"/>
  <c r="BP644" i="1" s="1"/>
  <c r="AQ77" i="1"/>
  <c r="AR1018" i="1"/>
  <c r="AU109" i="1"/>
  <c r="AS949" i="1"/>
  <c r="AM804" i="1"/>
  <c r="AR955" i="1"/>
  <c r="AV826" i="1"/>
  <c r="AN797" i="1"/>
  <c r="BK797" i="1" s="1"/>
  <c r="AL1008" i="1" a="1"/>
  <c r="AL1008" i="1" s="1"/>
  <c r="AL327" i="1" a="1"/>
  <c r="AL327" i="1" s="1"/>
  <c r="AL223" i="1" a="1"/>
  <c r="AL223" i="1" s="1"/>
  <c r="CS223" i="1" s="1"/>
  <c r="DC223" i="1" s="1"/>
  <c r="AL554" i="1" a="1"/>
  <c r="AL554" i="1" s="1"/>
  <c r="AL82" i="1" a="1"/>
  <c r="AL82" i="1" s="1"/>
  <c r="CO82" i="1" s="1"/>
  <c r="CY82" i="1" s="1"/>
  <c r="AL848" i="1" a="1"/>
  <c r="AL848" i="1" s="1"/>
  <c r="AL367" i="1" a="1"/>
  <c r="AL367" i="1" s="1"/>
  <c r="AL470" i="1" a="1"/>
  <c r="AL470" i="1" s="1"/>
  <c r="CP470" i="1" s="1"/>
  <c r="CZ470" i="1" s="1"/>
  <c r="AL664" i="1" a="1"/>
  <c r="AL664" i="1" s="1"/>
  <c r="AL58" i="1" a="1"/>
  <c r="AL58" i="1" s="1"/>
  <c r="AL472" i="1" a="1"/>
  <c r="AL472" i="1" s="1"/>
  <c r="CN472" i="1" s="1"/>
  <c r="CX472" i="1" s="1"/>
  <c r="AL112" i="1" a="1"/>
  <c r="AL112" i="1" s="1"/>
  <c r="CO112" i="1" s="1"/>
  <c r="CY112" i="1" s="1"/>
  <c r="AL595" i="1" a="1"/>
  <c r="AL595" i="1" s="1"/>
  <c r="CM595" i="1" s="1"/>
  <c r="CW595" i="1" s="1"/>
  <c r="AL304" i="1" a="1"/>
  <c r="AL304" i="1" s="1"/>
  <c r="AL952" i="1" a="1"/>
  <c r="AL952" i="1" s="1"/>
  <c r="AL289" i="1" a="1"/>
  <c r="AL289" i="1" s="1"/>
  <c r="CO289" i="1" s="1"/>
  <c r="CY289" i="1" s="1"/>
  <c r="AL185" i="1" a="1"/>
  <c r="AL185" i="1" s="1"/>
  <c r="AL64" i="1" a="1"/>
  <c r="AL64" i="1" s="1"/>
  <c r="AL199" i="1" a="1"/>
  <c r="AL199" i="1" s="1"/>
  <c r="CM199" i="1" s="1"/>
  <c r="CW199" i="1" s="1"/>
  <c r="AM861" i="1"/>
  <c r="AU861" i="1"/>
  <c r="AP964" i="1"/>
  <c r="AP663" i="1"/>
  <c r="AU925" i="1"/>
  <c r="BR925" i="1" s="1"/>
  <c r="AN141" i="1"/>
  <c r="AV324" i="1"/>
  <c r="AM891" i="1"/>
  <c r="AV891" i="1"/>
  <c r="AV762" i="1"/>
  <c r="BU690" i="1"/>
  <c r="BI690" i="1"/>
  <c r="BU539" i="1"/>
  <c r="BI539" i="1"/>
  <c r="BU958" i="1"/>
  <c r="BI958" i="1"/>
  <c r="BU335" i="1"/>
  <c r="BI335" i="1"/>
  <c r="BU211" i="1"/>
  <c r="BI211" i="1"/>
  <c r="BU162" i="1"/>
  <c r="BI162" i="1"/>
  <c r="BU915" i="1"/>
  <c r="BI915" i="1"/>
  <c r="BU635" i="1"/>
  <c r="BI635" i="1"/>
  <c r="BU696" i="1"/>
  <c r="BI696" i="1"/>
  <c r="BU470" i="1"/>
  <c r="BI470" i="1"/>
  <c r="BU141" i="1"/>
  <c r="BI141" i="1"/>
  <c r="BU672" i="1"/>
  <c r="BI672" i="1"/>
  <c r="BU670" i="1"/>
  <c r="BI670" i="1"/>
  <c r="BU770" i="1"/>
  <c r="BI770" i="1"/>
  <c r="BU534" i="1"/>
  <c r="BI534" i="1"/>
  <c r="BU441" i="1"/>
  <c r="BI441" i="1"/>
  <c r="BU372" i="1"/>
  <c r="BI372" i="1"/>
  <c r="BU151" i="1"/>
  <c r="BI151" i="1"/>
  <c r="BU169" i="1"/>
  <c r="BI169" i="1"/>
  <c r="BU380" i="1"/>
  <c r="BI380" i="1"/>
  <c r="BU477" i="1"/>
  <c r="BI477" i="1"/>
  <c r="BU114" i="1"/>
  <c r="BI114" i="1"/>
  <c r="BU807" i="1"/>
  <c r="BI807" i="1"/>
  <c r="BU465" i="1"/>
  <c r="BI465" i="1"/>
  <c r="BU269" i="1"/>
  <c r="BI269" i="1"/>
  <c r="BU741" i="1"/>
  <c r="BI741" i="1"/>
  <c r="BU275" i="1"/>
  <c r="BI275" i="1"/>
  <c r="BU401" i="1"/>
  <c r="BI401" i="1"/>
  <c r="BU874" i="1"/>
  <c r="BI874" i="1"/>
  <c r="BU115" i="1"/>
  <c r="BI115" i="1"/>
  <c r="BU903" i="1"/>
  <c r="BI903" i="1"/>
  <c r="BU551" i="1"/>
  <c r="BI551" i="1"/>
  <c r="BU685" i="1"/>
  <c r="BI685" i="1"/>
  <c r="BU350" i="1"/>
  <c r="BI350" i="1"/>
  <c r="BU579" i="1"/>
  <c r="BI579" i="1"/>
  <c r="BU664" i="1"/>
  <c r="BI664" i="1"/>
  <c r="BU979" i="1"/>
  <c r="BI979" i="1"/>
  <c r="BU43" i="1"/>
  <c r="BI43" i="1"/>
  <c r="BU845" i="1"/>
  <c r="BI845" i="1"/>
  <c r="BU806" i="1"/>
  <c r="BI806" i="1"/>
  <c r="BU747" i="1"/>
  <c r="BI747" i="1"/>
  <c r="BU136" i="1"/>
  <c r="BI136" i="1"/>
  <c r="BU289" i="1"/>
  <c r="BI289" i="1"/>
  <c r="BU428" i="1"/>
  <c r="BI428" i="1"/>
  <c r="BU117" i="1"/>
  <c r="BI117" i="1"/>
  <c r="BU960" i="1"/>
  <c r="BI960" i="1"/>
  <c r="BU443" i="1"/>
  <c r="BI443" i="1"/>
  <c r="BU128" i="1"/>
  <c r="BI128" i="1"/>
  <c r="BU316" i="1"/>
  <c r="BI316" i="1"/>
  <c r="BU778" i="1"/>
  <c r="BI778" i="1"/>
  <c r="BU847" i="1"/>
  <c r="BI847" i="1"/>
  <c r="BU287" i="1"/>
  <c r="BI287" i="1"/>
  <c r="BU866" i="1"/>
  <c r="BI866" i="1"/>
  <c r="BU367" i="1"/>
  <c r="BI367" i="1"/>
  <c r="BU209" i="1"/>
  <c r="BI209" i="1"/>
  <c r="BU676" i="1"/>
  <c r="BI676" i="1"/>
  <c r="BU823" i="1"/>
  <c r="BI823" i="1"/>
  <c r="BU869" i="1"/>
  <c r="BI869" i="1"/>
  <c r="BU298" i="1"/>
  <c r="BI298" i="1"/>
  <c r="BU222" i="1"/>
  <c r="BI222" i="1"/>
  <c r="BU513" i="1"/>
  <c r="BI513" i="1"/>
  <c r="BU652" i="1"/>
  <c r="BI652" i="1"/>
  <c r="BU623" i="1"/>
  <c r="BI623" i="1"/>
  <c r="BU47" i="1"/>
  <c r="BI47" i="1"/>
  <c r="BU967" i="1"/>
  <c r="BI967" i="1"/>
  <c r="BU377" i="1"/>
  <c r="BI377" i="1"/>
  <c r="BU752" i="1"/>
  <c r="BI752" i="1"/>
  <c r="BU515" i="1"/>
  <c r="BI515" i="1"/>
  <c r="BU177" i="1"/>
  <c r="BI177" i="1"/>
  <c r="BU525" i="1"/>
  <c r="BI525" i="1"/>
  <c r="BU550" i="1"/>
  <c r="BI550" i="1"/>
  <c r="BU902" i="1"/>
  <c r="BI902" i="1"/>
  <c r="BU984" i="1"/>
  <c r="BI984" i="1"/>
  <c r="BU366" i="1"/>
  <c r="BI366" i="1"/>
  <c r="BU460" i="1"/>
  <c r="BI460" i="1"/>
  <c r="BU312" i="1"/>
  <c r="BI312" i="1"/>
  <c r="BU143" i="1"/>
  <c r="BI143" i="1"/>
  <c r="BU212" i="1"/>
  <c r="BI212" i="1"/>
  <c r="BU904" i="1"/>
  <c r="BI904" i="1"/>
  <c r="BU502" i="1"/>
  <c r="BI502" i="1"/>
  <c r="BU668" i="1"/>
  <c r="BI668" i="1"/>
  <c r="BU895" i="1"/>
  <c r="BI895" i="1"/>
  <c r="BU54" i="1"/>
  <c r="BI54" i="1"/>
  <c r="BU900" i="1"/>
  <c r="BI900" i="1"/>
  <c r="BU808" i="1"/>
  <c r="BI808" i="1"/>
  <c r="BU103" i="1"/>
  <c r="BI103" i="1"/>
  <c r="BU855" i="1"/>
  <c r="BI855" i="1"/>
  <c r="BU421" i="1"/>
  <c r="BI421" i="1"/>
  <c r="BU561" i="1"/>
  <c r="BI561" i="1"/>
  <c r="BU746" i="1"/>
  <c r="BI746" i="1"/>
  <c r="BU705" i="1"/>
  <c r="BI705" i="1"/>
  <c r="BU111" i="1"/>
  <c r="BI111" i="1"/>
  <c r="BU440" i="1"/>
  <c r="BI440" i="1"/>
  <c r="BU257" i="1"/>
  <c r="BI257" i="1"/>
  <c r="BU180" i="1"/>
  <c r="BI180" i="1"/>
  <c r="BU941" i="1"/>
  <c r="BI941" i="1"/>
  <c r="BU545" i="1"/>
  <c r="BI545" i="1"/>
  <c r="BU142" i="1"/>
  <c r="BI142" i="1"/>
  <c r="BU378" i="1"/>
  <c r="BI378" i="1"/>
  <c r="BU830" i="1"/>
  <c r="BI830" i="1"/>
  <c r="BU295" i="1"/>
  <c r="BI295" i="1"/>
  <c r="BU1016" i="1"/>
  <c r="BI1016" i="1"/>
  <c r="BU726" i="1"/>
  <c r="BI726" i="1"/>
  <c r="BU589" i="1"/>
  <c r="BI589" i="1"/>
  <c r="BU197" i="1"/>
  <c r="BI197" i="1"/>
  <c r="BU648" i="1"/>
  <c r="BI648" i="1"/>
  <c r="BU856" i="1"/>
  <c r="BI856" i="1"/>
  <c r="BU608" i="1"/>
  <c r="BI608" i="1"/>
  <c r="BU1012" i="1"/>
  <c r="BI1012" i="1"/>
  <c r="BU486" i="1"/>
  <c r="BI486" i="1"/>
  <c r="BU907" i="1"/>
  <c r="BI907" i="1"/>
  <c r="BU417" i="1"/>
  <c r="BI417" i="1"/>
  <c r="BU700" i="1"/>
  <c r="BI700" i="1"/>
  <c r="BU975" i="1"/>
  <c r="BI975" i="1"/>
  <c r="BU23" i="1"/>
  <c r="BI23" i="1"/>
  <c r="BU69" i="1"/>
  <c r="BI69" i="1"/>
  <c r="BU97" i="1"/>
  <c r="BI97" i="1"/>
  <c r="BU612" i="1"/>
  <c r="BI612" i="1"/>
  <c r="BU942" i="1"/>
  <c r="BI942" i="1"/>
  <c r="BU841" i="1"/>
  <c r="BI841" i="1"/>
  <c r="BU997" i="1"/>
  <c r="BI997" i="1"/>
  <c r="BU311" i="1"/>
  <c r="BI311" i="1"/>
  <c r="BU65" i="1"/>
  <c r="BI65" i="1"/>
  <c r="BU588" i="1"/>
  <c r="BI588" i="1"/>
  <c r="BU829" i="1"/>
  <c r="BI829" i="1"/>
  <c r="BU341" i="1"/>
  <c r="BI341" i="1"/>
  <c r="BU753" i="1"/>
  <c r="BI753" i="1"/>
  <c r="BU511" i="1"/>
  <c r="BI511" i="1"/>
  <c r="BU187" i="1"/>
  <c r="BI187" i="1"/>
  <c r="BU450" i="1"/>
  <c r="BI450" i="1"/>
  <c r="BU302" i="1"/>
  <c r="BI302" i="1"/>
  <c r="BU20" i="1"/>
  <c r="BI20" i="1"/>
  <c r="BU621" i="1"/>
  <c r="BI621" i="1"/>
  <c r="BU493" i="1"/>
  <c r="BI493" i="1"/>
  <c r="BU671" i="1"/>
  <c r="BI671" i="1"/>
  <c r="BU788" i="1"/>
  <c r="BI788" i="1"/>
  <c r="BU625" i="1"/>
  <c r="BI625" i="1"/>
  <c r="BU29" i="1"/>
  <c r="BI29" i="1"/>
  <c r="BU946" i="1"/>
  <c r="BI946" i="1"/>
  <c r="BU707" i="1"/>
  <c r="BI707" i="1"/>
  <c r="BU487" i="1"/>
  <c r="BI487" i="1"/>
  <c r="BU653" i="1"/>
  <c r="BI653" i="1"/>
  <c r="BU394" i="1"/>
  <c r="BI394" i="1"/>
  <c r="BU824" i="1"/>
  <c r="BI824" i="1"/>
  <c r="BU495" i="1"/>
  <c r="BI495" i="1"/>
  <c r="BU570" i="1"/>
  <c r="BI570" i="1"/>
  <c r="BU91" i="1"/>
  <c r="BI91" i="1"/>
  <c r="BU798" i="1"/>
  <c r="BI798" i="1"/>
  <c r="BU630" i="1"/>
  <c r="BI630" i="1"/>
  <c r="BU82" i="1"/>
  <c r="BI82" i="1"/>
  <c r="BU42" i="1"/>
  <c r="BI42" i="1"/>
  <c r="BU468" i="1"/>
  <c r="BI468" i="1"/>
  <c r="BU35" i="1"/>
  <c r="BI35" i="1"/>
  <c r="BU345" i="1"/>
  <c r="BI345" i="1"/>
  <c r="BU604" i="1"/>
  <c r="BI604" i="1"/>
  <c r="BU605" i="1"/>
  <c r="BI605" i="1"/>
  <c r="BU266" i="1"/>
  <c r="BI266" i="1"/>
  <c r="BU999" i="1"/>
  <c r="BI999" i="1"/>
  <c r="BU553" i="1"/>
  <c r="BI553" i="1"/>
  <c r="BU324" i="1"/>
  <c r="BI324" i="1"/>
  <c r="BU215" i="1"/>
  <c r="BI215" i="1"/>
  <c r="BU805" i="1"/>
  <c r="BI805" i="1"/>
  <c r="BU210" i="1"/>
  <c r="BI210" i="1"/>
  <c r="BU381" i="1"/>
  <c r="BI381" i="1"/>
  <c r="BU235" i="1"/>
  <c r="BI235" i="1"/>
  <c r="BU921" i="1"/>
  <c r="BI921" i="1"/>
  <c r="BU183" i="1"/>
  <c r="BI183" i="1"/>
  <c r="BU161" i="1"/>
  <c r="BI161" i="1"/>
  <c r="BU564" i="1"/>
  <c r="BI564" i="1"/>
  <c r="BU813" i="1"/>
  <c r="BI813" i="1"/>
  <c r="BU384" i="1"/>
  <c r="BI384" i="1"/>
  <c r="BU659" i="1"/>
  <c r="BI659" i="1"/>
  <c r="BU848" i="1"/>
  <c r="BI848" i="1"/>
  <c r="BU854" i="1"/>
  <c r="BI854" i="1"/>
  <c r="BU339" i="1"/>
  <c r="BI339" i="1"/>
  <c r="BU959" i="1"/>
  <c r="BI959" i="1"/>
  <c r="BU998" i="1"/>
  <c r="BI998" i="1"/>
  <c r="BU862" i="1"/>
  <c r="BI862" i="1"/>
  <c r="BU835" i="1"/>
  <c r="BI835" i="1"/>
  <c r="BU834" i="1"/>
  <c r="BI834" i="1"/>
  <c r="BU134" i="1"/>
  <c r="BI134" i="1"/>
  <c r="BU459" i="1"/>
  <c r="BI459" i="1"/>
  <c r="BU89" i="1"/>
  <c r="BI89" i="1"/>
  <c r="BU412" i="1"/>
  <c r="BI412" i="1"/>
  <c r="BU285" i="1"/>
  <c r="BI285" i="1"/>
  <c r="BU865" i="1"/>
  <c r="BI865" i="1"/>
  <c r="BU531" i="1"/>
  <c r="BI531" i="1"/>
  <c r="BU245" i="1"/>
  <c r="BI245" i="1"/>
  <c r="BU353" i="1"/>
  <c r="BI353" i="1"/>
  <c r="BU868" i="1"/>
  <c r="BI868" i="1"/>
  <c r="BU969" i="1"/>
  <c r="BI969" i="1"/>
  <c r="BU815" i="1"/>
  <c r="BI815" i="1"/>
  <c r="BU522" i="1"/>
  <c r="BI522" i="1"/>
  <c r="BU478" i="1"/>
  <c r="BI478" i="1"/>
  <c r="BU234" i="1"/>
  <c r="BI234" i="1"/>
  <c r="BU844" i="1"/>
  <c r="BI844" i="1"/>
  <c r="BU1007" i="1"/>
  <c r="BI1007" i="1"/>
  <c r="BU455" i="1"/>
  <c r="BI455" i="1"/>
  <c r="BU601" i="1"/>
  <c r="BI601" i="1"/>
  <c r="BU110" i="1"/>
  <c r="BI110" i="1"/>
  <c r="BU349" i="1"/>
  <c r="BI349" i="1"/>
  <c r="BU880" i="1"/>
  <c r="BI880" i="1"/>
  <c r="BU559" i="1"/>
  <c r="BI559" i="1"/>
  <c r="BU909" i="1"/>
  <c r="BI909" i="1"/>
  <c r="BU226" i="1"/>
  <c r="BI226" i="1"/>
  <c r="BU96" i="1"/>
  <c r="BI96" i="1"/>
  <c r="BU899" i="1"/>
  <c r="BI899" i="1"/>
  <c r="BU410" i="1"/>
  <c r="BI410" i="1"/>
  <c r="BU446" i="1"/>
  <c r="BI446" i="1"/>
  <c r="BU154" i="1"/>
  <c r="BI154" i="1"/>
  <c r="BU192" i="1"/>
  <c r="BI192" i="1"/>
  <c r="BU860" i="1"/>
  <c r="BI860" i="1"/>
  <c r="BU147" i="1"/>
  <c r="BI147" i="1"/>
  <c r="BU889" i="1"/>
  <c r="BI889" i="1"/>
  <c r="BU286" i="1"/>
  <c r="BI286" i="1"/>
  <c r="BU699" i="1"/>
  <c r="BI699" i="1"/>
  <c r="BU610" i="1"/>
  <c r="BI610" i="1"/>
  <c r="BU61" i="1"/>
  <c r="BI61" i="1"/>
  <c r="BU195" i="1"/>
  <c r="BI195" i="1"/>
  <c r="BU873" i="1"/>
  <c r="BI873" i="1"/>
  <c r="BU555" i="1"/>
  <c r="BI555" i="1"/>
  <c r="BU1002" i="1"/>
  <c r="BI1002" i="1"/>
  <c r="BU833" i="1"/>
  <c r="BI833" i="1"/>
  <c r="BU207" i="1"/>
  <c r="BI207" i="1"/>
  <c r="BU883" i="1"/>
  <c r="BI883" i="1"/>
  <c r="BU490" i="1"/>
  <c r="BI490" i="1"/>
  <c r="BU409" i="1"/>
  <c r="BI409" i="1"/>
  <c r="BU340" i="1"/>
  <c r="BI340" i="1"/>
  <c r="BU927" i="1"/>
  <c r="BI927" i="1"/>
  <c r="BU26" i="1"/>
  <c r="BI26" i="1"/>
  <c r="BU521" i="1"/>
  <c r="BI521" i="1"/>
  <c r="BU331" i="1"/>
  <c r="BI331" i="1"/>
  <c r="BU447" i="1"/>
  <c r="BI447" i="1"/>
  <c r="BU50" i="1"/>
  <c r="BI50" i="1"/>
  <c r="BU790" i="1"/>
  <c r="BI790" i="1"/>
  <c r="BU304" i="1"/>
  <c r="BI304" i="1"/>
  <c r="BU973" i="1"/>
  <c r="BI973" i="1"/>
  <c r="BU894" i="1"/>
  <c r="BI894" i="1"/>
  <c r="BU760" i="1"/>
  <c r="BI760" i="1"/>
  <c r="BU227" i="1"/>
  <c r="BI227" i="1"/>
  <c r="BU473" i="1"/>
  <c r="BI473" i="1"/>
  <c r="BU393" i="1"/>
  <c r="BI393" i="1"/>
  <c r="BU651" i="1"/>
  <c r="BI651" i="1"/>
  <c r="BU46" i="1"/>
  <c r="BI46" i="1"/>
  <c r="BU178" i="1"/>
  <c r="BI178" i="1"/>
  <c r="BU764" i="1"/>
  <c r="BI764" i="1"/>
  <c r="BU609" i="1"/>
  <c r="BI609" i="1"/>
  <c r="BU571" i="1"/>
  <c r="BI571" i="1"/>
  <c r="BU994" i="1"/>
  <c r="BI994" i="1"/>
  <c r="BU281" i="1"/>
  <c r="BI281" i="1"/>
  <c r="BU740" i="1"/>
  <c r="BI740" i="1"/>
  <c r="BU214" i="1"/>
  <c r="BI214" i="1"/>
  <c r="BU663" i="1"/>
  <c r="BI663" i="1"/>
  <c r="BU72" i="1"/>
  <c r="BI72" i="1"/>
  <c r="BU249" i="1"/>
  <c r="BI249" i="1"/>
  <c r="BU716" i="1"/>
  <c r="BI716" i="1"/>
  <c r="BU981" i="1"/>
  <c r="BI981" i="1"/>
  <c r="BU725" i="1"/>
  <c r="BI725" i="1"/>
  <c r="BU247" i="1"/>
  <c r="BI247" i="1"/>
  <c r="BU106" i="1"/>
  <c r="BI106" i="1"/>
  <c r="BU248" i="1"/>
  <c r="BI248" i="1"/>
  <c r="BU706" i="1"/>
  <c r="BI706" i="1"/>
  <c r="BU799" i="1"/>
  <c r="BI799" i="1"/>
  <c r="BU1009" i="1"/>
  <c r="BI1009" i="1"/>
  <c r="AO900" i="1"/>
  <c r="AS861" i="1"/>
  <c r="AV663" i="1"/>
  <c r="BS663" i="1" s="1"/>
  <c r="AT413" i="1"/>
  <c r="AT925" i="1"/>
  <c r="AT477" i="1"/>
  <c r="AR260" i="1"/>
  <c r="AU141" i="1"/>
  <c r="AS141" i="1"/>
  <c r="AN324" i="1"/>
  <c r="AS804" i="1"/>
  <c r="BP804" i="1" s="1"/>
  <c r="AU891" i="1"/>
  <c r="AP955" i="1"/>
  <c r="AM826" i="1"/>
  <c r="AP826" i="1"/>
  <c r="BU125" i="1"/>
  <c r="BI125" i="1"/>
  <c r="BU174" i="1"/>
  <c r="BI174" i="1"/>
  <c r="BU24" i="1"/>
  <c r="BI24" i="1"/>
  <c r="BU434" i="1"/>
  <c r="BI434" i="1"/>
  <c r="BU291" i="1"/>
  <c r="BI291" i="1"/>
  <c r="BU781" i="1"/>
  <c r="BI781" i="1"/>
  <c r="BU614" i="1"/>
  <c r="BI614" i="1"/>
  <c r="BU77" i="1"/>
  <c r="BI77" i="1"/>
  <c r="BU182" i="1"/>
  <c r="BI182" i="1"/>
  <c r="BU158" i="1"/>
  <c r="BI158" i="1"/>
  <c r="BU44" i="1"/>
  <c r="BI44" i="1"/>
  <c r="BU758" i="1"/>
  <c r="BI758" i="1"/>
  <c r="BU322" i="1"/>
  <c r="BI322" i="1"/>
  <c r="BU66" i="1"/>
  <c r="BI66" i="1"/>
  <c r="BU1011" i="1"/>
  <c r="BI1011" i="1"/>
  <c r="BU732" i="1"/>
  <c r="BI732" i="1"/>
  <c r="BU925" i="1"/>
  <c r="BI925" i="1"/>
  <c r="BU267" i="1"/>
  <c r="BI267" i="1"/>
  <c r="BU633" i="1"/>
  <c r="BI633" i="1"/>
  <c r="BU420" i="1"/>
  <c r="BI420" i="1"/>
  <c r="BU626" i="1"/>
  <c r="BI626" i="1"/>
  <c r="BU543" i="1"/>
  <c r="BI543" i="1"/>
  <c r="BU727" i="1"/>
  <c r="BI727" i="1"/>
  <c r="BU62" i="1"/>
  <c r="BI62" i="1"/>
  <c r="BU299" i="1"/>
  <c r="BI299" i="1"/>
  <c r="BU509" i="1"/>
  <c r="BI509" i="1"/>
  <c r="BU795" i="1"/>
  <c r="BI795" i="1"/>
  <c r="BU327" i="1"/>
  <c r="BI327" i="1"/>
  <c r="BU736" i="1"/>
  <c r="BI736" i="1"/>
  <c r="BU337" i="1"/>
  <c r="BI337" i="1"/>
  <c r="BU692" i="1"/>
  <c r="BI692" i="1"/>
  <c r="BU607" i="1"/>
  <c r="BI607" i="1"/>
  <c r="BU439" i="1"/>
  <c r="BI439" i="1"/>
  <c r="BU512" i="1"/>
  <c r="BI512" i="1"/>
  <c r="BU827" i="1"/>
  <c r="BI827" i="1"/>
  <c r="BU976" i="1"/>
  <c r="BI976" i="1"/>
  <c r="BU547" i="1"/>
  <c r="BI547" i="1"/>
  <c r="BU593" i="1"/>
  <c r="BI593" i="1"/>
  <c r="BU358" i="1"/>
  <c r="BI358" i="1"/>
  <c r="BU952" i="1"/>
  <c r="BI952" i="1"/>
  <c r="BU186" i="1"/>
  <c r="BI186" i="1"/>
  <c r="BU926" i="1"/>
  <c r="BI926" i="1"/>
  <c r="BU213" i="1"/>
  <c r="BI213" i="1"/>
  <c r="BU414" i="1"/>
  <c r="BI414" i="1"/>
  <c r="BU563" i="1"/>
  <c r="BI563" i="1"/>
  <c r="BU508" i="1"/>
  <c r="BI508" i="1"/>
  <c r="BU634" i="1"/>
  <c r="BI634" i="1"/>
  <c r="BU954" i="1"/>
  <c r="BI954" i="1"/>
  <c r="BU86" i="1"/>
  <c r="BI86" i="1"/>
  <c r="BU681" i="1"/>
  <c r="BI681" i="1"/>
  <c r="BU475" i="1"/>
  <c r="BI475" i="1"/>
  <c r="BU27" i="1"/>
  <c r="BI27" i="1"/>
  <c r="BU972" i="1"/>
  <c r="BI972" i="1"/>
  <c r="BU641" i="1"/>
  <c r="BI641" i="1"/>
  <c r="BU731" i="1"/>
  <c r="BI731" i="1"/>
  <c r="BU985" i="1"/>
  <c r="BI985" i="1"/>
  <c r="BU330" i="1"/>
  <c r="BI330" i="1"/>
  <c r="BU662" i="1"/>
  <c r="BI662" i="1"/>
  <c r="BU314" i="1"/>
  <c r="BI314" i="1"/>
  <c r="BU133" i="1"/>
  <c r="BI133" i="1"/>
  <c r="BU338" i="1"/>
  <c r="BI338" i="1"/>
  <c r="BU657" i="1"/>
  <c r="BI657" i="1"/>
  <c r="BU544" i="1"/>
  <c r="BI544" i="1"/>
  <c r="BU990" i="1"/>
  <c r="BI990" i="1"/>
  <c r="BU864" i="1"/>
  <c r="BI864" i="1"/>
  <c r="BU574" i="1"/>
  <c r="BI574" i="1"/>
  <c r="BU500" i="1"/>
  <c r="BI500" i="1"/>
  <c r="BU779" i="1"/>
  <c r="BI779" i="1"/>
  <c r="BU714" i="1"/>
  <c r="BI714" i="1"/>
  <c r="BU112" i="1"/>
  <c r="BI112" i="1"/>
  <c r="BU427" i="1"/>
  <c r="BI427" i="1"/>
  <c r="BU762" i="1"/>
  <c r="BI762" i="1"/>
  <c r="BU325" i="1"/>
  <c r="BI325" i="1"/>
  <c r="BU200" i="1"/>
  <c r="BI200" i="1"/>
  <c r="BU474" i="1"/>
  <c r="BI474" i="1"/>
  <c r="BU303" i="1"/>
  <c r="BI303" i="1"/>
  <c r="BU108" i="1"/>
  <c r="BI108" i="1"/>
  <c r="BU189" i="1"/>
  <c r="BI189" i="1"/>
  <c r="BU120" i="1"/>
  <c r="BI120" i="1"/>
  <c r="BU277" i="1"/>
  <c r="BI277" i="1"/>
  <c r="BU618" i="1"/>
  <c r="BI618" i="1"/>
  <c r="BU628" i="1"/>
  <c r="BI628" i="1"/>
  <c r="BU713" i="1"/>
  <c r="BI713" i="1"/>
  <c r="BU93" i="1"/>
  <c r="BI93" i="1"/>
  <c r="BU583" i="1"/>
  <c r="BI583" i="1"/>
  <c r="BU575" i="1"/>
  <c r="BI575" i="1"/>
  <c r="BU402" i="1"/>
  <c r="BI402" i="1"/>
  <c r="BU982" i="1"/>
  <c r="BI982" i="1"/>
  <c r="BU639" i="1"/>
  <c r="BI639" i="1"/>
  <c r="BU265" i="1"/>
  <c r="BI265" i="1"/>
  <c r="BU363" i="1"/>
  <c r="BI363" i="1"/>
  <c r="BU119" i="1"/>
  <c r="BI119" i="1"/>
  <c r="BU109" i="1"/>
  <c r="BI109" i="1"/>
  <c r="BU386" i="1"/>
  <c r="BI386" i="1"/>
  <c r="BU950" i="1"/>
  <c r="BI950" i="1"/>
  <c r="BU391" i="1"/>
  <c r="BI391" i="1"/>
  <c r="BU244" i="1"/>
  <c r="BI244" i="1"/>
  <c r="BU872" i="1"/>
  <c r="BI872" i="1"/>
  <c r="BU218" i="1"/>
  <c r="BI218" i="1"/>
  <c r="BU892" i="1"/>
  <c r="BI892" i="1"/>
  <c r="BU993" i="1"/>
  <c r="BI993" i="1"/>
  <c r="BU159" i="1"/>
  <c r="BI159" i="1"/>
  <c r="BU501" i="1"/>
  <c r="BI501" i="1"/>
  <c r="BU425" i="1"/>
  <c r="BI425" i="1"/>
  <c r="BU804" i="1"/>
  <c r="BI804" i="1"/>
  <c r="BU936" i="1"/>
  <c r="BI936" i="1"/>
  <c r="BU751" i="1"/>
  <c r="BI751" i="1"/>
  <c r="BU602" i="1"/>
  <c r="BI602" i="1"/>
  <c r="BU780" i="1"/>
  <c r="BI780" i="1"/>
  <c r="BU687" i="1"/>
  <c r="BI687" i="1"/>
  <c r="BU917" i="1"/>
  <c r="BI917" i="1"/>
  <c r="BU585" i="1"/>
  <c r="BI585" i="1"/>
  <c r="BU175" i="1"/>
  <c r="BI175" i="1"/>
  <c r="BU369" i="1"/>
  <c r="BI369" i="1"/>
  <c r="BU471" i="1"/>
  <c r="BI471" i="1"/>
  <c r="BU881" i="1"/>
  <c r="BI881" i="1"/>
  <c r="AL191" i="1" a="1"/>
  <c r="AL191" i="1" s="1"/>
  <c r="CK191" i="1" s="1"/>
  <c r="CU191" i="1" s="1"/>
  <c r="AL571" i="1" a="1"/>
  <c r="AL571" i="1" s="1"/>
  <c r="AL238" i="1" a="1"/>
  <c r="AL238" i="1" s="1"/>
  <c r="AL345" i="1" a="1"/>
  <c r="AL345" i="1" s="1"/>
  <c r="CL345" i="1" s="1"/>
  <c r="CV345" i="1" s="1"/>
  <c r="AQ861" i="1"/>
  <c r="AO870" i="1"/>
  <c r="AN954" i="1"/>
  <c r="AV885" i="1"/>
  <c r="AN663" i="1"/>
  <c r="AP644" i="1"/>
  <c r="AQ413" i="1"/>
  <c r="AM109" i="1"/>
  <c r="BJ109" i="1" s="1"/>
  <c r="AT109" i="1"/>
  <c r="AM477" i="1"/>
  <c r="AP477" i="1"/>
  <c r="AP260" i="1"/>
  <c r="AR141" i="1"/>
  <c r="AR851" i="1"/>
  <c r="AV638" i="1"/>
  <c r="AU324" i="1"/>
  <c r="AQ804" i="1"/>
  <c r="AS891" i="1"/>
  <c r="AU826" i="1"/>
  <c r="AO826" i="1"/>
  <c r="BU843" i="1"/>
  <c r="BI843" i="1"/>
  <c r="BU206" i="1"/>
  <c r="BI206" i="1"/>
  <c r="BU476" i="1"/>
  <c r="BI476" i="1"/>
  <c r="BU152" i="1"/>
  <c r="BI152" i="1"/>
  <c r="BU514" i="1"/>
  <c r="BI514" i="1"/>
  <c r="BU703" i="1"/>
  <c r="BI703" i="1"/>
  <c r="BU934" i="1"/>
  <c r="BI934" i="1"/>
  <c r="BU246" i="1"/>
  <c r="BI246" i="1"/>
  <c r="BU140" i="1"/>
  <c r="BI140" i="1"/>
  <c r="BU1014" i="1"/>
  <c r="BI1014" i="1"/>
  <c r="BU423" i="1"/>
  <c r="BI423" i="1"/>
  <c r="BU374" i="1"/>
  <c r="BI374" i="1"/>
  <c r="BU170" i="1"/>
  <c r="BI170" i="1"/>
  <c r="BU173" i="1"/>
  <c r="BI173" i="1"/>
  <c r="BU283" i="1"/>
  <c r="BI283" i="1"/>
  <c r="BU454" i="1"/>
  <c r="BI454" i="1"/>
  <c r="BU449" i="1"/>
  <c r="BI449" i="1"/>
  <c r="BU796" i="1"/>
  <c r="BI796" i="1"/>
  <c r="BU655" i="1"/>
  <c r="BI655" i="1"/>
  <c r="BU101" i="1"/>
  <c r="BI101" i="1"/>
  <c r="BU761" i="1"/>
  <c r="BI761" i="1"/>
  <c r="BU250" i="1"/>
  <c r="BI250" i="1"/>
  <c r="BU516" i="1"/>
  <c r="BI516" i="1"/>
  <c r="BU989" i="1"/>
  <c r="BI989" i="1"/>
  <c r="BU791" i="1"/>
  <c r="BI791" i="1"/>
  <c r="BU519" i="1"/>
  <c r="BI519" i="1"/>
  <c r="BU438" i="1"/>
  <c r="BI438" i="1"/>
  <c r="BU499" i="1"/>
  <c r="BI499" i="1"/>
  <c r="BU853" i="1"/>
  <c r="BI853" i="1"/>
  <c r="BU947" i="1"/>
  <c r="BI947" i="1"/>
  <c r="BU616" i="1"/>
  <c r="BI616" i="1"/>
  <c r="BU431" i="1"/>
  <c r="BI431" i="1"/>
  <c r="BU569" i="1"/>
  <c r="BI569" i="1"/>
  <c r="BU756" i="1"/>
  <c r="BI756" i="1"/>
  <c r="BU649" i="1"/>
  <c r="BI649" i="1"/>
  <c r="BU233" i="1"/>
  <c r="BI233" i="1"/>
  <c r="BU638" i="1"/>
  <c r="BI638" i="1"/>
  <c r="BU379" i="1"/>
  <c r="BI379" i="1"/>
  <c r="BU715" i="1"/>
  <c r="BI715" i="1"/>
  <c r="BU977" i="1"/>
  <c r="BI977" i="1"/>
  <c r="BU510" i="1"/>
  <c r="BI510" i="1"/>
  <c r="BU811" i="1"/>
  <c r="BI811" i="1"/>
  <c r="BU694" i="1"/>
  <c r="BI694" i="1"/>
  <c r="BU526" i="1"/>
  <c r="BI526" i="1"/>
  <c r="BU308" i="1"/>
  <c r="BI308" i="1"/>
  <c r="BU296" i="1"/>
  <c r="BI296" i="1"/>
  <c r="BU201" i="1"/>
  <c r="BI201" i="1"/>
  <c r="BU636" i="1"/>
  <c r="BI636" i="1"/>
  <c r="BU669" i="1"/>
  <c r="BI669" i="1"/>
  <c r="BU629" i="1"/>
  <c r="BI629" i="1"/>
  <c r="BU41" i="1"/>
  <c r="BI41" i="1"/>
  <c r="BU744" i="1"/>
  <c r="BI744" i="1"/>
  <c r="BU809" i="1"/>
  <c r="BI809" i="1"/>
  <c r="BU45" i="1"/>
  <c r="BI45" i="1"/>
  <c r="BU224" i="1"/>
  <c r="BI224" i="1"/>
  <c r="BU523" i="1"/>
  <c r="BI523" i="1"/>
  <c r="BU938" i="1"/>
  <c r="BI938" i="1"/>
  <c r="BU769" i="1"/>
  <c r="BI769" i="1"/>
  <c r="BU859" i="1"/>
  <c r="BI859" i="1"/>
  <c r="BU360" i="1"/>
  <c r="BI360" i="1"/>
  <c r="BU546" i="1"/>
  <c r="BI546" i="1"/>
  <c r="BU766" i="1"/>
  <c r="BI766" i="1"/>
  <c r="BU263" i="1"/>
  <c r="BI263" i="1"/>
  <c r="BU594" i="1"/>
  <c r="BI594" i="1"/>
  <c r="BU851" i="1"/>
  <c r="BI851" i="1"/>
  <c r="BU587" i="1"/>
  <c r="BI587" i="1"/>
  <c r="BU785" i="1"/>
  <c r="BI785" i="1"/>
  <c r="BU203" i="1"/>
  <c r="BI203" i="1"/>
  <c r="BU329" i="1"/>
  <c r="BI329" i="1"/>
  <c r="BU411" i="1"/>
  <c r="BI411" i="1"/>
  <c r="BU992" i="1"/>
  <c r="BI992" i="1"/>
  <c r="BU755" i="1"/>
  <c r="BI755" i="1"/>
  <c r="BU882" i="1"/>
  <c r="BI882" i="1"/>
  <c r="BU389" i="1"/>
  <c r="BI389" i="1"/>
  <c r="BU842" i="1"/>
  <c r="BI842" i="1"/>
  <c r="BU930" i="1"/>
  <c r="BI930" i="1"/>
  <c r="BU496" i="1"/>
  <c r="BI496" i="1"/>
  <c r="BU132" i="1"/>
  <c r="BI132" i="1"/>
  <c r="BU1018" i="1"/>
  <c r="BI1018" i="1"/>
  <c r="BU581" i="1"/>
  <c r="BI581" i="1"/>
  <c r="BU786" i="1"/>
  <c r="BI786" i="1"/>
  <c r="BU562" i="1"/>
  <c r="BI562" i="1"/>
  <c r="BU288" i="1"/>
  <c r="BI288" i="1"/>
  <c r="BU253" i="1"/>
  <c r="BI253" i="1"/>
  <c r="BU376" i="1"/>
  <c r="BI376" i="1"/>
  <c r="BU661" i="1"/>
  <c r="BI661" i="1"/>
  <c r="BU323" i="1"/>
  <c r="BI323" i="1"/>
  <c r="BU130" i="1"/>
  <c r="BI130" i="1"/>
  <c r="BU820" i="1"/>
  <c r="BI820" i="1"/>
  <c r="BU817" i="1"/>
  <c r="BI817" i="1"/>
  <c r="BU640" i="1"/>
  <c r="BI640" i="1"/>
  <c r="BU667" i="1"/>
  <c r="BI667" i="1"/>
  <c r="BU472" i="1"/>
  <c r="BI472" i="1"/>
  <c r="BU642" i="1"/>
  <c r="BI642" i="1"/>
  <c r="BU505" i="1"/>
  <c r="BI505" i="1"/>
  <c r="BU767" i="1"/>
  <c r="BI767" i="1"/>
  <c r="BU150" i="1"/>
  <c r="BI150" i="1"/>
  <c r="BU485" i="1"/>
  <c r="BI485" i="1"/>
  <c r="BU399" i="1"/>
  <c r="BI399" i="1"/>
  <c r="BU239" i="1"/>
  <c r="BI239" i="1"/>
  <c r="BU56" i="1"/>
  <c r="BI56" i="1"/>
  <c r="BU436" i="1"/>
  <c r="BI436" i="1"/>
  <c r="BU310" i="1"/>
  <c r="BI310" i="1"/>
  <c r="BU59" i="1"/>
  <c r="BI59" i="1"/>
  <c r="BU906" i="1"/>
  <c r="BI906" i="1"/>
  <c r="BU280" i="1"/>
  <c r="BI280" i="1"/>
  <c r="BU1013" i="1"/>
  <c r="BI1013" i="1"/>
  <c r="BU202" i="1"/>
  <c r="BI202" i="1"/>
  <c r="BU932" i="1"/>
  <c r="BI932" i="1"/>
  <c r="BU538" i="1"/>
  <c r="BI538" i="1"/>
  <c r="BU503" i="1"/>
  <c r="BI503" i="1"/>
  <c r="BU919" i="1"/>
  <c r="BI919" i="1"/>
  <c r="BU658" i="1"/>
  <c r="BI658" i="1"/>
  <c r="BU361" i="1"/>
  <c r="BI361" i="1"/>
  <c r="BU908" i="1"/>
  <c r="BI908" i="1"/>
  <c r="BU879" i="1"/>
  <c r="BI879" i="1"/>
  <c r="BU426" i="1"/>
  <c r="BI426" i="1"/>
  <c r="BU863" i="1"/>
  <c r="BI863" i="1"/>
  <c r="BU529" i="1"/>
  <c r="BI529" i="1"/>
  <c r="BU90" i="1"/>
  <c r="BI90" i="1"/>
  <c r="BU225" i="1"/>
  <c r="BI225" i="1"/>
  <c r="BU351" i="1"/>
  <c r="BI351" i="1"/>
  <c r="AU663" i="1"/>
  <c r="AS324" i="1"/>
  <c r="AR891" i="1"/>
  <c r="BU803" i="1"/>
  <c r="BI803" i="1"/>
  <c r="BU344" i="1"/>
  <c r="BI344" i="1"/>
  <c r="BU37" i="1"/>
  <c r="BI37" i="1"/>
  <c r="BU675" i="1"/>
  <c r="BI675" i="1"/>
  <c r="BU831" i="1"/>
  <c r="BI831" i="1"/>
  <c r="BU710" i="1"/>
  <c r="BI710" i="1"/>
  <c r="BU294" i="1"/>
  <c r="BI294" i="1"/>
  <c r="BU300" i="1"/>
  <c r="BI300" i="1"/>
  <c r="BU406" i="1"/>
  <c r="BI406" i="1"/>
  <c r="BU144" i="1"/>
  <c r="BI144" i="1"/>
  <c r="BU194" i="1"/>
  <c r="BI194" i="1"/>
  <c r="BU910" i="1"/>
  <c r="BI910" i="1"/>
  <c r="BU582" i="1"/>
  <c r="BI582" i="1"/>
  <c r="BU242" i="1"/>
  <c r="BI242" i="1"/>
  <c r="BU924" i="1"/>
  <c r="BI924" i="1"/>
  <c r="BU783" i="1"/>
  <c r="BI783" i="1"/>
  <c r="BU802" i="1"/>
  <c r="BI802" i="1"/>
  <c r="BU1017" i="1"/>
  <c r="BI1017" i="1"/>
  <c r="BU315" i="1"/>
  <c r="BI315" i="1"/>
  <c r="BU107" i="1"/>
  <c r="BI107" i="1"/>
  <c r="BU644" i="1"/>
  <c r="BI644" i="1"/>
  <c r="BU631" i="1"/>
  <c r="BI631" i="1"/>
  <c r="BU442" i="1"/>
  <c r="BI442" i="1"/>
  <c r="BU983" i="1"/>
  <c r="BI983" i="1"/>
  <c r="BU392" i="1"/>
  <c r="BI392" i="1"/>
  <c r="BU566" i="1"/>
  <c r="BI566" i="1"/>
  <c r="BU643" i="1"/>
  <c r="BI643" i="1"/>
  <c r="BU734" i="1"/>
  <c r="BI734" i="1"/>
  <c r="BU255" i="1"/>
  <c r="BI255" i="1"/>
  <c r="BU776" i="1"/>
  <c r="BI776" i="1"/>
  <c r="BU898" i="1"/>
  <c r="BI898" i="1"/>
  <c r="BU884" i="1"/>
  <c r="BI884" i="1"/>
  <c r="BU945" i="1"/>
  <c r="BI945" i="1"/>
  <c r="BU558" i="1"/>
  <c r="BI558" i="1"/>
  <c r="BU1010" i="1"/>
  <c r="BI1010" i="1"/>
  <c r="BU577" i="1"/>
  <c r="BI577" i="1"/>
  <c r="BU737" i="1"/>
  <c r="BI737" i="1"/>
  <c r="BU31" i="1"/>
  <c r="BI31" i="1"/>
  <c r="BU554" i="1"/>
  <c r="BI554" i="1"/>
  <c r="BU100" i="1"/>
  <c r="BI100" i="1"/>
  <c r="BU163" i="1"/>
  <c r="BI163" i="1"/>
  <c r="BU996" i="1"/>
  <c r="BI996" i="1"/>
  <c r="BU190" i="1"/>
  <c r="BI190" i="1"/>
  <c r="BU155" i="1"/>
  <c r="BI155" i="1"/>
  <c r="BU822" i="1"/>
  <c r="BI822" i="1"/>
  <c r="BU272" i="1"/>
  <c r="BI272" i="1"/>
  <c r="BU365" i="1"/>
  <c r="BI365" i="1"/>
  <c r="BU354" i="1"/>
  <c r="BI354" i="1"/>
  <c r="BU497" i="1"/>
  <c r="BI497" i="1"/>
  <c r="BU828" i="1"/>
  <c r="BI828" i="1"/>
  <c r="BU733" i="1"/>
  <c r="BI733" i="1"/>
  <c r="BU408" i="1"/>
  <c r="BI408" i="1"/>
  <c r="BU757" i="1"/>
  <c r="BI757" i="1"/>
  <c r="BU34" i="1"/>
  <c r="BI34" i="1"/>
  <c r="BU395" i="1"/>
  <c r="BI395" i="1"/>
  <c r="BU271" i="1"/>
  <c r="BI271" i="1"/>
  <c r="BU357" i="1"/>
  <c r="BI357" i="1"/>
  <c r="BU416" i="1"/>
  <c r="BI416" i="1"/>
  <c r="BU683" i="1"/>
  <c r="BI683" i="1"/>
  <c r="BU987" i="1"/>
  <c r="BI987" i="1"/>
  <c r="BU306" i="1"/>
  <c r="BI306" i="1"/>
  <c r="BU256" i="1"/>
  <c r="BI256" i="1"/>
  <c r="BU307" i="1"/>
  <c r="BI307" i="1"/>
  <c r="BU407" i="1"/>
  <c r="BI407" i="1"/>
  <c r="BU598" i="1"/>
  <c r="BI598" i="1"/>
  <c r="BU181" i="1"/>
  <c r="BI181" i="1"/>
  <c r="BU359" i="1"/>
  <c r="BI359" i="1"/>
  <c r="BU264" i="1"/>
  <c r="BI264" i="1"/>
  <c r="BU430" i="1"/>
  <c r="BI430" i="1"/>
  <c r="BU387" i="1"/>
  <c r="BI387" i="1"/>
  <c r="BU149" i="1"/>
  <c r="BI149" i="1"/>
  <c r="BU656" i="1"/>
  <c r="BI656" i="1"/>
  <c r="BU429" i="1"/>
  <c r="BI429" i="1"/>
  <c r="BU709" i="1"/>
  <c r="BI709" i="1"/>
  <c r="BU60" i="1"/>
  <c r="BI60" i="1"/>
  <c r="BU861" i="1"/>
  <c r="BI861" i="1"/>
  <c r="BU1004" i="1"/>
  <c r="BI1004" i="1"/>
  <c r="BU560" i="1"/>
  <c r="BI560" i="1"/>
  <c r="BU484" i="1"/>
  <c r="BI484" i="1"/>
  <c r="BU622" i="1"/>
  <c r="BI622" i="1"/>
  <c r="BU837" i="1"/>
  <c r="BI837" i="1"/>
  <c r="BU480" i="1"/>
  <c r="BI480" i="1"/>
  <c r="BU556" i="1"/>
  <c r="BI556" i="1"/>
  <c r="BU637" i="1"/>
  <c r="BI637" i="1"/>
  <c r="BU504" i="1"/>
  <c r="BI504" i="1"/>
  <c r="BU789" i="1"/>
  <c r="BI789" i="1"/>
  <c r="BU70" i="1"/>
  <c r="BI70" i="1"/>
  <c r="BU347" i="1"/>
  <c r="BI347" i="1"/>
  <c r="BU948" i="1"/>
  <c r="BI948" i="1"/>
  <c r="BU129" i="1"/>
  <c r="BI129" i="1"/>
  <c r="BU763" i="1"/>
  <c r="BI763" i="1"/>
  <c r="BU536" i="1"/>
  <c r="BI536" i="1"/>
  <c r="BU243" i="1"/>
  <c r="BI243" i="1"/>
  <c r="BU362" i="1"/>
  <c r="BI362" i="1"/>
  <c r="BU721" i="1"/>
  <c r="BI721" i="1"/>
  <c r="BU646" i="1"/>
  <c r="BI646" i="1"/>
  <c r="BU467" i="1"/>
  <c r="BI467" i="1"/>
  <c r="BU126" i="1"/>
  <c r="BI126" i="1"/>
  <c r="BU268" i="1"/>
  <c r="BI268" i="1"/>
  <c r="BU33" i="1"/>
  <c r="BI33" i="1"/>
  <c r="BU422" i="1"/>
  <c r="BI422" i="1"/>
  <c r="BU92" i="1"/>
  <c r="BI92" i="1"/>
  <c r="BU739" i="1"/>
  <c r="BI739" i="1"/>
  <c r="BU615" i="1"/>
  <c r="BI615" i="1"/>
  <c r="BU698" i="1"/>
  <c r="BI698" i="1"/>
  <c r="BU453" i="1"/>
  <c r="BI453" i="1"/>
  <c r="BU67" i="1"/>
  <c r="BI67" i="1"/>
  <c r="BU937" i="1"/>
  <c r="BI937" i="1"/>
  <c r="BU914" i="1"/>
  <c r="BI914" i="1"/>
  <c r="BU682" i="1"/>
  <c r="BI682" i="1"/>
  <c r="BU897" i="1"/>
  <c r="BI897" i="1"/>
  <c r="BU184" i="1"/>
  <c r="BI184" i="1"/>
  <c r="BU729" i="1"/>
  <c r="BI729" i="1"/>
  <c r="BU1000" i="1"/>
  <c r="BI1000" i="1"/>
  <c r="BU193" i="1"/>
  <c r="BI193" i="1"/>
  <c r="BU840" i="1"/>
  <c r="BI840" i="1"/>
  <c r="BU370" i="1"/>
  <c r="BI370" i="1"/>
  <c r="BU464" i="1"/>
  <c r="BI464" i="1"/>
  <c r="BU148" i="1"/>
  <c r="BI148" i="1"/>
  <c r="BU297" i="1"/>
  <c r="BI297" i="1"/>
  <c r="AQ141" i="1"/>
  <c r="AL159" i="1" a="1"/>
  <c r="AL159" i="1" s="1"/>
  <c r="CO159" i="1" s="1"/>
  <c r="CY159" i="1" s="1"/>
  <c r="AL585" i="1" a="1"/>
  <c r="AL585" i="1" s="1"/>
  <c r="CL585" i="1" s="1"/>
  <c r="CV585" i="1" s="1"/>
  <c r="AL518" i="1" a="1"/>
  <c r="AL518" i="1" s="1"/>
  <c r="AL206" i="1" a="1"/>
  <c r="AL206" i="1" s="1"/>
  <c r="CK206" i="1" s="1"/>
  <c r="CU206" i="1" s="1"/>
  <c r="AO861" i="1"/>
  <c r="AN870" i="1"/>
  <c r="AT954" i="1"/>
  <c r="AM885" i="1"/>
  <c r="AU885" i="1"/>
  <c r="AM663" i="1"/>
  <c r="AT663" i="1"/>
  <c r="AM644" i="1"/>
  <c r="AV644" i="1"/>
  <c r="AO413" i="1"/>
  <c r="AR109" i="1"/>
  <c r="AN477" i="1"/>
  <c r="AU260" i="1"/>
  <c r="AP141" i="1"/>
  <c r="AM638" i="1"/>
  <c r="AU638" i="1"/>
  <c r="BR638" i="1" s="1"/>
  <c r="AR324" i="1"/>
  <c r="AP804" i="1"/>
  <c r="AQ891" i="1"/>
  <c r="AN826" i="1"/>
  <c r="BU537" i="1"/>
  <c r="BI537" i="1"/>
  <c r="BU995" i="1"/>
  <c r="BI995" i="1"/>
  <c r="BU600" i="1"/>
  <c r="BI600" i="1"/>
  <c r="BU955" i="1"/>
  <c r="BI955" i="1"/>
  <c r="BU68" i="1"/>
  <c r="BI68" i="1"/>
  <c r="BU913" i="1"/>
  <c r="BI913" i="1"/>
  <c r="BU39" i="1"/>
  <c r="BI39" i="1"/>
  <c r="BU838" i="1"/>
  <c r="BI838" i="1"/>
  <c r="BU888" i="1"/>
  <c r="BI888" i="1"/>
  <c r="BU396" i="1"/>
  <c r="BI396" i="1"/>
  <c r="BU704" i="1"/>
  <c r="BI704" i="1"/>
  <c r="BU528" i="1"/>
  <c r="BI528" i="1"/>
  <c r="BU64" i="1"/>
  <c r="BI64" i="1"/>
  <c r="BU124" i="1"/>
  <c r="BI124" i="1"/>
  <c r="BU650" i="1"/>
  <c r="BI650" i="1"/>
  <c r="BU673" i="1"/>
  <c r="BI673" i="1"/>
  <c r="BU437" i="1"/>
  <c r="BI437" i="1"/>
  <c r="BU36" i="1"/>
  <c r="BI36" i="1"/>
  <c r="BU836" i="1"/>
  <c r="BI836" i="1"/>
  <c r="BU759" i="1"/>
  <c r="BI759" i="1"/>
  <c r="BU451" i="1"/>
  <c r="BI451" i="1"/>
  <c r="BU617" i="1"/>
  <c r="BI617" i="1"/>
  <c r="BU418" i="1"/>
  <c r="BI418" i="1"/>
  <c r="BU352" i="1"/>
  <c r="BI352" i="1"/>
  <c r="BU620" i="1"/>
  <c r="BI620" i="1"/>
  <c r="BU711" i="1"/>
  <c r="BI711" i="1"/>
  <c r="BU290" i="1"/>
  <c r="BI290" i="1"/>
  <c r="BU405" i="1"/>
  <c r="BI405" i="1"/>
  <c r="BU586" i="1"/>
  <c r="BI586" i="1"/>
  <c r="BU38" i="1"/>
  <c r="BI38" i="1"/>
  <c r="BU139" i="1"/>
  <c r="BI139" i="1"/>
  <c r="BU986" i="1"/>
  <c r="BI986" i="1"/>
  <c r="BU971" i="1"/>
  <c r="BI971" i="1"/>
  <c r="BU278" i="1"/>
  <c r="BI278" i="1"/>
  <c r="BU95" i="1"/>
  <c r="BI95" i="1"/>
  <c r="BU1003" i="1"/>
  <c r="BI1003" i="1"/>
  <c r="BU199" i="1"/>
  <c r="BI199" i="1"/>
  <c r="BU326" i="1"/>
  <c r="BI326" i="1"/>
  <c r="BU232" i="1"/>
  <c r="BI232" i="1"/>
  <c r="BU592" i="1"/>
  <c r="BI592" i="1"/>
  <c r="BU974" i="1"/>
  <c r="BI974" i="1"/>
  <c r="BU507" i="1"/>
  <c r="BI507" i="1"/>
  <c r="BU818" i="1"/>
  <c r="BI818" i="1"/>
  <c r="BU517" i="1"/>
  <c r="BI517" i="1"/>
  <c r="BU956" i="1"/>
  <c r="BI956" i="1"/>
  <c r="BU797" i="1"/>
  <c r="BI797" i="1"/>
  <c r="BU466" i="1"/>
  <c r="BI466" i="1"/>
  <c r="BU871" i="1"/>
  <c r="BI871" i="1"/>
  <c r="BU98" i="1"/>
  <c r="BI98" i="1"/>
  <c r="BU463" i="1"/>
  <c r="BI463" i="1"/>
  <c r="BU30" i="1"/>
  <c r="BI30" i="1"/>
  <c r="BU153" i="1"/>
  <c r="BI153" i="1"/>
  <c r="BU105" i="1"/>
  <c r="BI105" i="1"/>
  <c r="BU445" i="1"/>
  <c r="BI445" i="1"/>
  <c r="BU469" i="1"/>
  <c r="BI469" i="1"/>
  <c r="BU498" i="1"/>
  <c r="BI498" i="1"/>
  <c r="BU448" i="1"/>
  <c r="BI448" i="1"/>
  <c r="BU619" i="1"/>
  <c r="BI619" i="1"/>
  <c r="BU535" i="1"/>
  <c r="BI535" i="1"/>
  <c r="BU750" i="1"/>
  <c r="BI750" i="1"/>
  <c r="BU240" i="1"/>
  <c r="BI240" i="1"/>
  <c r="BU260" i="1"/>
  <c r="BI260" i="1"/>
  <c r="BU99" i="1"/>
  <c r="BI99" i="1"/>
  <c r="BU456" i="1"/>
  <c r="BI456" i="1"/>
  <c r="BU962" i="1"/>
  <c r="BI962" i="1"/>
  <c r="BU654" i="1"/>
  <c r="BI654" i="1"/>
  <c r="BU901" i="1"/>
  <c r="BI901" i="1"/>
  <c r="BU188" i="1"/>
  <c r="BI188" i="1"/>
  <c r="BU911" i="1"/>
  <c r="BI911" i="1"/>
  <c r="BU127" i="1"/>
  <c r="BI127" i="1"/>
  <c r="BU309" i="1"/>
  <c r="BI309" i="1"/>
  <c r="BU241" i="1"/>
  <c r="BI241" i="1"/>
  <c r="BU580" i="1"/>
  <c r="BI580" i="1"/>
  <c r="BU878" i="1"/>
  <c r="BI878" i="1"/>
  <c r="BU887" i="1"/>
  <c r="BI887" i="1"/>
  <c r="BU549" i="1"/>
  <c r="BI549" i="1"/>
  <c r="BU135" i="1"/>
  <c r="BI135" i="1"/>
  <c r="BU131" i="1"/>
  <c r="BI131" i="1"/>
  <c r="BU185" i="1"/>
  <c r="BI185" i="1"/>
  <c r="BU684" i="1"/>
  <c r="BI684" i="1"/>
  <c r="BU765" i="1"/>
  <c r="BI765" i="1"/>
  <c r="BU800" i="1"/>
  <c r="BI800" i="1"/>
  <c r="BU839" i="1"/>
  <c r="BI839" i="1"/>
  <c r="BU334" i="1"/>
  <c r="BI334" i="1"/>
  <c r="BU730" i="1"/>
  <c r="BI730" i="1"/>
  <c r="BU305" i="1"/>
  <c r="BI305" i="1"/>
  <c r="BU931" i="1"/>
  <c r="BI931" i="1"/>
  <c r="BU720" i="1"/>
  <c r="BI720" i="1"/>
  <c r="BU403" i="1"/>
  <c r="BI403" i="1"/>
  <c r="BU627" i="1"/>
  <c r="BI627" i="1"/>
  <c r="BU849" i="1"/>
  <c r="BI849" i="1"/>
  <c r="BU462" i="1"/>
  <c r="BI462" i="1"/>
  <c r="BU774" i="1"/>
  <c r="BI774" i="1"/>
  <c r="BU118" i="1"/>
  <c r="BI118" i="1"/>
  <c r="BU254" i="1"/>
  <c r="BI254" i="1"/>
  <c r="BU364" i="1"/>
  <c r="BI364" i="1"/>
  <c r="BU568" i="1"/>
  <c r="BI568" i="1"/>
  <c r="BU121" i="1"/>
  <c r="BI121" i="1"/>
  <c r="BU819" i="1"/>
  <c r="BI819" i="1"/>
  <c r="BU542" i="1"/>
  <c r="BI542" i="1"/>
  <c r="BU252" i="1"/>
  <c r="BI252" i="1"/>
  <c r="BU541" i="1"/>
  <c r="BI541" i="1"/>
  <c r="BU743" i="1"/>
  <c r="BI743" i="1"/>
  <c r="BU164" i="1"/>
  <c r="BI164" i="1"/>
  <c r="BU826" i="1"/>
  <c r="BI826" i="1"/>
  <c r="BU645" i="1"/>
  <c r="BI645" i="1"/>
  <c r="BU722" i="1"/>
  <c r="BI722" i="1"/>
  <c r="BU518" i="1"/>
  <c r="BI518" i="1"/>
  <c r="BU603" i="1"/>
  <c r="BI603" i="1"/>
  <c r="BU810" i="1"/>
  <c r="BI810" i="1"/>
  <c r="BU137" i="1"/>
  <c r="BI137" i="1"/>
  <c r="BU632" i="1"/>
  <c r="BI632" i="1"/>
  <c r="BU857" i="1"/>
  <c r="BI857" i="1"/>
  <c r="BU794" i="1"/>
  <c r="BI794" i="1"/>
  <c r="BU55" i="1"/>
  <c r="BI55" i="1"/>
  <c r="BU230" i="1"/>
  <c r="BI230" i="1"/>
  <c r="BU680" i="1"/>
  <c r="BI680" i="1"/>
  <c r="BU84" i="1"/>
  <c r="BI84" i="1"/>
  <c r="BU435" i="1"/>
  <c r="BI435" i="1"/>
  <c r="BU724" i="1"/>
  <c r="BI724" i="1"/>
  <c r="BU237" i="1"/>
  <c r="BI237" i="1"/>
  <c r="AV861" i="1"/>
  <c r="AQ663" i="1"/>
  <c r="BN663" i="1" s="1"/>
  <c r="AS663" i="1"/>
  <c r="AM413" i="1"/>
  <c r="AV413" i="1"/>
  <c r="AV477" i="1"/>
  <c r="AV260" i="1"/>
  <c r="AO141" i="1"/>
  <c r="AM324" i="1"/>
  <c r="AQ324" i="1"/>
  <c r="BN324" i="1" s="1"/>
  <c r="AO804" i="1"/>
  <c r="AP891" i="1"/>
  <c r="AS388" i="1"/>
  <c r="AM762" i="1"/>
  <c r="AT826" i="1"/>
  <c r="BU157" i="1"/>
  <c r="BI157" i="1"/>
  <c r="BU816" i="1"/>
  <c r="BI816" i="1"/>
  <c r="BU814" i="1"/>
  <c r="BI814" i="1"/>
  <c r="BU368" i="1"/>
  <c r="BI368" i="1"/>
  <c r="BU196" i="1"/>
  <c r="BI196" i="1"/>
  <c r="BU87" i="1"/>
  <c r="BI87" i="1"/>
  <c r="BU167" i="1"/>
  <c r="BI167" i="1"/>
  <c r="BU179" i="1"/>
  <c r="BI179" i="1"/>
  <c r="BU319" i="1"/>
  <c r="BI319" i="1"/>
  <c r="BU768" i="1"/>
  <c r="BI768" i="1"/>
  <c r="BU691" i="1"/>
  <c r="BI691" i="1"/>
  <c r="BU970" i="1"/>
  <c r="BI970" i="1"/>
  <c r="BU801" i="1"/>
  <c r="BI801" i="1"/>
  <c r="BU565" i="1"/>
  <c r="BI565" i="1"/>
  <c r="BU145" i="1"/>
  <c r="BI145" i="1"/>
  <c r="BU964" i="1"/>
  <c r="BI964" i="1"/>
  <c r="BU1015" i="1"/>
  <c r="BI1015" i="1"/>
  <c r="BU229" i="1"/>
  <c r="BI229" i="1"/>
  <c r="BU745" i="1"/>
  <c r="BI745" i="1"/>
  <c r="BU58" i="1"/>
  <c r="BI58" i="1"/>
  <c r="BU482" i="1"/>
  <c r="BI482" i="1"/>
  <c r="BU812" i="1"/>
  <c r="BI812" i="1"/>
  <c r="BU943" i="1"/>
  <c r="BI943" i="1"/>
  <c r="BU530" i="1"/>
  <c r="BI530" i="1"/>
  <c r="BU533" i="1"/>
  <c r="BI533" i="1"/>
  <c r="BU279" i="1"/>
  <c r="BI279" i="1"/>
  <c r="BU262" i="1"/>
  <c r="BI262" i="1"/>
  <c r="BU506" i="1"/>
  <c r="BI506" i="1"/>
  <c r="BU301" i="1"/>
  <c r="BI301" i="1"/>
  <c r="BU78" i="1"/>
  <c r="BI78" i="1"/>
  <c r="BU123" i="1"/>
  <c r="BI123" i="1"/>
  <c r="BU223" i="1"/>
  <c r="BI223" i="1"/>
  <c r="BU738" i="1"/>
  <c r="BI738" i="1"/>
  <c r="BU333" i="1"/>
  <c r="BI333" i="1"/>
  <c r="BU458" i="1"/>
  <c r="BI458" i="1"/>
  <c r="BU920" i="1"/>
  <c r="BI920" i="1"/>
  <c r="BU318" i="1"/>
  <c r="BI318" i="1"/>
  <c r="BU25" i="1"/>
  <c r="BI25" i="1"/>
  <c r="BU172" i="1"/>
  <c r="BI172" i="1"/>
  <c r="BU79" i="1"/>
  <c r="BI79" i="1"/>
  <c r="BU489" i="1"/>
  <c r="BI489" i="1"/>
  <c r="BU251" i="1"/>
  <c r="BI251" i="1"/>
  <c r="BU19" i="1"/>
  <c r="BI19" i="1"/>
  <c r="BU773" i="1"/>
  <c r="BI773" i="1"/>
  <c r="BU491" i="1"/>
  <c r="BI491" i="1"/>
  <c r="BU457" i="1"/>
  <c r="BI457" i="1"/>
  <c r="BU949" i="1"/>
  <c r="BI949" i="1"/>
  <c r="BU83" i="1"/>
  <c r="BI83" i="1"/>
  <c r="BU697" i="1"/>
  <c r="BI697" i="1"/>
  <c r="BU48" i="1"/>
  <c r="BI48" i="1"/>
  <c r="BU452" i="1"/>
  <c r="BI452" i="1"/>
  <c r="BU742" i="1"/>
  <c r="BI742" i="1"/>
  <c r="BU520" i="1"/>
  <c r="BI520" i="1"/>
  <c r="BU94" i="1"/>
  <c r="BI94" i="1"/>
  <c r="BU433" i="1"/>
  <c r="BI433" i="1"/>
  <c r="BU76" i="1"/>
  <c r="BI76" i="1"/>
  <c r="BU573" i="1"/>
  <c r="BI573" i="1"/>
  <c r="BU597" i="1"/>
  <c r="BI597" i="1"/>
  <c r="BU371" i="1"/>
  <c r="BI371" i="1"/>
  <c r="BU576" i="1"/>
  <c r="BI576" i="1"/>
  <c r="BU220" i="1"/>
  <c r="BI220" i="1"/>
  <c r="BU355" i="1"/>
  <c r="BI355" i="1"/>
  <c r="BU918" i="1"/>
  <c r="BI918" i="1"/>
  <c r="BU356" i="1"/>
  <c r="BI356" i="1"/>
  <c r="BU870" i="1"/>
  <c r="BI870" i="1"/>
  <c r="BU875" i="1"/>
  <c r="BI875" i="1"/>
  <c r="BU584" i="1"/>
  <c r="BI584" i="1"/>
  <c r="BU939" i="1"/>
  <c r="BI939" i="1"/>
  <c r="BU236" i="1"/>
  <c r="BI236" i="1"/>
  <c r="BU886" i="1"/>
  <c r="BI886" i="1"/>
  <c r="BU479" i="1"/>
  <c r="BI479" i="1"/>
  <c r="BU53" i="1"/>
  <c r="BI53" i="1"/>
  <c r="BU346" i="1"/>
  <c r="BI346" i="1"/>
  <c r="BU782" i="1"/>
  <c r="BI782" i="1"/>
  <c r="BU270" i="1"/>
  <c r="BI270" i="1"/>
  <c r="BU444" i="1"/>
  <c r="BI444" i="1"/>
  <c r="BU929" i="1"/>
  <c r="BI929" i="1"/>
  <c r="BU88" i="1"/>
  <c r="BI88" i="1"/>
  <c r="BU693" i="1"/>
  <c r="BI693" i="1"/>
  <c r="BU385" i="1"/>
  <c r="BI385" i="1"/>
  <c r="BU708" i="1"/>
  <c r="BI708" i="1"/>
  <c r="BU488" i="1"/>
  <c r="BI488" i="1"/>
  <c r="BU777" i="1"/>
  <c r="BI777" i="1"/>
  <c r="BU933" i="1"/>
  <c r="BI933" i="1"/>
  <c r="BU231" i="1"/>
  <c r="BI231" i="1"/>
  <c r="BU850" i="1"/>
  <c r="BI850" i="1"/>
  <c r="BU217" i="1"/>
  <c r="BI217" i="1"/>
  <c r="BU748" i="1"/>
  <c r="BI748" i="1"/>
  <c r="BU957" i="1"/>
  <c r="BI957" i="1"/>
  <c r="BU146" i="1"/>
  <c r="BI146" i="1"/>
  <c r="BU665" i="1"/>
  <c r="BI665" i="1"/>
  <c r="BU168" i="1"/>
  <c r="BI168" i="1"/>
  <c r="BU80" i="1"/>
  <c r="BI80" i="1"/>
  <c r="BU483" i="1"/>
  <c r="BI483" i="1"/>
  <c r="BU858" i="1"/>
  <c r="BI858" i="1"/>
  <c r="BU424" i="1"/>
  <c r="BI424" i="1"/>
  <c r="BU413" i="1"/>
  <c r="BI413" i="1"/>
  <c r="BU784" i="1"/>
  <c r="BI784" i="1"/>
  <c r="BU891" i="1"/>
  <c r="BI891" i="1"/>
  <c r="BU282" i="1"/>
  <c r="BI282" i="1"/>
  <c r="BU590" i="1"/>
  <c r="BI590" i="1"/>
  <c r="BU966" i="1"/>
  <c r="BI966" i="1"/>
  <c r="BU328" i="1"/>
  <c r="BI328" i="1"/>
  <c r="BU398" i="1"/>
  <c r="BI398" i="1"/>
  <c r="BU963" i="1"/>
  <c r="BI963" i="1"/>
  <c r="BU51" i="1"/>
  <c r="BI51" i="1"/>
  <c r="BU896" i="1"/>
  <c r="BI896" i="1"/>
  <c r="BU494" i="1"/>
  <c r="BI494" i="1"/>
  <c r="BU718" i="1"/>
  <c r="BI718" i="1"/>
  <c r="BU348" i="1"/>
  <c r="BI348" i="1"/>
  <c r="BU885" i="1"/>
  <c r="BI885" i="1"/>
  <c r="BU171" i="1"/>
  <c r="BI171" i="1"/>
  <c r="BU935" i="1"/>
  <c r="BI935" i="1"/>
  <c r="BU176" i="1"/>
  <c r="BI176" i="1"/>
  <c r="BU292" i="1"/>
  <c r="BI292" i="1"/>
  <c r="BU205" i="1"/>
  <c r="BI205" i="1"/>
  <c r="BU965" i="1"/>
  <c r="BI965" i="1"/>
  <c r="BU978" i="1"/>
  <c r="BI978" i="1"/>
  <c r="BU32" i="1"/>
  <c r="BI32" i="1"/>
  <c r="BU317" i="1"/>
  <c r="BI317" i="1"/>
  <c r="BU596" i="1"/>
  <c r="BI596" i="1"/>
  <c r="BU749" i="1"/>
  <c r="BI749" i="1"/>
  <c r="BU102" i="1"/>
  <c r="BI102" i="1"/>
  <c r="BU336" i="1"/>
  <c r="BI336" i="1"/>
  <c r="BU104" i="1"/>
  <c r="BI104" i="1"/>
  <c r="BU81" i="1"/>
  <c r="BI81" i="1"/>
  <c r="BU259" i="1"/>
  <c r="BI259" i="1"/>
  <c r="BU75" i="1"/>
  <c r="BI75" i="1"/>
  <c r="BU660" i="1"/>
  <c r="BI660" i="1"/>
  <c r="BU922" i="1"/>
  <c r="BI922" i="1"/>
  <c r="BU404" i="1"/>
  <c r="BI404" i="1"/>
  <c r="BU980" i="1"/>
  <c r="BI980" i="1"/>
  <c r="AL377" i="1" a="1"/>
  <c r="AL377" i="1" s="1"/>
  <c r="AL447" i="1" a="1"/>
  <c r="AL447" i="1" s="1"/>
  <c r="CS447" i="1" s="1"/>
  <c r="DC447" i="1" s="1"/>
  <c r="AL512" i="1" a="1"/>
  <c r="AL512" i="1" s="1"/>
  <c r="CP512" i="1" s="1"/>
  <c r="CZ512" i="1" s="1"/>
  <c r="AM870" i="1"/>
  <c r="AR964" i="1"/>
  <c r="AU413" i="1"/>
  <c r="AT324" i="1"/>
  <c r="AQ762" i="1"/>
  <c r="BU419" i="1"/>
  <c r="BI419" i="1"/>
  <c r="BU221" i="1"/>
  <c r="BI221" i="1"/>
  <c r="BU63" i="1"/>
  <c r="BI63" i="1"/>
  <c r="BU944" i="1"/>
  <c r="BI944" i="1"/>
  <c r="BU1006" i="1"/>
  <c r="BI1006" i="1"/>
  <c r="BU74" i="1"/>
  <c r="BI74" i="1"/>
  <c r="BU567" i="1"/>
  <c r="BI567" i="1"/>
  <c r="BU383" i="1"/>
  <c r="BI383" i="1"/>
  <c r="BU73" i="1"/>
  <c r="BI73" i="1"/>
  <c r="BU771" i="1"/>
  <c r="BI771" i="1"/>
  <c r="BU85" i="1"/>
  <c r="BI85" i="1"/>
  <c r="BU928" i="1"/>
  <c r="BI928" i="1"/>
  <c r="BU276" i="1"/>
  <c r="BI276" i="1"/>
  <c r="BU49" i="1"/>
  <c r="BI49" i="1"/>
  <c r="BU284" i="1"/>
  <c r="BI284" i="1"/>
  <c r="BU191" i="1"/>
  <c r="BI191" i="1"/>
  <c r="BU679" i="1"/>
  <c r="BI679" i="1"/>
  <c r="BU313" i="1"/>
  <c r="BI313" i="1"/>
  <c r="BU228" i="1"/>
  <c r="BI228" i="1"/>
  <c r="BU890" i="1"/>
  <c r="BI890" i="1"/>
  <c r="BU905" i="1"/>
  <c r="BI905" i="1"/>
  <c r="BU677" i="1"/>
  <c r="BI677" i="1"/>
  <c r="BU1001" i="1"/>
  <c r="BI1001" i="1"/>
  <c r="BU274" i="1"/>
  <c r="BI274" i="1"/>
  <c r="BU113" i="1"/>
  <c r="BI113" i="1"/>
  <c r="BU940" i="1"/>
  <c r="BI940" i="1"/>
  <c r="BU961" i="1"/>
  <c r="BI961" i="1"/>
  <c r="BU1005" i="1"/>
  <c r="BI1005" i="1"/>
  <c r="BU481" i="1"/>
  <c r="BI481" i="1"/>
  <c r="BU116" i="1"/>
  <c r="BI116" i="1"/>
  <c r="BU219" i="1"/>
  <c r="BI219" i="1"/>
  <c r="BU375" i="1"/>
  <c r="BI375" i="1"/>
  <c r="BU787" i="1"/>
  <c r="BI787" i="1"/>
  <c r="BU717" i="1"/>
  <c r="BI717" i="1"/>
  <c r="BU678" i="1"/>
  <c r="BI678" i="1"/>
  <c r="BU122" i="1"/>
  <c r="BI122" i="1"/>
  <c r="BU415" i="1"/>
  <c r="BI415" i="1"/>
  <c r="BU204" i="1"/>
  <c r="BI204" i="1"/>
  <c r="BU21" i="1"/>
  <c r="BI21" i="1"/>
  <c r="BU832" i="1"/>
  <c r="BI832" i="1"/>
  <c r="BU258" i="1"/>
  <c r="BI258" i="1"/>
  <c r="BU238" i="1"/>
  <c r="BI238" i="1"/>
  <c r="BU156" i="1"/>
  <c r="BI156" i="1"/>
  <c r="BU674" i="1"/>
  <c r="BI674" i="1"/>
  <c r="BU719" i="1"/>
  <c r="BI719" i="1"/>
  <c r="BU988" i="1"/>
  <c r="BI988" i="1"/>
  <c r="BU825" i="1"/>
  <c r="BI825" i="1"/>
  <c r="BU432" i="1"/>
  <c r="BI432" i="1"/>
  <c r="BU548" i="1"/>
  <c r="BI548" i="1"/>
  <c r="BU695" i="1"/>
  <c r="BI695" i="1"/>
  <c r="BU71" i="1"/>
  <c r="BI71" i="1"/>
  <c r="BU524" i="1"/>
  <c r="BI524" i="1"/>
  <c r="BU893" i="1"/>
  <c r="BI893" i="1"/>
  <c r="BU775" i="1"/>
  <c r="BI775" i="1"/>
  <c r="BU261" i="1"/>
  <c r="BI261" i="1"/>
  <c r="BU273" i="1"/>
  <c r="BI273" i="1"/>
  <c r="BU867" i="1"/>
  <c r="BI867" i="1"/>
  <c r="BU688" i="1"/>
  <c r="BI688" i="1"/>
  <c r="BU57" i="1"/>
  <c r="BI57" i="1"/>
  <c r="BU397" i="1"/>
  <c r="BI397" i="1"/>
  <c r="BU390" i="1"/>
  <c r="BI390" i="1"/>
  <c r="BU293" i="1"/>
  <c r="BI293" i="1"/>
  <c r="BU792" i="1"/>
  <c r="BI792" i="1"/>
  <c r="BU165" i="1"/>
  <c r="BI165" i="1"/>
  <c r="BU332" i="1"/>
  <c r="BI332" i="1"/>
  <c r="BU1008" i="1"/>
  <c r="BI1008" i="1"/>
  <c r="BU723" i="1"/>
  <c r="BI723" i="1"/>
  <c r="BU166" i="1"/>
  <c r="BI166" i="1"/>
  <c r="BU611" i="1"/>
  <c r="BI611" i="1"/>
  <c r="BU735" i="1"/>
  <c r="BI735" i="1"/>
  <c r="BU382" i="1"/>
  <c r="BI382" i="1"/>
  <c r="BU540" i="1"/>
  <c r="BI540" i="1"/>
  <c r="BU216" i="1"/>
  <c r="BI216" i="1"/>
  <c r="BU821" i="1"/>
  <c r="BI821" i="1"/>
  <c r="BU138" i="1"/>
  <c r="BI138" i="1"/>
  <c r="BU772" i="1"/>
  <c r="BI772" i="1"/>
  <c r="BU552" i="1"/>
  <c r="BI552" i="1"/>
  <c r="BU22" i="1"/>
  <c r="BI22" i="1"/>
  <c r="BU599" i="1"/>
  <c r="BI599" i="1"/>
  <c r="BU321" i="1"/>
  <c r="BI321" i="1"/>
  <c r="BU876" i="1"/>
  <c r="BI876" i="1"/>
  <c r="BU647" i="1"/>
  <c r="BI647" i="1"/>
  <c r="BU527" i="1"/>
  <c r="BI527" i="1"/>
  <c r="BU342" i="1"/>
  <c r="BI342" i="1"/>
  <c r="BU793" i="1"/>
  <c r="BI793" i="1"/>
  <c r="BU968" i="1"/>
  <c r="BI968" i="1"/>
  <c r="BU400" i="1"/>
  <c r="BI400" i="1"/>
  <c r="BU52" i="1"/>
  <c r="BI52" i="1"/>
  <c r="BU557" i="1"/>
  <c r="BI557" i="1"/>
  <c r="BU754" i="1"/>
  <c r="BI754" i="1"/>
  <c r="BU595" i="1"/>
  <c r="BI595" i="1"/>
  <c r="BU702" i="1"/>
  <c r="BI702" i="1"/>
  <c r="BU912" i="1"/>
  <c r="BI912" i="1"/>
  <c r="BU373" i="1"/>
  <c r="BI373" i="1"/>
  <c r="BU461" i="1"/>
  <c r="BI461" i="1"/>
  <c r="BU28" i="1"/>
  <c r="BI28" i="1"/>
  <c r="BU343" i="1"/>
  <c r="BI343" i="1"/>
  <c r="BU728" i="1"/>
  <c r="BI728" i="1"/>
  <c r="BU160" i="1"/>
  <c r="BI160" i="1"/>
  <c r="BU606" i="1"/>
  <c r="BI606" i="1"/>
  <c r="BU198" i="1"/>
  <c r="BI198" i="1"/>
  <c r="BU846" i="1"/>
  <c r="BI846" i="1"/>
  <c r="BU712" i="1"/>
  <c r="BI712" i="1"/>
  <c r="BU320" i="1"/>
  <c r="BI320" i="1"/>
  <c r="BU572" i="1"/>
  <c r="BI572" i="1"/>
  <c r="BU591" i="1"/>
  <c r="BI591" i="1"/>
  <c r="BU953" i="1"/>
  <c r="BI953" i="1"/>
  <c r="BU624" i="1"/>
  <c r="BI624" i="1"/>
  <c r="BU388" i="1"/>
  <c r="BI388" i="1"/>
  <c r="BU686" i="1"/>
  <c r="BI686" i="1"/>
  <c r="BU951" i="1"/>
  <c r="BI951" i="1"/>
  <c r="BU613" i="1"/>
  <c r="BI613" i="1"/>
  <c r="BU492" i="1"/>
  <c r="BI492" i="1"/>
  <c r="BU701" i="1"/>
  <c r="BI701" i="1"/>
  <c r="BU923" i="1"/>
  <c r="BI923" i="1"/>
  <c r="BU852" i="1"/>
  <c r="BI852" i="1"/>
  <c r="BU689" i="1"/>
  <c r="BI689" i="1"/>
  <c r="BU578" i="1"/>
  <c r="BI578" i="1"/>
  <c r="BU40" i="1"/>
  <c r="BI40" i="1"/>
  <c r="BU666" i="1"/>
  <c r="BI666" i="1"/>
  <c r="BU916" i="1"/>
  <c r="BI916" i="1"/>
  <c r="BU877" i="1"/>
  <c r="BI877" i="1"/>
  <c r="BU532" i="1"/>
  <c r="BI532" i="1"/>
  <c r="BU991" i="1"/>
  <c r="BI991" i="1"/>
  <c r="CG19" i="1"/>
  <c r="CR442" i="1"/>
  <c r="DB442" i="1" s="1"/>
  <c r="CJ442" i="1"/>
  <c r="CM472" i="1"/>
  <c r="CW472" i="1" s="1"/>
  <c r="CK223" i="1"/>
  <c r="CU223" i="1" s="1"/>
  <c r="CR223" i="1"/>
  <c r="DB223" i="1" s="1"/>
  <c r="CJ585" i="1"/>
  <c r="CN664" i="1"/>
  <c r="CX664" i="1" s="1"/>
  <c r="CO664" i="1"/>
  <c r="CY664" i="1" s="1"/>
  <c r="CP664" i="1"/>
  <c r="CZ664" i="1" s="1"/>
  <c r="CQ664" i="1"/>
  <c r="DA664" i="1" s="1"/>
  <c r="CR664" i="1"/>
  <c r="DB664" i="1" s="1"/>
  <c r="CK664" i="1"/>
  <c r="CU664" i="1" s="1"/>
  <c r="CS664" i="1"/>
  <c r="DC664" i="1" s="1"/>
  <c r="CM664" i="1"/>
  <c r="CW664" i="1" s="1"/>
  <c r="CL664" i="1"/>
  <c r="CV664" i="1" s="1"/>
  <c r="CJ664" i="1"/>
  <c r="AL624" i="1" a="1"/>
  <c r="AL624" i="1" s="1"/>
  <c r="AL584" i="1" a="1"/>
  <c r="AL584" i="1" s="1"/>
  <c r="AL551" i="1" a="1"/>
  <c r="AL551" i="1" s="1"/>
  <c r="AL402" i="1" a="1"/>
  <c r="AL402" i="1" s="1"/>
  <c r="AL95" i="1" a="1"/>
  <c r="AL95" i="1" s="1"/>
  <c r="AL311" i="1" a="1"/>
  <c r="AL311" i="1" s="1"/>
  <c r="AL177" i="1" a="1"/>
  <c r="AL177" i="1" s="1"/>
  <c r="AL264" i="1" a="1"/>
  <c r="AL264" i="1" s="1"/>
  <c r="AL145" i="1" a="1"/>
  <c r="AL145" i="1" s="1"/>
  <c r="AL536" i="1" a="1"/>
  <c r="AL536" i="1" s="1"/>
  <c r="AL342" i="1" a="1"/>
  <c r="AL342" i="1" s="1"/>
  <c r="AL329" i="1" a="1"/>
  <c r="AL329" i="1" s="1"/>
  <c r="AL856" i="1" a="1"/>
  <c r="AL856" i="1" s="1"/>
  <c r="AL241" i="1" a="1"/>
  <c r="AL241" i="1" s="1"/>
  <c r="AL88" i="1" a="1"/>
  <c r="AL88" i="1" s="1"/>
  <c r="AL51" i="1" a="1"/>
  <c r="AL51" i="1" s="1"/>
  <c r="AL590" i="1" a="1"/>
  <c r="AL590" i="1" s="1"/>
  <c r="AL62" i="1" a="1"/>
  <c r="AL62" i="1" s="1"/>
  <c r="AS900" i="1"/>
  <c r="AU900" i="1"/>
  <c r="AM964" i="1"/>
  <c r="BJ964" i="1" s="1"/>
  <c r="AN964" i="1"/>
  <c r="AO925" i="1"/>
  <c r="AT851" i="1"/>
  <c r="BQ851" i="1" s="1"/>
  <c r="AN851" i="1"/>
  <c r="AS541" i="1"/>
  <c r="BP541" i="1" s="1"/>
  <c r="AQ669" i="1"/>
  <c r="AO388" i="1"/>
  <c r="AO762" i="1"/>
  <c r="AM955" i="1"/>
  <c r="BJ955" i="1" s="1"/>
  <c r="AN955" i="1"/>
  <c r="AP157" i="1"/>
  <c r="AN157" i="1"/>
  <c r="CK447" i="1"/>
  <c r="CU447" i="1" s="1"/>
  <c r="CM447" i="1"/>
  <c r="CW447" i="1" s="1"/>
  <c r="CN447" i="1"/>
  <c r="CX447" i="1" s="1"/>
  <c r="CO447" i="1"/>
  <c r="CY447" i="1" s="1"/>
  <c r="CP447" i="1"/>
  <c r="CZ447" i="1" s="1"/>
  <c r="CR447" i="1"/>
  <c r="DB447" i="1" s="1"/>
  <c r="CQ447" i="1"/>
  <c r="DA447" i="1" s="1"/>
  <c r="CL447" i="1"/>
  <c r="CV447" i="1" s="1"/>
  <c r="CQ199" i="1"/>
  <c r="DA199" i="1" s="1"/>
  <c r="AL543" i="1" a="1"/>
  <c r="AL543" i="1" s="1"/>
  <c r="AL263" i="1" a="1"/>
  <c r="AL263" i="1" s="1"/>
  <c r="AL393" i="1" a="1"/>
  <c r="AL393" i="1" s="1"/>
  <c r="AL566" i="1" a="1"/>
  <c r="AL566" i="1" s="1"/>
  <c r="AL175" i="1" a="1"/>
  <c r="AL175" i="1" s="1"/>
  <c r="AL30" i="1" a="1"/>
  <c r="AL30" i="1" s="1"/>
  <c r="AL81" i="1" a="1"/>
  <c r="AL81" i="1" s="1"/>
  <c r="AL385" i="1" a="1"/>
  <c r="AL385" i="1" s="1"/>
  <c r="AT541" i="1"/>
  <c r="AL313" i="1" a="1"/>
  <c r="AL313" i="1" s="1"/>
  <c r="AL283" i="1" a="1"/>
  <c r="AL283" i="1" s="1"/>
  <c r="AL24" i="1" a="1"/>
  <c r="AL24" i="1" s="1"/>
  <c r="AL214" i="1" a="1"/>
  <c r="AL214" i="1" s="1"/>
  <c r="AL538" i="1" a="1"/>
  <c r="AL538" i="1" s="1"/>
  <c r="AL217" i="1" a="1"/>
  <c r="AL217" i="1" s="1"/>
  <c r="AL303" i="1" a="1"/>
  <c r="AL303" i="1" s="1"/>
  <c r="AL659" i="1" a="1"/>
  <c r="AL659" i="1" s="1"/>
  <c r="AL226" i="1" a="1"/>
  <c r="AL226" i="1" s="1"/>
  <c r="AL651" i="1" a="1"/>
  <c r="AL651" i="1" s="1"/>
  <c r="AL150" i="1" a="1"/>
  <c r="AL150" i="1" s="1"/>
  <c r="AL39" i="1" a="1"/>
  <c r="AL39" i="1" s="1"/>
  <c r="AL200" i="1" a="1"/>
  <c r="AL200" i="1" s="1"/>
  <c r="AL281" i="1" a="1"/>
  <c r="AL281" i="1" s="1"/>
  <c r="AL160" i="1" a="1"/>
  <c r="AL160" i="1" s="1"/>
  <c r="AL486" i="1" a="1"/>
  <c r="AL486" i="1" s="1"/>
  <c r="AL374" i="1" a="1"/>
  <c r="AL374" i="1" s="1"/>
  <c r="AL520" i="1" a="1"/>
  <c r="AL520" i="1" s="1"/>
  <c r="AL138" i="1" a="1"/>
  <c r="AL138" i="1" s="1"/>
  <c r="AL135" i="1" a="1"/>
  <c r="AL135" i="1" s="1"/>
  <c r="AL321" i="1" a="1"/>
  <c r="AL321" i="1" s="1"/>
  <c r="AL211" i="1" a="1"/>
  <c r="AL211" i="1" s="1"/>
  <c r="AL784" i="1" a="1"/>
  <c r="AL784" i="1" s="1"/>
  <c r="AL529" i="1" a="1"/>
  <c r="AL529" i="1" s="1"/>
  <c r="AL278" i="1" a="1"/>
  <c r="AL278" i="1" s="1"/>
  <c r="AL431" i="1" a="1"/>
  <c r="AL431" i="1" s="1"/>
  <c r="AL457" i="1" a="1"/>
  <c r="AL457" i="1" s="1"/>
  <c r="AL418" i="1" a="1"/>
  <c r="AL418" i="1" s="1"/>
  <c r="AL495" i="1" a="1"/>
  <c r="AL495" i="1" s="1"/>
  <c r="AL699" i="1" a="1"/>
  <c r="AL699" i="1" s="1"/>
  <c r="AL72" i="1" a="1"/>
  <c r="AL72" i="1" s="1"/>
  <c r="AL352" i="1" a="1"/>
  <c r="AL352" i="1" s="1"/>
  <c r="AL121" i="1" a="1"/>
  <c r="AL121" i="1" s="1"/>
  <c r="AL299" i="1" a="1"/>
  <c r="AL299" i="1" s="1"/>
  <c r="AL344" i="1" a="1"/>
  <c r="AL344" i="1" s="1"/>
  <c r="AL323" i="1" a="1"/>
  <c r="AL323" i="1" s="1"/>
  <c r="AL643" i="1" a="1"/>
  <c r="AL643" i="1" s="1"/>
  <c r="AL78" i="1" a="1"/>
  <c r="AL78" i="1" s="1"/>
  <c r="AL152" i="1" a="1"/>
  <c r="AL152" i="1" s="1"/>
  <c r="AL335" i="1" a="1"/>
  <c r="AL335" i="1" s="1"/>
  <c r="AL456" i="1" a="1"/>
  <c r="AL456" i="1" s="1"/>
  <c r="AL503" i="1" a="1"/>
  <c r="AL503" i="1" s="1"/>
  <c r="AL32" i="1" a="1"/>
  <c r="AL32" i="1" s="1"/>
  <c r="AL561" i="1" a="1"/>
  <c r="AL561" i="1" s="1"/>
  <c r="AT516" i="1"/>
  <c r="AT900" i="1"/>
  <c r="AM890" i="1"/>
  <c r="BJ890" i="1" s="1"/>
  <c r="AP890" i="1"/>
  <c r="AQ221" i="1"/>
  <c r="AS580" i="1"/>
  <c r="AT964" i="1"/>
  <c r="BQ964" i="1" s="1"/>
  <c r="AU964" i="1"/>
  <c r="AV132" i="1"/>
  <c r="AT132" i="1"/>
  <c r="AP77" i="1"/>
  <c r="BM77" i="1" s="1"/>
  <c r="AU1018" i="1"/>
  <c r="AV925" i="1"/>
  <c r="AR787" i="1"/>
  <c r="AN949" i="1"/>
  <c r="AX949" i="1" s="1"/>
  <c r="CD949" i="1" s="1"/>
  <c r="AO772" i="1"/>
  <c r="BL772" i="1" s="1"/>
  <c r="AU851" i="1"/>
  <c r="AM541" i="1"/>
  <c r="AP541" i="1"/>
  <c r="BM541" i="1" s="1"/>
  <c r="AU698" i="1"/>
  <c r="AN698" i="1"/>
  <c r="AP669" i="1"/>
  <c r="AM388" i="1"/>
  <c r="BJ388" i="1" s="1"/>
  <c r="AV388" i="1"/>
  <c r="BS388" i="1" s="1"/>
  <c r="AO836" i="1"/>
  <c r="BL836" i="1" s="1"/>
  <c r="AT762" i="1"/>
  <c r="AT955" i="1"/>
  <c r="BQ955" i="1" s="1"/>
  <c r="AM733" i="1"/>
  <c r="AT733" i="1"/>
  <c r="AU157" i="1"/>
  <c r="AM797" i="1"/>
  <c r="AU797" i="1"/>
  <c r="CL377" i="1"/>
  <c r="CV377" i="1" s="1"/>
  <c r="CO377" i="1"/>
  <c r="CY377" i="1" s="1"/>
  <c r="CP377" i="1"/>
  <c r="CZ377" i="1" s="1"/>
  <c r="CN377" i="1"/>
  <c r="CX377" i="1" s="1"/>
  <c r="CQ377" i="1"/>
  <c r="DA377" i="1" s="1"/>
  <c r="CR377" i="1"/>
  <c r="DB377" i="1" s="1"/>
  <c r="CS377" i="1"/>
  <c r="DC377" i="1" s="1"/>
  <c r="CK377" i="1"/>
  <c r="CU377" i="1" s="1"/>
  <c r="CM377" i="1"/>
  <c r="CW377" i="1" s="1"/>
  <c r="CJ377" i="1"/>
  <c r="CM112" i="1"/>
  <c r="CW112" i="1" s="1"/>
  <c r="CQ159" i="1"/>
  <c r="DA159" i="1" s="1"/>
  <c r="AL158" i="1" a="1"/>
  <c r="AL158" i="1" s="1"/>
  <c r="AL514" i="1" a="1"/>
  <c r="AL514" i="1" s="1"/>
  <c r="AL723" i="1" a="1"/>
  <c r="AL723" i="1" s="1"/>
  <c r="AL395" i="1" a="1"/>
  <c r="AL395" i="1" s="1"/>
  <c r="AQ157" i="1"/>
  <c r="BN157" i="1" s="1"/>
  <c r="AL752" i="1" a="1"/>
  <c r="AL752" i="1" s="1"/>
  <c r="AL176" i="1" a="1"/>
  <c r="AL176" i="1" s="1"/>
  <c r="AL31" i="1" a="1"/>
  <c r="AL31" i="1" s="1"/>
  <c r="AL111" i="1" a="1"/>
  <c r="AL111" i="1" s="1"/>
  <c r="AL422" i="1" a="1"/>
  <c r="AL422" i="1" s="1"/>
  <c r="AL49" i="1" a="1"/>
  <c r="AL49" i="1" s="1"/>
  <c r="AL559" i="1" a="1"/>
  <c r="AL559" i="1" s="1"/>
  <c r="AL406" i="1" a="1"/>
  <c r="AL406" i="1" s="1"/>
  <c r="AL586" i="1" a="1"/>
  <c r="AL586" i="1" s="1"/>
  <c r="AL489" i="1" a="1"/>
  <c r="AL489" i="1" s="1"/>
  <c r="AL320" i="1" a="1"/>
  <c r="AL320" i="1" s="1"/>
  <c r="AL576" i="1" a="1"/>
  <c r="AL576" i="1" s="1"/>
  <c r="AL216" i="1" a="1"/>
  <c r="AL216" i="1" s="1"/>
  <c r="AL103" i="1" a="1"/>
  <c r="AL103" i="1" s="1"/>
  <c r="AL760" i="1" a="1"/>
  <c r="AL760" i="1" s="1"/>
  <c r="AL466" i="1" a="1"/>
  <c r="AL466" i="1" s="1"/>
  <c r="AL439" i="1" a="1"/>
  <c r="AL439" i="1" s="1"/>
  <c r="AL210" i="1" a="1"/>
  <c r="AL210" i="1" s="1"/>
  <c r="AL310" i="1" a="1"/>
  <c r="AL310" i="1" s="1"/>
  <c r="AL113" i="1" a="1"/>
  <c r="AL113" i="1" s="1"/>
  <c r="AL274" i="1" a="1"/>
  <c r="AL274" i="1" s="1"/>
  <c r="AL558" i="1" a="1"/>
  <c r="AL558" i="1" s="1"/>
  <c r="AL598" i="1" a="1"/>
  <c r="AL598" i="1" s="1"/>
  <c r="AL634" i="1" a="1"/>
  <c r="AL634" i="1" s="1"/>
  <c r="AL988" i="1" a="1"/>
  <c r="AL988" i="1" s="1"/>
  <c r="AL137" i="1" a="1"/>
  <c r="AL137" i="1" s="1"/>
  <c r="AL546" i="1" a="1"/>
  <c r="AL546" i="1" s="1"/>
  <c r="AL110" i="1" a="1"/>
  <c r="AL110" i="1" s="1"/>
  <c r="AL526" i="1" a="1"/>
  <c r="AL526" i="1" s="1"/>
  <c r="AL425" i="1" a="1"/>
  <c r="AL425" i="1" s="1"/>
  <c r="AL326" i="1" a="1"/>
  <c r="AL326" i="1" s="1"/>
  <c r="AL600" i="1" a="1"/>
  <c r="AL600" i="1" s="1"/>
  <c r="AL430" i="1" a="1"/>
  <c r="AL430" i="1" s="1"/>
  <c r="AL286" i="1" a="1"/>
  <c r="AL286" i="1" s="1"/>
  <c r="AL256" i="1" a="1"/>
  <c r="AL256" i="1" s="1"/>
  <c r="AL408" i="1" a="1"/>
  <c r="AL408" i="1" s="1"/>
  <c r="AL48" i="1" a="1"/>
  <c r="AL48" i="1" s="1"/>
  <c r="AL696" i="1" a="1"/>
  <c r="AL696" i="1" s="1"/>
  <c r="AL33" i="1" a="1"/>
  <c r="AL33" i="1" s="1"/>
  <c r="AL63" i="1" a="1"/>
  <c r="AL63" i="1" s="1"/>
  <c r="AL254" i="1" a="1"/>
  <c r="AL254" i="1" s="1"/>
  <c r="AR516" i="1"/>
  <c r="AR900" i="1"/>
  <c r="BO900" i="1" s="1"/>
  <c r="AU890" i="1"/>
  <c r="AO890" i="1"/>
  <c r="AR580" i="1"/>
  <c r="AS964" i="1"/>
  <c r="AS132" i="1"/>
  <c r="BP132" i="1" s="1"/>
  <c r="AO77" i="1"/>
  <c r="AM925" i="1"/>
  <c r="BJ925" i="1" s="1"/>
  <c r="AN925" i="1"/>
  <c r="AN787" i="1"/>
  <c r="AM949" i="1"/>
  <c r="AU949" i="1"/>
  <c r="BR949" i="1" s="1"/>
  <c r="AV772" i="1"/>
  <c r="AS851" i="1"/>
  <c r="AN541" i="1"/>
  <c r="AO541" i="1"/>
  <c r="BL541" i="1" s="1"/>
  <c r="AT698" i="1"/>
  <c r="AO669" i="1"/>
  <c r="AT388" i="1"/>
  <c r="AN388" i="1"/>
  <c r="BK388" i="1" s="1"/>
  <c r="AV836" i="1"/>
  <c r="AR762" i="1"/>
  <c r="BO762" i="1" s="1"/>
  <c r="AS955" i="1"/>
  <c r="AR733" i="1"/>
  <c r="AS733" i="1"/>
  <c r="AT157" i="1"/>
  <c r="AT797" i="1"/>
  <c r="AS797" i="1"/>
  <c r="CO848" i="1"/>
  <c r="CY848" i="1" s="1"/>
  <c r="CP848" i="1"/>
  <c r="CZ848" i="1" s="1"/>
  <c r="CQ848" i="1"/>
  <c r="DA848" i="1" s="1"/>
  <c r="CR848" i="1"/>
  <c r="DB848" i="1" s="1"/>
  <c r="CK848" i="1"/>
  <c r="CU848" i="1" s="1"/>
  <c r="CS848" i="1"/>
  <c r="DC848" i="1" s="1"/>
  <c r="CL848" i="1"/>
  <c r="CV848" i="1" s="1"/>
  <c r="CM848" i="1"/>
  <c r="CW848" i="1" s="1"/>
  <c r="CN848" i="1"/>
  <c r="CX848" i="1" s="1"/>
  <c r="CJ848" i="1"/>
  <c r="CK58" i="1"/>
  <c r="CU58" i="1" s="1"/>
  <c r="CS58" i="1"/>
  <c r="DC58" i="1" s="1"/>
  <c r="CM58" i="1"/>
  <c r="CW58" i="1" s="1"/>
  <c r="CN58" i="1"/>
  <c r="CX58" i="1" s="1"/>
  <c r="CO58" i="1"/>
  <c r="CY58" i="1" s="1"/>
  <c r="CP58" i="1"/>
  <c r="CZ58" i="1" s="1"/>
  <c r="CR58" i="1"/>
  <c r="DB58" i="1" s="1"/>
  <c r="CL58" i="1"/>
  <c r="CV58" i="1" s="1"/>
  <c r="CQ58" i="1"/>
  <c r="DA58" i="1" s="1"/>
  <c r="CJ58" i="1"/>
  <c r="CG20" i="1"/>
  <c r="CO191" i="1"/>
  <c r="CY191" i="1" s="1"/>
  <c r="CJ191" i="1"/>
  <c r="CO571" i="1"/>
  <c r="CY571" i="1" s="1"/>
  <c r="CP571" i="1"/>
  <c r="CZ571" i="1" s="1"/>
  <c r="CQ571" i="1"/>
  <c r="DA571" i="1" s="1"/>
  <c r="CR571" i="1"/>
  <c r="DB571" i="1" s="1"/>
  <c r="CL571" i="1"/>
  <c r="CV571" i="1" s="1"/>
  <c r="CN571" i="1"/>
  <c r="CX571" i="1" s="1"/>
  <c r="CK571" i="1"/>
  <c r="CU571" i="1" s="1"/>
  <c r="CM571" i="1"/>
  <c r="CW571" i="1" s="1"/>
  <c r="CS571" i="1"/>
  <c r="DC571" i="1" s="1"/>
  <c r="CJ571" i="1"/>
  <c r="CN518" i="1"/>
  <c r="CX518" i="1" s="1"/>
  <c r="CP518" i="1"/>
  <c r="CZ518" i="1" s="1"/>
  <c r="CQ518" i="1"/>
  <c r="DA518" i="1" s="1"/>
  <c r="CK518" i="1"/>
  <c r="CU518" i="1" s="1"/>
  <c r="CL518" i="1"/>
  <c r="CV518" i="1" s="1"/>
  <c r="CM518" i="1"/>
  <c r="CW518" i="1" s="1"/>
  <c r="CO518" i="1"/>
  <c r="CY518" i="1" s="1"/>
  <c r="CR518" i="1"/>
  <c r="DB518" i="1" s="1"/>
  <c r="CS518" i="1"/>
  <c r="DC518" i="1" s="1"/>
  <c r="CJ518" i="1"/>
  <c r="AL434" i="1" a="1"/>
  <c r="AL434" i="1" s="1"/>
  <c r="AL720" i="1" a="1"/>
  <c r="AL720" i="1" s="1"/>
  <c r="AL368" i="1" a="1"/>
  <c r="AL368" i="1" s="1"/>
  <c r="AL224" i="1" a="1"/>
  <c r="AL224" i="1" s="1"/>
  <c r="AL246" i="1" a="1"/>
  <c r="AL246" i="1" s="1"/>
  <c r="AL186" i="1" a="1"/>
  <c r="AL186" i="1" s="1"/>
  <c r="AL384" i="1" a="1"/>
  <c r="AL384" i="1" s="1"/>
  <c r="AL22" i="1" a="1"/>
  <c r="AL22" i="1" s="1"/>
  <c r="AL454" i="1" a="1"/>
  <c r="AL454" i="1" s="1"/>
  <c r="AL328" i="1" a="1"/>
  <c r="AL328" i="1" s="1"/>
  <c r="AL73" i="1" a="1"/>
  <c r="AL73" i="1" s="1"/>
  <c r="AL583" i="1" a="1"/>
  <c r="AL583" i="1" s="1"/>
  <c r="AL534" i="1" a="1"/>
  <c r="AL534" i="1" s="1"/>
  <c r="AL455" i="1" a="1"/>
  <c r="AL455" i="1" s="1"/>
  <c r="AL105" i="1" a="1"/>
  <c r="AL105" i="1" s="1"/>
  <c r="AL996" i="1" a="1"/>
  <c r="AL996" i="1" s="1"/>
  <c r="AL54" i="1" a="1"/>
  <c r="AL54" i="1" s="1"/>
  <c r="AL511" i="1" a="1"/>
  <c r="AL511" i="1" s="1"/>
  <c r="AL594" i="1" a="1"/>
  <c r="AL594" i="1" s="1"/>
  <c r="AL446" i="1" a="1"/>
  <c r="AL446" i="1" s="1"/>
  <c r="AL449" i="1" a="1"/>
  <c r="AL449" i="1" s="1"/>
  <c r="AL118" i="1" a="1"/>
  <c r="AL118" i="1" s="1"/>
  <c r="AL386" i="1" a="1"/>
  <c r="AL386" i="1" s="1"/>
  <c r="AL314" i="1" a="1"/>
  <c r="AL314" i="1" s="1"/>
  <c r="AL912" i="1" a="1"/>
  <c r="AL912" i="1" s="1"/>
  <c r="AL560" i="1" a="1"/>
  <c r="AL560" i="1" s="1"/>
  <c r="AL146" i="1" a="1"/>
  <c r="AL146" i="1" s="1"/>
  <c r="AL74" i="1" a="1"/>
  <c r="AL74" i="1" s="1"/>
  <c r="AL182" i="1" a="1"/>
  <c r="AL182" i="1" s="1"/>
  <c r="AL71" i="1" a="1"/>
  <c r="AL71" i="1" s="1"/>
  <c r="AP900" i="1"/>
  <c r="AQ964" i="1"/>
  <c r="AR925" i="1"/>
  <c r="AQ851" i="1"/>
  <c r="AU541" i="1"/>
  <c r="AM669" i="1"/>
  <c r="AN669" i="1"/>
  <c r="AU388" i="1"/>
  <c r="BR388" i="1" s="1"/>
  <c r="AP762" i="1"/>
  <c r="AQ955" i="1"/>
  <c r="AR157" i="1"/>
  <c r="CK185" i="1"/>
  <c r="CU185" i="1" s="1"/>
  <c r="CS185" i="1"/>
  <c r="DC185" i="1" s="1"/>
  <c r="CM185" i="1"/>
  <c r="CW185" i="1" s="1"/>
  <c r="CN185" i="1"/>
  <c r="CX185" i="1" s="1"/>
  <c r="CQ185" i="1"/>
  <c r="DA185" i="1" s="1"/>
  <c r="CL185" i="1"/>
  <c r="CV185" i="1" s="1"/>
  <c r="CO185" i="1"/>
  <c r="CY185" i="1" s="1"/>
  <c r="CP185" i="1"/>
  <c r="CZ185" i="1" s="1"/>
  <c r="CR185" i="1"/>
  <c r="DB185" i="1" s="1"/>
  <c r="CJ185" i="1"/>
  <c r="CN367" i="1"/>
  <c r="CX367" i="1" s="1"/>
  <c r="CQ367" i="1"/>
  <c r="DA367" i="1" s="1"/>
  <c r="CR367" i="1"/>
  <c r="DB367" i="1" s="1"/>
  <c r="CO367" i="1"/>
  <c r="CY367" i="1" s="1"/>
  <c r="CP367" i="1"/>
  <c r="CZ367" i="1" s="1"/>
  <c r="CS367" i="1"/>
  <c r="DC367" i="1" s="1"/>
  <c r="CL367" i="1"/>
  <c r="CV367" i="1" s="1"/>
  <c r="CM367" i="1"/>
  <c r="CW367" i="1" s="1"/>
  <c r="CK367" i="1"/>
  <c r="CU367" i="1" s="1"/>
  <c r="CJ367" i="1"/>
  <c r="AL1016" i="1" a="1"/>
  <c r="AL1016" i="1" s="1"/>
  <c r="AL295" i="1" a="1"/>
  <c r="AL295" i="1" s="1"/>
  <c r="AL471" i="1" a="1"/>
  <c r="AL471" i="1" s="1"/>
  <c r="CR554" i="1"/>
  <c r="DB554" i="1" s="1"/>
  <c r="CL554" i="1"/>
  <c r="CV554" i="1" s="1"/>
  <c r="CM554" i="1"/>
  <c r="CW554" i="1" s="1"/>
  <c r="CK554" i="1"/>
  <c r="CU554" i="1" s="1"/>
  <c r="CN554" i="1"/>
  <c r="CX554" i="1" s="1"/>
  <c r="CP554" i="1"/>
  <c r="CZ554" i="1" s="1"/>
  <c r="CS554" i="1"/>
  <c r="DC554" i="1" s="1"/>
  <c r="CO554" i="1"/>
  <c r="CY554" i="1" s="1"/>
  <c r="CQ554" i="1"/>
  <c r="DA554" i="1" s="1"/>
  <c r="CJ554" i="1"/>
  <c r="CQ952" i="1"/>
  <c r="DA952" i="1" s="1"/>
  <c r="CR952" i="1"/>
  <c r="DB952" i="1" s="1"/>
  <c r="CK952" i="1"/>
  <c r="CU952" i="1" s="1"/>
  <c r="CS952" i="1"/>
  <c r="DC952" i="1" s="1"/>
  <c r="CL952" i="1"/>
  <c r="CV952" i="1" s="1"/>
  <c r="CM952" i="1"/>
  <c r="CW952" i="1" s="1"/>
  <c r="CN952" i="1"/>
  <c r="CX952" i="1" s="1"/>
  <c r="CO952" i="1"/>
  <c r="CY952" i="1" s="1"/>
  <c r="CP952" i="1"/>
  <c r="CZ952" i="1" s="1"/>
  <c r="CJ952" i="1"/>
  <c r="AL640" i="1" a="1"/>
  <c r="AL640" i="1" s="1"/>
  <c r="AL167" i="1" a="1"/>
  <c r="AL167" i="1" s="1"/>
  <c r="AL481" i="1" a="1"/>
  <c r="AL481" i="1" s="1"/>
  <c r="AL359" i="1" a="1"/>
  <c r="AL359" i="1" s="1"/>
  <c r="AS669" i="1"/>
  <c r="AU669" i="1"/>
  <c r="BR669" i="1" s="1"/>
  <c r="AL94" i="1" a="1"/>
  <c r="AL94" i="1" s="1"/>
  <c r="AL153" i="1" a="1"/>
  <c r="AL153" i="1" s="1"/>
  <c r="AL506" i="1" a="1"/>
  <c r="AL506" i="1" s="1"/>
  <c r="AL482" i="1" a="1"/>
  <c r="AL482" i="1" s="1"/>
  <c r="AL635" i="1" a="1"/>
  <c r="AL635" i="1" s="1"/>
  <c r="CP19" i="1"/>
  <c r="CZ19" i="1" s="1"/>
  <c r="CO19" i="1"/>
  <c r="CY19" i="1" s="1"/>
  <c r="CM19" i="1"/>
  <c r="CW19" i="1" s="1"/>
  <c r="CL19" i="1"/>
  <c r="CV19" i="1" s="1"/>
  <c r="CS19" i="1"/>
  <c r="DC19" i="1" s="1"/>
  <c r="CK19" i="1"/>
  <c r="CU19" i="1" s="1"/>
  <c r="CR19" i="1"/>
  <c r="DB19" i="1" s="1"/>
  <c r="CQ19" i="1"/>
  <c r="DA19" i="1" s="1"/>
  <c r="CN19" i="1"/>
  <c r="CX19" i="1" s="1"/>
  <c r="CJ19" i="1"/>
  <c r="AL298" i="1" a="1"/>
  <c r="AL298" i="1" s="1"/>
  <c r="AL86" i="1" a="1"/>
  <c r="AL86" i="1" s="1"/>
  <c r="AL920" i="1" a="1"/>
  <c r="AL920" i="1" s="1"/>
  <c r="AL353" i="1" a="1"/>
  <c r="AL353" i="1" s="1"/>
  <c r="AL688" i="1" a="1"/>
  <c r="AL688" i="1" s="1"/>
  <c r="AL122" i="1" a="1"/>
  <c r="AL122" i="1" s="1"/>
  <c r="AV900" i="1"/>
  <c r="AO964" i="1"/>
  <c r="AQ925" i="1"/>
  <c r="AO851" i="1"/>
  <c r="AR541" i="1"/>
  <c r="AT669" i="1"/>
  <c r="AQ388" i="1"/>
  <c r="BN388" i="1" s="1"/>
  <c r="AS762" i="1"/>
  <c r="AN762" i="1"/>
  <c r="AO955" i="1"/>
  <c r="AO157" i="1"/>
  <c r="BL157" i="1" s="1"/>
  <c r="CQ1008" i="1"/>
  <c r="DA1008" i="1" s="1"/>
  <c r="CR1008" i="1"/>
  <c r="DB1008" i="1" s="1"/>
  <c r="CL1008" i="1"/>
  <c r="CV1008" i="1" s="1"/>
  <c r="CM1008" i="1"/>
  <c r="CW1008" i="1" s="1"/>
  <c r="CN1008" i="1"/>
  <c r="CX1008" i="1" s="1"/>
  <c r="CO1008" i="1"/>
  <c r="CY1008" i="1" s="1"/>
  <c r="CJ1008" i="1"/>
  <c r="CK1008" i="1"/>
  <c r="CU1008" i="1" s="1"/>
  <c r="CP1008" i="1"/>
  <c r="CZ1008" i="1" s="1"/>
  <c r="CS1008" i="1"/>
  <c r="DC1008" i="1" s="1"/>
  <c r="CM327" i="1"/>
  <c r="CW327" i="1" s="1"/>
  <c r="CN327" i="1"/>
  <c r="CX327" i="1" s="1"/>
  <c r="CO327" i="1"/>
  <c r="CY327" i="1" s="1"/>
  <c r="CP327" i="1"/>
  <c r="CZ327" i="1" s="1"/>
  <c r="CQ327" i="1"/>
  <c r="DA327" i="1" s="1"/>
  <c r="CR327" i="1"/>
  <c r="DB327" i="1" s="1"/>
  <c r="CK327" i="1"/>
  <c r="CU327" i="1" s="1"/>
  <c r="CL327" i="1"/>
  <c r="CV327" i="1" s="1"/>
  <c r="CS327" i="1"/>
  <c r="DC327" i="1" s="1"/>
  <c r="CJ327" i="1"/>
  <c r="CN82" i="1"/>
  <c r="CX82" i="1" s="1"/>
  <c r="CL238" i="1"/>
  <c r="CV238" i="1" s="1"/>
  <c r="CN238" i="1"/>
  <c r="CX238" i="1" s="1"/>
  <c r="CR238" i="1"/>
  <c r="DB238" i="1" s="1"/>
  <c r="CQ238" i="1"/>
  <c r="DA238" i="1" s="1"/>
  <c r="CS238" i="1"/>
  <c r="DC238" i="1" s="1"/>
  <c r="CK238" i="1"/>
  <c r="CU238" i="1" s="1"/>
  <c r="CM238" i="1"/>
  <c r="CW238" i="1" s="1"/>
  <c r="CO238" i="1"/>
  <c r="CY238" i="1" s="1"/>
  <c r="CP238" i="1"/>
  <c r="CZ238" i="1" s="1"/>
  <c r="CJ238" i="1"/>
  <c r="CL304" i="1"/>
  <c r="CV304" i="1" s="1"/>
  <c r="CM304" i="1"/>
  <c r="CW304" i="1" s="1"/>
  <c r="CN304" i="1"/>
  <c r="CX304" i="1" s="1"/>
  <c r="CO304" i="1"/>
  <c r="CY304" i="1" s="1"/>
  <c r="CP304" i="1"/>
  <c r="CZ304" i="1" s="1"/>
  <c r="CQ304" i="1"/>
  <c r="DA304" i="1" s="1"/>
  <c r="CK304" i="1"/>
  <c r="CU304" i="1" s="1"/>
  <c r="CS304" i="1"/>
  <c r="DC304" i="1" s="1"/>
  <c r="CR304" i="1"/>
  <c r="DB304" i="1" s="1"/>
  <c r="CJ304" i="1"/>
  <c r="CM64" i="1"/>
  <c r="CW64" i="1" s="1"/>
  <c r="CO64" i="1"/>
  <c r="CY64" i="1" s="1"/>
  <c r="CP64" i="1"/>
  <c r="CZ64" i="1" s="1"/>
  <c r="CQ64" i="1"/>
  <c r="DA64" i="1" s="1"/>
  <c r="CR64" i="1"/>
  <c r="DB64" i="1" s="1"/>
  <c r="CL64" i="1"/>
  <c r="CV64" i="1" s="1"/>
  <c r="CK64" i="1"/>
  <c r="CU64" i="1" s="1"/>
  <c r="CN64" i="1"/>
  <c r="CX64" i="1" s="1"/>
  <c r="CS64" i="1"/>
  <c r="DC64" i="1" s="1"/>
  <c r="CJ64" i="1"/>
  <c r="AL976" i="1" a="1"/>
  <c r="AL976" i="1" s="1"/>
  <c r="AL222" i="1" a="1"/>
  <c r="AL222" i="1" s="1"/>
  <c r="AL521" i="1" a="1"/>
  <c r="AL521" i="1" s="1"/>
  <c r="AL265" i="1" a="1"/>
  <c r="AL265" i="1" s="1"/>
  <c r="AL249" i="1" a="1"/>
  <c r="AL249" i="1" s="1"/>
  <c r="AL382" i="1" a="1"/>
  <c r="AL382" i="1" s="1"/>
  <c r="AL126" i="1" a="1"/>
  <c r="AL126" i="1" s="1"/>
  <c r="AP851" i="1"/>
  <c r="BM851" i="1" s="1"/>
  <c r="AR388" i="1"/>
  <c r="BO388" i="1" s="1"/>
  <c r="AL824" i="1" a="1"/>
  <c r="AL824" i="1" s="1"/>
  <c r="AL41" i="1" a="1"/>
  <c r="AL41" i="1" s="1"/>
  <c r="AL545" i="1" a="1"/>
  <c r="AL545" i="1" s="1"/>
  <c r="AL816" i="1" a="1"/>
  <c r="AL816" i="1" s="1"/>
  <c r="AL192" i="1" a="1"/>
  <c r="AL192" i="1" s="1"/>
  <c r="AL231" i="1" a="1"/>
  <c r="AL231" i="1" s="1"/>
  <c r="AL399" i="1" a="1"/>
  <c r="AL399" i="1" s="1"/>
  <c r="AL478" i="1" a="1"/>
  <c r="AL478" i="1" s="1"/>
  <c r="AL142" i="1" a="1"/>
  <c r="AL142" i="1" s="1"/>
  <c r="AL574" i="1" a="1"/>
  <c r="AL574" i="1" s="1"/>
  <c r="AL115" i="1" a="1"/>
  <c r="AL115" i="1" s="1"/>
  <c r="AL79" i="1" a="1"/>
  <c r="AL79" i="1" s="1"/>
  <c r="AL128" i="1" a="1"/>
  <c r="AL128" i="1" s="1"/>
  <c r="AL390" i="1" a="1"/>
  <c r="AL390" i="1" s="1"/>
  <c r="AL474" i="1" a="1"/>
  <c r="AL474" i="1" s="1"/>
  <c r="AL127" i="1" a="1"/>
  <c r="AL127" i="1" s="1"/>
  <c r="AL34" i="1" a="1"/>
  <c r="AL34" i="1" s="1"/>
  <c r="AL792" i="1" a="1"/>
  <c r="AL792" i="1" s="1"/>
  <c r="AL202" i="1" a="1"/>
  <c r="AL202" i="1" s="1"/>
  <c r="AL280" i="1" a="1"/>
  <c r="AL280" i="1" s="1"/>
  <c r="AL432" i="1" a="1"/>
  <c r="AL432" i="1" s="1"/>
  <c r="AL234" i="1" a="1"/>
  <c r="AL234" i="1" s="1"/>
  <c r="AL239" i="1" a="1"/>
  <c r="AL239" i="1" s="1"/>
  <c r="AL494" i="1" a="1"/>
  <c r="AL494" i="1" s="1"/>
  <c r="AL519" i="1" a="1"/>
  <c r="AL519" i="1" s="1"/>
  <c r="AL570" i="1" a="1"/>
  <c r="AL570" i="1" s="1"/>
  <c r="AL610" i="1" a="1"/>
  <c r="AL610" i="1" s="1"/>
  <c r="AL209" i="1" a="1"/>
  <c r="AL209" i="1" s="1"/>
  <c r="AL417" i="1" a="1"/>
  <c r="AL417" i="1" s="1"/>
  <c r="AL375" i="1" a="1"/>
  <c r="AL375" i="1" s="1"/>
  <c r="AL448" i="1" a="1"/>
  <c r="AL448" i="1" s="1"/>
  <c r="AL350" i="1" a="1"/>
  <c r="AL350" i="1" s="1"/>
  <c r="AL414" i="1" a="1"/>
  <c r="AL414" i="1" s="1"/>
  <c r="AL880" i="1" a="1"/>
  <c r="AL880" i="1" s="1"/>
  <c r="AL497" i="1" a="1"/>
  <c r="AL497" i="1" s="1"/>
  <c r="AL575" i="1" a="1"/>
  <c r="AL575" i="1" s="1"/>
  <c r="AL318" i="1" a="1"/>
  <c r="AL318" i="1" s="1"/>
  <c r="AL99" i="1" a="1"/>
  <c r="AL99" i="1" s="1"/>
  <c r="AL270" i="1" a="1"/>
  <c r="AL270" i="1" s="1"/>
  <c r="AL411" i="1" a="1"/>
  <c r="AL411" i="1" s="1"/>
  <c r="AL944" i="1" a="1"/>
  <c r="AL944" i="1" s="1"/>
  <c r="AM900" i="1"/>
  <c r="AT580" i="1"/>
  <c r="AV787" i="1"/>
  <c r="AM851" i="1"/>
  <c r="BJ851" i="1" s="1"/>
  <c r="AU955" i="1"/>
  <c r="AM157" i="1"/>
  <c r="BJ157" i="1" s="1"/>
  <c r="AS868" i="1"/>
  <c r="AT868" i="1"/>
  <c r="BQ868" i="1" s="1"/>
  <c r="AP868" i="1"/>
  <c r="AM868" i="1"/>
  <c r="BJ868" i="1" s="1"/>
  <c r="AN868" i="1"/>
  <c r="AR868" i="1"/>
  <c r="BO868" i="1" s="1"/>
  <c r="AQ868" i="1"/>
  <c r="AO868" i="1"/>
  <c r="AM452" i="1"/>
  <c r="BJ452" i="1" s="1"/>
  <c r="AR452" i="1"/>
  <c r="AQ452" i="1"/>
  <c r="AU452" i="1"/>
  <c r="BR452" i="1" s="1"/>
  <c r="AV452" i="1"/>
  <c r="AP452" i="1"/>
  <c r="BM452" i="1" s="1"/>
  <c r="AT452" i="1"/>
  <c r="AS452" i="1"/>
  <c r="BP452" i="1" s="1"/>
  <c r="AO452" i="1"/>
  <c r="AP921" i="1"/>
  <c r="AQ921" i="1"/>
  <c r="AR921" i="1"/>
  <c r="AS921" i="1"/>
  <c r="AT921" i="1"/>
  <c r="AU921" i="1"/>
  <c r="AO921" i="1"/>
  <c r="AN921" i="1"/>
  <c r="AV921" i="1"/>
  <c r="AM921" i="1"/>
  <c r="AU517" i="1"/>
  <c r="AO517" i="1"/>
  <c r="AP517" i="1"/>
  <c r="AQ517" i="1"/>
  <c r="AS517" i="1"/>
  <c r="AN517" i="1"/>
  <c r="AR517" i="1"/>
  <c r="AV517" i="1"/>
  <c r="AT517" i="1"/>
  <c r="AM517" i="1"/>
  <c r="AT724" i="1"/>
  <c r="AU724" i="1"/>
  <c r="AN724" i="1"/>
  <c r="AV724" i="1"/>
  <c r="AO724" i="1"/>
  <c r="AP724" i="1"/>
  <c r="AQ724" i="1"/>
  <c r="AR724" i="1"/>
  <c r="AS724" i="1"/>
  <c r="AM724" i="1"/>
  <c r="AR991" i="1"/>
  <c r="AS991" i="1"/>
  <c r="AT991" i="1"/>
  <c r="AU991" i="1"/>
  <c r="AN991" i="1"/>
  <c r="AV991" i="1"/>
  <c r="AO991" i="1"/>
  <c r="AP991" i="1"/>
  <c r="AM991" i="1"/>
  <c r="AQ991" i="1"/>
  <c r="AP897" i="1"/>
  <c r="AQ897" i="1"/>
  <c r="AR897" i="1"/>
  <c r="AS897" i="1"/>
  <c r="AT897" i="1"/>
  <c r="AU897" i="1"/>
  <c r="AO897" i="1"/>
  <c r="AN897" i="1"/>
  <c r="AV897" i="1"/>
  <c r="AM897" i="1"/>
  <c r="AU715" i="1"/>
  <c r="AN715" i="1"/>
  <c r="AV715" i="1"/>
  <c r="AO715" i="1"/>
  <c r="AP715" i="1"/>
  <c r="AQ715" i="1"/>
  <c r="AR715" i="1"/>
  <c r="AS715" i="1"/>
  <c r="AT715" i="1"/>
  <c r="AM715" i="1"/>
  <c r="AP841" i="1"/>
  <c r="AQ841" i="1"/>
  <c r="AR841" i="1"/>
  <c r="AS841" i="1"/>
  <c r="AT841" i="1"/>
  <c r="AU841" i="1"/>
  <c r="AO841" i="1"/>
  <c r="AN841" i="1"/>
  <c r="AV841" i="1"/>
  <c r="AM841" i="1"/>
  <c r="AN28" i="1"/>
  <c r="AV28" i="1"/>
  <c r="AO28" i="1"/>
  <c r="AP28" i="1"/>
  <c r="AQ28" i="1"/>
  <c r="AR28" i="1"/>
  <c r="AU28" i="1"/>
  <c r="AS28" i="1"/>
  <c r="AT28" i="1"/>
  <c r="AM28" i="1"/>
  <c r="AP817" i="1"/>
  <c r="AQ817" i="1"/>
  <c r="AR817" i="1"/>
  <c r="AS817" i="1"/>
  <c r="AT817" i="1"/>
  <c r="AU817" i="1"/>
  <c r="AO817" i="1"/>
  <c r="AV817" i="1"/>
  <c r="AN817" i="1"/>
  <c r="AM817" i="1"/>
  <c r="AN98" i="1"/>
  <c r="AV98" i="1"/>
  <c r="AO98" i="1"/>
  <c r="AQ98" i="1"/>
  <c r="AR98" i="1"/>
  <c r="AP98" i="1"/>
  <c r="AS98" i="1"/>
  <c r="AT98" i="1"/>
  <c r="AU98" i="1"/>
  <c r="AM98" i="1"/>
  <c r="AR409" i="1"/>
  <c r="AS409" i="1"/>
  <c r="AT409" i="1"/>
  <c r="AU409" i="1"/>
  <c r="AP409" i="1"/>
  <c r="AV409" i="1"/>
  <c r="AN409" i="1"/>
  <c r="AO409" i="1"/>
  <c r="AQ409" i="1"/>
  <c r="AM409" i="1"/>
  <c r="AT207" i="1"/>
  <c r="AU207" i="1"/>
  <c r="AO207" i="1"/>
  <c r="AP207" i="1"/>
  <c r="AQ207" i="1"/>
  <c r="AN207" i="1"/>
  <c r="AR207" i="1"/>
  <c r="AS207" i="1"/>
  <c r="AV207" i="1"/>
  <c r="AM207" i="1"/>
  <c r="AN92" i="1"/>
  <c r="AV92" i="1"/>
  <c r="AO92" i="1"/>
  <c r="AP92" i="1"/>
  <c r="AQ92" i="1"/>
  <c r="AR92" i="1"/>
  <c r="AU92" i="1"/>
  <c r="AS92" i="1"/>
  <c r="AT92" i="1"/>
  <c r="AM92" i="1"/>
  <c r="AT257" i="1"/>
  <c r="AN257" i="1"/>
  <c r="AV257" i="1"/>
  <c r="AQ257" i="1"/>
  <c r="AO257" i="1"/>
  <c r="AP257" i="1"/>
  <c r="AR257" i="1"/>
  <c r="AS257" i="1"/>
  <c r="AU257" i="1"/>
  <c r="AM257" i="1"/>
  <c r="AS328" i="1"/>
  <c r="AU328" i="1"/>
  <c r="AN328" i="1"/>
  <c r="AV328" i="1"/>
  <c r="AO328" i="1"/>
  <c r="AQ328" i="1"/>
  <c r="AP328" i="1"/>
  <c r="AR328" i="1"/>
  <c r="AT328" i="1"/>
  <c r="AM328" i="1"/>
  <c r="AT167" i="1"/>
  <c r="AU167" i="1"/>
  <c r="AO167" i="1"/>
  <c r="AP167" i="1"/>
  <c r="AN167" i="1"/>
  <c r="AQ167" i="1"/>
  <c r="AR167" i="1"/>
  <c r="AS167" i="1"/>
  <c r="AV167" i="1"/>
  <c r="AM167" i="1"/>
  <c r="AU779" i="1"/>
  <c r="AO779" i="1"/>
  <c r="AP779" i="1"/>
  <c r="AQ779" i="1"/>
  <c r="AS779" i="1"/>
  <c r="AT779" i="1"/>
  <c r="AV779" i="1"/>
  <c r="AR779" i="1"/>
  <c r="AN779" i="1"/>
  <c r="AM779" i="1"/>
  <c r="AT670" i="1"/>
  <c r="AU670" i="1"/>
  <c r="AN670" i="1"/>
  <c r="AV670" i="1"/>
  <c r="AO670" i="1"/>
  <c r="AP670" i="1"/>
  <c r="AQ670" i="1"/>
  <c r="AS670" i="1"/>
  <c r="AR670" i="1"/>
  <c r="AM670" i="1"/>
  <c r="AQ276" i="1"/>
  <c r="AS276" i="1"/>
  <c r="AN276" i="1"/>
  <c r="AV276" i="1"/>
  <c r="AR276" i="1"/>
  <c r="AU276" i="1"/>
  <c r="AO276" i="1"/>
  <c r="AP276" i="1"/>
  <c r="AT276" i="1"/>
  <c r="AM276" i="1"/>
  <c r="AP227" i="1"/>
  <c r="AQ227" i="1"/>
  <c r="AS227" i="1"/>
  <c r="AT227" i="1"/>
  <c r="AU227" i="1"/>
  <c r="AN227" i="1"/>
  <c r="AO227" i="1"/>
  <c r="AR227" i="1"/>
  <c r="AV227" i="1"/>
  <c r="AM227" i="1"/>
  <c r="AS133" i="1"/>
  <c r="AT133" i="1"/>
  <c r="AN133" i="1"/>
  <c r="AV133" i="1"/>
  <c r="AO133" i="1"/>
  <c r="AQ133" i="1"/>
  <c r="AR133" i="1"/>
  <c r="AP133" i="1"/>
  <c r="AU133" i="1"/>
  <c r="AM133" i="1"/>
  <c r="AO97" i="1"/>
  <c r="AP97" i="1"/>
  <c r="AR97" i="1"/>
  <c r="AS97" i="1"/>
  <c r="AT97" i="1"/>
  <c r="AU97" i="1"/>
  <c r="AV97" i="1"/>
  <c r="AN97" i="1"/>
  <c r="AQ97" i="1"/>
  <c r="AM97" i="1"/>
  <c r="AU828" i="1"/>
  <c r="AN828" i="1"/>
  <c r="AV828" i="1"/>
  <c r="AO828" i="1"/>
  <c r="AP828" i="1"/>
  <c r="AQ828" i="1"/>
  <c r="AR828" i="1"/>
  <c r="AT828" i="1"/>
  <c r="AS828" i="1"/>
  <c r="AM828" i="1"/>
  <c r="AS527" i="1"/>
  <c r="AU527" i="1"/>
  <c r="AN527" i="1"/>
  <c r="AV527" i="1"/>
  <c r="AO527" i="1"/>
  <c r="AQ527" i="1"/>
  <c r="AT527" i="1"/>
  <c r="AR527" i="1"/>
  <c r="AP527" i="1"/>
  <c r="AM527" i="1"/>
  <c r="AQ824" i="1"/>
  <c r="AR824" i="1"/>
  <c r="AS824" i="1"/>
  <c r="AT824" i="1"/>
  <c r="AU824" i="1"/>
  <c r="AN824" i="1"/>
  <c r="AV824" i="1"/>
  <c r="AP824" i="1"/>
  <c r="AM824" i="1"/>
  <c r="AO824" i="1"/>
  <c r="AU996" i="1"/>
  <c r="AN996" i="1"/>
  <c r="AV996" i="1"/>
  <c r="AO996" i="1"/>
  <c r="AP996" i="1"/>
  <c r="AQ996" i="1"/>
  <c r="AR996" i="1"/>
  <c r="AS996" i="1"/>
  <c r="AM996" i="1"/>
  <c r="AT996" i="1"/>
  <c r="AO635" i="1"/>
  <c r="AP635" i="1"/>
  <c r="AQ635" i="1"/>
  <c r="AR635" i="1"/>
  <c r="AS635" i="1"/>
  <c r="AT635" i="1"/>
  <c r="AN635" i="1"/>
  <c r="AV635" i="1"/>
  <c r="AU635" i="1"/>
  <c r="AM635" i="1"/>
  <c r="AU755" i="1"/>
  <c r="AO755" i="1"/>
  <c r="AP755" i="1"/>
  <c r="AQ755" i="1"/>
  <c r="AS755" i="1"/>
  <c r="AV755" i="1"/>
  <c r="AN755" i="1"/>
  <c r="AT755" i="1"/>
  <c r="AR755" i="1"/>
  <c r="AM755" i="1"/>
  <c r="AS926" i="1"/>
  <c r="AT926" i="1"/>
  <c r="AU926" i="1"/>
  <c r="AN926" i="1"/>
  <c r="AV926" i="1"/>
  <c r="AO926" i="1"/>
  <c r="AP926" i="1"/>
  <c r="AQ926" i="1"/>
  <c r="AM926" i="1"/>
  <c r="AR926" i="1"/>
  <c r="AP873" i="1"/>
  <c r="AQ873" i="1"/>
  <c r="AR873" i="1"/>
  <c r="AS873" i="1"/>
  <c r="AT873" i="1"/>
  <c r="AU873" i="1"/>
  <c r="AO873" i="1"/>
  <c r="AN873" i="1"/>
  <c r="AV873" i="1"/>
  <c r="AM873" i="1"/>
  <c r="AR209" i="1"/>
  <c r="AS209" i="1"/>
  <c r="AU209" i="1"/>
  <c r="AN209" i="1"/>
  <c r="AV209" i="1"/>
  <c r="AO209" i="1"/>
  <c r="AQ209" i="1"/>
  <c r="AT209" i="1"/>
  <c r="AP209" i="1"/>
  <c r="AM209" i="1"/>
  <c r="AT552" i="1"/>
  <c r="AU552" i="1"/>
  <c r="AP552" i="1"/>
  <c r="AS552" i="1"/>
  <c r="AV552" i="1"/>
  <c r="AN552" i="1"/>
  <c r="AO552" i="1"/>
  <c r="AR552" i="1"/>
  <c r="AQ552" i="1"/>
  <c r="AM552" i="1"/>
  <c r="AP120" i="1"/>
  <c r="AQ120" i="1"/>
  <c r="AS120" i="1"/>
  <c r="AT120" i="1"/>
  <c r="AV120" i="1"/>
  <c r="AN120" i="1"/>
  <c r="AO120" i="1"/>
  <c r="AR120" i="1"/>
  <c r="AU120" i="1"/>
  <c r="AM120" i="1"/>
  <c r="AT265" i="1"/>
  <c r="AN265" i="1"/>
  <c r="AV265" i="1"/>
  <c r="AQ265" i="1"/>
  <c r="AO265" i="1"/>
  <c r="AP265" i="1"/>
  <c r="AR265" i="1"/>
  <c r="AS265" i="1"/>
  <c r="AU265" i="1"/>
  <c r="AM265" i="1"/>
  <c r="AR321" i="1"/>
  <c r="AT321" i="1"/>
  <c r="AU321" i="1"/>
  <c r="AN321" i="1"/>
  <c r="AV321" i="1"/>
  <c r="AP321" i="1"/>
  <c r="AO321" i="1"/>
  <c r="AQ321" i="1"/>
  <c r="AS321" i="1"/>
  <c r="AM321" i="1"/>
  <c r="AT30" i="1"/>
  <c r="AU30" i="1"/>
  <c r="AN30" i="1"/>
  <c r="AV30" i="1"/>
  <c r="AO30" i="1"/>
  <c r="AP30" i="1"/>
  <c r="AS30" i="1"/>
  <c r="AQ30" i="1"/>
  <c r="AR30" i="1"/>
  <c r="AM30" i="1"/>
  <c r="AU543" i="1"/>
  <c r="AN543" i="1"/>
  <c r="AV543" i="1"/>
  <c r="AQ543" i="1"/>
  <c r="AO543" i="1"/>
  <c r="AP543" i="1"/>
  <c r="AR543" i="1"/>
  <c r="AS543" i="1"/>
  <c r="AT543" i="1"/>
  <c r="AM543" i="1"/>
  <c r="AQ976" i="1"/>
  <c r="AR976" i="1"/>
  <c r="AS976" i="1"/>
  <c r="AT976" i="1"/>
  <c r="AU976" i="1"/>
  <c r="AN976" i="1"/>
  <c r="AV976" i="1"/>
  <c r="AO976" i="1"/>
  <c r="AP976" i="1"/>
  <c r="AM976" i="1"/>
  <c r="AT933" i="1"/>
  <c r="AU933" i="1"/>
  <c r="AN933" i="1"/>
  <c r="AV933" i="1"/>
  <c r="AO933" i="1"/>
  <c r="AP933" i="1"/>
  <c r="AQ933" i="1"/>
  <c r="AR933" i="1"/>
  <c r="AM933" i="1"/>
  <c r="AS933" i="1"/>
  <c r="AP202" i="1"/>
  <c r="AQ202" i="1"/>
  <c r="AR202" i="1"/>
  <c r="AS202" i="1"/>
  <c r="AT202" i="1"/>
  <c r="AU202" i="1"/>
  <c r="AN202" i="1"/>
  <c r="AV202" i="1"/>
  <c r="AO202" i="1"/>
  <c r="AM202" i="1"/>
  <c r="AU69" i="1"/>
  <c r="AN69" i="1"/>
  <c r="AV69" i="1"/>
  <c r="AO69" i="1"/>
  <c r="AP69" i="1"/>
  <c r="AQ69" i="1"/>
  <c r="AT69" i="1"/>
  <c r="AR69" i="1"/>
  <c r="AS69" i="1"/>
  <c r="AM69" i="1"/>
  <c r="AU723" i="1"/>
  <c r="AN723" i="1"/>
  <c r="AV723" i="1"/>
  <c r="AO723" i="1"/>
  <c r="AP723" i="1"/>
  <c r="AQ723" i="1"/>
  <c r="AR723" i="1"/>
  <c r="AS723" i="1"/>
  <c r="AT723" i="1"/>
  <c r="AM723" i="1"/>
  <c r="AU334" i="1"/>
  <c r="AO334" i="1"/>
  <c r="AP334" i="1"/>
  <c r="AQ334" i="1"/>
  <c r="AS334" i="1"/>
  <c r="AV334" i="1"/>
  <c r="AT334" i="1"/>
  <c r="AR334" i="1"/>
  <c r="AN334" i="1"/>
  <c r="AM334" i="1"/>
  <c r="AO43" i="1"/>
  <c r="AP43" i="1"/>
  <c r="AQ43" i="1"/>
  <c r="AR43" i="1"/>
  <c r="AS43" i="1"/>
  <c r="AN43" i="1"/>
  <c r="AV43" i="1"/>
  <c r="AT43" i="1"/>
  <c r="AU43" i="1"/>
  <c r="AM43" i="1"/>
  <c r="AS465" i="1"/>
  <c r="AT465" i="1"/>
  <c r="AP465" i="1"/>
  <c r="AN465" i="1"/>
  <c r="AO465" i="1"/>
  <c r="AQ465" i="1"/>
  <c r="AR465" i="1"/>
  <c r="AU465" i="1"/>
  <c r="AV465" i="1"/>
  <c r="AM465" i="1"/>
  <c r="AN254" i="1"/>
  <c r="AV254" i="1"/>
  <c r="AO254" i="1"/>
  <c r="AQ254" i="1"/>
  <c r="AR254" i="1"/>
  <c r="AT254" i="1"/>
  <c r="AP254" i="1"/>
  <c r="AS254" i="1"/>
  <c r="AU254" i="1"/>
  <c r="AM254" i="1"/>
  <c r="AN492" i="1"/>
  <c r="AV492" i="1"/>
  <c r="AO492" i="1"/>
  <c r="AP492" i="1"/>
  <c r="AQ492" i="1"/>
  <c r="AR492" i="1"/>
  <c r="AS492" i="1"/>
  <c r="AT492" i="1"/>
  <c r="AU492" i="1"/>
  <c r="AM492" i="1"/>
  <c r="AT295" i="1"/>
  <c r="AN295" i="1"/>
  <c r="AV295" i="1"/>
  <c r="AO295" i="1"/>
  <c r="AP295" i="1"/>
  <c r="AR295" i="1"/>
  <c r="AQ295" i="1"/>
  <c r="AS295" i="1"/>
  <c r="AU295" i="1"/>
  <c r="AM295" i="1"/>
  <c r="AN754" i="1"/>
  <c r="AV754" i="1"/>
  <c r="AP754" i="1"/>
  <c r="AQ754" i="1"/>
  <c r="AR754" i="1"/>
  <c r="AT754" i="1"/>
  <c r="AO754" i="1"/>
  <c r="AS754" i="1"/>
  <c r="AU754" i="1"/>
  <c r="AM754" i="1"/>
  <c r="AO986" i="1"/>
  <c r="AP986" i="1"/>
  <c r="AQ986" i="1"/>
  <c r="AR986" i="1"/>
  <c r="AS986" i="1"/>
  <c r="AT986" i="1"/>
  <c r="AU986" i="1"/>
  <c r="AN986" i="1"/>
  <c r="AV986" i="1"/>
  <c r="AM986" i="1"/>
  <c r="AS966" i="1"/>
  <c r="AT966" i="1"/>
  <c r="AU966" i="1"/>
  <c r="AN966" i="1"/>
  <c r="AV966" i="1"/>
  <c r="AO966" i="1"/>
  <c r="AP966" i="1"/>
  <c r="AQ966" i="1"/>
  <c r="AR966" i="1"/>
  <c r="AM966" i="1"/>
  <c r="AP155" i="1"/>
  <c r="AQ155" i="1"/>
  <c r="AS155" i="1"/>
  <c r="AT155" i="1"/>
  <c r="AU155" i="1"/>
  <c r="AV155" i="1"/>
  <c r="AN155" i="1"/>
  <c r="AO155" i="1"/>
  <c r="AR155" i="1"/>
  <c r="AM155" i="1"/>
  <c r="AN255" i="1"/>
  <c r="AV255" i="1"/>
  <c r="AP255" i="1"/>
  <c r="AS255" i="1"/>
  <c r="AO255" i="1"/>
  <c r="AQ255" i="1"/>
  <c r="AR255" i="1"/>
  <c r="AT255" i="1"/>
  <c r="AU255" i="1"/>
  <c r="AM255" i="1"/>
  <c r="AT732" i="1"/>
  <c r="AU732" i="1"/>
  <c r="AN732" i="1"/>
  <c r="AV732" i="1"/>
  <c r="AO732" i="1"/>
  <c r="AP732" i="1"/>
  <c r="AQ732" i="1"/>
  <c r="AR732" i="1"/>
  <c r="AS732" i="1"/>
  <c r="AM732" i="1"/>
  <c r="AP800" i="1"/>
  <c r="AR800" i="1"/>
  <c r="AS800" i="1"/>
  <c r="AT800" i="1"/>
  <c r="AN800" i="1"/>
  <c r="AV800" i="1"/>
  <c r="AO800" i="1"/>
  <c r="AU800" i="1"/>
  <c r="AQ800" i="1"/>
  <c r="AM800" i="1"/>
  <c r="AR546" i="1"/>
  <c r="AS546" i="1"/>
  <c r="AN546" i="1"/>
  <c r="AV546" i="1"/>
  <c r="AO546" i="1"/>
  <c r="AP546" i="1"/>
  <c r="AQ546" i="1"/>
  <c r="AU546" i="1"/>
  <c r="AT546" i="1"/>
  <c r="AM546" i="1"/>
  <c r="AT303" i="1"/>
  <c r="AN303" i="1"/>
  <c r="AV303" i="1"/>
  <c r="AO303" i="1"/>
  <c r="AP303" i="1"/>
  <c r="AR303" i="1"/>
  <c r="AU303" i="1"/>
  <c r="AQ303" i="1"/>
  <c r="AS303" i="1"/>
  <c r="AM303" i="1"/>
  <c r="AP460" i="1"/>
  <c r="AQ460" i="1"/>
  <c r="AU460" i="1"/>
  <c r="AR460" i="1"/>
  <c r="AS460" i="1"/>
  <c r="AT460" i="1"/>
  <c r="AV460" i="1"/>
  <c r="AN460" i="1"/>
  <c r="AO460" i="1"/>
  <c r="AM460" i="1"/>
  <c r="AS408" i="1"/>
  <c r="AT408" i="1"/>
  <c r="AU408" i="1"/>
  <c r="AN408" i="1"/>
  <c r="AV408" i="1"/>
  <c r="AQ408" i="1"/>
  <c r="AO408" i="1"/>
  <c r="AP408" i="1"/>
  <c r="AR408" i="1"/>
  <c r="AM408" i="1"/>
  <c r="AS647" i="1"/>
  <c r="AT647" i="1"/>
  <c r="AU647" i="1"/>
  <c r="AN647" i="1"/>
  <c r="AV647" i="1"/>
  <c r="AO647" i="1"/>
  <c r="AP647" i="1"/>
  <c r="AR647" i="1"/>
  <c r="AQ647" i="1"/>
  <c r="AM647" i="1"/>
  <c r="AN404" i="1"/>
  <c r="AV404" i="1"/>
  <c r="AO404" i="1"/>
  <c r="AP404" i="1"/>
  <c r="AQ404" i="1"/>
  <c r="AR404" i="1"/>
  <c r="AU404" i="1"/>
  <c r="AS404" i="1"/>
  <c r="AT404" i="1"/>
  <c r="AM404" i="1"/>
  <c r="AN770" i="1"/>
  <c r="AV770" i="1"/>
  <c r="AP770" i="1"/>
  <c r="AQ770" i="1"/>
  <c r="AR770" i="1"/>
  <c r="AT770" i="1"/>
  <c r="AO770" i="1"/>
  <c r="AS770" i="1"/>
  <c r="AU770" i="1"/>
  <c r="AM770" i="1"/>
  <c r="AR64" i="1"/>
  <c r="AS64" i="1"/>
  <c r="AT64" i="1"/>
  <c r="AU64" i="1"/>
  <c r="AN64" i="1"/>
  <c r="AV64" i="1"/>
  <c r="AQ64" i="1"/>
  <c r="AO64" i="1"/>
  <c r="AP64" i="1"/>
  <c r="AM64" i="1"/>
  <c r="AS535" i="1"/>
  <c r="AU535" i="1"/>
  <c r="AN535" i="1"/>
  <c r="AV535" i="1"/>
  <c r="AO535" i="1"/>
  <c r="AQ535" i="1"/>
  <c r="AP535" i="1"/>
  <c r="AR535" i="1"/>
  <c r="AT535" i="1"/>
  <c r="AM535" i="1"/>
  <c r="AP163" i="1"/>
  <c r="AQ163" i="1"/>
  <c r="AS163" i="1"/>
  <c r="AT163" i="1"/>
  <c r="AN163" i="1"/>
  <c r="AO163" i="1"/>
  <c r="AR163" i="1"/>
  <c r="AU163" i="1"/>
  <c r="AV163" i="1"/>
  <c r="AM163" i="1"/>
  <c r="AS545" i="1"/>
  <c r="AT545" i="1"/>
  <c r="AO545" i="1"/>
  <c r="AR545" i="1"/>
  <c r="AU545" i="1"/>
  <c r="AV545" i="1"/>
  <c r="AN545" i="1"/>
  <c r="AQ545" i="1"/>
  <c r="AP545" i="1"/>
  <c r="AM545" i="1"/>
  <c r="AQ89" i="1"/>
  <c r="AR89" i="1"/>
  <c r="AS89" i="1"/>
  <c r="AT89" i="1"/>
  <c r="AU89" i="1"/>
  <c r="AP89" i="1"/>
  <c r="AN89" i="1"/>
  <c r="AV89" i="1"/>
  <c r="AO89" i="1"/>
  <c r="AM89" i="1"/>
  <c r="AT311" i="1"/>
  <c r="AN311" i="1"/>
  <c r="AV311" i="1"/>
  <c r="AO311" i="1"/>
  <c r="AP311" i="1"/>
  <c r="AR311" i="1"/>
  <c r="AQ311" i="1"/>
  <c r="AS311" i="1"/>
  <c r="AU311" i="1"/>
  <c r="AM311" i="1"/>
  <c r="AO172" i="1"/>
  <c r="AP172" i="1"/>
  <c r="AR172" i="1"/>
  <c r="AS172" i="1"/>
  <c r="AN172" i="1"/>
  <c r="AQ172" i="1"/>
  <c r="AT172" i="1"/>
  <c r="AU172" i="1"/>
  <c r="AV172" i="1"/>
  <c r="AM172" i="1"/>
  <c r="AO946" i="1"/>
  <c r="AP946" i="1"/>
  <c r="AQ946" i="1"/>
  <c r="AR946" i="1"/>
  <c r="AS946" i="1"/>
  <c r="AT946" i="1"/>
  <c r="AU946" i="1"/>
  <c r="AN946" i="1"/>
  <c r="AV946" i="1"/>
  <c r="AM946" i="1"/>
  <c r="AT957" i="1"/>
  <c r="AU957" i="1"/>
  <c r="AN957" i="1"/>
  <c r="AV957" i="1"/>
  <c r="AO957" i="1"/>
  <c r="AP957" i="1"/>
  <c r="AQ957" i="1"/>
  <c r="AR957" i="1"/>
  <c r="AS957" i="1"/>
  <c r="AM957" i="1"/>
  <c r="AP1001" i="1"/>
  <c r="AQ1001" i="1"/>
  <c r="AR1001" i="1"/>
  <c r="AS1001" i="1"/>
  <c r="AT1001" i="1"/>
  <c r="AU1001" i="1"/>
  <c r="AN1001" i="1"/>
  <c r="AV1001" i="1"/>
  <c r="AO1001" i="1"/>
  <c r="AM1001" i="1"/>
  <c r="AN138" i="1"/>
  <c r="AV138" i="1"/>
  <c r="AO138" i="1"/>
  <c r="AQ138" i="1"/>
  <c r="AR138" i="1"/>
  <c r="AT138" i="1"/>
  <c r="AU138" i="1"/>
  <c r="AP138" i="1"/>
  <c r="AS138" i="1"/>
  <c r="AM138" i="1"/>
  <c r="AQ936" i="1"/>
  <c r="AR936" i="1"/>
  <c r="AS936" i="1"/>
  <c r="AT936" i="1"/>
  <c r="AU936" i="1"/>
  <c r="AN936" i="1"/>
  <c r="AV936" i="1"/>
  <c r="AO936" i="1"/>
  <c r="AP936" i="1"/>
  <c r="AM936" i="1"/>
  <c r="AQ242" i="1"/>
  <c r="AR242" i="1"/>
  <c r="AS242" i="1"/>
  <c r="AT242" i="1"/>
  <c r="AU242" i="1"/>
  <c r="AN242" i="1"/>
  <c r="AV242" i="1"/>
  <c r="AP242" i="1"/>
  <c r="AO242" i="1"/>
  <c r="AM242" i="1"/>
  <c r="AQ577" i="1"/>
  <c r="AR577" i="1"/>
  <c r="AS577" i="1"/>
  <c r="AT577" i="1"/>
  <c r="AU577" i="1"/>
  <c r="AN577" i="1"/>
  <c r="AV577" i="1"/>
  <c r="AP577" i="1"/>
  <c r="AO577" i="1"/>
  <c r="AM577" i="1"/>
  <c r="AT544" i="1"/>
  <c r="AU544" i="1"/>
  <c r="AP544" i="1"/>
  <c r="AO544" i="1"/>
  <c r="AQ544" i="1"/>
  <c r="AR544" i="1"/>
  <c r="AS544" i="1"/>
  <c r="AV544" i="1"/>
  <c r="AN544" i="1"/>
  <c r="AM544" i="1"/>
  <c r="AU158" i="1"/>
  <c r="AN158" i="1"/>
  <c r="AV158" i="1"/>
  <c r="AP158" i="1"/>
  <c r="AQ158" i="1"/>
  <c r="AO158" i="1"/>
  <c r="AR158" i="1"/>
  <c r="AS158" i="1"/>
  <c r="AT158" i="1"/>
  <c r="AM158" i="1"/>
  <c r="AT231" i="1"/>
  <c r="AU231" i="1"/>
  <c r="AP231" i="1"/>
  <c r="AQ231" i="1"/>
  <c r="AN231" i="1"/>
  <c r="AO231" i="1"/>
  <c r="AR231" i="1"/>
  <c r="AV231" i="1"/>
  <c r="AS231" i="1"/>
  <c r="AM231" i="1"/>
  <c r="AQ459" i="1"/>
  <c r="AR459" i="1"/>
  <c r="AN459" i="1"/>
  <c r="AV459" i="1"/>
  <c r="AO459" i="1"/>
  <c r="AP459" i="1"/>
  <c r="AS459" i="1"/>
  <c r="AT459" i="1"/>
  <c r="AU459" i="1"/>
  <c r="AM459" i="1"/>
  <c r="AQ601" i="1"/>
  <c r="AR601" i="1"/>
  <c r="AS601" i="1"/>
  <c r="AT601" i="1"/>
  <c r="AU601" i="1"/>
  <c r="AN601" i="1"/>
  <c r="AV601" i="1"/>
  <c r="AP601" i="1"/>
  <c r="AO601" i="1"/>
  <c r="AM601" i="1"/>
  <c r="AN859" i="1"/>
  <c r="AV859" i="1"/>
  <c r="AO859" i="1"/>
  <c r="AP859" i="1"/>
  <c r="AQ859" i="1"/>
  <c r="AR859" i="1"/>
  <c r="AS859" i="1"/>
  <c r="AU859" i="1"/>
  <c r="AM859" i="1"/>
  <c r="AT859" i="1"/>
  <c r="AO549" i="1"/>
  <c r="AP549" i="1"/>
  <c r="AS549" i="1"/>
  <c r="AU549" i="1"/>
  <c r="AV549" i="1"/>
  <c r="AN549" i="1"/>
  <c r="AQ549" i="1"/>
  <c r="AT549" i="1"/>
  <c r="AR549" i="1"/>
  <c r="AM549" i="1"/>
  <c r="AU256" i="1"/>
  <c r="AO256" i="1"/>
  <c r="AR256" i="1"/>
  <c r="AS256" i="1"/>
  <c r="AT256" i="1"/>
  <c r="AV256" i="1"/>
  <c r="AN256" i="1"/>
  <c r="AP256" i="1"/>
  <c r="AQ256" i="1"/>
  <c r="AM256" i="1"/>
  <c r="AN114" i="1"/>
  <c r="AV114" i="1"/>
  <c r="AO114" i="1"/>
  <c r="AQ114" i="1"/>
  <c r="AR114" i="1"/>
  <c r="AP114" i="1"/>
  <c r="AS114" i="1"/>
  <c r="AT114" i="1"/>
  <c r="AU114" i="1"/>
  <c r="AM114" i="1"/>
  <c r="AR169" i="1"/>
  <c r="AS169" i="1"/>
  <c r="AU169" i="1"/>
  <c r="AN169" i="1"/>
  <c r="AV169" i="1"/>
  <c r="AO169" i="1"/>
  <c r="AP169" i="1"/>
  <c r="AQ169" i="1"/>
  <c r="AT169" i="1"/>
  <c r="AM169" i="1"/>
  <c r="AU892" i="1"/>
  <c r="AN892" i="1"/>
  <c r="AV892" i="1"/>
  <c r="AO892" i="1"/>
  <c r="AP892" i="1"/>
  <c r="AQ892" i="1"/>
  <c r="AR892" i="1"/>
  <c r="AT892" i="1"/>
  <c r="AS892" i="1"/>
  <c r="AM892" i="1"/>
  <c r="AS290" i="1"/>
  <c r="AU290" i="1"/>
  <c r="AP290" i="1"/>
  <c r="AT290" i="1"/>
  <c r="AN290" i="1"/>
  <c r="AQ290" i="1"/>
  <c r="AV290" i="1"/>
  <c r="AR290" i="1"/>
  <c r="AO290" i="1"/>
  <c r="AM290" i="1"/>
  <c r="AR425" i="1"/>
  <c r="AS425" i="1"/>
  <c r="AT425" i="1"/>
  <c r="AU425" i="1"/>
  <c r="AP425" i="1"/>
  <c r="AN425" i="1"/>
  <c r="AO425" i="1"/>
  <c r="AQ425" i="1"/>
  <c r="AV425" i="1"/>
  <c r="AM425" i="1"/>
  <c r="AR150" i="1"/>
  <c r="AS150" i="1"/>
  <c r="AU150" i="1"/>
  <c r="AN150" i="1"/>
  <c r="AV150" i="1"/>
  <c r="AO150" i="1"/>
  <c r="AP150" i="1"/>
  <c r="AQ150" i="1"/>
  <c r="AT150" i="1"/>
  <c r="AM150" i="1"/>
  <c r="AQ816" i="1"/>
  <c r="AR816" i="1"/>
  <c r="AS816" i="1"/>
  <c r="AT816" i="1"/>
  <c r="AU816" i="1"/>
  <c r="AN816" i="1"/>
  <c r="AV816" i="1"/>
  <c r="AP816" i="1"/>
  <c r="AO816" i="1"/>
  <c r="AM816" i="1"/>
  <c r="AU405" i="1"/>
  <c r="AN405" i="1"/>
  <c r="AV405" i="1"/>
  <c r="AO405" i="1"/>
  <c r="AP405" i="1"/>
  <c r="AQ405" i="1"/>
  <c r="AT405" i="1"/>
  <c r="AR405" i="1"/>
  <c r="AS405" i="1"/>
  <c r="AM405" i="1"/>
  <c r="AQ649" i="1"/>
  <c r="AR649" i="1"/>
  <c r="AS649" i="1"/>
  <c r="AT649" i="1"/>
  <c r="AU649" i="1"/>
  <c r="AN649" i="1"/>
  <c r="AV649" i="1"/>
  <c r="AP649" i="1"/>
  <c r="AO649" i="1"/>
  <c r="AM649" i="1"/>
  <c r="AR1015" i="1"/>
  <c r="AS1015" i="1"/>
  <c r="AT1015" i="1"/>
  <c r="AU1015" i="1"/>
  <c r="AN1015" i="1"/>
  <c r="AV1015" i="1"/>
  <c r="AO1015" i="1"/>
  <c r="AP1015" i="1"/>
  <c r="AQ1015" i="1"/>
  <c r="AM1015" i="1"/>
  <c r="AU605" i="1"/>
  <c r="AN605" i="1"/>
  <c r="AV605" i="1"/>
  <c r="AO605" i="1"/>
  <c r="AP605" i="1"/>
  <c r="AQ605" i="1"/>
  <c r="AR605" i="1"/>
  <c r="AT605" i="1"/>
  <c r="AS605" i="1"/>
  <c r="AM605" i="1"/>
  <c r="AP365" i="1"/>
  <c r="AR365" i="1"/>
  <c r="AT365" i="1"/>
  <c r="AS365" i="1"/>
  <c r="AU365" i="1"/>
  <c r="AV365" i="1"/>
  <c r="AQ365" i="1"/>
  <c r="AO365" i="1"/>
  <c r="AN365" i="1"/>
  <c r="AM365" i="1"/>
  <c r="AO308" i="1"/>
  <c r="AQ308" i="1"/>
  <c r="AR308" i="1"/>
  <c r="AS308" i="1"/>
  <c r="AU308" i="1"/>
  <c r="AV308" i="1"/>
  <c r="AT308" i="1"/>
  <c r="AN308" i="1"/>
  <c r="AP308" i="1"/>
  <c r="AM308" i="1"/>
  <c r="AO689" i="1"/>
  <c r="AP689" i="1"/>
  <c r="AQ689" i="1"/>
  <c r="AR689" i="1"/>
  <c r="AS689" i="1"/>
  <c r="AT689" i="1"/>
  <c r="AU689" i="1"/>
  <c r="AN689" i="1"/>
  <c r="AV689" i="1"/>
  <c r="AM689" i="1"/>
  <c r="AP969" i="1"/>
  <c r="AQ969" i="1"/>
  <c r="AR969" i="1"/>
  <c r="AS969" i="1"/>
  <c r="AT969" i="1"/>
  <c r="AU969" i="1"/>
  <c r="AN969" i="1"/>
  <c r="AV969" i="1"/>
  <c r="AO969" i="1"/>
  <c r="AM969" i="1"/>
  <c r="AR903" i="1"/>
  <c r="AS903" i="1"/>
  <c r="AT903" i="1"/>
  <c r="AU903" i="1"/>
  <c r="AN903" i="1"/>
  <c r="AV903" i="1"/>
  <c r="AO903" i="1"/>
  <c r="AQ903" i="1"/>
  <c r="AP903" i="1"/>
  <c r="AM903" i="1"/>
  <c r="AP945" i="1"/>
  <c r="AQ945" i="1"/>
  <c r="AR945" i="1"/>
  <c r="AS945" i="1"/>
  <c r="AT945" i="1"/>
  <c r="AU945" i="1"/>
  <c r="AN945" i="1"/>
  <c r="AV945" i="1"/>
  <c r="AO945" i="1"/>
  <c r="AM945" i="1"/>
  <c r="BL516" i="1"/>
  <c r="BP900" i="1"/>
  <c r="BR900" i="1"/>
  <c r="BO221" i="1"/>
  <c r="BN861" i="1"/>
  <c r="BN830" i="1"/>
  <c r="BP830" i="1"/>
  <c r="BQ975" i="1"/>
  <c r="BO378" i="1"/>
  <c r="BQ147" i="1"/>
  <c r="BR651" i="1"/>
  <c r="BL651" i="1"/>
  <c r="BL1003" i="1"/>
  <c r="BQ565" i="1"/>
  <c r="BL790" i="1"/>
  <c r="BO743" i="1"/>
  <c r="BN743" i="1"/>
  <c r="BO761" i="1"/>
  <c r="BL684" i="1"/>
  <c r="BO940" i="1"/>
  <c r="BL810" i="1"/>
  <c r="BK810" i="1"/>
  <c r="AX810" i="1"/>
  <c r="CD810" i="1" s="1"/>
  <c r="BL205" i="1"/>
  <c r="BS717" i="1"/>
  <c r="BM942" i="1"/>
  <c r="BS721" i="1"/>
  <c r="BL721" i="1"/>
  <c r="BR639" i="1"/>
  <c r="BL870" i="1"/>
  <c r="BR580" i="1"/>
  <c r="BK964" i="1"/>
  <c r="BO954" i="1"/>
  <c r="BP285" i="1"/>
  <c r="BJ958" i="1"/>
  <c r="BQ958" i="1"/>
  <c r="BQ609" i="1"/>
  <c r="BM426" i="1"/>
  <c r="BL171" i="1"/>
  <c r="BJ658" i="1"/>
  <c r="BN658" i="1"/>
  <c r="BL1004" i="1"/>
  <c r="BN629" i="1"/>
  <c r="BN814" i="1"/>
  <c r="BJ807" i="1"/>
  <c r="BP807" i="1"/>
  <c r="BP825" i="1"/>
  <c r="BM716" i="1"/>
  <c r="BP972" i="1"/>
  <c r="BJ874" i="1"/>
  <c r="BM874" i="1"/>
  <c r="BN269" i="1"/>
  <c r="BK785" i="1"/>
  <c r="AX785" i="1"/>
  <c r="CD785" i="1" s="1"/>
  <c r="BO663" i="1"/>
  <c r="BJ132" i="1"/>
  <c r="BR132" i="1"/>
  <c r="BM644" i="1"/>
  <c r="BN77" i="1"/>
  <c r="BK1018" i="1"/>
  <c r="BJ413" i="1"/>
  <c r="BS413" i="1"/>
  <c r="BL925" i="1"/>
  <c r="BL591" i="1"/>
  <c r="BM673" i="1"/>
  <c r="BJ458" i="1"/>
  <c r="BP458" i="1"/>
  <c r="BP243" i="1"/>
  <c r="BO722" i="1"/>
  <c r="BQ181" i="1"/>
  <c r="BJ693" i="1"/>
  <c r="BQ693" i="1"/>
  <c r="BK854" i="1"/>
  <c r="AX854" i="1"/>
  <c r="CD854" i="1" s="1"/>
  <c r="BS871" i="1"/>
  <c r="BK889" i="1"/>
  <c r="AX889" i="1"/>
  <c r="CD889" i="1" s="1"/>
  <c r="BJ748" i="1"/>
  <c r="BK748" i="1"/>
  <c r="AX748" i="1"/>
  <c r="CD748" i="1" s="1"/>
  <c r="BL53" i="1"/>
  <c r="BQ938" i="1"/>
  <c r="BP333" i="1"/>
  <c r="BJ845" i="1"/>
  <c r="BR845" i="1"/>
  <c r="BQ703" i="1"/>
  <c r="BR849" i="1"/>
  <c r="BM19" i="1"/>
  <c r="BJ593" i="1"/>
  <c r="BO593" i="1"/>
  <c r="BM109" i="1"/>
  <c r="BQ787" i="1"/>
  <c r="BJ477" i="1"/>
  <c r="BM477" i="1"/>
  <c r="BS949" i="1"/>
  <c r="BL655" i="1"/>
  <c r="BQ737" i="1"/>
  <c r="BJ530" i="1"/>
  <c r="BO530" i="1"/>
  <c r="BS267" i="1"/>
  <c r="BQ786" i="1"/>
  <c r="BR245" i="1"/>
  <c r="BJ757" i="1"/>
  <c r="BR757" i="1"/>
  <c r="BK918" i="1"/>
  <c r="AX918" i="1"/>
  <c r="CD918" i="1" s="1"/>
  <c r="BS895" i="1"/>
  <c r="BS953" i="1"/>
  <c r="BJ780" i="1"/>
  <c r="BK780" i="1"/>
  <c r="AX780" i="1"/>
  <c r="CD780" i="1" s="1"/>
  <c r="BL85" i="1"/>
  <c r="BQ1002" i="1"/>
  <c r="BO397" i="1"/>
  <c r="BJ909" i="1"/>
  <c r="BR909" i="1"/>
  <c r="BR767" i="1"/>
  <c r="BR913" i="1"/>
  <c r="BS977" i="1"/>
  <c r="AT989" i="1"/>
  <c r="AU989" i="1"/>
  <c r="AN989" i="1"/>
  <c r="AV989" i="1"/>
  <c r="AO989" i="1"/>
  <c r="AP989" i="1"/>
  <c r="AQ989" i="1"/>
  <c r="AR989" i="1"/>
  <c r="AM989" i="1"/>
  <c r="AS989" i="1"/>
  <c r="BK260" i="1"/>
  <c r="AX260" i="1"/>
  <c r="CD260" i="1" s="1"/>
  <c r="BM772" i="1"/>
  <c r="BN141" i="1"/>
  <c r="AX851" i="1"/>
  <c r="CD851" i="1" s="1"/>
  <c r="BK851" i="1"/>
  <c r="BS719" i="1"/>
  <c r="BS801" i="1"/>
  <c r="BL801" i="1"/>
  <c r="BO602" i="1"/>
  <c r="BP355" i="1"/>
  <c r="BK850" i="1"/>
  <c r="AX850" i="1"/>
  <c r="CD850" i="1" s="1"/>
  <c r="BR309" i="1"/>
  <c r="AX309" i="1"/>
  <c r="CD309" i="1" s="1"/>
  <c r="BK309" i="1"/>
  <c r="BK821" i="1"/>
  <c r="AX821" i="1"/>
  <c r="CD821" i="1" s="1"/>
  <c r="BS982" i="1"/>
  <c r="BL935" i="1"/>
  <c r="BL1017" i="1"/>
  <c r="BM1017" i="1"/>
  <c r="BL812" i="1"/>
  <c r="BL117" i="1"/>
  <c r="BO747" i="1"/>
  <c r="BP461" i="1"/>
  <c r="BL461" i="1"/>
  <c r="BK973" i="1"/>
  <c r="AX973" i="1"/>
  <c r="CD973" i="1" s="1"/>
  <c r="AX831" i="1"/>
  <c r="CD831" i="1" s="1"/>
  <c r="BK831" i="1"/>
  <c r="BR20" i="1"/>
  <c r="BP21" i="1"/>
  <c r="BR21" i="1"/>
  <c r="BK781" i="1"/>
  <c r="AX781" i="1"/>
  <c r="CD781" i="1" s="1"/>
  <c r="BK324" i="1"/>
  <c r="AX324" i="1"/>
  <c r="CD324" i="1" s="1"/>
  <c r="BJ698" i="1"/>
  <c r="BM891" i="1"/>
  <c r="BN669" i="1"/>
  <c r="BP662" i="1"/>
  <c r="BJ783" i="1"/>
  <c r="BP783" i="1"/>
  <c r="BP865" i="1"/>
  <c r="BR642" i="1"/>
  <c r="BR403" i="1"/>
  <c r="BJ914" i="1"/>
  <c r="BM914" i="1"/>
  <c r="AX373" i="1"/>
  <c r="CD373" i="1" s="1"/>
  <c r="BK373" i="1"/>
  <c r="BM1013" i="1"/>
  <c r="BN1006" i="1"/>
  <c r="BN999" i="1"/>
  <c r="BP999" i="1"/>
  <c r="BM588" i="1"/>
  <c r="BN844" i="1"/>
  <c r="BM149" i="1"/>
  <c r="BJ811" i="1"/>
  <c r="BM811" i="1"/>
  <c r="BN525" i="1"/>
  <c r="BM622" i="1"/>
  <c r="BM959" i="1"/>
  <c r="AR678" i="1"/>
  <c r="AS678" i="1"/>
  <c r="AT678" i="1"/>
  <c r="AU678" i="1"/>
  <c r="AN678" i="1"/>
  <c r="AV678" i="1"/>
  <c r="AO678" i="1"/>
  <c r="AP678" i="1"/>
  <c r="AQ678" i="1"/>
  <c r="AM678" i="1"/>
  <c r="BL388" i="1"/>
  <c r="BM836" i="1"/>
  <c r="BL762" i="1"/>
  <c r="AX955" i="1"/>
  <c r="CD955" i="1" s="1"/>
  <c r="BK955" i="1"/>
  <c r="BR733" i="1"/>
  <c r="BK702" i="1"/>
  <c r="AX702" i="1"/>
  <c r="CD702" i="1" s="1"/>
  <c r="BL847" i="1"/>
  <c r="BL929" i="1"/>
  <c r="BM929" i="1"/>
  <c r="BK598" i="1"/>
  <c r="AX598" i="1"/>
  <c r="CD598" i="1" s="1"/>
  <c r="BR515" i="1"/>
  <c r="BR978" i="1"/>
  <c r="BO437" i="1"/>
  <c r="BL437" i="1"/>
  <c r="BQ726" i="1"/>
  <c r="BS615" i="1"/>
  <c r="BS633" i="1"/>
  <c r="BQ620" i="1"/>
  <c r="BK620" i="1"/>
  <c r="AX620" i="1"/>
  <c r="CD620" i="1" s="1"/>
  <c r="BS876" i="1"/>
  <c r="BN682" i="1"/>
  <c r="BP875" i="1"/>
  <c r="BP589" i="1"/>
  <c r="BR589" i="1"/>
  <c r="BQ686" i="1"/>
  <c r="BJ826" i="1"/>
  <c r="BM826" i="1"/>
  <c r="BN797" i="1"/>
  <c r="BN766" i="1"/>
  <c r="BJ911" i="1"/>
  <c r="BP911" i="1"/>
  <c r="BP993" i="1"/>
  <c r="BK83" i="1"/>
  <c r="AX83" i="1"/>
  <c r="CD83" i="1" s="1"/>
  <c r="BS579" i="1"/>
  <c r="BJ915" i="1"/>
  <c r="BS915" i="1"/>
  <c r="BN501" i="1"/>
  <c r="BM750" i="1"/>
  <c r="BL679" i="1"/>
  <c r="BJ697" i="1"/>
  <c r="BM697" i="1"/>
  <c r="BM652" i="1"/>
  <c r="BN908" i="1"/>
  <c r="BR746" i="1"/>
  <c r="BR939" i="1"/>
  <c r="BS939" i="1"/>
  <c r="BL653" i="1"/>
  <c r="BL878" i="1"/>
  <c r="BM657" i="1"/>
  <c r="AO681" i="1"/>
  <c r="AP681" i="1"/>
  <c r="AQ681" i="1"/>
  <c r="AR681" i="1"/>
  <c r="AS681" i="1"/>
  <c r="AT681" i="1"/>
  <c r="AU681" i="1"/>
  <c r="AN681" i="1"/>
  <c r="AV681" i="1"/>
  <c r="AM681" i="1"/>
  <c r="AS846" i="1"/>
  <c r="AT846" i="1"/>
  <c r="AU846" i="1"/>
  <c r="AN846" i="1"/>
  <c r="AV846" i="1"/>
  <c r="AO846" i="1"/>
  <c r="AP846" i="1"/>
  <c r="AR846" i="1"/>
  <c r="AQ846" i="1"/>
  <c r="AM846" i="1"/>
  <c r="AS773" i="1"/>
  <c r="AU773" i="1"/>
  <c r="AN773" i="1"/>
  <c r="AV773" i="1"/>
  <c r="AO773" i="1"/>
  <c r="AQ773" i="1"/>
  <c r="AP773" i="1"/>
  <c r="AR773" i="1"/>
  <c r="AT773" i="1"/>
  <c r="AM773" i="1"/>
  <c r="AN947" i="1"/>
  <c r="AV947" i="1"/>
  <c r="AO947" i="1"/>
  <c r="AP947" i="1"/>
  <c r="AQ947" i="1"/>
  <c r="AR947" i="1"/>
  <c r="AS947" i="1"/>
  <c r="AT947" i="1"/>
  <c r="AM947" i="1"/>
  <c r="AU947" i="1"/>
  <c r="AO753" i="1"/>
  <c r="AQ753" i="1"/>
  <c r="AR753" i="1"/>
  <c r="AS753" i="1"/>
  <c r="AU753" i="1"/>
  <c r="AT753" i="1"/>
  <c r="AV753" i="1"/>
  <c r="AP753" i="1"/>
  <c r="AN753" i="1"/>
  <c r="AM753" i="1"/>
  <c r="AQ665" i="1"/>
  <c r="AR665" i="1"/>
  <c r="AS665" i="1"/>
  <c r="AT665" i="1"/>
  <c r="AU665" i="1"/>
  <c r="AN665" i="1"/>
  <c r="AV665" i="1"/>
  <c r="AP665" i="1"/>
  <c r="AO665" i="1"/>
  <c r="AM665" i="1"/>
  <c r="AN995" i="1"/>
  <c r="AV995" i="1"/>
  <c r="AO995" i="1"/>
  <c r="AP995" i="1"/>
  <c r="AQ995" i="1"/>
  <c r="AR995" i="1"/>
  <c r="AS995" i="1"/>
  <c r="AT995" i="1"/>
  <c r="AM995" i="1"/>
  <c r="AU995" i="1"/>
  <c r="AO164" i="1"/>
  <c r="AP164" i="1"/>
  <c r="AR164" i="1"/>
  <c r="AS164" i="1"/>
  <c r="AT164" i="1"/>
  <c r="AU164" i="1"/>
  <c r="AV164" i="1"/>
  <c r="AN164" i="1"/>
  <c r="AQ164" i="1"/>
  <c r="AM164" i="1"/>
  <c r="AT630" i="1"/>
  <c r="AU630" i="1"/>
  <c r="AN630" i="1"/>
  <c r="AV630" i="1"/>
  <c r="AO630" i="1"/>
  <c r="AP630" i="1"/>
  <c r="AQ630" i="1"/>
  <c r="AS630" i="1"/>
  <c r="AR630" i="1"/>
  <c r="AM630" i="1"/>
  <c r="AU988" i="1"/>
  <c r="AN988" i="1"/>
  <c r="AV988" i="1"/>
  <c r="AO988" i="1"/>
  <c r="AP988" i="1"/>
  <c r="AQ988" i="1"/>
  <c r="AR988" i="1"/>
  <c r="AS988" i="1"/>
  <c r="AM988" i="1"/>
  <c r="AT988" i="1"/>
  <c r="AO603" i="1"/>
  <c r="AP603" i="1"/>
  <c r="AQ603" i="1"/>
  <c r="AR603" i="1"/>
  <c r="AS603" i="1"/>
  <c r="AT603" i="1"/>
  <c r="AN603" i="1"/>
  <c r="AV603" i="1"/>
  <c r="AU603" i="1"/>
  <c r="AM603" i="1"/>
  <c r="AQ872" i="1"/>
  <c r="AR872" i="1"/>
  <c r="AS872" i="1"/>
  <c r="AT872" i="1"/>
  <c r="AU872" i="1"/>
  <c r="AN872" i="1"/>
  <c r="AV872" i="1"/>
  <c r="AP872" i="1"/>
  <c r="AO872" i="1"/>
  <c r="AM872" i="1"/>
  <c r="AP650" i="1"/>
  <c r="AQ650" i="1"/>
  <c r="AR650" i="1"/>
  <c r="AS650" i="1"/>
  <c r="AT650" i="1"/>
  <c r="AU650" i="1"/>
  <c r="AO650" i="1"/>
  <c r="AN650" i="1"/>
  <c r="AV650" i="1"/>
  <c r="AM650" i="1"/>
  <c r="AP427" i="1"/>
  <c r="AQ427" i="1"/>
  <c r="AR427" i="1"/>
  <c r="AS427" i="1"/>
  <c r="AN427" i="1"/>
  <c r="AV427" i="1"/>
  <c r="AO427" i="1"/>
  <c r="AT427" i="1"/>
  <c r="AU427" i="1"/>
  <c r="AM427" i="1"/>
  <c r="AT480" i="1"/>
  <c r="AU480" i="1"/>
  <c r="AQ480" i="1"/>
  <c r="AP480" i="1"/>
  <c r="AR480" i="1"/>
  <c r="AS480" i="1"/>
  <c r="AV480" i="1"/>
  <c r="AN480" i="1"/>
  <c r="AO480" i="1"/>
  <c r="AM480" i="1"/>
  <c r="AR72" i="1"/>
  <c r="AS72" i="1"/>
  <c r="AT72" i="1"/>
  <c r="AU72" i="1"/>
  <c r="AN72" i="1"/>
  <c r="AV72" i="1"/>
  <c r="AQ72" i="1"/>
  <c r="AO72" i="1"/>
  <c r="AP72" i="1"/>
  <c r="AM72" i="1"/>
  <c r="AN454" i="1"/>
  <c r="AV454" i="1"/>
  <c r="AO454" i="1"/>
  <c r="AS454" i="1"/>
  <c r="AT454" i="1"/>
  <c r="AU454" i="1"/>
  <c r="AP454" i="1"/>
  <c r="AQ454" i="1"/>
  <c r="AR454" i="1"/>
  <c r="AM454" i="1"/>
  <c r="AO793" i="1"/>
  <c r="AQ793" i="1"/>
  <c r="AR793" i="1"/>
  <c r="AS793" i="1"/>
  <c r="AU793" i="1"/>
  <c r="AV793" i="1"/>
  <c r="AN793" i="1"/>
  <c r="AT793" i="1"/>
  <c r="AP793" i="1"/>
  <c r="AM793" i="1"/>
  <c r="AU637" i="1"/>
  <c r="AN637" i="1"/>
  <c r="AV637" i="1"/>
  <c r="AO637" i="1"/>
  <c r="AP637" i="1"/>
  <c r="AQ637" i="1"/>
  <c r="AR637" i="1"/>
  <c r="AT637" i="1"/>
  <c r="AS637" i="1"/>
  <c r="AM637" i="1"/>
  <c r="AP506" i="1"/>
  <c r="AR506" i="1"/>
  <c r="AS506" i="1"/>
  <c r="AT506" i="1"/>
  <c r="AN506" i="1"/>
  <c r="AV506" i="1"/>
  <c r="AQ506" i="1"/>
  <c r="AU506" i="1"/>
  <c r="AO506" i="1"/>
  <c r="AM506" i="1"/>
  <c r="AR538" i="1"/>
  <c r="AS538" i="1"/>
  <c r="AN538" i="1"/>
  <c r="AV538" i="1"/>
  <c r="AQ538" i="1"/>
  <c r="AT538" i="1"/>
  <c r="AU538" i="1"/>
  <c r="AP538" i="1"/>
  <c r="AO538" i="1"/>
  <c r="AM538" i="1"/>
  <c r="AO499" i="1"/>
  <c r="AQ499" i="1"/>
  <c r="AR499" i="1"/>
  <c r="AS499" i="1"/>
  <c r="AU499" i="1"/>
  <c r="AP499" i="1"/>
  <c r="AT499" i="1"/>
  <c r="AV499" i="1"/>
  <c r="AN499" i="1"/>
  <c r="AM499" i="1"/>
  <c r="AR592" i="1"/>
  <c r="AS592" i="1"/>
  <c r="AT592" i="1"/>
  <c r="AU592" i="1"/>
  <c r="AN592" i="1"/>
  <c r="AV592" i="1"/>
  <c r="AO592" i="1"/>
  <c r="AQ592" i="1"/>
  <c r="AP592" i="1"/>
  <c r="AM592" i="1"/>
  <c r="AP572" i="1"/>
  <c r="AQ572" i="1"/>
  <c r="AT572" i="1"/>
  <c r="AS572" i="1"/>
  <c r="AU572" i="1"/>
  <c r="AV572" i="1"/>
  <c r="AN572" i="1"/>
  <c r="AR572" i="1"/>
  <c r="AO572" i="1"/>
  <c r="AM572" i="1"/>
  <c r="AO137" i="1"/>
  <c r="AP137" i="1"/>
  <c r="AR137" i="1"/>
  <c r="AS137" i="1"/>
  <c r="AN137" i="1"/>
  <c r="AT137" i="1"/>
  <c r="AU137" i="1"/>
  <c r="AV137" i="1"/>
  <c r="AQ137" i="1"/>
  <c r="AM137" i="1"/>
  <c r="AT62" i="1"/>
  <c r="AU62" i="1"/>
  <c r="AN62" i="1"/>
  <c r="AV62" i="1"/>
  <c r="AO62" i="1"/>
  <c r="AP62" i="1"/>
  <c r="AS62" i="1"/>
  <c r="AQ62" i="1"/>
  <c r="AR62" i="1"/>
  <c r="AM62" i="1"/>
  <c r="AP556" i="1"/>
  <c r="AQ556" i="1"/>
  <c r="AT556" i="1"/>
  <c r="AV556" i="1"/>
  <c r="AN556" i="1"/>
  <c r="AO556" i="1"/>
  <c r="AR556" i="1"/>
  <c r="AU556" i="1"/>
  <c r="AS556" i="1"/>
  <c r="AM556" i="1"/>
  <c r="AP752" i="1"/>
  <c r="AR752" i="1"/>
  <c r="AS752" i="1"/>
  <c r="AT752" i="1"/>
  <c r="AN752" i="1"/>
  <c r="AV752" i="1"/>
  <c r="AO752" i="1"/>
  <c r="AQ752" i="1"/>
  <c r="AU752" i="1"/>
  <c r="AM752" i="1"/>
  <c r="AO818" i="1"/>
  <c r="AP818" i="1"/>
  <c r="AQ818" i="1"/>
  <c r="AR818" i="1"/>
  <c r="AS818" i="1"/>
  <c r="AT818" i="1"/>
  <c r="AN818" i="1"/>
  <c r="AV818" i="1"/>
  <c r="AU818" i="1"/>
  <c r="AM818" i="1"/>
  <c r="AT853" i="1"/>
  <c r="AU853" i="1"/>
  <c r="AN853" i="1"/>
  <c r="AV853" i="1"/>
  <c r="AO853" i="1"/>
  <c r="AP853" i="1"/>
  <c r="AQ853" i="1"/>
  <c r="AS853" i="1"/>
  <c r="AR853" i="1"/>
  <c r="AM853" i="1"/>
  <c r="AQ617" i="1"/>
  <c r="AR617" i="1"/>
  <c r="AS617" i="1"/>
  <c r="AT617" i="1"/>
  <c r="AU617" i="1"/>
  <c r="AN617" i="1"/>
  <c r="AV617" i="1"/>
  <c r="AP617" i="1"/>
  <c r="AO617" i="1"/>
  <c r="AM617" i="1"/>
  <c r="AS503" i="1"/>
  <c r="AU503" i="1"/>
  <c r="AN503" i="1"/>
  <c r="AV503" i="1"/>
  <c r="AO503" i="1"/>
  <c r="AQ503" i="1"/>
  <c r="AP503" i="1"/>
  <c r="AT503" i="1"/>
  <c r="AR503" i="1"/>
  <c r="AM503" i="1"/>
  <c r="AS296" i="1"/>
  <c r="AU296" i="1"/>
  <c r="AN296" i="1"/>
  <c r="AV296" i="1"/>
  <c r="AO296" i="1"/>
  <c r="AQ296" i="1"/>
  <c r="AT296" i="1"/>
  <c r="AR296" i="1"/>
  <c r="AP296" i="1"/>
  <c r="AM296" i="1"/>
  <c r="AT796" i="1"/>
  <c r="AN796" i="1"/>
  <c r="AV796" i="1"/>
  <c r="AO796" i="1"/>
  <c r="AP796" i="1"/>
  <c r="AR796" i="1"/>
  <c r="AQ796" i="1"/>
  <c r="AS796" i="1"/>
  <c r="AU796" i="1"/>
  <c r="AM796" i="1"/>
  <c r="AS346" i="1"/>
  <c r="AU346" i="1"/>
  <c r="AO346" i="1"/>
  <c r="AN346" i="1"/>
  <c r="AP346" i="1"/>
  <c r="AQ346" i="1"/>
  <c r="AV346" i="1"/>
  <c r="AR346" i="1"/>
  <c r="AT346" i="1"/>
  <c r="AM346" i="1"/>
  <c r="AQ49" i="1"/>
  <c r="AR49" i="1"/>
  <c r="AS49" i="1"/>
  <c r="AT49" i="1"/>
  <c r="AU49" i="1"/>
  <c r="AP49" i="1"/>
  <c r="AN49" i="1"/>
  <c r="AO49" i="1"/>
  <c r="AV49" i="1"/>
  <c r="AM49" i="1"/>
  <c r="AU238" i="1"/>
  <c r="AN238" i="1"/>
  <c r="AV238" i="1"/>
  <c r="AO238" i="1"/>
  <c r="AP238" i="1"/>
  <c r="AQ238" i="1"/>
  <c r="AR238" i="1"/>
  <c r="AT238" i="1"/>
  <c r="AS238" i="1"/>
  <c r="AM238" i="1"/>
  <c r="AU310" i="1"/>
  <c r="AO310" i="1"/>
  <c r="AP310" i="1"/>
  <c r="AQ310" i="1"/>
  <c r="AS310" i="1"/>
  <c r="AN310" i="1"/>
  <c r="AV310" i="1"/>
  <c r="AR310" i="1"/>
  <c r="AT310" i="1"/>
  <c r="AM310" i="1"/>
  <c r="AP720" i="1"/>
  <c r="AQ720" i="1"/>
  <c r="AR720" i="1"/>
  <c r="AS720" i="1"/>
  <c r="AT720" i="1"/>
  <c r="AU720" i="1"/>
  <c r="AN720" i="1"/>
  <c r="AV720" i="1"/>
  <c r="AO720" i="1"/>
  <c r="AM720" i="1"/>
  <c r="AN677" i="1"/>
  <c r="AO677" i="1"/>
  <c r="AP677" i="1"/>
  <c r="AQ677" i="1"/>
  <c r="AR677" i="1"/>
  <c r="AT677" i="1"/>
  <c r="AS677" i="1"/>
  <c r="AU677" i="1"/>
  <c r="AV677" i="1"/>
  <c r="AM677" i="1"/>
  <c r="AP34" i="1"/>
  <c r="AQ34" i="1"/>
  <c r="AR34" i="1"/>
  <c r="AS34" i="1"/>
  <c r="AT34" i="1"/>
  <c r="AO34" i="1"/>
  <c r="AU34" i="1"/>
  <c r="AV34" i="1"/>
  <c r="AN34" i="1"/>
  <c r="AM34" i="1"/>
  <c r="AS266" i="1"/>
  <c r="AU266" i="1"/>
  <c r="AP266" i="1"/>
  <c r="AR266" i="1"/>
  <c r="AT266" i="1"/>
  <c r="AV266" i="1"/>
  <c r="AN266" i="1"/>
  <c r="AO266" i="1"/>
  <c r="AQ266" i="1"/>
  <c r="AM266" i="1"/>
  <c r="AQ330" i="1"/>
  <c r="AS330" i="1"/>
  <c r="AT330" i="1"/>
  <c r="AU330" i="1"/>
  <c r="AO330" i="1"/>
  <c r="AP330" i="1"/>
  <c r="AR330" i="1"/>
  <c r="AV330" i="1"/>
  <c r="AN330" i="1"/>
  <c r="AM330" i="1"/>
  <c r="AT415" i="1"/>
  <c r="AU415" i="1"/>
  <c r="AN415" i="1"/>
  <c r="AV415" i="1"/>
  <c r="AO415" i="1"/>
  <c r="AR415" i="1"/>
  <c r="AP415" i="1"/>
  <c r="AQ415" i="1"/>
  <c r="AS415" i="1"/>
  <c r="AM415" i="1"/>
  <c r="AQ401" i="1"/>
  <c r="AR401" i="1"/>
  <c r="AS401" i="1"/>
  <c r="AT401" i="1"/>
  <c r="AU401" i="1"/>
  <c r="AP401" i="1"/>
  <c r="AN401" i="1"/>
  <c r="AO401" i="1"/>
  <c r="AV401" i="1"/>
  <c r="AM401" i="1"/>
  <c r="AR161" i="1"/>
  <c r="AS161" i="1"/>
  <c r="AU161" i="1"/>
  <c r="AN161" i="1"/>
  <c r="AV161" i="1"/>
  <c r="AO161" i="1"/>
  <c r="AP161" i="1"/>
  <c r="AQ161" i="1"/>
  <c r="AT161" i="1"/>
  <c r="AM161" i="1"/>
  <c r="AR570" i="1"/>
  <c r="AS570" i="1"/>
  <c r="AN570" i="1"/>
  <c r="AV570" i="1"/>
  <c r="AO570" i="1"/>
  <c r="AP570" i="1"/>
  <c r="AQ570" i="1"/>
  <c r="AT570" i="1"/>
  <c r="AU570" i="1"/>
  <c r="AM570" i="1"/>
  <c r="AO236" i="1"/>
  <c r="AP236" i="1"/>
  <c r="AS236" i="1"/>
  <c r="AN236" i="1"/>
  <c r="AQ236" i="1"/>
  <c r="AR236" i="1"/>
  <c r="AT236" i="1"/>
  <c r="AV236" i="1"/>
  <c r="AU236" i="1"/>
  <c r="AM236" i="1"/>
  <c r="AO382" i="1"/>
  <c r="AQ382" i="1"/>
  <c r="AS382" i="1"/>
  <c r="AT382" i="1"/>
  <c r="AU382" i="1"/>
  <c r="AV382" i="1"/>
  <c r="AR382" i="1"/>
  <c r="AP382" i="1"/>
  <c r="AN382" i="1"/>
  <c r="AM382" i="1"/>
  <c r="AU559" i="1"/>
  <c r="AN559" i="1"/>
  <c r="AV559" i="1"/>
  <c r="AQ559" i="1"/>
  <c r="AT559" i="1"/>
  <c r="AO559" i="1"/>
  <c r="AP559" i="1"/>
  <c r="AS559" i="1"/>
  <c r="AR559" i="1"/>
  <c r="AM559" i="1"/>
  <c r="AN730" i="1"/>
  <c r="AV730" i="1"/>
  <c r="AO730" i="1"/>
  <c r="AP730" i="1"/>
  <c r="AQ730" i="1"/>
  <c r="AR730" i="1"/>
  <c r="AS730" i="1"/>
  <c r="AT730" i="1"/>
  <c r="AU730" i="1"/>
  <c r="AM730" i="1"/>
  <c r="AU771" i="1"/>
  <c r="AO771" i="1"/>
  <c r="AP771" i="1"/>
  <c r="AQ771" i="1"/>
  <c r="AS771" i="1"/>
  <c r="AN771" i="1"/>
  <c r="AR771" i="1"/>
  <c r="AT771" i="1"/>
  <c r="AV771" i="1"/>
  <c r="AM771" i="1"/>
  <c r="AP498" i="1"/>
  <c r="AR498" i="1"/>
  <c r="AS498" i="1"/>
  <c r="AT498" i="1"/>
  <c r="AN498" i="1"/>
  <c r="AV498" i="1"/>
  <c r="AO498" i="1"/>
  <c r="AQ498" i="1"/>
  <c r="AU498" i="1"/>
  <c r="AM498" i="1"/>
  <c r="AQ521" i="1"/>
  <c r="AS521" i="1"/>
  <c r="AT521" i="1"/>
  <c r="AU521" i="1"/>
  <c r="AO521" i="1"/>
  <c r="AN521" i="1"/>
  <c r="AP521" i="1"/>
  <c r="AR521" i="1"/>
  <c r="AV521" i="1"/>
  <c r="AM521" i="1"/>
  <c r="AP476" i="1"/>
  <c r="AQ476" i="1"/>
  <c r="AU476" i="1"/>
  <c r="AN476" i="1"/>
  <c r="AO476" i="1"/>
  <c r="AR476" i="1"/>
  <c r="AS476" i="1"/>
  <c r="AT476" i="1"/>
  <c r="AV476" i="1"/>
  <c r="AM476" i="1"/>
  <c r="AR504" i="1"/>
  <c r="AT504" i="1"/>
  <c r="AU504" i="1"/>
  <c r="AN504" i="1"/>
  <c r="AV504" i="1"/>
  <c r="AP504" i="1"/>
  <c r="AO504" i="1"/>
  <c r="AQ504" i="1"/>
  <c r="AS504" i="1"/>
  <c r="AM504" i="1"/>
  <c r="AS569" i="1"/>
  <c r="AT569" i="1"/>
  <c r="AO569" i="1"/>
  <c r="AU569" i="1"/>
  <c r="AV569" i="1"/>
  <c r="AN569" i="1"/>
  <c r="AP569" i="1"/>
  <c r="AR569" i="1"/>
  <c r="AQ569" i="1"/>
  <c r="AM569" i="1"/>
  <c r="AR153" i="1"/>
  <c r="AS153" i="1"/>
  <c r="AU153" i="1"/>
  <c r="AN153" i="1"/>
  <c r="AV153" i="1"/>
  <c r="AO153" i="1"/>
  <c r="AP153" i="1"/>
  <c r="AQ153" i="1"/>
  <c r="AT153" i="1"/>
  <c r="AM153" i="1"/>
  <c r="AN204" i="1"/>
  <c r="AV204" i="1"/>
  <c r="AO204" i="1"/>
  <c r="AP204" i="1"/>
  <c r="AQ204" i="1"/>
  <c r="AR204" i="1"/>
  <c r="AS204" i="1"/>
  <c r="AT204" i="1"/>
  <c r="AU204" i="1"/>
  <c r="AM204" i="1"/>
  <c r="AP152" i="1"/>
  <c r="AS152" i="1"/>
  <c r="AT152" i="1"/>
  <c r="AV152" i="1"/>
  <c r="AN152" i="1"/>
  <c r="AO152" i="1"/>
  <c r="AQ152" i="1"/>
  <c r="AR152" i="1"/>
  <c r="AU152" i="1"/>
  <c r="AM152" i="1"/>
  <c r="AR798" i="1"/>
  <c r="AT798" i="1"/>
  <c r="AU798" i="1"/>
  <c r="AN798" i="1"/>
  <c r="AV798" i="1"/>
  <c r="AP798" i="1"/>
  <c r="AS798" i="1"/>
  <c r="AQ798" i="1"/>
  <c r="AO798" i="1"/>
  <c r="AM798" i="1"/>
  <c r="AT148" i="1"/>
  <c r="AU148" i="1"/>
  <c r="AO148" i="1"/>
  <c r="AP148" i="1"/>
  <c r="AQ148" i="1"/>
  <c r="AR148" i="1"/>
  <c r="AS148" i="1"/>
  <c r="AV148" i="1"/>
  <c r="AN148" i="1"/>
  <c r="AM148" i="1"/>
  <c r="AU455" i="1"/>
  <c r="AN455" i="1"/>
  <c r="AV455" i="1"/>
  <c r="AR455" i="1"/>
  <c r="AO455" i="1"/>
  <c r="AP455" i="1"/>
  <c r="AQ455" i="1"/>
  <c r="AS455" i="1"/>
  <c r="AT455" i="1"/>
  <c r="AM455" i="1"/>
  <c r="AQ127" i="1"/>
  <c r="AR127" i="1"/>
  <c r="AT127" i="1"/>
  <c r="AU127" i="1"/>
  <c r="AN127" i="1"/>
  <c r="AO127" i="1"/>
  <c r="AP127" i="1"/>
  <c r="AS127" i="1"/>
  <c r="AV127" i="1"/>
  <c r="AM127" i="1"/>
  <c r="AO270" i="1"/>
  <c r="AQ270" i="1"/>
  <c r="AT270" i="1"/>
  <c r="AU270" i="1"/>
  <c r="AV270" i="1"/>
  <c r="AN270" i="1"/>
  <c r="AP270" i="1"/>
  <c r="AR270" i="1"/>
  <c r="AS270" i="1"/>
  <c r="AM270" i="1"/>
  <c r="AT398" i="1"/>
  <c r="AU398" i="1"/>
  <c r="AN398" i="1"/>
  <c r="AV398" i="1"/>
  <c r="AO398" i="1"/>
  <c r="AP398" i="1"/>
  <c r="AS398" i="1"/>
  <c r="AQ398" i="1"/>
  <c r="AR398" i="1"/>
  <c r="AM398" i="1"/>
  <c r="AR297" i="1"/>
  <c r="AT297" i="1"/>
  <c r="AU297" i="1"/>
  <c r="AN297" i="1"/>
  <c r="AV297" i="1"/>
  <c r="AP297" i="1"/>
  <c r="AO297" i="1"/>
  <c r="AQ297" i="1"/>
  <c r="AS297" i="1"/>
  <c r="AM297" i="1"/>
  <c r="AQ143" i="1"/>
  <c r="AR143" i="1"/>
  <c r="AT143" i="1"/>
  <c r="AU143" i="1"/>
  <c r="AN143" i="1"/>
  <c r="AO143" i="1"/>
  <c r="AP143" i="1"/>
  <c r="AS143" i="1"/>
  <c r="AV143" i="1"/>
  <c r="AM143" i="1"/>
  <c r="AR554" i="1"/>
  <c r="AS554" i="1"/>
  <c r="AN554" i="1"/>
  <c r="AV554" i="1"/>
  <c r="AO554" i="1"/>
  <c r="AP554" i="1"/>
  <c r="AQ554" i="1"/>
  <c r="AT554" i="1"/>
  <c r="AU554" i="1"/>
  <c r="AM554" i="1"/>
  <c r="AN483" i="1"/>
  <c r="AO483" i="1"/>
  <c r="AP483" i="1"/>
  <c r="AQ483" i="1"/>
  <c r="AR483" i="1"/>
  <c r="AS483" i="1"/>
  <c r="AT483" i="1"/>
  <c r="AU483" i="1"/>
  <c r="AV483" i="1"/>
  <c r="AM483" i="1"/>
  <c r="AN690" i="1"/>
  <c r="AV690" i="1"/>
  <c r="AO690" i="1"/>
  <c r="AP690" i="1"/>
  <c r="AQ690" i="1"/>
  <c r="AR690" i="1"/>
  <c r="AS690" i="1"/>
  <c r="AT690" i="1"/>
  <c r="AU690" i="1"/>
  <c r="AM690" i="1"/>
  <c r="AN883" i="1"/>
  <c r="AV883" i="1"/>
  <c r="AO883" i="1"/>
  <c r="AP883" i="1"/>
  <c r="AQ883" i="1"/>
  <c r="AR883" i="1"/>
  <c r="AS883" i="1"/>
  <c r="AU883" i="1"/>
  <c r="AT883" i="1"/>
  <c r="AM883" i="1"/>
  <c r="AO745" i="1"/>
  <c r="AQ745" i="1"/>
  <c r="AR745" i="1"/>
  <c r="AS745" i="1"/>
  <c r="AU745" i="1"/>
  <c r="AN745" i="1"/>
  <c r="AP745" i="1"/>
  <c r="AT745" i="1"/>
  <c r="AV745" i="1"/>
  <c r="AM745" i="1"/>
  <c r="AP610" i="1"/>
  <c r="AQ610" i="1"/>
  <c r="AR610" i="1"/>
  <c r="AS610" i="1"/>
  <c r="AT610" i="1"/>
  <c r="AU610" i="1"/>
  <c r="AO610" i="1"/>
  <c r="AN610" i="1"/>
  <c r="AV610" i="1"/>
  <c r="AM610" i="1"/>
  <c r="AP680" i="1"/>
  <c r="AQ680" i="1"/>
  <c r="AR680" i="1"/>
  <c r="AS680" i="1"/>
  <c r="AT680" i="1"/>
  <c r="AU680" i="1"/>
  <c r="AN680" i="1"/>
  <c r="AV680" i="1"/>
  <c r="AO680" i="1"/>
  <c r="AM680" i="1"/>
  <c r="AQ201" i="1"/>
  <c r="AR201" i="1"/>
  <c r="AS201" i="1"/>
  <c r="AT201" i="1"/>
  <c r="AU201" i="1"/>
  <c r="AN201" i="1"/>
  <c r="AV201" i="1"/>
  <c r="AO201" i="1"/>
  <c r="AP201" i="1"/>
  <c r="AM201" i="1"/>
  <c r="AQ992" i="1"/>
  <c r="AR992" i="1"/>
  <c r="AS992" i="1"/>
  <c r="AT992" i="1"/>
  <c r="AU992" i="1"/>
  <c r="AN992" i="1"/>
  <c r="AV992" i="1"/>
  <c r="AO992" i="1"/>
  <c r="AP992" i="1"/>
  <c r="AM992" i="1"/>
  <c r="AU288" i="1"/>
  <c r="AO288" i="1"/>
  <c r="AR288" i="1"/>
  <c r="AP288" i="1"/>
  <c r="AQ288" i="1"/>
  <c r="AS288" i="1"/>
  <c r="AV288" i="1"/>
  <c r="AN288" i="1"/>
  <c r="AT288" i="1"/>
  <c r="AM288" i="1"/>
  <c r="AQ467" i="1"/>
  <c r="AR467" i="1"/>
  <c r="AN467" i="1"/>
  <c r="AV467" i="1"/>
  <c r="AS467" i="1"/>
  <c r="AT467" i="1"/>
  <c r="AU467" i="1"/>
  <c r="AO467" i="1"/>
  <c r="AP467" i="1"/>
  <c r="AM467" i="1"/>
  <c r="AT526" i="1"/>
  <c r="AN526" i="1"/>
  <c r="AV526" i="1"/>
  <c r="AO526" i="1"/>
  <c r="AP526" i="1"/>
  <c r="AR526" i="1"/>
  <c r="AQ526" i="1"/>
  <c r="AS526" i="1"/>
  <c r="AU526" i="1"/>
  <c r="AM526" i="1"/>
  <c r="AP187" i="1"/>
  <c r="AQ187" i="1"/>
  <c r="AS187" i="1"/>
  <c r="AT187" i="1"/>
  <c r="AU187" i="1"/>
  <c r="AV187" i="1"/>
  <c r="AN187" i="1"/>
  <c r="AO187" i="1"/>
  <c r="AR187" i="1"/>
  <c r="AM187" i="1"/>
  <c r="AS789" i="1"/>
  <c r="AU789" i="1"/>
  <c r="AN789" i="1"/>
  <c r="AV789" i="1"/>
  <c r="AO789" i="1"/>
  <c r="AQ789" i="1"/>
  <c r="AP789" i="1"/>
  <c r="AR789" i="1"/>
  <c r="AT789" i="1"/>
  <c r="AM789" i="1"/>
  <c r="AS125" i="1"/>
  <c r="AT125" i="1"/>
  <c r="AN125" i="1"/>
  <c r="AV125" i="1"/>
  <c r="AO125" i="1"/>
  <c r="AP125" i="1"/>
  <c r="AQ125" i="1"/>
  <c r="AR125" i="1"/>
  <c r="AU125" i="1"/>
  <c r="AM125" i="1"/>
  <c r="AP293" i="1"/>
  <c r="AR293" i="1"/>
  <c r="AU293" i="1"/>
  <c r="AS293" i="1"/>
  <c r="AV293" i="1"/>
  <c r="AO293" i="1"/>
  <c r="AN293" i="1"/>
  <c r="AQ293" i="1"/>
  <c r="AT293" i="1"/>
  <c r="AM293" i="1"/>
  <c r="AS583" i="1"/>
  <c r="AT583" i="1"/>
  <c r="AU583" i="1"/>
  <c r="AN583" i="1"/>
  <c r="AV583" i="1"/>
  <c r="AO583" i="1"/>
  <c r="AP583" i="1"/>
  <c r="AR583" i="1"/>
  <c r="AQ583" i="1"/>
  <c r="AM583" i="1"/>
  <c r="AS441" i="1"/>
  <c r="AT441" i="1"/>
  <c r="AP441" i="1"/>
  <c r="AV441" i="1"/>
  <c r="AN441" i="1"/>
  <c r="AO441" i="1"/>
  <c r="AQ441" i="1"/>
  <c r="AR441" i="1"/>
  <c r="AU441" i="1"/>
  <c r="AM441" i="1"/>
  <c r="AR656" i="1"/>
  <c r="AS656" i="1"/>
  <c r="AT656" i="1"/>
  <c r="AU656" i="1"/>
  <c r="AN656" i="1"/>
  <c r="AV656" i="1"/>
  <c r="AO656" i="1"/>
  <c r="AQ656" i="1"/>
  <c r="AP656" i="1"/>
  <c r="AM656" i="1"/>
  <c r="AN636" i="1"/>
  <c r="AV636" i="1"/>
  <c r="AO636" i="1"/>
  <c r="AP636" i="1"/>
  <c r="AQ636" i="1"/>
  <c r="AR636" i="1"/>
  <c r="AS636" i="1"/>
  <c r="AU636" i="1"/>
  <c r="AT636" i="1"/>
  <c r="AM636" i="1"/>
  <c r="AR450" i="1"/>
  <c r="AS450" i="1"/>
  <c r="AO450" i="1"/>
  <c r="AQ450" i="1"/>
  <c r="AT450" i="1"/>
  <c r="AU450" i="1"/>
  <c r="AV450" i="1"/>
  <c r="AN450" i="1"/>
  <c r="AP450" i="1"/>
  <c r="AM450" i="1"/>
  <c r="AQ888" i="1"/>
  <c r="AR888" i="1"/>
  <c r="AS888" i="1"/>
  <c r="AT888" i="1"/>
  <c r="AU888" i="1"/>
  <c r="AN888" i="1"/>
  <c r="AV888" i="1"/>
  <c r="AP888" i="1"/>
  <c r="AO888" i="1"/>
  <c r="AM888" i="1"/>
  <c r="AS184" i="1"/>
  <c r="AT184" i="1"/>
  <c r="AN184" i="1"/>
  <c r="AV184" i="1"/>
  <c r="AO184" i="1"/>
  <c r="AP184" i="1"/>
  <c r="AQ184" i="1"/>
  <c r="AR184" i="1"/>
  <c r="AU184" i="1"/>
  <c r="AM184" i="1"/>
  <c r="AP634" i="1"/>
  <c r="AQ634" i="1"/>
  <c r="AR634" i="1"/>
  <c r="AS634" i="1"/>
  <c r="AT634" i="1"/>
  <c r="AU634" i="1"/>
  <c r="AO634" i="1"/>
  <c r="AN634" i="1"/>
  <c r="AV634" i="1"/>
  <c r="AM634" i="1"/>
  <c r="AR694" i="1"/>
  <c r="AS694" i="1"/>
  <c r="AT694" i="1"/>
  <c r="AU694" i="1"/>
  <c r="AN694" i="1"/>
  <c r="AV694" i="1"/>
  <c r="AO694" i="1"/>
  <c r="AP694" i="1"/>
  <c r="AQ694" i="1"/>
  <c r="AM694" i="1"/>
  <c r="AS495" i="1"/>
  <c r="AU495" i="1"/>
  <c r="AN495" i="1"/>
  <c r="AV495" i="1"/>
  <c r="AO495" i="1"/>
  <c r="AQ495" i="1"/>
  <c r="AP495" i="1"/>
  <c r="AR495" i="1"/>
  <c r="AT495" i="1"/>
  <c r="AM495" i="1"/>
  <c r="AP905" i="1"/>
  <c r="AQ905" i="1"/>
  <c r="AR905" i="1"/>
  <c r="AS905" i="1"/>
  <c r="AT905" i="1"/>
  <c r="AU905" i="1"/>
  <c r="AO905" i="1"/>
  <c r="AN905" i="1"/>
  <c r="AV905" i="1"/>
  <c r="AM905" i="1"/>
  <c r="AQ791" i="1"/>
  <c r="AS791" i="1"/>
  <c r="AT791" i="1"/>
  <c r="AU791" i="1"/>
  <c r="AO791" i="1"/>
  <c r="AR791" i="1"/>
  <c r="AV791" i="1"/>
  <c r="AP791" i="1"/>
  <c r="AN791" i="1"/>
  <c r="AM791" i="1"/>
  <c r="AU621" i="1"/>
  <c r="AN621" i="1"/>
  <c r="AV621" i="1"/>
  <c r="AO621" i="1"/>
  <c r="AP621" i="1"/>
  <c r="AQ621" i="1"/>
  <c r="AR621" i="1"/>
  <c r="AT621" i="1"/>
  <c r="AS621" i="1"/>
  <c r="AM621" i="1"/>
  <c r="AO858" i="1"/>
  <c r="AP858" i="1"/>
  <c r="AQ858" i="1"/>
  <c r="AR858" i="1"/>
  <c r="AS858" i="1"/>
  <c r="AT858" i="1"/>
  <c r="AN858" i="1"/>
  <c r="AV858" i="1"/>
  <c r="AU858" i="1"/>
  <c r="AM858" i="1"/>
  <c r="AN867" i="1"/>
  <c r="AV867" i="1"/>
  <c r="AO867" i="1"/>
  <c r="AP867" i="1"/>
  <c r="AQ867" i="1"/>
  <c r="AR867" i="1"/>
  <c r="AS867" i="1"/>
  <c r="AU867" i="1"/>
  <c r="AT867" i="1"/>
  <c r="AM867" i="1"/>
  <c r="AQ292" i="1"/>
  <c r="AS292" i="1"/>
  <c r="AN292" i="1"/>
  <c r="AV292" i="1"/>
  <c r="AO292" i="1"/>
  <c r="AR292" i="1"/>
  <c r="AT292" i="1"/>
  <c r="AU292" i="1"/>
  <c r="AP292" i="1"/>
  <c r="AM292" i="1"/>
  <c r="AO970" i="1"/>
  <c r="AP970" i="1"/>
  <c r="AQ970" i="1"/>
  <c r="AR970" i="1"/>
  <c r="AS970" i="1"/>
  <c r="AT970" i="1"/>
  <c r="AU970" i="1"/>
  <c r="AN970" i="1"/>
  <c r="AV970" i="1"/>
  <c r="AM970" i="1"/>
  <c r="AU99" i="1"/>
  <c r="AN99" i="1"/>
  <c r="AV99" i="1"/>
  <c r="AP99" i="1"/>
  <c r="AQ99" i="1"/>
  <c r="AR99" i="1"/>
  <c r="AS99" i="1"/>
  <c r="AT99" i="1"/>
  <c r="AO99" i="1"/>
  <c r="AM99" i="1"/>
  <c r="BQ516" i="1"/>
  <c r="BQ900" i="1"/>
  <c r="BM890" i="1"/>
  <c r="BN221" i="1"/>
  <c r="BO830" i="1"/>
  <c r="BJ975" i="1"/>
  <c r="BP975" i="1"/>
  <c r="BN378" i="1"/>
  <c r="BP147" i="1"/>
  <c r="BS651" i="1"/>
  <c r="BR1003" i="1"/>
  <c r="BS1003" i="1"/>
  <c r="BO565" i="1"/>
  <c r="BM790" i="1"/>
  <c r="BS743" i="1"/>
  <c r="BJ761" i="1"/>
  <c r="BN761" i="1"/>
  <c r="BS684" i="1"/>
  <c r="BN940" i="1"/>
  <c r="BS810" i="1"/>
  <c r="BJ205" i="1"/>
  <c r="BS205" i="1"/>
  <c r="BK717" i="1"/>
  <c r="AX717" i="1"/>
  <c r="CD717" i="1" s="1"/>
  <c r="BL942" i="1"/>
  <c r="AX721" i="1"/>
  <c r="CD721" i="1" s="1"/>
  <c r="BK721" i="1"/>
  <c r="BJ639" i="1"/>
  <c r="BQ639" i="1"/>
  <c r="BS870" i="1"/>
  <c r="BP580" i="1"/>
  <c r="BR964" i="1"/>
  <c r="BN285" i="1"/>
  <c r="BN885" i="1"/>
  <c r="BO958" i="1"/>
  <c r="BP958" i="1"/>
  <c r="BP609" i="1"/>
  <c r="BL426" i="1"/>
  <c r="AX171" i="1"/>
  <c r="CD171" i="1" s="1"/>
  <c r="BK171" i="1"/>
  <c r="BS658" i="1"/>
  <c r="BM658" i="1"/>
  <c r="BS1004" i="1"/>
  <c r="BM629" i="1"/>
  <c r="AX814" i="1"/>
  <c r="CD814" i="1" s="1"/>
  <c r="BK814" i="1"/>
  <c r="BO807" i="1"/>
  <c r="BN807" i="1"/>
  <c r="BO825" i="1"/>
  <c r="BL716" i="1"/>
  <c r="BO972" i="1"/>
  <c r="BR874" i="1"/>
  <c r="BL874" i="1"/>
  <c r="BR269" i="1"/>
  <c r="BR785" i="1"/>
  <c r="BM663" i="1"/>
  <c r="BS132" i="1"/>
  <c r="BQ132" i="1"/>
  <c r="BL644" i="1"/>
  <c r="BR1018" i="1"/>
  <c r="BR413" i="1"/>
  <c r="BK413" i="1"/>
  <c r="BS925" i="1"/>
  <c r="BS591" i="1"/>
  <c r="BS673" i="1"/>
  <c r="BR458" i="1"/>
  <c r="BO458" i="1"/>
  <c r="BO243" i="1"/>
  <c r="BN722" i="1"/>
  <c r="BP181" i="1"/>
  <c r="BO693" i="1"/>
  <c r="BP693" i="1"/>
  <c r="BR854" i="1"/>
  <c r="BK871" i="1"/>
  <c r="AX871" i="1"/>
  <c r="CD871" i="1" s="1"/>
  <c r="BL889" i="1"/>
  <c r="BN748" i="1"/>
  <c r="BQ748" i="1"/>
  <c r="BS53" i="1"/>
  <c r="BP938" i="1"/>
  <c r="BL333" i="1"/>
  <c r="BO845" i="1"/>
  <c r="BQ845" i="1"/>
  <c r="BP703" i="1"/>
  <c r="BQ849" i="1"/>
  <c r="BN19" i="1"/>
  <c r="BL593" i="1"/>
  <c r="BN593" i="1"/>
  <c r="BL109" i="1"/>
  <c r="BO787" i="1"/>
  <c r="BL477" i="1"/>
  <c r="BK949" i="1"/>
  <c r="BS655" i="1"/>
  <c r="BM737" i="1"/>
  <c r="BR530" i="1"/>
  <c r="BM530" i="1"/>
  <c r="BL267" i="1"/>
  <c r="BO786" i="1"/>
  <c r="BP245" i="1"/>
  <c r="BQ757" i="1"/>
  <c r="BP757" i="1"/>
  <c r="BR918" i="1"/>
  <c r="AX895" i="1"/>
  <c r="CD895" i="1" s="1"/>
  <c r="BK895" i="1"/>
  <c r="BK953" i="1"/>
  <c r="AX953" i="1"/>
  <c r="CD953" i="1" s="1"/>
  <c r="BR780" i="1"/>
  <c r="BQ780" i="1"/>
  <c r="BS85" i="1"/>
  <c r="BP1002" i="1"/>
  <c r="BQ397" i="1"/>
  <c r="BO909" i="1"/>
  <c r="BQ909" i="1"/>
  <c r="BQ767" i="1"/>
  <c r="BQ913" i="1"/>
  <c r="BK977" i="1"/>
  <c r="AX977" i="1"/>
  <c r="CD977" i="1" s="1"/>
  <c r="BJ260" i="1"/>
  <c r="BP260" i="1"/>
  <c r="BM141" i="1"/>
  <c r="BR851" i="1"/>
  <c r="BJ541" i="1"/>
  <c r="BS638" i="1"/>
  <c r="BK719" i="1"/>
  <c r="AX719" i="1"/>
  <c r="CD719" i="1" s="1"/>
  <c r="BQ801" i="1"/>
  <c r="BJ602" i="1"/>
  <c r="BN602" i="1"/>
  <c r="BS355" i="1"/>
  <c r="BQ850" i="1"/>
  <c r="BP309" i="1"/>
  <c r="BJ821" i="1"/>
  <c r="BR821" i="1"/>
  <c r="BK982" i="1"/>
  <c r="AX982" i="1"/>
  <c r="CD982" i="1" s="1"/>
  <c r="BS935" i="1"/>
  <c r="BS1017" i="1"/>
  <c r="BJ812" i="1"/>
  <c r="BS812" i="1"/>
  <c r="BS117" i="1"/>
  <c r="BK747" i="1"/>
  <c r="AX747" i="1"/>
  <c r="CD747" i="1" s="1"/>
  <c r="BO461" i="1"/>
  <c r="BJ973" i="1"/>
  <c r="BR973" i="1"/>
  <c r="BR831" i="1"/>
  <c r="BO20" i="1"/>
  <c r="BO21" i="1"/>
  <c r="BJ781" i="1"/>
  <c r="BR781" i="1"/>
  <c r="BR324" i="1"/>
  <c r="BN804" i="1"/>
  <c r="BR698" i="1"/>
  <c r="AX698" i="1"/>
  <c r="CD698" i="1" s="1"/>
  <c r="BK698" i="1"/>
  <c r="BL891" i="1"/>
  <c r="BM669" i="1"/>
  <c r="BN662" i="1"/>
  <c r="BS783" i="1"/>
  <c r="BN783" i="1"/>
  <c r="BO865" i="1"/>
  <c r="BQ642" i="1"/>
  <c r="BS403" i="1"/>
  <c r="BR914" i="1"/>
  <c r="BL914" i="1"/>
  <c r="BQ373" i="1"/>
  <c r="BL1013" i="1"/>
  <c r="BM1006" i="1"/>
  <c r="BJ999" i="1"/>
  <c r="BO999" i="1"/>
  <c r="BL588" i="1"/>
  <c r="BM844" i="1"/>
  <c r="BO149" i="1"/>
  <c r="BO811" i="1"/>
  <c r="BL811" i="1"/>
  <c r="BM525" i="1"/>
  <c r="BL622" i="1"/>
  <c r="BL959" i="1"/>
  <c r="BQ762" i="1"/>
  <c r="BJ733" i="1"/>
  <c r="BQ733" i="1"/>
  <c r="BR702" i="1"/>
  <c r="BS847" i="1"/>
  <c r="BS929" i="1"/>
  <c r="BJ598" i="1"/>
  <c r="BR598" i="1"/>
  <c r="BP515" i="1"/>
  <c r="BQ978" i="1"/>
  <c r="BN437" i="1"/>
  <c r="BJ726" i="1"/>
  <c r="BP726" i="1"/>
  <c r="AX615" i="1"/>
  <c r="CD615" i="1" s="1"/>
  <c r="BK615" i="1"/>
  <c r="BK633" i="1"/>
  <c r="AX633" i="1"/>
  <c r="CD633" i="1" s="1"/>
  <c r="BR620" i="1"/>
  <c r="BJ876" i="1"/>
  <c r="BK876" i="1"/>
  <c r="AX876" i="1"/>
  <c r="CD876" i="1" s="1"/>
  <c r="BM682" i="1"/>
  <c r="BO875" i="1"/>
  <c r="BQ589" i="1"/>
  <c r="BJ686" i="1"/>
  <c r="BP686" i="1"/>
  <c r="BL452" i="1"/>
  <c r="BR826" i="1"/>
  <c r="BL826" i="1"/>
  <c r="BL797" i="1"/>
  <c r="BL766" i="1"/>
  <c r="BM911" i="1"/>
  <c r="BO911" i="1"/>
  <c r="BO993" i="1"/>
  <c r="BP83" i="1"/>
  <c r="BK579" i="1"/>
  <c r="AX579" i="1"/>
  <c r="CD579" i="1" s="1"/>
  <c r="BQ915" i="1"/>
  <c r="AX915" i="1"/>
  <c r="CD915" i="1" s="1"/>
  <c r="BK915" i="1"/>
  <c r="BM501" i="1"/>
  <c r="BS750" i="1"/>
  <c r="BS679" i="1"/>
  <c r="BS697" i="1"/>
  <c r="BL697" i="1"/>
  <c r="BL652" i="1"/>
  <c r="BM908" i="1"/>
  <c r="BP746" i="1"/>
  <c r="BJ939" i="1"/>
  <c r="BK939" i="1"/>
  <c r="AX939" i="1"/>
  <c r="CD939" i="1" s="1"/>
  <c r="BS653" i="1"/>
  <c r="BS878" i="1"/>
  <c r="BS657" i="1"/>
  <c r="AP564" i="1"/>
  <c r="AQ564" i="1"/>
  <c r="AT564" i="1"/>
  <c r="AN564" i="1"/>
  <c r="AO564" i="1"/>
  <c r="AR564" i="1"/>
  <c r="AS564" i="1"/>
  <c r="AU564" i="1"/>
  <c r="AV564" i="1"/>
  <c r="AM564" i="1"/>
  <c r="AS671" i="1"/>
  <c r="AT671" i="1"/>
  <c r="AU671" i="1"/>
  <c r="AN671" i="1"/>
  <c r="AV671" i="1"/>
  <c r="AO671" i="1"/>
  <c r="AP671" i="1"/>
  <c r="AR671" i="1"/>
  <c r="AQ671" i="1"/>
  <c r="AM671" i="1"/>
  <c r="AS631" i="1"/>
  <c r="AT631" i="1"/>
  <c r="AU631" i="1"/>
  <c r="AN631" i="1"/>
  <c r="AV631" i="1"/>
  <c r="AO631" i="1"/>
  <c r="AP631" i="1"/>
  <c r="AR631" i="1"/>
  <c r="AQ631" i="1"/>
  <c r="AM631" i="1"/>
  <c r="AT606" i="1"/>
  <c r="AU606" i="1"/>
  <c r="AN606" i="1"/>
  <c r="AV606" i="1"/>
  <c r="AO606" i="1"/>
  <c r="AP606" i="1"/>
  <c r="AQ606" i="1"/>
  <c r="AS606" i="1"/>
  <c r="AR606" i="1"/>
  <c r="AM606" i="1"/>
  <c r="AP1009" i="1"/>
  <c r="AQ1009" i="1"/>
  <c r="AR1009" i="1"/>
  <c r="AS1009" i="1"/>
  <c r="AT1009" i="1"/>
  <c r="AU1009" i="1"/>
  <c r="AN1009" i="1"/>
  <c r="AV1009" i="1"/>
  <c r="AO1009" i="1"/>
  <c r="AM1009" i="1"/>
  <c r="AP985" i="1"/>
  <c r="AQ985" i="1"/>
  <c r="AR985" i="1"/>
  <c r="AS985" i="1"/>
  <c r="AT985" i="1"/>
  <c r="AU985" i="1"/>
  <c r="AN985" i="1"/>
  <c r="AV985" i="1"/>
  <c r="AO985" i="1"/>
  <c r="AM985" i="1"/>
  <c r="AN325" i="1"/>
  <c r="AV325" i="1"/>
  <c r="AP325" i="1"/>
  <c r="AQ325" i="1"/>
  <c r="AR325" i="1"/>
  <c r="AT325" i="1"/>
  <c r="AS325" i="1"/>
  <c r="AU325" i="1"/>
  <c r="AO325" i="1"/>
  <c r="AM325" i="1"/>
  <c r="AO420" i="1"/>
  <c r="AP420" i="1"/>
  <c r="AQ420" i="1"/>
  <c r="AR420" i="1"/>
  <c r="AU420" i="1"/>
  <c r="AN420" i="1"/>
  <c r="AS420" i="1"/>
  <c r="AT420" i="1"/>
  <c r="AV420" i="1"/>
  <c r="AM420" i="1"/>
  <c r="AQ775" i="1"/>
  <c r="AS775" i="1"/>
  <c r="AT775" i="1"/>
  <c r="AU775" i="1"/>
  <c r="AO775" i="1"/>
  <c r="AN775" i="1"/>
  <c r="AP775" i="1"/>
  <c r="AR775" i="1"/>
  <c r="AV775" i="1"/>
  <c r="AM775" i="1"/>
  <c r="AO866" i="1"/>
  <c r="AP866" i="1"/>
  <c r="AQ866" i="1"/>
  <c r="AR866" i="1"/>
  <c r="AS866" i="1"/>
  <c r="AT866" i="1"/>
  <c r="AN866" i="1"/>
  <c r="AV866" i="1"/>
  <c r="AU866" i="1"/>
  <c r="AM866" i="1"/>
  <c r="AU575" i="1"/>
  <c r="AN575" i="1"/>
  <c r="AQ575" i="1"/>
  <c r="AR575" i="1"/>
  <c r="AS575" i="1"/>
  <c r="AT575" i="1"/>
  <c r="AV575" i="1"/>
  <c r="AP575" i="1"/>
  <c r="AO575" i="1"/>
  <c r="AM575" i="1"/>
  <c r="AR616" i="1"/>
  <c r="AS616" i="1"/>
  <c r="AT616" i="1"/>
  <c r="AU616" i="1"/>
  <c r="AN616" i="1"/>
  <c r="AV616" i="1"/>
  <c r="AO616" i="1"/>
  <c r="AQ616" i="1"/>
  <c r="AP616" i="1"/>
  <c r="AM616" i="1"/>
  <c r="AQ119" i="1"/>
  <c r="AR119" i="1"/>
  <c r="AT119" i="1"/>
  <c r="AU119" i="1"/>
  <c r="AN119" i="1"/>
  <c r="AO119" i="1"/>
  <c r="AP119" i="1"/>
  <c r="AS119" i="1"/>
  <c r="AV119" i="1"/>
  <c r="AM119" i="1"/>
  <c r="AQ154" i="1"/>
  <c r="AR154" i="1"/>
  <c r="AT154" i="1"/>
  <c r="AU154" i="1"/>
  <c r="AN154" i="1"/>
  <c r="AO154" i="1"/>
  <c r="AP154" i="1"/>
  <c r="AS154" i="1"/>
  <c r="AV154" i="1"/>
  <c r="AM154" i="1"/>
  <c r="AS224" i="1"/>
  <c r="AT224" i="1"/>
  <c r="AN224" i="1"/>
  <c r="AV224" i="1"/>
  <c r="AO224" i="1"/>
  <c r="AP224" i="1"/>
  <c r="AQ224" i="1"/>
  <c r="AR224" i="1"/>
  <c r="AU224" i="1"/>
  <c r="AM224" i="1"/>
  <c r="AN375" i="1"/>
  <c r="AV375" i="1"/>
  <c r="AP375" i="1"/>
  <c r="AR375" i="1"/>
  <c r="AS375" i="1"/>
  <c r="AT375" i="1"/>
  <c r="AU375" i="1"/>
  <c r="AQ375" i="1"/>
  <c r="AO375" i="1"/>
  <c r="AM375" i="1"/>
  <c r="AT54" i="1"/>
  <c r="AU54" i="1"/>
  <c r="AN54" i="1"/>
  <c r="AV54" i="1"/>
  <c r="AO54" i="1"/>
  <c r="AP54" i="1"/>
  <c r="AS54" i="1"/>
  <c r="AQ54" i="1"/>
  <c r="AR54" i="1"/>
  <c r="AM54" i="1"/>
  <c r="AR967" i="1"/>
  <c r="AS967" i="1"/>
  <c r="AT967" i="1"/>
  <c r="AU967" i="1"/>
  <c r="AN967" i="1"/>
  <c r="AV967" i="1"/>
  <c r="AO967" i="1"/>
  <c r="AP967" i="1"/>
  <c r="AQ967" i="1"/>
  <c r="AM967" i="1"/>
  <c r="AP381" i="1"/>
  <c r="AR381" i="1"/>
  <c r="AT381" i="1"/>
  <c r="AO381" i="1"/>
  <c r="AQ381" i="1"/>
  <c r="AS381" i="1"/>
  <c r="AU381" i="1"/>
  <c r="AV381" i="1"/>
  <c r="AN381" i="1"/>
  <c r="AM381" i="1"/>
  <c r="AS838" i="1"/>
  <c r="AT838" i="1"/>
  <c r="AU838" i="1"/>
  <c r="AN838" i="1"/>
  <c r="AV838" i="1"/>
  <c r="AO838" i="1"/>
  <c r="AP838" i="1"/>
  <c r="AR838" i="1"/>
  <c r="AQ838" i="1"/>
  <c r="AM838" i="1"/>
  <c r="AP74" i="1"/>
  <c r="AQ74" i="1"/>
  <c r="AR74" i="1"/>
  <c r="AS74" i="1"/>
  <c r="AT74" i="1"/>
  <c r="AO74" i="1"/>
  <c r="AN74" i="1"/>
  <c r="AU74" i="1"/>
  <c r="AV74" i="1"/>
  <c r="AM74" i="1"/>
  <c r="AT239" i="1"/>
  <c r="AU239" i="1"/>
  <c r="AN239" i="1"/>
  <c r="AV239" i="1"/>
  <c r="AO239" i="1"/>
  <c r="AP239" i="1"/>
  <c r="AQ239" i="1"/>
  <c r="AS239" i="1"/>
  <c r="AR239" i="1"/>
  <c r="AM239" i="1"/>
  <c r="AS336" i="1"/>
  <c r="AU336" i="1"/>
  <c r="AN336" i="1"/>
  <c r="AV336" i="1"/>
  <c r="AO336" i="1"/>
  <c r="AQ336" i="1"/>
  <c r="AP336" i="1"/>
  <c r="AR336" i="1"/>
  <c r="AT336" i="1"/>
  <c r="AM336" i="1"/>
  <c r="AO316" i="1"/>
  <c r="AQ316" i="1"/>
  <c r="AR316" i="1"/>
  <c r="AS316" i="1"/>
  <c r="AU316" i="1"/>
  <c r="AN316" i="1"/>
  <c r="AP316" i="1"/>
  <c r="AT316" i="1"/>
  <c r="AV316" i="1"/>
  <c r="AM316" i="1"/>
  <c r="AS370" i="1"/>
  <c r="AU370" i="1"/>
  <c r="AO370" i="1"/>
  <c r="AN370" i="1"/>
  <c r="AP370" i="1"/>
  <c r="AQ370" i="1"/>
  <c r="AR370" i="1"/>
  <c r="AV370" i="1"/>
  <c r="AT370" i="1"/>
  <c r="AM370" i="1"/>
  <c r="AO366" i="1"/>
  <c r="AQ366" i="1"/>
  <c r="AS366" i="1"/>
  <c r="AV366" i="1"/>
  <c r="AN366" i="1"/>
  <c r="AP366" i="1"/>
  <c r="AU366" i="1"/>
  <c r="AR366" i="1"/>
  <c r="AT366" i="1"/>
  <c r="AM366" i="1"/>
  <c r="AO300" i="1"/>
  <c r="AQ300" i="1"/>
  <c r="AR300" i="1"/>
  <c r="AS300" i="1"/>
  <c r="AU300" i="1"/>
  <c r="AN300" i="1"/>
  <c r="AP300" i="1"/>
  <c r="AT300" i="1"/>
  <c r="AV300" i="1"/>
  <c r="AM300" i="1"/>
  <c r="AU471" i="1"/>
  <c r="AN471" i="1"/>
  <c r="AV471" i="1"/>
  <c r="AR471" i="1"/>
  <c r="AT471" i="1"/>
  <c r="AO471" i="1"/>
  <c r="AP471" i="1"/>
  <c r="AQ471" i="1"/>
  <c r="AS471" i="1"/>
  <c r="AM471" i="1"/>
  <c r="AU115" i="1"/>
  <c r="AN115" i="1"/>
  <c r="AV115" i="1"/>
  <c r="AP115" i="1"/>
  <c r="AQ115" i="1"/>
  <c r="AR115" i="1"/>
  <c r="AS115" i="1"/>
  <c r="AT115" i="1"/>
  <c r="AO115" i="1"/>
  <c r="AM115" i="1"/>
  <c r="AN794" i="1"/>
  <c r="AV794" i="1"/>
  <c r="AP794" i="1"/>
  <c r="AQ794" i="1"/>
  <c r="AR794" i="1"/>
  <c r="AT794" i="1"/>
  <c r="AO794" i="1"/>
  <c r="AS794" i="1"/>
  <c r="AU794" i="1"/>
  <c r="AM794" i="1"/>
  <c r="AR815" i="1"/>
  <c r="AS815" i="1"/>
  <c r="AT815" i="1"/>
  <c r="AU815" i="1"/>
  <c r="AN815" i="1"/>
  <c r="AV815" i="1"/>
  <c r="AO815" i="1"/>
  <c r="AQ815" i="1"/>
  <c r="AP815" i="1"/>
  <c r="AM815" i="1"/>
  <c r="AT223" i="1"/>
  <c r="AU223" i="1"/>
  <c r="AO223" i="1"/>
  <c r="AP223" i="1"/>
  <c r="AQ223" i="1"/>
  <c r="AS223" i="1"/>
  <c r="AV223" i="1"/>
  <c r="AR223" i="1"/>
  <c r="AN223" i="1"/>
  <c r="AM223" i="1"/>
  <c r="AR40" i="1"/>
  <c r="AS40" i="1"/>
  <c r="AT40" i="1"/>
  <c r="AU40" i="1"/>
  <c r="AN40" i="1"/>
  <c r="AV40" i="1"/>
  <c r="AQ40" i="1"/>
  <c r="AO40" i="1"/>
  <c r="AP40" i="1"/>
  <c r="AM40" i="1"/>
  <c r="AP540" i="1"/>
  <c r="AQ540" i="1"/>
  <c r="AT540" i="1"/>
  <c r="AN540" i="1"/>
  <c r="AO540" i="1"/>
  <c r="AR540" i="1"/>
  <c r="AS540" i="1"/>
  <c r="AU540" i="1"/>
  <c r="AV540" i="1"/>
  <c r="AM540" i="1"/>
  <c r="AN130" i="1"/>
  <c r="AV130" i="1"/>
  <c r="AO130" i="1"/>
  <c r="AQ130" i="1"/>
  <c r="AR130" i="1"/>
  <c r="AS130" i="1"/>
  <c r="AT130" i="1"/>
  <c r="AU130" i="1"/>
  <c r="AP130" i="1"/>
  <c r="AM130" i="1"/>
  <c r="AP792" i="1"/>
  <c r="AR792" i="1"/>
  <c r="AS792" i="1"/>
  <c r="AT792" i="1"/>
  <c r="AN792" i="1"/>
  <c r="AV792" i="1"/>
  <c r="AO792" i="1"/>
  <c r="AQ792" i="1"/>
  <c r="AU792" i="1"/>
  <c r="AM792" i="1"/>
  <c r="AU166" i="1"/>
  <c r="AN166" i="1"/>
  <c r="AV166" i="1"/>
  <c r="AP166" i="1"/>
  <c r="AQ166" i="1"/>
  <c r="AR166" i="1"/>
  <c r="AS166" i="1"/>
  <c r="AT166" i="1"/>
  <c r="AO166" i="1"/>
  <c r="AM166" i="1"/>
  <c r="AN524" i="1"/>
  <c r="AV524" i="1"/>
  <c r="AP524" i="1"/>
  <c r="AQ524" i="1"/>
  <c r="AR524" i="1"/>
  <c r="AT524" i="1"/>
  <c r="AO524" i="1"/>
  <c r="AS524" i="1"/>
  <c r="AU524" i="1"/>
  <c r="AM524" i="1"/>
  <c r="AT472" i="1"/>
  <c r="AU472" i="1"/>
  <c r="AQ472" i="1"/>
  <c r="AN472" i="1"/>
  <c r="AO472" i="1"/>
  <c r="AP472" i="1"/>
  <c r="AR472" i="1"/>
  <c r="AS472" i="1"/>
  <c r="AV472" i="1"/>
  <c r="AM472" i="1"/>
  <c r="AN421" i="1"/>
  <c r="AV421" i="1"/>
  <c r="AO421" i="1"/>
  <c r="AP421" i="1"/>
  <c r="AQ421" i="1"/>
  <c r="AT421" i="1"/>
  <c r="AS421" i="1"/>
  <c r="AU421" i="1"/>
  <c r="AR421" i="1"/>
  <c r="AM421" i="1"/>
  <c r="AR177" i="1"/>
  <c r="AS177" i="1"/>
  <c r="AU177" i="1"/>
  <c r="AN177" i="1"/>
  <c r="AV177" i="1"/>
  <c r="AO177" i="1"/>
  <c r="AP177" i="1"/>
  <c r="AQ177" i="1"/>
  <c r="AT177" i="1"/>
  <c r="AM177" i="1"/>
  <c r="AQ1016" i="1"/>
  <c r="AR1016" i="1"/>
  <c r="AS1016" i="1"/>
  <c r="AT1016" i="1"/>
  <c r="AU1016" i="1"/>
  <c r="AN1016" i="1"/>
  <c r="AV1016" i="1"/>
  <c r="AO1016" i="1"/>
  <c r="AP1016" i="1"/>
  <c r="AM1016" i="1"/>
  <c r="AR337" i="1"/>
  <c r="AT337" i="1"/>
  <c r="AU337" i="1"/>
  <c r="AN337" i="1"/>
  <c r="AV337" i="1"/>
  <c r="AP337" i="1"/>
  <c r="AQ337" i="1"/>
  <c r="AS337" i="1"/>
  <c r="AO337" i="1"/>
  <c r="AM337" i="1"/>
  <c r="AN462" i="1"/>
  <c r="AV462" i="1"/>
  <c r="AO462" i="1"/>
  <c r="AS462" i="1"/>
  <c r="AP462" i="1"/>
  <c r="AQ462" i="1"/>
  <c r="AR462" i="1"/>
  <c r="AT462" i="1"/>
  <c r="AU462" i="1"/>
  <c r="AM462" i="1"/>
  <c r="AQ832" i="1"/>
  <c r="AR832" i="1"/>
  <c r="AS832" i="1"/>
  <c r="AT832" i="1"/>
  <c r="AU832" i="1"/>
  <c r="AN832" i="1"/>
  <c r="AV832" i="1"/>
  <c r="AP832" i="1"/>
  <c r="AO832" i="1"/>
  <c r="AM832" i="1"/>
  <c r="AQ322" i="1"/>
  <c r="AS322" i="1"/>
  <c r="AT322" i="1"/>
  <c r="AU322" i="1"/>
  <c r="AO322" i="1"/>
  <c r="AN322" i="1"/>
  <c r="AV322" i="1"/>
  <c r="AP322" i="1"/>
  <c r="AR322" i="1"/>
  <c r="AM322" i="1"/>
  <c r="AT78" i="1"/>
  <c r="AU78" i="1"/>
  <c r="AN78" i="1"/>
  <c r="AV78" i="1"/>
  <c r="AO78" i="1"/>
  <c r="AP78" i="1"/>
  <c r="AS78" i="1"/>
  <c r="AQ78" i="1"/>
  <c r="AR78" i="1"/>
  <c r="AM78" i="1"/>
  <c r="AU683" i="1"/>
  <c r="AN683" i="1"/>
  <c r="AV683" i="1"/>
  <c r="AO683" i="1"/>
  <c r="AP683" i="1"/>
  <c r="AQ683" i="1"/>
  <c r="AR683" i="1"/>
  <c r="AS683" i="1"/>
  <c r="AT683" i="1"/>
  <c r="AM683" i="1"/>
  <c r="AO278" i="1"/>
  <c r="AQ278" i="1"/>
  <c r="AT278" i="1"/>
  <c r="AP278" i="1"/>
  <c r="AR278" i="1"/>
  <c r="AS278" i="1"/>
  <c r="AV278" i="1"/>
  <c r="AN278" i="1"/>
  <c r="AU278" i="1"/>
  <c r="AM278" i="1"/>
  <c r="AN558" i="1"/>
  <c r="AV558" i="1"/>
  <c r="AO558" i="1"/>
  <c r="AR558" i="1"/>
  <c r="AQ558" i="1"/>
  <c r="AS558" i="1"/>
  <c r="AT558" i="1"/>
  <c r="AU558" i="1"/>
  <c r="AP558" i="1"/>
  <c r="AM558" i="1"/>
  <c r="AU948" i="1"/>
  <c r="AN948" i="1"/>
  <c r="AV948" i="1"/>
  <c r="AO948" i="1"/>
  <c r="AP948" i="1"/>
  <c r="AQ948" i="1"/>
  <c r="AR948" i="1"/>
  <c r="AS948" i="1"/>
  <c r="AM948" i="1"/>
  <c r="AT948" i="1"/>
  <c r="AQ434" i="1"/>
  <c r="AR434" i="1"/>
  <c r="AS434" i="1"/>
  <c r="AT434" i="1"/>
  <c r="AO434" i="1"/>
  <c r="AN434" i="1"/>
  <c r="AP434" i="1"/>
  <c r="AU434" i="1"/>
  <c r="AV434" i="1"/>
  <c r="AM434" i="1"/>
  <c r="AS553" i="1"/>
  <c r="AT553" i="1"/>
  <c r="AO553" i="1"/>
  <c r="AN553" i="1"/>
  <c r="AP553" i="1"/>
  <c r="AQ553" i="1"/>
  <c r="AR553" i="1"/>
  <c r="AV553" i="1"/>
  <c r="AU553" i="1"/>
  <c r="AM553" i="1"/>
  <c r="AO595" i="1"/>
  <c r="AP595" i="1"/>
  <c r="AQ595" i="1"/>
  <c r="AR595" i="1"/>
  <c r="AS595" i="1"/>
  <c r="AT595" i="1"/>
  <c r="AN595" i="1"/>
  <c r="AV595" i="1"/>
  <c r="AU595" i="1"/>
  <c r="AM595" i="1"/>
  <c r="AO220" i="1"/>
  <c r="AP220" i="1"/>
  <c r="AR220" i="1"/>
  <c r="AS220" i="1"/>
  <c r="AT220" i="1"/>
  <c r="AN220" i="1"/>
  <c r="AQ220" i="1"/>
  <c r="AV220" i="1"/>
  <c r="AU220" i="1"/>
  <c r="AM220" i="1"/>
  <c r="AU230" i="1"/>
  <c r="AN230" i="1"/>
  <c r="AV230" i="1"/>
  <c r="AQ230" i="1"/>
  <c r="AR230" i="1"/>
  <c r="AP230" i="1"/>
  <c r="AS230" i="1"/>
  <c r="AT230" i="1"/>
  <c r="AO230" i="1"/>
  <c r="AM230" i="1"/>
  <c r="AQ984" i="1"/>
  <c r="AR984" i="1"/>
  <c r="AS984" i="1"/>
  <c r="AT984" i="1"/>
  <c r="AU984" i="1"/>
  <c r="AN984" i="1"/>
  <c r="AV984" i="1"/>
  <c r="AO984" i="1"/>
  <c r="AM984" i="1"/>
  <c r="AP984" i="1"/>
  <c r="AT560" i="1"/>
  <c r="AU560" i="1"/>
  <c r="AP560" i="1"/>
  <c r="AN560" i="1"/>
  <c r="AO560" i="1"/>
  <c r="AQ560" i="1"/>
  <c r="AR560" i="1"/>
  <c r="AS560" i="1"/>
  <c r="AV560" i="1"/>
  <c r="AM560" i="1"/>
  <c r="AQ563" i="1"/>
  <c r="AR563" i="1"/>
  <c r="AU563" i="1"/>
  <c r="AN563" i="1"/>
  <c r="AO563" i="1"/>
  <c r="AP563" i="1"/>
  <c r="AS563" i="1"/>
  <c r="AV563" i="1"/>
  <c r="AT563" i="1"/>
  <c r="AM563" i="1"/>
  <c r="AN263" i="1"/>
  <c r="AV263" i="1"/>
  <c r="AP263" i="1"/>
  <c r="AS263" i="1"/>
  <c r="AT263" i="1"/>
  <c r="AU263" i="1"/>
  <c r="AO263" i="1"/>
  <c r="AQ263" i="1"/>
  <c r="AR263" i="1"/>
  <c r="AM263" i="1"/>
  <c r="AT981" i="1"/>
  <c r="AU981" i="1"/>
  <c r="AN981" i="1"/>
  <c r="AV981" i="1"/>
  <c r="AO981" i="1"/>
  <c r="AP981" i="1"/>
  <c r="AQ981" i="1"/>
  <c r="AR981" i="1"/>
  <c r="AM981" i="1"/>
  <c r="AS981" i="1"/>
  <c r="AQ555" i="1"/>
  <c r="AR555" i="1"/>
  <c r="AU555" i="1"/>
  <c r="AS555" i="1"/>
  <c r="AT555" i="1"/>
  <c r="AV555" i="1"/>
  <c r="AN555" i="1"/>
  <c r="AP555" i="1"/>
  <c r="AO555" i="1"/>
  <c r="AM555" i="1"/>
  <c r="AR363" i="1"/>
  <c r="AT363" i="1"/>
  <c r="AN363" i="1"/>
  <c r="AV363" i="1"/>
  <c r="AO363" i="1"/>
  <c r="AP363" i="1"/>
  <c r="AQ363" i="1"/>
  <c r="AS363" i="1"/>
  <c r="AU363" i="1"/>
  <c r="AM363" i="1"/>
  <c r="AU414" i="1"/>
  <c r="AN414" i="1"/>
  <c r="AV414" i="1"/>
  <c r="AO414" i="1"/>
  <c r="AP414" i="1"/>
  <c r="AS414" i="1"/>
  <c r="AR414" i="1"/>
  <c r="AT414" i="1"/>
  <c r="AQ414" i="1"/>
  <c r="AM414" i="1"/>
  <c r="AN714" i="1"/>
  <c r="AV714" i="1"/>
  <c r="AO714" i="1"/>
  <c r="AP714" i="1"/>
  <c r="AQ714" i="1"/>
  <c r="AR714" i="1"/>
  <c r="AS714" i="1"/>
  <c r="AT714" i="1"/>
  <c r="AU714" i="1"/>
  <c r="AM714" i="1"/>
  <c r="AU956" i="1"/>
  <c r="AN956" i="1"/>
  <c r="AV956" i="1"/>
  <c r="AO956" i="1"/>
  <c r="AP956" i="1"/>
  <c r="AQ956" i="1"/>
  <c r="AR956" i="1"/>
  <c r="AS956" i="1"/>
  <c r="AM956" i="1"/>
  <c r="AT956" i="1"/>
  <c r="AQ418" i="1"/>
  <c r="AR418" i="1"/>
  <c r="AS418" i="1"/>
  <c r="AT418" i="1"/>
  <c r="AO418" i="1"/>
  <c r="AN418" i="1"/>
  <c r="AP418" i="1"/>
  <c r="AU418" i="1"/>
  <c r="AV418" i="1"/>
  <c r="AM418" i="1"/>
  <c r="AP307" i="1"/>
  <c r="AR307" i="1"/>
  <c r="AS307" i="1"/>
  <c r="AT307" i="1"/>
  <c r="AN307" i="1"/>
  <c r="AV307" i="1"/>
  <c r="AO307" i="1"/>
  <c r="AQ307" i="1"/>
  <c r="AU307" i="1"/>
  <c r="AM307" i="1"/>
  <c r="AQ385" i="1"/>
  <c r="AR385" i="1"/>
  <c r="AS385" i="1"/>
  <c r="AT385" i="1"/>
  <c r="AU385" i="1"/>
  <c r="AP385" i="1"/>
  <c r="AN385" i="1"/>
  <c r="AO385" i="1"/>
  <c r="AV385" i="1"/>
  <c r="AM385" i="1"/>
  <c r="AS449" i="1"/>
  <c r="AT449" i="1"/>
  <c r="AP449" i="1"/>
  <c r="AN449" i="1"/>
  <c r="AO449" i="1"/>
  <c r="AQ449" i="1"/>
  <c r="AR449" i="1"/>
  <c r="AU449" i="1"/>
  <c r="AV449" i="1"/>
  <c r="AM449" i="1"/>
  <c r="AP323" i="1"/>
  <c r="AR323" i="1"/>
  <c r="AS323" i="1"/>
  <c r="AT323" i="1"/>
  <c r="AN323" i="1"/>
  <c r="AV323" i="1"/>
  <c r="AO323" i="1"/>
  <c r="AQ323" i="1"/>
  <c r="AU323" i="1"/>
  <c r="AM323" i="1"/>
  <c r="AO922" i="1"/>
  <c r="AP922" i="1"/>
  <c r="AQ922" i="1"/>
  <c r="AR922" i="1"/>
  <c r="AS922" i="1"/>
  <c r="AT922" i="1"/>
  <c r="AN922" i="1"/>
  <c r="AV922" i="1"/>
  <c r="AU922" i="1"/>
  <c r="AM922" i="1"/>
  <c r="AR919" i="1"/>
  <c r="AS919" i="1"/>
  <c r="AT919" i="1"/>
  <c r="AU919" i="1"/>
  <c r="AN919" i="1"/>
  <c r="AV919" i="1"/>
  <c r="AO919" i="1"/>
  <c r="AQ919" i="1"/>
  <c r="AP919" i="1"/>
  <c r="AM919" i="1"/>
  <c r="AT345" i="1"/>
  <c r="AN345" i="1"/>
  <c r="AV345" i="1"/>
  <c r="AP345" i="1"/>
  <c r="AS345" i="1"/>
  <c r="AU345" i="1"/>
  <c r="AR345" i="1"/>
  <c r="AO345" i="1"/>
  <c r="AQ345" i="1"/>
  <c r="AM345" i="1"/>
  <c r="AS424" i="1"/>
  <c r="AT424" i="1"/>
  <c r="AU424" i="1"/>
  <c r="AN424" i="1"/>
  <c r="AV424" i="1"/>
  <c r="AQ424" i="1"/>
  <c r="AO424" i="1"/>
  <c r="AP424" i="1"/>
  <c r="AR424" i="1"/>
  <c r="AM424" i="1"/>
  <c r="AT183" i="1"/>
  <c r="AU183" i="1"/>
  <c r="AO183" i="1"/>
  <c r="AP183" i="1"/>
  <c r="AN183" i="1"/>
  <c r="AQ183" i="1"/>
  <c r="AR183" i="1"/>
  <c r="AS183" i="1"/>
  <c r="AV183" i="1"/>
  <c r="AM183" i="1"/>
  <c r="AP736" i="1"/>
  <c r="AQ736" i="1"/>
  <c r="AR736" i="1"/>
  <c r="AS736" i="1"/>
  <c r="AT736" i="1"/>
  <c r="AN736" i="1"/>
  <c r="AV736" i="1"/>
  <c r="AU736" i="1"/>
  <c r="AO736" i="1"/>
  <c r="AM736" i="1"/>
  <c r="AU691" i="1"/>
  <c r="AN691" i="1"/>
  <c r="AV691" i="1"/>
  <c r="AO691" i="1"/>
  <c r="AP691" i="1"/>
  <c r="AQ691" i="1"/>
  <c r="AR691" i="1"/>
  <c r="AS691" i="1"/>
  <c r="AT691" i="1"/>
  <c r="AM691" i="1"/>
  <c r="AT247" i="1"/>
  <c r="AU247" i="1"/>
  <c r="AN247" i="1"/>
  <c r="AV247" i="1"/>
  <c r="AO247" i="1"/>
  <c r="AP247" i="1"/>
  <c r="AQ247" i="1"/>
  <c r="AS247" i="1"/>
  <c r="AR247" i="1"/>
  <c r="AM247" i="1"/>
  <c r="AS519" i="1"/>
  <c r="AU519" i="1"/>
  <c r="AN519" i="1"/>
  <c r="AV519" i="1"/>
  <c r="AO519" i="1"/>
  <c r="AQ519" i="1"/>
  <c r="AP519" i="1"/>
  <c r="AR519" i="1"/>
  <c r="AT519" i="1"/>
  <c r="AM519" i="1"/>
  <c r="AR417" i="1"/>
  <c r="AS417" i="1"/>
  <c r="AT417" i="1"/>
  <c r="AU417" i="1"/>
  <c r="AP417" i="1"/>
  <c r="AN417" i="1"/>
  <c r="AO417" i="1"/>
  <c r="AQ417" i="1"/>
  <c r="AV417" i="1"/>
  <c r="AM417" i="1"/>
  <c r="AU533" i="1"/>
  <c r="AO533" i="1"/>
  <c r="AP533" i="1"/>
  <c r="AQ533" i="1"/>
  <c r="AS533" i="1"/>
  <c r="AN533" i="1"/>
  <c r="AR533" i="1"/>
  <c r="AT533" i="1"/>
  <c r="AV533" i="1"/>
  <c r="AM533" i="1"/>
  <c r="AU852" i="1"/>
  <c r="AN852" i="1"/>
  <c r="AV852" i="1"/>
  <c r="AO852" i="1"/>
  <c r="AP852" i="1"/>
  <c r="AQ852" i="1"/>
  <c r="AR852" i="1"/>
  <c r="AT852" i="1"/>
  <c r="AM852" i="1"/>
  <c r="AS852" i="1"/>
  <c r="AO962" i="1"/>
  <c r="AP962" i="1"/>
  <c r="AQ962" i="1"/>
  <c r="AR962" i="1"/>
  <c r="AS962" i="1"/>
  <c r="AT962" i="1"/>
  <c r="AU962" i="1"/>
  <c r="AN962" i="1"/>
  <c r="AM962" i="1"/>
  <c r="AV962" i="1"/>
  <c r="AT327" i="1"/>
  <c r="AN327" i="1"/>
  <c r="AV327" i="1"/>
  <c r="AO327" i="1"/>
  <c r="AP327" i="1"/>
  <c r="AR327" i="1"/>
  <c r="AU327" i="1"/>
  <c r="AS327" i="1"/>
  <c r="AQ327" i="1"/>
  <c r="AM327" i="1"/>
  <c r="AQ904" i="1"/>
  <c r="AR904" i="1"/>
  <c r="AS904" i="1"/>
  <c r="AT904" i="1"/>
  <c r="AU904" i="1"/>
  <c r="AN904" i="1"/>
  <c r="AV904" i="1"/>
  <c r="AP904" i="1"/>
  <c r="AO904" i="1"/>
  <c r="AM904" i="1"/>
  <c r="AR400" i="1"/>
  <c r="AS400" i="1"/>
  <c r="AT400" i="1"/>
  <c r="AU400" i="1"/>
  <c r="AN400" i="1"/>
  <c r="AV400" i="1"/>
  <c r="AQ400" i="1"/>
  <c r="AP400" i="1"/>
  <c r="AO400" i="1"/>
  <c r="AM400" i="1"/>
  <c r="AQ380" i="1"/>
  <c r="AS380" i="1"/>
  <c r="AU380" i="1"/>
  <c r="AN380" i="1"/>
  <c r="AO380" i="1"/>
  <c r="AP380" i="1"/>
  <c r="AR380" i="1"/>
  <c r="AT380" i="1"/>
  <c r="AV380" i="1"/>
  <c r="AM380" i="1"/>
  <c r="AQ194" i="1"/>
  <c r="AO194" i="1"/>
  <c r="AP194" i="1"/>
  <c r="AR194" i="1"/>
  <c r="AS194" i="1"/>
  <c r="AT194" i="1"/>
  <c r="AU194" i="1"/>
  <c r="AV194" i="1"/>
  <c r="AN194" i="1"/>
  <c r="AM194" i="1"/>
  <c r="AT407" i="1"/>
  <c r="AU407" i="1"/>
  <c r="AN407" i="1"/>
  <c r="AV407" i="1"/>
  <c r="AO407" i="1"/>
  <c r="AR407" i="1"/>
  <c r="AQ407" i="1"/>
  <c r="AS407" i="1"/>
  <c r="AP407" i="1"/>
  <c r="AM407" i="1"/>
  <c r="AQ364" i="1"/>
  <c r="AS364" i="1"/>
  <c r="AU364" i="1"/>
  <c r="AO364" i="1"/>
  <c r="AP364" i="1"/>
  <c r="AR364" i="1"/>
  <c r="AT364" i="1"/>
  <c r="AV364" i="1"/>
  <c r="AN364" i="1"/>
  <c r="AM364" i="1"/>
  <c r="AN446" i="1"/>
  <c r="AV446" i="1"/>
  <c r="AO446" i="1"/>
  <c r="AS446" i="1"/>
  <c r="AP446" i="1"/>
  <c r="AQ446" i="1"/>
  <c r="AR446" i="1"/>
  <c r="AT446" i="1"/>
  <c r="AU446" i="1"/>
  <c r="AM446" i="1"/>
  <c r="AR839" i="1"/>
  <c r="AS839" i="1"/>
  <c r="AT839" i="1"/>
  <c r="AU839" i="1"/>
  <c r="AN839" i="1"/>
  <c r="AV839" i="1"/>
  <c r="AO839" i="1"/>
  <c r="AQ839" i="1"/>
  <c r="AP839" i="1"/>
  <c r="AM839" i="1"/>
  <c r="AN827" i="1"/>
  <c r="AV827" i="1"/>
  <c r="AO827" i="1"/>
  <c r="AP827" i="1"/>
  <c r="AQ827" i="1"/>
  <c r="AR827" i="1"/>
  <c r="AS827" i="1"/>
  <c r="AU827" i="1"/>
  <c r="AT827" i="1"/>
  <c r="AM827" i="1"/>
  <c r="AO228" i="1"/>
  <c r="AP228" i="1"/>
  <c r="AR228" i="1"/>
  <c r="AS228" i="1"/>
  <c r="AT228" i="1"/>
  <c r="AQ228" i="1"/>
  <c r="AU228" i="1"/>
  <c r="AV228" i="1"/>
  <c r="AN228" i="1"/>
  <c r="AM228" i="1"/>
  <c r="AO212" i="1"/>
  <c r="AP212" i="1"/>
  <c r="AR212" i="1"/>
  <c r="AS212" i="1"/>
  <c r="AT212" i="1"/>
  <c r="AN212" i="1"/>
  <c r="AQ212" i="1"/>
  <c r="AU212" i="1"/>
  <c r="AV212" i="1"/>
  <c r="AM212" i="1"/>
  <c r="AT877" i="1"/>
  <c r="AU877" i="1"/>
  <c r="AN877" i="1"/>
  <c r="AV877" i="1"/>
  <c r="AO877" i="1"/>
  <c r="AP877" i="1"/>
  <c r="AQ877" i="1"/>
  <c r="AS877" i="1"/>
  <c r="AR877" i="1"/>
  <c r="AM877" i="1"/>
  <c r="AP586" i="1"/>
  <c r="AQ586" i="1"/>
  <c r="AR586" i="1"/>
  <c r="AS586" i="1"/>
  <c r="AT586" i="1"/>
  <c r="AU586" i="1"/>
  <c r="AO586" i="1"/>
  <c r="AN586" i="1"/>
  <c r="AV586" i="1"/>
  <c r="AM586" i="1"/>
  <c r="AU197" i="1"/>
  <c r="AN197" i="1"/>
  <c r="AV197" i="1"/>
  <c r="AO197" i="1"/>
  <c r="AP197" i="1"/>
  <c r="AQ197" i="1"/>
  <c r="AR197" i="1"/>
  <c r="AS197" i="1"/>
  <c r="AT197" i="1"/>
  <c r="AM197" i="1"/>
  <c r="AP548" i="1"/>
  <c r="AQ548" i="1"/>
  <c r="AT548" i="1"/>
  <c r="AR548" i="1"/>
  <c r="AS548" i="1"/>
  <c r="AU548" i="1"/>
  <c r="AV548" i="1"/>
  <c r="AO548" i="1"/>
  <c r="AN548" i="1"/>
  <c r="AM548" i="1"/>
  <c r="AN173" i="1"/>
  <c r="AV173" i="1"/>
  <c r="AO173" i="1"/>
  <c r="AQ173" i="1"/>
  <c r="AR173" i="1"/>
  <c r="AS173" i="1"/>
  <c r="AT173" i="1"/>
  <c r="AU173" i="1"/>
  <c r="AP173" i="1"/>
  <c r="AM173" i="1"/>
  <c r="AR371" i="1"/>
  <c r="AT371" i="1"/>
  <c r="AN371" i="1"/>
  <c r="AV371" i="1"/>
  <c r="AP371" i="1"/>
  <c r="AQ371" i="1"/>
  <c r="AS371" i="1"/>
  <c r="AU371" i="1"/>
  <c r="AO371" i="1"/>
  <c r="AM371" i="1"/>
  <c r="BO516" i="1"/>
  <c r="BR890" i="1"/>
  <c r="BL890" i="1"/>
  <c r="BL221" i="1"/>
  <c r="BL861" i="1"/>
  <c r="BM830" i="1"/>
  <c r="BN975" i="1"/>
  <c r="BO975" i="1"/>
  <c r="BL378" i="1"/>
  <c r="BN147" i="1"/>
  <c r="BK651" i="1"/>
  <c r="AX651" i="1"/>
  <c r="CD651" i="1" s="1"/>
  <c r="BJ1003" i="1"/>
  <c r="BK1003" i="1"/>
  <c r="AX1003" i="1"/>
  <c r="CD1003" i="1" s="1"/>
  <c r="BP565" i="1"/>
  <c r="BS790" i="1"/>
  <c r="BM743" i="1"/>
  <c r="BS761" i="1"/>
  <c r="BL761" i="1"/>
  <c r="AX684" i="1"/>
  <c r="CD684" i="1" s="1"/>
  <c r="BK684" i="1"/>
  <c r="BM940" i="1"/>
  <c r="BR810" i="1"/>
  <c r="BR205" i="1"/>
  <c r="BK205" i="1"/>
  <c r="AX205" i="1"/>
  <c r="CD205" i="1" s="1"/>
  <c r="BR717" i="1"/>
  <c r="BS942" i="1"/>
  <c r="BR721" i="1"/>
  <c r="BN639" i="1"/>
  <c r="BP639" i="1"/>
  <c r="AX870" i="1"/>
  <c r="CD870" i="1" s="1"/>
  <c r="BK870" i="1"/>
  <c r="BO580" i="1"/>
  <c r="BP964" i="1"/>
  <c r="BM954" i="1"/>
  <c r="BK285" i="1"/>
  <c r="BM885" i="1"/>
  <c r="BN958" i="1"/>
  <c r="BJ609" i="1"/>
  <c r="BO609" i="1"/>
  <c r="BQ426" i="1"/>
  <c r="BS171" i="1"/>
  <c r="BK658" i="1"/>
  <c r="AX658" i="1"/>
  <c r="CD658" i="1" s="1"/>
  <c r="BQ1004" i="1"/>
  <c r="BK1004" i="1"/>
  <c r="AX1004" i="1"/>
  <c r="CD1004" i="1" s="1"/>
  <c r="BL629" i="1"/>
  <c r="BS814" i="1"/>
  <c r="BS807" i="1"/>
  <c r="BJ825" i="1"/>
  <c r="BN825" i="1"/>
  <c r="BS716" i="1"/>
  <c r="BN972" i="1"/>
  <c r="BS874" i="1"/>
  <c r="BJ269" i="1"/>
  <c r="BO269" i="1"/>
  <c r="BP785" i="1"/>
  <c r="BL663" i="1"/>
  <c r="BJ644" i="1"/>
  <c r="BS644" i="1"/>
  <c r="BL77" i="1"/>
  <c r="BQ1018" i="1"/>
  <c r="BP413" i="1"/>
  <c r="BK925" i="1"/>
  <c r="BK591" i="1"/>
  <c r="AX591" i="1"/>
  <c r="CD591" i="1" s="1"/>
  <c r="AX673" i="1"/>
  <c r="CD673" i="1" s="1"/>
  <c r="BK673" i="1"/>
  <c r="BQ458" i="1"/>
  <c r="BJ243" i="1"/>
  <c r="BN243" i="1"/>
  <c r="BM722" i="1"/>
  <c r="BM181" i="1"/>
  <c r="BN693" i="1"/>
  <c r="BJ854" i="1"/>
  <c r="BQ854" i="1"/>
  <c r="BR871" i="1"/>
  <c r="BR889" i="1"/>
  <c r="BP748" i="1"/>
  <c r="BJ53" i="1"/>
  <c r="AX53" i="1"/>
  <c r="CD53" i="1" s="1"/>
  <c r="BK53" i="1"/>
  <c r="BO938" i="1"/>
  <c r="BQ333" i="1"/>
  <c r="BP845" i="1"/>
  <c r="BJ703" i="1"/>
  <c r="BO703" i="1"/>
  <c r="BP849" i="1"/>
  <c r="BO19" i="1"/>
  <c r="BM593" i="1"/>
  <c r="AN196" i="1"/>
  <c r="AV196" i="1"/>
  <c r="AO196" i="1"/>
  <c r="AP196" i="1"/>
  <c r="AQ196" i="1"/>
  <c r="AR196" i="1"/>
  <c r="AS196" i="1"/>
  <c r="AT196" i="1"/>
  <c r="AU196" i="1"/>
  <c r="AM196" i="1"/>
  <c r="BS109" i="1"/>
  <c r="AX787" i="1"/>
  <c r="CD787" i="1" s="1"/>
  <c r="BK787" i="1"/>
  <c r="BK477" i="1"/>
  <c r="AX477" i="1"/>
  <c r="CD477" i="1" s="1"/>
  <c r="BJ949" i="1"/>
  <c r="BK655" i="1"/>
  <c r="AX655" i="1"/>
  <c r="CD655" i="1" s="1"/>
  <c r="AX737" i="1"/>
  <c r="CD737" i="1" s="1"/>
  <c r="BK737" i="1"/>
  <c r="BN530" i="1"/>
  <c r="BJ267" i="1"/>
  <c r="BQ267" i="1"/>
  <c r="BN786" i="1"/>
  <c r="BO245" i="1"/>
  <c r="BO757" i="1"/>
  <c r="BJ918" i="1"/>
  <c r="BQ918" i="1"/>
  <c r="BR895" i="1"/>
  <c r="BR953" i="1"/>
  <c r="BP780" i="1"/>
  <c r="BJ85" i="1"/>
  <c r="BK85" i="1"/>
  <c r="AX85" i="1"/>
  <c r="CD85" i="1" s="1"/>
  <c r="BO1002" i="1"/>
  <c r="BN397" i="1"/>
  <c r="BP909" i="1"/>
  <c r="BJ767" i="1"/>
  <c r="BP767" i="1"/>
  <c r="BP913" i="1"/>
  <c r="BR977" i="1"/>
  <c r="BQ260" i="1"/>
  <c r="BN260" i="1"/>
  <c r="BS772" i="1"/>
  <c r="BL141" i="1"/>
  <c r="BP851" i="1"/>
  <c r="BK541" i="1"/>
  <c r="AX541" i="1"/>
  <c r="CD541" i="1" s="1"/>
  <c r="BK638" i="1"/>
  <c r="AX638" i="1"/>
  <c r="CD638" i="1" s="1"/>
  <c r="BR719" i="1"/>
  <c r="BM801" i="1"/>
  <c r="BS602" i="1"/>
  <c r="BM602" i="1"/>
  <c r="AX355" i="1"/>
  <c r="CD355" i="1" s="1"/>
  <c r="BK355" i="1"/>
  <c r="BP850" i="1"/>
  <c r="BL309" i="1"/>
  <c r="BO821" i="1"/>
  <c r="BQ821" i="1"/>
  <c r="BR982" i="1"/>
  <c r="BK935" i="1"/>
  <c r="AX935" i="1"/>
  <c r="CD935" i="1" s="1"/>
  <c r="BK1017" i="1"/>
  <c r="AX1017" i="1"/>
  <c r="CD1017" i="1" s="1"/>
  <c r="BR812" i="1"/>
  <c r="BK812" i="1"/>
  <c r="AX812" i="1"/>
  <c r="CD812" i="1" s="1"/>
  <c r="AX117" i="1"/>
  <c r="CD117" i="1" s="1"/>
  <c r="BK117" i="1"/>
  <c r="BP747" i="1"/>
  <c r="BN461" i="1"/>
  <c r="BP973" i="1"/>
  <c r="BQ973" i="1"/>
  <c r="BQ831" i="1"/>
  <c r="BN20" i="1"/>
  <c r="BQ21" i="1"/>
  <c r="BO781" i="1"/>
  <c r="BP781" i="1"/>
  <c r="BP324" i="1"/>
  <c r="BQ698" i="1"/>
  <c r="BJ891" i="1"/>
  <c r="BS891" i="1"/>
  <c r="BL669" i="1"/>
  <c r="BM662" i="1"/>
  <c r="BO783" i="1"/>
  <c r="BJ865" i="1"/>
  <c r="BN865" i="1"/>
  <c r="BP642" i="1"/>
  <c r="BK403" i="1"/>
  <c r="AX403" i="1"/>
  <c r="CD403" i="1" s="1"/>
  <c r="BS914" i="1"/>
  <c r="BJ373" i="1"/>
  <c r="BO373" i="1"/>
  <c r="BS1013" i="1"/>
  <c r="BL1006" i="1"/>
  <c r="BM999" i="1"/>
  <c r="BJ588" i="1"/>
  <c r="BS588" i="1"/>
  <c r="BL844" i="1"/>
  <c r="BN149" i="1"/>
  <c r="BQ811" i="1"/>
  <c r="BJ525" i="1"/>
  <c r="BL525" i="1"/>
  <c r="BS622" i="1"/>
  <c r="BS959" i="1"/>
  <c r="BQ388" i="1"/>
  <c r="BS836" i="1"/>
  <c r="BP955" i="1"/>
  <c r="BO733" i="1"/>
  <c r="BP733" i="1"/>
  <c r="BQ702" i="1"/>
  <c r="BK847" i="1"/>
  <c r="AX847" i="1"/>
  <c r="CD847" i="1" s="1"/>
  <c r="BK929" i="1"/>
  <c r="AX929" i="1"/>
  <c r="CD929" i="1" s="1"/>
  <c r="BO598" i="1"/>
  <c r="BQ598" i="1"/>
  <c r="BO515" i="1"/>
  <c r="BP978" i="1"/>
  <c r="AX437" i="1"/>
  <c r="CD437" i="1" s="1"/>
  <c r="BK437" i="1"/>
  <c r="BN726" i="1"/>
  <c r="BO726" i="1"/>
  <c r="BR615" i="1"/>
  <c r="BR633" i="1"/>
  <c r="BP620" i="1"/>
  <c r="BP876" i="1"/>
  <c r="BR876" i="1"/>
  <c r="BL682" i="1"/>
  <c r="BN875" i="1"/>
  <c r="BO589" i="1"/>
  <c r="BN686" i="1"/>
  <c r="BO686" i="1"/>
  <c r="BN868" i="1"/>
  <c r="BS826" i="1"/>
  <c r="BS157" i="1"/>
  <c r="BS797" i="1"/>
  <c r="BM766" i="1"/>
  <c r="BN911" i="1"/>
  <c r="BJ993" i="1"/>
  <c r="BN993" i="1"/>
  <c r="BO83" i="1"/>
  <c r="BQ579" i="1"/>
  <c r="BR915" i="1"/>
  <c r="BJ501" i="1"/>
  <c r="BL501" i="1"/>
  <c r="AX750" i="1"/>
  <c r="CD750" i="1" s="1"/>
  <c r="BK750" i="1"/>
  <c r="AX679" i="1"/>
  <c r="CD679" i="1" s="1"/>
  <c r="BK679" i="1"/>
  <c r="BK697" i="1"/>
  <c r="AX697" i="1"/>
  <c r="CD697" i="1" s="1"/>
  <c r="BJ652" i="1"/>
  <c r="BS652" i="1"/>
  <c r="BL908" i="1"/>
  <c r="BQ746" i="1"/>
  <c r="BQ939" i="1"/>
  <c r="BJ653" i="1"/>
  <c r="BK653" i="1"/>
  <c r="AX653" i="1"/>
  <c r="CD653" i="1" s="1"/>
  <c r="AX878" i="1"/>
  <c r="CD878" i="1" s="1"/>
  <c r="BK878" i="1"/>
  <c r="AX657" i="1"/>
  <c r="CD657" i="1" s="1"/>
  <c r="BK657" i="1"/>
  <c r="AT893" i="1"/>
  <c r="AU893" i="1"/>
  <c r="AN893" i="1"/>
  <c r="AV893" i="1"/>
  <c r="AO893" i="1"/>
  <c r="AP893" i="1"/>
  <c r="AQ893" i="1"/>
  <c r="AS893" i="1"/>
  <c r="AR893" i="1"/>
  <c r="AM893" i="1"/>
  <c r="AO395" i="1"/>
  <c r="AP395" i="1"/>
  <c r="AQ395" i="1"/>
  <c r="AR395" i="1"/>
  <c r="AS395" i="1"/>
  <c r="AN395" i="1"/>
  <c r="AV395" i="1"/>
  <c r="AT395" i="1"/>
  <c r="AU395" i="1"/>
  <c r="AM395" i="1"/>
  <c r="AN802" i="1"/>
  <c r="AV802" i="1"/>
  <c r="AP802" i="1"/>
  <c r="AQ802" i="1"/>
  <c r="AR802" i="1"/>
  <c r="AT802" i="1"/>
  <c r="AO802" i="1"/>
  <c r="AS802" i="1"/>
  <c r="AU802" i="1"/>
  <c r="AM802" i="1"/>
  <c r="AU581" i="1"/>
  <c r="AN581" i="1"/>
  <c r="AV581" i="1"/>
  <c r="AO581" i="1"/>
  <c r="AP581" i="1"/>
  <c r="AQ581" i="1"/>
  <c r="AR581" i="1"/>
  <c r="AT581" i="1"/>
  <c r="AS581" i="1"/>
  <c r="AM581" i="1"/>
  <c r="AN676" i="1"/>
  <c r="AV676" i="1"/>
  <c r="AO676" i="1"/>
  <c r="AP676" i="1"/>
  <c r="AQ676" i="1"/>
  <c r="AR676" i="1"/>
  <c r="AS676" i="1"/>
  <c r="AU676" i="1"/>
  <c r="AT676" i="1"/>
  <c r="AM676" i="1"/>
  <c r="AO842" i="1"/>
  <c r="AP842" i="1"/>
  <c r="AQ842" i="1"/>
  <c r="AR842" i="1"/>
  <c r="AS842" i="1"/>
  <c r="AT842" i="1"/>
  <c r="AN842" i="1"/>
  <c r="AV842" i="1"/>
  <c r="AU842" i="1"/>
  <c r="AM842" i="1"/>
  <c r="AU803" i="1"/>
  <c r="AO803" i="1"/>
  <c r="AP803" i="1"/>
  <c r="AQ803" i="1"/>
  <c r="AS803" i="1"/>
  <c r="AR803" i="1"/>
  <c r="AT803" i="1"/>
  <c r="AV803" i="1"/>
  <c r="AN803" i="1"/>
  <c r="AM803" i="1"/>
  <c r="AS31" i="1"/>
  <c r="AT31" i="1"/>
  <c r="AU31" i="1"/>
  <c r="AN31" i="1"/>
  <c r="AV31" i="1"/>
  <c r="AO31" i="1"/>
  <c r="AR31" i="1"/>
  <c r="AP31" i="1"/>
  <c r="AQ31" i="1"/>
  <c r="AM31" i="1"/>
  <c r="AU360" i="1"/>
  <c r="AO360" i="1"/>
  <c r="AQ360" i="1"/>
  <c r="AN360" i="1"/>
  <c r="AP360" i="1"/>
  <c r="AR360" i="1"/>
  <c r="AS360" i="1"/>
  <c r="AT360" i="1"/>
  <c r="AV360" i="1"/>
  <c r="AM360" i="1"/>
  <c r="AN438" i="1"/>
  <c r="AV438" i="1"/>
  <c r="AO438" i="1"/>
  <c r="AS438" i="1"/>
  <c r="AP438" i="1"/>
  <c r="AQ438" i="1"/>
  <c r="AR438" i="1"/>
  <c r="AT438" i="1"/>
  <c r="AU438" i="1"/>
  <c r="AM438" i="1"/>
  <c r="AQ505" i="1"/>
  <c r="AS505" i="1"/>
  <c r="AT505" i="1"/>
  <c r="AU505" i="1"/>
  <c r="AO505" i="1"/>
  <c r="AN505" i="1"/>
  <c r="AP505" i="1"/>
  <c r="AR505" i="1"/>
  <c r="AV505" i="1"/>
  <c r="AM505" i="1"/>
  <c r="AO491" i="1"/>
  <c r="AP491" i="1"/>
  <c r="AQ491" i="1"/>
  <c r="AR491" i="1"/>
  <c r="AS491" i="1"/>
  <c r="AT491" i="1"/>
  <c r="AU491" i="1"/>
  <c r="AN491" i="1"/>
  <c r="AV491" i="1"/>
  <c r="AM491" i="1"/>
  <c r="AO358" i="1"/>
  <c r="AQ358" i="1"/>
  <c r="AS358" i="1"/>
  <c r="AR358" i="1"/>
  <c r="AT358" i="1"/>
  <c r="AU358" i="1"/>
  <c r="AV358" i="1"/>
  <c r="AP358" i="1"/>
  <c r="AN358" i="1"/>
  <c r="AM358" i="1"/>
  <c r="AO332" i="1"/>
  <c r="AQ332" i="1"/>
  <c r="AR332" i="1"/>
  <c r="AS332" i="1"/>
  <c r="AU332" i="1"/>
  <c r="AT332" i="1"/>
  <c r="AV332" i="1"/>
  <c r="AP332" i="1"/>
  <c r="AN332" i="1"/>
  <c r="AM332" i="1"/>
  <c r="AS725" i="1"/>
  <c r="AT725" i="1"/>
  <c r="AU725" i="1"/>
  <c r="AN725" i="1"/>
  <c r="AV725" i="1"/>
  <c r="AO725" i="1"/>
  <c r="AP725" i="1"/>
  <c r="AQ725" i="1"/>
  <c r="AR725" i="1"/>
  <c r="AM725" i="1"/>
  <c r="AN987" i="1"/>
  <c r="AV987" i="1"/>
  <c r="AO987" i="1"/>
  <c r="AP987" i="1"/>
  <c r="AQ987" i="1"/>
  <c r="AR987" i="1"/>
  <c r="AS987" i="1"/>
  <c r="AT987" i="1"/>
  <c r="AM987" i="1"/>
  <c r="AU987" i="1"/>
  <c r="AT997" i="1"/>
  <c r="AU997" i="1"/>
  <c r="AN997" i="1"/>
  <c r="AV997" i="1"/>
  <c r="AO997" i="1"/>
  <c r="AP997" i="1"/>
  <c r="AQ997" i="1"/>
  <c r="AR997" i="1"/>
  <c r="AM997" i="1"/>
  <c r="AS997" i="1"/>
  <c r="AR241" i="1"/>
  <c r="AS241" i="1"/>
  <c r="AT241" i="1"/>
  <c r="AU241" i="1"/>
  <c r="AN241" i="1"/>
  <c r="AV241" i="1"/>
  <c r="AO241" i="1"/>
  <c r="AQ241" i="1"/>
  <c r="AP241" i="1"/>
  <c r="AM241" i="1"/>
  <c r="AP50" i="1"/>
  <c r="AQ50" i="1"/>
  <c r="AR50" i="1"/>
  <c r="AS50" i="1"/>
  <c r="AT50" i="1"/>
  <c r="AO50" i="1"/>
  <c r="AN50" i="1"/>
  <c r="AU50" i="1"/>
  <c r="AV50" i="1"/>
  <c r="AM50" i="1"/>
  <c r="AR80" i="1"/>
  <c r="AS80" i="1"/>
  <c r="AT80" i="1"/>
  <c r="AU80" i="1"/>
  <c r="AN80" i="1"/>
  <c r="AV80" i="1"/>
  <c r="AQ80" i="1"/>
  <c r="AO80" i="1"/>
  <c r="AP80" i="1"/>
  <c r="AM80" i="1"/>
  <c r="AN60" i="1"/>
  <c r="AV60" i="1"/>
  <c r="AO60" i="1"/>
  <c r="AP60" i="1"/>
  <c r="AQ60" i="1"/>
  <c r="AR60" i="1"/>
  <c r="AU60" i="1"/>
  <c r="AS60" i="1"/>
  <c r="AT60" i="1"/>
  <c r="AM60" i="1"/>
  <c r="AS537" i="1"/>
  <c r="AT537" i="1"/>
  <c r="AO537" i="1"/>
  <c r="AN537" i="1"/>
  <c r="AP537" i="1"/>
  <c r="AQ537" i="1"/>
  <c r="AR537" i="1"/>
  <c r="AU537" i="1"/>
  <c r="AV537" i="1"/>
  <c r="AM537" i="1"/>
  <c r="AQ529" i="1"/>
  <c r="AS529" i="1"/>
  <c r="AT529" i="1"/>
  <c r="AU529" i="1"/>
  <c r="AO529" i="1"/>
  <c r="AN529" i="1"/>
  <c r="AP529" i="1"/>
  <c r="AV529" i="1"/>
  <c r="AR529" i="1"/>
  <c r="AM529" i="1"/>
  <c r="AN44" i="1"/>
  <c r="AV44" i="1"/>
  <c r="AO44" i="1"/>
  <c r="AP44" i="1"/>
  <c r="AQ44" i="1"/>
  <c r="AR44" i="1"/>
  <c r="AU44" i="1"/>
  <c r="AS44" i="1"/>
  <c r="AT44" i="1"/>
  <c r="AM44" i="1"/>
  <c r="AT486" i="1"/>
  <c r="AU486" i="1"/>
  <c r="AN486" i="1"/>
  <c r="AV486" i="1"/>
  <c r="AO486" i="1"/>
  <c r="AP486" i="1"/>
  <c r="AQ486" i="1"/>
  <c r="AR486" i="1"/>
  <c r="AS486" i="1"/>
  <c r="AM486" i="1"/>
  <c r="AR474" i="1"/>
  <c r="AS474" i="1"/>
  <c r="AO474" i="1"/>
  <c r="AT474" i="1"/>
  <c r="AU474" i="1"/>
  <c r="AV474" i="1"/>
  <c r="AN474" i="1"/>
  <c r="AP474" i="1"/>
  <c r="AQ474" i="1"/>
  <c r="AM474" i="1"/>
  <c r="AU29" i="1"/>
  <c r="AN29" i="1"/>
  <c r="AV29" i="1"/>
  <c r="AO29" i="1"/>
  <c r="AP29" i="1"/>
  <c r="AQ29" i="1"/>
  <c r="AT29" i="1"/>
  <c r="AR29" i="1"/>
  <c r="AS29" i="1"/>
  <c r="AM29" i="1"/>
  <c r="AS599" i="1"/>
  <c r="AT599" i="1"/>
  <c r="AU599" i="1"/>
  <c r="AN599" i="1"/>
  <c r="AV599" i="1"/>
  <c r="AO599" i="1"/>
  <c r="AP599" i="1"/>
  <c r="AR599" i="1"/>
  <c r="AQ599" i="1"/>
  <c r="AM599" i="1"/>
  <c r="AT590" i="1"/>
  <c r="AU590" i="1"/>
  <c r="AN590" i="1"/>
  <c r="AV590" i="1"/>
  <c r="AO590" i="1"/>
  <c r="AP590" i="1"/>
  <c r="AQ590" i="1"/>
  <c r="AS590" i="1"/>
  <c r="AR590" i="1"/>
  <c r="AM590" i="1"/>
  <c r="AO374" i="1"/>
  <c r="AQ374" i="1"/>
  <c r="AS374" i="1"/>
  <c r="AN374" i="1"/>
  <c r="AP374" i="1"/>
  <c r="AR374" i="1"/>
  <c r="AT374" i="1"/>
  <c r="AU374" i="1"/>
  <c r="AV374" i="1"/>
  <c r="AM374" i="1"/>
  <c r="AQ284" i="1"/>
  <c r="AS284" i="1"/>
  <c r="AN284" i="1"/>
  <c r="AV284" i="1"/>
  <c r="AO284" i="1"/>
  <c r="AP284" i="1"/>
  <c r="AT284" i="1"/>
  <c r="AR284" i="1"/>
  <c r="AU284" i="1"/>
  <c r="AM284" i="1"/>
  <c r="AR193" i="1"/>
  <c r="AN193" i="1"/>
  <c r="AO193" i="1"/>
  <c r="AP193" i="1"/>
  <c r="AQ193" i="1"/>
  <c r="AS193" i="1"/>
  <c r="AT193" i="1"/>
  <c r="AU193" i="1"/>
  <c r="AV193" i="1"/>
  <c r="AM193" i="1"/>
  <c r="AR520" i="1"/>
  <c r="AT520" i="1"/>
  <c r="AU520" i="1"/>
  <c r="AN520" i="1"/>
  <c r="AV520" i="1"/>
  <c r="AP520" i="1"/>
  <c r="AS520" i="1"/>
  <c r="AQ520" i="1"/>
  <c r="AO520" i="1"/>
  <c r="AM520" i="1"/>
  <c r="AR217" i="1"/>
  <c r="AS217" i="1"/>
  <c r="AU217" i="1"/>
  <c r="AN217" i="1"/>
  <c r="AV217" i="1"/>
  <c r="AO217" i="1"/>
  <c r="AP217" i="1"/>
  <c r="AQ217" i="1"/>
  <c r="AT217" i="1"/>
  <c r="AM217" i="1"/>
  <c r="AQ268" i="1"/>
  <c r="AS268" i="1"/>
  <c r="AN268" i="1"/>
  <c r="AV268" i="1"/>
  <c r="AO268" i="1"/>
  <c r="AP268" i="1"/>
  <c r="AR268" i="1"/>
  <c r="AT268" i="1"/>
  <c r="AU268" i="1"/>
  <c r="AM268" i="1"/>
  <c r="AS216" i="1"/>
  <c r="AT216" i="1"/>
  <c r="AN216" i="1"/>
  <c r="AV216" i="1"/>
  <c r="AO216" i="1"/>
  <c r="AP216" i="1"/>
  <c r="AR216" i="1"/>
  <c r="AU216" i="1"/>
  <c r="AQ216" i="1"/>
  <c r="AM216" i="1"/>
  <c r="AN165" i="1"/>
  <c r="AV165" i="1"/>
  <c r="AO165" i="1"/>
  <c r="AQ165" i="1"/>
  <c r="AR165" i="1"/>
  <c r="AP165" i="1"/>
  <c r="AS165" i="1"/>
  <c r="AT165" i="1"/>
  <c r="AU165" i="1"/>
  <c r="AM165" i="1"/>
  <c r="AR640" i="1"/>
  <c r="AS640" i="1"/>
  <c r="AT640" i="1"/>
  <c r="AU640" i="1"/>
  <c r="AN640" i="1"/>
  <c r="AV640" i="1"/>
  <c r="AO640" i="1"/>
  <c r="AQ640" i="1"/>
  <c r="AP640" i="1"/>
  <c r="AM640" i="1"/>
  <c r="AR305" i="1"/>
  <c r="AT305" i="1"/>
  <c r="AU305" i="1"/>
  <c r="AN305" i="1"/>
  <c r="AV305" i="1"/>
  <c r="AP305" i="1"/>
  <c r="AO305" i="1"/>
  <c r="AQ305" i="1"/>
  <c r="AS305" i="1"/>
  <c r="AM305" i="1"/>
  <c r="AQ25" i="1"/>
  <c r="AR25" i="1"/>
  <c r="AS25" i="1"/>
  <c r="AT25" i="1"/>
  <c r="AU25" i="1"/>
  <c r="AP25" i="1"/>
  <c r="AN25" i="1"/>
  <c r="AO25" i="1"/>
  <c r="AV25" i="1"/>
  <c r="AM25" i="1"/>
  <c r="AT764" i="1"/>
  <c r="AN764" i="1"/>
  <c r="AV764" i="1"/>
  <c r="AO764" i="1"/>
  <c r="AP764" i="1"/>
  <c r="AR764" i="1"/>
  <c r="AQ764" i="1"/>
  <c r="AS764" i="1"/>
  <c r="AU764" i="1"/>
  <c r="AM764" i="1"/>
  <c r="AT568" i="1"/>
  <c r="AU568" i="1"/>
  <c r="AP568" i="1"/>
  <c r="AQ568" i="1"/>
  <c r="AR568" i="1"/>
  <c r="AS568" i="1"/>
  <c r="AV568" i="1"/>
  <c r="AO568" i="1"/>
  <c r="AN568" i="1"/>
  <c r="AM568" i="1"/>
  <c r="AT431" i="1"/>
  <c r="AU431" i="1"/>
  <c r="AN431" i="1"/>
  <c r="AV431" i="1"/>
  <c r="AO431" i="1"/>
  <c r="AR431" i="1"/>
  <c r="AP431" i="1"/>
  <c r="AQ431" i="1"/>
  <c r="AS431" i="1"/>
  <c r="AM431" i="1"/>
  <c r="AR32" i="1"/>
  <c r="AS32" i="1"/>
  <c r="AT32" i="1"/>
  <c r="AU32" i="1"/>
  <c r="AN32" i="1"/>
  <c r="AV32" i="1"/>
  <c r="AQ32" i="1"/>
  <c r="AO32" i="1"/>
  <c r="AP32" i="1"/>
  <c r="AM32" i="1"/>
  <c r="AQ443" i="1"/>
  <c r="AR443" i="1"/>
  <c r="AN443" i="1"/>
  <c r="AV443" i="1"/>
  <c r="AP443" i="1"/>
  <c r="AS443" i="1"/>
  <c r="AT443" i="1"/>
  <c r="AU443" i="1"/>
  <c r="AO443" i="1"/>
  <c r="AM443" i="1"/>
  <c r="AS1014" i="1"/>
  <c r="AT1014" i="1"/>
  <c r="AU1014" i="1"/>
  <c r="AN1014" i="1"/>
  <c r="AV1014" i="1"/>
  <c r="AO1014" i="1"/>
  <c r="AP1014" i="1"/>
  <c r="AQ1014" i="1"/>
  <c r="AR1014" i="1"/>
  <c r="AM1014" i="1"/>
  <c r="AO51" i="1"/>
  <c r="AP51" i="1"/>
  <c r="AQ51" i="1"/>
  <c r="AR51" i="1"/>
  <c r="AS51" i="1"/>
  <c r="AN51" i="1"/>
  <c r="AV51" i="1"/>
  <c r="AT51" i="1"/>
  <c r="AU51" i="1"/>
  <c r="AM51" i="1"/>
  <c r="AT692" i="1"/>
  <c r="AU692" i="1"/>
  <c r="AN692" i="1"/>
  <c r="AV692" i="1"/>
  <c r="AO692" i="1"/>
  <c r="AP692" i="1"/>
  <c r="AQ692" i="1"/>
  <c r="AR692" i="1"/>
  <c r="AS692" i="1"/>
  <c r="AM692" i="1"/>
  <c r="AQ41" i="1"/>
  <c r="AR41" i="1"/>
  <c r="AS41" i="1"/>
  <c r="AT41" i="1"/>
  <c r="AU41" i="1"/>
  <c r="AP41" i="1"/>
  <c r="AV41" i="1"/>
  <c r="AN41" i="1"/>
  <c r="AO41" i="1"/>
  <c r="AM41" i="1"/>
  <c r="AT273" i="1"/>
  <c r="AN273" i="1"/>
  <c r="AV273" i="1"/>
  <c r="AQ273" i="1"/>
  <c r="AS273" i="1"/>
  <c r="AP273" i="1"/>
  <c r="AO273" i="1"/>
  <c r="AR273" i="1"/>
  <c r="AU273" i="1"/>
  <c r="AM273" i="1"/>
  <c r="AR482" i="1"/>
  <c r="AS482" i="1"/>
  <c r="AO482" i="1"/>
  <c r="AN482" i="1"/>
  <c r="AP482" i="1"/>
  <c r="AQ482" i="1"/>
  <c r="AT482" i="1"/>
  <c r="AU482" i="1"/>
  <c r="AV482" i="1"/>
  <c r="AM482" i="1"/>
  <c r="AR291" i="1"/>
  <c r="AT291" i="1"/>
  <c r="AO291" i="1"/>
  <c r="AN291" i="1"/>
  <c r="AP291" i="1"/>
  <c r="AQ291" i="1"/>
  <c r="AU291" i="1"/>
  <c r="AS291" i="1"/>
  <c r="AV291" i="1"/>
  <c r="AM291" i="1"/>
  <c r="AP251" i="1"/>
  <c r="AQ251" i="1"/>
  <c r="AR251" i="1"/>
  <c r="AS251" i="1"/>
  <c r="AT251" i="1"/>
  <c r="AU251" i="1"/>
  <c r="AO251" i="1"/>
  <c r="AN251" i="1"/>
  <c r="AV251" i="1"/>
  <c r="AM251" i="1"/>
  <c r="AP728" i="1"/>
  <c r="AQ728" i="1"/>
  <c r="AR728" i="1"/>
  <c r="AS728" i="1"/>
  <c r="AT728" i="1"/>
  <c r="AU728" i="1"/>
  <c r="AN728" i="1"/>
  <c r="AV728" i="1"/>
  <c r="AO728" i="1"/>
  <c r="AM728" i="1"/>
  <c r="AS304" i="1"/>
  <c r="AU304" i="1"/>
  <c r="AN304" i="1"/>
  <c r="AV304" i="1"/>
  <c r="AO304" i="1"/>
  <c r="AQ304" i="1"/>
  <c r="AP304" i="1"/>
  <c r="AR304" i="1"/>
  <c r="AT304" i="1"/>
  <c r="AM304" i="1"/>
  <c r="AR259" i="1"/>
  <c r="AT259" i="1"/>
  <c r="AO259" i="1"/>
  <c r="AQ259" i="1"/>
  <c r="AS259" i="1"/>
  <c r="AU259" i="1"/>
  <c r="AV259" i="1"/>
  <c r="AN259" i="1"/>
  <c r="AP259" i="1"/>
  <c r="AM259" i="1"/>
  <c r="AU246" i="1"/>
  <c r="AN246" i="1"/>
  <c r="AV246" i="1"/>
  <c r="AO246" i="1"/>
  <c r="AP246" i="1"/>
  <c r="AQ246" i="1"/>
  <c r="AR246" i="1"/>
  <c r="AT246" i="1"/>
  <c r="AS246" i="1"/>
  <c r="AM246" i="1"/>
  <c r="AS765" i="1"/>
  <c r="AU765" i="1"/>
  <c r="AN765" i="1"/>
  <c r="AV765" i="1"/>
  <c r="AO765" i="1"/>
  <c r="AQ765" i="1"/>
  <c r="AR765" i="1"/>
  <c r="AT765" i="1"/>
  <c r="AP765" i="1"/>
  <c r="AM765" i="1"/>
  <c r="AQ751" i="1"/>
  <c r="AS751" i="1"/>
  <c r="AT751" i="1"/>
  <c r="AU751" i="1"/>
  <c r="AO751" i="1"/>
  <c r="AP751" i="1"/>
  <c r="AR751" i="1"/>
  <c r="AV751" i="1"/>
  <c r="AN751" i="1"/>
  <c r="AM751" i="1"/>
  <c r="AO67" i="1"/>
  <c r="AP67" i="1"/>
  <c r="AQ67" i="1"/>
  <c r="AR67" i="1"/>
  <c r="AS67" i="1"/>
  <c r="AN67" i="1"/>
  <c r="AV67" i="1"/>
  <c r="AT67" i="1"/>
  <c r="AU67" i="1"/>
  <c r="AM67" i="1"/>
  <c r="AN68" i="1"/>
  <c r="AV68" i="1"/>
  <c r="AO68" i="1"/>
  <c r="AP68" i="1"/>
  <c r="AQ68" i="1"/>
  <c r="AR68" i="1"/>
  <c r="AU68" i="1"/>
  <c r="AS68" i="1"/>
  <c r="AT68" i="1"/>
  <c r="AM68" i="1"/>
  <c r="AR233" i="1"/>
  <c r="AS233" i="1"/>
  <c r="AN233" i="1"/>
  <c r="AV233" i="1"/>
  <c r="AO233" i="1"/>
  <c r="AU233" i="1"/>
  <c r="AP233" i="1"/>
  <c r="AT233" i="1"/>
  <c r="AQ233" i="1"/>
  <c r="AM233" i="1"/>
  <c r="AT700" i="1"/>
  <c r="AU700" i="1"/>
  <c r="AN700" i="1"/>
  <c r="AV700" i="1"/>
  <c r="AO700" i="1"/>
  <c r="AP700" i="1"/>
  <c r="AQ700" i="1"/>
  <c r="AR700" i="1"/>
  <c r="AS700" i="1"/>
  <c r="AM700" i="1"/>
  <c r="AP768" i="1"/>
  <c r="AR768" i="1"/>
  <c r="AS768" i="1"/>
  <c r="AT768" i="1"/>
  <c r="AN768" i="1"/>
  <c r="AV768" i="1"/>
  <c r="AO768" i="1"/>
  <c r="AQ768" i="1"/>
  <c r="AU768" i="1"/>
  <c r="AM768" i="1"/>
  <c r="AQ952" i="1"/>
  <c r="AR952" i="1"/>
  <c r="AS952" i="1"/>
  <c r="AT952" i="1"/>
  <c r="AU952" i="1"/>
  <c r="AN952" i="1"/>
  <c r="AV952" i="1"/>
  <c r="AO952" i="1"/>
  <c r="AP952" i="1"/>
  <c r="AM952" i="1"/>
  <c r="AN566" i="1"/>
  <c r="AV566" i="1"/>
  <c r="AO566" i="1"/>
  <c r="AR566" i="1"/>
  <c r="AU566" i="1"/>
  <c r="AP566" i="1"/>
  <c r="AQ566" i="1"/>
  <c r="AT566" i="1"/>
  <c r="AS566" i="1"/>
  <c r="AM566" i="1"/>
  <c r="AQ880" i="1"/>
  <c r="AR880" i="1"/>
  <c r="AS880" i="1"/>
  <c r="AT880" i="1"/>
  <c r="AU880" i="1"/>
  <c r="AN880" i="1"/>
  <c r="AV880" i="1"/>
  <c r="AP880" i="1"/>
  <c r="AO880" i="1"/>
  <c r="AM880" i="1"/>
  <c r="AO342" i="1"/>
  <c r="AQ342" i="1"/>
  <c r="AS342" i="1"/>
  <c r="AU342" i="1"/>
  <c r="AV342" i="1"/>
  <c r="AN342" i="1"/>
  <c r="AT342" i="1"/>
  <c r="AR342" i="1"/>
  <c r="AP342" i="1"/>
  <c r="AM342" i="1"/>
  <c r="AP666" i="1"/>
  <c r="AQ666" i="1"/>
  <c r="AR666" i="1"/>
  <c r="AS666" i="1"/>
  <c r="AT666" i="1"/>
  <c r="AU666" i="1"/>
  <c r="AO666" i="1"/>
  <c r="AN666" i="1"/>
  <c r="AV666" i="1"/>
  <c r="AM666" i="1"/>
  <c r="AQ727" i="1"/>
  <c r="AR727" i="1"/>
  <c r="AS727" i="1"/>
  <c r="AT727" i="1"/>
  <c r="AU727" i="1"/>
  <c r="AN727" i="1"/>
  <c r="AV727" i="1"/>
  <c r="AO727" i="1"/>
  <c r="AP727" i="1"/>
  <c r="AM727" i="1"/>
  <c r="AQ33" i="1"/>
  <c r="AR33" i="1"/>
  <c r="AS33" i="1"/>
  <c r="AT33" i="1"/>
  <c r="AU33" i="1"/>
  <c r="AP33" i="1"/>
  <c r="AN33" i="1"/>
  <c r="AO33" i="1"/>
  <c r="AV33" i="1"/>
  <c r="AM33" i="1"/>
  <c r="AS168" i="1"/>
  <c r="AT168" i="1"/>
  <c r="AN168" i="1"/>
  <c r="AV168" i="1"/>
  <c r="AO168" i="1"/>
  <c r="AP168" i="1"/>
  <c r="AQ168" i="1"/>
  <c r="AR168" i="1"/>
  <c r="AU168" i="1"/>
  <c r="AM168" i="1"/>
  <c r="AO262" i="1"/>
  <c r="AQ262" i="1"/>
  <c r="AT262" i="1"/>
  <c r="AP262" i="1"/>
  <c r="AR262" i="1"/>
  <c r="AS262" i="1"/>
  <c r="AU262" i="1"/>
  <c r="AV262" i="1"/>
  <c r="AN262" i="1"/>
  <c r="AM262" i="1"/>
  <c r="AU376" i="1"/>
  <c r="AO376" i="1"/>
  <c r="AQ376" i="1"/>
  <c r="AV376" i="1"/>
  <c r="AN376" i="1"/>
  <c r="AP376" i="1"/>
  <c r="AT376" i="1"/>
  <c r="AS376" i="1"/>
  <c r="AR376" i="1"/>
  <c r="AM376" i="1"/>
  <c r="AQ497" i="1"/>
  <c r="AS497" i="1"/>
  <c r="AT497" i="1"/>
  <c r="AU497" i="1"/>
  <c r="AO497" i="1"/>
  <c r="AN497" i="1"/>
  <c r="AP497" i="1"/>
  <c r="AR497" i="1"/>
  <c r="AV497" i="1"/>
  <c r="AM497" i="1"/>
  <c r="AS47" i="1"/>
  <c r="AT47" i="1"/>
  <c r="AU47" i="1"/>
  <c r="AN47" i="1"/>
  <c r="AV47" i="1"/>
  <c r="AO47" i="1"/>
  <c r="AR47" i="1"/>
  <c r="AP47" i="1"/>
  <c r="AQ47" i="1"/>
  <c r="AM47" i="1"/>
  <c r="AU214" i="1"/>
  <c r="AN214" i="1"/>
  <c r="AV214" i="1"/>
  <c r="AP214" i="1"/>
  <c r="AQ214" i="1"/>
  <c r="AR214" i="1"/>
  <c r="AO214" i="1"/>
  <c r="AS214" i="1"/>
  <c r="AT214" i="1"/>
  <c r="AM214" i="1"/>
  <c r="AQ848" i="1"/>
  <c r="AR848" i="1"/>
  <c r="AS848" i="1"/>
  <c r="AT848" i="1"/>
  <c r="AU848" i="1"/>
  <c r="AN848" i="1"/>
  <c r="AV848" i="1"/>
  <c r="AP848" i="1"/>
  <c r="AO848" i="1"/>
  <c r="AM848" i="1"/>
  <c r="AP277" i="1"/>
  <c r="AR277" i="1"/>
  <c r="AU277" i="1"/>
  <c r="AV277" i="1"/>
  <c r="AN277" i="1"/>
  <c r="AO277" i="1"/>
  <c r="AS277" i="1"/>
  <c r="AQ277" i="1"/>
  <c r="AT277" i="1"/>
  <c r="AM277" i="1"/>
  <c r="AN596" i="1"/>
  <c r="AV596" i="1"/>
  <c r="AO596" i="1"/>
  <c r="AP596" i="1"/>
  <c r="AQ596" i="1"/>
  <c r="AR596" i="1"/>
  <c r="AS596" i="1"/>
  <c r="AU596" i="1"/>
  <c r="AT596" i="1"/>
  <c r="AM596" i="1"/>
  <c r="AN706" i="1"/>
  <c r="AV706" i="1"/>
  <c r="AO706" i="1"/>
  <c r="AP706" i="1"/>
  <c r="AQ706" i="1"/>
  <c r="AR706" i="1"/>
  <c r="AS706" i="1"/>
  <c r="AT706" i="1"/>
  <c r="AU706" i="1"/>
  <c r="AM706" i="1"/>
  <c r="AS63" i="1"/>
  <c r="AT63" i="1"/>
  <c r="AU63" i="1"/>
  <c r="AN63" i="1"/>
  <c r="AV63" i="1"/>
  <c r="AO63" i="1"/>
  <c r="AR63" i="1"/>
  <c r="AP63" i="1"/>
  <c r="AQ63" i="1"/>
  <c r="AM63" i="1"/>
  <c r="AT423" i="1"/>
  <c r="AU423" i="1"/>
  <c r="AN423" i="1"/>
  <c r="AV423" i="1"/>
  <c r="AO423" i="1"/>
  <c r="AR423" i="1"/>
  <c r="AP423" i="1"/>
  <c r="AQ423" i="1"/>
  <c r="AS423" i="1"/>
  <c r="AM423" i="1"/>
  <c r="AP144" i="1"/>
  <c r="AQ144" i="1"/>
  <c r="AS144" i="1"/>
  <c r="AT144" i="1"/>
  <c r="AN144" i="1"/>
  <c r="AO144" i="1"/>
  <c r="AU144" i="1"/>
  <c r="AV144" i="1"/>
  <c r="AR144" i="1"/>
  <c r="AM144" i="1"/>
  <c r="AT124" i="1"/>
  <c r="AU124" i="1"/>
  <c r="AO124" i="1"/>
  <c r="AP124" i="1"/>
  <c r="AR124" i="1"/>
  <c r="AS124" i="1"/>
  <c r="AN124" i="1"/>
  <c r="AQ124" i="1"/>
  <c r="AV124" i="1"/>
  <c r="AM124" i="1"/>
  <c r="AT494" i="1"/>
  <c r="AN494" i="1"/>
  <c r="AV494" i="1"/>
  <c r="AO494" i="1"/>
  <c r="AP494" i="1"/>
  <c r="AR494" i="1"/>
  <c r="AS494" i="1"/>
  <c r="AU494" i="1"/>
  <c r="AQ494" i="1"/>
  <c r="AM494" i="1"/>
  <c r="AT390" i="1"/>
  <c r="AU390" i="1"/>
  <c r="AN390" i="1"/>
  <c r="AV390" i="1"/>
  <c r="AO390" i="1"/>
  <c r="AP390" i="1"/>
  <c r="AS390" i="1"/>
  <c r="AQ390" i="1"/>
  <c r="AR390" i="1"/>
  <c r="AM390" i="1"/>
  <c r="AT108" i="1"/>
  <c r="AU108" i="1"/>
  <c r="AO108" i="1"/>
  <c r="AP108" i="1"/>
  <c r="AQ108" i="1"/>
  <c r="AR108" i="1"/>
  <c r="AS108" i="1"/>
  <c r="AV108" i="1"/>
  <c r="AN108" i="1"/>
  <c r="AM108" i="1"/>
  <c r="AO729" i="1"/>
  <c r="AP729" i="1"/>
  <c r="AQ729" i="1"/>
  <c r="AR729" i="1"/>
  <c r="AS729" i="1"/>
  <c r="AT729" i="1"/>
  <c r="AU729" i="1"/>
  <c r="AV729" i="1"/>
  <c r="AN729" i="1"/>
  <c r="AM729" i="1"/>
  <c r="AU389" i="1"/>
  <c r="AN389" i="1"/>
  <c r="AV389" i="1"/>
  <c r="AO389" i="1"/>
  <c r="AP389" i="1"/>
  <c r="AQ389" i="1"/>
  <c r="AT389" i="1"/>
  <c r="AS389" i="1"/>
  <c r="AR389" i="1"/>
  <c r="AM389" i="1"/>
  <c r="AN484" i="1"/>
  <c r="AV484" i="1"/>
  <c r="AO484" i="1"/>
  <c r="AP484" i="1"/>
  <c r="AQ484" i="1"/>
  <c r="AR484" i="1"/>
  <c r="AS484" i="1"/>
  <c r="AT484" i="1"/>
  <c r="AU484" i="1"/>
  <c r="AM484" i="1"/>
  <c r="AO573" i="1"/>
  <c r="AP573" i="1"/>
  <c r="AS573" i="1"/>
  <c r="AV573" i="1"/>
  <c r="AN573" i="1"/>
  <c r="AQ573" i="1"/>
  <c r="AR573" i="1"/>
  <c r="AU573" i="1"/>
  <c r="AT573" i="1"/>
  <c r="AM573" i="1"/>
  <c r="AP881" i="1"/>
  <c r="AQ881" i="1"/>
  <c r="AR881" i="1"/>
  <c r="AS881" i="1"/>
  <c r="AT881" i="1"/>
  <c r="AU881" i="1"/>
  <c r="AO881" i="1"/>
  <c r="AV881" i="1"/>
  <c r="AN881" i="1"/>
  <c r="AM881" i="1"/>
  <c r="AO882" i="1"/>
  <c r="AP882" i="1"/>
  <c r="AQ882" i="1"/>
  <c r="AR882" i="1"/>
  <c r="AS882" i="1"/>
  <c r="AT882" i="1"/>
  <c r="AN882" i="1"/>
  <c r="AV882" i="1"/>
  <c r="AU882" i="1"/>
  <c r="AM882" i="1"/>
  <c r="AO453" i="1"/>
  <c r="AP453" i="1"/>
  <c r="AT453" i="1"/>
  <c r="AQ453" i="1"/>
  <c r="AR453" i="1"/>
  <c r="AS453" i="1"/>
  <c r="AU453" i="1"/>
  <c r="AV453" i="1"/>
  <c r="AN453" i="1"/>
  <c r="AM453" i="1"/>
  <c r="AP468" i="1"/>
  <c r="AQ468" i="1"/>
  <c r="AU468" i="1"/>
  <c r="AV468" i="1"/>
  <c r="AN468" i="1"/>
  <c r="AO468" i="1"/>
  <c r="AR468" i="1"/>
  <c r="AS468" i="1"/>
  <c r="AT468" i="1"/>
  <c r="AM468" i="1"/>
  <c r="AN429" i="1"/>
  <c r="AV429" i="1"/>
  <c r="AO429" i="1"/>
  <c r="AP429" i="1"/>
  <c r="AQ429" i="1"/>
  <c r="AT429" i="1"/>
  <c r="AR429" i="1"/>
  <c r="AS429" i="1"/>
  <c r="AU429" i="1"/>
  <c r="AM429" i="1"/>
  <c r="AN738" i="1"/>
  <c r="AV738" i="1"/>
  <c r="AP738" i="1"/>
  <c r="AQ738" i="1"/>
  <c r="AR738" i="1"/>
  <c r="AT738" i="1"/>
  <c r="AO738" i="1"/>
  <c r="AS738" i="1"/>
  <c r="AU738" i="1"/>
  <c r="AM738" i="1"/>
  <c r="BS890" i="1"/>
  <c r="BJ221" i="1"/>
  <c r="BS221" i="1"/>
  <c r="BS861" i="1"/>
  <c r="BL830" i="1"/>
  <c r="BM975" i="1"/>
  <c r="BJ378" i="1"/>
  <c r="BR378" i="1"/>
  <c r="BM147" i="1"/>
  <c r="BQ651" i="1"/>
  <c r="BQ1003" i="1"/>
  <c r="BJ565" i="1"/>
  <c r="BM565" i="1"/>
  <c r="BK790" i="1"/>
  <c r="AX790" i="1"/>
  <c r="CD790" i="1" s="1"/>
  <c r="BK743" i="1"/>
  <c r="AX743" i="1"/>
  <c r="CD743" i="1" s="1"/>
  <c r="BQ761" i="1"/>
  <c r="BJ684" i="1"/>
  <c r="BR684" i="1"/>
  <c r="BL940" i="1"/>
  <c r="BP810" i="1"/>
  <c r="BQ205" i="1"/>
  <c r="BJ717" i="1"/>
  <c r="BQ717" i="1"/>
  <c r="AX942" i="1"/>
  <c r="CD942" i="1" s="1"/>
  <c r="BK942" i="1"/>
  <c r="BQ721" i="1"/>
  <c r="BO639" i="1"/>
  <c r="AO994" i="1"/>
  <c r="AP994" i="1"/>
  <c r="AQ994" i="1"/>
  <c r="AR994" i="1"/>
  <c r="AS994" i="1"/>
  <c r="AT994" i="1"/>
  <c r="AU994" i="1"/>
  <c r="AN994" i="1"/>
  <c r="AV994" i="1"/>
  <c r="AM994" i="1"/>
  <c r="BR870" i="1"/>
  <c r="BN580" i="1"/>
  <c r="BO964" i="1"/>
  <c r="BL954" i="1"/>
  <c r="BR285" i="1"/>
  <c r="BL885" i="1"/>
  <c r="BM958" i="1"/>
  <c r="BL609" i="1"/>
  <c r="BN609" i="1"/>
  <c r="BP426" i="1"/>
  <c r="BR171" i="1"/>
  <c r="BL658" i="1"/>
  <c r="BJ1004" i="1"/>
  <c r="BR1004" i="1"/>
  <c r="BS629" i="1"/>
  <c r="BR814" i="1"/>
  <c r="BM807" i="1"/>
  <c r="BS825" i="1"/>
  <c r="BM825" i="1"/>
  <c r="BK716" i="1"/>
  <c r="AX716" i="1"/>
  <c r="CD716" i="1" s="1"/>
  <c r="BM972" i="1"/>
  <c r="BK874" i="1"/>
  <c r="AX874" i="1"/>
  <c r="CD874" i="1" s="1"/>
  <c r="BL269" i="1"/>
  <c r="BM269" i="1"/>
  <c r="BO785" i="1"/>
  <c r="BK132" i="1"/>
  <c r="AX132" i="1"/>
  <c r="CD132" i="1" s="1"/>
  <c r="BQ644" i="1"/>
  <c r="BK644" i="1"/>
  <c r="AX644" i="1"/>
  <c r="CD644" i="1" s="1"/>
  <c r="BS77" i="1"/>
  <c r="BP1018" i="1"/>
  <c r="BO413" i="1"/>
  <c r="BQ925" i="1"/>
  <c r="BR591" i="1"/>
  <c r="BR673" i="1"/>
  <c r="BN458" i="1"/>
  <c r="BS243" i="1"/>
  <c r="BM243" i="1"/>
  <c r="BL722" i="1"/>
  <c r="BO181" i="1"/>
  <c r="BM693" i="1"/>
  <c r="BN854" i="1"/>
  <c r="BP854" i="1"/>
  <c r="BQ871" i="1"/>
  <c r="BQ889" i="1"/>
  <c r="BR748" i="1"/>
  <c r="BP53" i="1"/>
  <c r="BR53" i="1"/>
  <c r="BN938" i="1"/>
  <c r="BO333" i="1"/>
  <c r="BN845" i="1"/>
  <c r="BM703" i="1"/>
  <c r="BN703" i="1"/>
  <c r="BO849" i="1"/>
  <c r="BP19" i="1"/>
  <c r="BS593" i="1"/>
  <c r="AT708" i="1"/>
  <c r="AU708" i="1"/>
  <c r="AN708" i="1"/>
  <c r="AV708" i="1"/>
  <c r="AO708" i="1"/>
  <c r="AP708" i="1"/>
  <c r="AQ708" i="1"/>
  <c r="AR708" i="1"/>
  <c r="AS708" i="1"/>
  <c r="AM708" i="1"/>
  <c r="BK109" i="1"/>
  <c r="AX109" i="1"/>
  <c r="CD109" i="1" s="1"/>
  <c r="BP787" i="1"/>
  <c r="BS477" i="1"/>
  <c r="BP949" i="1"/>
  <c r="BQ949" i="1"/>
  <c r="BR655" i="1"/>
  <c r="BR737" i="1"/>
  <c r="BL530" i="1"/>
  <c r="BR267" i="1"/>
  <c r="BO267" i="1"/>
  <c r="BM786" i="1"/>
  <c r="BN245" i="1"/>
  <c r="BM757" i="1"/>
  <c r="BN918" i="1"/>
  <c r="BP918" i="1"/>
  <c r="BQ895" i="1"/>
  <c r="BQ953" i="1"/>
  <c r="BN780" i="1"/>
  <c r="BP85" i="1"/>
  <c r="BR85" i="1"/>
  <c r="BN1002" i="1"/>
  <c r="BM397" i="1"/>
  <c r="BN909" i="1"/>
  <c r="BM767" i="1"/>
  <c r="BN767" i="1"/>
  <c r="BO913" i="1"/>
  <c r="BQ977" i="1"/>
  <c r="BO260" i="1"/>
  <c r="BJ772" i="1"/>
  <c r="BK772" i="1"/>
  <c r="AX772" i="1"/>
  <c r="CD772" i="1" s="1"/>
  <c r="BO851" i="1"/>
  <c r="BS541" i="1"/>
  <c r="BJ638" i="1"/>
  <c r="BQ719" i="1"/>
  <c r="AX801" i="1"/>
  <c r="CD801" i="1" s="1"/>
  <c r="BK801" i="1"/>
  <c r="BK602" i="1"/>
  <c r="AX602" i="1"/>
  <c r="CD602" i="1" s="1"/>
  <c r="BJ355" i="1"/>
  <c r="BQ355" i="1"/>
  <c r="BO850" i="1"/>
  <c r="BQ309" i="1"/>
  <c r="BP821" i="1"/>
  <c r="BO982" i="1"/>
  <c r="BQ982" i="1"/>
  <c r="BR935" i="1"/>
  <c r="BR1017" i="1"/>
  <c r="BQ812" i="1"/>
  <c r="BJ117" i="1"/>
  <c r="BQ117" i="1"/>
  <c r="BN747" i="1"/>
  <c r="BK461" i="1"/>
  <c r="AX461" i="1"/>
  <c r="CD461" i="1" s="1"/>
  <c r="BO973" i="1"/>
  <c r="BM831" i="1"/>
  <c r="BP831" i="1"/>
  <c r="BM20" i="1"/>
  <c r="BN21" i="1"/>
  <c r="BQ781" i="1"/>
  <c r="AT614" i="1"/>
  <c r="AU614" i="1"/>
  <c r="AN614" i="1"/>
  <c r="AV614" i="1"/>
  <c r="AO614" i="1"/>
  <c r="AP614" i="1"/>
  <c r="AQ614" i="1"/>
  <c r="AS614" i="1"/>
  <c r="AR614" i="1"/>
  <c r="AM614" i="1"/>
  <c r="BO324" i="1"/>
  <c r="BM804" i="1"/>
  <c r="BQ891" i="1"/>
  <c r="AX891" i="1"/>
  <c r="CD891" i="1" s="1"/>
  <c r="BK891" i="1"/>
  <c r="BS669" i="1"/>
  <c r="BL662" i="1"/>
  <c r="BM783" i="1"/>
  <c r="BS865" i="1"/>
  <c r="BM865" i="1"/>
  <c r="BO642" i="1"/>
  <c r="BP403" i="1"/>
  <c r="BK914" i="1"/>
  <c r="AX914" i="1"/>
  <c r="CD914" i="1" s="1"/>
  <c r="BR373" i="1"/>
  <c r="BM373" i="1"/>
  <c r="BK1013" i="1"/>
  <c r="AX1013" i="1"/>
  <c r="CD1013" i="1" s="1"/>
  <c r="BS1006" i="1"/>
  <c r="BL999" i="1"/>
  <c r="BQ588" i="1"/>
  <c r="AX588" i="1"/>
  <c r="CD588" i="1" s="1"/>
  <c r="BK588" i="1"/>
  <c r="BS844" i="1"/>
  <c r="BL149" i="1"/>
  <c r="BN811" i="1"/>
  <c r="BK525" i="1"/>
  <c r="AX525" i="1"/>
  <c r="CD525" i="1" s="1"/>
  <c r="BR525" i="1"/>
  <c r="AX622" i="1"/>
  <c r="CD622" i="1" s="1"/>
  <c r="BK622" i="1"/>
  <c r="AX959" i="1"/>
  <c r="CD959" i="1" s="1"/>
  <c r="BK959" i="1"/>
  <c r="BP388" i="1"/>
  <c r="BJ836" i="1"/>
  <c r="BN762" i="1"/>
  <c r="BO955" i="1"/>
  <c r="BN733" i="1"/>
  <c r="BJ702" i="1"/>
  <c r="BP702" i="1"/>
  <c r="BR847" i="1"/>
  <c r="BR929" i="1"/>
  <c r="BP598" i="1"/>
  <c r="BJ515" i="1"/>
  <c r="BN515" i="1"/>
  <c r="BO978" i="1"/>
  <c r="BS437" i="1"/>
  <c r="BM726" i="1"/>
  <c r="BJ615" i="1"/>
  <c r="BQ615" i="1"/>
  <c r="BQ633" i="1"/>
  <c r="BO620" i="1"/>
  <c r="BQ876" i="1"/>
  <c r="BJ682" i="1"/>
  <c r="BS682" i="1"/>
  <c r="BM875" i="1"/>
  <c r="BN589" i="1"/>
  <c r="BM686" i="1"/>
  <c r="AR742" i="1"/>
  <c r="AT742" i="1"/>
  <c r="AU742" i="1"/>
  <c r="AN742" i="1"/>
  <c r="AV742" i="1"/>
  <c r="AP742" i="1"/>
  <c r="AO742" i="1"/>
  <c r="AQ742" i="1"/>
  <c r="AS742" i="1"/>
  <c r="AM742" i="1"/>
  <c r="BM868" i="1"/>
  <c r="AX826" i="1"/>
  <c r="CD826" i="1" s="1"/>
  <c r="BK826" i="1"/>
  <c r="BM157" i="1"/>
  <c r="BK157" i="1"/>
  <c r="BS766" i="1"/>
  <c r="BL911" i="1"/>
  <c r="BL993" i="1"/>
  <c r="BM993" i="1"/>
  <c r="BN83" i="1"/>
  <c r="BP579" i="1"/>
  <c r="BP915" i="1"/>
  <c r="AX501" i="1"/>
  <c r="CD501" i="1" s="1"/>
  <c r="BK501" i="1"/>
  <c r="BR501" i="1"/>
  <c r="BR750" i="1"/>
  <c r="BR679" i="1"/>
  <c r="BR697" i="1"/>
  <c r="BQ652" i="1"/>
  <c r="BK652" i="1"/>
  <c r="AX652" i="1"/>
  <c r="CD652" i="1" s="1"/>
  <c r="BS908" i="1"/>
  <c r="BO746" i="1"/>
  <c r="BP939" i="1"/>
  <c r="BP653" i="1"/>
  <c r="BR653" i="1"/>
  <c r="BR878" i="1"/>
  <c r="BR657" i="1"/>
  <c r="AR887" i="1"/>
  <c r="AS887" i="1"/>
  <c r="AT887" i="1"/>
  <c r="AU887" i="1"/>
  <c r="AN887" i="1"/>
  <c r="AV887" i="1"/>
  <c r="AO887" i="1"/>
  <c r="AQ887" i="1"/>
  <c r="AP887" i="1"/>
  <c r="AM887" i="1"/>
  <c r="AP411" i="1"/>
  <c r="AQ411" i="1"/>
  <c r="AR411" i="1"/>
  <c r="AS411" i="1"/>
  <c r="AN411" i="1"/>
  <c r="AV411" i="1"/>
  <c r="AO411" i="1"/>
  <c r="AT411" i="1"/>
  <c r="AU411" i="1"/>
  <c r="AM411" i="1"/>
  <c r="AN843" i="1"/>
  <c r="AV843" i="1"/>
  <c r="AO843" i="1"/>
  <c r="AP843" i="1"/>
  <c r="AQ843" i="1"/>
  <c r="AR843" i="1"/>
  <c r="AS843" i="1"/>
  <c r="AU843" i="1"/>
  <c r="AT843" i="1"/>
  <c r="AM843" i="1"/>
  <c r="AQ641" i="1"/>
  <c r="AR641" i="1"/>
  <c r="AS641" i="1"/>
  <c r="AT641" i="1"/>
  <c r="AU641" i="1"/>
  <c r="AN641" i="1"/>
  <c r="AV641" i="1"/>
  <c r="AP641" i="1"/>
  <c r="AO641" i="1"/>
  <c r="AM641" i="1"/>
  <c r="AO643" i="1"/>
  <c r="AP643" i="1"/>
  <c r="AQ643" i="1"/>
  <c r="AR643" i="1"/>
  <c r="AS643" i="1"/>
  <c r="AT643" i="1"/>
  <c r="AN643" i="1"/>
  <c r="AV643" i="1"/>
  <c r="AU643" i="1"/>
  <c r="AM643" i="1"/>
  <c r="AO777" i="1"/>
  <c r="AQ777" i="1"/>
  <c r="AR777" i="1"/>
  <c r="AS777" i="1"/>
  <c r="AU777" i="1"/>
  <c r="AP777" i="1"/>
  <c r="AT777" i="1"/>
  <c r="AV777" i="1"/>
  <c r="AN777" i="1"/>
  <c r="AM777" i="1"/>
  <c r="AU1012" i="1"/>
  <c r="AN1012" i="1"/>
  <c r="AV1012" i="1"/>
  <c r="AO1012" i="1"/>
  <c r="AP1012" i="1"/>
  <c r="AQ1012" i="1"/>
  <c r="AR1012" i="1"/>
  <c r="AS1012" i="1"/>
  <c r="AM1012" i="1"/>
  <c r="AT1012" i="1"/>
  <c r="AU763" i="1"/>
  <c r="AO763" i="1"/>
  <c r="AP763" i="1"/>
  <c r="AQ763" i="1"/>
  <c r="AS763" i="1"/>
  <c r="AN763" i="1"/>
  <c r="AR763" i="1"/>
  <c r="AT763" i="1"/>
  <c r="AV763" i="1"/>
  <c r="AM763" i="1"/>
  <c r="AT654" i="1"/>
  <c r="AU654" i="1"/>
  <c r="AN654" i="1"/>
  <c r="AV654" i="1"/>
  <c r="AO654" i="1"/>
  <c r="AP654" i="1"/>
  <c r="AQ654" i="1"/>
  <c r="AS654" i="1"/>
  <c r="AR654" i="1"/>
  <c r="AM654" i="1"/>
  <c r="AT837" i="1"/>
  <c r="AU837" i="1"/>
  <c r="AN837" i="1"/>
  <c r="AV837" i="1"/>
  <c r="AO837" i="1"/>
  <c r="AP837" i="1"/>
  <c r="AQ837" i="1"/>
  <c r="AS837" i="1"/>
  <c r="AR837" i="1"/>
  <c r="AM837" i="1"/>
  <c r="AU932" i="1"/>
  <c r="AN932" i="1"/>
  <c r="AV932" i="1"/>
  <c r="AO932" i="1"/>
  <c r="AP932" i="1"/>
  <c r="AQ932" i="1"/>
  <c r="AR932" i="1"/>
  <c r="AS932" i="1"/>
  <c r="AM932" i="1"/>
  <c r="AT932" i="1"/>
  <c r="AN301" i="1"/>
  <c r="AV301" i="1"/>
  <c r="AP301" i="1"/>
  <c r="AQ301" i="1"/>
  <c r="AR301" i="1"/>
  <c r="AT301" i="1"/>
  <c r="AU301" i="1"/>
  <c r="AS301" i="1"/>
  <c r="AO301" i="1"/>
  <c r="AM301" i="1"/>
  <c r="AN899" i="1"/>
  <c r="AV899" i="1"/>
  <c r="AO899" i="1"/>
  <c r="AP899" i="1"/>
  <c r="AQ899" i="1"/>
  <c r="AR899" i="1"/>
  <c r="AS899" i="1"/>
  <c r="AU899" i="1"/>
  <c r="AT899" i="1"/>
  <c r="AM899" i="1"/>
  <c r="AU174" i="1"/>
  <c r="AN174" i="1"/>
  <c r="AV174" i="1"/>
  <c r="AP174" i="1"/>
  <c r="AQ174" i="1"/>
  <c r="AO174" i="1"/>
  <c r="AR174" i="1"/>
  <c r="AS174" i="1"/>
  <c r="AT174" i="1"/>
  <c r="AM174" i="1"/>
  <c r="AP104" i="1"/>
  <c r="AQ104" i="1"/>
  <c r="AS104" i="1"/>
  <c r="AT104" i="1"/>
  <c r="AU104" i="1"/>
  <c r="AV104" i="1"/>
  <c r="AN104" i="1"/>
  <c r="AO104" i="1"/>
  <c r="AR104" i="1"/>
  <c r="AM104" i="1"/>
  <c r="AP96" i="1"/>
  <c r="AQ96" i="1"/>
  <c r="AS96" i="1"/>
  <c r="AT96" i="1"/>
  <c r="AN96" i="1"/>
  <c r="AO96" i="1"/>
  <c r="AR96" i="1"/>
  <c r="AU96" i="1"/>
  <c r="AV96" i="1"/>
  <c r="AM96" i="1"/>
  <c r="AQ928" i="1"/>
  <c r="AR928" i="1"/>
  <c r="AS928" i="1"/>
  <c r="AT928" i="1"/>
  <c r="AU928" i="1"/>
  <c r="AN928" i="1"/>
  <c r="AV928" i="1"/>
  <c r="AO928" i="1"/>
  <c r="AM928" i="1"/>
  <c r="AP928" i="1"/>
  <c r="AU123" i="1"/>
  <c r="AN123" i="1"/>
  <c r="AV123" i="1"/>
  <c r="AP123" i="1"/>
  <c r="AQ123" i="1"/>
  <c r="AR123" i="1"/>
  <c r="AS123" i="1"/>
  <c r="AT123" i="1"/>
  <c r="AO123" i="1"/>
  <c r="AM123" i="1"/>
  <c r="AT94" i="1"/>
  <c r="AU94" i="1"/>
  <c r="AN94" i="1"/>
  <c r="AV94" i="1"/>
  <c r="AO94" i="1"/>
  <c r="AP94" i="1"/>
  <c r="AS94" i="1"/>
  <c r="AQ94" i="1"/>
  <c r="AR94" i="1"/>
  <c r="AM94" i="1"/>
  <c r="AN76" i="1"/>
  <c r="AV76" i="1"/>
  <c r="AO76" i="1"/>
  <c r="AP76" i="1"/>
  <c r="AQ76" i="1"/>
  <c r="AR76" i="1"/>
  <c r="AU76" i="1"/>
  <c r="AS76" i="1"/>
  <c r="AT76" i="1"/>
  <c r="AM76" i="1"/>
  <c r="AO469" i="1"/>
  <c r="AP469" i="1"/>
  <c r="AT469" i="1"/>
  <c r="AN469" i="1"/>
  <c r="AQ469" i="1"/>
  <c r="AR469" i="1"/>
  <c r="AS469" i="1"/>
  <c r="AU469" i="1"/>
  <c r="AV469" i="1"/>
  <c r="AM469" i="1"/>
  <c r="AU795" i="1"/>
  <c r="AO795" i="1"/>
  <c r="AP795" i="1"/>
  <c r="AQ795" i="1"/>
  <c r="AS795" i="1"/>
  <c r="AN795" i="1"/>
  <c r="AR795" i="1"/>
  <c r="AV795" i="1"/>
  <c r="AT795" i="1"/>
  <c r="AM795" i="1"/>
  <c r="AS741" i="1"/>
  <c r="AU741" i="1"/>
  <c r="AN741" i="1"/>
  <c r="AV741" i="1"/>
  <c r="AO741" i="1"/>
  <c r="AQ741" i="1"/>
  <c r="AT741" i="1"/>
  <c r="AR741" i="1"/>
  <c r="AP741" i="1"/>
  <c r="AM741" i="1"/>
  <c r="AT448" i="1"/>
  <c r="AU448" i="1"/>
  <c r="AQ448" i="1"/>
  <c r="AN448" i="1"/>
  <c r="AO448" i="1"/>
  <c r="AP448" i="1"/>
  <c r="AR448" i="1"/>
  <c r="AS448" i="1"/>
  <c r="AV448" i="1"/>
  <c r="AM448" i="1"/>
  <c r="AQ65" i="1"/>
  <c r="AR65" i="1"/>
  <c r="AS65" i="1"/>
  <c r="AT65" i="1"/>
  <c r="AU65" i="1"/>
  <c r="AP65" i="1"/>
  <c r="AN65" i="1"/>
  <c r="AO65" i="1"/>
  <c r="AV65" i="1"/>
  <c r="AM65" i="1"/>
  <c r="AN351" i="1"/>
  <c r="AV351" i="1"/>
  <c r="AP351" i="1"/>
  <c r="AR351" i="1"/>
  <c r="AQ351" i="1"/>
  <c r="AS351" i="1"/>
  <c r="AT351" i="1"/>
  <c r="AU351" i="1"/>
  <c r="AO351" i="1"/>
  <c r="AM351" i="1"/>
  <c r="AU107" i="1"/>
  <c r="AN107" i="1"/>
  <c r="AV107" i="1"/>
  <c r="AP107" i="1"/>
  <c r="AQ107" i="1"/>
  <c r="AO107" i="1"/>
  <c r="AR107" i="1"/>
  <c r="AS107" i="1"/>
  <c r="AT107" i="1"/>
  <c r="AM107" i="1"/>
  <c r="AR225" i="1"/>
  <c r="AS225" i="1"/>
  <c r="AU225" i="1"/>
  <c r="AN225" i="1"/>
  <c r="AV225" i="1"/>
  <c r="AO225" i="1"/>
  <c r="AP225" i="1"/>
  <c r="AT225" i="1"/>
  <c r="AQ225" i="1"/>
  <c r="AM225" i="1"/>
  <c r="AR249" i="1"/>
  <c r="AS249" i="1"/>
  <c r="AT249" i="1"/>
  <c r="AU249" i="1"/>
  <c r="AN249" i="1"/>
  <c r="AV249" i="1"/>
  <c r="AO249" i="1"/>
  <c r="AQ249" i="1"/>
  <c r="AP249" i="1"/>
  <c r="AM249" i="1"/>
  <c r="AR347" i="1"/>
  <c r="AT347" i="1"/>
  <c r="AN347" i="1"/>
  <c r="AV347" i="1"/>
  <c r="AO347" i="1"/>
  <c r="AP347" i="1"/>
  <c r="AQ347" i="1"/>
  <c r="AS347" i="1"/>
  <c r="AU347" i="1"/>
  <c r="AM347" i="1"/>
  <c r="AT198" i="1"/>
  <c r="AU198" i="1"/>
  <c r="AN198" i="1"/>
  <c r="AV198" i="1"/>
  <c r="AO198" i="1"/>
  <c r="AP198" i="1"/>
  <c r="AQ198" i="1"/>
  <c r="AR198" i="1"/>
  <c r="AS198" i="1"/>
  <c r="AM198" i="1"/>
  <c r="AQ186" i="1"/>
  <c r="AR186" i="1"/>
  <c r="AT186" i="1"/>
  <c r="AU186" i="1"/>
  <c r="AN186" i="1"/>
  <c r="AO186" i="1"/>
  <c r="AP186" i="1"/>
  <c r="AS186" i="1"/>
  <c r="AV186" i="1"/>
  <c r="AM186" i="1"/>
  <c r="AT756" i="1"/>
  <c r="AN756" i="1"/>
  <c r="AV756" i="1"/>
  <c r="AO756" i="1"/>
  <c r="AP756" i="1"/>
  <c r="AR756" i="1"/>
  <c r="AQ756" i="1"/>
  <c r="AS756" i="1"/>
  <c r="AU756" i="1"/>
  <c r="AM756" i="1"/>
  <c r="AN835" i="1"/>
  <c r="AV835" i="1"/>
  <c r="AO835" i="1"/>
  <c r="AP835" i="1"/>
  <c r="AQ835" i="1"/>
  <c r="AR835" i="1"/>
  <c r="AS835" i="1"/>
  <c r="AU835" i="1"/>
  <c r="AT835" i="1"/>
  <c r="AM835" i="1"/>
  <c r="AS101" i="1"/>
  <c r="AT101" i="1"/>
  <c r="AN101" i="1"/>
  <c r="AV101" i="1"/>
  <c r="AO101" i="1"/>
  <c r="AP101" i="1"/>
  <c r="AQ101" i="1"/>
  <c r="AR101" i="1"/>
  <c r="AU101" i="1"/>
  <c r="AM101" i="1"/>
  <c r="AO294" i="1"/>
  <c r="AQ294" i="1"/>
  <c r="AU294" i="1"/>
  <c r="AN294" i="1"/>
  <c r="AP294" i="1"/>
  <c r="AS294" i="1"/>
  <c r="AT294" i="1"/>
  <c r="AV294" i="1"/>
  <c r="AR294" i="1"/>
  <c r="AM294" i="1"/>
  <c r="AP90" i="1"/>
  <c r="AQ90" i="1"/>
  <c r="AR90" i="1"/>
  <c r="AS90" i="1"/>
  <c r="AT90" i="1"/>
  <c r="AO90" i="1"/>
  <c r="AN90" i="1"/>
  <c r="AU90" i="1"/>
  <c r="AV90" i="1"/>
  <c r="AM90" i="1"/>
  <c r="AR672" i="1"/>
  <c r="AS672" i="1"/>
  <c r="AT672" i="1"/>
  <c r="AU672" i="1"/>
  <c r="AN672" i="1"/>
  <c r="AV672" i="1"/>
  <c r="AO672" i="1"/>
  <c r="AQ672" i="1"/>
  <c r="AP672" i="1"/>
  <c r="AM672" i="1"/>
  <c r="AU264" i="1"/>
  <c r="AO264" i="1"/>
  <c r="AR264" i="1"/>
  <c r="AN264" i="1"/>
  <c r="AP264" i="1"/>
  <c r="AQ264" i="1"/>
  <c r="AS264" i="1"/>
  <c r="AT264" i="1"/>
  <c r="AV264" i="1"/>
  <c r="AM264" i="1"/>
  <c r="AR624" i="1"/>
  <c r="AS624" i="1"/>
  <c r="AT624" i="1"/>
  <c r="AU624" i="1"/>
  <c r="AN624" i="1"/>
  <c r="AV624" i="1"/>
  <c r="AO624" i="1"/>
  <c r="AQ624" i="1"/>
  <c r="AP624" i="1"/>
  <c r="AM624" i="1"/>
  <c r="AO105" i="1"/>
  <c r="AP105" i="1"/>
  <c r="AR105" i="1"/>
  <c r="AS105" i="1"/>
  <c r="AN105" i="1"/>
  <c r="AQ105" i="1"/>
  <c r="AT105" i="1"/>
  <c r="AU105" i="1"/>
  <c r="AV105" i="1"/>
  <c r="AM105" i="1"/>
  <c r="AS399" i="1"/>
  <c r="AT399" i="1"/>
  <c r="AU399" i="1"/>
  <c r="AN399" i="1"/>
  <c r="AV399" i="1"/>
  <c r="AO399" i="1"/>
  <c r="AR399" i="1"/>
  <c r="AP399" i="1"/>
  <c r="AQ399" i="1"/>
  <c r="AM399" i="1"/>
  <c r="AO834" i="1"/>
  <c r="AP834" i="1"/>
  <c r="AQ834" i="1"/>
  <c r="AR834" i="1"/>
  <c r="AS834" i="1"/>
  <c r="AT834" i="1"/>
  <c r="AN834" i="1"/>
  <c r="AV834" i="1"/>
  <c r="AU834" i="1"/>
  <c r="AM834" i="1"/>
  <c r="AR384" i="1"/>
  <c r="AS384" i="1"/>
  <c r="AT384" i="1"/>
  <c r="AU384" i="1"/>
  <c r="AN384" i="1"/>
  <c r="AV384" i="1"/>
  <c r="AQ384" i="1"/>
  <c r="AO384" i="1"/>
  <c r="AP384" i="1"/>
  <c r="AM384" i="1"/>
  <c r="AT534" i="1"/>
  <c r="AN534" i="1"/>
  <c r="AV534" i="1"/>
  <c r="AO534" i="1"/>
  <c r="AP534" i="1"/>
  <c r="AR534" i="1"/>
  <c r="AU534" i="1"/>
  <c r="AS534" i="1"/>
  <c r="AQ534" i="1"/>
  <c r="AM534" i="1"/>
  <c r="AR528" i="1"/>
  <c r="AT528" i="1"/>
  <c r="AU528" i="1"/>
  <c r="AN528" i="1"/>
  <c r="AV528" i="1"/>
  <c r="AP528" i="1"/>
  <c r="AO528" i="1"/>
  <c r="AQ528" i="1"/>
  <c r="AS528" i="1"/>
  <c r="AM528" i="1"/>
  <c r="AN508" i="1"/>
  <c r="AV508" i="1"/>
  <c r="AP508" i="1"/>
  <c r="AQ508" i="1"/>
  <c r="AR508" i="1"/>
  <c r="AT508" i="1"/>
  <c r="AU508" i="1"/>
  <c r="AS508" i="1"/>
  <c r="AO508" i="1"/>
  <c r="AM508" i="1"/>
  <c r="AN542" i="1"/>
  <c r="AV542" i="1"/>
  <c r="AO542" i="1"/>
  <c r="AR542" i="1"/>
  <c r="AT542" i="1"/>
  <c r="AU542" i="1"/>
  <c r="AP542" i="1"/>
  <c r="AS542" i="1"/>
  <c r="AQ542" i="1"/>
  <c r="AM542" i="1"/>
  <c r="AT289" i="1"/>
  <c r="AN289" i="1"/>
  <c r="AV289" i="1"/>
  <c r="AQ289" i="1"/>
  <c r="AP289" i="1"/>
  <c r="AS289" i="1"/>
  <c r="AU289" i="1"/>
  <c r="AO289" i="1"/>
  <c r="AR289" i="1"/>
  <c r="AM289" i="1"/>
  <c r="AO611" i="1"/>
  <c r="AP611" i="1"/>
  <c r="AQ611" i="1"/>
  <c r="AR611" i="1"/>
  <c r="AS611" i="1"/>
  <c r="AT611" i="1"/>
  <c r="AN611" i="1"/>
  <c r="AV611" i="1"/>
  <c r="AU611" i="1"/>
  <c r="AM611" i="1"/>
  <c r="AS274" i="1"/>
  <c r="AU274" i="1"/>
  <c r="AP274" i="1"/>
  <c r="AN274" i="1"/>
  <c r="AO274" i="1"/>
  <c r="AQ274" i="1"/>
  <c r="AT274" i="1"/>
  <c r="AR274" i="1"/>
  <c r="AV274" i="1"/>
  <c r="AM274" i="1"/>
  <c r="AR758" i="1"/>
  <c r="AT758" i="1"/>
  <c r="AU758" i="1"/>
  <c r="AN758" i="1"/>
  <c r="AV758" i="1"/>
  <c r="AP758" i="1"/>
  <c r="AQ758" i="1"/>
  <c r="AS758" i="1"/>
  <c r="AO758" i="1"/>
  <c r="AM758" i="1"/>
  <c r="AP386" i="1"/>
  <c r="AQ386" i="1"/>
  <c r="AR386" i="1"/>
  <c r="AS386" i="1"/>
  <c r="AT386" i="1"/>
  <c r="AO386" i="1"/>
  <c r="AN386" i="1"/>
  <c r="AU386" i="1"/>
  <c r="AV386" i="1"/>
  <c r="AM386" i="1"/>
  <c r="AO436" i="1"/>
  <c r="AP436" i="1"/>
  <c r="AQ436" i="1"/>
  <c r="AR436" i="1"/>
  <c r="AU436" i="1"/>
  <c r="AN436" i="1"/>
  <c r="AS436" i="1"/>
  <c r="AT436" i="1"/>
  <c r="AV436" i="1"/>
  <c r="AM436" i="1"/>
  <c r="AO145" i="1"/>
  <c r="AP145" i="1"/>
  <c r="AR145" i="1"/>
  <c r="AS145" i="1"/>
  <c r="AU145" i="1"/>
  <c r="AV145" i="1"/>
  <c r="AN145" i="1"/>
  <c r="AQ145" i="1"/>
  <c r="AT145" i="1"/>
  <c r="AM145" i="1"/>
  <c r="AQ1000" i="1"/>
  <c r="AR1000" i="1"/>
  <c r="AS1000" i="1"/>
  <c r="AT1000" i="1"/>
  <c r="AU1000" i="1"/>
  <c r="AN1000" i="1"/>
  <c r="AV1000" i="1"/>
  <c r="AO1000" i="1"/>
  <c r="AP1000" i="1"/>
  <c r="AM1000" i="1"/>
  <c r="AU567" i="1"/>
  <c r="AN567" i="1"/>
  <c r="AV567" i="1"/>
  <c r="AQ567" i="1"/>
  <c r="AO567" i="1"/>
  <c r="AP567" i="1"/>
  <c r="AR567" i="1"/>
  <c r="AS567" i="1"/>
  <c r="AT567" i="1"/>
  <c r="AM567" i="1"/>
  <c r="AU699" i="1"/>
  <c r="AN699" i="1"/>
  <c r="AV699" i="1"/>
  <c r="AO699" i="1"/>
  <c r="AP699" i="1"/>
  <c r="AQ699" i="1"/>
  <c r="AR699" i="1"/>
  <c r="AS699" i="1"/>
  <c r="AT699" i="1"/>
  <c r="AM699" i="1"/>
  <c r="AS258" i="1"/>
  <c r="AU258" i="1"/>
  <c r="AP258" i="1"/>
  <c r="AN258" i="1"/>
  <c r="AO258" i="1"/>
  <c r="AQ258" i="1"/>
  <c r="AR258" i="1"/>
  <c r="AT258" i="1"/>
  <c r="AV258" i="1"/>
  <c r="AM258" i="1"/>
  <c r="AT456" i="1"/>
  <c r="AU456" i="1"/>
  <c r="AQ456" i="1"/>
  <c r="AO456" i="1"/>
  <c r="AP456" i="1"/>
  <c r="AR456" i="1"/>
  <c r="AS456" i="1"/>
  <c r="AV456" i="1"/>
  <c r="AN456" i="1"/>
  <c r="AM456" i="1"/>
  <c r="AR48" i="1"/>
  <c r="AS48" i="1"/>
  <c r="AT48" i="1"/>
  <c r="AU48" i="1"/>
  <c r="AN48" i="1"/>
  <c r="AV48" i="1"/>
  <c r="AQ48" i="1"/>
  <c r="AO48" i="1"/>
  <c r="AP48" i="1"/>
  <c r="AM48" i="1"/>
  <c r="AP626" i="1"/>
  <c r="AQ626" i="1"/>
  <c r="AR626" i="1"/>
  <c r="AS626" i="1"/>
  <c r="AT626" i="1"/>
  <c r="AU626" i="1"/>
  <c r="AO626" i="1"/>
  <c r="AV626" i="1"/>
  <c r="AN626" i="1"/>
  <c r="AM626" i="1"/>
  <c r="AQ111" i="1"/>
  <c r="AR111" i="1"/>
  <c r="AT111" i="1"/>
  <c r="AU111" i="1"/>
  <c r="AV111" i="1"/>
  <c r="AN111" i="1"/>
  <c r="AO111" i="1"/>
  <c r="AP111" i="1"/>
  <c r="AS111" i="1"/>
  <c r="AM111" i="1"/>
  <c r="AU509" i="1"/>
  <c r="AO509" i="1"/>
  <c r="AP509" i="1"/>
  <c r="AQ509" i="1"/>
  <c r="AS509" i="1"/>
  <c r="AN509" i="1"/>
  <c r="AR509" i="1"/>
  <c r="AT509" i="1"/>
  <c r="AV509" i="1"/>
  <c r="AM509" i="1"/>
  <c r="AR710" i="1"/>
  <c r="AS710" i="1"/>
  <c r="AT710" i="1"/>
  <c r="AU710" i="1"/>
  <c r="AN710" i="1"/>
  <c r="AV710" i="1"/>
  <c r="AO710" i="1"/>
  <c r="AP710" i="1"/>
  <c r="AQ710" i="1"/>
  <c r="AM710" i="1"/>
  <c r="AQ162" i="1"/>
  <c r="AR162" i="1"/>
  <c r="AT162" i="1"/>
  <c r="AU162" i="1"/>
  <c r="AV162" i="1"/>
  <c r="AN162" i="1"/>
  <c r="AO162" i="1"/>
  <c r="AP162" i="1"/>
  <c r="AS162" i="1"/>
  <c r="AM162" i="1"/>
  <c r="AO387" i="1"/>
  <c r="AP387" i="1"/>
  <c r="AQ387" i="1"/>
  <c r="AR387" i="1"/>
  <c r="AS387" i="1"/>
  <c r="AN387" i="1"/>
  <c r="AV387" i="1"/>
  <c r="AT387" i="1"/>
  <c r="AU387" i="1"/>
  <c r="AM387" i="1"/>
  <c r="AT464" i="1"/>
  <c r="AU464" i="1"/>
  <c r="AQ464" i="1"/>
  <c r="AS464" i="1"/>
  <c r="AV464" i="1"/>
  <c r="AN464" i="1"/>
  <c r="AO464" i="1"/>
  <c r="AP464" i="1"/>
  <c r="AR464" i="1"/>
  <c r="AM464" i="1"/>
  <c r="AP444" i="1"/>
  <c r="AQ444" i="1"/>
  <c r="AU444" i="1"/>
  <c r="AT444" i="1"/>
  <c r="AV444" i="1"/>
  <c r="AN444" i="1"/>
  <c r="AO444" i="1"/>
  <c r="AR444" i="1"/>
  <c r="AS444" i="1"/>
  <c r="AM444" i="1"/>
  <c r="AT70" i="1"/>
  <c r="AU70" i="1"/>
  <c r="AN70" i="1"/>
  <c r="AV70" i="1"/>
  <c r="AO70" i="1"/>
  <c r="AP70" i="1"/>
  <c r="AS70" i="1"/>
  <c r="AQ70" i="1"/>
  <c r="AR70" i="1"/>
  <c r="AM70" i="1"/>
  <c r="AP696" i="1"/>
  <c r="AQ696" i="1"/>
  <c r="AR696" i="1"/>
  <c r="AS696" i="1"/>
  <c r="AT696" i="1"/>
  <c r="AU696" i="1"/>
  <c r="AN696" i="1"/>
  <c r="AV696" i="1"/>
  <c r="AO696" i="1"/>
  <c r="AM696" i="1"/>
  <c r="AO286" i="1"/>
  <c r="AQ286" i="1"/>
  <c r="AT286" i="1"/>
  <c r="AR286" i="1"/>
  <c r="AU286" i="1"/>
  <c r="AV286" i="1"/>
  <c r="AN286" i="1"/>
  <c r="AS286" i="1"/>
  <c r="AP286" i="1"/>
  <c r="AM286" i="1"/>
  <c r="AR88" i="1"/>
  <c r="AS88" i="1"/>
  <c r="AT88" i="1"/>
  <c r="AU88" i="1"/>
  <c r="AN88" i="1"/>
  <c r="AV88" i="1"/>
  <c r="AQ88" i="1"/>
  <c r="AP88" i="1"/>
  <c r="AO88" i="1"/>
  <c r="AM88" i="1"/>
  <c r="AP961" i="1"/>
  <c r="AQ961" i="1"/>
  <c r="AR961" i="1"/>
  <c r="AS961" i="1"/>
  <c r="AT961" i="1"/>
  <c r="AU961" i="1"/>
  <c r="AN961" i="1"/>
  <c r="AV961" i="1"/>
  <c r="AO961" i="1"/>
  <c r="AM961" i="1"/>
  <c r="AU884" i="1"/>
  <c r="AN884" i="1"/>
  <c r="AV884" i="1"/>
  <c r="AO884" i="1"/>
  <c r="AP884" i="1"/>
  <c r="AQ884" i="1"/>
  <c r="AR884" i="1"/>
  <c r="AT884" i="1"/>
  <c r="AS884" i="1"/>
  <c r="AM884" i="1"/>
  <c r="AS902" i="1"/>
  <c r="AT902" i="1"/>
  <c r="AU902" i="1"/>
  <c r="AN902" i="1"/>
  <c r="AV902" i="1"/>
  <c r="AO902" i="1"/>
  <c r="AP902" i="1"/>
  <c r="AR902" i="1"/>
  <c r="AQ902" i="1"/>
  <c r="AM902" i="1"/>
  <c r="AN359" i="1"/>
  <c r="AV359" i="1"/>
  <c r="AP359" i="1"/>
  <c r="AR359" i="1"/>
  <c r="AU359" i="1"/>
  <c r="AO359" i="1"/>
  <c r="AT359" i="1"/>
  <c r="AS359" i="1"/>
  <c r="AQ359" i="1"/>
  <c r="AM359" i="1"/>
  <c r="AU463" i="1"/>
  <c r="AN463" i="1"/>
  <c r="AV463" i="1"/>
  <c r="AR463" i="1"/>
  <c r="AP463" i="1"/>
  <c r="AQ463" i="1"/>
  <c r="AS463" i="1"/>
  <c r="AT463" i="1"/>
  <c r="AO463" i="1"/>
  <c r="AM463" i="1"/>
  <c r="AU924" i="1"/>
  <c r="AN924" i="1"/>
  <c r="AV924" i="1"/>
  <c r="AO924" i="1"/>
  <c r="AP924" i="1"/>
  <c r="AQ924" i="1"/>
  <c r="AR924" i="1"/>
  <c r="AT924" i="1"/>
  <c r="AS924" i="1"/>
  <c r="AM924" i="1"/>
  <c r="AO507" i="1"/>
  <c r="AQ507" i="1"/>
  <c r="AR507" i="1"/>
  <c r="AS507" i="1"/>
  <c r="AU507" i="1"/>
  <c r="AN507" i="1"/>
  <c r="AP507" i="1"/>
  <c r="AT507" i="1"/>
  <c r="AV507" i="1"/>
  <c r="AM507" i="1"/>
  <c r="AQ920" i="1"/>
  <c r="AR920" i="1"/>
  <c r="AS920" i="1"/>
  <c r="AT920" i="1"/>
  <c r="AU920" i="1"/>
  <c r="AN920" i="1"/>
  <c r="AV920" i="1"/>
  <c r="AP920" i="1"/>
  <c r="AO920" i="1"/>
  <c r="AM920" i="1"/>
  <c r="AT353" i="1"/>
  <c r="AN353" i="1"/>
  <c r="AV353" i="1"/>
  <c r="AP353" i="1"/>
  <c r="AO353" i="1"/>
  <c r="AQ353" i="1"/>
  <c r="AR353" i="1"/>
  <c r="AU353" i="1"/>
  <c r="AS353" i="1"/>
  <c r="AM353" i="1"/>
  <c r="AR110" i="1"/>
  <c r="AS110" i="1"/>
  <c r="AU110" i="1"/>
  <c r="AN110" i="1"/>
  <c r="AV110" i="1"/>
  <c r="AO110" i="1"/>
  <c r="AP110" i="1"/>
  <c r="AQ110" i="1"/>
  <c r="AT110" i="1"/>
  <c r="AM110" i="1"/>
  <c r="AR600" i="1"/>
  <c r="AS600" i="1"/>
  <c r="AT600" i="1"/>
  <c r="AU600" i="1"/>
  <c r="AN600" i="1"/>
  <c r="AV600" i="1"/>
  <c r="AO600" i="1"/>
  <c r="AQ600" i="1"/>
  <c r="AP600" i="1"/>
  <c r="AM600" i="1"/>
  <c r="AR734" i="1"/>
  <c r="AS734" i="1"/>
  <c r="AT734" i="1"/>
  <c r="AU734" i="1"/>
  <c r="AN734" i="1"/>
  <c r="AV734" i="1"/>
  <c r="AO734" i="1"/>
  <c r="AP734" i="1"/>
  <c r="AQ734" i="1"/>
  <c r="AM734" i="1"/>
  <c r="AO340" i="1"/>
  <c r="AQ340" i="1"/>
  <c r="AS340" i="1"/>
  <c r="AU340" i="1"/>
  <c r="AN340" i="1"/>
  <c r="AP340" i="1"/>
  <c r="AR340" i="1"/>
  <c r="AT340" i="1"/>
  <c r="AV340" i="1"/>
  <c r="AM340" i="1"/>
  <c r="AQ73" i="1"/>
  <c r="AR73" i="1"/>
  <c r="AS73" i="1"/>
  <c r="AT73" i="1"/>
  <c r="AU73" i="1"/>
  <c r="AP73" i="1"/>
  <c r="AN73" i="1"/>
  <c r="AO73" i="1"/>
  <c r="AV73" i="1"/>
  <c r="AM73" i="1"/>
  <c r="AS79" i="1"/>
  <c r="AT79" i="1"/>
  <c r="AU79" i="1"/>
  <c r="AN79" i="1"/>
  <c r="AV79" i="1"/>
  <c r="AO79" i="1"/>
  <c r="AR79" i="1"/>
  <c r="AP79" i="1"/>
  <c r="AQ79" i="1"/>
  <c r="AM79" i="1"/>
  <c r="AS312" i="1"/>
  <c r="AU312" i="1"/>
  <c r="AN312" i="1"/>
  <c r="AV312" i="1"/>
  <c r="AO312" i="1"/>
  <c r="AQ312" i="1"/>
  <c r="AP312" i="1"/>
  <c r="AR312" i="1"/>
  <c r="AT312" i="1"/>
  <c r="AM312" i="1"/>
  <c r="AQ151" i="1"/>
  <c r="AR151" i="1"/>
  <c r="AT151" i="1"/>
  <c r="AU151" i="1"/>
  <c r="AO151" i="1"/>
  <c r="AP151" i="1"/>
  <c r="AV151" i="1"/>
  <c r="AN151" i="1"/>
  <c r="AS151" i="1"/>
  <c r="AM151" i="1"/>
  <c r="AP490" i="1"/>
  <c r="AQ490" i="1"/>
  <c r="AR490" i="1"/>
  <c r="AS490" i="1"/>
  <c r="AT490" i="1"/>
  <c r="AU490" i="1"/>
  <c r="AN490" i="1"/>
  <c r="AV490" i="1"/>
  <c r="AO490" i="1"/>
  <c r="AM490" i="1"/>
  <c r="AP315" i="1"/>
  <c r="AR315" i="1"/>
  <c r="AS315" i="1"/>
  <c r="AT315" i="1"/>
  <c r="AN315" i="1"/>
  <c r="AV315" i="1"/>
  <c r="AU315" i="1"/>
  <c r="AQ315" i="1"/>
  <c r="AO315" i="1"/>
  <c r="AM315" i="1"/>
  <c r="AR126" i="1"/>
  <c r="AS126" i="1"/>
  <c r="AU126" i="1"/>
  <c r="AN126" i="1"/>
  <c r="AV126" i="1"/>
  <c r="AP126" i="1"/>
  <c r="AQ126" i="1"/>
  <c r="AO126" i="1"/>
  <c r="AT126" i="1"/>
  <c r="AM126" i="1"/>
  <c r="AP435" i="1"/>
  <c r="AQ435" i="1"/>
  <c r="AR435" i="1"/>
  <c r="AS435" i="1"/>
  <c r="AN435" i="1"/>
  <c r="AV435" i="1"/>
  <c r="AU435" i="1"/>
  <c r="AO435" i="1"/>
  <c r="AT435" i="1"/>
  <c r="AM435" i="1"/>
  <c r="AN52" i="1"/>
  <c r="AV52" i="1"/>
  <c r="AO52" i="1"/>
  <c r="AP52" i="1"/>
  <c r="AQ52" i="1"/>
  <c r="AR52" i="1"/>
  <c r="AU52" i="1"/>
  <c r="AS52" i="1"/>
  <c r="AT52" i="1"/>
  <c r="AM52" i="1"/>
  <c r="AN907" i="1"/>
  <c r="AV907" i="1"/>
  <c r="AO907" i="1"/>
  <c r="AP907" i="1"/>
  <c r="AQ907" i="1"/>
  <c r="AR907" i="1"/>
  <c r="AS907" i="1"/>
  <c r="AU907" i="1"/>
  <c r="AT907" i="1"/>
  <c r="AM907" i="1"/>
  <c r="AU645" i="1"/>
  <c r="AN645" i="1"/>
  <c r="AV645" i="1"/>
  <c r="AO645" i="1"/>
  <c r="AP645" i="1"/>
  <c r="AQ645" i="1"/>
  <c r="AR645" i="1"/>
  <c r="AT645" i="1"/>
  <c r="AS645" i="1"/>
  <c r="AM645" i="1"/>
  <c r="AT740" i="1"/>
  <c r="AN740" i="1"/>
  <c r="AV740" i="1"/>
  <c r="AO740" i="1"/>
  <c r="AP740" i="1"/>
  <c r="AR740" i="1"/>
  <c r="AQ740" i="1"/>
  <c r="AS740" i="1"/>
  <c r="AU740" i="1"/>
  <c r="AM740" i="1"/>
  <c r="AQ687" i="1"/>
  <c r="AR687" i="1"/>
  <c r="AS687" i="1"/>
  <c r="AT687" i="1"/>
  <c r="AU687" i="1"/>
  <c r="AN687" i="1"/>
  <c r="AV687" i="1"/>
  <c r="AO687" i="1"/>
  <c r="AP687" i="1"/>
  <c r="AM687" i="1"/>
  <c r="AO35" i="1"/>
  <c r="AP35" i="1"/>
  <c r="AQ35" i="1"/>
  <c r="AR35" i="1"/>
  <c r="AS35" i="1"/>
  <c r="AN35" i="1"/>
  <c r="AV35" i="1"/>
  <c r="AT35" i="1"/>
  <c r="AU35" i="1"/>
  <c r="AM35" i="1"/>
  <c r="AP857" i="1"/>
  <c r="AQ857" i="1"/>
  <c r="AR857" i="1"/>
  <c r="AS857" i="1"/>
  <c r="AT857" i="1"/>
  <c r="AU857" i="1"/>
  <c r="AO857" i="1"/>
  <c r="AN857" i="1"/>
  <c r="AV857" i="1"/>
  <c r="AM857" i="1"/>
  <c r="AS709" i="1"/>
  <c r="AT709" i="1"/>
  <c r="AU709" i="1"/>
  <c r="AN709" i="1"/>
  <c r="AV709" i="1"/>
  <c r="AO709" i="1"/>
  <c r="AP709" i="1"/>
  <c r="AQ709" i="1"/>
  <c r="AR709" i="1"/>
  <c r="AM709" i="1"/>
  <c r="AU731" i="1"/>
  <c r="AN731" i="1"/>
  <c r="AV731" i="1"/>
  <c r="AO731" i="1"/>
  <c r="AP731" i="1"/>
  <c r="AQ731" i="1"/>
  <c r="AR731" i="1"/>
  <c r="AS731" i="1"/>
  <c r="AT731" i="1"/>
  <c r="AM731" i="1"/>
  <c r="AS685" i="1"/>
  <c r="AT685" i="1"/>
  <c r="AU685" i="1"/>
  <c r="AN685" i="1"/>
  <c r="AV685" i="1"/>
  <c r="AO685" i="1"/>
  <c r="AP685" i="1"/>
  <c r="AQ685" i="1"/>
  <c r="AR685" i="1"/>
  <c r="AM685" i="1"/>
  <c r="AR806" i="1"/>
  <c r="AT806" i="1"/>
  <c r="AU806" i="1"/>
  <c r="AN806" i="1"/>
  <c r="AV806" i="1"/>
  <c r="AP806" i="1"/>
  <c r="AO806" i="1"/>
  <c r="AQ806" i="1"/>
  <c r="AS806" i="1"/>
  <c r="AM806" i="1"/>
  <c r="BM516" i="1"/>
  <c r="BM900" i="1"/>
  <c r="AX890" i="1"/>
  <c r="CD890" i="1" s="1"/>
  <c r="BK890" i="1"/>
  <c r="BR221" i="1"/>
  <c r="BK221" i="1"/>
  <c r="AX221" i="1"/>
  <c r="CD221" i="1" s="1"/>
  <c r="BK861" i="1"/>
  <c r="AX861" i="1"/>
  <c r="CD861" i="1" s="1"/>
  <c r="BS830" i="1"/>
  <c r="BL975" i="1"/>
  <c r="BK378" i="1"/>
  <c r="AX378" i="1"/>
  <c r="CD378" i="1" s="1"/>
  <c r="BP378" i="1"/>
  <c r="BS147" i="1"/>
  <c r="BP651" i="1"/>
  <c r="BP1003" i="1"/>
  <c r="AX565" i="1"/>
  <c r="CD565" i="1" s="1"/>
  <c r="BK565" i="1"/>
  <c r="BL565" i="1"/>
  <c r="BR790" i="1"/>
  <c r="BL743" i="1"/>
  <c r="BM761" i="1"/>
  <c r="BP684" i="1"/>
  <c r="BQ684" i="1"/>
  <c r="BS940" i="1"/>
  <c r="BO810" i="1"/>
  <c r="BM205" i="1"/>
  <c r="BO717" i="1"/>
  <c r="BP717" i="1"/>
  <c r="BR942" i="1"/>
  <c r="BP721" i="1"/>
  <c r="BM639" i="1"/>
  <c r="BJ870" i="1"/>
  <c r="BQ870" i="1"/>
  <c r="BM580" i="1"/>
  <c r="BN964" i="1"/>
  <c r="AX954" i="1"/>
  <c r="CD954" i="1" s="1"/>
  <c r="BK954" i="1"/>
  <c r="BJ285" i="1"/>
  <c r="BO285" i="1"/>
  <c r="BS885" i="1"/>
  <c r="BL958" i="1"/>
  <c r="BM609" i="1"/>
  <c r="BJ426" i="1"/>
  <c r="BO426" i="1"/>
  <c r="BQ171" i="1"/>
  <c r="BR658" i="1"/>
  <c r="BP1004" i="1"/>
  <c r="BJ629" i="1"/>
  <c r="BK629" i="1"/>
  <c r="AX629" i="1"/>
  <c r="CD629" i="1" s="1"/>
  <c r="BP814" i="1"/>
  <c r="BK807" i="1"/>
  <c r="AX807" i="1"/>
  <c r="CD807" i="1" s="1"/>
  <c r="BK825" i="1"/>
  <c r="AX825" i="1"/>
  <c r="CD825" i="1" s="1"/>
  <c r="BJ716" i="1"/>
  <c r="BR716" i="1"/>
  <c r="BL972" i="1"/>
  <c r="BQ874" i="1"/>
  <c r="BK269" i="1"/>
  <c r="AX269" i="1"/>
  <c r="CD269" i="1" s="1"/>
  <c r="BJ785" i="1"/>
  <c r="BN785" i="1"/>
  <c r="BK663" i="1"/>
  <c r="AX663" i="1"/>
  <c r="CD663" i="1" s="1"/>
  <c r="BO132" i="1"/>
  <c r="BR644" i="1"/>
  <c r="BJ77" i="1"/>
  <c r="BK77" i="1"/>
  <c r="AX77" i="1"/>
  <c r="CD77" i="1" s="1"/>
  <c r="BO1018" i="1"/>
  <c r="BQ413" i="1"/>
  <c r="BO925" i="1"/>
  <c r="BJ591" i="1"/>
  <c r="BQ591" i="1"/>
  <c r="BQ673" i="1"/>
  <c r="BM458" i="1"/>
  <c r="AX243" i="1"/>
  <c r="CD243" i="1" s="1"/>
  <c r="BK243" i="1"/>
  <c r="BJ722" i="1"/>
  <c r="BS722" i="1"/>
  <c r="BN181" i="1"/>
  <c r="BL693" i="1"/>
  <c r="BO854" i="1"/>
  <c r="BJ871" i="1"/>
  <c r="BP871" i="1"/>
  <c r="BP889" i="1"/>
  <c r="BO748" i="1"/>
  <c r="BO53" i="1"/>
  <c r="BJ938" i="1"/>
  <c r="BM938" i="1"/>
  <c r="BN333" i="1"/>
  <c r="BM845" i="1"/>
  <c r="BL703" i="1"/>
  <c r="BJ849" i="1"/>
  <c r="BN849" i="1"/>
  <c r="BQ19" i="1"/>
  <c r="AX593" i="1"/>
  <c r="CD593" i="1" s="1"/>
  <c r="BK593" i="1"/>
  <c r="BQ109" i="1"/>
  <c r="BN787" i="1"/>
  <c r="BR477" i="1"/>
  <c r="BO949" i="1"/>
  <c r="BJ655" i="1"/>
  <c r="BQ655" i="1"/>
  <c r="BP737" i="1"/>
  <c r="BS530" i="1"/>
  <c r="BP267" i="1"/>
  <c r="BJ786" i="1"/>
  <c r="BS786" i="1"/>
  <c r="BM245" i="1"/>
  <c r="BN757" i="1"/>
  <c r="BO918" i="1"/>
  <c r="BJ895" i="1"/>
  <c r="BP895" i="1"/>
  <c r="BP953" i="1"/>
  <c r="BO780" i="1"/>
  <c r="BO85" i="1"/>
  <c r="BJ1002" i="1"/>
  <c r="BM1002" i="1"/>
  <c r="BL397" i="1"/>
  <c r="BM909" i="1"/>
  <c r="BO767" i="1"/>
  <c r="BJ913" i="1"/>
  <c r="BN913" i="1"/>
  <c r="BP977" i="1"/>
  <c r="BM260" i="1"/>
  <c r="BN772" i="1"/>
  <c r="BQ772" i="1"/>
  <c r="BK141" i="1"/>
  <c r="AX141" i="1"/>
  <c r="CD141" i="1" s="1"/>
  <c r="BN851" i="1"/>
  <c r="BR541" i="1"/>
  <c r="BO638" i="1"/>
  <c r="BQ638" i="1"/>
  <c r="BP719" i="1"/>
  <c r="BR801" i="1"/>
  <c r="BL602" i="1"/>
  <c r="BM355" i="1"/>
  <c r="BO355" i="1"/>
  <c r="BN850" i="1"/>
  <c r="BO309" i="1"/>
  <c r="BN821" i="1"/>
  <c r="BJ982" i="1"/>
  <c r="BP982" i="1"/>
  <c r="BQ935" i="1"/>
  <c r="BQ1017" i="1"/>
  <c r="BP812" i="1"/>
  <c r="BR117" i="1"/>
  <c r="BP117" i="1"/>
  <c r="BM747" i="1"/>
  <c r="BS461" i="1"/>
  <c r="BN973" i="1"/>
  <c r="BJ831" i="1"/>
  <c r="BO831" i="1"/>
  <c r="BL20" i="1"/>
  <c r="BM21" i="1"/>
  <c r="BM781" i="1"/>
  <c r="BJ324" i="1"/>
  <c r="BL804" i="1"/>
  <c r="BO698" i="1"/>
  <c r="BR891" i="1"/>
  <c r="BJ669" i="1"/>
  <c r="BK669" i="1"/>
  <c r="AX669" i="1"/>
  <c r="CD669" i="1" s="1"/>
  <c r="BS662" i="1"/>
  <c r="BK783" i="1"/>
  <c r="AX783" i="1"/>
  <c r="CD783" i="1" s="1"/>
  <c r="BK865" i="1"/>
  <c r="AX865" i="1"/>
  <c r="CD865" i="1" s="1"/>
  <c r="BJ642" i="1"/>
  <c r="BN642" i="1"/>
  <c r="BO403" i="1"/>
  <c r="BQ914" i="1"/>
  <c r="BP373" i="1"/>
  <c r="BP1013" i="1"/>
  <c r="BR1013" i="1"/>
  <c r="AX1006" i="1"/>
  <c r="CD1006" i="1" s="1"/>
  <c r="BK1006" i="1"/>
  <c r="BS999" i="1"/>
  <c r="BR588" i="1"/>
  <c r="BJ844" i="1"/>
  <c r="BK844" i="1"/>
  <c r="AX844" i="1"/>
  <c r="CD844" i="1" s="1"/>
  <c r="BS149" i="1"/>
  <c r="BK811" i="1"/>
  <c r="AX811" i="1"/>
  <c r="CD811" i="1" s="1"/>
  <c r="BS525" i="1"/>
  <c r="BJ622" i="1"/>
  <c r="BR622" i="1"/>
  <c r="BR959" i="1"/>
  <c r="BP836" i="1"/>
  <c r="BR836" i="1"/>
  <c r="BM762" i="1"/>
  <c r="BN955" i="1"/>
  <c r="BM733" i="1"/>
  <c r="BN702" i="1"/>
  <c r="BO702" i="1"/>
  <c r="BQ847" i="1"/>
  <c r="BQ929" i="1"/>
  <c r="BN598" i="1"/>
  <c r="BM515" i="1"/>
  <c r="BL515" i="1"/>
  <c r="BN978" i="1"/>
  <c r="BR437" i="1"/>
  <c r="BL726" i="1"/>
  <c r="BN615" i="1"/>
  <c r="BP615" i="1"/>
  <c r="BP633" i="1"/>
  <c r="BN620" i="1"/>
  <c r="BO876" i="1"/>
  <c r="BR682" i="1"/>
  <c r="BK682" i="1"/>
  <c r="AX682" i="1"/>
  <c r="CD682" i="1" s="1"/>
  <c r="BL875" i="1"/>
  <c r="BM589" i="1"/>
  <c r="BL686" i="1"/>
  <c r="BN452" i="1"/>
  <c r="BQ826" i="1"/>
  <c r="BR157" i="1"/>
  <c r="BJ797" i="1"/>
  <c r="BR797" i="1"/>
  <c r="BK766" i="1"/>
  <c r="AX766" i="1"/>
  <c r="CD766" i="1" s="1"/>
  <c r="BS911" i="1"/>
  <c r="BS993" i="1"/>
  <c r="BJ83" i="1"/>
  <c r="BM83" i="1"/>
  <c r="BO579" i="1"/>
  <c r="BO915" i="1"/>
  <c r="BO501" i="1"/>
  <c r="BJ750" i="1"/>
  <c r="BQ750" i="1"/>
  <c r="BQ679" i="1"/>
  <c r="BQ697" i="1"/>
  <c r="BR652" i="1"/>
  <c r="BJ908" i="1"/>
  <c r="BK908" i="1"/>
  <c r="AX908" i="1"/>
  <c r="CD908" i="1" s="1"/>
  <c r="BN746" i="1"/>
  <c r="BO939" i="1"/>
  <c r="BQ653" i="1"/>
  <c r="BJ878" i="1"/>
  <c r="BQ878" i="1"/>
  <c r="BQ657" i="1"/>
  <c r="AP235" i="1"/>
  <c r="AQ235" i="1"/>
  <c r="AT235" i="1"/>
  <c r="AU235" i="1"/>
  <c r="AS235" i="1"/>
  <c r="AV235" i="1"/>
  <c r="AN235" i="1"/>
  <c r="AR235" i="1"/>
  <c r="AO235" i="1"/>
  <c r="AM235" i="1"/>
  <c r="AU739" i="1"/>
  <c r="AO739" i="1"/>
  <c r="AP739" i="1"/>
  <c r="AQ739" i="1"/>
  <c r="AS739" i="1"/>
  <c r="AR739" i="1"/>
  <c r="AT739" i="1"/>
  <c r="AV739" i="1"/>
  <c r="AN739" i="1"/>
  <c r="AM739" i="1"/>
  <c r="AT100" i="1"/>
  <c r="AU100" i="1"/>
  <c r="AO100" i="1"/>
  <c r="AP100" i="1"/>
  <c r="AN100" i="1"/>
  <c r="AQ100" i="1"/>
  <c r="AR100" i="1"/>
  <c r="AS100" i="1"/>
  <c r="AV100" i="1"/>
  <c r="AM100" i="1"/>
  <c r="AN237" i="1"/>
  <c r="AV237" i="1"/>
  <c r="AO237" i="1"/>
  <c r="AP237" i="1"/>
  <c r="AQ237" i="1"/>
  <c r="AR237" i="1"/>
  <c r="AS237" i="1"/>
  <c r="AU237" i="1"/>
  <c r="AT237" i="1"/>
  <c r="AM237" i="1"/>
  <c r="AS862" i="1"/>
  <c r="AT862" i="1"/>
  <c r="AU862" i="1"/>
  <c r="AN862" i="1"/>
  <c r="AV862" i="1"/>
  <c r="AO862" i="1"/>
  <c r="AP862" i="1"/>
  <c r="AR862" i="1"/>
  <c r="AQ862" i="1"/>
  <c r="AM862" i="1"/>
  <c r="AS910" i="1"/>
  <c r="AT910" i="1"/>
  <c r="AU910" i="1"/>
  <c r="AN910" i="1"/>
  <c r="AV910" i="1"/>
  <c r="AO910" i="1"/>
  <c r="AP910" i="1"/>
  <c r="AR910" i="1"/>
  <c r="AQ910" i="1"/>
  <c r="AM910" i="1"/>
  <c r="AS894" i="1"/>
  <c r="AT894" i="1"/>
  <c r="AU894" i="1"/>
  <c r="AN894" i="1"/>
  <c r="AV894" i="1"/>
  <c r="AO894" i="1"/>
  <c r="AP894" i="1"/>
  <c r="AR894" i="1"/>
  <c r="AQ894" i="1"/>
  <c r="AM894" i="1"/>
  <c r="AO627" i="1"/>
  <c r="AP627" i="1"/>
  <c r="AQ627" i="1"/>
  <c r="AR627" i="1"/>
  <c r="AS627" i="1"/>
  <c r="AT627" i="1"/>
  <c r="AN627" i="1"/>
  <c r="AV627" i="1"/>
  <c r="AU627" i="1"/>
  <c r="AM627" i="1"/>
  <c r="AO557" i="1"/>
  <c r="AP557" i="1"/>
  <c r="AS557" i="1"/>
  <c r="AN557" i="1"/>
  <c r="AQ557" i="1"/>
  <c r="AR557" i="1"/>
  <c r="AT557" i="1"/>
  <c r="AU557" i="1"/>
  <c r="AV557" i="1"/>
  <c r="AM557" i="1"/>
  <c r="AO587" i="1"/>
  <c r="AP587" i="1"/>
  <c r="AQ587" i="1"/>
  <c r="AR587" i="1"/>
  <c r="AS587" i="1"/>
  <c r="AT587" i="1"/>
  <c r="AN587" i="1"/>
  <c r="AV587" i="1"/>
  <c r="AU587" i="1"/>
  <c r="AM587" i="1"/>
  <c r="AN574" i="1"/>
  <c r="AV574" i="1"/>
  <c r="AO574" i="1"/>
  <c r="AR574" i="1"/>
  <c r="AP574" i="1"/>
  <c r="AQ574" i="1"/>
  <c r="AS574" i="1"/>
  <c r="AT574" i="1"/>
  <c r="AU574" i="1"/>
  <c r="AM574" i="1"/>
  <c r="AS391" i="1"/>
  <c r="AT391" i="1"/>
  <c r="AU391" i="1"/>
  <c r="AN391" i="1"/>
  <c r="AV391" i="1"/>
  <c r="AO391" i="1"/>
  <c r="AR391" i="1"/>
  <c r="AP391" i="1"/>
  <c r="AQ391" i="1"/>
  <c r="AM391" i="1"/>
  <c r="AU860" i="1"/>
  <c r="AN860" i="1"/>
  <c r="AV860" i="1"/>
  <c r="AO860" i="1"/>
  <c r="AP860" i="1"/>
  <c r="AQ860" i="1"/>
  <c r="AR860" i="1"/>
  <c r="AT860" i="1"/>
  <c r="AS860" i="1"/>
  <c r="AM860" i="1"/>
  <c r="AQ1008" i="1"/>
  <c r="AR1008" i="1"/>
  <c r="AS1008" i="1"/>
  <c r="AT1008" i="1"/>
  <c r="AU1008" i="1"/>
  <c r="AN1008" i="1"/>
  <c r="AV1008" i="1"/>
  <c r="AO1008" i="1"/>
  <c r="AP1008" i="1"/>
  <c r="AM1008" i="1"/>
  <c r="AO121" i="1"/>
  <c r="AP121" i="1"/>
  <c r="AR121" i="1"/>
  <c r="AS121" i="1"/>
  <c r="AN121" i="1"/>
  <c r="AT121" i="1"/>
  <c r="AU121" i="1"/>
  <c r="AQ121" i="1"/>
  <c r="AV121" i="1"/>
  <c r="AM121" i="1"/>
  <c r="AQ393" i="1"/>
  <c r="AR393" i="1"/>
  <c r="AS393" i="1"/>
  <c r="AT393" i="1"/>
  <c r="AU393" i="1"/>
  <c r="AP393" i="1"/>
  <c r="AO393" i="1"/>
  <c r="AV393" i="1"/>
  <c r="AN393" i="1"/>
  <c r="AM393" i="1"/>
  <c r="AP784" i="1"/>
  <c r="AR784" i="1"/>
  <c r="AS784" i="1"/>
  <c r="AT784" i="1"/>
  <c r="AN784" i="1"/>
  <c r="AV784" i="1"/>
  <c r="AQ784" i="1"/>
  <c r="AU784" i="1"/>
  <c r="AO784" i="1"/>
  <c r="AM784" i="1"/>
  <c r="AN213" i="1"/>
  <c r="AV213" i="1"/>
  <c r="AO213" i="1"/>
  <c r="AQ213" i="1"/>
  <c r="AR213" i="1"/>
  <c r="AS213" i="1"/>
  <c r="AP213" i="1"/>
  <c r="AU213" i="1"/>
  <c r="AT213" i="1"/>
  <c r="AM213" i="1"/>
  <c r="AU61" i="1"/>
  <c r="AN61" i="1"/>
  <c r="AV61" i="1"/>
  <c r="AO61" i="1"/>
  <c r="AP61" i="1"/>
  <c r="AQ61" i="1"/>
  <c r="AT61" i="1"/>
  <c r="AR61" i="1"/>
  <c r="AS61" i="1"/>
  <c r="AM61" i="1"/>
  <c r="AU485" i="1"/>
  <c r="AN485" i="1"/>
  <c r="AV485" i="1"/>
  <c r="AO485" i="1"/>
  <c r="AP485" i="1"/>
  <c r="AQ485" i="1"/>
  <c r="AR485" i="1"/>
  <c r="AS485" i="1"/>
  <c r="AT485" i="1"/>
  <c r="AM485" i="1"/>
  <c r="AS192" i="1"/>
  <c r="AT192" i="1"/>
  <c r="AN192" i="1"/>
  <c r="AV192" i="1"/>
  <c r="AO192" i="1"/>
  <c r="AP192" i="1"/>
  <c r="AQ192" i="1"/>
  <c r="AR192" i="1"/>
  <c r="AU192" i="1"/>
  <c r="AM192" i="1"/>
  <c r="AQ840" i="1"/>
  <c r="AR840" i="1"/>
  <c r="AS840" i="1"/>
  <c r="AT840" i="1"/>
  <c r="AU840" i="1"/>
  <c r="AN840" i="1"/>
  <c r="AV840" i="1"/>
  <c r="AP840" i="1"/>
  <c r="AO840" i="1"/>
  <c r="AM840" i="1"/>
  <c r="AS87" i="1"/>
  <c r="AT87" i="1"/>
  <c r="AU87" i="1"/>
  <c r="AN87" i="1"/>
  <c r="AV87" i="1"/>
  <c r="AO87" i="1"/>
  <c r="AR87" i="1"/>
  <c r="AP87" i="1"/>
  <c r="AQ87" i="1"/>
  <c r="AM87" i="1"/>
  <c r="AP394" i="1"/>
  <c r="AQ394" i="1"/>
  <c r="AR394" i="1"/>
  <c r="AS394" i="1"/>
  <c r="AT394" i="1"/>
  <c r="AO394" i="1"/>
  <c r="AN394" i="1"/>
  <c r="AU394" i="1"/>
  <c r="AV394" i="1"/>
  <c r="AM394" i="1"/>
  <c r="AP419" i="1"/>
  <c r="AQ419" i="1"/>
  <c r="AR419" i="1"/>
  <c r="AS419" i="1"/>
  <c r="AN419" i="1"/>
  <c r="AV419" i="1"/>
  <c r="AO419" i="1"/>
  <c r="AT419" i="1"/>
  <c r="AU419" i="1"/>
  <c r="AM419" i="1"/>
  <c r="AU439" i="1"/>
  <c r="AN439" i="1"/>
  <c r="AV439" i="1"/>
  <c r="AR439" i="1"/>
  <c r="AO439" i="1"/>
  <c r="AP439" i="1"/>
  <c r="AQ439" i="1"/>
  <c r="AS439" i="1"/>
  <c r="AT439" i="1"/>
  <c r="AM439" i="1"/>
  <c r="AO75" i="1"/>
  <c r="AP75" i="1"/>
  <c r="AQ75" i="1"/>
  <c r="AR75" i="1"/>
  <c r="AS75" i="1"/>
  <c r="AN75" i="1"/>
  <c r="AV75" i="1"/>
  <c r="AT75" i="1"/>
  <c r="AU75" i="1"/>
  <c r="AM75" i="1"/>
  <c r="AN778" i="1"/>
  <c r="AV778" i="1"/>
  <c r="AP778" i="1"/>
  <c r="AQ778" i="1"/>
  <c r="AR778" i="1"/>
  <c r="AT778" i="1"/>
  <c r="AO778" i="1"/>
  <c r="AS778" i="1"/>
  <c r="AU778" i="1"/>
  <c r="AM778" i="1"/>
  <c r="AP833" i="1"/>
  <c r="AQ833" i="1"/>
  <c r="AR833" i="1"/>
  <c r="AS833" i="1"/>
  <c r="AT833" i="1"/>
  <c r="AU833" i="1"/>
  <c r="AO833" i="1"/>
  <c r="AN833" i="1"/>
  <c r="AV833" i="1"/>
  <c r="AM833" i="1"/>
  <c r="AN500" i="1"/>
  <c r="AV500" i="1"/>
  <c r="AP500" i="1"/>
  <c r="AQ500" i="1"/>
  <c r="AR500" i="1"/>
  <c r="AT500" i="1"/>
  <c r="AO500" i="1"/>
  <c r="AS500" i="1"/>
  <c r="AU500" i="1"/>
  <c r="AM500" i="1"/>
  <c r="AQ475" i="1"/>
  <c r="AR475" i="1"/>
  <c r="AN475" i="1"/>
  <c r="AV475" i="1"/>
  <c r="AO475" i="1"/>
  <c r="AP475" i="1"/>
  <c r="AS475" i="1"/>
  <c r="AT475" i="1"/>
  <c r="AU475" i="1"/>
  <c r="AM475" i="1"/>
  <c r="AP618" i="1"/>
  <c r="AQ618" i="1"/>
  <c r="AR618" i="1"/>
  <c r="AS618" i="1"/>
  <c r="AT618" i="1"/>
  <c r="AU618" i="1"/>
  <c r="AO618" i="1"/>
  <c r="AN618" i="1"/>
  <c r="AV618" i="1"/>
  <c r="AM618" i="1"/>
  <c r="AT369" i="1"/>
  <c r="AN369" i="1"/>
  <c r="AV369" i="1"/>
  <c r="AP369" i="1"/>
  <c r="AU369" i="1"/>
  <c r="AO369" i="1"/>
  <c r="AS369" i="1"/>
  <c r="AQ369" i="1"/>
  <c r="AR369" i="1"/>
  <c r="AM369" i="1"/>
  <c r="AR433" i="1"/>
  <c r="AS433" i="1"/>
  <c r="AT433" i="1"/>
  <c r="AU433" i="1"/>
  <c r="AP433" i="1"/>
  <c r="AQ433" i="1"/>
  <c r="AV433" i="1"/>
  <c r="AN433" i="1"/>
  <c r="AO433" i="1"/>
  <c r="AM433" i="1"/>
  <c r="AS416" i="1"/>
  <c r="AT416" i="1"/>
  <c r="AU416" i="1"/>
  <c r="AN416" i="1"/>
  <c r="AV416" i="1"/>
  <c r="AQ416" i="1"/>
  <c r="AO416" i="1"/>
  <c r="AP416" i="1"/>
  <c r="AR416" i="1"/>
  <c r="AM416" i="1"/>
  <c r="AO195" i="1"/>
  <c r="AP195" i="1"/>
  <c r="AQ195" i="1"/>
  <c r="AR195" i="1"/>
  <c r="AS195" i="1"/>
  <c r="AT195" i="1"/>
  <c r="AU195" i="1"/>
  <c r="AV195" i="1"/>
  <c r="AN195" i="1"/>
  <c r="AM195" i="1"/>
  <c r="AU368" i="1"/>
  <c r="AO368" i="1"/>
  <c r="AQ368" i="1"/>
  <c r="AR368" i="1"/>
  <c r="AS368" i="1"/>
  <c r="AT368" i="1"/>
  <c r="AV368" i="1"/>
  <c r="AP368" i="1"/>
  <c r="AN368" i="1"/>
  <c r="AM368" i="1"/>
  <c r="AQ298" i="1"/>
  <c r="AS298" i="1"/>
  <c r="AT298" i="1"/>
  <c r="AU298" i="1"/>
  <c r="AO298" i="1"/>
  <c r="AN298" i="1"/>
  <c r="AP298" i="1"/>
  <c r="AR298" i="1"/>
  <c r="AV298" i="1"/>
  <c r="AM298" i="1"/>
  <c r="AR379" i="1"/>
  <c r="AT379" i="1"/>
  <c r="AN379" i="1"/>
  <c r="AV379" i="1"/>
  <c r="AU379" i="1"/>
  <c r="AO379" i="1"/>
  <c r="AS379" i="1"/>
  <c r="AP379" i="1"/>
  <c r="AQ379" i="1"/>
  <c r="AM379" i="1"/>
  <c r="AQ451" i="1"/>
  <c r="AR451" i="1"/>
  <c r="AN451" i="1"/>
  <c r="AV451" i="1"/>
  <c r="AU451" i="1"/>
  <c r="AO451" i="1"/>
  <c r="AP451" i="1"/>
  <c r="AS451" i="1"/>
  <c r="AT451" i="1"/>
  <c r="AM451" i="1"/>
  <c r="AP128" i="1"/>
  <c r="AQ128" i="1"/>
  <c r="AS128" i="1"/>
  <c r="AT128" i="1"/>
  <c r="AN128" i="1"/>
  <c r="AO128" i="1"/>
  <c r="AU128" i="1"/>
  <c r="AV128" i="1"/>
  <c r="AR128" i="1"/>
  <c r="AM128" i="1"/>
  <c r="AP776" i="1"/>
  <c r="AR776" i="1"/>
  <c r="AS776" i="1"/>
  <c r="AT776" i="1"/>
  <c r="AN776" i="1"/>
  <c r="AV776" i="1"/>
  <c r="AO776" i="1"/>
  <c r="AQ776" i="1"/>
  <c r="AU776" i="1"/>
  <c r="AM776" i="1"/>
  <c r="AU272" i="1"/>
  <c r="AO272" i="1"/>
  <c r="AR272" i="1"/>
  <c r="AP272" i="1"/>
  <c r="AQ272" i="1"/>
  <c r="AS272" i="1"/>
  <c r="AT272" i="1"/>
  <c r="AV272" i="1"/>
  <c r="AN272" i="1"/>
  <c r="AM272" i="1"/>
  <c r="AP252" i="1"/>
  <c r="AQ252" i="1"/>
  <c r="AS252" i="1"/>
  <c r="AT252" i="1"/>
  <c r="AN252" i="1"/>
  <c r="AV252" i="1"/>
  <c r="AU252" i="1"/>
  <c r="AO252" i="1"/>
  <c r="AR252" i="1"/>
  <c r="AM252" i="1"/>
  <c r="AN367" i="1"/>
  <c r="AV367" i="1"/>
  <c r="AP367" i="1"/>
  <c r="AR367" i="1"/>
  <c r="AO367" i="1"/>
  <c r="AQ367" i="1"/>
  <c r="AS367" i="1"/>
  <c r="AT367" i="1"/>
  <c r="AU367" i="1"/>
  <c r="AM367" i="1"/>
  <c r="AP211" i="1"/>
  <c r="AQ211" i="1"/>
  <c r="AS211" i="1"/>
  <c r="AT211" i="1"/>
  <c r="AU211" i="1"/>
  <c r="AV211" i="1"/>
  <c r="AN211" i="1"/>
  <c r="AR211" i="1"/>
  <c r="AO211" i="1"/>
  <c r="AM211" i="1"/>
  <c r="AR185" i="1"/>
  <c r="AS185" i="1"/>
  <c r="AU185" i="1"/>
  <c r="AN185" i="1"/>
  <c r="AV185" i="1"/>
  <c r="AO185" i="1"/>
  <c r="AP185" i="1"/>
  <c r="AQ185" i="1"/>
  <c r="AT185" i="1"/>
  <c r="AM185" i="1"/>
  <c r="AS561" i="1"/>
  <c r="AT561" i="1"/>
  <c r="AO561" i="1"/>
  <c r="AP561" i="1"/>
  <c r="AQ561" i="1"/>
  <c r="AR561" i="1"/>
  <c r="AU561" i="1"/>
  <c r="AV561" i="1"/>
  <c r="AN561" i="1"/>
  <c r="AM561" i="1"/>
  <c r="AT917" i="1"/>
  <c r="AU917" i="1"/>
  <c r="AN917" i="1"/>
  <c r="AV917" i="1"/>
  <c r="AO917" i="1"/>
  <c r="AP917" i="1"/>
  <c r="AQ917" i="1"/>
  <c r="AS917" i="1"/>
  <c r="AR917" i="1"/>
  <c r="AM917" i="1"/>
  <c r="AO769" i="1"/>
  <c r="AQ769" i="1"/>
  <c r="AR769" i="1"/>
  <c r="AS769" i="1"/>
  <c r="AU769" i="1"/>
  <c r="AN769" i="1"/>
  <c r="AP769" i="1"/>
  <c r="AV769" i="1"/>
  <c r="AT769" i="1"/>
  <c r="AM769" i="1"/>
  <c r="AO180" i="1"/>
  <c r="AP180" i="1"/>
  <c r="AR180" i="1"/>
  <c r="AS180" i="1"/>
  <c r="AT180" i="1"/>
  <c r="AU180" i="1"/>
  <c r="AV180" i="1"/>
  <c r="AN180" i="1"/>
  <c r="AQ180" i="1"/>
  <c r="AM180" i="1"/>
  <c r="AT159" i="1"/>
  <c r="AU159" i="1"/>
  <c r="AO159" i="1"/>
  <c r="AP159" i="1"/>
  <c r="AQ159" i="1"/>
  <c r="AR159" i="1"/>
  <c r="AS159" i="1"/>
  <c r="AV159" i="1"/>
  <c r="AN159" i="1"/>
  <c r="AM159" i="1"/>
  <c r="AP744" i="1"/>
  <c r="AR744" i="1"/>
  <c r="AS744" i="1"/>
  <c r="AT744" i="1"/>
  <c r="AN744" i="1"/>
  <c r="AV744" i="1"/>
  <c r="AO744" i="1"/>
  <c r="AQ744" i="1"/>
  <c r="AU744" i="1"/>
  <c r="AM744" i="1"/>
  <c r="AN470" i="1"/>
  <c r="AV470" i="1"/>
  <c r="AO470" i="1"/>
  <c r="AS470" i="1"/>
  <c r="AQ470" i="1"/>
  <c r="AR470" i="1"/>
  <c r="AT470" i="1"/>
  <c r="AU470" i="1"/>
  <c r="AP470" i="1"/>
  <c r="AM470" i="1"/>
  <c r="AQ306" i="1"/>
  <c r="AS306" i="1"/>
  <c r="AT306" i="1"/>
  <c r="AU306" i="1"/>
  <c r="AO306" i="1"/>
  <c r="AR306" i="1"/>
  <c r="AV306" i="1"/>
  <c r="AP306" i="1"/>
  <c r="AN306" i="1"/>
  <c r="AM306" i="1"/>
  <c r="AR608" i="1"/>
  <c r="AS608" i="1"/>
  <c r="AT608" i="1"/>
  <c r="AU608" i="1"/>
  <c r="AN608" i="1"/>
  <c r="AV608" i="1"/>
  <c r="AO608" i="1"/>
  <c r="AQ608" i="1"/>
  <c r="AP608" i="1"/>
  <c r="AM608" i="1"/>
  <c r="AR200" i="1"/>
  <c r="AS200" i="1"/>
  <c r="AT200" i="1"/>
  <c r="AU200" i="1"/>
  <c r="AN200" i="1"/>
  <c r="AV200" i="1"/>
  <c r="AO200" i="1"/>
  <c r="AP200" i="1"/>
  <c r="AQ200" i="1"/>
  <c r="AM200" i="1"/>
  <c r="AS39" i="1"/>
  <c r="AT39" i="1"/>
  <c r="AU39" i="1"/>
  <c r="AN39" i="1"/>
  <c r="AV39" i="1"/>
  <c r="AO39" i="1"/>
  <c r="AR39" i="1"/>
  <c r="AP39" i="1"/>
  <c r="AQ39" i="1"/>
  <c r="AM39" i="1"/>
  <c r="AQ489" i="1"/>
  <c r="AR489" i="1"/>
  <c r="AS489" i="1"/>
  <c r="AT489" i="1"/>
  <c r="AU489" i="1"/>
  <c r="AN489" i="1"/>
  <c r="AV489" i="1"/>
  <c r="AO489" i="1"/>
  <c r="AP489" i="1"/>
  <c r="AM489" i="1"/>
  <c r="AU597" i="1"/>
  <c r="AN597" i="1"/>
  <c r="AV597" i="1"/>
  <c r="AO597" i="1"/>
  <c r="AP597" i="1"/>
  <c r="AQ597" i="1"/>
  <c r="AR597" i="1"/>
  <c r="AT597" i="1"/>
  <c r="AS597" i="1"/>
  <c r="AM597" i="1"/>
  <c r="AO253" i="1"/>
  <c r="AP253" i="1"/>
  <c r="AR253" i="1"/>
  <c r="AS253" i="1"/>
  <c r="AU253" i="1"/>
  <c r="AN253" i="1"/>
  <c r="AQ253" i="1"/>
  <c r="AT253" i="1"/>
  <c r="AV253" i="1"/>
  <c r="AM253" i="1"/>
  <c r="AT869" i="1"/>
  <c r="AU869" i="1"/>
  <c r="AN869" i="1"/>
  <c r="AV869" i="1"/>
  <c r="AO869" i="1"/>
  <c r="AP869" i="1"/>
  <c r="AQ869" i="1"/>
  <c r="AS869" i="1"/>
  <c r="AR869" i="1"/>
  <c r="AM869" i="1"/>
  <c r="AT377" i="1"/>
  <c r="AN377" i="1"/>
  <c r="AV377" i="1"/>
  <c r="AP377" i="1"/>
  <c r="AO377" i="1"/>
  <c r="AQ377" i="1"/>
  <c r="AR377" i="1"/>
  <c r="AS377" i="1"/>
  <c r="AU377" i="1"/>
  <c r="AM377" i="1"/>
  <c r="AQ513" i="1"/>
  <c r="AS513" i="1"/>
  <c r="AT513" i="1"/>
  <c r="AU513" i="1"/>
  <c r="AO513" i="1"/>
  <c r="AR513" i="1"/>
  <c r="AV513" i="1"/>
  <c r="AP513" i="1"/>
  <c r="AN513" i="1"/>
  <c r="AM513" i="1"/>
  <c r="AS208" i="1"/>
  <c r="AT208" i="1"/>
  <c r="AN208" i="1"/>
  <c r="AV208" i="1"/>
  <c r="AO208" i="1"/>
  <c r="AP208" i="1"/>
  <c r="AQ208" i="1"/>
  <c r="AR208" i="1"/>
  <c r="AU208" i="1"/>
  <c r="AM208" i="1"/>
  <c r="AO188" i="1"/>
  <c r="AP188" i="1"/>
  <c r="AR188" i="1"/>
  <c r="AS188" i="1"/>
  <c r="AN188" i="1"/>
  <c r="AQ188" i="1"/>
  <c r="AT188" i="1"/>
  <c r="AU188" i="1"/>
  <c r="AV188" i="1"/>
  <c r="AM188" i="1"/>
  <c r="AR562" i="1"/>
  <c r="AS562" i="1"/>
  <c r="AN562" i="1"/>
  <c r="AV562" i="1"/>
  <c r="AT562" i="1"/>
  <c r="AU562" i="1"/>
  <c r="AO562" i="1"/>
  <c r="AQ562" i="1"/>
  <c r="AP562" i="1"/>
  <c r="AM562" i="1"/>
  <c r="AU479" i="1"/>
  <c r="AN479" i="1"/>
  <c r="AV479" i="1"/>
  <c r="AR479" i="1"/>
  <c r="AO479" i="1"/>
  <c r="AP479" i="1"/>
  <c r="AQ479" i="1"/>
  <c r="AS479" i="1"/>
  <c r="AT479" i="1"/>
  <c r="AM479" i="1"/>
  <c r="AU206" i="1"/>
  <c r="AN206" i="1"/>
  <c r="AV206" i="1"/>
  <c r="AP206" i="1"/>
  <c r="AQ206" i="1"/>
  <c r="AR206" i="1"/>
  <c r="AO206" i="1"/>
  <c r="AT206" i="1"/>
  <c r="AS206" i="1"/>
  <c r="AM206" i="1"/>
  <c r="AR118" i="1"/>
  <c r="AS118" i="1"/>
  <c r="AU118" i="1"/>
  <c r="AN118" i="1"/>
  <c r="AV118" i="1"/>
  <c r="AO118" i="1"/>
  <c r="AP118" i="1"/>
  <c r="AQ118" i="1"/>
  <c r="AT118" i="1"/>
  <c r="AM118" i="1"/>
  <c r="AO705" i="1"/>
  <c r="AP705" i="1"/>
  <c r="AQ705" i="1"/>
  <c r="AR705" i="1"/>
  <c r="AS705" i="1"/>
  <c r="AT705" i="1"/>
  <c r="AU705" i="1"/>
  <c r="AN705" i="1"/>
  <c r="AV705" i="1"/>
  <c r="AM705" i="1"/>
  <c r="AN628" i="1"/>
  <c r="AV628" i="1"/>
  <c r="AO628" i="1"/>
  <c r="AP628" i="1"/>
  <c r="AQ628" i="1"/>
  <c r="AR628" i="1"/>
  <c r="AS628" i="1"/>
  <c r="AU628" i="1"/>
  <c r="AT628" i="1"/>
  <c r="AM628" i="1"/>
  <c r="AN963" i="1"/>
  <c r="AV963" i="1"/>
  <c r="AO963" i="1"/>
  <c r="AP963" i="1"/>
  <c r="AQ963" i="1"/>
  <c r="AR963" i="1"/>
  <c r="AS963" i="1"/>
  <c r="AT963" i="1"/>
  <c r="AM963" i="1"/>
  <c r="AU963" i="1"/>
  <c r="AN95" i="1"/>
  <c r="AR95" i="1"/>
  <c r="AP95" i="1"/>
  <c r="AQ95" i="1"/>
  <c r="AT95" i="1"/>
  <c r="AU95" i="1"/>
  <c r="AV95" i="1"/>
  <c r="AO95" i="1"/>
  <c r="AS95" i="1"/>
  <c r="AM95" i="1"/>
  <c r="AN550" i="1"/>
  <c r="AV550" i="1"/>
  <c r="AO550" i="1"/>
  <c r="AR550" i="1"/>
  <c r="AP550" i="1"/>
  <c r="AQ550" i="1"/>
  <c r="AS550" i="1"/>
  <c r="AT550" i="1"/>
  <c r="AU550" i="1"/>
  <c r="AM550" i="1"/>
  <c r="AN668" i="1"/>
  <c r="AV668" i="1"/>
  <c r="AO668" i="1"/>
  <c r="AP668" i="1"/>
  <c r="AQ668" i="1"/>
  <c r="AR668" i="1"/>
  <c r="AS668" i="1"/>
  <c r="AU668" i="1"/>
  <c r="AT668" i="1"/>
  <c r="AM668" i="1"/>
  <c r="AT175" i="1"/>
  <c r="AU175" i="1"/>
  <c r="AO175" i="1"/>
  <c r="AP175" i="1"/>
  <c r="AQ175" i="1"/>
  <c r="AR175" i="1"/>
  <c r="AS175" i="1"/>
  <c r="AV175" i="1"/>
  <c r="AN175" i="1"/>
  <c r="AM175" i="1"/>
  <c r="AR648" i="1"/>
  <c r="AS648" i="1"/>
  <c r="AT648" i="1"/>
  <c r="AU648" i="1"/>
  <c r="AN648" i="1"/>
  <c r="AV648" i="1"/>
  <c r="AO648" i="1"/>
  <c r="AQ648" i="1"/>
  <c r="AP648" i="1"/>
  <c r="AM648" i="1"/>
  <c r="AQ81" i="1"/>
  <c r="AR81" i="1"/>
  <c r="AS81" i="1"/>
  <c r="AT81" i="1"/>
  <c r="AU81" i="1"/>
  <c r="AP81" i="1"/>
  <c r="AO81" i="1"/>
  <c r="AV81" i="1"/>
  <c r="AN81" i="1"/>
  <c r="AM81" i="1"/>
  <c r="AT502" i="1"/>
  <c r="AN502" i="1"/>
  <c r="AV502" i="1"/>
  <c r="AO502" i="1"/>
  <c r="AP502" i="1"/>
  <c r="AR502" i="1"/>
  <c r="AQ502" i="1"/>
  <c r="AS502" i="1"/>
  <c r="AU502" i="1"/>
  <c r="AM502" i="1"/>
  <c r="AU344" i="1"/>
  <c r="AO344" i="1"/>
  <c r="AQ344" i="1"/>
  <c r="AP344" i="1"/>
  <c r="AR344" i="1"/>
  <c r="AS344" i="1"/>
  <c r="AT344" i="1"/>
  <c r="AV344" i="1"/>
  <c r="AN344" i="1"/>
  <c r="AM344" i="1"/>
  <c r="AS701" i="1"/>
  <c r="AT701" i="1"/>
  <c r="AU701" i="1"/>
  <c r="AN701" i="1"/>
  <c r="AV701" i="1"/>
  <c r="AO701" i="1"/>
  <c r="AP701" i="1"/>
  <c r="AQ701" i="1"/>
  <c r="AR701" i="1"/>
  <c r="AM701" i="1"/>
  <c r="AN84" i="1"/>
  <c r="AV84" i="1"/>
  <c r="AO84" i="1"/>
  <c r="AP84" i="1"/>
  <c r="AQ84" i="1"/>
  <c r="AR84" i="1"/>
  <c r="AU84" i="1"/>
  <c r="AT84" i="1"/>
  <c r="AS84" i="1"/>
  <c r="AM84" i="1"/>
  <c r="AQ338" i="1"/>
  <c r="AS338" i="1"/>
  <c r="AT338" i="1"/>
  <c r="AU338" i="1"/>
  <c r="AO338" i="1"/>
  <c r="AN338" i="1"/>
  <c r="AP338" i="1"/>
  <c r="AR338" i="1"/>
  <c r="AV338" i="1"/>
  <c r="AM338" i="1"/>
  <c r="AO675" i="1"/>
  <c r="AP675" i="1"/>
  <c r="AQ675" i="1"/>
  <c r="AR675" i="1"/>
  <c r="AS675" i="1"/>
  <c r="AT675" i="1"/>
  <c r="AN675" i="1"/>
  <c r="AV675" i="1"/>
  <c r="AU675" i="1"/>
  <c r="AM675" i="1"/>
  <c r="AP674" i="1"/>
  <c r="AQ674" i="1"/>
  <c r="AR674" i="1"/>
  <c r="AS674" i="1"/>
  <c r="AT674" i="1"/>
  <c r="AU674" i="1"/>
  <c r="AO674" i="1"/>
  <c r="AN674" i="1"/>
  <c r="AV674" i="1"/>
  <c r="AM674" i="1"/>
  <c r="AT510" i="1"/>
  <c r="AN510" i="1"/>
  <c r="AV510" i="1"/>
  <c r="AO510" i="1"/>
  <c r="AP510" i="1"/>
  <c r="AR510" i="1"/>
  <c r="AQ510" i="1"/>
  <c r="AU510" i="1"/>
  <c r="AS510" i="1"/>
  <c r="AM510" i="1"/>
  <c r="AQ960" i="1"/>
  <c r="AR960" i="1"/>
  <c r="AS960" i="1"/>
  <c r="AT960" i="1"/>
  <c r="AU960" i="1"/>
  <c r="AN960" i="1"/>
  <c r="AV960" i="1"/>
  <c r="AO960" i="1"/>
  <c r="AP960" i="1"/>
  <c r="AM960" i="1"/>
  <c r="AQ539" i="1"/>
  <c r="AR539" i="1"/>
  <c r="AU539" i="1"/>
  <c r="AV539" i="1"/>
  <c r="AN539" i="1"/>
  <c r="AO539" i="1"/>
  <c r="AP539" i="1"/>
  <c r="AT539" i="1"/>
  <c r="AS539" i="1"/>
  <c r="AM539" i="1"/>
  <c r="AR329" i="1"/>
  <c r="AT329" i="1"/>
  <c r="AU329" i="1"/>
  <c r="AN329" i="1"/>
  <c r="AV329" i="1"/>
  <c r="AP329" i="1"/>
  <c r="AO329" i="1"/>
  <c r="AQ329" i="1"/>
  <c r="AS329" i="1"/>
  <c r="AM329" i="1"/>
  <c r="AU139" i="1"/>
  <c r="AN139" i="1"/>
  <c r="AV139" i="1"/>
  <c r="AP139" i="1"/>
  <c r="AQ139" i="1"/>
  <c r="AR139" i="1"/>
  <c r="AS139" i="1"/>
  <c r="AO139" i="1"/>
  <c r="AT139" i="1"/>
  <c r="AM139" i="1"/>
  <c r="AU93" i="1"/>
  <c r="AN93" i="1"/>
  <c r="AV93" i="1"/>
  <c r="AO93" i="1"/>
  <c r="AP93" i="1"/>
  <c r="AQ93" i="1"/>
  <c r="AT93" i="1"/>
  <c r="AR93" i="1"/>
  <c r="AS93" i="1"/>
  <c r="AM93" i="1"/>
  <c r="AR718" i="1"/>
  <c r="AS718" i="1"/>
  <c r="AT718" i="1"/>
  <c r="AU718" i="1"/>
  <c r="AN718" i="1"/>
  <c r="AV718" i="1"/>
  <c r="AO718" i="1"/>
  <c r="AP718" i="1"/>
  <c r="AQ718" i="1"/>
  <c r="AM718" i="1"/>
  <c r="AT901" i="1"/>
  <c r="AU901" i="1"/>
  <c r="AN901" i="1"/>
  <c r="AV901" i="1"/>
  <c r="AO901" i="1"/>
  <c r="AP901" i="1"/>
  <c r="AQ901" i="1"/>
  <c r="AS901" i="1"/>
  <c r="AR901" i="1"/>
  <c r="AM901" i="1"/>
  <c r="AU45" i="1"/>
  <c r="AN45" i="1"/>
  <c r="AV45" i="1"/>
  <c r="AO45" i="1"/>
  <c r="AP45" i="1"/>
  <c r="AQ45" i="1"/>
  <c r="AT45" i="1"/>
  <c r="AR45" i="1"/>
  <c r="AS45" i="1"/>
  <c r="AM45" i="1"/>
  <c r="AR442" i="1"/>
  <c r="AS442" i="1"/>
  <c r="AO442" i="1"/>
  <c r="AN442" i="1"/>
  <c r="AP442" i="1"/>
  <c r="AQ442" i="1"/>
  <c r="AT442" i="1"/>
  <c r="AU442" i="1"/>
  <c r="AV442" i="1"/>
  <c r="AM442" i="1"/>
  <c r="AR283" i="1"/>
  <c r="AT283" i="1"/>
  <c r="AO283" i="1"/>
  <c r="AS283" i="1"/>
  <c r="AV283" i="1"/>
  <c r="AP283" i="1"/>
  <c r="AQ283" i="1"/>
  <c r="AU283" i="1"/>
  <c r="AN283" i="1"/>
  <c r="AM283" i="1"/>
  <c r="AN971" i="1"/>
  <c r="AV971" i="1"/>
  <c r="AO971" i="1"/>
  <c r="AP971" i="1"/>
  <c r="AQ971" i="1"/>
  <c r="AR971" i="1"/>
  <c r="AS971" i="1"/>
  <c r="AT971" i="1"/>
  <c r="AU971" i="1"/>
  <c r="AM971" i="1"/>
  <c r="AT965" i="1"/>
  <c r="AU965" i="1"/>
  <c r="AN965" i="1"/>
  <c r="AV965" i="1"/>
  <c r="AO965" i="1"/>
  <c r="AP965" i="1"/>
  <c r="AQ965" i="1"/>
  <c r="AR965" i="1"/>
  <c r="AS965" i="1"/>
  <c r="AM965" i="1"/>
  <c r="AT829" i="1"/>
  <c r="AU829" i="1"/>
  <c r="AN829" i="1"/>
  <c r="AV829" i="1"/>
  <c r="AO829" i="1"/>
  <c r="AP829" i="1"/>
  <c r="AQ829" i="1"/>
  <c r="AS829" i="1"/>
  <c r="AR829" i="1"/>
  <c r="AM829" i="1"/>
  <c r="AT941" i="1"/>
  <c r="AU941" i="1"/>
  <c r="AN941" i="1"/>
  <c r="AV941" i="1"/>
  <c r="AO941" i="1"/>
  <c r="AP941" i="1"/>
  <c r="AQ941" i="1"/>
  <c r="AR941" i="1"/>
  <c r="AM941" i="1"/>
  <c r="AS941" i="1"/>
  <c r="BJ516" i="1"/>
  <c r="BS516" i="1"/>
  <c r="BL900" i="1"/>
  <c r="BQ890" i="1"/>
  <c r="BQ221" i="1"/>
  <c r="BJ861" i="1"/>
  <c r="BR861" i="1"/>
  <c r="BK830" i="1"/>
  <c r="AX830" i="1"/>
  <c r="CD830" i="1" s="1"/>
  <c r="BS975" i="1"/>
  <c r="BM378" i="1"/>
  <c r="BJ147" i="1"/>
  <c r="BK147" i="1"/>
  <c r="AX147" i="1"/>
  <c r="CD147" i="1" s="1"/>
  <c r="BO651" i="1"/>
  <c r="BO1003" i="1"/>
  <c r="BN565" i="1"/>
  <c r="BJ790" i="1"/>
  <c r="BQ790" i="1"/>
  <c r="BR743" i="1"/>
  <c r="BK761" i="1"/>
  <c r="AX761" i="1"/>
  <c r="CD761" i="1" s="1"/>
  <c r="BO684" i="1"/>
  <c r="BQ940" i="1"/>
  <c r="BK940" i="1"/>
  <c r="AX940" i="1"/>
  <c r="CD940" i="1" s="1"/>
  <c r="BQ810" i="1"/>
  <c r="BP205" i="1"/>
  <c r="BN717" i="1"/>
  <c r="BO942" i="1"/>
  <c r="BQ942" i="1"/>
  <c r="BO721" i="1"/>
  <c r="BL639" i="1"/>
  <c r="BN870" i="1"/>
  <c r="BP870" i="1"/>
  <c r="BL580" i="1"/>
  <c r="BM964" i="1"/>
  <c r="BR954" i="1"/>
  <c r="BS285" i="1"/>
  <c r="BM285" i="1"/>
  <c r="BK885" i="1"/>
  <c r="AX885" i="1"/>
  <c r="CD885" i="1" s="1"/>
  <c r="BS958" i="1"/>
  <c r="BS609" i="1"/>
  <c r="AX426" i="1"/>
  <c r="CD426" i="1" s="1"/>
  <c r="BK426" i="1"/>
  <c r="BN426" i="1"/>
  <c r="BP171" i="1"/>
  <c r="BQ658" i="1"/>
  <c r="BO1004" i="1"/>
  <c r="BP629" i="1"/>
  <c r="BR629" i="1"/>
  <c r="BO814" i="1"/>
  <c r="BL807" i="1"/>
  <c r="BL825" i="1"/>
  <c r="BP716" i="1"/>
  <c r="BQ716" i="1"/>
  <c r="BS972" i="1"/>
  <c r="BP874" i="1"/>
  <c r="BS269" i="1"/>
  <c r="BS785" i="1"/>
  <c r="BL785" i="1"/>
  <c r="BR663" i="1"/>
  <c r="BN132" i="1"/>
  <c r="BO77" i="1"/>
  <c r="BR77" i="1"/>
  <c r="BN1018" i="1"/>
  <c r="BN413" i="1"/>
  <c r="BP925" i="1"/>
  <c r="BN591" i="1"/>
  <c r="BP591" i="1"/>
  <c r="BP673" i="1"/>
  <c r="BK458" i="1"/>
  <c r="AX458" i="1"/>
  <c r="CD458" i="1" s="1"/>
  <c r="BL243" i="1"/>
  <c r="BR722" i="1"/>
  <c r="BK722" i="1"/>
  <c r="AX722" i="1"/>
  <c r="CD722" i="1" s="1"/>
  <c r="BL181" i="1"/>
  <c r="BS693" i="1"/>
  <c r="BM854" i="1"/>
  <c r="BM871" i="1"/>
  <c r="BO871" i="1"/>
  <c r="BO889" i="1"/>
  <c r="BM748" i="1"/>
  <c r="BQ53" i="1"/>
  <c r="BS938" i="1"/>
  <c r="BL938" i="1"/>
  <c r="BM333" i="1"/>
  <c r="BL845" i="1"/>
  <c r="BS703" i="1"/>
  <c r="BS849" i="1"/>
  <c r="BM849" i="1"/>
  <c r="BR19" i="1"/>
  <c r="BR593" i="1"/>
  <c r="BR109" i="1"/>
  <c r="BP109" i="1"/>
  <c r="BM787" i="1"/>
  <c r="BP477" i="1"/>
  <c r="BN949" i="1"/>
  <c r="BN655" i="1"/>
  <c r="BP655" i="1"/>
  <c r="BO737" i="1"/>
  <c r="BK530" i="1"/>
  <c r="AX530" i="1"/>
  <c r="CD530" i="1" s="1"/>
  <c r="BN267" i="1"/>
  <c r="BL786" i="1"/>
  <c r="BK786" i="1"/>
  <c r="AX786" i="1"/>
  <c r="CD786" i="1" s="1"/>
  <c r="BL245" i="1"/>
  <c r="BL757" i="1"/>
  <c r="BM918" i="1"/>
  <c r="BM895" i="1"/>
  <c r="BO895" i="1"/>
  <c r="BO953" i="1"/>
  <c r="BM780" i="1"/>
  <c r="BQ85" i="1"/>
  <c r="BS1002" i="1"/>
  <c r="BL1002" i="1"/>
  <c r="BS397" i="1"/>
  <c r="BL909" i="1"/>
  <c r="AX767" i="1"/>
  <c r="CD767" i="1" s="1"/>
  <c r="BK767" i="1"/>
  <c r="BS913" i="1"/>
  <c r="BM913" i="1"/>
  <c r="BO977" i="1"/>
  <c r="BL260" i="1"/>
  <c r="BR772" i="1"/>
  <c r="BJ141" i="1"/>
  <c r="BQ141" i="1"/>
  <c r="BQ541" i="1"/>
  <c r="BP638" i="1"/>
  <c r="BJ719" i="1"/>
  <c r="BO719" i="1"/>
  <c r="BP801" i="1"/>
  <c r="BR602" i="1"/>
  <c r="BL355" i="1"/>
  <c r="BJ850" i="1"/>
  <c r="BM850" i="1"/>
  <c r="BN309" i="1"/>
  <c r="BM821" i="1"/>
  <c r="BN982" i="1"/>
  <c r="BJ935" i="1"/>
  <c r="BP935" i="1"/>
  <c r="BP1017" i="1"/>
  <c r="BN812" i="1"/>
  <c r="BO117" i="1"/>
  <c r="BJ747" i="1"/>
  <c r="BL747" i="1"/>
  <c r="BR461" i="1"/>
  <c r="BM973" i="1"/>
  <c r="BN831" i="1"/>
  <c r="BJ20" i="1"/>
  <c r="BS20" i="1"/>
  <c r="BL21" i="1"/>
  <c r="BN781" i="1"/>
  <c r="BQ324" i="1"/>
  <c r="BL324" i="1"/>
  <c r="BS804" i="1"/>
  <c r="BN698" i="1"/>
  <c r="BP891" i="1"/>
  <c r="BP669" i="1"/>
  <c r="BK662" i="1"/>
  <c r="AX662" i="1"/>
  <c r="CD662" i="1" s="1"/>
  <c r="BL783" i="1"/>
  <c r="BL865" i="1"/>
  <c r="BS642" i="1"/>
  <c r="BM642" i="1"/>
  <c r="BN403" i="1"/>
  <c r="BP914" i="1"/>
  <c r="BS373" i="1"/>
  <c r="BJ1013" i="1"/>
  <c r="BQ1013" i="1"/>
  <c r="BR1006" i="1"/>
  <c r="BK999" i="1"/>
  <c r="AX999" i="1"/>
  <c r="CD999" i="1" s="1"/>
  <c r="BP588" i="1"/>
  <c r="BP844" i="1"/>
  <c r="BR844" i="1"/>
  <c r="BK149" i="1"/>
  <c r="AX149" i="1"/>
  <c r="CD149" i="1" s="1"/>
  <c r="BS811" i="1"/>
  <c r="BQ525" i="1"/>
  <c r="BO622" i="1"/>
  <c r="BQ622" i="1"/>
  <c r="BQ959" i="1"/>
  <c r="BQ836" i="1"/>
  <c r="BJ762" i="1"/>
  <c r="BS762" i="1"/>
  <c r="BM955" i="1"/>
  <c r="BL733" i="1"/>
  <c r="BM702" i="1"/>
  <c r="BJ847" i="1"/>
  <c r="BP847" i="1"/>
  <c r="BP929" i="1"/>
  <c r="BM598" i="1"/>
  <c r="BQ515" i="1"/>
  <c r="BK978" i="1"/>
  <c r="AX978" i="1"/>
  <c r="CD978" i="1" s="1"/>
  <c r="BM978" i="1"/>
  <c r="BP437" i="1"/>
  <c r="BS726" i="1"/>
  <c r="BO615" i="1"/>
  <c r="BJ633" i="1"/>
  <c r="BO633" i="1"/>
  <c r="BM620" i="1"/>
  <c r="BN876" i="1"/>
  <c r="BQ682" i="1"/>
  <c r="BJ875" i="1"/>
  <c r="BS875" i="1"/>
  <c r="BL589" i="1"/>
  <c r="BS686" i="1"/>
  <c r="BS452" i="1"/>
  <c r="BS868" i="1"/>
  <c r="BP826" i="1"/>
  <c r="BQ157" i="1"/>
  <c r="BQ797" i="1"/>
  <c r="BP797" i="1"/>
  <c r="BR766" i="1"/>
  <c r="AX911" i="1"/>
  <c r="CD911" i="1" s="1"/>
  <c r="BK911" i="1"/>
  <c r="BK993" i="1"/>
  <c r="AX993" i="1"/>
  <c r="CD993" i="1" s="1"/>
  <c r="BR83" i="1"/>
  <c r="BL83" i="1"/>
  <c r="BN579" i="1"/>
  <c r="BN915" i="1"/>
  <c r="BS501" i="1"/>
  <c r="BP750" i="1"/>
  <c r="BO750" i="1"/>
  <c r="BP679" i="1"/>
  <c r="BP697" i="1"/>
  <c r="BP652" i="1"/>
  <c r="BP908" i="1"/>
  <c r="BR908" i="1"/>
  <c r="BM746" i="1"/>
  <c r="BN939" i="1"/>
  <c r="BO653" i="1"/>
  <c r="BN878" i="1"/>
  <c r="BP878" i="1"/>
  <c r="BP657" i="1"/>
  <c r="AN819" i="1"/>
  <c r="AV819" i="1"/>
  <c r="AO819" i="1"/>
  <c r="AP819" i="1"/>
  <c r="AQ819" i="1"/>
  <c r="AR819" i="1"/>
  <c r="AS819" i="1"/>
  <c r="AU819" i="1"/>
  <c r="AT819" i="1"/>
  <c r="AM819" i="1"/>
  <c r="AN931" i="1"/>
  <c r="AV931" i="1"/>
  <c r="AO931" i="1"/>
  <c r="AP931" i="1"/>
  <c r="AQ931" i="1"/>
  <c r="AR931" i="1"/>
  <c r="AS931" i="1"/>
  <c r="AT931" i="1"/>
  <c r="AM931" i="1"/>
  <c r="AU931" i="1"/>
  <c r="AQ356" i="1"/>
  <c r="AS356" i="1"/>
  <c r="AU356" i="1"/>
  <c r="AN356" i="1"/>
  <c r="AO356" i="1"/>
  <c r="AP356" i="1"/>
  <c r="AV356" i="1"/>
  <c r="AR356" i="1"/>
  <c r="AT356" i="1"/>
  <c r="AM356" i="1"/>
  <c r="AU493" i="1"/>
  <c r="AN493" i="1"/>
  <c r="AO493" i="1"/>
  <c r="AP493" i="1"/>
  <c r="AQ493" i="1"/>
  <c r="AR493" i="1"/>
  <c r="AS493" i="1"/>
  <c r="AT493" i="1"/>
  <c r="AV493" i="1"/>
  <c r="AM493" i="1"/>
  <c r="AP937" i="1"/>
  <c r="AQ937" i="1"/>
  <c r="AR937" i="1"/>
  <c r="AS937" i="1"/>
  <c r="AT937" i="1"/>
  <c r="AU937" i="1"/>
  <c r="AN937" i="1"/>
  <c r="AV937" i="1"/>
  <c r="AO937" i="1"/>
  <c r="AM937" i="1"/>
  <c r="AQ735" i="1"/>
  <c r="AR735" i="1"/>
  <c r="AS735" i="1"/>
  <c r="AT735" i="1"/>
  <c r="AU735" i="1"/>
  <c r="AN735" i="1"/>
  <c r="AV735" i="1"/>
  <c r="AO735" i="1"/>
  <c r="AP735" i="1"/>
  <c r="AM735" i="1"/>
  <c r="AQ695" i="1"/>
  <c r="AR695" i="1"/>
  <c r="AS695" i="1"/>
  <c r="AT695" i="1"/>
  <c r="AU695" i="1"/>
  <c r="AN695" i="1"/>
  <c r="AV695" i="1"/>
  <c r="AO695" i="1"/>
  <c r="AP695" i="1"/>
  <c r="AM695" i="1"/>
  <c r="AU980" i="1"/>
  <c r="AN980" i="1"/>
  <c r="AV980" i="1"/>
  <c r="AO980" i="1"/>
  <c r="AP980" i="1"/>
  <c r="AQ980" i="1"/>
  <c r="AR980" i="1"/>
  <c r="AS980" i="1"/>
  <c r="AM980" i="1"/>
  <c r="AT980" i="1"/>
  <c r="AU813" i="1"/>
  <c r="AN813" i="1"/>
  <c r="AQ813" i="1"/>
  <c r="AP813" i="1"/>
  <c r="AR813" i="1"/>
  <c r="AS813" i="1"/>
  <c r="AT813" i="1"/>
  <c r="AV813" i="1"/>
  <c r="AO813" i="1"/>
  <c r="AM813" i="1"/>
  <c r="AR275" i="1"/>
  <c r="AT275" i="1"/>
  <c r="AO275" i="1"/>
  <c r="AN275" i="1"/>
  <c r="AQ275" i="1"/>
  <c r="AS275" i="1"/>
  <c r="AU275" i="1"/>
  <c r="AV275" i="1"/>
  <c r="AP275" i="1"/>
  <c r="AM275" i="1"/>
  <c r="AO523" i="1"/>
  <c r="AQ523" i="1"/>
  <c r="AR523" i="1"/>
  <c r="AS523" i="1"/>
  <c r="AU523" i="1"/>
  <c r="AN523" i="1"/>
  <c r="AP523" i="1"/>
  <c r="AT523" i="1"/>
  <c r="AV523" i="1"/>
  <c r="AM523" i="1"/>
  <c r="AN478" i="1"/>
  <c r="AV478" i="1"/>
  <c r="AO478" i="1"/>
  <c r="AS478" i="1"/>
  <c r="AU478" i="1"/>
  <c r="AP478" i="1"/>
  <c r="AQ478" i="1"/>
  <c r="AR478" i="1"/>
  <c r="AT478" i="1"/>
  <c r="AM478" i="1"/>
  <c r="AN604" i="1"/>
  <c r="AV604" i="1"/>
  <c r="AO604" i="1"/>
  <c r="AP604" i="1"/>
  <c r="AQ604" i="1"/>
  <c r="AR604" i="1"/>
  <c r="AS604" i="1"/>
  <c r="AU604" i="1"/>
  <c r="AT604" i="1"/>
  <c r="AM604" i="1"/>
  <c r="AU326" i="1"/>
  <c r="AO326" i="1"/>
  <c r="AP326" i="1"/>
  <c r="AQ326" i="1"/>
  <c r="AS326" i="1"/>
  <c r="AN326" i="1"/>
  <c r="AR326" i="1"/>
  <c r="AT326" i="1"/>
  <c r="AV326" i="1"/>
  <c r="AM326" i="1"/>
  <c r="AQ856" i="1"/>
  <c r="AR856" i="1"/>
  <c r="AS856" i="1"/>
  <c r="AT856" i="1"/>
  <c r="AU856" i="1"/>
  <c r="AN856" i="1"/>
  <c r="AV856" i="1"/>
  <c r="AP856" i="1"/>
  <c r="AO856" i="1"/>
  <c r="AM856" i="1"/>
  <c r="AS432" i="1"/>
  <c r="AT432" i="1"/>
  <c r="AU432" i="1"/>
  <c r="AN432" i="1"/>
  <c r="AV432" i="1"/>
  <c r="AQ432" i="1"/>
  <c r="AO432" i="1"/>
  <c r="AP432" i="1"/>
  <c r="AR432" i="1"/>
  <c r="AM432" i="1"/>
  <c r="AR536" i="1"/>
  <c r="AT536" i="1"/>
  <c r="AU536" i="1"/>
  <c r="AN536" i="1"/>
  <c r="AP536" i="1"/>
  <c r="AO536" i="1"/>
  <c r="AQ536" i="1"/>
  <c r="AV536" i="1"/>
  <c r="AS536" i="1"/>
  <c r="AM536" i="1"/>
  <c r="AP514" i="1"/>
  <c r="AR514" i="1"/>
  <c r="AS514" i="1"/>
  <c r="AT514" i="1"/>
  <c r="AN514" i="1"/>
  <c r="AV514" i="1"/>
  <c r="AO514" i="1"/>
  <c r="AQ514" i="1"/>
  <c r="AU514" i="1"/>
  <c r="AM514" i="1"/>
  <c r="AT788" i="1"/>
  <c r="AN788" i="1"/>
  <c r="AV788" i="1"/>
  <c r="AO788" i="1"/>
  <c r="AP788" i="1"/>
  <c r="AR788" i="1"/>
  <c r="AQ788" i="1"/>
  <c r="AU788" i="1"/>
  <c r="AS788" i="1"/>
  <c r="AM788" i="1"/>
  <c r="AN229" i="1"/>
  <c r="AV229" i="1"/>
  <c r="AO229" i="1"/>
  <c r="AR229" i="1"/>
  <c r="AS229" i="1"/>
  <c r="AP229" i="1"/>
  <c r="AQ229" i="1"/>
  <c r="AT229" i="1"/>
  <c r="AU229" i="1"/>
  <c r="AM229" i="1"/>
  <c r="AQ571" i="1"/>
  <c r="AR571" i="1"/>
  <c r="AU571" i="1"/>
  <c r="AO571" i="1"/>
  <c r="AP571" i="1"/>
  <c r="AS571" i="1"/>
  <c r="AT571" i="1"/>
  <c r="AV571" i="1"/>
  <c r="AN571" i="1"/>
  <c r="AM571" i="1"/>
  <c r="AT406" i="1"/>
  <c r="AU406" i="1"/>
  <c r="AN406" i="1"/>
  <c r="AV406" i="1"/>
  <c r="AO406" i="1"/>
  <c r="AP406" i="1"/>
  <c r="AS406" i="1"/>
  <c r="AQ406" i="1"/>
  <c r="AR406" i="1"/>
  <c r="AM406" i="1"/>
  <c r="AS248" i="1"/>
  <c r="AT248" i="1"/>
  <c r="AU248" i="1"/>
  <c r="AN248" i="1"/>
  <c r="AV248" i="1"/>
  <c r="AO248" i="1"/>
  <c r="AP248" i="1"/>
  <c r="AR248" i="1"/>
  <c r="AQ248" i="1"/>
  <c r="AM248" i="1"/>
  <c r="AQ896" i="1"/>
  <c r="AR896" i="1"/>
  <c r="AS896" i="1"/>
  <c r="AT896" i="1"/>
  <c r="AU896" i="1"/>
  <c r="AN896" i="1"/>
  <c r="AV896" i="1"/>
  <c r="AP896" i="1"/>
  <c r="AO896" i="1"/>
  <c r="AM896" i="1"/>
  <c r="AQ410" i="1"/>
  <c r="AR410" i="1"/>
  <c r="AS410" i="1"/>
  <c r="AT410" i="1"/>
  <c r="AO410" i="1"/>
  <c r="AN410" i="1"/>
  <c r="AP410" i="1"/>
  <c r="AU410" i="1"/>
  <c r="AV410" i="1"/>
  <c r="AM410" i="1"/>
  <c r="AQ135" i="1"/>
  <c r="AR135" i="1"/>
  <c r="AT135" i="1"/>
  <c r="AU135" i="1"/>
  <c r="AO135" i="1"/>
  <c r="AP135" i="1"/>
  <c r="AV135" i="1"/>
  <c r="AN135" i="1"/>
  <c r="AS135" i="1"/>
  <c r="AM135" i="1"/>
  <c r="AP58" i="1"/>
  <c r="AQ58" i="1"/>
  <c r="AR58" i="1"/>
  <c r="AS58" i="1"/>
  <c r="AT58" i="1"/>
  <c r="AO58" i="1"/>
  <c r="AN58" i="1"/>
  <c r="AU58" i="1"/>
  <c r="AV58" i="1"/>
  <c r="AM58" i="1"/>
  <c r="AS822" i="1"/>
  <c r="AT822" i="1"/>
  <c r="AU822" i="1"/>
  <c r="AN822" i="1"/>
  <c r="AV822" i="1"/>
  <c r="AO822" i="1"/>
  <c r="AP822" i="1"/>
  <c r="AR822" i="1"/>
  <c r="AQ822" i="1"/>
  <c r="AM822" i="1"/>
  <c r="AR1007" i="1"/>
  <c r="AS1007" i="1"/>
  <c r="AT1007" i="1"/>
  <c r="AU1007" i="1"/>
  <c r="AN1007" i="1"/>
  <c r="AV1007" i="1"/>
  <c r="AO1007" i="1"/>
  <c r="AP1007" i="1"/>
  <c r="AQ1007" i="1"/>
  <c r="AM1007" i="1"/>
  <c r="AO244" i="1"/>
  <c r="AP244" i="1"/>
  <c r="AQ244" i="1"/>
  <c r="AR244" i="1"/>
  <c r="AS244" i="1"/>
  <c r="AT244" i="1"/>
  <c r="AN244" i="1"/>
  <c r="AV244" i="1"/>
  <c r="AU244" i="1"/>
  <c r="AM244" i="1"/>
  <c r="AO203" i="1"/>
  <c r="AP203" i="1"/>
  <c r="AQ203" i="1"/>
  <c r="AR203" i="1"/>
  <c r="AS203" i="1"/>
  <c r="AT203" i="1"/>
  <c r="AU203" i="1"/>
  <c r="AV203" i="1"/>
  <c r="AN203" i="1"/>
  <c r="AM203" i="1"/>
  <c r="AQ314" i="1"/>
  <c r="AS314" i="1"/>
  <c r="AT314" i="1"/>
  <c r="AU314" i="1"/>
  <c r="AO314" i="1"/>
  <c r="AN314" i="1"/>
  <c r="AP314" i="1"/>
  <c r="AR314" i="1"/>
  <c r="AV314" i="1"/>
  <c r="AM314" i="1"/>
  <c r="AT319" i="1"/>
  <c r="AN319" i="1"/>
  <c r="AV319" i="1"/>
  <c r="AO319" i="1"/>
  <c r="AP319" i="1"/>
  <c r="AR319" i="1"/>
  <c r="AQ319" i="1"/>
  <c r="AS319" i="1"/>
  <c r="AU319" i="1"/>
  <c r="AM319" i="1"/>
  <c r="AO129" i="1"/>
  <c r="AP129" i="1"/>
  <c r="AR129" i="1"/>
  <c r="AS129" i="1"/>
  <c r="AU129" i="1"/>
  <c r="AV129" i="1"/>
  <c r="AN129" i="1"/>
  <c r="AQ129" i="1"/>
  <c r="AT129" i="1"/>
  <c r="AM129" i="1"/>
  <c r="AS160" i="1"/>
  <c r="AT160" i="1"/>
  <c r="AN160" i="1"/>
  <c r="AV160" i="1"/>
  <c r="AO160" i="1"/>
  <c r="AP160" i="1"/>
  <c r="AQ160" i="1"/>
  <c r="AR160" i="1"/>
  <c r="AU160" i="1"/>
  <c r="AM160" i="1"/>
  <c r="AN271" i="1"/>
  <c r="AV271" i="1"/>
  <c r="AP271" i="1"/>
  <c r="AS271" i="1"/>
  <c r="AO271" i="1"/>
  <c r="AQ271" i="1"/>
  <c r="AR271" i="1"/>
  <c r="AT271" i="1"/>
  <c r="AU271" i="1"/>
  <c r="AM271" i="1"/>
  <c r="AP112" i="1"/>
  <c r="AQ112" i="1"/>
  <c r="AS112" i="1"/>
  <c r="AT112" i="1"/>
  <c r="AN112" i="1"/>
  <c r="AO112" i="1"/>
  <c r="AR112" i="1"/>
  <c r="AU112" i="1"/>
  <c r="AV112" i="1"/>
  <c r="AM112" i="1"/>
  <c r="AQ226" i="1"/>
  <c r="AR226" i="1"/>
  <c r="AT226" i="1"/>
  <c r="AU226" i="1"/>
  <c r="AN226" i="1"/>
  <c r="AV226" i="1"/>
  <c r="AO226" i="1"/>
  <c r="AP226" i="1"/>
  <c r="AS226" i="1"/>
  <c r="AM226" i="1"/>
  <c r="AR134" i="1"/>
  <c r="AS134" i="1"/>
  <c r="AU134" i="1"/>
  <c r="AN134" i="1"/>
  <c r="AV134" i="1"/>
  <c r="AO134" i="1"/>
  <c r="AP134" i="1"/>
  <c r="AQ134" i="1"/>
  <c r="AT134" i="1"/>
  <c r="AM134" i="1"/>
  <c r="AU131" i="1"/>
  <c r="AN131" i="1"/>
  <c r="AV131" i="1"/>
  <c r="AP131" i="1"/>
  <c r="AQ131" i="1"/>
  <c r="AS131" i="1"/>
  <c r="AT131" i="1"/>
  <c r="AO131" i="1"/>
  <c r="AR131" i="1"/>
  <c r="AM131" i="1"/>
  <c r="AT191" i="1"/>
  <c r="AU191" i="1"/>
  <c r="AO191" i="1"/>
  <c r="AP191" i="1"/>
  <c r="AQ191" i="1"/>
  <c r="AR191" i="1"/>
  <c r="AS191" i="1"/>
  <c r="AV191" i="1"/>
  <c r="AN191" i="1"/>
  <c r="AM191" i="1"/>
  <c r="AO531" i="1"/>
  <c r="AQ531" i="1"/>
  <c r="AR531" i="1"/>
  <c r="AS531" i="1"/>
  <c r="AU531" i="1"/>
  <c r="AN531" i="1"/>
  <c r="AP531" i="1"/>
  <c r="AT531" i="1"/>
  <c r="AV531" i="1"/>
  <c r="AM531" i="1"/>
  <c r="AS481" i="1"/>
  <c r="AT481" i="1"/>
  <c r="AP481" i="1"/>
  <c r="AU481" i="1"/>
  <c r="AV481" i="1"/>
  <c r="AN481" i="1"/>
  <c r="AO481" i="1"/>
  <c r="AQ481" i="1"/>
  <c r="AR481" i="1"/>
  <c r="AM481" i="1"/>
  <c r="AO659" i="1"/>
  <c r="AP659" i="1"/>
  <c r="AQ659" i="1"/>
  <c r="AR659" i="1"/>
  <c r="AS659" i="1"/>
  <c r="AT659" i="1"/>
  <c r="AN659" i="1"/>
  <c r="AV659" i="1"/>
  <c r="AU659" i="1"/>
  <c r="AM659" i="1"/>
  <c r="AO619" i="1"/>
  <c r="AP619" i="1"/>
  <c r="AQ619" i="1"/>
  <c r="AR619" i="1"/>
  <c r="AS619" i="1"/>
  <c r="AT619" i="1"/>
  <c r="AN619" i="1"/>
  <c r="AV619" i="1"/>
  <c r="AU619" i="1"/>
  <c r="AM619" i="1"/>
  <c r="AP760" i="1"/>
  <c r="AR760" i="1"/>
  <c r="AS760" i="1"/>
  <c r="AT760" i="1"/>
  <c r="AN760" i="1"/>
  <c r="AV760" i="1"/>
  <c r="AU760" i="1"/>
  <c r="AQ760" i="1"/>
  <c r="AO760" i="1"/>
  <c r="AM760" i="1"/>
  <c r="AT335" i="1"/>
  <c r="AN335" i="1"/>
  <c r="AV335" i="1"/>
  <c r="AO335" i="1"/>
  <c r="AP335" i="1"/>
  <c r="AR335" i="1"/>
  <c r="AQ335" i="1"/>
  <c r="AS335" i="1"/>
  <c r="AU335" i="1"/>
  <c r="AM335" i="1"/>
  <c r="AQ944" i="1"/>
  <c r="AR944" i="1"/>
  <c r="AS944" i="1"/>
  <c r="AT944" i="1"/>
  <c r="AU944" i="1"/>
  <c r="AN944" i="1"/>
  <c r="AV944" i="1"/>
  <c r="AO944" i="1"/>
  <c r="AP944" i="1"/>
  <c r="AM944" i="1"/>
  <c r="AN1011" i="1"/>
  <c r="AV1011" i="1"/>
  <c r="AO1011" i="1"/>
  <c r="AP1011" i="1"/>
  <c r="AQ1011" i="1"/>
  <c r="AR1011" i="1"/>
  <c r="AS1011" i="1"/>
  <c r="AT1011" i="1"/>
  <c r="AM1011" i="1"/>
  <c r="AU1011" i="1"/>
  <c r="AR943" i="1"/>
  <c r="AS943" i="1"/>
  <c r="AT943" i="1"/>
  <c r="AU943" i="1"/>
  <c r="AN943" i="1"/>
  <c r="AV943" i="1"/>
  <c r="AO943" i="1"/>
  <c r="AP943" i="1"/>
  <c r="AQ943" i="1"/>
  <c r="AM943" i="1"/>
  <c r="AO809" i="1"/>
  <c r="AQ809" i="1"/>
  <c r="AR809" i="1"/>
  <c r="AS809" i="1"/>
  <c r="AU809" i="1"/>
  <c r="AN809" i="1"/>
  <c r="AP809" i="1"/>
  <c r="AT809" i="1"/>
  <c r="AV809" i="1"/>
  <c r="AM809" i="1"/>
  <c r="AT518" i="1"/>
  <c r="AN518" i="1"/>
  <c r="AV518" i="1"/>
  <c r="AO518" i="1"/>
  <c r="AP518" i="1"/>
  <c r="AR518" i="1"/>
  <c r="AQ518" i="1"/>
  <c r="AS518" i="1"/>
  <c r="AU518" i="1"/>
  <c r="AM518" i="1"/>
  <c r="AR488" i="1"/>
  <c r="AS488" i="1"/>
  <c r="AT488" i="1"/>
  <c r="AU488" i="1"/>
  <c r="AN488" i="1"/>
  <c r="AV488" i="1"/>
  <c r="AO488" i="1"/>
  <c r="AP488" i="1"/>
  <c r="AQ488" i="1"/>
  <c r="AM488" i="1"/>
  <c r="AU302" i="1"/>
  <c r="AO302" i="1"/>
  <c r="AP302" i="1"/>
  <c r="AQ302" i="1"/>
  <c r="AS302" i="1"/>
  <c r="AN302" i="1"/>
  <c r="AR302" i="1"/>
  <c r="AT302" i="1"/>
  <c r="AV302" i="1"/>
  <c r="AM302" i="1"/>
  <c r="AP26" i="1"/>
  <c r="AQ26" i="1"/>
  <c r="AR26" i="1"/>
  <c r="AS26" i="1"/>
  <c r="AT26" i="1"/>
  <c r="AO26" i="1"/>
  <c r="AN26" i="1"/>
  <c r="AU26" i="1"/>
  <c r="AV26" i="1"/>
  <c r="AM26" i="1"/>
  <c r="AU352" i="1"/>
  <c r="AO352" i="1"/>
  <c r="AQ352" i="1"/>
  <c r="AT352" i="1"/>
  <c r="AV352" i="1"/>
  <c r="AN352" i="1"/>
  <c r="AS352" i="1"/>
  <c r="AP352" i="1"/>
  <c r="AR352" i="1"/>
  <c r="AM352" i="1"/>
  <c r="AU222" i="1"/>
  <c r="AN222" i="1"/>
  <c r="AV222" i="1"/>
  <c r="AP222" i="1"/>
  <c r="AQ222" i="1"/>
  <c r="AR222" i="1"/>
  <c r="AO222" i="1"/>
  <c r="AS222" i="1"/>
  <c r="AT222" i="1"/>
  <c r="AM222" i="1"/>
  <c r="AU318" i="1"/>
  <c r="AO318" i="1"/>
  <c r="AP318" i="1"/>
  <c r="AQ318" i="1"/>
  <c r="AS318" i="1"/>
  <c r="AR318" i="1"/>
  <c r="AT318" i="1"/>
  <c r="AV318" i="1"/>
  <c r="AN318" i="1"/>
  <c r="AM318" i="1"/>
  <c r="AQ912" i="1"/>
  <c r="AR912" i="1"/>
  <c r="AS912" i="1"/>
  <c r="AT912" i="1"/>
  <c r="AU912" i="1"/>
  <c r="AN912" i="1"/>
  <c r="AV912" i="1"/>
  <c r="AP912" i="1"/>
  <c r="AO912" i="1"/>
  <c r="AM912" i="1"/>
  <c r="AP341" i="1"/>
  <c r="AR341" i="1"/>
  <c r="AT341" i="1"/>
  <c r="AQ341" i="1"/>
  <c r="AS341" i="1"/>
  <c r="AU341" i="1"/>
  <c r="AV341" i="1"/>
  <c r="AO341" i="1"/>
  <c r="AN341" i="1"/>
  <c r="AM341" i="1"/>
  <c r="AU916" i="1"/>
  <c r="AN916" i="1"/>
  <c r="AV916" i="1"/>
  <c r="AO916" i="1"/>
  <c r="AP916" i="1"/>
  <c r="AQ916" i="1"/>
  <c r="AR916" i="1"/>
  <c r="AT916" i="1"/>
  <c r="AM916" i="1"/>
  <c r="AS916" i="1"/>
  <c r="AU613" i="1"/>
  <c r="AN613" i="1"/>
  <c r="AV613" i="1"/>
  <c r="AO613" i="1"/>
  <c r="AP613" i="1"/>
  <c r="AQ613" i="1"/>
  <c r="AR613" i="1"/>
  <c r="AT613" i="1"/>
  <c r="AS613" i="1"/>
  <c r="AM613" i="1"/>
  <c r="AR576" i="1"/>
  <c r="AS576" i="1"/>
  <c r="AT576" i="1"/>
  <c r="AU576" i="1"/>
  <c r="AN576" i="1"/>
  <c r="AV576" i="1"/>
  <c r="AO576" i="1"/>
  <c r="AQ576" i="1"/>
  <c r="AP576" i="1"/>
  <c r="AM576" i="1"/>
  <c r="AQ968" i="1"/>
  <c r="AR968" i="1"/>
  <c r="AS968" i="1"/>
  <c r="AT968" i="1"/>
  <c r="AU968" i="1"/>
  <c r="AN968" i="1"/>
  <c r="AV968" i="1"/>
  <c r="AO968" i="1"/>
  <c r="AP968" i="1"/>
  <c r="AM968" i="1"/>
  <c r="AT215" i="1"/>
  <c r="AU215" i="1"/>
  <c r="AO215" i="1"/>
  <c r="AP215" i="1"/>
  <c r="AQ215" i="1"/>
  <c r="AN215" i="1"/>
  <c r="AR215" i="1"/>
  <c r="AS215" i="1"/>
  <c r="AV215" i="1"/>
  <c r="AM215" i="1"/>
  <c r="AQ547" i="1"/>
  <c r="AR547" i="1"/>
  <c r="AU547" i="1"/>
  <c r="AN547" i="1"/>
  <c r="AO547" i="1"/>
  <c r="AP547" i="1"/>
  <c r="AS547" i="1"/>
  <c r="AT547" i="1"/>
  <c r="AV547" i="1"/>
  <c r="AM547" i="1"/>
  <c r="AP66" i="1"/>
  <c r="AQ66" i="1"/>
  <c r="AR66" i="1"/>
  <c r="AS66" i="1"/>
  <c r="AT66" i="1"/>
  <c r="AO66" i="1"/>
  <c r="AU66" i="1"/>
  <c r="AV66" i="1"/>
  <c r="AN66" i="1"/>
  <c r="AM66" i="1"/>
  <c r="AU190" i="1"/>
  <c r="AN190" i="1"/>
  <c r="AV190" i="1"/>
  <c r="AP190" i="1"/>
  <c r="AQ190" i="1"/>
  <c r="AO190" i="1"/>
  <c r="AR190" i="1"/>
  <c r="AS190" i="1"/>
  <c r="AT190" i="1"/>
  <c r="AM190" i="1"/>
  <c r="AU447" i="1"/>
  <c r="AN447" i="1"/>
  <c r="AV447" i="1"/>
  <c r="AR447" i="1"/>
  <c r="AS447" i="1"/>
  <c r="AT447" i="1"/>
  <c r="AO447" i="1"/>
  <c r="AP447" i="1"/>
  <c r="AQ447" i="1"/>
  <c r="AM447" i="1"/>
  <c r="AS383" i="1"/>
  <c r="AT383" i="1"/>
  <c r="AU383" i="1"/>
  <c r="AN383" i="1"/>
  <c r="AV383" i="1"/>
  <c r="AO383" i="1"/>
  <c r="AR383" i="1"/>
  <c r="AP383" i="1"/>
  <c r="AQ383" i="1"/>
  <c r="AM383" i="1"/>
  <c r="AR879" i="1"/>
  <c r="AS879" i="1"/>
  <c r="AT879" i="1"/>
  <c r="AU879" i="1"/>
  <c r="AN879" i="1"/>
  <c r="AV879" i="1"/>
  <c r="AO879" i="1"/>
  <c r="AQ879" i="1"/>
  <c r="AP879" i="1"/>
  <c r="AM879" i="1"/>
  <c r="AQ372" i="1"/>
  <c r="AS372" i="1"/>
  <c r="AU372" i="1"/>
  <c r="AT372" i="1"/>
  <c r="AV372" i="1"/>
  <c r="AN372" i="1"/>
  <c r="AR372" i="1"/>
  <c r="AO372" i="1"/>
  <c r="AP372" i="1"/>
  <c r="AM372" i="1"/>
  <c r="AS457" i="1"/>
  <c r="AT457" i="1"/>
  <c r="AP457" i="1"/>
  <c r="AR457" i="1"/>
  <c r="AU457" i="1"/>
  <c r="AV457" i="1"/>
  <c r="AN457" i="1"/>
  <c r="AO457" i="1"/>
  <c r="AQ457" i="1"/>
  <c r="AM457" i="1"/>
  <c r="AN36" i="1"/>
  <c r="AV36" i="1"/>
  <c r="AO36" i="1"/>
  <c r="AP36" i="1"/>
  <c r="AQ36" i="1"/>
  <c r="AR36" i="1"/>
  <c r="AU36" i="1"/>
  <c r="AS36" i="1"/>
  <c r="AT36" i="1"/>
  <c r="AM36" i="1"/>
  <c r="AR142" i="1"/>
  <c r="AS142" i="1"/>
  <c r="AU142" i="1"/>
  <c r="AN142" i="1"/>
  <c r="AV142" i="1"/>
  <c r="AP142" i="1"/>
  <c r="AQ142" i="1"/>
  <c r="AO142" i="1"/>
  <c r="AT142" i="1"/>
  <c r="AM142" i="1"/>
  <c r="AO412" i="1"/>
  <c r="AP412" i="1"/>
  <c r="AQ412" i="1"/>
  <c r="AR412" i="1"/>
  <c r="AU412" i="1"/>
  <c r="AN412" i="1"/>
  <c r="AS412" i="1"/>
  <c r="AT412" i="1"/>
  <c r="AV412" i="1"/>
  <c r="AM412" i="1"/>
  <c r="AP522" i="1"/>
  <c r="AR522" i="1"/>
  <c r="AS522" i="1"/>
  <c r="AT522" i="1"/>
  <c r="AN522" i="1"/>
  <c r="AV522" i="1"/>
  <c r="AO522" i="1"/>
  <c r="AU522" i="1"/>
  <c r="AQ522" i="1"/>
  <c r="AM522" i="1"/>
  <c r="AR392" i="1"/>
  <c r="AS392" i="1"/>
  <c r="AT392" i="1"/>
  <c r="AU392" i="1"/>
  <c r="AN392" i="1"/>
  <c r="AV392" i="1"/>
  <c r="AQ392" i="1"/>
  <c r="AO392" i="1"/>
  <c r="AP392" i="1"/>
  <c r="AM392" i="1"/>
  <c r="AR496" i="1"/>
  <c r="AT496" i="1"/>
  <c r="AU496" i="1"/>
  <c r="AN496" i="1"/>
  <c r="AV496" i="1"/>
  <c r="AP496" i="1"/>
  <c r="AO496" i="1"/>
  <c r="AS496" i="1"/>
  <c r="AQ496" i="1"/>
  <c r="AM496" i="1"/>
  <c r="AN396" i="1"/>
  <c r="AV396" i="1"/>
  <c r="AO396" i="1"/>
  <c r="AP396" i="1"/>
  <c r="AQ396" i="1"/>
  <c r="AR396" i="1"/>
  <c r="AU396" i="1"/>
  <c r="AT396" i="1"/>
  <c r="AS396" i="1"/>
  <c r="AM396" i="1"/>
  <c r="AR24" i="1"/>
  <c r="AS24" i="1"/>
  <c r="AT24" i="1"/>
  <c r="AU24" i="1"/>
  <c r="AN24" i="1"/>
  <c r="AV24" i="1"/>
  <c r="AQ24" i="1"/>
  <c r="AO24" i="1"/>
  <c r="AP24" i="1"/>
  <c r="AM24" i="1"/>
  <c r="AO445" i="1"/>
  <c r="AP445" i="1"/>
  <c r="AT445" i="1"/>
  <c r="AN445" i="1"/>
  <c r="AQ445" i="1"/>
  <c r="AR445" i="1"/>
  <c r="AS445" i="1"/>
  <c r="AU445" i="1"/>
  <c r="AV445" i="1"/>
  <c r="AM445" i="1"/>
  <c r="AT646" i="1"/>
  <c r="AU646" i="1"/>
  <c r="AN646" i="1"/>
  <c r="AV646" i="1"/>
  <c r="AO646" i="1"/>
  <c r="AP646" i="1"/>
  <c r="AQ646" i="1"/>
  <c r="AS646" i="1"/>
  <c r="AR646" i="1"/>
  <c r="AM646" i="1"/>
  <c r="AQ585" i="1"/>
  <c r="AR585" i="1"/>
  <c r="AS585" i="1"/>
  <c r="AT585" i="1"/>
  <c r="AU585" i="1"/>
  <c r="AN585" i="1"/>
  <c r="AV585" i="1"/>
  <c r="AP585" i="1"/>
  <c r="AO585" i="1"/>
  <c r="AM585" i="1"/>
  <c r="AP299" i="1"/>
  <c r="AR299" i="1"/>
  <c r="AS299" i="1"/>
  <c r="AT299" i="1"/>
  <c r="AN299" i="1"/>
  <c r="AV299" i="1"/>
  <c r="AQ299" i="1"/>
  <c r="AU299" i="1"/>
  <c r="AO299" i="1"/>
  <c r="AM299" i="1"/>
  <c r="AQ218" i="1"/>
  <c r="AR218" i="1"/>
  <c r="AT218" i="1"/>
  <c r="AU218" i="1"/>
  <c r="AN218" i="1"/>
  <c r="AV218" i="1"/>
  <c r="AO218" i="1"/>
  <c r="AS218" i="1"/>
  <c r="AP218" i="1"/>
  <c r="AM218" i="1"/>
  <c r="AT440" i="1"/>
  <c r="AU440" i="1"/>
  <c r="AQ440" i="1"/>
  <c r="AR440" i="1"/>
  <c r="AS440" i="1"/>
  <c r="AV440" i="1"/>
  <c r="AN440" i="1"/>
  <c r="AO440" i="1"/>
  <c r="AP440" i="1"/>
  <c r="AM440" i="1"/>
  <c r="AP704" i="1"/>
  <c r="AQ704" i="1"/>
  <c r="AR704" i="1"/>
  <c r="AS704" i="1"/>
  <c r="AT704" i="1"/>
  <c r="AU704" i="1"/>
  <c r="AN704" i="1"/>
  <c r="AV704" i="1"/>
  <c r="AO704" i="1"/>
  <c r="AM704" i="1"/>
  <c r="AP219" i="1"/>
  <c r="AQ219" i="1"/>
  <c r="AS219" i="1"/>
  <c r="AT219" i="1"/>
  <c r="AU219" i="1"/>
  <c r="AN219" i="1"/>
  <c r="AO219" i="1"/>
  <c r="AR219" i="1"/>
  <c r="AV219" i="1"/>
  <c r="AM219" i="1"/>
  <c r="AS511" i="1"/>
  <c r="AU511" i="1"/>
  <c r="AN511" i="1"/>
  <c r="AV511" i="1"/>
  <c r="AO511" i="1"/>
  <c r="AQ511" i="1"/>
  <c r="AP511" i="1"/>
  <c r="AR511" i="1"/>
  <c r="AT511" i="1"/>
  <c r="AM511" i="1"/>
  <c r="AN122" i="1"/>
  <c r="AV122" i="1"/>
  <c r="AO122" i="1"/>
  <c r="AQ122" i="1"/>
  <c r="AR122" i="1"/>
  <c r="AT122" i="1"/>
  <c r="AU122" i="1"/>
  <c r="AP122" i="1"/>
  <c r="AS122" i="1"/>
  <c r="AM122" i="1"/>
  <c r="AS990" i="1"/>
  <c r="AT990" i="1"/>
  <c r="AU990" i="1"/>
  <c r="AN990" i="1"/>
  <c r="AV990" i="1"/>
  <c r="AO990" i="1"/>
  <c r="AP990" i="1"/>
  <c r="AQ990" i="1"/>
  <c r="AM990" i="1"/>
  <c r="AR990" i="1"/>
  <c r="AS974" i="1"/>
  <c r="AT974" i="1"/>
  <c r="AU974" i="1"/>
  <c r="AN974" i="1"/>
  <c r="AV974" i="1"/>
  <c r="AO974" i="1"/>
  <c r="AP974" i="1"/>
  <c r="AQ974" i="1"/>
  <c r="AR974" i="1"/>
  <c r="AM974" i="1"/>
  <c r="AS934" i="1"/>
  <c r="AT934" i="1"/>
  <c r="AU934" i="1"/>
  <c r="AN934" i="1"/>
  <c r="AV934" i="1"/>
  <c r="AO934" i="1"/>
  <c r="AP934" i="1"/>
  <c r="AQ934" i="1"/>
  <c r="AM934" i="1"/>
  <c r="AR934" i="1"/>
  <c r="AN979" i="1"/>
  <c r="AV979" i="1"/>
  <c r="AO979" i="1"/>
  <c r="AP979" i="1"/>
  <c r="AQ979" i="1"/>
  <c r="AR979" i="1"/>
  <c r="AS979" i="1"/>
  <c r="AT979" i="1"/>
  <c r="AM979" i="1"/>
  <c r="AU979" i="1"/>
  <c r="AR863" i="1"/>
  <c r="AS863" i="1"/>
  <c r="AT863" i="1"/>
  <c r="AU863" i="1"/>
  <c r="AN863" i="1"/>
  <c r="AV863" i="1"/>
  <c r="AO863" i="1"/>
  <c r="AQ863" i="1"/>
  <c r="AP863" i="1"/>
  <c r="AM863" i="1"/>
  <c r="AO930" i="1"/>
  <c r="AP930" i="1"/>
  <c r="AQ930" i="1"/>
  <c r="AR930" i="1"/>
  <c r="AS930" i="1"/>
  <c r="AT930" i="1"/>
  <c r="AU930" i="1"/>
  <c r="AN930" i="1"/>
  <c r="AV930" i="1"/>
  <c r="AM930" i="1"/>
  <c r="AR782" i="1"/>
  <c r="AT782" i="1"/>
  <c r="AU782" i="1"/>
  <c r="AN782" i="1"/>
  <c r="AV782" i="1"/>
  <c r="AP782" i="1"/>
  <c r="AO782" i="1"/>
  <c r="AQ782" i="1"/>
  <c r="AS782" i="1"/>
  <c r="AM782" i="1"/>
  <c r="AS998" i="1"/>
  <c r="AT998" i="1"/>
  <c r="AU998" i="1"/>
  <c r="AN998" i="1"/>
  <c r="AV998" i="1"/>
  <c r="AO998" i="1"/>
  <c r="AP998" i="1"/>
  <c r="AQ998" i="1"/>
  <c r="AM998" i="1"/>
  <c r="AR998" i="1"/>
  <c r="AU661" i="1"/>
  <c r="AN661" i="1"/>
  <c r="AV661" i="1"/>
  <c r="AO661" i="1"/>
  <c r="AP661" i="1"/>
  <c r="AQ661" i="1"/>
  <c r="AR661" i="1"/>
  <c r="AT661" i="1"/>
  <c r="AS661" i="1"/>
  <c r="AM661" i="1"/>
  <c r="AR927" i="1"/>
  <c r="AS927" i="1"/>
  <c r="AT927" i="1"/>
  <c r="AU927" i="1"/>
  <c r="AN927" i="1"/>
  <c r="AV927" i="1"/>
  <c r="AO927" i="1"/>
  <c r="AP927" i="1"/>
  <c r="AM927" i="1"/>
  <c r="AQ927" i="1"/>
  <c r="BR516" i="1"/>
  <c r="BK516" i="1"/>
  <c r="AX516" i="1"/>
  <c r="CD516" i="1" s="1"/>
  <c r="BS900" i="1"/>
  <c r="BQ861" i="1"/>
  <c r="BR830" i="1"/>
  <c r="BK975" i="1"/>
  <c r="AX975" i="1"/>
  <c r="CD975" i="1" s="1"/>
  <c r="BS378" i="1"/>
  <c r="BO147" i="1"/>
  <c r="BR147" i="1"/>
  <c r="BN651" i="1"/>
  <c r="BN1003" i="1"/>
  <c r="BS565" i="1"/>
  <c r="BP790" i="1"/>
  <c r="BO790" i="1"/>
  <c r="BQ743" i="1"/>
  <c r="BR761" i="1"/>
  <c r="BN684" i="1"/>
  <c r="BJ940" i="1"/>
  <c r="BR940" i="1"/>
  <c r="BN810" i="1"/>
  <c r="BO205" i="1"/>
  <c r="BM717" i="1"/>
  <c r="BJ942" i="1"/>
  <c r="BP942" i="1"/>
  <c r="BN721" i="1"/>
  <c r="BS639" i="1"/>
  <c r="BO870" i="1"/>
  <c r="BJ580" i="1"/>
  <c r="BS580" i="1"/>
  <c r="BL964" i="1"/>
  <c r="BQ954" i="1"/>
  <c r="BJ885" i="1"/>
  <c r="BR885" i="1"/>
  <c r="BK958" i="1"/>
  <c r="AX958" i="1"/>
  <c r="CD958" i="1" s="1"/>
  <c r="BK609" i="1"/>
  <c r="AX609" i="1"/>
  <c r="CD609" i="1" s="1"/>
  <c r="BS426" i="1"/>
  <c r="BJ171" i="1"/>
  <c r="BN171" i="1"/>
  <c r="BP658" i="1"/>
  <c r="BN1004" i="1"/>
  <c r="BQ629" i="1"/>
  <c r="BJ814" i="1"/>
  <c r="BM814" i="1"/>
  <c r="BR807" i="1"/>
  <c r="BR825" i="1"/>
  <c r="BO716" i="1"/>
  <c r="BJ972" i="1"/>
  <c r="BK972" i="1"/>
  <c r="AX972" i="1"/>
  <c r="CD972" i="1" s="1"/>
  <c r="BO874" i="1"/>
  <c r="BQ269" i="1"/>
  <c r="BQ785" i="1"/>
  <c r="BJ663" i="1"/>
  <c r="BQ663" i="1"/>
  <c r="BM132" i="1"/>
  <c r="BO644" i="1"/>
  <c r="BP77" i="1"/>
  <c r="BJ1018" i="1"/>
  <c r="BM1018" i="1"/>
  <c r="BM413" i="1"/>
  <c r="BN925" i="1"/>
  <c r="BO591" i="1"/>
  <c r="BJ673" i="1"/>
  <c r="BO673" i="1"/>
  <c r="BS458" i="1"/>
  <c r="BR243" i="1"/>
  <c r="BQ722" i="1"/>
  <c r="BJ181" i="1"/>
  <c r="BS181" i="1"/>
  <c r="BK693" i="1"/>
  <c r="AX693" i="1"/>
  <c r="CD693" i="1" s="1"/>
  <c r="BL854" i="1"/>
  <c r="BN871" i="1"/>
  <c r="BJ889" i="1"/>
  <c r="BN889" i="1"/>
  <c r="BL748" i="1"/>
  <c r="BN53" i="1"/>
  <c r="BK938" i="1"/>
  <c r="AX938" i="1"/>
  <c r="CD938" i="1" s="1"/>
  <c r="BJ333" i="1"/>
  <c r="BS333" i="1"/>
  <c r="BS845" i="1"/>
  <c r="AX703" i="1"/>
  <c r="CD703" i="1" s="1"/>
  <c r="BK703" i="1"/>
  <c r="BK849" i="1"/>
  <c r="AX849" i="1"/>
  <c r="CD849" i="1" s="1"/>
  <c r="BL19" i="1"/>
  <c r="BK19" i="1"/>
  <c r="AX19" i="1"/>
  <c r="CD19" i="1" s="1"/>
  <c r="BQ593" i="1"/>
  <c r="BO109" i="1"/>
  <c r="BJ787" i="1"/>
  <c r="BL787" i="1"/>
  <c r="BO477" i="1"/>
  <c r="BM949" i="1"/>
  <c r="BO655" i="1"/>
  <c r="BJ737" i="1"/>
  <c r="BN737" i="1"/>
  <c r="BQ530" i="1"/>
  <c r="BM267" i="1"/>
  <c r="BP786" i="1"/>
  <c r="BJ245" i="1"/>
  <c r="BS245" i="1"/>
  <c r="BS757" i="1"/>
  <c r="BL918" i="1"/>
  <c r="BN895" i="1"/>
  <c r="BJ953" i="1"/>
  <c r="BN953" i="1"/>
  <c r="BL780" i="1"/>
  <c r="BN85" i="1"/>
  <c r="BK1002" i="1"/>
  <c r="AX1002" i="1"/>
  <c r="CD1002" i="1" s="1"/>
  <c r="BJ397" i="1"/>
  <c r="BK397" i="1"/>
  <c r="AX397" i="1"/>
  <c r="CD397" i="1" s="1"/>
  <c r="BS909" i="1"/>
  <c r="BS767" i="1"/>
  <c r="BK913" i="1"/>
  <c r="AX913" i="1"/>
  <c r="CD913" i="1" s="1"/>
  <c r="BJ977" i="1"/>
  <c r="BN977" i="1"/>
  <c r="BR260" i="1"/>
  <c r="BP772" i="1"/>
  <c r="BR141" i="1"/>
  <c r="BP141" i="1"/>
  <c r="BL851" i="1"/>
  <c r="BO541" i="1"/>
  <c r="BN638" i="1"/>
  <c r="BM719" i="1"/>
  <c r="BN719" i="1"/>
  <c r="BO801" i="1"/>
  <c r="BQ602" i="1"/>
  <c r="BN355" i="1"/>
  <c r="BR850" i="1"/>
  <c r="BL850" i="1"/>
  <c r="BM309" i="1"/>
  <c r="BL821" i="1"/>
  <c r="BM982" i="1"/>
  <c r="BN935" i="1"/>
  <c r="BO935" i="1"/>
  <c r="BO1017" i="1"/>
  <c r="BM812" i="1"/>
  <c r="BN117" i="1"/>
  <c r="BS747" i="1"/>
  <c r="BR747" i="1"/>
  <c r="BQ461" i="1"/>
  <c r="BL973" i="1"/>
  <c r="BL831" i="1"/>
  <c r="BQ20" i="1"/>
  <c r="BK20" i="1"/>
  <c r="AX20" i="1"/>
  <c r="CD20" i="1" s="1"/>
  <c r="BS21" i="1"/>
  <c r="BL781" i="1"/>
  <c r="BS324" i="1"/>
  <c r="BJ804" i="1"/>
  <c r="BK804" i="1"/>
  <c r="AX804" i="1"/>
  <c r="CD804" i="1" s="1"/>
  <c r="BO891" i="1"/>
  <c r="BQ669" i="1"/>
  <c r="BJ662" i="1"/>
  <c r="BR662" i="1"/>
  <c r="BR783" i="1"/>
  <c r="BR865" i="1"/>
  <c r="BK642" i="1"/>
  <c r="AX642" i="1"/>
  <c r="CD642" i="1" s="1"/>
  <c r="BJ403" i="1"/>
  <c r="BM403" i="1"/>
  <c r="BO914" i="1"/>
  <c r="BN373" i="1"/>
  <c r="BO1013" i="1"/>
  <c r="BO1006" i="1"/>
  <c r="BQ1006" i="1"/>
  <c r="BR999" i="1"/>
  <c r="BO588" i="1"/>
  <c r="BQ844" i="1"/>
  <c r="BJ149" i="1"/>
  <c r="BQ149" i="1"/>
  <c r="BR811" i="1"/>
  <c r="BO525" i="1"/>
  <c r="BP622" i="1"/>
  <c r="BJ959" i="1"/>
  <c r="BP959" i="1"/>
  <c r="BO836" i="1"/>
  <c r="BP762" i="1"/>
  <c r="AX762" i="1"/>
  <c r="CD762" i="1" s="1"/>
  <c r="BK762" i="1"/>
  <c r="BL955" i="1"/>
  <c r="BS733" i="1"/>
  <c r="BL702" i="1"/>
  <c r="BM847" i="1"/>
  <c r="BO847" i="1"/>
  <c r="BO929" i="1"/>
  <c r="BL598" i="1"/>
  <c r="AX515" i="1"/>
  <c r="CD515" i="1" s="1"/>
  <c r="BK515" i="1"/>
  <c r="BJ978" i="1"/>
  <c r="BL978" i="1"/>
  <c r="BQ437" i="1"/>
  <c r="BK726" i="1"/>
  <c r="AX726" i="1"/>
  <c r="CD726" i="1" s="1"/>
  <c r="BM615" i="1"/>
  <c r="BL633" i="1"/>
  <c r="BN633" i="1"/>
  <c r="BL620" i="1"/>
  <c r="BM876" i="1"/>
  <c r="BP682" i="1"/>
  <c r="BQ875" i="1"/>
  <c r="BK875" i="1"/>
  <c r="AX875" i="1"/>
  <c r="CD875" i="1" s="1"/>
  <c r="BS589" i="1"/>
  <c r="AX686" i="1"/>
  <c r="CD686" i="1" s="1"/>
  <c r="BK686" i="1"/>
  <c r="BQ452" i="1"/>
  <c r="BK868" i="1"/>
  <c r="BO826" i="1"/>
  <c r="BP157" i="1"/>
  <c r="BO797" i="1"/>
  <c r="BJ766" i="1"/>
  <c r="BQ766" i="1"/>
  <c r="BR911" i="1"/>
  <c r="BR993" i="1"/>
  <c r="BQ83" i="1"/>
  <c r="BJ579" i="1"/>
  <c r="BM579" i="1"/>
  <c r="BM915" i="1"/>
  <c r="BQ501" i="1"/>
  <c r="BN750" i="1"/>
  <c r="BJ679" i="1"/>
  <c r="BO679" i="1"/>
  <c r="BO697" i="1"/>
  <c r="BO652" i="1"/>
  <c r="BQ908" i="1"/>
  <c r="BJ746" i="1"/>
  <c r="BS746" i="1"/>
  <c r="BM939" i="1"/>
  <c r="BN653" i="1"/>
  <c r="BO878" i="1"/>
  <c r="BJ657" i="1"/>
  <c r="BO657" i="1"/>
  <c r="AS950" i="1"/>
  <c r="AT950" i="1"/>
  <c r="AU950" i="1"/>
  <c r="AN950" i="1"/>
  <c r="AV950" i="1"/>
  <c r="AO950" i="1"/>
  <c r="AP950" i="1"/>
  <c r="AQ950" i="1"/>
  <c r="AR950" i="1"/>
  <c r="AM950" i="1"/>
  <c r="AP261" i="1"/>
  <c r="AR261" i="1"/>
  <c r="AU261" i="1"/>
  <c r="AN261" i="1"/>
  <c r="AO261" i="1"/>
  <c r="AQ261" i="1"/>
  <c r="AS261" i="1"/>
  <c r="AT261" i="1"/>
  <c r="AV261" i="1"/>
  <c r="AM261" i="1"/>
  <c r="AN612" i="1"/>
  <c r="AV612" i="1"/>
  <c r="AO612" i="1"/>
  <c r="AP612" i="1"/>
  <c r="AQ612" i="1"/>
  <c r="AR612" i="1"/>
  <c r="AS612" i="1"/>
  <c r="AU612" i="1"/>
  <c r="AT612" i="1"/>
  <c r="AM612" i="1"/>
  <c r="AS749" i="1"/>
  <c r="AU749" i="1"/>
  <c r="AN749" i="1"/>
  <c r="AV749" i="1"/>
  <c r="AO749" i="1"/>
  <c r="AQ749" i="1"/>
  <c r="AP749" i="1"/>
  <c r="AR749" i="1"/>
  <c r="AT749" i="1"/>
  <c r="AM749" i="1"/>
  <c r="AU820" i="1"/>
  <c r="AN820" i="1"/>
  <c r="AV820" i="1"/>
  <c r="AO820" i="1"/>
  <c r="AP820" i="1"/>
  <c r="AQ820" i="1"/>
  <c r="AR820" i="1"/>
  <c r="AT820" i="1"/>
  <c r="AS820" i="1"/>
  <c r="AM820" i="1"/>
  <c r="AP594" i="1"/>
  <c r="AQ594" i="1"/>
  <c r="AR594" i="1"/>
  <c r="AS594" i="1"/>
  <c r="AT594" i="1"/>
  <c r="AU594" i="1"/>
  <c r="AO594" i="1"/>
  <c r="AN594" i="1"/>
  <c r="AV594" i="1"/>
  <c r="AM594" i="1"/>
  <c r="AR951" i="1"/>
  <c r="AS951" i="1"/>
  <c r="AT951" i="1"/>
  <c r="AU951" i="1"/>
  <c r="AN951" i="1"/>
  <c r="AV951" i="1"/>
  <c r="AO951" i="1"/>
  <c r="AP951" i="1"/>
  <c r="AQ951" i="1"/>
  <c r="AM951" i="1"/>
  <c r="AN317" i="1"/>
  <c r="AV317" i="1"/>
  <c r="AP317" i="1"/>
  <c r="AQ317" i="1"/>
  <c r="AR317" i="1"/>
  <c r="AT317" i="1"/>
  <c r="AO317" i="1"/>
  <c r="AS317" i="1"/>
  <c r="AU317" i="1"/>
  <c r="AM317" i="1"/>
  <c r="AQ625" i="1"/>
  <c r="AR625" i="1"/>
  <c r="AS625" i="1"/>
  <c r="AT625" i="1"/>
  <c r="AU625" i="1"/>
  <c r="AN625" i="1"/>
  <c r="AV625" i="1"/>
  <c r="AP625" i="1"/>
  <c r="AO625" i="1"/>
  <c r="AM625" i="1"/>
  <c r="AP578" i="1"/>
  <c r="AQ578" i="1"/>
  <c r="AR578" i="1"/>
  <c r="AS578" i="1"/>
  <c r="AT578" i="1"/>
  <c r="AU578" i="1"/>
  <c r="AO578" i="1"/>
  <c r="AN578" i="1"/>
  <c r="AV578" i="1"/>
  <c r="AM578" i="1"/>
  <c r="AO27" i="1"/>
  <c r="AP27" i="1"/>
  <c r="AQ27" i="1"/>
  <c r="AR27" i="1"/>
  <c r="AS27" i="1"/>
  <c r="AN27" i="1"/>
  <c r="AV27" i="1"/>
  <c r="AT27" i="1"/>
  <c r="AU27" i="1"/>
  <c r="AM27" i="1"/>
  <c r="AR56" i="1"/>
  <c r="AS56" i="1"/>
  <c r="AT56" i="1"/>
  <c r="AU56" i="1"/>
  <c r="AN56" i="1"/>
  <c r="AV56" i="1"/>
  <c r="AQ56" i="1"/>
  <c r="AO56" i="1"/>
  <c r="AP56" i="1"/>
  <c r="AM56" i="1"/>
  <c r="AQ348" i="1"/>
  <c r="AS348" i="1"/>
  <c r="AU348" i="1"/>
  <c r="AR348" i="1"/>
  <c r="AT348" i="1"/>
  <c r="AV348" i="1"/>
  <c r="AP348" i="1"/>
  <c r="AO348" i="1"/>
  <c r="AN348" i="1"/>
  <c r="AM348" i="1"/>
  <c r="AQ170" i="1"/>
  <c r="AR170" i="1"/>
  <c r="AT170" i="1"/>
  <c r="AU170" i="1"/>
  <c r="AN170" i="1"/>
  <c r="AO170" i="1"/>
  <c r="AP170" i="1"/>
  <c r="AS170" i="1"/>
  <c r="AV170" i="1"/>
  <c r="AM170" i="1"/>
  <c r="AR584" i="1"/>
  <c r="AS584" i="1"/>
  <c r="AT584" i="1"/>
  <c r="AU584" i="1"/>
  <c r="AN584" i="1"/>
  <c r="AV584" i="1"/>
  <c r="AO584" i="1"/>
  <c r="AQ584" i="1"/>
  <c r="AP584" i="1"/>
  <c r="AM584" i="1"/>
  <c r="AS176" i="1"/>
  <c r="AT176" i="1"/>
  <c r="AN176" i="1"/>
  <c r="AV176" i="1"/>
  <c r="AO176" i="1"/>
  <c r="AP176" i="1"/>
  <c r="AQ176" i="1"/>
  <c r="AR176" i="1"/>
  <c r="AU176" i="1"/>
  <c r="AM176" i="1"/>
  <c r="AU280" i="1"/>
  <c r="AO280" i="1"/>
  <c r="AR280" i="1"/>
  <c r="AT280" i="1"/>
  <c r="AN280" i="1"/>
  <c r="AQ280" i="1"/>
  <c r="AP280" i="1"/>
  <c r="AS280" i="1"/>
  <c r="AV280" i="1"/>
  <c r="AM280" i="1"/>
  <c r="AQ210" i="1"/>
  <c r="AR210" i="1"/>
  <c r="AT210" i="1"/>
  <c r="AU210" i="1"/>
  <c r="AN210" i="1"/>
  <c r="AV210" i="1"/>
  <c r="AO210" i="1"/>
  <c r="AP210" i="1"/>
  <c r="AS210" i="1"/>
  <c r="AM210" i="1"/>
  <c r="AN532" i="1"/>
  <c r="AV532" i="1"/>
  <c r="AP532" i="1"/>
  <c r="AQ532" i="1"/>
  <c r="AR532" i="1"/>
  <c r="AT532" i="1"/>
  <c r="AS532" i="1"/>
  <c r="AU532" i="1"/>
  <c r="AO532" i="1"/>
  <c r="AM532" i="1"/>
  <c r="AO898" i="1"/>
  <c r="AP898" i="1"/>
  <c r="AQ898" i="1"/>
  <c r="AR898" i="1"/>
  <c r="AS898" i="1"/>
  <c r="AT898" i="1"/>
  <c r="AN898" i="1"/>
  <c r="AV898" i="1"/>
  <c r="AU898" i="1"/>
  <c r="AM898" i="1"/>
  <c r="AT46" i="1"/>
  <c r="AU46" i="1"/>
  <c r="AN46" i="1"/>
  <c r="AV46" i="1"/>
  <c r="AO46" i="1"/>
  <c r="AP46" i="1"/>
  <c r="AS46" i="1"/>
  <c r="AQ46" i="1"/>
  <c r="AR46" i="1"/>
  <c r="AM46" i="1"/>
  <c r="AQ178" i="1"/>
  <c r="AR178" i="1"/>
  <c r="AT178" i="1"/>
  <c r="AU178" i="1"/>
  <c r="AV178" i="1"/>
  <c r="AN178" i="1"/>
  <c r="AO178" i="1"/>
  <c r="AP178" i="1"/>
  <c r="AS178" i="1"/>
  <c r="AM178" i="1"/>
  <c r="AN343" i="1"/>
  <c r="AV343" i="1"/>
  <c r="AP343" i="1"/>
  <c r="AR343" i="1"/>
  <c r="AO343" i="1"/>
  <c r="AQ343" i="1"/>
  <c r="AS343" i="1"/>
  <c r="AT343" i="1"/>
  <c r="AU343" i="1"/>
  <c r="AM343" i="1"/>
  <c r="AR632" i="1"/>
  <c r="AS632" i="1"/>
  <c r="AT632" i="1"/>
  <c r="AU632" i="1"/>
  <c r="AN632" i="1"/>
  <c r="AV632" i="1"/>
  <c r="AO632" i="1"/>
  <c r="AQ632" i="1"/>
  <c r="AP632" i="1"/>
  <c r="AM632" i="1"/>
  <c r="AP82" i="1"/>
  <c r="AQ82" i="1"/>
  <c r="AR82" i="1"/>
  <c r="AS82" i="1"/>
  <c r="AT82" i="1"/>
  <c r="AO82" i="1"/>
  <c r="AU82" i="1"/>
  <c r="AV82" i="1"/>
  <c r="AN82" i="1"/>
  <c r="AM82" i="1"/>
  <c r="AU422" i="1"/>
  <c r="AN422" i="1"/>
  <c r="AV422" i="1"/>
  <c r="AO422" i="1"/>
  <c r="AP422" i="1"/>
  <c r="AS422" i="1"/>
  <c r="AQ422" i="1"/>
  <c r="AR422" i="1"/>
  <c r="AT422" i="1"/>
  <c r="AM422" i="1"/>
  <c r="AR313" i="1"/>
  <c r="AT313" i="1"/>
  <c r="AU313" i="1"/>
  <c r="AN313" i="1"/>
  <c r="AV313" i="1"/>
  <c r="AP313" i="1"/>
  <c r="AS313" i="1"/>
  <c r="AQ313" i="1"/>
  <c r="AO313" i="1"/>
  <c r="AM313" i="1"/>
  <c r="AT1005" i="1"/>
  <c r="AU1005" i="1"/>
  <c r="AN1005" i="1"/>
  <c r="AV1005" i="1"/>
  <c r="AO1005" i="1"/>
  <c r="AP1005" i="1"/>
  <c r="AQ1005" i="1"/>
  <c r="AR1005" i="1"/>
  <c r="AM1005" i="1"/>
  <c r="AS1005" i="1"/>
  <c r="AQ711" i="1"/>
  <c r="AR711" i="1"/>
  <c r="AS711" i="1"/>
  <c r="AT711" i="1"/>
  <c r="AU711" i="1"/>
  <c r="AN711" i="1"/>
  <c r="AV711" i="1"/>
  <c r="AO711" i="1"/>
  <c r="AP711" i="1"/>
  <c r="AM711" i="1"/>
  <c r="AO667" i="1"/>
  <c r="AP667" i="1"/>
  <c r="AQ667" i="1"/>
  <c r="AR667" i="1"/>
  <c r="AS667" i="1"/>
  <c r="AT667" i="1"/>
  <c r="AN667" i="1"/>
  <c r="AV667" i="1"/>
  <c r="AU667" i="1"/>
  <c r="AM667" i="1"/>
  <c r="AQ250" i="1"/>
  <c r="AR250" i="1"/>
  <c r="AS250" i="1"/>
  <c r="AT250" i="1"/>
  <c r="AU250" i="1"/>
  <c r="AN250" i="1"/>
  <c r="AV250" i="1"/>
  <c r="AP250" i="1"/>
  <c r="AO250" i="1"/>
  <c r="AM250" i="1"/>
  <c r="AP808" i="1"/>
  <c r="AR808" i="1"/>
  <c r="AS808" i="1"/>
  <c r="AT808" i="1"/>
  <c r="AN808" i="1"/>
  <c r="AV808" i="1"/>
  <c r="AO808" i="1"/>
  <c r="AQ808" i="1"/>
  <c r="AU808" i="1"/>
  <c r="AM808" i="1"/>
  <c r="AS55" i="1"/>
  <c r="AT55" i="1"/>
  <c r="AU55" i="1"/>
  <c r="AN55" i="1"/>
  <c r="AV55" i="1"/>
  <c r="AO55" i="1"/>
  <c r="AR55" i="1"/>
  <c r="AP55" i="1"/>
  <c r="AQ55" i="1"/>
  <c r="AM55" i="1"/>
  <c r="AQ864" i="1"/>
  <c r="AR864" i="1"/>
  <c r="AS864" i="1"/>
  <c r="AT864" i="1"/>
  <c r="AU864" i="1"/>
  <c r="AN864" i="1"/>
  <c r="AV864" i="1"/>
  <c r="AP864" i="1"/>
  <c r="AO864" i="1"/>
  <c r="AM864" i="1"/>
  <c r="AO59" i="1"/>
  <c r="AP59" i="1"/>
  <c r="AQ59" i="1"/>
  <c r="AR59" i="1"/>
  <c r="AS59" i="1"/>
  <c r="AN59" i="1"/>
  <c r="AV59" i="1"/>
  <c r="AT59" i="1"/>
  <c r="AU59" i="1"/>
  <c r="AM59" i="1"/>
  <c r="AP179" i="1"/>
  <c r="AQ179" i="1"/>
  <c r="AS179" i="1"/>
  <c r="AT179" i="1"/>
  <c r="AN179" i="1"/>
  <c r="AO179" i="1"/>
  <c r="AR179" i="1"/>
  <c r="AU179" i="1"/>
  <c r="AV179" i="1"/>
  <c r="AM179" i="1"/>
  <c r="AQ103" i="1"/>
  <c r="AR103" i="1"/>
  <c r="AT103" i="1"/>
  <c r="AU103" i="1"/>
  <c r="AN103" i="1"/>
  <c r="AO103" i="1"/>
  <c r="AP103" i="1"/>
  <c r="AS103" i="1"/>
  <c r="AV103" i="1"/>
  <c r="AM103" i="1"/>
  <c r="AT281" i="1"/>
  <c r="AN281" i="1"/>
  <c r="AV281" i="1"/>
  <c r="AQ281" i="1"/>
  <c r="AO281" i="1"/>
  <c r="AP281" i="1"/>
  <c r="AR281" i="1"/>
  <c r="AU281" i="1"/>
  <c r="AS281" i="1"/>
  <c r="AM281" i="1"/>
  <c r="AR774" i="1"/>
  <c r="AT774" i="1"/>
  <c r="AU774" i="1"/>
  <c r="AN774" i="1"/>
  <c r="AV774" i="1"/>
  <c r="AP774" i="1"/>
  <c r="AO774" i="1"/>
  <c r="AS774" i="1"/>
  <c r="AQ774" i="1"/>
  <c r="AM774" i="1"/>
  <c r="AR466" i="1"/>
  <c r="AS466" i="1"/>
  <c r="AO466" i="1"/>
  <c r="AN466" i="1"/>
  <c r="AP466" i="1"/>
  <c r="AQ466" i="1"/>
  <c r="AT466" i="1"/>
  <c r="AU466" i="1"/>
  <c r="AV466" i="1"/>
  <c r="AM466" i="1"/>
  <c r="AS487" i="1"/>
  <c r="AT487" i="1"/>
  <c r="AU487" i="1"/>
  <c r="AN487" i="1"/>
  <c r="AV487" i="1"/>
  <c r="AO487" i="1"/>
  <c r="AP487" i="1"/>
  <c r="AQ487" i="1"/>
  <c r="AR487" i="1"/>
  <c r="AM487" i="1"/>
  <c r="AN287" i="1"/>
  <c r="AV287" i="1"/>
  <c r="AP287" i="1"/>
  <c r="AS287" i="1"/>
  <c r="AU287" i="1"/>
  <c r="AO287" i="1"/>
  <c r="AR287" i="1"/>
  <c r="AQ287" i="1"/>
  <c r="AT287" i="1"/>
  <c r="AM287" i="1"/>
  <c r="AS23" i="1"/>
  <c r="AT23" i="1"/>
  <c r="AU23" i="1"/>
  <c r="AN23" i="1"/>
  <c r="AV23" i="1"/>
  <c r="AO23" i="1"/>
  <c r="AR23" i="1"/>
  <c r="AP23" i="1"/>
  <c r="AQ23" i="1"/>
  <c r="AM23" i="1"/>
  <c r="AP339" i="1"/>
  <c r="AR339" i="1"/>
  <c r="AS339" i="1"/>
  <c r="AT339" i="1"/>
  <c r="AN339" i="1"/>
  <c r="AV339" i="1"/>
  <c r="AU339" i="1"/>
  <c r="AQ339" i="1"/>
  <c r="AO339" i="1"/>
  <c r="AM339" i="1"/>
  <c r="AN106" i="1"/>
  <c r="AV106" i="1"/>
  <c r="AO106" i="1"/>
  <c r="AQ106" i="1"/>
  <c r="AR106" i="1"/>
  <c r="AS106" i="1"/>
  <c r="AT106" i="1"/>
  <c r="AU106" i="1"/>
  <c r="AP106" i="1"/>
  <c r="AM106" i="1"/>
  <c r="AU551" i="1"/>
  <c r="AN551" i="1"/>
  <c r="AV551" i="1"/>
  <c r="AQ551" i="1"/>
  <c r="AP551" i="1"/>
  <c r="AR551" i="1"/>
  <c r="AS551" i="1"/>
  <c r="AT551" i="1"/>
  <c r="AO551" i="1"/>
  <c r="AM551" i="1"/>
  <c r="AS71" i="1"/>
  <c r="AT71" i="1"/>
  <c r="AU71" i="1"/>
  <c r="AN71" i="1"/>
  <c r="AV71" i="1"/>
  <c r="AO71" i="1"/>
  <c r="AR71" i="1"/>
  <c r="AP71" i="1"/>
  <c r="AQ71" i="1"/>
  <c r="AM71" i="1"/>
  <c r="AP688" i="1"/>
  <c r="AQ688" i="1"/>
  <c r="AR688" i="1"/>
  <c r="AS688" i="1"/>
  <c r="AT688" i="1"/>
  <c r="AU688" i="1"/>
  <c r="AN688" i="1"/>
  <c r="AV688" i="1"/>
  <c r="AO688" i="1"/>
  <c r="AM688" i="1"/>
  <c r="AO1010" i="1"/>
  <c r="AP1010" i="1"/>
  <c r="AQ1010" i="1"/>
  <c r="AR1010" i="1"/>
  <c r="AS1010" i="1"/>
  <c r="AT1010" i="1"/>
  <c r="AU1010" i="1"/>
  <c r="AN1010" i="1"/>
  <c r="AV1010" i="1"/>
  <c r="AM1010" i="1"/>
  <c r="AN923" i="1"/>
  <c r="AV923" i="1"/>
  <c r="AO923" i="1"/>
  <c r="AP923" i="1"/>
  <c r="AQ923" i="1"/>
  <c r="AR923" i="1"/>
  <c r="AS923" i="1"/>
  <c r="AU923" i="1"/>
  <c r="AM923" i="1"/>
  <c r="AT923" i="1"/>
  <c r="AR983" i="1"/>
  <c r="AS983" i="1"/>
  <c r="AT983" i="1"/>
  <c r="AU983" i="1"/>
  <c r="AN983" i="1"/>
  <c r="AV983" i="1"/>
  <c r="AO983" i="1"/>
  <c r="AP983" i="1"/>
  <c r="AM983" i="1"/>
  <c r="AQ983" i="1"/>
  <c r="AU37" i="1"/>
  <c r="AN37" i="1"/>
  <c r="AV37" i="1"/>
  <c r="AO37" i="1"/>
  <c r="AP37" i="1"/>
  <c r="AQ37" i="1"/>
  <c r="AT37" i="1"/>
  <c r="AR37" i="1"/>
  <c r="AS37" i="1"/>
  <c r="AM37" i="1"/>
  <c r="AS232" i="1"/>
  <c r="AT232" i="1"/>
  <c r="AO232" i="1"/>
  <c r="AP232" i="1"/>
  <c r="AN232" i="1"/>
  <c r="AQ232" i="1"/>
  <c r="AR232" i="1"/>
  <c r="AU232" i="1"/>
  <c r="AV232" i="1"/>
  <c r="AM232" i="1"/>
  <c r="AN279" i="1"/>
  <c r="AV279" i="1"/>
  <c r="AP279" i="1"/>
  <c r="AS279" i="1"/>
  <c r="AQ279" i="1"/>
  <c r="AT279" i="1"/>
  <c r="AU279" i="1"/>
  <c r="AR279" i="1"/>
  <c r="AO279" i="1"/>
  <c r="AM279" i="1"/>
  <c r="AQ57" i="1"/>
  <c r="AR57" i="1"/>
  <c r="AS57" i="1"/>
  <c r="AT57" i="1"/>
  <c r="AU57" i="1"/>
  <c r="AP57" i="1"/>
  <c r="AN57" i="1"/>
  <c r="AO57" i="1"/>
  <c r="AV57" i="1"/>
  <c r="AM57" i="1"/>
  <c r="AP331" i="1"/>
  <c r="AR331" i="1"/>
  <c r="AS331" i="1"/>
  <c r="AT331" i="1"/>
  <c r="AN331" i="1"/>
  <c r="AV331" i="1"/>
  <c r="AO331" i="1"/>
  <c r="AQ331" i="1"/>
  <c r="AU331" i="1"/>
  <c r="AM331" i="1"/>
  <c r="AU182" i="1"/>
  <c r="AN182" i="1"/>
  <c r="AV182" i="1"/>
  <c r="AP182" i="1"/>
  <c r="AQ182" i="1"/>
  <c r="AR182" i="1"/>
  <c r="AS182" i="1"/>
  <c r="AT182" i="1"/>
  <c r="AO182" i="1"/>
  <c r="AM182" i="1"/>
  <c r="AO350" i="1"/>
  <c r="AQ350" i="1"/>
  <c r="AS350" i="1"/>
  <c r="AN350" i="1"/>
  <c r="AP350" i="1"/>
  <c r="AR350" i="1"/>
  <c r="AT350" i="1"/>
  <c r="AU350" i="1"/>
  <c r="AV350" i="1"/>
  <c r="AM350" i="1"/>
  <c r="AR664" i="1"/>
  <c r="AS664" i="1"/>
  <c r="AT664" i="1"/>
  <c r="AU664" i="1"/>
  <c r="AN664" i="1"/>
  <c r="AV664" i="1"/>
  <c r="AO664" i="1"/>
  <c r="AQ664" i="1"/>
  <c r="AP664" i="1"/>
  <c r="AM664" i="1"/>
  <c r="AU707" i="1"/>
  <c r="AN707" i="1"/>
  <c r="AV707" i="1"/>
  <c r="AO707" i="1"/>
  <c r="AP707" i="1"/>
  <c r="AQ707" i="1"/>
  <c r="AR707" i="1"/>
  <c r="AS707" i="1"/>
  <c r="AT707" i="1"/>
  <c r="AM707" i="1"/>
  <c r="AN660" i="1"/>
  <c r="AV660" i="1"/>
  <c r="AO660" i="1"/>
  <c r="AP660" i="1"/>
  <c r="AQ660" i="1"/>
  <c r="AR660" i="1"/>
  <c r="AS660" i="1"/>
  <c r="AU660" i="1"/>
  <c r="AT660" i="1"/>
  <c r="AM660" i="1"/>
  <c r="AP357" i="1"/>
  <c r="AR357" i="1"/>
  <c r="AT357" i="1"/>
  <c r="AN357" i="1"/>
  <c r="AO357" i="1"/>
  <c r="AQ357" i="1"/>
  <c r="AS357" i="1"/>
  <c r="AU357" i="1"/>
  <c r="AV357" i="1"/>
  <c r="AM357" i="1"/>
  <c r="AS320" i="1"/>
  <c r="AU320" i="1"/>
  <c r="AN320" i="1"/>
  <c r="AV320" i="1"/>
  <c r="AO320" i="1"/>
  <c r="AQ320" i="1"/>
  <c r="AT320" i="1"/>
  <c r="AR320" i="1"/>
  <c r="AP320" i="1"/>
  <c r="AM320" i="1"/>
  <c r="AP712" i="1"/>
  <c r="AQ712" i="1"/>
  <c r="AR712" i="1"/>
  <c r="AS712" i="1"/>
  <c r="AT712" i="1"/>
  <c r="AU712" i="1"/>
  <c r="AN712" i="1"/>
  <c r="AV712" i="1"/>
  <c r="AO712" i="1"/>
  <c r="AM712" i="1"/>
  <c r="AT582" i="1"/>
  <c r="AU582" i="1"/>
  <c r="AN582" i="1"/>
  <c r="AV582" i="1"/>
  <c r="AO582" i="1"/>
  <c r="AP582" i="1"/>
  <c r="AQ582" i="1"/>
  <c r="AS582" i="1"/>
  <c r="AR582" i="1"/>
  <c r="AM582" i="1"/>
  <c r="AS282" i="1"/>
  <c r="AU282" i="1"/>
  <c r="AP282" i="1"/>
  <c r="AO282" i="1"/>
  <c r="AR282" i="1"/>
  <c r="AT282" i="1"/>
  <c r="AV282" i="1"/>
  <c r="AQ282" i="1"/>
  <c r="AN282" i="1"/>
  <c r="AM282" i="1"/>
  <c r="AT361" i="1"/>
  <c r="AN361" i="1"/>
  <c r="AV361" i="1"/>
  <c r="AP361" i="1"/>
  <c r="AQ361" i="1"/>
  <c r="AR361" i="1"/>
  <c r="AS361" i="1"/>
  <c r="AU361" i="1"/>
  <c r="AO361" i="1"/>
  <c r="AM361" i="1"/>
  <c r="AT86" i="1"/>
  <c r="AU86" i="1"/>
  <c r="AN86" i="1"/>
  <c r="AV86" i="1"/>
  <c r="AO86" i="1"/>
  <c r="AP86" i="1"/>
  <c r="AS86" i="1"/>
  <c r="AQ86" i="1"/>
  <c r="AR86" i="1"/>
  <c r="AM86" i="1"/>
  <c r="AO428" i="1"/>
  <c r="AP428" i="1"/>
  <c r="AQ428" i="1"/>
  <c r="AR428" i="1"/>
  <c r="AU428" i="1"/>
  <c r="AT428" i="1"/>
  <c r="AV428" i="1"/>
  <c r="AN428" i="1"/>
  <c r="AS428" i="1"/>
  <c r="AM428" i="1"/>
  <c r="AU430" i="1"/>
  <c r="AN430" i="1"/>
  <c r="AV430" i="1"/>
  <c r="AO430" i="1"/>
  <c r="AP430" i="1"/>
  <c r="AS430" i="1"/>
  <c r="AQ430" i="1"/>
  <c r="AR430" i="1"/>
  <c r="AT430" i="1"/>
  <c r="AM430" i="1"/>
  <c r="AS623" i="1"/>
  <c r="AT623" i="1"/>
  <c r="AU623" i="1"/>
  <c r="AN623" i="1"/>
  <c r="AV623" i="1"/>
  <c r="AO623" i="1"/>
  <c r="AP623" i="1"/>
  <c r="AR623" i="1"/>
  <c r="AQ623" i="1"/>
  <c r="AM623" i="1"/>
  <c r="AT116" i="1"/>
  <c r="AU116" i="1"/>
  <c r="AO116" i="1"/>
  <c r="AP116" i="1"/>
  <c r="AN116" i="1"/>
  <c r="AQ116" i="1"/>
  <c r="AR116" i="1"/>
  <c r="AS116" i="1"/>
  <c r="AV116" i="1"/>
  <c r="AM116" i="1"/>
  <c r="AS362" i="1"/>
  <c r="AU362" i="1"/>
  <c r="AO362" i="1"/>
  <c r="AT362" i="1"/>
  <c r="AV362" i="1"/>
  <c r="AN362" i="1"/>
  <c r="AR362" i="1"/>
  <c r="AP362" i="1"/>
  <c r="AQ362" i="1"/>
  <c r="AM362" i="1"/>
  <c r="AO91" i="1"/>
  <c r="AP91" i="1"/>
  <c r="AQ91" i="1"/>
  <c r="AR91" i="1"/>
  <c r="AS91" i="1"/>
  <c r="AN91" i="1"/>
  <c r="AV91" i="1"/>
  <c r="AU91" i="1"/>
  <c r="AT91" i="1"/>
  <c r="AM91" i="1"/>
  <c r="AR102" i="1"/>
  <c r="AS102" i="1"/>
  <c r="AU102" i="1"/>
  <c r="AN102" i="1"/>
  <c r="AV102" i="1"/>
  <c r="AO102" i="1"/>
  <c r="AP102" i="1"/>
  <c r="AQ102" i="1"/>
  <c r="AT102" i="1"/>
  <c r="AM102" i="1"/>
  <c r="AO156" i="1"/>
  <c r="AP156" i="1"/>
  <c r="AR156" i="1"/>
  <c r="AS156" i="1"/>
  <c r="AN156" i="1"/>
  <c r="AQ156" i="1"/>
  <c r="AT156" i="1"/>
  <c r="AU156" i="1"/>
  <c r="AV156" i="1"/>
  <c r="AM156" i="1"/>
  <c r="AP42" i="1"/>
  <c r="AQ42" i="1"/>
  <c r="AR42" i="1"/>
  <c r="AS42" i="1"/>
  <c r="AT42" i="1"/>
  <c r="AO42" i="1"/>
  <c r="AN42" i="1"/>
  <c r="AU42" i="1"/>
  <c r="AV42" i="1"/>
  <c r="AM42" i="1"/>
  <c r="AP136" i="1"/>
  <c r="AQ136" i="1"/>
  <c r="AS136" i="1"/>
  <c r="AT136" i="1"/>
  <c r="AV136" i="1"/>
  <c r="AN136" i="1"/>
  <c r="AO136" i="1"/>
  <c r="AR136" i="1"/>
  <c r="AU136" i="1"/>
  <c r="AM136" i="1"/>
  <c r="AS240" i="1"/>
  <c r="AT240" i="1"/>
  <c r="AU240" i="1"/>
  <c r="AN240" i="1"/>
  <c r="AV240" i="1"/>
  <c r="AO240" i="1"/>
  <c r="AP240" i="1"/>
  <c r="AR240" i="1"/>
  <c r="AQ240" i="1"/>
  <c r="AM240" i="1"/>
  <c r="AT140" i="1"/>
  <c r="AU140" i="1"/>
  <c r="AO140" i="1"/>
  <c r="AP140" i="1"/>
  <c r="AR140" i="1"/>
  <c r="AS140" i="1"/>
  <c r="AN140" i="1"/>
  <c r="AQ140" i="1"/>
  <c r="AV140" i="1"/>
  <c r="AM140" i="1"/>
  <c r="AT22" i="1"/>
  <c r="AU22" i="1"/>
  <c r="AN22" i="1"/>
  <c r="AV22" i="1"/>
  <c r="AO22" i="1"/>
  <c r="AP22" i="1"/>
  <c r="AS22" i="1"/>
  <c r="AQ22" i="1"/>
  <c r="AR22" i="1"/>
  <c r="AM22" i="1"/>
  <c r="AN189" i="1"/>
  <c r="AV189" i="1"/>
  <c r="AO189" i="1"/>
  <c r="AQ189" i="1"/>
  <c r="AR189" i="1"/>
  <c r="AS189" i="1"/>
  <c r="AT189" i="1"/>
  <c r="AU189" i="1"/>
  <c r="AP189" i="1"/>
  <c r="AM189" i="1"/>
  <c r="AS805" i="1"/>
  <c r="AU805" i="1"/>
  <c r="AN805" i="1"/>
  <c r="AV805" i="1"/>
  <c r="AO805" i="1"/>
  <c r="AQ805" i="1"/>
  <c r="AT805" i="1"/>
  <c r="AR805" i="1"/>
  <c r="AM805" i="1"/>
  <c r="AP805" i="1"/>
  <c r="AR512" i="1"/>
  <c r="AT512" i="1"/>
  <c r="AU512" i="1"/>
  <c r="AN512" i="1"/>
  <c r="AV512" i="1"/>
  <c r="AP512" i="1"/>
  <c r="AO512" i="1"/>
  <c r="AQ512" i="1"/>
  <c r="AS512" i="1"/>
  <c r="AM512" i="1"/>
  <c r="AP402" i="1"/>
  <c r="AQ402" i="1"/>
  <c r="AR402" i="1"/>
  <c r="AS402" i="1"/>
  <c r="AT402" i="1"/>
  <c r="AO402" i="1"/>
  <c r="AN402" i="1"/>
  <c r="AU402" i="1"/>
  <c r="AV402" i="1"/>
  <c r="AM402" i="1"/>
  <c r="AS473" i="1"/>
  <c r="AT473" i="1"/>
  <c r="AP473" i="1"/>
  <c r="AO473" i="1"/>
  <c r="AQ473" i="1"/>
  <c r="AR473" i="1"/>
  <c r="AU473" i="1"/>
  <c r="AV473" i="1"/>
  <c r="AN473" i="1"/>
  <c r="AM473" i="1"/>
  <c r="AT38" i="1"/>
  <c r="AU38" i="1"/>
  <c r="AN38" i="1"/>
  <c r="AV38" i="1"/>
  <c r="AO38" i="1"/>
  <c r="AP38" i="1"/>
  <c r="AS38" i="1"/>
  <c r="AQ38" i="1"/>
  <c r="AR38" i="1"/>
  <c r="AM38" i="1"/>
  <c r="AS354" i="1"/>
  <c r="AU354" i="1"/>
  <c r="AO354" i="1"/>
  <c r="AP354" i="1"/>
  <c r="AQ354" i="1"/>
  <c r="AR354" i="1"/>
  <c r="AT354" i="1"/>
  <c r="AV354" i="1"/>
  <c r="AN354" i="1"/>
  <c r="AM354" i="1"/>
  <c r="AN146" i="1"/>
  <c r="AV146" i="1"/>
  <c r="AO146" i="1"/>
  <c r="AQ146" i="1"/>
  <c r="AR146" i="1"/>
  <c r="AS146" i="1"/>
  <c r="AT146" i="1"/>
  <c r="AP146" i="1"/>
  <c r="AU146" i="1"/>
  <c r="AM146" i="1"/>
  <c r="AS199" i="1"/>
  <c r="AT199" i="1"/>
  <c r="AU199" i="1"/>
  <c r="AN199" i="1"/>
  <c r="AV199" i="1"/>
  <c r="AO199" i="1"/>
  <c r="AP199" i="1"/>
  <c r="AQ199" i="1"/>
  <c r="AR199" i="1"/>
  <c r="AM199" i="1"/>
  <c r="AO113" i="1"/>
  <c r="AP113" i="1"/>
  <c r="AR113" i="1"/>
  <c r="AS113" i="1"/>
  <c r="AT113" i="1"/>
  <c r="AU113" i="1"/>
  <c r="AV113" i="1"/>
  <c r="AN113" i="1"/>
  <c r="AQ113" i="1"/>
  <c r="AM113" i="1"/>
  <c r="AQ234" i="1"/>
  <c r="AR234" i="1"/>
  <c r="AU234" i="1"/>
  <c r="AN234" i="1"/>
  <c r="AV234" i="1"/>
  <c r="AO234" i="1"/>
  <c r="AP234" i="1"/>
  <c r="AS234" i="1"/>
  <c r="AT234" i="1"/>
  <c r="AM234" i="1"/>
  <c r="AQ799" i="1"/>
  <c r="AS799" i="1"/>
  <c r="AT799" i="1"/>
  <c r="AU799" i="1"/>
  <c r="AO799" i="1"/>
  <c r="AN799" i="1"/>
  <c r="AP799" i="1"/>
  <c r="AR799" i="1"/>
  <c r="AV799" i="1"/>
  <c r="AM799" i="1"/>
  <c r="AQ759" i="1"/>
  <c r="AS759" i="1"/>
  <c r="AT759" i="1"/>
  <c r="AU759" i="1"/>
  <c r="AO759" i="1"/>
  <c r="AN759" i="1"/>
  <c r="AP759" i="1"/>
  <c r="AR759" i="1"/>
  <c r="AV759" i="1"/>
  <c r="AM759" i="1"/>
  <c r="AP349" i="1"/>
  <c r="AR349" i="1"/>
  <c r="AT349" i="1"/>
  <c r="AV349" i="1"/>
  <c r="AN349" i="1"/>
  <c r="AO349" i="1"/>
  <c r="AU349" i="1"/>
  <c r="AQ349" i="1"/>
  <c r="AS349" i="1"/>
  <c r="AM349" i="1"/>
  <c r="AO906" i="1"/>
  <c r="AP906" i="1"/>
  <c r="AQ906" i="1"/>
  <c r="AR906" i="1"/>
  <c r="AS906" i="1"/>
  <c r="AT906" i="1"/>
  <c r="AN906" i="1"/>
  <c r="AV906" i="1"/>
  <c r="AU906" i="1"/>
  <c r="AM906" i="1"/>
  <c r="AR855" i="1"/>
  <c r="AS855" i="1"/>
  <c r="AT855" i="1"/>
  <c r="AU855" i="1"/>
  <c r="AN855" i="1"/>
  <c r="AV855" i="1"/>
  <c r="AO855" i="1"/>
  <c r="AQ855" i="1"/>
  <c r="AP855" i="1"/>
  <c r="AM855" i="1"/>
  <c r="AS607" i="1"/>
  <c r="AT607" i="1"/>
  <c r="AU607" i="1"/>
  <c r="AN607" i="1"/>
  <c r="AV607" i="1"/>
  <c r="AO607" i="1"/>
  <c r="AP607" i="1"/>
  <c r="AR607" i="1"/>
  <c r="AQ607" i="1"/>
  <c r="AM607" i="1"/>
  <c r="AR823" i="1"/>
  <c r="AS823" i="1"/>
  <c r="AT823" i="1"/>
  <c r="AU823" i="1"/>
  <c r="AN823" i="1"/>
  <c r="AV823" i="1"/>
  <c r="AO823" i="1"/>
  <c r="AQ823" i="1"/>
  <c r="AP823" i="1"/>
  <c r="AM823" i="1"/>
  <c r="AS886" i="1"/>
  <c r="AT886" i="1"/>
  <c r="AU886" i="1"/>
  <c r="AN886" i="1"/>
  <c r="AV886" i="1"/>
  <c r="AO886" i="1"/>
  <c r="AP886" i="1"/>
  <c r="AR886" i="1"/>
  <c r="AQ886" i="1"/>
  <c r="AM886" i="1"/>
  <c r="AO713" i="1"/>
  <c r="AP713" i="1"/>
  <c r="AQ713" i="1"/>
  <c r="AR713" i="1"/>
  <c r="AS713" i="1"/>
  <c r="AT713" i="1"/>
  <c r="AU713" i="1"/>
  <c r="AN713" i="1"/>
  <c r="AV713" i="1"/>
  <c r="AM713" i="1"/>
  <c r="BP516" i="1"/>
  <c r="BJ900" i="1"/>
  <c r="AX900" i="1"/>
  <c r="CD900" i="1" s="1"/>
  <c r="BK900" i="1"/>
  <c r="BO890" i="1"/>
  <c r="BP221" i="1"/>
  <c r="BP861" i="1"/>
  <c r="BJ830" i="1"/>
  <c r="BQ830" i="1"/>
  <c r="BR975" i="1"/>
  <c r="BQ378" i="1"/>
  <c r="BL147" i="1"/>
  <c r="BJ651" i="1"/>
  <c r="BM651" i="1"/>
  <c r="BM1003" i="1"/>
  <c r="BR565" i="1"/>
  <c r="BN790" i="1"/>
  <c r="BJ743" i="1"/>
  <c r="BP743" i="1"/>
  <c r="BP761" i="1"/>
  <c r="BM684" i="1"/>
  <c r="BP940" i="1"/>
  <c r="BJ810" i="1"/>
  <c r="BM810" i="1"/>
  <c r="BN205" i="1"/>
  <c r="BL717" i="1"/>
  <c r="BN942" i="1"/>
  <c r="BJ721" i="1"/>
  <c r="BM721" i="1"/>
  <c r="BK639" i="1"/>
  <c r="AX639" i="1"/>
  <c r="CD639" i="1" s="1"/>
  <c r="BM870" i="1"/>
  <c r="BQ580" i="1"/>
  <c r="BK580" i="1"/>
  <c r="AX580" i="1"/>
  <c r="CD580" i="1" s="1"/>
  <c r="BS964" i="1"/>
  <c r="BQ285" i="1"/>
  <c r="BO885" i="1"/>
  <c r="BQ885" i="1"/>
  <c r="BR958" i="1"/>
  <c r="BR609" i="1"/>
  <c r="BR426" i="1"/>
  <c r="BO171" i="1"/>
  <c r="BM171" i="1"/>
  <c r="BO658" i="1"/>
  <c r="BM1004" i="1"/>
  <c r="BO629" i="1"/>
  <c r="BL814" i="1"/>
  <c r="BQ814" i="1"/>
  <c r="BQ807" i="1"/>
  <c r="BQ825" i="1"/>
  <c r="BN716" i="1"/>
  <c r="BQ972" i="1"/>
  <c r="BR972" i="1"/>
  <c r="BN874" i="1"/>
  <c r="BP269" i="1"/>
  <c r="BM785" i="1"/>
  <c r="BP663" i="1"/>
  <c r="BL132" i="1"/>
  <c r="BN644" i="1"/>
  <c r="BS1018" i="1"/>
  <c r="BL1018" i="1"/>
  <c r="BL413" i="1"/>
  <c r="BM925" i="1"/>
  <c r="BM591" i="1"/>
  <c r="BL673" i="1"/>
  <c r="BN673" i="1"/>
  <c r="BL458" i="1"/>
  <c r="BQ243" i="1"/>
  <c r="BP722" i="1"/>
  <c r="BR181" i="1"/>
  <c r="AX181" i="1"/>
  <c r="CD181" i="1" s="1"/>
  <c r="BK181" i="1"/>
  <c r="BR693" i="1"/>
  <c r="BS854" i="1"/>
  <c r="BL871" i="1"/>
  <c r="BS889" i="1"/>
  <c r="BM889" i="1"/>
  <c r="BS748" i="1"/>
  <c r="BM53" i="1"/>
  <c r="BR938" i="1"/>
  <c r="BR333" i="1"/>
  <c r="BK333" i="1"/>
  <c r="AX333" i="1"/>
  <c r="CD333" i="1" s="1"/>
  <c r="BK845" i="1"/>
  <c r="AX845" i="1"/>
  <c r="CD845" i="1" s="1"/>
  <c r="BR703" i="1"/>
  <c r="BL849" i="1"/>
  <c r="BJ19" i="1"/>
  <c r="BS19" i="1"/>
  <c r="BP593" i="1"/>
  <c r="BN109" i="1"/>
  <c r="BS787" i="1"/>
  <c r="BQ477" i="1"/>
  <c r="BL949" i="1"/>
  <c r="BM655" i="1"/>
  <c r="BS737" i="1"/>
  <c r="BL737" i="1"/>
  <c r="BP530" i="1"/>
  <c r="BK267" i="1"/>
  <c r="AX267" i="1"/>
  <c r="CD267" i="1" s="1"/>
  <c r="BR786" i="1"/>
  <c r="BQ245" i="1"/>
  <c r="AX245" i="1"/>
  <c r="CD245" i="1" s="1"/>
  <c r="BK245" i="1"/>
  <c r="BK757" i="1"/>
  <c r="AX757" i="1"/>
  <c r="CD757" i="1" s="1"/>
  <c r="BS918" i="1"/>
  <c r="BL895" i="1"/>
  <c r="BL953" i="1"/>
  <c r="BM953" i="1"/>
  <c r="BS780" i="1"/>
  <c r="BM85" i="1"/>
  <c r="BR1002" i="1"/>
  <c r="BP397" i="1"/>
  <c r="BR397" i="1"/>
  <c r="BK909" i="1"/>
  <c r="AX909" i="1"/>
  <c r="CD909" i="1" s="1"/>
  <c r="BL767" i="1"/>
  <c r="BL913" i="1"/>
  <c r="BL977" i="1"/>
  <c r="BM977" i="1"/>
  <c r="BS260" i="1"/>
  <c r="BO772" i="1"/>
  <c r="BO141" i="1"/>
  <c r="BS851" i="1"/>
  <c r="BM638" i="1"/>
  <c r="BL719" i="1"/>
  <c r="BJ801" i="1"/>
  <c r="BN801" i="1"/>
  <c r="BP602" i="1"/>
  <c r="BR355" i="1"/>
  <c r="BS850" i="1"/>
  <c r="BJ309" i="1"/>
  <c r="BS309" i="1"/>
  <c r="BS821" i="1"/>
  <c r="BL982" i="1"/>
  <c r="BM935" i="1"/>
  <c r="BJ1017" i="1"/>
  <c r="BN1017" i="1"/>
  <c r="BO812" i="1"/>
  <c r="BM117" i="1"/>
  <c r="BQ747" i="1"/>
  <c r="BJ461" i="1"/>
  <c r="BM461" i="1"/>
  <c r="BS973" i="1"/>
  <c r="BS831" i="1"/>
  <c r="BP20" i="1"/>
  <c r="BJ21" i="1"/>
  <c r="BK21" i="1"/>
  <c r="AX21" i="1"/>
  <c r="CD21" i="1" s="1"/>
  <c r="BS781" i="1"/>
  <c r="BM324" i="1"/>
  <c r="BR804" i="1"/>
  <c r="BL698" i="1"/>
  <c r="BN891" i="1"/>
  <c r="BO669" i="1"/>
  <c r="BO662" i="1"/>
  <c r="BQ662" i="1"/>
  <c r="BQ783" i="1"/>
  <c r="BQ865" i="1"/>
  <c r="BL642" i="1"/>
  <c r="BQ403" i="1"/>
  <c r="BL403" i="1"/>
  <c r="BN914" i="1"/>
  <c r="BL373" i="1"/>
  <c r="BN1013" i="1"/>
  <c r="BJ1006" i="1"/>
  <c r="BP1006" i="1"/>
  <c r="BQ999" i="1"/>
  <c r="BN588" i="1"/>
  <c r="BO844" i="1"/>
  <c r="BR149" i="1"/>
  <c r="BP149" i="1"/>
  <c r="BP811" i="1"/>
  <c r="BP525" i="1"/>
  <c r="BN622" i="1"/>
  <c r="BN959" i="1"/>
  <c r="BO959" i="1"/>
  <c r="BM388" i="1"/>
  <c r="BN836" i="1"/>
  <c r="BR762" i="1"/>
  <c r="BR955" i="1"/>
  <c r="BS955" i="1"/>
  <c r="BK733" i="1"/>
  <c r="AX733" i="1"/>
  <c r="CD733" i="1" s="1"/>
  <c r="BS702" i="1"/>
  <c r="BN847" i="1"/>
  <c r="BJ929" i="1"/>
  <c r="BN929" i="1"/>
  <c r="BS598" i="1"/>
  <c r="BS515" i="1"/>
  <c r="BS978" i="1"/>
  <c r="BJ437" i="1"/>
  <c r="BM437" i="1"/>
  <c r="BR726" i="1"/>
  <c r="BL615" i="1"/>
  <c r="BM633" i="1"/>
  <c r="BJ620" i="1"/>
  <c r="BS620" i="1"/>
  <c r="BL876" i="1"/>
  <c r="BO682" i="1"/>
  <c r="BR875" i="1"/>
  <c r="BJ589" i="1"/>
  <c r="BK589" i="1"/>
  <c r="AX589" i="1"/>
  <c r="CD589" i="1" s="1"/>
  <c r="BR686" i="1"/>
  <c r="BP868" i="1"/>
  <c r="BR868" i="1"/>
  <c r="BN826" i="1"/>
  <c r="BO157" i="1"/>
  <c r="BM797" i="1"/>
  <c r="BP766" i="1"/>
  <c r="BO766" i="1"/>
  <c r="BQ911" i="1"/>
  <c r="BQ993" i="1"/>
  <c r="BS83" i="1"/>
  <c r="BR579" i="1"/>
  <c r="BL579" i="1"/>
  <c r="BL915" i="1"/>
  <c r="BP501" i="1"/>
  <c r="BL750" i="1"/>
  <c r="BM679" i="1"/>
  <c r="BN679" i="1"/>
  <c r="BN697" i="1"/>
  <c r="BN652" i="1"/>
  <c r="BO908" i="1"/>
  <c r="BL746" i="1"/>
  <c r="BK746" i="1"/>
  <c r="AX746" i="1"/>
  <c r="CD746" i="1" s="1"/>
  <c r="BL939" i="1"/>
  <c r="BM653" i="1"/>
  <c r="BM878" i="1"/>
  <c r="BL657" i="1"/>
  <c r="BN657" i="1"/>
  <c r="AL20" i="1"/>
  <c r="AL225" i="1" a="1"/>
  <c r="AL225" i="1" s="1"/>
  <c r="AL537" i="1" a="1"/>
  <c r="AL537" i="1" s="1"/>
  <c r="AL170" i="1" a="1"/>
  <c r="AL170" i="1" s="1"/>
  <c r="AL171" i="1" a="1"/>
  <c r="AL171" i="1" s="1"/>
  <c r="AL491" i="1" a="1"/>
  <c r="AL491" i="1" s="1"/>
  <c r="AL198" i="1" a="1"/>
  <c r="AL198" i="1" s="1"/>
  <c r="AL415" i="1" a="1"/>
  <c r="AL415" i="1" s="1"/>
  <c r="AL928" i="1" a="1"/>
  <c r="AL928" i="1" s="1"/>
  <c r="AL479" i="1" a="1"/>
  <c r="AL479" i="1" s="1"/>
  <c r="AL510" i="1" a="1"/>
  <c r="AL510" i="1" s="1"/>
  <c r="AL151" i="1" a="1"/>
  <c r="AL151" i="1" s="1"/>
  <c r="AL144" i="1" a="1"/>
  <c r="AL144" i="1" s="1"/>
  <c r="AL400" i="1" a="1"/>
  <c r="AL400" i="1" s="1"/>
  <c r="AL656" i="1" a="1"/>
  <c r="AL656" i="1" s="1"/>
  <c r="AL169" i="1" a="1"/>
  <c r="AL169" i="1" s="1"/>
  <c r="AL67" i="1" a="1"/>
  <c r="AL67" i="1" s="1"/>
  <c r="AL46" i="1" a="1"/>
  <c r="AL46" i="1" s="1"/>
  <c r="AL776" i="1" a="1"/>
  <c r="AL776" i="1" s="1"/>
  <c r="AL305" i="1" a="1"/>
  <c r="AL305" i="1" s="1"/>
  <c r="AL715" i="1" a="1"/>
  <c r="AL715" i="1" s="1"/>
  <c r="AL114" i="1" a="1"/>
  <c r="AL114" i="1" s="1"/>
  <c r="AL291" i="1" a="1"/>
  <c r="AL291" i="1" s="1"/>
  <c r="AL619" i="1" a="1"/>
  <c r="AL619" i="1" s="1"/>
  <c r="AL204" i="1" a="1"/>
  <c r="AL204" i="1" s="1"/>
  <c r="AL460" i="1" a="1"/>
  <c r="AL460" i="1" s="1"/>
  <c r="AL716" i="1" a="1"/>
  <c r="AL716" i="1" s="1"/>
  <c r="AL972" i="1" a="1"/>
  <c r="AL972" i="1" s="1"/>
  <c r="AL939" i="1" a="1"/>
  <c r="AL939" i="1" s="1"/>
  <c r="AL878" i="1" a="1"/>
  <c r="AL878" i="1" s="1"/>
  <c r="AL703" i="1" a="1"/>
  <c r="AL703" i="1" s="1"/>
  <c r="AL895" i="1" a="1"/>
  <c r="AL895" i="1" s="1"/>
  <c r="AL721" i="1" a="1"/>
  <c r="AL721" i="1" s="1"/>
  <c r="AL977" i="1" a="1"/>
  <c r="AL977" i="1" s="1"/>
  <c r="AL898" i="1" a="1"/>
  <c r="AL898" i="1" s="1"/>
  <c r="AL933" i="1" a="1"/>
  <c r="AL933" i="1" s="1"/>
  <c r="AL599" i="1" a="1"/>
  <c r="AL599" i="1" s="1"/>
  <c r="AL855" i="1" a="1"/>
  <c r="AL855" i="1" s="1"/>
  <c r="AL681" i="1" a="1"/>
  <c r="AL681" i="1" s="1"/>
  <c r="AL937" i="1" a="1"/>
  <c r="AL937" i="1" s="1"/>
  <c r="AL250" i="1" a="1"/>
  <c r="AL250" i="1" s="1"/>
  <c r="AL618" i="1" a="1"/>
  <c r="AL618" i="1" s="1"/>
  <c r="AL275" i="1" a="1"/>
  <c r="AL275" i="1" s="1"/>
  <c r="AL627" i="1" a="1"/>
  <c r="AL627" i="1" s="1"/>
  <c r="AL148" i="1" a="1"/>
  <c r="AL148" i="1" s="1"/>
  <c r="AL404" i="1" a="1"/>
  <c r="AL404" i="1" s="1"/>
  <c r="AL660" i="1" a="1"/>
  <c r="AL660" i="1" s="1"/>
  <c r="AL916" i="1" a="1"/>
  <c r="AL916" i="1" s="1"/>
  <c r="AL666" i="1" a="1"/>
  <c r="AL666" i="1" s="1"/>
  <c r="AL922" i="1" a="1"/>
  <c r="AL922" i="1" s="1"/>
  <c r="AL859" i="1" a="1"/>
  <c r="AL859" i="1" s="1"/>
  <c r="AL670" i="1" a="1"/>
  <c r="AL670" i="1" s="1"/>
  <c r="AL926" i="1" a="1"/>
  <c r="AL926" i="1" s="1"/>
  <c r="AL815" i="1" a="1"/>
  <c r="AL815" i="1" s="1"/>
  <c r="AL257" i="1" a="1"/>
  <c r="AL257" i="1" s="1"/>
  <c r="AL258" i="1" a="1"/>
  <c r="AL258" i="1" s="1"/>
  <c r="AL522" i="1" a="1"/>
  <c r="AL522" i="1" s="1"/>
  <c r="AL243" i="1" a="1"/>
  <c r="AL243" i="1" s="1"/>
  <c r="AL515" i="1" a="1"/>
  <c r="AL515" i="1" s="1"/>
  <c r="AL544" i="1" a="1"/>
  <c r="AL544" i="1" s="1"/>
  <c r="AL230" i="1" a="1"/>
  <c r="AL230" i="1" s="1"/>
  <c r="AL542" i="1" a="1"/>
  <c r="AL542" i="1" s="1"/>
  <c r="AL487" i="1" a="1"/>
  <c r="AL487" i="1" s="1"/>
  <c r="AL184" i="1" a="1"/>
  <c r="AL184" i="1" s="1"/>
  <c r="AL440" i="1" a="1"/>
  <c r="AL440" i="1" s="1"/>
  <c r="AL704" i="1" a="1"/>
  <c r="AL704" i="1" s="1"/>
  <c r="AL960" i="1" a="1"/>
  <c r="AL960" i="1" s="1"/>
  <c r="AL505" i="1" a="1"/>
  <c r="AL505" i="1" s="1"/>
  <c r="AL690" i="1" a="1"/>
  <c r="AL690" i="1" s="1"/>
  <c r="AL183" i="1" a="1"/>
  <c r="AL183" i="1" s="1"/>
  <c r="AL201" i="1" a="1"/>
  <c r="AL201" i="1" s="1"/>
  <c r="AL473" i="1" a="1"/>
  <c r="AL473" i="1" s="1"/>
  <c r="AL154" i="1" a="1"/>
  <c r="AL154" i="1" s="1"/>
  <c r="AL426" i="1" a="1"/>
  <c r="AL426" i="1" s="1"/>
  <c r="AL339" i="1" a="1"/>
  <c r="AL339" i="1" s="1"/>
  <c r="AL407" i="1" a="1"/>
  <c r="AL407" i="1" s="1"/>
  <c r="AL174" i="1" a="1"/>
  <c r="AL174" i="1" s="1"/>
  <c r="AL40" i="1" a="1"/>
  <c r="AL40" i="1" s="1"/>
  <c r="AL296" i="1" a="1"/>
  <c r="AL296" i="1" s="1"/>
  <c r="AL552" i="1" a="1"/>
  <c r="AL552" i="1" s="1"/>
  <c r="AL808" i="1" a="1"/>
  <c r="AL808" i="1" s="1"/>
  <c r="AL43" i="1" a="1"/>
  <c r="AL43" i="1" s="1"/>
  <c r="AL315" i="1" a="1"/>
  <c r="AL315" i="1" s="1"/>
  <c r="AL691" i="1" a="1"/>
  <c r="AL691" i="1" s="1"/>
  <c r="AL236" i="1" a="1"/>
  <c r="AL236" i="1" s="1"/>
  <c r="AL492" i="1" a="1"/>
  <c r="AL492" i="1" s="1"/>
  <c r="AL748" i="1" a="1"/>
  <c r="AL748" i="1" s="1"/>
  <c r="AL746" i="1" a="1"/>
  <c r="AL746" i="1" s="1"/>
  <c r="AL1002" i="1" a="1"/>
  <c r="AL1002" i="1" s="1"/>
  <c r="AL333" i="1" a="1"/>
  <c r="AL333" i="1" s="1"/>
  <c r="AL589" i="1" a="1"/>
  <c r="AL589" i="1" s="1"/>
  <c r="AL845" i="1" a="1"/>
  <c r="AL845" i="1" s="1"/>
  <c r="AL686" i="1" a="1"/>
  <c r="AL686" i="1" s="1"/>
  <c r="AL229" i="1" a="1"/>
  <c r="AL229" i="1" s="1"/>
  <c r="AL485" i="1" a="1"/>
  <c r="AL485" i="1" s="1"/>
  <c r="AL741" i="1" a="1"/>
  <c r="AL741" i="1" s="1"/>
  <c r="AL774" i="1" a="1"/>
  <c r="AL774" i="1" s="1"/>
  <c r="AL338" i="1" a="1"/>
  <c r="AL338" i="1" s="1"/>
  <c r="AL667" i="1" a="1"/>
  <c r="AL667" i="1" s="1"/>
  <c r="AL180" i="1" a="1"/>
  <c r="AL180" i="1" s="1"/>
  <c r="AL436" i="1" a="1"/>
  <c r="AL436" i="1" s="1"/>
  <c r="AL692" i="1" a="1"/>
  <c r="AL692" i="1" s="1"/>
  <c r="AL948" i="1" a="1"/>
  <c r="AL948" i="1" s="1"/>
  <c r="AL923" i="1" a="1"/>
  <c r="AL923" i="1" s="1"/>
  <c r="AL480" i="1" a="1"/>
  <c r="AL480" i="1" s="1"/>
  <c r="AL642" i="1" a="1"/>
  <c r="AL642" i="1" s="1"/>
  <c r="AL267" i="1" a="1"/>
  <c r="AL267" i="1" s="1"/>
  <c r="AL262" i="1" a="1"/>
  <c r="AL262" i="1" s="1"/>
  <c r="AL527" i="1" a="1"/>
  <c r="AL527" i="1" s="1"/>
  <c r="AL736" i="1" a="1"/>
  <c r="AL736" i="1" s="1"/>
  <c r="AL992" i="1" a="1"/>
  <c r="AL992" i="1" s="1"/>
  <c r="AL577" i="1" a="1"/>
  <c r="AL577" i="1" s="1"/>
  <c r="AL282" i="1" a="1"/>
  <c r="AL282" i="1" s="1"/>
  <c r="AL294" i="1" a="1"/>
  <c r="AL294" i="1" s="1"/>
  <c r="AL582" i="1" a="1"/>
  <c r="AL582" i="1" s="1"/>
  <c r="AL215" i="1" a="1"/>
  <c r="AL215" i="1" s="1"/>
  <c r="AL208" i="1" a="1"/>
  <c r="AL208" i="1" s="1"/>
  <c r="AL464" i="1" a="1"/>
  <c r="AL464" i="1" s="1"/>
  <c r="AL233" i="1" a="1"/>
  <c r="AL233" i="1" s="1"/>
  <c r="AL218" i="1" a="1"/>
  <c r="AL218" i="1" s="1"/>
  <c r="AL458" i="1" a="1"/>
  <c r="AL458" i="1" s="1"/>
  <c r="AL131" i="1" a="1"/>
  <c r="AL131" i="1" s="1"/>
  <c r="AL502" i="1" a="1"/>
  <c r="AL502" i="1" s="1"/>
  <c r="AL391" i="1" a="1"/>
  <c r="AL391" i="1" s="1"/>
  <c r="AL840" i="1" a="1"/>
  <c r="AL840" i="1" s="1"/>
  <c r="AL65" i="1" a="1"/>
  <c r="AL65" i="1" s="1"/>
  <c r="AL553" i="1" a="1"/>
  <c r="AL553" i="1" s="1"/>
  <c r="AL378" i="1" a="1"/>
  <c r="AL378" i="1" s="1"/>
  <c r="AL268" i="1" a="1"/>
  <c r="AL268" i="1" s="1"/>
  <c r="AL524" i="1" a="1"/>
  <c r="AL524" i="1" s="1"/>
  <c r="AL780" i="1" a="1"/>
  <c r="AL780" i="1" s="1"/>
  <c r="AL21" i="1" a="1"/>
  <c r="AL21" i="1" s="1"/>
  <c r="AL747" i="1" a="1"/>
  <c r="AL747" i="1" s="1"/>
  <c r="AL1003" i="1" a="1"/>
  <c r="AL1003" i="1" s="1"/>
  <c r="AL942" i="1" a="1"/>
  <c r="AL942" i="1" s="1"/>
  <c r="AL959" i="1" a="1"/>
  <c r="AL959" i="1" s="1"/>
  <c r="AL785" i="1" a="1"/>
  <c r="AL785" i="1" s="1"/>
  <c r="AL706" i="1" a="1"/>
  <c r="AL706" i="1" s="1"/>
  <c r="AL962" i="1" a="1"/>
  <c r="AL962" i="1" s="1"/>
  <c r="AL899" i="1" a="1"/>
  <c r="AL899" i="1" s="1"/>
  <c r="AL919" i="1" a="1"/>
  <c r="AL919" i="1" s="1"/>
  <c r="AL745" i="1" a="1"/>
  <c r="AL745" i="1" s="1"/>
  <c r="AL1001" i="1" a="1"/>
  <c r="AL1001" i="1" s="1"/>
  <c r="AL362" i="1" a="1"/>
  <c r="AL362" i="1" s="1"/>
  <c r="AL27" i="1" a="1"/>
  <c r="AL27" i="1" s="1"/>
  <c r="AL363" i="1" a="1"/>
  <c r="AL363" i="1" s="1"/>
  <c r="AL212" i="1" a="1"/>
  <c r="AL212" i="1" s="1"/>
  <c r="AL468" i="1" a="1"/>
  <c r="AL468" i="1" s="1"/>
  <c r="AL724" i="1" a="1"/>
  <c r="AL724" i="1" s="1"/>
  <c r="AL980" i="1" a="1"/>
  <c r="AL980" i="1" s="1"/>
  <c r="AL730" i="1" a="1"/>
  <c r="AL730" i="1" s="1"/>
  <c r="AL986" i="1" a="1"/>
  <c r="AL986" i="1" s="1"/>
  <c r="AL987" i="1" a="1"/>
  <c r="AL987" i="1" s="1"/>
  <c r="AL893" i="1" a="1"/>
  <c r="AL893" i="1" s="1"/>
  <c r="AL361" i="1" a="1"/>
  <c r="AL361" i="1" s="1"/>
  <c r="AL579" i="1" a="1"/>
  <c r="AL579" i="1" s="1"/>
  <c r="AL190" i="1" a="1"/>
  <c r="AL190" i="1" s="1"/>
  <c r="AL38" i="1" a="1"/>
  <c r="AL38" i="1" s="1"/>
  <c r="AL247" i="1" a="1"/>
  <c r="AL247" i="1" s="1"/>
  <c r="AL248" i="1" a="1"/>
  <c r="AL248" i="1" s="1"/>
  <c r="AL504" i="1" a="1"/>
  <c r="AL504" i="1" s="1"/>
  <c r="AL768" i="1" a="1"/>
  <c r="AL768" i="1" s="1"/>
  <c r="AL297" i="1" a="1"/>
  <c r="AL297" i="1" s="1"/>
  <c r="AL306" i="1" a="1"/>
  <c r="AL306" i="1" s="1"/>
  <c r="AL754" i="1" a="1"/>
  <c r="AL754" i="1" s="1"/>
  <c r="AL462" i="1" a="1"/>
  <c r="AL462" i="1" s="1"/>
  <c r="AL302" i="1" a="1"/>
  <c r="AL302" i="1" s="1"/>
  <c r="AL567" i="1" a="1"/>
  <c r="AL567" i="1" s="1"/>
  <c r="AL242" i="1" a="1"/>
  <c r="AL242" i="1" s="1"/>
  <c r="AL427" i="1" a="1"/>
  <c r="AL427" i="1" s="1"/>
  <c r="AL143" i="1" a="1"/>
  <c r="AL143" i="1" s="1"/>
  <c r="AL423" i="1" a="1"/>
  <c r="AL423" i="1" s="1"/>
  <c r="AL104" i="1" a="1"/>
  <c r="AL104" i="1" s="1"/>
  <c r="AL360" i="1" a="1"/>
  <c r="AL360" i="1" s="1"/>
  <c r="AL616" i="1" a="1"/>
  <c r="AL616" i="1" s="1"/>
  <c r="AL872" i="1" a="1"/>
  <c r="AL872" i="1" s="1"/>
  <c r="AL409" i="1" a="1"/>
  <c r="AL409" i="1" s="1"/>
  <c r="AL178" i="1" a="1"/>
  <c r="AL178" i="1" s="1"/>
  <c r="AL107" i="1" a="1"/>
  <c r="AL107" i="1" s="1"/>
  <c r="AL403" i="1" a="1"/>
  <c r="AL403" i="1" s="1"/>
  <c r="AL44" i="1" a="1"/>
  <c r="AL44" i="1" s="1"/>
  <c r="AL300" i="1" a="1"/>
  <c r="AL300" i="1" s="1"/>
  <c r="AL556" i="1" a="1"/>
  <c r="AL556" i="1" s="1"/>
  <c r="AL812" i="1" a="1"/>
  <c r="AL812" i="1" s="1"/>
  <c r="AL53" i="1" a="1"/>
  <c r="AL53" i="1" s="1"/>
  <c r="AL810" i="1" a="1"/>
  <c r="AL810" i="1" s="1"/>
  <c r="AL1004" i="1" a="1"/>
  <c r="AL1004" i="1" s="1"/>
  <c r="AL397" i="1" a="1"/>
  <c r="AL397" i="1" s="1"/>
  <c r="AL653" i="1" a="1"/>
  <c r="AL653" i="1" s="1"/>
  <c r="AL909" i="1" a="1"/>
  <c r="AL909" i="1" s="1"/>
  <c r="AL750" i="1" a="1"/>
  <c r="AL750" i="1" s="1"/>
  <c r="AL767" i="1" a="1"/>
  <c r="AL767" i="1" s="1"/>
  <c r="AL587" i="1" a="1"/>
  <c r="AL587" i="1" s="1"/>
  <c r="AL293" i="1" a="1"/>
  <c r="AL293" i="1" s="1"/>
  <c r="AL549" i="1" a="1"/>
  <c r="AL549" i="1" s="1"/>
  <c r="AL805" i="1" a="1"/>
  <c r="AL805" i="1" s="1"/>
  <c r="AL997" i="1" a="1"/>
  <c r="AL997" i="1" s="1"/>
  <c r="AL838" i="1" a="1"/>
  <c r="AL838" i="1" s="1"/>
  <c r="AL663" i="1" a="1"/>
  <c r="AL663" i="1" s="1"/>
  <c r="AL98" i="1" a="1"/>
  <c r="AL98" i="1" s="1"/>
  <c r="AL387" i="1" a="1"/>
  <c r="AL387" i="1" s="1"/>
  <c r="AL244" i="1" a="1"/>
  <c r="AL244" i="1" s="1"/>
  <c r="AL500" i="1" a="1"/>
  <c r="AL500" i="1" s="1"/>
  <c r="AL756" i="1" a="1"/>
  <c r="AL756" i="1" s="1"/>
  <c r="AL381" i="1" a="1"/>
  <c r="AL381" i="1" s="1"/>
  <c r="AL637" i="1" a="1"/>
  <c r="AL637" i="1" s="1"/>
  <c r="AL240" i="1" a="1"/>
  <c r="AL240" i="1" s="1"/>
  <c r="AL496" i="1" a="1"/>
  <c r="AL496" i="1" s="1"/>
  <c r="AL35" i="1" a="1"/>
  <c r="AL35" i="1" s="1"/>
  <c r="AL371" i="1" a="1"/>
  <c r="AL371" i="1" s="1"/>
  <c r="AL136" i="1" a="1"/>
  <c r="AL136" i="1" s="1"/>
  <c r="AL392" i="1" a="1"/>
  <c r="AL392" i="1" s="1"/>
  <c r="AL648" i="1" a="1"/>
  <c r="AL648" i="1" s="1"/>
  <c r="AL888" i="1" a="1"/>
  <c r="AL888" i="1" s="1"/>
  <c r="AL322" i="1" a="1"/>
  <c r="AL322" i="1" s="1"/>
  <c r="AL89" i="1" a="1"/>
  <c r="AL89" i="1" s="1"/>
  <c r="AL42" i="1" a="1"/>
  <c r="AL42" i="1" s="1"/>
  <c r="AL346" i="1" a="1"/>
  <c r="AL346" i="1" s="1"/>
  <c r="AL70" i="1" a="1"/>
  <c r="AL70" i="1" s="1"/>
  <c r="AL279" i="1" a="1"/>
  <c r="AL279" i="1" s="1"/>
  <c r="AL800" i="1" a="1"/>
  <c r="AL800" i="1" s="1"/>
  <c r="AL66" i="1" a="1"/>
  <c r="AL66" i="1" s="1"/>
  <c r="AL47" i="1" a="1"/>
  <c r="AL47" i="1" s="1"/>
  <c r="AL334" i="1" a="1"/>
  <c r="AL334" i="1" s="1"/>
  <c r="AL23" i="1" a="1"/>
  <c r="AL23" i="1" s="1"/>
  <c r="AL272" i="1" a="1"/>
  <c r="AL272" i="1" s="1"/>
  <c r="AL528" i="1" a="1"/>
  <c r="AL528" i="1" s="1"/>
  <c r="AL530" i="1" a="1"/>
  <c r="AL530" i="1" s="1"/>
  <c r="AL179" i="1" a="1"/>
  <c r="AL179" i="1" s="1"/>
  <c r="AL451" i="1" a="1"/>
  <c r="AL451" i="1" s="1"/>
  <c r="AL550" i="1" a="1"/>
  <c r="AL550" i="1" s="1"/>
  <c r="AL463" i="1" a="1"/>
  <c r="AL463" i="1" s="1"/>
  <c r="AL904" i="1" a="1"/>
  <c r="AL904" i="1" s="1"/>
  <c r="AL441" i="1" a="1"/>
  <c r="AL441" i="1" s="1"/>
  <c r="AL76" i="1" a="1"/>
  <c r="AL76" i="1" s="1"/>
  <c r="AL332" i="1" a="1"/>
  <c r="AL332" i="1" s="1"/>
  <c r="AL588" i="1" a="1"/>
  <c r="AL588" i="1" s="1"/>
  <c r="AL844" i="1" a="1"/>
  <c r="AL844" i="1" s="1"/>
  <c r="AL85" i="1" a="1"/>
  <c r="AL85" i="1" s="1"/>
  <c r="AL811" i="1" a="1"/>
  <c r="AL811" i="1" s="1"/>
  <c r="AL207" i="1" a="1"/>
  <c r="AL207" i="1" s="1"/>
  <c r="AL608" i="1" a="1"/>
  <c r="AL608" i="1" s="1"/>
  <c r="AL370" i="1" a="1"/>
  <c r="AL370" i="1" s="1"/>
  <c r="AL83" i="1" a="1"/>
  <c r="AL83" i="1" s="1"/>
  <c r="AL355" i="1" a="1"/>
  <c r="AL355" i="1" s="1"/>
  <c r="AL28" i="1" a="1"/>
  <c r="AL28" i="1" s="1"/>
  <c r="AL271" i="1" a="1"/>
  <c r="AL271" i="1" s="1"/>
  <c r="AL102" i="1" a="1"/>
  <c r="AL102" i="1" s="1"/>
  <c r="AL366" i="1" a="1"/>
  <c r="AL366" i="1" s="1"/>
  <c r="AL56" i="1" a="1"/>
  <c r="AL56" i="1" s="1"/>
  <c r="AL312" i="1" a="1"/>
  <c r="AL312" i="1" s="1"/>
  <c r="AL568" i="1" a="1"/>
  <c r="AL568" i="1" s="1"/>
  <c r="AL832" i="1" a="1"/>
  <c r="AL832" i="1" s="1"/>
  <c r="AL57" i="1" a="1"/>
  <c r="AL57" i="1" s="1"/>
  <c r="AL130" i="1" a="1"/>
  <c r="AL130" i="1" s="1"/>
  <c r="AL602" i="1" a="1"/>
  <c r="AL602" i="1" s="1"/>
  <c r="AL343" i="1" a="1"/>
  <c r="AL343" i="1" s="1"/>
  <c r="AL55" i="1" a="1"/>
  <c r="AL55" i="1" s="1"/>
  <c r="AL319" i="1" a="1"/>
  <c r="AL319" i="1" s="1"/>
  <c r="AL25" i="1" a="1"/>
  <c r="AL25" i="1" s="1"/>
  <c r="AL337" i="1" a="1"/>
  <c r="AL337" i="1" s="1"/>
  <c r="AL26" i="1" a="1"/>
  <c r="AL26" i="1" s="1"/>
  <c r="AL203" i="1" a="1"/>
  <c r="AL203" i="1" s="1"/>
  <c r="AL475" i="1" a="1"/>
  <c r="AL475" i="1" s="1"/>
  <c r="AL288" i="1" a="1"/>
  <c r="AL288" i="1" s="1"/>
  <c r="AL168" i="1" a="1"/>
  <c r="AL168" i="1" s="1"/>
  <c r="AL424" i="1" a="1"/>
  <c r="AL424" i="1" s="1"/>
  <c r="AL680" i="1" a="1"/>
  <c r="AL680" i="1" s="1"/>
  <c r="AL936" i="1" a="1"/>
  <c r="AL936" i="1" s="1"/>
  <c r="AL513" i="1" a="1"/>
  <c r="AL513" i="1" s="1"/>
  <c r="AL50" i="1" a="1"/>
  <c r="AL50" i="1" s="1"/>
  <c r="AL498" i="1" a="1"/>
  <c r="AL498" i="1" s="1"/>
  <c r="AL108" i="1" a="1"/>
  <c r="AL108" i="1" s="1"/>
  <c r="AL364" i="1" a="1"/>
  <c r="AL364" i="1" s="1"/>
  <c r="AL620" i="1" a="1"/>
  <c r="AL620" i="1" s="1"/>
  <c r="AL876" i="1" a="1"/>
  <c r="AL876" i="1" s="1"/>
  <c r="AL117" i="1" a="1"/>
  <c r="AL117" i="1" s="1"/>
  <c r="AL874" i="1" a="1"/>
  <c r="AL874" i="1" s="1"/>
  <c r="AL205" i="1" a="1"/>
  <c r="AL205" i="1" s="1"/>
  <c r="AL461" i="1" a="1"/>
  <c r="AL461" i="1" s="1"/>
  <c r="AL717" i="1" a="1"/>
  <c r="AL717" i="1" s="1"/>
  <c r="AL973" i="1" a="1"/>
  <c r="AL973" i="1" s="1"/>
  <c r="AL814" i="1" a="1"/>
  <c r="AL814" i="1" s="1"/>
  <c r="AL771" i="1" a="1"/>
  <c r="AL771" i="1" s="1"/>
  <c r="AL963" i="1" a="1"/>
  <c r="AL963" i="1" s="1"/>
  <c r="AL357" i="1" a="1"/>
  <c r="AL357" i="1" s="1"/>
  <c r="AL613" i="1" a="1"/>
  <c r="AL613" i="1" s="1"/>
  <c r="AL646" i="1" a="1"/>
  <c r="AL646" i="1" s="1"/>
  <c r="AL499" i="1" a="1"/>
  <c r="AL499" i="1" s="1"/>
  <c r="AL52" i="1" a="1"/>
  <c r="AL52" i="1" s="1"/>
  <c r="AL308" i="1" a="1"/>
  <c r="AL308" i="1" s="1"/>
  <c r="AL564" i="1" a="1"/>
  <c r="AL564" i="1" s="1"/>
  <c r="AL820" i="1" a="1"/>
  <c r="AL820" i="1" s="1"/>
  <c r="AL61" i="1" a="1"/>
  <c r="AL61" i="1" s="1"/>
  <c r="AL189" i="1" a="1"/>
  <c r="AL189" i="1" s="1"/>
  <c r="AL445" i="1" a="1"/>
  <c r="AL445" i="1" s="1"/>
  <c r="AL701" i="1" a="1"/>
  <c r="AL701" i="1" s="1"/>
  <c r="AL687" i="1" a="1"/>
  <c r="AL687" i="1" s="1"/>
  <c r="AL943" i="1" a="1"/>
  <c r="AL943" i="1" s="1"/>
  <c r="AL769" i="1" a="1"/>
  <c r="AL769" i="1" s="1"/>
  <c r="AL755" i="1" a="1"/>
  <c r="AL755" i="1" s="1"/>
  <c r="AL1011" i="1" a="1"/>
  <c r="AL1011" i="1" s="1"/>
  <c r="AL161" i="1" a="1"/>
  <c r="AL161" i="1" s="1"/>
  <c r="AL465" i="1" a="1"/>
  <c r="AL465" i="1" s="1"/>
  <c r="AL106" i="1" a="1"/>
  <c r="AL106" i="1" s="1"/>
  <c r="AL379" i="1" a="1"/>
  <c r="AL379" i="1" s="1"/>
  <c r="AL134" i="1" a="1"/>
  <c r="AL134" i="1" s="1"/>
  <c r="AL398" i="1" a="1"/>
  <c r="AL398" i="1" s="1"/>
  <c r="AL864" i="1" a="1"/>
  <c r="AL864" i="1" s="1"/>
  <c r="AL401" i="1" a="1"/>
  <c r="AL401" i="1" s="1"/>
  <c r="AL707" i="1" a="1"/>
  <c r="AL707" i="1" s="1"/>
  <c r="AL358" i="1" a="1"/>
  <c r="AL358" i="1" s="1"/>
  <c r="AL438" i="1" a="1"/>
  <c r="AL438" i="1" s="1"/>
  <c r="AL87" i="1" a="1"/>
  <c r="AL87" i="1" s="1"/>
  <c r="AL351" i="1" a="1"/>
  <c r="AL351" i="1" s="1"/>
  <c r="AL80" i="1" a="1"/>
  <c r="AL80" i="1" s="1"/>
  <c r="AL336" i="1" a="1"/>
  <c r="AL336" i="1" s="1"/>
  <c r="AL592" i="1" a="1"/>
  <c r="AL592" i="1" s="1"/>
  <c r="AL369" i="1" a="1"/>
  <c r="AL369" i="1" s="1"/>
  <c r="AL330" i="1" a="1"/>
  <c r="AL330" i="1" s="1"/>
  <c r="AL227" i="1" a="1"/>
  <c r="AL227" i="1" s="1"/>
  <c r="AL255" i="1" a="1"/>
  <c r="AL255" i="1" s="1"/>
  <c r="AL535" i="1" a="1"/>
  <c r="AL535" i="1" s="1"/>
  <c r="AL712" i="1" a="1"/>
  <c r="AL712" i="1" s="1"/>
  <c r="AL968" i="1" a="1"/>
  <c r="AL968" i="1" s="1"/>
  <c r="AL578" i="1" a="1"/>
  <c r="AL578" i="1" s="1"/>
  <c r="AL266" i="1" a="1"/>
  <c r="AL266" i="1" s="1"/>
  <c r="AL547" i="1" a="1"/>
  <c r="AL547" i="1" s="1"/>
  <c r="AL140" i="1" a="1"/>
  <c r="AL140" i="1" s="1"/>
  <c r="AL396" i="1" a="1"/>
  <c r="AL396" i="1" s="1"/>
  <c r="AL652" i="1" a="1"/>
  <c r="AL652" i="1" s="1"/>
  <c r="AL908" i="1" a="1"/>
  <c r="AL908" i="1" s="1"/>
  <c r="AL149" i="1" a="1"/>
  <c r="AL149" i="1" s="1"/>
  <c r="AL875" i="1" a="1"/>
  <c r="AL875" i="1" s="1"/>
  <c r="AL639" i="1" a="1"/>
  <c r="AL639" i="1" s="1"/>
  <c r="AL831" i="1" a="1"/>
  <c r="AL831" i="1" s="1"/>
  <c r="AL657" i="1" a="1"/>
  <c r="AL657" i="1" s="1"/>
  <c r="AL913" i="1" a="1"/>
  <c r="AL913" i="1" s="1"/>
  <c r="AL834" i="1" a="1"/>
  <c r="AL834" i="1" s="1"/>
  <c r="AL869" i="1" a="1"/>
  <c r="AL869" i="1" s="1"/>
  <c r="AL966" i="1" a="1"/>
  <c r="AL966" i="1" s="1"/>
  <c r="AL727" i="1" a="1"/>
  <c r="AL727" i="1" s="1"/>
  <c r="AL617" i="1" a="1"/>
  <c r="AL617" i="1" s="1"/>
  <c r="AL873" i="1" a="1"/>
  <c r="AL873" i="1" s="1"/>
  <c r="AL155" i="1" a="1"/>
  <c r="AL155" i="1" s="1"/>
  <c r="AL523" i="1" a="1"/>
  <c r="AL523" i="1" s="1"/>
  <c r="AL84" i="1" a="1"/>
  <c r="AL84" i="1" s="1"/>
  <c r="AL340" i="1" a="1"/>
  <c r="AL340" i="1" s="1"/>
  <c r="AL596" i="1" a="1"/>
  <c r="AL596" i="1" s="1"/>
  <c r="AL852" i="1" a="1"/>
  <c r="AL852" i="1" s="1"/>
  <c r="AL93" i="1" a="1"/>
  <c r="AL93" i="1" s="1"/>
  <c r="AL858" i="1" a="1"/>
  <c r="AL858" i="1" s="1"/>
  <c r="AL795" i="1" a="1"/>
  <c r="AL795" i="1" s="1"/>
  <c r="AL606" i="1" a="1"/>
  <c r="AL606" i="1" s="1"/>
  <c r="AL862" i="1" a="1"/>
  <c r="AL862" i="1" s="1"/>
  <c r="AL751" i="1" a="1"/>
  <c r="AL751" i="1" s="1"/>
  <c r="AL818" i="1" a="1"/>
  <c r="AL818" i="1" s="1"/>
  <c r="AL1012" i="1" a="1"/>
  <c r="AL1012" i="1" s="1"/>
  <c r="AL728" i="1" a="1"/>
  <c r="AL728" i="1" s="1"/>
  <c r="AL984" i="1" a="1"/>
  <c r="AL984" i="1" s="1"/>
  <c r="AL569" i="1" a="1"/>
  <c r="AL569" i="1" s="1"/>
  <c r="AL410" i="1" a="1"/>
  <c r="AL410" i="1" s="1"/>
  <c r="AL96" i="1" a="1"/>
  <c r="AL96" i="1" s="1"/>
  <c r="AL672" i="1" a="1"/>
  <c r="AL672" i="1" s="1"/>
  <c r="AL193" i="1" a="1"/>
  <c r="AL193" i="1" s="1"/>
  <c r="AL450" i="1" a="1"/>
  <c r="AL450" i="1" s="1"/>
  <c r="AL147" i="1" a="1"/>
  <c r="AL147" i="1" s="1"/>
  <c r="AL416" i="1" a="1"/>
  <c r="AL416" i="1" s="1"/>
  <c r="AL166" i="1" a="1"/>
  <c r="AL166" i="1" s="1"/>
  <c r="AL383" i="1" a="1"/>
  <c r="AL383" i="1" s="1"/>
  <c r="AL120" i="1" a="1"/>
  <c r="AL120" i="1" s="1"/>
  <c r="AL376" i="1" a="1"/>
  <c r="AL376" i="1" s="1"/>
  <c r="AL632" i="1" a="1"/>
  <c r="AL632" i="1" s="1"/>
  <c r="AL896" i="1" a="1"/>
  <c r="AL896" i="1" s="1"/>
  <c r="AL129" i="1" a="1"/>
  <c r="AL129" i="1" s="1"/>
  <c r="AL433" i="1" a="1"/>
  <c r="AL433" i="1" s="1"/>
  <c r="AL194" i="1" a="1"/>
  <c r="AL194" i="1" s="1"/>
  <c r="AL119" i="1" a="1"/>
  <c r="AL119" i="1" s="1"/>
  <c r="AL97" i="1" a="1"/>
  <c r="AL97" i="1" s="1"/>
  <c r="AL90" i="1" a="1"/>
  <c r="AL90" i="1" s="1"/>
  <c r="AL354" i="1" a="1"/>
  <c r="AL354" i="1" s="1"/>
  <c r="AL251" i="1" a="1"/>
  <c r="AL251" i="1" s="1"/>
  <c r="AL287" i="1" a="1"/>
  <c r="AL287" i="1" s="1"/>
  <c r="AL232" i="1" a="1"/>
  <c r="AL232" i="1" s="1"/>
  <c r="AL488" i="1" a="1"/>
  <c r="AL488" i="1" s="1"/>
  <c r="AL744" i="1" a="1"/>
  <c r="AL744" i="1" s="1"/>
  <c r="AL1000" i="1" a="1"/>
  <c r="AL1000" i="1" s="1"/>
  <c r="AL273" i="1" a="1"/>
  <c r="AL273" i="1" s="1"/>
  <c r="AL290" i="1" a="1"/>
  <c r="AL290" i="1" s="1"/>
  <c r="AL172" i="1" a="1"/>
  <c r="AL172" i="1" s="1"/>
  <c r="AL428" i="1" a="1"/>
  <c r="AL428" i="1" s="1"/>
  <c r="AL684" i="1" a="1"/>
  <c r="AL684" i="1" s="1"/>
  <c r="AL940" i="1" a="1"/>
  <c r="AL940" i="1" s="1"/>
  <c r="AL682" i="1" a="1"/>
  <c r="AL682" i="1" s="1"/>
  <c r="AL938" i="1" a="1"/>
  <c r="AL938" i="1" s="1"/>
  <c r="AL269" i="1" a="1"/>
  <c r="AL269" i="1" s="1"/>
  <c r="AL525" i="1" a="1"/>
  <c r="AL525" i="1" s="1"/>
  <c r="AL781" i="1" a="1"/>
  <c r="AL781" i="1" s="1"/>
  <c r="AL835" i="1" a="1"/>
  <c r="AL835" i="1" s="1"/>
  <c r="AL628" i="1" a="1"/>
  <c r="AL628" i="1" s="1"/>
  <c r="AL765" i="1" a="1"/>
  <c r="AL765" i="1" s="1"/>
  <c r="AL1007" i="1" a="1"/>
  <c r="AL1007" i="1" s="1"/>
  <c r="AL1010" i="1" a="1"/>
  <c r="AL1010" i="1" s="1"/>
  <c r="AL213" i="1" a="1"/>
  <c r="AL213" i="1" s="1"/>
  <c r="AL469" i="1" a="1"/>
  <c r="AL469" i="1" s="1"/>
  <c r="AL725" i="1" a="1"/>
  <c r="AL725" i="1" s="1"/>
  <c r="AL981" i="1" a="1"/>
  <c r="AL981" i="1" s="1"/>
  <c r="AL967" i="1" a="1"/>
  <c r="AL967" i="1" s="1"/>
  <c r="AL729" i="1" a="1"/>
  <c r="AL729" i="1" s="1"/>
  <c r="AL985" i="1" a="1"/>
  <c r="AL985" i="1" s="1"/>
  <c r="AL139" i="1" a="1"/>
  <c r="AL139" i="1" s="1"/>
  <c r="AL188" i="1" a="1"/>
  <c r="AL188" i="1" s="1"/>
  <c r="AL444" i="1" a="1"/>
  <c r="AL444" i="1" s="1"/>
  <c r="AL700" i="1" a="1"/>
  <c r="AL700" i="1" s="1"/>
  <c r="AL956" i="1" a="1"/>
  <c r="AL956" i="1" s="1"/>
  <c r="AL778" i="1" a="1"/>
  <c r="AL778" i="1" s="1"/>
  <c r="AL1005" i="1" a="1"/>
  <c r="AL1005" i="1" s="1"/>
  <c r="AL846" i="1" a="1"/>
  <c r="AL846" i="1" s="1"/>
  <c r="AL674" i="1" a="1"/>
  <c r="AL674" i="1" s="1"/>
  <c r="AL930" i="1" a="1"/>
  <c r="AL930" i="1" s="1"/>
  <c r="AL867" i="1" a="1"/>
  <c r="AL867" i="1" s="1"/>
  <c r="AL631" i="1" a="1"/>
  <c r="AL631" i="1" s="1"/>
  <c r="AL887" i="1" a="1"/>
  <c r="AL887" i="1" s="1"/>
  <c r="AL713" i="1" a="1"/>
  <c r="AL713" i="1" s="1"/>
  <c r="AL969" i="1" a="1"/>
  <c r="AL969" i="1" s="1"/>
  <c r="AL562" i="1" a="1"/>
  <c r="AL562" i="1" s="1"/>
  <c r="AL228" i="1" a="1"/>
  <c r="AL228" i="1" s="1"/>
  <c r="AL484" i="1" a="1"/>
  <c r="AL484" i="1" s="1"/>
  <c r="AL740" i="1" a="1"/>
  <c r="AL740" i="1" s="1"/>
  <c r="AL45" i="1" a="1"/>
  <c r="AL45" i="1" s="1"/>
  <c r="AL763" i="1" a="1"/>
  <c r="AL763" i="1" s="1"/>
  <c r="AL830" i="1" a="1"/>
  <c r="AL830" i="1" s="1"/>
  <c r="AL673" i="1" a="1"/>
  <c r="AL673" i="1" s="1"/>
  <c r="AL929" i="1" a="1"/>
  <c r="AL929" i="1" s="1"/>
  <c r="AL979" i="1" a="1"/>
  <c r="AL979" i="1" s="1"/>
  <c r="AL790" i="1" a="1"/>
  <c r="AL790" i="1" s="1"/>
  <c r="AL679" i="1" a="1"/>
  <c r="AL679" i="1" s="1"/>
  <c r="AL693" i="1" a="1"/>
  <c r="AL693" i="1" s="1"/>
  <c r="AL622" i="1" a="1"/>
  <c r="AL622" i="1" s="1"/>
  <c r="AL849" i="1" a="1"/>
  <c r="AL849" i="1" s="1"/>
  <c r="AL809" i="1" a="1"/>
  <c r="AL809" i="1" s="1"/>
  <c r="AL788" i="1" a="1"/>
  <c r="AL788" i="1" s="1"/>
  <c r="AL829" i="1" a="1"/>
  <c r="AL829" i="1" s="1"/>
  <c r="AL990" i="1" a="1"/>
  <c r="AL990" i="1" s="1"/>
  <c r="AL641" i="1" a="1"/>
  <c r="AL641" i="1" s="1"/>
  <c r="AL961" i="1" a="1"/>
  <c r="AL961" i="1" s="1"/>
  <c r="AL819" i="1" a="1"/>
  <c r="AL819" i="1" s="1"/>
  <c r="AL630" i="1" a="1"/>
  <c r="AL630" i="1" s="1"/>
  <c r="AL886" i="1" a="1"/>
  <c r="AL886" i="1" s="1"/>
  <c r="AL711" i="1" a="1"/>
  <c r="AL711" i="1" s="1"/>
  <c r="AL163" i="1" a="1"/>
  <c r="AL163" i="1" s="1"/>
  <c r="AL435" i="1" a="1"/>
  <c r="AL435" i="1" s="1"/>
  <c r="AL675" i="1" a="1"/>
  <c r="AL675" i="1" s="1"/>
  <c r="AL220" i="1" a="1"/>
  <c r="AL220" i="1" s="1"/>
  <c r="AL476" i="1" a="1"/>
  <c r="AL476" i="1" s="1"/>
  <c r="AL732" i="1" a="1"/>
  <c r="AL732" i="1" s="1"/>
  <c r="AL37" i="1" a="1"/>
  <c r="AL37" i="1" s="1"/>
  <c r="AL971" i="1" a="1"/>
  <c r="AL971" i="1" s="1"/>
  <c r="AL301" i="1" a="1"/>
  <c r="AL301" i="1" s="1"/>
  <c r="AL557" i="1" a="1"/>
  <c r="AL557" i="1" s="1"/>
  <c r="AL813" i="1" a="1"/>
  <c r="AL813" i="1" s="1"/>
  <c r="AL671" i="1" a="1"/>
  <c r="AL671" i="1" s="1"/>
  <c r="AL927" i="1" a="1"/>
  <c r="AL927" i="1" s="1"/>
  <c r="AL817" i="1" a="1"/>
  <c r="AL817" i="1" s="1"/>
  <c r="AL261" i="1" a="1"/>
  <c r="AL261" i="1" s="1"/>
  <c r="AL517" i="1" a="1"/>
  <c r="AL517" i="1" s="1"/>
  <c r="AL773" i="1" a="1"/>
  <c r="AL773" i="1" s="1"/>
  <c r="AL965" i="1" a="1"/>
  <c r="AL965" i="1" s="1"/>
  <c r="AL806" i="1" a="1"/>
  <c r="AL806" i="1" s="1"/>
  <c r="AL195" i="1" a="1"/>
  <c r="AL195" i="1" s="1"/>
  <c r="AL419" i="1" a="1"/>
  <c r="AL419" i="1" s="1"/>
  <c r="AL683" i="1" a="1"/>
  <c r="AL683" i="1" s="1"/>
  <c r="AL260" i="1" a="1"/>
  <c r="AL260" i="1" s="1"/>
  <c r="AL516" i="1" a="1"/>
  <c r="AL516" i="1" s="1"/>
  <c r="AL772" i="1" a="1"/>
  <c r="AL772" i="1" s="1"/>
  <c r="AL77" i="1" a="1"/>
  <c r="AL77" i="1" s="1"/>
  <c r="AL826" i="1" a="1"/>
  <c r="AL826" i="1" s="1"/>
  <c r="AL827" i="1" a="1"/>
  <c r="AL827" i="1" s="1"/>
  <c r="AL221" i="1" a="1"/>
  <c r="AL221" i="1" s="1"/>
  <c r="AL477" i="1" a="1"/>
  <c r="AL477" i="1" s="1"/>
  <c r="AL733" i="1" a="1"/>
  <c r="AL733" i="1" s="1"/>
  <c r="AL638" i="1" a="1"/>
  <c r="AL638" i="1" s="1"/>
  <c r="AL655" i="1" a="1"/>
  <c r="AL655" i="1" s="1"/>
  <c r="AL786" i="1" a="1"/>
  <c r="AL786" i="1" s="1"/>
  <c r="AL181" i="1" a="1"/>
  <c r="AL181" i="1" s="1"/>
  <c r="AL437" i="1" a="1"/>
  <c r="AL437" i="1" s="1"/>
  <c r="AL949" i="1" a="1"/>
  <c r="AL949" i="1" s="1"/>
  <c r="AL165" i="1" a="1"/>
  <c r="AL165" i="1" s="1"/>
  <c r="AL710" i="1" a="1"/>
  <c r="AL710" i="1" s="1"/>
  <c r="AL555" i="1" a="1"/>
  <c r="AL555" i="1" s="1"/>
  <c r="AL884" i="1" a="1"/>
  <c r="AL884" i="1" s="1"/>
  <c r="AL253" i="1" a="1"/>
  <c r="AL253" i="1" s="1"/>
  <c r="AL957" i="1" a="1"/>
  <c r="AL957" i="1" s="1"/>
  <c r="AL623" i="1" a="1"/>
  <c r="AL623" i="1" s="1"/>
  <c r="AL277" i="1" a="1"/>
  <c r="AL277" i="1" s="1"/>
  <c r="AL533" i="1" a="1"/>
  <c r="AL533" i="1" s="1"/>
  <c r="AL789" i="1" a="1"/>
  <c r="AL789" i="1" s="1"/>
  <c r="AL601" i="1" a="1"/>
  <c r="AL601" i="1" s="1"/>
  <c r="AL793" i="1" a="1"/>
  <c r="AL793" i="1" s="1"/>
  <c r="AL187" i="1" a="1"/>
  <c r="AL187" i="1" s="1"/>
  <c r="AL459" i="1" a="1"/>
  <c r="AL459" i="1" s="1"/>
  <c r="AL252" i="1" a="1"/>
  <c r="AL252" i="1" s="1"/>
  <c r="AL508" i="1" a="1"/>
  <c r="AL508" i="1" s="1"/>
  <c r="AL764" i="1" a="1"/>
  <c r="AL764" i="1" s="1"/>
  <c r="AL69" i="1" a="1"/>
  <c r="AL69" i="1" s="1"/>
  <c r="AL842" i="1" a="1"/>
  <c r="AL842" i="1" s="1"/>
  <c r="AL779" i="1" a="1"/>
  <c r="AL779" i="1" s="1"/>
  <c r="AL654" i="1" a="1"/>
  <c r="AL654" i="1" s="1"/>
  <c r="AL738" i="1" a="1"/>
  <c r="AL738" i="1" s="1"/>
  <c r="AL994" i="1" a="1"/>
  <c r="AL994" i="1" s="1"/>
  <c r="AL931" i="1" a="1"/>
  <c r="AL931" i="1" s="1"/>
  <c r="AL614" i="1" a="1"/>
  <c r="AL614" i="1" s="1"/>
  <c r="AL695" i="1" a="1"/>
  <c r="AL695" i="1" s="1"/>
  <c r="AL951" i="1" a="1"/>
  <c r="AL951" i="1" s="1"/>
  <c r="AL777" i="1" a="1"/>
  <c r="AL777" i="1" s="1"/>
  <c r="AL219" i="1" a="1"/>
  <c r="AL219" i="1" s="1"/>
  <c r="AL443" i="1" a="1"/>
  <c r="AL443" i="1" s="1"/>
  <c r="AL36" i="1" a="1"/>
  <c r="AL36" i="1" s="1"/>
  <c r="AL292" i="1" a="1"/>
  <c r="AL292" i="1" s="1"/>
  <c r="AL548" i="1" a="1"/>
  <c r="AL548" i="1" s="1"/>
  <c r="AL804" i="1" a="1"/>
  <c r="AL804" i="1" s="1"/>
  <c r="AL109" i="1" a="1"/>
  <c r="AL109" i="1" s="1"/>
  <c r="AL891" i="1" a="1"/>
  <c r="AL891" i="1" s="1"/>
  <c r="AL702" i="1" a="1"/>
  <c r="AL702" i="1" s="1"/>
  <c r="AL894" i="1" a="1"/>
  <c r="AL894" i="1" s="1"/>
  <c r="AL911" i="1" a="1"/>
  <c r="AL911" i="1" s="1"/>
  <c r="AL737" i="1" a="1"/>
  <c r="AL737" i="1" s="1"/>
  <c r="AL993" i="1" a="1"/>
  <c r="AL993" i="1" s="1"/>
  <c r="AL787" i="1" a="1"/>
  <c r="AL787" i="1" s="1"/>
  <c r="AL743" i="1" a="1"/>
  <c r="AL743" i="1" s="1"/>
  <c r="AL850" i="1" a="1"/>
  <c r="AL850" i="1" s="1"/>
  <c r="AL245" i="1" a="1"/>
  <c r="AL245" i="1" s="1"/>
  <c r="AL501" i="1" a="1"/>
  <c r="AL501" i="1" s="1"/>
  <c r="AL1013" i="1" a="1"/>
  <c r="AL1013" i="1" s="1"/>
  <c r="AL918" i="1" a="1"/>
  <c r="AL918" i="1" s="1"/>
  <c r="AL633" i="1" a="1"/>
  <c r="AL633" i="1" s="1"/>
  <c r="AL1006" i="1" a="1"/>
  <c r="AL1006" i="1" s="1"/>
  <c r="AL902" i="1" a="1"/>
  <c r="AL902" i="1" s="1"/>
  <c r="AL162" i="1" a="1"/>
  <c r="AL162" i="1" s="1"/>
  <c r="AL29" i="1" a="1"/>
  <c r="AL29" i="1" s="1"/>
  <c r="AL317" i="1" a="1"/>
  <c r="AL317" i="1" s="1"/>
  <c r="AL705" i="1" a="1"/>
  <c r="AL705" i="1" s="1"/>
  <c r="AL883" i="1" a="1"/>
  <c r="AL883" i="1" s="1"/>
  <c r="AL694" i="1" a="1"/>
  <c r="AL694" i="1" s="1"/>
  <c r="AL950" i="1" a="1"/>
  <c r="AL950" i="1" s="1"/>
  <c r="AL775" i="1" a="1"/>
  <c r="AL775" i="1" s="1"/>
  <c r="AL626" i="1" a="1"/>
  <c r="AL626" i="1" s="1"/>
  <c r="AL235" i="1" a="1"/>
  <c r="AL235" i="1" s="1"/>
  <c r="AL483" i="1" a="1"/>
  <c r="AL483" i="1" s="1"/>
  <c r="AL284" i="1" a="1"/>
  <c r="AL284" i="1" s="1"/>
  <c r="AL540" i="1" a="1"/>
  <c r="AL540" i="1" s="1"/>
  <c r="AL796" i="1" a="1"/>
  <c r="AL796" i="1" s="1"/>
  <c r="AL101" i="1" a="1"/>
  <c r="AL101" i="1" s="1"/>
  <c r="AL365" i="1" a="1"/>
  <c r="AL365" i="1" s="1"/>
  <c r="AL621" i="1" a="1"/>
  <c r="AL621" i="1" s="1"/>
  <c r="AL877" i="1" a="1"/>
  <c r="AL877" i="1" s="1"/>
  <c r="AL910" i="1" a="1"/>
  <c r="AL910" i="1" s="1"/>
  <c r="AL735" i="1" a="1"/>
  <c r="AL735" i="1" s="1"/>
  <c r="AL991" i="1" a="1"/>
  <c r="AL991" i="1" s="1"/>
  <c r="AL881" i="1" a="1"/>
  <c r="AL881" i="1" s="1"/>
  <c r="AL325" i="1" a="1"/>
  <c r="AL325" i="1" s="1"/>
  <c r="AL581" i="1" a="1"/>
  <c r="AL581" i="1" s="1"/>
  <c r="AL837" i="1" a="1"/>
  <c r="AL837" i="1" s="1"/>
  <c r="AL870" i="1" a="1"/>
  <c r="AL870" i="1" s="1"/>
  <c r="AL394" i="1" a="1"/>
  <c r="AL394" i="1" s="1"/>
  <c r="AL467" i="1" a="1"/>
  <c r="AL467" i="1" s="1"/>
  <c r="AL68" i="1" a="1"/>
  <c r="AL68" i="1" s="1"/>
  <c r="AL324" i="1" a="1"/>
  <c r="AL324" i="1" s="1"/>
  <c r="AL580" i="1" a="1"/>
  <c r="AL580" i="1" s="1"/>
  <c r="AL836" i="1" a="1"/>
  <c r="AL836" i="1" s="1"/>
  <c r="AL141" i="1" a="1"/>
  <c r="AL141" i="1" s="1"/>
  <c r="AL890" i="1" a="1"/>
  <c r="AL890" i="1" s="1"/>
  <c r="AL285" i="1" a="1"/>
  <c r="AL285" i="1" s="1"/>
  <c r="AL541" i="1" a="1"/>
  <c r="AL541" i="1" s="1"/>
  <c r="AL797" i="1" a="1"/>
  <c r="AL797" i="1" s="1"/>
  <c r="AL719" i="1" a="1"/>
  <c r="AL719" i="1" s="1"/>
  <c r="AL757" i="1" a="1"/>
  <c r="AL757" i="1" s="1"/>
  <c r="AL889" i="1" a="1"/>
  <c r="AL889" i="1" s="1"/>
  <c r="AL421" i="1" a="1"/>
  <c r="AL421" i="1" s="1"/>
  <c r="AL116" i="1" a="1"/>
  <c r="AL116" i="1" s="1"/>
  <c r="AL125" i="1" a="1"/>
  <c r="AL125" i="1" s="1"/>
  <c r="AL882" i="1" a="1"/>
  <c r="AL882" i="1" s="1"/>
  <c r="AL341" i="1" a="1"/>
  <c r="AL341" i="1" s="1"/>
  <c r="AL597" i="1" a="1"/>
  <c r="AL597" i="1" s="1"/>
  <c r="AL853" i="1" a="1"/>
  <c r="AL853" i="1" s="1"/>
  <c r="AL857" i="1" a="1"/>
  <c r="AL857" i="1" s="1"/>
  <c r="AL259" i="1" a="1"/>
  <c r="AL259" i="1" s="1"/>
  <c r="AL507" i="1" a="1"/>
  <c r="AL507" i="1" s="1"/>
  <c r="AL60" i="1" a="1"/>
  <c r="AL60" i="1" s="1"/>
  <c r="AL316" i="1" a="1"/>
  <c r="AL316" i="1" s="1"/>
  <c r="AL572" i="1" a="1"/>
  <c r="AL572" i="1" s="1"/>
  <c r="AL828" i="1" a="1"/>
  <c r="AL828" i="1" s="1"/>
  <c r="AL133" i="1" a="1"/>
  <c r="AL133" i="1" s="1"/>
  <c r="AL906" i="1" a="1"/>
  <c r="AL906" i="1" s="1"/>
  <c r="AL718" i="1" a="1"/>
  <c r="AL718" i="1" s="1"/>
  <c r="AL802" i="1" a="1"/>
  <c r="AL802" i="1" s="1"/>
  <c r="AL739" i="1" a="1"/>
  <c r="AL739" i="1" s="1"/>
  <c r="AL934" i="1" a="1"/>
  <c r="AL934" i="1" s="1"/>
  <c r="AL759" i="1" a="1"/>
  <c r="AL759" i="1" s="1"/>
  <c r="AL1015" i="1" a="1"/>
  <c r="AL1015" i="1" s="1"/>
  <c r="AL841" i="1" a="1"/>
  <c r="AL841" i="1" s="1"/>
  <c r="AL59" i="1" a="1"/>
  <c r="AL59" i="1" s="1"/>
  <c r="AL100" i="1" a="1"/>
  <c r="AL100" i="1" s="1"/>
  <c r="AL356" i="1" a="1"/>
  <c r="AL356" i="1" s="1"/>
  <c r="AL612" i="1" a="1"/>
  <c r="AL612" i="1" s="1"/>
  <c r="AL868" i="1" a="1"/>
  <c r="AL868" i="1" s="1"/>
  <c r="AL955" i="1" a="1"/>
  <c r="AL955" i="1" s="1"/>
  <c r="AL958" i="1" a="1"/>
  <c r="AL958" i="1" s="1"/>
  <c r="AL975" i="1" a="1"/>
  <c r="AL975" i="1" s="1"/>
  <c r="AL801" i="1" a="1"/>
  <c r="AL801" i="1" s="1"/>
  <c r="AL851" i="1" a="1"/>
  <c r="AL851" i="1" s="1"/>
  <c r="AL807" i="1" a="1"/>
  <c r="AL807" i="1" s="1"/>
  <c r="AL821" i="1" a="1"/>
  <c r="AL821" i="1" s="1"/>
  <c r="AL982" i="1" a="1"/>
  <c r="AL982" i="1" s="1"/>
  <c r="AL697" i="1" a="1"/>
  <c r="AL697" i="1" s="1"/>
  <c r="AL999" i="1" a="1"/>
  <c r="AL999" i="1" s="1"/>
  <c r="AL770" i="1" a="1"/>
  <c r="AL770" i="1" s="1"/>
  <c r="AL276" i="1" a="1"/>
  <c r="AL276" i="1" s="1"/>
  <c r="AL794" i="1" a="1"/>
  <c r="AL794" i="1" s="1"/>
  <c r="AL509" i="1" a="1"/>
  <c r="AL509" i="1" s="1"/>
  <c r="AL734" i="1" a="1"/>
  <c r="AL734" i="1" s="1"/>
  <c r="AL833" i="1" a="1"/>
  <c r="AL833" i="1" s="1"/>
  <c r="AL947" i="1" a="1"/>
  <c r="AL947" i="1" s="1"/>
  <c r="AL758" i="1" a="1"/>
  <c r="AL758" i="1" s="1"/>
  <c r="AL1014" i="1" a="1"/>
  <c r="AL1014" i="1" s="1"/>
  <c r="AL839" i="1" a="1"/>
  <c r="AL839" i="1" s="1"/>
  <c r="AL665" i="1" a="1"/>
  <c r="AL665" i="1" s="1"/>
  <c r="AL531" i="1" a="1"/>
  <c r="AL531" i="1" s="1"/>
  <c r="AL92" i="1" a="1"/>
  <c r="AL92" i="1" s="1"/>
  <c r="AL348" i="1" a="1"/>
  <c r="AL348" i="1" s="1"/>
  <c r="AL604" i="1" a="1"/>
  <c r="AL604" i="1" s="1"/>
  <c r="AL860" i="1" a="1"/>
  <c r="AL860" i="1" s="1"/>
  <c r="AL650" i="1" a="1"/>
  <c r="AL650" i="1" s="1"/>
  <c r="AL843" i="1" a="1"/>
  <c r="AL843" i="1" s="1"/>
  <c r="AL173" i="1" a="1"/>
  <c r="AL173" i="1" s="1"/>
  <c r="AL429" i="1" a="1"/>
  <c r="AL429" i="1" s="1"/>
  <c r="AL685" i="1" a="1"/>
  <c r="AL685" i="1" s="1"/>
  <c r="AL941" i="1" a="1"/>
  <c r="AL941" i="1" s="1"/>
  <c r="AL974" i="1" a="1"/>
  <c r="AL974" i="1" s="1"/>
  <c r="AL799" i="1" a="1"/>
  <c r="AL799" i="1" s="1"/>
  <c r="AL625" i="1" a="1"/>
  <c r="AL625" i="1" s="1"/>
  <c r="AL945" i="1" a="1"/>
  <c r="AL945" i="1" s="1"/>
  <c r="AL995" i="1" a="1"/>
  <c r="AL995" i="1" s="1"/>
  <c r="AL389" i="1" a="1"/>
  <c r="AL389" i="1" s="1"/>
  <c r="AL645" i="1" a="1"/>
  <c r="AL645" i="1" s="1"/>
  <c r="AL678" i="1" a="1"/>
  <c r="AL678" i="1" s="1"/>
  <c r="AL307" i="1" a="1"/>
  <c r="AL307" i="1" s="1"/>
  <c r="AL539" i="1" a="1"/>
  <c r="AL539" i="1" s="1"/>
  <c r="AL132" i="1" a="1"/>
  <c r="AL132" i="1" s="1"/>
  <c r="AL388" i="1" a="1"/>
  <c r="AL388" i="1" s="1"/>
  <c r="AL644" i="1" a="1"/>
  <c r="AL644" i="1" s="1"/>
  <c r="AL900" i="1" a="1"/>
  <c r="AL900" i="1" s="1"/>
  <c r="AL698" i="1" a="1"/>
  <c r="AL698" i="1" s="1"/>
  <c r="AL954" i="1" a="1"/>
  <c r="AL954" i="1" s="1"/>
  <c r="AL349" i="1" a="1"/>
  <c r="AL349" i="1" s="1"/>
  <c r="AL605" i="1" a="1"/>
  <c r="AL605" i="1" s="1"/>
  <c r="AL861" i="1" a="1"/>
  <c r="AL861" i="1" s="1"/>
  <c r="AL766" i="1" a="1"/>
  <c r="AL766" i="1" s="1"/>
  <c r="AL783" i="1" a="1"/>
  <c r="AL783" i="1" s="1"/>
  <c r="AL658" i="1" a="1"/>
  <c r="AL658" i="1" s="1"/>
  <c r="AL914" i="1" a="1"/>
  <c r="AL914" i="1" s="1"/>
  <c r="AL309" i="1" a="1"/>
  <c r="AL309" i="1" s="1"/>
  <c r="AL565" i="1" a="1"/>
  <c r="AL565" i="1" s="1"/>
  <c r="AL662" i="1" a="1"/>
  <c r="AL662" i="1" s="1"/>
  <c r="AL953" i="1" a="1"/>
  <c r="AL953" i="1" s="1"/>
  <c r="AL677" i="1" a="1"/>
  <c r="AL677" i="1" s="1"/>
  <c r="AL791" i="1" a="1"/>
  <c r="AL791" i="1" s="1"/>
  <c r="AL372" i="1" a="1"/>
  <c r="AL372" i="1" s="1"/>
  <c r="AL573" i="1" a="1"/>
  <c r="AL573" i="1" s="1"/>
  <c r="AL798" i="1" a="1"/>
  <c r="AL798" i="1" s="1"/>
  <c r="AL879" i="1" a="1"/>
  <c r="AL879" i="1" s="1"/>
  <c r="AL946" i="1" a="1"/>
  <c r="AL946" i="1" s="1"/>
  <c r="AL405" i="1" a="1"/>
  <c r="AL405" i="1" s="1"/>
  <c r="AL661" i="1" a="1"/>
  <c r="AL661" i="1" s="1"/>
  <c r="AL917" i="1" a="1"/>
  <c r="AL917" i="1" s="1"/>
  <c r="AL903" i="1" a="1"/>
  <c r="AL903" i="1" s="1"/>
  <c r="AL921" i="1" a="1"/>
  <c r="AL921" i="1" s="1"/>
  <c r="AL75" i="1" a="1"/>
  <c r="AL75" i="1" s="1"/>
  <c r="AL347" i="1" a="1"/>
  <c r="AL347" i="1" s="1"/>
  <c r="AL563" i="1" a="1"/>
  <c r="AL563" i="1" s="1"/>
  <c r="AL124" i="1" a="1"/>
  <c r="AL124" i="1" s="1"/>
  <c r="AL380" i="1" a="1"/>
  <c r="AL380" i="1" s="1"/>
  <c r="AL636" i="1" a="1"/>
  <c r="AL636" i="1" s="1"/>
  <c r="AL892" i="1" a="1"/>
  <c r="AL892" i="1" s="1"/>
  <c r="AL714" i="1" a="1"/>
  <c r="AL714" i="1" s="1"/>
  <c r="AL970" i="1" a="1"/>
  <c r="AL970" i="1" s="1"/>
  <c r="AL782" i="1" a="1"/>
  <c r="AL782" i="1" s="1"/>
  <c r="AL689" i="1" a="1"/>
  <c r="AL689" i="1" s="1"/>
  <c r="AL866" i="1" a="1"/>
  <c r="AL866" i="1" s="1"/>
  <c r="AL803" i="1" a="1"/>
  <c r="AL803" i="1" s="1"/>
  <c r="AL901" i="1" a="1"/>
  <c r="AL901" i="1" s="1"/>
  <c r="AL998" i="1" a="1"/>
  <c r="AL998" i="1" s="1"/>
  <c r="AL823" i="1" a="1"/>
  <c r="AL823" i="1" s="1"/>
  <c r="AL649" i="1" a="1"/>
  <c r="AL649" i="1" s="1"/>
  <c r="AL905" i="1" a="1"/>
  <c r="AL905" i="1" s="1"/>
  <c r="AL490" i="1" a="1"/>
  <c r="AL490" i="1" s="1"/>
  <c r="AL123" i="1" a="1"/>
  <c r="AL123" i="1" s="1"/>
  <c r="AL331" i="1" a="1"/>
  <c r="AL331" i="1" s="1"/>
  <c r="AL164" i="1" a="1"/>
  <c r="AL164" i="1" s="1"/>
  <c r="AL420" i="1" a="1"/>
  <c r="AL420" i="1" s="1"/>
  <c r="AL676" i="1" a="1"/>
  <c r="AL676" i="1" s="1"/>
  <c r="AL932" i="1" a="1"/>
  <c r="AL932" i="1" s="1"/>
  <c r="AL925" i="1" a="1"/>
  <c r="AL925" i="1" s="1"/>
  <c r="AL609" i="1" a="1"/>
  <c r="AL609" i="1" s="1"/>
  <c r="AL865" i="1" a="1"/>
  <c r="AL865" i="1" s="1"/>
  <c r="AL915" i="1" a="1"/>
  <c r="AL915" i="1" s="1"/>
  <c r="AL615" i="1" a="1"/>
  <c r="AL615" i="1" s="1"/>
  <c r="AL871" i="1" a="1"/>
  <c r="AL871" i="1" s="1"/>
  <c r="AL722" i="1" a="1"/>
  <c r="AL722" i="1" s="1"/>
  <c r="AL885" i="1" a="1"/>
  <c r="AL885" i="1" s="1"/>
  <c r="AL761" i="1" a="1"/>
  <c r="AL761" i="1" s="1"/>
  <c r="AL854" i="1" a="1"/>
  <c r="AL854" i="1" s="1"/>
  <c r="AL593" i="1" a="1"/>
  <c r="AL593" i="1" s="1"/>
  <c r="AL983" i="1" a="1"/>
  <c r="AL983" i="1" s="1"/>
  <c r="AL91" i="1" a="1"/>
  <c r="AL91" i="1" s="1"/>
  <c r="AL532" i="1" a="1"/>
  <c r="AL532" i="1" s="1"/>
  <c r="AL731" i="1" a="1"/>
  <c r="AL731" i="1" s="1"/>
  <c r="AL897" i="1" a="1"/>
  <c r="AL897" i="1" s="1"/>
  <c r="AL822" i="1" a="1"/>
  <c r="AL822" i="1" s="1"/>
  <c r="AL647" i="1" a="1"/>
  <c r="AL647" i="1" s="1"/>
  <c r="AL603" i="1" a="1"/>
  <c r="AL603" i="1" s="1"/>
  <c r="AL156" i="1" a="1"/>
  <c r="AL156" i="1" s="1"/>
  <c r="AL412" i="1" a="1"/>
  <c r="AL412" i="1" s="1"/>
  <c r="AL668" i="1" a="1"/>
  <c r="AL668" i="1" s="1"/>
  <c r="AL924" i="1" a="1"/>
  <c r="AL924" i="1" s="1"/>
  <c r="AL907" i="1" a="1"/>
  <c r="AL907" i="1" s="1"/>
  <c r="AL237" i="1" a="1"/>
  <c r="AL237" i="1" s="1"/>
  <c r="AL493" i="1" a="1"/>
  <c r="AL493" i="1" s="1"/>
  <c r="AL749" i="1" a="1"/>
  <c r="AL749" i="1" s="1"/>
  <c r="AL607" i="1" a="1"/>
  <c r="AL607" i="1" s="1"/>
  <c r="AL863" i="1" a="1"/>
  <c r="AL863" i="1" s="1"/>
  <c r="AL753" i="1" a="1"/>
  <c r="AL753" i="1" s="1"/>
  <c r="AL1009" i="1" a="1"/>
  <c r="AL1009" i="1" s="1"/>
  <c r="AL197" i="1" a="1"/>
  <c r="AL197" i="1" s="1"/>
  <c r="AL453" i="1" a="1"/>
  <c r="AL453" i="1" s="1"/>
  <c r="AL709" i="1" a="1"/>
  <c r="AL709" i="1" s="1"/>
  <c r="AL742" i="1" a="1"/>
  <c r="AL742" i="1" s="1"/>
  <c r="AL611" i="1" a="1"/>
  <c r="AL611" i="1" s="1"/>
  <c r="AL196" i="1" a="1"/>
  <c r="AL196" i="1" s="1"/>
  <c r="AL452" i="1" a="1"/>
  <c r="AL452" i="1" s="1"/>
  <c r="AL708" i="1" a="1"/>
  <c r="AL708" i="1" s="1"/>
  <c r="AL964" i="1" a="1"/>
  <c r="AL964" i="1" s="1"/>
  <c r="AL762" i="1" a="1"/>
  <c r="AL762" i="1" s="1"/>
  <c r="AL1018" i="1" a="1"/>
  <c r="AL1018" i="1" s="1"/>
  <c r="AL157" i="1" a="1"/>
  <c r="AL157" i="1" s="1"/>
  <c r="AL413" i="1" a="1"/>
  <c r="AL413" i="1" s="1"/>
  <c r="AL669" i="1" a="1"/>
  <c r="AL669" i="1" s="1"/>
  <c r="AL989" i="1" a="1"/>
  <c r="AL989" i="1" s="1"/>
  <c r="AL591" i="1" a="1"/>
  <c r="AL591" i="1" s="1"/>
  <c r="AL847" i="1" a="1"/>
  <c r="AL847" i="1" s="1"/>
  <c r="AL978" i="1" a="1"/>
  <c r="AL978" i="1" s="1"/>
  <c r="AL373" i="1" a="1"/>
  <c r="AL373" i="1" s="1"/>
  <c r="AL629" i="1" a="1"/>
  <c r="AL629" i="1" s="1"/>
  <c r="AL726" i="1" a="1"/>
  <c r="AL726" i="1" s="1"/>
  <c r="AL935" i="1" a="1"/>
  <c r="AL935" i="1" s="1"/>
  <c r="AL1017" i="1" a="1"/>
  <c r="AL1017" i="1" s="1"/>
  <c r="AL825" i="1" a="1"/>
  <c r="AL825" i="1" s="1"/>
  <c r="AX836" i="1" l="1"/>
  <c r="CD836" i="1" s="1"/>
  <c r="AX285" i="1"/>
  <c r="CD285" i="1" s="1"/>
  <c r="CQ442" i="1"/>
  <c r="DA442" i="1" s="1"/>
  <c r="CP442" i="1"/>
  <c r="CZ442" i="1" s="1"/>
  <c r="O456" i="2"/>
  <c r="CN442" i="1"/>
  <c r="CX442" i="1" s="1"/>
  <c r="O628" i="2"/>
  <c r="O53" i="2"/>
  <c r="O693" i="2"/>
  <c r="AX797" i="1"/>
  <c r="CD797" i="1" s="1"/>
  <c r="BK836" i="1"/>
  <c r="CN289" i="1"/>
  <c r="CX289" i="1" s="1"/>
  <c r="CO442" i="1"/>
  <c r="CY442" i="1" s="1"/>
  <c r="O756" i="2"/>
  <c r="O79" i="2"/>
  <c r="CM442" i="1"/>
  <c r="CW442" i="1" s="1"/>
  <c r="O906" i="2"/>
  <c r="O763" i="2"/>
  <c r="O782" i="2"/>
  <c r="O692" i="2"/>
  <c r="CL442" i="1"/>
  <c r="CV442" i="1" s="1"/>
  <c r="O991" i="2"/>
  <c r="AX452" i="1"/>
  <c r="CD452" i="1" s="1"/>
  <c r="CR345" i="1"/>
  <c r="DB345" i="1" s="1"/>
  <c r="CS442" i="1"/>
  <c r="DC442" i="1" s="1"/>
  <c r="O75" i="2"/>
  <c r="O505" i="2"/>
  <c r="O538" i="2"/>
  <c r="O935" i="2"/>
  <c r="O718" i="2"/>
  <c r="O82" i="2"/>
  <c r="O670" i="2"/>
  <c r="CP345" i="1"/>
  <c r="CZ345" i="1" s="1"/>
  <c r="P407" i="2"/>
  <c r="AX1018" i="1"/>
  <c r="CD1018" i="1" s="1"/>
  <c r="P311" i="2"/>
  <c r="CK585" i="1"/>
  <c r="CU585" i="1" s="1"/>
  <c r="P187" i="2"/>
  <c r="AX413" i="1"/>
  <c r="CD413" i="1" s="1"/>
  <c r="CM82" i="1"/>
  <c r="CW82" i="1" s="1"/>
  <c r="CP191" i="1"/>
  <c r="CZ191" i="1" s="1"/>
  <c r="CM191" i="1"/>
  <c r="CW191" i="1" s="1"/>
  <c r="CN159" i="1"/>
  <c r="CX159" i="1" s="1"/>
  <c r="O27" i="2"/>
  <c r="O289" i="2"/>
  <c r="O212" i="2"/>
  <c r="O399" i="2"/>
  <c r="O520" i="2"/>
  <c r="O406" i="2"/>
  <c r="AX157" i="1"/>
  <c r="CD157" i="1" s="1"/>
  <c r="AX388" i="1"/>
  <c r="CD388" i="1" s="1"/>
  <c r="CJ82" i="1"/>
  <c r="CS82" i="1"/>
  <c r="DC82" i="1" s="1"/>
  <c r="CN191" i="1"/>
  <c r="CX191" i="1" s="1"/>
  <c r="CP159" i="1"/>
  <c r="CZ159" i="1" s="1"/>
  <c r="CQ82" i="1"/>
  <c r="DA82" i="1" s="1"/>
  <c r="CK82" i="1"/>
  <c r="CU82" i="1" s="1"/>
  <c r="CQ191" i="1"/>
  <c r="DA191" i="1" s="1"/>
  <c r="CS595" i="1"/>
  <c r="DC595" i="1" s="1"/>
  <c r="CM159" i="1"/>
  <c r="CW159" i="1" s="1"/>
  <c r="O543" i="2"/>
  <c r="CL82" i="1"/>
  <c r="CV82" i="1" s="1"/>
  <c r="CL191" i="1"/>
  <c r="CV191" i="1" s="1"/>
  <c r="CL595" i="1"/>
  <c r="CV595" i="1" s="1"/>
  <c r="O178" i="2"/>
  <c r="CR82" i="1"/>
  <c r="DB82" i="1" s="1"/>
  <c r="CR191" i="1"/>
  <c r="DB191" i="1" s="1"/>
  <c r="CK595" i="1"/>
  <c r="CU595" i="1" s="1"/>
  <c r="CP82" i="1"/>
  <c r="CZ82" i="1" s="1"/>
  <c r="CS191" i="1"/>
  <c r="DC191" i="1" s="1"/>
  <c r="CN595" i="1"/>
  <c r="CX595" i="1" s="1"/>
  <c r="O360" i="2"/>
  <c r="CO595" i="1"/>
  <c r="CY595" i="1" s="1"/>
  <c r="O96" i="2"/>
  <c r="O471" i="2"/>
  <c r="P260" i="2"/>
  <c r="O165" i="2"/>
  <c r="O591" i="2"/>
  <c r="O609" i="2"/>
  <c r="O313" i="2"/>
  <c r="O99" i="2"/>
  <c r="P38" i="2"/>
  <c r="CJ447" i="1"/>
  <c r="P97" i="2"/>
  <c r="AB45" i="4"/>
  <c r="AB568" i="4"/>
  <c r="AB175" i="4"/>
  <c r="AB899" i="4"/>
  <c r="AB824" i="4"/>
  <c r="P637" i="2"/>
  <c r="O369" i="2"/>
  <c r="AB510" i="4"/>
  <c r="AB545" i="4"/>
  <c r="AB384" i="4"/>
  <c r="AB382" i="4"/>
  <c r="AB67" i="4"/>
  <c r="AB44" i="4"/>
  <c r="AB835" i="4"/>
  <c r="AB518" i="4"/>
  <c r="AB469" i="4"/>
  <c r="AB257" i="4"/>
  <c r="AB96" i="4"/>
  <c r="AB198" i="4"/>
  <c r="AB92" i="4"/>
  <c r="AB209" i="4"/>
  <c r="AB512" i="4"/>
  <c r="O678" i="2"/>
  <c r="O487" i="2"/>
  <c r="P710" i="2"/>
  <c r="CP199" i="1"/>
  <c r="CZ199" i="1" s="1"/>
  <c r="CP223" i="1"/>
  <c r="CZ223" i="1" s="1"/>
  <c r="CJ472" i="1"/>
  <c r="CT472" i="1" s="1"/>
  <c r="CL472" i="1"/>
  <c r="CV472" i="1" s="1"/>
  <c r="O426" i="2"/>
  <c r="P514" i="2"/>
  <c r="AB396" i="4"/>
  <c r="AB151" i="4"/>
  <c r="AB1003" i="4"/>
  <c r="AB405" i="4"/>
  <c r="AB82" i="4"/>
  <c r="AB482" i="4"/>
  <c r="AB745" i="4"/>
  <c r="CN199" i="1"/>
  <c r="CX199" i="1" s="1"/>
  <c r="CO223" i="1"/>
  <c r="CY223" i="1" s="1"/>
  <c r="CK472" i="1"/>
  <c r="CU472" i="1" s="1"/>
  <c r="CR472" i="1"/>
  <c r="DB472" i="1" s="1"/>
  <c r="O157" i="2"/>
  <c r="CL199" i="1"/>
  <c r="CV199" i="1" s="1"/>
  <c r="CN223" i="1"/>
  <c r="CX223" i="1" s="1"/>
  <c r="CS472" i="1"/>
  <c r="DC472" i="1" s="1"/>
  <c r="O88" i="2"/>
  <c r="CS199" i="1"/>
  <c r="DC199" i="1" s="1"/>
  <c r="CL223" i="1"/>
  <c r="CV223" i="1" s="1"/>
  <c r="CP472" i="1"/>
  <c r="CZ472" i="1" s="1"/>
  <c r="CK199" i="1"/>
  <c r="CU199" i="1" s="1"/>
  <c r="CQ223" i="1"/>
  <c r="DA223" i="1" s="1"/>
  <c r="CQ472" i="1"/>
  <c r="DA472" i="1" s="1"/>
  <c r="CJ199" i="1"/>
  <c r="CO199" i="1"/>
  <c r="CY199" i="1" s="1"/>
  <c r="CM223" i="1"/>
  <c r="CW223" i="1" s="1"/>
  <c r="CO472" i="1"/>
  <c r="CY472" i="1" s="1"/>
  <c r="CR199" i="1"/>
  <c r="DB199" i="1" s="1"/>
  <c r="CJ223" i="1"/>
  <c r="CT223" i="1" s="1"/>
  <c r="AB926" i="4"/>
  <c r="AB693" i="4"/>
  <c r="AB652" i="4"/>
  <c r="AB201" i="4"/>
  <c r="AB76" i="4"/>
  <c r="AB726" i="4"/>
  <c r="AB692" i="4"/>
  <c r="AB866" i="4"/>
  <c r="AB442" i="4"/>
  <c r="AB896" i="4"/>
  <c r="AB493" i="4"/>
  <c r="AB364" i="4"/>
  <c r="AB30" i="4"/>
  <c r="AB799" i="4"/>
  <c r="AB690" i="4"/>
  <c r="AB63" i="4"/>
  <c r="AB771" i="4"/>
  <c r="AB558" i="4"/>
  <c r="AB446" i="4"/>
  <c r="AB97" i="4"/>
  <c r="AB408" i="4"/>
  <c r="AB297" i="4"/>
  <c r="AB642" i="4"/>
  <c r="AB356" i="4"/>
  <c r="AB592" i="4"/>
  <c r="AB704" i="4"/>
  <c r="AB265" i="4"/>
  <c r="AB399" i="4"/>
  <c r="AB184" i="4"/>
  <c r="O490" i="2"/>
  <c r="P569" i="2"/>
  <c r="P545" i="2"/>
  <c r="AB865" i="4"/>
  <c r="AB640" i="4"/>
  <c r="AB773" i="4"/>
  <c r="AB785" i="4"/>
  <c r="AB996" i="4"/>
  <c r="AB628" i="4"/>
  <c r="AB837" i="4"/>
  <c r="AB388" i="4"/>
  <c r="AB141" i="4"/>
  <c r="AB991" i="4"/>
  <c r="AB619" i="4"/>
  <c r="AB13" i="4"/>
  <c r="AB878" i="4"/>
  <c r="AB711" i="4"/>
  <c r="AB634" i="4"/>
  <c r="AB400" i="4"/>
  <c r="AB230" i="4"/>
  <c r="AB460" i="4"/>
  <c r="AB250" i="4"/>
  <c r="AB38" i="4"/>
  <c r="AB920" i="4"/>
  <c r="AB714" i="4"/>
  <c r="AB858" i="4"/>
  <c r="AB668" i="4"/>
  <c r="AB383" i="4"/>
  <c r="AB116" i="4"/>
  <c r="O688" i="2"/>
  <c r="P448" i="2"/>
  <c r="AB271" i="4"/>
  <c r="AB404" i="4"/>
  <c r="AB753" i="4"/>
  <c r="AB992" i="4"/>
  <c r="AB536" i="4"/>
  <c r="AB435" i="4"/>
  <c r="AB355" i="4"/>
  <c r="AB276" i="4"/>
  <c r="AB22" i="4"/>
  <c r="AB43" i="4"/>
  <c r="AB371" i="4"/>
  <c r="AB225" i="4"/>
  <c r="AB262" i="4"/>
  <c r="AB851" i="4"/>
  <c r="AB401" i="4"/>
  <c r="AB166" i="4"/>
  <c r="AB832" i="4"/>
  <c r="AB793" i="4"/>
  <c r="AB684" i="4"/>
  <c r="AB479" i="4"/>
  <c r="AB534" i="4"/>
  <c r="AB1008" i="4"/>
  <c r="AB796" i="4"/>
  <c r="AB570" i="4"/>
  <c r="AB232" i="4"/>
  <c r="AB114" i="4"/>
  <c r="AB1000" i="4"/>
  <c r="AB923" i="4"/>
  <c r="AB879" i="4"/>
  <c r="AB873" i="4"/>
  <c r="AB282" i="4"/>
  <c r="AB948" i="4"/>
  <c r="AB268" i="4"/>
  <c r="AB887" i="4"/>
  <c r="AB681" i="4"/>
  <c r="AB587" i="4"/>
  <c r="AB613" i="4"/>
  <c r="AB70" i="4"/>
  <c r="AB472" i="4"/>
  <c r="AB164" i="4"/>
  <c r="AB807" i="4"/>
  <c r="AB157" i="4"/>
  <c r="AB867" i="4"/>
  <c r="AB506" i="4"/>
  <c r="AB344" i="4"/>
  <c r="AB90" i="4"/>
  <c r="AB87" i="4"/>
  <c r="AB113" i="4"/>
  <c r="AB868" i="4"/>
  <c r="AB609" i="4"/>
  <c r="AB596" i="4"/>
  <c r="AB523" i="4"/>
  <c r="AB260" i="4"/>
  <c r="AB777" i="4"/>
  <c r="AB705" i="4"/>
  <c r="AB219" i="4"/>
  <c r="AB296" i="4"/>
  <c r="AB159" i="4"/>
  <c r="AB903" i="4"/>
  <c r="AB844" i="4"/>
  <c r="AB539" i="4"/>
  <c r="P417" i="2"/>
  <c r="AB913" i="4"/>
  <c r="AB462" i="4"/>
  <c r="AB203" i="4"/>
  <c r="AB836" i="4"/>
  <c r="AB594" i="4"/>
  <c r="AB124" i="4"/>
  <c r="AB272" i="4"/>
  <c r="AB834" i="4"/>
  <c r="AB145" i="4"/>
  <c r="AB256" i="4"/>
  <c r="AB724" i="4"/>
  <c r="AB75" i="4"/>
  <c r="AB700" i="4"/>
  <c r="AB449" i="4"/>
  <c r="AB426" i="4"/>
  <c r="AB428" i="4"/>
  <c r="AB14" i="4"/>
  <c r="AB762" i="4"/>
  <c r="AB875" i="4"/>
  <c r="AB776" i="4"/>
  <c r="AB535" i="4"/>
  <c r="AB221" i="4"/>
  <c r="AB791" i="4"/>
  <c r="AB998" i="4"/>
  <c r="AB657" i="4"/>
  <c r="AB569" i="4"/>
  <c r="AB521" i="4"/>
  <c r="AB171" i="4"/>
  <c r="AB931" i="4"/>
  <c r="AB895" i="4"/>
  <c r="AB561" i="4"/>
  <c r="AB261" i="4"/>
  <c r="AB691" i="4"/>
  <c r="AB797" i="4"/>
  <c r="AB378" i="4"/>
  <c r="AB353" i="4"/>
  <c r="AB429" i="4"/>
  <c r="AB150" i="4"/>
  <c r="AB174" i="4"/>
  <c r="AB940" i="4"/>
  <c r="AB929" i="4"/>
  <c r="AB902" i="4"/>
  <c r="AB1007" i="4"/>
  <c r="AB360" i="4"/>
  <c r="AB312" i="4"/>
  <c r="AB223" i="4"/>
  <c r="AB120" i="4"/>
  <c r="AB50" i="4"/>
  <c r="AB620" i="4"/>
  <c r="AB660" i="4"/>
  <c r="AB601" i="4"/>
  <c r="AB635" i="4"/>
  <c r="AB430" i="4"/>
  <c r="AB441" i="4"/>
  <c r="AB437" i="4"/>
  <c r="AB412" i="4"/>
  <c r="AB21" i="4"/>
  <c r="AB23" i="4"/>
  <c r="AB62" i="4"/>
  <c r="AB825" i="4"/>
  <c r="AB828" i="4"/>
  <c r="AB732" i="4"/>
  <c r="AB578" i="4"/>
  <c r="AB667" i="4"/>
  <c r="AB503" i="4"/>
  <c r="AB242" i="4"/>
  <c r="AB376" i="4"/>
  <c r="AB156" i="4"/>
  <c r="AB186" i="4"/>
  <c r="AB107" i="4"/>
  <c r="AB798" i="4"/>
  <c r="AB919" i="4"/>
  <c r="AB978" i="4"/>
  <c r="AB665" i="4"/>
  <c r="AB458" i="4"/>
  <c r="AB477" i="4"/>
  <c r="AB93" i="4"/>
  <c r="AB815" i="4"/>
  <c r="AB739" i="4"/>
  <c r="AB764" i="4"/>
  <c r="AB153" i="4"/>
  <c r="AB183" i="4"/>
  <c r="AB727" i="4"/>
  <c r="AB497" i="4"/>
  <c r="AB659" i="4"/>
  <c r="AB18" i="4"/>
  <c r="AB975" i="4"/>
  <c r="AB455" i="4"/>
  <c r="AB375" i="4"/>
  <c r="AB193" i="4"/>
  <c r="AB845" i="4"/>
  <c r="AB453" i="4"/>
  <c r="AB816" i="4"/>
  <c r="AB49" i="4"/>
  <c r="AB810" i="4"/>
  <c r="AB27" i="4"/>
  <c r="AB574" i="4"/>
  <c r="AB284" i="4"/>
  <c r="AB34" i="4"/>
  <c r="AB340" i="4"/>
  <c r="AB965" i="4"/>
  <c r="AB781" i="4"/>
  <c r="AB664" i="4"/>
  <c r="AB599" i="4"/>
  <c r="AB409" i="4"/>
  <c r="AB292" i="4"/>
  <c r="AB81" i="4"/>
  <c r="AB817" i="4"/>
  <c r="AB772" i="4"/>
  <c r="AB914" i="4"/>
  <c r="AB283" i="4"/>
  <c r="AB906" i="4"/>
  <c r="AB1011" i="4"/>
  <c r="AB932" i="4"/>
  <c r="AB662" i="4"/>
  <c r="AB465" i="4"/>
  <c r="AB585" i="4"/>
  <c r="AB139" i="4"/>
  <c r="AB163" i="4"/>
  <c r="AB884" i="4"/>
  <c r="AB802" i="4"/>
  <c r="AB786" i="4"/>
  <c r="AB852" i="4"/>
  <c r="AB666" i="4"/>
  <c r="AB280" i="4"/>
  <c r="AB425" i="4"/>
  <c r="AB864" i="4"/>
  <c r="AB943" i="4"/>
  <c r="AB361" i="4"/>
  <c r="AB313" i="4"/>
  <c r="AB101" i="4"/>
  <c r="AB918" i="4"/>
  <c r="AB872" i="4"/>
  <c r="AB552" i="4"/>
  <c r="AB610" i="4"/>
  <c r="AB677" i="4"/>
  <c r="AB306" i="4"/>
  <c r="AB413" i="4"/>
  <c r="AB270" i="4"/>
  <c r="AB60" i="4"/>
  <c r="AB220" i="4"/>
  <c r="AB246" i="4"/>
  <c r="AB719" i="4"/>
  <c r="AB416" i="4"/>
  <c r="AB725" i="4"/>
  <c r="AB354" i="4"/>
  <c r="AB106" i="4"/>
  <c r="AB129" i="4"/>
  <c r="AB298" i="4"/>
  <c r="AB181" i="4"/>
  <c r="AB755" i="4"/>
  <c r="AB501" i="4"/>
  <c r="AB500" i="4"/>
  <c r="AB671" i="4"/>
  <c r="AB575" i="4"/>
  <c r="AB551" i="4"/>
  <c r="AB238" i="4"/>
  <c r="AB42" i="4"/>
  <c r="AB243" i="4"/>
  <c r="AB721" i="4"/>
  <c r="AB615" i="4"/>
  <c r="AB735" i="4"/>
  <c r="AB582" i="4"/>
  <c r="AB325" i="4"/>
  <c r="P68" i="2"/>
  <c r="O272" i="2"/>
  <c r="AB800" i="4"/>
  <c r="AB937" i="4"/>
  <c r="AA827" i="4"/>
  <c r="AC827" i="4"/>
  <c r="AB683" i="4"/>
  <c r="AA550" i="4"/>
  <c r="AC550" i="4"/>
  <c r="AA675" i="4"/>
  <c r="AC675" i="4"/>
  <c r="AB604" i="4"/>
  <c r="AA608" i="4"/>
  <c r="AC608" i="4"/>
  <c r="AA593" i="4"/>
  <c r="AC593" i="4"/>
  <c r="AA248" i="4"/>
  <c r="AC248" i="4"/>
  <c r="AB160" i="4"/>
  <c r="AB69" i="4"/>
  <c r="AA74" i="4"/>
  <c r="AC74" i="4"/>
  <c r="AB778" i="4"/>
  <c r="AA794" i="4"/>
  <c r="AC794" i="4"/>
  <c r="AA538" i="4"/>
  <c r="AC538" i="4"/>
  <c r="AB549" i="4"/>
  <c r="AA351" i="4"/>
  <c r="AC351" i="4"/>
  <c r="AA336" i="4"/>
  <c r="AC336" i="4"/>
  <c r="AA121" i="4"/>
  <c r="AC121" i="4"/>
  <c r="AB830" i="4"/>
  <c r="AA530" i="4"/>
  <c r="AC530" i="4"/>
  <c r="AA505" i="4"/>
  <c r="AC505" i="4"/>
  <c r="AA192" i="4"/>
  <c r="AC192" i="4"/>
  <c r="AA36" i="4"/>
  <c r="AC36" i="4"/>
  <c r="AA909" i="4"/>
  <c r="AC909" i="4"/>
  <c r="AB605" i="4"/>
  <c r="AA347" i="4"/>
  <c r="AC347" i="4"/>
  <c r="AB173" i="4"/>
  <c r="AB94" i="4"/>
  <c r="AA190" i="4"/>
  <c r="AC190" i="4"/>
  <c r="AB115" i="4"/>
  <c r="AB818" i="4"/>
  <c r="AA953" i="4"/>
  <c r="AC953" i="4"/>
  <c r="AB614" i="4"/>
  <c r="AB580" i="4"/>
  <c r="AB573" i="4"/>
  <c r="AA59" i="4"/>
  <c r="AC59" i="4"/>
  <c r="AA264" i="4"/>
  <c r="AC264" i="4"/>
  <c r="AA108" i="4"/>
  <c r="AC108" i="4"/>
  <c r="AA142" i="4"/>
  <c r="AC142" i="4"/>
  <c r="AA99" i="4"/>
  <c r="AC99" i="4"/>
  <c r="AB839" i="4"/>
  <c r="AB959" i="4"/>
  <c r="AB934" i="4"/>
  <c r="AB590" i="4"/>
  <c r="AA478" i="4"/>
  <c r="AC478" i="4"/>
  <c r="AA697" i="4"/>
  <c r="AC697" i="4"/>
  <c r="AA473" i="4"/>
  <c r="AC473" i="4"/>
  <c r="AB410" i="4"/>
  <c r="AA294" i="4"/>
  <c r="AC294" i="4"/>
  <c r="AB474" i="4"/>
  <c r="AA167" i="4"/>
  <c r="AC167" i="4"/>
  <c r="AA78" i="4"/>
  <c r="AC78" i="4"/>
  <c r="AA971" i="4"/>
  <c r="AC971" i="4"/>
  <c r="AB736" i="4"/>
  <c r="AA655" i="4"/>
  <c r="AC655" i="4"/>
  <c r="AB669" i="4"/>
  <c r="AA369" i="4"/>
  <c r="AC369" i="4"/>
  <c r="AA350" i="4"/>
  <c r="AC350" i="4"/>
  <c r="AA126" i="4"/>
  <c r="AC126" i="4"/>
  <c r="AA841" i="4"/>
  <c r="AC841" i="4"/>
  <c r="AA699" i="4"/>
  <c r="AC699" i="4"/>
  <c r="AB672" i="4"/>
  <c r="AA597" i="4"/>
  <c r="AC597" i="4"/>
  <c r="AA348" i="4"/>
  <c r="AC348" i="4"/>
  <c r="AA332" i="4"/>
  <c r="AC332" i="4"/>
  <c r="AB266" i="4"/>
  <c r="AA25" i="4"/>
  <c r="AC25" i="4"/>
  <c r="AA56" i="4"/>
  <c r="AC56" i="4"/>
  <c r="P384" i="2"/>
  <c r="AA925" i="4"/>
  <c r="AC925" i="4"/>
  <c r="AA682" i="4"/>
  <c r="AC682" i="4"/>
  <c r="AA874" i="4"/>
  <c r="AC874" i="4"/>
  <c r="AA936" i="4"/>
  <c r="AC936" i="4"/>
  <c r="AB958" i="4"/>
  <c r="AA863" i="4"/>
  <c r="AC863" i="4"/>
  <c r="AA653" i="4"/>
  <c r="AC653" i="4"/>
  <c r="AA554" i="4"/>
  <c r="AC554" i="4"/>
  <c r="AA398" i="4"/>
  <c r="AC398" i="4"/>
  <c r="AA389" i="4"/>
  <c r="AC389" i="4"/>
  <c r="AA406" i="4"/>
  <c r="AC406" i="4"/>
  <c r="AA52" i="4"/>
  <c r="AC52" i="4"/>
  <c r="AA957" i="4"/>
  <c r="AC957" i="4"/>
  <c r="AA941" i="4"/>
  <c r="AC941" i="4"/>
  <c r="AB880" i="4"/>
  <c r="AA752" i="4"/>
  <c r="AC752" i="4"/>
  <c r="AA654" i="4"/>
  <c r="AC654" i="4"/>
  <c r="AB507" i="4"/>
  <c r="AA311" i="4"/>
  <c r="AC311" i="4"/>
  <c r="AA459" i="4"/>
  <c r="AC459" i="4"/>
  <c r="AA224" i="4"/>
  <c r="AC224" i="4"/>
  <c r="AA16" i="4"/>
  <c r="AC16" i="4"/>
  <c r="AA205" i="4"/>
  <c r="AC205" i="4"/>
  <c r="AA317" i="4"/>
  <c r="AC317" i="4"/>
  <c r="AA870" i="4"/>
  <c r="AC870" i="4"/>
  <c r="AA876" i="4"/>
  <c r="AC876" i="4"/>
  <c r="AA508" i="4"/>
  <c r="AC508" i="4"/>
  <c r="AA586" i="4"/>
  <c r="AC586" i="4"/>
  <c r="AA318" i="4"/>
  <c r="AC318" i="4"/>
  <c r="AA299" i="4"/>
  <c r="AC299" i="4"/>
  <c r="AA147" i="4"/>
  <c r="AC147" i="4"/>
  <c r="AA118" i="4"/>
  <c r="AC118" i="4"/>
  <c r="AA751" i="4"/>
  <c r="AC751" i="4"/>
  <c r="AA519" i="4"/>
  <c r="AC519" i="4"/>
  <c r="AA713" i="4"/>
  <c r="AC713" i="4"/>
  <c r="AA218" i="4"/>
  <c r="AC218" i="4"/>
  <c r="AA448" i="4"/>
  <c r="AC448" i="4"/>
  <c r="AA88" i="4"/>
  <c r="AC88" i="4"/>
  <c r="AA54" i="4"/>
  <c r="AC54" i="4"/>
  <c r="AA986" i="4"/>
  <c r="AC986" i="4"/>
  <c r="AA972" i="4"/>
  <c r="AC972" i="4"/>
  <c r="AA553" i="4"/>
  <c r="AC553" i="4"/>
  <c r="AA491" i="4"/>
  <c r="AC491" i="4"/>
  <c r="AA562" i="4"/>
  <c r="AC562" i="4"/>
  <c r="AA215" i="4"/>
  <c r="AC215" i="4"/>
  <c r="AA373" i="4"/>
  <c r="AC373" i="4"/>
  <c r="AA15" i="4"/>
  <c r="AC15" i="4"/>
  <c r="AA41" i="4"/>
  <c r="AC41" i="4"/>
  <c r="AA847" i="4"/>
  <c r="AC847" i="4"/>
  <c r="AA638" i="4"/>
  <c r="AC638" i="4"/>
  <c r="AA509" i="4"/>
  <c r="AC509" i="4"/>
  <c r="AA487" i="4"/>
  <c r="AC487" i="4"/>
  <c r="AA324" i="4"/>
  <c r="AC324" i="4"/>
  <c r="AA155" i="4"/>
  <c r="AC155" i="4"/>
  <c r="AA19" i="4"/>
  <c r="AC19" i="4"/>
  <c r="AA803" i="4"/>
  <c r="AC803" i="4"/>
  <c r="AA921" i="4"/>
  <c r="AC921" i="4"/>
  <c r="AB995" i="4"/>
  <c r="AA656" i="4"/>
  <c r="AC656" i="4"/>
  <c r="AA464" i="4"/>
  <c r="AC464" i="4"/>
  <c r="AA548" i="4"/>
  <c r="AC548" i="4"/>
  <c r="AA689" i="4"/>
  <c r="AC689" i="4"/>
  <c r="AA327" i="4"/>
  <c r="AC327" i="4"/>
  <c r="AA240" i="4"/>
  <c r="AC240" i="4"/>
  <c r="AA484" i="4"/>
  <c r="AC484" i="4"/>
  <c r="AB227" i="4"/>
  <c r="AA358" i="4"/>
  <c r="AC358" i="4"/>
  <c r="AA212" i="4"/>
  <c r="AC212" i="4"/>
  <c r="AB228" i="4"/>
  <c r="AA210" i="4"/>
  <c r="AC210" i="4"/>
  <c r="AA197" i="4"/>
  <c r="AC197" i="4"/>
  <c r="AA990" i="4"/>
  <c r="AC990" i="4"/>
  <c r="AA894" i="4"/>
  <c r="AC894" i="4"/>
  <c r="AA946" i="4"/>
  <c r="AC946" i="4"/>
  <c r="AA976" i="4"/>
  <c r="AC976" i="4"/>
  <c r="AA709" i="4"/>
  <c r="AC709" i="4"/>
  <c r="AA556" i="4"/>
  <c r="AC556" i="4"/>
  <c r="AA589" i="4"/>
  <c r="AC589" i="4"/>
  <c r="AA661" i="4"/>
  <c r="AC661" i="4"/>
  <c r="AA315" i="4"/>
  <c r="AC315" i="4"/>
  <c r="AA303" i="4"/>
  <c r="AC303" i="4"/>
  <c r="AA385" i="4"/>
  <c r="AC385" i="4"/>
  <c r="AA444" i="4"/>
  <c r="AC444" i="4"/>
  <c r="AA111" i="4"/>
  <c r="AC111" i="4"/>
  <c r="AA137" i="4"/>
  <c r="AC137" i="4"/>
  <c r="AA335" i="4"/>
  <c r="AC335" i="4"/>
  <c r="AA104" i="4"/>
  <c r="AC104" i="4"/>
  <c r="AA977" i="4"/>
  <c r="AC977" i="4"/>
  <c r="AA813" i="4"/>
  <c r="AC813" i="4"/>
  <c r="AA907" i="4"/>
  <c r="AC907" i="4"/>
  <c r="AB842" i="4"/>
  <c r="AA1006" i="4"/>
  <c r="AC1006" i="4"/>
  <c r="AB814" i="4"/>
  <c r="AA885" i="4"/>
  <c r="AC885" i="4"/>
  <c r="AA792" i="4"/>
  <c r="AC792" i="4"/>
  <c r="AA527" i="4"/>
  <c r="AC527" i="4"/>
  <c r="AB492" i="4"/>
  <c r="AA741" i="4"/>
  <c r="AC741" i="4"/>
  <c r="AA581" i="4"/>
  <c r="AC581" i="4"/>
  <c r="AB251" i="4"/>
  <c r="AB322" i="4"/>
  <c r="AA368" i="4"/>
  <c r="AC368" i="4"/>
  <c r="AB379" i="4"/>
  <c r="AB289" i="4"/>
  <c r="AA481" i="4"/>
  <c r="AC481" i="4"/>
  <c r="AA366" i="4"/>
  <c r="AC366" i="4"/>
  <c r="AA338" i="4"/>
  <c r="AC338" i="4"/>
  <c r="AA165" i="4"/>
  <c r="AC165" i="4"/>
  <c r="AA86" i="4"/>
  <c r="AC86" i="4"/>
  <c r="AA195" i="4"/>
  <c r="AC195" i="4"/>
  <c r="AA994" i="4"/>
  <c r="AC994" i="4"/>
  <c r="AB904" i="4"/>
  <c r="AA747" i="4"/>
  <c r="AC747" i="4"/>
  <c r="AA993" i="4"/>
  <c r="AC993" i="4"/>
  <c r="AB944" i="4"/>
  <c r="AA774" i="4"/>
  <c r="AC774" i="4"/>
  <c r="AB838" i="4"/>
  <c r="AB698" i="4"/>
  <c r="AA942" i="4"/>
  <c r="AC942" i="4"/>
  <c r="AB922" i="4"/>
  <c r="AA767" i="4"/>
  <c r="AC767" i="4"/>
  <c r="AB641" i="4"/>
  <c r="AB529" i="4"/>
  <c r="AA636" i="4"/>
  <c r="AC636" i="4"/>
  <c r="AB633" i="4"/>
  <c r="AA650" i="4"/>
  <c r="AC650" i="4"/>
  <c r="AA567" i="4"/>
  <c r="AC567" i="4"/>
  <c r="AA625" i="4"/>
  <c r="AC625" i="4"/>
  <c r="AB420" i="4"/>
  <c r="AA377" i="4"/>
  <c r="AC377" i="4"/>
  <c r="AA341" i="4"/>
  <c r="AC341" i="4"/>
  <c r="AA275" i="4"/>
  <c r="AC275" i="4"/>
  <c r="AB91" i="4"/>
  <c r="AA374" i="4"/>
  <c r="AC374" i="4"/>
  <c r="AA236" i="4"/>
  <c r="AC236" i="4"/>
  <c r="AB100" i="4"/>
  <c r="AA128" i="4"/>
  <c r="AC128" i="4"/>
  <c r="AA122" i="4"/>
  <c r="AC122" i="4"/>
  <c r="AA987" i="4"/>
  <c r="AC987" i="4"/>
  <c r="AA789" i="4"/>
  <c r="AC789" i="4"/>
  <c r="AA985" i="4"/>
  <c r="AC985" i="4"/>
  <c r="AB742" i="4"/>
  <c r="AB935" i="4"/>
  <c r="AA1010" i="4"/>
  <c r="AC1010" i="4"/>
  <c r="AB643" i="4"/>
  <c r="AA627" i="4"/>
  <c r="AC627" i="4"/>
  <c r="AA629" i="4"/>
  <c r="AC629" i="4"/>
  <c r="AB716" i="4"/>
  <c r="AA524" i="4"/>
  <c r="AC524" i="4"/>
  <c r="AA391" i="4"/>
  <c r="AC391" i="4"/>
  <c r="AB387" i="4"/>
  <c r="AA433" i="4"/>
  <c r="AC433" i="4"/>
  <c r="AB291" i="4"/>
  <c r="AB427" i="4"/>
  <c r="AA287" i="4"/>
  <c r="AC287" i="4"/>
  <c r="AB394" i="4"/>
  <c r="AA439" i="4"/>
  <c r="AC439" i="4"/>
  <c r="AB29" i="4"/>
  <c r="AA46" i="4"/>
  <c r="AC46" i="4"/>
  <c r="AA51" i="4"/>
  <c r="AC51" i="4"/>
  <c r="AB57" i="4"/>
  <c r="AA53" i="4"/>
  <c r="AC53" i="4"/>
  <c r="AA189" i="4"/>
  <c r="AC189" i="4"/>
  <c r="AB947" i="4"/>
  <c r="AA969" i="4"/>
  <c r="AC969" i="4"/>
  <c r="AA769" i="4"/>
  <c r="AC769" i="4"/>
  <c r="AB982" i="4"/>
  <c r="AA733" i="4"/>
  <c r="AC733" i="4"/>
  <c r="AB710" i="4"/>
  <c r="AA928" i="4"/>
  <c r="AC928" i="4"/>
  <c r="AB846" i="4"/>
  <c r="AA564" i="4"/>
  <c r="AC564" i="4"/>
  <c r="AA770" i="4"/>
  <c r="AC770" i="4"/>
  <c r="AA450" i="4"/>
  <c r="AC450" i="4"/>
  <c r="AB649" i="4"/>
  <c r="AA496" i="4"/>
  <c r="AC496" i="4"/>
  <c r="AB486" i="4"/>
  <c r="AB226" i="4"/>
  <c r="AA241" i="4"/>
  <c r="AC241" i="4"/>
  <c r="AA239" i="4"/>
  <c r="AC239" i="4"/>
  <c r="AB363" i="4"/>
  <c r="AA424" i="4"/>
  <c r="AC424" i="4"/>
  <c r="AA329" i="4"/>
  <c r="AC329" i="4"/>
  <c r="AA279" i="4"/>
  <c r="AC279" i="4"/>
  <c r="AA204" i="4"/>
  <c r="AC204" i="4"/>
  <c r="AA202" i="4"/>
  <c r="AC202" i="4"/>
  <c r="AB37" i="4"/>
  <c r="AA132" i="4"/>
  <c r="AC132" i="4"/>
  <c r="AB900" i="4"/>
  <c r="AA779" i="4"/>
  <c r="AC779" i="4"/>
  <c r="AB970" i="4"/>
  <c r="AA886" i="4"/>
  <c r="AC886" i="4"/>
  <c r="AA809" i="4"/>
  <c r="AC809" i="4"/>
  <c r="AB855" i="4"/>
  <c r="AA833" i="4"/>
  <c r="AC833" i="4"/>
  <c r="AB737" i="4"/>
  <c r="AA498" i="4"/>
  <c r="AC498" i="4"/>
  <c r="AB780" i="4"/>
  <c r="AA526" i="4"/>
  <c r="AC526" i="4"/>
  <c r="AA630" i="4"/>
  <c r="AC630" i="4"/>
  <c r="AA729" i="4"/>
  <c r="AC729" i="4"/>
  <c r="AB447" i="4"/>
  <c r="AA362" i="4"/>
  <c r="AC362" i="4"/>
  <c r="AB308" i="4"/>
  <c r="AB463" i="4"/>
  <c r="AA333" i="4"/>
  <c r="AC333" i="4"/>
  <c r="AA323" i="4"/>
  <c r="AC323" i="4"/>
  <c r="AB103" i="4"/>
  <c r="AA17" i="4"/>
  <c r="AC17" i="4"/>
  <c r="AB136" i="4"/>
  <c r="AA125" i="4"/>
  <c r="AC125" i="4"/>
  <c r="AA127" i="4"/>
  <c r="AC127" i="4"/>
  <c r="AA761" i="4"/>
  <c r="AC761" i="4"/>
  <c r="AB843" i="4"/>
  <c r="AA997" i="4"/>
  <c r="AC997" i="4"/>
  <c r="AA765" i="4"/>
  <c r="AC765" i="4"/>
  <c r="AB788" i="4"/>
  <c r="AB1002" i="4"/>
  <c r="AB961" i="4"/>
  <c r="AA888" i="4"/>
  <c r="AC888" i="4"/>
  <c r="AB862" i="4"/>
  <c r="AA822" i="4"/>
  <c r="AC822" i="4"/>
  <c r="AB525" i="4"/>
  <c r="AB680" i="4"/>
  <c r="AA532" i="4"/>
  <c r="AC532" i="4"/>
  <c r="AB612" i="4"/>
  <c r="AA591" i="4"/>
  <c r="AC591" i="4"/>
  <c r="AA522" i="4"/>
  <c r="AC522" i="4"/>
  <c r="AA621" i="4"/>
  <c r="AC621" i="4"/>
  <c r="AA247" i="4"/>
  <c r="AC247" i="4"/>
  <c r="AA367" i="4"/>
  <c r="AC367" i="4"/>
  <c r="AA436" i="4"/>
  <c r="AC436" i="4"/>
  <c r="AA259" i="4"/>
  <c r="AC259" i="4"/>
  <c r="AB39" i="4"/>
  <c r="AA161" i="4"/>
  <c r="AC161" i="4"/>
  <c r="AB72" i="4"/>
  <c r="AB65" i="4"/>
  <c r="AB288" i="4"/>
  <c r="AA61" i="4"/>
  <c r="AC61" i="4"/>
  <c r="AA185" i="4"/>
  <c r="AC185" i="4"/>
  <c r="AA782" i="4"/>
  <c r="AC782" i="4"/>
  <c r="AB712" i="4"/>
  <c r="AA854" i="4"/>
  <c r="AC854" i="4"/>
  <c r="AA962" i="4"/>
  <c r="AC962" i="4"/>
  <c r="AB795" i="4"/>
  <c r="AA760" i="4"/>
  <c r="AC760" i="4"/>
  <c r="AA702" i="4"/>
  <c r="AC702" i="4"/>
  <c r="AA483" i="4"/>
  <c r="AC483" i="4"/>
  <c r="AB648" i="4"/>
  <c r="AA595" i="4"/>
  <c r="AC595" i="4"/>
  <c r="AB547" i="4"/>
  <c r="AA533" i="4"/>
  <c r="AC533" i="4"/>
  <c r="AA393" i="4"/>
  <c r="AC393" i="4"/>
  <c r="AA390" i="4"/>
  <c r="AC390" i="4"/>
  <c r="AB290" i="4"/>
  <c r="AA331" i="4"/>
  <c r="AC331" i="4"/>
  <c r="AB386" i="4"/>
  <c r="AA352" i="4"/>
  <c r="AC352" i="4"/>
  <c r="AA102" i="4"/>
  <c r="AC102" i="4"/>
  <c r="AA131" i="4"/>
  <c r="AC131" i="4"/>
  <c r="AB229" i="4"/>
  <c r="AA109" i="4"/>
  <c r="AC109" i="4"/>
  <c r="AB766" i="4"/>
  <c r="AA676" i="4"/>
  <c r="AC676" i="4"/>
  <c r="AB980" i="4"/>
  <c r="AA950" i="4"/>
  <c r="AC950" i="4"/>
  <c r="AB823" i="4"/>
  <c r="AA738" i="4"/>
  <c r="AC738" i="4"/>
  <c r="AB728" i="4"/>
  <c r="AA951" i="4"/>
  <c r="AC951" i="4"/>
  <c r="AA735" i="4"/>
  <c r="AC735" i="4"/>
  <c r="AA582" i="4"/>
  <c r="AC582" i="4"/>
  <c r="AB768" i="4"/>
  <c r="AA440" i="4"/>
  <c r="AC440" i="4"/>
  <c r="AA423" i="4"/>
  <c r="AC423" i="4"/>
  <c r="AA454" i="4"/>
  <c r="AC454" i="4"/>
  <c r="AA32" i="4"/>
  <c r="AC32" i="4"/>
  <c r="AA26" i="4"/>
  <c r="AC26" i="4"/>
  <c r="AA28" i="4"/>
  <c r="AC28" i="4"/>
  <c r="AB140" i="4"/>
  <c r="AB889" i="4"/>
  <c r="AB670" i="4"/>
  <c r="AB169" i="4"/>
  <c r="AB859" i="4"/>
  <c r="AB217" i="4"/>
  <c r="AB98" i="4"/>
  <c r="AB577" i="4"/>
  <c r="AB537" i="4"/>
  <c r="AB695" i="4"/>
  <c r="AA611" i="4"/>
  <c r="AC611" i="4"/>
  <c r="AA631" i="4"/>
  <c r="AC631" i="4"/>
  <c r="AA328" i="4"/>
  <c r="AC328" i="4"/>
  <c r="AA31" i="4"/>
  <c r="AC31" i="4"/>
  <c r="AA309" i="4"/>
  <c r="AC309" i="4"/>
  <c r="AA695" i="4"/>
  <c r="AC695" i="4"/>
  <c r="AA528" i="4"/>
  <c r="AC528" i="4"/>
  <c r="AA543" i="4"/>
  <c r="AC543" i="4"/>
  <c r="AA404" i="4"/>
  <c r="AC404" i="4"/>
  <c r="AA85" i="4"/>
  <c r="AC85" i="4"/>
  <c r="AA992" i="4"/>
  <c r="AC992" i="4"/>
  <c r="AA536" i="4"/>
  <c r="AC536" i="4"/>
  <c r="AA43" i="4"/>
  <c r="AC43" i="4"/>
  <c r="AA1001" i="4"/>
  <c r="AC1001" i="4"/>
  <c r="AA831" i="4"/>
  <c r="AC831" i="4"/>
  <c r="AA999" i="4"/>
  <c r="AC999" i="4"/>
  <c r="AA560" i="4"/>
  <c r="AC560" i="4"/>
  <c r="AA686" i="4"/>
  <c r="AC686" i="4"/>
  <c r="AA707" i="4"/>
  <c r="AC707" i="4"/>
  <c r="AB380" i="4"/>
  <c r="AA359" i="4"/>
  <c r="AC359" i="4"/>
  <c r="AA326" i="4"/>
  <c r="AC326" i="4"/>
  <c r="AA47" i="4"/>
  <c r="AC47" i="4"/>
  <c r="AA304" i="4"/>
  <c r="AC304" i="4"/>
  <c r="AA71" i="4"/>
  <c r="AC71" i="4"/>
  <c r="AA33" i="4"/>
  <c r="AC33" i="4"/>
  <c r="AA911" i="4"/>
  <c r="AC911" i="4"/>
  <c r="AA892" i="4"/>
  <c r="AC892" i="4"/>
  <c r="AB678" i="4"/>
  <c r="AA516" i="4"/>
  <c r="AC516" i="4"/>
  <c r="AB579" i="4"/>
  <c r="AA787" i="4"/>
  <c r="AC787" i="4"/>
  <c r="AA456" i="4"/>
  <c r="AC456" i="4"/>
  <c r="AA381" i="4"/>
  <c r="AC381" i="4"/>
  <c r="AA468" i="4"/>
  <c r="AC468" i="4"/>
  <c r="AB187" i="4"/>
  <c r="AA110" i="4"/>
  <c r="AC110" i="4"/>
  <c r="AA222" i="4"/>
  <c r="AC222" i="4"/>
  <c r="AA208" i="4"/>
  <c r="AC208" i="4"/>
  <c r="AB963" i="4"/>
  <c r="AB1005" i="4"/>
  <c r="AA1004" i="4"/>
  <c r="AC1004" i="4"/>
  <c r="AB840" i="4"/>
  <c r="AA956" i="4"/>
  <c r="AC956" i="4"/>
  <c r="AA603" i="4"/>
  <c r="AC603" i="4"/>
  <c r="AB531" i="4"/>
  <c r="AA805" i="4"/>
  <c r="AC805" i="4"/>
  <c r="AA515" i="4"/>
  <c r="AC515" i="4"/>
  <c r="AB480" i="4"/>
  <c r="AA407" i="4"/>
  <c r="AC407" i="4"/>
  <c r="AA200" i="4"/>
  <c r="AC200" i="4"/>
  <c r="AB269" i="4"/>
  <c r="AB149" i="4"/>
  <c r="AA143" i="4"/>
  <c r="AC143" i="4"/>
  <c r="AB58" i="4"/>
  <c r="AA170" i="4"/>
  <c r="AC170" i="4"/>
  <c r="AB974" i="4"/>
  <c r="AA924" i="4"/>
  <c r="AC924" i="4"/>
  <c r="AB917" i="4"/>
  <c r="AA979" i="4"/>
  <c r="AC979" i="4"/>
  <c r="AA901" i="4"/>
  <c r="AC901" i="4"/>
  <c r="AB910" i="4"/>
  <c r="AA688" i="4"/>
  <c r="AC688" i="4"/>
  <c r="AA626" i="4"/>
  <c r="AC626" i="4"/>
  <c r="AB647" i="4"/>
  <c r="AA757" i="4"/>
  <c r="AC757" i="4"/>
  <c r="AB644" i="4"/>
  <c r="AB703" i="4"/>
  <c r="AA658" i="4"/>
  <c r="AC658" i="4"/>
  <c r="AA490" i="4"/>
  <c r="AC490" i="4"/>
  <c r="AA273" i="4"/>
  <c r="AC273" i="4"/>
  <c r="AA346" i="4"/>
  <c r="AC346" i="4"/>
  <c r="AA83" i="4"/>
  <c r="AC83" i="4"/>
  <c r="AA77" i="4"/>
  <c r="AC77" i="4"/>
  <c r="AA79" i="4"/>
  <c r="AC79" i="4"/>
  <c r="AB188" i="4"/>
  <c r="AA105" i="4"/>
  <c r="AC105" i="4"/>
  <c r="AA850" i="4"/>
  <c r="AC850" i="4"/>
  <c r="AA848" i="4"/>
  <c r="AC848" i="4"/>
  <c r="AB916" i="4"/>
  <c r="AA949" i="4"/>
  <c r="AC949" i="4"/>
  <c r="AA1009" i="4"/>
  <c r="AC1009" i="4"/>
  <c r="AB933" i="4"/>
  <c r="AB804" i="4"/>
  <c r="AB826" i="4"/>
  <c r="AA645" i="4"/>
  <c r="AC645" i="4"/>
  <c r="AA598" i="4"/>
  <c r="AC598" i="4"/>
  <c r="AB466" i="4"/>
  <c r="AA319" i="4"/>
  <c r="AC319" i="4"/>
  <c r="AB307" i="4"/>
  <c r="AB316" i="4"/>
  <c r="AA357" i="4"/>
  <c r="AC357" i="4"/>
  <c r="AA278" i="4"/>
  <c r="AC278" i="4"/>
  <c r="AB211" i="4"/>
  <c r="AA244" i="4"/>
  <c r="AC244" i="4"/>
  <c r="AB168" i="4"/>
  <c r="AA213" i="4"/>
  <c r="AC213" i="4"/>
  <c r="AA20" i="4"/>
  <c r="AC20" i="4"/>
  <c r="AB48" i="4"/>
  <c r="AB68" i="4"/>
  <c r="AA938" i="4"/>
  <c r="AC938" i="4"/>
  <c r="AA744" i="4"/>
  <c r="AC744" i="4"/>
  <c r="AA989" i="4"/>
  <c r="AC989" i="4"/>
  <c r="AB908" i="4"/>
  <c r="AB853" i="4"/>
  <c r="AA819" i="4"/>
  <c r="AC819" i="4"/>
  <c r="AB734" i="4"/>
  <c r="AA701" i="4"/>
  <c r="AC701" i="4"/>
  <c r="AA618" i="4"/>
  <c r="AC618" i="4"/>
  <c r="AB623" i="4"/>
  <c r="AB617" i="4"/>
  <c r="AA557" i="4"/>
  <c r="AC557" i="4"/>
  <c r="AA255" i="4"/>
  <c r="AC255" i="4"/>
  <c r="AB314" i="4"/>
  <c r="AB302" i="4"/>
  <c r="AA252" i="4"/>
  <c r="AC252" i="4"/>
  <c r="AB422" i="4"/>
  <c r="AA176" i="4"/>
  <c r="AC176" i="4"/>
  <c r="AA321" i="4"/>
  <c r="AC321" i="4"/>
  <c r="AB418" i="4"/>
  <c r="AA285" i="4"/>
  <c r="AC285" i="4"/>
  <c r="AA148" i="4"/>
  <c r="AC148" i="4"/>
  <c r="AA178" i="4"/>
  <c r="AC178" i="4"/>
  <c r="AA952" i="4"/>
  <c r="AC952" i="4"/>
  <c r="AB708" i="4"/>
  <c r="AA966" i="4"/>
  <c r="AC966" i="4"/>
  <c r="AA763" i="4"/>
  <c r="AC763" i="4"/>
  <c r="AA905" i="4"/>
  <c r="AC905" i="4"/>
  <c r="AB967" i="4"/>
  <c r="AA912" i="4"/>
  <c r="AC912" i="4"/>
  <c r="AB723" i="4"/>
  <c r="AA488" i="4"/>
  <c r="AC488" i="4"/>
  <c r="AA565" i="4"/>
  <c r="AC565" i="4"/>
  <c r="AB419" i="4"/>
  <c r="AA207" i="4"/>
  <c r="AC207" i="4"/>
  <c r="AA196" i="4"/>
  <c r="AC196" i="4"/>
  <c r="AA162" i="4"/>
  <c r="AC162" i="4"/>
  <c r="AA877" i="4"/>
  <c r="AC877" i="4"/>
  <c r="AA981" i="4"/>
  <c r="AC981" i="4"/>
  <c r="AA893" i="4"/>
  <c r="AC893" i="4"/>
  <c r="AA514" i="4"/>
  <c r="AC514" i="4"/>
  <c r="AA513" i="4"/>
  <c r="AC513" i="4"/>
  <c r="AB440" i="4"/>
  <c r="AA310" i="4"/>
  <c r="AC310" i="4"/>
  <c r="AB520" i="4"/>
  <c r="AA372" i="4"/>
  <c r="AC372" i="4"/>
  <c r="AA749" i="4"/>
  <c r="AC749" i="4"/>
  <c r="AA869" i="4"/>
  <c r="AC869" i="4"/>
  <c r="AA706" i="4"/>
  <c r="AC706" i="4"/>
  <c r="AA696" i="4"/>
  <c r="AC696" i="4"/>
  <c r="AA784" i="4"/>
  <c r="AC784" i="4"/>
  <c r="AA494" i="4"/>
  <c r="AC494" i="4"/>
  <c r="AA607" i="4"/>
  <c r="AC607" i="4"/>
  <c r="AA417" i="4"/>
  <c r="AC417" i="4"/>
  <c r="AA485" i="4"/>
  <c r="AC485" i="4"/>
  <c r="AA392" i="4"/>
  <c r="AC392" i="4"/>
  <c r="AA267" i="4"/>
  <c r="AC267" i="4"/>
  <c r="AA158" i="4"/>
  <c r="AC158" i="4"/>
  <c r="AA73" i="4"/>
  <c r="AC73" i="4"/>
  <c r="AA182" i="4"/>
  <c r="AC182" i="4"/>
  <c r="AA119" i="4"/>
  <c r="AC119" i="4"/>
  <c r="AA717" i="4"/>
  <c r="AC717" i="4"/>
  <c r="AA881" i="4"/>
  <c r="AC881" i="4"/>
  <c r="AA616" i="4"/>
  <c r="AC616" i="4"/>
  <c r="AA694" i="4"/>
  <c r="AC694" i="4"/>
  <c r="AA544" i="4"/>
  <c r="AC544" i="4"/>
  <c r="AA476" i="4"/>
  <c r="AC476" i="4"/>
  <c r="AA546" i="4"/>
  <c r="AC546" i="4"/>
  <c r="AA349" i="4"/>
  <c r="AC349" i="4"/>
  <c r="AA277" i="4"/>
  <c r="AC277" i="4"/>
  <c r="AA152" i="4"/>
  <c r="AC152" i="4"/>
  <c r="AA117" i="4"/>
  <c r="AC117" i="4"/>
  <c r="AA177" i="4"/>
  <c r="AC177" i="4"/>
  <c r="AA891" i="4"/>
  <c r="AC891" i="4"/>
  <c r="AA759" i="4"/>
  <c r="AC759" i="4"/>
  <c r="AA718" i="4"/>
  <c r="AC718" i="4"/>
  <c r="AA720" i="4"/>
  <c r="AC720" i="4"/>
  <c r="AA584" i="4"/>
  <c r="AC584" i="4"/>
  <c r="AA542" i="4"/>
  <c r="AC542" i="4"/>
  <c r="AA421" i="4"/>
  <c r="AC421" i="4"/>
  <c r="AA365" i="4"/>
  <c r="AC365" i="4"/>
  <c r="AA263" i="4"/>
  <c r="AC263" i="4"/>
  <c r="AA64" i="4"/>
  <c r="AC64" i="4"/>
  <c r="AA1012" i="4"/>
  <c r="AC1012" i="4"/>
  <c r="AA939" i="4"/>
  <c r="AC939" i="4"/>
  <c r="AA731" i="4"/>
  <c r="AC731" i="4"/>
  <c r="AA722" i="4"/>
  <c r="AC722" i="4"/>
  <c r="AA559" i="4"/>
  <c r="AC559" i="4"/>
  <c r="AA540" i="4"/>
  <c r="AC540" i="4"/>
  <c r="AA254" i="4"/>
  <c r="AC254" i="4"/>
  <c r="AA123" i="4"/>
  <c r="AC123" i="4"/>
  <c r="AA471" i="4"/>
  <c r="AC471" i="4"/>
  <c r="AA249" i="4"/>
  <c r="AC249" i="4"/>
  <c r="AA320" i="4"/>
  <c r="AC320" i="4"/>
  <c r="AA194" i="4"/>
  <c r="AC194" i="4"/>
  <c r="AA883" i="4"/>
  <c r="AC883" i="4"/>
  <c r="AA973" i="4"/>
  <c r="AC973" i="4"/>
  <c r="AA743" i="4"/>
  <c r="AC743" i="4"/>
  <c r="AA600" i="4"/>
  <c r="AC600" i="4"/>
  <c r="AA624" i="4"/>
  <c r="AC624" i="4"/>
  <c r="AA583" i="4"/>
  <c r="AC583" i="4"/>
  <c r="AA431" i="4"/>
  <c r="AC431" i="4"/>
  <c r="AA414" i="4"/>
  <c r="AC414" i="4"/>
  <c r="AA130" i="4"/>
  <c r="AC130" i="4"/>
  <c r="AA968" i="4"/>
  <c r="AC968" i="4"/>
  <c r="AA955" i="4"/>
  <c r="AC955" i="4"/>
  <c r="AA623" i="4"/>
  <c r="AC623" i="4"/>
  <c r="AA305" i="4"/>
  <c r="AC305" i="4"/>
  <c r="AA339" i="4"/>
  <c r="AC339" i="4"/>
  <c r="AA411" i="4"/>
  <c r="AC411" i="4"/>
  <c r="AA154" i="4"/>
  <c r="AC154" i="4"/>
  <c r="AA66" i="4"/>
  <c r="AC66" i="4"/>
  <c r="AA861" i="4"/>
  <c r="AC861" i="4"/>
  <c r="AA930" i="4"/>
  <c r="AC930" i="4"/>
  <c r="AA995" i="4"/>
  <c r="AC995" i="4"/>
  <c r="AA555" i="4"/>
  <c r="AC555" i="4"/>
  <c r="AA651" i="4"/>
  <c r="AC651" i="4"/>
  <c r="AA663" i="4"/>
  <c r="AC663" i="4"/>
  <c r="AA334" i="4"/>
  <c r="AC334" i="4"/>
  <c r="AA293" i="4"/>
  <c r="AC293" i="4"/>
  <c r="AA89" i="4"/>
  <c r="AC89" i="4"/>
  <c r="AB206" i="4"/>
  <c r="AA890" i="4"/>
  <c r="AC890" i="4"/>
  <c r="AA756" i="4"/>
  <c r="AC756" i="4"/>
  <c r="AB790" i="4"/>
  <c r="AA576" i="4"/>
  <c r="AC576" i="4"/>
  <c r="AB511" i="4"/>
  <c r="AB295" i="4"/>
  <c r="AA465" i="4"/>
  <c r="AC465" i="4"/>
  <c r="AA438" i="4"/>
  <c r="AC438" i="4"/>
  <c r="AB144" i="4"/>
  <c r="AB138" i="4"/>
  <c r="AA49" i="4"/>
  <c r="AC49" i="4"/>
  <c r="AB758" i="4"/>
  <c r="AA964" i="4"/>
  <c r="AC964" i="4"/>
  <c r="AA812" i="4"/>
  <c r="AC812" i="4"/>
  <c r="AB960" i="4"/>
  <c r="AA730" i="4"/>
  <c r="AC730" i="4"/>
  <c r="AA783" i="4"/>
  <c r="AC783" i="4"/>
  <c r="AA622" i="4"/>
  <c r="AC622" i="4"/>
  <c r="AB674" i="4"/>
  <c r="AA639" i="4"/>
  <c r="AC639" i="4"/>
  <c r="AB571" i="4"/>
  <c r="AB499" i="4"/>
  <c r="AA452" i="4"/>
  <c r="AC452" i="4"/>
  <c r="AA457" i="4"/>
  <c r="AC457" i="4"/>
  <c r="AA281" i="4"/>
  <c r="AC281" i="4"/>
  <c r="AB286" i="4"/>
  <c r="AA461" i="4"/>
  <c r="AC461" i="4"/>
  <c r="AA301" i="4"/>
  <c r="AC301" i="4"/>
  <c r="AB80" i="4"/>
  <c r="AB191" i="4"/>
  <c r="AA40" i="4"/>
  <c r="AC40" i="4"/>
  <c r="AB811" i="4"/>
  <c r="AA750" i="4"/>
  <c r="AC750" i="4"/>
  <c r="AB984" i="4"/>
  <c r="AA849" i="4"/>
  <c r="AC849" i="4"/>
  <c r="AB806" i="4"/>
  <c r="AA748" i="4"/>
  <c r="AC748" i="4"/>
  <c r="AA637" i="4"/>
  <c r="AC637" i="4"/>
  <c r="AA258" i="4"/>
  <c r="AC258" i="4"/>
  <c r="AB470" i="4"/>
  <c r="AA397" i="4"/>
  <c r="AC397" i="4"/>
  <c r="AB233" i="4"/>
  <c r="AB216" i="4"/>
  <c r="AA445" i="4"/>
  <c r="AC445" i="4"/>
  <c r="AA274" i="4"/>
  <c r="AC274" i="4"/>
  <c r="AB467" i="4"/>
  <c r="AB337" i="4"/>
  <c r="AB95" i="4"/>
  <c r="AA214" i="4"/>
  <c r="AC214" i="4"/>
  <c r="AA237" i="4"/>
  <c r="AC237" i="4"/>
  <c r="AB134" i="4"/>
  <c r="AA55" i="4"/>
  <c r="AC55" i="4"/>
  <c r="AA915" i="4"/>
  <c r="AC915" i="4"/>
  <c r="AB856" i="4"/>
  <c r="AA715" i="4"/>
  <c r="AC715" i="4"/>
  <c r="AB808" i="4"/>
  <c r="AA754" i="4"/>
  <c r="AC754" i="4"/>
  <c r="AA673" i="4"/>
  <c r="AC673" i="4"/>
  <c r="AA504" i="4"/>
  <c r="AC504" i="4"/>
  <c r="AB687" i="4"/>
  <c r="AA632" i="4"/>
  <c r="AC632" i="4"/>
  <c r="AA495" i="4"/>
  <c r="AC495" i="4"/>
  <c r="AA434" i="4"/>
  <c r="AC434" i="4"/>
  <c r="AA231" i="4"/>
  <c r="AC231" i="4"/>
  <c r="AB403" i="4"/>
  <c r="AA146" i="4"/>
  <c r="AC146" i="4"/>
  <c r="AA860" i="4"/>
  <c r="AC860" i="4"/>
  <c r="AB882" i="4"/>
  <c r="AB871" i="4"/>
  <c r="AB983" i="4"/>
  <c r="AA821" i="4"/>
  <c r="AC821" i="4"/>
  <c r="AA517" i="4"/>
  <c r="AC517" i="4"/>
  <c r="AB502" i="4"/>
  <c r="AA330" i="4"/>
  <c r="AC330" i="4"/>
  <c r="AB402" i="4"/>
  <c r="AB235" i="4"/>
  <c r="AB343" i="4"/>
  <c r="AB415" i="4"/>
  <c r="AB234" i="4"/>
  <c r="AA342" i="4"/>
  <c r="AC342" i="4"/>
  <c r="AB199" i="4"/>
  <c r="AB84" i="4"/>
  <c r="AA112" i="4"/>
  <c r="AC112" i="4"/>
  <c r="AA954" i="4"/>
  <c r="AC954" i="4"/>
  <c r="AB945" i="4"/>
  <c r="AA897" i="4"/>
  <c r="AC897" i="4"/>
  <c r="AB829" i="4"/>
  <c r="AB988" i="4"/>
  <c r="AA685" i="4"/>
  <c r="AC685" i="4"/>
  <c r="AA475" i="4"/>
  <c r="AC475" i="4"/>
  <c r="AA432" i="4"/>
  <c r="AC432" i="4"/>
  <c r="AB345" i="4"/>
  <c r="AB24" i="4"/>
  <c r="AB245" i="4"/>
  <c r="AA35" i="4"/>
  <c r="AC35" i="4"/>
  <c r="AB820" i="4"/>
  <c r="AB740" i="4"/>
  <c r="AA775" i="4"/>
  <c r="AC775" i="4"/>
  <c r="AA857" i="4"/>
  <c r="AC857" i="4"/>
  <c r="AB541" i="4"/>
  <c r="AB679" i="4"/>
  <c r="AA395" i="4"/>
  <c r="AC395" i="4"/>
  <c r="AB370" i="4"/>
  <c r="AB927" i="4"/>
  <c r="AA746" i="4"/>
  <c r="AC746" i="4"/>
  <c r="AB656" i="4"/>
  <c r="AA602" i="4"/>
  <c r="AC602" i="4"/>
  <c r="AA606" i="4"/>
  <c r="AC606" i="4"/>
  <c r="AB588" i="4"/>
  <c r="AA572" i="4"/>
  <c r="AC572" i="4"/>
  <c r="AA489" i="4"/>
  <c r="AC489" i="4"/>
  <c r="AB443" i="4"/>
  <c r="AA257" i="4"/>
  <c r="AC257" i="4"/>
  <c r="AA172" i="4"/>
  <c r="AC172" i="4"/>
  <c r="AB179" i="4"/>
  <c r="AA801" i="4"/>
  <c r="AC801" i="4"/>
  <c r="AA898" i="4"/>
  <c r="AC898" i="4"/>
  <c r="AA566" i="4"/>
  <c r="AC566" i="4"/>
  <c r="AB563" i="4"/>
  <c r="AA646" i="4"/>
  <c r="AC646" i="4"/>
  <c r="AA451" i="4"/>
  <c r="AC451" i="4"/>
  <c r="AA300" i="4"/>
  <c r="AC300" i="4"/>
  <c r="AB253" i="4"/>
  <c r="AA133" i="4"/>
  <c r="AC133" i="4"/>
  <c r="AA135" i="4"/>
  <c r="AC135" i="4"/>
  <c r="AB180" i="4"/>
  <c r="AA97" i="4"/>
  <c r="AC97" i="4"/>
  <c r="AB749" i="4"/>
  <c r="AB831" i="4"/>
  <c r="AB812" i="4"/>
  <c r="AB1006" i="4"/>
  <c r="AB730" i="4"/>
  <c r="AB792" i="4"/>
  <c r="AB622" i="4"/>
  <c r="AB707" i="4"/>
  <c r="AA674" i="4"/>
  <c r="AA652" i="4"/>
  <c r="AB417" i="4"/>
  <c r="AA380" i="4"/>
  <c r="AB281" i="4"/>
  <c r="AB359" i="4"/>
  <c r="AB326" i="4"/>
  <c r="AB73" i="4"/>
  <c r="AB304" i="4"/>
  <c r="AA201" i="4"/>
  <c r="AB182" i="4"/>
  <c r="AB195" i="4"/>
  <c r="AA76" i="4"/>
  <c r="AA726" i="4"/>
  <c r="AA692" i="4"/>
  <c r="AB942" i="4"/>
  <c r="AA866" i="4"/>
  <c r="AB636" i="4"/>
  <c r="AA678" i="4"/>
  <c r="AB516" i="4"/>
  <c r="AA579" i="4"/>
  <c r="AB476" i="4"/>
  <c r="AA442" i="4"/>
  <c r="AB546" i="4"/>
  <c r="AA233" i="4"/>
  <c r="AB152" i="4"/>
  <c r="AB117" i="4"/>
  <c r="AA963" i="4"/>
  <c r="AB987" i="4"/>
  <c r="AA896" i="4"/>
  <c r="AB759" i="4"/>
  <c r="AB718" i="4"/>
  <c r="AA840" i="4"/>
  <c r="AB956" i="4"/>
  <c r="AB504" i="4"/>
  <c r="AA531" i="4"/>
  <c r="AB632" i="4"/>
  <c r="AB421" i="4"/>
  <c r="O359" i="2"/>
  <c r="AA828" i="4"/>
  <c r="AA732" i="4"/>
  <c r="AA724" i="4"/>
  <c r="AB936" i="4"/>
  <c r="AA913" i="4"/>
  <c r="AB863" i="4"/>
  <c r="AB560" i="4"/>
  <c r="AA578" i="4"/>
  <c r="AB653" i="4"/>
  <c r="AB494" i="4"/>
  <c r="AB686" i="4"/>
  <c r="AA585" i="4"/>
  <c r="AB675" i="4"/>
  <c r="AA503" i="4"/>
  <c r="AB639" i="4"/>
  <c r="AA462" i="4"/>
  <c r="AA139" i="4"/>
  <c r="AB248" i="4"/>
  <c r="AA243" i="4"/>
  <c r="AA242" i="4"/>
  <c r="AA376" i="4"/>
  <c r="AA75" i="4"/>
  <c r="AA163" i="4"/>
  <c r="AB74" i="4"/>
  <c r="AA107" i="4"/>
  <c r="AB717" i="4"/>
  <c r="AA810" i="4"/>
  <c r="AA700" i="4"/>
  <c r="AA802" i="4"/>
  <c r="AA786" i="4"/>
  <c r="AB892" i="4"/>
  <c r="AA852" i="4"/>
  <c r="AB616" i="4"/>
  <c r="AA458" i="4"/>
  <c r="AA721" i="4"/>
  <c r="AA666" i="4"/>
  <c r="AA615" i="4"/>
  <c r="AB351" i="4"/>
  <c r="AB258" i="4"/>
  <c r="AB456" i="4"/>
  <c r="AA449" i="4"/>
  <c r="AB311" i="4"/>
  <c r="AB397" i="4"/>
  <c r="AA280" i="4"/>
  <c r="AB445" i="4"/>
  <c r="AB468" i="4"/>
  <c r="AA425" i="4"/>
  <c r="AA428" i="4"/>
  <c r="AB224" i="4"/>
  <c r="AA203" i="4"/>
  <c r="AA14" i="4"/>
  <c r="AB121" i="4"/>
  <c r="AA27" i="4"/>
  <c r="AB177" i="4"/>
  <c r="AB891" i="4"/>
  <c r="AA815" i="4"/>
  <c r="AB715" i="4"/>
  <c r="AA762" i="4"/>
  <c r="AA836" i="4"/>
  <c r="O243" i="2"/>
  <c r="AB925" i="4"/>
  <c r="AB1001" i="4"/>
  <c r="AA889" i="4"/>
  <c r="AB682" i="4"/>
  <c r="AA800" i="4"/>
  <c r="AB874" i="4"/>
  <c r="AA937" i="4"/>
  <c r="AA958" i="4"/>
  <c r="AB827" i="4"/>
  <c r="AB783" i="4"/>
  <c r="AB784" i="4"/>
  <c r="AA683" i="4"/>
  <c r="AB550" i="4"/>
  <c r="AA670" i="4"/>
  <c r="AA604" i="4"/>
  <c r="AB608" i="4"/>
  <c r="AA499" i="4"/>
  <c r="AB593" i="4"/>
  <c r="AA322" i="4"/>
  <c r="AB457" i="4"/>
  <c r="AB485" i="4"/>
  <c r="AA289" i="4"/>
  <c r="AB392" i="4"/>
  <c r="AA286" i="4"/>
  <c r="AB389" i="4"/>
  <c r="AB461" i="4"/>
  <c r="AA160" i="4"/>
  <c r="AB406" i="4"/>
  <c r="AB47" i="4"/>
  <c r="AA169" i="4"/>
  <c r="AA69" i="4"/>
  <c r="AA191" i="4"/>
  <c r="AB33" i="4"/>
  <c r="AB957" i="4"/>
  <c r="AA859" i="4"/>
  <c r="AB881" i="4"/>
  <c r="AA778" i="4"/>
  <c r="AB794" i="4"/>
  <c r="AB750" i="4"/>
  <c r="AA884" i="4"/>
  <c r="AB849" i="4"/>
  <c r="AA698" i="4"/>
  <c r="AA880" i="4"/>
  <c r="AA529" i="4"/>
  <c r="AA633" i="4"/>
  <c r="AA507" i="4"/>
  <c r="AB538" i="4"/>
  <c r="AA549" i="4"/>
  <c r="AA420" i="4"/>
  <c r="AA217" i="4"/>
  <c r="AB277" i="4"/>
  <c r="AA426" i="4"/>
  <c r="AA337" i="4"/>
  <c r="AB336" i="4"/>
  <c r="AB110" i="4"/>
  <c r="AA98" i="4"/>
  <c r="AA100" i="4"/>
  <c r="AB205" i="4"/>
  <c r="AA134" i="4"/>
  <c r="AB55" i="4"/>
  <c r="AB915" i="4"/>
  <c r="AA830" i="4"/>
  <c r="AB1004" i="4"/>
  <c r="AA864" i="4"/>
  <c r="AA943" i="4"/>
  <c r="AA960" i="4"/>
  <c r="AA571" i="4"/>
  <c r="AB581" i="4"/>
  <c r="AA251" i="4"/>
  <c r="AA379" i="4"/>
  <c r="AB301" i="4"/>
  <c r="AB158" i="4"/>
  <c r="AB86" i="4"/>
  <c r="AB119" i="4"/>
  <c r="AA904" i="4"/>
  <c r="AA811" i="4"/>
  <c r="AB993" i="4"/>
  <c r="AA806" i="4"/>
  <c r="AB767" i="4"/>
  <c r="AA641" i="4"/>
  <c r="AB748" i="4"/>
  <c r="AA640" i="4"/>
  <c r="AB544" i="4"/>
  <c r="AB377" i="4"/>
  <c r="AA467" i="4"/>
  <c r="AB128" i="4"/>
  <c r="AB122" i="4"/>
  <c r="AA856" i="4"/>
  <c r="AB789" i="4"/>
  <c r="AA996" i="4"/>
  <c r="AB1010" i="4"/>
  <c r="AA628" i="4"/>
  <c r="AA687" i="4"/>
  <c r="AA388" i="4"/>
  <c r="AB433" i="4"/>
  <c r="AB813" i="4"/>
  <c r="AB964" i="4"/>
  <c r="AA492" i="4"/>
  <c r="AB452" i="4"/>
  <c r="AB481" i="4"/>
  <c r="AB40" i="4"/>
  <c r="AB994" i="4"/>
  <c r="AA944" i="4"/>
  <c r="AA838" i="4"/>
  <c r="AA922" i="4"/>
  <c r="AB637" i="4"/>
  <c r="AB341" i="4"/>
  <c r="AB274" i="4"/>
  <c r="AA91" i="4"/>
  <c r="AB374" i="4"/>
  <c r="AA187" i="4"/>
  <c r="AB214" i="4"/>
  <c r="AB237" i="4"/>
  <c r="AA742" i="4"/>
  <c r="AB754" i="4"/>
  <c r="AB673" i="4"/>
  <c r="AA716" i="4"/>
  <c r="AB524" i="4"/>
  <c r="AB495" i="4"/>
  <c r="AA291" i="4"/>
  <c r="AB287" i="4"/>
  <c r="AB977" i="4"/>
  <c r="AA825" i="4"/>
  <c r="AB527" i="4"/>
  <c r="AA667" i="4"/>
  <c r="AB741" i="4"/>
  <c r="AB366" i="4"/>
  <c r="AA156" i="4"/>
  <c r="AA186" i="4"/>
  <c r="AA798" i="4"/>
  <c r="AB747" i="4"/>
  <c r="AA919" i="4"/>
  <c r="AB774" i="4"/>
  <c r="AA978" i="4"/>
  <c r="AA665" i="4"/>
  <c r="AB650" i="4"/>
  <c r="AB567" i="4"/>
  <c r="AA477" i="4"/>
  <c r="AB625" i="4"/>
  <c r="AA93" i="4"/>
  <c r="AB236" i="4"/>
  <c r="AA739" i="4"/>
  <c r="AB985" i="4"/>
  <c r="AA764" i="4"/>
  <c r="AB627" i="4"/>
  <c r="AB629" i="4"/>
  <c r="AB391" i="4"/>
  <c r="AA873" i="4"/>
  <c r="AA758" i="4"/>
  <c r="AB869" i="4"/>
  <c r="AB907" i="4"/>
  <c r="AA842" i="4"/>
  <c r="AB706" i="4"/>
  <c r="AA814" i="4"/>
  <c r="AB696" i="4"/>
  <c r="AB999" i="4"/>
  <c r="AB885" i="4"/>
  <c r="AB554" i="4"/>
  <c r="AB607" i="4"/>
  <c r="AB368" i="4"/>
  <c r="AB398" i="4"/>
  <c r="AA371" i="4"/>
  <c r="AA225" i="4"/>
  <c r="AB267" i="4"/>
  <c r="AB338" i="4"/>
  <c r="AA262" i="4"/>
  <c r="AB165" i="4"/>
  <c r="AB52" i="4"/>
  <c r="AA80" i="4"/>
  <c r="AB71" i="4"/>
  <c r="AA282" i="4"/>
  <c r="AA865" i="4"/>
  <c r="AA948" i="4"/>
  <c r="AB941" i="4"/>
  <c r="AB911" i="4"/>
  <c r="AA984" i="4"/>
  <c r="AA851" i="4"/>
  <c r="AB752" i="4"/>
  <c r="AA681" i="4"/>
  <c r="AB654" i="4"/>
  <c r="AA587" i="4"/>
  <c r="AB694" i="4"/>
  <c r="AA613" i="4"/>
  <c r="AB787" i="4"/>
  <c r="AA470" i="4"/>
  <c r="AB349" i="4"/>
  <c r="AB381" i="4"/>
  <c r="AA216" i="4"/>
  <c r="AB275" i="4"/>
  <c r="AB459" i="4"/>
  <c r="AA401" i="4"/>
  <c r="AB16" i="4"/>
  <c r="AA95" i="4"/>
  <c r="AB222" i="4"/>
  <c r="AB208" i="4"/>
  <c r="AB317" i="4"/>
  <c r="AA166" i="4"/>
  <c r="AA1005" i="4"/>
  <c r="AA773" i="4"/>
  <c r="AB870" i="4"/>
  <c r="AA785" i="4"/>
  <c r="AA832" i="4"/>
  <c r="AA808" i="4"/>
  <c r="AB508" i="4"/>
  <c r="AA837" i="4"/>
  <c r="AA480" i="4"/>
  <c r="AB231" i="4"/>
  <c r="AB365" i="4"/>
  <c r="AA396" i="4"/>
  <c r="AA151" i="4"/>
  <c r="AB146" i="4"/>
  <c r="AA149" i="4"/>
  <c r="AA917" i="4"/>
  <c r="AB860" i="4"/>
  <c r="AB1012" i="4"/>
  <c r="AB939" i="4"/>
  <c r="AB733" i="4"/>
  <c r="AA1003" i="4"/>
  <c r="AA910" i="4"/>
  <c r="AB559" i="4"/>
  <c r="AB540" i="4"/>
  <c r="AB450" i="4"/>
  <c r="AA644" i="4"/>
  <c r="AB517" i="4"/>
  <c r="AB658" i="4"/>
  <c r="AA502" i="4"/>
  <c r="AB239" i="4"/>
  <c r="AB273" i="4"/>
  <c r="AA415" i="4"/>
  <c r="AB471" i="4"/>
  <c r="AA405" i="4"/>
  <c r="AB279" i="4"/>
  <c r="AA82" i="4"/>
  <c r="AB194" i="4"/>
  <c r="AA84" i="4"/>
  <c r="AB132" i="4"/>
  <c r="AB897" i="4"/>
  <c r="AB883" i="4"/>
  <c r="AA829" i="4"/>
  <c r="AB743" i="4"/>
  <c r="AA804" i="4"/>
  <c r="AA482" i="4"/>
  <c r="AB624" i="4"/>
  <c r="AB729" i="4"/>
  <c r="AB475" i="4"/>
  <c r="AA316" i="4"/>
  <c r="AB333" i="4"/>
  <c r="AB414" i="4"/>
  <c r="AB323" i="4"/>
  <c r="AA168" i="4"/>
  <c r="AB213" i="4"/>
  <c r="AB130" i="4"/>
  <c r="AA740" i="4"/>
  <c r="AA908" i="4"/>
  <c r="AA853" i="4"/>
  <c r="AB822" i="4"/>
  <c r="AA510" i="4"/>
  <c r="AA545" i="4"/>
  <c r="AA314" i="4"/>
  <c r="AA422" i="4"/>
  <c r="AA382" i="4"/>
  <c r="AA67" i="4"/>
  <c r="AB66" i="4"/>
  <c r="AA708" i="4"/>
  <c r="AB962" i="4"/>
  <c r="AB760" i="4"/>
  <c r="AA967" i="4"/>
  <c r="AB702" i="4"/>
  <c r="AB533" i="4"/>
  <c r="AB131" i="4"/>
  <c r="AA660" i="4"/>
  <c r="AA745" i="4"/>
  <c r="AA441" i="4"/>
  <c r="AA62" i="4"/>
  <c r="AA875" i="4"/>
  <c r="AA574" i="4"/>
  <c r="AB584" i="4"/>
  <c r="AB611" i="4"/>
  <c r="AA776" i="4"/>
  <c r="AB631" i="4"/>
  <c r="AA594" i="4"/>
  <c r="AA408" i="4"/>
  <c r="AA297" i="4"/>
  <c r="AB192" i="4"/>
  <c r="AA361" i="4"/>
  <c r="AB407" i="4"/>
  <c r="AB328" i="4"/>
  <c r="AA284" i="4"/>
  <c r="AB263" i="4"/>
  <c r="AA124" i="4"/>
  <c r="AB31" i="4"/>
  <c r="AA153" i="4"/>
  <c r="AB36" i="4"/>
  <c r="AB143" i="4"/>
  <c r="AA272" i="4"/>
  <c r="AA101" i="4"/>
  <c r="AB924" i="4"/>
  <c r="AA727" i="4"/>
  <c r="AA834" i="4"/>
  <c r="AA791" i="4"/>
  <c r="AA998" i="4"/>
  <c r="AB821" i="4"/>
  <c r="AA552" i="4"/>
  <c r="AA497" i="4"/>
  <c r="AB757" i="4"/>
  <c r="AA642" i="4"/>
  <c r="AA521" i="4"/>
  <c r="AB330" i="4"/>
  <c r="AB254" i="4"/>
  <c r="AB309" i="4"/>
  <c r="AA356" i="4"/>
  <c r="AA409" i="4"/>
  <c r="AA343" i="4"/>
  <c r="AA234" i="4"/>
  <c r="AB83" i="4"/>
  <c r="AA60" i="4"/>
  <c r="AB320" i="4"/>
  <c r="AA94" i="4"/>
  <c r="AB190" i="4"/>
  <c r="AA115" i="4"/>
  <c r="AA37" i="4"/>
  <c r="AB954" i="4"/>
  <c r="AA818" i="4"/>
  <c r="AA916" i="4"/>
  <c r="AB949" i="4"/>
  <c r="AA895" i="4"/>
  <c r="AA933" i="4"/>
  <c r="AA580" i="4"/>
  <c r="AB600" i="4"/>
  <c r="AA780" i="4"/>
  <c r="AA573" i="4"/>
  <c r="AB491" i="4"/>
  <c r="AA725" i="4"/>
  <c r="AB562" i="4"/>
  <c r="AA307" i="4"/>
  <c r="AB432" i="4"/>
  <c r="AA463" i="4"/>
  <c r="AB264" i="4"/>
  <c r="AA261" i="4"/>
  <c r="AB373" i="4"/>
  <c r="AA103" i="4"/>
  <c r="AB108" i="4"/>
  <c r="AA245" i="4"/>
  <c r="AB142" i="4"/>
  <c r="AB35" i="4"/>
  <c r="AA48" i="4"/>
  <c r="AA820" i="4"/>
  <c r="AB744" i="4"/>
  <c r="AA959" i="4"/>
  <c r="AA797" i="4"/>
  <c r="AA961" i="4"/>
  <c r="AA734" i="4"/>
  <c r="AA590" i="4"/>
  <c r="AB478" i="4"/>
  <c r="AB618" i="4"/>
  <c r="AA671" i="4"/>
  <c r="AA541" i="4"/>
  <c r="AB557" i="4"/>
  <c r="AB528" i="4"/>
  <c r="AA679" i="4"/>
  <c r="AA410" i="4"/>
  <c r="AA238" i="4"/>
  <c r="AB294" i="4"/>
  <c r="AA353" i="4"/>
  <c r="AA418" i="4"/>
  <c r="AB167" i="4"/>
  <c r="AB285" i="4"/>
  <c r="AA39" i="4"/>
  <c r="AA288" i="4"/>
  <c r="AB78" i="4"/>
  <c r="AA63" i="4"/>
  <c r="AB19" i="4"/>
  <c r="AA927" i="4"/>
  <c r="AB971" i="4"/>
  <c r="AB746" i="4"/>
  <c r="AB966" i="4"/>
  <c r="AA902" i="4"/>
  <c r="AA1007" i="4"/>
  <c r="AA771" i="4"/>
  <c r="AB912" i="4"/>
  <c r="AA723" i="4"/>
  <c r="AA558" i="4"/>
  <c r="AB543" i="4"/>
  <c r="AA648" i="4"/>
  <c r="AB606" i="4"/>
  <c r="AA588" i="4"/>
  <c r="AA446" i="4"/>
  <c r="AB293" i="4"/>
  <c r="AA360" i="4"/>
  <c r="AA419" i="4"/>
  <c r="AB350" i="4"/>
  <c r="AA223" i="4"/>
  <c r="AB358" i="4"/>
  <c r="AB89" i="4"/>
  <c r="AB85" i="4"/>
  <c r="AA179" i="4"/>
  <c r="AA206" i="4"/>
  <c r="AA229" i="4"/>
  <c r="AB126" i="4"/>
  <c r="AB877" i="4"/>
  <c r="AA766" i="4"/>
  <c r="AA980" i="4"/>
  <c r="AA823" i="4"/>
  <c r="AB801" i="4"/>
  <c r="AA728" i="4"/>
  <c r="AB893" i="4"/>
  <c r="AA790" i="4"/>
  <c r="AB699" i="4"/>
  <c r="AA672" i="4"/>
  <c r="AA768" i="4"/>
  <c r="AA563" i="4"/>
  <c r="AB646" i="4"/>
  <c r="AA511" i="4"/>
  <c r="AA520" i="4"/>
  <c r="AA295" i="4"/>
  <c r="AA265" i="4"/>
  <c r="AB332" i="4"/>
  <c r="AB438" i="4"/>
  <c r="AA266" i="4"/>
  <c r="AB25" i="4"/>
  <c r="AA144" i="4"/>
  <c r="AA138" i="4"/>
  <c r="AA140" i="4"/>
  <c r="AA935" i="4"/>
  <c r="AB876" i="4"/>
  <c r="AB720" i="4"/>
  <c r="AA643" i="4"/>
  <c r="AB603" i="4"/>
  <c r="AB586" i="4"/>
  <c r="AB530" i="4"/>
  <c r="AB505" i="4"/>
  <c r="AB542" i="4"/>
  <c r="AB805" i="4"/>
  <c r="AA535" i="4"/>
  <c r="AB318" i="4"/>
  <c r="AA387" i="4"/>
  <c r="AB299" i="4"/>
  <c r="AB434" i="4"/>
  <c r="AA427" i="4"/>
  <c r="AB200" i="4"/>
  <c r="AA29" i="4"/>
  <c r="AB64" i="4"/>
  <c r="AA57" i="4"/>
  <c r="AB147" i="4"/>
  <c r="AA221" i="4"/>
  <c r="AB118" i="4"/>
  <c r="AA872" i="4"/>
  <c r="AB909" i="4"/>
  <c r="AB979" i="4"/>
  <c r="AA882" i="4"/>
  <c r="AB901" i="4"/>
  <c r="AA871" i="4"/>
  <c r="AA983" i="4"/>
  <c r="AB722" i="4"/>
  <c r="AB688" i="4"/>
  <c r="AA657" i="4"/>
  <c r="AB519" i="4"/>
  <c r="AB626" i="4"/>
  <c r="AA569" i="4"/>
  <c r="AA677" i="4"/>
  <c r="AA605" i="4"/>
  <c r="AB241" i="4"/>
  <c r="AB123" i="4"/>
  <c r="AA402" i="4"/>
  <c r="AB448" i="4"/>
  <c r="AA235" i="4"/>
  <c r="AB424" i="4"/>
  <c r="AB347" i="4"/>
  <c r="AB346" i="4"/>
  <c r="AA270" i="4"/>
  <c r="AB342" i="4"/>
  <c r="AB249" i="4"/>
  <c r="AA173" i="4"/>
  <c r="AA171" i="4"/>
  <c r="AA199" i="4"/>
  <c r="AB112" i="4"/>
  <c r="AB105" i="4"/>
  <c r="AA246" i="4"/>
  <c r="AA945" i="4"/>
  <c r="AB986" i="4"/>
  <c r="AB953" i="4"/>
  <c r="AA970" i="4"/>
  <c r="AB886" i="4"/>
  <c r="AB973" i="4"/>
  <c r="AA931" i="4"/>
  <c r="AB972" i="4"/>
  <c r="AA988" i="4"/>
  <c r="AA614" i="4"/>
  <c r="AA561" i="4"/>
  <c r="AB553" i="4"/>
  <c r="AB685" i="4"/>
  <c r="AA577" i="4"/>
  <c r="AB598" i="4"/>
  <c r="AA537" i="4"/>
  <c r="AA447" i="4"/>
  <c r="AB362" i="4"/>
  <c r="AB59" i="4"/>
  <c r="AA308" i="4"/>
  <c r="AA345" i="4"/>
  <c r="AB244" i="4"/>
  <c r="AA24" i="4"/>
  <c r="AA129" i="4"/>
  <c r="AB15" i="4"/>
  <c r="AA298" i="4"/>
  <c r="AB99" i="4"/>
  <c r="AA839" i="4"/>
  <c r="AA691" i="4"/>
  <c r="AB775" i="4"/>
  <c r="AA934" i="4"/>
  <c r="AB857" i="4"/>
  <c r="AA1002" i="4"/>
  <c r="AB819" i="4"/>
  <c r="AA755" i="4"/>
  <c r="AB638" i="4"/>
  <c r="AB701" i="4"/>
  <c r="AA680" i="4"/>
  <c r="AB509" i="4"/>
  <c r="AA500" i="4"/>
  <c r="AB697" i="4"/>
  <c r="AB487" i="4"/>
  <c r="AB473" i="4"/>
  <c r="AB395" i="4"/>
  <c r="AB255" i="4"/>
  <c r="AA370" i="4"/>
  <c r="AB252" i="4"/>
  <c r="AA378" i="4"/>
  <c r="AB367" i="4"/>
  <c r="AB339" i="4"/>
  <c r="AA474" i="4"/>
  <c r="AB436" i="4"/>
  <c r="AA271" i="4"/>
  <c r="AA150" i="4"/>
  <c r="AB148" i="4"/>
  <c r="AA65" i="4"/>
  <c r="AB155" i="4"/>
  <c r="AA174" i="4"/>
  <c r="AB952" i="4"/>
  <c r="AA940" i="4"/>
  <c r="AA929" i="4"/>
  <c r="AB861" i="4"/>
  <c r="AA736" i="4"/>
  <c r="AB930" i="4"/>
  <c r="AA795" i="4"/>
  <c r="AA777" i="4"/>
  <c r="AB655" i="4"/>
  <c r="AB602" i="4"/>
  <c r="AA669" i="4"/>
  <c r="AB483" i="4"/>
  <c r="AB651" i="4"/>
  <c r="AB663" i="4"/>
  <c r="AB565" i="4"/>
  <c r="AA547" i="4"/>
  <c r="AB572" i="4"/>
  <c r="AB334" i="4"/>
  <c r="AA296" i="4"/>
  <c r="AA469" i="4"/>
  <c r="AB369" i="4"/>
  <c r="AA386" i="4"/>
  <c r="AB172" i="4"/>
  <c r="AB212" i="4"/>
  <c r="AA87" i="4"/>
  <c r="AA113" i="4"/>
  <c r="AB890" i="4"/>
  <c r="AA868" i="4"/>
  <c r="AA753" i="4"/>
  <c r="AB841" i="4"/>
  <c r="AA858" i="4"/>
  <c r="AB946" i="4"/>
  <c r="AB981" i="4"/>
  <c r="AB951" i="4"/>
  <c r="AB898" i="4"/>
  <c r="AA844" i="4"/>
  <c r="AB514" i="4"/>
  <c r="AA523" i="4"/>
  <c r="AB513" i="4"/>
  <c r="AA539" i="4"/>
  <c r="AB597" i="4"/>
  <c r="AA596" i="4"/>
  <c r="AA260" i="4"/>
  <c r="AB451" i="4"/>
  <c r="AA435" i="4"/>
  <c r="AB423" i="4"/>
  <c r="AB348" i="4"/>
  <c r="AB372" i="4"/>
  <c r="AA355" i="4"/>
  <c r="AB444" i="4"/>
  <c r="AA276" i="4"/>
  <c r="AB111" i="4"/>
  <c r="AA22" i="4"/>
  <c r="AB133" i="4"/>
  <c r="AB28" i="4"/>
  <c r="AB335" i="4"/>
  <c r="AA45" i="4"/>
  <c r="AA141" i="4"/>
  <c r="AB53" i="4"/>
  <c r="AB189" i="4"/>
  <c r="AA710" i="4"/>
  <c r="AB770" i="4"/>
  <c r="AB496" i="4"/>
  <c r="AA226" i="4"/>
  <c r="AB329" i="4"/>
  <c r="AA737" i="4"/>
  <c r="AA619" i="4"/>
  <c r="AB125" i="4"/>
  <c r="AB997" i="4"/>
  <c r="AA711" i="4"/>
  <c r="AB532" i="4"/>
  <c r="AA634" i="4"/>
  <c r="AB154" i="4"/>
  <c r="AB61" i="4"/>
  <c r="AA705" i="4"/>
  <c r="AB595" i="4"/>
  <c r="AB689" i="4"/>
  <c r="AA219" i="4"/>
  <c r="AA159" i="4"/>
  <c r="AB390" i="4"/>
  <c r="AB489" i="4"/>
  <c r="AA443" i="4"/>
  <c r="AA312" i="4"/>
  <c r="AA344" i="4"/>
  <c r="AB102" i="4"/>
  <c r="AB109" i="4"/>
  <c r="AA714" i="4"/>
  <c r="AA903" i="4"/>
  <c r="AB556" i="4"/>
  <c r="AA601" i="4"/>
  <c r="AA635" i="4"/>
  <c r="AB303" i="4"/>
  <c r="AA412" i="4"/>
  <c r="AB300" i="4"/>
  <c r="AA325" i="4"/>
  <c r="AA116" i="4"/>
  <c r="AA145" i="4"/>
  <c r="AB135" i="4"/>
  <c r="AA256" i="4"/>
  <c r="AA269" i="4"/>
  <c r="AB51" i="4"/>
  <c r="AA58" i="4"/>
  <c r="AA974" i="4"/>
  <c r="AA703" i="4"/>
  <c r="AA363" i="4"/>
  <c r="AA188" i="4"/>
  <c r="AA900" i="4"/>
  <c r="AA826" i="4"/>
  <c r="AB498" i="4"/>
  <c r="AB526" i="4"/>
  <c r="AB630" i="4"/>
  <c r="AA466" i="4"/>
  <c r="AA211" i="4"/>
  <c r="AA136" i="4"/>
  <c r="AA68" i="4"/>
  <c r="AB761" i="4"/>
  <c r="AA843" i="4"/>
  <c r="AA788" i="4"/>
  <c r="AB888" i="4"/>
  <c r="AA862" i="4"/>
  <c r="AA525" i="4"/>
  <c r="AA612" i="4"/>
  <c r="AA617" i="4"/>
  <c r="AB621" i="4"/>
  <c r="AA302" i="4"/>
  <c r="AA72" i="4"/>
  <c r="AA712" i="4"/>
  <c r="AB464" i="4"/>
  <c r="AB327" i="4"/>
  <c r="AB240" i="4"/>
  <c r="AA290" i="4"/>
  <c r="AB484" i="4"/>
  <c r="AA227" i="4"/>
  <c r="AB352" i="4"/>
  <c r="AA228" i="4"/>
  <c r="AA120" i="4"/>
  <c r="AA50" i="4"/>
  <c r="AA816" i="4"/>
  <c r="AA1011" i="4"/>
  <c r="AB738" i="4"/>
  <c r="AA932" i="4"/>
  <c r="AB709" i="4"/>
  <c r="AA662" i="4"/>
  <c r="AB566" i="4"/>
  <c r="AA620" i="4"/>
  <c r="AB589" i="4"/>
  <c r="AA668" i="4"/>
  <c r="AA430" i="4"/>
  <c r="AA437" i="4"/>
  <c r="AB385" i="4"/>
  <c r="AB454" i="4"/>
  <c r="AB32" i="4"/>
  <c r="AA21" i="4"/>
  <c r="AB137" i="4"/>
  <c r="AA23" i="4"/>
  <c r="AB56" i="4"/>
  <c r="AA313" i="4"/>
  <c r="AB46" i="4"/>
  <c r="AA340" i="4"/>
  <c r="AA183" i="4"/>
  <c r="AA918" i="4"/>
  <c r="AA965" i="4"/>
  <c r="AA781" i="4"/>
  <c r="AB564" i="4"/>
  <c r="AA599" i="4"/>
  <c r="AA610" i="4"/>
  <c r="AA306" i="4"/>
  <c r="AA413" i="4"/>
  <c r="AA292" i="4"/>
  <c r="AA81" i="4"/>
  <c r="AB204" i="4"/>
  <c r="AA220" i="4"/>
  <c r="AB779" i="4"/>
  <c r="AA719" i="4"/>
  <c r="AB809" i="4"/>
  <c r="AA817" i="4"/>
  <c r="AB833" i="4"/>
  <c r="AA772" i="4"/>
  <c r="AA659" i="4"/>
  <c r="AA416" i="4"/>
  <c r="AB319" i="4"/>
  <c r="AB357" i="4"/>
  <c r="AA354" i="4"/>
  <c r="AB278" i="4"/>
  <c r="AA106" i="4"/>
  <c r="AB17" i="4"/>
  <c r="AA18" i="4"/>
  <c r="AB20" i="4"/>
  <c r="AB127" i="4"/>
  <c r="AA181" i="4"/>
  <c r="AB938" i="4"/>
  <c r="AA914" i="4"/>
  <c r="AB765" i="4"/>
  <c r="AA975" i="4"/>
  <c r="AA501" i="4"/>
  <c r="AA455" i="4"/>
  <c r="AB591" i="4"/>
  <c r="AA575" i="4"/>
  <c r="AB522" i="4"/>
  <c r="AA551" i="4"/>
  <c r="AA375" i="4"/>
  <c r="AA283" i="4"/>
  <c r="AA429" i="4"/>
  <c r="AB321" i="4"/>
  <c r="AA42" i="4"/>
  <c r="AB161" i="4"/>
  <c r="AA44" i="4"/>
  <c r="AA193" i="4"/>
  <c r="AB185" i="4"/>
  <c r="AA230" i="4"/>
  <c r="AB782" i="4"/>
  <c r="AB854" i="4"/>
  <c r="AA906" i="4"/>
  <c r="AB921" i="4"/>
  <c r="AA845" i="4"/>
  <c r="AB905" i="4"/>
  <c r="AA835" i="4"/>
  <c r="AA568" i="4"/>
  <c r="AB393" i="4"/>
  <c r="AA453" i="4"/>
  <c r="AA198" i="4"/>
  <c r="AB210" i="4"/>
  <c r="AA38" i="4"/>
  <c r="AA175" i="4"/>
  <c r="AA899" i="4"/>
  <c r="AA824" i="4"/>
  <c r="AB976" i="4"/>
  <c r="AA592" i="4"/>
  <c r="AA704" i="4"/>
  <c r="AB661" i="4"/>
  <c r="AA383" i="4"/>
  <c r="AA399" i="4"/>
  <c r="AA184" i="4"/>
  <c r="AB26" i="4"/>
  <c r="AA268" i="4"/>
  <c r="AB515" i="4"/>
  <c r="AA394" i="4"/>
  <c r="AB439" i="4"/>
  <c r="AA403" i="4"/>
  <c r="AA34" i="4"/>
  <c r="AA70" i="4"/>
  <c r="AB170" i="4"/>
  <c r="AA947" i="4"/>
  <c r="AB969" i="4"/>
  <c r="AB769" i="4"/>
  <c r="AB751" i="4"/>
  <c r="AA982" i="4"/>
  <c r="AA887" i="4"/>
  <c r="AB731" i="4"/>
  <c r="AB928" i="4"/>
  <c r="AA846" i="4"/>
  <c r="AA664" i="4"/>
  <c r="AB713" i="4"/>
  <c r="AA647" i="4"/>
  <c r="AA649" i="4"/>
  <c r="AA486" i="4"/>
  <c r="AB218" i="4"/>
  <c r="AA493" i="4"/>
  <c r="AB490" i="4"/>
  <c r="AA472" i="4"/>
  <c r="AA364" i="4"/>
  <c r="AB88" i="4"/>
  <c r="AA164" i="4"/>
  <c r="AB77" i="4"/>
  <c r="AB79" i="4"/>
  <c r="AB202" i="4"/>
  <c r="AA30" i="4"/>
  <c r="AB54" i="4"/>
  <c r="AA991" i="4"/>
  <c r="AB850" i="4"/>
  <c r="AB848" i="4"/>
  <c r="AA799" i="4"/>
  <c r="AA855" i="4"/>
  <c r="AB1009" i="4"/>
  <c r="AA690" i="4"/>
  <c r="AA793" i="4"/>
  <c r="AA684" i="4"/>
  <c r="AB645" i="4"/>
  <c r="AA479" i="4"/>
  <c r="AB583" i="4"/>
  <c r="AA534" i="4"/>
  <c r="AB431" i="4"/>
  <c r="AB215" i="4"/>
  <c r="H9" i="4"/>
  <c r="AA13" i="4"/>
  <c r="AB41" i="4"/>
  <c r="AB968" i="4"/>
  <c r="AA1008" i="4"/>
  <c r="AB847" i="4"/>
  <c r="AA796" i="4"/>
  <c r="AB955" i="4"/>
  <c r="AB989" i="4"/>
  <c r="AA878" i="4"/>
  <c r="AA807" i="4"/>
  <c r="AA570" i="4"/>
  <c r="AA384" i="4"/>
  <c r="AB305" i="4"/>
  <c r="AB247" i="4"/>
  <c r="AA400" i="4"/>
  <c r="AB176" i="4"/>
  <c r="AA232" i="4"/>
  <c r="AB411" i="4"/>
  <c r="AB259" i="4"/>
  <c r="AB324" i="4"/>
  <c r="AA157" i="4"/>
  <c r="AB178" i="4"/>
  <c r="AA114" i="4"/>
  <c r="AB803" i="4"/>
  <c r="AA1000" i="4"/>
  <c r="AB763" i="4"/>
  <c r="AA867" i="4"/>
  <c r="AA923" i="4"/>
  <c r="AB555" i="4"/>
  <c r="AB488" i="4"/>
  <c r="AA460" i="4"/>
  <c r="AB548" i="4"/>
  <c r="AA506" i="4"/>
  <c r="AA518" i="4"/>
  <c r="AA250" i="4"/>
  <c r="AB331" i="4"/>
  <c r="AA96" i="4"/>
  <c r="AA90" i="4"/>
  <c r="AB207" i="4"/>
  <c r="AA92" i="4"/>
  <c r="AB196" i="4"/>
  <c r="AB197" i="4"/>
  <c r="AB162" i="4"/>
  <c r="AB676" i="4"/>
  <c r="AB990" i="4"/>
  <c r="AA920" i="4"/>
  <c r="AB950" i="4"/>
  <c r="AB894" i="4"/>
  <c r="AA879" i="4"/>
  <c r="AB756" i="4"/>
  <c r="AA926" i="4"/>
  <c r="AA693" i="4"/>
  <c r="AA609" i="4"/>
  <c r="AB576" i="4"/>
  <c r="AB315" i="4"/>
  <c r="AA209" i="4"/>
  <c r="AB310" i="4"/>
  <c r="AA512" i="4"/>
  <c r="AA253" i="4"/>
  <c r="AB104" i="4"/>
  <c r="AA180" i="4"/>
  <c r="P672" i="2"/>
  <c r="P603" i="2"/>
  <c r="O303" i="2"/>
  <c r="CR159" i="1"/>
  <c r="DB159" i="1" s="1"/>
  <c r="CR595" i="1"/>
  <c r="DB595" i="1" s="1"/>
  <c r="CL159" i="1"/>
  <c r="CV159" i="1" s="1"/>
  <c r="CQ595" i="1"/>
  <c r="DA595" i="1" s="1"/>
  <c r="CS159" i="1"/>
  <c r="DC159" i="1" s="1"/>
  <c r="O598" i="2"/>
  <c r="CJ595" i="1"/>
  <c r="CT595" i="1" s="1"/>
  <c r="CP595" i="1"/>
  <c r="CZ595" i="1" s="1"/>
  <c r="CK159" i="1"/>
  <c r="CU159" i="1" s="1"/>
  <c r="O489" i="2"/>
  <c r="CJ159" i="1"/>
  <c r="CT159" i="1" s="1"/>
  <c r="CL112" i="1"/>
  <c r="CV112" i="1" s="1"/>
  <c r="CS112" i="1"/>
  <c r="DC112" i="1" s="1"/>
  <c r="CK112" i="1"/>
  <c r="CU112" i="1" s="1"/>
  <c r="CR112" i="1"/>
  <c r="DB112" i="1" s="1"/>
  <c r="CQ112" i="1"/>
  <c r="DA112" i="1" s="1"/>
  <c r="CJ112" i="1"/>
  <c r="CT112" i="1" s="1"/>
  <c r="CP112" i="1"/>
  <c r="CZ112" i="1" s="1"/>
  <c r="CN112" i="1"/>
  <c r="CX112" i="1" s="1"/>
  <c r="CS585" i="1"/>
  <c r="DC585" i="1" s="1"/>
  <c r="CR585" i="1"/>
  <c r="DB585" i="1" s="1"/>
  <c r="CO585" i="1"/>
  <c r="CY585" i="1" s="1"/>
  <c r="CQ585" i="1"/>
  <c r="DA585" i="1" s="1"/>
  <c r="CM585" i="1"/>
  <c r="CW585" i="1" s="1"/>
  <c r="CP585" i="1"/>
  <c r="CZ585" i="1" s="1"/>
  <c r="CN585" i="1"/>
  <c r="CX585" i="1" s="1"/>
  <c r="CG17" i="1"/>
  <c r="C14" i="1" s="1"/>
  <c r="CK512" i="1"/>
  <c r="CU512" i="1" s="1"/>
  <c r="AX925" i="1"/>
  <c r="CD925" i="1" s="1"/>
  <c r="CO470" i="1"/>
  <c r="CY470" i="1" s="1"/>
  <c r="CQ206" i="1"/>
  <c r="DA206" i="1" s="1"/>
  <c r="CT19" i="1"/>
  <c r="AX964" i="1"/>
  <c r="CD964" i="1" s="1"/>
  <c r="AX868" i="1"/>
  <c r="CD868" i="1" s="1"/>
  <c r="CT64" i="1"/>
  <c r="AE64" i="1"/>
  <c r="CT327" i="1"/>
  <c r="AE327" i="1"/>
  <c r="CT518" i="1"/>
  <c r="AE518" i="1"/>
  <c r="CT664" i="1"/>
  <c r="AE664" i="1"/>
  <c r="CT442" i="1"/>
  <c r="AE442" i="1"/>
  <c r="CT367" i="1"/>
  <c r="AE367" i="1"/>
  <c r="CQ345" i="1"/>
  <c r="DA345" i="1" s="1"/>
  <c r="CT848" i="1"/>
  <c r="AE848" i="1"/>
  <c r="CM289" i="1"/>
  <c r="CW289" i="1" s="1"/>
  <c r="CS512" i="1"/>
  <c r="DC512" i="1" s="1"/>
  <c r="CJ470" i="1"/>
  <c r="CN470" i="1"/>
  <c r="CX470" i="1" s="1"/>
  <c r="CR206" i="1"/>
  <c r="DB206" i="1" s="1"/>
  <c r="CT304" i="1"/>
  <c r="AE304" i="1"/>
  <c r="CT952" i="1"/>
  <c r="AE952" i="1"/>
  <c r="CN345" i="1"/>
  <c r="CX345" i="1" s="1"/>
  <c r="CT571" i="1"/>
  <c r="AE571" i="1"/>
  <c r="CL289" i="1"/>
  <c r="CV289" i="1" s="1"/>
  <c r="CR512" i="1"/>
  <c r="DB512" i="1" s="1"/>
  <c r="CR470" i="1"/>
  <c r="DB470" i="1" s="1"/>
  <c r="CL470" i="1"/>
  <c r="CV470" i="1" s="1"/>
  <c r="CO206" i="1"/>
  <c r="CY206" i="1" s="1"/>
  <c r="CT585" i="1"/>
  <c r="CT185" i="1"/>
  <c r="AE185" i="1"/>
  <c r="CM345" i="1"/>
  <c r="CW345" i="1" s="1"/>
  <c r="CJ289" i="1"/>
  <c r="CS289" i="1"/>
  <c r="DC289" i="1" s="1"/>
  <c r="CQ512" i="1"/>
  <c r="DA512" i="1" s="1"/>
  <c r="CM470" i="1"/>
  <c r="CW470" i="1" s="1"/>
  <c r="CT447" i="1"/>
  <c r="AE447" i="1"/>
  <c r="CN206" i="1"/>
  <c r="CX206" i="1" s="1"/>
  <c r="CT238" i="1"/>
  <c r="AE238" i="1"/>
  <c r="CT554" i="1"/>
  <c r="AE554" i="1"/>
  <c r="CK345" i="1"/>
  <c r="CU345" i="1" s="1"/>
  <c r="CT191" i="1"/>
  <c r="AE191" i="1"/>
  <c r="CQ289" i="1"/>
  <c r="DA289" i="1" s="1"/>
  <c r="CK289" i="1"/>
  <c r="CU289" i="1" s="1"/>
  <c r="CO512" i="1"/>
  <c r="CY512" i="1" s="1"/>
  <c r="CS470" i="1"/>
  <c r="DC470" i="1" s="1"/>
  <c r="CM206" i="1"/>
  <c r="CW206" i="1" s="1"/>
  <c r="AE223" i="1"/>
  <c r="CT1008" i="1"/>
  <c r="AE1008" i="1"/>
  <c r="CR289" i="1"/>
  <c r="DB289" i="1" s="1"/>
  <c r="CJ512" i="1"/>
  <c r="CN512" i="1"/>
  <c r="CX512" i="1" s="1"/>
  <c r="CK470" i="1"/>
  <c r="CU470" i="1" s="1"/>
  <c r="CL206" i="1"/>
  <c r="CV206" i="1" s="1"/>
  <c r="CT82" i="1"/>
  <c r="AE82" i="1"/>
  <c r="CJ345" i="1"/>
  <c r="CO345" i="1"/>
  <c r="CY345" i="1" s="1"/>
  <c r="CP289" i="1"/>
  <c r="CZ289" i="1" s="1"/>
  <c r="CT377" i="1"/>
  <c r="AE377" i="1"/>
  <c r="CM512" i="1"/>
  <c r="CW512" i="1" s="1"/>
  <c r="CL512" i="1"/>
  <c r="CV512" i="1" s="1"/>
  <c r="CQ470" i="1"/>
  <c r="DA470" i="1" s="1"/>
  <c r="CJ206" i="1"/>
  <c r="CS206" i="1"/>
  <c r="DC206" i="1" s="1"/>
  <c r="AE472" i="1"/>
  <c r="CS345" i="1"/>
  <c r="DC345" i="1" s="1"/>
  <c r="CT58" i="1"/>
  <c r="AE58" i="1"/>
  <c r="CT199" i="1"/>
  <c r="AE199" i="1"/>
  <c r="CP206" i="1"/>
  <c r="CZ206" i="1" s="1"/>
  <c r="CO753" i="1"/>
  <c r="CY753" i="1" s="1"/>
  <c r="CM753" i="1"/>
  <c r="CW753" i="1" s="1"/>
  <c r="CN753" i="1"/>
  <c r="CX753" i="1" s="1"/>
  <c r="CP753" i="1"/>
  <c r="CZ753" i="1" s="1"/>
  <c r="CQ753" i="1"/>
  <c r="DA753" i="1" s="1"/>
  <c r="CR753" i="1"/>
  <c r="DB753" i="1" s="1"/>
  <c r="CS753" i="1"/>
  <c r="DC753" i="1" s="1"/>
  <c r="CK753" i="1"/>
  <c r="CU753" i="1" s="1"/>
  <c r="CL753" i="1"/>
  <c r="CV753" i="1" s="1"/>
  <c r="CJ753" i="1"/>
  <c r="CK412" i="1"/>
  <c r="CU412" i="1" s="1"/>
  <c r="CS412" i="1"/>
  <c r="DC412" i="1" s="1"/>
  <c r="CL412" i="1"/>
  <c r="CV412" i="1" s="1"/>
  <c r="CM412" i="1"/>
  <c r="CW412" i="1" s="1"/>
  <c r="CN412" i="1"/>
  <c r="CX412" i="1" s="1"/>
  <c r="CP412" i="1"/>
  <c r="CZ412" i="1" s="1"/>
  <c r="CO412" i="1"/>
  <c r="CY412" i="1" s="1"/>
  <c r="CQ412" i="1"/>
  <c r="DA412" i="1" s="1"/>
  <c r="CR412" i="1"/>
  <c r="DB412" i="1" s="1"/>
  <c r="CJ412" i="1"/>
  <c r="CM629" i="1"/>
  <c r="CW629" i="1" s="1"/>
  <c r="CN629" i="1"/>
  <c r="CX629" i="1" s="1"/>
  <c r="CO629" i="1"/>
  <c r="CY629" i="1" s="1"/>
  <c r="CP629" i="1"/>
  <c r="CZ629" i="1" s="1"/>
  <c r="CK629" i="1"/>
  <c r="CU629" i="1" s="1"/>
  <c r="CL629" i="1"/>
  <c r="CV629" i="1" s="1"/>
  <c r="CQ629" i="1"/>
  <c r="DA629" i="1" s="1"/>
  <c r="CR629" i="1"/>
  <c r="DB629" i="1" s="1"/>
  <c r="CS629" i="1"/>
  <c r="DC629" i="1" s="1"/>
  <c r="CJ629" i="1"/>
  <c r="CO603" i="1"/>
  <c r="CY603" i="1" s="1"/>
  <c r="CP603" i="1"/>
  <c r="CZ603" i="1" s="1"/>
  <c r="CQ603" i="1"/>
  <c r="DA603" i="1" s="1"/>
  <c r="CR603" i="1"/>
  <c r="DB603" i="1" s="1"/>
  <c r="CN603" i="1"/>
  <c r="CX603" i="1" s="1"/>
  <c r="CM603" i="1"/>
  <c r="CW603" i="1" s="1"/>
  <c r="CS603" i="1"/>
  <c r="DC603" i="1" s="1"/>
  <c r="CL603" i="1"/>
  <c r="CV603" i="1" s="1"/>
  <c r="CK603" i="1"/>
  <c r="CU603" i="1" s="1"/>
  <c r="CJ603" i="1"/>
  <c r="CN865" i="1"/>
  <c r="CX865" i="1" s="1"/>
  <c r="CO865" i="1"/>
  <c r="CY865" i="1" s="1"/>
  <c r="CP865" i="1"/>
  <c r="CZ865" i="1" s="1"/>
  <c r="CQ865" i="1"/>
  <c r="DA865" i="1" s="1"/>
  <c r="CR865" i="1"/>
  <c r="DB865" i="1" s="1"/>
  <c r="CK865" i="1"/>
  <c r="CU865" i="1" s="1"/>
  <c r="CS865" i="1"/>
  <c r="DC865" i="1" s="1"/>
  <c r="CL865" i="1"/>
  <c r="CV865" i="1" s="1"/>
  <c r="CM865" i="1"/>
  <c r="CW865" i="1" s="1"/>
  <c r="CJ865" i="1"/>
  <c r="CL123" i="1"/>
  <c r="CV123" i="1" s="1"/>
  <c r="CM123" i="1"/>
  <c r="CW123" i="1" s="1"/>
  <c r="CN123" i="1"/>
  <c r="CX123" i="1" s="1"/>
  <c r="CO123" i="1"/>
  <c r="CY123" i="1" s="1"/>
  <c r="CQ123" i="1"/>
  <c r="DA123" i="1" s="1"/>
  <c r="CR123" i="1"/>
  <c r="DB123" i="1" s="1"/>
  <c r="CS123" i="1"/>
  <c r="DC123" i="1" s="1"/>
  <c r="CP123" i="1"/>
  <c r="CZ123" i="1" s="1"/>
  <c r="CK123" i="1"/>
  <c r="CU123" i="1" s="1"/>
  <c r="CJ123" i="1"/>
  <c r="CM866" i="1"/>
  <c r="CW866" i="1" s="1"/>
  <c r="CN866" i="1"/>
  <c r="CX866" i="1" s="1"/>
  <c r="CO866" i="1"/>
  <c r="CY866" i="1" s="1"/>
  <c r="CP866" i="1"/>
  <c r="CZ866" i="1" s="1"/>
  <c r="CQ866" i="1"/>
  <c r="DA866" i="1" s="1"/>
  <c r="CR866" i="1"/>
  <c r="DB866" i="1" s="1"/>
  <c r="CK866" i="1"/>
  <c r="CU866" i="1" s="1"/>
  <c r="CS866" i="1"/>
  <c r="DC866" i="1" s="1"/>
  <c r="CL866" i="1"/>
  <c r="CV866" i="1" s="1"/>
  <c r="CJ866" i="1"/>
  <c r="CK124" i="1"/>
  <c r="CU124" i="1" s="1"/>
  <c r="CS124" i="1"/>
  <c r="DC124" i="1" s="1"/>
  <c r="CL124" i="1"/>
  <c r="CV124" i="1" s="1"/>
  <c r="CM124" i="1"/>
  <c r="CW124" i="1" s="1"/>
  <c r="CN124" i="1"/>
  <c r="CX124" i="1" s="1"/>
  <c r="CP124" i="1"/>
  <c r="CZ124" i="1" s="1"/>
  <c r="CO124" i="1"/>
  <c r="CY124" i="1" s="1"/>
  <c r="CR124" i="1"/>
  <c r="DB124" i="1" s="1"/>
  <c r="CQ124" i="1"/>
  <c r="DA124" i="1" s="1"/>
  <c r="CJ124" i="1"/>
  <c r="CR405" i="1"/>
  <c r="DB405" i="1" s="1"/>
  <c r="CK405" i="1"/>
  <c r="CU405" i="1" s="1"/>
  <c r="CS405" i="1"/>
  <c r="DC405" i="1" s="1"/>
  <c r="CL405" i="1"/>
  <c r="CV405" i="1" s="1"/>
  <c r="CM405" i="1"/>
  <c r="CW405" i="1" s="1"/>
  <c r="CO405" i="1"/>
  <c r="CY405" i="1" s="1"/>
  <c r="CN405" i="1"/>
  <c r="CX405" i="1" s="1"/>
  <c r="CP405" i="1"/>
  <c r="CZ405" i="1" s="1"/>
  <c r="CQ405" i="1"/>
  <c r="DA405" i="1" s="1"/>
  <c r="CJ405" i="1"/>
  <c r="CP953" i="1"/>
  <c r="CZ953" i="1" s="1"/>
  <c r="CQ953" i="1"/>
  <c r="DA953" i="1" s="1"/>
  <c r="CR953" i="1"/>
  <c r="DB953" i="1" s="1"/>
  <c r="CK953" i="1"/>
  <c r="CU953" i="1" s="1"/>
  <c r="CS953" i="1"/>
  <c r="DC953" i="1" s="1"/>
  <c r="CL953" i="1"/>
  <c r="CV953" i="1" s="1"/>
  <c r="CM953" i="1"/>
  <c r="CW953" i="1" s="1"/>
  <c r="CN953" i="1"/>
  <c r="CX953" i="1" s="1"/>
  <c r="CO953" i="1"/>
  <c r="CY953" i="1" s="1"/>
  <c r="CJ953" i="1"/>
  <c r="CR861" i="1"/>
  <c r="DB861" i="1" s="1"/>
  <c r="CK861" i="1"/>
  <c r="CU861" i="1" s="1"/>
  <c r="CS861" i="1"/>
  <c r="DC861" i="1" s="1"/>
  <c r="CL861" i="1"/>
  <c r="CV861" i="1" s="1"/>
  <c r="CM861" i="1"/>
  <c r="CW861" i="1" s="1"/>
  <c r="CN861" i="1"/>
  <c r="CX861" i="1" s="1"/>
  <c r="CO861" i="1"/>
  <c r="CY861" i="1" s="1"/>
  <c r="CP861" i="1"/>
  <c r="CZ861" i="1" s="1"/>
  <c r="CQ861" i="1"/>
  <c r="DA861" i="1" s="1"/>
  <c r="CJ861" i="1"/>
  <c r="CK132" i="1"/>
  <c r="CU132" i="1" s="1"/>
  <c r="CS132" i="1"/>
  <c r="DC132" i="1" s="1"/>
  <c r="CL132" i="1"/>
  <c r="CV132" i="1" s="1"/>
  <c r="CM132" i="1"/>
  <c r="CW132" i="1" s="1"/>
  <c r="CN132" i="1"/>
  <c r="CX132" i="1" s="1"/>
  <c r="CP132" i="1"/>
  <c r="CZ132" i="1" s="1"/>
  <c r="CO132" i="1"/>
  <c r="CY132" i="1" s="1"/>
  <c r="CR132" i="1"/>
  <c r="DB132" i="1" s="1"/>
  <c r="CQ132" i="1"/>
  <c r="DA132" i="1" s="1"/>
  <c r="CJ132" i="1"/>
  <c r="CQ625" i="1"/>
  <c r="DA625" i="1" s="1"/>
  <c r="CR625" i="1"/>
  <c r="DB625" i="1" s="1"/>
  <c r="CK625" i="1"/>
  <c r="CU625" i="1" s="1"/>
  <c r="CS625" i="1"/>
  <c r="DC625" i="1" s="1"/>
  <c r="CL625" i="1"/>
  <c r="CV625" i="1" s="1"/>
  <c r="CP625" i="1"/>
  <c r="CZ625" i="1" s="1"/>
  <c r="CM625" i="1"/>
  <c r="CW625" i="1" s="1"/>
  <c r="CN625" i="1"/>
  <c r="CX625" i="1" s="1"/>
  <c r="CO625" i="1"/>
  <c r="CY625" i="1" s="1"/>
  <c r="CJ625" i="1"/>
  <c r="CP650" i="1"/>
  <c r="CZ650" i="1" s="1"/>
  <c r="CQ650" i="1"/>
  <c r="DA650" i="1" s="1"/>
  <c r="CR650" i="1"/>
  <c r="DB650" i="1" s="1"/>
  <c r="CK650" i="1"/>
  <c r="CU650" i="1" s="1"/>
  <c r="CL650" i="1"/>
  <c r="CV650" i="1" s="1"/>
  <c r="CM650" i="1"/>
  <c r="CW650" i="1" s="1"/>
  <c r="CN650" i="1"/>
  <c r="CX650" i="1" s="1"/>
  <c r="CS650" i="1"/>
  <c r="DC650" i="1" s="1"/>
  <c r="CO650" i="1"/>
  <c r="CY650" i="1" s="1"/>
  <c r="CJ650" i="1"/>
  <c r="CK1014" i="1"/>
  <c r="CU1014" i="1" s="1"/>
  <c r="CS1014" i="1"/>
  <c r="DC1014" i="1" s="1"/>
  <c r="CL1014" i="1"/>
  <c r="CV1014" i="1" s="1"/>
  <c r="CN1014" i="1"/>
  <c r="CX1014" i="1" s="1"/>
  <c r="CO1014" i="1"/>
  <c r="CY1014" i="1" s="1"/>
  <c r="CP1014" i="1"/>
  <c r="CZ1014" i="1" s="1"/>
  <c r="CQ1014" i="1"/>
  <c r="DA1014" i="1" s="1"/>
  <c r="CJ1014" i="1"/>
  <c r="CM1014" i="1"/>
  <c r="CW1014" i="1" s="1"/>
  <c r="CR1014" i="1"/>
  <c r="DB1014" i="1" s="1"/>
  <c r="CM770" i="1"/>
  <c r="CW770" i="1" s="1"/>
  <c r="CN770" i="1"/>
  <c r="CX770" i="1" s="1"/>
  <c r="CO770" i="1"/>
  <c r="CY770" i="1" s="1"/>
  <c r="CP770" i="1"/>
  <c r="CZ770" i="1" s="1"/>
  <c r="CQ770" i="1"/>
  <c r="DA770" i="1" s="1"/>
  <c r="CR770" i="1"/>
  <c r="DB770" i="1" s="1"/>
  <c r="CK770" i="1"/>
  <c r="CU770" i="1" s="1"/>
  <c r="CS770" i="1"/>
  <c r="DC770" i="1" s="1"/>
  <c r="CL770" i="1"/>
  <c r="CV770" i="1" s="1"/>
  <c r="CJ770" i="1"/>
  <c r="CR975" i="1"/>
  <c r="DB975" i="1" s="1"/>
  <c r="CK975" i="1"/>
  <c r="CU975" i="1" s="1"/>
  <c r="CS975" i="1"/>
  <c r="DC975" i="1" s="1"/>
  <c r="CL975" i="1"/>
  <c r="CV975" i="1" s="1"/>
  <c r="CM975" i="1"/>
  <c r="CW975" i="1" s="1"/>
  <c r="CN975" i="1"/>
  <c r="CX975" i="1" s="1"/>
  <c r="CO975" i="1"/>
  <c r="CY975" i="1" s="1"/>
  <c r="CP975" i="1"/>
  <c r="CZ975" i="1" s="1"/>
  <c r="CJ975" i="1"/>
  <c r="CQ975" i="1"/>
  <c r="DA975" i="1" s="1"/>
  <c r="CN841" i="1"/>
  <c r="CX841" i="1" s="1"/>
  <c r="CO841" i="1"/>
  <c r="CY841" i="1" s="1"/>
  <c r="CP841" i="1"/>
  <c r="CZ841" i="1" s="1"/>
  <c r="CQ841" i="1"/>
  <c r="DA841" i="1" s="1"/>
  <c r="CR841" i="1"/>
  <c r="DB841" i="1" s="1"/>
  <c r="CK841" i="1"/>
  <c r="CU841" i="1" s="1"/>
  <c r="CS841" i="1"/>
  <c r="DC841" i="1" s="1"/>
  <c r="CL841" i="1"/>
  <c r="CV841" i="1" s="1"/>
  <c r="CM841" i="1"/>
  <c r="CW841" i="1" s="1"/>
  <c r="CJ841" i="1"/>
  <c r="CR133" i="1"/>
  <c r="DB133" i="1" s="1"/>
  <c r="CK133" i="1"/>
  <c r="CU133" i="1" s="1"/>
  <c r="CS133" i="1"/>
  <c r="DC133" i="1" s="1"/>
  <c r="CL133" i="1"/>
  <c r="CV133" i="1" s="1"/>
  <c r="CM133" i="1"/>
  <c r="CW133" i="1" s="1"/>
  <c r="CO133" i="1"/>
  <c r="CY133" i="1" s="1"/>
  <c r="CQ133" i="1"/>
  <c r="DA133" i="1" s="1"/>
  <c r="CN133" i="1"/>
  <c r="CX133" i="1" s="1"/>
  <c r="CP133" i="1"/>
  <c r="CZ133" i="1" s="1"/>
  <c r="CJ133" i="1"/>
  <c r="CR853" i="1"/>
  <c r="DB853" i="1" s="1"/>
  <c r="CK853" i="1"/>
  <c r="CU853" i="1" s="1"/>
  <c r="CS853" i="1"/>
  <c r="DC853" i="1" s="1"/>
  <c r="CL853" i="1"/>
  <c r="CV853" i="1" s="1"/>
  <c r="CM853" i="1"/>
  <c r="CW853" i="1" s="1"/>
  <c r="CN853" i="1"/>
  <c r="CX853" i="1" s="1"/>
  <c r="CO853" i="1"/>
  <c r="CY853" i="1" s="1"/>
  <c r="CP853" i="1"/>
  <c r="CZ853" i="1" s="1"/>
  <c r="CQ853" i="1"/>
  <c r="DA853" i="1" s="1"/>
  <c r="CJ853" i="1"/>
  <c r="CR757" i="1"/>
  <c r="DB757" i="1" s="1"/>
  <c r="CK757" i="1"/>
  <c r="CU757" i="1" s="1"/>
  <c r="CS757" i="1"/>
  <c r="DC757" i="1" s="1"/>
  <c r="CL757" i="1"/>
  <c r="CV757" i="1" s="1"/>
  <c r="CM757" i="1"/>
  <c r="CW757" i="1" s="1"/>
  <c r="CN757" i="1"/>
  <c r="CX757" i="1" s="1"/>
  <c r="CO757" i="1"/>
  <c r="CY757" i="1" s="1"/>
  <c r="CP757" i="1"/>
  <c r="CZ757" i="1" s="1"/>
  <c r="CQ757" i="1"/>
  <c r="DA757" i="1" s="1"/>
  <c r="CJ757" i="1"/>
  <c r="CN580" i="1"/>
  <c r="CX580" i="1" s="1"/>
  <c r="CO580" i="1"/>
  <c r="CY580" i="1" s="1"/>
  <c r="CP580" i="1"/>
  <c r="CZ580" i="1" s="1"/>
  <c r="CQ580" i="1"/>
  <c r="DA580" i="1" s="1"/>
  <c r="CK580" i="1"/>
  <c r="CU580" i="1" s="1"/>
  <c r="CS580" i="1"/>
  <c r="DC580" i="1" s="1"/>
  <c r="CM580" i="1"/>
  <c r="CW580" i="1" s="1"/>
  <c r="CL580" i="1"/>
  <c r="CV580" i="1" s="1"/>
  <c r="CR580" i="1"/>
  <c r="DB580" i="1" s="1"/>
  <c r="CJ580" i="1"/>
  <c r="CO325" i="1"/>
  <c r="CY325" i="1" s="1"/>
  <c r="CP325" i="1"/>
  <c r="CZ325" i="1" s="1"/>
  <c r="CQ325" i="1"/>
  <c r="DA325" i="1" s="1"/>
  <c r="CR325" i="1"/>
  <c r="DB325" i="1" s="1"/>
  <c r="CK325" i="1"/>
  <c r="CU325" i="1" s="1"/>
  <c r="CS325" i="1"/>
  <c r="DC325" i="1" s="1"/>
  <c r="CL325" i="1"/>
  <c r="CV325" i="1" s="1"/>
  <c r="CM325" i="1"/>
  <c r="CW325" i="1" s="1"/>
  <c r="CN325" i="1"/>
  <c r="CX325" i="1" s="1"/>
  <c r="CJ325" i="1"/>
  <c r="CR101" i="1"/>
  <c r="DB101" i="1" s="1"/>
  <c r="CK101" i="1"/>
  <c r="CU101" i="1" s="1"/>
  <c r="CS101" i="1"/>
  <c r="DC101" i="1" s="1"/>
  <c r="CL101" i="1"/>
  <c r="CV101" i="1" s="1"/>
  <c r="CM101" i="1"/>
  <c r="CW101" i="1" s="1"/>
  <c r="CN101" i="1"/>
  <c r="CX101" i="1" s="1"/>
  <c r="CO101" i="1"/>
  <c r="CY101" i="1" s="1"/>
  <c r="CP101" i="1"/>
  <c r="CZ101" i="1" s="1"/>
  <c r="CQ101" i="1"/>
  <c r="DA101" i="1" s="1"/>
  <c r="CJ101" i="1"/>
  <c r="CK950" i="1"/>
  <c r="CU950" i="1" s="1"/>
  <c r="CS950" i="1"/>
  <c r="DC950" i="1" s="1"/>
  <c r="CL950" i="1"/>
  <c r="CV950" i="1" s="1"/>
  <c r="CM950" i="1"/>
  <c r="CW950" i="1" s="1"/>
  <c r="CN950" i="1"/>
  <c r="CX950" i="1" s="1"/>
  <c r="CO950" i="1"/>
  <c r="CY950" i="1" s="1"/>
  <c r="CP950" i="1"/>
  <c r="CZ950" i="1" s="1"/>
  <c r="CQ950" i="1"/>
  <c r="DA950" i="1" s="1"/>
  <c r="CJ950" i="1"/>
  <c r="CR950" i="1"/>
  <c r="DB950" i="1" s="1"/>
  <c r="CK1006" i="1"/>
  <c r="CU1006" i="1" s="1"/>
  <c r="CS1006" i="1"/>
  <c r="DC1006" i="1" s="1"/>
  <c r="CL1006" i="1"/>
  <c r="CV1006" i="1" s="1"/>
  <c r="CN1006" i="1"/>
  <c r="CX1006" i="1" s="1"/>
  <c r="CO1006" i="1"/>
  <c r="CY1006" i="1" s="1"/>
  <c r="CP1006" i="1"/>
  <c r="CZ1006" i="1" s="1"/>
  <c r="CQ1006" i="1"/>
  <c r="DA1006" i="1" s="1"/>
  <c r="CR1006" i="1"/>
  <c r="DB1006" i="1" s="1"/>
  <c r="CJ1006" i="1"/>
  <c r="CM1006" i="1"/>
  <c r="CW1006" i="1" s="1"/>
  <c r="CL787" i="1"/>
  <c r="CV787" i="1" s="1"/>
  <c r="CM787" i="1"/>
  <c r="CW787" i="1" s="1"/>
  <c r="CN787" i="1"/>
  <c r="CX787" i="1" s="1"/>
  <c r="CO787" i="1"/>
  <c r="CY787" i="1" s="1"/>
  <c r="CP787" i="1"/>
  <c r="CZ787" i="1" s="1"/>
  <c r="CQ787" i="1"/>
  <c r="DA787" i="1" s="1"/>
  <c r="CR787" i="1"/>
  <c r="DB787" i="1" s="1"/>
  <c r="CK787" i="1"/>
  <c r="CU787" i="1" s="1"/>
  <c r="CS787" i="1"/>
  <c r="DC787" i="1" s="1"/>
  <c r="CJ787" i="1"/>
  <c r="CK804" i="1"/>
  <c r="CU804" i="1" s="1"/>
  <c r="CS804" i="1"/>
  <c r="DC804" i="1" s="1"/>
  <c r="CL804" i="1"/>
  <c r="CV804" i="1" s="1"/>
  <c r="CM804" i="1"/>
  <c r="CW804" i="1" s="1"/>
  <c r="CN804" i="1"/>
  <c r="CX804" i="1" s="1"/>
  <c r="CO804" i="1"/>
  <c r="CY804" i="1" s="1"/>
  <c r="CP804" i="1"/>
  <c r="CZ804" i="1" s="1"/>
  <c r="CQ804" i="1"/>
  <c r="DA804" i="1" s="1"/>
  <c r="CR804" i="1"/>
  <c r="DB804" i="1" s="1"/>
  <c r="CJ804" i="1"/>
  <c r="CO695" i="1"/>
  <c r="CY695" i="1" s="1"/>
  <c r="CP695" i="1"/>
  <c r="CZ695" i="1" s="1"/>
  <c r="CQ695" i="1"/>
  <c r="DA695" i="1" s="1"/>
  <c r="CK695" i="1"/>
  <c r="CU695" i="1" s="1"/>
  <c r="CS695" i="1"/>
  <c r="DC695" i="1" s="1"/>
  <c r="CL695" i="1"/>
  <c r="CV695" i="1" s="1"/>
  <c r="CN695" i="1"/>
  <c r="CX695" i="1" s="1"/>
  <c r="CM695" i="1"/>
  <c r="CW695" i="1" s="1"/>
  <c r="CR695" i="1"/>
  <c r="DB695" i="1" s="1"/>
  <c r="CJ695" i="1"/>
  <c r="CP69" i="1"/>
  <c r="CZ69" i="1" s="1"/>
  <c r="CR69" i="1"/>
  <c r="DB69" i="1" s="1"/>
  <c r="CK69" i="1"/>
  <c r="CU69" i="1" s="1"/>
  <c r="CS69" i="1"/>
  <c r="DC69" i="1" s="1"/>
  <c r="CL69" i="1"/>
  <c r="CV69" i="1" s="1"/>
  <c r="CM69" i="1"/>
  <c r="CW69" i="1" s="1"/>
  <c r="CO69" i="1"/>
  <c r="CY69" i="1" s="1"/>
  <c r="CN69" i="1"/>
  <c r="CX69" i="1" s="1"/>
  <c r="CQ69" i="1"/>
  <c r="DA69" i="1" s="1"/>
  <c r="CJ69" i="1"/>
  <c r="CR789" i="1"/>
  <c r="DB789" i="1" s="1"/>
  <c r="CK789" i="1"/>
  <c r="CU789" i="1" s="1"/>
  <c r="CS789" i="1"/>
  <c r="DC789" i="1" s="1"/>
  <c r="CL789" i="1"/>
  <c r="CV789" i="1" s="1"/>
  <c r="CM789" i="1"/>
  <c r="CW789" i="1" s="1"/>
  <c r="CN789" i="1"/>
  <c r="CX789" i="1" s="1"/>
  <c r="CO789" i="1"/>
  <c r="CY789" i="1" s="1"/>
  <c r="CP789" i="1"/>
  <c r="CZ789" i="1" s="1"/>
  <c r="CQ789" i="1"/>
  <c r="DA789" i="1" s="1"/>
  <c r="CJ789" i="1"/>
  <c r="CP710" i="1"/>
  <c r="CZ710" i="1" s="1"/>
  <c r="CQ710" i="1"/>
  <c r="DA710" i="1" s="1"/>
  <c r="CR710" i="1"/>
  <c r="DB710" i="1" s="1"/>
  <c r="CL710" i="1"/>
  <c r="CV710" i="1" s="1"/>
  <c r="CM710" i="1"/>
  <c r="CW710" i="1" s="1"/>
  <c r="CO710" i="1"/>
  <c r="CY710" i="1" s="1"/>
  <c r="CS710" i="1"/>
  <c r="DC710" i="1" s="1"/>
  <c r="CK710" i="1"/>
  <c r="CU710" i="1" s="1"/>
  <c r="CN710" i="1"/>
  <c r="CX710" i="1" s="1"/>
  <c r="CJ710" i="1"/>
  <c r="CR733" i="1"/>
  <c r="DB733" i="1" s="1"/>
  <c r="CK733" i="1"/>
  <c r="CU733" i="1" s="1"/>
  <c r="CS733" i="1"/>
  <c r="DC733" i="1" s="1"/>
  <c r="CM733" i="1"/>
  <c r="CW733" i="1" s="1"/>
  <c r="CN733" i="1"/>
  <c r="CX733" i="1" s="1"/>
  <c r="CP733" i="1"/>
  <c r="CZ733" i="1" s="1"/>
  <c r="CL733" i="1"/>
  <c r="CV733" i="1" s="1"/>
  <c r="CO733" i="1"/>
  <c r="CY733" i="1" s="1"/>
  <c r="CQ733" i="1"/>
  <c r="DA733" i="1" s="1"/>
  <c r="CJ733" i="1"/>
  <c r="CO260" i="1"/>
  <c r="CY260" i="1" s="1"/>
  <c r="CP260" i="1"/>
  <c r="CZ260" i="1" s="1"/>
  <c r="CR260" i="1"/>
  <c r="DB260" i="1" s="1"/>
  <c r="CK260" i="1"/>
  <c r="CU260" i="1" s="1"/>
  <c r="CS260" i="1"/>
  <c r="DC260" i="1" s="1"/>
  <c r="CL260" i="1"/>
  <c r="CV260" i="1" s="1"/>
  <c r="CQ260" i="1"/>
  <c r="DA260" i="1" s="1"/>
  <c r="CN260" i="1"/>
  <c r="CX260" i="1" s="1"/>
  <c r="CM260" i="1"/>
  <c r="CW260" i="1" s="1"/>
  <c r="CJ260" i="1"/>
  <c r="CN261" i="1"/>
  <c r="CX261" i="1" s="1"/>
  <c r="CO261" i="1"/>
  <c r="CY261" i="1" s="1"/>
  <c r="CQ261" i="1"/>
  <c r="DA261" i="1" s="1"/>
  <c r="CR261" i="1"/>
  <c r="DB261" i="1" s="1"/>
  <c r="CK261" i="1"/>
  <c r="CU261" i="1" s="1"/>
  <c r="CS261" i="1"/>
  <c r="DC261" i="1" s="1"/>
  <c r="CL261" i="1"/>
  <c r="CV261" i="1" s="1"/>
  <c r="CM261" i="1"/>
  <c r="CW261" i="1" s="1"/>
  <c r="CP261" i="1"/>
  <c r="CZ261" i="1" s="1"/>
  <c r="CJ261" i="1"/>
  <c r="CP37" i="1"/>
  <c r="CZ37" i="1" s="1"/>
  <c r="CR37" i="1"/>
  <c r="DB37" i="1" s="1"/>
  <c r="CK37" i="1"/>
  <c r="CU37" i="1" s="1"/>
  <c r="CS37" i="1"/>
  <c r="DC37" i="1" s="1"/>
  <c r="CL37" i="1"/>
  <c r="CV37" i="1" s="1"/>
  <c r="CM37" i="1"/>
  <c r="CW37" i="1" s="1"/>
  <c r="CO37" i="1"/>
  <c r="CY37" i="1" s="1"/>
  <c r="CN37" i="1"/>
  <c r="CX37" i="1" s="1"/>
  <c r="CQ37" i="1"/>
  <c r="DA37" i="1" s="1"/>
  <c r="CJ37" i="1"/>
  <c r="CK886" i="1"/>
  <c r="CU886" i="1" s="1"/>
  <c r="CS886" i="1"/>
  <c r="DC886" i="1" s="1"/>
  <c r="CL886" i="1"/>
  <c r="CV886" i="1" s="1"/>
  <c r="CM886" i="1"/>
  <c r="CW886" i="1" s="1"/>
  <c r="CN886" i="1"/>
  <c r="CX886" i="1" s="1"/>
  <c r="CO886" i="1"/>
  <c r="CY886" i="1" s="1"/>
  <c r="CP886" i="1"/>
  <c r="CZ886" i="1" s="1"/>
  <c r="CQ886" i="1"/>
  <c r="DA886" i="1" s="1"/>
  <c r="CR886" i="1"/>
  <c r="DB886" i="1" s="1"/>
  <c r="CJ886" i="1"/>
  <c r="CN809" i="1"/>
  <c r="CX809" i="1" s="1"/>
  <c r="CO809" i="1"/>
  <c r="CY809" i="1" s="1"/>
  <c r="CP809" i="1"/>
  <c r="CZ809" i="1" s="1"/>
  <c r="CQ809" i="1"/>
  <c r="DA809" i="1" s="1"/>
  <c r="CR809" i="1"/>
  <c r="DB809" i="1" s="1"/>
  <c r="CK809" i="1"/>
  <c r="CU809" i="1" s="1"/>
  <c r="CS809" i="1"/>
  <c r="DC809" i="1" s="1"/>
  <c r="CL809" i="1"/>
  <c r="CV809" i="1" s="1"/>
  <c r="CM809" i="1"/>
  <c r="CW809" i="1" s="1"/>
  <c r="CJ809" i="1"/>
  <c r="CM673" i="1"/>
  <c r="CW673" i="1" s="1"/>
  <c r="CN673" i="1"/>
  <c r="CX673" i="1" s="1"/>
  <c r="CO673" i="1"/>
  <c r="CY673" i="1" s="1"/>
  <c r="CQ673" i="1"/>
  <c r="DA673" i="1" s="1"/>
  <c r="CR673" i="1"/>
  <c r="DB673" i="1" s="1"/>
  <c r="CL673" i="1"/>
  <c r="CV673" i="1" s="1"/>
  <c r="CK673" i="1"/>
  <c r="CU673" i="1" s="1"/>
  <c r="CP673" i="1"/>
  <c r="CZ673" i="1" s="1"/>
  <c r="CS673" i="1"/>
  <c r="DC673" i="1" s="1"/>
  <c r="CJ673" i="1"/>
  <c r="CP969" i="1"/>
  <c r="CZ969" i="1" s="1"/>
  <c r="CQ969" i="1"/>
  <c r="DA969" i="1" s="1"/>
  <c r="CR969" i="1"/>
  <c r="DB969" i="1" s="1"/>
  <c r="CK969" i="1"/>
  <c r="CU969" i="1" s="1"/>
  <c r="CS969" i="1"/>
  <c r="DC969" i="1" s="1"/>
  <c r="CL969" i="1"/>
  <c r="CV969" i="1" s="1"/>
  <c r="CM969" i="1"/>
  <c r="CW969" i="1" s="1"/>
  <c r="CN969" i="1"/>
  <c r="CX969" i="1" s="1"/>
  <c r="CJ969" i="1"/>
  <c r="CO969" i="1"/>
  <c r="CY969" i="1" s="1"/>
  <c r="CL1005" i="1"/>
  <c r="CV1005" i="1" s="1"/>
  <c r="CM1005" i="1"/>
  <c r="CW1005" i="1" s="1"/>
  <c r="CO1005" i="1"/>
  <c r="CY1005" i="1" s="1"/>
  <c r="CP1005" i="1"/>
  <c r="CZ1005" i="1" s="1"/>
  <c r="CQ1005" i="1"/>
  <c r="DA1005" i="1" s="1"/>
  <c r="CR1005" i="1"/>
  <c r="DB1005" i="1" s="1"/>
  <c r="CK1005" i="1"/>
  <c r="CU1005" i="1" s="1"/>
  <c r="CN1005" i="1"/>
  <c r="CX1005" i="1" s="1"/>
  <c r="CS1005" i="1"/>
  <c r="DC1005" i="1" s="1"/>
  <c r="CJ1005" i="1"/>
  <c r="CN729" i="1"/>
  <c r="CX729" i="1" s="1"/>
  <c r="CO729" i="1"/>
  <c r="CY729" i="1" s="1"/>
  <c r="CQ729" i="1"/>
  <c r="DA729" i="1" s="1"/>
  <c r="CR729" i="1"/>
  <c r="DB729" i="1" s="1"/>
  <c r="CL729" i="1"/>
  <c r="CV729" i="1" s="1"/>
  <c r="CK729" i="1"/>
  <c r="CU729" i="1" s="1"/>
  <c r="CM729" i="1"/>
  <c r="CW729" i="1" s="1"/>
  <c r="CP729" i="1"/>
  <c r="CZ729" i="1" s="1"/>
  <c r="CS729" i="1"/>
  <c r="DC729" i="1" s="1"/>
  <c r="CJ729" i="1"/>
  <c r="CR765" i="1"/>
  <c r="DB765" i="1" s="1"/>
  <c r="CK765" i="1"/>
  <c r="CU765" i="1" s="1"/>
  <c r="CS765" i="1"/>
  <c r="DC765" i="1" s="1"/>
  <c r="CL765" i="1"/>
  <c r="CV765" i="1" s="1"/>
  <c r="CM765" i="1"/>
  <c r="CW765" i="1" s="1"/>
  <c r="CN765" i="1"/>
  <c r="CX765" i="1" s="1"/>
  <c r="CO765" i="1"/>
  <c r="CY765" i="1" s="1"/>
  <c r="CP765" i="1"/>
  <c r="CZ765" i="1" s="1"/>
  <c r="CQ765" i="1"/>
  <c r="DA765" i="1" s="1"/>
  <c r="CJ765" i="1"/>
  <c r="CM940" i="1"/>
  <c r="CW940" i="1" s="1"/>
  <c r="CN940" i="1"/>
  <c r="CX940" i="1" s="1"/>
  <c r="CO940" i="1"/>
  <c r="CY940" i="1" s="1"/>
  <c r="CP940" i="1"/>
  <c r="CZ940" i="1" s="1"/>
  <c r="CQ940" i="1"/>
  <c r="DA940" i="1" s="1"/>
  <c r="CR940" i="1"/>
  <c r="DB940" i="1" s="1"/>
  <c r="CK940" i="1"/>
  <c r="CU940" i="1" s="1"/>
  <c r="CS940" i="1"/>
  <c r="DC940" i="1" s="1"/>
  <c r="CL940" i="1"/>
  <c r="CV940" i="1" s="1"/>
  <c r="CJ940" i="1"/>
  <c r="CR488" i="1"/>
  <c r="DB488" i="1" s="1"/>
  <c r="CL488" i="1"/>
  <c r="CV488" i="1" s="1"/>
  <c r="CN488" i="1"/>
  <c r="CX488" i="1" s="1"/>
  <c r="CO488" i="1"/>
  <c r="CY488" i="1" s="1"/>
  <c r="CQ488" i="1"/>
  <c r="DA488" i="1" s="1"/>
  <c r="CK488" i="1"/>
  <c r="CU488" i="1" s="1"/>
  <c r="CP488" i="1"/>
  <c r="CZ488" i="1" s="1"/>
  <c r="CM488" i="1"/>
  <c r="CW488" i="1" s="1"/>
  <c r="CS488" i="1"/>
  <c r="DC488" i="1" s="1"/>
  <c r="CJ488" i="1"/>
  <c r="CR194" i="1"/>
  <c r="DB194" i="1" s="1"/>
  <c r="CL194" i="1"/>
  <c r="CV194" i="1" s="1"/>
  <c r="CP194" i="1"/>
  <c r="CZ194" i="1" s="1"/>
  <c r="CQ194" i="1"/>
  <c r="DA194" i="1" s="1"/>
  <c r="CS194" i="1"/>
  <c r="DC194" i="1" s="1"/>
  <c r="CK194" i="1"/>
  <c r="CU194" i="1" s="1"/>
  <c r="CO194" i="1"/>
  <c r="CY194" i="1" s="1"/>
  <c r="CM194" i="1"/>
  <c r="CW194" i="1" s="1"/>
  <c r="CN194" i="1"/>
  <c r="CX194" i="1" s="1"/>
  <c r="CJ194" i="1"/>
  <c r="CN166" i="1"/>
  <c r="CX166" i="1" s="1"/>
  <c r="CP166" i="1"/>
  <c r="CZ166" i="1" s="1"/>
  <c r="CQ166" i="1"/>
  <c r="DA166" i="1" s="1"/>
  <c r="CL166" i="1"/>
  <c r="CV166" i="1" s="1"/>
  <c r="CK166" i="1"/>
  <c r="CU166" i="1" s="1"/>
  <c r="CM166" i="1"/>
  <c r="CW166" i="1" s="1"/>
  <c r="CS166" i="1"/>
  <c r="DC166" i="1" s="1"/>
  <c r="CO166" i="1"/>
  <c r="CY166" i="1" s="1"/>
  <c r="CR166" i="1"/>
  <c r="DB166" i="1" s="1"/>
  <c r="CJ166" i="1"/>
  <c r="CQ569" i="1"/>
  <c r="DA569" i="1" s="1"/>
  <c r="CR569" i="1"/>
  <c r="DB569" i="1" s="1"/>
  <c r="CK569" i="1"/>
  <c r="CU569" i="1" s="1"/>
  <c r="CS569" i="1"/>
  <c r="DC569" i="1" s="1"/>
  <c r="CL569" i="1"/>
  <c r="CV569" i="1" s="1"/>
  <c r="CN569" i="1"/>
  <c r="CX569" i="1" s="1"/>
  <c r="CP569" i="1"/>
  <c r="CZ569" i="1" s="1"/>
  <c r="CO569" i="1"/>
  <c r="CY569" i="1" s="1"/>
  <c r="CM569" i="1"/>
  <c r="CW569" i="1" s="1"/>
  <c r="CJ569" i="1"/>
  <c r="CL795" i="1"/>
  <c r="CV795" i="1" s="1"/>
  <c r="CM795" i="1"/>
  <c r="CW795" i="1" s="1"/>
  <c r="CN795" i="1"/>
  <c r="CX795" i="1" s="1"/>
  <c r="CO795" i="1"/>
  <c r="CY795" i="1" s="1"/>
  <c r="CP795" i="1"/>
  <c r="CZ795" i="1" s="1"/>
  <c r="CQ795" i="1"/>
  <c r="DA795" i="1" s="1"/>
  <c r="CR795" i="1"/>
  <c r="DB795" i="1" s="1"/>
  <c r="CK795" i="1"/>
  <c r="CU795" i="1" s="1"/>
  <c r="CS795" i="1"/>
  <c r="DC795" i="1" s="1"/>
  <c r="CJ795" i="1"/>
  <c r="CQ155" i="1"/>
  <c r="DA155" i="1" s="1"/>
  <c r="CK155" i="1"/>
  <c r="CU155" i="1" s="1"/>
  <c r="CS155" i="1"/>
  <c r="DC155" i="1" s="1"/>
  <c r="CL155" i="1"/>
  <c r="CV155" i="1" s="1"/>
  <c r="CO155" i="1"/>
  <c r="CY155" i="1" s="1"/>
  <c r="CM155" i="1"/>
  <c r="CW155" i="1" s="1"/>
  <c r="CN155" i="1"/>
  <c r="CX155" i="1" s="1"/>
  <c r="CP155" i="1"/>
  <c r="CZ155" i="1" s="1"/>
  <c r="CR155" i="1"/>
  <c r="DB155" i="1" s="1"/>
  <c r="CJ155" i="1"/>
  <c r="CM657" i="1"/>
  <c r="CW657" i="1" s="1"/>
  <c r="CN657" i="1"/>
  <c r="CX657" i="1" s="1"/>
  <c r="CO657" i="1"/>
  <c r="CY657" i="1" s="1"/>
  <c r="CP657" i="1"/>
  <c r="CZ657" i="1" s="1"/>
  <c r="CQ657" i="1"/>
  <c r="DA657" i="1" s="1"/>
  <c r="CR657" i="1"/>
  <c r="DB657" i="1" s="1"/>
  <c r="CL657" i="1"/>
  <c r="CV657" i="1" s="1"/>
  <c r="CK657" i="1"/>
  <c r="CU657" i="1" s="1"/>
  <c r="CS657" i="1"/>
  <c r="DC657" i="1" s="1"/>
  <c r="CJ657" i="1"/>
  <c r="CK140" i="1"/>
  <c r="CU140" i="1" s="1"/>
  <c r="CS140" i="1"/>
  <c r="DC140" i="1" s="1"/>
  <c r="CL140" i="1"/>
  <c r="CV140" i="1" s="1"/>
  <c r="CM140" i="1"/>
  <c r="CW140" i="1" s="1"/>
  <c r="CN140" i="1"/>
  <c r="CX140" i="1" s="1"/>
  <c r="CP140" i="1"/>
  <c r="CZ140" i="1" s="1"/>
  <c r="CR140" i="1"/>
  <c r="DB140" i="1" s="1"/>
  <c r="CO140" i="1"/>
  <c r="CY140" i="1" s="1"/>
  <c r="CQ140" i="1"/>
  <c r="DA140" i="1" s="1"/>
  <c r="CJ140" i="1"/>
  <c r="CO227" i="1"/>
  <c r="CY227" i="1" s="1"/>
  <c r="CQ227" i="1"/>
  <c r="DA227" i="1" s="1"/>
  <c r="CM227" i="1"/>
  <c r="CW227" i="1" s="1"/>
  <c r="CN227" i="1"/>
  <c r="CX227" i="1" s="1"/>
  <c r="CP227" i="1"/>
  <c r="CZ227" i="1" s="1"/>
  <c r="CR227" i="1"/>
  <c r="DB227" i="1" s="1"/>
  <c r="CS227" i="1"/>
  <c r="DC227" i="1" s="1"/>
  <c r="CK227" i="1"/>
  <c r="CU227" i="1" s="1"/>
  <c r="CL227" i="1"/>
  <c r="CV227" i="1" s="1"/>
  <c r="CJ227" i="1"/>
  <c r="CL438" i="1"/>
  <c r="CV438" i="1" s="1"/>
  <c r="CN438" i="1"/>
  <c r="CX438" i="1" s="1"/>
  <c r="CO438" i="1"/>
  <c r="CY438" i="1" s="1"/>
  <c r="CP438" i="1"/>
  <c r="CZ438" i="1" s="1"/>
  <c r="CQ438" i="1"/>
  <c r="DA438" i="1" s="1"/>
  <c r="CK438" i="1"/>
  <c r="CU438" i="1" s="1"/>
  <c r="CS438" i="1"/>
  <c r="DC438" i="1" s="1"/>
  <c r="CM438" i="1"/>
  <c r="CW438" i="1" s="1"/>
  <c r="CR438" i="1"/>
  <c r="DB438" i="1" s="1"/>
  <c r="CJ438" i="1"/>
  <c r="CM106" i="1"/>
  <c r="CW106" i="1" s="1"/>
  <c r="CN106" i="1"/>
  <c r="CX106" i="1" s="1"/>
  <c r="CO106" i="1"/>
  <c r="CY106" i="1" s="1"/>
  <c r="CP106" i="1"/>
  <c r="CZ106" i="1" s="1"/>
  <c r="CQ106" i="1"/>
  <c r="DA106" i="1" s="1"/>
  <c r="CR106" i="1"/>
  <c r="DB106" i="1" s="1"/>
  <c r="CK106" i="1"/>
  <c r="CU106" i="1" s="1"/>
  <c r="CL106" i="1"/>
  <c r="CV106" i="1" s="1"/>
  <c r="CS106" i="1"/>
  <c r="DC106" i="1" s="1"/>
  <c r="CJ106" i="1"/>
  <c r="CQ701" i="1"/>
  <c r="DA701" i="1" s="1"/>
  <c r="CR701" i="1"/>
  <c r="DB701" i="1" s="1"/>
  <c r="CK701" i="1"/>
  <c r="CU701" i="1" s="1"/>
  <c r="CS701" i="1"/>
  <c r="DC701" i="1" s="1"/>
  <c r="CM701" i="1"/>
  <c r="CW701" i="1" s="1"/>
  <c r="CN701" i="1"/>
  <c r="CX701" i="1" s="1"/>
  <c r="CP701" i="1"/>
  <c r="CZ701" i="1" s="1"/>
  <c r="CL701" i="1"/>
  <c r="CV701" i="1" s="1"/>
  <c r="CO701" i="1"/>
  <c r="CY701" i="1" s="1"/>
  <c r="CJ701" i="1"/>
  <c r="CQ499" i="1"/>
  <c r="DA499" i="1" s="1"/>
  <c r="CK499" i="1"/>
  <c r="CU499" i="1" s="1"/>
  <c r="CS499" i="1"/>
  <c r="DC499" i="1" s="1"/>
  <c r="CL499" i="1"/>
  <c r="CV499" i="1" s="1"/>
  <c r="CN499" i="1"/>
  <c r="CX499" i="1" s="1"/>
  <c r="CM499" i="1"/>
  <c r="CW499" i="1" s="1"/>
  <c r="CP499" i="1"/>
  <c r="CZ499" i="1" s="1"/>
  <c r="CO499" i="1"/>
  <c r="CY499" i="1" s="1"/>
  <c r="CR499" i="1"/>
  <c r="DB499" i="1" s="1"/>
  <c r="CJ499" i="1"/>
  <c r="CQ717" i="1"/>
  <c r="DA717" i="1" s="1"/>
  <c r="CR717" i="1"/>
  <c r="DB717" i="1" s="1"/>
  <c r="CK717" i="1"/>
  <c r="CU717" i="1" s="1"/>
  <c r="CS717" i="1"/>
  <c r="DC717" i="1" s="1"/>
  <c r="CM717" i="1"/>
  <c r="CW717" i="1" s="1"/>
  <c r="CN717" i="1"/>
  <c r="CX717" i="1" s="1"/>
  <c r="CP717" i="1"/>
  <c r="CZ717" i="1" s="1"/>
  <c r="CL717" i="1"/>
  <c r="CV717" i="1" s="1"/>
  <c r="CO717" i="1"/>
  <c r="CY717" i="1" s="1"/>
  <c r="CJ717" i="1"/>
  <c r="CK108" i="1"/>
  <c r="CU108" i="1" s="1"/>
  <c r="CS108" i="1"/>
  <c r="DC108" i="1" s="1"/>
  <c r="CL108" i="1"/>
  <c r="CV108" i="1" s="1"/>
  <c r="CM108" i="1"/>
  <c r="CW108" i="1" s="1"/>
  <c r="CN108" i="1"/>
  <c r="CX108" i="1" s="1"/>
  <c r="CO108" i="1"/>
  <c r="CY108" i="1" s="1"/>
  <c r="CP108" i="1"/>
  <c r="CZ108" i="1" s="1"/>
  <c r="CQ108" i="1"/>
  <c r="DA108" i="1" s="1"/>
  <c r="CR108" i="1"/>
  <c r="DB108" i="1" s="1"/>
  <c r="CJ108" i="1"/>
  <c r="CL288" i="1"/>
  <c r="CV288" i="1" s="1"/>
  <c r="CM288" i="1"/>
  <c r="CW288" i="1" s="1"/>
  <c r="CN288" i="1"/>
  <c r="CX288" i="1" s="1"/>
  <c r="CO288" i="1"/>
  <c r="CY288" i="1" s="1"/>
  <c r="CP288" i="1"/>
  <c r="CZ288" i="1" s="1"/>
  <c r="CQ288" i="1"/>
  <c r="DA288" i="1" s="1"/>
  <c r="CK288" i="1"/>
  <c r="CU288" i="1" s="1"/>
  <c r="CS288" i="1"/>
  <c r="DC288" i="1" s="1"/>
  <c r="CR288" i="1"/>
  <c r="DB288" i="1" s="1"/>
  <c r="CJ288" i="1"/>
  <c r="CN343" i="1"/>
  <c r="CX343" i="1" s="1"/>
  <c r="CP343" i="1"/>
  <c r="CZ343" i="1" s="1"/>
  <c r="CQ343" i="1"/>
  <c r="DA343" i="1" s="1"/>
  <c r="CR343" i="1"/>
  <c r="DB343" i="1" s="1"/>
  <c r="CL343" i="1"/>
  <c r="CV343" i="1" s="1"/>
  <c r="CM343" i="1"/>
  <c r="CW343" i="1" s="1"/>
  <c r="CO343" i="1"/>
  <c r="CY343" i="1" s="1"/>
  <c r="CS343" i="1"/>
  <c r="DC343" i="1" s="1"/>
  <c r="CK343" i="1"/>
  <c r="CU343" i="1" s="1"/>
  <c r="CJ343" i="1"/>
  <c r="CO366" i="1"/>
  <c r="CY366" i="1" s="1"/>
  <c r="CR366" i="1"/>
  <c r="DB366" i="1" s="1"/>
  <c r="CK366" i="1"/>
  <c r="CU366" i="1" s="1"/>
  <c r="CS366" i="1"/>
  <c r="DC366" i="1" s="1"/>
  <c r="CL366" i="1"/>
  <c r="CV366" i="1" s="1"/>
  <c r="CM366" i="1"/>
  <c r="CW366" i="1" s="1"/>
  <c r="CN366" i="1"/>
  <c r="CX366" i="1" s="1"/>
  <c r="CP366" i="1"/>
  <c r="CZ366" i="1" s="1"/>
  <c r="CQ366" i="1"/>
  <c r="DA366" i="1" s="1"/>
  <c r="CJ366" i="1"/>
  <c r="CR207" i="1"/>
  <c r="DB207" i="1" s="1"/>
  <c r="CK207" i="1"/>
  <c r="CU207" i="1" s="1"/>
  <c r="CS207" i="1"/>
  <c r="DC207" i="1" s="1"/>
  <c r="CL207" i="1"/>
  <c r="CV207" i="1" s="1"/>
  <c r="CM207" i="1"/>
  <c r="CW207" i="1" s="1"/>
  <c r="CN207" i="1"/>
  <c r="CX207" i="1" s="1"/>
  <c r="CQ207" i="1"/>
  <c r="DA207" i="1" s="1"/>
  <c r="CO207" i="1"/>
  <c r="CY207" i="1" s="1"/>
  <c r="CP207" i="1"/>
  <c r="CZ207" i="1" s="1"/>
  <c r="CJ207" i="1"/>
  <c r="CQ904" i="1"/>
  <c r="DA904" i="1" s="1"/>
  <c r="CR904" i="1"/>
  <c r="DB904" i="1" s="1"/>
  <c r="CK904" i="1"/>
  <c r="CU904" i="1" s="1"/>
  <c r="CS904" i="1"/>
  <c r="DC904" i="1" s="1"/>
  <c r="CL904" i="1"/>
  <c r="CV904" i="1" s="1"/>
  <c r="CM904" i="1"/>
  <c r="CW904" i="1" s="1"/>
  <c r="CN904" i="1"/>
  <c r="CX904" i="1" s="1"/>
  <c r="CO904" i="1"/>
  <c r="CY904" i="1" s="1"/>
  <c r="CJ904" i="1"/>
  <c r="CP904" i="1"/>
  <c r="CZ904" i="1" s="1"/>
  <c r="CN23" i="1"/>
  <c r="CX23" i="1" s="1"/>
  <c r="CP23" i="1"/>
  <c r="CZ23" i="1" s="1"/>
  <c r="CQ23" i="1"/>
  <c r="DA23" i="1" s="1"/>
  <c r="CR23" i="1"/>
  <c r="DB23" i="1" s="1"/>
  <c r="CK23" i="1"/>
  <c r="CU23" i="1" s="1"/>
  <c r="CS23" i="1"/>
  <c r="DC23" i="1" s="1"/>
  <c r="CM23" i="1"/>
  <c r="CW23" i="1" s="1"/>
  <c r="CL23" i="1"/>
  <c r="CV23" i="1" s="1"/>
  <c r="CO23" i="1"/>
  <c r="CY23" i="1" s="1"/>
  <c r="CJ23" i="1"/>
  <c r="CK42" i="1"/>
  <c r="CU42" i="1" s="1"/>
  <c r="CS42" i="1"/>
  <c r="DC42" i="1" s="1"/>
  <c r="CM42" i="1"/>
  <c r="CW42" i="1" s="1"/>
  <c r="CN42" i="1"/>
  <c r="CX42" i="1" s="1"/>
  <c r="CO42" i="1"/>
  <c r="CY42" i="1" s="1"/>
  <c r="CP42" i="1"/>
  <c r="CZ42" i="1" s="1"/>
  <c r="CR42" i="1"/>
  <c r="DB42" i="1" s="1"/>
  <c r="CL42" i="1"/>
  <c r="CV42" i="1" s="1"/>
  <c r="CQ42" i="1"/>
  <c r="DA42" i="1" s="1"/>
  <c r="CJ42" i="1"/>
  <c r="CR35" i="1"/>
  <c r="DB35" i="1" s="1"/>
  <c r="CL35" i="1"/>
  <c r="CV35" i="1" s="1"/>
  <c r="CM35" i="1"/>
  <c r="CW35" i="1" s="1"/>
  <c r="CN35" i="1"/>
  <c r="CX35" i="1" s="1"/>
  <c r="CO35" i="1"/>
  <c r="CY35" i="1" s="1"/>
  <c r="CQ35" i="1"/>
  <c r="DA35" i="1" s="1"/>
  <c r="CK35" i="1"/>
  <c r="CU35" i="1" s="1"/>
  <c r="CP35" i="1"/>
  <c r="CZ35" i="1" s="1"/>
  <c r="CS35" i="1"/>
  <c r="DC35" i="1" s="1"/>
  <c r="CJ35" i="1"/>
  <c r="CK387" i="1"/>
  <c r="CU387" i="1" s="1"/>
  <c r="CS387" i="1"/>
  <c r="DC387" i="1" s="1"/>
  <c r="CL387" i="1"/>
  <c r="CV387" i="1" s="1"/>
  <c r="CM387" i="1"/>
  <c r="CW387" i="1" s="1"/>
  <c r="CN387" i="1"/>
  <c r="CX387" i="1" s="1"/>
  <c r="CO387" i="1"/>
  <c r="CY387" i="1" s="1"/>
  <c r="CQ387" i="1"/>
  <c r="DA387" i="1" s="1"/>
  <c r="CR387" i="1"/>
  <c r="DB387" i="1" s="1"/>
  <c r="CP387" i="1"/>
  <c r="CZ387" i="1" s="1"/>
  <c r="CJ387" i="1"/>
  <c r="CO587" i="1"/>
  <c r="CY587" i="1" s="1"/>
  <c r="CP587" i="1"/>
  <c r="CZ587" i="1" s="1"/>
  <c r="CQ587" i="1"/>
  <c r="DA587" i="1" s="1"/>
  <c r="CR587" i="1"/>
  <c r="DB587" i="1" s="1"/>
  <c r="CN587" i="1"/>
  <c r="CX587" i="1" s="1"/>
  <c r="CK587" i="1"/>
  <c r="CU587" i="1" s="1"/>
  <c r="CL587" i="1"/>
  <c r="CV587" i="1" s="1"/>
  <c r="CM587" i="1"/>
  <c r="CW587" i="1" s="1"/>
  <c r="CS587" i="1"/>
  <c r="DC587" i="1" s="1"/>
  <c r="CJ587" i="1"/>
  <c r="CP53" i="1"/>
  <c r="CZ53" i="1" s="1"/>
  <c r="CR53" i="1"/>
  <c r="DB53" i="1" s="1"/>
  <c r="CK53" i="1"/>
  <c r="CU53" i="1" s="1"/>
  <c r="CS53" i="1"/>
  <c r="DC53" i="1" s="1"/>
  <c r="CL53" i="1"/>
  <c r="CV53" i="1" s="1"/>
  <c r="CM53" i="1"/>
  <c r="CW53" i="1" s="1"/>
  <c r="CO53" i="1"/>
  <c r="CY53" i="1" s="1"/>
  <c r="CN53" i="1"/>
  <c r="CX53" i="1" s="1"/>
  <c r="CQ53" i="1"/>
  <c r="DA53" i="1" s="1"/>
  <c r="CJ53" i="1"/>
  <c r="CN409" i="1"/>
  <c r="CX409" i="1" s="1"/>
  <c r="CO409" i="1"/>
  <c r="CY409" i="1" s="1"/>
  <c r="CP409" i="1"/>
  <c r="CZ409" i="1" s="1"/>
  <c r="CQ409" i="1"/>
  <c r="DA409" i="1" s="1"/>
  <c r="CK409" i="1"/>
  <c r="CU409" i="1" s="1"/>
  <c r="CS409" i="1"/>
  <c r="DC409" i="1" s="1"/>
  <c r="CL409" i="1"/>
  <c r="CV409" i="1" s="1"/>
  <c r="CR409" i="1"/>
  <c r="DB409" i="1" s="1"/>
  <c r="CM409" i="1"/>
  <c r="CW409" i="1" s="1"/>
  <c r="CJ409" i="1"/>
  <c r="CQ242" i="1"/>
  <c r="DA242" i="1" s="1"/>
  <c r="CR242" i="1"/>
  <c r="DB242" i="1" s="1"/>
  <c r="CK242" i="1"/>
  <c r="CU242" i="1" s="1"/>
  <c r="CS242" i="1"/>
  <c r="DC242" i="1" s="1"/>
  <c r="CL242" i="1"/>
  <c r="CV242" i="1" s="1"/>
  <c r="CM242" i="1"/>
  <c r="CW242" i="1" s="1"/>
  <c r="CN242" i="1"/>
  <c r="CX242" i="1" s="1"/>
  <c r="CO242" i="1"/>
  <c r="CY242" i="1" s="1"/>
  <c r="CP242" i="1"/>
  <c r="CZ242" i="1" s="1"/>
  <c r="CJ242" i="1"/>
  <c r="CL504" i="1"/>
  <c r="CV504" i="1" s="1"/>
  <c r="CN504" i="1"/>
  <c r="CX504" i="1" s="1"/>
  <c r="CO504" i="1"/>
  <c r="CY504" i="1" s="1"/>
  <c r="CQ504" i="1"/>
  <c r="DA504" i="1" s="1"/>
  <c r="CK504" i="1"/>
  <c r="CU504" i="1" s="1"/>
  <c r="CM504" i="1"/>
  <c r="CW504" i="1" s="1"/>
  <c r="CP504" i="1"/>
  <c r="CZ504" i="1" s="1"/>
  <c r="CS504" i="1"/>
  <c r="DC504" i="1" s="1"/>
  <c r="CR504" i="1"/>
  <c r="DB504" i="1" s="1"/>
  <c r="CJ504" i="1"/>
  <c r="CN987" i="1"/>
  <c r="CX987" i="1" s="1"/>
  <c r="CO987" i="1"/>
  <c r="CY987" i="1" s="1"/>
  <c r="CQ987" i="1"/>
  <c r="DA987" i="1" s="1"/>
  <c r="CR987" i="1"/>
  <c r="DB987" i="1" s="1"/>
  <c r="CK987" i="1"/>
  <c r="CU987" i="1" s="1"/>
  <c r="CS987" i="1"/>
  <c r="DC987" i="1" s="1"/>
  <c r="CL987" i="1"/>
  <c r="CV987" i="1" s="1"/>
  <c r="CM987" i="1"/>
  <c r="CW987" i="1" s="1"/>
  <c r="CP987" i="1"/>
  <c r="CZ987" i="1" s="1"/>
  <c r="CJ987" i="1"/>
  <c r="CR27" i="1"/>
  <c r="DB27" i="1" s="1"/>
  <c r="CL27" i="1"/>
  <c r="CV27" i="1" s="1"/>
  <c r="CM27" i="1"/>
  <c r="CW27" i="1" s="1"/>
  <c r="CN27" i="1"/>
  <c r="CX27" i="1" s="1"/>
  <c r="CO27" i="1"/>
  <c r="CY27" i="1" s="1"/>
  <c r="CQ27" i="1"/>
  <c r="DA27" i="1" s="1"/>
  <c r="CK27" i="1"/>
  <c r="CU27" i="1" s="1"/>
  <c r="CP27" i="1"/>
  <c r="CZ27" i="1" s="1"/>
  <c r="CS27" i="1"/>
  <c r="DC27" i="1" s="1"/>
  <c r="CJ27" i="1"/>
  <c r="CN785" i="1"/>
  <c r="CX785" i="1" s="1"/>
  <c r="CO785" i="1"/>
  <c r="CY785" i="1" s="1"/>
  <c r="CP785" i="1"/>
  <c r="CZ785" i="1" s="1"/>
  <c r="CQ785" i="1"/>
  <c r="DA785" i="1" s="1"/>
  <c r="CR785" i="1"/>
  <c r="DB785" i="1" s="1"/>
  <c r="CK785" i="1"/>
  <c r="CU785" i="1" s="1"/>
  <c r="CS785" i="1"/>
  <c r="DC785" i="1" s="1"/>
  <c r="CL785" i="1"/>
  <c r="CV785" i="1" s="1"/>
  <c r="CM785" i="1"/>
  <c r="CW785" i="1" s="1"/>
  <c r="CJ785" i="1"/>
  <c r="CO268" i="1"/>
  <c r="CY268" i="1" s="1"/>
  <c r="CP268" i="1"/>
  <c r="CZ268" i="1" s="1"/>
  <c r="CR268" i="1"/>
  <c r="DB268" i="1" s="1"/>
  <c r="CK268" i="1"/>
  <c r="CU268" i="1" s="1"/>
  <c r="CS268" i="1"/>
  <c r="DC268" i="1" s="1"/>
  <c r="CL268" i="1"/>
  <c r="CV268" i="1" s="1"/>
  <c r="CM268" i="1"/>
  <c r="CW268" i="1" s="1"/>
  <c r="CN268" i="1"/>
  <c r="CX268" i="1" s="1"/>
  <c r="CQ268" i="1"/>
  <c r="DA268" i="1" s="1"/>
  <c r="CJ268" i="1"/>
  <c r="CP458" i="1"/>
  <c r="CZ458" i="1" s="1"/>
  <c r="CR458" i="1"/>
  <c r="DB458" i="1" s="1"/>
  <c r="CK458" i="1"/>
  <c r="CU458" i="1" s="1"/>
  <c r="CS458" i="1"/>
  <c r="DC458" i="1" s="1"/>
  <c r="CL458" i="1"/>
  <c r="CV458" i="1" s="1"/>
  <c r="CM458" i="1"/>
  <c r="CW458" i="1" s="1"/>
  <c r="CO458" i="1"/>
  <c r="CY458" i="1" s="1"/>
  <c r="CN458" i="1"/>
  <c r="CX458" i="1" s="1"/>
  <c r="CQ458" i="1"/>
  <c r="DA458" i="1" s="1"/>
  <c r="CJ458" i="1"/>
  <c r="CQ282" i="1"/>
  <c r="DA282" i="1" s="1"/>
  <c r="CR282" i="1"/>
  <c r="DB282" i="1" s="1"/>
  <c r="CL282" i="1"/>
  <c r="CV282" i="1" s="1"/>
  <c r="CM282" i="1"/>
  <c r="CW282" i="1" s="1"/>
  <c r="CN282" i="1"/>
  <c r="CX282" i="1" s="1"/>
  <c r="CK282" i="1"/>
  <c r="CU282" i="1" s="1"/>
  <c r="CO282" i="1"/>
  <c r="CY282" i="1" s="1"/>
  <c r="CP282" i="1"/>
  <c r="CZ282" i="1" s="1"/>
  <c r="CS282" i="1"/>
  <c r="DC282" i="1" s="1"/>
  <c r="CJ282" i="1"/>
  <c r="CR480" i="1"/>
  <c r="DB480" i="1" s="1"/>
  <c r="CL480" i="1"/>
  <c r="CV480" i="1" s="1"/>
  <c r="CN480" i="1"/>
  <c r="CX480" i="1" s="1"/>
  <c r="CO480" i="1"/>
  <c r="CY480" i="1" s="1"/>
  <c r="CQ480" i="1"/>
  <c r="DA480" i="1" s="1"/>
  <c r="CK480" i="1"/>
  <c r="CU480" i="1" s="1"/>
  <c r="CM480" i="1"/>
  <c r="CW480" i="1" s="1"/>
  <c r="CP480" i="1"/>
  <c r="CZ480" i="1" s="1"/>
  <c r="CS480" i="1"/>
  <c r="DC480" i="1" s="1"/>
  <c r="CJ480" i="1"/>
  <c r="CQ774" i="1"/>
  <c r="DA774" i="1" s="1"/>
  <c r="CR774" i="1"/>
  <c r="DB774" i="1" s="1"/>
  <c r="CK774" i="1"/>
  <c r="CU774" i="1" s="1"/>
  <c r="CS774" i="1"/>
  <c r="DC774" i="1" s="1"/>
  <c r="CL774" i="1"/>
  <c r="CV774" i="1" s="1"/>
  <c r="CM774" i="1"/>
  <c r="CW774" i="1" s="1"/>
  <c r="CN774" i="1"/>
  <c r="CX774" i="1" s="1"/>
  <c r="CO774" i="1"/>
  <c r="CY774" i="1" s="1"/>
  <c r="CP774" i="1"/>
  <c r="CZ774" i="1" s="1"/>
  <c r="CJ774" i="1"/>
  <c r="CO1002" i="1"/>
  <c r="CY1002" i="1" s="1"/>
  <c r="CP1002" i="1"/>
  <c r="CZ1002" i="1" s="1"/>
  <c r="CR1002" i="1"/>
  <c r="DB1002" i="1" s="1"/>
  <c r="CK1002" i="1"/>
  <c r="CU1002" i="1" s="1"/>
  <c r="CS1002" i="1"/>
  <c r="DC1002" i="1" s="1"/>
  <c r="CL1002" i="1"/>
  <c r="CV1002" i="1" s="1"/>
  <c r="CM1002" i="1"/>
  <c r="CW1002" i="1" s="1"/>
  <c r="CJ1002" i="1"/>
  <c r="CN1002" i="1"/>
  <c r="CX1002" i="1" s="1"/>
  <c r="CQ1002" i="1"/>
  <c r="DA1002" i="1" s="1"/>
  <c r="CO808" i="1"/>
  <c r="CY808" i="1" s="1"/>
  <c r="CP808" i="1"/>
  <c r="CZ808" i="1" s="1"/>
  <c r="CQ808" i="1"/>
  <c r="DA808" i="1" s="1"/>
  <c r="CR808" i="1"/>
  <c r="DB808" i="1" s="1"/>
  <c r="CK808" i="1"/>
  <c r="CU808" i="1" s="1"/>
  <c r="CS808" i="1"/>
  <c r="DC808" i="1" s="1"/>
  <c r="CL808" i="1"/>
  <c r="CV808" i="1" s="1"/>
  <c r="CM808" i="1"/>
  <c r="CW808" i="1" s="1"/>
  <c r="CN808" i="1"/>
  <c r="CX808" i="1" s="1"/>
  <c r="CJ808" i="1"/>
  <c r="CR154" i="1"/>
  <c r="DB154" i="1" s="1"/>
  <c r="CL154" i="1"/>
  <c r="CV154" i="1" s="1"/>
  <c r="CM154" i="1"/>
  <c r="CW154" i="1" s="1"/>
  <c r="CP154" i="1"/>
  <c r="CZ154" i="1" s="1"/>
  <c r="CQ154" i="1"/>
  <c r="DA154" i="1" s="1"/>
  <c r="CS154" i="1"/>
  <c r="DC154" i="1" s="1"/>
  <c r="CO154" i="1"/>
  <c r="CY154" i="1" s="1"/>
  <c r="CK154" i="1"/>
  <c r="CU154" i="1" s="1"/>
  <c r="CN154" i="1"/>
  <c r="CX154" i="1" s="1"/>
  <c r="CJ154" i="1"/>
  <c r="CR440" i="1"/>
  <c r="DB440" i="1" s="1"/>
  <c r="CL440" i="1"/>
  <c r="CV440" i="1" s="1"/>
  <c r="CM440" i="1"/>
  <c r="CW440" i="1" s="1"/>
  <c r="CN440" i="1"/>
  <c r="CX440" i="1" s="1"/>
  <c r="CO440" i="1"/>
  <c r="CY440" i="1" s="1"/>
  <c r="CQ440" i="1"/>
  <c r="DA440" i="1" s="1"/>
  <c r="CP440" i="1"/>
  <c r="CZ440" i="1" s="1"/>
  <c r="CS440" i="1"/>
  <c r="DC440" i="1" s="1"/>
  <c r="CK440" i="1"/>
  <c r="CU440" i="1" s="1"/>
  <c r="CJ440" i="1"/>
  <c r="CR522" i="1"/>
  <c r="DB522" i="1" s="1"/>
  <c r="CL522" i="1"/>
  <c r="CV522" i="1" s="1"/>
  <c r="CM522" i="1"/>
  <c r="CW522" i="1" s="1"/>
  <c r="CO522" i="1"/>
  <c r="CY522" i="1" s="1"/>
  <c r="CP522" i="1"/>
  <c r="CZ522" i="1" s="1"/>
  <c r="CQ522" i="1"/>
  <c r="DA522" i="1" s="1"/>
  <c r="CS522" i="1"/>
  <c r="DC522" i="1" s="1"/>
  <c r="CN522" i="1"/>
  <c r="CX522" i="1" s="1"/>
  <c r="CK522" i="1"/>
  <c r="CU522" i="1" s="1"/>
  <c r="CJ522" i="1"/>
  <c r="CL666" i="1"/>
  <c r="CV666" i="1" s="1"/>
  <c r="CM666" i="1"/>
  <c r="CW666" i="1" s="1"/>
  <c r="CN666" i="1"/>
  <c r="CX666" i="1" s="1"/>
  <c r="CO666" i="1"/>
  <c r="CY666" i="1" s="1"/>
  <c r="CP666" i="1"/>
  <c r="CZ666" i="1" s="1"/>
  <c r="CQ666" i="1"/>
  <c r="DA666" i="1" s="1"/>
  <c r="CK666" i="1"/>
  <c r="CU666" i="1" s="1"/>
  <c r="CS666" i="1"/>
  <c r="DC666" i="1" s="1"/>
  <c r="CR666" i="1"/>
  <c r="DB666" i="1" s="1"/>
  <c r="CJ666" i="1"/>
  <c r="CQ250" i="1"/>
  <c r="DA250" i="1" s="1"/>
  <c r="CR250" i="1"/>
  <c r="DB250" i="1" s="1"/>
  <c r="CL250" i="1"/>
  <c r="CV250" i="1" s="1"/>
  <c r="CM250" i="1"/>
  <c r="CW250" i="1" s="1"/>
  <c r="CN250" i="1"/>
  <c r="CX250" i="1" s="1"/>
  <c r="CK250" i="1"/>
  <c r="CU250" i="1" s="1"/>
  <c r="CO250" i="1"/>
  <c r="CY250" i="1" s="1"/>
  <c r="CS250" i="1"/>
  <c r="DC250" i="1" s="1"/>
  <c r="CP250" i="1"/>
  <c r="CZ250" i="1" s="1"/>
  <c r="CJ250" i="1"/>
  <c r="CM721" i="1"/>
  <c r="CW721" i="1" s="1"/>
  <c r="CN721" i="1"/>
  <c r="CX721" i="1" s="1"/>
  <c r="CO721" i="1"/>
  <c r="CY721" i="1" s="1"/>
  <c r="CQ721" i="1"/>
  <c r="DA721" i="1" s="1"/>
  <c r="CR721" i="1"/>
  <c r="DB721" i="1" s="1"/>
  <c r="CL721" i="1"/>
  <c r="CV721" i="1" s="1"/>
  <c r="CP721" i="1"/>
  <c r="CZ721" i="1" s="1"/>
  <c r="CS721" i="1"/>
  <c r="DC721" i="1" s="1"/>
  <c r="CK721" i="1"/>
  <c r="CU721" i="1" s="1"/>
  <c r="CJ721" i="1"/>
  <c r="CM204" i="1"/>
  <c r="CW204" i="1" s="1"/>
  <c r="CN204" i="1"/>
  <c r="CX204" i="1" s="1"/>
  <c r="CO204" i="1"/>
  <c r="CY204" i="1" s="1"/>
  <c r="CP204" i="1"/>
  <c r="CZ204" i="1" s="1"/>
  <c r="CQ204" i="1"/>
  <c r="DA204" i="1" s="1"/>
  <c r="CL204" i="1"/>
  <c r="CV204" i="1" s="1"/>
  <c r="CK204" i="1"/>
  <c r="CU204" i="1" s="1"/>
  <c r="CR204" i="1"/>
  <c r="DB204" i="1" s="1"/>
  <c r="CS204" i="1"/>
  <c r="DC204" i="1" s="1"/>
  <c r="CJ204" i="1"/>
  <c r="CR67" i="1"/>
  <c r="DB67" i="1" s="1"/>
  <c r="CL67" i="1"/>
  <c r="CV67" i="1" s="1"/>
  <c r="CM67" i="1"/>
  <c r="CW67" i="1" s="1"/>
  <c r="CN67" i="1"/>
  <c r="CX67" i="1" s="1"/>
  <c r="CO67" i="1"/>
  <c r="CY67" i="1" s="1"/>
  <c r="CQ67" i="1"/>
  <c r="DA67" i="1" s="1"/>
  <c r="CK67" i="1"/>
  <c r="CU67" i="1" s="1"/>
  <c r="CP67" i="1"/>
  <c r="CZ67" i="1" s="1"/>
  <c r="CS67" i="1"/>
  <c r="DC67" i="1" s="1"/>
  <c r="CJ67" i="1"/>
  <c r="CQ928" i="1"/>
  <c r="DA928" i="1" s="1"/>
  <c r="CR928" i="1"/>
  <c r="DB928" i="1" s="1"/>
  <c r="CK928" i="1"/>
  <c r="CU928" i="1" s="1"/>
  <c r="CS928" i="1"/>
  <c r="DC928" i="1" s="1"/>
  <c r="CL928" i="1"/>
  <c r="CV928" i="1" s="1"/>
  <c r="CM928" i="1"/>
  <c r="CW928" i="1" s="1"/>
  <c r="CN928" i="1"/>
  <c r="CX928" i="1" s="1"/>
  <c r="CO928" i="1"/>
  <c r="CY928" i="1" s="1"/>
  <c r="CJ928" i="1"/>
  <c r="CP928" i="1"/>
  <c r="CZ928" i="1" s="1"/>
  <c r="CQ20" i="1"/>
  <c r="DA20" i="1" s="1"/>
  <c r="CK20" i="1"/>
  <c r="CU20" i="1" s="1"/>
  <c r="CS20" i="1"/>
  <c r="DC20" i="1" s="1"/>
  <c r="CL20" i="1"/>
  <c r="CV20" i="1" s="1"/>
  <c r="CM20" i="1"/>
  <c r="CW20" i="1" s="1"/>
  <c r="CN20" i="1"/>
  <c r="CX20" i="1" s="1"/>
  <c r="CP20" i="1"/>
  <c r="CZ20" i="1" s="1"/>
  <c r="CO20" i="1"/>
  <c r="CY20" i="1" s="1"/>
  <c r="CR20" i="1"/>
  <c r="DB20" i="1" s="1"/>
  <c r="CJ20" i="1"/>
  <c r="CN318" i="1"/>
  <c r="CX318" i="1" s="1"/>
  <c r="CO318" i="1"/>
  <c r="CY318" i="1" s="1"/>
  <c r="CP318" i="1"/>
  <c r="CZ318" i="1" s="1"/>
  <c r="CQ318" i="1"/>
  <c r="DA318" i="1" s="1"/>
  <c r="CR318" i="1"/>
  <c r="DB318" i="1" s="1"/>
  <c r="CK318" i="1"/>
  <c r="CU318" i="1" s="1"/>
  <c r="CS318" i="1"/>
  <c r="DC318" i="1" s="1"/>
  <c r="CM318" i="1"/>
  <c r="CW318" i="1" s="1"/>
  <c r="CL318" i="1"/>
  <c r="CV318" i="1" s="1"/>
  <c r="CJ318" i="1"/>
  <c r="CN417" i="1"/>
  <c r="CX417" i="1" s="1"/>
  <c r="CO417" i="1"/>
  <c r="CY417" i="1" s="1"/>
  <c r="CP417" i="1"/>
  <c r="CZ417" i="1" s="1"/>
  <c r="CQ417" i="1"/>
  <c r="DA417" i="1" s="1"/>
  <c r="CK417" i="1"/>
  <c r="CU417" i="1" s="1"/>
  <c r="CS417" i="1"/>
  <c r="DC417" i="1" s="1"/>
  <c r="CL417" i="1"/>
  <c r="CV417" i="1" s="1"/>
  <c r="CM417" i="1"/>
  <c r="CW417" i="1" s="1"/>
  <c r="CR417" i="1"/>
  <c r="DB417" i="1" s="1"/>
  <c r="CJ417" i="1"/>
  <c r="CR432" i="1"/>
  <c r="DB432" i="1" s="1"/>
  <c r="CK432" i="1"/>
  <c r="CU432" i="1" s="1"/>
  <c r="CS432" i="1"/>
  <c r="DC432" i="1" s="1"/>
  <c r="CL432" i="1"/>
  <c r="CV432" i="1" s="1"/>
  <c r="CM432" i="1"/>
  <c r="CW432" i="1" s="1"/>
  <c r="CN432" i="1"/>
  <c r="CX432" i="1" s="1"/>
  <c r="CO432" i="1"/>
  <c r="CY432" i="1" s="1"/>
  <c r="CQ432" i="1"/>
  <c r="DA432" i="1" s="1"/>
  <c r="CP432" i="1"/>
  <c r="CZ432" i="1" s="1"/>
  <c r="CJ432" i="1"/>
  <c r="CO128" i="1"/>
  <c r="CY128" i="1" s="1"/>
  <c r="CP128" i="1"/>
  <c r="CZ128" i="1" s="1"/>
  <c r="CQ128" i="1"/>
  <c r="DA128" i="1" s="1"/>
  <c r="CR128" i="1"/>
  <c r="DB128" i="1" s="1"/>
  <c r="CL128" i="1"/>
  <c r="CV128" i="1" s="1"/>
  <c r="CN128" i="1"/>
  <c r="CX128" i="1" s="1"/>
  <c r="CS128" i="1"/>
  <c r="DC128" i="1" s="1"/>
  <c r="CM128" i="1"/>
  <c r="CW128" i="1" s="1"/>
  <c r="CK128" i="1"/>
  <c r="CU128" i="1" s="1"/>
  <c r="CJ128" i="1"/>
  <c r="CL192" i="1"/>
  <c r="CV192" i="1" s="1"/>
  <c r="CN192" i="1"/>
  <c r="CX192" i="1" s="1"/>
  <c r="CR192" i="1"/>
  <c r="DB192" i="1" s="1"/>
  <c r="CK192" i="1"/>
  <c r="CU192" i="1" s="1"/>
  <c r="CM192" i="1"/>
  <c r="CW192" i="1" s="1"/>
  <c r="CO192" i="1"/>
  <c r="CY192" i="1" s="1"/>
  <c r="CP192" i="1"/>
  <c r="CZ192" i="1" s="1"/>
  <c r="CQ192" i="1"/>
  <c r="DA192" i="1" s="1"/>
  <c r="CS192" i="1"/>
  <c r="DC192" i="1" s="1"/>
  <c r="CJ192" i="1"/>
  <c r="CO382" i="1"/>
  <c r="CY382" i="1" s="1"/>
  <c r="CK382" i="1"/>
  <c r="CU382" i="1" s="1"/>
  <c r="CS382" i="1"/>
  <c r="DC382" i="1" s="1"/>
  <c r="CL382" i="1"/>
  <c r="CV382" i="1" s="1"/>
  <c r="CM382" i="1"/>
  <c r="CW382" i="1" s="1"/>
  <c r="CN382" i="1"/>
  <c r="CX382" i="1" s="1"/>
  <c r="CQ382" i="1"/>
  <c r="DA382" i="1" s="1"/>
  <c r="CP382" i="1"/>
  <c r="CZ382" i="1" s="1"/>
  <c r="CR382" i="1"/>
  <c r="DB382" i="1" s="1"/>
  <c r="CJ382" i="1"/>
  <c r="CQ920" i="1"/>
  <c r="DA920" i="1" s="1"/>
  <c r="CR920" i="1"/>
  <c r="DB920" i="1" s="1"/>
  <c r="CK920" i="1"/>
  <c r="CU920" i="1" s="1"/>
  <c r="CS920" i="1"/>
  <c r="DC920" i="1" s="1"/>
  <c r="CL920" i="1"/>
  <c r="CV920" i="1" s="1"/>
  <c r="CM920" i="1"/>
  <c r="CW920" i="1" s="1"/>
  <c r="CN920" i="1"/>
  <c r="CX920" i="1" s="1"/>
  <c r="CO920" i="1"/>
  <c r="CY920" i="1" s="1"/>
  <c r="CJ920" i="1"/>
  <c r="CP920" i="1"/>
  <c r="CZ920" i="1" s="1"/>
  <c r="CK153" i="1"/>
  <c r="CU153" i="1" s="1"/>
  <c r="CS153" i="1"/>
  <c r="DC153" i="1" s="1"/>
  <c r="CM153" i="1"/>
  <c r="CW153" i="1" s="1"/>
  <c r="CN153" i="1"/>
  <c r="CX153" i="1" s="1"/>
  <c r="CQ153" i="1"/>
  <c r="DA153" i="1" s="1"/>
  <c r="CL153" i="1"/>
  <c r="CV153" i="1" s="1"/>
  <c r="CO153" i="1"/>
  <c r="CY153" i="1" s="1"/>
  <c r="CP153" i="1"/>
  <c r="CZ153" i="1" s="1"/>
  <c r="CR153" i="1"/>
  <c r="DB153" i="1" s="1"/>
  <c r="CJ153" i="1"/>
  <c r="CK74" i="1"/>
  <c r="CU74" i="1" s="1"/>
  <c r="CS74" i="1"/>
  <c r="DC74" i="1" s="1"/>
  <c r="CM74" i="1"/>
  <c r="CW74" i="1" s="1"/>
  <c r="CN74" i="1"/>
  <c r="CX74" i="1" s="1"/>
  <c r="CO74" i="1"/>
  <c r="CY74" i="1" s="1"/>
  <c r="CP74" i="1"/>
  <c r="CZ74" i="1" s="1"/>
  <c r="CR74" i="1"/>
  <c r="DB74" i="1" s="1"/>
  <c r="CL74" i="1"/>
  <c r="CV74" i="1" s="1"/>
  <c r="CQ74" i="1"/>
  <c r="DA74" i="1" s="1"/>
  <c r="CJ74" i="1"/>
  <c r="CL446" i="1"/>
  <c r="CV446" i="1" s="1"/>
  <c r="CN446" i="1"/>
  <c r="CX446" i="1" s="1"/>
  <c r="CO446" i="1"/>
  <c r="CY446" i="1" s="1"/>
  <c r="CP446" i="1"/>
  <c r="CZ446" i="1" s="1"/>
  <c r="CQ446" i="1"/>
  <c r="DA446" i="1" s="1"/>
  <c r="CK446" i="1"/>
  <c r="CU446" i="1" s="1"/>
  <c r="CS446" i="1"/>
  <c r="DC446" i="1" s="1"/>
  <c r="CM446" i="1"/>
  <c r="CW446" i="1" s="1"/>
  <c r="CR446" i="1"/>
  <c r="DB446" i="1" s="1"/>
  <c r="CJ446" i="1"/>
  <c r="CK583" i="1"/>
  <c r="CU583" i="1" s="1"/>
  <c r="CS583" i="1"/>
  <c r="DC583" i="1" s="1"/>
  <c r="CL583" i="1"/>
  <c r="CV583" i="1" s="1"/>
  <c r="CM583" i="1"/>
  <c r="CW583" i="1" s="1"/>
  <c r="CN583" i="1"/>
  <c r="CX583" i="1" s="1"/>
  <c r="CP583" i="1"/>
  <c r="CZ583" i="1" s="1"/>
  <c r="CR583" i="1"/>
  <c r="DB583" i="1" s="1"/>
  <c r="CQ583" i="1"/>
  <c r="DA583" i="1" s="1"/>
  <c r="CO583" i="1"/>
  <c r="CY583" i="1" s="1"/>
  <c r="CJ583" i="1"/>
  <c r="CR224" i="1"/>
  <c r="DB224" i="1" s="1"/>
  <c r="CL224" i="1"/>
  <c r="CV224" i="1" s="1"/>
  <c r="CP224" i="1"/>
  <c r="CZ224" i="1" s="1"/>
  <c r="CO224" i="1"/>
  <c r="CY224" i="1" s="1"/>
  <c r="CQ224" i="1"/>
  <c r="DA224" i="1" s="1"/>
  <c r="CS224" i="1"/>
  <c r="DC224" i="1" s="1"/>
  <c r="CK224" i="1"/>
  <c r="CU224" i="1" s="1"/>
  <c r="CM224" i="1"/>
  <c r="CW224" i="1" s="1"/>
  <c r="CN224" i="1"/>
  <c r="CX224" i="1" s="1"/>
  <c r="CJ224" i="1"/>
  <c r="CM254" i="1"/>
  <c r="CW254" i="1" s="1"/>
  <c r="CN254" i="1"/>
  <c r="CX254" i="1" s="1"/>
  <c r="CP254" i="1"/>
  <c r="CZ254" i="1" s="1"/>
  <c r="CQ254" i="1"/>
  <c r="DA254" i="1" s="1"/>
  <c r="CR254" i="1"/>
  <c r="DB254" i="1" s="1"/>
  <c r="CK254" i="1"/>
  <c r="CU254" i="1" s="1"/>
  <c r="CL254" i="1"/>
  <c r="CV254" i="1" s="1"/>
  <c r="CO254" i="1"/>
  <c r="CY254" i="1" s="1"/>
  <c r="CS254" i="1"/>
  <c r="DC254" i="1" s="1"/>
  <c r="CJ254" i="1"/>
  <c r="CQ430" i="1"/>
  <c r="DA430" i="1" s="1"/>
  <c r="CR430" i="1"/>
  <c r="DB430" i="1" s="1"/>
  <c r="CK430" i="1"/>
  <c r="CU430" i="1" s="1"/>
  <c r="CS430" i="1"/>
  <c r="DC430" i="1" s="1"/>
  <c r="CL430" i="1"/>
  <c r="CV430" i="1" s="1"/>
  <c r="CO430" i="1"/>
  <c r="CY430" i="1" s="1"/>
  <c r="CP430" i="1"/>
  <c r="CZ430" i="1" s="1"/>
  <c r="CN430" i="1"/>
  <c r="CX430" i="1" s="1"/>
  <c r="CM430" i="1"/>
  <c r="CW430" i="1" s="1"/>
  <c r="CJ430" i="1"/>
  <c r="CM988" i="1"/>
  <c r="CW988" i="1" s="1"/>
  <c r="CN988" i="1"/>
  <c r="CX988" i="1" s="1"/>
  <c r="CP988" i="1"/>
  <c r="CZ988" i="1" s="1"/>
  <c r="CQ988" i="1"/>
  <c r="DA988" i="1" s="1"/>
  <c r="CR988" i="1"/>
  <c r="DB988" i="1" s="1"/>
  <c r="CK988" i="1"/>
  <c r="CU988" i="1" s="1"/>
  <c r="CS988" i="1"/>
  <c r="DC988" i="1" s="1"/>
  <c r="CL988" i="1"/>
  <c r="CV988" i="1" s="1"/>
  <c r="CJ988" i="1"/>
  <c r="CO988" i="1"/>
  <c r="CY988" i="1" s="1"/>
  <c r="CK439" i="1"/>
  <c r="CU439" i="1" s="1"/>
  <c r="CS439" i="1"/>
  <c r="DC439" i="1" s="1"/>
  <c r="CM439" i="1"/>
  <c r="CW439" i="1" s="1"/>
  <c r="CN439" i="1"/>
  <c r="CX439" i="1" s="1"/>
  <c r="CO439" i="1"/>
  <c r="CY439" i="1" s="1"/>
  <c r="CP439" i="1"/>
  <c r="CZ439" i="1" s="1"/>
  <c r="CR439" i="1"/>
  <c r="DB439" i="1" s="1"/>
  <c r="CL439" i="1"/>
  <c r="CV439" i="1" s="1"/>
  <c r="CQ439" i="1"/>
  <c r="DA439" i="1" s="1"/>
  <c r="CJ439" i="1"/>
  <c r="CP586" i="1"/>
  <c r="CZ586" i="1" s="1"/>
  <c r="CQ586" i="1"/>
  <c r="DA586" i="1" s="1"/>
  <c r="CR586" i="1"/>
  <c r="DB586" i="1" s="1"/>
  <c r="CK586" i="1"/>
  <c r="CU586" i="1" s="1"/>
  <c r="CS586" i="1"/>
  <c r="DC586" i="1" s="1"/>
  <c r="CO586" i="1"/>
  <c r="CY586" i="1" s="1"/>
  <c r="CL586" i="1"/>
  <c r="CV586" i="1" s="1"/>
  <c r="CN586" i="1"/>
  <c r="CX586" i="1" s="1"/>
  <c r="CM586" i="1"/>
  <c r="CW586" i="1" s="1"/>
  <c r="CJ586" i="1"/>
  <c r="CO752" i="1"/>
  <c r="CY752" i="1" s="1"/>
  <c r="CP752" i="1"/>
  <c r="CZ752" i="1" s="1"/>
  <c r="CK752" i="1"/>
  <c r="CU752" i="1" s="1"/>
  <c r="CS752" i="1"/>
  <c r="DC752" i="1" s="1"/>
  <c r="CM752" i="1"/>
  <c r="CW752" i="1" s="1"/>
  <c r="CL752" i="1"/>
  <c r="CV752" i="1" s="1"/>
  <c r="CN752" i="1"/>
  <c r="CX752" i="1" s="1"/>
  <c r="CQ752" i="1"/>
  <c r="DA752" i="1" s="1"/>
  <c r="CR752" i="1"/>
  <c r="DB752" i="1" s="1"/>
  <c r="CJ752" i="1"/>
  <c r="CM503" i="1"/>
  <c r="CW503" i="1" s="1"/>
  <c r="CO503" i="1"/>
  <c r="CY503" i="1" s="1"/>
  <c r="CP503" i="1"/>
  <c r="CZ503" i="1" s="1"/>
  <c r="CR503" i="1"/>
  <c r="DB503" i="1" s="1"/>
  <c r="CS503" i="1"/>
  <c r="DC503" i="1" s="1"/>
  <c r="CL503" i="1"/>
  <c r="CV503" i="1" s="1"/>
  <c r="CQ503" i="1"/>
  <c r="DA503" i="1" s="1"/>
  <c r="CK503" i="1"/>
  <c r="CU503" i="1" s="1"/>
  <c r="CN503" i="1"/>
  <c r="CX503" i="1" s="1"/>
  <c r="CJ503" i="1"/>
  <c r="CQ299" i="1"/>
  <c r="DA299" i="1" s="1"/>
  <c r="CR299" i="1"/>
  <c r="DB299" i="1" s="1"/>
  <c r="CK299" i="1"/>
  <c r="CU299" i="1" s="1"/>
  <c r="CS299" i="1"/>
  <c r="DC299" i="1" s="1"/>
  <c r="CL299" i="1"/>
  <c r="CV299" i="1" s="1"/>
  <c r="CM299" i="1"/>
  <c r="CW299" i="1" s="1"/>
  <c r="CN299" i="1"/>
  <c r="CX299" i="1" s="1"/>
  <c r="CP299" i="1"/>
  <c r="CZ299" i="1" s="1"/>
  <c r="CO299" i="1"/>
  <c r="CY299" i="1" s="1"/>
  <c r="CJ299" i="1"/>
  <c r="CP431" i="1"/>
  <c r="CZ431" i="1" s="1"/>
  <c r="CK431" i="1"/>
  <c r="CU431" i="1" s="1"/>
  <c r="CS431" i="1"/>
  <c r="DC431" i="1" s="1"/>
  <c r="CL431" i="1"/>
  <c r="CV431" i="1" s="1"/>
  <c r="CM431" i="1"/>
  <c r="CW431" i="1" s="1"/>
  <c r="CN431" i="1"/>
  <c r="CX431" i="1" s="1"/>
  <c r="CO431" i="1"/>
  <c r="CY431" i="1" s="1"/>
  <c r="CR431" i="1"/>
  <c r="DB431" i="1" s="1"/>
  <c r="CQ431" i="1"/>
  <c r="DA431" i="1" s="1"/>
  <c r="CJ431" i="1"/>
  <c r="CL520" i="1"/>
  <c r="CV520" i="1" s="1"/>
  <c r="CN520" i="1"/>
  <c r="CX520" i="1" s="1"/>
  <c r="CO520" i="1"/>
  <c r="CY520" i="1" s="1"/>
  <c r="CS520" i="1"/>
  <c r="DC520" i="1" s="1"/>
  <c r="CK520" i="1"/>
  <c r="CU520" i="1" s="1"/>
  <c r="CP520" i="1"/>
  <c r="CZ520" i="1" s="1"/>
  <c r="CR520" i="1"/>
  <c r="DB520" i="1" s="1"/>
  <c r="CM520" i="1"/>
  <c r="CW520" i="1" s="1"/>
  <c r="CQ520" i="1"/>
  <c r="DA520" i="1" s="1"/>
  <c r="CJ520" i="1"/>
  <c r="CK651" i="1"/>
  <c r="CU651" i="1" s="1"/>
  <c r="CS651" i="1"/>
  <c r="DC651" i="1" s="1"/>
  <c r="CL651" i="1"/>
  <c r="CV651" i="1" s="1"/>
  <c r="CM651" i="1"/>
  <c r="CW651" i="1" s="1"/>
  <c r="CN651" i="1"/>
  <c r="CX651" i="1" s="1"/>
  <c r="CO651" i="1"/>
  <c r="CY651" i="1" s="1"/>
  <c r="CP651" i="1"/>
  <c r="CZ651" i="1" s="1"/>
  <c r="CR651" i="1"/>
  <c r="DB651" i="1" s="1"/>
  <c r="CQ651" i="1"/>
  <c r="DA651" i="1" s="1"/>
  <c r="CJ651" i="1"/>
  <c r="CP283" i="1"/>
  <c r="CZ283" i="1" s="1"/>
  <c r="CQ283" i="1"/>
  <c r="DA283" i="1" s="1"/>
  <c r="CK283" i="1"/>
  <c r="CU283" i="1" s="1"/>
  <c r="CS283" i="1"/>
  <c r="DC283" i="1" s="1"/>
  <c r="CL283" i="1"/>
  <c r="CV283" i="1" s="1"/>
  <c r="CM283" i="1"/>
  <c r="CW283" i="1" s="1"/>
  <c r="CN283" i="1"/>
  <c r="CX283" i="1" s="1"/>
  <c r="CO283" i="1"/>
  <c r="CY283" i="1" s="1"/>
  <c r="CR283" i="1"/>
  <c r="DB283" i="1" s="1"/>
  <c r="CJ283" i="1"/>
  <c r="CM393" i="1"/>
  <c r="CW393" i="1" s="1"/>
  <c r="CN393" i="1"/>
  <c r="CX393" i="1" s="1"/>
  <c r="CO393" i="1"/>
  <c r="CY393" i="1" s="1"/>
  <c r="CP393" i="1"/>
  <c r="CZ393" i="1" s="1"/>
  <c r="CQ393" i="1"/>
  <c r="DA393" i="1" s="1"/>
  <c r="CK393" i="1"/>
  <c r="CU393" i="1" s="1"/>
  <c r="CS393" i="1"/>
  <c r="DC393" i="1" s="1"/>
  <c r="CL393" i="1"/>
  <c r="CV393" i="1" s="1"/>
  <c r="CR393" i="1"/>
  <c r="DB393" i="1" s="1"/>
  <c r="CJ393" i="1"/>
  <c r="CK329" i="1"/>
  <c r="CU329" i="1" s="1"/>
  <c r="CS329" i="1"/>
  <c r="DC329" i="1" s="1"/>
  <c r="CL329" i="1"/>
  <c r="CV329" i="1" s="1"/>
  <c r="CM329" i="1"/>
  <c r="CW329" i="1" s="1"/>
  <c r="CN329" i="1"/>
  <c r="CX329" i="1" s="1"/>
  <c r="CO329" i="1"/>
  <c r="CY329" i="1" s="1"/>
  <c r="CP329" i="1"/>
  <c r="CZ329" i="1" s="1"/>
  <c r="CQ329" i="1"/>
  <c r="DA329" i="1" s="1"/>
  <c r="CR329" i="1"/>
  <c r="DB329" i="1" s="1"/>
  <c r="CJ329" i="1"/>
  <c r="CM402" i="1"/>
  <c r="CW402" i="1" s="1"/>
  <c r="CN402" i="1"/>
  <c r="CX402" i="1" s="1"/>
  <c r="CO402" i="1"/>
  <c r="CY402" i="1" s="1"/>
  <c r="CP402" i="1"/>
  <c r="CZ402" i="1" s="1"/>
  <c r="CR402" i="1"/>
  <c r="DB402" i="1" s="1"/>
  <c r="CS402" i="1"/>
  <c r="DC402" i="1" s="1"/>
  <c r="CK402" i="1"/>
  <c r="CU402" i="1" s="1"/>
  <c r="CQ402" i="1"/>
  <c r="DA402" i="1" s="1"/>
  <c r="CL402" i="1"/>
  <c r="CV402" i="1" s="1"/>
  <c r="CJ402" i="1"/>
  <c r="CN452" i="1"/>
  <c r="CX452" i="1" s="1"/>
  <c r="CP452" i="1"/>
  <c r="CZ452" i="1" s="1"/>
  <c r="CQ452" i="1"/>
  <c r="DA452" i="1" s="1"/>
  <c r="CR452" i="1"/>
  <c r="DB452" i="1" s="1"/>
  <c r="CK452" i="1"/>
  <c r="CU452" i="1" s="1"/>
  <c r="CS452" i="1"/>
  <c r="DC452" i="1" s="1"/>
  <c r="CM452" i="1"/>
  <c r="CW452" i="1" s="1"/>
  <c r="CL452" i="1"/>
  <c r="CV452" i="1" s="1"/>
  <c r="CO452" i="1"/>
  <c r="CY452" i="1" s="1"/>
  <c r="CJ452" i="1"/>
  <c r="CL917" i="1"/>
  <c r="CV917" i="1" s="1"/>
  <c r="CM917" i="1"/>
  <c r="CW917" i="1" s="1"/>
  <c r="CN917" i="1"/>
  <c r="CX917" i="1" s="1"/>
  <c r="CO917" i="1"/>
  <c r="CY917" i="1" s="1"/>
  <c r="CP917" i="1"/>
  <c r="CZ917" i="1" s="1"/>
  <c r="CQ917" i="1"/>
  <c r="DA917" i="1" s="1"/>
  <c r="CR917" i="1"/>
  <c r="DB917" i="1" s="1"/>
  <c r="CK917" i="1"/>
  <c r="CU917" i="1" s="1"/>
  <c r="CS917" i="1"/>
  <c r="DC917" i="1" s="1"/>
  <c r="CJ917" i="1"/>
  <c r="CO157" i="1"/>
  <c r="CY157" i="1" s="1"/>
  <c r="CQ157" i="1"/>
  <c r="DA157" i="1" s="1"/>
  <c r="CR157" i="1"/>
  <c r="DB157" i="1" s="1"/>
  <c r="CM157" i="1"/>
  <c r="CW157" i="1" s="1"/>
  <c r="CK157" i="1"/>
  <c r="CU157" i="1" s="1"/>
  <c r="CL157" i="1"/>
  <c r="CV157" i="1" s="1"/>
  <c r="CN157" i="1"/>
  <c r="CX157" i="1" s="1"/>
  <c r="CP157" i="1"/>
  <c r="CZ157" i="1" s="1"/>
  <c r="CS157" i="1"/>
  <c r="DC157" i="1" s="1"/>
  <c r="CJ157" i="1"/>
  <c r="CQ593" i="1"/>
  <c r="DA593" i="1" s="1"/>
  <c r="CR593" i="1"/>
  <c r="DB593" i="1" s="1"/>
  <c r="CK593" i="1"/>
  <c r="CU593" i="1" s="1"/>
  <c r="CS593" i="1"/>
  <c r="DC593" i="1" s="1"/>
  <c r="CL593" i="1"/>
  <c r="CV593" i="1" s="1"/>
  <c r="CP593" i="1"/>
  <c r="CZ593" i="1" s="1"/>
  <c r="CM593" i="1"/>
  <c r="CW593" i="1" s="1"/>
  <c r="CO593" i="1"/>
  <c r="CY593" i="1" s="1"/>
  <c r="CN593" i="1"/>
  <c r="CX593" i="1" s="1"/>
  <c r="CJ593" i="1"/>
  <c r="CO493" i="1"/>
  <c r="CY493" i="1" s="1"/>
  <c r="CQ493" i="1"/>
  <c r="DA493" i="1" s="1"/>
  <c r="CR493" i="1"/>
  <c r="DB493" i="1" s="1"/>
  <c r="CL493" i="1"/>
  <c r="CV493" i="1" s="1"/>
  <c r="CM493" i="1"/>
  <c r="CW493" i="1" s="1"/>
  <c r="CN493" i="1"/>
  <c r="CX493" i="1" s="1"/>
  <c r="CP493" i="1"/>
  <c r="CZ493" i="1" s="1"/>
  <c r="CS493" i="1"/>
  <c r="DC493" i="1" s="1"/>
  <c r="CK493" i="1"/>
  <c r="CU493" i="1" s="1"/>
  <c r="CJ493" i="1"/>
  <c r="CQ609" i="1"/>
  <c r="DA609" i="1" s="1"/>
  <c r="CR609" i="1"/>
  <c r="DB609" i="1" s="1"/>
  <c r="CK609" i="1"/>
  <c r="CU609" i="1" s="1"/>
  <c r="CS609" i="1"/>
  <c r="DC609" i="1" s="1"/>
  <c r="CL609" i="1"/>
  <c r="CV609" i="1" s="1"/>
  <c r="CP609" i="1"/>
  <c r="CZ609" i="1" s="1"/>
  <c r="CM609" i="1"/>
  <c r="CW609" i="1" s="1"/>
  <c r="CN609" i="1"/>
  <c r="CX609" i="1" s="1"/>
  <c r="CO609" i="1"/>
  <c r="CY609" i="1" s="1"/>
  <c r="CJ609" i="1"/>
  <c r="CR490" i="1"/>
  <c r="DB490" i="1" s="1"/>
  <c r="CL490" i="1"/>
  <c r="CV490" i="1" s="1"/>
  <c r="CM490" i="1"/>
  <c r="CW490" i="1" s="1"/>
  <c r="CO490" i="1"/>
  <c r="CY490" i="1" s="1"/>
  <c r="CK490" i="1"/>
  <c r="CU490" i="1" s="1"/>
  <c r="CN490" i="1"/>
  <c r="CX490" i="1" s="1"/>
  <c r="CQ490" i="1"/>
  <c r="DA490" i="1" s="1"/>
  <c r="CS490" i="1"/>
  <c r="DC490" i="1" s="1"/>
  <c r="CP490" i="1"/>
  <c r="CZ490" i="1" s="1"/>
  <c r="CJ490" i="1"/>
  <c r="CM689" i="1"/>
  <c r="CW689" i="1" s="1"/>
  <c r="CN689" i="1"/>
  <c r="CX689" i="1" s="1"/>
  <c r="CO689" i="1"/>
  <c r="CY689" i="1" s="1"/>
  <c r="CQ689" i="1"/>
  <c r="DA689" i="1" s="1"/>
  <c r="CR689" i="1"/>
  <c r="DB689" i="1" s="1"/>
  <c r="CL689" i="1"/>
  <c r="CV689" i="1" s="1"/>
  <c r="CP689" i="1"/>
  <c r="CZ689" i="1" s="1"/>
  <c r="CS689" i="1"/>
  <c r="DC689" i="1" s="1"/>
  <c r="CK689" i="1"/>
  <c r="CU689" i="1" s="1"/>
  <c r="CJ689" i="1"/>
  <c r="CO563" i="1"/>
  <c r="CY563" i="1" s="1"/>
  <c r="CP563" i="1"/>
  <c r="CZ563" i="1" s="1"/>
  <c r="CQ563" i="1"/>
  <c r="DA563" i="1" s="1"/>
  <c r="CR563" i="1"/>
  <c r="DB563" i="1" s="1"/>
  <c r="CL563" i="1"/>
  <c r="CV563" i="1" s="1"/>
  <c r="CN563" i="1"/>
  <c r="CX563" i="1" s="1"/>
  <c r="CK563" i="1"/>
  <c r="CU563" i="1" s="1"/>
  <c r="CM563" i="1"/>
  <c r="CW563" i="1" s="1"/>
  <c r="CS563" i="1"/>
  <c r="DC563" i="1" s="1"/>
  <c r="CJ563" i="1"/>
  <c r="CO946" i="1"/>
  <c r="CY946" i="1" s="1"/>
  <c r="CP946" i="1"/>
  <c r="CZ946" i="1" s="1"/>
  <c r="CQ946" i="1"/>
  <c r="DA946" i="1" s="1"/>
  <c r="CR946" i="1"/>
  <c r="DB946" i="1" s="1"/>
  <c r="CK946" i="1"/>
  <c r="CU946" i="1" s="1"/>
  <c r="CS946" i="1"/>
  <c r="DC946" i="1" s="1"/>
  <c r="CL946" i="1"/>
  <c r="CV946" i="1" s="1"/>
  <c r="CM946" i="1"/>
  <c r="CW946" i="1" s="1"/>
  <c r="CN946" i="1"/>
  <c r="CX946" i="1" s="1"/>
  <c r="CJ946" i="1"/>
  <c r="CP662" i="1"/>
  <c r="CZ662" i="1" s="1"/>
  <c r="CQ662" i="1"/>
  <c r="DA662" i="1" s="1"/>
  <c r="CR662" i="1"/>
  <c r="DB662" i="1" s="1"/>
  <c r="CK662" i="1"/>
  <c r="CU662" i="1" s="1"/>
  <c r="CS662" i="1"/>
  <c r="DC662" i="1" s="1"/>
  <c r="CL662" i="1"/>
  <c r="CV662" i="1" s="1"/>
  <c r="CM662" i="1"/>
  <c r="CW662" i="1" s="1"/>
  <c r="CO662" i="1"/>
  <c r="CY662" i="1" s="1"/>
  <c r="CN662" i="1"/>
  <c r="CX662" i="1" s="1"/>
  <c r="CJ662" i="1"/>
  <c r="CM605" i="1"/>
  <c r="CW605" i="1" s="1"/>
  <c r="CN605" i="1"/>
  <c r="CX605" i="1" s="1"/>
  <c r="CO605" i="1"/>
  <c r="CY605" i="1" s="1"/>
  <c r="CP605" i="1"/>
  <c r="CZ605" i="1" s="1"/>
  <c r="CL605" i="1"/>
  <c r="CV605" i="1" s="1"/>
  <c r="CR605" i="1"/>
  <c r="DB605" i="1" s="1"/>
  <c r="CS605" i="1"/>
  <c r="DC605" i="1" s="1"/>
  <c r="CQ605" i="1"/>
  <c r="DA605" i="1" s="1"/>
  <c r="CK605" i="1"/>
  <c r="CU605" i="1" s="1"/>
  <c r="CJ605" i="1"/>
  <c r="CQ539" i="1"/>
  <c r="DA539" i="1" s="1"/>
  <c r="CK539" i="1"/>
  <c r="CU539" i="1" s="1"/>
  <c r="CS539" i="1"/>
  <c r="DC539" i="1" s="1"/>
  <c r="CL539" i="1"/>
  <c r="CV539" i="1" s="1"/>
  <c r="CO539" i="1"/>
  <c r="CY539" i="1" s="1"/>
  <c r="CP539" i="1"/>
  <c r="CZ539" i="1" s="1"/>
  <c r="CR539" i="1"/>
  <c r="DB539" i="1" s="1"/>
  <c r="CN539" i="1"/>
  <c r="CX539" i="1" s="1"/>
  <c r="CM539" i="1"/>
  <c r="CW539" i="1" s="1"/>
  <c r="CJ539" i="1"/>
  <c r="CP799" i="1"/>
  <c r="CZ799" i="1" s="1"/>
  <c r="CQ799" i="1"/>
  <c r="DA799" i="1" s="1"/>
  <c r="CR799" i="1"/>
  <c r="DB799" i="1" s="1"/>
  <c r="CK799" i="1"/>
  <c r="CU799" i="1" s="1"/>
  <c r="CS799" i="1"/>
  <c r="DC799" i="1" s="1"/>
  <c r="CL799" i="1"/>
  <c r="CV799" i="1" s="1"/>
  <c r="CM799" i="1"/>
  <c r="CW799" i="1" s="1"/>
  <c r="CN799" i="1"/>
  <c r="CX799" i="1" s="1"/>
  <c r="CO799" i="1"/>
  <c r="CY799" i="1" s="1"/>
  <c r="CJ799" i="1"/>
  <c r="CK860" i="1"/>
  <c r="CU860" i="1" s="1"/>
  <c r="CS860" i="1"/>
  <c r="DC860" i="1" s="1"/>
  <c r="CL860" i="1"/>
  <c r="CV860" i="1" s="1"/>
  <c r="CM860" i="1"/>
  <c r="CW860" i="1" s="1"/>
  <c r="CN860" i="1"/>
  <c r="CX860" i="1" s="1"/>
  <c r="CO860" i="1"/>
  <c r="CY860" i="1" s="1"/>
  <c r="CP860" i="1"/>
  <c r="CZ860" i="1" s="1"/>
  <c r="CQ860" i="1"/>
  <c r="DA860" i="1" s="1"/>
  <c r="CR860" i="1"/>
  <c r="DB860" i="1" s="1"/>
  <c r="CJ860" i="1"/>
  <c r="CQ758" i="1"/>
  <c r="DA758" i="1" s="1"/>
  <c r="CR758" i="1"/>
  <c r="DB758" i="1" s="1"/>
  <c r="CK758" i="1"/>
  <c r="CU758" i="1" s="1"/>
  <c r="CS758" i="1"/>
  <c r="DC758" i="1" s="1"/>
  <c r="CL758" i="1"/>
  <c r="CV758" i="1" s="1"/>
  <c r="CM758" i="1"/>
  <c r="CW758" i="1" s="1"/>
  <c r="CN758" i="1"/>
  <c r="CX758" i="1" s="1"/>
  <c r="CO758" i="1"/>
  <c r="CY758" i="1" s="1"/>
  <c r="CP758" i="1"/>
  <c r="CZ758" i="1" s="1"/>
  <c r="CJ758" i="1"/>
  <c r="CR999" i="1"/>
  <c r="DB999" i="1" s="1"/>
  <c r="CK999" i="1"/>
  <c r="CU999" i="1" s="1"/>
  <c r="CS999" i="1"/>
  <c r="DC999" i="1" s="1"/>
  <c r="CM999" i="1"/>
  <c r="CW999" i="1" s="1"/>
  <c r="CN999" i="1"/>
  <c r="CX999" i="1" s="1"/>
  <c r="CO999" i="1"/>
  <c r="CY999" i="1" s="1"/>
  <c r="CP999" i="1"/>
  <c r="CZ999" i="1" s="1"/>
  <c r="CQ999" i="1"/>
  <c r="DA999" i="1" s="1"/>
  <c r="CJ999" i="1"/>
  <c r="CL999" i="1"/>
  <c r="CV999" i="1" s="1"/>
  <c r="CK958" i="1"/>
  <c r="CU958" i="1" s="1"/>
  <c r="CS958" i="1"/>
  <c r="DC958" i="1" s="1"/>
  <c r="CL958" i="1"/>
  <c r="CV958" i="1" s="1"/>
  <c r="CM958" i="1"/>
  <c r="CW958" i="1" s="1"/>
  <c r="CN958" i="1"/>
  <c r="CX958" i="1" s="1"/>
  <c r="CO958" i="1"/>
  <c r="CY958" i="1" s="1"/>
  <c r="CP958" i="1"/>
  <c r="CZ958" i="1" s="1"/>
  <c r="CQ958" i="1"/>
  <c r="DA958" i="1" s="1"/>
  <c r="CR958" i="1"/>
  <c r="DB958" i="1" s="1"/>
  <c r="CJ958" i="1"/>
  <c r="CR1015" i="1"/>
  <c r="DB1015" i="1" s="1"/>
  <c r="CK1015" i="1"/>
  <c r="CU1015" i="1" s="1"/>
  <c r="CS1015" i="1"/>
  <c r="DC1015" i="1" s="1"/>
  <c r="CM1015" i="1"/>
  <c r="CW1015" i="1" s="1"/>
  <c r="CN1015" i="1"/>
  <c r="CX1015" i="1" s="1"/>
  <c r="CO1015" i="1"/>
  <c r="CY1015" i="1" s="1"/>
  <c r="CP1015" i="1"/>
  <c r="CZ1015" i="1" s="1"/>
  <c r="CJ1015" i="1"/>
  <c r="CL1015" i="1"/>
  <c r="CV1015" i="1" s="1"/>
  <c r="CQ1015" i="1"/>
  <c r="DA1015" i="1" s="1"/>
  <c r="CK828" i="1"/>
  <c r="CU828" i="1" s="1"/>
  <c r="CS828" i="1"/>
  <c r="DC828" i="1" s="1"/>
  <c r="CL828" i="1"/>
  <c r="CV828" i="1" s="1"/>
  <c r="CM828" i="1"/>
  <c r="CW828" i="1" s="1"/>
  <c r="CN828" i="1"/>
  <c r="CX828" i="1" s="1"/>
  <c r="CO828" i="1"/>
  <c r="CY828" i="1" s="1"/>
  <c r="CP828" i="1"/>
  <c r="CZ828" i="1" s="1"/>
  <c r="CQ828" i="1"/>
  <c r="DA828" i="1" s="1"/>
  <c r="CR828" i="1"/>
  <c r="DB828" i="1" s="1"/>
  <c r="CJ828" i="1"/>
  <c r="CM597" i="1"/>
  <c r="CW597" i="1" s="1"/>
  <c r="CN597" i="1"/>
  <c r="CX597" i="1" s="1"/>
  <c r="CO597" i="1"/>
  <c r="CY597" i="1" s="1"/>
  <c r="CP597" i="1"/>
  <c r="CZ597" i="1" s="1"/>
  <c r="CL597" i="1"/>
  <c r="CV597" i="1" s="1"/>
  <c r="CK597" i="1"/>
  <c r="CU597" i="1" s="1"/>
  <c r="CQ597" i="1"/>
  <c r="DA597" i="1" s="1"/>
  <c r="CR597" i="1"/>
  <c r="DB597" i="1" s="1"/>
  <c r="CS597" i="1"/>
  <c r="DC597" i="1" s="1"/>
  <c r="CJ597" i="1"/>
  <c r="CO719" i="1"/>
  <c r="CY719" i="1" s="1"/>
  <c r="CP719" i="1"/>
  <c r="CZ719" i="1" s="1"/>
  <c r="CQ719" i="1"/>
  <c r="DA719" i="1" s="1"/>
  <c r="CK719" i="1"/>
  <c r="CU719" i="1" s="1"/>
  <c r="CS719" i="1"/>
  <c r="DC719" i="1" s="1"/>
  <c r="CL719" i="1"/>
  <c r="CV719" i="1" s="1"/>
  <c r="CN719" i="1"/>
  <c r="CX719" i="1" s="1"/>
  <c r="CM719" i="1"/>
  <c r="CW719" i="1" s="1"/>
  <c r="CR719" i="1"/>
  <c r="DB719" i="1" s="1"/>
  <c r="CJ719" i="1"/>
  <c r="CP324" i="1"/>
  <c r="CZ324" i="1" s="1"/>
  <c r="CQ324" i="1"/>
  <c r="DA324" i="1" s="1"/>
  <c r="CR324" i="1"/>
  <c r="DB324" i="1" s="1"/>
  <c r="CK324" i="1"/>
  <c r="CU324" i="1" s="1"/>
  <c r="CS324" i="1"/>
  <c r="DC324" i="1" s="1"/>
  <c r="CL324" i="1"/>
  <c r="CV324" i="1" s="1"/>
  <c r="CM324" i="1"/>
  <c r="CW324" i="1" s="1"/>
  <c r="CN324" i="1"/>
  <c r="CX324" i="1" s="1"/>
  <c r="CO324" i="1"/>
  <c r="CY324" i="1" s="1"/>
  <c r="CJ324" i="1"/>
  <c r="CP881" i="1"/>
  <c r="CZ881" i="1" s="1"/>
  <c r="CQ881" i="1"/>
  <c r="DA881" i="1" s="1"/>
  <c r="CR881" i="1"/>
  <c r="DB881" i="1" s="1"/>
  <c r="CK881" i="1"/>
  <c r="CU881" i="1" s="1"/>
  <c r="CS881" i="1"/>
  <c r="DC881" i="1" s="1"/>
  <c r="CL881" i="1"/>
  <c r="CV881" i="1" s="1"/>
  <c r="CM881" i="1"/>
  <c r="CW881" i="1" s="1"/>
  <c r="CN881" i="1"/>
  <c r="CX881" i="1" s="1"/>
  <c r="CO881" i="1"/>
  <c r="CY881" i="1" s="1"/>
  <c r="CJ881" i="1"/>
  <c r="CK796" i="1"/>
  <c r="CU796" i="1" s="1"/>
  <c r="CS796" i="1"/>
  <c r="DC796" i="1" s="1"/>
  <c r="CL796" i="1"/>
  <c r="CV796" i="1" s="1"/>
  <c r="CM796" i="1"/>
  <c r="CW796" i="1" s="1"/>
  <c r="CN796" i="1"/>
  <c r="CX796" i="1" s="1"/>
  <c r="CO796" i="1"/>
  <c r="CY796" i="1" s="1"/>
  <c r="CP796" i="1"/>
  <c r="CZ796" i="1" s="1"/>
  <c r="CQ796" i="1"/>
  <c r="DA796" i="1" s="1"/>
  <c r="CR796" i="1"/>
  <c r="DB796" i="1" s="1"/>
  <c r="CJ796" i="1"/>
  <c r="CP694" i="1"/>
  <c r="CZ694" i="1" s="1"/>
  <c r="CQ694" i="1"/>
  <c r="DA694" i="1" s="1"/>
  <c r="CR694" i="1"/>
  <c r="DB694" i="1" s="1"/>
  <c r="CL694" i="1"/>
  <c r="CV694" i="1" s="1"/>
  <c r="CM694" i="1"/>
  <c r="CW694" i="1" s="1"/>
  <c r="CO694" i="1"/>
  <c r="CY694" i="1" s="1"/>
  <c r="CK694" i="1"/>
  <c r="CU694" i="1" s="1"/>
  <c r="CN694" i="1"/>
  <c r="CX694" i="1" s="1"/>
  <c r="CS694" i="1"/>
  <c r="DC694" i="1" s="1"/>
  <c r="CJ694" i="1"/>
  <c r="CQ633" i="1"/>
  <c r="DA633" i="1" s="1"/>
  <c r="CR633" i="1"/>
  <c r="DB633" i="1" s="1"/>
  <c r="CK633" i="1"/>
  <c r="CU633" i="1" s="1"/>
  <c r="CS633" i="1"/>
  <c r="DC633" i="1" s="1"/>
  <c r="CL633" i="1"/>
  <c r="CV633" i="1" s="1"/>
  <c r="CM633" i="1"/>
  <c r="CW633" i="1" s="1"/>
  <c r="CN633" i="1"/>
  <c r="CX633" i="1" s="1"/>
  <c r="CP633" i="1"/>
  <c r="CZ633" i="1" s="1"/>
  <c r="CO633" i="1"/>
  <c r="CY633" i="1" s="1"/>
  <c r="CJ633" i="1"/>
  <c r="CP993" i="1"/>
  <c r="CZ993" i="1" s="1"/>
  <c r="CQ993" i="1"/>
  <c r="DA993" i="1" s="1"/>
  <c r="CK993" i="1"/>
  <c r="CU993" i="1" s="1"/>
  <c r="CS993" i="1"/>
  <c r="DC993" i="1" s="1"/>
  <c r="CL993" i="1"/>
  <c r="CV993" i="1" s="1"/>
  <c r="CM993" i="1"/>
  <c r="CW993" i="1" s="1"/>
  <c r="CN993" i="1"/>
  <c r="CX993" i="1" s="1"/>
  <c r="CO993" i="1"/>
  <c r="CY993" i="1" s="1"/>
  <c r="CR993" i="1"/>
  <c r="DB993" i="1" s="1"/>
  <c r="CJ993" i="1"/>
  <c r="CP548" i="1"/>
  <c r="CZ548" i="1" s="1"/>
  <c r="CR548" i="1"/>
  <c r="DB548" i="1" s="1"/>
  <c r="CK548" i="1"/>
  <c r="CU548" i="1" s="1"/>
  <c r="CS548" i="1"/>
  <c r="DC548" i="1" s="1"/>
  <c r="CL548" i="1"/>
  <c r="CV548" i="1" s="1"/>
  <c r="CM548" i="1"/>
  <c r="CW548" i="1" s="1"/>
  <c r="CN548" i="1"/>
  <c r="CX548" i="1" s="1"/>
  <c r="CO548" i="1"/>
  <c r="CY548" i="1" s="1"/>
  <c r="CQ548" i="1"/>
  <c r="DA548" i="1" s="1"/>
  <c r="CJ548" i="1"/>
  <c r="CL614" i="1"/>
  <c r="CV614" i="1" s="1"/>
  <c r="CM614" i="1"/>
  <c r="CW614" i="1" s="1"/>
  <c r="CN614" i="1"/>
  <c r="CX614" i="1" s="1"/>
  <c r="CO614" i="1"/>
  <c r="CY614" i="1" s="1"/>
  <c r="CK614" i="1"/>
  <c r="CU614" i="1" s="1"/>
  <c r="CS614" i="1"/>
  <c r="DC614" i="1" s="1"/>
  <c r="CP614" i="1"/>
  <c r="CZ614" i="1" s="1"/>
  <c r="CR614" i="1"/>
  <c r="DB614" i="1" s="1"/>
  <c r="CQ614" i="1"/>
  <c r="DA614" i="1" s="1"/>
  <c r="CJ614" i="1"/>
  <c r="CK764" i="1"/>
  <c r="CU764" i="1" s="1"/>
  <c r="CS764" i="1"/>
  <c r="DC764" i="1" s="1"/>
  <c r="CL764" i="1"/>
  <c r="CV764" i="1" s="1"/>
  <c r="CM764" i="1"/>
  <c r="CW764" i="1" s="1"/>
  <c r="CN764" i="1"/>
  <c r="CX764" i="1" s="1"/>
  <c r="CO764" i="1"/>
  <c r="CY764" i="1" s="1"/>
  <c r="CP764" i="1"/>
  <c r="CZ764" i="1" s="1"/>
  <c r="CQ764" i="1"/>
  <c r="DA764" i="1" s="1"/>
  <c r="CR764" i="1"/>
  <c r="DB764" i="1" s="1"/>
  <c r="CJ764" i="1"/>
  <c r="CO533" i="1"/>
  <c r="CY533" i="1" s="1"/>
  <c r="CQ533" i="1"/>
  <c r="DA533" i="1" s="1"/>
  <c r="CR533" i="1"/>
  <c r="DB533" i="1" s="1"/>
  <c r="CS533" i="1"/>
  <c r="DC533" i="1" s="1"/>
  <c r="CK533" i="1"/>
  <c r="CU533" i="1" s="1"/>
  <c r="CM533" i="1"/>
  <c r="CW533" i="1" s="1"/>
  <c r="CP533" i="1"/>
  <c r="CZ533" i="1" s="1"/>
  <c r="CL533" i="1"/>
  <c r="CV533" i="1" s="1"/>
  <c r="CN533" i="1"/>
  <c r="CX533" i="1" s="1"/>
  <c r="CJ533" i="1"/>
  <c r="CO165" i="1"/>
  <c r="CY165" i="1" s="1"/>
  <c r="CQ165" i="1"/>
  <c r="DA165" i="1" s="1"/>
  <c r="CR165" i="1"/>
  <c r="DB165" i="1" s="1"/>
  <c r="CM165" i="1"/>
  <c r="CW165" i="1" s="1"/>
  <c r="CN165" i="1"/>
  <c r="CX165" i="1" s="1"/>
  <c r="CP165" i="1"/>
  <c r="CZ165" i="1" s="1"/>
  <c r="CS165" i="1"/>
  <c r="DC165" i="1" s="1"/>
  <c r="CL165" i="1"/>
  <c r="CV165" i="1" s="1"/>
  <c r="CK165" i="1"/>
  <c r="CU165" i="1" s="1"/>
  <c r="CJ165" i="1"/>
  <c r="CM477" i="1"/>
  <c r="CW477" i="1" s="1"/>
  <c r="CO477" i="1"/>
  <c r="CY477" i="1" s="1"/>
  <c r="CQ477" i="1"/>
  <c r="DA477" i="1" s="1"/>
  <c r="CR477" i="1"/>
  <c r="DB477" i="1" s="1"/>
  <c r="CL477" i="1"/>
  <c r="CV477" i="1" s="1"/>
  <c r="CP477" i="1"/>
  <c r="CZ477" i="1" s="1"/>
  <c r="CS477" i="1"/>
  <c r="DC477" i="1" s="1"/>
  <c r="CN477" i="1"/>
  <c r="CX477" i="1" s="1"/>
  <c r="CK477" i="1"/>
  <c r="CU477" i="1" s="1"/>
  <c r="CJ477" i="1"/>
  <c r="CK683" i="1"/>
  <c r="CU683" i="1" s="1"/>
  <c r="CS683" i="1"/>
  <c r="DC683" i="1" s="1"/>
  <c r="CL683" i="1"/>
  <c r="CV683" i="1" s="1"/>
  <c r="CM683" i="1"/>
  <c r="CW683" i="1" s="1"/>
  <c r="CO683" i="1"/>
  <c r="CY683" i="1" s="1"/>
  <c r="CP683" i="1"/>
  <c r="CZ683" i="1" s="1"/>
  <c r="CR683" i="1"/>
  <c r="DB683" i="1" s="1"/>
  <c r="CN683" i="1"/>
  <c r="CX683" i="1" s="1"/>
  <c r="CQ683" i="1"/>
  <c r="DA683" i="1" s="1"/>
  <c r="CJ683" i="1"/>
  <c r="CN817" i="1"/>
  <c r="CX817" i="1" s="1"/>
  <c r="CO817" i="1"/>
  <c r="CY817" i="1" s="1"/>
  <c r="CP817" i="1"/>
  <c r="CZ817" i="1" s="1"/>
  <c r="CQ817" i="1"/>
  <c r="DA817" i="1" s="1"/>
  <c r="CR817" i="1"/>
  <c r="DB817" i="1" s="1"/>
  <c r="CK817" i="1"/>
  <c r="CU817" i="1" s="1"/>
  <c r="CS817" i="1"/>
  <c r="DC817" i="1" s="1"/>
  <c r="CL817" i="1"/>
  <c r="CV817" i="1" s="1"/>
  <c r="CM817" i="1"/>
  <c r="CW817" i="1" s="1"/>
  <c r="CJ817" i="1"/>
  <c r="CK732" i="1"/>
  <c r="CU732" i="1" s="1"/>
  <c r="CS732" i="1"/>
  <c r="DC732" i="1" s="1"/>
  <c r="CL732" i="1"/>
  <c r="CV732" i="1" s="1"/>
  <c r="CN732" i="1"/>
  <c r="CX732" i="1" s="1"/>
  <c r="CO732" i="1"/>
  <c r="CY732" i="1" s="1"/>
  <c r="CQ732" i="1"/>
  <c r="DA732" i="1" s="1"/>
  <c r="CP732" i="1"/>
  <c r="CZ732" i="1" s="1"/>
  <c r="CR732" i="1"/>
  <c r="DB732" i="1" s="1"/>
  <c r="CM732" i="1"/>
  <c r="CW732" i="1" s="1"/>
  <c r="CJ732" i="1"/>
  <c r="CL630" i="1"/>
  <c r="CV630" i="1" s="1"/>
  <c r="CM630" i="1"/>
  <c r="CW630" i="1" s="1"/>
  <c r="CN630" i="1"/>
  <c r="CX630" i="1" s="1"/>
  <c r="CO630" i="1"/>
  <c r="CY630" i="1" s="1"/>
  <c r="CR630" i="1"/>
  <c r="DB630" i="1" s="1"/>
  <c r="CS630" i="1"/>
  <c r="DC630" i="1" s="1"/>
  <c r="CK630" i="1"/>
  <c r="CU630" i="1" s="1"/>
  <c r="CQ630" i="1"/>
  <c r="DA630" i="1" s="1"/>
  <c r="CP630" i="1"/>
  <c r="CZ630" i="1" s="1"/>
  <c r="CJ630" i="1"/>
  <c r="CN849" i="1"/>
  <c r="CX849" i="1" s="1"/>
  <c r="CO849" i="1"/>
  <c r="CY849" i="1" s="1"/>
  <c r="CP849" i="1"/>
  <c r="CZ849" i="1" s="1"/>
  <c r="CQ849" i="1"/>
  <c r="DA849" i="1" s="1"/>
  <c r="CR849" i="1"/>
  <c r="DB849" i="1" s="1"/>
  <c r="CK849" i="1"/>
  <c r="CU849" i="1" s="1"/>
  <c r="CS849" i="1"/>
  <c r="DC849" i="1" s="1"/>
  <c r="CL849" i="1"/>
  <c r="CV849" i="1" s="1"/>
  <c r="CM849" i="1"/>
  <c r="CW849" i="1" s="1"/>
  <c r="CJ849" i="1"/>
  <c r="CQ830" i="1"/>
  <c r="DA830" i="1" s="1"/>
  <c r="CR830" i="1"/>
  <c r="DB830" i="1" s="1"/>
  <c r="CK830" i="1"/>
  <c r="CU830" i="1" s="1"/>
  <c r="CS830" i="1"/>
  <c r="DC830" i="1" s="1"/>
  <c r="CL830" i="1"/>
  <c r="CV830" i="1" s="1"/>
  <c r="CM830" i="1"/>
  <c r="CW830" i="1" s="1"/>
  <c r="CN830" i="1"/>
  <c r="CX830" i="1" s="1"/>
  <c r="CO830" i="1"/>
  <c r="CY830" i="1" s="1"/>
  <c r="CP830" i="1"/>
  <c r="CZ830" i="1" s="1"/>
  <c r="CJ830" i="1"/>
  <c r="CM713" i="1"/>
  <c r="CW713" i="1" s="1"/>
  <c r="CN713" i="1"/>
  <c r="CX713" i="1" s="1"/>
  <c r="CO713" i="1"/>
  <c r="CY713" i="1" s="1"/>
  <c r="CQ713" i="1"/>
  <c r="DA713" i="1" s="1"/>
  <c r="CR713" i="1"/>
  <c r="DB713" i="1" s="1"/>
  <c r="CL713" i="1"/>
  <c r="CV713" i="1" s="1"/>
  <c r="CK713" i="1"/>
  <c r="CU713" i="1" s="1"/>
  <c r="CP713" i="1"/>
  <c r="CZ713" i="1" s="1"/>
  <c r="CS713" i="1"/>
  <c r="DC713" i="1" s="1"/>
  <c r="CJ713" i="1"/>
  <c r="CM778" i="1"/>
  <c r="CW778" i="1" s="1"/>
  <c r="CN778" i="1"/>
  <c r="CX778" i="1" s="1"/>
  <c r="CO778" i="1"/>
  <c r="CY778" i="1" s="1"/>
  <c r="CP778" i="1"/>
  <c r="CZ778" i="1" s="1"/>
  <c r="CQ778" i="1"/>
  <c r="DA778" i="1" s="1"/>
  <c r="CR778" i="1"/>
  <c r="DB778" i="1" s="1"/>
  <c r="CK778" i="1"/>
  <c r="CU778" i="1" s="1"/>
  <c r="CS778" i="1"/>
  <c r="DC778" i="1" s="1"/>
  <c r="CL778" i="1"/>
  <c r="CV778" i="1" s="1"/>
  <c r="CJ778" i="1"/>
  <c r="CR967" i="1"/>
  <c r="DB967" i="1" s="1"/>
  <c r="CK967" i="1"/>
  <c r="CU967" i="1" s="1"/>
  <c r="CS967" i="1"/>
  <c r="DC967" i="1" s="1"/>
  <c r="CL967" i="1"/>
  <c r="CV967" i="1" s="1"/>
  <c r="CM967" i="1"/>
  <c r="CW967" i="1" s="1"/>
  <c r="CN967" i="1"/>
  <c r="CX967" i="1" s="1"/>
  <c r="CO967" i="1"/>
  <c r="CY967" i="1" s="1"/>
  <c r="CP967" i="1"/>
  <c r="CZ967" i="1" s="1"/>
  <c r="CJ967" i="1"/>
  <c r="CQ967" i="1"/>
  <c r="DA967" i="1" s="1"/>
  <c r="CN628" i="1"/>
  <c r="CX628" i="1" s="1"/>
  <c r="CO628" i="1"/>
  <c r="CY628" i="1" s="1"/>
  <c r="CP628" i="1"/>
  <c r="CZ628" i="1" s="1"/>
  <c r="CQ628" i="1"/>
  <c r="DA628" i="1" s="1"/>
  <c r="CK628" i="1"/>
  <c r="CU628" i="1" s="1"/>
  <c r="CL628" i="1"/>
  <c r="CV628" i="1" s="1"/>
  <c r="CM628" i="1"/>
  <c r="CW628" i="1" s="1"/>
  <c r="CS628" i="1"/>
  <c r="DC628" i="1" s="1"/>
  <c r="CR628" i="1"/>
  <c r="DB628" i="1" s="1"/>
  <c r="CJ628" i="1"/>
  <c r="CR684" i="1"/>
  <c r="DB684" i="1" s="1"/>
  <c r="CK684" i="1"/>
  <c r="CU684" i="1" s="1"/>
  <c r="CS684" i="1"/>
  <c r="DC684" i="1" s="1"/>
  <c r="CL684" i="1"/>
  <c r="CV684" i="1" s="1"/>
  <c r="CN684" i="1"/>
  <c r="CX684" i="1" s="1"/>
  <c r="CO684" i="1"/>
  <c r="CY684" i="1" s="1"/>
  <c r="CQ684" i="1"/>
  <c r="DA684" i="1" s="1"/>
  <c r="CM684" i="1"/>
  <c r="CW684" i="1" s="1"/>
  <c r="CP684" i="1"/>
  <c r="CZ684" i="1" s="1"/>
  <c r="CJ684" i="1"/>
  <c r="CR232" i="1"/>
  <c r="DB232" i="1" s="1"/>
  <c r="CL232" i="1"/>
  <c r="CV232" i="1" s="1"/>
  <c r="CP232" i="1"/>
  <c r="CZ232" i="1" s="1"/>
  <c r="CK232" i="1"/>
  <c r="CU232" i="1" s="1"/>
  <c r="CM232" i="1"/>
  <c r="CW232" i="1" s="1"/>
  <c r="CN232" i="1"/>
  <c r="CX232" i="1" s="1"/>
  <c r="CO232" i="1"/>
  <c r="CY232" i="1" s="1"/>
  <c r="CQ232" i="1"/>
  <c r="DA232" i="1" s="1"/>
  <c r="CS232" i="1"/>
  <c r="DC232" i="1" s="1"/>
  <c r="CJ232" i="1"/>
  <c r="CQ433" i="1"/>
  <c r="DA433" i="1" s="1"/>
  <c r="CR433" i="1"/>
  <c r="DB433" i="1" s="1"/>
  <c r="CK433" i="1"/>
  <c r="CU433" i="1" s="1"/>
  <c r="CS433" i="1"/>
  <c r="DC433" i="1" s="1"/>
  <c r="CL433" i="1"/>
  <c r="CV433" i="1" s="1"/>
  <c r="CM433" i="1"/>
  <c r="CW433" i="1" s="1"/>
  <c r="CN433" i="1"/>
  <c r="CX433" i="1" s="1"/>
  <c r="CP433" i="1"/>
  <c r="CZ433" i="1" s="1"/>
  <c r="CO433" i="1"/>
  <c r="CY433" i="1" s="1"/>
  <c r="CJ433" i="1"/>
  <c r="CO416" i="1"/>
  <c r="CY416" i="1" s="1"/>
  <c r="CP416" i="1"/>
  <c r="CZ416" i="1" s="1"/>
  <c r="CQ416" i="1"/>
  <c r="DA416" i="1" s="1"/>
  <c r="CR416" i="1"/>
  <c r="DB416" i="1" s="1"/>
  <c r="CL416" i="1"/>
  <c r="CV416" i="1" s="1"/>
  <c r="CK416" i="1"/>
  <c r="CU416" i="1" s="1"/>
  <c r="CM416" i="1"/>
  <c r="CW416" i="1" s="1"/>
  <c r="CS416" i="1"/>
  <c r="DC416" i="1" s="1"/>
  <c r="CN416" i="1"/>
  <c r="CX416" i="1" s="1"/>
  <c r="CJ416" i="1"/>
  <c r="CQ984" i="1"/>
  <c r="DA984" i="1" s="1"/>
  <c r="CR984" i="1"/>
  <c r="DB984" i="1" s="1"/>
  <c r="CL984" i="1"/>
  <c r="CV984" i="1" s="1"/>
  <c r="CM984" i="1"/>
  <c r="CW984" i="1" s="1"/>
  <c r="CN984" i="1"/>
  <c r="CX984" i="1" s="1"/>
  <c r="CO984" i="1"/>
  <c r="CY984" i="1" s="1"/>
  <c r="CJ984" i="1"/>
  <c r="CK984" i="1"/>
  <c r="CU984" i="1" s="1"/>
  <c r="CP984" i="1"/>
  <c r="CZ984" i="1" s="1"/>
  <c r="CS984" i="1"/>
  <c r="DC984" i="1" s="1"/>
  <c r="CM858" i="1"/>
  <c r="CW858" i="1" s="1"/>
  <c r="CN858" i="1"/>
  <c r="CX858" i="1" s="1"/>
  <c r="CO858" i="1"/>
  <c r="CY858" i="1" s="1"/>
  <c r="CP858" i="1"/>
  <c r="CZ858" i="1" s="1"/>
  <c r="CQ858" i="1"/>
  <c r="DA858" i="1" s="1"/>
  <c r="CR858" i="1"/>
  <c r="DB858" i="1" s="1"/>
  <c r="CK858" i="1"/>
  <c r="CU858" i="1" s="1"/>
  <c r="CS858" i="1"/>
  <c r="DC858" i="1" s="1"/>
  <c r="CL858" i="1"/>
  <c r="CV858" i="1" s="1"/>
  <c r="CJ858" i="1"/>
  <c r="CP873" i="1"/>
  <c r="CZ873" i="1" s="1"/>
  <c r="CQ873" i="1"/>
  <c r="DA873" i="1" s="1"/>
  <c r="CR873" i="1"/>
  <c r="DB873" i="1" s="1"/>
  <c r="CK873" i="1"/>
  <c r="CU873" i="1" s="1"/>
  <c r="CS873" i="1"/>
  <c r="DC873" i="1" s="1"/>
  <c r="CL873" i="1"/>
  <c r="CV873" i="1" s="1"/>
  <c r="CM873" i="1"/>
  <c r="CW873" i="1" s="1"/>
  <c r="CN873" i="1"/>
  <c r="CX873" i="1" s="1"/>
  <c r="CO873" i="1"/>
  <c r="CY873" i="1" s="1"/>
  <c r="CJ873" i="1"/>
  <c r="CP831" i="1"/>
  <c r="CZ831" i="1" s="1"/>
  <c r="CQ831" i="1"/>
  <c r="DA831" i="1" s="1"/>
  <c r="CR831" i="1"/>
  <c r="DB831" i="1" s="1"/>
  <c r="CK831" i="1"/>
  <c r="CU831" i="1" s="1"/>
  <c r="CS831" i="1"/>
  <c r="DC831" i="1" s="1"/>
  <c r="CL831" i="1"/>
  <c r="CV831" i="1" s="1"/>
  <c r="CM831" i="1"/>
  <c r="CW831" i="1" s="1"/>
  <c r="CN831" i="1"/>
  <c r="CX831" i="1" s="1"/>
  <c r="CO831" i="1"/>
  <c r="CY831" i="1" s="1"/>
  <c r="CJ831" i="1"/>
  <c r="CQ547" i="1"/>
  <c r="DA547" i="1" s="1"/>
  <c r="CK547" i="1"/>
  <c r="CU547" i="1" s="1"/>
  <c r="CS547" i="1"/>
  <c r="DC547" i="1" s="1"/>
  <c r="CL547" i="1"/>
  <c r="CV547" i="1" s="1"/>
  <c r="CM547" i="1"/>
  <c r="CW547" i="1" s="1"/>
  <c r="CO547" i="1"/>
  <c r="CY547" i="1" s="1"/>
  <c r="CR547" i="1"/>
  <c r="DB547" i="1" s="1"/>
  <c r="CP547" i="1"/>
  <c r="CZ547" i="1" s="1"/>
  <c r="CN547" i="1"/>
  <c r="CX547" i="1" s="1"/>
  <c r="CJ547" i="1"/>
  <c r="CR330" i="1"/>
  <c r="DB330" i="1" s="1"/>
  <c r="CK330" i="1"/>
  <c r="CU330" i="1" s="1"/>
  <c r="CS330" i="1"/>
  <c r="DC330" i="1" s="1"/>
  <c r="CL330" i="1"/>
  <c r="CV330" i="1" s="1"/>
  <c r="CM330" i="1"/>
  <c r="CW330" i="1" s="1"/>
  <c r="CN330" i="1"/>
  <c r="CX330" i="1" s="1"/>
  <c r="CO330" i="1"/>
  <c r="CY330" i="1" s="1"/>
  <c r="CP330" i="1"/>
  <c r="CZ330" i="1" s="1"/>
  <c r="CQ330" i="1"/>
  <c r="DA330" i="1" s="1"/>
  <c r="CJ330" i="1"/>
  <c r="CO358" i="1"/>
  <c r="CY358" i="1" s="1"/>
  <c r="CR358" i="1"/>
  <c r="DB358" i="1" s="1"/>
  <c r="CK358" i="1"/>
  <c r="CU358" i="1" s="1"/>
  <c r="CS358" i="1"/>
  <c r="DC358" i="1" s="1"/>
  <c r="CL358" i="1"/>
  <c r="CV358" i="1" s="1"/>
  <c r="CM358" i="1"/>
  <c r="CW358" i="1" s="1"/>
  <c r="CN358" i="1"/>
  <c r="CX358" i="1" s="1"/>
  <c r="CP358" i="1"/>
  <c r="CZ358" i="1" s="1"/>
  <c r="CQ358" i="1"/>
  <c r="DA358" i="1" s="1"/>
  <c r="CJ358" i="1"/>
  <c r="CQ465" i="1"/>
  <c r="DA465" i="1" s="1"/>
  <c r="CK465" i="1"/>
  <c r="CU465" i="1" s="1"/>
  <c r="CS465" i="1"/>
  <c r="DC465" i="1" s="1"/>
  <c r="CL465" i="1"/>
  <c r="CV465" i="1" s="1"/>
  <c r="CM465" i="1"/>
  <c r="CW465" i="1" s="1"/>
  <c r="CN465" i="1"/>
  <c r="CX465" i="1" s="1"/>
  <c r="CP465" i="1"/>
  <c r="CZ465" i="1" s="1"/>
  <c r="CO465" i="1"/>
  <c r="CY465" i="1" s="1"/>
  <c r="CR465" i="1"/>
  <c r="DB465" i="1" s="1"/>
  <c r="CJ465" i="1"/>
  <c r="CM445" i="1"/>
  <c r="CW445" i="1" s="1"/>
  <c r="CO445" i="1"/>
  <c r="CY445" i="1" s="1"/>
  <c r="CP445" i="1"/>
  <c r="CZ445" i="1" s="1"/>
  <c r="CQ445" i="1"/>
  <c r="DA445" i="1" s="1"/>
  <c r="CR445" i="1"/>
  <c r="DB445" i="1" s="1"/>
  <c r="CL445" i="1"/>
  <c r="CV445" i="1" s="1"/>
  <c r="CK445" i="1"/>
  <c r="CU445" i="1" s="1"/>
  <c r="CN445" i="1"/>
  <c r="CX445" i="1" s="1"/>
  <c r="CS445" i="1"/>
  <c r="DC445" i="1" s="1"/>
  <c r="CJ445" i="1"/>
  <c r="CL646" i="1"/>
  <c r="CV646" i="1" s="1"/>
  <c r="CM646" i="1"/>
  <c r="CW646" i="1" s="1"/>
  <c r="CN646" i="1"/>
  <c r="CX646" i="1" s="1"/>
  <c r="CQ646" i="1"/>
  <c r="DA646" i="1" s="1"/>
  <c r="CR646" i="1"/>
  <c r="DB646" i="1" s="1"/>
  <c r="CS646" i="1"/>
  <c r="DC646" i="1" s="1"/>
  <c r="CK646" i="1"/>
  <c r="CU646" i="1" s="1"/>
  <c r="CP646" i="1"/>
  <c r="CZ646" i="1" s="1"/>
  <c r="CO646" i="1"/>
  <c r="CY646" i="1" s="1"/>
  <c r="CJ646" i="1"/>
  <c r="CM461" i="1"/>
  <c r="CW461" i="1" s="1"/>
  <c r="CO461" i="1"/>
  <c r="CY461" i="1" s="1"/>
  <c r="CP461" i="1"/>
  <c r="CZ461" i="1" s="1"/>
  <c r="CQ461" i="1"/>
  <c r="DA461" i="1" s="1"/>
  <c r="CR461" i="1"/>
  <c r="DB461" i="1" s="1"/>
  <c r="CL461" i="1"/>
  <c r="CV461" i="1" s="1"/>
  <c r="CS461" i="1"/>
  <c r="DC461" i="1" s="1"/>
  <c r="CN461" i="1"/>
  <c r="CX461" i="1" s="1"/>
  <c r="CK461" i="1"/>
  <c r="CU461" i="1" s="1"/>
  <c r="CJ461" i="1"/>
  <c r="CR498" i="1"/>
  <c r="DB498" i="1" s="1"/>
  <c r="CL498" i="1"/>
  <c r="CV498" i="1" s="1"/>
  <c r="CM498" i="1"/>
  <c r="CW498" i="1" s="1"/>
  <c r="CO498" i="1"/>
  <c r="CY498" i="1" s="1"/>
  <c r="CP498" i="1"/>
  <c r="CZ498" i="1" s="1"/>
  <c r="CQ498" i="1"/>
  <c r="DA498" i="1" s="1"/>
  <c r="CS498" i="1"/>
  <c r="DC498" i="1" s="1"/>
  <c r="CN498" i="1"/>
  <c r="CX498" i="1" s="1"/>
  <c r="CK498" i="1"/>
  <c r="CU498" i="1" s="1"/>
  <c r="CJ498" i="1"/>
  <c r="CO475" i="1"/>
  <c r="CY475" i="1" s="1"/>
  <c r="CQ475" i="1"/>
  <c r="DA475" i="1" s="1"/>
  <c r="CK475" i="1"/>
  <c r="CU475" i="1" s="1"/>
  <c r="CS475" i="1"/>
  <c r="DC475" i="1" s="1"/>
  <c r="CL475" i="1"/>
  <c r="CV475" i="1" s="1"/>
  <c r="CN475" i="1"/>
  <c r="CX475" i="1" s="1"/>
  <c r="CM475" i="1"/>
  <c r="CW475" i="1" s="1"/>
  <c r="CP475" i="1"/>
  <c r="CZ475" i="1" s="1"/>
  <c r="CR475" i="1"/>
  <c r="DB475" i="1" s="1"/>
  <c r="CJ475" i="1"/>
  <c r="CP602" i="1"/>
  <c r="CZ602" i="1" s="1"/>
  <c r="CQ602" i="1"/>
  <c r="DA602" i="1" s="1"/>
  <c r="CR602" i="1"/>
  <c r="DB602" i="1" s="1"/>
  <c r="CK602" i="1"/>
  <c r="CU602" i="1" s="1"/>
  <c r="CS602" i="1"/>
  <c r="DC602" i="1" s="1"/>
  <c r="CO602" i="1"/>
  <c r="CY602" i="1" s="1"/>
  <c r="CL602" i="1"/>
  <c r="CV602" i="1" s="1"/>
  <c r="CM602" i="1"/>
  <c r="CW602" i="1" s="1"/>
  <c r="CN602" i="1"/>
  <c r="CX602" i="1" s="1"/>
  <c r="CJ602" i="1"/>
  <c r="CQ102" i="1"/>
  <c r="DA102" i="1" s="1"/>
  <c r="CR102" i="1"/>
  <c r="DB102" i="1" s="1"/>
  <c r="CK102" i="1"/>
  <c r="CU102" i="1" s="1"/>
  <c r="CS102" i="1"/>
  <c r="DC102" i="1" s="1"/>
  <c r="CL102" i="1"/>
  <c r="CV102" i="1" s="1"/>
  <c r="CM102" i="1"/>
  <c r="CW102" i="1" s="1"/>
  <c r="CN102" i="1"/>
  <c r="CX102" i="1" s="1"/>
  <c r="CO102" i="1"/>
  <c r="CY102" i="1" s="1"/>
  <c r="CP102" i="1"/>
  <c r="CZ102" i="1" s="1"/>
  <c r="CJ102" i="1"/>
  <c r="CL811" i="1"/>
  <c r="CV811" i="1" s="1"/>
  <c r="CM811" i="1"/>
  <c r="CW811" i="1" s="1"/>
  <c r="CN811" i="1"/>
  <c r="CX811" i="1" s="1"/>
  <c r="CO811" i="1"/>
  <c r="CY811" i="1" s="1"/>
  <c r="CP811" i="1"/>
  <c r="CZ811" i="1" s="1"/>
  <c r="CQ811" i="1"/>
  <c r="DA811" i="1" s="1"/>
  <c r="CR811" i="1"/>
  <c r="DB811" i="1" s="1"/>
  <c r="CK811" i="1"/>
  <c r="CU811" i="1" s="1"/>
  <c r="CS811" i="1"/>
  <c r="DC811" i="1" s="1"/>
  <c r="CJ811" i="1"/>
  <c r="CK463" i="1"/>
  <c r="CU463" i="1" s="1"/>
  <c r="CS463" i="1"/>
  <c r="DC463" i="1" s="1"/>
  <c r="CM463" i="1"/>
  <c r="CW463" i="1" s="1"/>
  <c r="CN463" i="1"/>
  <c r="CX463" i="1" s="1"/>
  <c r="CO463" i="1"/>
  <c r="CY463" i="1" s="1"/>
  <c r="CP463" i="1"/>
  <c r="CZ463" i="1" s="1"/>
  <c r="CR463" i="1"/>
  <c r="DB463" i="1" s="1"/>
  <c r="CL463" i="1"/>
  <c r="CV463" i="1" s="1"/>
  <c r="CQ463" i="1"/>
  <c r="DA463" i="1" s="1"/>
  <c r="CJ463" i="1"/>
  <c r="CN334" i="1"/>
  <c r="CX334" i="1" s="1"/>
  <c r="CO334" i="1"/>
  <c r="CY334" i="1" s="1"/>
  <c r="CP334" i="1"/>
  <c r="CZ334" i="1" s="1"/>
  <c r="CQ334" i="1"/>
  <c r="DA334" i="1" s="1"/>
  <c r="CR334" i="1"/>
  <c r="DB334" i="1" s="1"/>
  <c r="CK334" i="1"/>
  <c r="CU334" i="1" s="1"/>
  <c r="CS334" i="1"/>
  <c r="DC334" i="1" s="1"/>
  <c r="CL334" i="1"/>
  <c r="CV334" i="1" s="1"/>
  <c r="CM334" i="1"/>
  <c r="CW334" i="1" s="1"/>
  <c r="CJ334" i="1"/>
  <c r="CL89" i="1"/>
  <c r="CV89" i="1" s="1"/>
  <c r="CN89" i="1"/>
  <c r="CX89" i="1" s="1"/>
  <c r="CO89" i="1"/>
  <c r="CY89" i="1" s="1"/>
  <c r="CP89" i="1"/>
  <c r="CZ89" i="1" s="1"/>
  <c r="CQ89" i="1"/>
  <c r="DA89" i="1" s="1"/>
  <c r="CK89" i="1"/>
  <c r="CU89" i="1" s="1"/>
  <c r="CS89" i="1"/>
  <c r="DC89" i="1" s="1"/>
  <c r="CM89" i="1"/>
  <c r="CW89" i="1" s="1"/>
  <c r="CR89" i="1"/>
  <c r="DB89" i="1" s="1"/>
  <c r="CJ89" i="1"/>
  <c r="CL496" i="1"/>
  <c r="CV496" i="1" s="1"/>
  <c r="CN496" i="1"/>
  <c r="CX496" i="1" s="1"/>
  <c r="CO496" i="1"/>
  <c r="CY496" i="1" s="1"/>
  <c r="CQ496" i="1"/>
  <c r="DA496" i="1" s="1"/>
  <c r="CR496" i="1"/>
  <c r="DB496" i="1" s="1"/>
  <c r="CS496" i="1"/>
  <c r="DC496" i="1" s="1"/>
  <c r="CK496" i="1"/>
  <c r="CU496" i="1" s="1"/>
  <c r="CP496" i="1"/>
  <c r="CZ496" i="1" s="1"/>
  <c r="CM496" i="1"/>
  <c r="CW496" i="1" s="1"/>
  <c r="CJ496" i="1"/>
  <c r="CM98" i="1"/>
  <c r="CW98" i="1" s="1"/>
  <c r="CN98" i="1"/>
  <c r="CX98" i="1" s="1"/>
  <c r="CO98" i="1"/>
  <c r="CY98" i="1" s="1"/>
  <c r="CP98" i="1"/>
  <c r="CZ98" i="1" s="1"/>
  <c r="CQ98" i="1"/>
  <c r="DA98" i="1" s="1"/>
  <c r="CR98" i="1"/>
  <c r="DB98" i="1" s="1"/>
  <c r="CK98" i="1"/>
  <c r="CU98" i="1" s="1"/>
  <c r="CS98" i="1"/>
  <c r="DC98" i="1" s="1"/>
  <c r="CL98" i="1"/>
  <c r="CV98" i="1" s="1"/>
  <c r="CJ98" i="1"/>
  <c r="CP767" i="1"/>
  <c r="CZ767" i="1" s="1"/>
  <c r="CQ767" i="1"/>
  <c r="DA767" i="1" s="1"/>
  <c r="CR767" i="1"/>
  <c r="DB767" i="1" s="1"/>
  <c r="CK767" i="1"/>
  <c r="CU767" i="1" s="1"/>
  <c r="CS767" i="1"/>
  <c r="DC767" i="1" s="1"/>
  <c r="CL767" i="1"/>
  <c r="CV767" i="1" s="1"/>
  <c r="CM767" i="1"/>
  <c r="CW767" i="1" s="1"/>
  <c r="CN767" i="1"/>
  <c r="CX767" i="1" s="1"/>
  <c r="CO767" i="1"/>
  <c r="CY767" i="1" s="1"/>
  <c r="CJ767" i="1"/>
  <c r="CK812" i="1"/>
  <c r="CU812" i="1" s="1"/>
  <c r="CS812" i="1"/>
  <c r="DC812" i="1" s="1"/>
  <c r="CL812" i="1"/>
  <c r="CV812" i="1" s="1"/>
  <c r="CM812" i="1"/>
  <c r="CW812" i="1" s="1"/>
  <c r="CN812" i="1"/>
  <c r="CX812" i="1" s="1"/>
  <c r="CO812" i="1"/>
  <c r="CY812" i="1" s="1"/>
  <c r="CP812" i="1"/>
  <c r="CZ812" i="1" s="1"/>
  <c r="CQ812" i="1"/>
  <c r="DA812" i="1" s="1"/>
  <c r="CR812" i="1"/>
  <c r="DB812" i="1" s="1"/>
  <c r="CJ812" i="1"/>
  <c r="CQ872" i="1"/>
  <c r="DA872" i="1" s="1"/>
  <c r="CR872" i="1"/>
  <c r="DB872" i="1" s="1"/>
  <c r="CK872" i="1"/>
  <c r="CU872" i="1" s="1"/>
  <c r="CS872" i="1"/>
  <c r="DC872" i="1" s="1"/>
  <c r="CL872" i="1"/>
  <c r="CV872" i="1" s="1"/>
  <c r="CM872" i="1"/>
  <c r="CW872" i="1" s="1"/>
  <c r="CN872" i="1"/>
  <c r="CX872" i="1" s="1"/>
  <c r="CO872" i="1"/>
  <c r="CY872" i="1" s="1"/>
  <c r="CP872" i="1"/>
  <c r="CZ872" i="1" s="1"/>
  <c r="CJ872" i="1"/>
  <c r="CK567" i="1"/>
  <c r="CU567" i="1" s="1"/>
  <c r="CS567" i="1"/>
  <c r="DC567" i="1" s="1"/>
  <c r="CL567" i="1"/>
  <c r="CV567" i="1" s="1"/>
  <c r="CM567" i="1"/>
  <c r="CW567" i="1" s="1"/>
  <c r="CN567" i="1"/>
  <c r="CX567" i="1" s="1"/>
  <c r="CP567" i="1"/>
  <c r="CZ567" i="1" s="1"/>
  <c r="CR567" i="1"/>
  <c r="DB567" i="1" s="1"/>
  <c r="CO567" i="1"/>
  <c r="CY567" i="1" s="1"/>
  <c r="CQ567" i="1"/>
  <c r="DA567" i="1" s="1"/>
  <c r="CJ567" i="1"/>
  <c r="CK248" i="1"/>
  <c r="CU248" i="1" s="1"/>
  <c r="CS248" i="1"/>
  <c r="DC248" i="1" s="1"/>
  <c r="CL248" i="1"/>
  <c r="CV248" i="1" s="1"/>
  <c r="CN248" i="1"/>
  <c r="CX248" i="1" s="1"/>
  <c r="CO248" i="1"/>
  <c r="CY248" i="1" s="1"/>
  <c r="CP248" i="1"/>
  <c r="CZ248" i="1" s="1"/>
  <c r="CR248" i="1"/>
  <c r="DB248" i="1" s="1"/>
  <c r="CQ248" i="1"/>
  <c r="DA248" i="1" s="1"/>
  <c r="CM248" i="1"/>
  <c r="CW248" i="1" s="1"/>
  <c r="CJ248" i="1"/>
  <c r="CO986" i="1"/>
  <c r="CY986" i="1" s="1"/>
  <c r="CP986" i="1"/>
  <c r="CZ986" i="1" s="1"/>
  <c r="CR986" i="1"/>
  <c r="DB986" i="1" s="1"/>
  <c r="CK986" i="1"/>
  <c r="CU986" i="1" s="1"/>
  <c r="CS986" i="1"/>
  <c r="DC986" i="1" s="1"/>
  <c r="CL986" i="1"/>
  <c r="CV986" i="1" s="1"/>
  <c r="CM986" i="1"/>
  <c r="CW986" i="1" s="1"/>
  <c r="CN986" i="1"/>
  <c r="CX986" i="1" s="1"/>
  <c r="CQ986" i="1"/>
  <c r="DA986" i="1" s="1"/>
  <c r="CJ986" i="1"/>
  <c r="CK362" i="1"/>
  <c r="CU362" i="1" s="1"/>
  <c r="CS362" i="1"/>
  <c r="DC362" i="1" s="1"/>
  <c r="CN362" i="1"/>
  <c r="CX362" i="1" s="1"/>
  <c r="CO362" i="1"/>
  <c r="CY362" i="1" s="1"/>
  <c r="CL362" i="1"/>
  <c r="CV362" i="1" s="1"/>
  <c r="CM362" i="1"/>
  <c r="CW362" i="1" s="1"/>
  <c r="CP362" i="1"/>
  <c r="CZ362" i="1" s="1"/>
  <c r="CQ362" i="1"/>
  <c r="DA362" i="1" s="1"/>
  <c r="CR362" i="1"/>
  <c r="DB362" i="1" s="1"/>
  <c r="CJ362" i="1"/>
  <c r="CR959" i="1"/>
  <c r="DB959" i="1" s="1"/>
  <c r="CK959" i="1"/>
  <c r="CU959" i="1" s="1"/>
  <c r="CS959" i="1"/>
  <c r="DC959" i="1" s="1"/>
  <c r="CL959" i="1"/>
  <c r="CV959" i="1" s="1"/>
  <c r="CM959" i="1"/>
  <c r="CW959" i="1" s="1"/>
  <c r="CN959" i="1"/>
  <c r="CX959" i="1" s="1"/>
  <c r="CO959" i="1"/>
  <c r="CY959" i="1" s="1"/>
  <c r="CP959" i="1"/>
  <c r="CZ959" i="1" s="1"/>
  <c r="CQ959" i="1"/>
  <c r="DA959" i="1" s="1"/>
  <c r="CJ959" i="1"/>
  <c r="CK378" i="1"/>
  <c r="CU378" i="1" s="1"/>
  <c r="CS378" i="1"/>
  <c r="DC378" i="1" s="1"/>
  <c r="CN378" i="1"/>
  <c r="CX378" i="1" s="1"/>
  <c r="CO378" i="1"/>
  <c r="CY378" i="1" s="1"/>
  <c r="CR378" i="1"/>
  <c r="DB378" i="1" s="1"/>
  <c r="CL378" i="1"/>
  <c r="CV378" i="1" s="1"/>
  <c r="CP378" i="1"/>
  <c r="CZ378" i="1" s="1"/>
  <c r="CQ378" i="1"/>
  <c r="DA378" i="1" s="1"/>
  <c r="CM378" i="1"/>
  <c r="CW378" i="1" s="1"/>
  <c r="CJ378" i="1"/>
  <c r="CP218" i="1"/>
  <c r="CZ218" i="1" s="1"/>
  <c r="CR218" i="1"/>
  <c r="DB218" i="1" s="1"/>
  <c r="CK218" i="1"/>
  <c r="CU218" i="1" s="1"/>
  <c r="CS218" i="1"/>
  <c r="DC218" i="1" s="1"/>
  <c r="CN218" i="1"/>
  <c r="CX218" i="1" s="1"/>
  <c r="CO218" i="1"/>
  <c r="CY218" i="1" s="1"/>
  <c r="CQ218" i="1"/>
  <c r="DA218" i="1" s="1"/>
  <c r="CL218" i="1"/>
  <c r="CV218" i="1" s="1"/>
  <c r="CM218" i="1"/>
  <c r="CW218" i="1" s="1"/>
  <c r="CJ218" i="1"/>
  <c r="CQ577" i="1"/>
  <c r="DA577" i="1" s="1"/>
  <c r="CR577" i="1"/>
  <c r="DB577" i="1" s="1"/>
  <c r="CK577" i="1"/>
  <c r="CU577" i="1" s="1"/>
  <c r="CS577" i="1"/>
  <c r="DC577" i="1" s="1"/>
  <c r="CL577" i="1"/>
  <c r="CV577" i="1" s="1"/>
  <c r="CN577" i="1"/>
  <c r="CX577" i="1" s="1"/>
  <c r="CP577" i="1"/>
  <c r="CZ577" i="1" s="1"/>
  <c r="CM577" i="1"/>
  <c r="CW577" i="1" s="1"/>
  <c r="CO577" i="1"/>
  <c r="CY577" i="1" s="1"/>
  <c r="CJ577" i="1"/>
  <c r="CN923" i="1"/>
  <c r="CX923" i="1" s="1"/>
  <c r="CO923" i="1"/>
  <c r="CY923" i="1" s="1"/>
  <c r="CP923" i="1"/>
  <c r="CZ923" i="1" s="1"/>
  <c r="CQ923" i="1"/>
  <c r="DA923" i="1" s="1"/>
  <c r="CR923" i="1"/>
  <c r="DB923" i="1" s="1"/>
  <c r="CK923" i="1"/>
  <c r="CU923" i="1" s="1"/>
  <c r="CS923" i="1"/>
  <c r="DC923" i="1" s="1"/>
  <c r="CL923" i="1"/>
  <c r="CV923" i="1" s="1"/>
  <c r="CM923" i="1"/>
  <c r="CW923" i="1" s="1"/>
  <c r="CJ923" i="1"/>
  <c r="CR741" i="1"/>
  <c r="DB741" i="1" s="1"/>
  <c r="CK741" i="1"/>
  <c r="CU741" i="1" s="1"/>
  <c r="CS741" i="1"/>
  <c r="DC741" i="1" s="1"/>
  <c r="CM741" i="1"/>
  <c r="CW741" i="1" s="1"/>
  <c r="CN741" i="1"/>
  <c r="CX741" i="1" s="1"/>
  <c r="CP741" i="1"/>
  <c r="CZ741" i="1" s="1"/>
  <c r="CL741" i="1"/>
  <c r="CV741" i="1" s="1"/>
  <c r="CO741" i="1"/>
  <c r="CY741" i="1" s="1"/>
  <c r="CQ741" i="1"/>
  <c r="DA741" i="1" s="1"/>
  <c r="CJ741" i="1"/>
  <c r="CM746" i="1"/>
  <c r="CW746" i="1" s="1"/>
  <c r="CN746" i="1"/>
  <c r="CX746" i="1" s="1"/>
  <c r="CQ746" i="1"/>
  <c r="DA746" i="1" s="1"/>
  <c r="CK746" i="1"/>
  <c r="CU746" i="1" s="1"/>
  <c r="CS746" i="1"/>
  <c r="DC746" i="1" s="1"/>
  <c r="CO746" i="1"/>
  <c r="CY746" i="1" s="1"/>
  <c r="CP746" i="1"/>
  <c r="CZ746" i="1" s="1"/>
  <c r="CR746" i="1"/>
  <c r="DB746" i="1" s="1"/>
  <c r="CL746" i="1"/>
  <c r="CV746" i="1" s="1"/>
  <c r="CJ746" i="1"/>
  <c r="CL552" i="1"/>
  <c r="CV552" i="1" s="1"/>
  <c r="CN552" i="1"/>
  <c r="CX552" i="1" s="1"/>
  <c r="CO552" i="1"/>
  <c r="CY552" i="1" s="1"/>
  <c r="CM552" i="1"/>
  <c r="CW552" i="1" s="1"/>
  <c r="CP552" i="1"/>
  <c r="CZ552" i="1" s="1"/>
  <c r="CQ552" i="1"/>
  <c r="DA552" i="1" s="1"/>
  <c r="CR552" i="1"/>
  <c r="DB552" i="1" s="1"/>
  <c r="CK552" i="1"/>
  <c r="CU552" i="1" s="1"/>
  <c r="CS552" i="1"/>
  <c r="DC552" i="1" s="1"/>
  <c r="CJ552" i="1"/>
  <c r="CQ473" i="1"/>
  <c r="DA473" i="1" s="1"/>
  <c r="CK473" i="1"/>
  <c r="CU473" i="1" s="1"/>
  <c r="CS473" i="1"/>
  <c r="DC473" i="1" s="1"/>
  <c r="CL473" i="1"/>
  <c r="CV473" i="1" s="1"/>
  <c r="CM473" i="1"/>
  <c r="CW473" i="1" s="1"/>
  <c r="CN473" i="1"/>
  <c r="CX473" i="1" s="1"/>
  <c r="CP473" i="1"/>
  <c r="CZ473" i="1" s="1"/>
  <c r="CO473" i="1"/>
  <c r="CY473" i="1" s="1"/>
  <c r="CR473" i="1"/>
  <c r="DB473" i="1" s="1"/>
  <c r="CJ473" i="1"/>
  <c r="CL184" i="1"/>
  <c r="CV184" i="1" s="1"/>
  <c r="CN184" i="1"/>
  <c r="CX184" i="1" s="1"/>
  <c r="CO184" i="1"/>
  <c r="CY184" i="1" s="1"/>
  <c r="CR184" i="1"/>
  <c r="DB184" i="1" s="1"/>
  <c r="CS184" i="1"/>
  <c r="DC184" i="1" s="1"/>
  <c r="CK184" i="1"/>
  <c r="CU184" i="1" s="1"/>
  <c r="CQ184" i="1"/>
  <c r="DA184" i="1" s="1"/>
  <c r="CP184" i="1"/>
  <c r="CZ184" i="1" s="1"/>
  <c r="CM184" i="1"/>
  <c r="CW184" i="1" s="1"/>
  <c r="CJ184" i="1"/>
  <c r="CQ258" i="1"/>
  <c r="DA258" i="1" s="1"/>
  <c r="CR258" i="1"/>
  <c r="DB258" i="1" s="1"/>
  <c r="CL258" i="1"/>
  <c r="CV258" i="1" s="1"/>
  <c r="CM258" i="1"/>
  <c r="CW258" i="1" s="1"/>
  <c r="CN258" i="1"/>
  <c r="CX258" i="1" s="1"/>
  <c r="CO258" i="1"/>
  <c r="CY258" i="1" s="1"/>
  <c r="CP258" i="1"/>
  <c r="CZ258" i="1" s="1"/>
  <c r="CS258" i="1"/>
  <c r="DC258" i="1" s="1"/>
  <c r="CK258" i="1"/>
  <c r="CU258" i="1" s="1"/>
  <c r="CJ258" i="1"/>
  <c r="CM916" i="1"/>
  <c r="CW916" i="1" s="1"/>
  <c r="CN916" i="1"/>
  <c r="CX916" i="1" s="1"/>
  <c r="CO916" i="1"/>
  <c r="CY916" i="1" s="1"/>
  <c r="CP916" i="1"/>
  <c r="CZ916" i="1" s="1"/>
  <c r="CQ916" i="1"/>
  <c r="DA916" i="1" s="1"/>
  <c r="CR916" i="1"/>
  <c r="DB916" i="1" s="1"/>
  <c r="CK916" i="1"/>
  <c r="CU916" i="1" s="1"/>
  <c r="CS916" i="1"/>
  <c r="DC916" i="1" s="1"/>
  <c r="CL916" i="1"/>
  <c r="CV916" i="1" s="1"/>
  <c r="CJ916" i="1"/>
  <c r="CP937" i="1"/>
  <c r="CZ937" i="1" s="1"/>
  <c r="CQ937" i="1"/>
  <c r="DA937" i="1" s="1"/>
  <c r="CR937" i="1"/>
  <c r="DB937" i="1" s="1"/>
  <c r="CK937" i="1"/>
  <c r="CU937" i="1" s="1"/>
  <c r="CS937" i="1"/>
  <c r="DC937" i="1" s="1"/>
  <c r="CL937" i="1"/>
  <c r="CV937" i="1" s="1"/>
  <c r="CM937" i="1"/>
  <c r="CW937" i="1" s="1"/>
  <c r="CN937" i="1"/>
  <c r="CX937" i="1" s="1"/>
  <c r="CO937" i="1"/>
  <c r="CY937" i="1" s="1"/>
  <c r="CJ937" i="1"/>
  <c r="CR895" i="1"/>
  <c r="DB895" i="1" s="1"/>
  <c r="CK895" i="1"/>
  <c r="CU895" i="1" s="1"/>
  <c r="CS895" i="1"/>
  <c r="DC895" i="1" s="1"/>
  <c r="CL895" i="1"/>
  <c r="CV895" i="1" s="1"/>
  <c r="CM895" i="1"/>
  <c r="CW895" i="1" s="1"/>
  <c r="CN895" i="1"/>
  <c r="CX895" i="1" s="1"/>
  <c r="CO895" i="1"/>
  <c r="CY895" i="1" s="1"/>
  <c r="CP895" i="1"/>
  <c r="CZ895" i="1" s="1"/>
  <c r="CQ895" i="1"/>
  <c r="DA895" i="1" s="1"/>
  <c r="CJ895" i="1"/>
  <c r="CO619" i="1"/>
  <c r="CY619" i="1" s="1"/>
  <c r="CP619" i="1"/>
  <c r="CZ619" i="1" s="1"/>
  <c r="CQ619" i="1"/>
  <c r="DA619" i="1" s="1"/>
  <c r="CR619" i="1"/>
  <c r="DB619" i="1" s="1"/>
  <c r="CN619" i="1"/>
  <c r="CX619" i="1" s="1"/>
  <c r="CK619" i="1"/>
  <c r="CU619" i="1" s="1"/>
  <c r="CL619" i="1"/>
  <c r="CV619" i="1" s="1"/>
  <c r="CS619" i="1"/>
  <c r="DC619" i="1" s="1"/>
  <c r="CM619" i="1"/>
  <c r="CW619" i="1" s="1"/>
  <c r="CJ619" i="1"/>
  <c r="CK169" i="1"/>
  <c r="CU169" i="1" s="1"/>
  <c r="CS169" i="1"/>
  <c r="DC169" i="1" s="1"/>
  <c r="CM169" i="1"/>
  <c r="CW169" i="1" s="1"/>
  <c r="CN169" i="1"/>
  <c r="CX169" i="1" s="1"/>
  <c r="CQ169" i="1"/>
  <c r="DA169" i="1" s="1"/>
  <c r="CL169" i="1"/>
  <c r="CV169" i="1" s="1"/>
  <c r="CO169" i="1"/>
  <c r="CY169" i="1" s="1"/>
  <c r="CP169" i="1"/>
  <c r="CZ169" i="1" s="1"/>
  <c r="CR169" i="1"/>
  <c r="DB169" i="1" s="1"/>
  <c r="CJ169" i="1"/>
  <c r="CP415" i="1"/>
  <c r="CZ415" i="1" s="1"/>
  <c r="CQ415" i="1"/>
  <c r="DA415" i="1" s="1"/>
  <c r="CR415" i="1"/>
  <c r="DB415" i="1" s="1"/>
  <c r="CK415" i="1"/>
  <c r="CU415" i="1" s="1"/>
  <c r="CS415" i="1"/>
  <c r="DC415" i="1" s="1"/>
  <c r="CM415" i="1"/>
  <c r="CW415" i="1" s="1"/>
  <c r="CL415" i="1"/>
  <c r="CV415" i="1" s="1"/>
  <c r="CN415" i="1"/>
  <c r="CX415" i="1" s="1"/>
  <c r="CO415" i="1"/>
  <c r="CY415" i="1" s="1"/>
  <c r="CJ415" i="1"/>
  <c r="CK575" i="1"/>
  <c r="CU575" i="1" s="1"/>
  <c r="CS575" i="1"/>
  <c r="DC575" i="1" s="1"/>
  <c r="CL575" i="1"/>
  <c r="CV575" i="1" s="1"/>
  <c r="CM575" i="1"/>
  <c r="CW575" i="1" s="1"/>
  <c r="CN575" i="1"/>
  <c r="CX575" i="1" s="1"/>
  <c r="CP575" i="1"/>
  <c r="CZ575" i="1" s="1"/>
  <c r="CR575" i="1"/>
  <c r="DB575" i="1" s="1"/>
  <c r="CO575" i="1"/>
  <c r="CY575" i="1" s="1"/>
  <c r="CQ575" i="1"/>
  <c r="DA575" i="1" s="1"/>
  <c r="CJ575" i="1"/>
  <c r="CP209" i="1"/>
  <c r="CZ209" i="1" s="1"/>
  <c r="CQ209" i="1"/>
  <c r="DA209" i="1" s="1"/>
  <c r="CR209" i="1"/>
  <c r="DB209" i="1" s="1"/>
  <c r="CK209" i="1"/>
  <c r="CU209" i="1" s="1"/>
  <c r="CS209" i="1"/>
  <c r="DC209" i="1" s="1"/>
  <c r="CL209" i="1"/>
  <c r="CV209" i="1" s="1"/>
  <c r="CO209" i="1"/>
  <c r="CY209" i="1" s="1"/>
  <c r="CM209" i="1"/>
  <c r="CW209" i="1" s="1"/>
  <c r="CN209" i="1"/>
  <c r="CX209" i="1" s="1"/>
  <c r="CJ209" i="1"/>
  <c r="CK280" i="1"/>
  <c r="CU280" i="1" s="1"/>
  <c r="CS280" i="1"/>
  <c r="DC280" i="1" s="1"/>
  <c r="CL280" i="1"/>
  <c r="CV280" i="1" s="1"/>
  <c r="CN280" i="1"/>
  <c r="CX280" i="1" s="1"/>
  <c r="CO280" i="1"/>
  <c r="CY280" i="1" s="1"/>
  <c r="CP280" i="1"/>
  <c r="CZ280" i="1" s="1"/>
  <c r="CM280" i="1"/>
  <c r="CW280" i="1" s="1"/>
  <c r="CQ280" i="1"/>
  <c r="DA280" i="1" s="1"/>
  <c r="CR280" i="1"/>
  <c r="DB280" i="1" s="1"/>
  <c r="CJ280" i="1"/>
  <c r="CN79" i="1"/>
  <c r="CX79" i="1" s="1"/>
  <c r="CP79" i="1"/>
  <c r="CZ79" i="1" s="1"/>
  <c r="CQ79" i="1"/>
  <c r="DA79" i="1" s="1"/>
  <c r="CR79" i="1"/>
  <c r="DB79" i="1" s="1"/>
  <c r="CK79" i="1"/>
  <c r="CU79" i="1" s="1"/>
  <c r="CS79" i="1"/>
  <c r="DC79" i="1" s="1"/>
  <c r="CM79" i="1"/>
  <c r="CW79" i="1" s="1"/>
  <c r="CO79" i="1"/>
  <c r="CY79" i="1" s="1"/>
  <c r="CL79" i="1"/>
  <c r="CV79" i="1" s="1"/>
  <c r="CJ79" i="1"/>
  <c r="CO816" i="1"/>
  <c r="CY816" i="1" s="1"/>
  <c r="CP816" i="1"/>
  <c r="CZ816" i="1" s="1"/>
  <c r="CQ816" i="1"/>
  <c r="DA816" i="1" s="1"/>
  <c r="CR816" i="1"/>
  <c r="DB816" i="1" s="1"/>
  <c r="CK816" i="1"/>
  <c r="CU816" i="1" s="1"/>
  <c r="CS816" i="1"/>
  <c r="DC816" i="1" s="1"/>
  <c r="CL816" i="1"/>
  <c r="CV816" i="1" s="1"/>
  <c r="CM816" i="1"/>
  <c r="CW816" i="1" s="1"/>
  <c r="CN816" i="1"/>
  <c r="CX816" i="1" s="1"/>
  <c r="CJ816" i="1"/>
  <c r="CR249" i="1"/>
  <c r="DB249" i="1" s="1"/>
  <c r="CK249" i="1"/>
  <c r="CU249" i="1" s="1"/>
  <c r="CS249" i="1"/>
  <c r="DC249" i="1" s="1"/>
  <c r="CM249" i="1"/>
  <c r="CW249" i="1" s="1"/>
  <c r="CN249" i="1"/>
  <c r="CX249" i="1" s="1"/>
  <c r="CO249" i="1"/>
  <c r="CY249" i="1" s="1"/>
  <c r="CL249" i="1"/>
  <c r="CV249" i="1" s="1"/>
  <c r="CP249" i="1"/>
  <c r="CZ249" i="1" s="1"/>
  <c r="CQ249" i="1"/>
  <c r="DA249" i="1" s="1"/>
  <c r="CJ249" i="1"/>
  <c r="CO86" i="1"/>
  <c r="CY86" i="1" s="1"/>
  <c r="CQ86" i="1"/>
  <c r="DA86" i="1" s="1"/>
  <c r="CR86" i="1"/>
  <c r="DB86" i="1" s="1"/>
  <c r="CK86" i="1"/>
  <c r="CU86" i="1" s="1"/>
  <c r="CS86" i="1"/>
  <c r="DC86" i="1" s="1"/>
  <c r="CL86" i="1"/>
  <c r="CV86" i="1" s="1"/>
  <c r="CN86" i="1"/>
  <c r="CX86" i="1" s="1"/>
  <c r="CP86" i="1"/>
  <c r="CZ86" i="1" s="1"/>
  <c r="CM86" i="1"/>
  <c r="CW86" i="1" s="1"/>
  <c r="CJ86" i="1"/>
  <c r="CK94" i="1"/>
  <c r="CU94" i="1" s="1"/>
  <c r="CL94" i="1"/>
  <c r="CV94" i="1" s="1"/>
  <c r="CN94" i="1"/>
  <c r="CX94" i="1" s="1"/>
  <c r="CQ94" i="1"/>
  <c r="DA94" i="1" s="1"/>
  <c r="CR94" i="1"/>
  <c r="DB94" i="1" s="1"/>
  <c r="CS94" i="1"/>
  <c r="DC94" i="1" s="1"/>
  <c r="CM94" i="1"/>
  <c r="CW94" i="1" s="1"/>
  <c r="CO94" i="1"/>
  <c r="CY94" i="1" s="1"/>
  <c r="CP94" i="1"/>
  <c r="CZ94" i="1" s="1"/>
  <c r="CJ94" i="1"/>
  <c r="CM146" i="1"/>
  <c r="CW146" i="1" s="1"/>
  <c r="CN146" i="1"/>
  <c r="CX146" i="1" s="1"/>
  <c r="CO146" i="1"/>
  <c r="CY146" i="1" s="1"/>
  <c r="CP146" i="1"/>
  <c r="CZ146" i="1" s="1"/>
  <c r="CR146" i="1"/>
  <c r="DB146" i="1" s="1"/>
  <c r="CL146" i="1"/>
  <c r="CV146" i="1" s="1"/>
  <c r="CQ146" i="1"/>
  <c r="DA146" i="1" s="1"/>
  <c r="CK146" i="1"/>
  <c r="CU146" i="1" s="1"/>
  <c r="CS146" i="1"/>
  <c r="DC146" i="1" s="1"/>
  <c r="CJ146" i="1"/>
  <c r="CP594" i="1"/>
  <c r="CZ594" i="1" s="1"/>
  <c r="CQ594" i="1"/>
  <c r="DA594" i="1" s="1"/>
  <c r="CR594" i="1"/>
  <c r="DB594" i="1" s="1"/>
  <c r="CK594" i="1"/>
  <c r="CU594" i="1" s="1"/>
  <c r="CS594" i="1"/>
  <c r="DC594" i="1" s="1"/>
  <c r="CO594" i="1"/>
  <c r="CY594" i="1" s="1"/>
  <c r="CL594" i="1"/>
  <c r="CV594" i="1" s="1"/>
  <c r="CM594" i="1"/>
  <c r="CW594" i="1" s="1"/>
  <c r="CN594" i="1"/>
  <c r="CX594" i="1" s="1"/>
  <c r="CJ594" i="1"/>
  <c r="CL73" i="1"/>
  <c r="CV73" i="1" s="1"/>
  <c r="CN73" i="1"/>
  <c r="CX73" i="1" s="1"/>
  <c r="CO73" i="1"/>
  <c r="CY73" i="1" s="1"/>
  <c r="CP73" i="1"/>
  <c r="CZ73" i="1" s="1"/>
  <c r="CQ73" i="1"/>
  <c r="DA73" i="1" s="1"/>
  <c r="CK73" i="1"/>
  <c r="CU73" i="1" s="1"/>
  <c r="CS73" i="1"/>
  <c r="DC73" i="1" s="1"/>
  <c r="CM73" i="1"/>
  <c r="CW73" i="1" s="1"/>
  <c r="CR73" i="1"/>
  <c r="DB73" i="1" s="1"/>
  <c r="CJ73" i="1"/>
  <c r="CM368" i="1"/>
  <c r="CW368" i="1" s="1"/>
  <c r="CP368" i="1"/>
  <c r="CZ368" i="1" s="1"/>
  <c r="CQ368" i="1"/>
  <c r="DA368" i="1" s="1"/>
  <c r="CS368" i="1"/>
  <c r="DC368" i="1" s="1"/>
  <c r="CK368" i="1"/>
  <c r="CU368" i="1" s="1"/>
  <c r="CL368" i="1"/>
  <c r="CV368" i="1" s="1"/>
  <c r="CO368" i="1"/>
  <c r="CY368" i="1" s="1"/>
  <c r="CN368" i="1"/>
  <c r="CX368" i="1" s="1"/>
  <c r="CR368" i="1"/>
  <c r="DB368" i="1" s="1"/>
  <c r="CJ368" i="1"/>
  <c r="CN63" i="1"/>
  <c r="CX63" i="1" s="1"/>
  <c r="CP63" i="1"/>
  <c r="CZ63" i="1" s="1"/>
  <c r="CQ63" i="1"/>
  <c r="DA63" i="1" s="1"/>
  <c r="CR63" i="1"/>
  <c r="DB63" i="1" s="1"/>
  <c r="CK63" i="1"/>
  <c r="CU63" i="1" s="1"/>
  <c r="CS63" i="1"/>
  <c r="DC63" i="1" s="1"/>
  <c r="CM63" i="1"/>
  <c r="CW63" i="1" s="1"/>
  <c r="CL63" i="1"/>
  <c r="CV63" i="1" s="1"/>
  <c r="CO63" i="1"/>
  <c r="CY63" i="1" s="1"/>
  <c r="CJ63" i="1"/>
  <c r="CR600" i="1"/>
  <c r="DB600" i="1" s="1"/>
  <c r="CK600" i="1"/>
  <c r="CU600" i="1" s="1"/>
  <c r="CS600" i="1"/>
  <c r="DC600" i="1" s="1"/>
  <c r="CL600" i="1"/>
  <c r="CV600" i="1" s="1"/>
  <c r="CM600" i="1"/>
  <c r="CW600" i="1" s="1"/>
  <c r="CQ600" i="1"/>
  <c r="DA600" i="1" s="1"/>
  <c r="CN600" i="1"/>
  <c r="CX600" i="1" s="1"/>
  <c r="CP600" i="1"/>
  <c r="CZ600" i="1" s="1"/>
  <c r="CO600" i="1"/>
  <c r="CY600" i="1" s="1"/>
  <c r="CJ600" i="1"/>
  <c r="CP634" i="1"/>
  <c r="CZ634" i="1" s="1"/>
  <c r="CQ634" i="1"/>
  <c r="DA634" i="1" s="1"/>
  <c r="CR634" i="1"/>
  <c r="DB634" i="1" s="1"/>
  <c r="CK634" i="1"/>
  <c r="CU634" i="1" s="1"/>
  <c r="CL634" i="1"/>
  <c r="CV634" i="1" s="1"/>
  <c r="CM634" i="1"/>
  <c r="CW634" i="1" s="1"/>
  <c r="CN634" i="1"/>
  <c r="CX634" i="1" s="1"/>
  <c r="CO634" i="1"/>
  <c r="CY634" i="1" s="1"/>
  <c r="CS634" i="1"/>
  <c r="DC634" i="1" s="1"/>
  <c r="CJ634" i="1"/>
  <c r="CP466" i="1"/>
  <c r="CZ466" i="1" s="1"/>
  <c r="CR466" i="1"/>
  <c r="DB466" i="1" s="1"/>
  <c r="CK466" i="1"/>
  <c r="CU466" i="1" s="1"/>
  <c r="CS466" i="1"/>
  <c r="DC466" i="1" s="1"/>
  <c r="CL466" i="1"/>
  <c r="CV466" i="1" s="1"/>
  <c r="CM466" i="1"/>
  <c r="CW466" i="1" s="1"/>
  <c r="CO466" i="1"/>
  <c r="CY466" i="1" s="1"/>
  <c r="CN466" i="1"/>
  <c r="CX466" i="1" s="1"/>
  <c r="CQ466" i="1"/>
  <c r="DA466" i="1" s="1"/>
  <c r="CJ466" i="1"/>
  <c r="CQ406" i="1"/>
  <c r="DA406" i="1" s="1"/>
  <c r="CR406" i="1"/>
  <c r="DB406" i="1" s="1"/>
  <c r="CK406" i="1"/>
  <c r="CU406" i="1" s="1"/>
  <c r="CS406" i="1"/>
  <c r="DC406" i="1" s="1"/>
  <c r="CL406" i="1"/>
  <c r="CV406" i="1" s="1"/>
  <c r="CN406" i="1"/>
  <c r="CX406" i="1" s="1"/>
  <c r="CM406" i="1"/>
  <c r="CW406" i="1" s="1"/>
  <c r="CO406" i="1"/>
  <c r="CY406" i="1" s="1"/>
  <c r="CP406" i="1"/>
  <c r="CZ406" i="1" s="1"/>
  <c r="CJ406" i="1"/>
  <c r="CR456" i="1"/>
  <c r="DB456" i="1" s="1"/>
  <c r="CL456" i="1"/>
  <c r="CV456" i="1" s="1"/>
  <c r="CM456" i="1"/>
  <c r="CW456" i="1" s="1"/>
  <c r="CN456" i="1"/>
  <c r="CX456" i="1" s="1"/>
  <c r="CO456" i="1"/>
  <c r="CY456" i="1" s="1"/>
  <c r="CQ456" i="1"/>
  <c r="DA456" i="1" s="1"/>
  <c r="CK456" i="1"/>
  <c r="CU456" i="1" s="1"/>
  <c r="CP456" i="1"/>
  <c r="CZ456" i="1" s="1"/>
  <c r="CS456" i="1"/>
  <c r="DC456" i="1" s="1"/>
  <c r="CJ456" i="1"/>
  <c r="CN121" i="1"/>
  <c r="CX121" i="1" s="1"/>
  <c r="CO121" i="1"/>
  <c r="CY121" i="1" s="1"/>
  <c r="CP121" i="1"/>
  <c r="CZ121" i="1" s="1"/>
  <c r="CQ121" i="1"/>
  <c r="DA121" i="1" s="1"/>
  <c r="CK121" i="1"/>
  <c r="CU121" i="1" s="1"/>
  <c r="CS121" i="1"/>
  <c r="DC121" i="1" s="1"/>
  <c r="CM121" i="1"/>
  <c r="CW121" i="1" s="1"/>
  <c r="CL121" i="1"/>
  <c r="CV121" i="1" s="1"/>
  <c r="CR121" i="1"/>
  <c r="DB121" i="1" s="1"/>
  <c r="CJ121" i="1"/>
  <c r="CM278" i="1"/>
  <c r="CW278" i="1" s="1"/>
  <c r="CN278" i="1"/>
  <c r="CX278" i="1" s="1"/>
  <c r="CP278" i="1"/>
  <c r="CZ278" i="1" s="1"/>
  <c r="CQ278" i="1"/>
  <c r="DA278" i="1" s="1"/>
  <c r="CR278" i="1"/>
  <c r="DB278" i="1" s="1"/>
  <c r="CK278" i="1"/>
  <c r="CU278" i="1" s="1"/>
  <c r="CL278" i="1"/>
  <c r="CV278" i="1" s="1"/>
  <c r="CO278" i="1"/>
  <c r="CY278" i="1" s="1"/>
  <c r="CS278" i="1"/>
  <c r="DC278" i="1" s="1"/>
  <c r="CJ278" i="1"/>
  <c r="CO374" i="1"/>
  <c r="CY374" i="1" s="1"/>
  <c r="CR374" i="1"/>
  <c r="DB374" i="1" s="1"/>
  <c r="CK374" i="1"/>
  <c r="CU374" i="1" s="1"/>
  <c r="CS374" i="1"/>
  <c r="DC374" i="1" s="1"/>
  <c r="CP374" i="1"/>
  <c r="CZ374" i="1" s="1"/>
  <c r="CQ374" i="1"/>
  <c r="DA374" i="1" s="1"/>
  <c r="CM374" i="1"/>
  <c r="CW374" i="1" s="1"/>
  <c r="CL374" i="1"/>
  <c r="CV374" i="1" s="1"/>
  <c r="CN374" i="1"/>
  <c r="CX374" i="1" s="1"/>
  <c r="CJ374" i="1"/>
  <c r="CP226" i="1"/>
  <c r="CZ226" i="1" s="1"/>
  <c r="CR226" i="1"/>
  <c r="DB226" i="1" s="1"/>
  <c r="CN226" i="1"/>
  <c r="CX226" i="1" s="1"/>
  <c r="CK226" i="1"/>
  <c r="CU226" i="1" s="1"/>
  <c r="CL226" i="1"/>
  <c r="CV226" i="1" s="1"/>
  <c r="CM226" i="1"/>
  <c r="CW226" i="1" s="1"/>
  <c r="CO226" i="1"/>
  <c r="CY226" i="1" s="1"/>
  <c r="CQ226" i="1"/>
  <c r="DA226" i="1" s="1"/>
  <c r="CS226" i="1"/>
  <c r="DC226" i="1" s="1"/>
  <c r="CJ226" i="1"/>
  <c r="CK313" i="1"/>
  <c r="CU313" i="1" s="1"/>
  <c r="CS313" i="1"/>
  <c r="DC313" i="1" s="1"/>
  <c r="CL313" i="1"/>
  <c r="CV313" i="1" s="1"/>
  <c r="CM313" i="1"/>
  <c r="CW313" i="1" s="1"/>
  <c r="CN313" i="1"/>
  <c r="CX313" i="1" s="1"/>
  <c r="CO313" i="1"/>
  <c r="CY313" i="1" s="1"/>
  <c r="CP313" i="1"/>
  <c r="CZ313" i="1" s="1"/>
  <c r="CR313" i="1"/>
  <c r="DB313" i="1" s="1"/>
  <c r="CQ313" i="1"/>
  <c r="DA313" i="1" s="1"/>
  <c r="CJ313" i="1"/>
  <c r="CL263" i="1"/>
  <c r="CV263" i="1" s="1"/>
  <c r="CM263" i="1"/>
  <c r="CW263" i="1" s="1"/>
  <c r="CO263" i="1"/>
  <c r="CY263" i="1" s="1"/>
  <c r="CP263" i="1"/>
  <c r="CZ263" i="1" s="1"/>
  <c r="CQ263" i="1"/>
  <c r="DA263" i="1" s="1"/>
  <c r="CK263" i="1"/>
  <c r="CU263" i="1" s="1"/>
  <c r="CN263" i="1"/>
  <c r="CX263" i="1" s="1"/>
  <c r="CR263" i="1"/>
  <c r="DB263" i="1" s="1"/>
  <c r="CS263" i="1"/>
  <c r="DC263" i="1" s="1"/>
  <c r="CJ263" i="1"/>
  <c r="CO342" i="1"/>
  <c r="CY342" i="1" s="1"/>
  <c r="CQ342" i="1"/>
  <c r="DA342" i="1" s="1"/>
  <c r="CR342" i="1"/>
  <c r="DB342" i="1" s="1"/>
  <c r="CK342" i="1"/>
  <c r="CU342" i="1" s="1"/>
  <c r="CS342" i="1"/>
  <c r="DC342" i="1" s="1"/>
  <c r="CL342" i="1"/>
  <c r="CV342" i="1" s="1"/>
  <c r="CM342" i="1"/>
  <c r="CW342" i="1" s="1"/>
  <c r="CN342" i="1"/>
  <c r="CX342" i="1" s="1"/>
  <c r="CP342" i="1"/>
  <c r="CZ342" i="1" s="1"/>
  <c r="CJ342" i="1"/>
  <c r="CM551" i="1"/>
  <c r="CW551" i="1" s="1"/>
  <c r="CO551" i="1"/>
  <c r="CY551" i="1" s="1"/>
  <c r="CP551" i="1"/>
  <c r="CZ551" i="1" s="1"/>
  <c r="CK551" i="1"/>
  <c r="CU551" i="1" s="1"/>
  <c r="CL551" i="1"/>
  <c r="CV551" i="1" s="1"/>
  <c r="CN551" i="1"/>
  <c r="CX551" i="1" s="1"/>
  <c r="CR551" i="1"/>
  <c r="DB551" i="1" s="1"/>
  <c r="CQ551" i="1"/>
  <c r="DA551" i="1" s="1"/>
  <c r="CS551" i="1"/>
  <c r="DC551" i="1" s="1"/>
  <c r="CJ551" i="1"/>
  <c r="CQ669" i="1"/>
  <c r="DA669" i="1" s="1"/>
  <c r="CR669" i="1"/>
  <c r="DB669" i="1" s="1"/>
  <c r="CK669" i="1"/>
  <c r="CU669" i="1" s="1"/>
  <c r="CS669" i="1"/>
  <c r="DC669" i="1" s="1"/>
  <c r="CL669" i="1"/>
  <c r="CV669" i="1" s="1"/>
  <c r="CM669" i="1"/>
  <c r="CW669" i="1" s="1"/>
  <c r="CN669" i="1"/>
  <c r="CX669" i="1" s="1"/>
  <c r="CP669" i="1"/>
  <c r="CZ669" i="1" s="1"/>
  <c r="CO669" i="1"/>
  <c r="CY669" i="1" s="1"/>
  <c r="CJ669" i="1"/>
  <c r="CN636" i="1"/>
  <c r="CX636" i="1" s="1"/>
  <c r="CO636" i="1"/>
  <c r="CY636" i="1" s="1"/>
  <c r="CP636" i="1"/>
  <c r="CZ636" i="1" s="1"/>
  <c r="CR636" i="1"/>
  <c r="DB636" i="1" s="1"/>
  <c r="CS636" i="1"/>
  <c r="DC636" i="1" s="1"/>
  <c r="CK636" i="1"/>
  <c r="CU636" i="1" s="1"/>
  <c r="CL636" i="1"/>
  <c r="CV636" i="1" s="1"/>
  <c r="CQ636" i="1"/>
  <c r="DA636" i="1" s="1"/>
  <c r="CM636" i="1"/>
  <c r="CW636" i="1" s="1"/>
  <c r="CJ636" i="1"/>
  <c r="CO1018" i="1"/>
  <c r="CY1018" i="1" s="1"/>
  <c r="CP1018" i="1"/>
  <c r="CZ1018" i="1" s="1"/>
  <c r="CR1018" i="1"/>
  <c r="DB1018" i="1" s="1"/>
  <c r="CK1018" i="1"/>
  <c r="CU1018" i="1" s="1"/>
  <c r="CS1018" i="1"/>
  <c r="DC1018" i="1" s="1"/>
  <c r="CL1018" i="1"/>
  <c r="CV1018" i="1" s="1"/>
  <c r="CM1018" i="1"/>
  <c r="CW1018" i="1" s="1"/>
  <c r="CN1018" i="1"/>
  <c r="CX1018" i="1" s="1"/>
  <c r="CQ1018" i="1"/>
  <c r="DA1018" i="1" s="1"/>
  <c r="CJ1018" i="1"/>
  <c r="CQ854" i="1"/>
  <c r="DA854" i="1" s="1"/>
  <c r="CR854" i="1"/>
  <c r="DB854" i="1" s="1"/>
  <c r="CK854" i="1"/>
  <c r="CU854" i="1" s="1"/>
  <c r="CS854" i="1"/>
  <c r="DC854" i="1" s="1"/>
  <c r="CL854" i="1"/>
  <c r="CV854" i="1" s="1"/>
  <c r="CM854" i="1"/>
  <c r="CW854" i="1" s="1"/>
  <c r="CN854" i="1"/>
  <c r="CX854" i="1" s="1"/>
  <c r="CO854" i="1"/>
  <c r="CY854" i="1" s="1"/>
  <c r="CP854" i="1"/>
  <c r="CZ854" i="1" s="1"/>
  <c r="CJ854" i="1"/>
  <c r="CO978" i="1"/>
  <c r="CY978" i="1" s="1"/>
  <c r="CP978" i="1"/>
  <c r="CZ978" i="1" s="1"/>
  <c r="CR978" i="1"/>
  <c r="DB978" i="1" s="1"/>
  <c r="CK978" i="1"/>
  <c r="CU978" i="1" s="1"/>
  <c r="CS978" i="1"/>
  <c r="DC978" i="1" s="1"/>
  <c r="CL978" i="1"/>
  <c r="CV978" i="1" s="1"/>
  <c r="CM978" i="1"/>
  <c r="CW978" i="1" s="1"/>
  <c r="CN978" i="1"/>
  <c r="CX978" i="1" s="1"/>
  <c r="CQ978" i="1"/>
  <c r="DA978" i="1" s="1"/>
  <c r="CJ978" i="1"/>
  <c r="CM762" i="1"/>
  <c r="CW762" i="1" s="1"/>
  <c r="CN762" i="1"/>
  <c r="CX762" i="1" s="1"/>
  <c r="CO762" i="1"/>
  <c r="CY762" i="1" s="1"/>
  <c r="CP762" i="1"/>
  <c r="CZ762" i="1" s="1"/>
  <c r="CQ762" i="1"/>
  <c r="DA762" i="1" s="1"/>
  <c r="CR762" i="1"/>
  <c r="DB762" i="1" s="1"/>
  <c r="CK762" i="1"/>
  <c r="CU762" i="1" s="1"/>
  <c r="CS762" i="1"/>
  <c r="DC762" i="1" s="1"/>
  <c r="CL762" i="1"/>
  <c r="CV762" i="1" s="1"/>
  <c r="CJ762" i="1"/>
  <c r="CM453" i="1"/>
  <c r="CW453" i="1" s="1"/>
  <c r="CO453" i="1"/>
  <c r="CY453" i="1" s="1"/>
  <c r="CP453" i="1"/>
  <c r="CZ453" i="1" s="1"/>
  <c r="CQ453" i="1"/>
  <c r="DA453" i="1" s="1"/>
  <c r="CR453" i="1"/>
  <c r="DB453" i="1" s="1"/>
  <c r="CL453" i="1"/>
  <c r="CV453" i="1" s="1"/>
  <c r="CK453" i="1"/>
  <c r="CU453" i="1" s="1"/>
  <c r="CN453" i="1"/>
  <c r="CX453" i="1" s="1"/>
  <c r="CS453" i="1"/>
  <c r="DC453" i="1" s="1"/>
  <c r="CJ453" i="1"/>
  <c r="CM237" i="1"/>
  <c r="CW237" i="1" s="1"/>
  <c r="CO237" i="1"/>
  <c r="CY237" i="1" s="1"/>
  <c r="CK237" i="1"/>
  <c r="CU237" i="1" s="1"/>
  <c r="CS237" i="1"/>
  <c r="DC237" i="1" s="1"/>
  <c r="CN237" i="1"/>
  <c r="CX237" i="1" s="1"/>
  <c r="CP237" i="1"/>
  <c r="CZ237" i="1" s="1"/>
  <c r="CQ237" i="1"/>
  <c r="DA237" i="1" s="1"/>
  <c r="CR237" i="1"/>
  <c r="DB237" i="1" s="1"/>
  <c r="CL237" i="1"/>
  <c r="CV237" i="1" s="1"/>
  <c r="CJ237" i="1"/>
  <c r="CQ822" i="1"/>
  <c r="DA822" i="1" s="1"/>
  <c r="CR822" i="1"/>
  <c r="DB822" i="1" s="1"/>
  <c r="CK822" i="1"/>
  <c r="CU822" i="1" s="1"/>
  <c r="CS822" i="1"/>
  <c r="DC822" i="1" s="1"/>
  <c r="CL822" i="1"/>
  <c r="CV822" i="1" s="1"/>
  <c r="CM822" i="1"/>
  <c r="CW822" i="1" s="1"/>
  <c r="CN822" i="1"/>
  <c r="CX822" i="1" s="1"/>
  <c r="CO822" i="1"/>
  <c r="CY822" i="1" s="1"/>
  <c r="CP822" i="1"/>
  <c r="CZ822" i="1" s="1"/>
  <c r="CJ822" i="1"/>
  <c r="CN761" i="1"/>
  <c r="CX761" i="1" s="1"/>
  <c r="CO761" i="1"/>
  <c r="CY761" i="1" s="1"/>
  <c r="CP761" i="1"/>
  <c r="CZ761" i="1" s="1"/>
  <c r="CQ761" i="1"/>
  <c r="DA761" i="1" s="1"/>
  <c r="CR761" i="1"/>
  <c r="DB761" i="1" s="1"/>
  <c r="CK761" i="1"/>
  <c r="CU761" i="1" s="1"/>
  <c r="CS761" i="1"/>
  <c r="DC761" i="1" s="1"/>
  <c r="CL761" i="1"/>
  <c r="CV761" i="1" s="1"/>
  <c r="CM761" i="1"/>
  <c r="CW761" i="1" s="1"/>
  <c r="CJ761" i="1"/>
  <c r="CL925" i="1"/>
  <c r="CV925" i="1" s="1"/>
  <c r="CM925" i="1"/>
  <c r="CW925" i="1" s="1"/>
  <c r="CN925" i="1"/>
  <c r="CX925" i="1" s="1"/>
  <c r="CO925" i="1"/>
  <c r="CY925" i="1" s="1"/>
  <c r="CP925" i="1"/>
  <c r="CZ925" i="1" s="1"/>
  <c r="CQ925" i="1"/>
  <c r="DA925" i="1" s="1"/>
  <c r="CR925" i="1"/>
  <c r="DB925" i="1" s="1"/>
  <c r="CK925" i="1"/>
  <c r="CU925" i="1" s="1"/>
  <c r="CS925" i="1"/>
  <c r="DC925" i="1" s="1"/>
  <c r="CJ925" i="1"/>
  <c r="CP905" i="1"/>
  <c r="CZ905" i="1" s="1"/>
  <c r="CQ905" i="1"/>
  <c r="DA905" i="1" s="1"/>
  <c r="CR905" i="1"/>
  <c r="DB905" i="1" s="1"/>
  <c r="CK905" i="1"/>
  <c r="CU905" i="1" s="1"/>
  <c r="CS905" i="1"/>
  <c r="DC905" i="1" s="1"/>
  <c r="CL905" i="1"/>
  <c r="CV905" i="1" s="1"/>
  <c r="CM905" i="1"/>
  <c r="CW905" i="1" s="1"/>
  <c r="CN905" i="1"/>
  <c r="CX905" i="1" s="1"/>
  <c r="CJ905" i="1"/>
  <c r="CO905" i="1"/>
  <c r="CY905" i="1" s="1"/>
  <c r="CQ782" i="1"/>
  <c r="DA782" i="1" s="1"/>
  <c r="CR782" i="1"/>
  <c r="DB782" i="1" s="1"/>
  <c r="CK782" i="1"/>
  <c r="CU782" i="1" s="1"/>
  <c r="CS782" i="1"/>
  <c r="DC782" i="1" s="1"/>
  <c r="CL782" i="1"/>
  <c r="CV782" i="1" s="1"/>
  <c r="CM782" i="1"/>
  <c r="CW782" i="1" s="1"/>
  <c r="CN782" i="1"/>
  <c r="CX782" i="1" s="1"/>
  <c r="CO782" i="1"/>
  <c r="CY782" i="1" s="1"/>
  <c r="CP782" i="1"/>
  <c r="CZ782" i="1" s="1"/>
  <c r="CJ782" i="1"/>
  <c r="CR347" i="1"/>
  <c r="DB347" i="1" s="1"/>
  <c r="CM347" i="1"/>
  <c r="CW347" i="1" s="1"/>
  <c r="CN347" i="1"/>
  <c r="CX347" i="1" s="1"/>
  <c r="CP347" i="1"/>
  <c r="CZ347" i="1" s="1"/>
  <c r="CQ347" i="1"/>
  <c r="DA347" i="1" s="1"/>
  <c r="CS347" i="1"/>
  <c r="DC347" i="1" s="1"/>
  <c r="CK347" i="1"/>
  <c r="CU347" i="1" s="1"/>
  <c r="CL347" i="1"/>
  <c r="CV347" i="1" s="1"/>
  <c r="CO347" i="1"/>
  <c r="CY347" i="1" s="1"/>
  <c r="CJ347" i="1"/>
  <c r="CR879" i="1"/>
  <c r="DB879" i="1" s="1"/>
  <c r="CK879" i="1"/>
  <c r="CU879" i="1" s="1"/>
  <c r="CS879" i="1"/>
  <c r="DC879" i="1" s="1"/>
  <c r="CL879" i="1"/>
  <c r="CV879" i="1" s="1"/>
  <c r="CM879" i="1"/>
  <c r="CW879" i="1" s="1"/>
  <c r="CN879" i="1"/>
  <c r="CX879" i="1" s="1"/>
  <c r="CO879" i="1"/>
  <c r="CY879" i="1" s="1"/>
  <c r="CP879" i="1"/>
  <c r="CZ879" i="1" s="1"/>
  <c r="CQ879" i="1"/>
  <c r="DA879" i="1" s="1"/>
  <c r="CJ879" i="1"/>
  <c r="CM565" i="1"/>
  <c r="CW565" i="1" s="1"/>
  <c r="CN565" i="1"/>
  <c r="CX565" i="1" s="1"/>
  <c r="CO565" i="1"/>
  <c r="CY565" i="1" s="1"/>
  <c r="CP565" i="1"/>
  <c r="CZ565" i="1" s="1"/>
  <c r="CR565" i="1"/>
  <c r="DB565" i="1" s="1"/>
  <c r="CL565" i="1"/>
  <c r="CV565" i="1" s="1"/>
  <c r="CS565" i="1"/>
  <c r="DC565" i="1" s="1"/>
  <c r="CQ565" i="1"/>
  <c r="DA565" i="1" s="1"/>
  <c r="CK565" i="1"/>
  <c r="CU565" i="1" s="1"/>
  <c r="CJ565" i="1"/>
  <c r="CP349" i="1"/>
  <c r="CZ349" i="1" s="1"/>
  <c r="CK349" i="1"/>
  <c r="CU349" i="1" s="1"/>
  <c r="CS349" i="1"/>
  <c r="DC349" i="1" s="1"/>
  <c r="CL349" i="1"/>
  <c r="CV349" i="1" s="1"/>
  <c r="CM349" i="1"/>
  <c r="CW349" i="1" s="1"/>
  <c r="CN349" i="1"/>
  <c r="CX349" i="1" s="1"/>
  <c r="CO349" i="1"/>
  <c r="CY349" i="1" s="1"/>
  <c r="CQ349" i="1"/>
  <c r="DA349" i="1" s="1"/>
  <c r="CR349" i="1"/>
  <c r="DB349" i="1" s="1"/>
  <c r="CJ349" i="1"/>
  <c r="CQ307" i="1"/>
  <c r="DA307" i="1" s="1"/>
  <c r="CR307" i="1"/>
  <c r="DB307" i="1" s="1"/>
  <c r="CK307" i="1"/>
  <c r="CU307" i="1" s="1"/>
  <c r="CS307" i="1"/>
  <c r="DC307" i="1" s="1"/>
  <c r="CL307" i="1"/>
  <c r="CV307" i="1" s="1"/>
  <c r="CM307" i="1"/>
  <c r="CW307" i="1" s="1"/>
  <c r="CN307" i="1"/>
  <c r="CX307" i="1" s="1"/>
  <c r="CP307" i="1"/>
  <c r="CZ307" i="1" s="1"/>
  <c r="CO307" i="1"/>
  <c r="CY307" i="1" s="1"/>
  <c r="CJ307" i="1"/>
  <c r="CK974" i="1"/>
  <c r="CU974" i="1" s="1"/>
  <c r="CS974" i="1"/>
  <c r="DC974" i="1" s="1"/>
  <c r="CL974" i="1"/>
  <c r="CV974" i="1" s="1"/>
  <c r="CM974" i="1"/>
  <c r="CW974" i="1" s="1"/>
  <c r="CN974" i="1"/>
  <c r="CX974" i="1" s="1"/>
  <c r="CO974" i="1"/>
  <c r="CY974" i="1" s="1"/>
  <c r="CP974" i="1"/>
  <c r="CZ974" i="1" s="1"/>
  <c r="CQ974" i="1"/>
  <c r="DA974" i="1" s="1"/>
  <c r="CJ974" i="1"/>
  <c r="CR974" i="1"/>
  <c r="DB974" i="1" s="1"/>
  <c r="CN604" i="1"/>
  <c r="CX604" i="1" s="1"/>
  <c r="CO604" i="1"/>
  <c r="CY604" i="1" s="1"/>
  <c r="CP604" i="1"/>
  <c r="CZ604" i="1" s="1"/>
  <c r="CQ604" i="1"/>
  <c r="DA604" i="1" s="1"/>
  <c r="CM604" i="1"/>
  <c r="CW604" i="1" s="1"/>
  <c r="CK604" i="1"/>
  <c r="CU604" i="1" s="1"/>
  <c r="CL604" i="1"/>
  <c r="CV604" i="1" s="1"/>
  <c r="CR604" i="1"/>
  <c r="DB604" i="1" s="1"/>
  <c r="CS604" i="1"/>
  <c r="DC604" i="1" s="1"/>
  <c r="CJ604" i="1"/>
  <c r="CN947" i="1"/>
  <c r="CX947" i="1" s="1"/>
  <c r="CO947" i="1"/>
  <c r="CY947" i="1" s="1"/>
  <c r="CP947" i="1"/>
  <c r="CZ947" i="1" s="1"/>
  <c r="CQ947" i="1"/>
  <c r="DA947" i="1" s="1"/>
  <c r="CR947" i="1"/>
  <c r="DB947" i="1" s="1"/>
  <c r="CK947" i="1"/>
  <c r="CU947" i="1" s="1"/>
  <c r="CS947" i="1"/>
  <c r="DC947" i="1" s="1"/>
  <c r="CL947" i="1"/>
  <c r="CV947" i="1" s="1"/>
  <c r="CM947" i="1"/>
  <c r="CW947" i="1" s="1"/>
  <c r="CJ947" i="1"/>
  <c r="CM697" i="1"/>
  <c r="CW697" i="1" s="1"/>
  <c r="CN697" i="1"/>
  <c r="CX697" i="1" s="1"/>
  <c r="CO697" i="1"/>
  <c r="CY697" i="1" s="1"/>
  <c r="CQ697" i="1"/>
  <c r="DA697" i="1" s="1"/>
  <c r="CR697" i="1"/>
  <c r="DB697" i="1" s="1"/>
  <c r="CL697" i="1"/>
  <c r="CV697" i="1" s="1"/>
  <c r="CK697" i="1"/>
  <c r="CU697" i="1" s="1"/>
  <c r="CP697" i="1"/>
  <c r="CZ697" i="1" s="1"/>
  <c r="CS697" i="1"/>
  <c r="DC697" i="1" s="1"/>
  <c r="CJ697" i="1"/>
  <c r="CN955" i="1"/>
  <c r="CX955" i="1" s="1"/>
  <c r="CO955" i="1"/>
  <c r="CY955" i="1" s="1"/>
  <c r="CP955" i="1"/>
  <c r="CZ955" i="1" s="1"/>
  <c r="CQ955" i="1"/>
  <c r="DA955" i="1" s="1"/>
  <c r="CR955" i="1"/>
  <c r="DB955" i="1" s="1"/>
  <c r="CK955" i="1"/>
  <c r="CU955" i="1" s="1"/>
  <c r="CS955" i="1"/>
  <c r="DC955" i="1" s="1"/>
  <c r="CL955" i="1"/>
  <c r="CV955" i="1" s="1"/>
  <c r="CM955" i="1"/>
  <c r="CW955" i="1" s="1"/>
  <c r="CJ955" i="1"/>
  <c r="CP759" i="1"/>
  <c r="CZ759" i="1" s="1"/>
  <c r="CQ759" i="1"/>
  <c r="DA759" i="1" s="1"/>
  <c r="CR759" i="1"/>
  <c r="DB759" i="1" s="1"/>
  <c r="CK759" i="1"/>
  <c r="CU759" i="1" s="1"/>
  <c r="CS759" i="1"/>
  <c r="DC759" i="1" s="1"/>
  <c r="CL759" i="1"/>
  <c r="CV759" i="1" s="1"/>
  <c r="CM759" i="1"/>
  <c r="CW759" i="1" s="1"/>
  <c r="CN759" i="1"/>
  <c r="CX759" i="1" s="1"/>
  <c r="CO759" i="1"/>
  <c r="CY759" i="1" s="1"/>
  <c r="CJ759" i="1"/>
  <c r="CN572" i="1"/>
  <c r="CX572" i="1" s="1"/>
  <c r="CO572" i="1"/>
  <c r="CY572" i="1" s="1"/>
  <c r="CP572" i="1"/>
  <c r="CZ572" i="1" s="1"/>
  <c r="CQ572" i="1"/>
  <c r="DA572" i="1" s="1"/>
  <c r="CK572" i="1"/>
  <c r="CU572" i="1" s="1"/>
  <c r="CS572" i="1"/>
  <c r="DC572" i="1" s="1"/>
  <c r="CM572" i="1"/>
  <c r="CW572" i="1" s="1"/>
  <c r="CR572" i="1"/>
  <c r="DB572" i="1" s="1"/>
  <c r="CL572" i="1"/>
  <c r="CV572" i="1" s="1"/>
  <c r="CJ572" i="1"/>
  <c r="CP341" i="1"/>
  <c r="CZ341" i="1" s="1"/>
  <c r="CR341" i="1"/>
  <c r="DB341" i="1" s="1"/>
  <c r="CK341" i="1"/>
  <c r="CU341" i="1" s="1"/>
  <c r="CS341" i="1"/>
  <c r="DC341" i="1" s="1"/>
  <c r="CL341" i="1"/>
  <c r="CV341" i="1" s="1"/>
  <c r="CN341" i="1"/>
  <c r="CX341" i="1" s="1"/>
  <c r="CO341" i="1"/>
  <c r="CY341" i="1" s="1"/>
  <c r="CQ341" i="1"/>
  <c r="DA341" i="1" s="1"/>
  <c r="CM341" i="1"/>
  <c r="CW341" i="1" s="1"/>
  <c r="CJ341" i="1"/>
  <c r="CR797" i="1"/>
  <c r="DB797" i="1" s="1"/>
  <c r="CK797" i="1"/>
  <c r="CU797" i="1" s="1"/>
  <c r="CS797" i="1"/>
  <c r="DC797" i="1" s="1"/>
  <c r="CL797" i="1"/>
  <c r="CV797" i="1" s="1"/>
  <c r="CM797" i="1"/>
  <c r="CW797" i="1" s="1"/>
  <c r="CN797" i="1"/>
  <c r="CX797" i="1" s="1"/>
  <c r="CO797" i="1"/>
  <c r="CY797" i="1" s="1"/>
  <c r="CP797" i="1"/>
  <c r="CZ797" i="1" s="1"/>
  <c r="CQ797" i="1"/>
  <c r="DA797" i="1" s="1"/>
  <c r="CJ797" i="1"/>
  <c r="CQ68" i="1"/>
  <c r="DA68" i="1" s="1"/>
  <c r="CK68" i="1"/>
  <c r="CU68" i="1" s="1"/>
  <c r="CS68" i="1"/>
  <c r="DC68" i="1" s="1"/>
  <c r="CL68" i="1"/>
  <c r="CV68" i="1" s="1"/>
  <c r="CM68" i="1"/>
  <c r="CW68" i="1" s="1"/>
  <c r="CN68" i="1"/>
  <c r="CX68" i="1" s="1"/>
  <c r="CP68" i="1"/>
  <c r="CZ68" i="1" s="1"/>
  <c r="CR68" i="1"/>
  <c r="DB68" i="1" s="1"/>
  <c r="CO68" i="1"/>
  <c r="CY68" i="1" s="1"/>
  <c r="CJ68" i="1"/>
  <c r="CR991" i="1"/>
  <c r="DB991" i="1" s="1"/>
  <c r="CK991" i="1"/>
  <c r="CU991" i="1" s="1"/>
  <c r="CS991" i="1"/>
  <c r="DC991" i="1" s="1"/>
  <c r="CM991" i="1"/>
  <c r="CW991" i="1" s="1"/>
  <c r="CN991" i="1"/>
  <c r="CX991" i="1" s="1"/>
  <c r="CO991" i="1"/>
  <c r="CY991" i="1" s="1"/>
  <c r="CP991" i="1"/>
  <c r="CZ991" i="1" s="1"/>
  <c r="CJ991" i="1"/>
  <c r="CL991" i="1"/>
  <c r="CV991" i="1" s="1"/>
  <c r="CQ991" i="1"/>
  <c r="DA991" i="1" s="1"/>
  <c r="CP540" i="1"/>
  <c r="CZ540" i="1" s="1"/>
  <c r="CR540" i="1"/>
  <c r="DB540" i="1" s="1"/>
  <c r="CK540" i="1"/>
  <c r="CU540" i="1" s="1"/>
  <c r="CS540" i="1"/>
  <c r="DC540" i="1" s="1"/>
  <c r="CL540" i="1"/>
  <c r="CV540" i="1" s="1"/>
  <c r="CN540" i="1"/>
  <c r="CX540" i="1" s="1"/>
  <c r="CQ540" i="1"/>
  <c r="DA540" i="1" s="1"/>
  <c r="CM540" i="1"/>
  <c r="CW540" i="1" s="1"/>
  <c r="CO540" i="1"/>
  <c r="CY540" i="1" s="1"/>
  <c r="CJ540" i="1"/>
  <c r="CN883" i="1"/>
  <c r="CX883" i="1" s="1"/>
  <c r="CO883" i="1"/>
  <c r="CY883" i="1" s="1"/>
  <c r="CP883" i="1"/>
  <c r="CZ883" i="1" s="1"/>
  <c r="CQ883" i="1"/>
  <c r="DA883" i="1" s="1"/>
  <c r="CR883" i="1"/>
  <c r="DB883" i="1" s="1"/>
  <c r="CK883" i="1"/>
  <c r="CU883" i="1" s="1"/>
  <c r="CS883" i="1"/>
  <c r="DC883" i="1" s="1"/>
  <c r="CL883" i="1"/>
  <c r="CV883" i="1" s="1"/>
  <c r="CM883" i="1"/>
  <c r="CW883" i="1" s="1"/>
  <c r="CJ883" i="1"/>
  <c r="CK918" i="1"/>
  <c r="CU918" i="1" s="1"/>
  <c r="CS918" i="1"/>
  <c r="DC918" i="1" s="1"/>
  <c r="CL918" i="1"/>
  <c r="CV918" i="1" s="1"/>
  <c r="CM918" i="1"/>
  <c r="CW918" i="1" s="1"/>
  <c r="CN918" i="1"/>
  <c r="CX918" i="1" s="1"/>
  <c r="CO918" i="1"/>
  <c r="CY918" i="1" s="1"/>
  <c r="CP918" i="1"/>
  <c r="CZ918" i="1" s="1"/>
  <c r="CQ918" i="1"/>
  <c r="DA918" i="1" s="1"/>
  <c r="CJ918" i="1"/>
  <c r="CR918" i="1"/>
  <c r="DB918" i="1" s="1"/>
  <c r="CN737" i="1"/>
  <c r="CX737" i="1" s="1"/>
  <c r="CO737" i="1"/>
  <c r="CY737" i="1" s="1"/>
  <c r="CQ737" i="1"/>
  <c r="DA737" i="1" s="1"/>
  <c r="CR737" i="1"/>
  <c r="DB737" i="1" s="1"/>
  <c r="CL737" i="1"/>
  <c r="CV737" i="1" s="1"/>
  <c r="CM737" i="1"/>
  <c r="CW737" i="1" s="1"/>
  <c r="CP737" i="1"/>
  <c r="CZ737" i="1" s="1"/>
  <c r="CS737" i="1"/>
  <c r="DC737" i="1" s="1"/>
  <c r="CK737" i="1"/>
  <c r="CU737" i="1" s="1"/>
  <c r="CJ737" i="1"/>
  <c r="CP292" i="1"/>
  <c r="CZ292" i="1" s="1"/>
  <c r="CQ292" i="1"/>
  <c r="DA292" i="1" s="1"/>
  <c r="CR292" i="1"/>
  <c r="DB292" i="1" s="1"/>
  <c r="CK292" i="1"/>
  <c r="CU292" i="1" s="1"/>
  <c r="CS292" i="1"/>
  <c r="DC292" i="1" s="1"/>
  <c r="CL292" i="1"/>
  <c r="CV292" i="1" s="1"/>
  <c r="CM292" i="1"/>
  <c r="CW292" i="1" s="1"/>
  <c r="CO292" i="1"/>
  <c r="CY292" i="1" s="1"/>
  <c r="CN292" i="1"/>
  <c r="CX292" i="1" s="1"/>
  <c r="CJ292" i="1"/>
  <c r="CN931" i="1"/>
  <c r="CX931" i="1" s="1"/>
  <c r="CO931" i="1"/>
  <c r="CY931" i="1" s="1"/>
  <c r="CP931" i="1"/>
  <c r="CZ931" i="1" s="1"/>
  <c r="CQ931" i="1"/>
  <c r="DA931" i="1" s="1"/>
  <c r="CR931" i="1"/>
  <c r="DB931" i="1" s="1"/>
  <c r="CK931" i="1"/>
  <c r="CU931" i="1" s="1"/>
  <c r="CS931" i="1"/>
  <c r="DC931" i="1" s="1"/>
  <c r="CL931" i="1"/>
  <c r="CV931" i="1" s="1"/>
  <c r="CM931" i="1"/>
  <c r="CW931" i="1" s="1"/>
  <c r="CJ931" i="1"/>
  <c r="CP508" i="1"/>
  <c r="CZ508" i="1" s="1"/>
  <c r="CR508" i="1"/>
  <c r="DB508" i="1" s="1"/>
  <c r="CK508" i="1"/>
  <c r="CU508" i="1" s="1"/>
  <c r="CS508" i="1"/>
  <c r="DC508" i="1" s="1"/>
  <c r="CM508" i="1"/>
  <c r="CW508" i="1" s="1"/>
  <c r="CL508" i="1"/>
  <c r="CV508" i="1" s="1"/>
  <c r="CO508" i="1"/>
  <c r="CY508" i="1" s="1"/>
  <c r="CN508" i="1"/>
  <c r="CX508" i="1" s="1"/>
  <c r="CQ508" i="1"/>
  <c r="DA508" i="1" s="1"/>
  <c r="CJ508" i="1"/>
  <c r="CN277" i="1"/>
  <c r="CX277" i="1" s="1"/>
  <c r="CO277" i="1"/>
  <c r="CY277" i="1" s="1"/>
  <c r="CQ277" i="1"/>
  <c r="DA277" i="1" s="1"/>
  <c r="CR277" i="1"/>
  <c r="DB277" i="1" s="1"/>
  <c r="CK277" i="1"/>
  <c r="CU277" i="1" s="1"/>
  <c r="CS277" i="1"/>
  <c r="DC277" i="1" s="1"/>
  <c r="CM277" i="1"/>
  <c r="CW277" i="1" s="1"/>
  <c r="CP277" i="1"/>
  <c r="CZ277" i="1" s="1"/>
  <c r="CL277" i="1"/>
  <c r="CV277" i="1" s="1"/>
  <c r="CJ277" i="1"/>
  <c r="CL949" i="1"/>
  <c r="CV949" i="1" s="1"/>
  <c r="CM949" i="1"/>
  <c r="CW949" i="1" s="1"/>
  <c r="CN949" i="1"/>
  <c r="CX949" i="1" s="1"/>
  <c r="CO949" i="1"/>
  <c r="CY949" i="1" s="1"/>
  <c r="CP949" i="1"/>
  <c r="CZ949" i="1" s="1"/>
  <c r="CQ949" i="1"/>
  <c r="DA949" i="1" s="1"/>
  <c r="CR949" i="1"/>
  <c r="DB949" i="1" s="1"/>
  <c r="CK949" i="1"/>
  <c r="CU949" i="1" s="1"/>
  <c r="CS949" i="1"/>
  <c r="DC949" i="1" s="1"/>
  <c r="CJ949" i="1"/>
  <c r="CM221" i="1"/>
  <c r="CW221" i="1" s="1"/>
  <c r="CO221" i="1"/>
  <c r="CY221" i="1" s="1"/>
  <c r="CK221" i="1"/>
  <c r="CU221" i="1" s="1"/>
  <c r="CS221" i="1"/>
  <c r="DC221" i="1" s="1"/>
  <c r="CQ221" i="1"/>
  <c r="DA221" i="1" s="1"/>
  <c r="CR221" i="1"/>
  <c r="DB221" i="1" s="1"/>
  <c r="CL221" i="1"/>
  <c r="CV221" i="1" s="1"/>
  <c r="CN221" i="1"/>
  <c r="CX221" i="1" s="1"/>
  <c r="CP221" i="1"/>
  <c r="CZ221" i="1" s="1"/>
  <c r="CJ221" i="1"/>
  <c r="CL419" i="1"/>
  <c r="CV419" i="1" s="1"/>
  <c r="CM419" i="1"/>
  <c r="CW419" i="1" s="1"/>
  <c r="CN419" i="1"/>
  <c r="CX419" i="1" s="1"/>
  <c r="CO419" i="1"/>
  <c r="CY419" i="1" s="1"/>
  <c r="CQ419" i="1"/>
  <c r="DA419" i="1" s="1"/>
  <c r="CP419" i="1"/>
  <c r="CZ419" i="1" s="1"/>
  <c r="CR419" i="1"/>
  <c r="DB419" i="1" s="1"/>
  <c r="CS419" i="1"/>
  <c r="DC419" i="1" s="1"/>
  <c r="CK419" i="1"/>
  <c r="CU419" i="1" s="1"/>
  <c r="CJ419" i="1"/>
  <c r="CR927" i="1"/>
  <c r="DB927" i="1" s="1"/>
  <c r="CK927" i="1"/>
  <c r="CU927" i="1" s="1"/>
  <c r="CS927" i="1"/>
  <c r="DC927" i="1" s="1"/>
  <c r="CL927" i="1"/>
  <c r="CV927" i="1" s="1"/>
  <c r="CM927" i="1"/>
  <c r="CW927" i="1" s="1"/>
  <c r="CN927" i="1"/>
  <c r="CX927" i="1" s="1"/>
  <c r="CO927" i="1"/>
  <c r="CY927" i="1" s="1"/>
  <c r="CP927" i="1"/>
  <c r="CZ927" i="1" s="1"/>
  <c r="CJ927" i="1"/>
  <c r="CQ927" i="1"/>
  <c r="DA927" i="1" s="1"/>
  <c r="CN476" i="1"/>
  <c r="CX476" i="1" s="1"/>
  <c r="CP476" i="1"/>
  <c r="CZ476" i="1" s="1"/>
  <c r="CR476" i="1"/>
  <c r="DB476" i="1" s="1"/>
  <c r="CK476" i="1"/>
  <c r="CU476" i="1" s="1"/>
  <c r="CS476" i="1"/>
  <c r="DC476" i="1" s="1"/>
  <c r="CM476" i="1"/>
  <c r="CW476" i="1" s="1"/>
  <c r="CL476" i="1"/>
  <c r="CV476" i="1" s="1"/>
  <c r="CO476" i="1"/>
  <c r="CY476" i="1" s="1"/>
  <c r="CQ476" i="1"/>
  <c r="DA476" i="1" s="1"/>
  <c r="CJ476" i="1"/>
  <c r="CL819" i="1"/>
  <c r="CV819" i="1" s="1"/>
  <c r="CM819" i="1"/>
  <c r="CW819" i="1" s="1"/>
  <c r="CN819" i="1"/>
  <c r="CX819" i="1" s="1"/>
  <c r="CO819" i="1"/>
  <c r="CY819" i="1" s="1"/>
  <c r="CP819" i="1"/>
  <c r="CZ819" i="1" s="1"/>
  <c r="CQ819" i="1"/>
  <c r="DA819" i="1" s="1"/>
  <c r="CR819" i="1"/>
  <c r="DB819" i="1" s="1"/>
  <c r="CK819" i="1"/>
  <c r="CU819" i="1" s="1"/>
  <c r="CS819" i="1"/>
  <c r="DC819" i="1" s="1"/>
  <c r="CJ819" i="1"/>
  <c r="CL622" i="1"/>
  <c r="CV622" i="1" s="1"/>
  <c r="CM622" i="1"/>
  <c r="CW622" i="1" s="1"/>
  <c r="CN622" i="1"/>
  <c r="CX622" i="1" s="1"/>
  <c r="CO622" i="1"/>
  <c r="CY622" i="1" s="1"/>
  <c r="CK622" i="1"/>
  <c r="CU622" i="1" s="1"/>
  <c r="CS622" i="1"/>
  <c r="DC622" i="1" s="1"/>
  <c r="CP622" i="1"/>
  <c r="CZ622" i="1" s="1"/>
  <c r="CQ622" i="1"/>
  <c r="DA622" i="1" s="1"/>
  <c r="CR622" i="1"/>
  <c r="DB622" i="1" s="1"/>
  <c r="CJ622" i="1"/>
  <c r="CL763" i="1"/>
  <c r="CV763" i="1" s="1"/>
  <c r="CM763" i="1"/>
  <c r="CW763" i="1" s="1"/>
  <c r="CN763" i="1"/>
  <c r="CX763" i="1" s="1"/>
  <c r="CO763" i="1"/>
  <c r="CY763" i="1" s="1"/>
  <c r="CP763" i="1"/>
  <c r="CZ763" i="1" s="1"/>
  <c r="CQ763" i="1"/>
  <c r="DA763" i="1" s="1"/>
  <c r="CR763" i="1"/>
  <c r="DB763" i="1" s="1"/>
  <c r="CK763" i="1"/>
  <c r="CU763" i="1" s="1"/>
  <c r="CS763" i="1"/>
  <c r="DC763" i="1" s="1"/>
  <c r="CJ763" i="1"/>
  <c r="CR887" i="1"/>
  <c r="DB887" i="1" s="1"/>
  <c r="CK887" i="1"/>
  <c r="CU887" i="1" s="1"/>
  <c r="CS887" i="1"/>
  <c r="DC887" i="1" s="1"/>
  <c r="CL887" i="1"/>
  <c r="CV887" i="1" s="1"/>
  <c r="CM887" i="1"/>
  <c r="CW887" i="1" s="1"/>
  <c r="CN887" i="1"/>
  <c r="CX887" i="1" s="1"/>
  <c r="CO887" i="1"/>
  <c r="CY887" i="1" s="1"/>
  <c r="CP887" i="1"/>
  <c r="CZ887" i="1" s="1"/>
  <c r="CQ887" i="1"/>
  <c r="DA887" i="1" s="1"/>
  <c r="CJ887" i="1"/>
  <c r="CM956" i="1"/>
  <c r="CW956" i="1" s="1"/>
  <c r="CN956" i="1"/>
  <c r="CX956" i="1" s="1"/>
  <c r="CO956" i="1"/>
  <c r="CY956" i="1" s="1"/>
  <c r="CP956" i="1"/>
  <c r="CZ956" i="1" s="1"/>
  <c r="CQ956" i="1"/>
  <c r="DA956" i="1" s="1"/>
  <c r="CR956" i="1"/>
  <c r="DB956" i="1" s="1"/>
  <c r="CK956" i="1"/>
  <c r="CU956" i="1" s="1"/>
  <c r="CS956" i="1"/>
  <c r="DC956" i="1" s="1"/>
  <c r="CL956" i="1"/>
  <c r="CV956" i="1" s="1"/>
  <c r="CJ956" i="1"/>
  <c r="CL981" i="1"/>
  <c r="CV981" i="1" s="1"/>
  <c r="CM981" i="1"/>
  <c r="CW981" i="1" s="1"/>
  <c r="CO981" i="1"/>
  <c r="CY981" i="1" s="1"/>
  <c r="CP981" i="1"/>
  <c r="CZ981" i="1" s="1"/>
  <c r="CQ981" i="1"/>
  <c r="DA981" i="1" s="1"/>
  <c r="CR981" i="1"/>
  <c r="DB981" i="1" s="1"/>
  <c r="CS981" i="1"/>
  <c r="DC981" i="1" s="1"/>
  <c r="CK981" i="1"/>
  <c r="CU981" i="1" s="1"/>
  <c r="CN981" i="1"/>
  <c r="CX981" i="1" s="1"/>
  <c r="CJ981" i="1"/>
  <c r="CL835" i="1"/>
  <c r="CV835" i="1" s="1"/>
  <c r="CM835" i="1"/>
  <c r="CW835" i="1" s="1"/>
  <c r="CN835" i="1"/>
  <c r="CX835" i="1" s="1"/>
  <c r="CO835" i="1"/>
  <c r="CY835" i="1" s="1"/>
  <c r="CP835" i="1"/>
  <c r="CZ835" i="1" s="1"/>
  <c r="CQ835" i="1"/>
  <c r="DA835" i="1" s="1"/>
  <c r="CR835" i="1"/>
  <c r="DB835" i="1" s="1"/>
  <c r="CK835" i="1"/>
  <c r="CU835" i="1" s="1"/>
  <c r="CS835" i="1"/>
  <c r="DC835" i="1" s="1"/>
  <c r="CJ835" i="1"/>
  <c r="CK428" i="1"/>
  <c r="CU428" i="1" s="1"/>
  <c r="CS428" i="1"/>
  <c r="DC428" i="1" s="1"/>
  <c r="CL428" i="1"/>
  <c r="CV428" i="1" s="1"/>
  <c r="CM428" i="1"/>
  <c r="CW428" i="1" s="1"/>
  <c r="CN428" i="1"/>
  <c r="CX428" i="1" s="1"/>
  <c r="CQ428" i="1"/>
  <c r="DA428" i="1" s="1"/>
  <c r="CR428" i="1"/>
  <c r="DB428" i="1" s="1"/>
  <c r="CP428" i="1"/>
  <c r="CZ428" i="1" s="1"/>
  <c r="CO428" i="1"/>
  <c r="CY428" i="1" s="1"/>
  <c r="CJ428" i="1"/>
  <c r="CL287" i="1"/>
  <c r="CV287" i="1" s="1"/>
  <c r="CM287" i="1"/>
  <c r="CW287" i="1" s="1"/>
  <c r="CQ287" i="1"/>
  <c r="DA287" i="1" s="1"/>
  <c r="CK287" i="1"/>
  <c r="CU287" i="1" s="1"/>
  <c r="CN287" i="1"/>
  <c r="CX287" i="1" s="1"/>
  <c r="CO287" i="1"/>
  <c r="CY287" i="1" s="1"/>
  <c r="CP287" i="1"/>
  <c r="CZ287" i="1" s="1"/>
  <c r="CR287" i="1"/>
  <c r="DB287" i="1" s="1"/>
  <c r="CS287" i="1"/>
  <c r="DC287" i="1" s="1"/>
  <c r="CJ287" i="1"/>
  <c r="CN129" i="1"/>
  <c r="CX129" i="1" s="1"/>
  <c r="CO129" i="1"/>
  <c r="CY129" i="1" s="1"/>
  <c r="CP129" i="1"/>
  <c r="CZ129" i="1" s="1"/>
  <c r="CQ129" i="1"/>
  <c r="DA129" i="1" s="1"/>
  <c r="CK129" i="1"/>
  <c r="CU129" i="1" s="1"/>
  <c r="CS129" i="1"/>
  <c r="DC129" i="1" s="1"/>
  <c r="CL129" i="1"/>
  <c r="CV129" i="1" s="1"/>
  <c r="CR129" i="1"/>
  <c r="DB129" i="1" s="1"/>
  <c r="CM129" i="1"/>
  <c r="CW129" i="1" s="1"/>
  <c r="CJ129" i="1"/>
  <c r="CL147" i="1"/>
  <c r="CV147" i="1" s="1"/>
  <c r="CM147" i="1"/>
  <c r="CW147" i="1" s="1"/>
  <c r="CN147" i="1"/>
  <c r="CX147" i="1" s="1"/>
  <c r="CO147" i="1"/>
  <c r="CY147" i="1" s="1"/>
  <c r="CQ147" i="1"/>
  <c r="DA147" i="1" s="1"/>
  <c r="CS147" i="1"/>
  <c r="DC147" i="1" s="1"/>
  <c r="CP147" i="1"/>
  <c r="CZ147" i="1" s="1"/>
  <c r="CR147" i="1"/>
  <c r="DB147" i="1" s="1"/>
  <c r="CK147" i="1"/>
  <c r="CU147" i="1" s="1"/>
  <c r="CJ147" i="1"/>
  <c r="CO728" i="1"/>
  <c r="CY728" i="1" s="1"/>
  <c r="CP728" i="1"/>
  <c r="CZ728" i="1" s="1"/>
  <c r="CR728" i="1"/>
  <c r="DB728" i="1" s="1"/>
  <c r="CK728" i="1"/>
  <c r="CU728" i="1" s="1"/>
  <c r="CS728" i="1"/>
  <c r="DC728" i="1" s="1"/>
  <c r="CM728" i="1"/>
  <c r="CW728" i="1" s="1"/>
  <c r="CL728" i="1"/>
  <c r="CV728" i="1" s="1"/>
  <c r="CN728" i="1"/>
  <c r="CX728" i="1" s="1"/>
  <c r="CQ728" i="1"/>
  <c r="DA728" i="1" s="1"/>
  <c r="CJ728" i="1"/>
  <c r="CP93" i="1"/>
  <c r="CZ93" i="1" s="1"/>
  <c r="CR93" i="1"/>
  <c r="DB93" i="1" s="1"/>
  <c r="CL93" i="1"/>
  <c r="CV93" i="1" s="1"/>
  <c r="CM93" i="1"/>
  <c r="CW93" i="1" s="1"/>
  <c r="CO93" i="1"/>
  <c r="CY93" i="1" s="1"/>
  <c r="CK93" i="1"/>
  <c r="CU93" i="1" s="1"/>
  <c r="CN93" i="1"/>
  <c r="CX93" i="1" s="1"/>
  <c r="CQ93" i="1"/>
  <c r="DA93" i="1" s="1"/>
  <c r="CS93" i="1"/>
  <c r="DC93" i="1" s="1"/>
  <c r="CJ93" i="1"/>
  <c r="CQ617" i="1"/>
  <c r="DA617" i="1" s="1"/>
  <c r="CR617" i="1"/>
  <c r="DB617" i="1" s="1"/>
  <c r="CK617" i="1"/>
  <c r="CU617" i="1" s="1"/>
  <c r="CS617" i="1"/>
  <c r="DC617" i="1" s="1"/>
  <c r="CL617" i="1"/>
  <c r="CV617" i="1" s="1"/>
  <c r="CP617" i="1"/>
  <c r="CZ617" i="1" s="1"/>
  <c r="CO617" i="1"/>
  <c r="CY617" i="1" s="1"/>
  <c r="CN617" i="1"/>
  <c r="CX617" i="1" s="1"/>
  <c r="CM617" i="1"/>
  <c r="CW617" i="1" s="1"/>
  <c r="CJ617" i="1"/>
  <c r="CK639" i="1"/>
  <c r="CU639" i="1" s="1"/>
  <c r="CS639" i="1"/>
  <c r="DC639" i="1" s="1"/>
  <c r="CL639" i="1"/>
  <c r="CV639" i="1" s="1"/>
  <c r="CM639" i="1"/>
  <c r="CW639" i="1" s="1"/>
  <c r="CP639" i="1"/>
  <c r="CZ639" i="1" s="1"/>
  <c r="CQ639" i="1"/>
  <c r="DA639" i="1" s="1"/>
  <c r="CR639" i="1"/>
  <c r="DB639" i="1" s="1"/>
  <c r="CO639" i="1"/>
  <c r="CY639" i="1" s="1"/>
  <c r="CN639" i="1"/>
  <c r="CX639" i="1" s="1"/>
  <c r="CJ639" i="1"/>
  <c r="CQ266" i="1"/>
  <c r="DA266" i="1" s="1"/>
  <c r="CR266" i="1"/>
  <c r="DB266" i="1" s="1"/>
  <c r="CL266" i="1"/>
  <c r="CV266" i="1" s="1"/>
  <c r="CM266" i="1"/>
  <c r="CW266" i="1" s="1"/>
  <c r="CN266" i="1"/>
  <c r="CX266" i="1" s="1"/>
  <c r="CK266" i="1"/>
  <c r="CU266" i="1" s="1"/>
  <c r="CO266" i="1"/>
  <c r="CY266" i="1" s="1"/>
  <c r="CP266" i="1"/>
  <c r="CZ266" i="1" s="1"/>
  <c r="CS266" i="1"/>
  <c r="DC266" i="1" s="1"/>
  <c r="CJ266" i="1"/>
  <c r="CL369" i="1"/>
  <c r="CV369" i="1" s="1"/>
  <c r="CO369" i="1"/>
  <c r="CY369" i="1" s="1"/>
  <c r="CP369" i="1"/>
  <c r="CZ369" i="1" s="1"/>
  <c r="CK369" i="1"/>
  <c r="CU369" i="1" s="1"/>
  <c r="CM369" i="1"/>
  <c r="CW369" i="1" s="1"/>
  <c r="CN369" i="1"/>
  <c r="CX369" i="1" s="1"/>
  <c r="CQ369" i="1"/>
  <c r="DA369" i="1" s="1"/>
  <c r="CS369" i="1"/>
  <c r="DC369" i="1" s="1"/>
  <c r="CR369" i="1"/>
  <c r="DB369" i="1" s="1"/>
  <c r="CJ369" i="1"/>
  <c r="CK707" i="1"/>
  <c r="CU707" i="1" s="1"/>
  <c r="CS707" i="1"/>
  <c r="DC707" i="1" s="1"/>
  <c r="CL707" i="1"/>
  <c r="CV707" i="1" s="1"/>
  <c r="CM707" i="1"/>
  <c r="CW707" i="1" s="1"/>
  <c r="CO707" i="1"/>
  <c r="CY707" i="1" s="1"/>
  <c r="CP707" i="1"/>
  <c r="CZ707" i="1" s="1"/>
  <c r="CR707" i="1"/>
  <c r="DB707" i="1" s="1"/>
  <c r="CN707" i="1"/>
  <c r="CX707" i="1" s="1"/>
  <c r="CQ707" i="1"/>
  <c r="DA707" i="1" s="1"/>
  <c r="CJ707" i="1"/>
  <c r="CK161" i="1"/>
  <c r="CU161" i="1" s="1"/>
  <c r="CS161" i="1"/>
  <c r="DC161" i="1" s="1"/>
  <c r="CM161" i="1"/>
  <c r="CW161" i="1" s="1"/>
  <c r="CN161" i="1"/>
  <c r="CX161" i="1" s="1"/>
  <c r="CQ161" i="1"/>
  <c r="DA161" i="1" s="1"/>
  <c r="CR161" i="1"/>
  <c r="DB161" i="1" s="1"/>
  <c r="CP161" i="1"/>
  <c r="CZ161" i="1" s="1"/>
  <c r="CL161" i="1"/>
  <c r="CV161" i="1" s="1"/>
  <c r="CO161" i="1"/>
  <c r="CY161" i="1" s="1"/>
  <c r="CJ161" i="1"/>
  <c r="CO189" i="1"/>
  <c r="CY189" i="1" s="1"/>
  <c r="CQ189" i="1"/>
  <c r="DA189" i="1" s="1"/>
  <c r="CR189" i="1"/>
  <c r="DB189" i="1" s="1"/>
  <c r="CM189" i="1"/>
  <c r="CW189" i="1" s="1"/>
  <c r="CK189" i="1"/>
  <c r="CU189" i="1" s="1"/>
  <c r="CL189" i="1"/>
  <c r="CV189" i="1" s="1"/>
  <c r="CN189" i="1"/>
  <c r="CX189" i="1" s="1"/>
  <c r="CP189" i="1"/>
  <c r="CZ189" i="1" s="1"/>
  <c r="CS189" i="1"/>
  <c r="DC189" i="1" s="1"/>
  <c r="CJ189" i="1"/>
  <c r="CM613" i="1"/>
  <c r="CW613" i="1" s="1"/>
  <c r="CN613" i="1"/>
  <c r="CX613" i="1" s="1"/>
  <c r="CO613" i="1"/>
  <c r="CY613" i="1" s="1"/>
  <c r="CP613" i="1"/>
  <c r="CZ613" i="1" s="1"/>
  <c r="CL613" i="1"/>
  <c r="CV613" i="1" s="1"/>
  <c r="CK613" i="1"/>
  <c r="CU613" i="1" s="1"/>
  <c r="CQ613" i="1"/>
  <c r="DA613" i="1" s="1"/>
  <c r="CR613" i="1"/>
  <c r="DB613" i="1" s="1"/>
  <c r="CS613" i="1"/>
  <c r="DC613" i="1" s="1"/>
  <c r="CJ613" i="1"/>
  <c r="CL205" i="1"/>
  <c r="CV205" i="1" s="1"/>
  <c r="CM205" i="1"/>
  <c r="CW205" i="1" s="1"/>
  <c r="CN205" i="1"/>
  <c r="CX205" i="1" s="1"/>
  <c r="CO205" i="1"/>
  <c r="CY205" i="1" s="1"/>
  <c r="CP205" i="1"/>
  <c r="CZ205" i="1" s="1"/>
  <c r="CK205" i="1"/>
  <c r="CU205" i="1" s="1"/>
  <c r="CS205" i="1"/>
  <c r="DC205" i="1" s="1"/>
  <c r="CQ205" i="1"/>
  <c r="DA205" i="1" s="1"/>
  <c r="CR205" i="1"/>
  <c r="DB205" i="1" s="1"/>
  <c r="CJ205" i="1"/>
  <c r="CK50" i="1"/>
  <c r="CU50" i="1" s="1"/>
  <c r="CS50" i="1"/>
  <c r="DC50" i="1" s="1"/>
  <c r="CM50" i="1"/>
  <c r="CW50" i="1" s="1"/>
  <c r="CN50" i="1"/>
  <c r="CX50" i="1" s="1"/>
  <c r="CO50" i="1"/>
  <c r="CY50" i="1" s="1"/>
  <c r="CP50" i="1"/>
  <c r="CZ50" i="1" s="1"/>
  <c r="CR50" i="1"/>
  <c r="DB50" i="1" s="1"/>
  <c r="CL50" i="1"/>
  <c r="CV50" i="1" s="1"/>
  <c r="CQ50" i="1"/>
  <c r="DA50" i="1" s="1"/>
  <c r="CJ50" i="1"/>
  <c r="CK203" i="1"/>
  <c r="CU203" i="1" s="1"/>
  <c r="CO203" i="1"/>
  <c r="CY203" i="1" s="1"/>
  <c r="CM203" i="1"/>
  <c r="CW203" i="1" s="1"/>
  <c r="CN203" i="1"/>
  <c r="CX203" i="1" s="1"/>
  <c r="CP203" i="1"/>
  <c r="CZ203" i="1" s="1"/>
  <c r="CQ203" i="1"/>
  <c r="DA203" i="1" s="1"/>
  <c r="CR203" i="1"/>
  <c r="DB203" i="1" s="1"/>
  <c r="CL203" i="1"/>
  <c r="CV203" i="1" s="1"/>
  <c r="CS203" i="1"/>
  <c r="DC203" i="1" s="1"/>
  <c r="CJ203" i="1"/>
  <c r="CM130" i="1"/>
  <c r="CW130" i="1" s="1"/>
  <c r="CN130" i="1"/>
  <c r="CX130" i="1" s="1"/>
  <c r="CO130" i="1"/>
  <c r="CY130" i="1" s="1"/>
  <c r="CP130" i="1"/>
  <c r="CZ130" i="1" s="1"/>
  <c r="CR130" i="1"/>
  <c r="DB130" i="1" s="1"/>
  <c r="CK130" i="1"/>
  <c r="CU130" i="1" s="1"/>
  <c r="CS130" i="1"/>
  <c r="DC130" i="1" s="1"/>
  <c r="CL130" i="1"/>
  <c r="CV130" i="1" s="1"/>
  <c r="CQ130" i="1"/>
  <c r="DA130" i="1" s="1"/>
  <c r="CJ130" i="1"/>
  <c r="CL271" i="1"/>
  <c r="CV271" i="1" s="1"/>
  <c r="CM271" i="1"/>
  <c r="CW271" i="1" s="1"/>
  <c r="CO271" i="1"/>
  <c r="CY271" i="1" s="1"/>
  <c r="CP271" i="1"/>
  <c r="CZ271" i="1" s="1"/>
  <c r="CQ271" i="1"/>
  <c r="DA271" i="1" s="1"/>
  <c r="CK271" i="1"/>
  <c r="CU271" i="1" s="1"/>
  <c r="CN271" i="1"/>
  <c r="CX271" i="1" s="1"/>
  <c r="CR271" i="1"/>
  <c r="DB271" i="1" s="1"/>
  <c r="CS271" i="1"/>
  <c r="DC271" i="1" s="1"/>
  <c r="CJ271" i="1"/>
  <c r="CP85" i="1"/>
  <c r="CZ85" i="1" s="1"/>
  <c r="CR85" i="1"/>
  <c r="DB85" i="1" s="1"/>
  <c r="CK85" i="1"/>
  <c r="CU85" i="1" s="1"/>
  <c r="CS85" i="1"/>
  <c r="DC85" i="1" s="1"/>
  <c r="CL85" i="1"/>
  <c r="CV85" i="1" s="1"/>
  <c r="CM85" i="1"/>
  <c r="CW85" i="1" s="1"/>
  <c r="CO85" i="1"/>
  <c r="CY85" i="1" s="1"/>
  <c r="CN85" i="1"/>
  <c r="CX85" i="1" s="1"/>
  <c r="CQ85" i="1"/>
  <c r="DA85" i="1" s="1"/>
  <c r="CJ85" i="1"/>
  <c r="CN550" i="1"/>
  <c r="CX550" i="1" s="1"/>
  <c r="CP550" i="1"/>
  <c r="CZ550" i="1" s="1"/>
  <c r="CQ550" i="1"/>
  <c r="DA550" i="1" s="1"/>
  <c r="CS550" i="1"/>
  <c r="DC550" i="1" s="1"/>
  <c r="CK550" i="1"/>
  <c r="CU550" i="1" s="1"/>
  <c r="CM550" i="1"/>
  <c r="CW550" i="1" s="1"/>
  <c r="CR550" i="1"/>
  <c r="DB550" i="1" s="1"/>
  <c r="CL550" i="1"/>
  <c r="CV550" i="1" s="1"/>
  <c r="CO550" i="1"/>
  <c r="CY550" i="1" s="1"/>
  <c r="CJ550" i="1"/>
  <c r="CN47" i="1"/>
  <c r="CX47" i="1" s="1"/>
  <c r="CP47" i="1"/>
  <c r="CZ47" i="1" s="1"/>
  <c r="CQ47" i="1"/>
  <c r="DA47" i="1" s="1"/>
  <c r="CR47" i="1"/>
  <c r="DB47" i="1" s="1"/>
  <c r="CK47" i="1"/>
  <c r="CU47" i="1" s="1"/>
  <c r="CS47" i="1"/>
  <c r="DC47" i="1" s="1"/>
  <c r="CM47" i="1"/>
  <c r="CW47" i="1" s="1"/>
  <c r="CO47" i="1"/>
  <c r="CY47" i="1" s="1"/>
  <c r="CL47" i="1"/>
  <c r="CV47" i="1" s="1"/>
  <c r="CJ47" i="1"/>
  <c r="CR322" i="1"/>
  <c r="DB322" i="1" s="1"/>
  <c r="CK322" i="1"/>
  <c r="CU322" i="1" s="1"/>
  <c r="CS322" i="1"/>
  <c r="DC322" i="1" s="1"/>
  <c r="CL322" i="1"/>
  <c r="CV322" i="1" s="1"/>
  <c r="CM322" i="1"/>
  <c r="CW322" i="1" s="1"/>
  <c r="CN322" i="1"/>
  <c r="CX322" i="1" s="1"/>
  <c r="CO322" i="1"/>
  <c r="CY322" i="1" s="1"/>
  <c r="CQ322" i="1"/>
  <c r="DA322" i="1" s="1"/>
  <c r="CP322" i="1"/>
  <c r="CZ322" i="1" s="1"/>
  <c r="CJ322" i="1"/>
  <c r="CK240" i="1"/>
  <c r="CU240" i="1" s="1"/>
  <c r="CS240" i="1"/>
  <c r="DC240" i="1" s="1"/>
  <c r="CL240" i="1"/>
  <c r="CV240" i="1" s="1"/>
  <c r="CM240" i="1"/>
  <c r="CW240" i="1" s="1"/>
  <c r="CN240" i="1"/>
  <c r="CX240" i="1" s="1"/>
  <c r="CO240" i="1"/>
  <c r="CY240" i="1" s="1"/>
  <c r="CP240" i="1"/>
  <c r="CZ240" i="1" s="1"/>
  <c r="CQ240" i="1"/>
  <c r="DA240" i="1" s="1"/>
  <c r="CR240" i="1"/>
  <c r="DB240" i="1" s="1"/>
  <c r="CJ240" i="1"/>
  <c r="CO663" i="1"/>
  <c r="CY663" i="1" s="1"/>
  <c r="CP663" i="1"/>
  <c r="CZ663" i="1" s="1"/>
  <c r="CQ663" i="1"/>
  <c r="DA663" i="1" s="1"/>
  <c r="CR663" i="1"/>
  <c r="DB663" i="1" s="1"/>
  <c r="CK663" i="1"/>
  <c r="CU663" i="1" s="1"/>
  <c r="CS663" i="1"/>
  <c r="DC663" i="1" s="1"/>
  <c r="CL663" i="1"/>
  <c r="CV663" i="1" s="1"/>
  <c r="CN663" i="1"/>
  <c r="CX663" i="1" s="1"/>
  <c r="CM663" i="1"/>
  <c r="CW663" i="1" s="1"/>
  <c r="CJ663" i="1"/>
  <c r="CQ750" i="1"/>
  <c r="DA750" i="1" s="1"/>
  <c r="CR750" i="1"/>
  <c r="DB750" i="1" s="1"/>
  <c r="CM750" i="1"/>
  <c r="CW750" i="1" s="1"/>
  <c r="CO750" i="1"/>
  <c r="CY750" i="1" s="1"/>
  <c r="CK750" i="1"/>
  <c r="CU750" i="1" s="1"/>
  <c r="CL750" i="1"/>
  <c r="CV750" i="1" s="1"/>
  <c r="CN750" i="1"/>
  <c r="CX750" i="1" s="1"/>
  <c r="CP750" i="1"/>
  <c r="CZ750" i="1" s="1"/>
  <c r="CS750" i="1"/>
  <c r="DC750" i="1" s="1"/>
  <c r="CJ750" i="1"/>
  <c r="CP556" i="1"/>
  <c r="CZ556" i="1" s="1"/>
  <c r="CR556" i="1"/>
  <c r="DB556" i="1" s="1"/>
  <c r="CK556" i="1"/>
  <c r="CU556" i="1" s="1"/>
  <c r="CS556" i="1"/>
  <c r="DC556" i="1" s="1"/>
  <c r="CO556" i="1"/>
  <c r="CY556" i="1" s="1"/>
  <c r="CQ556" i="1"/>
  <c r="DA556" i="1" s="1"/>
  <c r="CL556" i="1"/>
  <c r="CV556" i="1" s="1"/>
  <c r="CN556" i="1"/>
  <c r="CX556" i="1" s="1"/>
  <c r="CM556" i="1"/>
  <c r="CW556" i="1" s="1"/>
  <c r="CJ556" i="1"/>
  <c r="CR616" i="1"/>
  <c r="DB616" i="1" s="1"/>
  <c r="CK616" i="1"/>
  <c r="CU616" i="1" s="1"/>
  <c r="CS616" i="1"/>
  <c r="DC616" i="1" s="1"/>
  <c r="CL616" i="1"/>
  <c r="CV616" i="1" s="1"/>
  <c r="CM616" i="1"/>
  <c r="CW616" i="1" s="1"/>
  <c r="CQ616" i="1"/>
  <c r="DA616" i="1" s="1"/>
  <c r="CN616" i="1"/>
  <c r="CX616" i="1" s="1"/>
  <c r="CO616" i="1"/>
  <c r="CY616" i="1" s="1"/>
  <c r="CP616" i="1"/>
  <c r="CZ616" i="1" s="1"/>
  <c r="CJ616" i="1"/>
  <c r="CN302" i="1"/>
  <c r="CX302" i="1" s="1"/>
  <c r="CO302" i="1"/>
  <c r="CY302" i="1" s="1"/>
  <c r="CP302" i="1"/>
  <c r="CZ302" i="1" s="1"/>
  <c r="CQ302" i="1"/>
  <c r="DA302" i="1" s="1"/>
  <c r="CR302" i="1"/>
  <c r="DB302" i="1" s="1"/>
  <c r="CK302" i="1"/>
  <c r="CU302" i="1" s="1"/>
  <c r="CS302" i="1"/>
  <c r="DC302" i="1" s="1"/>
  <c r="CM302" i="1"/>
  <c r="CW302" i="1" s="1"/>
  <c r="CL302" i="1"/>
  <c r="CV302" i="1" s="1"/>
  <c r="CJ302" i="1"/>
  <c r="CL247" i="1"/>
  <c r="CV247" i="1" s="1"/>
  <c r="CM247" i="1"/>
  <c r="CW247" i="1" s="1"/>
  <c r="CO247" i="1"/>
  <c r="CY247" i="1" s="1"/>
  <c r="CP247" i="1"/>
  <c r="CZ247" i="1" s="1"/>
  <c r="CQ247" i="1"/>
  <c r="DA247" i="1" s="1"/>
  <c r="CK247" i="1"/>
  <c r="CU247" i="1" s="1"/>
  <c r="CN247" i="1"/>
  <c r="CX247" i="1" s="1"/>
  <c r="CR247" i="1"/>
  <c r="DB247" i="1" s="1"/>
  <c r="CS247" i="1"/>
  <c r="DC247" i="1" s="1"/>
  <c r="CJ247" i="1"/>
  <c r="CM730" i="1"/>
  <c r="CW730" i="1" s="1"/>
  <c r="CN730" i="1"/>
  <c r="CX730" i="1" s="1"/>
  <c r="CP730" i="1"/>
  <c r="CZ730" i="1" s="1"/>
  <c r="CQ730" i="1"/>
  <c r="DA730" i="1" s="1"/>
  <c r="CK730" i="1"/>
  <c r="CU730" i="1" s="1"/>
  <c r="CS730" i="1"/>
  <c r="DC730" i="1" s="1"/>
  <c r="CL730" i="1"/>
  <c r="CV730" i="1" s="1"/>
  <c r="CO730" i="1"/>
  <c r="CY730" i="1" s="1"/>
  <c r="CR730" i="1"/>
  <c r="DB730" i="1" s="1"/>
  <c r="CJ730" i="1"/>
  <c r="CP1001" i="1"/>
  <c r="CZ1001" i="1" s="1"/>
  <c r="CQ1001" i="1"/>
  <c r="DA1001" i="1" s="1"/>
  <c r="CK1001" i="1"/>
  <c r="CU1001" i="1" s="1"/>
  <c r="CS1001" i="1"/>
  <c r="DC1001" i="1" s="1"/>
  <c r="CL1001" i="1"/>
  <c r="CV1001" i="1" s="1"/>
  <c r="CM1001" i="1"/>
  <c r="CW1001" i="1" s="1"/>
  <c r="CN1001" i="1"/>
  <c r="CX1001" i="1" s="1"/>
  <c r="CJ1001" i="1"/>
  <c r="CO1001" i="1"/>
  <c r="CY1001" i="1" s="1"/>
  <c r="CR1001" i="1"/>
  <c r="DB1001" i="1" s="1"/>
  <c r="CK942" i="1"/>
  <c r="CU942" i="1" s="1"/>
  <c r="CS942" i="1"/>
  <c r="DC942" i="1" s="1"/>
  <c r="CL942" i="1"/>
  <c r="CV942" i="1" s="1"/>
  <c r="CM942" i="1"/>
  <c r="CW942" i="1" s="1"/>
  <c r="CN942" i="1"/>
  <c r="CX942" i="1" s="1"/>
  <c r="CO942" i="1"/>
  <c r="CY942" i="1" s="1"/>
  <c r="CP942" i="1"/>
  <c r="CZ942" i="1" s="1"/>
  <c r="CQ942" i="1"/>
  <c r="DA942" i="1" s="1"/>
  <c r="CJ942" i="1"/>
  <c r="CR942" i="1"/>
  <c r="DB942" i="1" s="1"/>
  <c r="CK553" i="1"/>
  <c r="CU553" i="1" s="1"/>
  <c r="CS553" i="1"/>
  <c r="DC553" i="1" s="1"/>
  <c r="CM553" i="1"/>
  <c r="CW553" i="1" s="1"/>
  <c r="CN553" i="1"/>
  <c r="CX553" i="1" s="1"/>
  <c r="CQ553" i="1"/>
  <c r="DA553" i="1" s="1"/>
  <c r="CR553" i="1"/>
  <c r="DB553" i="1" s="1"/>
  <c r="CL553" i="1"/>
  <c r="CV553" i="1" s="1"/>
  <c r="CP553" i="1"/>
  <c r="CZ553" i="1" s="1"/>
  <c r="CO553" i="1"/>
  <c r="CY553" i="1" s="1"/>
  <c r="CJ553" i="1"/>
  <c r="CQ233" i="1"/>
  <c r="DA233" i="1" s="1"/>
  <c r="CK233" i="1"/>
  <c r="CU233" i="1" s="1"/>
  <c r="CS233" i="1"/>
  <c r="DC233" i="1" s="1"/>
  <c r="CO233" i="1"/>
  <c r="CY233" i="1" s="1"/>
  <c r="CL233" i="1"/>
  <c r="CV233" i="1" s="1"/>
  <c r="CM233" i="1"/>
  <c r="CW233" i="1" s="1"/>
  <c r="CN233" i="1"/>
  <c r="CX233" i="1" s="1"/>
  <c r="CP233" i="1"/>
  <c r="CZ233" i="1" s="1"/>
  <c r="CR233" i="1"/>
  <c r="DB233" i="1" s="1"/>
  <c r="CJ233" i="1"/>
  <c r="CQ992" i="1"/>
  <c r="DA992" i="1" s="1"/>
  <c r="CR992" i="1"/>
  <c r="DB992" i="1" s="1"/>
  <c r="CL992" i="1"/>
  <c r="CV992" i="1" s="1"/>
  <c r="CM992" i="1"/>
  <c r="CW992" i="1" s="1"/>
  <c r="CN992" i="1"/>
  <c r="CX992" i="1" s="1"/>
  <c r="CO992" i="1"/>
  <c r="CY992" i="1" s="1"/>
  <c r="CP992" i="1"/>
  <c r="CZ992" i="1" s="1"/>
  <c r="CS992" i="1"/>
  <c r="DC992" i="1" s="1"/>
  <c r="CJ992" i="1"/>
  <c r="CK992" i="1"/>
  <c r="CU992" i="1" s="1"/>
  <c r="CM948" i="1"/>
  <c r="CW948" i="1" s="1"/>
  <c r="CN948" i="1"/>
  <c r="CX948" i="1" s="1"/>
  <c r="CO948" i="1"/>
  <c r="CY948" i="1" s="1"/>
  <c r="CP948" i="1"/>
  <c r="CZ948" i="1" s="1"/>
  <c r="CQ948" i="1"/>
  <c r="DA948" i="1" s="1"/>
  <c r="CR948" i="1"/>
  <c r="DB948" i="1" s="1"/>
  <c r="CK948" i="1"/>
  <c r="CU948" i="1" s="1"/>
  <c r="CS948" i="1"/>
  <c r="DC948" i="1" s="1"/>
  <c r="CL948" i="1"/>
  <c r="CV948" i="1" s="1"/>
  <c r="CJ948" i="1"/>
  <c r="CM485" i="1"/>
  <c r="CW485" i="1" s="1"/>
  <c r="CO485" i="1"/>
  <c r="CY485" i="1" s="1"/>
  <c r="CQ485" i="1"/>
  <c r="DA485" i="1" s="1"/>
  <c r="CR485" i="1"/>
  <c r="DB485" i="1" s="1"/>
  <c r="CL485" i="1"/>
  <c r="CV485" i="1" s="1"/>
  <c r="CK485" i="1"/>
  <c r="CU485" i="1" s="1"/>
  <c r="CN485" i="1"/>
  <c r="CX485" i="1" s="1"/>
  <c r="CP485" i="1"/>
  <c r="CZ485" i="1" s="1"/>
  <c r="CS485" i="1"/>
  <c r="DC485" i="1" s="1"/>
  <c r="CJ485" i="1"/>
  <c r="CK748" i="1"/>
  <c r="CU748" i="1" s="1"/>
  <c r="CS748" i="1"/>
  <c r="DC748" i="1" s="1"/>
  <c r="CL748" i="1"/>
  <c r="CV748" i="1" s="1"/>
  <c r="CO748" i="1"/>
  <c r="CY748" i="1" s="1"/>
  <c r="CQ748" i="1"/>
  <c r="DA748" i="1" s="1"/>
  <c r="CM748" i="1"/>
  <c r="CW748" i="1" s="1"/>
  <c r="CN748" i="1"/>
  <c r="CX748" i="1" s="1"/>
  <c r="CP748" i="1"/>
  <c r="CZ748" i="1" s="1"/>
  <c r="CR748" i="1"/>
  <c r="DB748" i="1" s="1"/>
  <c r="CJ748" i="1"/>
  <c r="CL296" i="1"/>
  <c r="CV296" i="1" s="1"/>
  <c r="CM296" i="1"/>
  <c r="CW296" i="1" s="1"/>
  <c r="CN296" i="1"/>
  <c r="CX296" i="1" s="1"/>
  <c r="CO296" i="1"/>
  <c r="CY296" i="1" s="1"/>
  <c r="CP296" i="1"/>
  <c r="CZ296" i="1" s="1"/>
  <c r="CQ296" i="1"/>
  <c r="DA296" i="1" s="1"/>
  <c r="CK296" i="1"/>
  <c r="CU296" i="1" s="1"/>
  <c r="CS296" i="1"/>
  <c r="DC296" i="1" s="1"/>
  <c r="CR296" i="1"/>
  <c r="DB296" i="1" s="1"/>
  <c r="CJ296" i="1"/>
  <c r="CK201" i="1"/>
  <c r="CU201" i="1" s="1"/>
  <c r="CS201" i="1"/>
  <c r="DC201" i="1" s="1"/>
  <c r="CM201" i="1"/>
  <c r="CW201" i="1" s="1"/>
  <c r="CQ201" i="1"/>
  <c r="DA201" i="1" s="1"/>
  <c r="CR201" i="1"/>
  <c r="DB201" i="1" s="1"/>
  <c r="CL201" i="1"/>
  <c r="CV201" i="1" s="1"/>
  <c r="CP201" i="1"/>
  <c r="CZ201" i="1" s="1"/>
  <c r="CN201" i="1"/>
  <c r="CX201" i="1" s="1"/>
  <c r="CO201" i="1"/>
  <c r="CY201" i="1" s="1"/>
  <c r="CJ201" i="1"/>
  <c r="CK487" i="1"/>
  <c r="CU487" i="1" s="1"/>
  <c r="CS487" i="1"/>
  <c r="DC487" i="1" s="1"/>
  <c r="CM487" i="1"/>
  <c r="CW487" i="1" s="1"/>
  <c r="CO487" i="1"/>
  <c r="CY487" i="1" s="1"/>
  <c r="CP487" i="1"/>
  <c r="CZ487" i="1" s="1"/>
  <c r="CR487" i="1"/>
  <c r="DB487" i="1" s="1"/>
  <c r="CL487" i="1"/>
  <c r="CV487" i="1" s="1"/>
  <c r="CN487" i="1"/>
  <c r="CX487" i="1" s="1"/>
  <c r="CQ487" i="1"/>
  <c r="DA487" i="1" s="1"/>
  <c r="CJ487" i="1"/>
  <c r="CR257" i="1"/>
  <c r="DB257" i="1" s="1"/>
  <c r="CK257" i="1"/>
  <c r="CU257" i="1" s="1"/>
  <c r="CS257" i="1"/>
  <c r="DC257" i="1" s="1"/>
  <c r="CM257" i="1"/>
  <c r="CW257" i="1" s="1"/>
  <c r="CN257" i="1"/>
  <c r="CX257" i="1" s="1"/>
  <c r="CO257" i="1"/>
  <c r="CY257" i="1" s="1"/>
  <c r="CL257" i="1"/>
  <c r="CV257" i="1" s="1"/>
  <c r="CP257" i="1"/>
  <c r="CZ257" i="1" s="1"/>
  <c r="CQ257" i="1"/>
  <c r="DA257" i="1" s="1"/>
  <c r="CJ257" i="1"/>
  <c r="CR660" i="1"/>
  <c r="DB660" i="1" s="1"/>
  <c r="CK660" i="1"/>
  <c r="CU660" i="1" s="1"/>
  <c r="CS660" i="1"/>
  <c r="DC660" i="1" s="1"/>
  <c r="CL660" i="1"/>
  <c r="CV660" i="1" s="1"/>
  <c r="CM660" i="1"/>
  <c r="CW660" i="1" s="1"/>
  <c r="CN660" i="1"/>
  <c r="CX660" i="1" s="1"/>
  <c r="CO660" i="1"/>
  <c r="CY660" i="1" s="1"/>
  <c r="CQ660" i="1"/>
  <c r="DA660" i="1" s="1"/>
  <c r="CP660" i="1"/>
  <c r="CZ660" i="1" s="1"/>
  <c r="CJ660" i="1"/>
  <c r="CM681" i="1"/>
  <c r="CW681" i="1" s="1"/>
  <c r="CN681" i="1"/>
  <c r="CX681" i="1" s="1"/>
  <c r="CO681" i="1"/>
  <c r="CY681" i="1" s="1"/>
  <c r="CQ681" i="1"/>
  <c r="DA681" i="1" s="1"/>
  <c r="CR681" i="1"/>
  <c r="DB681" i="1" s="1"/>
  <c r="CL681" i="1"/>
  <c r="CV681" i="1" s="1"/>
  <c r="CK681" i="1"/>
  <c r="CU681" i="1" s="1"/>
  <c r="CP681" i="1"/>
  <c r="CZ681" i="1" s="1"/>
  <c r="CS681" i="1"/>
  <c r="DC681" i="1" s="1"/>
  <c r="CJ681" i="1"/>
  <c r="CO703" i="1"/>
  <c r="CY703" i="1" s="1"/>
  <c r="CP703" i="1"/>
  <c r="CZ703" i="1" s="1"/>
  <c r="CQ703" i="1"/>
  <c r="DA703" i="1" s="1"/>
  <c r="CK703" i="1"/>
  <c r="CU703" i="1" s="1"/>
  <c r="CS703" i="1"/>
  <c r="DC703" i="1" s="1"/>
  <c r="CL703" i="1"/>
  <c r="CV703" i="1" s="1"/>
  <c r="CN703" i="1"/>
  <c r="CX703" i="1" s="1"/>
  <c r="CR703" i="1"/>
  <c r="DB703" i="1" s="1"/>
  <c r="CM703" i="1"/>
  <c r="CW703" i="1" s="1"/>
  <c r="CJ703" i="1"/>
  <c r="CQ291" i="1"/>
  <c r="DA291" i="1" s="1"/>
  <c r="CR291" i="1"/>
  <c r="DB291" i="1" s="1"/>
  <c r="CK291" i="1"/>
  <c r="CU291" i="1" s="1"/>
  <c r="CS291" i="1"/>
  <c r="DC291" i="1" s="1"/>
  <c r="CL291" i="1"/>
  <c r="CV291" i="1" s="1"/>
  <c r="CM291" i="1"/>
  <c r="CW291" i="1" s="1"/>
  <c r="CN291" i="1"/>
  <c r="CX291" i="1" s="1"/>
  <c r="CP291" i="1"/>
  <c r="CZ291" i="1" s="1"/>
  <c r="CO291" i="1"/>
  <c r="CY291" i="1" s="1"/>
  <c r="CJ291" i="1"/>
  <c r="CN656" i="1"/>
  <c r="CX656" i="1" s="1"/>
  <c r="CO656" i="1"/>
  <c r="CY656" i="1" s="1"/>
  <c r="CP656" i="1"/>
  <c r="CZ656" i="1" s="1"/>
  <c r="CQ656" i="1"/>
  <c r="DA656" i="1" s="1"/>
  <c r="CR656" i="1"/>
  <c r="DB656" i="1" s="1"/>
  <c r="CK656" i="1"/>
  <c r="CU656" i="1" s="1"/>
  <c r="CS656" i="1"/>
  <c r="DC656" i="1" s="1"/>
  <c r="CM656" i="1"/>
  <c r="CW656" i="1" s="1"/>
  <c r="CL656" i="1"/>
  <c r="CV656" i="1" s="1"/>
  <c r="CJ656" i="1"/>
  <c r="CN198" i="1"/>
  <c r="CX198" i="1" s="1"/>
  <c r="CP198" i="1"/>
  <c r="CZ198" i="1" s="1"/>
  <c r="CL198" i="1"/>
  <c r="CV198" i="1" s="1"/>
  <c r="CS198" i="1"/>
  <c r="DC198" i="1" s="1"/>
  <c r="CK198" i="1"/>
  <c r="CU198" i="1" s="1"/>
  <c r="CM198" i="1"/>
  <c r="CW198" i="1" s="1"/>
  <c r="CR198" i="1"/>
  <c r="DB198" i="1" s="1"/>
  <c r="CO198" i="1"/>
  <c r="CY198" i="1" s="1"/>
  <c r="CQ198" i="1"/>
  <c r="DA198" i="1" s="1"/>
  <c r="CJ198" i="1"/>
  <c r="CK497" i="1"/>
  <c r="CU497" i="1" s="1"/>
  <c r="CS497" i="1"/>
  <c r="DC497" i="1" s="1"/>
  <c r="CM497" i="1"/>
  <c r="CW497" i="1" s="1"/>
  <c r="CN497" i="1"/>
  <c r="CX497" i="1" s="1"/>
  <c r="CP497" i="1"/>
  <c r="CZ497" i="1" s="1"/>
  <c r="CL497" i="1"/>
  <c r="CV497" i="1" s="1"/>
  <c r="CO497" i="1"/>
  <c r="CY497" i="1" s="1"/>
  <c r="CR497" i="1"/>
  <c r="DB497" i="1" s="1"/>
  <c r="CQ497" i="1"/>
  <c r="DA497" i="1" s="1"/>
  <c r="CJ497" i="1"/>
  <c r="CP610" i="1"/>
  <c r="CZ610" i="1" s="1"/>
  <c r="CQ610" i="1"/>
  <c r="DA610" i="1" s="1"/>
  <c r="CR610" i="1"/>
  <c r="DB610" i="1" s="1"/>
  <c r="CK610" i="1"/>
  <c r="CU610" i="1" s="1"/>
  <c r="CS610" i="1"/>
  <c r="DC610" i="1" s="1"/>
  <c r="CO610" i="1"/>
  <c r="CY610" i="1" s="1"/>
  <c r="CN610" i="1"/>
  <c r="CX610" i="1" s="1"/>
  <c r="CM610" i="1"/>
  <c r="CW610" i="1" s="1"/>
  <c r="CL610" i="1"/>
  <c r="CV610" i="1" s="1"/>
  <c r="CJ610" i="1"/>
  <c r="CR202" i="1"/>
  <c r="DB202" i="1" s="1"/>
  <c r="CL202" i="1"/>
  <c r="CV202" i="1" s="1"/>
  <c r="CP202" i="1"/>
  <c r="CZ202" i="1" s="1"/>
  <c r="CK202" i="1"/>
  <c r="CU202" i="1" s="1"/>
  <c r="CM202" i="1"/>
  <c r="CW202" i="1" s="1"/>
  <c r="CN202" i="1"/>
  <c r="CX202" i="1" s="1"/>
  <c r="CO202" i="1"/>
  <c r="CY202" i="1" s="1"/>
  <c r="CQ202" i="1"/>
  <c r="DA202" i="1" s="1"/>
  <c r="CS202" i="1"/>
  <c r="DC202" i="1" s="1"/>
  <c r="CJ202" i="1"/>
  <c r="CL115" i="1"/>
  <c r="CV115" i="1" s="1"/>
  <c r="CM115" i="1"/>
  <c r="CW115" i="1" s="1"/>
  <c r="CN115" i="1"/>
  <c r="CX115" i="1" s="1"/>
  <c r="CO115" i="1"/>
  <c r="CY115" i="1" s="1"/>
  <c r="CP115" i="1"/>
  <c r="CZ115" i="1" s="1"/>
  <c r="CQ115" i="1"/>
  <c r="DA115" i="1" s="1"/>
  <c r="CR115" i="1"/>
  <c r="DB115" i="1" s="1"/>
  <c r="CK115" i="1"/>
  <c r="CU115" i="1" s="1"/>
  <c r="CS115" i="1"/>
  <c r="DC115" i="1" s="1"/>
  <c r="CJ115" i="1"/>
  <c r="CK545" i="1"/>
  <c r="CU545" i="1" s="1"/>
  <c r="CS545" i="1"/>
  <c r="DC545" i="1" s="1"/>
  <c r="CM545" i="1"/>
  <c r="CW545" i="1" s="1"/>
  <c r="CN545" i="1"/>
  <c r="CX545" i="1" s="1"/>
  <c r="CL545" i="1"/>
  <c r="CV545" i="1" s="1"/>
  <c r="CO545" i="1"/>
  <c r="CY545" i="1" s="1"/>
  <c r="CP545" i="1"/>
  <c r="CZ545" i="1" s="1"/>
  <c r="CQ545" i="1"/>
  <c r="DA545" i="1" s="1"/>
  <c r="CR545" i="1"/>
  <c r="DB545" i="1" s="1"/>
  <c r="CJ545" i="1"/>
  <c r="CR265" i="1"/>
  <c r="DB265" i="1" s="1"/>
  <c r="CK265" i="1"/>
  <c r="CU265" i="1" s="1"/>
  <c r="CS265" i="1"/>
  <c r="DC265" i="1" s="1"/>
  <c r="CM265" i="1"/>
  <c r="CW265" i="1" s="1"/>
  <c r="CN265" i="1"/>
  <c r="CX265" i="1" s="1"/>
  <c r="CO265" i="1"/>
  <c r="CY265" i="1" s="1"/>
  <c r="CP265" i="1"/>
  <c r="CZ265" i="1" s="1"/>
  <c r="CQ265" i="1"/>
  <c r="DA265" i="1" s="1"/>
  <c r="CL265" i="1"/>
  <c r="CV265" i="1" s="1"/>
  <c r="CJ265" i="1"/>
  <c r="CR298" i="1"/>
  <c r="DB298" i="1" s="1"/>
  <c r="CK298" i="1"/>
  <c r="CU298" i="1" s="1"/>
  <c r="CS298" i="1"/>
  <c r="DC298" i="1" s="1"/>
  <c r="CL298" i="1"/>
  <c r="CV298" i="1" s="1"/>
  <c r="CM298" i="1"/>
  <c r="CW298" i="1" s="1"/>
  <c r="CN298" i="1"/>
  <c r="CX298" i="1" s="1"/>
  <c r="CO298" i="1"/>
  <c r="CY298" i="1" s="1"/>
  <c r="CQ298" i="1"/>
  <c r="DA298" i="1" s="1"/>
  <c r="CP298" i="1"/>
  <c r="CZ298" i="1" s="1"/>
  <c r="CJ298" i="1"/>
  <c r="CR560" i="1"/>
  <c r="DB560" i="1" s="1"/>
  <c r="CK560" i="1"/>
  <c r="CU560" i="1" s="1"/>
  <c r="CS560" i="1"/>
  <c r="DC560" i="1" s="1"/>
  <c r="CL560" i="1"/>
  <c r="CV560" i="1" s="1"/>
  <c r="CM560" i="1"/>
  <c r="CW560" i="1" s="1"/>
  <c r="CO560" i="1"/>
  <c r="CY560" i="1" s="1"/>
  <c r="CQ560" i="1"/>
  <c r="DA560" i="1" s="1"/>
  <c r="CN560" i="1"/>
  <c r="CX560" i="1" s="1"/>
  <c r="CP560" i="1"/>
  <c r="CZ560" i="1" s="1"/>
  <c r="CJ560" i="1"/>
  <c r="CM511" i="1"/>
  <c r="CW511" i="1" s="1"/>
  <c r="CO511" i="1"/>
  <c r="CY511" i="1" s="1"/>
  <c r="CP511" i="1"/>
  <c r="CZ511" i="1" s="1"/>
  <c r="CR511" i="1"/>
  <c r="DB511" i="1" s="1"/>
  <c r="CK511" i="1"/>
  <c r="CU511" i="1" s="1"/>
  <c r="CL511" i="1"/>
  <c r="CV511" i="1" s="1"/>
  <c r="CN511" i="1"/>
  <c r="CX511" i="1" s="1"/>
  <c r="CQ511" i="1"/>
  <c r="DA511" i="1" s="1"/>
  <c r="CS511" i="1"/>
  <c r="DC511" i="1" s="1"/>
  <c r="CJ511" i="1"/>
  <c r="CL328" i="1"/>
  <c r="CV328" i="1" s="1"/>
  <c r="CM328" i="1"/>
  <c r="CW328" i="1" s="1"/>
  <c r="CN328" i="1"/>
  <c r="CX328" i="1" s="1"/>
  <c r="CO328" i="1"/>
  <c r="CY328" i="1" s="1"/>
  <c r="CP328" i="1"/>
  <c r="CZ328" i="1" s="1"/>
  <c r="CQ328" i="1"/>
  <c r="DA328" i="1" s="1"/>
  <c r="CK328" i="1"/>
  <c r="CU328" i="1" s="1"/>
  <c r="CR328" i="1"/>
  <c r="DB328" i="1" s="1"/>
  <c r="CS328" i="1"/>
  <c r="DC328" i="1" s="1"/>
  <c r="CJ328" i="1"/>
  <c r="CN720" i="1"/>
  <c r="CX720" i="1" s="1"/>
  <c r="CO720" i="1"/>
  <c r="CY720" i="1" s="1"/>
  <c r="CP720" i="1"/>
  <c r="CZ720" i="1" s="1"/>
  <c r="CR720" i="1"/>
  <c r="DB720" i="1" s="1"/>
  <c r="CK720" i="1"/>
  <c r="CU720" i="1" s="1"/>
  <c r="CS720" i="1"/>
  <c r="DC720" i="1" s="1"/>
  <c r="CM720" i="1"/>
  <c r="CW720" i="1" s="1"/>
  <c r="CL720" i="1"/>
  <c r="CV720" i="1" s="1"/>
  <c r="CQ720" i="1"/>
  <c r="DA720" i="1" s="1"/>
  <c r="CJ720" i="1"/>
  <c r="CL33" i="1"/>
  <c r="CV33" i="1" s="1"/>
  <c r="CN33" i="1"/>
  <c r="CX33" i="1" s="1"/>
  <c r="CO33" i="1"/>
  <c r="CY33" i="1" s="1"/>
  <c r="CP33" i="1"/>
  <c r="CZ33" i="1" s="1"/>
  <c r="CQ33" i="1"/>
  <c r="DA33" i="1" s="1"/>
  <c r="CK33" i="1"/>
  <c r="CU33" i="1" s="1"/>
  <c r="CS33" i="1"/>
  <c r="DC33" i="1" s="1"/>
  <c r="CM33" i="1"/>
  <c r="CW33" i="1" s="1"/>
  <c r="CR33" i="1"/>
  <c r="DB33" i="1" s="1"/>
  <c r="CJ33" i="1"/>
  <c r="CN326" i="1"/>
  <c r="CX326" i="1" s="1"/>
  <c r="CO326" i="1"/>
  <c r="CY326" i="1" s="1"/>
  <c r="CP326" i="1"/>
  <c r="CZ326" i="1" s="1"/>
  <c r="CQ326" i="1"/>
  <c r="DA326" i="1" s="1"/>
  <c r="CR326" i="1"/>
  <c r="DB326" i="1" s="1"/>
  <c r="CK326" i="1"/>
  <c r="CU326" i="1" s="1"/>
  <c r="CS326" i="1"/>
  <c r="DC326" i="1" s="1"/>
  <c r="CL326" i="1"/>
  <c r="CV326" i="1" s="1"/>
  <c r="CM326" i="1"/>
  <c r="CW326" i="1" s="1"/>
  <c r="CJ326" i="1"/>
  <c r="CL598" i="1"/>
  <c r="CV598" i="1" s="1"/>
  <c r="CM598" i="1"/>
  <c r="CW598" i="1" s="1"/>
  <c r="CN598" i="1"/>
  <c r="CX598" i="1" s="1"/>
  <c r="CO598" i="1"/>
  <c r="CY598" i="1" s="1"/>
  <c r="CK598" i="1"/>
  <c r="CU598" i="1" s="1"/>
  <c r="CS598" i="1"/>
  <c r="DC598" i="1" s="1"/>
  <c r="CQ598" i="1"/>
  <c r="DA598" i="1" s="1"/>
  <c r="CR598" i="1"/>
  <c r="DB598" i="1" s="1"/>
  <c r="CP598" i="1"/>
  <c r="CZ598" i="1" s="1"/>
  <c r="CJ598" i="1"/>
  <c r="CO760" i="1"/>
  <c r="CY760" i="1" s="1"/>
  <c r="CP760" i="1"/>
  <c r="CZ760" i="1" s="1"/>
  <c r="CQ760" i="1"/>
  <c r="DA760" i="1" s="1"/>
  <c r="CR760" i="1"/>
  <c r="DB760" i="1" s="1"/>
  <c r="CK760" i="1"/>
  <c r="CU760" i="1" s="1"/>
  <c r="CS760" i="1"/>
  <c r="DC760" i="1" s="1"/>
  <c r="CL760" i="1"/>
  <c r="CV760" i="1" s="1"/>
  <c r="CM760" i="1"/>
  <c r="CW760" i="1" s="1"/>
  <c r="CN760" i="1"/>
  <c r="CX760" i="1" s="1"/>
  <c r="CJ760" i="1"/>
  <c r="CK559" i="1"/>
  <c r="CU559" i="1" s="1"/>
  <c r="CS559" i="1"/>
  <c r="DC559" i="1" s="1"/>
  <c r="CL559" i="1"/>
  <c r="CV559" i="1" s="1"/>
  <c r="CM559" i="1"/>
  <c r="CW559" i="1" s="1"/>
  <c r="CN559" i="1"/>
  <c r="CX559" i="1" s="1"/>
  <c r="CP559" i="1"/>
  <c r="CZ559" i="1" s="1"/>
  <c r="CR559" i="1"/>
  <c r="DB559" i="1" s="1"/>
  <c r="CO559" i="1"/>
  <c r="CY559" i="1" s="1"/>
  <c r="CQ559" i="1"/>
  <c r="DA559" i="1" s="1"/>
  <c r="CJ559" i="1"/>
  <c r="CK395" i="1"/>
  <c r="CU395" i="1" s="1"/>
  <c r="CS395" i="1"/>
  <c r="DC395" i="1" s="1"/>
  <c r="CL395" i="1"/>
  <c r="CV395" i="1" s="1"/>
  <c r="CM395" i="1"/>
  <c r="CW395" i="1" s="1"/>
  <c r="CN395" i="1"/>
  <c r="CX395" i="1" s="1"/>
  <c r="CO395" i="1"/>
  <c r="CY395" i="1" s="1"/>
  <c r="CQ395" i="1"/>
  <c r="DA395" i="1" s="1"/>
  <c r="CP395" i="1"/>
  <c r="CZ395" i="1" s="1"/>
  <c r="CR395" i="1"/>
  <c r="DB395" i="1" s="1"/>
  <c r="CJ395" i="1"/>
  <c r="CM335" i="1"/>
  <c r="CW335" i="1" s="1"/>
  <c r="CN335" i="1"/>
  <c r="CX335" i="1" s="1"/>
  <c r="CO335" i="1"/>
  <c r="CY335" i="1" s="1"/>
  <c r="CP335" i="1"/>
  <c r="CZ335" i="1" s="1"/>
  <c r="CQ335" i="1"/>
  <c r="DA335" i="1" s="1"/>
  <c r="CR335" i="1"/>
  <c r="DB335" i="1" s="1"/>
  <c r="CK335" i="1"/>
  <c r="CU335" i="1" s="1"/>
  <c r="CL335" i="1"/>
  <c r="CV335" i="1" s="1"/>
  <c r="CS335" i="1"/>
  <c r="DC335" i="1" s="1"/>
  <c r="CJ335" i="1"/>
  <c r="CM352" i="1"/>
  <c r="CW352" i="1" s="1"/>
  <c r="CP352" i="1"/>
  <c r="CZ352" i="1" s="1"/>
  <c r="CQ352" i="1"/>
  <c r="DA352" i="1" s="1"/>
  <c r="CK352" i="1"/>
  <c r="CU352" i="1" s="1"/>
  <c r="CL352" i="1"/>
  <c r="CV352" i="1" s="1"/>
  <c r="CN352" i="1"/>
  <c r="CX352" i="1" s="1"/>
  <c r="CO352" i="1"/>
  <c r="CY352" i="1" s="1"/>
  <c r="CR352" i="1"/>
  <c r="DB352" i="1" s="1"/>
  <c r="CS352" i="1"/>
  <c r="DC352" i="1" s="1"/>
  <c r="CJ352" i="1"/>
  <c r="CK529" i="1"/>
  <c r="CU529" i="1" s="1"/>
  <c r="CS529" i="1"/>
  <c r="DC529" i="1" s="1"/>
  <c r="CM529" i="1"/>
  <c r="CW529" i="1" s="1"/>
  <c r="CN529" i="1"/>
  <c r="CX529" i="1" s="1"/>
  <c r="CP529" i="1"/>
  <c r="CZ529" i="1" s="1"/>
  <c r="CQ529" i="1"/>
  <c r="DA529" i="1" s="1"/>
  <c r="CR529" i="1"/>
  <c r="DB529" i="1" s="1"/>
  <c r="CO529" i="1"/>
  <c r="CY529" i="1" s="1"/>
  <c r="CL529" i="1"/>
  <c r="CV529" i="1" s="1"/>
  <c r="CJ529" i="1"/>
  <c r="CL486" i="1"/>
  <c r="CV486" i="1" s="1"/>
  <c r="CN486" i="1"/>
  <c r="CX486" i="1" s="1"/>
  <c r="CP486" i="1"/>
  <c r="CZ486" i="1" s="1"/>
  <c r="CQ486" i="1"/>
  <c r="DA486" i="1" s="1"/>
  <c r="CK486" i="1"/>
  <c r="CU486" i="1" s="1"/>
  <c r="CS486" i="1"/>
  <c r="DC486" i="1" s="1"/>
  <c r="CM486" i="1"/>
  <c r="CW486" i="1" s="1"/>
  <c r="CR486" i="1"/>
  <c r="DB486" i="1" s="1"/>
  <c r="CO486" i="1"/>
  <c r="CY486" i="1" s="1"/>
  <c r="CJ486" i="1"/>
  <c r="CK659" i="1"/>
  <c r="CU659" i="1" s="1"/>
  <c r="CS659" i="1"/>
  <c r="DC659" i="1" s="1"/>
  <c r="CL659" i="1"/>
  <c r="CV659" i="1" s="1"/>
  <c r="CM659" i="1"/>
  <c r="CW659" i="1" s="1"/>
  <c r="CN659" i="1"/>
  <c r="CX659" i="1" s="1"/>
  <c r="CO659" i="1"/>
  <c r="CY659" i="1" s="1"/>
  <c r="CP659" i="1"/>
  <c r="CZ659" i="1" s="1"/>
  <c r="CR659" i="1"/>
  <c r="DB659" i="1" s="1"/>
  <c r="CQ659" i="1"/>
  <c r="DA659" i="1" s="1"/>
  <c r="CJ659" i="1"/>
  <c r="CM543" i="1"/>
  <c r="CW543" i="1" s="1"/>
  <c r="CO543" i="1"/>
  <c r="CY543" i="1" s="1"/>
  <c r="CP543" i="1"/>
  <c r="CZ543" i="1" s="1"/>
  <c r="CR543" i="1"/>
  <c r="DB543" i="1" s="1"/>
  <c r="CS543" i="1"/>
  <c r="DC543" i="1" s="1"/>
  <c r="CL543" i="1"/>
  <c r="CV543" i="1" s="1"/>
  <c r="CQ543" i="1"/>
  <c r="DA543" i="1" s="1"/>
  <c r="CK543" i="1"/>
  <c r="CU543" i="1" s="1"/>
  <c r="CN543" i="1"/>
  <c r="CX543" i="1" s="1"/>
  <c r="CJ543" i="1"/>
  <c r="CO62" i="1"/>
  <c r="CY62" i="1" s="1"/>
  <c r="CQ62" i="1"/>
  <c r="DA62" i="1" s="1"/>
  <c r="CR62" i="1"/>
  <c r="DB62" i="1" s="1"/>
  <c r="CK62" i="1"/>
  <c r="CU62" i="1" s="1"/>
  <c r="CS62" i="1"/>
  <c r="DC62" i="1" s="1"/>
  <c r="CL62" i="1"/>
  <c r="CV62" i="1" s="1"/>
  <c r="CN62" i="1"/>
  <c r="CX62" i="1" s="1"/>
  <c r="CM62" i="1"/>
  <c r="CW62" i="1" s="1"/>
  <c r="CP62" i="1"/>
  <c r="CZ62" i="1" s="1"/>
  <c r="CJ62" i="1"/>
  <c r="CL536" i="1"/>
  <c r="CV536" i="1" s="1"/>
  <c r="CN536" i="1"/>
  <c r="CX536" i="1" s="1"/>
  <c r="CO536" i="1"/>
  <c r="CY536" i="1" s="1"/>
  <c r="CQ536" i="1"/>
  <c r="DA536" i="1" s="1"/>
  <c r="CR536" i="1"/>
  <c r="DB536" i="1" s="1"/>
  <c r="CS536" i="1"/>
  <c r="DC536" i="1" s="1"/>
  <c r="CK536" i="1"/>
  <c r="CU536" i="1" s="1"/>
  <c r="CP536" i="1"/>
  <c r="CZ536" i="1" s="1"/>
  <c r="CM536" i="1"/>
  <c r="CW536" i="1" s="1"/>
  <c r="CJ536" i="1"/>
  <c r="CR584" i="1"/>
  <c r="DB584" i="1" s="1"/>
  <c r="CK584" i="1"/>
  <c r="CU584" i="1" s="1"/>
  <c r="CS584" i="1"/>
  <c r="DC584" i="1" s="1"/>
  <c r="CL584" i="1"/>
  <c r="CV584" i="1" s="1"/>
  <c r="CM584" i="1"/>
  <c r="CW584" i="1" s="1"/>
  <c r="CO584" i="1"/>
  <c r="CY584" i="1" s="1"/>
  <c r="CQ584" i="1"/>
  <c r="DA584" i="1" s="1"/>
  <c r="CN584" i="1"/>
  <c r="CX584" i="1" s="1"/>
  <c r="CP584" i="1"/>
  <c r="CZ584" i="1" s="1"/>
  <c r="CJ584" i="1"/>
  <c r="CR668" i="1"/>
  <c r="DB668" i="1" s="1"/>
  <c r="CK668" i="1"/>
  <c r="CU668" i="1" s="1"/>
  <c r="CS668" i="1"/>
  <c r="DC668" i="1" s="1"/>
  <c r="CL668" i="1"/>
  <c r="CV668" i="1" s="1"/>
  <c r="CM668" i="1"/>
  <c r="CW668" i="1" s="1"/>
  <c r="CN668" i="1"/>
  <c r="CX668" i="1" s="1"/>
  <c r="CO668" i="1"/>
  <c r="CY668" i="1" s="1"/>
  <c r="CQ668" i="1"/>
  <c r="DA668" i="1" s="1"/>
  <c r="CP668" i="1"/>
  <c r="CZ668" i="1" s="1"/>
  <c r="CJ668" i="1"/>
  <c r="CK615" i="1"/>
  <c r="CU615" i="1" s="1"/>
  <c r="CS615" i="1"/>
  <c r="DC615" i="1" s="1"/>
  <c r="CL615" i="1"/>
  <c r="CV615" i="1" s="1"/>
  <c r="CM615" i="1"/>
  <c r="CW615" i="1" s="1"/>
  <c r="CN615" i="1"/>
  <c r="CX615" i="1" s="1"/>
  <c r="CR615" i="1"/>
  <c r="DB615" i="1" s="1"/>
  <c r="CO615" i="1"/>
  <c r="CY615" i="1" s="1"/>
  <c r="CP615" i="1"/>
  <c r="CZ615" i="1" s="1"/>
  <c r="CQ615" i="1"/>
  <c r="DA615" i="1" s="1"/>
  <c r="CJ615" i="1"/>
  <c r="CQ742" i="1"/>
  <c r="DA742" i="1" s="1"/>
  <c r="CR742" i="1"/>
  <c r="DB742" i="1" s="1"/>
  <c r="CL742" i="1"/>
  <c r="CV742" i="1" s="1"/>
  <c r="CM742" i="1"/>
  <c r="CW742" i="1" s="1"/>
  <c r="CO742" i="1"/>
  <c r="CY742" i="1" s="1"/>
  <c r="CK742" i="1"/>
  <c r="CU742" i="1" s="1"/>
  <c r="CN742" i="1"/>
  <c r="CX742" i="1" s="1"/>
  <c r="CP742" i="1"/>
  <c r="CZ742" i="1" s="1"/>
  <c r="CS742" i="1"/>
  <c r="DC742" i="1" s="1"/>
  <c r="CJ742" i="1"/>
  <c r="CQ709" i="1"/>
  <c r="DA709" i="1" s="1"/>
  <c r="CR709" i="1"/>
  <c r="DB709" i="1" s="1"/>
  <c r="CK709" i="1"/>
  <c r="CU709" i="1" s="1"/>
  <c r="CS709" i="1"/>
  <c r="DC709" i="1" s="1"/>
  <c r="CM709" i="1"/>
  <c r="CW709" i="1" s="1"/>
  <c r="CN709" i="1"/>
  <c r="CX709" i="1" s="1"/>
  <c r="CP709" i="1"/>
  <c r="CZ709" i="1" s="1"/>
  <c r="CL709" i="1"/>
  <c r="CV709" i="1" s="1"/>
  <c r="CO709" i="1"/>
  <c r="CY709" i="1" s="1"/>
  <c r="CJ709" i="1"/>
  <c r="CK647" i="1"/>
  <c r="CU647" i="1" s="1"/>
  <c r="CS647" i="1"/>
  <c r="DC647" i="1" s="1"/>
  <c r="CL647" i="1"/>
  <c r="CV647" i="1" s="1"/>
  <c r="CM647" i="1"/>
  <c r="CW647" i="1" s="1"/>
  <c r="CN647" i="1"/>
  <c r="CX647" i="1" s="1"/>
  <c r="CO647" i="1"/>
  <c r="CY647" i="1" s="1"/>
  <c r="CP647" i="1"/>
  <c r="CZ647" i="1" s="1"/>
  <c r="CR647" i="1"/>
  <c r="DB647" i="1" s="1"/>
  <c r="CQ647" i="1"/>
  <c r="DA647" i="1" s="1"/>
  <c r="CJ647" i="1"/>
  <c r="CP847" i="1"/>
  <c r="CZ847" i="1" s="1"/>
  <c r="CQ847" i="1"/>
  <c r="DA847" i="1" s="1"/>
  <c r="CR847" i="1"/>
  <c r="DB847" i="1" s="1"/>
  <c r="CK847" i="1"/>
  <c r="CU847" i="1" s="1"/>
  <c r="CS847" i="1"/>
  <c r="DC847" i="1" s="1"/>
  <c r="CL847" i="1"/>
  <c r="CV847" i="1" s="1"/>
  <c r="CM847" i="1"/>
  <c r="CW847" i="1" s="1"/>
  <c r="CN847" i="1"/>
  <c r="CX847" i="1" s="1"/>
  <c r="CO847" i="1"/>
  <c r="CY847" i="1" s="1"/>
  <c r="CJ847" i="1"/>
  <c r="CM964" i="1"/>
  <c r="CW964" i="1" s="1"/>
  <c r="CN964" i="1"/>
  <c r="CX964" i="1" s="1"/>
  <c r="CO964" i="1"/>
  <c r="CY964" i="1" s="1"/>
  <c r="CP964" i="1"/>
  <c r="CZ964" i="1" s="1"/>
  <c r="CQ964" i="1"/>
  <c r="DA964" i="1" s="1"/>
  <c r="CR964" i="1"/>
  <c r="DB964" i="1" s="1"/>
  <c r="CK964" i="1"/>
  <c r="CU964" i="1" s="1"/>
  <c r="CS964" i="1"/>
  <c r="DC964" i="1" s="1"/>
  <c r="CL964" i="1"/>
  <c r="CV964" i="1" s="1"/>
  <c r="CJ964" i="1"/>
  <c r="CO197" i="1"/>
  <c r="CY197" i="1" s="1"/>
  <c r="CQ197" i="1"/>
  <c r="DA197" i="1" s="1"/>
  <c r="CM197" i="1"/>
  <c r="CW197" i="1" s="1"/>
  <c r="CP197" i="1"/>
  <c r="CZ197" i="1" s="1"/>
  <c r="CR197" i="1"/>
  <c r="DB197" i="1" s="1"/>
  <c r="CS197" i="1"/>
  <c r="DC197" i="1" s="1"/>
  <c r="CN197" i="1"/>
  <c r="CX197" i="1" s="1"/>
  <c r="CK197" i="1"/>
  <c r="CU197" i="1" s="1"/>
  <c r="CL197" i="1"/>
  <c r="CV197" i="1" s="1"/>
  <c r="CJ197" i="1"/>
  <c r="CN907" i="1"/>
  <c r="CX907" i="1" s="1"/>
  <c r="CO907" i="1"/>
  <c r="CY907" i="1" s="1"/>
  <c r="CP907" i="1"/>
  <c r="CZ907" i="1" s="1"/>
  <c r="CQ907" i="1"/>
  <c r="DA907" i="1" s="1"/>
  <c r="CR907" i="1"/>
  <c r="DB907" i="1" s="1"/>
  <c r="CK907" i="1"/>
  <c r="CU907" i="1" s="1"/>
  <c r="CS907" i="1"/>
  <c r="DC907" i="1" s="1"/>
  <c r="CL907" i="1"/>
  <c r="CV907" i="1" s="1"/>
  <c r="CJ907" i="1"/>
  <c r="CM907" i="1"/>
  <c r="CW907" i="1" s="1"/>
  <c r="CP897" i="1"/>
  <c r="CZ897" i="1" s="1"/>
  <c r="CQ897" i="1"/>
  <c r="DA897" i="1" s="1"/>
  <c r="CR897" i="1"/>
  <c r="DB897" i="1" s="1"/>
  <c r="CK897" i="1"/>
  <c r="CU897" i="1" s="1"/>
  <c r="CS897" i="1"/>
  <c r="DC897" i="1" s="1"/>
  <c r="CL897" i="1"/>
  <c r="CV897" i="1" s="1"/>
  <c r="CM897" i="1"/>
  <c r="CW897" i="1" s="1"/>
  <c r="CN897" i="1"/>
  <c r="CX897" i="1" s="1"/>
  <c r="CO897" i="1"/>
  <c r="CY897" i="1" s="1"/>
  <c r="CJ897" i="1"/>
  <c r="CL885" i="1"/>
  <c r="CV885" i="1" s="1"/>
  <c r="CM885" i="1"/>
  <c r="CW885" i="1" s="1"/>
  <c r="CN885" i="1"/>
  <c r="CX885" i="1" s="1"/>
  <c r="CO885" i="1"/>
  <c r="CY885" i="1" s="1"/>
  <c r="CP885" i="1"/>
  <c r="CZ885" i="1" s="1"/>
  <c r="CQ885" i="1"/>
  <c r="DA885" i="1" s="1"/>
  <c r="CR885" i="1"/>
  <c r="DB885" i="1" s="1"/>
  <c r="CK885" i="1"/>
  <c r="CU885" i="1" s="1"/>
  <c r="CS885" i="1"/>
  <c r="DC885" i="1" s="1"/>
  <c r="CJ885" i="1"/>
  <c r="CM932" i="1"/>
  <c r="CW932" i="1" s="1"/>
  <c r="CN932" i="1"/>
  <c r="CX932" i="1" s="1"/>
  <c r="CO932" i="1"/>
  <c r="CY932" i="1" s="1"/>
  <c r="CP932" i="1"/>
  <c r="CZ932" i="1" s="1"/>
  <c r="CQ932" i="1"/>
  <c r="DA932" i="1" s="1"/>
  <c r="CR932" i="1"/>
  <c r="DB932" i="1" s="1"/>
  <c r="CK932" i="1"/>
  <c r="CU932" i="1" s="1"/>
  <c r="CS932" i="1"/>
  <c r="DC932" i="1" s="1"/>
  <c r="CL932" i="1"/>
  <c r="CV932" i="1" s="1"/>
  <c r="CJ932" i="1"/>
  <c r="CQ649" i="1"/>
  <c r="DA649" i="1" s="1"/>
  <c r="CR649" i="1"/>
  <c r="DB649" i="1" s="1"/>
  <c r="CK649" i="1"/>
  <c r="CU649" i="1" s="1"/>
  <c r="CS649" i="1"/>
  <c r="DC649" i="1" s="1"/>
  <c r="CO649" i="1"/>
  <c r="CY649" i="1" s="1"/>
  <c r="CP649" i="1"/>
  <c r="CZ649" i="1" s="1"/>
  <c r="CL649" i="1"/>
  <c r="CV649" i="1" s="1"/>
  <c r="CN649" i="1"/>
  <c r="CX649" i="1" s="1"/>
  <c r="CM649" i="1"/>
  <c r="CW649" i="1" s="1"/>
  <c r="CJ649" i="1"/>
  <c r="CO970" i="1"/>
  <c r="CY970" i="1" s="1"/>
  <c r="CP970" i="1"/>
  <c r="CZ970" i="1" s="1"/>
  <c r="CQ970" i="1"/>
  <c r="DA970" i="1" s="1"/>
  <c r="CR970" i="1"/>
  <c r="DB970" i="1" s="1"/>
  <c r="CK970" i="1"/>
  <c r="CU970" i="1" s="1"/>
  <c r="CS970" i="1"/>
  <c r="DC970" i="1" s="1"/>
  <c r="CL970" i="1"/>
  <c r="CV970" i="1" s="1"/>
  <c r="CM970" i="1"/>
  <c r="CW970" i="1" s="1"/>
  <c r="CJ970" i="1"/>
  <c r="CN970" i="1"/>
  <c r="CX970" i="1" s="1"/>
  <c r="CR75" i="1"/>
  <c r="DB75" i="1" s="1"/>
  <c r="CL75" i="1"/>
  <c r="CV75" i="1" s="1"/>
  <c r="CM75" i="1"/>
  <c r="CW75" i="1" s="1"/>
  <c r="CN75" i="1"/>
  <c r="CX75" i="1" s="1"/>
  <c r="CO75" i="1"/>
  <c r="CY75" i="1" s="1"/>
  <c r="CQ75" i="1"/>
  <c r="DA75" i="1" s="1"/>
  <c r="CS75" i="1"/>
  <c r="DC75" i="1" s="1"/>
  <c r="CP75" i="1"/>
  <c r="CZ75" i="1" s="1"/>
  <c r="CK75" i="1"/>
  <c r="CU75" i="1" s="1"/>
  <c r="CJ75" i="1"/>
  <c r="CQ798" i="1"/>
  <c r="DA798" i="1" s="1"/>
  <c r="CR798" i="1"/>
  <c r="DB798" i="1" s="1"/>
  <c r="CK798" i="1"/>
  <c r="CU798" i="1" s="1"/>
  <c r="CS798" i="1"/>
  <c r="DC798" i="1" s="1"/>
  <c r="CL798" i="1"/>
  <c r="CV798" i="1" s="1"/>
  <c r="CM798" i="1"/>
  <c r="CW798" i="1" s="1"/>
  <c r="CN798" i="1"/>
  <c r="CX798" i="1" s="1"/>
  <c r="CO798" i="1"/>
  <c r="CY798" i="1" s="1"/>
  <c r="CP798" i="1"/>
  <c r="CZ798" i="1" s="1"/>
  <c r="CJ798" i="1"/>
  <c r="CO309" i="1"/>
  <c r="CY309" i="1" s="1"/>
  <c r="CP309" i="1"/>
  <c r="CZ309" i="1" s="1"/>
  <c r="CQ309" i="1"/>
  <c r="DA309" i="1" s="1"/>
  <c r="CR309" i="1"/>
  <c r="DB309" i="1" s="1"/>
  <c r="CK309" i="1"/>
  <c r="CU309" i="1" s="1"/>
  <c r="CS309" i="1"/>
  <c r="DC309" i="1" s="1"/>
  <c r="CL309" i="1"/>
  <c r="CV309" i="1" s="1"/>
  <c r="CN309" i="1"/>
  <c r="CX309" i="1" s="1"/>
  <c r="CM309" i="1"/>
  <c r="CW309" i="1" s="1"/>
  <c r="CJ309" i="1"/>
  <c r="CO954" i="1"/>
  <c r="CY954" i="1" s="1"/>
  <c r="CP954" i="1"/>
  <c r="CZ954" i="1" s="1"/>
  <c r="CQ954" i="1"/>
  <c r="DA954" i="1" s="1"/>
  <c r="CR954" i="1"/>
  <c r="DB954" i="1" s="1"/>
  <c r="CK954" i="1"/>
  <c r="CU954" i="1" s="1"/>
  <c r="CS954" i="1"/>
  <c r="DC954" i="1" s="1"/>
  <c r="CL954" i="1"/>
  <c r="CV954" i="1" s="1"/>
  <c r="CM954" i="1"/>
  <c r="CW954" i="1" s="1"/>
  <c r="CN954" i="1"/>
  <c r="CX954" i="1" s="1"/>
  <c r="CJ954" i="1"/>
  <c r="CP678" i="1"/>
  <c r="CZ678" i="1" s="1"/>
  <c r="CQ678" i="1"/>
  <c r="DA678" i="1" s="1"/>
  <c r="CR678" i="1"/>
  <c r="DB678" i="1" s="1"/>
  <c r="CL678" i="1"/>
  <c r="CV678" i="1" s="1"/>
  <c r="CM678" i="1"/>
  <c r="CW678" i="1" s="1"/>
  <c r="CO678" i="1"/>
  <c r="CY678" i="1" s="1"/>
  <c r="CS678" i="1"/>
  <c r="DC678" i="1" s="1"/>
  <c r="CK678" i="1"/>
  <c r="CU678" i="1" s="1"/>
  <c r="CN678" i="1"/>
  <c r="CX678" i="1" s="1"/>
  <c r="CJ678" i="1"/>
  <c r="CL941" i="1"/>
  <c r="CV941" i="1" s="1"/>
  <c r="CM941" i="1"/>
  <c r="CW941" i="1" s="1"/>
  <c r="CN941" i="1"/>
  <c r="CX941" i="1" s="1"/>
  <c r="CO941" i="1"/>
  <c r="CY941" i="1" s="1"/>
  <c r="CP941" i="1"/>
  <c r="CZ941" i="1" s="1"/>
  <c r="CQ941" i="1"/>
  <c r="DA941" i="1" s="1"/>
  <c r="CR941" i="1"/>
  <c r="DB941" i="1" s="1"/>
  <c r="CK941" i="1"/>
  <c r="CU941" i="1" s="1"/>
  <c r="CS941" i="1"/>
  <c r="DC941" i="1" s="1"/>
  <c r="CJ941" i="1"/>
  <c r="CQ348" i="1"/>
  <c r="DA348" i="1" s="1"/>
  <c r="CL348" i="1"/>
  <c r="CV348" i="1" s="1"/>
  <c r="CM348" i="1"/>
  <c r="CW348" i="1" s="1"/>
  <c r="CS348" i="1"/>
  <c r="DC348" i="1" s="1"/>
  <c r="CK348" i="1"/>
  <c r="CU348" i="1" s="1"/>
  <c r="CN348" i="1"/>
  <c r="CX348" i="1" s="1"/>
  <c r="CO348" i="1"/>
  <c r="CY348" i="1" s="1"/>
  <c r="CP348" i="1"/>
  <c r="CZ348" i="1" s="1"/>
  <c r="CR348" i="1"/>
  <c r="DB348" i="1" s="1"/>
  <c r="CJ348" i="1"/>
  <c r="CN833" i="1"/>
  <c r="CX833" i="1" s="1"/>
  <c r="CO833" i="1"/>
  <c r="CY833" i="1" s="1"/>
  <c r="CP833" i="1"/>
  <c r="CZ833" i="1" s="1"/>
  <c r="CQ833" i="1"/>
  <c r="DA833" i="1" s="1"/>
  <c r="CR833" i="1"/>
  <c r="DB833" i="1" s="1"/>
  <c r="CK833" i="1"/>
  <c r="CU833" i="1" s="1"/>
  <c r="CS833" i="1"/>
  <c r="DC833" i="1" s="1"/>
  <c r="CL833" i="1"/>
  <c r="CV833" i="1" s="1"/>
  <c r="CM833" i="1"/>
  <c r="CW833" i="1" s="1"/>
  <c r="CJ833" i="1"/>
  <c r="CK982" i="1"/>
  <c r="CU982" i="1" s="1"/>
  <c r="CS982" i="1"/>
  <c r="DC982" i="1" s="1"/>
  <c r="CL982" i="1"/>
  <c r="CV982" i="1" s="1"/>
  <c r="CN982" i="1"/>
  <c r="CX982" i="1" s="1"/>
  <c r="CO982" i="1"/>
  <c r="CY982" i="1" s="1"/>
  <c r="CP982" i="1"/>
  <c r="CZ982" i="1" s="1"/>
  <c r="CQ982" i="1"/>
  <c r="DA982" i="1" s="1"/>
  <c r="CJ982" i="1"/>
  <c r="CM982" i="1"/>
  <c r="CW982" i="1" s="1"/>
  <c r="CR982" i="1"/>
  <c r="DB982" i="1" s="1"/>
  <c r="CK868" i="1"/>
  <c r="CU868" i="1" s="1"/>
  <c r="CS868" i="1"/>
  <c r="DC868" i="1" s="1"/>
  <c r="CL868" i="1"/>
  <c r="CV868" i="1" s="1"/>
  <c r="CM868" i="1"/>
  <c r="CW868" i="1" s="1"/>
  <c r="CN868" i="1"/>
  <c r="CX868" i="1" s="1"/>
  <c r="CO868" i="1"/>
  <c r="CY868" i="1" s="1"/>
  <c r="CP868" i="1"/>
  <c r="CZ868" i="1" s="1"/>
  <c r="CQ868" i="1"/>
  <c r="DA868" i="1" s="1"/>
  <c r="CR868" i="1"/>
  <c r="DB868" i="1" s="1"/>
  <c r="CJ868" i="1"/>
  <c r="CK934" i="1"/>
  <c r="CU934" i="1" s="1"/>
  <c r="CS934" i="1"/>
  <c r="DC934" i="1" s="1"/>
  <c r="CL934" i="1"/>
  <c r="CV934" i="1" s="1"/>
  <c r="CM934" i="1"/>
  <c r="CW934" i="1" s="1"/>
  <c r="CN934" i="1"/>
  <c r="CX934" i="1" s="1"/>
  <c r="CO934" i="1"/>
  <c r="CY934" i="1" s="1"/>
  <c r="CP934" i="1"/>
  <c r="CZ934" i="1" s="1"/>
  <c r="CQ934" i="1"/>
  <c r="DA934" i="1" s="1"/>
  <c r="CJ934" i="1"/>
  <c r="CR934" i="1"/>
  <c r="DB934" i="1" s="1"/>
  <c r="CP316" i="1"/>
  <c r="CZ316" i="1" s="1"/>
  <c r="CQ316" i="1"/>
  <c r="DA316" i="1" s="1"/>
  <c r="CR316" i="1"/>
  <c r="DB316" i="1" s="1"/>
  <c r="CK316" i="1"/>
  <c r="CU316" i="1" s="1"/>
  <c r="CS316" i="1"/>
  <c r="DC316" i="1" s="1"/>
  <c r="CL316" i="1"/>
  <c r="CV316" i="1" s="1"/>
  <c r="CM316" i="1"/>
  <c r="CW316" i="1" s="1"/>
  <c r="CO316" i="1"/>
  <c r="CY316" i="1" s="1"/>
  <c r="CN316" i="1"/>
  <c r="CX316" i="1" s="1"/>
  <c r="CJ316" i="1"/>
  <c r="CO882" i="1"/>
  <c r="CY882" i="1" s="1"/>
  <c r="CP882" i="1"/>
  <c r="CZ882" i="1" s="1"/>
  <c r="CQ882" i="1"/>
  <c r="DA882" i="1" s="1"/>
  <c r="CR882" i="1"/>
  <c r="DB882" i="1" s="1"/>
  <c r="CK882" i="1"/>
  <c r="CU882" i="1" s="1"/>
  <c r="CS882" i="1"/>
  <c r="DC882" i="1" s="1"/>
  <c r="CL882" i="1"/>
  <c r="CV882" i="1" s="1"/>
  <c r="CM882" i="1"/>
  <c r="CW882" i="1" s="1"/>
  <c r="CN882" i="1"/>
  <c r="CX882" i="1" s="1"/>
  <c r="CJ882" i="1"/>
  <c r="CO541" i="1"/>
  <c r="CY541" i="1" s="1"/>
  <c r="CQ541" i="1"/>
  <c r="DA541" i="1" s="1"/>
  <c r="CR541" i="1"/>
  <c r="DB541" i="1" s="1"/>
  <c r="CK541" i="1"/>
  <c r="CU541" i="1" s="1"/>
  <c r="CL541" i="1"/>
  <c r="CV541" i="1" s="1"/>
  <c r="CM541" i="1"/>
  <c r="CW541" i="1" s="1"/>
  <c r="CN541" i="1"/>
  <c r="CX541" i="1" s="1"/>
  <c r="CS541" i="1"/>
  <c r="DC541" i="1" s="1"/>
  <c r="CP541" i="1"/>
  <c r="CZ541" i="1" s="1"/>
  <c r="CJ541" i="1"/>
  <c r="CO467" i="1"/>
  <c r="CY467" i="1" s="1"/>
  <c r="CQ467" i="1"/>
  <c r="DA467" i="1" s="1"/>
  <c r="CR467" i="1"/>
  <c r="DB467" i="1" s="1"/>
  <c r="CK467" i="1"/>
  <c r="CU467" i="1" s="1"/>
  <c r="CS467" i="1"/>
  <c r="DC467" i="1" s="1"/>
  <c r="CL467" i="1"/>
  <c r="CV467" i="1" s="1"/>
  <c r="CN467" i="1"/>
  <c r="CX467" i="1" s="1"/>
  <c r="CM467" i="1"/>
  <c r="CW467" i="1" s="1"/>
  <c r="CP467" i="1"/>
  <c r="CZ467" i="1" s="1"/>
  <c r="CJ467" i="1"/>
  <c r="CP735" i="1"/>
  <c r="CZ735" i="1" s="1"/>
  <c r="CQ735" i="1"/>
  <c r="DA735" i="1" s="1"/>
  <c r="CK735" i="1"/>
  <c r="CU735" i="1" s="1"/>
  <c r="CS735" i="1"/>
  <c r="DC735" i="1" s="1"/>
  <c r="CL735" i="1"/>
  <c r="CV735" i="1" s="1"/>
  <c r="CN735" i="1"/>
  <c r="CX735" i="1" s="1"/>
  <c r="CM735" i="1"/>
  <c r="CW735" i="1" s="1"/>
  <c r="CO735" i="1"/>
  <c r="CY735" i="1" s="1"/>
  <c r="CR735" i="1"/>
  <c r="DB735" i="1" s="1"/>
  <c r="CJ735" i="1"/>
  <c r="CO284" i="1"/>
  <c r="CY284" i="1" s="1"/>
  <c r="CP284" i="1"/>
  <c r="CZ284" i="1" s="1"/>
  <c r="CR284" i="1"/>
  <c r="DB284" i="1" s="1"/>
  <c r="CK284" i="1"/>
  <c r="CU284" i="1" s="1"/>
  <c r="CS284" i="1"/>
  <c r="DC284" i="1" s="1"/>
  <c r="CL284" i="1"/>
  <c r="CV284" i="1" s="1"/>
  <c r="CN284" i="1"/>
  <c r="CX284" i="1" s="1"/>
  <c r="CQ284" i="1"/>
  <c r="DA284" i="1" s="1"/>
  <c r="CM284" i="1"/>
  <c r="CW284" i="1" s="1"/>
  <c r="CJ284" i="1"/>
  <c r="CM705" i="1"/>
  <c r="CW705" i="1" s="1"/>
  <c r="CN705" i="1"/>
  <c r="CX705" i="1" s="1"/>
  <c r="CO705" i="1"/>
  <c r="CY705" i="1" s="1"/>
  <c r="CQ705" i="1"/>
  <c r="DA705" i="1" s="1"/>
  <c r="CR705" i="1"/>
  <c r="DB705" i="1" s="1"/>
  <c r="CL705" i="1"/>
  <c r="CV705" i="1" s="1"/>
  <c r="CK705" i="1"/>
  <c r="CU705" i="1" s="1"/>
  <c r="CP705" i="1"/>
  <c r="CZ705" i="1" s="1"/>
  <c r="CS705" i="1"/>
  <c r="DC705" i="1" s="1"/>
  <c r="CJ705" i="1"/>
  <c r="CL1013" i="1"/>
  <c r="CV1013" i="1" s="1"/>
  <c r="CM1013" i="1"/>
  <c r="CW1013" i="1" s="1"/>
  <c r="CO1013" i="1"/>
  <c r="CY1013" i="1" s="1"/>
  <c r="CP1013" i="1"/>
  <c r="CZ1013" i="1" s="1"/>
  <c r="CQ1013" i="1"/>
  <c r="DA1013" i="1" s="1"/>
  <c r="CR1013" i="1"/>
  <c r="DB1013" i="1" s="1"/>
  <c r="CS1013" i="1"/>
  <c r="DC1013" i="1" s="1"/>
  <c r="CK1013" i="1"/>
  <c r="CU1013" i="1" s="1"/>
  <c r="CN1013" i="1"/>
  <c r="CX1013" i="1" s="1"/>
  <c r="CJ1013" i="1"/>
  <c r="CR911" i="1"/>
  <c r="DB911" i="1" s="1"/>
  <c r="CK911" i="1"/>
  <c r="CU911" i="1" s="1"/>
  <c r="CS911" i="1"/>
  <c r="DC911" i="1" s="1"/>
  <c r="CL911" i="1"/>
  <c r="CV911" i="1" s="1"/>
  <c r="CM911" i="1"/>
  <c r="CW911" i="1" s="1"/>
  <c r="CN911" i="1"/>
  <c r="CX911" i="1" s="1"/>
  <c r="CO911" i="1"/>
  <c r="CY911" i="1" s="1"/>
  <c r="CP911" i="1"/>
  <c r="CZ911" i="1" s="1"/>
  <c r="CJ911" i="1"/>
  <c r="CQ911" i="1"/>
  <c r="DA911" i="1" s="1"/>
  <c r="CQ36" i="1"/>
  <c r="DA36" i="1" s="1"/>
  <c r="CK36" i="1"/>
  <c r="CU36" i="1" s="1"/>
  <c r="CS36" i="1"/>
  <c r="DC36" i="1" s="1"/>
  <c r="CL36" i="1"/>
  <c r="CV36" i="1" s="1"/>
  <c r="CM36" i="1"/>
  <c r="CW36" i="1" s="1"/>
  <c r="CN36" i="1"/>
  <c r="CX36" i="1" s="1"/>
  <c r="CP36" i="1"/>
  <c r="CZ36" i="1" s="1"/>
  <c r="CR36" i="1"/>
  <c r="DB36" i="1" s="1"/>
  <c r="CO36" i="1"/>
  <c r="CY36" i="1" s="1"/>
  <c r="CJ36" i="1"/>
  <c r="CO994" i="1"/>
  <c r="CY994" i="1" s="1"/>
  <c r="CP994" i="1"/>
  <c r="CZ994" i="1" s="1"/>
  <c r="CR994" i="1"/>
  <c r="DB994" i="1" s="1"/>
  <c r="CK994" i="1"/>
  <c r="CU994" i="1" s="1"/>
  <c r="CS994" i="1"/>
  <c r="DC994" i="1" s="1"/>
  <c r="CL994" i="1"/>
  <c r="CV994" i="1" s="1"/>
  <c r="CM994" i="1"/>
  <c r="CW994" i="1" s="1"/>
  <c r="CN994" i="1"/>
  <c r="CX994" i="1" s="1"/>
  <c r="CJ994" i="1"/>
  <c r="CQ994" i="1"/>
  <c r="DA994" i="1" s="1"/>
  <c r="CO252" i="1"/>
  <c r="CY252" i="1" s="1"/>
  <c r="CP252" i="1"/>
  <c r="CZ252" i="1" s="1"/>
  <c r="CR252" i="1"/>
  <c r="DB252" i="1" s="1"/>
  <c r="CK252" i="1"/>
  <c r="CU252" i="1" s="1"/>
  <c r="CS252" i="1"/>
  <c r="DC252" i="1" s="1"/>
  <c r="CL252" i="1"/>
  <c r="CV252" i="1" s="1"/>
  <c r="CM252" i="1"/>
  <c r="CW252" i="1" s="1"/>
  <c r="CN252" i="1"/>
  <c r="CX252" i="1" s="1"/>
  <c r="CQ252" i="1"/>
  <c r="DA252" i="1" s="1"/>
  <c r="CJ252" i="1"/>
  <c r="CK623" i="1"/>
  <c r="CU623" i="1" s="1"/>
  <c r="CS623" i="1"/>
  <c r="DC623" i="1" s="1"/>
  <c r="CL623" i="1"/>
  <c r="CV623" i="1" s="1"/>
  <c r="CM623" i="1"/>
  <c r="CW623" i="1" s="1"/>
  <c r="CN623" i="1"/>
  <c r="CX623" i="1" s="1"/>
  <c r="CR623" i="1"/>
  <c r="DB623" i="1" s="1"/>
  <c r="CO623" i="1"/>
  <c r="CY623" i="1" s="1"/>
  <c r="CP623" i="1"/>
  <c r="CZ623" i="1" s="1"/>
  <c r="CQ623" i="1"/>
  <c r="DA623" i="1" s="1"/>
  <c r="CJ623" i="1"/>
  <c r="CM437" i="1"/>
  <c r="CW437" i="1" s="1"/>
  <c r="CO437" i="1"/>
  <c r="CY437" i="1" s="1"/>
  <c r="CP437" i="1"/>
  <c r="CZ437" i="1" s="1"/>
  <c r="CQ437" i="1"/>
  <c r="DA437" i="1" s="1"/>
  <c r="CR437" i="1"/>
  <c r="DB437" i="1" s="1"/>
  <c r="CL437" i="1"/>
  <c r="CV437" i="1" s="1"/>
  <c r="CK437" i="1"/>
  <c r="CU437" i="1" s="1"/>
  <c r="CN437" i="1"/>
  <c r="CX437" i="1" s="1"/>
  <c r="CS437" i="1"/>
  <c r="DC437" i="1" s="1"/>
  <c r="CJ437" i="1"/>
  <c r="CL827" i="1"/>
  <c r="CV827" i="1" s="1"/>
  <c r="CM827" i="1"/>
  <c r="CW827" i="1" s="1"/>
  <c r="CN827" i="1"/>
  <c r="CX827" i="1" s="1"/>
  <c r="CO827" i="1"/>
  <c r="CY827" i="1" s="1"/>
  <c r="CP827" i="1"/>
  <c r="CZ827" i="1" s="1"/>
  <c r="CQ827" i="1"/>
  <c r="DA827" i="1" s="1"/>
  <c r="CR827" i="1"/>
  <c r="DB827" i="1" s="1"/>
  <c r="CK827" i="1"/>
  <c r="CU827" i="1" s="1"/>
  <c r="CS827" i="1"/>
  <c r="DC827" i="1" s="1"/>
  <c r="CJ827" i="1"/>
  <c r="CQ195" i="1"/>
  <c r="DA195" i="1" s="1"/>
  <c r="CK195" i="1"/>
  <c r="CU195" i="1" s="1"/>
  <c r="CS195" i="1"/>
  <c r="DC195" i="1" s="1"/>
  <c r="CO195" i="1"/>
  <c r="CY195" i="1" s="1"/>
  <c r="CL195" i="1"/>
  <c r="CV195" i="1" s="1"/>
  <c r="CM195" i="1"/>
  <c r="CW195" i="1" s="1"/>
  <c r="CN195" i="1"/>
  <c r="CX195" i="1" s="1"/>
  <c r="CP195" i="1"/>
  <c r="CZ195" i="1" s="1"/>
  <c r="CR195" i="1"/>
  <c r="DB195" i="1" s="1"/>
  <c r="CJ195" i="1"/>
  <c r="CO671" i="1"/>
  <c r="CY671" i="1" s="1"/>
  <c r="CP671" i="1"/>
  <c r="CZ671" i="1" s="1"/>
  <c r="CQ671" i="1"/>
  <c r="DA671" i="1" s="1"/>
  <c r="CK671" i="1"/>
  <c r="CU671" i="1" s="1"/>
  <c r="CS671" i="1"/>
  <c r="DC671" i="1" s="1"/>
  <c r="CL671" i="1"/>
  <c r="CV671" i="1" s="1"/>
  <c r="CN671" i="1"/>
  <c r="CX671" i="1" s="1"/>
  <c r="CR671" i="1"/>
  <c r="DB671" i="1" s="1"/>
  <c r="CM671" i="1"/>
  <c r="CW671" i="1" s="1"/>
  <c r="CJ671" i="1"/>
  <c r="CN220" i="1"/>
  <c r="CX220" i="1" s="1"/>
  <c r="CP220" i="1"/>
  <c r="CZ220" i="1" s="1"/>
  <c r="CL220" i="1"/>
  <c r="CV220" i="1" s="1"/>
  <c r="CM220" i="1"/>
  <c r="CW220" i="1" s="1"/>
  <c r="CO220" i="1"/>
  <c r="CY220" i="1" s="1"/>
  <c r="CQ220" i="1"/>
  <c r="DA220" i="1" s="1"/>
  <c r="CR220" i="1"/>
  <c r="DB220" i="1" s="1"/>
  <c r="CS220" i="1"/>
  <c r="DC220" i="1" s="1"/>
  <c r="CK220" i="1"/>
  <c r="CU220" i="1" s="1"/>
  <c r="CJ220" i="1"/>
  <c r="CP961" i="1"/>
  <c r="CZ961" i="1" s="1"/>
  <c r="CQ961" i="1"/>
  <c r="DA961" i="1" s="1"/>
  <c r="CR961" i="1"/>
  <c r="DB961" i="1" s="1"/>
  <c r="CK961" i="1"/>
  <c r="CU961" i="1" s="1"/>
  <c r="CS961" i="1"/>
  <c r="DC961" i="1" s="1"/>
  <c r="CL961" i="1"/>
  <c r="CV961" i="1" s="1"/>
  <c r="CM961" i="1"/>
  <c r="CW961" i="1" s="1"/>
  <c r="CN961" i="1"/>
  <c r="CX961" i="1" s="1"/>
  <c r="CO961" i="1"/>
  <c r="CY961" i="1" s="1"/>
  <c r="CJ961" i="1"/>
  <c r="CQ693" i="1"/>
  <c r="DA693" i="1" s="1"/>
  <c r="CR693" i="1"/>
  <c r="DB693" i="1" s="1"/>
  <c r="CK693" i="1"/>
  <c r="CU693" i="1" s="1"/>
  <c r="CS693" i="1"/>
  <c r="DC693" i="1" s="1"/>
  <c r="CM693" i="1"/>
  <c r="CW693" i="1" s="1"/>
  <c r="CN693" i="1"/>
  <c r="CX693" i="1" s="1"/>
  <c r="CP693" i="1"/>
  <c r="CZ693" i="1" s="1"/>
  <c r="CL693" i="1"/>
  <c r="CV693" i="1" s="1"/>
  <c r="CO693" i="1"/>
  <c r="CY693" i="1" s="1"/>
  <c r="CJ693" i="1"/>
  <c r="CP45" i="1"/>
  <c r="CZ45" i="1" s="1"/>
  <c r="CR45" i="1"/>
  <c r="DB45" i="1" s="1"/>
  <c r="CK45" i="1"/>
  <c r="CU45" i="1" s="1"/>
  <c r="CS45" i="1"/>
  <c r="DC45" i="1" s="1"/>
  <c r="CL45" i="1"/>
  <c r="CV45" i="1" s="1"/>
  <c r="CM45" i="1"/>
  <c r="CW45" i="1" s="1"/>
  <c r="CO45" i="1"/>
  <c r="CY45" i="1" s="1"/>
  <c r="CN45" i="1"/>
  <c r="CX45" i="1" s="1"/>
  <c r="CQ45" i="1"/>
  <c r="DA45" i="1" s="1"/>
  <c r="CJ45" i="1"/>
  <c r="CK631" i="1"/>
  <c r="CU631" i="1" s="1"/>
  <c r="CS631" i="1"/>
  <c r="DC631" i="1" s="1"/>
  <c r="CL631" i="1"/>
  <c r="CV631" i="1" s="1"/>
  <c r="CM631" i="1"/>
  <c r="CW631" i="1" s="1"/>
  <c r="CN631" i="1"/>
  <c r="CX631" i="1" s="1"/>
  <c r="CO631" i="1"/>
  <c r="CY631" i="1" s="1"/>
  <c r="CP631" i="1"/>
  <c r="CZ631" i="1" s="1"/>
  <c r="CQ631" i="1"/>
  <c r="DA631" i="1" s="1"/>
  <c r="CR631" i="1"/>
  <c r="DB631" i="1" s="1"/>
  <c r="CJ631" i="1"/>
  <c r="CR700" i="1"/>
  <c r="DB700" i="1" s="1"/>
  <c r="CK700" i="1"/>
  <c r="CU700" i="1" s="1"/>
  <c r="CS700" i="1"/>
  <c r="DC700" i="1" s="1"/>
  <c r="CL700" i="1"/>
  <c r="CV700" i="1" s="1"/>
  <c r="CN700" i="1"/>
  <c r="CX700" i="1" s="1"/>
  <c r="CO700" i="1"/>
  <c r="CY700" i="1" s="1"/>
  <c r="CQ700" i="1"/>
  <c r="DA700" i="1" s="1"/>
  <c r="CM700" i="1"/>
  <c r="CW700" i="1" s="1"/>
  <c r="CP700" i="1"/>
  <c r="CZ700" i="1" s="1"/>
  <c r="CJ700" i="1"/>
  <c r="CQ725" i="1"/>
  <c r="DA725" i="1" s="1"/>
  <c r="CR725" i="1"/>
  <c r="DB725" i="1" s="1"/>
  <c r="CK725" i="1"/>
  <c r="CU725" i="1" s="1"/>
  <c r="CS725" i="1"/>
  <c r="DC725" i="1" s="1"/>
  <c r="CM725" i="1"/>
  <c r="CW725" i="1" s="1"/>
  <c r="CN725" i="1"/>
  <c r="CX725" i="1" s="1"/>
  <c r="CP725" i="1"/>
  <c r="CZ725" i="1" s="1"/>
  <c r="CL725" i="1"/>
  <c r="CV725" i="1" s="1"/>
  <c r="CO725" i="1"/>
  <c r="CY725" i="1" s="1"/>
  <c r="CJ725" i="1"/>
  <c r="CR781" i="1"/>
  <c r="DB781" i="1" s="1"/>
  <c r="CK781" i="1"/>
  <c r="CU781" i="1" s="1"/>
  <c r="CS781" i="1"/>
  <c r="DC781" i="1" s="1"/>
  <c r="CL781" i="1"/>
  <c r="CV781" i="1" s="1"/>
  <c r="CM781" i="1"/>
  <c r="CW781" i="1" s="1"/>
  <c r="CN781" i="1"/>
  <c r="CX781" i="1" s="1"/>
  <c r="CO781" i="1"/>
  <c r="CY781" i="1" s="1"/>
  <c r="CP781" i="1"/>
  <c r="CZ781" i="1" s="1"/>
  <c r="CQ781" i="1"/>
  <c r="DA781" i="1" s="1"/>
  <c r="CJ781" i="1"/>
  <c r="CP172" i="1"/>
  <c r="CZ172" i="1" s="1"/>
  <c r="CR172" i="1"/>
  <c r="DB172" i="1" s="1"/>
  <c r="CK172" i="1"/>
  <c r="CU172" i="1" s="1"/>
  <c r="CS172" i="1"/>
  <c r="DC172" i="1" s="1"/>
  <c r="CN172" i="1"/>
  <c r="CX172" i="1" s="1"/>
  <c r="CO172" i="1"/>
  <c r="CY172" i="1" s="1"/>
  <c r="CQ172" i="1"/>
  <c r="DA172" i="1" s="1"/>
  <c r="CM172" i="1"/>
  <c r="CW172" i="1" s="1"/>
  <c r="CL172" i="1"/>
  <c r="CV172" i="1" s="1"/>
  <c r="CJ172" i="1"/>
  <c r="CP251" i="1"/>
  <c r="CZ251" i="1" s="1"/>
  <c r="CQ251" i="1"/>
  <c r="DA251" i="1" s="1"/>
  <c r="CK251" i="1"/>
  <c r="CU251" i="1" s="1"/>
  <c r="CS251" i="1"/>
  <c r="DC251" i="1" s="1"/>
  <c r="CL251" i="1"/>
  <c r="CV251" i="1" s="1"/>
  <c r="CM251" i="1"/>
  <c r="CW251" i="1" s="1"/>
  <c r="CN251" i="1"/>
  <c r="CX251" i="1" s="1"/>
  <c r="CO251" i="1"/>
  <c r="CY251" i="1" s="1"/>
  <c r="CR251" i="1"/>
  <c r="DB251" i="1" s="1"/>
  <c r="CJ251" i="1"/>
  <c r="CQ896" i="1"/>
  <c r="DA896" i="1" s="1"/>
  <c r="CR896" i="1"/>
  <c r="DB896" i="1" s="1"/>
  <c r="CK896" i="1"/>
  <c r="CU896" i="1" s="1"/>
  <c r="CS896" i="1"/>
  <c r="DC896" i="1" s="1"/>
  <c r="CL896" i="1"/>
  <c r="CV896" i="1" s="1"/>
  <c r="CM896" i="1"/>
  <c r="CW896" i="1" s="1"/>
  <c r="CN896" i="1"/>
  <c r="CX896" i="1" s="1"/>
  <c r="CO896" i="1"/>
  <c r="CY896" i="1" s="1"/>
  <c r="CP896" i="1"/>
  <c r="CZ896" i="1" s="1"/>
  <c r="CJ896" i="1"/>
  <c r="CP450" i="1"/>
  <c r="CZ450" i="1" s="1"/>
  <c r="CR450" i="1"/>
  <c r="DB450" i="1" s="1"/>
  <c r="CK450" i="1"/>
  <c r="CU450" i="1" s="1"/>
  <c r="CS450" i="1"/>
  <c r="DC450" i="1" s="1"/>
  <c r="CL450" i="1"/>
  <c r="CV450" i="1" s="1"/>
  <c r="CM450" i="1"/>
  <c r="CW450" i="1" s="1"/>
  <c r="CO450" i="1"/>
  <c r="CY450" i="1" s="1"/>
  <c r="CQ450" i="1"/>
  <c r="DA450" i="1" s="1"/>
  <c r="CN450" i="1"/>
  <c r="CX450" i="1" s="1"/>
  <c r="CJ450" i="1"/>
  <c r="CM1012" i="1"/>
  <c r="CW1012" i="1" s="1"/>
  <c r="CN1012" i="1"/>
  <c r="CX1012" i="1" s="1"/>
  <c r="CP1012" i="1"/>
  <c r="CZ1012" i="1" s="1"/>
  <c r="CQ1012" i="1"/>
  <c r="DA1012" i="1" s="1"/>
  <c r="CR1012" i="1"/>
  <c r="DB1012" i="1" s="1"/>
  <c r="CK1012" i="1"/>
  <c r="CU1012" i="1" s="1"/>
  <c r="CS1012" i="1"/>
  <c r="DC1012" i="1" s="1"/>
  <c r="CL1012" i="1"/>
  <c r="CV1012" i="1" s="1"/>
  <c r="CO1012" i="1"/>
  <c r="CY1012" i="1" s="1"/>
  <c r="CJ1012" i="1"/>
  <c r="CK852" i="1"/>
  <c r="CU852" i="1" s="1"/>
  <c r="CS852" i="1"/>
  <c r="DC852" i="1" s="1"/>
  <c r="CL852" i="1"/>
  <c r="CV852" i="1" s="1"/>
  <c r="CM852" i="1"/>
  <c r="CW852" i="1" s="1"/>
  <c r="CN852" i="1"/>
  <c r="CX852" i="1" s="1"/>
  <c r="CO852" i="1"/>
  <c r="CY852" i="1" s="1"/>
  <c r="CP852" i="1"/>
  <c r="CZ852" i="1" s="1"/>
  <c r="CQ852" i="1"/>
  <c r="DA852" i="1" s="1"/>
  <c r="CR852" i="1"/>
  <c r="DB852" i="1" s="1"/>
  <c r="CJ852" i="1"/>
  <c r="CP727" i="1"/>
  <c r="CZ727" i="1" s="1"/>
  <c r="CQ727" i="1"/>
  <c r="DA727" i="1" s="1"/>
  <c r="CK727" i="1"/>
  <c r="CU727" i="1" s="1"/>
  <c r="CS727" i="1"/>
  <c r="DC727" i="1" s="1"/>
  <c r="CL727" i="1"/>
  <c r="CV727" i="1" s="1"/>
  <c r="CN727" i="1"/>
  <c r="CX727" i="1" s="1"/>
  <c r="CR727" i="1"/>
  <c r="DB727" i="1" s="1"/>
  <c r="CM727" i="1"/>
  <c r="CW727" i="1" s="1"/>
  <c r="CO727" i="1"/>
  <c r="CY727" i="1" s="1"/>
  <c r="CJ727" i="1"/>
  <c r="CN875" i="1"/>
  <c r="CX875" i="1" s="1"/>
  <c r="CO875" i="1"/>
  <c r="CY875" i="1" s="1"/>
  <c r="CP875" i="1"/>
  <c r="CZ875" i="1" s="1"/>
  <c r="CQ875" i="1"/>
  <c r="DA875" i="1" s="1"/>
  <c r="CR875" i="1"/>
  <c r="DB875" i="1" s="1"/>
  <c r="CK875" i="1"/>
  <c r="CU875" i="1" s="1"/>
  <c r="CS875" i="1"/>
  <c r="DC875" i="1" s="1"/>
  <c r="CL875" i="1"/>
  <c r="CV875" i="1" s="1"/>
  <c r="CM875" i="1"/>
  <c r="CW875" i="1" s="1"/>
  <c r="CJ875" i="1"/>
  <c r="CP578" i="1"/>
  <c r="CZ578" i="1" s="1"/>
  <c r="CQ578" i="1"/>
  <c r="DA578" i="1" s="1"/>
  <c r="CR578" i="1"/>
  <c r="DB578" i="1" s="1"/>
  <c r="CK578" i="1"/>
  <c r="CU578" i="1" s="1"/>
  <c r="CS578" i="1"/>
  <c r="DC578" i="1" s="1"/>
  <c r="CM578" i="1"/>
  <c r="CW578" i="1" s="1"/>
  <c r="CO578" i="1"/>
  <c r="CY578" i="1" s="1"/>
  <c r="CL578" i="1"/>
  <c r="CV578" i="1" s="1"/>
  <c r="CN578" i="1"/>
  <c r="CX578" i="1" s="1"/>
  <c r="CJ578" i="1"/>
  <c r="CR592" i="1"/>
  <c r="DB592" i="1" s="1"/>
  <c r="CK592" i="1"/>
  <c r="CU592" i="1" s="1"/>
  <c r="CS592" i="1"/>
  <c r="DC592" i="1" s="1"/>
  <c r="CL592" i="1"/>
  <c r="CV592" i="1" s="1"/>
  <c r="CM592" i="1"/>
  <c r="CW592" i="1" s="1"/>
  <c r="CQ592" i="1"/>
  <c r="DA592" i="1" s="1"/>
  <c r="CN592" i="1"/>
  <c r="CX592" i="1" s="1"/>
  <c r="CO592" i="1"/>
  <c r="CY592" i="1" s="1"/>
  <c r="CP592" i="1"/>
  <c r="CZ592" i="1" s="1"/>
  <c r="CJ592" i="1"/>
  <c r="CN401" i="1"/>
  <c r="CX401" i="1" s="1"/>
  <c r="CO401" i="1"/>
  <c r="CY401" i="1" s="1"/>
  <c r="CP401" i="1"/>
  <c r="CZ401" i="1" s="1"/>
  <c r="CQ401" i="1"/>
  <c r="DA401" i="1" s="1"/>
  <c r="CK401" i="1"/>
  <c r="CU401" i="1" s="1"/>
  <c r="CS401" i="1"/>
  <c r="DC401" i="1" s="1"/>
  <c r="CL401" i="1"/>
  <c r="CV401" i="1" s="1"/>
  <c r="CM401" i="1"/>
  <c r="CW401" i="1" s="1"/>
  <c r="CR401" i="1"/>
  <c r="DB401" i="1" s="1"/>
  <c r="CJ401" i="1"/>
  <c r="CN1011" i="1"/>
  <c r="CX1011" i="1" s="1"/>
  <c r="CO1011" i="1"/>
  <c r="CY1011" i="1" s="1"/>
  <c r="CQ1011" i="1"/>
  <c r="DA1011" i="1" s="1"/>
  <c r="CR1011" i="1"/>
  <c r="DB1011" i="1" s="1"/>
  <c r="CK1011" i="1"/>
  <c r="CU1011" i="1" s="1"/>
  <c r="CS1011" i="1"/>
  <c r="DC1011" i="1" s="1"/>
  <c r="CL1011" i="1"/>
  <c r="CV1011" i="1" s="1"/>
  <c r="CM1011" i="1"/>
  <c r="CW1011" i="1" s="1"/>
  <c r="CP1011" i="1"/>
  <c r="CZ1011" i="1" s="1"/>
  <c r="CJ1011" i="1"/>
  <c r="CP61" i="1"/>
  <c r="CZ61" i="1" s="1"/>
  <c r="CR61" i="1"/>
  <c r="DB61" i="1" s="1"/>
  <c r="CK61" i="1"/>
  <c r="CU61" i="1" s="1"/>
  <c r="CS61" i="1"/>
  <c r="DC61" i="1" s="1"/>
  <c r="CL61" i="1"/>
  <c r="CV61" i="1" s="1"/>
  <c r="CM61" i="1"/>
  <c r="CW61" i="1" s="1"/>
  <c r="CO61" i="1"/>
  <c r="CY61" i="1" s="1"/>
  <c r="CQ61" i="1"/>
  <c r="DA61" i="1" s="1"/>
  <c r="CN61" i="1"/>
  <c r="CX61" i="1" s="1"/>
  <c r="CJ61" i="1"/>
  <c r="CP357" i="1"/>
  <c r="CZ357" i="1" s="1"/>
  <c r="CK357" i="1"/>
  <c r="CU357" i="1" s="1"/>
  <c r="CS357" i="1"/>
  <c r="DC357" i="1" s="1"/>
  <c r="CL357" i="1"/>
  <c r="CV357" i="1" s="1"/>
  <c r="CO357" i="1"/>
  <c r="CY357" i="1" s="1"/>
  <c r="CQ357" i="1"/>
  <c r="DA357" i="1" s="1"/>
  <c r="CR357" i="1"/>
  <c r="DB357" i="1" s="1"/>
  <c r="CM357" i="1"/>
  <c r="CW357" i="1" s="1"/>
  <c r="CN357" i="1"/>
  <c r="CX357" i="1" s="1"/>
  <c r="CJ357" i="1"/>
  <c r="CO874" i="1"/>
  <c r="CY874" i="1" s="1"/>
  <c r="CP874" i="1"/>
  <c r="CZ874" i="1" s="1"/>
  <c r="CQ874" i="1"/>
  <c r="DA874" i="1" s="1"/>
  <c r="CR874" i="1"/>
  <c r="DB874" i="1" s="1"/>
  <c r="CK874" i="1"/>
  <c r="CU874" i="1" s="1"/>
  <c r="CS874" i="1"/>
  <c r="DC874" i="1" s="1"/>
  <c r="CL874" i="1"/>
  <c r="CV874" i="1" s="1"/>
  <c r="CM874" i="1"/>
  <c r="CW874" i="1" s="1"/>
  <c r="CN874" i="1"/>
  <c r="CX874" i="1" s="1"/>
  <c r="CJ874" i="1"/>
  <c r="CK513" i="1"/>
  <c r="CU513" i="1" s="1"/>
  <c r="CS513" i="1"/>
  <c r="DC513" i="1" s="1"/>
  <c r="CM513" i="1"/>
  <c r="CW513" i="1" s="1"/>
  <c r="CN513" i="1"/>
  <c r="CX513" i="1" s="1"/>
  <c r="CP513" i="1"/>
  <c r="CZ513" i="1" s="1"/>
  <c r="CL513" i="1"/>
  <c r="CV513" i="1" s="1"/>
  <c r="CO513" i="1"/>
  <c r="CY513" i="1" s="1"/>
  <c r="CR513" i="1"/>
  <c r="DB513" i="1" s="1"/>
  <c r="CQ513" i="1"/>
  <c r="DA513" i="1" s="1"/>
  <c r="CJ513" i="1"/>
  <c r="CK26" i="1"/>
  <c r="CU26" i="1" s="1"/>
  <c r="CS26" i="1"/>
  <c r="DC26" i="1" s="1"/>
  <c r="CM26" i="1"/>
  <c r="CW26" i="1" s="1"/>
  <c r="CN26" i="1"/>
  <c r="CX26" i="1" s="1"/>
  <c r="CO26" i="1"/>
  <c r="CY26" i="1" s="1"/>
  <c r="CP26" i="1"/>
  <c r="CZ26" i="1" s="1"/>
  <c r="CR26" i="1"/>
  <c r="DB26" i="1" s="1"/>
  <c r="CL26" i="1"/>
  <c r="CV26" i="1" s="1"/>
  <c r="CQ26" i="1"/>
  <c r="DA26" i="1" s="1"/>
  <c r="CJ26" i="1"/>
  <c r="CL57" i="1"/>
  <c r="CV57" i="1" s="1"/>
  <c r="CN57" i="1"/>
  <c r="CX57" i="1" s="1"/>
  <c r="CO57" i="1"/>
  <c r="CY57" i="1" s="1"/>
  <c r="CP57" i="1"/>
  <c r="CZ57" i="1" s="1"/>
  <c r="CQ57" i="1"/>
  <c r="DA57" i="1" s="1"/>
  <c r="CK57" i="1"/>
  <c r="CU57" i="1" s="1"/>
  <c r="CS57" i="1"/>
  <c r="DC57" i="1" s="1"/>
  <c r="CM57" i="1"/>
  <c r="CW57" i="1" s="1"/>
  <c r="CR57" i="1"/>
  <c r="DB57" i="1" s="1"/>
  <c r="CJ57" i="1"/>
  <c r="CQ28" i="1"/>
  <c r="DA28" i="1" s="1"/>
  <c r="CK28" i="1"/>
  <c r="CU28" i="1" s="1"/>
  <c r="CS28" i="1"/>
  <c r="DC28" i="1" s="1"/>
  <c r="CL28" i="1"/>
  <c r="CV28" i="1" s="1"/>
  <c r="CM28" i="1"/>
  <c r="CW28" i="1" s="1"/>
  <c r="CN28" i="1"/>
  <c r="CX28" i="1" s="1"/>
  <c r="CP28" i="1"/>
  <c r="CZ28" i="1" s="1"/>
  <c r="CO28" i="1"/>
  <c r="CY28" i="1" s="1"/>
  <c r="CR28" i="1"/>
  <c r="DB28" i="1" s="1"/>
  <c r="CJ28" i="1"/>
  <c r="CK844" i="1"/>
  <c r="CU844" i="1" s="1"/>
  <c r="CS844" i="1"/>
  <c r="DC844" i="1" s="1"/>
  <c r="CL844" i="1"/>
  <c r="CV844" i="1" s="1"/>
  <c r="CM844" i="1"/>
  <c r="CW844" i="1" s="1"/>
  <c r="CN844" i="1"/>
  <c r="CX844" i="1" s="1"/>
  <c r="CO844" i="1"/>
  <c r="CY844" i="1" s="1"/>
  <c r="CP844" i="1"/>
  <c r="CZ844" i="1" s="1"/>
  <c r="CQ844" i="1"/>
  <c r="DA844" i="1" s="1"/>
  <c r="CR844" i="1"/>
  <c r="DB844" i="1" s="1"/>
  <c r="CJ844" i="1"/>
  <c r="CO451" i="1"/>
  <c r="CY451" i="1" s="1"/>
  <c r="CQ451" i="1"/>
  <c r="DA451" i="1" s="1"/>
  <c r="CR451" i="1"/>
  <c r="DB451" i="1" s="1"/>
  <c r="CK451" i="1"/>
  <c r="CU451" i="1" s="1"/>
  <c r="CS451" i="1"/>
  <c r="DC451" i="1" s="1"/>
  <c r="CL451" i="1"/>
  <c r="CV451" i="1" s="1"/>
  <c r="CN451" i="1"/>
  <c r="CX451" i="1" s="1"/>
  <c r="CM451" i="1"/>
  <c r="CW451" i="1" s="1"/>
  <c r="CP451" i="1"/>
  <c r="CZ451" i="1" s="1"/>
  <c r="CJ451" i="1"/>
  <c r="CK66" i="1"/>
  <c r="CU66" i="1" s="1"/>
  <c r="CS66" i="1"/>
  <c r="DC66" i="1" s="1"/>
  <c r="CM66" i="1"/>
  <c r="CW66" i="1" s="1"/>
  <c r="CN66" i="1"/>
  <c r="CX66" i="1" s="1"/>
  <c r="CO66" i="1"/>
  <c r="CY66" i="1" s="1"/>
  <c r="CP66" i="1"/>
  <c r="CZ66" i="1" s="1"/>
  <c r="CR66" i="1"/>
  <c r="DB66" i="1" s="1"/>
  <c r="CL66" i="1"/>
  <c r="CV66" i="1" s="1"/>
  <c r="CQ66" i="1"/>
  <c r="DA66" i="1" s="1"/>
  <c r="CJ66" i="1"/>
  <c r="CQ888" i="1"/>
  <c r="DA888" i="1" s="1"/>
  <c r="CR888" i="1"/>
  <c r="DB888" i="1" s="1"/>
  <c r="CK888" i="1"/>
  <c r="CU888" i="1" s="1"/>
  <c r="CS888" i="1"/>
  <c r="DC888" i="1" s="1"/>
  <c r="CL888" i="1"/>
  <c r="CV888" i="1" s="1"/>
  <c r="CM888" i="1"/>
  <c r="CW888" i="1" s="1"/>
  <c r="CN888" i="1"/>
  <c r="CX888" i="1" s="1"/>
  <c r="CO888" i="1"/>
  <c r="CY888" i="1" s="1"/>
  <c r="CP888" i="1"/>
  <c r="CZ888" i="1" s="1"/>
  <c r="CJ888" i="1"/>
  <c r="CM637" i="1"/>
  <c r="CW637" i="1" s="1"/>
  <c r="CN637" i="1"/>
  <c r="CX637" i="1" s="1"/>
  <c r="CO637" i="1"/>
  <c r="CY637" i="1" s="1"/>
  <c r="CK637" i="1"/>
  <c r="CU637" i="1" s="1"/>
  <c r="CL637" i="1"/>
  <c r="CV637" i="1" s="1"/>
  <c r="CP637" i="1"/>
  <c r="CZ637" i="1" s="1"/>
  <c r="CQ637" i="1"/>
  <c r="DA637" i="1" s="1"/>
  <c r="CS637" i="1"/>
  <c r="DC637" i="1" s="1"/>
  <c r="CR637" i="1"/>
  <c r="DB637" i="1" s="1"/>
  <c r="CJ637" i="1"/>
  <c r="CQ838" i="1"/>
  <c r="DA838" i="1" s="1"/>
  <c r="CR838" i="1"/>
  <c r="DB838" i="1" s="1"/>
  <c r="CK838" i="1"/>
  <c r="CU838" i="1" s="1"/>
  <c r="CS838" i="1"/>
  <c r="DC838" i="1" s="1"/>
  <c r="CL838" i="1"/>
  <c r="CV838" i="1" s="1"/>
  <c r="CM838" i="1"/>
  <c r="CW838" i="1" s="1"/>
  <c r="CN838" i="1"/>
  <c r="CX838" i="1" s="1"/>
  <c r="CO838" i="1"/>
  <c r="CY838" i="1" s="1"/>
  <c r="CP838" i="1"/>
  <c r="CZ838" i="1" s="1"/>
  <c r="CJ838" i="1"/>
  <c r="CL909" i="1"/>
  <c r="CV909" i="1" s="1"/>
  <c r="CM909" i="1"/>
  <c r="CW909" i="1" s="1"/>
  <c r="CN909" i="1"/>
  <c r="CX909" i="1" s="1"/>
  <c r="CO909" i="1"/>
  <c r="CY909" i="1" s="1"/>
  <c r="CP909" i="1"/>
  <c r="CZ909" i="1" s="1"/>
  <c r="CQ909" i="1"/>
  <c r="DA909" i="1" s="1"/>
  <c r="CR909" i="1"/>
  <c r="DB909" i="1" s="1"/>
  <c r="CK909" i="1"/>
  <c r="CU909" i="1" s="1"/>
  <c r="CS909" i="1"/>
  <c r="DC909" i="1" s="1"/>
  <c r="CJ909" i="1"/>
  <c r="CP300" i="1"/>
  <c r="CZ300" i="1" s="1"/>
  <c r="CQ300" i="1"/>
  <c r="DA300" i="1" s="1"/>
  <c r="CR300" i="1"/>
  <c r="DB300" i="1" s="1"/>
  <c r="CK300" i="1"/>
  <c r="CU300" i="1" s="1"/>
  <c r="CS300" i="1"/>
  <c r="DC300" i="1" s="1"/>
  <c r="CL300" i="1"/>
  <c r="CV300" i="1" s="1"/>
  <c r="CM300" i="1"/>
  <c r="CW300" i="1" s="1"/>
  <c r="CO300" i="1"/>
  <c r="CY300" i="1" s="1"/>
  <c r="CN300" i="1"/>
  <c r="CX300" i="1" s="1"/>
  <c r="CJ300" i="1"/>
  <c r="CM360" i="1"/>
  <c r="CW360" i="1" s="1"/>
  <c r="CP360" i="1"/>
  <c r="CZ360" i="1" s="1"/>
  <c r="CQ360" i="1"/>
  <c r="DA360" i="1" s="1"/>
  <c r="CN360" i="1"/>
  <c r="CX360" i="1" s="1"/>
  <c r="CO360" i="1"/>
  <c r="CY360" i="1" s="1"/>
  <c r="CR360" i="1"/>
  <c r="DB360" i="1" s="1"/>
  <c r="CS360" i="1"/>
  <c r="DC360" i="1" s="1"/>
  <c r="CK360" i="1"/>
  <c r="CU360" i="1" s="1"/>
  <c r="CL360" i="1"/>
  <c r="CV360" i="1" s="1"/>
  <c r="CJ360" i="1"/>
  <c r="CL462" i="1"/>
  <c r="CV462" i="1" s="1"/>
  <c r="CN462" i="1"/>
  <c r="CX462" i="1" s="1"/>
  <c r="CO462" i="1"/>
  <c r="CY462" i="1" s="1"/>
  <c r="CP462" i="1"/>
  <c r="CZ462" i="1" s="1"/>
  <c r="CQ462" i="1"/>
  <c r="DA462" i="1" s="1"/>
  <c r="CK462" i="1"/>
  <c r="CU462" i="1" s="1"/>
  <c r="CS462" i="1"/>
  <c r="DC462" i="1" s="1"/>
  <c r="CM462" i="1"/>
  <c r="CW462" i="1" s="1"/>
  <c r="CR462" i="1"/>
  <c r="DB462" i="1" s="1"/>
  <c r="CJ462" i="1"/>
  <c r="CO38" i="1"/>
  <c r="CY38" i="1" s="1"/>
  <c r="CQ38" i="1"/>
  <c r="DA38" i="1" s="1"/>
  <c r="CR38" i="1"/>
  <c r="DB38" i="1" s="1"/>
  <c r="CK38" i="1"/>
  <c r="CU38" i="1" s="1"/>
  <c r="CS38" i="1"/>
  <c r="DC38" i="1" s="1"/>
  <c r="CL38" i="1"/>
  <c r="CV38" i="1" s="1"/>
  <c r="CN38" i="1"/>
  <c r="CX38" i="1" s="1"/>
  <c r="CM38" i="1"/>
  <c r="CW38" i="1" s="1"/>
  <c r="CP38" i="1"/>
  <c r="CZ38" i="1" s="1"/>
  <c r="CJ38" i="1"/>
  <c r="CM980" i="1"/>
  <c r="CW980" i="1" s="1"/>
  <c r="CN980" i="1"/>
  <c r="CX980" i="1" s="1"/>
  <c r="CP980" i="1"/>
  <c r="CZ980" i="1" s="1"/>
  <c r="CQ980" i="1"/>
  <c r="DA980" i="1" s="1"/>
  <c r="CR980" i="1"/>
  <c r="DB980" i="1" s="1"/>
  <c r="CK980" i="1"/>
  <c r="CU980" i="1" s="1"/>
  <c r="CS980" i="1"/>
  <c r="DC980" i="1" s="1"/>
  <c r="CL980" i="1"/>
  <c r="CV980" i="1" s="1"/>
  <c r="CO980" i="1"/>
  <c r="CY980" i="1" s="1"/>
  <c r="CJ980" i="1"/>
  <c r="CN745" i="1"/>
  <c r="CX745" i="1" s="1"/>
  <c r="CO745" i="1"/>
  <c r="CY745" i="1" s="1"/>
  <c r="CR745" i="1"/>
  <c r="DB745" i="1" s="1"/>
  <c r="CL745" i="1"/>
  <c r="CV745" i="1" s="1"/>
  <c r="CK745" i="1"/>
  <c r="CU745" i="1" s="1"/>
  <c r="CM745" i="1"/>
  <c r="CW745" i="1" s="1"/>
  <c r="CP745" i="1"/>
  <c r="CZ745" i="1" s="1"/>
  <c r="CQ745" i="1"/>
  <c r="DA745" i="1" s="1"/>
  <c r="CS745" i="1"/>
  <c r="DC745" i="1" s="1"/>
  <c r="CJ745" i="1"/>
  <c r="CN1003" i="1"/>
  <c r="CX1003" i="1" s="1"/>
  <c r="CO1003" i="1"/>
  <c r="CY1003" i="1" s="1"/>
  <c r="CQ1003" i="1"/>
  <c r="DA1003" i="1" s="1"/>
  <c r="CR1003" i="1"/>
  <c r="DB1003" i="1" s="1"/>
  <c r="CK1003" i="1"/>
  <c r="CU1003" i="1" s="1"/>
  <c r="CS1003" i="1"/>
  <c r="DC1003" i="1" s="1"/>
  <c r="CL1003" i="1"/>
  <c r="CV1003" i="1" s="1"/>
  <c r="CM1003" i="1"/>
  <c r="CW1003" i="1" s="1"/>
  <c r="CP1003" i="1"/>
  <c r="CZ1003" i="1" s="1"/>
  <c r="CJ1003" i="1"/>
  <c r="CL65" i="1"/>
  <c r="CV65" i="1" s="1"/>
  <c r="CN65" i="1"/>
  <c r="CX65" i="1" s="1"/>
  <c r="CO65" i="1"/>
  <c r="CY65" i="1" s="1"/>
  <c r="CP65" i="1"/>
  <c r="CZ65" i="1" s="1"/>
  <c r="CQ65" i="1"/>
  <c r="DA65" i="1" s="1"/>
  <c r="CK65" i="1"/>
  <c r="CU65" i="1" s="1"/>
  <c r="CS65" i="1"/>
  <c r="DC65" i="1" s="1"/>
  <c r="CM65" i="1"/>
  <c r="CW65" i="1" s="1"/>
  <c r="CR65" i="1"/>
  <c r="DB65" i="1" s="1"/>
  <c r="CJ65" i="1"/>
  <c r="CR464" i="1"/>
  <c r="DB464" i="1" s="1"/>
  <c r="CL464" i="1"/>
  <c r="CV464" i="1" s="1"/>
  <c r="CM464" i="1"/>
  <c r="CW464" i="1" s="1"/>
  <c r="CN464" i="1"/>
  <c r="CX464" i="1" s="1"/>
  <c r="CO464" i="1"/>
  <c r="CY464" i="1" s="1"/>
  <c r="CQ464" i="1"/>
  <c r="DA464" i="1" s="1"/>
  <c r="CK464" i="1"/>
  <c r="CU464" i="1" s="1"/>
  <c r="CS464" i="1"/>
  <c r="DC464" i="1" s="1"/>
  <c r="CP464" i="1"/>
  <c r="CZ464" i="1" s="1"/>
  <c r="CJ464" i="1"/>
  <c r="CO736" i="1"/>
  <c r="CY736" i="1" s="1"/>
  <c r="CP736" i="1"/>
  <c r="CZ736" i="1" s="1"/>
  <c r="CR736" i="1"/>
  <c r="DB736" i="1" s="1"/>
  <c r="CK736" i="1"/>
  <c r="CU736" i="1" s="1"/>
  <c r="CS736" i="1"/>
  <c r="DC736" i="1" s="1"/>
  <c r="CM736" i="1"/>
  <c r="CW736" i="1" s="1"/>
  <c r="CL736" i="1"/>
  <c r="CV736" i="1" s="1"/>
  <c r="CN736" i="1"/>
  <c r="CX736" i="1" s="1"/>
  <c r="CQ736" i="1"/>
  <c r="DA736" i="1" s="1"/>
  <c r="CJ736" i="1"/>
  <c r="CR692" i="1"/>
  <c r="DB692" i="1" s="1"/>
  <c r="CK692" i="1"/>
  <c r="CU692" i="1" s="1"/>
  <c r="CS692" i="1"/>
  <c r="DC692" i="1" s="1"/>
  <c r="CL692" i="1"/>
  <c r="CV692" i="1" s="1"/>
  <c r="CN692" i="1"/>
  <c r="CX692" i="1" s="1"/>
  <c r="CO692" i="1"/>
  <c r="CY692" i="1" s="1"/>
  <c r="CQ692" i="1"/>
  <c r="DA692" i="1" s="1"/>
  <c r="CM692" i="1"/>
  <c r="CW692" i="1" s="1"/>
  <c r="CP692" i="1"/>
  <c r="CZ692" i="1" s="1"/>
  <c r="CJ692" i="1"/>
  <c r="CM229" i="1"/>
  <c r="CW229" i="1" s="1"/>
  <c r="CO229" i="1"/>
  <c r="CY229" i="1" s="1"/>
  <c r="CK229" i="1"/>
  <c r="CU229" i="1" s="1"/>
  <c r="CS229" i="1"/>
  <c r="DC229" i="1" s="1"/>
  <c r="CL229" i="1"/>
  <c r="CV229" i="1" s="1"/>
  <c r="CN229" i="1"/>
  <c r="CX229" i="1" s="1"/>
  <c r="CP229" i="1"/>
  <c r="CZ229" i="1" s="1"/>
  <c r="CQ229" i="1"/>
  <c r="DA229" i="1" s="1"/>
  <c r="CR229" i="1"/>
  <c r="DB229" i="1" s="1"/>
  <c r="CJ229" i="1"/>
  <c r="CP492" i="1"/>
  <c r="CZ492" i="1" s="1"/>
  <c r="CR492" i="1"/>
  <c r="DB492" i="1" s="1"/>
  <c r="CK492" i="1"/>
  <c r="CU492" i="1" s="1"/>
  <c r="CS492" i="1"/>
  <c r="DC492" i="1" s="1"/>
  <c r="CM492" i="1"/>
  <c r="CW492" i="1" s="1"/>
  <c r="CL492" i="1"/>
  <c r="CV492" i="1" s="1"/>
  <c r="CO492" i="1"/>
  <c r="CY492" i="1" s="1"/>
  <c r="CN492" i="1"/>
  <c r="CX492" i="1" s="1"/>
  <c r="CQ492" i="1"/>
  <c r="DA492" i="1" s="1"/>
  <c r="CJ492" i="1"/>
  <c r="CM40" i="1"/>
  <c r="CW40" i="1" s="1"/>
  <c r="CO40" i="1"/>
  <c r="CY40" i="1" s="1"/>
  <c r="CP40" i="1"/>
  <c r="CZ40" i="1" s="1"/>
  <c r="CQ40" i="1"/>
  <c r="DA40" i="1" s="1"/>
  <c r="CR40" i="1"/>
  <c r="DB40" i="1" s="1"/>
  <c r="CL40" i="1"/>
  <c r="CV40" i="1" s="1"/>
  <c r="CN40" i="1"/>
  <c r="CX40" i="1" s="1"/>
  <c r="CS40" i="1"/>
  <c r="DC40" i="1" s="1"/>
  <c r="CK40" i="1"/>
  <c r="CU40" i="1" s="1"/>
  <c r="CJ40" i="1"/>
  <c r="CM183" i="1"/>
  <c r="CW183" i="1" s="1"/>
  <c r="CO183" i="1"/>
  <c r="CY183" i="1" s="1"/>
  <c r="CP183" i="1"/>
  <c r="CZ183" i="1" s="1"/>
  <c r="CK183" i="1"/>
  <c r="CU183" i="1" s="1"/>
  <c r="CS183" i="1"/>
  <c r="DC183" i="1" s="1"/>
  <c r="CL183" i="1"/>
  <c r="CV183" i="1" s="1"/>
  <c r="CN183" i="1"/>
  <c r="CX183" i="1" s="1"/>
  <c r="CQ183" i="1"/>
  <c r="DA183" i="1" s="1"/>
  <c r="CR183" i="1"/>
  <c r="DB183" i="1" s="1"/>
  <c r="CJ183" i="1"/>
  <c r="CN542" i="1"/>
  <c r="CX542" i="1" s="1"/>
  <c r="CP542" i="1"/>
  <c r="CZ542" i="1" s="1"/>
  <c r="CQ542" i="1"/>
  <c r="DA542" i="1" s="1"/>
  <c r="CM542" i="1"/>
  <c r="CW542" i="1" s="1"/>
  <c r="CO542" i="1"/>
  <c r="CY542" i="1" s="1"/>
  <c r="CR542" i="1"/>
  <c r="DB542" i="1" s="1"/>
  <c r="CS542" i="1"/>
  <c r="DC542" i="1" s="1"/>
  <c r="CL542" i="1"/>
  <c r="CV542" i="1" s="1"/>
  <c r="CK542" i="1"/>
  <c r="CU542" i="1" s="1"/>
  <c r="CJ542" i="1"/>
  <c r="CP815" i="1"/>
  <c r="CZ815" i="1" s="1"/>
  <c r="CQ815" i="1"/>
  <c r="DA815" i="1" s="1"/>
  <c r="CR815" i="1"/>
  <c r="DB815" i="1" s="1"/>
  <c r="CK815" i="1"/>
  <c r="CU815" i="1" s="1"/>
  <c r="CS815" i="1"/>
  <c r="DC815" i="1" s="1"/>
  <c r="CL815" i="1"/>
  <c r="CV815" i="1" s="1"/>
  <c r="CM815" i="1"/>
  <c r="CW815" i="1" s="1"/>
  <c r="CN815" i="1"/>
  <c r="CX815" i="1" s="1"/>
  <c r="CO815" i="1"/>
  <c r="CY815" i="1" s="1"/>
  <c r="CJ815" i="1"/>
  <c r="CK404" i="1"/>
  <c r="CU404" i="1" s="1"/>
  <c r="CS404" i="1"/>
  <c r="DC404" i="1" s="1"/>
  <c r="CL404" i="1"/>
  <c r="CV404" i="1" s="1"/>
  <c r="CM404" i="1"/>
  <c r="CW404" i="1" s="1"/>
  <c r="CN404" i="1"/>
  <c r="CX404" i="1" s="1"/>
  <c r="CP404" i="1"/>
  <c r="CZ404" i="1" s="1"/>
  <c r="CO404" i="1"/>
  <c r="CY404" i="1" s="1"/>
  <c r="CR404" i="1"/>
  <c r="DB404" i="1" s="1"/>
  <c r="CQ404" i="1"/>
  <c r="DA404" i="1" s="1"/>
  <c r="CJ404" i="1"/>
  <c r="CP855" i="1"/>
  <c r="CZ855" i="1" s="1"/>
  <c r="CQ855" i="1"/>
  <c r="DA855" i="1" s="1"/>
  <c r="CR855" i="1"/>
  <c r="DB855" i="1" s="1"/>
  <c r="CK855" i="1"/>
  <c r="CU855" i="1" s="1"/>
  <c r="CS855" i="1"/>
  <c r="DC855" i="1" s="1"/>
  <c r="CL855" i="1"/>
  <c r="CV855" i="1" s="1"/>
  <c r="CM855" i="1"/>
  <c r="CW855" i="1" s="1"/>
  <c r="CN855" i="1"/>
  <c r="CX855" i="1" s="1"/>
  <c r="CO855" i="1"/>
  <c r="CY855" i="1" s="1"/>
  <c r="CJ855" i="1"/>
  <c r="CK878" i="1"/>
  <c r="CU878" i="1" s="1"/>
  <c r="CS878" i="1"/>
  <c r="DC878" i="1" s="1"/>
  <c r="CL878" i="1"/>
  <c r="CV878" i="1" s="1"/>
  <c r="CM878" i="1"/>
  <c r="CW878" i="1" s="1"/>
  <c r="CN878" i="1"/>
  <c r="CX878" i="1" s="1"/>
  <c r="CO878" i="1"/>
  <c r="CY878" i="1" s="1"/>
  <c r="CP878" i="1"/>
  <c r="CZ878" i="1" s="1"/>
  <c r="CQ878" i="1"/>
  <c r="DA878" i="1" s="1"/>
  <c r="CR878" i="1"/>
  <c r="DB878" i="1" s="1"/>
  <c r="CJ878" i="1"/>
  <c r="CM114" i="1"/>
  <c r="CW114" i="1" s="1"/>
  <c r="CN114" i="1"/>
  <c r="CX114" i="1" s="1"/>
  <c r="CO114" i="1"/>
  <c r="CY114" i="1" s="1"/>
  <c r="CP114" i="1"/>
  <c r="CZ114" i="1" s="1"/>
  <c r="CQ114" i="1"/>
  <c r="DA114" i="1" s="1"/>
  <c r="CR114" i="1"/>
  <c r="DB114" i="1" s="1"/>
  <c r="CS114" i="1"/>
  <c r="DC114" i="1" s="1"/>
  <c r="CK114" i="1"/>
  <c r="CU114" i="1" s="1"/>
  <c r="CL114" i="1"/>
  <c r="CV114" i="1" s="1"/>
  <c r="CJ114" i="1"/>
  <c r="CO400" i="1"/>
  <c r="CY400" i="1" s="1"/>
  <c r="CP400" i="1"/>
  <c r="CZ400" i="1" s="1"/>
  <c r="CQ400" i="1"/>
  <c r="DA400" i="1" s="1"/>
  <c r="CR400" i="1"/>
  <c r="DB400" i="1" s="1"/>
  <c r="CL400" i="1"/>
  <c r="CV400" i="1" s="1"/>
  <c r="CN400" i="1"/>
  <c r="CX400" i="1" s="1"/>
  <c r="CS400" i="1"/>
  <c r="DC400" i="1" s="1"/>
  <c r="CM400" i="1"/>
  <c r="CW400" i="1" s="1"/>
  <c r="CK400" i="1"/>
  <c r="CU400" i="1" s="1"/>
  <c r="CJ400" i="1"/>
  <c r="CQ491" i="1"/>
  <c r="DA491" i="1" s="1"/>
  <c r="CK491" i="1"/>
  <c r="CU491" i="1" s="1"/>
  <c r="CS491" i="1"/>
  <c r="DC491" i="1" s="1"/>
  <c r="CL491" i="1"/>
  <c r="CV491" i="1" s="1"/>
  <c r="CN491" i="1"/>
  <c r="CX491" i="1" s="1"/>
  <c r="CO491" i="1"/>
  <c r="CY491" i="1" s="1"/>
  <c r="CP491" i="1"/>
  <c r="CZ491" i="1" s="1"/>
  <c r="CR491" i="1"/>
  <c r="DB491" i="1" s="1"/>
  <c r="CM491" i="1"/>
  <c r="CW491" i="1" s="1"/>
  <c r="CJ491" i="1"/>
  <c r="CQ880" i="1"/>
  <c r="DA880" i="1" s="1"/>
  <c r="CR880" i="1"/>
  <c r="DB880" i="1" s="1"/>
  <c r="CK880" i="1"/>
  <c r="CU880" i="1" s="1"/>
  <c r="CS880" i="1"/>
  <c r="DC880" i="1" s="1"/>
  <c r="CL880" i="1"/>
  <c r="CV880" i="1" s="1"/>
  <c r="CM880" i="1"/>
  <c r="CW880" i="1" s="1"/>
  <c r="CN880" i="1"/>
  <c r="CX880" i="1" s="1"/>
  <c r="CO880" i="1"/>
  <c r="CY880" i="1" s="1"/>
  <c r="CP880" i="1"/>
  <c r="CZ880" i="1" s="1"/>
  <c r="CJ880" i="1"/>
  <c r="CP570" i="1"/>
  <c r="CZ570" i="1" s="1"/>
  <c r="CQ570" i="1"/>
  <c r="DA570" i="1" s="1"/>
  <c r="CR570" i="1"/>
  <c r="DB570" i="1" s="1"/>
  <c r="CK570" i="1"/>
  <c r="CU570" i="1" s="1"/>
  <c r="CS570" i="1"/>
  <c r="DC570" i="1" s="1"/>
  <c r="CM570" i="1"/>
  <c r="CW570" i="1" s="1"/>
  <c r="CO570" i="1"/>
  <c r="CY570" i="1" s="1"/>
  <c r="CL570" i="1"/>
  <c r="CV570" i="1" s="1"/>
  <c r="CN570" i="1"/>
  <c r="CX570" i="1" s="1"/>
  <c r="CJ570" i="1"/>
  <c r="CO792" i="1"/>
  <c r="CY792" i="1" s="1"/>
  <c r="CP792" i="1"/>
  <c r="CZ792" i="1" s="1"/>
  <c r="CQ792" i="1"/>
  <c r="DA792" i="1" s="1"/>
  <c r="CR792" i="1"/>
  <c r="DB792" i="1" s="1"/>
  <c r="CK792" i="1"/>
  <c r="CU792" i="1" s="1"/>
  <c r="CS792" i="1"/>
  <c r="DC792" i="1" s="1"/>
  <c r="CL792" i="1"/>
  <c r="CV792" i="1" s="1"/>
  <c r="CM792" i="1"/>
  <c r="CW792" i="1" s="1"/>
  <c r="CN792" i="1"/>
  <c r="CX792" i="1" s="1"/>
  <c r="CJ792" i="1"/>
  <c r="CL574" i="1"/>
  <c r="CV574" i="1" s="1"/>
  <c r="CM574" i="1"/>
  <c r="CW574" i="1" s="1"/>
  <c r="CN574" i="1"/>
  <c r="CX574" i="1" s="1"/>
  <c r="CO574" i="1"/>
  <c r="CY574" i="1" s="1"/>
  <c r="CQ574" i="1"/>
  <c r="DA574" i="1" s="1"/>
  <c r="CK574" i="1"/>
  <c r="CU574" i="1" s="1"/>
  <c r="CS574" i="1"/>
  <c r="DC574" i="1" s="1"/>
  <c r="CP574" i="1"/>
  <c r="CZ574" i="1" s="1"/>
  <c r="CR574" i="1"/>
  <c r="DB574" i="1" s="1"/>
  <c r="CJ574" i="1"/>
  <c r="CL41" i="1"/>
  <c r="CV41" i="1" s="1"/>
  <c r="CN41" i="1"/>
  <c r="CX41" i="1" s="1"/>
  <c r="CO41" i="1"/>
  <c r="CY41" i="1" s="1"/>
  <c r="CP41" i="1"/>
  <c r="CZ41" i="1" s="1"/>
  <c r="CQ41" i="1"/>
  <c r="DA41" i="1" s="1"/>
  <c r="CK41" i="1"/>
  <c r="CU41" i="1" s="1"/>
  <c r="CS41" i="1"/>
  <c r="DC41" i="1" s="1"/>
  <c r="CM41" i="1"/>
  <c r="CW41" i="1" s="1"/>
  <c r="CR41" i="1"/>
  <c r="DB41" i="1" s="1"/>
  <c r="CJ41" i="1"/>
  <c r="CK521" i="1"/>
  <c r="CU521" i="1" s="1"/>
  <c r="CS521" i="1"/>
  <c r="DC521" i="1" s="1"/>
  <c r="CM521" i="1"/>
  <c r="CW521" i="1" s="1"/>
  <c r="CN521" i="1"/>
  <c r="CX521" i="1" s="1"/>
  <c r="CL521" i="1"/>
  <c r="CV521" i="1" s="1"/>
  <c r="CO521" i="1"/>
  <c r="CY521" i="1" s="1"/>
  <c r="CP521" i="1"/>
  <c r="CZ521" i="1" s="1"/>
  <c r="CR521" i="1"/>
  <c r="DB521" i="1" s="1"/>
  <c r="CQ521" i="1"/>
  <c r="DA521" i="1" s="1"/>
  <c r="CJ521" i="1"/>
  <c r="CQ912" i="1"/>
  <c r="DA912" i="1" s="1"/>
  <c r="CR912" i="1"/>
  <c r="DB912" i="1" s="1"/>
  <c r="CK912" i="1"/>
  <c r="CU912" i="1" s="1"/>
  <c r="CS912" i="1"/>
  <c r="DC912" i="1" s="1"/>
  <c r="CL912" i="1"/>
  <c r="CV912" i="1" s="1"/>
  <c r="CM912" i="1"/>
  <c r="CW912" i="1" s="1"/>
  <c r="CN912" i="1"/>
  <c r="CX912" i="1" s="1"/>
  <c r="CO912" i="1"/>
  <c r="CY912" i="1" s="1"/>
  <c r="CJ912" i="1"/>
  <c r="CP912" i="1"/>
  <c r="CZ912" i="1" s="1"/>
  <c r="CO54" i="1"/>
  <c r="CY54" i="1" s="1"/>
  <c r="CQ54" i="1"/>
  <c r="DA54" i="1" s="1"/>
  <c r="CR54" i="1"/>
  <c r="DB54" i="1" s="1"/>
  <c r="CK54" i="1"/>
  <c r="CU54" i="1" s="1"/>
  <c r="CS54" i="1"/>
  <c r="DC54" i="1" s="1"/>
  <c r="CL54" i="1"/>
  <c r="CV54" i="1" s="1"/>
  <c r="CN54" i="1"/>
  <c r="CX54" i="1" s="1"/>
  <c r="CP54" i="1"/>
  <c r="CZ54" i="1" s="1"/>
  <c r="CM54" i="1"/>
  <c r="CW54" i="1" s="1"/>
  <c r="CJ54" i="1"/>
  <c r="CL454" i="1"/>
  <c r="CV454" i="1" s="1"/>
  <c r="CN454" i="1"/>
  <c r="CX454" i="1" s="1"/>
  <c r="CO454" i="1"/>
  <c r="CY454" i="1" s="1"/>
  <c r="CP454" i="1"/>
  <c r="CZ454" i="1" s="1"/>
  <c r="CQ454" i="1"/>
  <c r="DA454" i="1" s="1"/>
  <c r="CK454" i="1"/>
  <c r="CU454" i="1" s="1"/>
  <c r="CS454" i="1"/>
  <c r="DC454" i="1" s="1"/>
  <c r="CR454" i="1"/>
  <c r="DB454" i="1" s="1"/>
  <c r="CM454" i="1"/>
  <c r="CW454" i="1" s="1"/>
  <c r="CJ454" i="1"/>
  <c r="CP434" i="1"/>
  <c r="CZ434" i="1" s="1"/>
  <c r="CQ434" i="1"/>
  <c r="DA434" i="1" s="1"/>
  <c r="CR434" i="1"/>
  <c r="DB434" i="1" s="1"/>
  <c r="CK434" i="1"/>
  <c r="CU434" i="1" s="1"/>
  <c r="CS434" i="1"/>
  <c r="DC434" i="1" s="1"/>
  <c r="CL434" i="1"/>
  <c r="CV434" i="1" s="1"/>
  <c r="CM434" i="1"/>
  <c r="CW434" i="1" s="1"/>
  <c r="CO434" i="1"/>
  <c r="CY434" i="1" s="1"/>
  <c r="CN434" i="1"/>
  <c r="CX434" i="1" s="1"/>
  <c r="CJ434" i="1"/>
  <c r="CN696" i="1"/>
  <c r="CX696" i="1" s="1"/>
  <c r="CO696" i="1"/>
  <c r="CY696" i="1" s="1"/>
  <c r="CP696" i="1"/>
  <c r="CZ696" i="1" s="1"/>
  <c r="CR696" i="1"/>
  <c r="DB696" i="1" s="1"/>
  <c r="CK696" i="1"/>
  <c r="CU696" i="1" s="1"/>
  <c r="CS696" i="1"/>
  <c r="DC696" i="1" s="1"/>
  <c r="CM696" i="1"/>
  <c r="CW696" i="1" s="1"/>
  <c r="CQ696" i="1"/>
  <c r="DA696" i="1" s="1"/>
  <c r="CL696" i="1"/>
  <c r="CV696" i="1" s="1"/>
  <c r="CJ696" i="1"/>
  <c r="CN425" i="1"/>
  <c r="CX425" i="1" s="1"/>
  <c r="CO425" i="1"/>
  <c r="CY425" i="1" s="1"/>
  <c r="CP425" i="1"/>
  <c r="CZ425" i="1" s="1"/>
  <c r="CQ425" i="1"/>
  <c r="DA425" i="1" s="1"/>
  <c r="CL425" i="1"/>
  <c r="CV425" i="1" s="1"/>
  <c r="CM425" i="1"/>
  <c r="CW425" i="1" s="1"/>
  <c r="CR425" i="1"/>
  <c r="DB425" i="1" s="1"/>
  <c r="CS425" i="1"/>
  <c r="DC425" i="1" s="1"/>
  <c r="CK425" i="1"/>
  <c r="CU425" i="1" s="1"/>
  <c r="CJ425" i="1"/>
  <c r="CN558" i="1"/>
  <c r="CX558" i="1" s="1"/>
  <c r="CQ558" i="1"/>
  <c r="DA558" i="1" s="1"/>
  <c r="CK558" i="1"/>
  <c r="CU558" i="1" s="1"/>
  <c r="CL558" i="1"/>
  <c r="CV558" i="1" s="1"/>
  <c r="CM558" i="1"/>
  <c r="CW558" i="1" s="1"/>
  <c r="CP558" i="1"/>
  <c r="CZ558" i="1" s="1"/>
  <c r="CS558" i="1"/>
  <c r="DC558" i="1" s="1"/>
  <c r="CR558" i="1"/>
  <c r="DB558" i="1" s="1"/>
  <c r="CO558" i="1"/>
  <c r="CY558" i="1" s="1"/>
  <c r="CJ558" i="1"/>
  <c r="CP103" i="1"/>
  <c r="CZ103" i="1" s="1"/>
  <c r="CQ103" i="1"/>
  <c r="DA103" i="1" s="1"/>
  <c r="CR103" i="1"/>
  <c r="DB103" i="1" s="1"/>
  <c r="CK103" i="1"/>
  <c r="CU103" i="1" s="1"/>
  <c r="CS103" i="1"/>
  <c r="DC103" i="1" s="1"/>
  <c r="CL103" i="1"/>
  <c r="CV103" i="1" s="1"/>
  <c r="CM103" i="1"/>
  <c r="CW103" i="1" s="1"/>
  <c r="CO103" i="1"/>
  <c r="CY103" i="1" s="1"/>
  <c r="CN103" i="1"/>
  <c r="CX103" i="1" s="1"/>
  <c r="CJ103" i="1"/>
  <c r="CL49" i="1"/>
  <c r="CV49" i="1" s="1"/>
  <c r="CN49" i="1"/>
  <c r="CX49" i="1" s="1"/>
  <c r="CO49" i="1"/>
  <c r="CY49" i="1" s="1"/>
  <c r="CP49" i="1"/>
  <c r="CZ49" i="1" s="1"/>
  <c r="CQ49" i="1"/>
  <c r="DA49" i="1" s="1"/>
  <c r="CK49" i="1"/>
  <c r="CU49" i="1" s="1"/>
  <c r="CS49" i="1"/>
  <c r="DC49" i="1" s="1"/>
  <c r="CM49" i="1"/>
  <c r="CW49" i="1" s="1"/>
  <c r="CR49" i="1"/>
  <c r="DB49" i="1" s="1"/>
  <c r="CJ49" i="1"/>
  <c r="CK723" i="1"/>
  <c r="CU723" i="1" s="1"/>
  <c r="CS723" i="1"/>
  <c r="DC723" i="1" s="1"/>
  <c r="CL723" i="1"/>
  <c r="CV723" i="1" s="1"/>
  <c r="CM723" i="1"/>
  <c r="CW723" i="1" s="1"/>
  <c r="CO723" i="1"/>
  <c r="CY723" i="1" s="1"/>
  <c r="CP723" i="1"/>
  <c r="CZ723" i="1" s="1"/>
  <c r="CR723" i="1"/>
  <c r="DB723" i="1" s="1"/>
  <c r="CN723" i="1"/>
  <c r="CX723" i="1" s="1"/>
  <c r="CQ723" i="1"/>
  <c r="DA723" i="1" s="1"/>
  <c r="CJ723" i="1"/>
  <c r="CL152" i="1"/>
  <c r="CV152" i="1" s="1"/>
  <c r="CN152" i="1"/>
  <c r="CX152" i="1" s="1"/>
  <c r="CO152" i="1"/>
  <c r="CY152" i="1" s="1"/>
  <c r="CR152" i="1"/>
  <c r="DB152" i="1" s="1"/>
  <c r="CS152" i="1"/>
  <c r="DC152" i="1" s="1"/>
  <c r="CK152" i="1"/>
  <c r="CU152" i="1" s="1"/>
  <c r="CQ152" i="1"/>
  <c r="DA152" i="1" s="1"/>
  <c r="CM152" i="1"/>
  <c r="CW152" i="1" s="1"/>
  <c r="CP152" i="1"/>
  <c r="CZ152" i="1" s="1"/>
  <c r="CJ152" i="1"/>
  <c r="CM72" i="1"/>
  <c r="CW72" i="1" s="1"/>
  <c r="CO72" i="1"/>
  <c r="CY72" i="1" s="1"/>
  <c r="CP72" i="1"/>
  <c r="CZ72" i="1" s="1"/>
  <c r="CQ72" i="1"/>
  <c r="DA72" i="1" s="1"/>
  <c r="CR72" i="1"/>
  <c r="DB72" i="1" s="1"/>
  <c r="CL72" i="1"/>
  <c r="CV72" i="1" s="1"/>
  <c r="CN72" i="1"/>
  <c r="CX72" i="1" s="1"/>
  <c r="CS72" i="1"/>
  <c r="DC72" i="1" s="1"/>
  <c r="CK72" i="1"/>
  <c r="CU72" i="1" s="1"/>
  <c r="CJ72" i="1"/>
  <c r="CO784" i="1"/>
  <c r="CY784" i="1" s="1"/>
  <c r="CP784" i="1"/>
  <c r="CZ784" i="1" s="1"/>
  <c r="CQ784" i="1"/>
  <c r="DA784" i="1" s="1"/>
  <c r="CR784" i="1"/>
  <c r="DB784" i="1" s="1"/>
  <c r="CK784" i="1"/>
  <c r="CU784" i="1" s="1"/>
  <c r="CS784" i="1"/>
  <c r="DC784" i="1" s="1"/>
  <c r="CL784" i="1"/>
  <c r="CV784" i="1" s="1"/>
  <c r="CM784" i="1"/>
  <c r="CW784" i="1" s="1"/>
  <c r="CN784" i="1"/>
  <c r="CX784" i="1" s="1"/>
  <c r="CJ784" i="1"/>
  <c r="CL160" i="1"/>
  <c r="CV160" i="1" s="1"/>
  <c r="CN160" i="1"/>
  <c r="CX160" i="1" s="1"/>
  <c r="CO160" i="1"/>
  <c r="CY160" i="1" s="1"/>
  <c r="CR160" i="1"/>
  <c r="DB160" i="1" s="1"/>
  <c r="CK160" i="1"/>
  <c r="CU160" i="1" s="1"/>
  <c r="CM160" i="1"/>
  <c r="CW160" i="1" s="1"/>
  <c r="CP160" i="1"/>
  <c r="CZ160" i="1" s="1"/>
  <c r="CQ160" i="1"/>
  <c r="DA160" i="1" s="1"/>
  <c r="CS160" i="1"/>
  <c r="DC160" i="1" s="1"/>
  <c r="CJ160" i="1"/>
  <c r="CM303" i="1"/>
  <c r="CW303" i="1" s="1"/>
  <c r="CN303" i="1"/>
  <c r="CX303" i="1" s="1"/>
  <c r="CO303" i="1"/>
  <c r="CY303" i="1" s="1"/>
  <c r="CP303" i="1"/>
  <c r="CZ303" i="1" s="1"/>
  <c r="CQ303" i="1"/>
  <c r="DA303" i="1" s="1"/>
  <c r="CR303" i="1"/>
  <c r="DB303" i="1" s="1"/>
  <c r="CL303" i="1"/>
  <c r="CV303" i="1" s="1"/>
  <c r="CK303" i="1"/>
  <c r="CU303" i="1" s="1"/>
  <c r="CS303" i="1"/>
  <c r="DC303" i="1" s="1"/>
  <c r="CJ303" i="1"/>
  <c r="CM385" i="1"/>
  <c r="CW385" i="1" s="1"/>
  <c r="CN385" i="1"/>
  <c r="CX385" i="1" s="1"/>
  <c r="CO385" i="1"/>
  <c r="CY385" i="1" s="1"/>
  <c r="CP385" i="1"/>
  <c r="CZ385" i="1" s="1"/>
  <c r="CQ385" i="1"/>
  <c r="DA385" i="1" s="1"/>
  <c r="CK385" i="1"/>
  <c r="CU385" i="1" s="1"/>
  <c r="CS385" i="1"/>
  <c r="DC385" i="1" s="1"/>
  <c r="CL385" i="1"/>
  <c r="CV385" i="1" s="1"/>
  <c r="CR385" i="1"/>
  <c r="DB385" i="1" s="1"/>
  <c r="CJ385" i="1"/>
  <c r="CL590" i="1"/>
  <c r="CV590" i="1" s="1"/>
  <c r="CM590" i="1"/>
  <c r="CW590" i="1" s="1"/>
  <c r="CN590" i="1"/>
  <c r="CX590" i="1" s="1"/>
  <c r="CO590" i="1"/>
  <c r="CY590" i="1" s="1"/>
  <c r="CK590" i="1"/>
  <c r="CU590" i="1" s="1"/>
  <c r="CS590" i="1"/>
  <c r="DC590" i="1" s="1"/>
  <c r="CP590" i="1"/>
  <c r="CZ590" i="1" s="1"/>
  <c r="CQ590" i="1"/>
  <c r="DA590" i="1" s="1"/>
  <c r="CR590" i="1"/>
  <c r="DB590" i="1" s="1"/>
  <c r="CJ590" i="1"/>
  <c r="CN145" i="1"/>
  <c r="CX145" i="1" s="1"/>
  <c r="CO145" i="1"/>
  <c r="CY145" i="1" s="1"/>
  <c r="CP145" i="1"/>
  <c r="CZ145" i="1" s="1"/>
  <c r="CQ145" i="1"/>
  <c r="DA145" i="1" s="1"/>
  <c r="CK145" i="1"/>
  <c r="CU145" i="1" s="1"/>
  <c r="CS145" i="1"/>
  <c r="DC145" i="1" s="1"/>
  <c r="CR145" i="1"/>
  <c r="DB145" i="1" s="1"/>
  <c r="CL145" i="1"/>
  <c r="CV145" i="1" s="1"/>
  <c r="CM145" i="1"/>
  <c r="CW145" i="1" s="1"/>
  <c r="CJ145" i="1"/>
  <c r="CR624" i="1"/>
  <c r="DB624" i="1" s="1"/>
  <c r="CK624" i="1"/>
  <c r="CU624" i="1" s="1"/>
  <c r="CS624" i="1"/>
  <c r="DC624" i="1" s="1"/>
  <c r="CL624" i="1"/>
  <c r="CV624" i="1" s="1"/>
  <c r="CM624" i="1"/>
  <c r="CW624" i="1" s="1"/>
  <c r="CQ624" i="1"/>
  <c r="DA624" i="1" s="1"/>
  <c r="CP624" i="1"/>
  <c r="CZ624" i="1" s="1"/>
  <c r="CO624" i="1"/>
  <c r="CY624" i="1" s="1"/>
  <c r="CN624" i="1"/>
  <c r="CX624" i="1" s="1"/>
  <c r="CJ624" i="1"/>
  <c r="CP863" i="1"/>
  <c r="CZ863" i="1" s="1"/>
  <c r="CQ863" i="1"/>
  <c r="DA863" i="1" s="1"/>
  <c r="CR863" i="1"/>
  <c r="DB863" i="1" s="1"/>
  <c r="CK863" i="1"/>
  <c r="CU863" i="1" s="1"/>
  <c r="CS863" i="1"/>
  <c r="DC863" i="1" s="1"/>
  <c r="CL863" i="1"/>
  <c r="CV863" i="1" s="1"/>
  <c r="CM863" i="1"/>
  <c r="CW863" i="1" s="1"/>
  <c r="CN863" i="1"/>
  <c r="CX863" i="1" s="1"/>
  <c r="CO863" i="1"/>
  <c r="CY863" i="1" s="1"/>
  <c r="CJ863" i="1"/>
  <c r="CR91" i="1"/>
  <c r="DB91" i="1" s="1"/>
  <c r="CL91" i="1"/>
  <c r="CV91" i="1" s="1"/>
  <c r="CN91" i="1"/>
  <c r="CX91" i="1" s="1"/>
  <c r="CO91" i="1"/>
  <c r="CY91" i="1" s="1"/>
  <c r="CQ91" i="1"/>
  <c r="DA91" i="1" s="1"/>
  <c r="CK91" i="1"/>
  <c r="CU91" i="1" s="1"/>
  <c r="CM91" i="1"/>
  <c r="CW91" i="1" s="1"/>
  <c r="CP91" i="1"/>
  <c r="CZ91" i="1" s="1"/>
  <c r="CS91" i="1"/>
  <c r="DC91" i="1" s="1"/>
  <c r="CJ91" i="1"/>
  <c r="CP164" i="1"/>
  <c r="CZ164" i="1" s="1"/>
  <c r="CR164" i="1"/>
  <c r="DB164" i="1" s="1"/>
  <c r="CK164" i="1"/>
  <c r="CU164" i="1" s="1"/>
  <c r="CS164" i="1"/>
  <c r="DC164" i="1" s="1"/>
  <c r="CN164" i="1"/>
  <c r="CX164" i="1" s="1"/>
  <c r="CL164" i="1"/>
  <c r="CV164" i="1" s="1"/>
  <c r="CM164" i="1"/>
  <c r="CW164" i="1" s="1"/>
  <c r="CO164" i="1"/>
  <c r="CY164" i="1" s="1"/>
  <c r="CQ164" i="1"/>
  <c r="DA164" i="1" s="1"/>
  <c r="CJ164" i="1"/>
  <c r="CR749" i="1"/>
  <c r="DB749" i="1" s="1"/>
  <c r="CK749" i="1"/>
  <c r="CU749" i="1" s="1"/>
  <c r="CS749" i="1"/>
  <c r="DC749" i="1" s="1"/>
  <c r="CN749" i="1"/>
  <c r="CX749" i="1" s="1"/>
  <c r="CP749" i="1"/>
  <c r="CZ749" i="1" s="1"/>
  <c r="CL749" i="1"/>
  <c r="CV749" i="1" s="1"/>
  <c r="CM749" i="1"/>
  <c r="CW749" i="1" s="1"/>
  <c r="CO749" i="1"/>
  <c r="CY749" i="1" s="1"/>
  <c r="CQ749" i="1"/>
  <c r="DA749" i="1" s="1"/>
  <c r="CJ749" i="1"/>
  <c r="CP373" i="1"/>
  <c r="CZ373" i="1" s="1"/>
  <c r="CK373" i="1"/>
  <c r="CU373" i="1" s="1"/>
  <c r="CS373" i="1"/>
  <c r="DC373" i="1" s="1"/>
  <c r="CL373" i="1"/>
  <c r="CV373" i="1" s="1"/>
  <c r="CM373" i="1"/>
  <c r="CW373" i="1" s="1"/>
  <c r="CN373" i="1"/>
  <c r="CX373" i="1" s="1"/>
  <c r="CO373" i="1"/>
  <c r="CY373" i="1" s="1"/>
  <c r="CQ373" i="1"/>
  <c r="DA373" i="1" s="1"/>
  <c r="CR373" i="1"/>
  <c r="DB373" i="1" s="1"/>
  <c r="CJ373" i="1"/>
  <c r="CN825" i="1"/>
  <c r="CX825" i="1" s="1"/>
  <c r="CO825" i="1"/>
  <c r="CY825" i="1" s="1"/>
  <c r="CP825" i="1"/>
  <c r="CZ825" i="1" s="1"/>
  <c r="CQ825" i="1"/>
  <c r="DA825" i="1" s="1"/>
  <c r="CR825" i="1"/>
  <c r="DB825" i="1" s="1"/>
  <c r="CK825" i="1"/>
  <c r="CU825" i="1" s="1"/>
  <c r="CS825" i="1"/>
  <c r="DC825" i="1" s="1"/>
  <c r="CL825" i="1"/>
  <c r="CV825" i="1" s="1"/>
  <c r="CM825" i="1"/>
  <c r="CW825" i="1" s="1"/>
  <c r="CJ825" i="1"/>
  <c r="CK591" i="1"/>
  <c r="CU591" i="1" s="1"/>
  <c r="CS591" i="1"/>
  <c r="DC591" i="1" s="1"/>
  <c r="CL591" i="1"/>
  <c r="CV591" i="1" s="1"/>
  <c r="CM591" i="1"/>
  <c r="CW591" i="1" s="1"/>
  <c r="CN591" i="1"/>
  <c r="CX591" i="1" s="1"/>
  <c r="CR591" i="1"/>
  <c r="DB591" i="1" s="1"/>
  <c r="CP591" i="1"/>
  <c r="CZ591" i="1" s="1"/>
  <c r="CQ591" i="1"/>
  <c r="DA591" i="1" s="1"/>
  <c r="CO591" i="1"/>
  <c r="CY591" i="1" s="1"/>
  <c r="CJ591" i="1"/>
  <c r="CR708" i="1"/>
  <c r="DB708" i="1" s="1"/>
  <c r="CK708" i="1"/>
  <c r="CU708" i="1" s="1"/>
  <c r="CS708" i="1"/>
  <c r="DC708" i="1" s="1"/>
  <c r="CL708" i="1"/>
  <c r="CV708" i="1" s="1"/>
  <c r="CN708" i="1"/>
  <c r="CX708" i="1" s="1"/>
  <c r="CO708" i="1"/>
  <c r="CY708" i="1" s="1"/>
  <c r="CQ708" i="1"/>
  <c r="DA708" i="1" s="1"/>
  <c r="CM708" i="1"/>
  <c r="CW708" i="1" s="1"/>
  <c r="CP708" i="1"/>
  <c r="CZ708" i="1" s="1"/>
  <c r="CJ708" i="1"/>
  <c r="CP1009" i="1"/>
  <c r="CZ1009" i="1" s="1"/>
  <c r="CQ1009" i="1"/>
  <c r="DA1009" i="1" s="1"/>
  <c r="CK1009" i="1"/>
  <c r="CU1009" i="1" s="1"/>
  <c r="CS1009" i="1"/>
  <c r="DC1009" i="1" s="1"/>
  <c r="CL1009" i="1"/>
  <c r="CV1009" i="1" s="1"/>
  <c r="CM1009" i="1"/>
  <c r="CW1009" i="1" s="1"/>
  <c r="CN1009" i="1"/>
  <c r="CX1009" i="1" s="1"/>
  <c r="CJ1009" i="1"/>
  <c r="CO1009" i="1"/>
  <c r="CY1009" i="1" s="1"/>
  <c r="CR1009" i="1"/>
  <c r="DB1009" i="1" s="1"/>
  <c r="CM924" i="1"/>
  <c r="CW924" i="1" s="1"/>
  <c r="CN924" i="1"/>
  <c r="CX924" i="1" s="1"/>
  <c r="CO924" i="1"/>
  <c r="CY924" i="1" s="1"/>
  <c r="CP924" i="1"/>
  <c r="CZ924" i="1" s="1"/>
  <c r="CQ924" i="1"/>
  <c r="DA924" i="1" s="1"/>
  <c r="CR924" i="1"/>
  <c r="DB924" i="1" s="1"/>
  <c r="CK924" i="1"/>
  <c r="CU924" i="1" s="1"/>
  <c r="CS924" i="1"/>
  <c r="DC924" i="1" s="1"/>
  <c r="CL924" i="1"/>
  <c r="CV924" i="1" s="1"/>
  <c r="CJ924" i="1"/>
  <c r="CL731" i="1"/>
  <c r="CV731" i="1" s="1"/>
  <c r="CM731" i="1"/>
  <c r="CW731" i="1" s="1"/>
  <c r="CO731" i="1"/>
  <c r="CY731" i="1" s="1"/>
  <c r="CP731" i="1"/>
  <c r="CZ731" i="1" s="1"/>
  <c r="CR731" i="1"/>
  <c r="DB731" i="1" s="1"/>
  <c r="CK731" i="1"/>
  <c r="CU731" i="1" s="1"/>
  <c r="CN731" i="1"/>
  <c r="CX731" i="1" s="1"/>
  <c r="CQ731" i="1"/>
  <c r="DA731" i="1" s="1"/>
  <c r="CS731" i="1"/>
  <c r="DC731" i="1" s="1"/>
  <c r="CJ731" i="1"/>
  <c r="CL722" i="1"/>
  <c r="CV722" i="1" s="1"/>
  <c r="CM722" i="1"/>
  <c r="CW722" i="1" s="1"/>
  <c r="CN722" i="1"/>
  <c r="CX722" i="1" s="1"/>
  <c r="CP722" i="1"/>
  <c r="CZ722" i="1" s="1"/>
  <c r="CQ722" i="1"/>
  <c r="DA722" i="1" s="1"/>
  <c r="CK722" i="1"/>
  <c r="CU722" i="1" s="1"/>
  <c r="CS722" i="1"/>
  <c r="DC722" i="1" s="1"/>
  <c r="CO722" i="1"/>
  <c r="CY722" i="1" s="1"/>
  <c r="CR722" i="1"/>
  <c r="DB722" i="1" s="1"/>
  <c r="CJ722" i="1"/>
  <c r="CR676" i="1"/>
  <c r="DB676" i="1" s="1"/>
  <c r="CK676" i="1"/>
  <c r="CU676" i="1" s="1"/>
  <c r="CS676" i="1"/>
  <c r="DC676" i="1" s="1"/>
  <c r="CL676" i="1"/>
  <c r="CV676" i="1" s="1"/>
  <c r="CN676" i="1"/>
  <c r="CX676" i="1" s="1"/>
  <c r="CO676" i="1"/>
  <c r="CY676" i="1" s="1"/>
  <c r="CQ676" i="1"/>
  <c r="DA676" i="1" s="1"/>
  <c r="CM676" i="1"/>
  <c r="CW676" i="1" s="1"/>
  <c r="CP676" i="1"/>
  <c r="CZ676" i="1" s="1"/>
  <c r="CJ676" i="1"/>
  <c r="CP823" i="1"/>
  <c r="CZ823" i="1" s="1"/>
  <c r="CQ823" i="1"/>
  <c r="DA823" i="1" s="1"/>
  <c r="CR823" i="1"/>
  <c r="DB823" i="1" s="1"/>
  <c r="CK823" i="1"/>
  <c r="CU823" i="1" s="1"/>
  <c r="CS823" i="1"/>
  <c r="DC823" i="1" s="1"/>
  <c r="CL823" i="1"/>
  <c r="CV823" i="1" s="1"/>
  <c r="CM823" i="1"/>
  <c r="CW823" i="1" s="1"/>
  <c r="CN823" i="1"/>
  <c r="CX823" i="1" s="1"/>
  <c r="CO823" i="1"/>
  <c r="CY823" i="1" s="1"/>
  <c r="CJ823" i="1"/>
  <c r="CL714" i="1"/>
  <c r="CV714" i="1" s="1"/>
  <c r="CM714" i="1"/>
  <c r="CW714" i="1" s="1"/>
  <c r="CN714" i="1"/>
  <c r="CX714" i="1" s="1"/>
  <c r="CP714" i="1"/>
  <c r="CZ714" i="1" s="1"/>
  <c r="CQ714" i="1"/>
  <c r="DA714" i="1" s="1"/>
  <c r="CK714" i="1"/>
  <c r="CU714" i="1" s="1"/>
  <c r="CS714" i="1"/>
  <c r="DC714" i="1" s="1"/>
  <c r="CO714" i="1"/>
  <c r="CY714" i="1" s="1"/>
  <c r="CR714" i="1"/>
  <c r="DB714" i="1" s="1"/>
  <c r="CJ714" i="1"/>
  <c r="CP921" i="1"/>
  <c r="CZ921" i="1" s="1"/>
  <c r="CQ921" i="1"/>
  <c r="DA921" i="1" s="1"/>
  <c r="CR921" i="1"/>
  <c r="DB921" i="1" s="1"/>
  <c r="CK921" i="1"/>
  <c r="CU921" i="1" s="1"/>
  <c r="CS921" i="1"/>
  <c r="DC921" i="1" s="1"/>
  <c r="CL921" i="1"/>
  <c r="CV921" i="1" s="1"/>
  <c r="CM921" i="1"/>
  <c r="CW921" i="1" s="1"/>
  <c r="CN921" i="1"/>
  <c r="CX921" i="1" s="1"/>
  <c r="CJ921" i="1"/>
  <c r="CO921" i="1"/>
  <c r="CY921" i="1" s="1"/>
  <c r="CM573" i="1"/>
  <c r="CW573" i="1" s="1"/>
  <c r="CN573" i="1"/>
  <c r="CX573" i="1" s="1"/>
  <c r="CO573" i="1"/>
  <c r="CY573" i="1" s="1"/>
  <c r="CP573" i="1"/>
  <c r="CZ573" i="1" s="1"/>
  <c r="CR573" i="1"/>
  <c r="DB573" i="1" s="1"/>
  <c r="CL573" i="1"/>
  <c r="CV573" i="1" s="1"/>
  <c r="CK573" i="1"/>
  <c r="CU573" i="1" s="1"/>
  <c r="CQ573" i="1"/>
  <c r="DA573" i="1" s="1"/>
  <c r="CS573" i="1"/>
  <c r="DC573" i="1" s="1"/>
  <c r="CJ573" i="1"/>
  <c r="CO914" i="1"/>
  <c r="CY914" i="1" s="1"/>
  <c r="CP914" i="1"/>
  <c r="CZ914" i="1" s="1"/>
  <c r="CQ914" i="1"/>
  <c r="DA914" i="1" s="1"/>
  <c r="CR914" i="1"/>
  <c r="DB914" i="1" s="1"/>
  <c r="CK914" i="1"/>
  <c r="CU914" i="1" s="1"/>
  <c r="CS914" i="1"/>
  <c r="DC914" i="1" s="1"/>
  <c r="CL914" i="1"/>
  <c r="CV914" i="1" s="1"/>
  <c r="CM914" i="1"/>
  <c r="CW914" i="1" s="1"/>
  <c r="CJ914" i="1"/>
  <c r="CN914" i="1"/>
  <c r="CX914" i="1" s="1"/>
  <c r="CL698" i="1"/>
  <c r="CV698" i="1" s="1"/>
  <c r="CM698" i="1"/>
  <c r="CW698" i="1" s="1"/>
  <c r="CN698" i="1"/>
  <c r="CX698" i="1" s="1"/>
  <c r="CP698" i="1"/>
  <c r="CZ698" i="1" s="1"/>
  <c r="CQ698" i="1"/>
  <c r="DA698" i="1" s="1"/>
  <c r="CK698" i="1"/>
  <c r="CU698" i="1" s="1"/>
  <c r="CS698" i="1"/>
  <c r="DC698" i="1" s="1"/>
  <c r="CO698" i="1"/>
  <c r="CY698" i="1" s="1"/>
  <c r="CR698" i="1"/>
  <c r="DB698" i="1" s="1"/>
  <c r="CJ698" i="1"/>
  <c r="CM645" i="1"/>
  <c r="CW645" i="1" s="1"/>
  <c r="CN645" i="1"/>
  <c r="CX645" i="1" s="1"/>
  <c r="CO645" i="1"/>
  <c r="CY645" i="1" s="1"/>
  <c r="CL645" i="1"/>
  <c r="CV645" i="1" s="1"/>
  <c r="CP645" i="1"/>
  <c r="CZ645" i="1" s="1"/>
  <c r="CQ645" i="1"/>
  <c r="DA645" i="1" s="1"/>
  <c r="CR645" i="1"/>
  <c r="DB645" i="1" s="1"/>
  <c r="CS645" i="1"/>
  <c r="DC645" i="1" s="1"/>
  <c r="CK645" i="1"/>
  <c r="CU645" i="1" s="1"/>
  <c r="CJ645" i="1"/>
  <c r="CQ685" i="1"/>
  <c r="DA685" i="1" s="1"/>
  <c r="CR685" i="1"/>
  <c r="DB685" i="1" s="1"/>
  <c r="CK685" i="1"/>
  <c r="CU685" i="1" s="1"/>
  <c r="CS685" i="1"/>
  <c r="DC685" i="1" s="1"/>
  <c r="CM685" i="1"/>
  <c r="CW685" i="1" s="1"/>
  <c r="CN685" i="1"/>
  <c r="CX685" i="1" s="1"/>
  <c r="CP685" i="1"/>
  <c r="CZ685" i="1" s="1"/>
  <c r="CL685" i="1"/>
  <c r="CV685" i="1" s="1"/>
  <c r="CO685" i="1"/>
  <c r="CY685" i="1" s="1"/>
  <c r="CJ685" i="1"/>
  <c r="CQ92" i="1"/>
  <c r="DA92" i="1" s="1"/>
  <c r="CK92" i="1"/>
  <c r="CU92" i="1" s="1"/>
  <c r="CS92" i="1"/>
  <c r="DC92" i="1" s="1"/>
  <c r="CM92" i="1"/>
  <c r="CW92" i="1" s="1"/>
  <c r="CN92" i="1"/>
  <c r="CX92" i="1" s="1"/>
  <c r="CP92" i="1"/>
  <c r="CZ92" i="1" s="1"/>
  <c r="CR92" i="1"/>
  <c r="DB92" i="1" s="1"/>
  <c r="CL92" i="1"/>
  <c r="CV92" i="1" s="1"/>
  <c r="CO92" i="1"/>
  <c r="CY92" i="1" s="1"/>
  <c r="CJ92" i="1"/>
  <c r="CQ734" i="1"/>
  <c r="DA734" i="1" s="1"/>
  <c r="CR734" i="1"/>
  <c r="DB734" i="1" s="1"/>
  <c r="CL734" i="1"/>
  <c r="CV734" i="1" s="1"/>
  <c r="CM734" i="1"/>
  <c r="CW734" i="1" s="1"/>
  <c r="CO734" i="1"/>
  <c r="CY734" i="1" s="1"/>
  <c r="CS734" i="1"/>
  <c r="DC734" i="1" s="1"/>
  <c r="CK734" i="1"/>
  <c r="CU734" i="1" s="1"/>
  <c r="CN734" i="1"/>
  <c r="CX734" i="1" s="1"/>
  <c r="CP734" i="1"/>
  <c r="CZ734" i="1" s="1"/>
  <c r="CJ734" i="1"/>
  <c r="CR821" i="1"/>
  <c r="DB821" i="1" s="1"/>
  <c r="CK821" i="1"/>
  <c r="CU821" i="1" s="1"/>
  <c r="CS821" i="1"/>
  <c r="DC821" i="1" s="1"/>
  <c r="CL821" i="1"/>
  <c r="CV821" i="1" s="1"/>
  <c r="CM821" i="1"/>
  <c r="CW821" i="1" s="1"/>
  <c r="CN821" i="1"/>
  <c r="CX821" i="1" s="1"/>
  <c r="CO821" i="1"/>
  <c r="CY821" i="1" s="1"/>
  <c r="CP821" i="1"/>
  <c r="CZ821" i="1" s="1"/>
  <c r="CQ821" i="1"/>
  <c r="DA821" i="1" s="1"/>
  <c r="CJ821" i="1"/>
  <c r="CN612" i="1"/>
  <c r="CX612" i="1" s="1"/>
  <c r="CO612" i="1"/>
  <c r="CY612" i="1" s="1"/>
  <c r="CP612" i="1"/>
  <c r="CZ612" i="1" s="1"/>
  <c r="CQ612" i="1"/>
  <c r="DA612" i="1" s="1"/>
  <c r="CM612" i="1"/>
  <c r="CW612" i="1" s="1"/>
  <c r="CS612" i="1"/>
  <c r="DC612" i="1" s="1"/>
  <c r="CK612" i="1"/>
  <c r="CU612" i="1" s="1"/>
  <c r="CR612" i="1"/>
  <c r="DB612" i="1" s="1"/>
  <c r="CL612" i="1"/>
  <c r="CV612" i="1" s="1"/>
  <c r="CJ612" i="1"/>
  <c r="CL739" i="1"/>
  <c r="CV739" i="1" s="1"/>
  <c r="CM739" i="1"/>
  <c r="CW739" i="1" s="1"/>
  <c r="CO739" i="1"/>
  <c r="CY739" i="1" s="1"/>
  <c r="CP739" i="1"/>
  <c r="CZ739" i="1" s="1"/>
  <c r="CR739" i="1"/>
  <c r="DB739" i="1" s="1"/>
  <c r="CQ739" i="1"/>
  <c r="DA739" i="1" s="1"/>
  <c r="CS739" i="1"/>
  <c r="DC739" i="1" s="1"/>
  <c r="CK739" i="1"/>
  <c r="CU739" i="1" s="1"/>
  <c r="CN739" i="1"/>
  <c r="CX739" i="1" s="1"/>
  <c r="CJ739" i="1"/>
  <c r="CQ60" i="1"/>
  <c r="DA60" i="1" s="1"/>
  <c r="CK60" i="1"/>
  <c r="CU60" i="1" s="1"/>
  <c r="CS60" i="1"/>
  <c r="DC60" i="1" s="1"/>
  <c r="CL60" i="1"/>
  <c r="CV60" i="1" s="1"/>
  <c r="CM60" i="1"/>
  <c r="CW60" i="1" s="1"/>
  <c r="CN60" i="1"/>
  <c r="CX60" i="1" s="1"/>
  <c r="CP60" i="1"/>
  <c r="CZ60" i="1" s="1"/>
  <c r="CO60" i="1"/>
  <c r="CY60" i="1" s="1"/>
  <c r="CR60" i="1"/>
  <c r="DB60" i="1" s="1"/>
  <c r="CJ60" i="1"/>
  <c r="CR125" i="1"/>
  <c r="DB125" i="1" s="1"/>
  <c r="CK125" i="1"/>
  <c r="CU125" i="1" s="1"/>
  <c r="CS125" i="1"/>
  <c r="DC125" i="1" s="1"/>
  <c r="CL125" i="1"/>
  <c r="CV125" i="1" s="1"/>
  <c r="CM125" i="1"/>
  <c r="CW125" i="1" s="1"/>
  <c r="CO125" i="1"/>
  <c r="CY125" i="1" s="1"/>
  <c r="CN125" i="1"/>
  <c r="CX125" i="1" s="1"/>
  <c r="CP125" i="1"/>
  <c r="CZ125" i="1" s="1"/>
  <c r="CQ125" i="1"/>
  <c r="DA125" i="1" s="1"/>
  <c r="CJ125" i="1"/>
  <c r="CN285" i="1"/>
  <c r="CX285" i="1" s="1"/>
  <c r="CO285" i="1"/>
  <c r="CY285" i="1" s="1"/>
  <c r="CQ285" i="1"/>
  <c r="DA285" i="1" s="1"/>
  <c r="CR285" i="1"/>
  <c r="DB285" i="1" s="1"/>
  <c r="CK285" i="1"/>
  <c r="CU285" i="1" s="1"/>
  <c r="CS285" i="1"/>
  <c r="DC285" i="1" s="1"/>
  <c r="CL285" i="1"/>
  <c r="CV285" i="1" s="1"/>
  <c r="CM285" i="1"/>
  <c r="CW285" i="1" s="1"/>
  <c r="CP285" i="1"/>
  <c r="CZ285" i="1" s="1"/>
  <c r="CJ285" i="1"/>
  <c r="CL394" i="1"/>
  <c r="CV394" i="1" s="1"/>
  <c r="CM394" i="1"/>
  <c r="CW394" i="1" s="1"/>
  <c r="CN394" i="1"/>
  <c r="CX394" i="1" s="1"/>
  <c r="CO394" i="1"/>
  <c r="CY394" i="1" s="1"/>
  <c r="CP394" i="1"/>
  <c r="CZ394" i="1" s="1"/>
  <c r="CR394" i="1"/>
  <c r="DB394" i="1" s="1"/>
  <c r="CS394" i="1"/>
  <c r="DC394" i="1" s="1"/>
  <c r="CQ394" i="1"/>
  <c r="DA394" i="1" s="1"/>
  <c r="CK394" i="1"/>
  <c r="CU394" i="1" s="1"/>
  <c r="CJ394" i="1"/>
  <c r="CK910" i="1"/>
  <c r="CU910" i="1" s="1"/>
  <c r="CS910" i="1"/>
  <c r="DC910" i="1" s="1"/>
  <c r="CL910" i="1"/>
  <c r="CV910" i="1" s="1"/>
  <c r="CM910" i="1"/>
  <c r="CW910" i="1" s="1"/>
  <c r="CN910" i="1"/>
  <c r="CX910" i="1" s="1"/>
  <c r="CO910" i="1"/>
  <c r="CY910" i="1" s="1"/>
  <c r="CP910" i="1"/>
  <c r="CZ910" i="1" s="1"/>
  <c r="CQ910" i="1"/>
  <c r="DA910" i="1" s="1"/>
  <c r="CJ910" i="1"/>
  <c r="CR910" i="1"/>
  <c r="DB910" i="1" s="1"/>
  <c r="CO483" i="1"/>
  <c r="CY483" i="1" s="1"/>
  <c r="CQ483" i="1"/>
  <c r="DA483" i="1" s="1"/>
  <c r="CK483" i="1"/>
  <c r="CU483" i="1" s="1"/>
  <c r="CS483" i="1"/>
  <c r="DC483" i="1" s="1"/>
  <c r="CL483" i="1"/>
  <c r="CV483" i="1" s="1"/>
  <c r="CN483" i="1"/>
  <c r="CX483" i="1" s="1"/>
  <c r="CM483" i="1"/>
  <c r="CW483" i="1" s="1"/>
  <c r="CP483" i="1"/>
  <c r="CZ483" i="1" s="1"/>
  <c r="CR483" i="1"/>
  <c r="DB483" i="1" s="1"/>
  <c r="CJ483" i="1"/>
  <c r="CO317" i="1"/>
  <c r="CY317" i="1" s="1"/>
  <c r="CP317" i="1"/>
  <c r="CZ317" i="1" s="1"/>
  <c r="CQ317" i="1"/>
  <c r="DA317" i="1" s="1"/>
  <c r="CR317" i="1"/>
  <c r="DB317" i="1" s="1"/>
  <c r="CK317" i="1"/>
  <c r="CU317" i="1" s="1"/>
  <c r="CS317" i="1"/>
  <c r="DC317" i="1" s="1"/>
  <c r="CL317" i="1"/>
  <c r="CV317" i="1" s="1"/>
  <c r="CN317" i="1"/>
  <c r="CX317" i="1" s="1"/>
  <c r="CM317" i="1"/>
  <c r="CW317" i="1" s="1"/>
  <c r="CJ317" i="1"/>
  <c r="CO501" i="1"/>
  <c r="CY501" i="1" s="1"/>
  <c r="CQ501" i="1"/>
  <c r="DA501" i="1" s="1"/>
  <c r="CR501" i="1"/>
  <c r="DB501" i="1" s="1"/>
  <c r="CL501" i="1"/>
  <c r="CV501" i="1" s="1"/>
  <c r="CK501" i="1"/>
  <c r="CU501" i="1" s="1"/>
  <c r="CN501" i="1"/>
  <c r="CX501" i="1" s="1"/>
  <c r="CS501" i="1"/>
  <c r="DC501" i="1" s="1"/>
  <c r="CM501" i="1"/>
  <c r="CW501" i="1" s="1"/>
  <c r="CP501" i="1"/>
  <c r="CZ501" i="1" s="1"/>
  <c r="CJ501" i="1"/>
  <c r="CK894" i="1"/>
  <c r="CU894" i="1" s="1"/>
  <c r="CS894" i="1"/>
  <c r="DC894" i="1" s="1"/>
  <c r="CL894" i="1"/>
  <c r="CV894" i="1" s="1"/>
  <c r="CM894" i="1"/>
  <c r="CW894" i="1" s="1"/>
  <c r="CN894" i="1"/>
  <c r="CX894" i="1" s="1"/>
  <c r="CO894" i="1"/>
  <c r="CY894" i="1" s="1"/>
  <c r="CP894" i="1"/>
  <c r="CZ894" i="1" s="1"/>
  <c r="CQ894" i="1"/>
  <c r="DA894" i="1" s="1"/>
  <c r="CR894" i="1"/>
  <c r="DB894" i="1" s="1"/>
  <c r="CJ894" i="1"/>
  <c r="CO443" i="1"/>
  <c r="CY443" i="1" s="1"/>
  <c r="CQ443" i="1"/>
  <c r="DA443" i="1" s="1"/>
  <c r="CR443" i="1"/>
  <c r="DB443" i="1" s="1"/>
  <c r="CK443" i="1"/>
  <c r="CU443" i="1" s="1"/>
  <c r="CS443" i="1"/>
  <c r="DC443" i="1" s="1"/>
  <c r="CL443" i="1"/>
  <c r="CV443" i="1" s="1"/>
  <c r="CN443" i="1"/>
  <c r="CX443" i="1" s="1"/>
  <c r="CP443" i="1"/>
  <c r="CZ443" i="1" s="1"/>
  <c r="CM443" i="1"/>
  <c r="CW443" i="1" s="1"/>
  <c r="CJ443" i="1"/>
  <c r="CM738" i="1"/>
  <c r="CW738" i="1" s="1"/>
  <c r="CN738" i="1"/>
  <c r="CX738" i="1" s="1"/>
  <c r="CP738" i="1"/>
  <c r="CZ738" i="1" s="1"/>
  <c r="CQ738" i="1"/>
  <c r="DA738" i="1" s="1"/>
  <c r="CK738" i="1"/>
  <c r="CU738" i="1" s="1"/>
  <c r="CS738" i="1"/>
  <c r="DC738" i="1" s="1"/>
  <c r="CL738" i="1"/>
  <c r="CV738" i="1" s="1"/>
  <c r="CO738" i="1"/>
  <c r="CY738" i="1" s="1"/>
  <c r="CR738" i="1"/>
  <c r="DB738" i="1" s="1"/>
  <c r="CJ738" i="1"/>
  <c r="CO459" i="1"/>
  <c r="CY459" i="1" s="1"/>
  <c r="CQ459" i="1"/>
  <c r="DA459" i="1" s="1"/>
  <c r="CR459" i="1"/>
  <c r="DB459" i="1" s="1"/>
  <c r="CK459" i="1"/>
  <c r="CU459" i="1" s="1"/>
  <c r="CS459" i="1"/>
  <c r="DC459" i="1" s="1"/>
  <c r="CL459" i="1"/>
  <c r="CV459" i="1" s="1"/>
  <c r="CN459" i="1"/>
  <c r="CX459" i="1" s="1"/>
  <c r="CM459" i="1"/>
  <c r="CW459" i="1" s="1"/>
  <c r="CP459" i="1"/>
  <c r="CZ459" i="1" s="1"/>
  <c r="CJ459" i="1"/>
  <c r="CL957" i="1"/>
  <c r="CV957" i="1" s="1"/>
  <c r="CM957" i="1"/>
  <c r="CW957" i="1" s="1"/>
  <c r="CN957" i="1"/>
  <c r="CX957" i="1" s="1"/>
  <c r="CO957" i="1"/>
  <c r="CY957" i="1" s="1"/>
  <c r="CP957" i="1"/>
  <c r="CZ957" i="1" s="1"/>
  <c r="CQ957" i="1"/>
  <c r="DA957" i="1" s="1"/>
  <c r="CR957" i="1"/>
  <c r="DB957" i="1" s="1"/>
  <c r="CK957" i="1"/>
  <c r="CU957" i="1" s="1"/>
  <c r="CS957" i="1"/>
  <c r="DC957" i="1" s="1"/>
  <c r="CJ957" i="1"/>
  <c r="CO181" i="1"/>
  <c r="CY181" i="1" s="1"/>
  <c r="CQ181" i="1"/>
  <c r="DA181" i="1" s="1"/>
  <c r="CR181" i="1"/>
  <c r="DB181" i="1" s="1"/>
  <c r="CM181" i="1"/>
  <c r="CW181" i="1" s="1"/>
  <c r="CN181" i="1"/>
  <c r="CX181" i="1" s="1"/>
  <c r="CP181" i="1"/>
  <c r="CZ181" i="1" s="1"/>
  <c r="CS181" i="1"/>
  <c r="DC181" i="1" s="1"/>
  <c r="CL181" i="1"/>
  <c r="CV181" i="1" s="1"/>
  <c r="CK181" i="1"/>
  <c r="CU181" i="1" s="1"/>
  <c r="CJ181" i="1"/>
  <c r="CM826" i="1"/>
  <c r="CW826" i="1" s="1"/>
  <c r="CN826" i="1"/>
  <c r="CX826" i="1" s="1"/>
  <c r="CO826" i="1"/>
  <c r="CY826" i="1" s="1"/>
  <c r="CP826" i="1"/>
  <c r="CZ826" i="1" s="1"/>
  <c r="CQ826" i="1"/>
  <c r="DA826" i="1" s="1"/>
  <c r="CR826" i="1"/>
  <c r="DB826" i="1" s="1"/>
  <c r="CK826" i="1"/>
  <c r="CU826" i="1" s="1"/>
  <c r="CS826" i="1"/>
  <c r="DC826" i="1" s="1"/>
  <c r="CL826" i="1"/>
  <c r="CV826" i="1" s="1"/>
  <c r="CJ826" i="1"/>
  <c r="CQ806" i="1"/>
  <c r="DA806" i="1" s="1"/>
  <c r="CR806" i="1"/>
  <c r="DB806" i="1" s="1"/>
  <c r="CK806" i="1"/>
  <c r="CU806" i="1" s="1"/>
  <c r="CS806" i="1"/>
  <c r="DC806" i="1" s="1"/>
  <c r="CL806" i="1"/>
  <c r="CV806" i="1" s="1"/>
  <c r="CM806" i="1"/>
  <c r="CW806" i="1" s="1"/>
  <c r="CN806" i="1"/>
  <c r="CX806" i="1" s="1"/>
  <c r="CO806" i="1"/>
  <c r="CY806" i="1" s="1"/>
  <c r="CP806" i="1"/>
  <c r="CZ806" i="1" s="1"/>
  <c r="CJ806" i="1"/>
  <c r="CR813" i="1"/>
  <c r="DB813" i="1" s="1"/>
  <c r="CK813" i="1"/>
  <c r="CU813" i="1" s="1"/>
  <c r="CS813" i="1"/>
  <c r="DC813" i="1" s="1"/>
  <c r="CL813" i="1"/>
  <c r="CV813" i="1" s="1"/>
  <c r="CM813" i="1"/>
  <c r="CW813" i="1" s="1"/>
  <c r="CN813" i="1"/>
  <c r="CX813" i="1" s="1"/>
  <c r="CO813" i="1"/>
  <c r="CY813" i="1" s="1"/>
  <c r="CP813" i="1"/>
  <c r="CZ813" i="1" s="1"/>
  <c r="CQ813" i="1"/>
  <c r="DA813" i="1" s="1"/>
  <c r="CJ813" i="1"/>
  <c r="CK675" i="1"/>
  <c r="CU675" i="1" s="1"/>
  <c r="CS675" i="1"/>
  <c r="DC675" i="1" s="1"/>
  <c r="CL675" i="1"/>
  <c r="CV675" i="1" s="1"/>
  <c r="CM675" i="1"/>
  <c r="CW675" i="1" s="1"/>
  <c r="CO675" i="1"/>
  <c r="CY675" i="1" s="1"/>
  <c r="CP675" i="1"/>
  <c r="CZ675" i="1" s="1"/>
  <c r="CR675" i="1"/>
  <c r="DB675" i="1" s="1"/>
  <c r="CN675" i="1"/>
  <c r="CX675" i="1" s="1"/>
  <c r="CQ675" i="1"/>
  <c r="DA675" i="1" s="1"/>
  <c r="CJ675" i="1"/>
  <c r="CQ641" i="1"/>
  <c r="DA641" i="1" s="1"/>
  <c r="CR641" i="1"/>
  <c r="DB641" i="1" s="1"/>
  <c r="CK641" i="1"/>
  <c r="CU641" i="1" s="1"/>
  <c r="CS641" i="1"/>
  <c r="DC641" i="1" s="1"/>
  <c r="CL641" i="1"/>
  <c r="CV641" i="1" s="1"/>
  <c r="CM641" i="1"/>
  <c r="CW641" i="1" s="1"/>
  <c r="CN641" i="1"/>
  <c r="CX641" i="1" s="1"/>
  <c r="CO641" i="1"/>
  <c r="CY641" i="1" s="1"/>
  <c r="CP641" i="1"/>
  <c r="CZ641" i="1" s="1"/>
  <c r="CJ641" i="1"/>
  <c r="CO679" i="1"/>
  <c r="CY679" i="1" s="1"/>
  <c r="CP679" i="1"/>
  <c r="CZ679" i="1" s="1"/>
  <c r="CQ679" i="1"/>
  <c r="DA679" i="1" s="1"/>
  <c r="CK679" i="1"/>
  <c r="CU679" i="1" s="1"/>
  <c r="CS679" i="1"/>
  <c r="DC679" i="1" s="1"/>
  <c r="CL679" i="1"/>
  <c r="CV679" i="1" s="1"/>
  <c r="CN679" i="1"/>
  <c r="CX679" i="1" s="1"/>
  <c r="CM679" i="1"/>
  <c r="CW679" i="1" s="1"/>
  <c r="CR679" i="1"/>
  <c r="DB679" i="1" s="1"/>
  <c r="CJ679" i="1"/>
  <c r="CK740" i="1"/>
  <c r="CU740" i="1" s="1"/>
  <c r="CS740" i="1"/>
  <c r="DC740" i="1" s="1"/>
  <c r="CL740" i="1"/>
  <c r="CV740" i="1" s="1"/>
  <c r="CN740" i="1"/>
  <c r="CX740" i="1" s="1"/>
  <c r="CO740" i="1"/>
  <c r="CY740" i="1" s="1"/>
  <c r="CQ740" i="1"/>
  <c r="DA740" i="1" s="1"/>
  <c r="CM740" i="1"/>
  <c r="CW740" i="1" s="1"/>
  <c r="CP740" i="1"/>
  <c r="CZ740" i="1" s="1"/>
  <c r="CR740" i="1"/>
  <c r="DB740" i="1" s="1"/>
  <c r="CJ740" i="1"/>
  <c r="CL867" i="1"/>
  <c r="CV867" i="1" s="1"/>
  <c r="CM867" i="1"/>
  <c r="CW867" i="1" s="1"/>
  <c r="CN867" i="1"/>
  <c r="CX867" i="1" s="1"/>
  <c r="CO867" i="1"/>
  <c r="CY867" i="1" s="1"/>
  <c r="CP867" i="1"/>
  <c r="CZ867" i="1" s="1"/>
  <c r="CQ867" i="1"/>
  <c r="DA867" i="1" s="1"/>
  <c r="CR867" i="1"/>
  <c r="DB867" i="1" s="1"/>
  <c r="CK867" i="1"/>
  <c r="CU867" i="1" s="1"/>
  <c r="CS867" i="1"/>
  <c r="DC867" i="1" s="1"/>
  <c r="CJ867" i="1"/>
  <c r="CN444" i="1"/>
  <c r="CX444" i="1" s="1"/>
  <c r="CP444" i="1"/>
  <c r="CZ444" i="1" s="1"/>
  <c r="CQ444" i="1"/>
  <c r="DA444" i="1" s="1"/>
  <c r="CR444" i="1"/>
  <c r="DB444" i="1" s="1"/>
  <c r="CK444" i="1"/>
  <c r="CU444" i="1" s="1"/>
  <c r="CS444" i="1"/>
  <c r="DC444" i="1" s="1"/>
  <c r="CM444" i="1"/>
  <c r="CW444" i="1" s="1"/>
  <c r="CL444" i="1"/>
  <c r="CV444" i="1" s="1"/>
  <c r="CO444" i="1"/>
  <c r="CY444" i="1" s="1"/>
  <c r="CJ444" i="1"/>
  <c r="CM469" i="1"/>
  <c r="CW469" i="1" s="1"/>
  <c r="CO469" i="1"/>
  <c r="CY469" i="1" s="1"/>
  <c r="CP469" i="1"/>
  <c r="CZ469" i="1" s="1"/>
  <c r="CQ469" i="1"/>
  <c r="DA469" i="1" s="1"/>
  <c r="CR469" i="1"/>
  <c r="DB469" i="1" s="1"/>
  <c r="CL469" i="1"/>
  <c r="CV469" i="1" s="1"/>
  <c r="CK469" i="1"/>
  <c r="CU469" i="1" s="1"/>
  <c r="CN469" i="1"/>
  <c r="CX469" i="1" s="1"/>
  <c r="CS469" i="1"/>
  <c r="DC469" i="1" s="1"/>
  <c r="CJ469" i="1"/>
  <c r="CO525" i="1"/>
  <c r="CY525" i="1" s="1"/>
  <c r="CQ525" i="1"/>
  <c r="DA525" i="1" s="1"/>
  <c r="CR525" i="1"/>
  <c r="DB525" i="1" s="1"/>
  <c r="CM525" i="1"/>
  <c r="CW525" i="1" s="1"/>
  <c r="CN525" i="1"/>
  <c r="CX525" i="1" s="1"/>
  <c r="CP525" i="1"/>
  <c r="CZ525" i="1" s="1"/>
  <c r="CS525" i="1"/>
  <c r="DC525" i="1" s="1"/>
  <c r="CL525" i="1"/>
  <c r="CV525" i="1" s="1"/>
  <c r="CK525" i="1"/>
  <c r="CU525" i="1" s="1"/>
  <c r="CJ525" i="1"/>
  <c r="CR290" i="1"/>
  <c r="DB290" i="1" s="1"/>
  <c r="CK290" i="1"/>
  <c r="CU290" i="1" s="1"/>
  <c r="CS290" i="1"/>
  <c r="DC290" i="1" s="1"/>
  <c r="CL290" i="1"/>
  <c r="CV290" i="1" s="1"/>
  <c r="CM290" i="1"/>
  <c r="CW290" i="1" s="1"/>
  <c r="CN290" i="1"/>
  <c r="CX290" i="1" s="1"/>
  <c r="CO290" i="1"/>
  <c r="CY290" i="1" s="1"/>
  <c r="CQ290" i="1"/>
  <c r="DA290" i="1" s="1"/>
  <c r="CP290" i="1"/>
  <c r="CZ290" i="1" s="1"/>
  <c r="CJ290" i="1"/>
  <c r="CK354" i="1"/>
  <c r="CU354" i="1" s="1"/>
  <c r="CS354" i="1"/>
  <c r="DC354" i="1" s="1"/>
  <c r="CN354" i="1"/>
  <c r="CX354" i="1" s="1"/>
  <c r="CO354" i="1"/>
  <c r="CY354" i="1" s="1"/>
  <c r="CQ354" i="1"/>
  <c r="DA354" i="1" s="1"/>
  <c r="CR354" i="1"/>
  <c r="DB354" i="1" s="1"/>
  <c r="CL354" i="1"/>
  <c r="CV354" i="1" s="1"/>
  <c r="CM354" i="1"/>
  <c r="CW354" i="1" s="1"/>
  <c r="CP354" i="1"/>
  <c r="CZ354" i="1" s="1"/>
  <c r="CJ354" i="1"/>
  <c r="CR632" i="1"/>
  <c r="DB632" i="1" s="1"/>
  <c r="CK632" i="1"/>
  <c r="CU632" i="1" s="1"/>
  <c r="CS632" i="1"/>
  <c r="DC632" i="1" s="1"/>
  <c r="CL632" i="1"/>
  <c r="CV632" i="1" s="1"/>
  <c r="CO632" i="1"/>
  <c r="CY632" i="1" s="1"/>
  <c r="CP632" i="1"/>
  <c r="CZ632" i="1" s="1"/>
  <c r="CQ632" i="1"/>
  <c r="DA632" i="1" s="1"/>
  <c r="CN632" i="1"/>
  <c r="CX632" i="1" s="1"/>
  <c r="CM632" i="1"/>
  <c r="CW632" i="1" s="1"/>
  <c r="CJ632" i="1"/>
  <c r="CK193" i="1"/>
  <c r="CU193" i="1" s="1"/>
  <c r="CS193" i="1"/>
  <c r="DC193" i="1" s="1"/>
  <c r="CM193" i="1"/>
  <c r="CW193" i="1" s="1"/>
  <c r="CQ193" i="1"/>
  <c r="DA193" i="1" s="1"/>
  <c r="CN193" i="1"/>
  <c r="CX193" i="1" s="1"/>
  <c r="CO193" i="1"/>
  <c r="CY193" i="1" s="1"/>
  <c r="CP193" i="1"/>
  <c r="CZ193" i="1" s="1"/>
  <c r="CR193" i="1"/>
  <c r="DB193" i="1" s="1"/>
  <c r="CL193" i="1"/>
  <c r="CV193" i="1" s="1"/>
  <c r="CJ193" i="1"/>
  <c r="CM818" i="1"/>
  <c r="CW818" i="1" s="1"/>
  <c r="CN818" i="1"/>
  <c r="CX818" i="1" s="1"/>
  <c r="CO818" i="1"/>
  <c r="CY818" i="1" s="1"/>
  <c r="CP818" i="1"/>
  <c r="CZ818" i="1" s="1"/>
  <c r="CQ818" i="1"/>
  <c r="DA818" i="1" s="1"/>
  <c r="CR818" i="1"/>
  <c r="DB818" i="1" s="1"/>
  <c r="CK818" i="1"/>
  <c r="CU818" i="1" s="1"/>
  <c r="CS818" i="1"/>
  <c r="DC818" i="1" s="1"/>
  <c r="CL818" i="1"/>
  <c r="CV818" i="1" s="1"/>
  <c r="CJ818" i="1"/>
  <c r="CN596" i="1"/>
  <c r="CX596" i="1" s="1"/>
  <c r="CO596" i="1"/>
  <c r="CY596" i="1" s="1"/>
  <c r="CP596" i="1"/>
  <c r="CZ596" i="1" s="1"/>
  <c r="CQ596" i="1"/>
  <c r="DA596" i="1" s="1"/>
  <c r="CM596" i="1"/>
  <c r="CW596" i="1" s="1"/>
  <c r="CL596" i="1"/>
  <c r="CV596" i="1" s="1"/>
  <c r="CR596" i="1"/>
  <c r="DB596" i="1" s="1"/>
  <c r="CS596" i="1"/>
  <c r="DC596" i="1" s="1"/>
  <c r="CK596" i="1"/>
  <c r="CU596" i="1" s="1"/>
  <c r="CJ596" i="1"/>
  <c r="CK966" i="1"/>
  <c r="CU966" i="1" s="1"/>
  <c r="CS966" i="1"/>
  <c r="DC966" i="1" s="1"/>
  <c r="CL966" i="1"/>
  <c r="CV966" i="1" s="1"/>
  <c r="CM966" i="1"/>
  <c r="CW966" i="1" s="1"/>
  <c r="CN966" i="1"/>
  <c r="CX966" i="1" s="1"/>
  <c r="CO966" i="1"/>
  <c r="CY966" i="1" s="1"/>
  <c r="CP966" i="1"/>
  <c r="CZ966" i="1" s="1"/>
  <c r="CQ966" i="1"/>
  <c r="DA966" i="1" s="1"/>
  <c r="CJ966" i="1"/>
  <c r="CR966" i="1"/>
  <c r="DB966" i="1" s="1"/>
  <c r="CR149" i="1"/>
  <c r="DB149" i="1" s="1"/>
  <c r="CK149" i="1"/>
  <c r="CU149" i="1" s="1"/>
  <c r="CS149" i="1"/>
  <c r="DC149" i="1" s="1"/>
  <c r="CM149" i="1"/>
  <c r="CW149" i="1" s="1"/>
  <c r="CO149" i="1"/>
  <c r="CY149" i="1" s="1"/>
  <c r="CP149" i="1"/>
  <c r="CZ149" i="1" s="1"/>
  <c r="CL149" i="1"/>
  <c r="CV149" i="1" s="1"/>
  <c r="CN149" i="1"/>
  <c r="CX149" i="1" s="1"/>
  <c r="CQ149" i="1"/>
  <c r="DA149" i="1" s="1"/>
  <c r="CJ149" i="1"/>
  <c r="CQ968" i="1"/>
  <c r="DA968" i="1" s="1"/>
  <c r="CR968" i="1"/>
  <c r="DB968" i="1" s="1"/>
  <c r="CK968" i="1"/>
  <c r="CU968" i="1" s="1"/>
  <c r="CS968" i="1"/>
  <c r="DC968" i="1" s="1"/>
  <c r="CL968" i="1"/>
  <c r="CV968" i="1" s="1"/>
  <c r="CM968" i="1"/>
  <c r="CW968" i="1" s="1"/>
  <c r="CN968" i="1"/>
  <c r="CX968" i="1" s="1"/>
  <c r="CO968" i="1"/>
  <c r="CY968" i="1" s="1"/>
  <c r="CJ968" i="1"/>
  <c r="CP968" i="1"/>
  <c r="CZ968" i="1" s="1"/>
  <c r="CL336" i="1"/>
  <c r="CV336" i="1" s="1"/>
  <c r="CM336" i="1"/>
  <c r="CW336" i="1" s="1"/>
  <c r="CN336" i="1"/>
  <c r="CX336" i="1" s="1"/>
  <c r="CO336" i="1"/>
  <c r="CY336" i="1" s="1"/>
  <c r="CP336" i="1"/>
  <c r="CZ336" i="1" s="1"/>
  <c r="CQ336" i="1"/>
  <c r="DA336" i="1" s="1"/>
  <c r="CR336" i="1"/>
  <c r="DB336" i="1" s="1"/>
  <c r="CS336" i="1"/>
  <c r="DC336" i="1" s="1"/>
  <c r="CK336" i="1"/>
  <c r="CU336" i="1" s="1"/>
  <c r="CJ336" i="1"/>
  <c r="CO864" i="1"/>
  <c r="CY864" i="1" s="1"/>
  <c r="CP864" i="1"/>
  <c r="CZ864" i="1" s="1"/>
  <c r="CQ864" i="1"/>
  <c r="DA864" i="1" s="1"/>
  <c r="CR864" i="1"/>
  <c r="DB864" i="1" s="1"/>
  <c r="CK864" i="1"/>
  <c r="CU864" i="1" s="1"/>
  <c r="CS864" i="1"/>
  <c r="DC864" i="1" s="1"/>
  <c r="CL864" i="1"/>
  <c r="CV864" i="1" s="1"/>
  <c r="CM864" i="1"/>
  <c r="CW864" i="1" s="1"/>
  <c r="CN864" i="1"/>
  <c r="CX864" i="1" s="1"/>
  <c r="CJ864" i="1"/>
  <c r="CL755" i="1"/>
  <c r="CV755" i="1" s="1"/>
  <c r="CM755" i="1"/>
  <c r="CW755" i="1" s="1"/>
  <c r="CN755" i="1"/>
  <c r="CX755" i="1" s="1"/>
  <c r="CO755" i="1"/>
  <c r="CY755" i="1" s="1"/>
  <c r="CP755" i="1"/>
  <c r="CZ755" i="1" s="1"/>
  <c r="CQ755" i="1"/>
  <c r="DA755" i="1" s="1"/>
  <c r="CR755" i="1"/>
  <c r="DB755" i="1" s="1"/>
  <c r="CK755" i="1"/>
  <c r="CU755" i="1" s="1"/>
  <c r="CS755" i="1"/>
  <c r="DC755" i="1" s="1"/>
  <c r="CJ755" i="1"/>
  <c r="CK820" i="1"/>
  <c r="CU820" i="1" s="1"/>
  <c r="CS820" i="1"/>
  <c r="DC820" i="1" s="1"/>
  <c r="CL820" i="1"/>
  <c r="CV820" i="1" s="1"/>
  <c r="CM820" i="1"/>
  <c r="CW820" i="1" s="1"/>
  <c r="CN820" i="1"/>
  <c r="CX820" i="1" s="1"/>
  <c r="CO820" i="1"/>
  <c r="CY820" i="1" s="1"/>
  <c r="CP820" i="1"/>
  <c r="CZ820" i="1" s="1"/>
  <c r="CQ820" i="1"/>
  <c r="DA820" i="1" s="1"/>
  <c r="CR820" i="1"/>
  <c r="DB820" i="1" s="1"/>
  <c r="CJ820" i="1"/>
  <c r="CN963" i="1"/>
  <c r="CX963" i="1" s="1"/>
  <c r="CO963" i="1"/>
  <c r="CY963" i="1" s="1"/>
  <c r="CP963" i="1"/>
  <c r="CZ963" i="1" s="1"/>
  <c r="CQ963" i="1"/>
  <c r="DA963" i="1" s="1"/>
  <c r="CR963" i="1"/>
  <c r="DB963" i="1" s="1"/>
  <c r="CK963" i="1"/>
  <c r="CU963" i="1" s="1"/>
  <c r="CS963" i="1"/>
  <c r="DC963" i="1" s="1"/>
  <c r="CL963" i="1"/>
  <c r="CV963" i="1" s="1"/>
  <c r="CM963" i="1"/>
  <c r="CW963" i="1" s="1"/>
  <c r="CJ963" i="1"/>
  <c r="CR117" i="1"/>
  <c r="DB117" i="1" s="1"/>
  <c r="CK117" i="1"/>
  <c r="CU117" i="1" s="1"/>
  <c r="CS117" i="1"/>
  <c r="DC117" i="1" s="1"/>
  <c r="CL117" i="1"/>
  <c r="CV117" i="1" s="1"/>
  <c r="CM117" i="1"/>
  <c r="CW117" i="1" s="1"/>
  <c r="CN117" i="1"/>
  <c r="CX117" i="1" s="1"/>
  <c r="CO117" i="1"/>
  <c r="CY117" i="1" s="1"/>
  <c r="CQ117" i="1"/>
  <c r="DA117" i="1" s="1"/>
  <c r="CP117" i="1"/>
  <c r="CZ117" i="1" s="1"/>
  <c r="CJ117" i="1"/>
  <c r="CQ936" i="1"/>
  <c r="DA936" i="1" s="1"/>
  <c r="CR936" i="1"/>
  <c r="DB936" i="1" s="1"/>
  <c r="CK936" i="1"/>
  <c r="CU936" i="1" s="1"/>
  <c r="CS936" i="1"/>
  <c r="DC936" i="1" s="1"/>
  <c r="CL936" i="1"/>
  <c r="CV936" i="1" s="1"/>
  <c r="CM936" i="1"/>
  <c r="CW936" i="1" s="1"/>
  <c r="CN936" i="1"/>
  <c r="CX936" i="1" s="1"/>
  <c r="CO936" i="1"/>
  <c r="CY936" i="1" s="1"/>
  <c r="CJ936" i="1"/>
  <c r="CP936" i="1"/>
  <c r="CZ936" i="1" s="1"/>
  <c r="CK337" i="1"/>
  <c r="CU337" i="1" s="1"/>
  <c r="CS337" i="1"/>
  <c r="DC337" i="1" s="1"/>
  <c r="CL337" i="1"/>
  <c r="CV337" i="1" s="1"/>
  <c r="CM337" i="1"/>
  <c r="CW337" i="1" s="1"/>
  <c r="CN337" i="1"/>
  <c r="CX337" i="1" s="1"/>
  <c r="CO337" i="1"/>
  <c r="CY337" i="1" s="1"/>
  <c r="CP337" i="1"/>
  <c r="CZ337" i="1" s="1"/>
  <c r="CQ337" i="1"/>
  <c r="DA337" i="1" s="1"/>
  <c r="CR337" i="1"/>
  <c r="DB337" i="1" s="1"/>
  <c r="CJ337" i="1"/>
  <c r="CO832" i="1"/>
  <c r="CY832" i="1" s="1"/>
  <c r="CP832" i="1"/>
  <c r="CZ832" i="1" s="1"/>
  <c r="CQ832" i="1"/>
  <c r="DA832" i="1" s="1"/>
  <c r="CR832" i="1"/>
  <c r="DB832" i="1" s="1"/>
  <c r="CK832" i="1"/>
  <c r="CU832" i="1" s="1"/>
  <c r="CS832" i="1"/>
  <c r="DC832" i="1" s="1"/>
  <c r="CL832" i="1"/>
  <c r="CV832" i="1" s="1"/>
  <c r="CM832" i="1"/>
  <c r="CW832" i="1" s="1"/>
  <c r="CN832" i="1"/>
  <c r="CX832" i="1" s="1"/>
  <c r="CJ832" i="1"/>
  <c r="CR355" i="1"/>
  <c r="DB355" i="1" s="1"/>
  <c r="CM355" i="1"/>
  <c r="CW355" i="1" s="1"/>
  <c r="CN355" i="1"/>
  <c r="CX355" i="1" s="1"/>
  <c r="CK355" i="1"/>
  <c r="CU355" i="1" s="1"/>
  <c r="CL355" i="1"/>
  <c r="CV355" i="1" s="1"/>
  <c r="CO355" i="1"/>
  <c r="CY355" i="1" s="1"/>
  <c r="CP355" i="1"/>
  <c r="CZ355" i="1" s="1"/>
  <c r="CQ355" i="1"/>
  <c r="DA355" i="1" s="1"/>
  <c r="CS355" i="1"/>
  <c r="DC355" i="1" s="1"/>
  <c r="CJ355" i="1"/>
  <c r="CN588" i="1"/>
  <c r="CX588" i="1" s="1"/>
  <c r="CO588" i="1"/>
  <c r="CY588" i="1" s="1"/>
  <c r="CP588" i="1"/>
  <c r="CZ588" i="1" s="1"/>
  <c r="CQ588" i="1"/>
  <c r="DA588" i="1" s="1"/>
  <c r="CM588" i="1"/>
  <c r="CW588" i="1" s="1"/>
  <c r="CK588" i="1"/>
  <c r="CU588" i="1" s="1"/>
  <c r="CL588" i="1"/>
  <c r="CV588" i="1" s="1"/>
  <c r="CS588" i="1"/>
  <c r="DC588" i="1" s="1"/>
  <c r="CR588" i="1"/>
  <c r="DB588" i="1" s="1"/>
  <c r="CJ588" i="1"/>
  <c r="CQ179" i="1"/>
  <c r="DA179" i="1" s="1"/>
  <c r="CK179" i="1"/>
  <c r="CU179" i="1" s="1"/>
  <c r="CS179" i="1"/>
  <c r="DC179" i="1" s="1"/>
  <c r="CL179" i="1"/>
  <c r="CV179" i="1" s="1"/>
  <c r="CO179" i="1"/>
  <c r="CY179" i="1" s="1"/>
  <c r="CP179" i="1"/>
  <c r="CZ179" i="1" s="1"/>
  <c r="CR179" i="1"/>
  <c r="DB179" i="1" s="1"/>
  <c r="CN179" i="1"/>
  <c r="CX179" i="1" s="1"/>
  <c r="CM179" i="1"/>
  <c r="CW179" i="1" s="1"/>
  <c r="CJ179" i="1"/>
  <c r="CO800" i="1"/>
  <c r="CY800" i="1" s="1"/>
  <c r="CP800" i="1"/>
  <c r="CZ800" i="1" s="1"/>
  <c r="CQ800" i="1"/>
  <c r="DA800" i="1" s="1"/>
  <c r="CR800" i="1"/>
  <c r="DB800" i="1" s="1"/>
  <c r="CK800" i="1"/>
  <c r="CU800" i="1" s="1"/>
  <c r="CS800" i="1"/>
  <c r="DC800" i="1" s="1"/>
  <c r="CL800" i="1"/>
  <c r="CV800" i="1" s="1"/>
  <c r="CM800" i="1"/>
  <c r="CW800" i="1" s="1"/>
  <c r="CN800" i="1"/>
  <c r="CX800" i="1" s="1"/>
  <c r="CJ800" i="1"/>
  <c r="CR648" i="1"/>
  <c r="DB648" i="1" s="1"/>
  <c r="CK648" i="1"/>
  <c r="CU648" i="1" s="1"/>
  <c r="CS648" i="1"/>
  <c r="DC648" i="1" s="1"/>
  <c r="CL648" i="1"/>
  <c r="CV648" i="1" s="1"/>
  <c r="CM648" i="1"/>
  <c r="CW648" i="1" s="1"/>
  <c r="CN648" i="1"/>
  <c r="CX648" i="1" s="1"/>
  <c r="CO648" i="1"/>
  <c r="CY648" i="1" s="1"/>
  <c r="CP648" i="1"/>
  <c r="CZ648" i="1" s="1"/>
  <c r="CQ648" i="1"/>
  <c r="DA648" i="1" s="1"/>
  <c r="CJ648" i="1"/>
  <c r="CP381" i="1"/>
  <c r="CZ381" i="1" s="1"/>
  <c r="CK381" i="1"/>
  <c r="CU381" i="1" s="1"/>
  <c r="CS381" i="1"/>
  <c r="DC381" i="1" s="1"/>
  <c r="CL381" i="1"/>
  <c r="CV381" i="1" s="1"/>
  <c r="CQ381" i="1"/>
  <c r="DA381" i="1" s="1"/>
  <c r="CR381" i="1"/>
  <c r="DB381" i="1" s="1"/>
  <c r="CN381" i="1"/>
  <c r="CX381" i="1" s="1"/>
  <c r="CM381" i="1"/>
  <c r="CW381" i="1" s="1"/>
  <c r="CO381" i="1"/>
  <c r="CY381" i="1" s="1"/>
  <c r="CJ381" i="1"/>
  <c r="CL997" i="1"/>
  <c r="CV997" i="1" s="1"/>
  <c r="CM997" i="1"/>
  <c r="CW997" i="1" s="1"/>
  <c r="CO997" i="1"/>
  <c r="CY997" i="1" s="1"/>
  <c r="CP997" i="1"/>
  <c r="CZ997" i="1" s="1"/>
  <c r="CQ997" i="1"/>
  <c r="DA997" i="1" s="1"/>
  <c r="CR997" i="1"/>
  <c r="DB997" i="1" s="1"/>
  <c r="CK997" i="1"/>
  <c r="CU997" i="1" s="1"/>
  <c r="CN997" i="1"/>
  <c r="CX997" i="1" s="1"/>
  <c r="CS997" i="1"/>
  <c r="DC997" i="1" s="1"/>
  <c r="CJ997" i="1"/>
  <c r="CQ653" i="1"/>
  <c r="DA653" i="1" s="1"/>
  <c r="CR653" i="1"/>
  <c r="DB653" i="1" s="1"/>
  <c r="CK653" i="1"/>
  <c r="CU653" i="1" s="1"/>
  <c r="CS653" i="1"/>
  <c r="DC653" i="1" s="1"/>
  <c r="CL653" i="1"/>
  <c r="CV653" i="1" s="1"/>
  <c r="CM653" i="1"/>
  <c r="CW653" i="1" s="1"/>
  <c r="CN653" i="1"/>
  <c r="CX653" i="1" s="1"/>
  <c r="CP653" i="1"/>
  <c r="CZ653" i="1" s="1"/>
  <c r="CO653" i="1"/>
  <c r="CY653" i="1" s="1"/>
  <c r="CJ653" i="1"/>
  <c r="CQ44" i="1"/>
  <c r="DA44" i="1" s="1"/>
  <c r="CK44" i="1"/>
  <c r="CU44" i="1" s="1"/>
  <c r="CS44" i="1"/>
  <c r="DC44" i="1" s="1"/>
  <c r="CL44" i="1"/>
  <c r="CV44" i="1" s="1"/>
  <c r="CM44" i="1"/>
  <c r="CW44" i="1" s="1"/>
  <c r="CN44" i="1"/>
  <c r="CX44" i="1" s="1"/>
  <c r="CP44" i="1"/>
  <c r="CZ44" i="1" s="1"/>
  <c r="CO44" i="1"/>
  <c r="CY44" i="1" s="1"/>
  <c r="CR44" i="1"/>
  <c r="DB44" i="1" s="1"/>
  <c r="CJ44" i="1"/>
  <c r="CO104" i="1"/>
  <c r="CY104" i="1" s="1"/>
  <c r="CP104" i="1"/>
  <c r="CZ104" i="1" s="1"/>
  <c r="CQ104" i="1"/>
  <c r="DA104" i="1" s="1"/>
  <c r="CR104" i="1"/>
  <c r="DB104" i="1" s="1"/>
  <c r="CK104" i="1"/>
  <c r="CU104" i="1" s="1"/>
  <c r="CS104" i="1"/>
  <c r="DC104" i="1" s="1"/>
  <c r="CL104" i="1"/>
  <c r="CV104" i="1" s="1"/>
  <c r="CM104" i="1"/>
  <c r="CW104" i="1" s="1"/>
  <c r="CN104" i="1"/>
  <c r="CX104" i="1" s="1"/>
  <c r="CJ104" i="1"/>
  <c r="CM754" i="1"/>
  <c r="CW754" i="1" s="1"/>
  <c r="CN754" i="1"/>
  <c r="CX754" i="1" s="1"/>
  <c r="CO754" i="1"/>
  <c r="CY754" i="1" s="1"/>
  <c r="CP754" i="1"/>
  <c r="CZ754" i="1" s="1"/>
  <c r="CQ754" i="1"/>
  <c r="DA754" i="1" s="1"/>
  <c r="CR754" i="1"/>
  <c r="DB754" i="1" s="1"/>
  <c r="CK754" i="1"/>
  <c r="CU754" i="1" s="1"/>
  <c r="CS754" i="1"/>
  <c r="DC754" i="1" s="1"/>
  <c r="CL754" i="1"/>
  <c r="CV754" i="1" s="1"/>
  <c r="CJ754" i="1"/>
  <c r="CN190" i="1"/>
  <c r="CX190" i="1" s="1"/>
  <c r="CP190" i="1"/>
  <c r="CZ190" i="1" s="1"/>
  <c r="CQ190" i="1"/>
  <c r="DA190" i="1" s="1"/>
  <c r="CL190" i="1"/>
  <c r="CV190" i="1" s="1"/>
  <c r="CM190" i="1"/>
  <c r="CW190" i="1" s="1"/>
  <c r="CO190" i="1"/>
  <c r="CY190" i="1" s="1"/>
  <c r="CR190" i="1"/>
  <c r="DB190" i="1" s="1"/>
  <c r="CS190" i="1"/>
  <c r="DC190" i="1" s="1"/>
  <c r="CK190" i="1"/>
  <c r="CU190" i="1" s="1"/>
  <c r="CJ190" i="1"/>
  <c r="CR724" i="1"/>
  <c r="DB724" i="1" s="1"/>
  <c r="CK724" i="1"/>
  <c r="CU724" i="1" s="1"/>
  <c r="CS724" i="1"/>
  <c r="DC724" i="1" s="1"/>
  <c r="CL724" i="1"/>
  <c r="CV724" i="1" s="1"/>
  <c r="CN724" i="1"/>
  <c r="CX724" i="1" s="1"/>
  <c r="CO724" i="1"/>
  <c r="CY724" i="1" s="1"/>
  <c r="CQ724" i="1"/>
  <c r="DA724" i="1" s="1"/>
  <c r="CM724" i="1"/>
  <c r="CW724" i="1" s="1"/>
  <c r="CP724" i="1"/>
  <c r="CZ724" i="1" s="1"/>
  <c r="CJ724" i="1"/>
  <c r="CR919" i="1"/>
  <c r="DB919" i="1" s="1"/>
  <c r="CK919" i="1"/>
  <c r="CU919" i="1" s="1"/>
  <c r="CS919" i="1"/>
  <c r="DC919" i="1" s="1"/>
  <c r="CL919" i="1"/>
  <c r="CV919" i="1" s="1"/>
  <c r="CM919" i="1"/>
  <c r="CW919" i="1" s="1"/>
  <c r="CN919" i="1"/>
  <c r="CX919" i="1" s="1"/>
  <c r="CO919" i="1"/>
  <c r="CY919" i="1" s="1"/>
  <c r="CP919" i="1"/>
  <c r="CZ919" i="1" s="1"/>
  <c r="CJ919" i="1"/>
  <c r="CQ919" i="1"/>
  <c r="DA919" i="1" s="1"/>
  <c r="CL747" i="1"/>
  <c r="CV747" i="1" s="1"/>
  <c r="CM747" i="1"/>
  <c r="CW747" i="1" s="1"/>
  <c r="CP747" i="1"/>
  <c r="CZ747" i="1" s="1"/>
  <c r="CR747" i="1"/>
  <c r="DB747" i="1" s="1"/>
  <c r="CK747" i="1"/>
  <c r="CU747" i="1" s="1"/>
  <c r="CN747" i="1"/>
  <c r="CX747" i="1" s="1"/>
  <c r="CO747" i="1"/>
  <c r="CY747" i="1" s="1"/>
  <c r="CQ747" i="1"/>
  <c r="DA747" i="1" s="1"/>
  <c r="CS747" i="1"/>
  <c r="DC747" i="1" s="1"/>
  <c r="CJ747" i="1"/>
  <c r="CO840" i="1"/>
  <c r="CY840" i="1" s="1"/>
  <c r="CP840" i="1"/>
  <c r="CZ840" i="1" s="1"/>
  <c r="CQ840" i="1"/>
  <c r="DA840" i="1" s="1"/>
  <c r="CR840" i="1"/>
  <c r="DB840" i="1" s="1"/>
  <c r="CK840" i="1"/>
  <c r="CU840" i="1" s="1"/>
  <c r="CS840" i="1"/>
  <c r="DC840" i="1" s="1"/>
  <c r="CL840" i="1"/>
  <c r="CV840" i="1" s="1"/>
  <c r="CM840" i="1"/>
  <c r="CW840" i="1" s="1"/>
  <c r="CN840" i="1"/>
  <c r="CX840" i="1" s="1"/>
  <c r="CJ840" i="1"/>
  <c r="CQ208" i="1"/>
  <c r="DA208" i="1" s="1"/>
  <c r="CR208" i="1"/>
  <c r="DB208" i="1" s="1"/>
  <c r="CK208" i="1"/>
  <c r="CU208" i="1" s="1"/>
  <c r="CS208" i="1"/>
  <c r="DC208" i="1" s="1"/>
  <c r="CL208" i="1"/>
  <c r="CV208" i="1" s="1"/>
  <c r="CM208" i="1"/>
  <c r="CW208" i="1" s="1"/>
  <c r="CP208" i="1"/>
  <c r="CZ208" i="1" s="1"/>
  <c r="CN208" i="1"/>
  <c r="CX208" i="1" s="1"/>
  <c r="CO208" i="1"/>
  <c r="CY208" i="1" s="1"/>
  <c r="CJ208" i="1"/>
  <c r="CM527" i="1"/>
  <c r="CW527" i="1" s="1"/>
  <c r="CO527" i="1"/>
  <c r="CY527" i="1" s="1"/>
  <c r="CP527" i="1"/>
  <c r="CZ527" i="1" s="1"/>
  <c r="CK527" i="1"/>
  <c r="CU527" i="1" s="1"/>
  <c r="CL527" i="1"/>
  <c r="CV527" i="1" s="1"/>
  <c r="CQ527" i="1"/>
  <c r="DA527" i="1" s="1"/>
  <c r="CS527" i="1"/>
  <c r="DC527" i="1" s="1"/>
  <c r="CN527" i="1"/>
  <c r="CX527" i="1" s="1"/>
  <c r="CR527" i="1"/>
  <c r="DB527" i="1" s="1"/>
  <c r="CJ527" i="1"/>
  <c r="CN436" i="1"/>
  <c r="CX436" i="1" s="1"/>
  <c r="CO436" i="1"/>
  <c r="CY436" i="1" s="1"/>
  <c r="CP436" i="1"/>
  <c r="CZ436" i="1" s="1"/>
  <c r="CQ436" i="1"/>
  <c r="DA436" i="1" s="1"/>
  <c r="CR436" i="1"/>
  <c r="DB436" i="1" s="1"/>
  <c r="CK436" i="1"/>
  <c r="CU436" i="1" s="1"/>
  <c r="CS436" i="1"/>
  <c r="DC436" i="1" s="1"/>
  <c r="CM436" i="1"/>
  <c r="CW436" i="1" s="1"/>
  <c r="CL436" i="1"/>
  <c r="CV436" i="1" s="1"/>
  <c r="CJ436" i="1"/>
  <c r="CP686" i="1"/>
  <c r="CZ686" i="1" s="1"/>
  <c r="CQ686" i="1"/>
  <c r="DA686" i="1" s="1"/>
  <c r="CR686" i="1"/>
  <c r="DB686" i="1" s="1"/>
  <c r="CL686" i="1"/>
  <c r="CV686" i="1" s="1"/>
  <c r="CM686" i="1"/>
  <c r="CW686" i="1" s="1"/>
  <c r="CO686" i="1"/>
  <c r="CY686" i="1" s="1"/>
  <c r="CK686" i="1"/>
  <c r="CU686" i="1" s="1"/>
  <c r="CN686" i="1"/>
  <c r="CX686" i="1" s="1"/>
  <c r="CS686" i="1"/>
  <c r="DC686" i="1" s="1"/>
  <c r="CJ686" i="1"/>
  <c r="CN236" i="1"/>
  <c r="CX236" i="1" s="1"/>
  <c r="CP236" i="1"/>
  <c r="CZ236" i="1" s="1"/>
  <c r="CL236" i="1"/>
  <c r="CV236" i="1" s="1"/>
  <c r="CK236" i="1"/>
  <c r="CU236" i="1" s="1"/>
  <c r="CM236" i="1"/>
  <c r="CW236" i="1" s="1"/>
  <c r="CO236" i="1"/>
  <c r="CY236" i="1" s="1"/>
  <c r="CQ236" i="1"/>
  <c r="DA236" i="1" s="1"/>
  <c r="CR236" i="1"/>
  <c r="DB236" i="1" s="1"/>
  <c r="CS236" i="1"/>
  <c r="DC236" i="1" s="1"/>
  <c r="CJ236" i="1"/>
  <c r="CN174" i="1"/>
  <c r="CX174" i="1" s="1"/>
  <c r="CP174" i="1"/>
  <c r="CZ174" i="1" s="1"/>
  <c r="CQ174" i="1"/>
  <c r="DA174" i="1" s="1"/>
  <c r="CL174" i="1"/>
  <c r="CV174" i="1" s="1"/>
  <c r="CM174" i="1"/>
  <c r="CW174" i="1" s="1"/>
  <c r="CO174" i="1"/>
  <c r="CY174" i="1" s="1"/>
  <c r="CR174" i="1"/>
  <c r="DB174" i="1" s="1"/>
  <c r="CS174" i="1"/>
  <c r="DC174" i="1" s="1"/>
  <c r="CK174" i="1"/>
  <c r="CU174" i="1" s="1"/>
  <c r="CJ174" i="1"/>
  <c r="CL690" i="1"/>
  <c r="CV690" i="1" s="1"/>
  <c r="CM690" i="1"/>
  <c r="CW690" i="1" s="1"/>
  <c r="CN690" i="1"/>
  <c r="CX690" i="1" s="1"/>
  <c r="CP690" i="1"/>
  <c r="CZ690" i="1" s="1"/>
  <c r="CQ690" i="1"/>
  <c r="DA690" i="1" s="1"/>
  <c r="CK690" i="1"/>
  <c r="CU690" i="1" s="1"/>
  <c r="CS690" i="1"/>
  <c r="DC690" i="1" s="1"/>
  <c r="CO690" i="1"/>
  <c r="CY690" i="1" s="1"/>
  <c r="CR690" i="1"/>
  <c r="DB690" i="1" s="1"/>
  <c r="CJ690" i="1"/>
  <c r="CL230" i="1"/>
  <c r="CV230" i="1" s="1"/>
  <c r="CN230" i="1"/>
  <c r="CX230" i="1" s="1"/>
  <c r="CR230" i="1"/>
  <c r="DB230" i="1" s="1"/>
  <c r="CM230" i="1"/>
  <c r="CW230" i="1" s="1"/>
  <c r="CO230" i="1"/>
  <c r="CY230" i="1" s="1"/>
  <c r="CP230" i="1"/>
  <c r="CZ230" i="1" s="1"/>
  <c r="CQ230" i="1"/>
  <c r="DA230" i="1" s="1"/>
  <c r="CS230" i="1"/>
  <c r="DC230" i="1" s="1"/>
  <c r="CK230" i="1"/>
  <c r="CU230" i="1" s="1"/>
  <c r="CJ230" i="1"/>
  <c r="CK926" i="1"/>
  <c r="CU926" i="1" s="1"/>
  <c r="CS926" i="1"/>
  <c r="DC926" i="1" s="1"/>
  <c r="CL926" i="1"/>
  <c r="CV926" i="1" s="1"/>
  <c r="CM926" i="1"/>
  <c r="CW926" i="1" s="1"/>
  <c r="CN926" i="1"/>
  <c r="CX926" i="1" s="1"/>
  <c r="CO926" i="1"/>
  <c r="CY926" i="1" s="1"/>
  <c r="CP926" i="1"/>
  <c r="CZ926" i="1" s="1"/>
  <c r="CQ926" i="1"/>
  <c r="DA926" i="1" s="1"/>
  <c r="CJ926" i="1"/>
  <c r="CR926" i="1"/>
  <c r="DB926" i="1" s="1"/>
  <c r="CK148" i="1"/>
  <c r="CU148" i="1" s="1"/>
  <c r="CS148" i="1"/>
  <c r="DC148" i="1" s="1"/>
  <c r="CL148" i="1"/>
  <c r="CV148" i="1" s="1"/>
  <c r="CM148" i="1"/>
  <c r="CW148" i="1" s="1"/>
  <c r="CN148" i="1"/>
  <c r="CX148" i="1" s="1"/>
  <c r="CP148" i="1"/>
  <c r="CZ148" i="1" s="1"/>
  <c r="CQ148" i="1"/>
  <c r="DA148" i="1" s="1"/>
  <c r="CR148" i="1"/>
  <c r="DB148" i="1" s="1"/>
  <c r="CO148" i="1"/>
  <c r="CY148" i="1" s="1"/>
  <c r="CJ148" i="1"/>
  <c r="CK599" i="1"/>
  <c r="CU599" i="1" s="1"/>
  <c r="CS599" i="1"/>
  <c r="DC599" i="1" s="1"/>
  <c r="CL599" i="1"/>
  <c r="CV599" i="1" s="1"/>
  <c r="CM599" i="1"/>
  <c r="CW599" i="1" s="1"/>
  <c r="CN599" i="1"/>
  <c r="CX599" i="1" s="1"/>
  <c r="CR599" i="1"/>
  <c r="DB599" i="1" s="1"/>
  <c r="CO599" i="1"/>
  <c r="CY599" i="1" s="1"/>
  <c r="CP599" i="1"/>
  <c r="CZ599" i="1" s="1"/>
  <c r="CQ599" i="1"/>
  <c r="DA599" i="1" s="1"/>
  <c r="CJ599" i="1"/>
  <c r="CN939" i="1"/>
  <c r="CX939" i="1" s="1"/>
  <c r="CO939" i="1"/>
  <c r="CY939" i="1" s="1"/>
  <c r="CP939" i="1"/>
  <c r="CZ939" i="1" s="1"/>
  <c r="CQ939" i="1"/>
  <c r="DA939" i="1" s="1"/>
  <c r="CR939" i="1"/>
  <c r="DB939" i="1" s="1"/>
  <c r="CK939" i="1"/>
  <c r="CU939" i="1" s="1"/>
  <c r="CS939" i="1"/>
  <c r="DC939" i="1" s="1"/>
  <c r="CL939" i="1"/>
  <c r="CV939" i="1" s="1"/>
  <c r="CM939" i="1"/>
  <c r="CW939" i="1" s="1"/>
  <c r="CJ939" i="1"/>
  <c r="CK715" i="1"/>
  <c r="CU715" i="1" s="1"/>
  <c r="CS715" i="1"/>
  <c r="DC715" i="1" s="1"/>
  <c r="CL715" i="1"/>
  <c r="CV715" i="1" s="1"/>
  <c r="CM715" i="1"/>
  <c r="CW715" i="1" s="1"/>
  <c r="CO715" i="1"/>
  <c r="CY715" i="1" s="1"/>
  <c r="CP715" i="1"/>
  <c r="CZ715" i="1" s="1"/>
  <c r="CR715" i="1"/>
  <c r="DB715" i="1" s="1"/>
  <c r="CN715" i="1"/>
  <c r="CX715" i="1" s="1"/>
  <c r="CQ715" i="1"/>
  <c r="DA715" i="1" s="1"/>
  <c r="CJ715" i="1"/>
  <c r="CO144" i="1"/>
  <c r="CY144" i="1" s="1"/>
  <c r="CP144" i="1"/>
  <c r="CZ144" i="1" s="1"/>
  <c r="CQ144" i="1"/>
  <c r="DA144" i="1" s="1"/>
  <c r="CR144" i="1"/>
  <c r="DB144" i="1" s="1"/>
  <c r="CL144" i="1"/>
  <c r="CV144" i="1" s="1"/>
  <c r="CK144" i="1"/>
  <c r="CU144" i="1" s="1"/>
  <c r="CM144" i="1"/>
  <c r="CW144" i="1" s="1"/>
  <c r="CN144" i="1"/>
  <c r="CX144" i="1" s="1"/>
  <c r="CS144" i="1"/>
  <c r="DC144" i="1" s="1"/>
  <c r="CJ144" i="1"/>
  <c r="CQ171" i="1"/>
  <c r="DA171" i="1" s="1"/>
  <c r="CK171" i="1"/>
  <c r="CU171" i="1" s="1"/>
  <c r="CS171" i="1"/>
  <c r="DC171" i="1" s="1"/>
  <c r="CL171" i="1"/>
  <c r="CV171" i="1" s="1"/>
  <c r="CO171" i="1"/>
  <c r="CY171" i="1" s="1"/>
  <c r="CM171" i="1"/>
  <c r="CW171" i="1" s="1"/>
  <c r="CN171" i="1"/>
  <c r="CX171" i="1" s="1"/>
  <c r="CP171" i="1"/>
  <c r="CZ171" i="1" s="1"/>
  <c r="CR171" i="1"/>
  <c r="DB171" i="1" s="1"/>
  <c r="CJ171" i="1"/>
  <c r="CQ944" i="1"/>
  <c r="DA944" i="1" s="1"/>
  <c r="CR944" i="1"/>
  <c r="DB944" i="1" s="1"/>
  <c r="CK944" i="1"/>
  <c r="CU944" i="1" s="1"/>
  <c r="CS944" i="1"/>
  <c r="DC944" i="1" s="1"/>
  <c r="CL944" i="1"/>
  <c r="CV944" i="1" s="1"/>
  <c r="CM944" i="1"/>
  <c r="CW944" i="1" s="1"/>
  <c r="CN944" i="1"/>
  <c r="CX944" i="1" s="1"/>
  <c r="CO944" i="1"/>
  <c r="CY944" i="1" s="1"/>
  <c r="CP944" i="1"/>
  <c r="CZ944" i="1" s="1"/>
  <c r="CJ944" i="1"/>
  <c r="CQ414" i="1"/>
  <c r="DA414" i="1" s="1"/>
  <c r="CR414" i="1"/>
  <c r="DB414" i="1" s="1"/>
  <c r="CK414" i="1"/>
  <c r="CU414" i="1" s="1"/>
  <c r="CS414" i="1"/>
  <c r="DC414" i="1" s="1"/>
  <c r="CL414" i="1"/>
  <c r="CV414" i="1" s="1"/>
  <c r="CN414" i="1"/>
  <c r="CX414" i="1" s="1"/>
  <c r="CP414" i="1"/>
  <c r="CZ414" i="1" s="1"/>
  <c r="CO414" i="1"/>
  <c r="CY414" i="1" s="1"/>
  <c r="CM414" i="1"/>
  <c r="CW414" i="1" s="1"/>
  <c r="CJ414" i="1"/>
  <c r="CM519" i="1"/>
  <c r="CW519" i="1" s="1"/>
  <c r="CO519" i="1"/>
  <c r="CY519" i="1" s="1"/>
  <c r="CP519" i="1"/>
  <c r="CZ519" i="1" s="1"/>
  <c r="CQ519" i="1"/>
  <c r="DA519" i="1" s="1"/>
  <c r="CR519" i="1"/>
  <c r="DB519" i="1" s="1"/>
  <c r="CS519" i="1"/>
  <c r="DC519" i="1" s="1"/>
  <c r="CK519" i="1"/>
  <c r="CU519" i="1" s="1"/>
  <c r="CN519" i="1"/>
  <c r="CX519" i="1" s="1"/>
  <c r="CL519" i="1"/>
  <c r="CV519" i="1" s="1"/>
  <c r="CJ519" i="1"/>
  <c r="CK34" i="1"/>
  <c r="CU34" i="1" s="1"/>
  <c r="CS34" i="1"/>
  <c r="DC34" i="1" s="1"/>
  <c r="CM34" i="1"/>
  <c r="CW34" i="1" s="1"/>
  <c r="CN34" i="1"/>
  <c r="CX34" i="1" s="1"/>
  <c r="CO34" i="1"/>
  <c r="CY34" i="1" s="1"/>
  <c r="CP34" i="1"/>
  <c r="CZ34" i="1" s="1"/>
  <c r="CR34" i="1"/>
  <c r="DB34" i="1" s="1"/>
  <c r="CL34" i="1"/>
  <c r="CV34" i="1" s="1"/>
  <c r="CQ34" i="1"/>
  <c r="DA34" i="1" s="1"/>
  <c r="CJ34" i="1"/>
  <c r="CQ142" i="1"/>
  <c r="DA142" i="1" s="1"/>
  <c r="CR142" i="1"/>
  <c r="DB142" i="1" s="1"/>
  <c r="CK142" i="1"/>
  <c r="CU142" i="1" s="1"/>
  <c r="CS142" i="1"/>
  <c r="DC142" i="1" s="1"/>
  <c r="CL142" i="1"/>
  <c r="CV142" i="1" s="1"/>
  <c r="CN142" i="1"/>
  <c r="CX142" i="1" s="1"/>
  <c r="CP142" i="1"/>
  <c r="CZ142" i="1" s="1"/>
  <c r="CO142" i="1"/>
  <c r="CY142" i="1" s="1"/>
  <c r="CM142" i="1"/>
  <c r="CW142" i="1" s="1"/>
  <c r="CJ142" i="1"/>
  <c r="CO824" i="1"/>
  <c r="CY824" i="1" s="1"/>
  <c r="CP824" i="1"/>
  <c r="CZ824" i="1" s="1"/>
  <c r="CQ824" i="1"/>
  <c r="DA824" i="1" s="1"/>
  <c r="CR824" i="1"/>
  <c r="DB824" i="1" s="1"/>
  <c r="CK824" i="1"/>
  <c r="CU824" i="1" s="1"/>
  <c r="CS824" i="1"/>
  <c r="DC824" i="1" s="1"/>
  <c r="CL824" i="1"/>
  <c r="CV824" i="1" s="1"/>
  <c r="CM824" i="1"/>
  <c r="CW824" i="1" s="1"/>
  <c r="CN824" i="1"/>
  <c r="CX824" i="1" s="1"/>
  <c r="CJ824" i="1"/>
  <c r="CL222" i="1"/>
  <c r="CV222" i="1" s="1"/>
  <c r="CN222" i="1"/>
  <c r="CX222" i="1" s="1"/>
  <c r="CR222" i="1"/>
  <c r="DB222" i="1" s="1"/>
  <c r="CK222" i="1"/>
  <c r="CU222" i="1" s="1"/>
  <c r="CM222" i="1"/>
  <c r="CW222" i="1" s="1"/>
  <c r="CO222" i="1"/>
  <c r="CY222" i="1" s="1"/>
  <c r="CP222" i="1"/>
  <c r="CZ222" i="1" s="1"/>
  <c r="CS222" i="1"/>
  <c r="DC222" i="1" s="1"/>
  <c r="CQ222" i="1"/>
  <c r="DA222" i="1" s="1"/>
  <c r="CJ222" i="1"/>
  <c r="CN359" i="1"/>
  <c r="CX359" i="1" s="1"/>
  <c r="CQ359" i="1"/>
  <c r="DA359" i="1" s="1"/>
  <c r="CR359" i="1"/>
  <c r="DB359" i="1" s="1"/>
  <c r="CK359" i="1"/>
  <c r="CU359" i="1" s="1"/>
  <c r="CL359" i="1"/>
  <c r="CV359" i="1" s="1"/>
  <c r="CM359" i="1"/>
  <c r="CW359" i="1" s="1"/>
  <c r="CO359" i="1"/>
  <c r="CY359" i="1" s="1"/>
  <c r="CP359" i="1"/>
  <c r="CZ359" i="1" s="1"/>
  <c r="CS359" i="1"/>
  <c r="DC359" i="1" s="1"/>
  <c r="CJ359" i="1"/>
  <c r="CK471" i="1"/>
  <c r="CU471" i="1" s="1"/>
  <c r="CS471" i="1"/>
  <c r="DC471" i="1" s="1"/>
  <c r="CM471" i="1"/>
  <c r="CW471" i="1" s="1"/>
  <c r="CN471" i="1"/>
  <c r="CX471" i="1" s="1"/>
  <c r="CO471" i="1"/>
  <c r="CY471" i="1" s="1"/>
  <c r="CP471" i="1"/>
  <c r="CZ471" i="1" s="1"/>
  <c r="CR471" i="1"/>
  <c r="DB471" i="1" s="1"/>
  <c r="CL471" i="1"/>
  <c r="CV471" i="1" s="1"/>
  <c r="CQ471" i="1"/>
  <c r="DA471" i="1" s="1"/>
  <c r="CJ471" i="1"/>
  <c r="CR314" i="1"/>
  <c r="DB314" i="1" s="1"/>
  <c r="CK314" i="1"/>
  <c r="CU314" i="1" s="1"/>
  <c r="CS314" i="1"/>
  <c r="DC314" i="1" s="1"/>
  <c r="CL314" i="1"/>
  <c r="CV314" i="1" s="1"/>
  <c r="CM314" i="1"/>
  <c r="CW314" i="1" s="1"/>
  <c r="CN314" i="1"/>
  <c r="CX314" i="1" s="1"/>
  <c r="CO314" i="1"/>
  <c r="CY314" i="1" s="1"/>
  <c r="CQ314" i="1"/>
  <c r="DA314" i="1" s="1"/>
  <c r="CP314" i="1"/>
  <c r="CZ314" i="1" s="1"/>
  <c r="CJ314" i="1"/>
  <c r="CM996" i="1"/>
  <c r="CW996" i="1" s="1"/>
  <c r="CN996" i="1"/>
  <c r="CX996" i="1" s="1"/>
  <c r="CP996" i="1"/>
  <c r="CZ996" i="1" s="1"/>
  <c r="CQ996" i="1"/>
  <c r="DA996" i="1" s="1"/>
  <c r="CR996" i="1"/>
  <c r="DB996" i="1" s="1"/>
  <c r="CK996" i="1"/>
  <c r="CU996" i="1" s="1"/>
  <c r="CS996" i="1"/>
  <c r="DC996" i="1" s="1"/>
  <c r="CL996" i="1"/>
  <c r="CV996" i="1" s="1"/>
  <c r="CO996" i="1"/>
  <c r="CY996" i="1" s="1"/>
  <c r="CJ996" i="1"/>
  <c r="CO22" i="1"/>
  <c r="CY22" i="1" s="1"/>
  <c r="CQ22" i="1"/>
  <c r="DA22" i="1" s="1"/>
  <c r="CR22" i="1"/>
  <c r="DB22" i="1" s="1"/>
  <c r="CK22" i="1"/>
  <c r="CU22" i="1" s="1"/>
  <c r="CS22" i="1"/>
  <c r="DC22" i="1" s="1"/>
  <c r="CL22" i="1"/>
  <c r="CV22" i="1" s="1"/>
  <c r="CN22" i="1"/>
  <c r="CX22" i="1" s="1"/>
  <c r="CP22" i="1"/>
  <c r="CZ22" i="1" s="1"/>
  <c r="CM22" i="1"/>
  <c r="CW22" i="1" s="1"/>
  <c r="CJ22" i="1"/>
  <c r="CM48" i="1"/>
  <c r="CW48" i="1" s="1"/>
  <c r="CO48" i="1"/>
  <c r="CY48" i="1" s="1"/>
  <c r="CP48" i="1"/>
  <c r="CZ48" i="1" s="1"/>
  <c r="CQ48" i="1"/>
  <c r="DA48" i="1" s="1"/>
  <c r="CR48" i="1"/>
  <c r="DB48" i="1" s="1"/>
  <c r="CL48" i="1"/>
  <c r="CV48" i="1" s="1"/>
  <c r="CK48" i="1"/>
  <c r="CU48" i="1" s="1"/>
  <c r="CN48" i="1"/>
  <c r="CX48" i="1" s="1"/>
  <c r="CS48" i="1"/>
  <c r="DC48" i="1" s="1"/>
  <c r="CJ48" i="1"/>
  <c r="CN526" i="1"/>
  <c r="CX526" i="1" s="1"/>
  <c r="CP526" i="1"/>
  <c r="CZ526" i="1" s="1"/>
  <c r="CQ526" i="1"/>
  <c r="DA526" i="1" s="1"/>
  <c r="CR526" i="1"/>
  <c r="DB526" i="1" s="1"/>
  <c r="CS526" i="1"/>
  <c r="DC526" i="1" s="1"/>
  <c r="CL526" i="1"/>
  <c r="CV526" i="1" s="1"/>
  <c r="CO526" i="1"/>
  <c r="CY526" i="1" s="1"/>
  <c r="CK526" i="1"/>
  <c r="CU526" i="1" s="1"/>
  <c r="CM526" i="1"/>
  <c r="CW526" i="1" s="1"/>
  <c r="CJ526" i="1"/>
  <c r="CQ274" i="1"/>
  <c r="DA274" i="1" s="1"/>
  <c r="CR274" i="1"/>
  <c r="DB274" i="1" s="1"/>
  <c r="CL274" i="1"/>
  <c r="CV274" i="1" s="1"/>
  <c r="CM274" i="1"/>
  <c r="CW274" i="1" s="1"/>
  <c r="CN274" i="1"/>
  <c r="CX274" i="1" s="1"/>
  <c r="CS274" i="1"/>
  <c r="DC274" i="1" s="1"/>
  <c r="CK274" i="1"/>
  <c r="CU274" i="1" s="1"/>
  <c r="CP274" i="1"/>
  <c r="CZ274" i="1" s="1"/>
  <c r="CO274" i="1"/>
  <c r="CY274" i="1" s="1"/>
  <c r="CJ274" i="1"/>
  <c r="CR216" i="1"/>
  <c r="DB216" i="1" s="1"/>
  <c r="CL216" i="1"/>
  <c r="CV216" i="1" s="1"/>
  <c r="CM216" i="1"/>
  <c r="CW216" i="1" s="1"/>
  <c r="CP216" i="1"/>
  <c r="CZ216" i="1" s="1"/>
  <c r="CQ216" i="1"/>
  <c r="DA216" i="1" s="1"/>
  <c r="CS216" i="1"/>
  <c r="DC216" i="1" s="1"/>
  <c r="CK216" i="1"/>
  <c r="CU216" i="1" s="1"/>
  <c r="CO216" i="1"/>
  <c r="CY216" i="1" s="1"/>
  <c r="CN216" i="1"/>
  <c r="CX216" i="1" s="1"/>
  <c r="CJ216" i="1"/>
  <c r="CQ422" i="1"/>
  <c r="DA422" i="1" s="1"/>
  <c r="CR422" i="1"/>
  <c r="DB422" i="1" s="1"/>
  <c r="CK422" i="1"/>
  <c r="CU422" i="1" s="1"/>
  <c r="CS422" i="1"/>
  <c r="DC422" i="1" s="1"/>
  <c r="CL422" i="1"/>
  <c r="CV422" i="1" s="1"/>
  <c r="CM422" i="1"/>
  <c r="CW422" i="1" s="1"/>
  <c r="CN422" i="1"/>
  <c r="CX422" i="1" s="1"/>
  <c r="CO422" i="1"/>
  <c r="CY422" i="1" s="1"/>
  <c r="CP422" i="1"/>
  <c r="CZ422" i="1" s="1"/>
  <c r="CJ422" i="1"/>
  <c r="CR514" i="1"/>
  <c r="DB514" i="1" s="1"/>
  <c r="CL514" i="1"/>
  <c r="CV514" i="1" s="1"/>
  <c r="CM514" i="1"/>
  <c r="CW514" i="1" s="1"/>
  <c r="CO514" i="1"/>
  <c r="CY514" i="1" s="1"/>
  <c r="CP514" i="1"/>
  <c r="CZ514" i="1" s="1"/>
  <c r="CQ514" i="1"/>
  <c r="DA514" i="1" s="1"/>
  <c r="CS514" i="1"/>
  <c r="DC514" i="1" s="1"/>
  <c r="CN514" i="1"/>
  <c r="CX514" i="1" s="1"/>
  <c r="CK514" i="1"/>
  <c r="CU514" i="1" s="1"/>
  <c r="CJ514" i="1"/>
  <c r="CO78" i="1"/>
  <c r="CY78" i="1" s="1"/>
  <c r="CQ78" i="1"/>
  <c r="DA78" i="1" s="1"/>
  <c r="CR78" i="1"/>
  <c r="DB78" i="1" s="1"/>
  <c r="CK78" i="1"/>
  <c r="CU78" i="1" s="1"/>
  <c r="CS78" i="1"/>
  <c r="DC78" i="1" s="1"/>
  <c r="CL78" i="1"/>
  <c r="CV78" i="1" s="1"/>
  <c r="CN78" i="1"/>
  <c r="CX78" i="1" s="1"/>
  <c r="CM78" i="1"/>
  <c r="CW78" i="1" s="1"/>
  <c r="CP78" i="1"/>
  <c r="CZ78" i="1" s="1"/>
  <c r="CJ78" i="1"/>
  <c r="CK699" i="1"/>
  <c r="CU699" i="1" s="1"/>
  <c r="CS699" i="1"/>
  <c r="DC699" i="1" s="1"/>
  <c r="CL699" i="1"/>
  <c r="CV699" i="1" s="1"/>
  <c r="CM699" i="1"/>
  <c r="CW699" i="1" s="1"/>
  <c r="CO699" i="1"/>
  <c r="CY699" i="1" s="1"/>
  <c r="CP699" i="1"/>
  <c r="CZ699" i="1" s="1"/>
  <c r="CR699" i="1"/>
  <c r="DB699" i="1" s="1"/>
  <c r="CN699" i="1"/>
  <c r="CX699" i="1" s="1"/>
  <c r="CQ699" i="1"/>
  <c r="DA699" i="1" s="1"/>
  <c r="CJ699" i="1"/>
  <c r="CN211" i="1"/>
  <c r="CX211" i="1" s="1"/>
  <c r="CO211" i="1"/>
  <c r="CY211" i="1" s="1"/>
  <c r="CP211" i="1"/>
  <c r="CZ211" i="1" s="1"/>
  <c r="CQ211" i="1"/>
  <c r="DA211" i="1" s="1"/>
  <c r="CR211" i="1"/>
  <c r="DB211" i="1" s="1"/>
  <c r="CM211" i="1"/>
  <c r="CW211" i="1" s="1"/>
  <c r="CK211" i="1"/>
  <c r="CU211" i="1" s="1"/>
  <c r="CL211" i="1"/>
  <c r="CV211" i="1" s="1"/>
  <c r="CS211" i="1"/>
  <c r="DC211" i="1" s="1"/>
  <c r="CJ211" i="1"/>
  <c r="CR281" i="1"/>
  <c r="DB281" i="1" s="1"/>
  <c r="CK281" i="1"/>
  <c r="CU281" i="1" s="1"/>
  <c r="CS281" i="1"/>
  <c r="DC281" i="1" s="1"/>
  <c r="CM281" i="1"/>
  <c r="CW281" i="1" s="1"/>
  <c r="CN281" i="1"/>
  <c r="CX281" i="1" s="1"/>
  <c r="CO281" i="1"/>
  <c r="CY281" i="1" s="1"/>
  <c r="CL281" i="1"/>
  <c r="CV281" i="1" s="1"/>
  <c r="CQ281" i="1"/>
  <c r="DA281" i="1" s="1"/>
  <c r="CP281" i="1"/>
  <c r="CZ281" i="1" s="1"/>
  <c r="CJ281" i="1"/>
  <c r="CQ217" i="1"/>
  <c r="DA217" i="1" s="1"/>
  <c r="CK217" i="1"/>
  <c r="CU217" i="1" s="1"/>
  <c r="CS217" i="1"/>
  <c r="DC217" i="1" s="1"/>
  <c r="CL217" i="1"/>
  <c r="CV217" i="1" s="1"/>
  <c r="CO217" i="1"/>
  <c r="CY217" i="1" s="1"/>
  <c r="CM217" i="1"/>
  <c r="CW217" i="1" s="1"/>
  <c r="CN217" i="1"/>
  <c r="CX217" i="1" s="1"/>
  <c r="CP217" i="1"/>
  <c r="CZ217" i="1" s="1"/>
  <c r="CR217" i="1"/>
  <c r="DB217" i="1" s="1"/>
  <c r="CJ217" i="1"/>
  <c r="CL81" i="1"/>
  <c r="CV81" i="1" s="1"/>
  <c r="CN81" i="1"/>
  <c r="CX81" i="1" s="1"/>
  <c r="CO81" i="1"/>
  <c r="CY81" i="1" s="1"/>
  <c r="CP81" i="1"/>
  <c r="CZ81" i="1" s="1"/>
  <c r="CQ81" i="1"/>
  <c r="DA81" i="1" s="1"/>
  <c r="CK81" i="1"/>
  <c r="CU81" i="1" s="1"/>
  <c r="CS81" i="1"/>
  <c r="DC81" i="1" s="1"/>
  <c r="CM81" i="1"/>
  <c r="CW81" i="1" s="1"/>
  <c r="CR81" i="1"/>
  <c r="DB81" i="1" s="1"/>
  <c r="CJ81" i="1"/>
  <c r="CR51" i="1"/>
  <c r="DB51" i="1" s="1"/>
  <c r="CL51" i="1"/>
  <c r="CV51" i="1" s="1"/>
  <c r="CM51" i="1"/>
  <c r="CW51" i="1" s="1"/>
  <c r="CN51" i="1"/>
  <c r="CX51" i="1" s="1"/>
  <c r="CO51" i="1"/>
  <c r="CY51" i="1" s="1"/>
  <c r="CQ51" i="1"/>
  <c r="DA51" i="1" s="1"/>
  <c r="CK51" i="1"/>
  <c r="CU51" i="1" s="1"/>
  <c r="CP51" i="1"/>
  <c r="CZ51" i="1" s="1"/>
  <c r="CS51" i="1"/>
  <c r="DC51" i="1" s="1"/>
  <c r="CJ51" i="1"/>
  <c r="CK264" i="1"/>
  <c r="CU264" i="1" s="1"/>
  <c r="CS264" i="1"/>
  <c r="DC264" i="1" s="1"/>
  <c r="CL264" i="1"/>
  <c r="CV264" i="1" s="1"/>
  <c r="CN264" i="1"/>
  <c r="CX264" i="1" s="1"/>
  <c r="CO264" i="1"/>
  <c r="CY264" i="1" s="1"/>
  <c r="CP264" i="1"/>
  <c r="CZ264" i="1" s="1"/>
  <c r="CM264" i="1"/>
  <c r="CW264" i="1" s="1"/>
  <c r="CQ264" i="1"/>
  <c r="DA264" i="1" s="1"/>
  <c r="CR264" i="1"/>
  <c r="DB264" i="1" s="1"/>
  <c r="CJ264" i="1"/>
  <c r="CL989" i="1"/>
  <c r="CV989" i="1" s="1"/>
  <c r="CM989" i="1"/>
  <c r="CW989" i="1" s="1"/>
  <c r="CO989" i="1"/>
  <c r="CY989" i="1" s="1"/>
  <c r="CP989" i="1"/>
  <c r="CZ989" i="1" s="1"/>
  <c r="CQ989" i="1"/>
  <c r="DA989" i="1" s="1"/>
  <c r="CR989" i="1"/>
  <c r="DB989" i="1" s="1"/>
  <c r="CK989" i="1"/>
  <c r="CU989" i="1" s="1"/>
  <c r="CN989" i="1"/>
  <c r="CX989" i="1" s="1"/>
  <c r="CS989" i="1"/>
  <c r="DC989" i="1" s="1"/>
  <c r="CJ989" i="1"/>
  <c r="CP532" i="1"/>
  <c r="CZ532" i="1" s="1"/>
  <c r="CR532" i="1"/>
  <c r="DB532" i="1" s="1"/>
  <c r="CK532" i="1"/>
  <c r="CU532" i="1" s="1"/>
  <c r="CS532" i="1"/>
  <c r="DC532" i="1" s="1"/>
  <c r="CN532" i="1"/>
  <c r="CX532" i="1" s="1"/>
  <c r="CO532" i="1"/>
  <c r="CY532" i="1" s="1"/>
  <c r="CQ532" i="1"/>
  <c r="DA532" i="1" s="1"/>
  <c r="CM532" i="1"/>
  <c r="CW532" i="1" s="1"/>
  <c r="CL532" i="1"/>
  <c r="CV532" i="1" s="1"/>
  <c r="CJ532" i="1"/>
  <c r="CR871" i="1"/>
  <c r="DB871" i="1" s="1"/>
  <c r="CK871" i="1"/>
  <c r="CU871" i="1" s="1"/>
  <c r="CS871" i="1"/>
  <c r="DC871" i="1" s="1"/>
  <c r="CL871" i="1"/>
  <c r="CV871" i="1" s="1"/>
  <c r="CM871" i="1"/>
  <c r="CW871" i="1" s="1"/>
  <c r="CN871" i="1"/>
  <c r="CX871" i="1" s="1"/>
  <c r="CO871" i="1"/>
  <c r="CY871" i="1" s="1"/>
  <c r="CP871" i="1"/>
  <c r="CZ871" i="1" s="1"/>
  <c r="CQ871" i="1"/>
  <c r="DA871" i="1" s="1"/>
  <c r="CJ871" i="1"/>
  <c r="CK420" i="1"/>
  <c r="CU420" i="1" s="1"/>
  <c r="CS420" i="1"/>
  <c r="DC420" i="1" s="1"/>
  <c r="CL420" i="1"/>
  <c r="CV420" i="1" s="1"/>
  <c r="CM420" i="1"/>
  <c r="CW420" i="1" s="1"/>
  <c r="CN420" i="1"/>
  <c r="CX420" i="1" s="1"/>
  <c r="CP420" i="1"/>
  <c r="CZ420" i="1" s="1"/>
  <c r="CO420" i="1"/>
  <c r="CY420" i="1" s="1"/>
  <c r="CQ420" i="1"/>
  <c r="DA420" i="1" s="1"/>
  <c r="CR420" i="1"/>
  <c r="DB420" i="1" s="1"/>
  <c r="CJ420" i="1"/>
  <c r="CK998" i="1"/>
  <c r="CU998" i="1" s="1"/>
  <c r="CS998" i="1"/>
  <c r="DC998" i="1" s="1"/>
  <c r="CL998" i="1"/>
  <c r="CV998" i="1" s="1"/>
  <c r="CN998" i="1"/>
  <c r="CX998" i="1" s="1"/>
  <c r="CO998" i="1"/>
  <c r="CY998" i="1" s="1"/>
  <c r="CP998" i="1"/>
  <c r="CZ998" i="1" s="1"/>
  <c r="CQ998" i="1"/>
  <c r="DA998" i="1" s="1"/>
  <c r="CJ998" i="1"/>
  <c r="CM998" i="1"/>
  <c r="CW998" i="1" s="1"/>
  <c r="CR998" i="1"/>
  <c r="DB998" i="1" s="1"/>
  <c r="CM892" i="1"/>
  <c r="CW892" i="1" s="1"/>
  <c r="CN892" i="1"/>
  <c r="CX892" i="1" s="1"/>
  <c r="CO892" i="1"/>
  <c r="CY892" i="1" s="1"/>
  <c r="CP892" i="1"/>
  <c r="CZ892" i="1" s="1"/>
  <c r="CQ892" i="1"/>
  <c r="DA892" i="1" s="1"/>
  <c r="CR892" i="1"/>
  <c r="DB892" i="1" s="1"/>
  <c r="CK892" i="1"/>
  <c r="CU892" i="1" s="1"/>
  <c r="CS892" i="1"/>
  <c r="DC892" i="1" s="1"/>
  <c r="CL892" i="1"/>
  <c r="CV892" i="1" s="1"/>
  <c r="CJ892" i="1"/>
  <c r="CR903" i="1"/>
  <c r="DB903" i="1" s="1"/>
  <c r="CK903" i="1"/>
  <c r="CU903" i="1" s="1"/>
  <c r="CS903" i="1"/>
  <c r="DC903" i="1" s="1"/>
  <c r="CL903" i="1"/>
  <c r="CV903" i="1" s="1"/>
  <c r="CM903" i="1"/>
  <c r="CW903" i="1" s="1"/>
  <c r="CN903" i="1"/>
  <c r="CX903" i="1" s="1"/>
  <c r="CO903" i="1"/>
  <c r="CY903" i="1" s="1"/>
  <c r="CP903" i="1"/>
  <c r="CZ903" i="1" s="1"/>
  <c r="CJ903" i="1"/>
  <c r="CQ903" i="1"/>
  <c r="DA903" i="1" s="1"/>
  <c r="CQ372" i="1"/>
  <c r="DA372" i="1" s="1"/>
  <c r="CL372" i="1"/>
  <c r="CV372" i="1" s="1"/>
  <c r="CM372" i="1"/>
  <c r="CW372" i="1" s="1"/>
  <c r="CK372" i="1"/>
  <c r="CU372" i="1" s="1"/>
  <c r="CN372" i="1"/>
  <c r="CX372" i="1" s="1"/>
  <c r="CO372" i="1"/>
  <c r="CY372" i="1" s="1"/>
  <c r="CR372" i="1"/>
  <c r="DB372" i="1" s="1"/>
  <c r="CS372" i="1"/>
  <c r="DC372" i="1" s="1"/>
  <c r="CP372" i="1"/>
  <c r="CZ372" i="1" s="1"/>
  <c r="CJ372" i="1"/>
  <c r="CL658" i="1"/>
  <c r="CV658" i="1" s="1"/>
  <c r="CM658" i="1"/>
  <c r="CW658" i="1" s="1"/>
  <c r="CN658" i="1"/>
  <c r="CX658" i="1" s="1"/>
  <c r="CO658" i="1"/>
  <c r="CY658" i="1" s="1"/>
  <c r="CP658" i="1"/>
  <c r="CZ658" i="1" s="1"/>
  <c r="CQ658" i="1"/>
  <c r="DA658" i="1" s="1"/>
  <c r="CK658" i="1"/>
  <c r="CU658" i="1" s="1"/>
  <c r="CS658" i="1"/>
  <c r="DC658" i="1" s="1"/>
  <c r="CR658" i="1"/>
  <c r="DB658" i="1" s="1"/>
  <c r="CJ658" i="1"/>
  <c r="CM900" i="1"/>
  <c r="CW900" i="1" s="1"/>
  <c r="CN900" i="1"/>
  <c r="CX900" i="1" s="1"/>
  <c r="CO900" i="1"/>
  <c r="CY900" i="1" s="1"/>
  <c r="CP900" i="1"/>
  <c r="CZ900" i="1" s="1"/>
  <c r="CQ900" i="1"/>
  <c r="DA900" i="1" s="1"/>
  <c r="CR900" i="1"/>
  <c r="DB900" i="1" s="1"/>
  <c r="CK900" i="1"/>
  <c r="CU900" i="1" s="1"/>
  <c r="CS900" i="1"/>
  <c r="DC900" i="1" s="1"/>
  <c r="CL900" i="1"/>
  <c r="CV900" i="1" s="1"/>
  <c r="CJ900" i="1"/>
  <c r="CQ389" i="1"/>
  <c r="DA389" i="1" s="1"/>
  <c r="CR389" i="1"/>
  <c r="DB389" i="1" s="1"/>
  <c r="CK389" i="1"/>
  <c r="CU389" i="1" s="1"/>
  <c r="CS389" i="1"/>
  <c r="DC389" i="1" s="1"/>
  <c r="CL389" i="1"/>
  <c r="CV389" i="1" s="1"/>
  <c r="CM389" i="1"/>
  <c r="CW389" i="1" s="1"/>
  <c r="CO389" i="1"/>
  <c r="CY389" i="1" s="1"/>
  <c r="CN389" i="1"/>
  <c r="CX389" i="1" s="1"/>
  <c r="CP389" i="1"/>
  <c r="CZ389" i="1" s="1"/>
  <c r="CJ389" i="1"/>
  <c r="CR429" i="1"/>
  <c r="DB429" i="1" s="1"/>
  <c r="CK429" i="1"/>
  <c r="CU429" i="1" s="1"/>
  <c r="CS429" i="1"/>
  <c r="DC429" i="1" s="1"/>
  <c r="CL429" i="1"/>
  <c r="CV429" i="1" s="1"/>
  <c r="CM429" i="1"/>
  <c r="CW429" i="1" s="1"/>
  <c r="CN429" i="1"/>
  <c r="CX429" i="1" s="1"/>
  <c r="CO429" i="1"/>
  <c r="CY429" i="1" s="1"/>
  <c r="CP429" i="1"/>
  <c r="CZ429" i="1" s="1"/>
  <c r="CQ429" i="1"/>
  <c r="DA429" i="1" s="1"/>
  <c r="CJ429" i="1"/>
  <c r="CQ531" i="1"/>
  <c r="DA531" i="1" s="1"/>
  <c r="CK531" i="1"/>
  <c r="CU531" i="1" s="1"/>
  <c r="CS531" i="1"/>
  <c r="DC531" i="1" s="1"/>
  <c r="CL531" i="1"/>
  <c r="CV531" i="1" s="1"/>
  <c r="CM531" i="1"/>
  <c r="CW531" i="1" s="1"/>
  <c r="CN531" i="1"/>
  <c r="CX531" i="1" s="1"/>
  <c r="CO531" i="1"/>
  <c r="CY531" i="1" s="1"/>
  <c r="CR531" i="1"/>
  <c r="DB531" i="1" s="1"/>
  <c r="CP531" i="1"/>
  <c r="CZ531" i="1" s="1"/>
  <c r="CJ531" i="1"/>
  <c r="CO509" i="1"/>
  <c r="CY509" i="1" s="1"/>
  <c r="CQ509" i="1"/>
  <c r="DA509" i="1" s="1"/>
  <c r="CR509" i="1"/>
  <c r="DB509" i="1" s="1"/>
  <c r="CL509" i="1"/>
  <c r="CV509" i="1" s="1"/>
  <c r="CM509" i="1"/>
  <c r="CW509" i="1" s="1"/>
  <c r="CN509" i="1"/>
  <c r="CX509" i="1" s="1"/>
  <c r="CP509" i="1"/>
  <c r="CZ509" i="1" s="1"/>
  <c r="CS509" i="1"/>
  <c r="DC509" i="1" s="1"/>
  <c r="CK509" i="1"/>
  <c r="CU509" i="1" s="1"/>
  <c r="CJ509" i="1"/>
  <c r="CP807" i="1"/>
  <c r="CZ807" i="1" s="1"/>
  <c r="CQ807" i="1"/>
  <c r="DA807" i="1" s="1"/>
  <c r="CR807" i="1"/>
  <c r="DB807" i="1" s="1"/>
  <c r="CK807" i="1"/>
  <c r="CU807" i="1" s="1"/>
  <c r="CS807" i="1"/>
  <c r="DC807" i="1" s="1"/>
  <c r="CL807" i="1"/>
  <c r="CV807" i="1" s="1"/>
  <c r="CM807" i="1"/>
  <c r="CW807" i="1" s="1"/>
  <c r="CN807" i="1"/>
  <c r="CX807" i="1" s="1"/>
  <c r="CO807" i="1"/>
  <c r="CY807" i="1" s="1"/>
  <c r="CJ807" i="1"/>
  <c r="CQ356" i="1"/>
  <c r="DA356" i="1" s="1"/>
  <c r="CL356" i="1"/>
  <c r="CV356" i="1" s="1"/>
  <c r="CM356" i="1"/>
  <c r="CW356" i="1" s="1"/>
  <c r="CK356" i="1"/>
  <c r="CU356" i="1" s="1"/>
  <c r="CN356" i="1"/>
  <c r="CX356" i="1" s="1"/>
  <c r="CO356" i="1"/>
  <c r="CY356" i="1" s="1"/>
  <c r="CP356" i="1"/>
  <c r="CZ356" i="1" s="1"/>
  <c r="CR356" i="1"/>
  <c r="DB356" i="1" s="1"/>
  <c r="CS356" i="1"/>
  <c r="DC356" i="1" s="1"/>
  <c r="CJ356" i="1"/>
  <c r="CM802" i="1"/>
  <c r="CW802" i="1" s="1"/>
  <c r="CN802" i="1"/>
  <c r="CX802" i="1" s="1"/>
  <c r="CO802" i="1"/>
  <c r="CY802" i="1" s="1"/>
  <c r="CP802" i="1"/>
  <c r="CZ802" i="1" s="1"/>
  <c r="CQ802" i="1"/>
  <c r="DA802" i="1" s="1"/>
  <c r="CR802" i="1"/>
  <c r="DB802" i="1" s="1"/>
  <c r="CK802" i="1"/>
  <c r="CU802" i="1" s="1"/>
  <c r="CS802" i="1"/>
  <c r="DC802" i="1" s="1"/>
  <c r="CL802" i="1"/>
  <c r="CV802" i="1" s="1"/>
  <c r="CJ802" i="1"/>
  <c r="CQ507" i="1"/>
  <c r="DA507" i="1" s="1"/>
  <c r="CK507" i="1"/>
  <c r="CU507" i="1" s="1"/>
  <c r="CS507" i="1"/>
  <c r="DC507" i="1" s="1"/>
  <c r="CL507" i="1"/>
  <c r="CV507" i="1" s="1"/>
  <c r="CN507" i="1"/>
  <c r="CX507" i="1" s="1"/>
  <c r="CO507" i="1"/>
  <c r="CY507" i="1" s="1"/>
  <c r="CP507" i="1"/>
  <c r="CZ507" i="1" s="1"/>
  <c r="CR507" i="1"/>
  <c r="DB507" i="1" s="1"/>
  <c r="CM507" i="1"/>
  <c r="CW507" i="1" s="1"/>
  <c r="CJ507" i="1"/>
  <c r="CK116" i="1"/>
  <c r="CU116" i="1" s="1"/>
  <c r="CS116" i="1"/>
  <c r="DC116" i="1" s="1"/>
  <c r="CL116" i="1"/>
  <c r="CV116" i="1" s="1"/>
  <c r="CM116" i="1"/>
  <c r="CW116" i="1" s="1"/>
  <c r="CN116" i="1"/>
  <c r="CX116" i="1" s="1"/>
  <c r="CO116" i="1"/>
  <c r="CY116" i="1" s="1"/>
  <c r="CP116" i="1"/>
  <c r="CZ116" i="1" s="1"/>
  <c r="CQ116" i="1"/>
  <c r="DA116" i="1" s="1"/>
  <c r="CR116" i="1"/>
  <c r="DB116" i="1" s="1"/>
  <c r="CJ116" i="1"/>
  <c r="CO890" i="1"/>
  <c r="CY890" i="1" s="1"/>
  <c r="CP890" i="1"/>
  <c r="CZ890" i="1" s="1"/>
  <c r="CQ890" i="1"/>
  <c r="DA890" i="1" s="1"/>
  <c r="CR890" i="1"/>
  <c r="DB890" i="1" s="1"/>
  <c r="CK890" i="1"/>
  <c r="CU890" i="1" s="1"/>
  <c r="CS890" i="1"/>
  <c r="DC890" i="1" s="1"/>
  <c r="CL890" i="1"/>
  <c r="CV890" i="1" s="1"/>
  <c r="CM890" i="1"/>
  <c r="CW890" i="1" s="1"/>
  <c r="CN890" i="1"/>
  <c r="CX890" i="1" s="1"/>
  <c r="CJ890" i="1"/>
  <c r="CQ870" i="1"/>
  <c r="DA870" i="1" s="1"/>
  <c r="CR870" i="1"/>
  <c r="DB870" i="1" s="1"/>
  <c r="CK870" i="1"/>
  <c r="CU870" i="1" s="1"/>
  <c r="CL870" i="1"/>
  <c r="CV870" i="1" s="1"/>
  <c r="CM870" i="1"/>
  <c r="CW870" i="1" s="1"/>
  <c r="CN870" i="1"/>
  <c r="CX870" i="1" s="1"/>
  <c r="CO870" i="1"/>
  <c r="CY870" i="1" s="1"/>
  <c r="CP870" i="1"/>
  <c r="CZ870" i="1" s="1"/>
  <c r="CS870" i="1"/>
  <c r="DC870" i="1" s="1"/>
  <c r="CJ870" i="1"/>
  <c r="CL877" i="1"/>
  <c r="CV877" i="1" s="1"/>
  <c r="CM877" i="1"/>
  <c r="CW877" i="1" s="1"/>
  <c r="CN877" i="1"/>
  <c r="CX877" i="1" s="1"/>
  <c r="CO877" i="1"/>
  <c r="CY877" i="1" s="1"/>
  <c r="CP877" i="1"/>
  <c r="CZ877" i="1" s="1"/>
  <c r="CQ877" i="1"/>
  <c r="DA877" i="1" s="1"/>
  <c r="CR877" i="1"/>
  <c r="DB877" i="1" s="1"/>
  <c r="CK877" i="1"/>
  <c r="CU877" i="1" s="1"/>
  <c r="CS877" i="1"/>
  <c r="DC877" i="1" s="1"/>
  <c r="CJ877" i="1"/>
  <c r="CO235" i="1"/>
  <c r="CY235" i="1" s="1"/>
  <c r="CQ235" i="1"/>
  <c r="DA235" i="1" s="1"/>
  <c r="CM235" i="1"/>
  <c r="CW235" i="1" s="1"/>
  <c r="CS235" i="1"/>
  <c r="DC235" i="1" s="1"/>
  <c r="CK235" i="1"/>
  <c r="CU235" i="1" s="1"/>
  <c r="CL235" i="1"/>
  <c r="CV235" i="1" s="1"/>
  <c r="CN235" i="1"/>
  <c r="CX235" i="1" s="1"/>
  <c r="CP235" i="1"/>
  <c r="CZ235" i="1" s="1"/>
  <c r="CR235" i="1"/>
  <c r="DB235" i="1" s="1"/>
  <c r="CJ235" i="1"/>
  <c r="CP29" i="1"/>
  <c r="CZ29" i="1" s="1"/>
  <c r="CR29" i="1"/>
  <c r="DB29" i="1" s="1"/>
  <c r="CK29" i="1"/>
  <c r="CU29" i="1" s="1"/>
  <c r="CS29" i="1"/>
  <c r="DC29" i="1" s="1"/>
  <c r="CL29" i="1"/>
  <c r="CV29" i="1" s="1"/>
  <c r="CM29" i="1"/>
  <c r="CW29" i="1" s="1"/>
  <c r="CO29" i="1"/>
  <c r="CY29" i="1" s="1"/>
  <c r="CQ29" i="1"/>
  <c r="DA29" i="1" s="1"/>
  <c r="CN29" i="1"/>
  <c r="CX29" i="1" s="1"/>
  <c r="CJ29" i="1"/>
  <c r="CN245" i="1"/>
  <c r="CX245" i="1" s="1"/>
  <c r="CO245" i="1"/>
  <c r="CY245" i="1" s="1"/>
  <c r="CQ245" i="1"/>
  <c r="DA245" i="1" s="1"/>
  <c r="CR245" i="1"/>
  <c r="DB245" i="1" s="1"/>
  <c r="CK245" i="1"/>
  <c r="CU245" i="1" s="1"/>
  <c r="CS245" i="1"/>
  <c r="DC245" i="1" s="1"/>
  <c r="CL245" i="1"/>
  <c r="CV245" i="1" s="1"/>
  <c r="CM245" i="1"/>
  <c r="CW245" i="1" s="1"/>
  <c r="CP245" i="1"/>
  <c r="CZ245" i="1" s="1"/>
  <c r="CJ245" i="1"/>
  <c r="CP702" i="1"/>
  <c r="CZ702" i="1" s="1"/>
  <c r="CQ702" i="1"/>
  <c r="DA702" i="1" s="1"/>
  <c r="CR702" i="1"/>
  <c r="DB702" i="1" s="1"/>
  <c r="CL702" i="1"/>
  <c r="CV702" i="1" s="1"/>
  <c r="CM702" i="1"/>
  <c r="CW702" i="1" s="1"/>
  <c r="CO702" i="1"/>
  <c r="CY702" i="1" s="1"/>
  <c r="CK702" i="1"/>
  <c r="CU702" i="1" s="1"/>
  <c r="CN702" i="1"/>
  <c r="CX702" i="1" s="1"/>
  <c r="CS702" i="1"/>
  <c r="DC702" i="1" s="1"/>
  <c r="CJ702" i="1"/>
  <c r="CO219" i="1"/>
  <c r="CY219" i="1" s="1"/>
  <c r="CQ219" i="1"/>
  <c r="DA219" i="1" s="1"/>
  <c r="CR219" i="1"/>
  <c r="DB219" i="1" s="1"/>
  <c r="CM219" i="1"/>
  <c r="CW219" i="1" s="1"/>
  <c r="CK219" i="1"/>
  <c r="CU219" i="1" s="1"/>
  <c r="CL219" i="1"/>
  <c r="CV219" i="1" s="1"/>
  <c r="CN219" i="1"/>
  <c r="CX219" i="1" s="1"/>
  <c r="CP219" i="1"/>
  <c r="CZ219" i="1" s="1"/>
  <c r="CS219" i="1"/>
  <c r="DC219" i="1" s="1"/>
  <c r="CJ219" i="1"/>
  <c r="CP654" i="1"/>
  <c r="CZ654" i="1" s="1"/>
  <c r="CQ654" i="1"/>
  <c r="DA654" i="1" s="1"/>
  <c r="CR654" i="1"/>
  <c r="DB654" i="1" s="1"/>
  <c r="CK654" i="1"/>
  <c r="CU654" i="1" s="1"/>
  <c r="CS654" i="1"/>
  <c r="DC654" i="1" s="1"/>
  <c r="CL654" i="1"/>
  <c r="CV654" i="1" s="1"/>
  <c r="CM654" i="1"/>
  <c r="CW654" i="1" s="1"/>
  <c r="CO654" i="1"/>
  <c r="CY654" i="1" s="1"/>
  <c r="CN654" i="1"/>
  <c r="CX654" i="1" s="1"/>
  <c r="CJ654" i="1"/>
  <c r="CQ187" i="1"/>
  <c r="DA187" i="1" s="1"/>
  <c r="CK187" i="1"/>
  <c r="CU187" i="1" s="1"/>
  <c r="CS187" i="1"/>
  <c r="DC187" i="1" s="1"/>
  <c r="CL187" i="1"/>
  <c r="CV187" i="1" s="1"/>
  <c r="CO187" i="1"/>
  <c r="CY187" i="1" s="1"/>
  <c r="CM187" i="1"/>
  <c r="CW187" i="1" s="1"/>
  <c r="CN187" i="1"/>
  <c r="CX187" i="1" s="1"/>
  <c r="CP187" i="1"/>
  <c r="CZ187" i="1" s="1"/>
  <c r="CR187" i="1"/>
  <c r="DB187" i="1" s="1"/>
  <c r="CJ187" i="1"/>
  <c r="CN253" i="1"/>
  <c r="CX253" i="1" s="1"/>
  <c r="CO253" i="1"/>
  <c r="CY253" i="1" s="1"/>
  <c r="CQ253" i="1"/>
  <c r="DA253" i="1" s="1"/>
  <c r="CR253" i="1"/>
  <c r="DB253" i="1" s="1"/>
  <c r="CK253" i="1"/>
  <c r="CU253" i="1" s="1"/>
  <c r="CS253" i="1"/>
  <c r="DC253" i="1" s="1"/>
  <c r="CP253" i="1"/>
  <c r="CZ253" i="1" s="1"/>
  <c r="CM253" i="1"/>
  <c r="CW253" i="1" s="1"/>
  <c r="CL253" i="1"/>
  <c r="CV253" i="1" s="1"/>
  <c r="CJ253" i="1"/>
  <c r="CM786" i="1"/>
  <c r="CW786" i="1" s="1"/>
  <c r="CN786" i="1"/>
  <c r="CX786" i="1" s="1"/>
  <c r="CO786" i="1"/>
  <c r="CY786" i="1" s="1"/>
  <c r="CP786" i="1"/>
  <c r="CZ786" i="1" s="1"/>
  <c r="CQ786" i="1"/>
  <c r="DA786" i="1" s="1"/>
  <c r="CR786" i="1"/>
  <c r="DB786" i="1" s="1"/>
  <c r="CK786" i="1"/>
  <c r="CU786" i="1" s="1"/>
  <c r="CS786" i="1"/>
  <c r="DC786" i="1" s="1"/>
  <c r="CL786" i="1"/>
  <c r="CV786" i="1" s="1"/>
  <c r="CJ786" i="1"/>
  <c r="CP77" i="1"/>
  <c r="CZ77" i="1" s="1"/>
  <c r="CR77" i="1"/>
  <c r="DB77" i="1" s="1"/>
  <c r="CK77" i="1"/>
  <c r="CU77" i="1" s="1"/>
  <c r="CS77" i="1"/>
  <c r="DC77" i="1" s="1"/>
  <c r="CL77" i="1"/>
  <c r="CV77" i="1" s="1"/>
  <c r="CM77" i="1"/>
  <c r="CW77" i="1" s="1"/>
  <c r="CO77" i="1"/>
  <c r="CY77" i="1" s="1"/>
  <c r="CN77" i="1"/>
  <c r="CX77" i="1" s="1"/>
  <c r="CQ77" i="1"/>
  <c r="DA77" i="1" s="1"/>
  <c r="CJ77" i="1"/>
  <c r="CL965" i="1"/>
  <c r="CV965" i="1" s="1"/>
  <c r="CM965" i="1"/>
  <c r="CW965" i="1" s="1"/>
  <c r="CN965" i="1"/>
  <c r="CX965" i="1" s="1"/>
  <c r="CO965" i="1"/>
  <c r="CY965" i="1" s="1"/>
  <c r="CP965" i="1"/>
  <c r="CZ965" i="1" s="1"/>
  <c r="CQ965" i="1"/>
  <c r="DA965" i="1" s="1"/>
  <c r="CR965" i="1"/>
  <c r="DB965" i="1" s="1"/>
  <c r="CS965" i="1"/>
  <c r="DC965" i="1" s="1"/>
  <c r="CK965" i="1"/>
  <c r="CU965" i="1" s="1"/>
  <c r="CJ965" i="1"/>
  <c r="CO557" i="1"/>
  <c r="CY557" i="1" s="1"/>
  <c r="CR557" i="1"/>
  <c r="DB557" i="1" s="1"/>
  <c r="CS557" i="1"/>
  <c r="DC557" i="1" s="1"/>
  <c r="CK557" i="1"/>
  <c r="CU557" i="1" s="1"/>
  <c r="CL557" i="1"/>
  <c r="CV557" i="1" s="1"/>
  <c r="CN557" i="1"/>
  <c r="CX557" i="1" s="1"/>
  <c r="CQ557" i="1"/>
  <c r="DA557" i="1" s="1"/>
  <c r="CM557" i="1"/>
  <c r="CW557" i="1" s="1"/>
  <c r="CP557" i="1"/>
  <c r="CZ557" i="1" s="1"/>
  <c r="CJ557" i="1"/>
  <c r="CO435" i="1"/>
  <c r="CY435" i="1" s="1"/>
  <c r="CP435" i="1"/>
  <c r="CZ435" i="1" s="1"/>
  <c r="CQ435" i="1"/>
  <c r="DA435" i="1" s="1"/>
  <c r="CR435" i="1"/>
  <c r="DB435" i="1" s="1"/>
  <c r="CK435" i="1"/>
  <c r="CU435" i="1" s="1"/>
  <c r="CS435" i="1"/>
  <c r="DC435" i="1" s="1"/>
  <c r="CL435" i="1"/>
  <c r="CV435" i="1" s="1"/>
  <c r="CN435" i="1"/>
  <c r="CX435" i="1" s="1"/>
  <c r="CM435" i="1"/>
  <c r="CW435" i="1" s="1"/>
  <c r="CJ435" i="1"/>
  <c r="CK990" i="1"/>
  <c r="CU990" i="1" s="1"/>
  <c r="CS990" i="1"/>
  <c r="DC990" i="1" s="1"/>
  <c r="CL990" i="1"/>
  <c r="CV990" i="1" s="1"/>
  <c r="CN990" i="1"/>
  <c r="CX990" i="1" s="1"/>
  <c r="CO990" i="1"/>
  <c r="CY990" i="1" s="1"/>
  <c r="CP990" i="1"/>
  <c r="CZ990" i="1" s="1"/>
  <c r="CQ990" i="1"/>
  <c r="DA990" i="1" s="1"/>
  <c r="CJ990" i="1"/>
  <c r="CM990" i="1"/>
  <c r="CW990" i="1" s="1"/>
  <c r="CR990" i="1"/>
  <c r="DB990" i="1" s="1"/>
  <c r="CQ790" i="1"/>
  <c r="DA790" i="1" s="1"/>
  <c r="CR790" i="1"/>
  <c r="DB790" i="1" s="1"/>
  <c r="CK790" i="1"/>
  <c r="CU790" i="1" s="1"/>
  <c r="CS790" i="1"/>
  <c r="DC790" i="1" s="1"/>
  <c r="CL790" i="1"/>
  <c r="CV790" i="1" s="1"/>
  <c r="CM790" i="1"/>
  <c r="CW790" i="1" s="1"/>
  <c r="CN790" i="1"/>
  <c r="CX790" i="1" s="1"/>
  <c r="CO790" i="1"/>
  <c r="CY790" i="1" s="1"/>
  <c r="CP790" i="1"/>
  <c r="CZ790" i="1" s="1"/>
  <c r="CJ790" i="1"/>
  <c r="CN484" i="1"/>
  <c r="CX484" i="1" s="1"/>
  <c r="CP484" i="1"/>
  <c r="CZ484" i="1" s="1"/>
  <c r="CR484" i="1"/>
  <c r="DB484" i="1" s="1"/>
  <c r="CK484" i="1"/>
  <c r="CU484" i="1" s="1"/>
  <c r="CS484" i="1"/>
  <c r="DC484" i="1" s="1"/>
  <c r="CM484" i="1"/>
  <c r="CW484" i="1" s="1"/>
  <c r="CQ484" i="1"/>
  <c r="DA484" i="1" s="1"/>
  <c r="CO484" i="1"/>
  <c r="CY484" i="1" s="1"/>
  <c r="CL484" i="1"/>
  <c r="CV484" i="1" s="1"/>
  <c r="CJ484" i="1"/>
  <c r="CO930" i="1"/>
  <c r="CY930" i="1" s="1"/>
  <c r="CP930" i="1"/>
  <c r="CZ930" i="1" s="1"/>
  <c r="CQ930" i="1"/>
  <c r="DA930" i="1" s="1"/>
  <c r="CR930" i="1"/>
  <c r="DB930" i="1" s="1"/>
  <c r="CK930" i="1"/>
  <c r="CU930" i="1" s="1"/>
  <c r="CS930" i="1"/>
  <c r="DC930" i="1" s="1"/>
  <c r="CL930" i="1"/>
  <c r="CV930" i="1" s="1"/>
  <c r="CM930" i="1"/>
  <c r="CW930" i="1" s="1"/>
  <c r="CN930" i="1"/>
  <c r="CX930" i="1" s="1"/>
  <c r="CJ930" i="1"/>
  <c r="CP188" i="1"/>
  <c r="CZ188" i="1" s="1"/>
  <c r="CR188" i="1"/>
  <c r="DB188" i="1" s="1"/>
  <c r="CK188" i="1"/>
  <c r="CU188" i="1" s="1"/>
  <c r="CS188" i="1"/>
  <c r="DC188" i="1" s="1"/>
  <c r="CN188" i="1"/>
  <c r="CX188" i="1" s="1"/>
  <c r="CO188" i="1"/>
  <c r="CY188" i="1" s="1"/>
  <c r="CQ188" i="1"/>
  <c r="DA188" i="1" s="1"/>
  <c r="CM188" i="1"/>
  <c r="CW188" i="1" s="1"/>
  <c r="CL188" i="1"/>
  <c r="CV188" i="1" s="1"/>
  <c r="CJ188" i="1"/>
  <c r="CM213" i="1"/>
  <c r="CW213" i="1" s="1"/>
  <c r="CO213" i="1"/>
  <c r="CY213" i="1" s="1"/>
  <c r="CP213" i="1"/>
  <c r="CZ213" i="1" s="1"/>
  <c r="CK213" i="1"/>
  <c r="CU213" i="1" s="1"/>
  <c r="CS213" i="1"/>
  <c r="DC213" i="1" s="1"/>
  <c r="CL213" i="1"/>
  <c r="CV213" i="1" s="1"/>
  <c r="CN213" i="1"/>
  <c r="CX213" i="1" s="1"/>
  <c r="CQ213" i="1"/>
  <c r="DA213" i="1" s="1"/>
  <c r="CR213" i="1"/>
  <c r="DB213" i="1" s="1"/>
  <c r="CJ213" i="1"/>
  <c r="CN269" i="1"/>
  <c r="CX269" i="1" s="1"/>
  <c r="CO269" i="1"/>
  <c r="CY269" i="1" s="1"/>
  <c r="CQ269" i="1"/>
  <c r="DA269" i="1" s="1"/>
  <c r="CR269" i="1"/>
  <c r="DB269" i="1" s="1"/>
  <c r="CK269" i="1"/>
  <c r="CU269" i="1" s="1"/>
  <c r="CS269" i="1"/>
  <c r="DC269" i="1" s="1"/>
  <c r="CL269" i="1"/>
  <c r="CV269" i="1" s="1"/>
  <c r="CM269" i="1"/>
  <c r="CW269" i="1" s="1"/>
  <c r="CP269" i="1"/>
  <c r="CZ269" i="1" s="1"/>
  <c r="CJ269" i="1"/>
  <c r="CR273" i="1"/>
  <c r="DB273" i="1" s="1"/>
  <c r="CK273" i="1"/>
  <c r="CU273" i="1" s="1"/>
  <c r="CS273" i="1"/>
  <c r="DC273" i="1" s="1"/>
  <c r="CM273" i="1"/>
  <c r="CW273" i="1" s="1"/>
  <c r="CN273" i="1"/>
  <c r="CX273" i="1" s="1"/>
  <c r="CO273" i="1"/>
  <c r="CY273" i="1" s="1"/>
  <c r="CL273" i="1"/>
  <c r="CV273" i="1" s="1"/>
  <c r="CP273" i="1"/>
  <c r="CZ273" i="1" s="1"/>
  <c r="CQ273" i="1"/>
  <c r="DA273" i="1" s="1"/>
  <c r="CJ273" i="1"/>
  <c r="CK90" i="1"/>
  <c r="CU90" i="1" s="1"/>
  <c r="CS90" i="1"/>
  <c r="DC90" i="1" s="1"/>
  <c r="CM90" i="1"/>
  <c r="CW90" i="1" s="1"/>
  <c r="CN90" i="1"/>
  <c r="CX90" i="1" s="1"/>
  <c r="CO90" i="1"/>
  <c r="CY90" i="1" s="1"/>
  <c r="CP90" i="1"/>
  <c r="CZ90" i="1" s="1"/>
  <c r="CR90" i="1"/>
  <c r="DB90" i="1" s="1"/>
  <c r="CL90" i="1"/>
  <c r="CV90" i="1" s="1"/>
  <c r="CQ90" i="1"/>
  <c r="DA90" i="1" s="1"/>
  <c r="CJ90" i="1"/>
  <c r="CM376" i="1"/>
  <c r="CW376" i="1" s="1"/>
  <c r="CP376" i="1"/>
  <c r="CZ376" i="1" s="1"/>
  <c r="CQ376" i="1"/>
  <c r="DA376" i="1" s="1"/>
  <c r="CK376" i="1"/>
  <c r="CU376" i="1" s="1"/>
  <c r="CL376" i="1"/>
  <c r="CV376" i="1" s="1"/>
  <c r="CN376" i="1"/>
  <c r="CX376" i="1" s="1"/>
  <c r="CO376" i="1"/>
  <c r="CY376" i="1" s="1"/>
  <c r="CR376" i="1"/>
  <c r="DB376" i="1" s="1"/>
  <c r="CS376" i="1"/>
  <c r="DC376" i="1" s="1"/>
  <c r="CJ376" i="1"/>
  <c r="CN672" i="1"/>
  <c r="CX672" i="1" s="1"/>
  <c r="CO672" i="1"/>
  <c r="CY672" i="1" s="1"/>
  <c r="CP672" i="1"/>
  <c r="CZ672" i="1" s="1"/>
  <c r="CR672" i="1"/>
  <c r="DB672" i="1" s="1"/>
  <c r="CK672" i="1"/>
  <c r="CU672" i="1" s="1"/>
  <c r="CS672" i="1"/>
  <c r="DC672" i="1" s="1"/>
  <c r="CM672" i="1"/>
  <c r="CW672" i="1" s="1"/>
  <c r="CL672" i="1"/>
  <c r="CV672" i="1" s="1"/>
  <c r="CQ672" i="1"/>
  <c r="DA672" i="1" s="1"/>
  <c r="CJ672" i="1"/>
  <c r="CP751" i="1"/>
  <c r="CZ751" i="1" s="1"/>
  <c r="CQ751" i="1"/>
  <c r="DA751" i="1" s="1"/>
  <c r="CL751" i="1"/>
  <c r="CV751" i="1" s="1"/>
  <c r="CN751" i="1"/>
  <c r="CX751" i="1" s="1"/>
  <c r="CR751" i="1"/>
  <c r="DB751" i="1" s="1"/>
  <c r="CS751" i="1"/>
  <c r="DC751" i="1" s="1"/>
  <c r="CK751" i="1"/>
  <c r="CU751" i="1" s="1"/>
  <c r="CM751" i="1"/>
  <c r="CW751" i="1" s="1"/>
  <c r="CO751" i="1"/>
  <c r="CY751" i="1" s="1"/>
  <c r="CJ751" i="1"/>
  <c r="CQ340" i="1"/>
  <c r="DA340" i="1" s="1"/>
  <c r="CK340" i="1"/>
  <c r="CU340" i="1" s="1"/>
  <c r="CS340" i="1"/>
  <c r="DC340" i="1" s="1"/>
  <c r="CL340" i="1"/>
  <c r="CV340" i="1" s="1"/>
  <c r="CM340" i="1"/>
  <c r="CW340" i="1" s="1"/>
  <c r="CN340" i="1"/>
  <c r="CX340" i="1" s="1"/>
  <c r="CO340" i="1"/>
  <c r="CY340" i="1" s="1"/>
  <c r="CP340" i="1"/>
  <c r="CZ340" i="1" s="1"/>
  <c r="CR340" i="1"/>
  <c r="DB340" i="1" s="1"/>
  <c r="CJ340" i="1"/>
  <c r="CR869" i="1"/>
  <c r="DB869" i="1" s="1"/>
  <c r="CK869" i="1"/>
  <c r="CU869" i="1" s="1"/>
  <c r="CS869" i="1"/>
  <c r="DC869" i="1" s="1"/>
  <c r="CL869" i="1"/>
  <c r="CV869" i="1" s="1"/>
  <c r="CM869" i="1"/>
  <c r="CW869" i="1" s="1"/>
  <c r="CN869" i="1"/>
  <c r="CX869" i="1" s="1"/>
  <c r="CO869" i="1"/>
  <c r="CY869" i="1" s="1"/>
  <c r="CP869" i="1"/>
  <c r="CZ869" i="1" s="1"/>
  <c r="CQ869" i="1"/>
  <c r="DA869" i="1" s="1"/>
  <c r="CJ869" i="1"/>
  <c r="CM908" i="1"/>
  <c r="CW908" i="1" s="1"/>
  <c r="CN908" i="1"/>
  <c r="CX908" i="1" s="1"/>
  <c r="CO908" i="1"/>
  <c r="CY908" i="1" s="1"/>
  <c r="CP908" i="1"/>
  <c r="CZ908" i="1" s="1"/>
  <c r="CQ908" i="1"/>
  <c r="DA908" i="1" s="1"/>
  <c r="CR908" i="1"/>
  <c r="DB908" i="1" s="1"/>
  <c r="CK908" i="1"/>
  <c r="CU908" i="1" s="1"/>
  <c r="CS908" i="1"/>
  <c r="DC908" i="1" s="1"/>
  <c r="CJ908" i="1"/>
  <c r="CL908" i="1"/>
  <c r="CV908" i="1" s="1"/>
  <c r="CN712" i="1"/>
  <c r="CX712" i="1" s="1"/>
  <c r="CO712" i="1"/>
  <c r="CY712" i="1" s="1"/>
  <c r="CP712" i="1"/>
  <c r="CZ712" i="1" s="1"/>
  <c r="CR712" i="1"/>
  <c r="DB712" i="1" s="1"/>
  <c r="CK712" i="1"/>
  <c r="CU712" i="1" s="1"/>
  <c r="CS712" i="1"/>
  <c r="DC712" i="1" s="1"/>
  <c r="CM712" i="1"/>
  <c r="CW712" i="1" s="1"/>
  <c r="CL712" i="1"/>
  <c r="CV712" i="1" s="1"/>
  <c r="CQ712" i="1"/>
  <c r="DA712" i="1" s="1"/>
  <c r="CJ712" i="1"/>
  <c r="CM80" i="1"/>
  <c r="CW80" i="1" s="1"/>
  <c r="CO80" i="1"/>
  <c r="CY80" i="1" s="1"/>
  <c r="CP80" i="1"/>
  <c r="CZ80" i="1" s="1"/>
  <c r="CQ80" i="1"/>
  <c r="DA80" i="1" s="1"/>
  <c r="CR80" i="1"/>
  <c r="DB80" i="1" s="1"/>
  <c r="CL80" i="1"/>
  <c r="CV80" i="1" s="1"/>
  <c r="CK80" i="1"/>
  <c r="CU80" i="1" s="1"/>
  <c r="CN80" i="1"/>
  <c r="CX80" i="1" s="1"/>
  <c r="CS80" i="1"/>
  <c r="DC80" i="1" s="1"/>
  <c r="CJ80" i="1"/>
  <c r="CQ398" i="1"/>
  <c r="DA398" i="1" s="1"/>
  <c r="CR398" i="1"/>
  <c r="DB398" i="1" s="1"/>
  <c r="CK398" i="1"/>
  <c r="CU398" i="1" s="1"/>
  <c r="CS398" i="1"/>
  <c r="DC398" i="1" s="1"/>
  <c r="CL398" i="1"/>
  <c r="CV398" i="1" s="1"/>
  <c r="CN398" i="1"/>
  <c r="CX398" i="1" s="1"/>
  <c r="CM398" i="1"/>
  <c r="CW398" i="1" s="1"/>
  <c r="CO398" i="1"/>
  <c r="CY398" i="1" s="1"/>
  <c r="CP398" i="1"/>
  <c r="CZ398" i="1" s="1"/>
  <c r="CJ398" i="1"/>
  <c r="CN769" i="1"/>
  <c r="CX769" i="1" s="1"/>
  <c r="CO769" i="1"/>
  <c r="CY769" i="1" s="1"/>
  <c r="CP769" i="1"/>
  <c r="CZ769" i="1" s="1"/>
  <c r="CQ769" i="1"/>
  <c r="DA769" i="1" s="1"/>
  <c r="CR769" i="1"/>
  <c r="DB769" i="1" s="1"/>
  <c r="CK769" i="1"/>
  <c r="CU769" i="1" s="1"/>
  <c r="CS769" i="1"/>
  <c r="DC769" i="1" s="1"/>
  <c r="CL769" i="1"/>
  <c r="CV769" i="1" s="1"/>
  <c r="CM769" i="1"/>
  <c r="CW769" i="1" s="1"/>
  <c r="CJ769" i="1"/>
  <c r="CN564" i="1"/>
  <c r="CX564" i="1" s="1"/>
  <c r="CO564" i="1"/>
  <c r="CY564" i="1" s="1"/>
  <c r="CP564" i="1"/>
  <c r="CZ564" i="1" s="1"/>
  <c r="CQ564" i="1"/>
  <c r="DA564" i="1" s="1"/>
  <c r="CK564" i="1"/>
  <c r="CU564" i="1" s="1"/>
  <c r="CS564" i="1"/>
  <c r="DC564" i="1" s="1"/>
  <c r="CM564" i="1"/>
  <c r="CW564" i="1" s="1"/>
  <c r="CL564" i="1"/>
  <c r="CV564" i="1" s="1"/>
  <c r="CR564" i="1"/>
  <c r="DB564" i="1" s="1"/>
  <c r="CJ564" i="1"/>
  <c r="CL771" i="1"/>
  <c r="CV771" i="1" s="1"/>
  <c r="CM771" i="1"/>
  <c r="CW771" i="1" s="1"/>
  <c r="CN771" i="1"/>
  <c r="CX771" i="1" s="1"/>
  <c r="CO771" i="1"/>
  <c r="CY771" i="1" s="1"/>
  <c r="CP771" i="1"/>
  <c r="CZ771" i="1" s="1"/>
  <c r="CQ771" i="1"/>
  <c r="DA771" i="1" s="1"/>
  <c r="CR771" i="1"/>
  <c r="DB771" i="1" s="1"/>
  <c r="CK771" i="1"/>
  <c r="CU771" i="1" s="1"/>
  <c r="CS771" i="1"/>
  <c r="DC771" i="1" s="1"/>
  <c r="CJ771" i="1"/>
  <c r="CM876" i="1"/>
  <c r="CW876" i="1" s="1"/>
  <c r="CN876" i="1"/>
  <c r="CX876" i="1" s="1"/>
  <c r="CO876" i="1"/>
  <c r="CY876" i="1" s="1"/>
  <c r="CP876" i="1"/>
  <c r="CZ876" i="1" s="1"/>
  <c r="CQ876" i="1"/>
  <c r="DA876" i="1" s="1"/>
  <c r="CR876" i="1"/>
  <c r="DB876" i="1" s="1"/>
  <c r="CK876" i="1"/>
  <c r="CU876" i="1" s="1"/>
  <c r="CS876" i="1"/>
  <c r="DC876" i="1" s="1"/>
  <c r="CL876" i="1"/>
  <c r="CV876" i="1" s="1"/>
  <c r="CJ876" i="1"/>
  <c r="CN680" i="1"/>
  <c r="CX680" i="1" s="1"/>
  <c r="CO680" i="1"/>
  <c r="CY680" i="1" s="1"/>
  <c r="CP680" i="1"/>
  <c r="CZ680" i="1" s="1"/>
  <c r="CR680" i="1"/>
  <c r="DB680" i="1" s="1"/>
  <c r="CK680" i="1"/>
  <c r="CU680" i="1" s="1"/>
  <c r="CS680" i="1"/>
  <c r="DC680" i="1" s="1"/>
  <c r="CM680" i="1"/>
  <c r="CW680" i="1" s="1"/>
  <c r="CL680" i="1"/>
  <c r="CV680" i="1" s="1"/>
  <c r="CQ680" i="1"/>
  <c r="DA680" i="1" s="1"/>
  <c r="CJ680" i="1"/>
  <c r="CL25" i="1"/>
  <c r="CV25" i="1" s="1"/>
  <c r="CN25" i="1"/>
  <c r="CX25" i="1" s="1"/>
  <c r="CO25" i="1"/>
  <c r="CY25" i="1" s="1"/>
  <c r="CP25" i="1"/>
  <c r="CZ25" i="1" s="1"/>
  <c r="CQ25" i="1"/>
  <c r="DA25" i="1" s="1"/>
  <c r="CK25" i="1"/>
  <c r="CU25" i="1" s="1"/>
  <c r="CS25" i="1"/>
  <c r="DC25" i="1" s="1"/>
  <c r="CM25" i="1"/>
  <c r="CW25" i="1" s="1"/>
  <c r="CR25" i="1"/>
  <c r="DB25" i="1" s="1"/>
  <c r="CJ25" i="1"/>
  <c r="CR568" i="1"/>
  <c r="DB568" i="1" s="1"/>
  <c r="CK568" i="1"/>
  <c r="CU568" i="1" s="1"/>
  <c r="CS568" i="1"/>
  <c r="DC568" i="1" s="1"/>
  <c r="CL568" i="1"/>
  <c r="CV568" i="1" s="1"/>
  <c r="CM568" i="1"/>
  <c r="CW568" i="1" s="1"/>
  <c r="CO568" i="1"/>
  <c r="CY568" i="1" s="1"/>
  <c r="CQ568" i="1"/>
  <c r="DA568" i="1" s="1"/>
  <c r="CN568" i="1"/>
  <c r="CX568" i="1" s="1"/>
  <c r="CP568" i="1"/>
  <c r="CZ568" i="1" s="1"/>
  <c r="CJ568" i="1"/>
  <c r="CR83" i="1"/>
  <c r="DB83" i="1" s="1"/>
  <c r="CL83" i="1"/>
  <c r="CV83" i="1" s="1"/>
  <c r="CM83" i="1"/>
  <c r="CW83" i="1" s="1"/>
  <c r="CN83" i="1"/>
  <c r="CX83" i="1" s="1"/>
  <c r="CO83" i="1"/>
  <c r="CY83" i="1" s="1"/>
  <c r="CQ83" i="1"/>
  <c r="DA83" i="1" s="1"/>
  <c r="CK83" i="1"/>
  <c r="CU83" i="1" s="1"/>
  <c r="CP83" i="1"/>
  <c r="CZ83" i="1" s="1"/>
  <c r="CS83" i="1"/>
  <c r="DC83" i="1" s="1"/>
  <c r="CJ83" i="1"/>
  <c r="CP332" i="1"/>
  <c r="CZ332" i="1" s="1"/>
  <c r="CQ332" i="1"/>
  <c r="DA332" i="1" s="1"/>
  <c r="CR332" i="1"/>
  <c r="DB332" i="1" s="1"/>
  <c r="CK332" i="1"/>
  <c r="CU332" i="1" s="1"/>
  <c r="CS332" i="1"/>
  <c r="DC332" i="1" s="1"/>
  <c r="CL332" i="1"/>
  <c r="CV332" i="1" s="1"/>
  <c r="CM332" i="1"/>
  <c r="CW332" i="1" s="1"/>
  <c r="CN332" i="1"/>
  <c r="CX332" i="1" s="1"/>
  <c r="CO332" i="1"/>
  <c r="CY332" i="1" s="1"/>
  <c r="CJ332" i="1"/>
  <c r="CR530" i="1"/>
  <c r="DB530" i="1" s="1"/>
  <c r="CL530" i="1"/>
  <c r="CV530" i="1" s="1"/>
  <c r="CM530" i="1"/>
  <c r="CW530" i="1" s="1"/>
  <c r="CS530" i="1"/>
  <c r="DC530" i="1" s="1"/>
  <c r="CK530" i="1"/>
  <c r="CU530" i="1" s="1"/>
  <c r="CO530" i="1"/>
  <c r="CY530" i="1" s="1"/>
  <c r="CQ530" i="1"/>
  <c r="DA530" i="1" s="1"/>
  <c r="CP530" i="1"/>
  <c r="CZ530" i="1" s="1"/>
  <c r="CN530" i="1"/>
  <c r="CX530" i="1" s="1"/>
  <c r="CJ530" i="1"/>
  <c r="CL279" i="1"/>
  <c r="CV279" i="1" s="1"/>
  <c r="CM279" i="1"/>
  <c r="CW279" i="1" s="1"/>
  <c r="CO279" i="1"/>
  <c r="CY279" i="1" s="1"/>
  <c r="CP279" i="1"/>
  <c r="CZ279" i="1" s="1"/>
  <c r="CQ279" i="1"/>
  <c r="DA279" i="1" s="1"/>
  <c r="CR279" i="1"/>
  <c r="DB279" i="1" s="1"/>
  <c r="CS279" i="1"/>
  <c r="DC279" i="1" s="1"/>
  <c r="CN279" i="1"/>
  <c r="CX279" i="1" s="1"/>
  <c r="CK279" i="1"/>
  <c r="CU279" i="1" s="1"/>
  <c r="CJ279" i="1"/>
  <c r="CN392" i="1"/>
  <c r="CX392" i="1" s="1"/>
  <c r="CO392" i="1"/>
  <c r="CY392" i="1" s="1"/>
  <c r="CP392" i="1"/>
  <c r="CZ392" i="1" s="1"/>
  <c r="CQ392" i="1"/>
  <c r="DA392" i="1" s="1"/>
  <c r="CR392" i="1"/>
  <c r="DB392" i="1" s="1"/>
  <c r="CL392" i="1"/>
  <c r="CV392" i="1" s="1"/>
  <c r="CK392" i="1"/>
  <c r="CU392" i="1" s="1"/>
  <c r="CM392" i="1"/>
  <c r="CW392" i="1" s="1"/>
  <c r="CS392" i="1"/>
  <c r="DC392" i="1" s="1"/>
  <c r="CJ392" i="1"/>
  <c r="CK756" i="1"/>
  <c r="CU756" i="1" s="1"/>
  <c r="CS756" i="1"/>
  <c r="DC756" i="1" s="1"/>
  <c r="CL756" i="1"/>
  <c r="CV756" i="1" s="1"/>
  <c r="CM756" i="1"/>
  <c r="CW756" i="1" s="1"/>
  <c r="CN756" i="1"/>
  <c r="CX756" i="1" s="1"/>
  <c r="CO756" i="1"/>
  <c r="CY756" i="1" s="1"/>
  <c r="CP756" i="1"/>
  <c r="CZ756" i="1" s="1"/>
  <c r="CQ756" i="1"/>
  <c r="DA756" i="1" s="1"/>
  <c r="CR756" i="1"/>
  <c r="DB756" i="1" s="1"/>
  <c r="CJ756" i="1"/>
  <c r="CR805" i="1"/>
  <c r="DB805" i="1" s="1"/>
  <c r="CK805" i="1"/>
  <c r="CU805" i="1" s="1"/>
  <c r="CS805" i="1"/>
  <c r="DC805" i="1" s="1"/>
  <c r="CL805" i="1"/>
  <c r="CV805" i="1" s="1"/>
  <c r="CM805" i="1"/>
  <c r="CW805" i="1" s="1"/>
  <c r="CN805" i="1"/>
  <c r="CX805" i="1" s="1"/>
  <c r="CO805" i="1"/>
  <c r="CY805" i="1" s="1"/>
  <c r="CP805" i="1"/>
  <c r="CZ805" i="1" s="1"/>
  <c r="CQ805" i="1"/>
  <c r="DA805" i="1" s="1"/>
  <c r="CJ805" i="1"/>
  <c r="CR397" i="1"/>
  <c r="DB397" i="1" s="1"/>
  <c r="CK397" i="1"/>
  <c r="CU397" i="1" s="1"/>
  <c r="CS397" i="1"/>
  <c r="DC397" i="1" s="1"/>
  <c r="CL397" i="1"/>
  <c r="CV397" i="1" s="1"/>
  <c r="CM397" i="1"/>
  <c r="CW397" i="1" s="1"/>
  <c r="CO397" i="1"/>
  <c r="CY397" i="1" s="1"/>
  <c r="CN397" i="1"/>
  <c r="CX397" i="1" s="1"/>
  <c r="CQ397" i="1"/>
  <c r="DA397" i="1" s="1"/>
  <c r="CP397" i="1"/>
  <c r="CZ397" i="1" s="1"/>
  <c r="CJ397" i="1"/>
  <c r="CL403" i="1"/>
  <c r="CV403" i="1" s="1"/>
  <c r="CM403" i="1"/>
  <c r="CW403" i="1" s="1"/>
  <c r="CN403" i="1"/>
  <c r="CX403" i="1" s="1"/>
  <c r="CO403" i="1"/>
  <c r="CY403" i="1" s="1"/>
  <c r="CQ403" i="1"/>
  <c r="DA403" i="1" s="1"/>
  <c r="CK403" i="1"/>
  <c r="CU403" i="1" s="1"/>
  <c r="CP403" i="1"/>
  <c r="CZ403" i="1" s="1"/>
  <c r="CR403" i="1"/>
  <c r="DB403" i="1" s="1"/>
  <c r="CS403" i="1"/>
  <c r="DC403" i="1" s="1"/>
  <c r="CJ403" i="1"/>
  <c r="CP423" i="1"/>
  <c r="CZ423" i="1" s="1"/>
  <c r="CQ423" i="1"/>
  <c r="DA423" i="1" s="1"/>
  <c r="CR423" i="1"/>
  <c r="DB423" i="1" s="1"/>
  <c r="CK423" i="1"/>
  <c r="CU423" i="1" s="1"/>
  <c r="CS423" i="1"/>
  <c r="DC423" i="1" s="1"/>
  <c r="CN423" i="1"/>
  <c r="CX423" i="1" s="1"/>
  <c r="CO423" i="1"/>
  <c r="CY423" i="1" s="1"/>
  <c r="CM423" i="1"/>
  <c r="CW423" i="1" s="1"/>
  <c r="CL423" i="1"/>
  <c r="CV423" i="1" s="1"/>
  <c r="CJ423" i="1"/>
  <c r="CR306" i="1"/>
  <c r="DB306" i="1" s="1"/>
  <c r="CK306" i="1"/>
  <c r="CU306" i="1" s="1"/>
  <c r="CS306" i="1"/>
  <c r="DC306" i="1" s="1"/>
  <c r="CL306" i="1"/>
  <c r="CV306" i="1" s="1"/>
  <c r="CM306" i="1"/>
  <c r="CW306" i="1" s="1"/>
  <c r="CN306" i="1"/>
  <c r="CX306" i="1" s="1"/>
  <c r="CO306" i="1"/>
  <c r="CY306" i="1" s="1"/>
  <c r="CQ306" i="1"/>
  <c r="DA306" i="1" s="1"/>
  <c r="CP306" i="1"/>
  <c r="CZ306" i="1" s="1"/>
  <c r="CJ306" i="1"/>
  <c r="CO579" i="1"/>
  <c r="CY579" i="1" s="1"/>
  <c r="CP579" i="1"/>
  <c r="CZ579" i="1" s="1"/>
  <c r="CQ579" i="1"/>
  <c r="DA579" i="1" s="1"/>
  <c r="CR579" i="1"/>
  <c r="DB579" i="1" s="1"/>
  <c r="CL579" i="1"/>
  <c r="CV579" i="1" s="1"/>
  <c r="CN579" i="1"/>
  <c r="CX579" i="1" s="1"/>
  <c r="CK579" i="1"/>
  <c r="CU579" i="1" s="1"/>
  <c r="CS579" i="1"/>
  <c r="DC579" i="1" s="1"/>
  <c r="CM579" i="1"/>
  <c r="CW579" i="1" s="1"/>
  <c r="CJ579" i="1"/>
  <c r="CN468" i="1"/>
  <c r="CX468" i="1" s="1"/>
  <c r="CP468" i="1"/>
  <c r="CZ468" i="1" s="1"/>
  <c r="CQ468" i="1"/>
  <c r="DA468" i="1" s="1"/>
  <c r="CR468" i="1"/>
  <c r="DB468" i="1" s="1"/>
  <c r="CK468" i="1"/>
  <c r="CU468" i="1" s="1"/>
  <c r="CS468" i="1"/>
  <c r="DC468" i="1" s="1"/>
  <c r="CM468" i="1"/>
  <c r="CW468" i="1" s="1"/>
  <c r="CO468" i="1"/>
  <c r="CY468" i="1" s="1"/>
  <c r="CL468" i="1"/>
  <c r="CV468" i="1" s="1"/>
  <c r="CJ468" i="1"/>
  <c r="CN899" i="1"/>
  <c r="CX899" i="1" s="1"/>
  <c r="CO899" i="1"/>
  <c r="CY899" i="1" s="1"/>
  <c r="CP899" i="1"/>
  <c r="CZ899" i="1" s="1"/>
  <c r="CQ899" i="1"/>
  <c r="DA899" i="1" s="1"/>
  <c r="CR899" i="1"/>
  <c r="DB899" i="1" s="1"/>
  <c r="CK899" i="1"/>
  <c r="CU899" i="1" s="1"/>
  <c r="CS899" i="1"/>
  <c r="DC899" i="1" s="1"/>
  <c r="CL899" i="1"/>
  <c r="CV899" i="1" s="1"/>
  <c r="CM899" i="1"/>
  <c r="CW899" i="1" s="1"/>
  <c r="CJ899" i="1"/>
  <c r="CP21" i="1"/>
  <c r="CZ21" i="1" s="1"/>
  <c r="CR21" i="1"/>
  <c r="DB21" i="1" s="1"/>
  <c r="CK21" i="1"/>
  <c r="CU21" i="1" s="1"/>
  <c r="CS21" i="1"/>
  <c r="DC21" i="1" s="1"/>
  <c r="CL21" i="1"/>
  <c r="CV21" i="1" s="1"/>
  <c r="CM21" i="1"/>
  <c r="CW21" i="1" s="1"/>
  <c r="CO21" i="1"/>
  <c r="CY21" i="1" s="1"/>
  <c r="CN21" i="1"/>
  <c r="CX21" i="1" s="1"/>
  <c r="CQ21" i="1"/>
  <c r="DA21" i="1" s="1"/>
  <c r="CJ21" i="1"/>
  <c r="CO391" i="1"/>
  <c r="CY391" i="1" s="1"/>
  <c r="CP391" i="1"/>
  <c r="CZ391" i="1" s="1"/>
  <c r="CQ391" i="1"/>
  <c r="DA391" i="1" s="1"/>
  <c r="CR391" i="1"/>
  <c r="DB391" i="1" s="1"/>
  <c r="CK391" i="1"/>
  <c r="CU391" i="1" s="1"/>
  <c r="CS391" i="1"/>
  <c r="DC391" i="1" s="1"/>
  <c r="CM391" i="1"/>
  <c r="CW391" i="1" s="1"/>
  <c r="CN391" i="1"/>
  <c r="CX391" i="1" s="1"/>
  <c r="CL391" i="1"/>
  <c r="CV391" i="1" s="1"/>
  <c r="CJ391" i="1"/>
  <c r="CK215" i="1"/>
  <c r="CU215" i="1" s="1"/>
  <c r="CS215" i="1"/>
  <c r="DC215" i="1" s="1"/>
  <c r="CM215" i="1"/>
  <c r="CW215" i="1" s="1"/>
  <c r="CN215" i="1"/>
  <c r="CX215" i="1" s="1"/>
  <c r="CQ215" i="1"/>
  <c r="DA215" i="1" s="1"/>
  <c r="CL215" i="1"/>
  <c r="CV215" i="1" s="1"/>
  <c r="CO215" i="1"/>
  <c r="CY215" i="1" s="1"/>
  <c r="CP215" i="1"/>
  <c r="CZ215" i="1" s="1"/>
  <c r="CR215" i="1"/>
  <c r="DB215" i="1" s="1"/>
  <c r="CJ215" i="1"/>
  <c r="CM262" i="1"/>
  <c r="CW262" i="1" s="1"/>
  <c r="CN262" i="1"/>
  <c r="CX262" i="1" s="1"/>
  <c r="CP262" i="1"/>
  <c r="CZ262" i="1" s="1"/>
  <c r="CQ262" i="1"/>
  <c r="DA262" i="1" s="1"/>
  <c r="CR262" i="1"/>
  <c r="DB262" i="1" s="1"/>
  <c r="CK262" i="1"/>
  <c r="CU262" i="1" s="1"/>
  <c r="CL262" i="1"/>
  <c r="CV262" i="1" s="1"/>
  <c r="CS262" i="1"/>
  <c r="DC262" i="1" s="1"/>
  <c r="CO262" i="1"/>
  <c r="CY262" i="1" s="1"/>
  <c r="CJ262" i="1"/>
  <c r="CP180" i="1"/>
  <c r="CZ180" i="1" s="1"/>
  <c r="CR180" i="1"/>
  <c r="DB180" i="1" s="1"/>
  <c r="CK180" i="1"/>
  <c r="CU180" i="1" s="1"/>
  <c r="CS180" i="1"/>
  <c r="DC180" i="1" s="1"/>
  <c r="CN180" i="1"/>
  <c r="CX180" i="1" s="1"/>
  <c r="CL180" i="1"/>
  <c r="CV180" i="1" s="1"/>
  <c r="CM180" i="1"/>
  <c r="CW180" i="1" s="1"/>
  <c r="CO180" i="1"/>
  <c r="CY180" i="1" s="1"/>
  <c r="CQ180" i="1"/>
  <c r="DA180" i="1" s="1"/>
  <c r="CJ180" i="1"/>
  <c r="CR845" i="1"/>
  <c r="DB845" i="1" s="1"/>
  <c r="CK845" i="1"/>
  <c r="CU845" i="1" s="1"/>
  <c r="CS845" i="1"/>
  <c r="DC845" i="1" s="1"/>
  <c r="CL845" i="1"/>
  <c r="CV845" i="1" s="1"/>
  <c r="CM845" i="1"/>
  <c r="CW845" i="1" s="1"/>
  <c r="CN845" i="1"/>
  <c r="CX845" i="1" s="1"/>
  <c r="CO845" i="1"/>
  <c r="CY845" i="1" s="1"/>
  <c r="CP845" i="1"/>
  <c r="CZ845" i="1" s="1"/>
  <c r="CQ845" i="1"/>
  <c r="DA845" i="1" s="1"/>
  <c r="CJ845" i="1"/>
  <c r="CK691" i="1"/>
  <c r="CU691" i="1" s="1"/>
  <c r="CS691" i="1"/>
  <c r="DC691" i="1" s="1"/>
  <c r="CL691" i="1"/>
  <c r="CV691" i="1" s="1"/>
  <c r="CM691" i="1"/>
  <c r="CW691" i="1" s="1"/>
  <c r="CO691" i="1"/>
  <c r="CY691" i="1" s="1"/>
  <c r="CP691" i="1"/>
  <c r="CZ691" i="1" s="1"/>
  <c r="CR691" i="1"/>
  <c r="DB691" i="1" s="1"/>
  <c r="CN691" i="1"/>
  <c r="CX691" i="1" s="1"/>
  <c r="CQ691" i="1"/>
  <c r="DA691" i="1" s="1"/>
  <c r="CJ691" i="1"/>
  <c r="CP407" i="1"/>
  <c r="CZ407" i="1" s="1"/>
  <c r="CQ407" i="1"/>
  <c r="DA407" i="1" s="1"/>
  <c r="CR407" i="1"/>
  <c r="DB407" i="1" s="1"/>
  <c r="CK407" i="1"/>
  <c r="CU407" i="1" s="1"/>
  <c r="CS407" i="1"/>
  <c r="DC407" i="1" s="1"/>
  <c r="CM407" i="1"/>
  <c r="CW407" i="1" s="1"/>
  <c r="CO407" i="1"/>
  <c r="CY407" i="1" s="1"/>
  <c r="CN407" i="1"/>
  <c r="CX407" i="1" s="1"/>
  <c r="CL407" i="1"/>
  <c r="CV407" i="1" s="1"/>
  <c r="CJ407" i="1"/>
  <c r="CK505" i="1"/>
  <c r="CU505" i="1" s="1"/>
  <c r="CS505" i="1"/>
  <c r="DC505" i="1" s="1"/>
  <c r="CM505" i="1"/>
  <c r="CW505" i="1" s="1"/>
  <c r="CN505" i="1"/>
  <c r="CX505" i="1" s="1"/>
  <c r="CP505" i="1"/>
  <c r="CZ505" i="1" s="1"/>
  <c r="CQ505" i="1"/>
  <c r="DA505" i="1" s="1"/>
  <c r="CR505" i="1"/>
  <c r="DB505" i="1" s="1"/>
  <c r="CO505" i="1"/>
  <c r="CY505" i="1" s="1"/>
  <c r="CL505" i="1"/>
  <c r="CV505" i="1" s="1"/>
  <c r="CJ505" i="1"/>
  <c r="CL544" i="1"/>
  <c r="CV544" i="1" s="1"/>
  <c r="CN544" i="1"/>
  <c r="CX544" i="1" s="1"/>
  <c r="CO544" i="1"/>
  <c r="CY544" i="1" s="1"/>
  <c r="CK544" i="1"/>
  <c r="CU544" i="1" s="1"/>
  <c r="CM544" i="1"/>
  <c r="CW544" i="1" s="1"/>
  <c r="CQ544" i="1"/>
  <c r="DA544" i="1" s="1"/>
  <c r="CS544" i="1"/>
  <c r="DC544" i="1" s="1"/>
  <c r="CP544" i="1"/>
  <c r="CZ544" i="1" s="1"/>
  <c r="CR544" i="1"/>
  <c r="DB544" i="1" s="1"/>
  <c r="CJ544" i="1"/>
  <c r="CP670" i="1"/>
  <c r="CZ670" i="1" s="1"/>
  <c r="CQ670" i="1"/>
  <c r="DA670" i="1" s="1"/>
  <c r="CR670" i="1"/>
  <c r="DB670" i="1" s="1"/>
  <c r="CL670" i="1"/>
  <c r="CV670" i="1" s="1"/>
  <c r="CM670" i="1"/>
  <c r="CW670" i="1" s="1"/>
  <c r="CO670" i="1"/>
  <c r="CY670" i="1" s="1"/>
  <c r="CK670" i="1"/>
  <c r="CU670" i="1" s="1"/>
  <c r="CN670" i="1"/>
  <c r="CX670" i="1" s="1"/>
  <c r="CS670" i="1"/>
  <c r="DC670" i="1" s="1"/>
  <c r="CJ670" i="1"/>
  <c r="CO627" i="1"/>
  <c r="CY627" i="1" s="1"/>
  <c r="CP627" i="1"/>
  <c r="CZ627" i="1" s="1"/>
  <c r="CQ627" i="1"/>
  <c r="DA627" i="1" s="1"/>
  <c r="CR627" i="1"/>
  <c r="DB627" i="1" s="1"/>
  <c r="CN627" i="1"/>
  <c r="CX627" i="1" s="1"/>
  <c r="CL627" i="1"/>
  <c r="CV627" i="1" s="1"/>
  <c r="CM627" i="1"/>
  <c r="CW627" i="1" s="1"/>
  <c r="CS627" i="1"/>
  <c r="DC627" i="1" s="1"/>
  <c r="CK627" i="1"/>
  <c r="CU627" i="1" s="1"/>
  <c r="CJ627" i="1"/>
  <c r="CL933" i="1"/>
  <c r="CV933" i="1" s="1"/>
  <c r="CM933" i="1"/>
  <c r="CW933" i="1" s="1"/>
  <c r="CN933" i="1"/>
  <c r="CX933" i="1" s="1"/>
  <c r="CO933" i="1"/>
  <c r="CY933" i="1" s="1"/>
  <c r="CP933" i="1"/>
  <c r="CZ933" i="1" s="1"/>
  <c r="CQ933" i="1"/>
  <c r="DA933" i="1" s="1"/>
  <c r="CR933" i="1"/>
  <c r="DB933" i="1" s="1"/>
  <c r="CK933" i="1"/>
  <c r="CU933" i="1" s="1"/>
  <c r="CS933" i="1"/>
  <c r="DC933" i="1" s="1"/>
  <c r="CJ933" i="1"/>
  <c r="CM972" i="1"/>
  <c r="CW972" i="1" s="1"/>
  <c r="CN972" i="1"/>
  <c r="CX972" i="1" s="1"/>
  <c r="CO972" i="1"/>
  <c r="CY972" i="1" s="1"/>
  <c r="CP972" i="1"/>
  <c r="CZ972" i="1" s="1"/>
  <c r="CQ972" i="1"/>
  <c r="DA972" i="1" s="1"/>
  <c r="CR972" i="1"/>
  <c r="DB972" i="1" s="1"/>
  <c r="CK972" i="1"/>
  <c r="CU972" i="1" s="1"/>
  <c r="CS972" i="1"/>
  <c r="DC972" i="1" s="1"/>
  <c r="CJ972" i="1"/>
  <c r="CL972" i="1"/>
  <c r="CV972" i="1" s="1"/>
  <c r="CK305" i="1"/>
  <c r="CU305" i="1" s="1"/>
  <c r="CS305" i="1"/>
  <c r="DC305" i="1" s="1"/>
  <c r="CL305" i="1"/>
  <c r="CV305" i="1" s="1"/>
  <c r="CM305" i="1"/>
  <c r="CW305" i="1" s="1"/>
  <c r="CN305" i="1"/>
  <c r="CX305" i="1" s="1"/>
  <c r="CO305" i="1"/>
  <c r="CY305" i="1" s="1"/>
  <c r="CP305" i="1"/>
  <c r="CZ305" i="1" s="1"/>
  <c r="CR305" i="1"/>
  <c r="DB305" i="1" s="1"/>
  <c r="CQ305" i="1"/>
  <c r="DA305" i="1" s="1"/>
  <c r="CJ305" i="1"/>
  <c r="CM151" i="1"/>
  <c r="CW151" i="1" s="1"/>
  <c r="CO151" i="1"/>
  <c r="CY151" i="1" s="1"/>
  <c r="CP151" i="1"/>
  <c r="CZ151" i="1" s="1"/>
  <c r="CK151" i="1"/>
  <c r="CU151" i="1" s="1"/>
  <c r="CS151" i="1"/>
  <c r="DC151" i="1" s="1"/>
  <c r="CL151" i="1"/>
  <c r="CV151" i="1" s="1"/>
  <c r="CN151" i="1"/>
  <c r="CX151" i="1" s="1"/>
  <c r="CQ151" i="1"/>
  <c r="DA151" i="1" s="1"/>
  <c r="CR151" i="1"/>
  <c r="DB151" i="1" s="1"/>
  <c r="CJ151" i="1"/>
  <c r="CR170" i="1"/>
  <c r="DB170" i="1" s="1"/>
  <c r="CL170" i="1"/>
  <c r="CV170" i="1" s="1"/>
  <c r="CM170" i="1"/>
  <c r="CW170" i="1" s="1"/>
  <c r="CP170" i="1"/>
  <c r="CZ170" i="1" s="1"/>
  <c r="CQ170" i="1"/>
  <c r="DA170" i="1" s="1"/>
  <c r="CS170" i="1"/>
  <c r="DC170" i="1" s="1"/>
  <c r="CO170" i="1"/>
  <c r="CY170" i="1" s="1"/>
  <c r="CK170" i="1"/>
  <c r="CU170" i="1" s="1"/>
  <c r="CN170" i="1"/>
  <c r="CX170" i="1" s="1"/>
  <c r="CJ170" i="1"/>
  <c r="CL411" i="1"/>
  <c r="CV411" i="1" s="1"/>
  <c r="CM411" i="1"/>
  <c r="CW411" i="1" s="1"/>
  <c r="CN411" i="1"/>
  <c r="CX411" i="1" s="1"/>
  <c r="CO411" i="1"/>
  <c r="CY411" i="1" s="1"/>
  <c r="CQ411" i="1"/>
  <c r="DA411" i="1" s="1"/>
  <c r="CK411" i="1"/>
  <c r="CU411" i="1" s="1"/>
  <c r="CP411" i="1"/>
  <c r="CZ411" i="1" s="1"/>
  <c r="CS411" i="1"/>
  <c r="DC411" i="1" s="1"/>
  <c r="CR411" i="1"/>
  <c r="DB411" i="1" s="1"/>
  <c r="CJ411" i="1"/>
  <c r="CO350" i="1"/>
  <c r="CY350" i="1" s="1"/>
  <c r="CR350" i="1"/>
  <c r="DB350" i="1" s="1"/>
  <c r="CK350" i="1"/>
  <c r="CU350" i="1" s="1"/>
  <c r="CS350" i="1"/>
  <c r="DC350" i="1" s="1"/>
  <c r="CN350" i="1"/>
  <c r="CX350" i="1" s="1"/>
  <c r="CP350" i="1"/>
  <c r="CZ350" i="1" s="1"/>
  <c r="CQ350" i="1"/>
  <c r="DA350" i="1" s="1"/>
  <c r="CL350" i="1"/>
  <c r="CV350" i="1" s="1"/>
  <c r="CM350" i="1"/>
  <c r="CW350" i="1" s="1"/>
  <c r="CJ350" i="1"/>
  <c r="CN494" i="1"/>
  <c r="CX494" i="1" s="1"/>
  <c r="CP494" i="1"/>
  <c r="CZ494" i="1" s="1"/>
  <c r="CQ494" i="1"/>
  <c r="DA494" i="1" s="1"/>
  <c r="CK494" i="1"/>
  <c r="CU494" i="1" s="1"/>
  <c r="CS494" i="1"/>
  <c r="DC494" i="1" s="1"/>
  <c r="CM494" i="1"/>
  <c r="CW494" i="1" s="1"/>
  <c r="CR494" i="1"/>
  <c r="DB494" i="1" s="1"/>
  <c r="CL494" i="1"/>
  <c r="CV494" i="1" s="1"/>
  <c r="CO494" i="1"/>
  <c r="CY494" i="1" s="1"/>
  <c r="CJ494" i="1"/>
  <c r="CP127" i="1"/>
  <c r="CZ127" i="1" s="1"/>
  <c r="CQ127" i="1"/>
  <c r="DA127" i="1" s="1"/>
  <c r="CR127" i="1"/>
  <c r="DB127" i="1" s="1"/>
  <c r="CK127" i="1"/>
  <c r="CU127" i="1" s="1"/>
  <c r="CS127" i="1"/>
  <c r="DC127" i="1" s="1"/>
  <c r="CM127" i="1"/>
  <c r="CW127" i="1" s="1"/>
  <c r="CN127" i="1"/>
  <c r="CX127" i="1" s="1"/>
  <c r="CO127" i="1"/>
  <c r="CY127" i="1" s="1"/>
  <c r="CL127" i="1"/>
  <c r="CV127" i="1" s="1"/>
  <c r="CJ127" i="1"/>
  <c r="CL478" i="1"/>
  <c r="CV478" i="1" s="1"/>
  <c r="CN478" i="1"/>
  <c r="CX478" i="1" s="1"/>
  <c r="CP478" i="1"/>
  <c r="CZ478" i="1" s="1"/>
  <c r="CQ478" i="1"/>
  <c r="DA478" i="1" s="1"/>
  <c r="CK478" i="1"/>
  <c r="CU478" i="1" s="1"/>
  <c r="CS478" i="1"/>
  <c r="DC478" i="1" s="1"/>
  <c r="CM478" i="1"/>
  <c r="CW478" i="1" s="1"/>
  <c r="CO478" i="1"/>
  <c r="CY478" i="1" s="1"/>
  <c r="CR478" i="1"/>
  <c r="DB478" i="1" s="1"/>
  <c r="CJ478" i="1"/>
  <c r="CQ976" i="1"/>
  <c r="DA976" i="1" s="1"/>
  <c r="CR976" i="1"/>
  <c r="DB976" i="1" s="1"/>
  <c r="CK976" i="1"/>
  <c r="CU976" i="1" s="1"/>
  <c r="CL976" i="1"/>
  <c r="CV976" i="1" s="1"/>
  <c r="CM976" i="1"/>
  <c r="CW976" i="1" s="1"/>
  <c r="CN976" i="1"/>
  <c r="CX976" i="1" s="1"/>
  <c r="CO976" i="1"/>
  <c r="CY976" i="1" s="1"/>
  <c r="CJ976" i="1"/>
  <c r="CP976" i="1"/>
  <c r="CZ976" i="1" s="1"/>
  <c r="CS976" i="1"/>
  <c r="DC976" i="1" s="1"/>
  <c r="CM122" i="1"/>
  <c r="CW122" i="1" s="1"/>
  <c r="CN122" i="1"/>
  <c r="CX122" i="1" s="1"/>
  <c r="CO122" i="1"/>
  <c r="CY122" i="1" s="1"/>
  <c r="CP122" i="1"/>
  <c r="CZ122" i="1" s="1"/>
  <c r="CR122" i="1"/>
  <c r="DB122" i="1" s="1"/>
  <c r="CK122" i="1"/>
  <c r="CU122" i="1" s="1"/>
  <c r="CQ122" i="1"/>
  <c r="DA122" i="1" s="1"/>
  <c r="CS122" i="1"/>
  <c r="DC122" i="1" s="1"/>
  <c r="CL122" i="1"/>
  <c r="CV122" i="1" s="1"/>
  <c r="CJ122" i="1"/>
  <c r="CO635" i="1"/>
  <c r="CY635" i="1" s="1"/>
  <c r="CP635" i="1"/>
  <c r="CZ635" i="1" s="1"/>
  <c r="CQ635" i="1"/>
  <c r="DA635" i="1" s="1"/>
  <c r="CM635" i="1"/>
  <c r="CW635" i="1" s="1"/>
  <c r="CN635" i="1"/>
  <c r="CX635" i="1" s="1"/>
  <c r="CR635" i="1"/>
  <c r="DB635" i="1" s="1"/>
  <c r="CS635" i="1"/>
  <c r="DC635" i="1" s="1"/>
  <c r="CL635" i="1"/>
  <c r="CV635" i="1" s="1"/>
  <c r="CK635" i="1"/>
  <c r="CU635" i="1" s="1"/>
  <c r="CJ635" i="1"/>
  <c r="CQ481" i="1"/>
  <c r="DA481" i="1" s="1"/>
  <c r="CK481" i="1"/>
  <c r="CU481" i="1" s="1"/>
  <c r="CS481" i="1"/>
  <c r="DC481" i="1" s="1"/>
  <c r="CM481" i="1"/>
  <c r="CW481" i="1" s="1"/>
  <c r="CN481" i="1"/>
  <c r="CX481" i="1" s="1"/>
  <c r="CP481" i="1"/>
  <c r="CZ481" i="1" s="1"/>
  <c r="CL481" i="1"/>
  <c r="CV481" i="1" s="1"/>
  <c r="CO481" i="1"/>
  <c r="CY481" i="1" s="1"/>
  <c r="CR481" i="1"/>
  <c r="DB481" i="1" s="1"/>
  <c r="CJ481" i="1"/>
  <c r="CM295" i="1"/>
  <c r="CW295" i="1" s="1"/>
  <c r="CN295" i="1"/>
  <c r="CX295" i="1" s="1"/>
  <c r="CO295" i="1"/>
  <c r="CY295" i="1" s="1"/>
  <c r="CP295" i="1"/>
  <c r="CZ295" i="1" s="1"/>
  <c r="CQ295" i="1"/>
  <c r="DA295" i="1" s="1"/>
  <c r="CR295" i="1"/>
  <c r="DB295" i="1" s="1"/>
  <c r="CL295" i="1"/>
  <c r="CV295" i="1" s="1"/>
  <c r="CK295" i="1"/>
  <c r="CU295" i="1" s="1"/>
  <c r="CS295" i="1"/>
  <c r="DC295" i="1" s="1"/>
  <c r="CJ295" i="1"/>
  <c r="CL386" i="1"/>
  <c r="CV386" i="1" s="1"/>
  <c r="CM386" i="1"/>
  <c r="CW386" i="1" s="1"/>
  <c r="CN386" i="1"/>
  <c r="CX386" i="1" s="1"/>
  <c r="CO386" i="1"/>
  <c r="CY386" i="1" s="1"/>
  <c r="CP386" i="1"/>
  <c r="CZ386" i="1" s="1"/>
  <c r="CR386" i="1"/>
  <c r="DB386" i="1" s="1"/>
  <c r="CK386" i="1"/>
  <c r="CU386" i="1" s="1"/>
  <c r="CQ386" i="1"/>
  <c r="DA386" i="1" s="1"/>
  <c r="CS386" i="1"/>
  <c r="DC386" i="1" s="1"/>
  <c r="CJ386" i="1"/>
  <c r="CN105" i="1"/>
  <c r="CX105" i="1" s="1"/>
  <c r="CO105" i="1"/>
  <c r="CY105" i="1" s="1"/>
  <c r="CP105" i="1"/>
  <c r="CZ105" i="1" s="1"/>
  <c r="CQ105" i="1"/>
  <c r="DA105" i="1" s="1"/>
  <c r="CR105" i="1"/>
  <c r="DB105" i="1" s="1"/>
  <c r="CK105" i="1"/>
  <c r="CU105" i="1" s="1"/>
  <c r="CS105" i="1"/>
  <c r="DC105" i="1" s="1"/>
  <c r="CL105" i="1"/>
  <c r="CV105" i="1" s="1"/>
  <c r="CM105" i="1"/>
  <c r="CW105" i="1" s="1"/>
  <c r="CJ105" i="1"/>
  <c r="CM384" i="1"/>
  <c r="CW384" i="1" s="1"/>
  <c r="CQ384" i="1"/>
  <c r="DA384" i="1" s="1"/>
  <c r="CL384" i="1"/>
  <c r="CV384" i="1" s="1"/>
  <c r="CN384" i="1"/>
  <c r="CX384" i="1" s="1"/>
  <c r="CO384" i="1"/>
  <c r="CY384" i="1" s="1"/>
  <c r="CP384" i="1"/>
  <c r="CZ384" i="1" s="1"/>
  <c r="CR384" i="1"/>
  <c r="DB384" i="1" s="1"/>
  <c r="CK384" i="1"/>
  <c r="CU384" i="1" s="1"/>
  <c r="CS384" i="1"/>
  <c r="DC384" i="1" s="1"/>
  <c r="CJ384" i="1"/>
  <c r="CO408" i="1"/>
  <c r="CY408" i="1" s="1"/>
  <c r="CP408" i="1"/>
  <c r="CZ408" i="1" s="1"/>
  <c r="CQ408" i="1"/>
  <c r="DA408" i="1" s="1"/>
  <c r="CR408" i="1"/>
  <c r="DB408" i="1" s="1"/>
  <c r="CL408" i="1"/>
  <c r="CV408" i="1" s="1"/>
  <c r="CK408" i="1"/>
  <c r="CU408" i="1" s="1"/>
  <c r="CM408" i="1"/>
  <c r="CW408" i="1" s="1"/>
  <c r="CN408" i="1"/>
  <c r="CX408" i="1" s="1"/>
  <c r="CS408" i="1"/>
  <c r="DC408" i="1" s="1"/>
  <c r="CJ408" i="1"/>
  <c r="CQ110" i="1"/>
  <c r="DA110" i="1" s="1"/>
  <c r="CR110" i="1"/>
  <c r="DB110" i="1" s="1"/>
  <c r="CK110" i="1"/>
  <c r="CU110" i="1" s="1"/>
  <c r="CS110" i="1"/>
  <c r="DC110" i="1" s="1"/>
  <c r="CL110" i="1"/>
  <c r="CV110" i="1" s="1"/>
  <c r="CM110" i="1"/>
  <c r="CW110" i="1" s="1"/>
  <c r="CN110" i="1"/>
  <c r="CX110" i="1" s="1"/>
  <c r="CP110" i="1"/>
  <c r="CZ110" i="1" s="1"/>
  <c r="CO110" i="1"/>
  <c r="CY110" i="1" s="1"/>
  <c r="CJ110" i="1"/>
  <c r="CN113" i="1"/>
  <c r="CX113" i="1" s="1"/>
  <c r="CO113" i="1"/>
  <c r="CY113" i="1" s="1"/>
  <c r="CP113" i="1"/>
  <c r="CZ113" i="1" s="1"/>
  <c r="CQ113" i="1"/>
  <c r="DA113" i="1" s="1"/>
  <c r="CR113" i="1"/>
  <c r="DB113" i="1" s="1"/>
  <c r="CK113" i="1"/>
  <c r="CU113" i="1" s="1"/>
  <c r="CS113" i="1"/>
  <c r="DC113" i="1" s="1"/>
  <c r="CL113" i="1"/>
  <c r="CV113" i="1" s="1"/>
  <c r="CM113" i="1"/>
  <c r="CW113" i="1" s="1"/>
  <c r="CJ113" i="1"/>
  <c r="CR576" i="1"/>
  <c r="DB576" i="1" s="1"/>
  <c r="CK576" i="1"/>
  <c r="CU576" i="1" s="1"/>
  <c r="CS576" i="1"/>
  <c r="DC576" i="1" s="1"/>
  <c r="CL576" i="1"/>
  <c r="CV576" i="1" s="1"/>
  <c r="CM576" i="1"/>
  <c r="CW576" i="1" s="1"/>
  <c r="CO576" i="1"/>
  <c r="CY576" i="1" s="1"/>
  <c r="CQ576" i="1"/>
  <c r="DA576" i="1" s="1"/>
  <c r="CP576" i="1"/>
  <c r="CZ576" i="1" s="1"/>
  <c r="CN576" i="1"/>
  <c r="CX576" i="1" s="1"/>
  <c r="CJ576" i="1"/>
  <c r="CP111" i="1"/>
  <c r="CZ111" i="1" s="1"/>
  <c r="CQ111" i="1"/>
  <c r="DA111" i="1" s="1"/>
  <c r="CR111" i="1"/>
  <c r="DB111" i="1" s="1"/>
  <c r="CK111" i="1"/>
  <c r="CU111" i="1" s="1"/>
  <c r="CS111" i="1"/>
  <c r="DC111" i="1" s="1"/>
  <c r="CL111" i="1"/>
  <c r="CV111" i="1" s="1"/>
  <c r="CM111" i="1"/>
  <c r="CW111" i="1" s="1"/>
  <c r="CN111" i="1"/>
  <c r="CX111" i="1" s="1"/>
  <c r="CO111" i="1"/>
  <c r="CY111" i="1" s="1"/>
  <c r="CJ111" i="1"/>
  <c r="CN158" i="1"/>
  <c r="CX158" i="1" s="1"/>
  <c r="CP158" i="1"/>
  <c r="CZ158" i="1" s="1"/>
  <c r="CQ158" i="1"/>
  <c r="DA158" i="1" s="1"/>
  <c r="CL158" i="1"/>
  <c r="CV158" i="1" s="1"/>
  <c r="CM158" i="1"/>
  <c r="CW158" i="1" s="1"/>
  <c r="CO158" i="1"/>
  <c r="CY158" i="1" s="1"/>
  <c r="CR158" i="1"/>
  <c r="DB158" i="1" s="1"/>
  <c r="CS158" i="1"/>
  <c r="DC158" i="1" s="1"/>
  <c r="CK158" i="1"/>
  <c r="CU158" i="1" s="1"/>
  <c r="CJ158" i="1"/>
  <c r="CO643" i="1"/>
  <c r="CY643" i="1" s="1"/>
  <c r="CP643" i="1"/>
  <c r="CZ643" i="1" s="1"/>
  <c r="CQ643" i="1"/>
  <c r="DA643" i="1" s="1"/>
  <c r="CS643" i="1"/>
  <c r="DC643" i="1" s="1"/>
  <c r="CK643" i="1"/>
  <c r="CU643" i="1" s="1"/>
  <c r="CL643" i="1"/>
  <c r="CV643" i="1" s="1"/>
  <c r="CM643" i="1"/>
  <c r="CW643" i="1" s="1"/>
  <c r="CR643" i="1"/>
  <c r="DB643" i="1" s="1"/>
  <c r="CN643" i="1"/>
  <c r="CX643" i="1" s="1"/>
  <c r="CJ643" i="1"/>
  <c r="CM495" i="1"/>
  <c r="CW495" i="1" s="1"/>
  <c r="CO495" i="1"/>
  <c r="CY495" i="1" s="1"/>
  <c r="CP495" i="1"/>
  <c r="CZ495" i="1" s="1"/>
  <c r="CR495" i="1"/>
  <c r="DB495" i="1" s="1"/>
  <c r="CK495" i="1"/>
  <c r="CU495" i="1" s="1"/>
  <c r="CL495" i="1"/>
  <c r="CV495" i="1" s="1"/>
  <c r="CN495" i="1"/>
  <c r="CX495" i="1" s="1"/>
  <c r="CQ495" i="1"/>
  <c r="DA495" i="1" s="1"/>
  <c r="CS495" i="1"/>
  <c r="DC495" i="1" s="1"/>
  <c r="CJ495" i="1"/>
  <c r="CK321" i="1"/>
  <c r="CU321" i="1" s="1"/>
  <c r="CS321" i="1"/>
  <c r="DC321" i="1" s="1"/>
  <c r="CL321" i="1"/>
  <c r="CV321" i="1" s="1"/>
  <c r="CM321" i="1"/>
  <c r="CW321" i="1" s="1"/>
  <c r="CN321" i="1"/>
  <c r="CX321" i="1" s="1"/>
  <c r="CO321" i="1"/>
  <c r="CY321" i="1" s="1"/>
  <c r="CP321" i="1"/>
  <c r="CZ321" i="1" s="1"/>
  <c r="CR321" i="1"/>
  <c r="DB321" i="1" s="1"/>
  <c r="CQ321" i="1"/>
  <c r="DA321" i="1" s="1"/>
  <c r="CJ321" i="1"/>
  <c r="CL200" i="1"/>
  <c r="CV200" i="1" s="1"/>
  <c r="CN200" i="1"/>
  <c r="CX200" i="1" s="1"/>
  <c r="CR200" i="1"/>
  <c r="DB200" i="1" s="1"/>
  <c r="CO200" i="1"/>
  <c r="CY200" i="1" s="1"/>
  <c r="CP200" i="1"/>
  <c r="CZ200" i="1" s="1"/>
  <c r="CQ200" i="1"/>
  <c r="DA200" i="1" s="1"/>
  <c r="CS200" i="1"/>
  <c r="DC200" i="1" s="1"/>
  <c r="CM200" i="1"/>
  <c r="CW200" i="1" s="1"/>
  <c r="CK200" i="1"/>
  <c r="CU200" i="1" s="1"/>
  <c r="CJ200" i="1"/>
  <c r="CR538" i="1"/>
  <c r="DB538" i="1" s="1"/>
  <c r="CL538" i="1"/>
  <c r="CV538" i="1" s="1"/>
  <c r="CM538" i="1"/>
  <c r="CW538" i="1" s="1"/>
  <c r="CK538" i="1"/>
  <c r="CU538" i="1" s="1"/>
  <c r="CN538" i="1"/>
  <c r="CX538" i="1" s="1"/>
  <c r="CO538" i="1"/>
  <c r="CY538" i="1" s="1"/>
  <c r="CP538" i="1"/>
  <c r="CZ538" i="1" s="1"/>
  <c r="CS538" i="1"/>
  <c r="DC538" i="1" s="1"/>
  <c r="CQ538" i="1"/>
  <c r="DA538" i="1" s="1"/>
  <c r="CJ538" i="1"/>
  <c r="CO30" i="1"/>
  <c r="CY30" i="1" s="1"/>
  <c r="CQ30" i="1"/>
  <c r="DA30" i="1" s="1"/>
  <c r="CR30" i="1"/>
  <c r="DB30" i="1" s="1"/>
  <c r="CK30" i="1"/>
  <c r="CU30" i="1" s="1"/>
  <c r="CS30" i="1"/>
  <c r="DC30" i="1" s="1"/>
  <c r="CL30" i="1"/>
  <c r="CV30" i="1" s="1"/>
  <c r="CN30" i="1"/>
  <c r="CX30" i="1" s="1"/>
  <c r="CM30" i="1"/>
  <c r="CW30" i="1" s="1"/>
  <c r="CP30" i="1"/>
  <c r="CZ30" i="1" s="1"/>
  <c r="CJ30" i="1"/>
  <c r="CM88" i="1"/>
  <c r="CW88" i="1" s="1"/>
  <c r="CO88" i="1"/>
  <c r="CY88" i="1" s="1"/>
  <c r="CP88" i="1"/>
  <c r="CZ88" i="1" s="1"/>
  <c r="CQ88" i="1"/>
  <c r="DA88" i="1" s="1"/>
  <c r="CR88" i="1"/>
  <c r="DB88" i="1" s="1"/>
  <c r="CL88" i="1"/>
  <c r="CV88" i="1" s="1"/>
  <c r="CK88" i="1"/>
  <c r="CU88" i="1" s="1"/>
  <c r="CN88" i="1"/>
  <c r="CX88" i="1" s="1"/>
  <c r="CS88" i="1"/>
  <c r="DC88" i="1" s="1"/>
  <c r="CJ88" i="1"/>
  <c r="CK177" i="1"/>
  <c r="CU177" i="1" s="1"/>
  <c r="CS177" i="1"/>
  <c r="DC177" i="1" s="1"/>
  <c r="CM177" i="1"/>
  <c r="CW177" i="1" s="1"/>
  <c r="CN177" i="1"/>
  <c r="CX177" i="1" s="1"/>
  <c r="CQ177" i="1"/>
  <c r="DA177" i="1" s="1"/>
  <c r="CR177" i="1"/>
  <c r="DB177" i="1" s="1"/>
  <c r="CP177" i="1"/>
  <c r="CZ177" i="1" s="1"/>
  <c r="CL177" i="1"/>
  <c r="CV177" i="1" s="1"/>
  <c r="CO177" i="1"/>
  <c r="CY177" i="1" s="1"/>
  <c r="CJ177" i="1"/>
  <c r="CR935" i="1"/>
  <c r="DB935" i="1" s="1"/>
  <c r="CK935" i="1"/>
  <c r="CU935" i="1" s="1"/>
  <c r="CS935" i="1"/>
  <c r="DC935" i="1" s="1"/>
  <c r="CL935" i="1"/>
  <c r="CV935" i="1" s="1"/>
  <c r="CM935" i="1"/>
  <c r="CW935" i="1" s="1"/>
  <c r="CN935" i="1"/>
  <c r="CX935" i="1" s="1"/>
  <c r="CO935" i="1"/>
  <c r="CY935" i="1" s="1"/>
  <c r="CP935" i="1"/>
  <c r="CZ935" i="1" s="1"/>
  <c r="CJ935" i="1"/>
  <c r="CQ935" i="1"/>
  <c r="DA935" i="1" s="1"/>
  <c r="CP196" i="1"/>
  <c r="CZ196" i="1" s="1"/>
  <c r="CR196" i="1"/>
  <c r="DB196" i="1" s="1"/>
  <c r="CN196" i="1"/>
  <c r="CX196" i="1" s="1"/>
  <c r="CL196" i="1"/>
  <c r="CV196" i="1" s="1"/>
  <c r="CM196" i="1"/>
  <c r="CW196" i="1" s="1"/>
  <c r="CO196" i="1"/>
  <c r="CY196" i="1" s="1"/>
  <c r="CQ196" i="1"/>
  <c r="DA196" i="1" s="1"/>
  <c r="CS196" i="1"/>
  <c r="DC196" i="1" s="1"/>
  <c r="CK196" i="1"/>
  <c r="CU196" i="1" s="1"/>
  <c r="CJ196" i="1"/>
  <c r="CP791" i="1"/>
  <c r="CZ791" i="1" s="1"/>
  <c r="CQ791" i="1"/>
  <c r="DA791" i="1" s="1"/>
  <c r="CR791" i="1"/>
  <c r="DB791" i="1" s="1"/>
  <c r="CK791" i="1"/>
  <c r="CU791" i="1" s="1"/>
  <c r="CS791" i="1"/>
  <c r="DC791" i="1" s="1"/>
  <c r="CL791" i="1"/>
  <c r="CV791" i="1" s="1"/>
  <c r="CM791" i="1"/>
  <c r="CW791" i="1" s="1"/>
  <c r="CN791" i="1"/>
  <c r="CX791" i="1" s="1"/>
  <c r="CO791" i="1"/>
  <c r="CY791" i="1" s="1"/>
  <c r="CJ791" i="1"/>
  <c r="CP783" i="1"/>
  <c r="CZ783" i="1" s="1"/>
  <c r="CQ783" i="1"/>
  <c r="DA783" i="1" s="1"/>
  <c r="CR783" i="1"/>
  <c r="DB783" i="1" s="1"/>
  <c r="CK783" i="1"/>
  <c r="CU783" i="1" s="1"/>
  <c r="CS783" i="1"/>
  <c r="DC783" i="1" s="1"/>
  <c r="CL783" i="1"/>
  <c r="CV783" i="1" s="1"/>
  <c r="CM783" i="1"/>
  <c r="CW783" i="1" s="1"/>
  <c r="CN783" i="1"/>
  <c r="CX783" i="1" s="1"/>
  <c r="CO783" i="1"/>
  <c r="CY783" i="1" s="1"/>
  <c r="CJ783" i="1"/>
  <c r="CN644" i="1"/>
  <c r="CX644" i="1" s="1"/>
  <c r="CO644" i="1"/>
  <c r="CY644" i="1" s="1"/>
  <c r="CP644" i="1"/>
  <c r="CZ644" i="1" s="1"/>
  <c r="CK644" i="1"/>
  <c r="CU644" i="1" s="1"/>
  <c r="CL644" i="1"/>
  <c r="CV644" i="1" s="1"/>
  <c r="CM644" i="1"/>
  <c r="CW644" i="1" s="1"/>
  <c r="CQ644" i="1"/>
  <c r="DA644" i="1" s="1"/>
  <c r="CR644" i="1"/>
  <c r="DB644" i="1" s="1"/>
  <c r="CS644" i="1"/>
  <c r="DC644" i="1" s="1"/>
  <c r="CJ644" i="1"/>
  <c r="CN995" i="1"/>
  <c r="CX995" i="1" s="1"/>
  <c r="CO995" i="1"/>
  <c r="CY995" i="1" s="1"/>
  <c r="CQ995" i="1"/>
  <c r="DA995" i="1" s="1"/>
  <c r="CR995" i="1"/>
  <c r="DB995" i="1" s="1"/>
  <c r="CK995" i="1"/>
  <c r="CU995" i="1" s="1"/>
  <c r="CS995" i="1"/>
  <c r="DC995" i="1" s="1"/>
  <c r="CL995" i="1"/>
  <c r="CV995" i="1" s="1"/>
  <c r="CJ995" i="1"/>
  <c r="CM995" i="1"/>
  <c r="CW995" i="1" s="1"/>
  <c r="CP995" i="1"/>
  <c r="CZ995" i="1" s="1"/>
  <c r="CO173" i="1"/>
  <c r="CY173" i="1" s="1"/>
  <c r="CQ173" i="1"/>
  <c r="DA173" i="1" s="1"/>
  <c r="CR173" i="1"/>
  <c r="DB173" i="1" s="1"/>
  <c r="CM173" i="1"/>
  <c r="CW173" i="1" s="1"/>
  <c r="CK173" i="1"/>
  <c r="CU173" i="1" s="1"/>
  <c r="CL173" i="1"/>
  <c r="CV173" i="1" s="1"/>
  <c r="CN173" i="1"/>
  <c r="CX173" i="1" s="1"/>
  <c r="CP173" i="1"/>
  <c r="CZ173" i="1" s="1"/>
  <c r="CS173" i="1"/>
  <c r="DC173" i="1" s="1"/>
  <c r="CJ173" i="1"/>
  <c r="CM665" i="1"/>
  <c r="CW665" i="1" s="1"/>
  <c r="CN665" i="1"/>
  <c r="CX665" i="1" s="1"/>
  <c r="CO665" i="1"/>
  <c r="CY665" i="1" s="1"/>
  <c r="CP665" i="1"/>
  <c r="CZ665" i="1" s="1"/>
  <c r="CQ665" i="1"/>
  <c r="DA665" i="1" s="1"/>
  <c r="CR665" i="1"/>
  <c r="DB665" i="1" s="1"/>
  <c r="CL665" i="1"/>
  <c r="CV665" i="1" s="1"/>
  <c r="CK665" i="1"/>
  <c r="CU665" i="1" s="1"/>
  <c r="CS665" i="1"/>
  <c r="DC665" i="1" s="1"/>
  <c r="CJ665" i="1"/>
  <c r="CM794" i="1"/>
  <c r="CW794" i="1" s="1"/>
  <c r="CN794" i="1"/>
  <c r="CX794" i="1" s="1"/>
  <c r="CO794" i="1"/>
  <c r="CY794" i="1" s="1"/>
  <c r="CP794" i="1"/>
  <c r="CZ794" i="1" s="1"/>
  <c r="CQ794" i="1"/>
  <c r="DA794" i="1" s="1"/>
  <c r="CR794" i="1"/>
  <c r="DB794" i="1" s="1"/>
  <c r="CK794" i="1"/>
  <c r="CU794" i="1" s="1"/>
  <c r="CS794" i="1"/>
  <c r="DC794" i="1" s="1"/>
  <c r="CL794" i="1"/>
  <c r="CV794" i="1" s="1"/>
  <c r="CJ794" i="1"/>
  <c r="CL851" i="1"/>
  <c r="CV851" i="1" s="1"/>
  <c r="CM851" i="1"/>
  <c r="CW851" i="1" s="1"/>
  <c r="CN851" i="1"/>
  <c r="CX851" i="1" s="1"/>
  <c r="CO851" i="1"/>
  <c r="CY851" i="1" s="1"/>
  <c r="CP851" i="1"/>
  <c r="CZ851" i="1" s="1"/>
  <c r="CQ851" i="1"/>
  <c r="DA851" i="1" s="1"/>
  <c r="CR851" i="1"/>
  <c r="DB851" i="1" s="1"/>
  <c r="CK851" i="1"/>
  <c r="CU851" i="1" s="1"/>
  <c r="CS851" i="1"/>
  <c r="DC851" i="1" s="1"/>
  <c r="CJ851" i="1"/>
  <c r="CK100" i="1"/>
  <c r="CU100" i="1" s="1"/>
  <c r="CS100" i="1"/>
  <c r="DC100" i="1" s="1"/>
  <c r="CL100" i="1"/>
  <c r="CV100" i="1" s="1"/>
  <c r="CM100" i="1"/>
  <c r="CW100" i="1" s="1"/>
  <c r="CN100" i="1"/>
  <c r="CX100" i="1" s="1"/>
  <c r="CO100" i="1"/>
  <c r="CY100" i="1" s="1"/>
  <c r="CP100" i="1"/>
  <c r="CZ100" i="1" s="1"/>
  <c r="CQ100" i="1"/>
  <c r="DA100" i="1" s="1"/>
  <c r="CR100" i="1"/>
  <c r="DB100" i="1" s="1"/>
  <c r="CJ100" i="1"/>
  <c r="CP718" i="1"/>
  <c r="CZ718" i="1" s="1"/>
  <c r="CQ718" i="1"/>
  <c r="DA718" i="1" s="1"/>
  <c r="CR718" i="1"/>
  <c r="DB718" i="1" s="1"/>
  <c r="CL718" i="1"/>
  <c r="CV718" i="1" s="1"/>
  <c r="CM718" i="1"/>
  <c r="CW718" i="1" s="1"/>
  <c r="CO718" i="1"/>
  <c r="CY718" i="1" s="1"/>
  <c r="CK718" i="1"/>
  <c r="CU718" i="1" s="1"/>
  <c r="CN718" i="1"/>
  <c r="CX718" i="1" s="1"/>
  <c r="CS718" i="1"/>
  <c r="DC718" i="1" s="1"/>
  <c r="CJ718" i="1"/>
  <c r="CP259" i="1"/>
  <c r="CZ259" i="1" s="1"/>
  <c r="CQ259" i="1"/>
  <c r="DA259" i="1" s="1"/>
  <c r="CK259" i="1"/>
  <c r="CU259" i="1" s="1"/>
  <c r="CS259" i="1"/>
  <c r="DC259" i="1" s="1"/>
  <c r="CL259" i="1"/>
  <c r="CV259" i="1" s="1"/>
  <c r="CM259" i="1"/>
  <c r="CW259" i="1" s="1"/>
  <c r="CN259" i="1"/>
  <c r="CX259" i="1" s="1"/>
  <c r="CO259" i="1"/>
  <c r="CY259" i="1" s="1"/>
  <c r="CR259" i="1"/>
  <c r="DB259" i="1" s="1"/>
  <c r="CJ259" i="1"/>
  <c r="CR421" i="1"/>
  <c r="DB421" i="1" s="1"/>
  <c r="CK421" i="1"/>
  <c r="CU421" i="1" s="1"/>
  <c r="CS421" i="1"/>
  <c r="DC421" i="1" s="1"/>
  <c r="CL421" i="1"/>
  <c r="CV421" i="1" s="1"/>
  <c r="CM421" i="1"/>
  <c r="CW421" i="1" s="1"/>
  <c r="CP421" i="1"/>
  <c r="CZ421" i="1" s="1"/>
  <c r="CQ421" i="1"/>
  <c r="DA421" i="1" s="1"/>
  <c r="CO421" i="1"/>
  <c r="CY421" i="1" s="1"/>
  <c r="CN421" i="1"/>
  <c r="CX421" i="1" s="1"/>
  <c r="CJ421" i="1"/>
  <c r="CR141" i="1"/>
  <c r="DB141" i="1" s="1"/>
  <c r="CK141" i="1"/>
  <c r="CU141" i="1" s="1"/>
  <c r="CS141" i="1"/>
  <c r="DC141" i="1" s="1"/>
  <c r="CL141" i="1"/>
  <c r="CV141" i="1" s="1"/>
  <c r="CM141" i="1"/>
  <c r="CW141" i="1" s="1"/>
  <c r="CO141" i="1"/>
  <c r="CY141" i="1" s="1"/>
  <c r="CP141" i="1"/>
  <c r="CZ141" i="1" s="1"/>
  <c r="CQ141" i="1"/>
  <c r="DA141" i="1" s="1"/>
  <c r="CN141" i="1"/>
  <c r="CX141" i="1" s="1"/>
  <c r="CJ141" i="1"/>
  <c r="CR837" i="1"/>
  <c r="DB837" i="1" s="1"/>
  <c r="CK837" i="1"/>
  <c r="CU837" i="1" s="1"/>
  <c r="CS837" i="1"/>
  <c r="DC837" i="1" s="1"/>
  <c r="CL837" i="1"/>
  <c r="CV837" i="1" s="1"/>
  <c r="CM837" i="1"/>
  <c r="CW837" i="1" s="1"/>
  <c r="CN837" i="1"/>
  <c r="CX837" i="1" s="1"/>
  <c r="CO837" i="1"/>
  <c r="CY837" i="1" s="1"/>
  <c r="CP837" i="1"/>
  <c r="CZ837" i="1" s="1"/>
  <c r="CQ837" i="1"/>
  <c r="DA837" i="1" s="1"/>
  <c r="CJ837" i="1"/>
  <c r="CM621" i="1"/>
  <c r="CW621" i="1" s="1"/>
  <c r="CN621" i="1"/>
  <c r="CX621" i="1" s="1"/>
  <c r="CO621" i="1"/>
  <c r="CY621" i="1" s="1"/>
  <c r="CP621" i="1"/>
  <c r="CZ621" i="1" s="1"/>
  <c r="CL621" i="1"/>
  <c r="CV621" i="1" s="1"/>
  <c r="CK621" i="1"/>
  <c r="CU621" i="1" s="1"/>
  <c r="CQ621" i="1"/>
  <c r="DA621" i="1" s="1"/>
  <c r="CS621" i="1"/>
  <c r="DC621" i="1" s="1"/>
  <c r="CR621" i="1"/>
  <c r="DB621" i="1" s="1"/>
  <c r="CJ621" i="1"/>
  <c r="CP626" i="1"/>
  <c r="CZ626" i="1" s="1"/>
  <c r="CQ626" i="1"/>
  <c r="DA626" i="1" s="1"/>
  <c r="CR626" i="1"/>
  <c r="DB626" i="1" s="1"/>
  <c r="CK626" i="1"/>
  <c r="CU626" i="1" s="1"/>
  <c r="CS626" i="1"/>
  <c r="DC626" i="1" s="1"/>
  <c r="CO626" i="1"/>
  <c r="CY626" i="1" s="1"/>
  <c r="CL626" i="1"/>
  <c r="CV626" i="1" s="1"/>
  <c r="CM626" i="1"/>
  <c r="CW626" i="1" s="1"/>
  <c r="CN626" i="1"/>
  <c r="CX626" i="1" s="1"/>
  <c r="CJ626" i="1"/>
  <c r="CR162" i="1"/>
  <c r="DB162" i="1" s="1"/>
  <c r="CL162" i="1"/>
  <c r="CV162" i="1" s="1"/>
  <c r="CM162" i="1"/>
  <c r="CW162" i="1" s="1"/>
  <c r="CP162" i="1"/>
  <c r="CZ162" i="1" s="1"/>
  <c r="CK162" i="1"/>
  <c r="CU162" i="1" s="1"/>
  <c r="CN162" i="1"/>
  <c r="CX162" i="1" s="1"/>
  <c r="CO162" i="1"/>
  <c r="CY162" i="1" s="1"/>
  <c r="CQ162" i="1"/>
  <c r="DA162" i="1" s="1"/>
  <c r="CS162" i="1"/>
  <c r="DC162" i="1" s="1"/>
  <c r="CJ162" i="1"/>
  <c r="CM850" i="1"/>
  <c r="CW850" i="1" s="1"/>
  <c r="CN850" i="1"/>
  <c r="CX850" i="1" s="1"/>
  <c r="CO850" i="1"/>
  <c r="CY850" i="1" s="1"/>
  <c r="CP850" i="1"/>
  <c r="CZ850" i="1" s="1"/>
  <c r="CQ850" i="1"/>
  <c r="DA850" i="1" s="1"/>
  <c r="CR850" i="1"/>
  <c r="DB850" i="1" s="1"/>
  <c r="CK850" i="1"/>
  <c r="CU850" i="1" s="1"/>
  <c r="CS850" i="1"/>
  <c r="DC850" i="1" s="1"/>
  <c r="CL850" i="1"/>
  <c r="CV850" i="1" s="1"/>
  <c r="CJ850" i="1"/>
  <c r="CN891" i="1"/>
  <c r="CX891" i="1" s="1"/>
  <c r="CO891" i="1"/>
  <c r="CY891" i="1" s="1"/>
  <c r="CP891" i="1"/>
  <c r="CZ891" i="1" s="1"/>
  <c r="CQ891" i="1"/>
  <c r="DA891" i="1" s="1"/>
  <c r="CR891" i="1"/>
  <c r="DB891" i="1" s="1"/>
  <c r="CK891" i="1"/>
  <c r="CU891" i="1" s="1"/>
  <c r="CS891" i="1"/>
  <c r="DC891" i="1" s="1"/>
  <c r="CL891" i="1"/>
  <c r="CV891" i="1" s="1"/>
  <c r="CM891" i="1"/>
  <c r="CW891" i="1" s="1"/>
  <c r="CJ891" i="1"/>
  <c r="CN777" i="1"/>
  <c r="CX777" i="1" s="1"/>
  <c r="CO777" i="1"/>
  <c r="CY777" i="1" s="1"/>
  <c r="CP777" i="1"/>
  <c r="CZ777" i="1" s="1"/>
  <c r="CQ777" i="1"/>
  <c r="DA777" i="1" s="1"/>
  <c r="CR777" i="1"/>
  <c r="DB777" i="1" s="1"/>
  <c r="CK777" i="1"/>
  <c r="CU777" i="1" s="1"/>
  <c r="CS777" i="1"/>
  <c r="DC777" i="1" s="1"/>
  <c r="CL777" i="1"/>
  <c r="CV777" i="1" s="1"/>
  <c r="CM777" i="1"/>
  <c r="CW777" i="1" s="1"/>
  <c r="CJ777" i="1"/>
  <c r="CL779" i="1"/>
  <c r="CV779" i="1" s="1"/>
  <c r="CM779" i="1"/>
  <c r="CW779" i="1" s="1"/>
  <c r="CN779" i="1"/>
  <c r="CX779" i="1" s="1"/>
  <c r="CO779" i="1"/>
  <c r="CY779" i="1" s="1"/>
  <c r="CP779" i="1"/>
  <c r="CZ779" i="1" s="1"/>
  <c r="CQ779" i="1"/>
  <c r="DA779" i="1" s="1"/>
  <c r="CR779" i="1"/>
  <c r="DB779" i="1" s="1"/>
  <c r="CK779" i="1"/>
  <c r="CU779" i="1" s="1"/>
  <c r="CS779" i="1"/>
  <c r="DC779" i="1" s="1"/>
  <c r="CJ779" i="1"/>
  <c r="CN793" i="1"/>
  <c r="CX793" i="1" s="1"/>
  <c r="CO793" i="1"/>
  <c r="CY793" i="1" s="1"/>
  <c r="CP793" i="1"/>
  <c r="CZ793" i="1" s="1"/>
  <c r="CQ793" i="1"/>
  <c r="DA793" i="1" s="1"/>
  <c r="CR793" i="1"/>
  <c r="DB793" i="1" s="1"/>
  <c r="CK793" i="1"/>
  <c r="CU793" i="1" s="1"/>
  <c r="CS793" i="1"/>
  <c r="DC793" i="1" s="1"/>
  <c r="CL793" i="1"/>
  <c r="CV793" i="1" s="1"/>
  <c r="CM793" i="1"/>
  <c r="CW793" i="1" s="1"/>
  <c r="CJ793" i="1"/>
  <c r="CM884" i="1"/>
  <c r="CW884" i="1" s="1"/>
  <c r="CN884" i="1"/>
  <c r="CX884" i="1" s="1"/>
  <c r="CO884" i="1"/>
  <c r="CY884" i="1" s="1"/>
  <c r="CP884" i="1"/>
  <c r="CZ884" i="1" s="1"/>
  <c r="CQ884" i="1"/>
  <c r="DA884" i="1" s="1"/>
  <c r="CR884" i="1"/>
  <c r="DB884" i="1" s="1"/>
  <c r="CK884" i="1"/>
  <c r="CU884" i="1" s="1"/>
  <c r="CS884" i="1"/>
  <c r="DC884" i="1" s="1"/>
  <c r="CL884" i="1"/>
  <c r="CV884" i="1" s="1"/>
  <c r="CJ884" i="1"/>
  <c r="CO655" i="1"/>
  <c r="CY655" i="1" s="1"/>
  <c r="CP655" i="1"/>
  <c r="CZ655" i="1" s="1"/>
  <c r="CQ655" i="1"/>
  <c r="DA655" i="1" s="1"/>
  <c r="CR655" i="1"/>
  <c r="DB655" i="1" s="1"/>
  <c r="CK655" i="1"/>
  <c r="CU655" i="1" s="1"/>
  <c r="CS655" i="1"/>
  <c r="DC655" i="1" s="1"/>
  <c r="CL655" i="1"/>
  <c r="CV655" i="1" s="1"/>
  <c r="CN655" i="1"/>
  <c r="CX655" i="1" s="1"/>
  <c r="CM655" i="1"/>
  <c r="CW655" i="1" s="1"/>
  <c r="CJ655" i="1"/>
  <c r="CK772" i="1"/>
  <c r="CU772" i="1" s="1"/>
  <c r="CS772" i="1"/>
  <c r="DC772" i="1" s="1"/>
  <c r="CL772" i="1"/>
  <c r="CV772" i="1" s="1"/>
  <c r="CM772" i="1"/>
  <c r="CW772" i="1" s="1"/>
  <c r="CN772" i="1"/>
  <c r="CX772" i="1" s="1"/>
  <c r="CO772" i="1"/>
  <c r="CY772" i="1" s="1"/>
  <c r="CP772" i="1"/>
  <c r="CZ772" i="1" s="1"/>
  <c r="CQ772" i="1"/>
  <c r="DA772" i="1" s="1"/>
  <c r="CR772" i="1"/>
  <c r="DB772" i="1" s="1"/>
  <c r="CJ772" i="1"/>
  <c r="CR773" i="1"/>
  <c r="DB773" i="1" s="1"/>
  <c r="CK773" i="1"/>
  <c r="CU773" i="1" s="1"/>
  <c r="CS773" i="1"/>
  <c r="DC773" i="1" s="1"/>
  <c r="CL773" i="1"/>
  <c r="CV773" i="1" s="1"/>
  <c r="CM773" i="1"/>
  <c r="CW773" i="1" s="1"/>
  <c r="CN773" i="1"/>
  <c r="CX773" i="1" s="1"/>
  <c r="CO773" i="1"/>
  <c r="CY773" i="1" s="1"/>
  <c r="CP773" i="1"/>
  <c r="CZ773" i="1" s="1"/>
  <c r="CQ773" i="1"/>
  <c r="DA773" i="1" s="1"/>
  <c r="CJ773" i="1"/>
  <c r="CO301" i="1"/>
  <c r="CY301" i="1" s="1"/>
  <c r="CP301" i="1"/>
  <c r="CZ301" i="1" s="1"/>
  <c r="CQ301" i="1"/>
  <c r="DA301" i="1" s="1"/>
  <c r="CR301" i="1"/>
  <c r="DB301" i="1" s="1"/>
  <c r="CK301" i="1"/>
  <c r="CU301" i="1" s="1"/>
  <c r="CS301" i="1"/>
  <c r="DC301" i="1" s="1"/>
  <c r="CL301" i="1"/>
  <c r="CV301" i="1" s="1"/>
  <c r="CN301" i="1"/>
  <c r="CX301" i="1" s="1"/>
  <c r="CM301" i="1"/>
  <c r="CW301" i="1" s="1"/>
  <c r="CJ301" i="1"/>
  <c r="CQ163" i="1"/>
  <c r="DA163" i="1" s="1"/>
  <c r="CK163" i="1"/>
  <c r="CU163" i="1" s="1"/>
  <c r="CS163" i="1"/>
  <c r="DC163" i="1" s="1"/>
  <c r="CL163" i="1"/>
  <c r="CV163" i="1" s="1"/>
  <c r="CO163" i="1"/>
  <c r="CY163" i="1" s="1"/>
  <c r="CP163" i="1"/>
  <c r="CZ163" i="1" s="1"/>
  <c r="CR163" i="1"/>
  <c r="DB163" i="1" s="1"/>
  <c r="CN163" i="1"/>
  <c r="CX163" i="1" s="1"/>
  <c r="CM163" i="1"/>
  <c r="CW163" i="1" s="1"/>
  <c r="CJ163" i="1"/>
  <c r="CR829" i="1"/>
  <c r="DB829" i="1" s="1"/>
  <c r="CK829" i="1"/>
  <c r="CU829" i="1" s="1"/>
  <c r="CS829" i="1"/>
  <c r="DC829" i="1" s="1"/>
  <c r="CL829" i="1"/>
  <c r="CV829" i="1" s="1"/>
  <c r="CM829" i="1"/>
  <c r="CW829" i="1" s="1"/>
  <c r="CN829" i="1"/>
  <c r="CX829" i="1" s="1"/>
  <c r="CO829" i="1"/>
  <c r="CY829" i="1" s="1"/>
  <c r="CP829" i="1"/>
  <c r="CZ829" i="1" s="1"/>
  <c r="CQ829" i="1"/>
  <c r="DA829" i="1" s="1"/>
  <c r="CJ829" i="1"/>
  <c r="CN979" i="1"/>
  <c r="CX979" i="1" s="1"/>
  <c r="CO979" i="1"/>
  <c r="CY979" i="1" s="1"/>
  <c r="CQ979" i="1"/>
  <c r="DA979" i="1" s="1"/>
  <c r="CR979" i="1"/>
  <c r="DB979" i="1" s="1"/>
  <c r="CK979" i="1"/>
  <c r="CU979" i="1" s="1"/>
  <c r="CS979" i="1"/>
  <c r="DC979" i="1" s="1"/>
  <c r="CL979" i="1"/>
  <c r="CV979" i="1" s="1"/>
  <c r="CM979" i="1"/>
  <c r="CW979" i="1" s="1"/>
  <c r="CP979" i="1"/>
  <c r="CZ979" i="1" s="1"/>
  <c r="CJ979" i="1"/>
  <c r="CN228" i="1"/>
  <c r="CX228" i="1" s="1"/>
  <c r="CP228" i="1"/>
  <c r="CZ228" i="1" s="1"/>
  <c r="CL228" i="1"/>
  <c r="CV228" i="1" s="1"/>
  <c r="CR228" i="1"/>
  <c r="DB228" i="1" s="1"/>
  <c r="CS228" i="1"/>
  <c r="DC228" i="1" s="1"/>
  <c r="CK228" i="1"/>
  <c r="CU228" i="1" s="1"/>
  <c r="CM228" i="1"/>
  <c r="CW228" i="1" s="1"/>
  <c r="CQ228" i="1"/>
  <c r="DA228" i="1" s="1"/>
  <c r="CO228" i="1"/>
  <c r="CY228" i="1" s="1"/>
  <c r="CJ228" i="1"/>
  <c r="CL674" i="1"/>
  <c r="CV674" i="1" s="1"/>
  <c r="CM674" i="1"/>
  <c r="CW674" i="1" s="1"/>
  <c r="CN674" i="1"/>
  <c r="CX674" i="1" s="1"/>
  <c r="CP674" i="1"/>
  <c r="CZ674" i="1" s="1"/>
  <c r="CQ674" i="1"/>
  <c r="DA674" i="1" s="1"/>
  <c r="CK674" i="1"/>
  <c r="CU674" i="1" s="1"/>
  <c r="CS674" i="1"/>
  <c r="DC674" i="1" s="1"/>
  <c r="CO674" i="1"/>
  <c r="CY674" i="1" s="1"/>
  <c r="CR674" i="1"/>
  <c r="DB674" i="1" s="1"/>
  <c r="CJ674" i="1"/>
  <c r="CL139" i="1"/>
  <c r="CV139" i="1" s="1"/>
  <c r="CM139" i="1"/>
  <c r="CW139" i="1" s="1"/>
  <c r="CN139" i="1"/>
  <c r="CX139" i="1" s="1"/>
  <c r="CO139" i="1"/>
  <c r="CY139" i="1" s="1"/>
  <c r="CQ139" i="1"/>
  <c r="DA139" i="1" s="1"/>
  <c r="CK139" i="1"/>
  <c r="CU139" i="1" s="1"/>
  <c r="CP139" i="1"/>
  <c r="CZ139" i="1" s="1"/>
  <c r="CR139" i="1"/>
  <c r="DB139" i="1" s="1"/>
  <c r="CS139" i="1"/>
  <c r="DC139" i="1" s="1"/>
  <c r="CJ139" i="1"/>
  <c r="CO1010" i="1"/>
  <c r="CY1010" i="1" s="1"/>
  <c r="CP1010" i="1"/>
  <c r="CZ1010" i="1" s="1"/>
  <c r="CR1010" i="1"/>
  <c r="DB1010" i="1" s="1"/>
  <c r="CK1010" i="1"/>
  <c r="CU1010" i="1" s="1"/>
  <c r="CS1010" i="1"/>
  <c r="DC1010" i="1" s="1"/>
  <c r="CL1010" i="1"/>
  <c r="CV1010" i="1" s="1"/>
  <c r="CM1010" i="1"/>
  <c r="CW1010" i="1" s="1"/>
  <c r="CN1010" i="1"/>
  <c r="CX1010" i="1" s="1"/>
  <c r="CQ1010" i="1"/>
  <c r="DA1010" i="1" s="1"/>
  <c r="CJ1010" i="1"/>
  <c r="CO938" i="1"/>
  <c r="CY938" i="1" s="1"/>
  <c r="CP938" i="1"/>
  <c r="CZ938" i="1" s="1"/>
  <c r="CQ938" i="1"/>
  <c r="DA938" i="1" s="1"/>
  <c r="CR938" i="1"/>
  <c r="DB938" i="1" s="1"/>
  <c r="CK938" i="1"/>
  <c r="CU938" i="1" s="1"/>
  <c r="CS938" i="1"/>
  <c r="DC938" i="1" s="1"/>
  <c r="CL938" i="1"/>
  <c r="CV938" i="1" s="1"/>
  <c r="CM938" i="1"/>
  <c r="CW938" i="1" s="1"/>
  <c r="CN938" i="1"/>
  <c r="CX938" i="1" s="1"/>
  <c r="CJ938" i="1"/>
  <c r="CQ1000" i="1"/>
  <c r="DA1000" i="1" s="1"/>
  <c r="CR1000" i="1"/>
  <c r="DB1000" i="1" s="1"/>
  <c r="CL1000" i="1"/>
  <c r="CV1000" i="1" s="1"/>
  <c r="CM1000" i="1"/>
  <c r="CW1000" i="1" s="1"/>
  <c r="CN1000" i="1"/>
  <c r="CX1000" i="1" s="1"/>
  <c r="CO1000" i="1"/>
  <c r="CY1000" i="1" s="1"/>
  <c r="CK1000" i="1"/>
  <c r="CU1000" i="1" s="1"/>
  <c r="CP1000" i="1"/>
  <c r="CZ1000" i="1" s="1"/>
  <c r="CJ1000" i="1"/>
  <c r="CS1000" i="1"/>
  <c r="DC1000" i="1" s="1"/>
  <c r="CN97" i="1"/>
  <c r="CX97" i="1" s="1"/>
  <c r="CO97" i="1"/>
  <c r="CY97" i="1" s="1"/>
  <c r="CP97" i="1"/>
  <c r="CZ97" i="1" s="1"/>
  <c r="CQ97" i="1"/>
  <c r="DA97" i="1" s="1"/>
  <c r="CR97" i="1"/>
  <c r="DB97" i="1" s="1"/>
  <c r="CK97" i="1"/>
  <c r="CU97" i="1" s="1"/>
  <c r="CS97" i="1"/>
  <c r="DC97" i="1" s="1"/>
  <c r="CL97" i="1"/>
  <c r="CV97" i="1" s="1"/>
  <c r="CM97" i="1"/>
  <c r="CW97" i="1" s="1"/>
  <c r="CJ97" i="1"/>
  <c r="CO120" i="1"/>
  <c r="CY120" i="1" s="1"/>
  <c r="CP120" i="1"/>
  <c r="CZ120" i="1" s="1"/>
  <c r="CQ120" i="1"/>
  <c r="DA120" i="1" s="1"/>
  <c r="CR120" i="1"/>
  <c r="DB120" i="1" s="1"/>
  <c r="CK120" i="1"/>
  <c r="CU120" i="1" s="1"/>
  <c r="CL120" i="1"/>
  <c r="CV120" i="1" s="1"/>
  <c r="CM120" i="1"/>
  <c r="CW120" i="1" s="1"/>
  <c r="CN120" i="1"/>
  <c r="CX120" i="1" s="1"/>
  <c r="CS120" i="1"/>
  <c r="DC120" i="1" s="1"/>
  <c r="CJ120" i="1"/>
  <c r="CO96" i="1"/>
  <c r="CY96" i="1" s="1"/>
  <c r="CP96" i="1"/>
  <c r="CZ96" i="1" s="1"/>
  <c r="CQ96" i="1"/>
  <c r="DA96" i="1" s="1"/>
  <c r="CR96" i="1"/>
  <c r="DB96" i="1" s="1"/>
  <c r="CK96" i="1"/>
  <c r="CU96" i="1" s="1"/>
  <c r="CS96" i="1"/>
  <c r="DC96" i="1" s="1"/>
  <c r="CL96" i="1"/>
  <c r="CV96" i="1" s="1"/>
  <c r="CN96" i="1"/>
  <c r="CX96" i="1" s="1"/>
  <c r="CM96" i="1"/>
  <c r="CW96" i="1" s="1"/>
  <c r="CJ96" i="1"/>
  <c r="CQ862" i="1"/>
  <c r="DA862" i="1" s="1"/>
  <c r="CR862" i="1"/>
  <c r="DB862" i="1" s="1"/>
  <c r="CK862" i="1"/>
  <c r="CU862" i="1" s="1"/>
  <c r="CS862" i="1"/>
  <c r="DC862" i="1" s="1"/>
  <c r="CL862" i="1"/>
  <c r="CV862" i="1" s="1"/>
  <c r="CM862" i="1"/>
  <c r="CW862" i="1" s="1"/>
  <c r="CN862" i="1"/>
  <c r="CX862" i="1" s="1"/>
  <c r="CO862" i="1"/>
  <c r="CY862" i="1" s="1"/>
  <c r="CP862" i="1"/>
  <c r="CZ862" i="1" s="1"/>
  <c r="CJ862" i="1"/>
  <c r="CQ84" i="1"/>
  <c r="DA84" i="1" s="1"/>
  <c r="CK84" i="1"/>
  <c r="CU84" i="1" s="1"/>
  <c r="CS84" i="1"/>
  <c r="DC84" i="1" s="1"/>
  <c r="CL84" i="1"/>
  <c r="CV84" i="1" s="1"/>
  <c r="CM84" i="1"/>
  <c r="CW84" i="1" s="1"/>
  <c r="CN84" i="1"/>
  <c r="CX84" i="1" s="1"/>
  <c r="CP84" i="1"/>
  <c r="CZ84" i="1" s="1"/>
  <c r="CO84" i="1"/>
  <c r="CY84" i="1" s="1"/>
  <c r="CR84" i="1"/>
  <c r="DB84" i="1" s="1"/>
  <c r="CJ84" i="1"/>
  <c r="CM834" i="1"/>
  <c r="CW834" i="1" s="1"/>
  <c r="CN834" i="1"/>
  <c r="CX834" i="1" s="1"/>
  <c r="CO834" i="1"/>
  <c r="CY834" i="1" s="1"/>
  <c r="CP834" i="1"/>
  <c r="CZ834" i="1" s="1"/>
  <c r="CQ834" i="1"/>
  <c r="DA834" i="1" s="1"/>
  <c r="CR834" i="1"/>
  <c r="DB834" i="1" s="1"/>
  <c r="CK834" i="1"/>
  <c r="CU834" i="1" s="1"/>
  <c r="CS834" i="1"/>
  <c r="DC834" i="1" s="1"/>
  <c r="CL834" i="1"/>
  <c r="CV834" i="1" s="1"/>
  <c r="CJ834" i="1"/>
  <c r="CR652" i="1"/>
  <c r="DB652" i="1" s="1"/>
  <c r="CK652" i="1"/>
  <c r="CU652" i="1" s="1"/>
  <c r="CS652" i="1"/>
  <c r="DC652" i="1" s="1"/>
  <c r="CL652" i="1"/>
  <c r="CV652" i="1" s="1"/>
  <c r="CM652" i="1"/>
  <c r="CW652" i="1" s="1"/>
  <c r="CN652" i="1"/>
  <c r="CX652" i="1" s="1"/>
  <c r="CO652" i="1"/>
  <c r="CY652" i="1" s="1"/>
  <c r="CQ652" i="1"/>
  <c r="DA652" i="1" s="1"/>
  <c r="CP652" i="1"/>
  <c r="CZ652" i="1" s="1"/>
  <c r="CJ652" i="1"/>
  <c r="CM535" i="1"/>
  <c r="CW535" i="1" s="1"/>
  <c r="CO535" i="1"/>
  <c r="CY535" i="1" s="1"/>
  <c r="CP535" i="1"/>
  <c r="CZ535" i="1" s="1"/>
  <c r="CL535" i="1"/>
  <c r="CV535" i="1" s="1"/>
  <c r="CN535" i="1"/>
  <c r="CX535" i="1" s="1"/>
  <c r="CQ535" i="1"/>
  <c r="DA535" i="1" s="1"/>
  <c r="CR535" i="1"/>
  <c r="DB535" i="1" s="1"/>
  <c r="CK535" i="1"/>
  <c r="CU535" i="1" s="1"/>
  <c r="CS535" i="1"/>
  <c r="DC535" i="1" s="1"/>
  <c r="CJ535" i="1"/>
  <c r="CN351" i="1"/>
  <c r="CX351" i="1" s="1"/>
  <c r="CQ351" i="1"/>
  <c r="DA351" i="1" s="1"/>
  <c r="CR351" i="1"/>
  <c r="DB351" i="1" s="1"/>
  <c r="CS351" i="1"/>
  <c r="DC351" i="1" s="1"/>
  <c r="CK351" i="1"/>
  <c r="CU351" i="1" s="1"/>
  <c r="CL351" i="1"/>
  <c r="CV351" i="1" s="1"/>
  <c r="CM351" i="1"/>
  <c r="CW351" i="1" s="1"/>
  <c r="CO351" i="1"/>
  <c r="CY351" i="1" s="1"/>
  <c r="CP351" i="1"/>
  <c r="CZ351" i="1" s="1"/>
  <c r="CJ351" i="1"/>
  <c r="CQ134" i="1"/>
  <c r="DA134" i="1" s="1"/>
  <c r="CR134" i="1"/>
  <c r="DB134" i="1" s="1"/>
  <c r="CK134" i="1"/>
  <c r="CU134" i="1" s="1"/>
  <c r="CS134" i="1"/>
  <c r="DC134" i="1" s="1"/>
  <c r="CL134" i="1"/>
  <c r="CV134" i="1" s="1"/>
  <c r="CN134" i="1"/>
  <c r="CX134" i="1" s="1"/>
  <c r="CO134" i="1"/>
  <c r="CY134" i="1" s="1"/>
  <c r="CP134" i="1"/>
  <c r="CZ134" i="1" s="1"/>
  <c r="CM134" i="1"/>
  <c r="CW134" i="1" s="1"/>
  <c r="CJ134" i="1"/>
  <c r="CR943" i="1"/>
  <c r="DB943" i="1" s="1"/>
  <c r="CK943" i="1"/>
  <c r="CU943" i="1" s="1"/>
  <c r="CS943" i="1"/>
  <c r="DC943" i="1" s="1"/>
  <c r="CL943" i="1"/>
  <c r="CV943" i="1" s="1"/>
  <c r="CM943" i="1"/>
  <c r="CW943" i="1" s="1"/>
  <c r="CN943" i="1"/>
  <c r="CX943" i="1" s="1"/>
  <c r="CO943" i="1"/>
  <c r="CY943" i="1" s="1"/>
  <c r="CP943" i="1"/>
  <c r="CZ943" i="1" s="1"/>
  <c r="CJ943" i="1"/>
  <c r="CQ943" i="1"/>
  <c r="DA943" i="1" s="1"/>
  <c r="CP308" i="1"/>
  <c r="CZ308" i="1" s="1"/>
  <c r="CQ308" i="1"/>
  <c r="DA308" i="1" s="1"/>
  <c r="CR308" i="1"/>
  <c r="DB308" i="1" s="1"/>
  <c r="CK308" i="1"/>
  <c r="CU308" i="1" s="1"/>
  <c r="CS308" i="1"/>
  <c r="DC308" i="1" s="1"/>
  <c r="CL308" i="1"/>
  <c r="CV308" i="1" s="1"/>
  <c r="CM308" i="1"/>
  <c r="CW308" i="1" s="1"/>
  <c r="CO308" i="1"/>
  <c r="CY308" i="1" s="1"/>
  <c r="CN308" i="1"/>
  <c r="CX308" i="1" s="1"/>
  <c r="CJ308" i="1"/>
  <c r="CQ814" i="1"/>
  <c r="DA814" i="1" s="1"/>
  <c r="CR814" i="1"/>
  <c r="DB814" i="1" s="1"/>
  <c r="CK814" i="1"/>
  <c r="CU814" i="1" s="1"/>
  <c r="CS814" i="1"/>
  <c r="DC814" i="1" s="1"/>
  <c r="CL814" i="1"/>
  <c r="CV814" i="1" s="1"/>
  <c r="CM814" i="1"/>
  <c r="CW814" i="1" s="1"/>
  <c r="CN814" i="1"/>
  <c r="CX814" i="1" s="1"/>
  <c r="CO814" i="1"/>
  <c r="CY814" i="1" s="1"/>
  <c r="CP814" i="1"/>
  <c r="CZ814" i="1" s="1"/>
  <c r="CJ814" i="1"/>
  <c r="CN620" i="1"/>
  <c r="CX620" i="1" s="1"/>
  <c r="CO620" i="1"/>
  <c r="CY620" i="1" s="1"/>
  <c r="CP620" i="1"/>
  <c r="CZ620" i="1" s="1"/>
  <c r="CQ620" i="1"/>
  <c r="DA620" i="1" s="1"/>
  <c r="CM620" i="1"/>
  <c r="CW620" i="1" s="1"/>
  <c r="CK620" i="1"/>
  <c r="CU620" i="1" s="1"/>
  <c r="CL620" i="1"/>
  <c r="CV620" i="1" s="1"/>
  <c r="CR620" i="1"/>
  <c r="DB620" i="1" s="1"/>
  <c r="CS620" i="1"/>
  <c r="DC620" i="1" s="1"/>
  <c r="CJ620" i="1"/>
  <c r="CO424" i="1"/>
  <c r="CY424" i="1" s="1"/>
  <c r="CP424" i="1"/>
  <c r="CZ424" i="1" s="1"/>
  <c r="CQ424" i="1"/>
  <c r="DA424" i="1" s="1"/>
  <c r="CR424" i="1"/>
  <c r="DB424" i="1" s="1"/>
  <c r="CK424" i="1"/>
  <c r="CU424" i="1" s="1"/>
  <c r="CL424" i="1"/>
  <c r="CV424" i="1" s="1"/>
  <c r="CM424" i="1"/>
  <c r="CW424" i="1" s="1"/>
  <c r="CN424" i="1"/>
  <c r="CX424" i="1" s="1"/>
  <c r="CS424" i="1"/>
  <c r="DC424" i="1" s="1"/>
  <c r="CJ424" i="1"/>
  <c r="CM319" i="1"/>
  <c r="CW319" i="1" s="1"/>
  <c r="CN319" i="1"/>
  <c r="CX319" i="1" s="1"/>
  <c r="CO319" i="1"/>
  <c r="CY319" i="1" s="1"/>
  <c r="CP319" i="1"/>
  <c r="CZ319" i="1" s="1"/>
  <c r="CQ319" i="1"/>
  <c r="DA319" i="1" s="1"/>
  <c r="CR319" i="1"/>
  <c r="DB319" i="1" s="1"/>
  <c r="CL319" i="1"/>
  <c r="CV319" i="1" s="1"/>
  <c r="CK319" i="1"/>
  <c r="CU319" i="1" s="1"/>
  <c r="CS319" i="1"/>
  <c r="DC319" i="1" s="1"/>
  <c r="CJ319" i="1"/>
  <c r="CL312" i="1"/>
  <c r="CV312" i="1" s="1"/>
  <c r="CM312" i="1"/>
  <c r="CW312" i="1" s="1"/>
  <c r="CN312" i="1"/>
  <c r="CX312" i="1" s="1"/>
  <c r="CO312" i="1"/>
  <c r="CY312" i="1" s="1"/>
  <c r="CP312" i="1"/>
  <c r="CZ312" i="1" s="1"/>
  <c r="CQ312" i="1"/>
  <c r="DA312" i="1" s="1"/>
  <c r="CK312" i="1"/>
  <c r="CU312" i="1" s="1"/>
  <c r="CS312" i="1"/>
  <c r="DC312" i="1" s="1"/>
  <c r="CR312" i="1"/>
  <c r="DB312" i="1" s="1"/>
  <c r="CJ312" i="1"/>
  <c r="CK370" i="1"/>
  <c r="CU370" i="1" s="1"/>
  <c r="CS370" i="1"/>
  <c r="DC370" i="1" s="1"/>
  <c r="CN370" i="1"/>
  <c r="CX370" i="1" s="1"/>
  <c r="CO370" i="1"/>
  <c r="CY370" i="1" s="1"/>
  <c r="CM370" i="1"/>
  <c r="CW370" i="1" s="1"/>
  <c r="CP370" i="1"/>
  <c r="CZ370" i="1" s="1"/>
  <c r="CQ370" i="1"/>
  <c r="DA370" i="1" s="1"/>
  <c r="CR370" i="1"/>
  <c r="DB370" i="1" s="1"/>
  <c r="CL370" i="1"/>
  <c r="CV370" i="1" s="1"/>
  <c r="CJ370" i="1"/>
  <c r="CQ76" i="1"/>
  <c r="DA76" i="1" s="1"/>
  <c r="CK76" i="1"/>
  <c r="CU76" i="1" s="1"/>
  <c r="CS76" i="1"/>
  <c r="DC76" i="1" s="1"/>
  <c r="CL76" i="1"/>
  <c r="CV76" i="1" s="1"/>
  <c r="CM76" i="1"/>
  <c r="CW76" i="1" s="1"/>
  <c r="CN76" i="1"/>
  <c r="CX76" i="1" s="1"/>
  <c r="CP76" i="1"/>
  <c r="CZ76" i="1" s="1"/>
  <c r="CO76" i="1"/>
  <c r="CY76" i="1" s="1"/>
  <c r="CR76" i="1"/>
  <c r="DB76" i="1" s="1"/>
  <c r="CJ76" i="1"/>
  <c r="CL528" i="1"/>
  <c r="CV528" i="1" s="1"/>
  <c r="CN528" i="1"/>
  <c r="CX528" i="1" s="1"/>
  <c r="CO528" i="1"/>
  <c r="CY528" i="1" s="1"/>
  <c r="CK528" i="1"/>
  <c r="CU528" i="1" s="1"/>
  <c r="CM528" i="1"/>
  <c r="CW528" i="1" s="1"/>
  <c r="CP528" i="1"/>
  <c r="CZ528" i="1" s="1"/>
  <c r="CQ528" i="1"/>
  <c r="DA528" i="1" s="1"/>
  <c r="CS528" i="1"/>
  <c r="DC528" i="1" s="1"/>
  <c r="CR528" i="1"/>
  <c r="DB528" i="1" s="1"/>
  <c r="CJ528" i="1"/>
  <c r="CO70" i="1"/>
  <c r="CY70" i="1" s="1"/>
  <c r="CQ70" i="1"/>
  <c r="DA70" i="1" s="1"/>
  <c r="CR70" i="1"/>
  <c r="DB70" i="1" s="1"/>
  <c r="CK70" i="1"/>
  <c r="CU70" i="1" s="1"/>
  <c r="CS70" i="1"/>
  <c r="DC70" i="1" s="1"/>
  <c r="CL70" i="1"/>
  <c r="CV70" i="1" s="1"/>
  <c r="CN70" i="1"/>
  <c r="CX70" i="1" s="1"/>
  <c r="CM70" i="1"/>
  <c r="CW70" i="1" s="1"/>
  <c r="CP70" i="1"/>
  <c r="CZ70" i="1" s="1"/>
  <c r="CJ70" i="1"/>
  <c r="CO136" i="1"/>
  <c r="CY136" i="1" s="1"/>
  <c r="CP136" i="1"/>
  <c r="CZ136" i="1" s="1"/>
  <c r="CQ136" i="1"/>
  <c r="DA136" i="1" s="1"/>
  <c r="CR136" i="1"/>
  <c r="DB136" i="1" s="1"/>
  <c r="CL136" i="1"/>
  <c r="CV136" i="1" s="1"/>
  <c r="CM136" i="1"/>
  <c r="CW136" i="1" s="1"/>
  <c r="CS136" i="1"/>
  <c r="DC136" i="1" s="1"/>
  <c r="CK136" i="1"/>
  <c r="CU136" i="1" s="1"/>
  <c r="CN136" i="1"/>
  <c r="CX136" i="1" s="1"/>
  <c r="CJ136" i="1"/>
  <c r="CP500" i="1"/>
  <c r="CZ500" i="1" s="1"/>
  <c r="CR500" i="1"/>
  <c r="DB500" i="1" s="1"/>
  <c r="CK500" i="1"/>
  <c r="CU500" i="1" s="1"/>
  <c r="CS500" i="1"/>
  <c r="DC500" i="1" s="1"/>
  <c r="CM500" i="1"/>
  <c r="CW500" i="1" s="1"/>
  <c r="CN500" i="1"/>
  <c r="CX500" i="1" s="1"/>
  <c r="CO500" i="1"/>
  <c r="CY500" i="1" s="1"/>
  <c r="CQ500" i="1"/>
  <c r="DA500" i="1" s="1"/>
  <c r="CL500" i="1"/>
  <c r="CV500" i="1" s="1"/>
  <c r="CJ500" i="1"/>
  <c r="CO549" i="1"/>
  <c r="CY549" i="1" s="1"/>
  <c r="CQ549" i="1"/>
  <c r="DA549" i="1" s="1"/>
  <c r="CR549" i="1"/>
  <c r="DB549" i="1" s="1"/>
  <c r="CN549" i="1"/>
  <c r="CX549" i="1" s="1"/>
  <c r="CP549" i="1"/>
  <c r="CZ549" i="1" s="1"/>
  <c r="CS549" i="1"/>
  <c r="DC549" i="1" s="1"/>
  <c r="CK549" i="1"/>
  <c r="CU549" i="1" s="1"/>
  <c r="CM549" i="1"/>
  <c r="CW549" i="1" s="1"/>
  <c r="CL549" i="1"/>
  <c r="CV549" i="1" s="1"/>
  <c r="CJ549" i="1"/>
  <c r="CM1004" i="1"/>
  <c r="CW1004" i="1" s="1"/>
  <c r="CN1004" i="1"/>
  <c r="CX1004" i="1" s="1"/>
  <c r="CP1004" i="1"/>
  <c r="CZ1004" i="1" s="1"/>
  <c r="CQ1004" i="1"/>
  <c r="DA1004" i="1" s="1"/>
  <c r="CR1004" i="1"/>
  <c r="DB1004" i="1" s="1"/>
  <c r="CK1004" i="1"/>
  <c r="CU1004" i="1" s="1"/>
  <c r="CS1004" i="1"/>
  <c r="DC1004" i="1" s="1"/>
  <c r="CL1004" i="1"/>
  <c r="CV1004" i="1" s="1"/>
  <c r="CO1004" i="1"/>
  <c r="CY1004" i="1" s="1"/>
  <c r="CJ1004" i="1"/>
  <c r="CL107" i="1"/>
  <c r="CV107" i="1" s="1"/>
  <c r="CM107" i="1"/>
  <c r="CW107" i="1" s="1"/>
  <c r="CN107" i="1"/>
  <c r="CX107" i="1" s="1"/>
  <c r="CO107" i="1"/>
  <c r="CY107" i="1" s="1"/>
  <c r="CP107" i="1"/>
  <c r="CZ107" i="1" s="1"/>
  <c r="CQ107" i="1"/>
  <c r="DA107" i="1" s="1"/>
  <c r="CR107" i="1"/>
  <c r="DB107" i="1" s="1"/>
  <c r="CK107" i="1"/>
  <c r="CU107" i="1" s="1"/>
  <c r="CS107" i="1"/>
  <c r="DC107" i="1" s="1"/>
  <c r="CJ107" i="1"/>
  <c r="CP143" i="1"/>
  <c r="CZ143" i="1" s="1"/>
  <c r="CQ143" i="1"/>
  <c r="DA143" i="1" s="1"/>
  <c r="CR143" i="1"/>
  <c r="DB143" i="1" s="1"/>
  <c r="CK143" i="1"/>
  <c r="CU143" i="1" s="1"/>
  <c r="CS143" i="1"/>
  <c r="DC143" i="1" s="1"/>
  <c r="CM143" i="1"/>
  <c r="CW143" i="1" s="1"/>
  <c r="CN143" i="1"/>
  <c r="CX143" i="1" s="1"/>
  <c r="CL143" i="1"/>
  <c r="CV143" i="1" s="1"/>
  <c r="CO143" i="1"/>
  <c r="CY143" i="1" s="1"/>
  <c r="CJ143" i="1"/>
  <c r="CK297" i="1"/>
  <c r="CU297" i="1" s="1"/>
  <c r="CS297" i="1"/>
  <c r="DC297" i="1" s="1"/>
  <c r="CL297" i="1"/>
  <c r="CV297" i="1" s="1"/>
  <c r="CM297" i="1"/>
  <c r="CW297" i="1" s="1"/>
  <c r="CN297" i="1"/>
  <c r="CX297" i="1" s="1"/>
  <c r="CO297" i="1"/>
  <c r="CY297" i="1" s="1"/>
  <c r="CP297" i="1"/>
  <c r="CZ297" i="1" s="1"/>
  <c r="CR297" i="1"/>
  <c r="DB297" i="1" s="1"/>
  <c r="CQ297" i="1"/>
  <c r="DA297" i="1" s="1"/>
  <c r="CJ297" i="1"/>
  <c r="CL361" i="1"/>
  <c r="CV361" i="1" s="1"/>
  <c r="CO361" i="1"/>
  <c r="CY361" i="1" s="1"/>
  <c r="CP361" i="1"/>
  <c r="CZ361" i="1" s="1"/>
  <c r="CR361" i="1"/>
  <c r="DB361" i="1" s="1"/>
  <c r="CS361" i="1"/>
  <c r="DC361" i="1" s="1"/>
  <c r="CK361" i="1"/>
  <c r="CU361" i="1" s="1"/>
  <c r="CM361" i="1"/>
  <c r="CW361" i="1" s="1"/>
  <c r="CN361" i="1"/>
  <c r="CX361" i="1" s="1"/>
  <c r="CQ361" i="1"/>
  <c r="DA361" i="1" s="1"/>
  <c r="CJ361" i="1"/>
  <c r="CN212" i="1"/>
  <c r="CX212" i="1" s="1"/>
  <c r="CP212" i="1"/>
  <c r="CZ212" i="1" s="1"/>
  <c r="CQ212" i="1"/>
  <c r="DA212" i="1" s="1"/>
  <c r="CL212" i="1"/>
  <c r="CV212" i="1" s="1"/>
  <c r="CK212" i="1"/>
  <c r="CU212" i="1" s="1"/>
  <c r="CM212" i="1"/>
  <c r="CW212" i="1" s="1"/>
  <c r="CO212" i="1"/>
  <c r="CY212" i="1" s="1"/>
  <c r="CR212" i="1"/>
  <c r="DB212" i="1" s="1"/>
  <c r="CS212" i="1"/>
  <c r="DC212" i="1" s="1"/>
  <c r="CJ212" i="1"/>
  <c r="CO962" i="1"/>
  <c r="CY962" i="1" s="1"/>
  <c r="CP962" i="1"/>
  <c r="CZ962" i="1" s="1"/>
  <c r="CQ962" i="1"/>
  <c r="DA962" i="1" s="1"/>
  <c r="CR962" i="1"/>
  <c r="DB962" i="1" s="1"/>
  <c r="CK962" i="1"/>
  <c r="CU962" i="1" s="1"/>
  <c r="CS962" i="1"/>
  <c r="DC962" i="1" s="1"/>
  <c r="CL962" i="1"/>
  <c r="CV962" i="1" s="1"/>
  <c r="CM962" i="1"/>
  <c r="CW962" i="1" s="1"/>
  <c r="CN962" i="1"/>
  <c r="CX962" i="1" s="1"/>
  <c r="CJ962" i="1"/>
  <c r="CK780" i="1"/>
  <c r="CU780" i="1" s="1"/>
  <c r="CS780" i="1"/>
  <c r="DC780" i="1" s="1"/>
  <c r="CL780" i="1"/>
  <c r="CV780" i="1" s="1"/>
  <c r="CM780" i="1"/>
  <c r="CW780" i="1" s="1"/>
  <c r="CN780" i="1"/>
  <c r="CX780" i="1" s="1"/>
  <c r="CO780" i="1"/>
  <c r="CY780" i="1" s="1"/>
  <c r="CP780" i="1"/>
  <c r="CZ780" i="1" s="1"/>
  <c r="CQ780" i="1"/>
  <c r="DA780" i="1" s="1"/>
  <c r="CR780" i="1"/>
  <c r="DB780" i="1" s="1"/>
  <c r="CJ780" i="1"/>
  <c r="CN502" i="1"/>
  <c r="CX502" i="1" s="1"/>
  <c r="CP502" i="1"/>
  <c r="CZ502" i="1" s="1"/>
  <c r="CQ502" i="1"/>
  <c r="DA502" i="1" s="1"/>
  <c r="CK502" i="1"/>
  <c r="CU502" i="1" s="1"/>
  <c r="CS502" i="1"/>
  <c r="DC502" i="1" s="1"/>
  <c r="CL502" i="1"/>
  <c r="CV502" i="1" s="1"/>
  <c r="CM502" i="1"/>
  <c r="CW502" i="1" s="1"/>
  <c r="CO502" i="1"/>
  <c r="CY502" i="1" s="1"/>
  <c r="CR502" i="1"/>
  <c r="DB502" i="1" s="1"/>
  <c r="CJ502" i="1"/>
  <c r="CL582" i="1"/>
  <c r="CV582" i="1" s="1"/>
  <c r="CM582" i="1"/>
  <c r="CW582" i="1" s="1"/>
  <c r="CN582" i="1"/>
  <c r="CX582" i="1" s="1"/>
  <c r="CO582" i="1"/>
  <c r="CY582" i="1" s="1"/>
  <c r="CQ582" i="1"/>
  <c r="DA582" i="1" s="1"/>
  <c r="CK582" i="1"/>
  <c r="CU582" i="1" s="1"/>
  <c r="CS582" i="1"/>
  <c r="DC582" i="1" s="1"/>
  <c r="CP582" i="1"/>
  <c r="CZ582" i="1" s="1"/>
  <c r="CR582" i="1"/>
  <c r="DB582" i="1" s="1"/>
  <c r="CJ582" i="1"/>
  <c r="CP267" i="1"/>
  <c r="CZ267" i="1" s="1"/>
  <c r="CQ267" i="1"/>
  <c r="DA267" i="1" s="1"/>
  <c r="CK267" i="1"/>
  <c r="CU267" i="1" s="1"/>
  <c r="CS267" i="1"/>
  <c r="DC267" i="1" s="1"/>
  <c r="CL267" i="1"/>
  <c r="CV267" i="1" s="1"/>
  <c r="CM267" i="1"/>
  <c r="CW267" i="1" s="1"/>
  <c r="CR267" i="1"/>
  <c r="DB267" i="1" s="1"/>
  <c r="CO267" i="1"/>
  <c r="CY267" i="1" s="1"/>
  <c r="CN267" i="1"/>
  <c r="CX267" i="1" s="1"/>
  <c r="CJ267" i="1"/>
  <c r="CK667" i="1"/>
  <c r="CU667" i="1" s="1"/>
  <c r="CS667" i="1"/>
  <c r="DC667" i="1" s="1"/>
  <c r="CL667" i="1"/>
  <c r="CV667" i="1" s="1"/>
  <c r="CM667" i="1"/>
  <c r="CW667" i="1" s="1"/>
  <c r="CN667" i="1"/>
  <c r="CX667" i="1" s="1"/>
  <c r="CO667" i="1"/>
  <c r="CY667" i="1" s="1"/>
  <c r="CP667" i="1"/>
  <c r="CZ667" i="1" s="1"/>
  <c r="CR667" i="1"/>
  <c r="DB667" i="1" s="1"/>
  <c r="CQ667" i="1"/>
  <c r="DA667" i="1" s="1"/>
  <c r="CJ667" i="1"/>
  <c r="CM589" i="1"/>
  <c r="CW589" i="1" s="1"/>
  <c r="CN589" i="1"/>
  <c r="CX589" i="1" s="1"/>
  <c r="CO589" i="1"/>
  <c r="CY589" i="1" s="1"/>
  <c r="CP589" i="1"/>
  <c r="CZ589" i="1" s="1"/>
  <c r="CL589" i="1"/>
  <c r="CV589" i="1" s="1"/>
  <c r="CK589" i="1"/>
  <c r="CU589" i="1" s="1"/>
  <c r="CQ589" i="1"/>
  <c r="DA589" i="1" s="1"/>
  <c r="CR589" i="1"/>
  <c r="DB589" i="1" s="1"/>
  <c r="CS589" i="1"/>
  <c r="DC589" i="1" s="1"/>
  <c r="CJ589" i="1"/>
  <c r="CQ315" i="1"/>
  <c r="DA315" i="1" s="1"/>
  <c r="CR315" i="1"/>
  <c r="DB315" i="1" s="1"/>
  <c r="CK315" i="1"/>
  <c r="CU315" i="1" s="1"/>
  <c r="CS315" i="1"/>
  <c r="DC315" i="1" s="1"/>
  <c r="CL315" i="1"/>
  <c r="CV315" i="1" s="1"/>
  <c r="CM315" i="1"/>
  <c r="CW315" i="1" s="1"/>
  <c r="CN315" i="1"/>
  <c r="CX315" i="1" s="1"/>
  <c r="CP315" i="1"/>
  <c r="CZ315" i="1" s="1"/>
  <c r="CO315" i="1"/>
  <c r="CY315" i="1" s="1"/>
  <c r="CJ315" i="1"/>
  <c r="CR339" i="1"/>
  <c r="DB339" i="1" s="1"/>
  <c r="CL339" i="1"/>
  <c r="CV339" i="1" s="1"/>
  <c r="CM339" i="1"/>
  <c r="CW339" i="1" s="1"/>
  <c r="CN339" i="1"/>
  <c r="CX339" i="1" s="1"/>
  <c r="CP339" i="1"/>
  <c r="CZ339" i="1" s="1"/>
  <c r="CQ339" i="1"/>
  <c r="DA339" i="1" s="1"/>
  <c r="CS339" i="1"/>
  <c r="DC339" i="1" s="1"/>
  <c r="CK339" i="1"/>
  <c r="CU339" i="1" s="1"/>
  <c r="CO339" i="1"/>
  <c r="CY339" i="1" s="1"/>
  <c r="CJ339" i="1"/>
  <c r="CQ960" i="1"/>
  <c r="DA960" i="1" s="1"/>
  <c r="CR960" i="1"/>
  <c r="DB960" i="1" s="1"/>
  <c r="CK960" i="1"/>
  <c r="CU960" i="1" s="1"/>
  <c r="CS960" i="1"/>
  <c r="DC960" i="1" s="1"/>
  <c r="CL960" i="1"/>
  <c r="CV960" i="1" s="1"/>
  <c r="CM960" i="1"/>
  <c r="CW960" i="1" s="1"/>
  <c r="CN960" i="1"/>
  <c r="CX960" i="1" s="1"/>
  <c r="CO960" i="1"/>
  <c r="CY960" i="1" s="1"/>
  <c r="CP960" i="1"/>
  <c r="CZ960" i="1" s="1"/>
  <c r="CJ960" i="1"/>
  <c r="CQ515" i="1"/>
  <c r="DA515" i="1" s="1"/>
  <c r="CK515" i="1"/>
  <c r="CU515" i="1" s="1"/>
  <c r="CS515" i="1"/>
  <c r="DC515" i="1" s="1"/>
  <c r="CL515" i="1"/>
  <c r="CV515" i="1" s="1"/>
  <c r="CN515" i="1"/>
  <c r="CX515" i="1" s="1"/>
  <c r="CM515" i="1"/>
  <c r="CW515" i="1" s="1"/>
  <c r="CP515" i="1"/>
  <c r="CZ515" i="1" s="1"/>
  <c r="CO515" i="1"/>
  <c r="CY515" i="1" s="1"/>
  <c r="CR515" i="1"/>
  <c r="DB515" i="1" s="1"/>
  <c r="CJ515" i="1"/>
  <c r="CL859" i="1"/>
  <c r="CV859" i="1" s="1"/>
  <c r="CM859" i="1"/>
  <c r="CW859" i="1" s="1"/>
  <c r="CN859" i="1"/>
  <c r="CX859" i="1" s="1"/>
  <c r="CO859" i="1"/>
  <c r="CY859" i="1" s="1"/>
  <c r="CP859" i="1"/>
  <c r="CZ859" i="1" s="1"/>
  <c r="CQ859" i="1"/>
  <c r="DA859" i="1" s="1"/>
  <c r="CR859" i="1"/>
  <c r="DB859" i="1" s="1"/>
  <c r="CK859" i="1"/>
  <c r="CU859" i="1" s="1"/>
  <c r="CS859" i="1"/>
  <c r="DC859" i="1" s="1"/>
  <c r="CJ859" i="1"/>
  <c r="CP275" i="1"/>
  <c r="CZ275" i="1" s="1"/>
  <c r="CQ275" i="1"/>
  <c r="DA275" i="1" s="1"/>
  <c r="CK275" i="1"/>
  <c r="CU275" i="1" s="1"/>
  <c r="CS275" i="1"/>
  <c r="DC275" i="1" s="1"/>
  <c r="CL275" i="1"/>
  <c r="CV275" i="1" s="1"/>
  <c r="CM275" i="1"/>
  <c r="CW275" i="1" s="1"/>
  <c r="CN275" i="1"/>
  <c r="CX275" i="1" s="1"/>
  <c r="CO275" i="1"/>
  <c r="CY275" i="1" s="1"/>
  <c r="CR275" i="1"/>
  <c r="DB275" i="1" s="1"/>
  <c r="CJ275" i="1"/>
  <c r="CO898" i="1"/>
  <c r="CY898" i="1" s="1"/>
  <c r="CP898" i="1"/>
  <c r="CZ898" i="1" s="1"/>
  <c r="CQ898" i="1"/>
  <c r="DA898" i="1" s="1"/>
  <c r="CR898" i="1"/>
  <c r="DB898" i="1" s="1"/>
  <c r="CK898" i="1"/>
  <c r="CU898" i="1" s="1"/>
  <c r="CS898" i="1"/>
  <c r="DC898" i="1" s="1"/>
  <c r="CL898" i="1"/>
  <c r="CV898" i="1" s="1"/>
  <c r="CM898" i="1"/>
  <c r="CW898" i="1" s="1"/>
  <c r="CN898" i="1"/>
  <c r="CX898" i="1" s="1"/>
  <c r="CJ898" i="1"/>
  <c r="CR716" i="1"/>
  <c r="DB716" i="1" s="1"/>
  <c r="CK716" i="1"/>
  <c r="CU716" i="1" s="1"/>
  <c r="CS716" i="1"/>
  <c r="DC716" i="1" s="1"/>
  <c r="CL716" i="1"/>
  <c r="CV716" i="1" s="1"/>
  <c r="CN716" i="1"/>
  <c r="CX716" i="1" s="1"/>
  <c r="CO716" i="1"/>
  <c r="CY716" i="1" s="1"/>
  <c r="CQ716" i="1"/>
  <c r="DA716" i="1" s="1"/>
  <c r="CM716" i="1"/>
  <c r="CW716" i="1" s="1"/>
  <c r="CP716" i="1"/>
  <c r="CZ716" i="1" s="1"/>
  <c r="CJ716" i="1"/>
  <c r="CO776" i="1"/>
  <c r="CY776" i="1" s="1"/>
  <c r="CP776" i="1"/>
  <c r="CZ776" i="1" s="1"/>
  <c r="CQ776" i="1"/>
  <c r="DA776" i="1" s="1"/>
  <c r="CR776" i="1"/>
  <c r="DB776" i="1" s="1"/>
  <c r="CK776" i="1"/>
  <c r="CU776" i="1" s="1"/>
  <c r="CS776" i="1"/>
  <c r="DC776" i="1" s="1"/>
  <c r="CL776" i="1"/>
  <c r="CV776" i="1" s="1"/>
  <c r="CM776" i="1"/>
  <c r="CW776" i="1" s="1"/>
  <c r="CN776" i="1"/>
  <c r="CX776" i="1" s="1"/>
  <c r="CJ776" i="1"/>
  <c r="CN510" i="1"/>
  <c r="CX510" i="1" s="1"/>
  <c r="CP510" i="1"/>
  <c r="CZ510" i="1" s="1"/>
  <c r="CQ510" i="1"/>
  <c r="DA510" i="1" s="1"/>
  <c r="CK510" i="1"/>
  <c r="CU510" i="1" s="1"/>
  <c r="CS510" i="1"/>
  <c r="DC510" i="1" s="1"/>
  <c r="CM510" i="1"/>
  <c r="CW510" i="1" s="1"/>
  <c r="CR510" i="1"/>
  <c r="DB510" i="1" s="1"/>
  <c r="CL510" i="1"/>
  <c r="CV510" i="1" s="1"/>
  <c r="CO510" i="1"/>
  <c r="CY510" i="1" s="1"/>
  <c r="CJ510" i="1"/>
  <c r="CK537" i="1"/>
  <c r="CU537" i="1" s="1"/>
  <c r="CS537" i="1"/>
  <c r="DC537" i="1" s="1"/>
  <c r="CM537" i="1"/>
  <c r="CW537" i="1" s="1"/>
  <c r="CN537" i="1"/>
  <c r="CX537" i="1" s="1"/>
  <c r="CL537" i="1"/>
  <c r="CV537" i="1" s="1"/>
  <c r="CP537" i="1"/>
  <c r="CZ537" i="1" s="1"/>
  <c r="CR537" i="1"/>
  <c r="DB537" i="1" s="1"/>
  <c r="CO537" i="1"/>
  <c r="CY537" i="1" s="1"/>
  <c r="CQ537" i="1"/>
  <c r="DA537" i="1" s="1"/>
  <c r="CJ537" i="1"/>
  <c r="CM270" i="1"/>
  <c r="CW270" i="1" s="1"/>
  <c r="CN270" i="1"/>
  <c r="CX270" i="1" s="1"/>
  <c r="CP270" i="1"/>
  <c r="CZ270" i="1" s="1"/>
  <c r="CQ270" i="1"/>
  <c r="DA270" i="1" s="1"/>
  <c r="CR270" i="1"/>
  <c r="DB270" i="1" s="1"/>
  <c r="CL270" i="1"/>
  <c r="CV270" i="1" s="1"/>
  <c r="CO270" i="1"/>
  <c r="CY270" i="1" s="1"/>
  <c r="CS270" i="1"/>
  <c r="DC270" i="1" s="1"/>
  <c r="CK270" i="1"/>
  <c r="CU270" i="1" s="1"/>
  <c r="CJ270" i="1"/>
  <c r="CR448" i="1"/>
  <c r="DB448" i="1" s="1"/>
  <c r="CL448" i="1"/>
  <c r="CV448" i="1" s="1"/>
  <c r="CM448" i="1"/>
  <c r="CW448" i="1" s="1"/>
  <c r="CN448" i="1"/>
  <c r="CX448" i="1" s="1"/>
  <c r="CO448" i="1"/>
  <c r="CY448" i="1" s="1"/>
  <c r="CQ448" i="1"/>
  <c r="DA448" i="1" s="1"/>
  <c r="CK448" i="1"/>
  <c r="CU448" i="1" s="1"/>
  <c r="CP448" i="1"/>
  <c r="CZ448" i="1" s="1"/>
  <c r="CS448" i="1"/>
  <c r="DC448" i="1" s="1"/>
  <c r="CJ448" i="1"/>
  <c r="CK239" i="1"/>
  <c r="CU239" i="1" s="1"/>
  <c r="CM239" i="1"/>
  <c r="CW239" i="1" s="1"/>
  <c r="CQ239" i="1"/>
  <c r="DA239" i="1" s="1"/>
  <c r="CL239" i="1"/>
  <c r="CV239" i="1" s="1"/>
  <c r="CN239" i="1"/>
  <c r="CX239" i="1" s="1"/>
  <c r="CO239" i="1"/>
  <c r="CY239" i="1" s="1"/>
  <c r="CP239" i="1"/>
  <c r="CZ239" i="1" s="1"/>
  <c r="CS239" i="1"/>
  <c r="DC239" i="1" s="1"/>
  <c r="CR239" i="1"/>
  <c r="DB239" i="1" s="1"/>
  <c r="CJ239" i="1"/>
  <c r="CP474" i="1"/>
  <c r="CZ474" i="1" s="1"/>
  <c r="CR474" i="1"/>
  <c r="DB474" i="1" s="1"/>
  <c r="CL474" i="1"/>
  <c r="CV474" i="1" s="1"/>
  <c r="CM474" i="1"/>
  <c r="CW474" i="1" s="1"/>
  <c r="CO474" i="1"/>
  <c r="CY474" i="1" s="1"/>
  <c r="CK474" i="1"/>
  <c r="CU474" i="1" s="1"/>
  <c r="CN474" i="1"/>
  <c r="CX474" i="1" s="1"/>
  <c r="CS474" i="1"/>
  <c r="DC474" i="1" s="1"/>
  <c r="CQ474" i="1"/>
  <c r="DA474" i="1" s="1"/>
  <c r="CJ474" i="1"/>
  <c r="CP399" i="1"/>
  <c r="CZ399" i="1" s="1"/>
  <c r="CQ399" i="1"/>
  <c r="DA399" i="1" s="1"/>
  <c r="CR399" i="1"/>
  <c r="DB399" i="1" s="1"/>
  <c r="CK399" i="1"/>
  <c r="CU399" i="1" s="1"/>
  <c r="CS399" i="1"/>
  <c r="DC399" i="1" s="1"/>
  <c r="CM399" i="1"/>
  <c r="CW399" i="1" s="1"/>
  <c r="CL399" i="1"/>
  <c r="CV399" i="1" s="1"/>
  <c r="CN399" i="1"/>
  <c r="CX399" i="1" s="1"/>
  <c r="CO399" i="1"/>
  <c r="CY399" i="1" s="1"/>
  <c r="CJ399" i="1"/>
  <c r="CN688" i="1"/>
  <c r="CX688" i="1" s="1"/>
  <c r="CO688" i="1"/>
  <c r="CY688" i="1" s="1"/>
  <c r="CP688" i="1"/>
  <c r="CZ688" i="1" s="1"/>
  <c r="CR688" i="1"/>
  <c r="DB688" i="1" s="1"/>
  <c r="CK688" i="1"/>
  <c r="CU688" i="1" s="1"/>
  <c r="CS688" i="1"/>
  <c r="DC688" i="1" s="1"/>
  <c r="CM688" i="1"/>
  <c r="CW688" i="1" s="1"/>
  <c r="CL688" i="1"/>
  <c r="CV688" i="1" s="1"/>
  <c r="CQ688" i="1"/>
  <c r="DA688" i="1" s="1"/>
  <c r="CJ688" i="1"/>
  <c r="CP482" i="1"/>
  <c r="CZ482" i="1" s="1"/>
  <c r="CR482" i="1"/>
  <c r="DB482" i="1" s="1"/>
  <c r="CL482" i="1"/>
  <c r="CV482" i="1" s="1"/>
  <c r="CM482" i="1"/>
  <c r="CW482" i="1" s="1"/>
  <c r="CO482" i="1"/>
  <c r="CY482" i="1" s="1"/>
  <c r="CN482" i="1"/>
  <c r="CX482" i="1" s="1"/>
  <c r="CQ482" i="1"/>
  <c r="DA482" i="1" s="1"/>
  <c r="CS482" i="1"/>
  <c r="DC482" i="1" s="1"/>
  <c r="CK482" i="1"/>
  <c r="CU482" i="1" s="1"/>
  <c r="CJ482" i="1"/>
  <c r="CM167" i="1"/>
  <c r="CW167" i="1" s="1"/>
  <c r="CO167" i="1"/>
  <c r="CY167" i="1" s="1"/>
  <c r="CP167" i="1"/>
  <c r="CZ167" i="1" s="1"/>
  <c r="CK167" i="1"/>
  <c r="CU167" i="1" s="1"/>
  <c r="CS167" i="1"/>
  <c r="DC167" i="1" s="1"/>
  <c r="CL167" i="1"/>
  <c r="CV167" i="1" s="1"/>
  <c r="CN167" i="1"/>
  <c r="CX167" i="1" s="1"/>
  <c r="CQ167" i="1"/>
  <c r="DA167" i="1" s="1"/>
  <c r="CR167" i="1"/>
  <c r="DB167" i="1" s="1"/>
  <c r="CJ167" i="1"/>
  <c r="CQ1016" i="1"/>
  <c r="DA1016" i="1" s="1"/>
  <c r="CR1016" i="1"/>
  <c r="DB1016" i="1" s="1"/>
  <c r="CL1016" i="1"/>
  <c r="CV1016" i="1" s="1"/>
  <c r="CM1016" i="1"/>
  <c r="CW1016" i="1" s="1"/>
  <c r="CN1016" i="1"/>
  <c r="CX1016" i="1" s="1"/>
  <c r="CO1016" i="1"/>
  <c r="CY1016" i="1" s="1"/>
  <c r="CJ1016" i="1"/>
  <c r="CK1016" i="1"/>
  <c r="CU1016" i="1" s="1"/>
  <c r="CP1016" i="1"/>
  <c r="CZ1016" i="1" s="1"/>
  <c r="CS1016" i="1"/>
  <c r="DC1016" i="1" s="1"/>
  <c r="CN71" i="1"/>
  <c r="CX71" i="1" s="1"/>
  <c r="CP71" i="1"/>
  <c r="CZ71" i="1" s="1"/>
  <c r="CQ71" i="1"/>
  <c r="DA71" i="1" s="1"/>
  <c r="CR71" i="1"/>
  <c r="DB71" i="1" s="1"/>
  <c r="CK71" i="1"/>
  <c r="CU71" i="1" s="1"/>
  <c r="CS71" i="1"/>
  <c r="DC71" i="1" s="1"/>
  <c r="CM71" i="1"/>
  <c r="CW71" i="1" s="1"/>
  <c r="CL71" i="1"/>
  <c r="CV71" i="1" s="1"/>
  <c r="CO71" i="1"/>
  <c r="CY71" i="1" s="1"/>
  <c r="CJ71" i="1"/>
  <c r="CQ118" i="1"/>
  <c r="DA118" i="1" s="1"/>
  <c r="CR118" i="1"/>
  <c r="DB118" i="1" s="1"/>
  <c r="CK118" i="1"/>
  <c r="CU118" i="1" s="1"/>
  <c r="CS118" i="1"/>
  <c r="DC118" i="1" s="1"/>
  <c r="CL118" i="1"/>
  <c r="CV118" i="1" s="1"/>
  <c r="CM118" i="1"/>
  <c r="CW118" i="1" s="1"/>
  <c r="CN118" i="1"/>
  <c r="CX118" i="1" s="1"/>
  <c r="CO118" i="1"/>
  <c r="CY118" i="1" s="1"/>
  <c r="CP118" i="1"/>
  <c r="CZ118" i="1" s="1"/>
  <c r="CJ118" i="1"/>
  <c r="CK455" i="1"/>
  <c r="CU455" i="1" s="1"/>
  <c r="CS455" i="1"/>
  <c r="DC455" i="1" s="1"/>
  <c r="CM455" i="1"/>
  <c r="CW455" i="1" s="1"/>
  <c r="CN455" i="1"/>
  <c r="CX455" i="1" s="1"/>
  <c r="CO455" i="1"/>
  <c r="CY455" i="1" s="1"/>
  <c r="CP455" i="1"/>
  <c r="CZ455" i="1" s="1"/>
  <c r="CR455" i="1"/>
  <c r="DB455" i="1" s="1"/>
  <c r="CL455" i="1"/>
  <c r="CV455" i="1" s="1"/>
  <c r="CQ455" i="1"/>
  <c r="DA455" i="1" s="1"/>
  <c r="CJ455" i="1"/>
  <c r="CR186" i="1"/>
  <c r="DB186" i="1" s="1"/>
  <c r="CL186" i="1"/>
  <c r="CV186" i="1" s="1"/>
  <c r="CM186" i="1"/>
  <c r="CW186" i="1" s="1"/>
  <c r="CP186" i="1"/>
  <c r="CZ186" i="1" s="1"/>
  <c r="CQ186" i="1"/>
  <c r="DA186" i="1" s="1"/>
  <c r="CS186" i="1"/>
  <c r="DC186" i="1" s="1"/>
  <c r="CO186" i="1"/>
  <c r="CY186" i="1" s="1"/>
  <c r="CK186" i="1"/>
  <c r="CU186" i="1" s="1"/>
  <c r="CN186" i="1"/>
  <c r="CX186" i="1" s="1"/>
  <c r="CJ186" i="1"/>
  <c r="CK256" i="1"/>
  <c r="CU256" i="1" s="1"/>
  <c r="CS256" i="1"/>
  <c r="DC256" i="1" s="1"/>
  <c r="CL256" i="1"/>
  <c r="CV256" i="1" s="1"/>
  <c r="CN256" i="1"/>
  <c r="CX256" i="1" s="1"/>
  <c r="CO256" i="1"/>
  <c r="CY256" i="1" s="1"/>
  <c r="CP256" i="1"/>
  <c r="CZ256" i="1" s="1"/>
  <c r="CM256" i="1"/>
  <c r="CW256" i="1" s="1"/>
  <c r="CQ256" i="1"/>
  <c r="DA256" i="1" s="1"/>
  <c r="CR256" i="1"/>
  <c r="DB256" i="1" s="1"/>
  <c r="CJ256" i="1"/>
  <c r="CR546" i="1"/>
  <c r="DB546" i="1" s="1"/>
  <c r="CL546" i="1"/>
  <c r="CV546" i="1" s="1"/>
  <c r="CM546" i="1"/>
  <c r="CW546" i="1" s="1"/>
  <c r="CP546" i="1"/>
  <c r="CZ546" i="1" s="1"/>
  <c r="CQ546" i="1"/>
  <c r="DA546" i="1" s="1"/>
  <c r="CS546" i="1"/>
  <c r="DC546" i="1" s="1"/>
  <c r="CK546" i="1"/>
  <c r="CU546" i="1" s="1"/>
  <c r="CO546" i="1"/>
  <c r="CY546" i="1" s="1"/>
  <c r="CN546" i="1"/>
  <c r="CX546" i="1" s="1"/>
  <c r="CJ546" i="1"/>
  <c r="CN310" i="1"/>
  <c r="CX310" i="1" s="1"/>
  <c r="CO310" i="1"/>
  <c r="CY310" i="1" s="1"/>
  <c r="CP310" i="1"/>
  <c r="CZ310" i="1" s="1"/>
  <c r="CQ310" i="1"/>
  <c r="DA310" i="1" s="1"/>
  <c r="CR310" i="1"/>
  <c r="DB310" i="1" s="1"/>
  <c r="CK310" i="1"/>
  <c r="CU310" i="1" s="1"/>
  <c r="CS310" i="1"/>
  <c r="DC310" i="1" s="1"/>
  <c r="CM310" i="1"/>
  <c r="CW310" i="1" s="1"/>
  <c r="CL310" i="1"/>
  <c r="CV310" i="1" s="1"/>
  <c r="CJ310" i="1"/>
  <c r="CL320" i="1"/>
  <c r="CV320" i="1" s="1"/>
  <c r="CM320" i="1"/>
  <c r="CW320" i="1" s="1"/>
  <c r="CN320" i="1"/>
  <c r="CX320" i="1" s="1"/>
  <c r="CO320" i="1"/>
  <c r="CY320" i="1" s="1"/>
  <c r="CP320" i="1"/>
  <c r="CZ320" i="1" s="1"/>
  <c r="CQ320" i="1"/>
  <c r="DA320" i="1" s="1"/>
  <c r="CK320" i="1"/>
  <c r="CU320" i="1" s="1"/>
  <c r="CS320" i="1"/>
  <c r="DC320" i="1" s="1"/>
  <c r="CR320" i="1"/>
  <c r="DB320" i="1" s="1"/>
  <c r="CJ320" i="1"/>
  <c r="CN31" i="1"/>
  <c r="CX31" i="1" s="1"/>
  <c r="CP31" i="1"/>
  <c r="CZ31" i="1" s="1"/>
  <c r="CQ31" i="1"/>
  <c r="DA31" i="1" s="1"/>
  <c r="CR31" i="1"/>
  <c r="DB31" i="1" s="1"/>
  <c r="CK31" i="1"/>
  <c r="CU31" i="1" s="1"/>
  <c r="CS31" i="1"/>
  <c r="DC31" i="1" s="1"/>
  <c r="CM31" i="1"/>
  <c r="CW31" i="1" s="1"/>
  <c r="CL31" i="1"/>
  <c r="CV31" i="1" s="1"/>
  <c r="CO31" i="1"/>
  <c r="CY31" i="1" s="1"/>
  <c r="CJ31" i="1"/>
  <c r="CQ561" i="1"/>
  <c r="DA561" i="1" s="1"/>
  <c r="CR561" i="1"/>
  <c r="DB561" i="1" s="1"/>
  <c r="CK561" i="1"/>
  <c r="CU561" i="1" s="1"/>
  <c r="CS561" i="1"/>
  <c r="DC561" i="1" s="1"/>
  <c r="CL561" i="1"/>
  <c r="CV561" i="1" s="1"/>
  <c r="CN561" i="1"/>
  <c r="CX561" i="1" s="1"/>
  <c r="CP561" i="1"/>
  <c r="CZ561" i="1" s="1"/>
  <c r="CM561" i="1"/>
  <c r="CW561" i="1" s="1"/>
  <c r="CO561" i="1"/>
  <c r="CY561" i="1" s="1"/>
  <c r="CJ561" i="1"/>
  <c r="CQ323" i="1"/>
  <c r="DA323" i="1" s="1"/>
  <c r="CR323" i="1"/>
  <c r="DB323" i="1" s="1"/>
  <c r="CK323" i="1"/>
  <c r="CU323" i="1" s="1"/>
  <c r="CS323" i="1"/>
  <c r="DC323" i="1" s="1"/>
  <c r="CL323" i="1"/>
  <c r="CV323" i="1" s="1"/>
  <c r="CM323" i="1"/>
  <c r="CW323" i="1" s="1"/>
  <c r="CN323" i="1"/>
  <c r="CX323" i="1" s="1"/>
  <c r="CP323" i="1"/>
  <c r="CZ323" i="1" s="1"/>
  <c r="CO323" i="1"/>
  <c r="CY323" i="1" s="1"/>
  <c r="CJ323" i="1"/>
  <c r="CM418" i="1"/>
  <c r="CW418" i="1" s="1"/>
  <c r="CN418" i="1"/>
  <c r="CX418" i="1" s="1"/>
  <c r="CO418" i="1"/>
  <c r="CY418" i="1" s="1"/>
  <c r="CP418" i="1"/>
  <c r="CZ418" i="1" s="1"/>
  <c r="CR418" i="1"/>
  <c r="DB418" i="1" s="1"/>
  <c r="CK418" i="1"/>
  <c r="CU418" i="1" s="1"/>
  <c r="CL418" i="1"/>
  <c r="CV418" i="1" s="1"/>
  <c r="CQ418" i="1"/>
  <c r="DA418" i="1" s="1"/>
  <c r="CS418" i="1"/>
  <c r="DC418" i="1" s="1"/>
  <c r="CJ418" i="1"/>
  <c r="CP135" i="1"/>
  <c r="CZ135" i="1" s="1"/>
  <c r="CQ135" i="1"/>
  <c r="DA135" i="1" s="1"/>
  <c r="CR135" i="1"/>
  <c r="DB135" i="1" s="1"/>
  <c r="CK135" i="1"/>
  <c r="CU135" i="1" s="1"/>
  <c r="CS135" i="1"/>
  <c r="DC135" i="1" s="1"/>
  <c r="CM135" i="1"/>
  <c r="CW135" i="1" s="1"/>
  <c r="CO135" i="1"/>
  <c r="CY135" i="1" s="1"/>
  <c r="CL135" i="1"/>
  <c r="CV135" i="1" s="1"/>
  <c r="CN135" i="1"/>
  <c r="CX135" i="1" s="1"/>
  <c r="CJ135" i="1"/>
  <c r="CN39" i="1"/>
  <c r="CX39" i="1" s="1"/>
  <c r="CP39" i="1"/>
  <c r="CZ39" i="1" s="1"/>
  <c r="CQ39" i="1"/>
  <c r="DA39" i="1" s="1"/>
  <c r="CR39" i="1"/>
  <c r="DB39" i="1" s="1"/>
  <c r="CK39" i="1"/>
  <c r="CU39" i="1" s="1"/>
  <c r="CS39" i="1"/>
  <c r="DC39" i="1" s="1"/>
  <c r="CM39" i="1"/>
  <c r="CW39" i="1" s="1"/>
  <c r="CL39" i="1"/>
  <c r="CV39" i="1" s="1"/>
  <c r="CO39" i="1"/>
  <c r="CY39" i="1" s="1"/>
  <c r="CJ39" i="1"/>
  <c r="CL214" i="1"/>
  <c r="CV214" i="1" s="1"/>
  <c r="CN214" i="1"/>
  <c r="CX214" i="1" s="1"/>
  <c r="CO214" i="1"/>
  <c r="CY214" i="1" s="1"/>
  <c r="CR214" i="1"/>
  <c r="DB214" i="1" s="1"/>
  <c r="CS214" i="1"/>
  <c r="DC214" i="1" s="1"/>
  <c r="CK214" i="1"/>
  <c r="CU214" i="1" s="1"/>
  <c r="CM214" i="1"/>
  <c r="CW214" i="1" s="1"/>
  <c r="CP214" i="1"/>
  <c r="CZ214" i="1" s="1"/>
  <c r="CQ214" i="1"/>
  <c r="DA214" i="1" s="1"/>
  <c r="CJ214" i="1"/>
  <c r="CM175" i="1"/>
  <c r="CW175" i="1" s="1"/>
  <c r="CO175" i="1"/>
  <c r="CY175" i="1" s="1"/>
  <c r="CP175" i="1"/>
  <c r="CZ175" i="1" s="1"/>
  <c r="CK175" i="1"/>
  <c r="CU175" i="1" s="1"/>
  <c r="CS175" i="1"/>
  <c r="DC175" i="1" s="1"/>
  <c r="CL175" i="1"/>
  <c r="CV175" i="1" s="1"/>
  <c r="CR175" i="1"/>
  <c r="DB175" i="1" s="1"/>
  <c r="CN175" i="1"/>
  <c r="CX175" i="1" s="1"/>
  <c r="CQ175" i="1"/>
  <c r="DA175" i="1" s="1"/>
  <c r="CJ175" i="1"/>
  <c r="CR241" i="1"/>
  <c r="DB241" i="1" s="1"/>
  <c r="CK241" i="1"/>
  <c r="CU241" i="1" s="1"/>
  <c r="CS241" i="1"/>
  <c r="DC241" i="1" s="1"/>
  <c r="CL241" i="1"/>
  <c r="CV241" i="1" s="1"/>
  <c r="CM241" i="1"/>
  <c r="CW241" i="1" s="1"/>
  <c r="CN241" i="1"/>
  <c r="CX241" i="1" s="1"/>
  <c r="CO241" i="1"/>
  <c r="CY241" i="1" s="1"/>
  <c r="CP241" i="1"/>
  <c r="CZ241" i="1" s="1"/>
  <c r="CQ241" i="1"/>
  <c r="DA241" i="1" s="1"/>
  <c r="CJ241" i="1"/>
  <c r="CM311" i="1"/>
  <c r="CW311" i="1" s="1"/>
  <c r="CN311" i="1"/>
  <c r="CX311" i="1" s="1"/>
  <c r="CO311" i="1"/>
  <c r="CY311" i="1" s="1"/>
  <c r="CP311" i="1"/>
  <c r="CZ311" i="1" s="1"/>
  <c r="CQ311" i="1"/>
  <c r="DA311" i="1" s="1"/>
  <c r="CR311" i="1"/>
  <c r="DB311" i="1" s="1"/>
  <c r="CL311" i="1"/>
  <c r="CV311" i="1" s="1"/>
  <c r="CK311" i="1"/>
  <c r="CU311" i="1" s="1"/>
  <c r="CS311" i="1"/>
  <c r="DC311" i="1" s="1"/>
  <c r="CJ311" i="1"/>
  <c r="CP1017" i="1"/>
  <c r="CZ1017" i="1" s="1"/>
  <c r="CQ1017" i="1"/>
  <c r="DA1017" i="1" s="1"/>
  <c r="CK1017" i="1"/>
  <c r="CU1017" i="1" s="1"/>
  <c r="CS1017" i="1"/>
  <c r="DC1017" i="1" s="1"/>
  <c r="CL1017" i="1"/>
  <c r="CV1017" i="1" s="1"/>
  <c r="CM1017" i="1"/>
  <c r="CW1017" i="1" s="1"/>
  <c r="CN1017" i="1"/>
  <c r="CX1017" i="1" s="1"/>
  <c r="CO1017" i="1"/>
  <c r="CY1017" i="1" s="1"/>
  <c r="CR1017" i="1"/>
  <c r="DB1017" i="1" s="1"/>
  <c r="CJ1017" i="1"/>
  <c r="CL901" i="1"/>
  <c r="CV901" i="1" s="1"/>
  <c r="CM901" i="1"/>
  <c r="CW901" i="1" s="1"/>
  <c r="CN901" i="1"/>
  <c r="CX901" i="1" s="1"/>
  <c r="CO901" i="1"/>
  <c r="CY901" i="1" s="1"/>
  <c r="CP901" i="1"/>
  <c r="CZ901" i="1" s="1"/>
  <c r="CQ901" i="1"/>
  <c r="DA901" i="1" s="1"/>
  <c r="CR901" i="1"/>
  <c r="DB901" i="1" s="1"/>
  <c r="CS901" i="1"/>
  <c r="DC901" i="1" s="1"/>
  <c r="CK901" i="1"/>
  <c r="CU901" i="1" s="1"/>
  <c r="CJ901" i="1"/>
  <c r="CQ726" i="1"/>
  <c r="DA726" i="1" s="1"/>
  <c r="CR726" i="1"/>
  <c r="DB726" i="1" s="1"/>
  <c r="CL726" i="1"/>
  <c r="CV726" i="1" s="1"/>
  <c r="CM726" i="1"/>
  <c r="CW726" i="1" s="1"/>
  <c r="CO726" i="1"/>
  <c r="CY726" i="1" s="1"/>
  <c r="CK726" i="1"/>
  <c r="CU726" i="1" s="1"/>
  <c r="CN726" i="1"/>
  <c r="CX726" i="1" s="1"/>
  <c r="CP726" i="1"/>
  <c r="CZ726" i="1" s="1"/>
  <c r="CS726" i="1"/>
  <c r="DC726" i="1" s="1"/>
  <c r="CJ726" i="1"/>
  <c r="CR413" i="1"/>
  <c r="DB413" i="1" s="1"/>
  <c r="CK413" i="1"/>
  <c r="CU413" i="1" s="1"/>
  <c r="CS413" i="1"/>
  <c r="DC413" i="1" s="1"/>
  <c r="CL413" i="1"/>
  <c r="CV413" i="1" s="1"/>
  <c r="CM413" i="1"/>
  <c r="CW413" i="1" s="1"/>
  <c r="CO413" i="1"/>
  <c r="CY413" i="1" s="1"/>
  <c r="CN413" i="1"/>
  <c r="CX413" i="1" s="1"/>
  <c r="CP413" i="1"/>
  <c r="CZ413" i="1" s="1"/>
  <c r="CQ413" i="1"/>
  <c r="DA413" i="1" s="1"/>
  <c r="CJ413" i="1"/>
  <c r="CO611" i="1"/>
  <c r="CY611" i="1" s="1"/>
  <c r="CP611" i="1"/>
  <c r="CZ611" i="1" s="1"/>
  <c r="CQ611" i="1"/>
  <c r="DA611" i="1" s="1"/>
  <c r="CR611" i="1"/>
  <c r="DB611" i="1" s="1"/>
  <c r="CN611" i="1"/>
  <c r="CX611" i="1" s="1"/>
  <c r="CK611" i="1"/>
  <c r="CU611" i="1" s="1"/>
  <c r="CL611" i="1"/>
  <c r="CV611" i="1" s="1"/>
  <c r="CM611" i="1"/>
  <c r="CW611" i="1" s="1"/>
  <c r="CS611" i="1"/>
  <c r="DC611" i="1" s="1"/>
  <c r="CJ611" i="1"/>
  <c r="CK607" i="1"/>
  <c r="CU607" i="1" s="1"/>
  <c r="CS607" i="1"/>
  <c r="DC607" i="1" s="1"/>
  <c r="CL607" i="1"/>
  <c r="CV607" i="1" s="1"/>
  <c r="CM607" i="1"/>
  <c r="CW607" i="1" s="1"/>
  <c r="CN607" i="1"/>
  <c r="CX607" i="1" s="1"/>
  <c r="CR607" i="1"/>
  <c r="DB607" i="1" s="1"/>
  <c r="CO607" i="1"/>
  <c r="CY607" i="1" s="1"/>
  <c r="CQ607" i="1"/>
  <c r="DA607" i="1" s="1"/>
  <c r="CP607" i="1"/>
  <c r="CZ607" i="1" s="1"/>
  <c r="CJ607" i="1"/>
  <c r="CP156" i="1"/>
  <c r="CZ156" i="1" s="1"/>
  <c r="CR156" i="1"/>
  <c r="DB156" i="1" s="1"/>
  <c r="CK156" i="1"/>
  <c r="CU156" i="1" s="1"/>
  <c r="CS156" i="1"/>
  <c r="DC156" i="1" s="1"/>
  <c r="CN156" i="1"/>
  <c r="CX156" i="1" s="1"/>
  <c r="CO156" i="1"/>
  <c r="CY156" i="1" s="1"/>
  <c r="CQ156" i="1"/>
  <c r="DA156" i="1" s="1"/>
  <c r="CM156" i="1"/>
  <c r="CW156" i="1" s="1"/>
  <c r="CL156" i="1"/>
  <c r="CV156" i="1" s="1"/>
  <c r="CJ156" i="1"/>
  <c r="CR983" i="1"/>
  <c r="DB983" i="1" s="1"/>
  <c r="CK983" i="1"/>
  <c r="CU983" i="1" s="1"/>
  <c r="CS983" i="1"/>
  <c r="DC983" i="1" s="1"/>
  <c r="CM983" i="1"/>
  <c r="CW983" i="1" s="1"/>
  <c r="CN983" i="1"/>
  <c r="CX983" i="1" s="1"/>
  <c r="CO983" i="1"/>
  <c r="CY983" i="1" s="1"/>
  <c r="CP983" i="1"/>
  <c r="CZ983" i="1" s="1"/>
  <c r="CJ983" i="1"/>
  <c r="CL983" i="1"/>
  <c r="CV983" i="1" s="1"/>
  <c r="CQ983" i="1"/>
  <c r="DA983" i="1" s="1"/>
  <c r="CN915" i="1"/>
  <c r="CX915" i="1" s="1"/>
  <c r="CO915" i="1"/>
  <c r="CY915" i="1" s="1"/>
  <c r="CP915" i="1"/>
  <c r="CZ915" i="1" s="1"/>
  <c r="CQ915" i="1"/>
  <c r="DA915" i="1" s="1"/>
  <c r="CR915" i="1"/>
  <c r="DB915" i="1" s="1"/>
  <c r="CK915" i="1"/>
  <c r="CU915" i="1" s="1"/>
  <c r="CS915" i="1"/>
  <c r="DC915" i="1" s="1"/>
  <c r="CL915" i="1"/>
  <c r="CV915" i="1" s="1"/>
  <c r="CJ915" i="1"/>
  <c r="CM915" i="1"/>
  <c r="CW915" i="1" s="1"/>
  <c r="CQ331" i="1"/>
  <c r="DA331" i="1" s="1"/>
  <c r="CR331" i="1"/>
  <c r="DB331" i="1" s="1"/>
  <c r="CK331" i="1"/>
  <c r="CU331" i="1" s="1"/>
  <c r="CS331" i="1"/>
  <c r="DC331" i="1" s="1"/>
  <c r="CL331" i="1"/>
  <c r="CV331" i="1" s="1"/>
  <c r="CM331" i="1"/>
  <c r="CW331" i="1" s="1"/>
  <c r="CN331" i="1"/>
  <c r="CX331" i="1" s="1"/>
  <c r="CO331" i="1"/>
  <c r="CY331" i="1" s="1"/>
  <c r="CP331" i="1"/>
  <c r="CZ331" i="1" s="1"/>
  <c r="CJ331" i="1"/>
  <c r="CL803" i="1"/>
  <c r="CV803" i="1" s="1"/>
  <c r="CM803" i="1"/>
  <c r="CW803" i="1" s="1"/>
  <c r="CN803" i="1"/>
  <c r="CX803" i="1" s="1"/>
  <c r="CO803" i="1"/>
  <c r="CY803" i="1" s="1"/>
  <c r="CP803" i="1"/>
  <c r="CZ803" i="1" s="1"/>
  <c r="CQ803" i="1"/>
  <c r="DA803" i="1" s="1"/>
  <c r="CR803" i="1"/>
  <c r="DB803" i="1" s="1"/>
  <c r="CK803" i="1"/>
  <c r="CU803" i="1" s="1"/>
  <c r="CS803" i="1"/>
  <c r="DC803" i="1" s="1"/>
  <c r="CJ803" i="1"/>
  <c r="CQ380" i="1"/>
  <c r="DA380" i="1" s="1"/>
  <c r="CL380" i="1"/>
  <c r="CV380" i="1" s="1"/>
  <c r="CM380" i="1"/>
  <c r="CW380" i="1" s="1"/>
  <c r="CN380" i="1"/>
  <c r="CX380" i="1" s="1"/>
  <c r="CO380" i="1"/>
  <c r="CY380" i="1" s="1"/>
  <c r="CP380" i="1"/>
  <c r="CZ380" i="1" s="1"/>
  <c r="CR380" i="1"/>
  <c r="DB380" i="1" s="1"/>
  <c r="CS380" i="1"/>
  <c r="DC380" i="1" s="1"/>
  <c r="CK380" i="1"/>
  <c r="CU380" i="1" s="1"/>
  <c r="CJ380" i="1"/>
  <c r="CQ661" i="1"/>
  <c r="DA661" i="1" s="1"/>
  <c r="CR661" i="1"/>
  <c r="DB661" i="1" s="1"/>
  <c r="CK661" i="1"/>
  <c r="CU661" i="1" s="1"/>
  <c r="CS661" i="1"/>
  <c r="DC661" i="1" s="1"/>
  <c r="CL661" i="1"/>
  <c r="CV661" i="1" s="1"/>
  <c r="CM661" i="1"/>
  <c r="CW661" i="1" s="1"/>
  <c r="CN661" i="1"/>
  <c r="CX661" i="1" s="1"/>
  <c r="CP661" i="1"/>
  <c r="CZ661" i="1" s="1"/>
  <c r="CO661" i="1"/>
  <c r="CY661" i="1" s="1"/>
  <c r="CJ661" i="1"/>
  <c r="CQ677" i="1"/>
  <c r="DA677" i="1" s="1"/>
  <c r="CR677" i="1"/>
  <c r="DB677" i="1" s="1"/>
  <c r="CK677" i="1"/>
  <c r="CU677" i="1" s="1"/>
  <c r="CS677" i="1"/>
  <c r="DC677" i="1" s="1"/>
  <c r="CM677" i="1"/>
  <c r="CW677" i="1" s="1"/>
  <c r="CN677" i="1"/>
  <c r="CX677" i="1" s="1"/>
  <c r="CP677" i="1"/>
  <c r="CZ677" i="1" s="1"/>
  <c r="CL677" i="1"/>
  <c r="CV677" i="1" s="1"/>
  <c r="CO677" i="1"/>
  <c r="CY677" i="1" s="1"/>
  <c r="CJ677" i="1"/>
  <c r="CQ766" i="1"/>
  <c r="DA766" i="1" s="1"/>
  <c r="CR766" i="1"/>
  <c r="DB766" i="1" s="1"/>
  <c r="CK766" i="1"/>
  <c r="CU766" i="1" s="1"/>
  <c r="CS766" i="1"/>
  <c r="DC766" i="1" s="1"/>
  <c r="CL766" i="1"/>
  <c r="CV766" i="1" s="1"/>
  <c r="CM766" i="1"/>
  <c r="CW766" i="1" s="1"/>
  <c r="CN766" i="1"/>
  <c r="CX766" i="1" s="1"/>
  <c r="CO766" i="1"/>
  <c r="CY766" i="1" s="1"/>
  <c r="CP766" i="1"/>
  <c r="CZ766" i="1" s="1"/>
  <c r="CJ766" i="1"/>
  <c r="CR388" i="1"/>
  <c r="DB388" i="1" s="1"/>
  <c r="CK388" i="1"/>
  <c r="CU388" i="1" s="1"/>
  <c r="CS388" i="1"/>
  <c r="DC388" i="1" s="1"/>
  <c r="CL388" i="1"/>
  <c r="CV388" i="1" s="1"/>
  <c r="CM388" i="1"/>
  <c r="CW388" i="1" s="1"/>
  <c r="CN388" i="1"/>
  <c r="CX388" i="1" s="1"/>
  <c r="CP388" i="1"/>
  <c r="CZ388" i="1" s="1"/>
  <c r="CO388" i="1"/>
  <c r="CY388" i="1" s="1"/>
  <c r="CQ388" i="1"/>
  <c r="DA388" i="1" s="1"/>
  <c r="CJ388" i="1"/>
  <c r="CP945" i="1"/>
  <c r="CZ945" i="1" s="1"/>
  <c r="CQ945" i="1"/>
  <c r="DA945" i="1" s="1"/>
  <c r="CR945" i="1"/>
  <c r="DB945" i="1" s="1"/>
  <c r="CK945" i="1"/>
  <c r="CU945" i="1" s="1"/>
  <c r="CS945" i="1"/>
  <c r="DC945" i="1" s="1"/>
  <c r="CL945" i="1"/>
  <c r="CV945" i="1" s="1"/>
  <c r="CM945" i="1"/>
  <c r="CW945" i="1" s="1"/>
  <c r="CN945" i="1"/>
  <c r="CX945" i="1" s="1"/>
  <c r="CO945" i="1"/>
  <c r="CY945" i="1" s="1"/>
  <c r="CJ945" i="1"/>
  <c r="CL843" i="1"/>
  <c r="CV843" i="1" s="1"/>
  <c r="CM843" i="1"/>
  <c r="CW843" i="1" s="1"/>
  <c r="CN843" i="1"/>
  <c r="CX843" i="1" s="1"/>
  <c r="CO843" i="1"/>
  <c r="CY843" i="1" s="1"/>
  <c r="CP843" i="1"/>
  <c r="CZ843" i="1" s="1"/>
  <c r="CQ843" i="1"/>
  <c r="DA843" i="1" s="1"/>
  <c r="CR843" i="1"/>
  <c r="DB843" i="1" s="1"/>
  <c r="CK843" i="1"/>
  <c r="CU843" i="1" s="1"/>
  <c r="CS843" i="1"/>
  <c r="DC843" i="1" s="1"/>
  <c r="CJ843" i="1"/>
  <c r="CP839" i="1"/>
  <c r="CZ839" i="1" s="1"/>
  <c r="CQ839" i="1"/>
  <c r="DA839" i="1" s="1"/>
  <c r="CR839" i="1"/>
  <c r="DB839" i="1" s="1"/>
  <c r="CK839" i="1"/>
  <c r="CU839" i="1" s="1"/>
  <c r="CS839" i="1"/>
  <c r="DC839" i="1" s="1"/>
  <c r="CL839" i="1"/>
  <c r="CV839" i="1" s="1"/>
  <c r="CM839" i="1"/>
  <c r="CW839" i="1" s="1"/>
  <c r="CN839" i="1"/>
  <c r="CX839" i="1" s="1"/>
  <c r="CO839" i="1"/>
  <c r="CY839" i="1" s="1"/>
  <c r="CJ839" i="1"/>
  <c r="CO276" i="1"/>
  <c r="CY276" i="1" s="1"/>
  <c r="CP276" i="1"/>
  <c r="CZ276" i="1" s="1"/>
  <c r="CR276" i="1"/>
  <c r="DB276" i="1" s="1"/>
  <c r="CK276" i="1"/>
  <c r="CU276" i="1" s="1"/>
  <c r="CS276" i="1"/>
  <c r="DC276" i="1" s="1"/>
  <c r="CL276" i="1"/>
  <c r="CV276" i="1" s="1"/>
  <c r="CM276" i="1"/>
  <c r="CW276" i="1" s="1"/>
  <c r="CN276" i="1"/>
  <c r="CX276" i="1" s="1"/>
  <c r="CQ276" i="1"/>
  <c r="DA276" i="1" s="1"/>
  <c r="CJ276" i="1"/>
  <c r="CN801" i="1"/>
  <c r="CX801" i="1" s="1"/>
  <c r="CO801" i="1"/>
  <c r="CY801" i="1" s="1"/>
  <c r="CP801" i="1"/>
  <c r="CZ801" i="1" s="1"/>
  <c r="CQ801" i="1"/>
  <c r="DA801" i="1" s="1"/>
  <c r="CR801" i="1"/>
  <c r="DB801" i="1" s="1"/>
  <c r="CK801" i="1"/>
  <c r="CU801" i="1" s="1"/>
  <c r="CS801" i="1"/>
  <c r="DC801" i="1" s="1"/>
  <c r="CL801" i="1"/>
  <c r="CV801" i="1" s="1"/>
  <c r="CM801" i="1"/>
  <c r="CW801" i="1" s="1"/>
  <c r="CJ801" i="1"/>
  <c r="CR59" i="1"/>
  <c r="DB59" i="1" s="1"/>
  <c r="CL59" i="1"/>
  <c r="CV59" i="1" s="1"/>
  <c r="CM59" i="1"/>
  <c r="CW59" i="1" s="1"/>
  <c r="CN59" i="1"/>
  <c r="CX59" i="1" s="1"/>
  <c r="CO59" i="1"/>
  <c r="CY59" i="1" s="1"/>
  <c r="CQ59" i="1"/>
  <c r="DA59" i="1" s="1"/>
  <c r="CK59" i="1"/>
  <c r="CU59" i="1" s="1"/>
  <c r="CP59" i="1"/>
  <c r="CZ59" i="1" s="1"/>
  <c r="CS59" i="1"/>
  <c r="DC59" i="1" s="1"/>
  <c r="CJ59" i="1"/>
  <c r="CO906" i="1"/>
  <c r="CY906" i="1" s="1"/>
  <c r="CP906" i="1"/>
  <c r="CZ906" i="1" s="1"/>
  <c r="CQ906" i="1"/>
  <c r="DA906" i="1" s="1"/>
  <c r="CR906" i="1"/>
  <c r="DB906" i="1" s="1"/>
  <c r="CK906" i="1"/>
  <c r="CU906" i="1" s="1"/>
  <c r="CS906" i="1"/>
  <c r="DC906" i="1" s="1"/>
  <c r="CL906" i="1"/>
  <c r="CV906" i="1" s="1"/>
  <c r="CM906" i="1"/>
  <c r="CW906" i="1" s="1"/>
  <c r="CJ906" i="1"/>
  <c r="CN906" i="1"/>
  <c r="CX906" i="1" s="1"/>
  <c r="CN857" i="1"/>
  <c r="CX857" i="1" s="1"/>
  <c r="CO857" i="1"/>
  <c r="CY857" i="1" s="1"/>
  <c r="CP857" i="1"/>
  <c r="CZ857" i="1" s="1"/>
  <c r="CQ857" i="1"/>
  <c r="DA857" i="1" s="1"/>
  <c r="CR857" i="1"/>
  <c r="DB857" i="1" s="1"/>
  <c r="CK857" i="1"/>
  <c r="CU857" i="1" s="1"/>
  <c r="CS857" i="1"/>
  <c r="DC857" i="1" s="1"/>
  <c r="CL857" i="1"/>
  <c r="CV857" i="1" s="1"/>
  <c r="CM857" i="1"/>
  <c r="CW857" i="1" s="1"/>
  <c r="CJ857" i="1"/>
  <c r="CP889" i="1"/>
  <c r="CZ889" i="1" s="1"/>
  <c r="CQ889" i="1"/>
  <c r="DA889" i="1" s="1"/>
  <c r="CR889" i="1"/>
  <c r="DB889" i="1" s="1"/>
  <c r="CK889" i="1"/>
  <c r="CU889" i="1" s="1"/>
  <c r="CS889" i="1"/>
  <c r="DC889" i="1" s="1"/>
  <c r="CL889" i="1"/>
  <c r="CV889" i="1" s="1"/>
  <c r="CM889" i="1"/>
  <c r="CW889" i="1" s="1"/>
  <c r="CN889" i="1"/>
  <c r="CX889" i="1" s="1"/>
  <c r="CO889" i="1"/>
  <c r="CY889" i="1" s="1"/>
  <c r="CJ889" i="1"/>
  <c r="CK836" i="1"/>
  <c r="CU836" i="1" s="1"/>
  <c r="CS836" i="1"/>
  <c r="DC836" i="1" s="1"/>
  <c r="CL836" i="1"/>
  <c r="CV836" i="1" s="1"/>
  <c r="CM836" i="1"/>
  <c r="CW836" i="1" s="1"/>
  <c r="CN836" i="1"/>
  <c r="CX836" i="1" s="1"/>
  <c r="CO836" i="1"/>
  <c r="CY836" i="1" s="1"/>
  <c r="CP836" i="1"/>
  <c r="CZ836" i="1" s="1"/>
  <c r="CQ836" i="1"/>
  <c r="DA836" i="1" s="1"/>
  <c r="CR836" i="1"/>
  <c r="DB836" i="1" s="1"/>
  <c r="CJ836" i="1"/>
  <c r="CM581" i="1"/>
  <c r="CW581" i="1" s="1"/>
  <c r="CN581" i="1"/>
  <c r="CX581" i="1" s="1"/>
  <c r="CO581" i="1"/>
  <c r="CY581" i="1" s="1"/>
  <c r="CP581" i="1"/>
  <c r="CZ581" i="1" s="1"/>
  <c r="CR581" i="1"/>
  <c r="DB581" i="1" s="1"/>
  <c r="CL581" i="1"/>
  <c r="CV581" i="1" s="1"/>
  <c r="CK581" i="1"/>
  <c r="CU581" i="1" s="1"/>
  <c r="CQ581" i="1"/>
  <c r="DA581" i="1" s="1"/>
  <c r="CS581" i="1"/>
  <c r="DC581" i="1" s="1"/>
  <c r="CJ581" i="1"/>
  <c r="CP365" i="1"/>
  <c r="CZ365" i="1" s="1"/>
  <c r="CK365" i="1"/>
  <c r="CU365" i="1" s="1"/>
  <c r="CS365" i="1"/>
  <c r="DC365" i="1" s="1"/>
  <c r="CL365" i="1"/>
  <c r="CV365" i="1" s="1"/>
  <c r="CM365" i="1"/>
  <c r="CW365" i="1" s="1"/>
  <c r="CN365" i="1"/>
  <c r="CX365" i="1" s="1"/>
  <c r="CO365" i="1"/>
  <c r="CY365" i="1" s="1"/>
  <c r="CQ365" i="1"/>
  <c r="DA365" i="1" s="1"/>
  <c r="CR365" i="1"/>
  <c r="DB365" i="1" s="1"/>
  <c r="CJ365" i="1"/>
  <c r="CP775" i="1"/>
  <c r="CZ775" i="1" s="1"/>
  <c r="CQ775" i="1"/>
  <c r="DA775" i="1" s="1"/>
  <c r="CR775" i="1"/>
  <c r="DB775" i="1" s="1"/>
  <c r="CK775" i="1"/>
  <c r="CU775" i="1" s="1"/>
  <c r="CS775" i="1"/>
  <c r="DC775" i="1" s="1"/>
  <c r="CL775" i="1"/>
  <c r="CV775" i="1" s="1"/>
  <c r="CM775" i="1"/>
  <c r="CW775" i="1" s="1"/>
  <c r="CN775" i="1"/>
  <c r="CX775" i="1" s="1"/>
  <c r="CO775" i="1"/>
  <c r="CY775" i="1" s="1"/>
  <c r="CJ775" i="1"/>
  <c r="CK902" i="1"/>
  <c r="CU902" i="1" s="1"/>
  <c r="CS902" i="1"/>
  <c r="DC902" i="1" s="1"/>
  <c r="CL902" i="1"/>
  <c r="CV902" i="1" s="1"/>
  <c r="CM902" i="1"/>
  <c r="CW902" i="1" s="1"/>
  <c r="CN902" i="1"/>
  <c r="CX902" i="1" s="1"/>
  <c r="CO902" i="1"/>
  <c r="CY902" i="1" s="1"/>
  <c r="CP902" i="1"/>
  <c r="CZ902" i="1" s="1"/>
  <c r="CQ902" i="1"/>
  <c r="DA902" i="1" s="1"/>
  <c r="CJ902" i="1"/>
  <c r="CR902" i="1"/>
  <c r="DB902" i="1" s="1"/>
  <c r="CP743" i="1"/>
  <c r="CZ743" i="1" s="1"/>
  <c r="CQ743" i="1"/>
  <c r="DA743" i="1" s="1"/>
  <c r="CK743" i="1"/>
  <c r="CU743" i="1" s="1"/>
  <c r="CS743" i="1"/>
  <c r="DC743" i="1" s="1"/>
  <c r="CL743" i="1"/>
  <c r="CV743" i="1" s="1"/>
  <c r="CN743" i="1"/>
  <c r="CX743" i="1" s="1"/>
  <c r="CM743" i="1"/>
  <c r="CW743" i="1" s="1"/>
  <c r="CO743" i="1"/>
  <c r="CY743" i="1" s="1"/>
  <c r="CR743" i="1"/>
  <c r="DB743" i="1" s="1"/>
  <c r="CJ743" i="1"/>
  <c r="CR109" i="1"/>
  <c r="DB109" i="1" s="1"/>
  <c r="CK109" i="1"/>
  <c r="CU109" i="1" s="1"/>
  <c r="CS109" i="1"/>
  <c r="DC109" i="1" s="1"/>
  <c r="CL109" i="1"/>
  <c r="CV109" i="1" s="1"/>
  <c r="CM109" i="1"/>
  <c r="CW109" i="1" s="1"/>
  <c r="CN109" i="1"/>
  <c r="CX109" i="1" s="1"/>
  <c r="CO109" i="1"/>
  <c r="CY109" i="1" s="1"/>
  <c r="CP109" i="1"/>
  <c r="CZ109" i="1" s="1"/>
  <c r="CQ109" i="1"/>
  <c r="DA109" i="1" s="1"/>
  <c r="CJ109" i="1"/>
  <c r="CR951" i="1"/>
  <c r="DB951" i="1" s="1"/>
  <c r="CK951" i="1"/>
  <c r="CU951" i="1" s="1"/>
  <c r="CS951" i="1"/>
  <c r="DC951" i="1" s="1"/>
  <c r="CL951" i="1"/>
  <c r="CV951" i="1" s="1"/>
  <c r="CM951" i="1"/>
  <c r="CW951" i="1" s="1"/>
  <c r="CN951" i="1"/>
  <c r="CX951" i="1" s="1"/>
  <c r="CO951" i="1"/>
  <c r="CY951" i="1" s="1"/>
  <c r="CP951" i="1"/>
  <c r="CZ951" i="1" s="1"/>
  <c r="CQ951" i="1"/>
  <c r="DA951" i="1" s="1"/>
  <c r="CJ951" i="1"/>
  <c r="CM842" i="1"/>
  <c r="CW842" i="1" s="1"/>
  <c r="CN842" i="1"/>
  <c r="CX842" i="1" s="1"/>
  <c r="CO842" i="1"/>
  <c r="CY842" i="1" s="1"/>
  <c r="CP842" i="1"/>
  <c r="CZ842" i="1" s="1"/>
  <c r="CQ842" i="1"/>
  <c r="DA842" i="1" s="1"/>
  <c r="CR842" i="1"/>
  <c r="DB842" i="1" s="1"/>
  <c r="CK842" i="1"/>
  <c r="CU842" i="1" s="1"/>
  <c r="CS842" i="1"/>
  <c r="DC842" i="1" s="1"/>
  <c r="CL842" i="1"/>
  <c r="CV842" i="1" s="1"/>
  <c r="CJ842" i="1"/>
  <c r="CQ601" i="1"/>
  <c r="DA601" i="1" s="1"/>
  <c r="CR601" i="1"/>
  <c r="DB601" i="1" s="1"/>
  <c r="CK601" i="1"/>
  <c r="CU601" i="1" s="1"/>
  <c r="CS601" i="1"/>
  <c r="DC601" i="1" s="1"/>
  <c r="CL601" i="1"/>
  <c r="CV601" i="1" s="1"/>
  <c r="CP601" i="1"/>
  <c r="CZ601" i="1" s="1"/>
  <c r="CM601" i="1"/>
  <c r="CW601" i="1" s="1"/>
  <c r="CN601" i="1"/>
  <c r="CX601" i="1" s="1"/>
  <c r="CO601" i="1"/>
  <c r="CY601" i="1" s="1"/>
  <c r="CJ601" i="1"/>
  <c r="CQ555" i="1"/>
  <c r="DA555" i="1" s="1"/>
  <c r="CK555" i="1"/>
  <c r="CU555" i="1" s="1"/>
  <c r="CS555" i="1"/>
  <c r="DC555" i="1" s="1"/>
  <c r="CL555" i="1"/>
  <c r="CV555" i="1" s="1"/>
  <c r="CM555" i="1"/>
  <c r="CW555" i="1" s="1"/>
  <c r="CN555" i="1"/>
  <c r="CX555" i="1" s="1"/>
  <c r="CO555" i="1"/>
  <c r="CY555" i="1" s="1"/>
  <c r="CP555" i="1"/>
  <c r="CZ555" i="1" s="1"/>
  <c r="CR555" i="1"/>
  <c r="DB555" i="1" s="1"/>
  <c r="CJ555" i="1"/>
  <c r="CL638" i="1"/>
  <c r="CV638" i="1" s="1"/>
  <c r="CM638" i="1"/>
  <c r="CW638" i="1" s="1"/>
  <c r="CN638" i="1"/>
  <c r="CX638" i="1" s="1"/>
  <c r="CK638" i="1"/>
  <c r="CU638" i="1" s="1"/>
  <c r="CO638" i="1"/>
  <c r="CY638" i="1" s="1"/>
  <c r="CP638" i="1"/>
  <c r="CZ638" i="1" s="1"/>
  <c r="CQ638" i="1"/>
  <c r="DA638" i="1" s="1"/>
  <c r="CR638" i="1"/>
  <c r="DB638" i="1" s="1"/>
  <c r="CS638" i="1"/>
  <c r="DC638" i="1" s="1"/>
  <c r="CJ638" i="1"/>
  <c r="CP516" i="1"/>
  <c r="CZ516" i="1" s="1"/>
  <c r="CR516" i="1"/>
  <c r="DB516" i="1" s="1"/>
  <c r="CK516" i="1"/>
  <c r="CU516" i="1" s="1"/>
  <c r="CS516" i="1"/>
  <c r="DC516" i="1" s="1"/>
  <c r="CM516" i="1"/>
  <c r="CW516" i="1" s="1"/>
  <c r="CN516" i="1"/>
  <c r="CX516" i="1" s="1"/>
  <c r="CO516" i="1"/>
  <c r="CY516" i="1" s="1"/>
  <c r="CQ516" i="1"/>
  <c r="DA516" i="1" s="1"/>
  <c r="CL516" i="1"/>
  <c r="CV516" i="1" s="1"/>
  <c r="CJ516" i="1"/>
  <c r="CO517" i="1"/>
  <c r="CY517" i="1" s="1"/>
  <c r="CQ517" i="1"/>
  <c r="DA517" i="1" s="1"/>
  <c r="CR517" i="1"/>
  <c r="DB517" i="1" s="1"/>
  <c r="CL517" i="1"/>
  <c r="CV517" i="1" s="1"/>
  <c r="CK517" i="1"/>
  <c r="CU517" i="1" s="1"/>
  <c r="CN517" i="1"/>
  <c r="CX517" i="1" s="1"/>
  <c r="CS517" i="1"/>
  <c r="DC517" i="1" s="1"/>
  <c r="CM517" i="1"/>
  <c r="CW517" i="1" s="1"/>
  <c r="CP517" i="1"/>
  <c r="CZ517" i="1" s="1"/>
  <c r="CJ517" i="1"/>
  <c r="CN971" i="1"/>
  <c r="CX971" i="1" s="1"/>
  <c r="CO971" i="1"/>
  <c r="CY971" i="1" s="1"/>
  <c r="CP971" i="1"/>
  <c r="CZ971" i="1" s="1"/>
  <c r="CQ971" i="1"/>
  <c r="DA971" i="1" s="1"/>
  <c r="CR971" i="1"/>
  <c r="DB971" i="1" s="1"/>
  <c r="CK971" i="1"/>
  <c r="CU971" i="1" s="1"/>
  <c r="CS971" i="1"/>
  <c r="DC971" i="1" s="1"/>
  <c r="CL971" i="1"/>
  <c r="CV971" i="1" s="1"/>
  <c r="CJ971" i="1"/>
  <c r="CM971" i="1"/>
  <c r="CW971" i="1" s="1"/>
  <c r="CO711" i="1"/>
  <c r="CY711" i="1" s="1"/>
  <c r="CP711" i="1"/>
  <c r="CZ711" i="1" s="1"/>
  <c r="CQ711" i="1"/>
  <c r="DA711" i="1" s="1"/>
  <c r="CK711" i="1"/>
  <c r="CU711" i="1" s="1"/>
  <c r="CS711" i="1"/>
  <c r="DC711" i="1" s="1"/>
  <c r="CL711" i="1"/>
  <c r="CV711" i="1" s="1"/>
  <c r="CN711" i="1"/>
  <c r="CX711" i="1" s="1"/>
  <c r="CM711" i="1"/>
  <c r="CW711" i="1" s="1"/>
  <c r="CR711" i="1"/>
  <c r="DB711" i="1" s="1"/>
  <c r="CJ711" i="1"/>
  <c r="CK788" i="1"/>
  <c r="CU788" i="1" s="1"/>
  <c r="CS788" i="1"/>
  <c r="DC788" i="1" s="1"/>
  <c r="CL788" i="1"/>
  <c r="CV788" i="1" s="1"/>
  <c r="CM788" i="1"/>
  <c r="CW788" i="1" s="1"/>
  <c r="CN788" i="1"/>
  <c r="CX788" i="1" s="1"/>
  <c r="CO788" i="1"/>
  <c r="CY788" i="1" s="1"/>
  <c r="CP788" i="1"/>
  <c r="CZ788" i="1" s="1"/>
  <c r="CQ788" i="1"/>
  <c r="DA788" i="1" s="1"/>
  <c r="CR788" i="1"/>
  <c r="DB788" i="1" s="1"/>
  <c r="CJ788" i="1"/>
  <c r="CP929" i="1"/>
  <c r="CZ929" i="1" s="1"/>
  <c r="CQ929" i="1"/>
  <c r="DA929" i="1" s="1"/>
  <c r="CR929" i="1"/>
  <c r="DB929" i="1" s="1"/>
  <c r="CK929" i="1"/>
  <c r="CU929" i="1" s="1"/>
  <c r="CS929" i="1"/>
  <c r="DC929" i="1" s="1"/>
  <c r="CL929" i="1"/>
  <c r="CV929" i="1" s="1"/>
  <c r="CM929" i="1"/>
  <c r="CW929" i="1" s="1"/>
  <c r="CN929" i="1"/>
  <c r="CX929" i="1" s="1"/>
  <c r="CJ929" i="1"/>
  <c r="CO929" i="1"/>
  <c r="CY929" i="1" s="1"/>
  <c r="CP562" i="1"/>
  <c r="CZ562" i="1" s="1"/>
  <c r="CQ562" i="1"/>
  <c r="DA562" i="1" s="1"/>
  <c r="CR562" i="1"/>
  <c r="DB562" i="1" s="1"/>
  <c r="CK562" i="1"/>
  <c r="CU562" i="1" s="1"/>
  <c r="CS562" i="1"/>
  <c r="DC562" i="1" s="1"/>
  <c r="CM562" i="1"/>
  <c r="CW562" i="1" s="1"/>
  <c r="CO562" i="1"/>
  <c r="CY562" i="1" s="1"/>
  <c r="CN562" i="1"/>
  <c r="CX562" i="1" s="1"/>
  <c r="CL562" i="1"/>
  <c r="CV562" i="1" s="1"/>
  <c r="CJ562" i="1"/>
  <c r="CQ846" i="1"/>
  <c r="DA846" i="1" s="1"/>
  <c r="CR846" i="1"/>
  <c r="DB846" i="1" s="1"/>
  <c r="CK846" i="1"/>
  <c r="CU846" i="1" s="1"/>
  <c r="CS846" i="1"/>
  <c r="DC846" i="1" s="1"/>
  <c r="CL846" i="1"/>
  <c r="CV846" i="1" s="1"/>
  <c r="CM846" i="1"/>
  <c r="CW846" i="1" s="1"/>
  <c r="CN846" i="1"/>
  <c r="CX846" i="1" s="1"/>
  <c r="CO846" i="1"/>
  <c r="CY846" i="1" s="1"/>
  <c r="CP846" i="1"/>
  <c r="CZ846" i="1" s="1"/>
  <c r="CJ846" i="1"/>
  <c r="CP985" i="1"/>
  <c r="CZ985" i="1" s="1"/>
  <c r="CQ985" i="1"/>
  <c r="DA985" i="1" s="1"/>
  <c r="CK985" i="1"/>
  <c r="CU985" i="1" s="1"/>
  <c r="CS985" i="1"/>
  <c r="DC985" i="1" s="1"/>
  <c r="CL985" i="1"/>
  <c r="CV985" i="1" s="1"/>
  <c r="CM985" i="1"/>
  <c r="CW985" i="1" s="1"/>
  <c r="CN985" i="1"/>
  <c r="CX985" i="1" s="1"/>
  <c r="CO985" i="1"/>
  <c r="CY985" i="1" s="1"/>
  <c r="CR985" i="1"/>
  <c r="DB985" i="1" s="1"/>
  <c r="CJ985" i="1"/>
  <c r="CR1007" i="1"/>
  <c r="DB1007" i="1" s="1"/>
  <c r="CK1007" i="1"/>
  <c r="CU1007" i="1" s="1"/>
  <c r="CS1007" i="1"/>
  <c r="DC1007" i="1" s="1"/>
  <c r="CM1007" i="1"/>
  <c r="CW1007" i="1" s="1"/>
  <c r="CN1007" i="1"/>
  <c r="CX1007" i="1" s="1"/>
  <c r="CO1007" i="1"/>
  <c r="CY1007" i="1" s="1"/>
  <c r="CP1007" i="1"/>
  <c r="CZ1007" i="1" s="1"/>
  <c r="CL1007" i="1"/>
  <c r="CV1007" i="1" s="1"/>
  <c r="CJ1007" i="1"/>
  <c r="CQ1007" i="1"/>
  <c r="DA1007" i="1" s="1"/>
  <c r="CL682" i="1"/>
  <c r="CV682" i="1" s="1"/>
  <c r="CM682" i="1"/>
  <c r="CW682" i="1" s="1"/>
  <c r="CN682" i="1"/>
  <c r="CX682" i="1" s="1"/>
  <c r="CP682" i="1"/>
  <c r="CZ682" i="1" s="1"/>
  <c r="CQ682" i="1"/>
  <c r="DA682" i="1" s="1"/>
  <c r="CK682" i="1"/>
  <c r="CU682" i="1" s="1"/>
  <c r="CS682" i="1"/>
  <c r="DC682" i="1" s="1"/>
  <c r="CO682" i="1"/>
  <c r="CY682" i="1" s="1"/>
  <c r="CR682" i="1"/>
  <c r="DB682" i="1" s="1"/>
  <c r="CJ682" i="1"/>
  <c r="CO744" i="1"/>
  <c r="CY744" i="1" s="1"/>
  <c r="CP744" i="1"/>
  <c r="CZ744" i="1" s="1"/>
  <c r="CR744" i="1"/>
  <c r="DB744" i="1" s="1"/>
  <c r="CK744" i="1"/>
  <c r="CU744" i="1" s="1"/>
  <c r="CS744" i="1"/>
  <c r="DC744" i="1" s="1"/>
  <c r="CM744" i="1"/>
  <c r="CW744" i="1" s="1"/>
  <c r="CN744" i="1"/>
  <c r="CX744" i="1" s="1"/>
  <c r="CQ744" i="1"/>
  <c r="DA744" i="1" s="1"/>
  <c r="CL744" i="1"/>
  <c r="CV744" i="1" s="1"/>
  <c r="CJ744" i="1"/>
  <c r="CP119" i="1"/>
  <c r="CZ119" i="1" s="1"/>
  <c r="CQ119" i="1"/>
  <c r="DA119" i="1" s="1"/>
  <c r="CR119" i="1"/>
  <c r="DB119" i="1" s="1"/>
  <c r="CK119" i="1"/>
  <c r="CU119" i="1" s="1"/>
  <c r="CS119" i="1"/>
  <c r="DC119" i="1" s="1"/>
  <c r="CL119" i="1"/>
  <c r="CV119" i="1" s="1"/>
  <c r="CM119" i="1"/>
  <c r="CW119" i="1" s="1"/>
  <c r="CN119" i="1"/>
  <c r="CX119" i="1" s="1"/>
  <c r="CO119" i="1"/>
  <c r="CY119" i="1" s="1"/>
  <c r="CJ119" i="1"/>
  <c r="CN383" i="1"/>
  <c r="CX383" i="1" s="1"/>
  <c r="CR383" i="1"/>
  <c r="DB383" i="1" s="1"/>
  <c r="CK383" i="1"/>
  <c r="CU383" i="1" s="1"/>
  <c r="CL383" i="1"/>
  <c r="CV383" i="1" s="1"/>
  <c r="CM383" i="1"/>
  <c r="CW383" i="1" s="1"/>
  <c r="CO383" i="1"/>
  <c r="CY383" i="1" s="1"/>
  <c r="CP383" i="1"/>
  <c r="CZ383" i="1" s="1"/>
  <c r="CS383" i="1"/>
  <c r="DC383" i="1" s="1"/>
  <c r="CQ383" i="1"/>
  <c r="DA383" i="1" s="1"/>
  <c r="CJ383" i="1"/>
  <c r="CM410" i="1"/>
  <c r="CW410" i="1" s="1"/>
  <c r="CN410" i="1"/>
  <c r="CX410" i="1" s="1"/>
  <c r="CO410" i="1"/>
  <c r="CY410" i="1" s="1"/>
  <c r="CP410" i="1"/>
  <c r="CZ410" i="1" s="1"/>
  <c r="CR410" i="1"/>
  <c r="DB410" i="1" s="1"/>
  <c r="CK410" i="1"/>
  <c r="CU410" i="1" s="1"/>
  <c r="CL410" i="1"/>
  <c r="CV410" i="1" s="1"/>
  <c r="CQ410" i="1"/>
  <c r="DA410" i="1" s="1"/>
  <c r="CS410" i="1"/>
  <c r="DC410" i="1" s="1"/>
  <c r="CJ410" i="1"/>
  <c r="CL606" i="1"/>
  <c r="CV606" i="1" s="1"/>
  <c r="CM606" i="1"/>
  <c r="CW606" i="1" s="1"/>
  <c r="CN606" i="1"/>
  <c r="CX606" i="1" s="1"/>
  <c r="CO606" i="1"/>
  <c r="CY606" i="1" s="1"/>
  <c r="CK606" i="1"/>
  <c r="CU606" i="1" s="1"/>
  <c r="CS606" i="1"/>
  <c r="DC606" i="1" s="1"/>
  <c r="CP606" i="1"/>
  <c r="CZ606" i="1" s="1"/>
  <c r="CQ606" i="1"/>
  <c r="DA606" i="1" s="1"/>
  <c r="CR606" i="1"/>
  <c r="DB606" i="1" s="1"/>
  <c r="CJ606" i="1"/>
  <c r="CQ523" i="1"/>
  <c r="DA523" i="1" s="1"/>
  <c r="CK523" i="1"/>
  <c r="CU523" i="1" s="1"/>
  <c r="CS523" i="1"/>
  <c r="DC523" i="1" s="1"/>
  <c r="CL523" i="1"/>
  <c r="CV523" i="1" s="1"/>
  <c r="CR523" i="1"/>
  <c r="DB523" i="1" s="1"/>
  <c r="CN523" i="1"/>
  <c r="CX523" i="1" s="1"/>
  <c r="CP523" i="1"/>
  <c r="CZ523" i="1" s="1"/>
  <c r="CM523" i="1"/>
  <c r="CW523" i="1" s="1"/>
  <c r="CO523" i="1"/>
  <c r="CY523" i="1" s="1"/>
  <c r="CJ523" i="1"/>
  <c r="CP913" i="1"/>
  <c r="CZ913" i="1" s="1"/>
  <c r="CQ913" i="1"/>
  <c r="DA913" i="1" s="1"/>
  <c r="CR913" i="1"/>
  <c r="DB913" i="1" s="1"/>
  <c r="CK913" i="1"/>
  <c r="CU913" i="1" s="1"/>
  <c r="CS913" i="1"/>
  <c r="DC913" i="1" s="1"/>
  <c r="CL913" i="1"/>
  <c r="CV913" i="1" s="1"/>
  <c r="CM913" i="1"/>
  <c r="CW913" i="1" s="1"/>
  <c r="CN913" i="1"/>
  <c r="CX913" i="1" s="1"/>
  <c r="CJ913" i="1"/>
  <c r="CO913" i="1"/>
  <c r="CY913" i="1" s="1"/>
  <c r="CR396" i="1"/>
  <c r="DB396" i="1" s="1"/>
  <c r="CK396" i="1"/>
  <c r="CU396" i="1" s="1"/>
  <c r="CS396" i="1"/>
  <c r="DC396" i="1" s="1"/>
  <c r="CL396" i="1"/>
  <c r="CV396" i="1" s="1"/>
  <c r="CM396" i="1"/>
  <c r="CW396" i="1" s="1"/>
  <c r="CN396" i="1"/>
  <c r="CX396" i="1" s="1"/>
  <c r="CP396" i="1"/>
  <c r="CZ396" i="1" s="1"/>
  <c r="CO396" i="1"/>
  <c r="CY396" i="1" s="1"/>
  <c r="CQ396" i="1"/>
  <c r="DA396" i="1" s="1"/>
  <c r="CJ396" i="1"/>
  <c r="CL255" i="1"/>
  <c r="CV255" i="1" s="1"/>
  <c r="CM255" i="1"/>
  <c r="CW255" i="1" s="1"/>
  <c r="CO255" i="1"/>
  <c r="CY255" i="1" s="1"/>
  <c r="CP255" i="1"/>
  <c r="CZ255" i="1" s="1"/>
  <c r="CQ255" i="1"/>
  <c r="DA255" i="1" s="1"/>
  <c r="CS255" i="1"/>
  <c r="DC255" i="1" s="1"/>
  <c r="CK255" i="1"/>
  <c r="CU255" i="1" s="1"/>
  <c r="CR255" i="1"/>
  <c r="DB255" i="1" s="1"/>
  <c r="CN255" i="1"/>
  <c r="CX255" i="1" s="1"/>
  <c r="CJ255" i="1"/>
  <c r="CN87" i="1"/>
  <c r="CX87" i="1" s="1"/>
  <c r="CP87" i="1"/>
  <c r="CZ87" i="1" s="1"/>
  <c r="CQ87" i="1"/>
  <c r="DA87" i="1" s="1"/>
  <c r="CR87" i="1"/>
  <c r="DB87" i="1" s="1"/>
  <c r="CK87" i="1"/>
  <c r="CU87" i="1" s="1"/>
  <c r="CS87" i="1"/>
  <c r="DC87" i="1" s="1"/>
  <c r="CM87" i="1"/>
  <c r="CW87" i="1" s="1"/>
  <c r="CL87" i="1"/>
  <c r="CV87" i="1" s="1"/>
  <c r="CO87" i="1"/>
  <c r="CY87" i="1" s="1"/>
  <c r="CJ87" i="1"/>
  <c r="CR379" i="1"/>
  <c r="DB379" i="1" s="1"/>
  <c r="CM379" i="1"/>
  <c r="CW379" i="1" s="1"/>
  <c r="CN379" i="1"/>
  <c r="CX379" i="1" s="1"/>
  <c r="CK379" i="1"/>
  <c r="CU379" i="1" s="1"/>
  <c r="CL379" i="1"/>
  <c r="CV379" i="1" s="1"/>
  <c r="CO379" i="1"/>
  <c r="CY379" i="1" s="1"/>
  <c r="CP379" i="1"/>
  <c r="CZ379" i="1" s="1"/>
  <c r="CS379" i="1"/>
  <c r="DC379" i="1" s="1"/>
  <c r="CQ379" i="1"/>
  <c r="DA379" i="1" s="1"/>
  <c r="CJ379" i="1"/>
  <c r="CO687" i="1"/>
  <c r="CY687" i="1" s="1"/>
  <c r="CP687" i="1"/>
  <c r="CZ687" i="1" s="1"/>
  <c r="CQ687" i="1"/>
  <c r="DA687" i="1" s="1"/>
  <c r="CK687" i="1"/>
  <c r="CU687" i="1" s="1"/>
  <c r="CS687" i="1"/>
  <c r="DC687" i="1" s="1"/>
  <c r="CL687" i="1"/>
  <c r="CV687" i="1" s="1"/>
  <c r="CN687" i="1"/>
  <c r="CX687" i="1" s="1"/>
  <c r="CM687" i="1"/>
  <c r="CW687" i="1" s="1"/>
  <c r="CR687" i="1"/>
  <c r="DB687" i="1" s="1"/>
  <c r="CJ687" i="1"/>
  <c r="CQ52" i="1"/>
  <c r="DA52" i="1" s="1"/>
  <c r="CK52" i="1"/>
  <c r="CU52" i="1" s="1"/>
  <c r="CS52" i="1"/>
  <c r="DC52" i="1" s="1"/>
  <c r="CL52" i="1"/>
  <c r="CV52" i="1" s="1"/>
  <c r="CM52" i="1"/>
  <c r="CW52" i="1" s="1"/>
  <c r="CN52" i="1"/>
  <c r="CX52" i="1" s="1"/>
  <c r="CP52" i="1"/>
  <c r="CZ52" i="1" s="1"/>
  <c r="CO52" i="1"/>
  <c r="CY52" i="1" s="1"/>
  <c r="CR52" i="1"/>
  <c r="DB52" i="1" s="1"/>
  <c r="CJ52" i="1"/>
  <c r="CL973" i="1"/>
  <c r="CV973" i="1" s="1"/>
  <c r="CM973" i="1"/>
  <c r="CW973" i="1" s="1"/>
  <c r="CN973" i="1"/>
  <c r="CX973" i="1" s="1"/>
  <c r="CO973" i="1"/>
  <c r="CY973" i="1" s="1"/>
  <c r="CP973" i="1"/>
  <c r="CZ973" i="1" s="1"/>
  <c r="CQ973" i="1"/>
  <c r="DA973" i="1" s="1"/>
  <c r="CR973" i="1"/>
  <c r="DB973" i="1" s="1"/>
  <c r="CK973" i="1"/>
  <c r="CU973" i="1" s="1"/>
  <c r="CS973" i="1"/>
  <c r="DC973" i="1" s="1"/>
  <c r="CJ973" i="1"/>
  <c r="CQ364" i="1"/>
  <c r="DA364" i="1" s="1"/>
  <c r="CL364" i="1"/>
  <c r="CV364" i="1" s="1"/>
  <c r="CM364" i="1"/>
  <c r="CW364" i="1" s="1"/>
  <c r="CP364" i="1"/>
  <c r="CZ364" i="1" s="1"/>
  <c r="CR364" i="1"/>
  <c r="DB364" i="1" s="1"/>
  <c r="CS364" i="1"/>
  <c r="DC364" i="1" s="1"/>
  <c r="CK364" i="1"/>
  <c r="CU364" i="1" s="1"/>
  <c r="CN364" i="1"/>
  <c r="CX364" i="1" s="1"/>
  <c r="CO364" i="1"/>
  <c r="CY364" i="1" s="1"/>
  <c r="CJ364" i="1"/>
  <c r="CL168" i="1"/>
  <c r="CV168" i="1" s="1"/>
  <c r="CN168" i="1"/>
  <c r="CX168" i="1" s="1"/>
  <c r="CO168" i="1"/>
  <c r="CY168" i="1" s="1"/>
  <c r="CR168" i="1"/>
  <c r="DB168" i="1" s="1"/>
  <c r="CS168" i="1"/>
  <c r="DC168" i="1" s="1"/>
  <c r="CK168" i="1"/>
  <c r="CU168" i="1" s="1"/>
  <c r="CQ168" i="1"/>
  <c r="DA168" i="1" s="1"/>
  <c r="CM168" i="1"/>
  <c r="CW168" i="1" s="1"/>
  <c r="CP168" i="1"/>
  <c r="CZ168" i="1" s="1"/>
  <c r="CJ168" i="1"/>
  <c r="CN55" i="1"/>
  <c r="CX55" i="1" s="1"/>
  <c r="CP55" i="1"/>
  <c r="CZ55" i="1" s="1"/>
  <c r="CQ55" i="1"/>
  <c r="DA55" i="1" s="1"/>
  <c r="CR55" i="1"/>
  <c r="DB55" i="1" s="1"/>
  <c r="CK55" i="1"/>
  <c r="CU55" i="1" s="1"/>
  <c r="CS55" i="1"/>
  <c r="DC55" i="1" s="1"/>
  <c r="CM55" i="1"/>
  <c r="CW55" i="1" s="1"/>
  <c r="CL55" i="1"/>
  <c r="CV55" i="1" s="1"/>
  <c r="CO55" i="1"/>
  <c r="CY55" i="1" s="1"/>
  <c r="CJ55" i="1"/>
  <c r="CM56" i="1"/>
  <c r="CW56" i="1" s="1"/>
  <c r="CO56" i="1"/>
  <c r="CY56" i="1" s="1"/>
  <c r="CP56" i="1"/>
  <c r="CZ56" i="1" s="1"/>
  <c r="CQ56" i="1"/>
  <c r="DA56" i="1" s="1"/>
  <c r="CR56" i="1"/>
  <c r="DB56" i="1" s="1"/>
  <c r="CL56" i="1"/>
  <c r="CV56" i="1" s="1"/>
  <c r="CK56" i="1"/>
  <c r="CU56" i="1" s="1"/>
  <c r="CN56" i="1"/>
  <c r="CX56" i="1" s="1"/>
  <c r="CS56" i="1"/>
  <c r="DC56" i="1" s="1"/>
  <c r="CJ56" i="1"/>
  <c r="CR608" i="1"/>
  <c r="DB608" i="1" s="1"/>
  <c r="CK608" i="1"/>
  <c r="CU608" i="1" s="1"/>
  <c r="CS608" i="1"/>
  <c r="DC608" i="1" s="1"/>
  <c r="CL608" i="1"/>
  <c r="CV608" i="1" s="1"/>
  <c r="CM608" i="1"/>
  <c r="CW608" i="1" s="1"/>
  <c r="CQ608" i="1"/>
  <c r="DA608" i="1" s="1"/>
  <c r="CN608" i="1"/>
  <c r="CX608" i="1" s="1"/>
  <c r="CO608" i="1"/>
  <c r="CY608" i="1" s="1"/>
  <c r="CP608" i="1"/>
  <c r="CZ608" i="1" s="1"/>
  <c r="CJ608" i="1"/>
  <c r="CQ441" i="1"/>
  <c r="DA441" i="1" s="1"/>
  <c r="CK441" i="1"/>
  <c r="CU441" i="1" s="1"/>
  <c r="CS441" i="1"/>
  <c r="DC441" i="1" s="1"/>
  <c r="CL441" i="1"/>
  <c r="CV441" i="1" s="1"/>
  <c r="CM441" i="1"/>
  <c r="CW441" i="1" s="1"/>
  <c r="CN441" i="1"/>
  <c r="CX441" i="1" s="1"/>
  <c r="CP441" i="1"/>
  <c r="CZ441" i="1" s="1"/>
  <c r="CO441" i="1"/>
  <c r="CY441" i="1" s="1"/>
  <c r="CR441" i="1"/>
  <c r="DB441" i="1" s="1"/>
  <c r="CJ441" i="1"/>
  <c r="CK272" i="1"/>
  <c r="CU272" i="1" s="1"/>
  <c r="CS272" i="1"/>
  <c r="DC272" i="1" s="1"/>
  <c r="CL272" i="1"/>
  <c r="CV272" i="1" s="1"/>
  <c r="CN272" i="1"/>
  <c r="CX272" i="1" s="1"/>
  <c r="CO272" i="1"/>
  <c r="CY272" i="1" s="1"/>
  <c r="CP272" i="1"/>
  <c r="CZ272" i="1" s="1"/>
  <c r="CQ272" i="1"/>
  <c r="DA272" i="1" s="1"/>
  <c r="CR272" i="1"/>
  <c r="DB272" i="1" s="1"/>
  <c r="CM272" i="1"/>
  <c r="CW272" i="1" s="1"/>
  <c r="CJ272" i="1"/>
  <c r="CK346" i="1"/>
  <c r="CU346" i="1" s="1"/>
  <c r="CS346" i="1"/>
  <c r="DC346" i="1" s="1"/>
  <c r="CN346" i="1"/>
  <c r="CX346" i="1" s="1"/>
  <c r="CO346" i="1"/>
  <c r="CY346" i="1" s="1"/>
  <c r="CL346" i="1"/>
  <c r="CV346" i="1" s="1"/>
  <c r="CM346" i="1"/>
  <c r="CW346" i="1" s="1"/>
  <c r="CP346" i="1"/>
  <c r="CZ346" i="1" s="1"/>
  <c r="CQ346" i="1"/>
  <c r="DA346" i="1" s="1"/>
  <c r="CR346" i="1"/>
  <c r="DB346" i="1" s="1"/>
  <c r="CJ346" i="1"/>
  <c r="CR371" i="1"/>
  <c r="DB371" i="1" s="1"/>
  <c r="CM371" i="1"/>
  <c r="CW371" i="1" s="1"/>
  <c r="CN371" i="1"/>
  <c r="CX371" i="1" s="1"/>
  <c r="CQ371" i="1"/>
  <c r="DA371" i="1" s="1"/>
  <c r="CS371" i="1"/>
  <c r="DC371" i="1" s="1"/>
  <c r="CK371" i="1"/>
  <c r="CU371" i="1" s="1"/>
  <c r="CO371" i="1"/>
  <c r="CY371" i="1" s="1"/>
  <c r="CL371" i="1"/>
  <c r="CV371" i="1" s="1"/>
  <c r="CP371" i="1"/>
  <c r="CZ371" i="1" s="1"/>
  <c r="CJ371" i="1"/>
  <c r="CO244" i="1"/>
  <c r="CY244" i="1" s="1"/>
  <c r="CP244" i="1"/>
  <c r="CZ244" i="1" s="1"/>
  <c r="CR244" i="1"/>
  <c r="DB244" i="1" s="1"/>
  <c r="CK244" i="1"/>
  <c r="CU244" i="1" s="1"/>
  <c r="CS244" i="1"/>
  <c r="DC244" i="1" s="1"/>
  <c r="CL244" i="1"/>
  <c r="CV244" i="1" s="1"/>
  <c r="CM244" i="1"/>
  <c r="CW244" i="1" s="1"/>
  <c r="CN244" i="1"/>
  <c r="CX244" i="1" s="1"/>
  <c r="CQ244" i="1"/>
  <c r="DA244" i="1" s="1"/>
  <c r="CJ244" i="1"/>
  <c r="CO293" i="1"/>
  <c r="CY293" i="1" s="1"/>
  <c r="CP293" i="1"/>
  <c r="CZ293" i="1" s="1"/>
  <c r="CQ293" i="1"/>
  <c r="DA293" i="1" s="1"/>
  <c r="CR293" i="1"/>
  <c r="DB293" i="1" s="1"/>
  <c r="CK293" i="1"/>
  <c r="CU293" i="1" s="1"/>
  <c r="CS293" i="1"/>
  <c r="DC293" i="1" s="1"/>
  <c r="CL293" i="1"/>
  <c r="CV293" i="1" s="1"/>
  <c r="CN293" i="1"/>
  <c r="CX293" i="1" s="1"/>
  <c r="CM293" i="1"/>
  <c r="CW293" i="1" s="1"/>
  <c r="CJ293" i="1"/>
  <c r="CM810" i="1"/>
  <c r="CW810" i="1" s="1"/>
  <c r="CN810" i="1"/>
  <c r="CX810" i="1" s="1"/>
  <c r="CO810" i="1"/>
  <c r="CY810" i="1" s="1"/>
  <c r="CP810" i="1"/>
  <c r="CZ810" i="1" s="1"/>
  <c r="CQ810" i="1"/>
  <c r="DA810" i="1" s="1"/>
  <c r="CR810" i="1"/>
  <c r="DB810" i="1" s="1"/>
  <c r="CK810" i="1"/>
  <c r="CU810" i="1" s="1"/>
  <c r="CS810" i="1"/>
  <c r="DC810" i="1" s="1"/>
  <c r="CL810" i="1"/>
  <c r="CV810" i="1" s="1"/>
  <c r="CJ810" i="1"/>
  <c r="CR178" i="1"/>
  <c r="DB178" i="1" s="1"/>
  <c r="CL178" i="1"/>
  <c r="CV178" i="1" s="1"/>
  <c r="CM178" i="1"/>
  <c r="CW178" i="1" s="1"/>
  <c r="CP178" i="1"/>
  <c r="CZ178" i="1" s="1"/>
  <c r="CK178" i="1"/>
  <c r="CU178" i="1" s="1"/>
  <c r="CN178" i="1"/>
  <c r="CX178" i="1" s="1"/>
  <c r="CO178" i="1"/>
  <c r="CY178" i="1" s="1"/>
  <c r="CQ178" i="1"/>
  <c r="DA178" i="1" s="1"/>
  <c r="CS178" i="1"/>
  <c r="DC178" i="1" s="1"/>
  <c r="CJ178" i="1"/>
  <c r="CL427" i="1"/>
  <c r="CV427" i="1" s="1"/>
  <c r="CM427" i="1"/>
  <c r="CW427" i="1" s="1"/>
  <c r="CN427" i="1"/>
  <c r="CX427" i="1" s="1"/>
  <c r="CO427" i="1"/>
  <c r="CY427" i="1" s="1"/>
  <c r="CK427" i="1"/>
  <c r="CU427" i="1" s="1"/>
  <c r="CP427" i="1"/>
  <c r="CZ427" i="1" s="1"/>
  <c r="CQ427" i="1"/>
  <c r="DA427" i="1" s="1"/>
  <c r="CR427" i="1"/>
  <c r="DB427" i="1" s="1"/>
  <c r="CS427" i="1"/>
  <c r="DC427" i="1" s="1"/>
  <c r="CJ427" i="1"/>
  <c r="CO768" i="1"/>
  <c r="CY768" i="1" s="1"/>
  <c r="CP768" i="1"/>
  <c r="CZ768" i="1" s="1"/>
  <c r="CQ768" i="1"/>
  <c r="DA768" i="1" s="1"/>
  <c r="CR768" i="1"/>
  <c r="DB768" i="1" s="1"/>
  <c r="CK768" i="1"/>
  <c r="CU768" i="1" s="1"/>
  <c r="CS768" i="1"/>
  <c r="DC768" i="1" s="1"/>
  <c r="CL768" i="1"/>
  <c r="CV768" i="1" s="1"/>
  <c r="CM768" i="1"/>
  <c r="CW768" i="1" s="1"/>
  <c r="CN768" i="1"/>
  <c r="CX768" i="1" s="1"/>
  <c r="CJ768" i="1"/>
  <c r="CL893" i="1"/>
  <c r="CV893" i="1" s="1"/>
  <c r="CM893" i="1"/>
  <c r="CW893" i="1" s="1"/>
  <c r="CN893" i="1"/>
  <c r="CX893" i="1" s="1"/>
  <c r="CO893" i="1"/>
  <c r="CY893" i="1" s="1"/>
  <c r="CP893" i="1"/>
  <c r="CZ893" i="1" s="1"/>
  <c r="CQ893" i="1"/>
  <c r="DA893" i="1" s="1"/>
  <c r="CR893" i="1"/>
  <c r="DB893" i="1" s="1"/>
  <c r="CK893" i="1"/>
  <c r="CU893" i="1" s="1"/>
  <c r="CS893" i="1"/>
  <c r="DC893" i="1" s="1"/>
  <c r="CJ893" i="1"/>
  <c r="CR363" i="1"/>
  <c r="DB363" i="1" s="1"/>
  <c r="CM363" i="1"/>
  <c r="CW363" i="1" s="1"/>
  <c r="CN363" i="1"/>
  <c r="CX363" i="1" s="1"/>
  <c r="CL363" i="1"/>
  <c r="CV363" i="1" s="1"/>
  <c r="CO363" i="1"/>
  <c r="CY363" i="1" s="1"/>
  <c r="CP363" i="1"/>
  <c r="CZ363" i="1" s="1"/>
  <c r="CQ363" i="1"/>
  <c r="DA363" i="1" s="1"/>
  <c r="CS363" i="1"/>
  <c r="DC363" i="1" s="1"/>
  <c r="CK363" i="1"/>
  <c r="CU363" i="1" s="1"/>
  <c r="CJ363" i="1"/>
  <c r="CL706" i="1"/>
  <c r="CV706" i="1" s="1"/>
  <c r="CM706" i="1"/>
  <c r="CW706" i="1" s="1"/>
  <c r="CN706" i="1"/>
  <c r="CX706" i="1" s="1"/>
  <c r="CP706" i="1"/>
  <c r="CZ706" i="1" s="1"/>
  <c r="CQ706" i="1"/>
  <c r="DA706" i="1" s="1"/>
  <c r="CK706" i="1"/>
  <c r="CU706" i="1" s="1"/>
  <c r="CS706" i="1"/>
  <c r="DC706" i="1" s="1"/>
  <c r="CO706" i="1"/>
  <c r="CY706" i="1" s="1"/>
  <c r="CR706" i="1"/>
  <c r="DB706" i="1" s="1"/>
  <c r="CJ706" i="1"/>
  <c r="CP524" i="1"/>
  <c r="CZ524" i="1" s="1"/>
  <c r="CR524" i="1"/>
  <c r="DB524" i="1" s="1"/>
  <c r="CK524" i="1"/>
  <c r="CU524" i="1" s="1"/>
  <c r="CS524" i="1"/>
  <c r="DC524" i="1" s="1"/>
  <c r="CL524" i="1"/>
  <c r="CV524" i="1" s="1"/>
  <c r="CM524" i="1"/>
  <c r="CW524" i="1" s="1"/>
  <c r="CN524" i="1"/>
  <c r="CX524" i="1" s="1"/>
  <c r="CQ524" i="1"/>
  <c r="DA524" i="1" s="1"/>
  <c r="CO524" i="1"/>
  <c r="CY524" i="1" s="1"/>
  <c r="CJ524" i="1"/>
  <c r="CL131" i="1"/>
  <c r="CV131" i="1" s="1"/>
  <c r="CM131" i="1"/>
  <c r="CW131" i="1" s="1"/>
  <c r="CN131" i="1"/>
  <c r="CX131" i="1" s="1"/>
  <c r="CO131" i="1"/>
  <c r="CY131" i="1" s="1"/>
  <c r="CQ131" i="1"/>
  <c r="DA131" i="1" s="1"/>
  <c r="CP131" i="1"/>
  <c r="CZ131" i="1" s="1"/>
  <c r="CS131" i="1"/>
  <c r="DC131" i="1" s="1"/>
  <c r="CK131" i="1"/>
  <c r="CU131" i="1" s="1"/>
  <c r="CR131" i="1"/>
  <c r="DB131" i="1" s="1"/>
  <c r="CJ131" i="1"/>
  <c r="CN294" i="1"/>
  <c r="CX294" i="1" s="1"/>
  <c r="CO294" i="1"/>
  <c r="CY294" i="1" s="1"/>
  <c r="CP294" i="1"/>
  <c r="CZ294" i="1" s="1"/>
  <c r="CQ294" i="1"/>
  <c r="DA294" i="1" s="1"/>
  <c r="CR294" i="1"/>
  <c r="DB294" i="1" s="1"/>
  <c r="CK294" i="1"/>
  <c r="CU294" i="1" s="1"/>
  <c r="CS294" i="1"/>
  <c r="DC294" i="1" s="1"/>
  <c r="CM294" i="1"/>
  <c r="CW294" i="1" s="1"/>
  <c r="CL294" i="1"/>
  <c r="CV294" i="1" s="1"/>
  <c r="CJ294" i="1"/>
  <c r="CP642" i="1"/>
  <c r="CZ642" i="1" s="1"/>
  <c r="CQ642" i="1"/>
  <c r="DA642" i="1" s="1"/>
  <c r="CR642" i="1"/>
  <c r="DB642" i="1" s="1"/>
  <c r="CN642" i="1"/>
  <c r="CX642" i="1" s="1"/>
  <c r="CO642" i="1"/>
  <c r="CY642" i="1" s="1"/>
  <c r="CS642" i="1"/>
  <c r="DC642" i="1" s="1"/>
  <c r="CK642" i="1"/>
  <c r="CU642" i="1" s="1"/>
  <c r="CM642" i="1"/>
  <c r="CW642" i="1" s="1"/>
  <c r="CL642" i="1"/>
  <c r="CV642" i="1" s="1"/>
  <c r="CJ642" i="1"/>
  <c r="CR338" i="1"/>
  <c r="DB338" i="1" s="1"/>
  <c r="CK338" i="1"/>
  <c r="CU338" i="1" s="1"/>
  <c r="CS338" i="1"/>
  <c r="DC338" i="1" s="1"/>
  <c r="CL338" i="1"/>
  <c r="CV338" i="1" s="1"/>
  <c r="CM338" i="1"/>
  <c r="CW338" i="1" s="1"/>
  <c r="CN338" i="1"/>
  <c r="CX338" i="1" s="1"/>
  <c r="CO338" i="1"/>
  <c r="CY338" i="1" s="1"/>
  <c r="CP338" i="1"/>
  <c r="CZ338" i="1" s="1"/>
  <c r="CQ338" i="1"/>
  <c r="DA338" i="1" s="1"/>
  <c r="CJ338" i="1"/>
  <c r="CO333" i="1"/>
  <c r="CY333" i="1" s="1"/>
  <c r="CP333" i="1"/>
  <c r="CZ333" i="1" s="1"/>
  <c r="CQ333" i="1"/>
  <c r="DA333" i="1" s="1"/>
  <c r="CR333" i="1"/>
  <c r="DB333" i="1" s="1"/>
  <c r="CK333" i="1"/>
  <c r="CU333" i="1" s="1"/>
  <c r="CS333" i="1"/>
  <c r="DC333" i="1" s="1"/>
  <c r="CL333" i="1"/>
  <c r="CV333" i="1" s="1"/>
  <c r="CM333" i="1"/>
  <c r="CW333" i="1" s="1"/>
  <c r="CN333" i="1"/>
  <c r="CX333" i="1" s="1"/>
  <c r="CJ333" i="1"/>
  <c r="CR43" i="1"/>
  <c r="DB43" i="1" s="1"/>
  <c r="CL43" i="1"/>
  <c r="CV43" i="1" s="1"/>
  <c r="CM43" i="1"/>
  <c r="CW43" i="1" s="1"/>
  <c r="CN43" i="1"/>
  <c r="CX43" i="1" s="1"/>
  <c r="CO43" i="1"/>
  <c r="CY43" i="1" s="1"/>
  <c r="CQ43" i="1"/>
  <c r="DA43" i="1" s="1"/>
  <c r="CS43" i="1"/>
  <c r="DC43" i="1" s="1"/>
  <c r="CK43" i="1"/>
  <c r="CU43" i="1" s="1"/>
  <c r="CP43" i="1"/>
  <c r="CZ43" i="1" s="1"/>
  <c r="CJ43" i="1"/>
  <c r="CM426" i="1"/>
  <c r="CW426" i="1" s="1"/>
  <c r="CN426" i="1"/>
  <c r="CX426" i="1" s="1"/>
  <c r="CO426" i="1"/>
  <c r="CY426" i="1" s="1"/>
  <c r="CP426" i="1"/>
  <c r="CZ426" i="1" s="1"/>
  <c r="CS426" i="1"/>
  <c r="DC426" i="1" s="1"/>
  <c r="CK426" i="1"/>
  <c r="CU426" i="1" s="1"/>
  <c r="CL426" i="1"/>
  <c r="CV426" i="1" s="1"/>
  <c r="CR426" i="1"/>
  <c r="DB426" i="1" s="1"/>
  <c r="CQ426" i="1"/>
  <c r="DA426" i="1" s="1"/>
  <c r="CJ426" i="1"/>
  <c r="CN704" i="1"/>
  <c r="CX704" i="1" s="1"/>
  <c r="CO704" i="1"/>
  <c r="CY704" i="1" s="1"/>
  <c r="CP704" i="1"/>
  <c r="CZ704" i="1" s="1"/>
  <c r="CR704" i="1"/>
  <c r="DB704" i="1" s="1"/>
  <c r="CK704" i="1"/>
  <c r="CU704" i="1" s="1"/>
  <c r="CS704" i="1"/>
  <c r="DC704" i="1" s="1"/>
  <c r="CM704" i="1"/>
  <c r="CW704" i="1" s="1"/>
  <c r="CL704" i="1"/>
  <c r="CV704" i="1" s="1"/>
  <c r="CQ704" i="1"/>
  <c r="DA704" i="1" s="1"/>
  <c r="CJ704" i="1"/>
  <c r="CP243" i="1"/>
  <c r="CZ243" i="1" s="1"/>
  <c r="CQ243" i="1"/>
  <c r="DA243" i="1" s="1"/>
  <c r="CR243" i="1"/>
  <c r="DB243" i="1" s="1"/>
  <c r="CK243" i="1"/>
  <c r="CU243" i="1" s="1"/>
  <c r="CS243" i="1"/>
  <c r="DC243" i="1" s="1"/>
  <c r="CL243" i="1"/>
  <c r="CV243" i="1" s="1"/>
  <c r="CM243" i="1"/>
  <c r="CW243" i="1" s="1"/>
  <c r="CO243" i="1"/>
  <c r="CY243" i="1" s="1"/>
  <c r="CN243" i="1"/>
  <c r="CX243" i="1" s="1"/>
  <c r="CJ243" i="1"/>
  <c r="CO922" i="1"/>
  <c r="CY922" i="1" s="1"/>
  <c r="CP922" i="1"/>
  <c r="CZ922" i="1" s="1"/>
  <c r="CQ922" i="1"/>
  <c r="DA922" i="1" s="1"/>
  <c r="CR922" i="1"/>
  <c r="DB922" i="1" s="1"/>
  <c r="CK922" i="1"/>
  <c r="CU922" i="1" s="1"/>
  <c r="CS922" i="1"/>
  <c r="DC922" i="1" s="1"/>
  <c r="CL922" i="1"/>
  <c r="CV922" i="1" s="1"/>
  <c r="CM922" i="1"/>
  <c r="CW922" i="1" s="1"/>
  <c r="CJ922" i="1"/>
  <c r="CN922" i="1"/>
  <c r="CX922" i="1" s="1"/>
  <c r="CP618" i="1"/>
  <c r="CZ618" i="1" s="1"/>
  <c r="CQ618" i="1"/>
  <c r="DA618" i="1" s="1"/>
  <c r="CR618" i="1"/>
  <c r="DB618" i="1" s="1"/>
  <c r="CK618" i="1"/>
  <c r="CU618" i="1" s="1"/>
  <c r="CS618" i="1"/>
  <c r="DC618" i="1" s="1"/>
  <c r="CO618" i="1"/>
  <c r="CY618" i="1" s="1"/>
  <c r="CL618" i="1"/>
  <c r="CV618" i="1" s="1"/>
  <c r="CM618" i="1"/>
  <c r="CW618" i="1" s="1"/>
  <c r="CN618" i="1"/>
  <c r="CX618" i="1" s="1"/>
  <c r="CJ618" i="1"/>
  <c r="CP977" i="1"/>
  <c r="CZ977" i="1" s="1"/>
  <c r="CQ977" i="1"/>
  <c r="DA977" i="1" s="1"/>
  <c r="CK977" i="1"/>
  <c r="CU977" i="1" s="1"/>
  <c r="CS977" i="1"/>
  <c r="DC977" i="1" s="1"/>
  <c r="CL977" i="1"/>
  <c r="CV977" i="1" s="1"/>
  <c r="CM977" i="1"/>
  <c r="CW977" i="1" s="1"/>
  <c r="CN977" i="1"/>
  <c r="CX977" i="1" s="1"/>
  <c r="CJ977" i="1"/>
  <c r="CO977" i="1"/>
  <c r="CY977" i="1" s="1"/>
  <c r="CR977" i="1"/>
  <c r="DB977" i="1" s="1"/>
  <c r="CN460" i="1"/>
  <c r="CX460" i="1" s="1"/>
  <c r="CP460" i="1"/>
  <c r="CZ460" i="1" s="1"/>
  <c r="CQ460" i="1"/>
  <c r="DA460" i="1" s="1"/>
  <c r="CR460" i="1"/>
  <c r="DB460" i="1" s="1"/>
  <c r="CK460" i="1"/>
  <c r="CU460" i="1" s="1"/>
  <c r="CS460" i="1"/>
  <c r="DC460" i="1" s="1"/>
  <c r="CM460" i="1"/>
  <c r="CW460" i="1" s="1"/>
  <c r="CL460" i="1"/>
  <c r="CV460" i="1" s="1"/>
  <c r="CO460" i="1"/>
  <c r="CY460" i="1" s="1"/>
  <c r="CJ460" i="1"/>
  <c r="CO46" i="1"/>
  <c r="CY46" i="1" s="1"/>
  <c r="CQ46" i="1"/>
  <c r="DA46" i="1" s="1"/>
  <c r="CR46" i="1"/>
  <c r="DB46" i="1" s="1"/>
  <c r="CK46" i="1"/>
  <c r="CU46" i="1" s="1"/>
  <c r="CS46" i="1"/>
  <c r="DC46" i="1" s="1"/>
  <c r="CL46" i="1"/>
  <c r="CV46" i="1" s="1"/>
  <c r="CN46" i="1"/>
  <c r="CX46" i="1" s="1"/>
  <c r="CM46" i="1"/>
  <c r="CW46" i="1" s="1"/>
  <c r="CP46" i="1"/>
  <c r="CZ46" i="1" s="1"/>
  <c r="CJ46" i="1"/>
  <c r="CK479" i="1"/>
  <c r="CU479" i="1" s="1"/>
  <c r="CS479" i="1"/>
  <c r="DC479" i="1" s="1"/>
  <c r="CM479" i="1"/>
  <c r="CW479" i="1" s="1"/>
  <c r="CO479" i="1"/>
  <c r="CY479" i="1" s="1"/>
  <c r="CP479" i="1"/>
  <c r="CZ479" i="1" s="1"/>
  <c r="CR479" i="1"/>
  <c r="DB479" i="1" s="1"/>
  <c r="CL479" i="1"/>
  <c r="CV479" i="1" s="1"/>
  <c r="CQ479" i="1"/>
  <c r="DA479" i="1" s="1"/>
  <c r="CN479" i="1"/>
  <c r="CX479" i="1" s="1"/>
  <c r="CJ479" i="1"/>
  <c r="CQ225" i="1"/>
  <c r="DA225" i="1" s="1"/>
  <c r="CK225" i="1"/>
  <c r="CU225" i="1" s="1"/>
  <c r="CS225" i="1"/>
  <c r="DC225" i="1" s="1"/>
  <c r="CO225" i="1"/>
  <c r="CY225" i="1" s="1"/>
  <c r="CL225" i="1"/>
  <c r="CV225" i="1" s="1"/>
  <c r="CM225" i="1"/>
  <c r="CW225" i="1" s="1"/>
  <c r="CN225" i="1"/>
  <c r="CX225" i="1" s="1"/>
  <c r="CP225" i="1"/>
  <c r="CZ225" i="1" s="1"/>
  <c r="CR225" i="1"/>
  <c r="DB225" i="1" s="1"/>
  <c r="CJ225" i="1"/>
  <c r="CL99" i="1"/>
  <c r="CV99" i="1" s="1"/>
  <c r="CM99" i="1"/>
  <c r="CW99" i="1" s="1"/>
  <c r="CN99" i="1"/>
  <c r="CX99" i="1" s="1"/>
  <c r="CO99" i="1"/>
  <c r="CY99" i="1" s="1"/>
  <c r="CP99" i="1"/>
  <c r="CZ99" i="1" s="1"/>
  <c r="CQ99" i="1"/>
  <c r="DA99" i="1" s="1"/>
  <c r="CK99" i="1"/>
  <c r="CU99" i="1" s="1"/>
  <c r="CR99" i="1"/>
  <c r="DB99" i="1" s="1"/>
  <c r="CS99" i="1"/>
  <c r="DC99" i="1" s="1"/>
  <c r="CJ99" i="1"/>
  <c r="CN375" i="1"/>
  <c r="CX375" i="1" s="1"/>
  <c r="CQ375" i="1"/>
  <c r="DA375" i="1" s="1"/>
  <c r="CR375" i="1"/>
  <c r="DB375" i="1" s="1"/>
  <c r="CK375" i="1"/>
  <c r="CU375" i="1" s="1"/>
  <c r="CL375" i="1"/>
  <c r="CV375" i="1" s="1"/>
  <c r="CM375" i="1"/>
  <c r="CW375" i="1" s="1"/>
  <c r="CP375" i="1"/>
  <c r="CZ375" i="1" s="1"/>
  <c r="CO375" i="1"/>
  <c r="CY375" i="1" s="1"/>
  <c r="CS375" i="1"/>
  <c r="DC375" i="1" s="1"/>
  <c r="CJ375" i="1"/>
  <c r="CP234" i="1"/>
  <c r="CZ234" i="1" s="1"/>
  <c r="CR234" i="1"/>
  <c r="DB234" i="1" s="1"/>
  <c r="CN234" i="1"/>
  <c r="CX234" i="1" s="1"/>
  <c r="CO234" i="1"/>
  <c r="CY234" i="1" s="1"/>
  <c r="CQ234" i="1"/>
  <c r="DA234" i="1" s="1"/>
  <c r="CS234" i="1"/>
  <c r="DC234" i="1" s="1"/>
  <c r="CK234" i="1"/>
  <c r="CU234" i="1" s="1"/>
  <c r="CM234" i="1"/>
  <c r="CW234" i="1" s="1"/>
  <c r="CL234" i="1"/>
  <c r="CV234" i="1" s="1"/>
  <c r="CJ234" i="1"/>
  <c r="CP390" i="1"/>
  <c r="CZ390" i="1" s="1"/>
  <c r="CQ390" i="1"/>
  <c r="DA390" i="1" s="1"/>
  <c r="CR390" i="1"/>
  <c r="DB390" i="1" s="1"/>
  <c r="CK390" i="1"/>
  <c r="CU390" i="1" s="1"/>
  <c r="CS390" i="1"/>
  <c r="DC390" i="1" s="1"/>
  <c r="CL390" i="1"/>
  <c r="CV390" i="1" s="1"/>
  <c r="CN390" i="1"/>
  <c r="CX390" i="1" s="1"/>
  <c r="CM390" i="1"/>
  <c r="CW390" i="1" s="1"/>
  <c r="CO390" i="1"/>
  <c r="CY390" i="1" s="1"/>
  <c r="CJ390" i="1"/>
  <c r="CK231" i="1"/>
  <c r="CU231" i="1" s="1"/>
  <c r="CS231" i="1"/>
  <c r="DC231" i="1" s="1"/>
  <c r="CM231" i="1"/>
  <c r="CW231" i="1" s="1"/>
  <c r="CQ231" i="1"/>
  <c r="DA231" i="1" s="1"/>
  <c r="CP231" i="1"/>
  <c r="CZ231" i="1" s="1"/>
  <c r="CR231" i="1"/>
  <c r="DB231" i="1" s="1"/>
  <c r="CL231" i="1"/>
  <c r="CV231" i="1" s="1"/>
  <c r="CN231" i="1"/>
  <c r="CX231" i="1" s="1"/>
  <c r="CO231" i="1"/>
  <c r="CY231" i="1" s="1"/>
  <c r="CJ231" i="1"/>
  <c r="CQ126" i="1"/>
  <c r="DA126" i="1" s="1"/>
  <c r="CR126" i="1"/>
  <c r="DB126" i="1" s="1"/>
  <c r="CK126" i="1"/>
  <c r="CU126" i="1" s="1"/>
  <c r="CS126" i="1"/>
  <c r="DC126" i="1" s="1"/>
  <c r="CL126" i="1"/>
  <c r="CV126" i="1" s="1"/>
  <c r="CN126" i="1"/>
  <c r="CX126" i="1" s="1"/>
  <c r="CP126" i="1"/>
  <c r="CZ126" i="1" s="1"/>
  <c r="CM126" i="1"/>
  <c r="CW126" i="1" s="1"/>
  <c r="CO126" i="1"/>
  <c r="CY126" i="1" s="1"/>
  <c r="CJ126" i="1"/>
  <c r="CL353" i="1"/>
  <c r="CV353" i="1" s="1"/>
  <c r="CO353" i="1"/>
  <c r="CY353" i="1" s="1"/>
  <c r="CP353" i="1"/>
  <c r="CZ353" i="1" s="1"/>
  <c r="CM353" i="1"/>
  <c r="CW353" i="1" s="1"/>
  <c r="CN353" i="1"/>
  <c r="CX353" i="1" s="1"/>
  <c r="CQ353" i="1"/>
  <c r="DA353" i="1" s="1"/>
  <c r="CR353" i="1"/>
  <c r="DB353" i="1" s="1"/>
  <c r="CS353" i="1"/>
  <c r="DC353" i="1" s="1"/>
  <c r="CK353" i="1"/>
  <c r="CU353" i="1" s="1"/>
  <c r="CJ353" i="1"/>
  <c r="CR506" i="1"/>
  <c r="DB506" i="1" s="1"/>
  <c r="CL506" i="1"/>
  <c r="CV506" i="1" s="1"/>
  <c r="CM506" i="1"/>
  <c r="CW506" i="1" s="1"/>
  <c r="CO506" i="1"/>
  <c r="CY506" i="1" s="1"/>
  <c r="CK506" i="1"/>
  <c r="CU506" i="1" s="1"/>
  <c r="CN506" i="1"/>
  <c r="CX506" i="1" s="1"/>
  <c r="CQ506" i="1"/>
  <c r="DA506" i="1" s="1"/>
  <c r="CP506" i="1"/>
  <c r="CZ506" i="1" s="1"/>
  <c r="CS506" i="1"/>
  <c r="DC506" i="1" s="1"/>
  <c r="CJ506" i="1"/>
  <c r="CR640" i="1"/>
  <c r="DB640" i="1" s="1"/>
  <c r="CK640" i="1"/>
  <c r="CU640" i="1" s="1"/>
  <c r="CS640" i="1"/>
  <c r="DC640" i="1" s="1"/>
  <c r="CL640" i="1"/>
  <c r="CV640" i="1" s="1"/>
  <c r="CM640" i="1"/>
  <c r="CW640" i="1" s="1"/>
  <c r="CN640" i="1"/>
  <c r="CX640" i="1" s="1"/>
  <c r="CO640" i="1"/>
  <c r="CY640" i="1" s="1"/>
  <c r="CQ640" i="1"/>
  <c r="DA640" i="1" s="1"/>
  <c r="CP640" i="1"/>
  <c r="CZ640" i="1" s="1"/>
  <c r="CJ640" i="1"/>
  <c r="CN182" i="1"/>
  <c r="CX182" i="1" s="1"/>
  <c r="CP182" i="1"/>
  <c r="CZ182" i="1" s="1"/>
  <c r="CQ182" i="1"/>
  <c r="DA182" i="1" s="1"/>
  <c r="CL182" i="1"/>
  <c r="CV182" i="1" s="1"/>
  <c r="CK182" i="1"/>
  <c r="CU182" i="1" s="1"/>
  <c r="CM182" i="1"/>
  <c r="CW182" i="1" s="1"/>
  <c r="CS182" i="1"/>
  <c r="DC182" i="1" s="1"/>
  <c r="CO182" i="1"/>
  <c r="CY182" i="1" s="1"/>
  <c r="CR182" i="1"/>
  <c r="DB182" i="1" s="1"/>
  <c r="CJ182" i="1"/>
  <c r="CQ449" i="1"/>
  <c r="DA449" i="1" s="1"/>
  <c r="CK449" i="1"/>
  <c r="CU449" i="1" s="1"/>
  <c r="CS449" i="1"/>
  <c r="DC449" i="1" s="1"/>
  <c r="CL449" i="1"/>
  <c r="CV449" i="1" s="1"/>
  <c r="CM449" i="1"/>
  <c r="CW449" i="1" s="1"/>
  <c r="CN449" i="1"/>
  <c r="CX449" i="1" s="1"/>
  <c r="CP449" i="1"/>
  <c r="CZ449" i="1" s="1"/>
  <c r="CO449" i="1"/>
  <c r="CY449" i="1" s="1"/>
  <c r="CR449" i="1"/>
  <c r="DB449" i="1" s="1"/>
  <c r="CJ449" i="1"/>
  <c r="CN534" i="1"/>
  <c r="CX534" i="1" s="1"/>
  <c r="CP534" i="1"/>
  <c r="CZ534" i="1" s="1"/>
  <c r="CQ534" i="1"/>
  <c r="DA534" i="1" s="1"/>
  <c r="CK534" i="1"/>
  <c r="CU534" i="1" s="1"/>
  <c r="CL534" i="1"/>
  <c r="CV534" i="1" s="1"/>
  <c r="CM534" i="1"/>
  <c r="CW534" i="1" s="1"/>
  <c r="CR534" i="1"/>
  <c r="DB534" i="1" s="1"/>
  <c r="CO534" i="1"/>
  <c r="CY534" i="1" s="1"/>
  <c r="CS534" i="1"/>
  <c r="DC534" i="1" s="1"/>
  <c r="CJ534" i="1"/>
  <c r="CM246" i="1"/>
  <c r="CW246" i="1" s="1"/>
  <c r="CN246" i="1"/>
  <c r="CX246" i="1" s="1"/>
  <c r="CP246" i="1"/>
  <c r="CZ246" i="1" s="1"/>
  <c r="CQ246" i="1"/>
  <c r="DA246" i="1" s="1"/>
  <c r="CR246" i="1"/>
  <c r="DB246" i="1" s="1"/>
  <c r="CO246" i="1"/>
  <c r="CY246" i="1" s="1"/>
  <c r="CS246" i="1"/>
  <c r="DC246" i="1" s="1"/>
  <c r="CL246" i="1"/>
  <c r="CV246" i="1" s="1"/>
  <c r="CK246" i="1"/>
  <c r="CU246" i="1" s="1"/>
  <c r="CJ246" i="1"/>
  <c r="CM286" i="1"/>
  <c r="CW286" i="1" s="1"/>
  <c r="CN286" i="1"/>
  <c r="CX286" i="1" s="1"/>
  <c r="CP286" i="1"/>
  <c r="CZ286" i="1" s="1"/>
  <c r="CQ286" i="1"/>
  <c r="DA286" i="1" s="1"/>
  <c r="CR286" i="1"/>
  <c r="DB286" i="1" s="1"/>
  <c r="CS286" i="1"/>
  <c r="DC286" i="1" s="1"/>
  <c r="CK286" i="1"/>
  <c r="CU286" i="1" s="1"/>
  <c r="CO286" i="1"/>
  <c r="CY286" i="1" s="1"/>
  <c r="CL286" i="1"/>
  <c r="CV286" i="1" s="1"/>
  <c r="CJ286" i="1"/>
  <c r="CN137" i="1"/>
  <c r="CX137" i="1" s="1"/>
  <c r="CO137" i="1"/>
  <c r="CY137" i="1" s="1"/>
  <c r="CP137" i="1"/>
  <c r="CZ137" i="1" s="1"/>
  <c r="CQ137" i="1"/>
  <c r="DA137" i="1" s="1"/>
  <c r="CK137" i="1"/>
  <c r="CU137" i="1" s="1"/>
  <c r="CS137" i="1"/>
  <c r="DC137" i="1" s="1"/>
  <c r="CL137" i="1"/>
  <c r="CV137" i="1" s="1"/>
  <c r="CR137" i="1"/>
  <c r="DB137" i="1" s="1"/>
  <c r="CM137" i="1"/>
  <c r="CW137" i="1" s="1"/>
  <c r="CJ137" i="1"/>
  <c r="CO210" i="1"/>
  <c r="CY210" i="1" s="1"/>
  <c r="CP210" i="1"/>
  <c r="CZ210" i="1" s="1"/>
  <c r="CQ210" i="1"/>
  <c r="DA210" i="1" s="1"/>
  <c r="CR210" i="1"/>
  <c r="DB210" i="1" s="1"/>
  <c r="CK210" i="1"/>
  <c r="CU210" i="1" s="1"/>
  <c r="CS210" i="1"/>
  <c r="DC210" i="1" s="1"/>
  <c r="CN210" i="1"/>
  <c r="CX210" i="1" s="1"/>
  <c r="CL210" i="1"/>
  <c r="CV210" i="1" s="1"/>
  <c r="CM210" i="1"/>
  <c r="CW210" i="1" s="1"/>
  <c r="CJ210" i="1"/>
  <c r="CQ489" i="1"/>
  <c r="DA489" i="1" s="1"/>
  <c r="CK489" i="1"/>
  <c r="CU489" i="1" s="1"/>
  <c r="CS489" i="1"/>
  <c r="DC489" i="1" s="1"/>
  <c r="CM489" i="1"/>
  <c r="CW489" i="1" s="1"/>
  <c r="CN489" i="1"/>
  <c r="CX489" i="1" s="1"/>
  <c r="CP489" i="1"/>
  <c r="CZ489" i="1" s="1"/>
  <c r="CO489" i="1"/>
  <c r="CY489" i="1" s="1"/>
  <c r="CR489" i="1"/>
  <c r="DB489" i="1" s="1"/>
  <c r="CL489" i="1"/>
  <c r="CV489" i="1" s="1"/>
  <c r="CJ489" i="1"/>
  <c r="CL176" i="1"/>
  <c r="CV176" i="1" s="1"/>
  <c r="CN176" i="1"/>
  <c r="CX176" i="1" s="1"/>
  <c r="CO176" i="1"/>
  <c r="CY176" i="1" s="1"/>
  <c r="CR176" i="1"/>
  <c r="DB176" i="1" s="1"/>
  <c r="CK176" i="1"/>
  <c r="CU176" i="1" s="1"/>
  <c r="CM176" i="1"/>
  <c r="CW176" i="1" s="1"/>
  <c r="CP176" i="1"/>
  <c r="CZ176" i="1" s="1"/>
  <c r="CQ176" i="1"/>
  <c r="DA176" i="1" s="1"/>
  <c r="CS176" i="1"/>
  <c r="DC176" i="1" s="1"/>
  <c r="CJ176" i="1"/>
  <c r="CM32" i="1"/>
  <c r="CW32" i="1" s="1"/>
  <c r="CO32" i="1"/>
  <c r="CY32" i="1" s="1"/>
  <c r="CP32" i="1"/>
  <c r="CZ32" i="1" s="1"/>
  <c r="CQ32" i="1"/>
  <c r="DA32" i="1" s="1"/>
  <c r="CR32" i="1"/>
  <c r="DB32" i="1" s="1"/>
  <c r="CL32" i="1"/>
  <c r="CV32" i="1" s="1"/>
  <c r="CK32" i="1"/>
  <c r="CU32" i="1" s="1"/>
  <c r="CN32" i="1"/>
  <c r="CX32" i="1" s="1"/>
  <c r="CS32" i="1"/>
  <c r="DC32" i="1" s="1"/>
  <c r="CJ32" i="1"/>
  <c r="CM344" i="1"/>
  <c r="CW344" i="1" s="1"/>
  <c r="CP344" i="1"/>
  <c r="CZ344" i="1" s="1"/>
  <c r="CQ344" i="1"/>
  <c r="DA344" i="1" s="1"/>
  <c r="CR344" i="1"/>
  <c r="DB344" i="1" s="1"/>
  <c r="CS344" i="1"/>
  <c r="DC344" i="1" s="1"/>
  <c r="CK344" i="1"/>
  <c r="CU344" i="1" s="1"/>
  <c r="CL344" i="1"/>
  <c r="CV344" i="1" s="1"/>
  <c r="CN344" i="1"/>
  <c r="CX344" i="1" s="1"/>
  <c r="CO344" i="1"/>
  <c r="CY344" i="1" s="1"/>
  <c r="CJ344" i="1"/>
  <c r="CQ457" i="1"/>
  <c r="DA457" i="1" s="1"/>
  <c r="CK457" i="1"/>
  <c r="CU457" i="1" s="1"/>
  <c r="CS457" i="1"/>
  <c r="DC457" i="1" s="1"/>
  <c r="CL457" i="1"/>
  <c r="CV457" i="1" s="1"/>
  <c r="CM457" i="1"/>
  <c r="CW457" i="1" s="1"/>
  <c r="CN457" i="1"/>
  <c r="CX457" i="1" s="1"/>
  <c r="CP457" i="1"/>
  <c r="CZ457" i="1" s="1"/>
  <c r="CR457" i="1"/>
  <c r="DB457" i="1" s="1"/>
  <c r="CO457" i="1"/>
  <c r="CY457" i="1" s="1"/>
  <c r="CJ457" i="1"/>
  <c r="CM138" i="1"/>
  <c r="CW138" i="1" s="1"/>
  <c r="CN138" i="1"/>
  <c r="CX138" i="1" s="1"/>
  <c r="CO138" i="1"/>
  <c r="CY138" i="1" s="1"/>
  <c r="CP138" i="1"/>
  <c r="CZ138" i="1" s="1"/>
  <c r="CR138" i="1"/>
  <c r="DB138" i="1" s="1"/>
  <c r="CQ138" i="1"/>
  <c r="DA138" i="1" s="1"/>
  <c r="CK138" i="1"/>
  <c r="CU138" i="1" s="1"/>
  <c r="CL138" i="1"/>
  <c r="CV138" i="1" s="1"/>
  <c r="CS138" i="1"/>
  <c r="DC138" i="1" s="1"/>
  <c r="CJ138" i="1"/>
  <c r="CQ150" i="1"/>
  <c r="DA150" i="1" s="1"/>
  <c r="CL150" i="1"/>
  <c r="CV150" i="1" s="1"/>
  <c r="CN150" i="1"/>
  <c r="CX150" i="1" s="1"/>
  <c r="CK150" i="1"/>
  <c r="CU150" i="1" s="1"/>
  <c r="CO150" i="1"/>
  <c r="CY150" i="1" s="1"/>
  <c r="CP150" i="1"/>
  <c r="CZ150" i="1" s="1"/>
  <c r="CS150" i="1"/>
  <c r="DC150" i="1" s="1"/>
  <c r="CM150" i="1"/>
  <c r="CW150" i="1" s="1"/>
  <c r="CR150" i="1"/>
  <c r="DB150" i="1" s="1"/>
  <c r="CJ150" i="1"/>
  <c r="CM24" i="1"/>
  <c r="CW24" i="1" s="1"/>
  <c r="CO24" i="1"/>
  <c r="CY24" i="1" s="1"/>
  <c r="CP24" i="1"/>
  <c r="CZ24" i="1" s="1"/>
  <c r="CQ24" i="1"/>
  <c r="DA24" i="1" s="1"/>
  <c r="CR24" i="1"/>
  <c r="DB24" i="1" s="1"/>
  <c r="CL24" i="1"/>
  <c r="CV24" i="1" s="1"/>
  <c r="CK24" i="1"/>
  <c r="CU24" i="1" s="1"/>
  <c r="CN24" i="1"/>
  <c r="CX24" i="1" s="1"/>
  <c r="CS24" i="1"/>
  <c r="DC24" i="1" s="1"/>
  <c r="CJ24" i="1"/>
  <c r="CL566" i="1"/>
  <c r="CV566" i="1" s="1"/>
  <c r="CM566" i="1"/>
  <c r="CW566" i="1" s="1"/>
  <c r="CN566" i="1"/>
  <c r="CX566" i="1" s="1"/>
  <c r="CO566" i="1"/>
  <c r="CY566" i="1" s="1"/>
  <c r="CQ566" i="1"/>
  <c r="DA566" i="1" s="1"/>
  <c r="CK566" i="1"/>
  <c r="CU566" i="1" s="1"/>
  <c r="CS566" i="1"/>
  <c r="DC566" i="1" s="1"/>
  <c r="CP566" i="1"/>
  <c r="CZ566" i="1" s="1"/>
  <c r="CR566" i="1"/>
  <c r="DB566" i="1" s="1"/>
  <c r="CJ566" i="1"/>
  <c r="CO856" i="1"/>
  <c r="CY856" i="1" s="1"/>
  <c r="CP856" i="1"/>
  <c r="CZ856" i="1" s="1"/>
  <c r="CQ856" i="1"/>
  <c r="DA856" i="1" s="1"/>
  <c r="CR856" i="1"/>
  <c r="DB856" i="1" s="1"/>
  <c r="CK856" i="1"/>
  <c r="CU856" i="1" s="1"/>
  <c r="CS856" i="1"/>
  <c r="DC856" i="1" s="1"/>
  <c r="CL856" i="1"/>
  <c r="CV856" i="1" s="1"/>
  <c r="CM856" i="1"/>
  <c r="CW856" i="1" s="1"/>
  <c r="CN856" i="1"/>
  <c r="CX856" i="1" s="1"/>
  <c r="CJ856" i="1"/>
  <c r="CP95" i="1"/>
  <c r="CZ95" i="1" s="1"/>
  <c r="CQ95" i="1"/>
  <c r="DA95" i="1" s="1"/>
  <c r="CR95" i="1"/>
  <c r="DB95" i="1" s="1"/>
  <c r="CK95" i="1"/>
  <c r="CU95" i="1" s="1"/>
  <c r="CS95" i="1"/>
  <c r="DC95" i="1" s="1"/>
  <c r="CL95" i="1"/>
  <c r="CV95" i="1" s="1"/>
  <c r="CM95" i="1"/>
  <c r="CW95" i="1" s="1"/>
  <c r="CN95" i="1"/>
  <c r="CX95" i="1" s="1"/>
  <c r="CO95" i="1"/>
  <c r="CY95" i="1" s="1"/>
  <c r="CJ95" i="1"/>
  <c r="BL868" i="1"/>
  <c r="BO452" i="1"/>
  <c r="BK713" i="1"/>
  <c r="AX713" i="1"/>
  <c r="CD713" i="1" s="1"/>
  <c r="BJ886" i="1"/>
  <c r="BQ886" i="1"/>
  <c r="BR823" i="1"/>
  <c r="BL607" i="1"/>
  <c r="BN855" i="1"/>
  <c r="BJ906" i="1"/>
  <c r="BM906" i="1"/>
  <c r="BS349" i="1"/>
  <c r="BK759" i="1"/>
  <c r="AX759" i="1"/>
  <c r="CD759" i="1" s="1"/>
  <c r="BO799" i="1"/>
  <c r="BJ234" i="1"/>
  <c r="BO234" i="1"/>
  <c r="BP113" i="1"/>
  <c r="BL199" i="1"/>
  <c r="BM146" i="1"/>
  <c r="BJ354" i="1"/>
  <c r="BR354" i="1"/>
  <c r="BS38" i="1"/>
  <c r="BO473" i="1"/>
  <c r="BR402" i="1"/>
  <c r="BJ512" i="1"/>
  <c r="BQ512" i="1"/>
  <c r="BS805" i="1"/>
  <c r="BP189" i="1"/>
  <c r="BN22" i="1"/>
  <c r="BJ140" i="1"/>
  <c r="BR140" i="1"/>
  <c r="AX240" i="1"/>
  <c r="CD240" i="1" s="1"/>
  <c r="BK240" i="1"/>
  <c r="AX136" i="1"/>
  <c r="CD136" i="1" s="1"/>
  <c r="BK136" i="1"/>
  <c r="BR42" i="1"/>
  <c r="BJ156" i="1"/>
  <c r="BM156" i="1"/>
  <c r="AX102" i="1"/>
  <c r="CD102" i="1" s="1"/>
  <c r="BK102" i="1"/>
  <c r="BK91" i="1"/>
  <c r="AX91" i="1"/>
  <c r="CD91" i="1" s="1"/>
  <c r="BM362" i="1"/>
  <c r="BJ116" i="1"/>
  <c r="BR116" i="1"/>
  <c r="AX623" i="1"/>
  <c r="CD623" i="1" s="1"/>
  <c r="BK623" i="1"/>
  <c r="BP430" i="1"/>
  <c r="AX428" i="1"/>
  <c r="CD428" i="1" s="1"/>
  <c r="BK428" i="1"/>
  <c r="BJ86" i="1"/>
  <c r="BR86" i="1"/>
  <c r="BM361" i="1"/>
  <c r="BQ282" i="1"/>
  <c r="BP582" i="1"/>
  <c r="BJ712" i="1"/>
  <c r="BN712" i="1"/>
  <c r="BS320" i="1"/>
  <c r="BN357" i="1"/>
  <c r="BR660" i="1"/>
  <c r="BJ707" i="1"/>
  <c r="BK707" i="1"/>
  <c r="AX707" i="1"/>
  <c r="CD707" i="1" s="1"/>
  <c r="BR664" i="1"/>
  <c r="BO350" i="1"/>
  <c r="BQ182" i="1"/>
  <c r="BJ331" i="1"/>
  <c r="BO331" i="1"/>
  <c r="BQ57" i="1"/>
  <c r="BQ279" i="1"/>
  <c r="BR232" i="1"/>
  <c r="BJ37" i="1"/>
  <c r="BK37" i="1"/>
  <c r="AX37" i="1"/>
  <c r="CD37" i="1" s="1"/>
  <c r="BR983" i="1"/>
  <c r="BO923" i="1"/>
  <c r="BK1010" i="1"/>
  <c r="AX1010" i="1"/>
  <c r="CD1010" i="1" s="1"/>
  <c r="BJ688" i="1"/>
  <c r="BN688" i="1"/>
  <c r="BK71" i="1"/>
  <c r="AX71" i="1"/>
  <c r="CD71" i="1" s="1"/>
  <c r="BO551" i="1"/>
  <c r="BR106" i="1"/>
  <c r="BJ339" i="1"/>
  <c r="BO339" i="1"/>
  <c r="AX23" i="1"/>
  <c r="CD23" i="1" s="1"/>
  <c r="BK23" i="1"/>
  <c r="BL287" i="1"/>
  <c r="BN487" i="1"/>
  <c r="BJ466" i="1"/>
  <c r="BP466" i="1"/>
  <c r="AX774" i="1"/>
  <c r="CD774" i="1" s="1"/>
  <c r="BK774" i="1"/>
  <c r="BM281" i="1"/>
  <c r="BP103" i="1"/>
  <c r="BJ179" i="1"/>
  <c r="BN179" i="1"/>
  <c r="BO59" i="1"/>
  <c r="BK864" i="1"/>
  <c r="AX864" i="1"/>
  <c r="CD864" i="1" s="1"/>
  <c r="BM55" i="1"/>
  <c r="BJ808" i="1"/>
  <c r="BO808" i="1"/>
  <c r="BQ250" i="1"/>
  <c r="BQ667" i="1"/>
  <c r="BL711" i="1"/>
  <c r="BP1005" i="1"/>
  <c r="BR1005" i="1"/>
  <c r="BK313" i="1"/>
  <c r="AX313" i="1"/>
  <c r="CD313" i="1" s="1"/>
  <c r="BP422" i="1"/>
  <c r="BS82" i="1"/>
  <c r="BJ632" i="1"/>
  <c r="BP632" i="1"/>
  <c r="BO343" i="1"/>
  <c r="BK178" i="1"/>
  <c r="AX178" i="1"/>
  <c r="CD178" i="1" s="1"/>
  <c r="BN46" i="1"/>
  <c r="BJ898" i="1"/>
  <c r="BM898" i="1"/>
  <c r="BN532" i="1"/>
  <c r="BS210" i="1"/>
  <c r="BP280" i="1"/>
  <c r="BJ176" i="1"/>
  <c r="BQ176" i="1"/>
  <c r="BR584" i="1"/>
  <c r="BL170" i="1"/>
  <c r="BL348" i="1"/>
  <c r="BJ56" i="1"/>
  <c r="BP56" i="1"/>
  <c r="BO27" i="1"/>
  <c r="BR578" i="1"/>
  <c r="BM625" i="1"/>
  <c r="BJ317" i="1"/>
  <c r="BS317" i="1"/>
  <c r="BR951" i="1"/>
  <c r="BR594" i="1"/>
  <c r="BQ820" i="1"/>
  <c r="BJ749" i="1"/>
  <c r="BR749" i="1"/>
  <c r="BM612" i="1"/>
  <c r="BN261" i="1"/>
  <c r="BN950" i="1"/>
  <c r="BN927" i="1"/>
  <c r="BP927" i="1"/>
  <c r="BL661" i="1"/>
  <c r="BL998" i="1"/>
  <c r="BN782" i="1"/>
  <c r="BJ930" i="1"/>
  <c r="BM930" i="1"/>
  <c r="BR863" i="1"/>
  <c r="BO979" i="1"/>
  <c r="BN934" i="1"/>
  <c r="BJ974" i="1"/>
  <c r="BQ974" i="1"/>
  <c r="BK990" i="1"/>
  <c r="AX990" i="1"/>
  <c r="CD990" i="1" s="1"/>
  <c r="BQ122" i="1"/>
  <c r="BO511" i="1"/>
  <c r="BJ219" i="1"/>
  <c r="BN219" i="1"/>
  <c r="BP704" i="1"/>
  <c r="BS440" i="1"/>
  <c r="BP218" i="1"/>
  <c r="BJ299" i="1"/>
  <c r="BO299" i="1"/>
  <c r="BQ585" i="1"/>
  <c r="BM646" i="1"/>
  <c r="BR445" i="1"/>
  <c r="BJ24" i="1"/>
  <c r="BP24" i="1"/>
  <c r="BM396" i="1"/>
  <c r="BM496" i="1"/>
  <c r="BL392" i="1"/>
  <c r="BJ522" i="1"/>
  <c r="BO522" i="1"/>
  <c r="BO412" i="1"/>
  <c r="BM142" i="1"/>
  <c r="BP36" i="1"/>
  <c r="BJ457" i="1"/>
  <c r="BQ457" i="1"/>
  <c r="BQ372" i="1"/>
  <c r="BS879" i="1"/>
  <c r="BM383" i="1"/>
  <c r="BJ447" i="1"/>
  <c r="BK447" i="1"/>
  <c r="AX447" i="1"/>
  <c r="CD447" i="1" s="1"/>
  <c r="BM190" i="1"/>
  <c r="BL66" i="1"/>
  <c r="BQ547" i="1"/>
  <c r="BJ215" i="1"/>
  <c r="BR215" i="1"/>
  <c r="BQ968" i="1"/>
  <c r="BS576" i="1"/>
  <c r="BQ613" i="1"/>
  <c r="BP916" i="1"/>
  <c r="AX916" i="1"/>
  <c r="CD916" i="1" s="1"/>
  <c r="BK916" i="1"/>
  <c r="BN341" i="1"/>
  <c r="BK912" i="1"/>
  <c r="AX912" i="1"/>
  <c r="CD912" i="1" s="1"/>
  <c r="BS318" i="1"/>
  <c r="BJ222" i="1"/>
  <c r="AX222" i="1"/>
  <c r="CD222" i="1" s="1"/>
  <c r="BK222" i="1"/>
  <c r="BQ352" i="1"/>
  <c r="BL26" i="1"/>
  <c r="BQ302" i="1"/>
  <c r="BJ488" i="1"/>
  <c r="BP488" i="1"/>
  <c r="BL518" i="1"/>
  <c r="BK809" i="1"/>
  <c r="AX809" i="1"/>
  <c r="CD809" i="1" s="1"/>
  <c r="BM943" i="1"/>
  <c r="BR1011" i="1"/>
  <c r="BS1011" i="1"/>
  <c r="BQ944" i="1"/>
  <c r="BO335" i="1"/>
  <c r="BN760" i="1"/>
  <c r="BJ619" i="1"/>
  <c r="BM619" i="1"/>
  <c r="BO659" i="1"/>
  <c r="BK481" i="1"/>
  <c r="AX481" i="1"/>
  <c r="CD481" i="1" s="1"/>
  <c r="BQ531" i="1"/>
  <c r="BJ191" i="1"/>
  <c r="BR191" i="1"/>
  <c r="BM131" i="1"/>
  <c r="BL134" i="1"/>
  <c r="BM226" i="1"/>
  <c r="BJ112" i="1"/>
  <c r="BN112" i="1"/>
  <c r="BP271" i="1"/>
  <c r="BM160" i="1"/>
  <c r="BN129" i="1"/>
  <c r="BJ319" i="1"/>
  <c r="BK319" i="1"/>
  <c r="AX319" i="1"/>
  <c r="CD319" i="1" s="1"/>
  <c r="BR314" i="1"/>
  <c r="BQ203" i="1"/>
  <c r="BS244" i="1"/>
  <c r="BJ1007" i="1"/>
  <c r="BP1007" i="1"/>
  <c r="BK822" i="1"/>
  <c r="AX822" i="1"/>
  <c r="CD822" i="1" s="1"/>
  <c r="BL58" i="1"/>
  <c r="BK135" i="1"/>
  <c r="AX135" i="1"/>
  <c r="CD135" i="1" s="1"/>
  <c r="BJ410" i="1"/>
  <c r="BO410" i="1"/>
  <c r="BQ896" i="1"/>
  <c r="BL248" i="1"/>
  <c r="BN406" i="1"/>
  <c r="BJ571" i="1"/>
  <c r="BO571" i="1"/>
  <c r="BO229" i="1"/>
  <c r="BO788" i="1"/>
  <c r="BN514" i="1"/>
  <c r="BJ536" i="1"/>
  <c r="BQ536" i="1"/>
  <c r="AX432" i="1"/>
  <c r="CD432" i="1" s="1"/>
  <c r="BK432" i="1"/>
  <c r="AX856" i="1"/>
  <c r="CD856" i="1" s="1"/>
  <c r="BK856" i="1"/>
  <c r="BQ326" i="1"/>
  <c r="BJ604" i="1"/>
  <c r="BS604" i="1"/>
  <c r="BP478" i="1"/>
  <c r="BK523" i="1"/>
  <c r="AX523" i="1"/>
  <c r="CD523" i="1" s="1"/>
  <c r="BS275" i="1"/>
  <c r="BJ813" i="1"/>
  <c r="BK813" i="1"/>
  <c r="AX813" i="1"/>
  <c r="CD813" i="1" s="1"/>
  <c r="BL980" i="1"/>
  <c r="BK695" i="1"/>
  <c r="AX695" i="1"/>
  <c r="CD695" i="1" s="1"/>
  <c r="BL735" i="1"/>
  <c r="BJ937" i="1"/>
  <c r="BN937" i="1"/>
  <c r="BM493" i="1"/>
  <c r="BM356" i="1"/>
  <c r="BQ931" i="1"/>
  <c r="BJ819" i="1"/>
  <c r="BS819" i="1"/>
  <c r="BN941" i="1"/>
  <c r="BO829" i="1"/>
  <c r="BQ829" i="1"/>
  <c r="BK965" i="1"/>
  <c r="AX965" i="1"/>
  <c r="CD965" i="1" s="1"/>
  <c r="BN971" i="1"/>
  <c r="BN283" i="1"/>
  <c r="BS442" i="1"/>
  <c r="BO442" i="1"/>
  <c r="BS45" i="1"/>
  <c r="BL901" i="1"/>
  <c r="BL718" i="1"/>
  <c r="BP93" i="1"/>
  <c r="BR93" i="1"/>
  <c r="BS139" i="1"/>
  <c r="BS329" i="1"/>
  <c r="BM539" i="1"/>
  <c r="BM960" i="1"/>
  <c r="BN960" i="1"/>
  <c r="BS510" i="1"/>
  <c r="BQ674" i="1"/>
  <c r="BK675" i="1"/>
  <c r="AX675" i="1"/>
  <c r="CD675" i="1" s="1"/>
  <c r="BS338" i="1"/>
  <c r="BN338" i="1"/>
  <c r="BL84" i="1"/>
  <c r="BS701" i="1"/>
  <c r="BQ344" i="1"/>
  <c r="BR502" i="1"/>
  <c r="BQ502" i="1"/>
  <c r="BP81" i="1"/>
  <c r="BK648" i="1"/>
  <c r="AX648" i="1"/>
  <c r="CD648" i="1" s="1"/>
  <c r="BP175" i="1"/>
  <c r="BQ668" i="1"/>
  <c r="AX668" i="1"/>
  <c r="CD668" i="1" s="1"/>
  <c r="BK668" i="1"/>
  <c r="BL550" i="1"/>
  <c r="BQ95" i="1"/>
  <c r="BP963" i="1"/>
  <c r="BQ628" i="1"/>
  <c r="BK628" i="1"/>
  <c r="AX628" i="1"/>
  <c r="CD628" i="1" s="1"/>
  <c r="BN705" i="1"/>
  <c r="BS118" i="1"/>
  <c r="BL206" i="1"/>
  <c r="BQ479" i="1"/>
  <c r="BR479" i="1"/>
  <c r="BK562" i="1"/>
  <c r="AX562" i="1"/>
  <c r="CD562" i="1" s="1"/>
  <c r="BK188" i="1"/>
  <c r="AX188" i="1"/>
  <c r="CD188" i="1" s="1"/>
  <c r="BN208" i="1"/>
  <c r="AX513" i="1"/>
  <c r="CD513" i="1" s="1"/>
  <c r="BK513" i="1"/>
  <c r="BN513" i="1"/>
  <c r="BS377" i="1"/>
  <c r="BL869" i="1"/>
  <c r="BN253" i="1"/>
  <c r="BP597" i="1"/>
  <c r="BR597" i="1"/>
  <c r="BP489" i="1"/>
  <c r="BS39" i="1"/>
  <c r="BL200" i="1"/>
  <c r="BM608" i="1"/>
  <c r="BO608" i="1"/>
  <c r="BQ306" i="1"/>
  <c r="BN470" i="1"/>
  <c r="BL744" i="1"/>
  <c r="BK159" i="1"/>
  <c r="AX159" i="1"/>
  <c r="CD159" i="1" s="1"/>
  <c r="BQ159" i="1"/>
  <c r="BO180" i="1"/>
  <c r="BR769" i="1"/>
  <c r="BN917" i="1"/>
  <c r="AX561" i="1"/>
  <c r="CD561" i="1" s="1"/>
  <c r="BK561" i="1"/>
  <c r="BP561" i="1"/>
  <c r="BR185" i="1"/>
  <c r="BR211" i="1"/>
  <c r="BP367" i="1"/>
  <c r="BO252" i="1"/>
  <c r="BM252" i="1"/>
  <c r="BO272" i="1"/>
  <c r="BK776" i="1"/>
  <c r="AX776" i="1"/>
  <c r="CD776" i="1" s="1"/>
  <c r="BR128" i="1"/>
  <c r="BQ451" i="1"/>
  <c r="BN451" i="1"/>
  <c r="AX379" i="1"/>
  <c r="CD379" i="1" s="1"/>
  <c r="BK379" i="1"/>
  <c r="BL298" i="1"/>
  <c r="BS368" i="1"/>
  <c r="AX195" i="1"/>
  <c r="CD195" i="1" s="1"/>
  <c r="BK195" i="1"/>
  <c r="BL195" i="1"/>
  <c r="BR416" i="1"/>
  <c r="BM433" i="1"/>
  <c r="BP369" i="1"/>
  <c r="BS618" i="1"/>
  <c r="BM618" i="1"/>
  <c r="BK475" i="1"/>
  <c r="AX475" i="1"/>
  <c r="CD475" i="1" s="1"/>
  <c r="BO500" i="1"/>
  <c r="BL833" i="1"/>
  <c r="BR778" i="1"/>
  <c r="BK778" i="1"/>
  <c r="AX778" i="1"/>
  <c r="CD778" i="1" s="1"/>
  <c r="BN75" i="1"/>
  <c r="BL439" i="1"/>
  <c r="BL419" i="1"/>
  <c r="BS394" i="1"/>
  <c r="BM394" i="1"/>
  <c r="BR87" i="1"/>
  <c r="BR840" i="1"/>
  <c r="BN192" i="1"/>
  <c r="BQ485" i="1"/>
  <c r="BR485" i="1"/>
  <c r="BS61" i="1"/>
  <c r="BO213" i="1"/>
  <c r="BN784" i="1"/>
  <c r="BK393" i="1"/>
  <c r="AX393" i="1"/>
  <c r="CD393" i="1" s="1"/>
  <c r="BN393" i="1"/>
  <c r="BO121" i="1"/>
  <c r="BR1008" i="1"/>
  <c r="BO860" i="1"/>
  <c r="BN391" i="1"/>
  <c r="BP391" i="1"/>
  <c r="BL574" i="1"/>
  <c r="BP587" i="1"/>
  <c r="BQ557" i="1"/>
  <c r="BR627" i="1"/>
  <c r="BL627" i="1"/>
  <c r="BR894" i="1"/>
  <c r="BS910" i="1"/>
  <c r="BM862" i="1"/>
  <c r="BQ237" i="1"/>
  <c r="BK237" i="1"/>
  <c r="AX237" i="1"/>
  <c r="CD237" i="1" s="1"/>
  <c r="BL100" i="1"/>
  <c r="BP739" i="1"/>
  <c r="AX235" i="1"/>
  <c r="CD235" i="1" s="1"/>
  <c r="BK235" i="1"/>
  <c r="BP806" i="1"/>
  <c r="BO806" i="1"/>
  <c r="BR685" i="1"/>
  <c r="BM731" i="1"/>
  <c r="BM709" i="1"/>
  <c r="BS857" i="1"/>
  <c r="BM857" i="1"/>
  <c r="BN35" i="1"/>
  <c r="BR687" i="1"/>
  <c r="BN740" i="1"/>
  <c r="BP645" i="1"/>
  <c r="BR645" i="1"/>
  <c r="BL907" i="1"/>
  <c r="BN52" i="1"/>
  <c r="BR435" i="1"/>
  <c r="BQ126" i="1"/>
  <c r="BO126" i="1"/>
  <c r="BP315" i="1"/>
  <c r="BQ490" i="1"/>
  <c r="BS151" i="1"/>
  <c r="BQ312" i="1"/>
  <c r="BP312" i="1"/>
  <c r="BR79" i="1"/>
  <c r="BR73" i="1"/>
  <c r="BO340" i="1"/>
  <c r="BN734" i="1"/>
  <c r="BO734" i="1"/>
  <c r="BQ600" i="1"/>
  <c r="BS110" i="1"/>
  <c r="BO353" i="1"/>
  <c r="BL920" i="1"/>
  <c r="BN920" i="1"/>
  <c r="BO507" i="1"/>
  <c r="BM924" i="1"/>
  <c r="BP463" i="1"/>
  <c r="BN359" i="1"/>
  <c r="BK359" i="1"/>
  <c r="AX359" i="1"/>
  <c r="CD359" i="1" s="1"/>
  <c r="BR902" i="1"/>
  <c r="BM884" i="1"/>
  <c r="AX961" i="1"/>
  <c r="CD961" i="1" s="1"/>
  <c r="BK961" i="1"/>
  <c r="BL88" i="1"/>
  <c r="BO88" i="1"/>
  <c r="BQ286" i="1"/>
  <c r="BQ696" i="1"/>
  <c r="BP70" i="1"/>
  <c r="BP444" i="1"/>
  <c r="BM444" i="1"/>
  <c r="BN464" i="1"/>
  <c r="BP387" i="1"/>
  <c r="BL162" i="1"/>
  <c r="BN710" i="1"/>
  <c r="BO710" i="1"/>
  <c r="BM509" i="1"/>
  <c r="BS111" i="1"/>
  <c r="BL626" i="1"/>
  <c r="BM48" i="1"/>
  <c r="BO48" i="1"/>
  <c r="BN456" i="1"/>
  <c r="BL258" i="1"/>
  <c r="BO699" i="1"/>
  <c r="BQ567" i="1"/>
  <c r="BR567" i="1"/>
  <c r="BP1000" i="1"/>
  <c r="BR145" i="1"/>
  <c r="BP436" i="1"/>
  <c r="BS386" i="1"/>
  <c r="BM386" i="1"/>
  <c r="BR758" i="1"/>
  <c r="BL274" i="1"/>
  <c r="BK611" i="1"/>
  <c r="AX611" i="1"/>
  <c r="CD611" i="1" s="1"/>
  <c r="BO289" i="1"/>
  <c r="BQ289" i="1"/>
  <c r="BL542" i="1"/>
  <c r="BO508" i="1"/>
  <c r="BL528" i="1"/>
  <c r="BN534" i="1"/>
  <c r="BQ534" i="1"/>
  <c r="BQ384" i="1"/>
  <c r="BP834" i="1"/>
  <c r="BO399" i="1"/>
  <c r="BS105" i="1"/>
  <c r="BL105" i="1"/>
  <c r="BQ624" i="1"/>
  <c r="BM264" i="1"/>
  <c r="BL672" i="1"/>
  <c r="BS90" i="1"/>
  <c r="BM90" i="1"/>
  <c r="BR294" i="1"/>
  <c r="BL101" i="1"/>
  <c r="BP835" i="1"/>
  <c r="BR756" i="1"/>
  <c r="BQ756" i="1"/>
  <c r="BQ186" i="1"/>
  <c r="BL198" i="1"/>
  <c r="BN347" i="1"/>
  <c r="BM249" i="1"/>
  <c r="BO249" i="1"/>
  <c r="BR225" i="1"/>
  <c r="BN107" i="1"/>
  <c r="BQ351" i="1"/>
  <c r="BS65" i="1"/>
  <c r="BN65" i="1"/>
  <c r="BN448" i="1"/>
  <c r="BL741" i="1"/>
  <c r="BO795" i="1"/>
  <c r="BS469" i="1"/>
  <c r="BL469" i="1"/>
  <c r="BL76" i="1"/>
  <c r="BL94" i="1"/>
  <c r="BP123" i="1"/>
  <c r="BJ928" i="1"/>
  <c r="BN928" i="1"/>
  <c r="BP96" i="1"/>
  <c r="BR104" i="1"/>
  <c r="BO174" i="1"/>
  <c r="BQ899" i="1"/>
  <c r="BK899" i="1"/>
  <c r="AX899" i="1"/>
  <c r="CD899" i="1" s="1"/>
  <c r="BM301" i="1"/>
  <c r="BM932" i="1"/>
  <c r="BN837" i="1"/>
  <c r="BO654" i="1"/>
  <c r="BQ654" i="1"/>
  <c r="BM763" i="1"/>
  <c r="BM1012" i="1"/>
  <c r="BQ777" i="1"/>
  <c r="BR643" i="1"/>
  <c r="BL643" i="1"/>
  <c r="BP641" i="1"/>
  <c r="BN843" i="1"/>
  <c r="BL411" i="1"/>
  <c r="BM887" i="1"/>
  <c r="BO887" i="1"/>
  <c r="BM742" i="1"/>
  <c r="BJ614" i="1"/>
  <c r="BR614" i="1"/>
  <c r="BL708" i="1"/>
  <c r="BR994" i="1"/>
  <c r="BN738" i="1"/>
  <c r="BQ429" i="1"/>
  <c r="BP468" i="1"/>
  <c r="BJ453" i="1"/>
  <c r="BM453" i="1"/>
  <c r="BO882" i="1"/>
  <c r="BR881" i="1"/>
  <c r="BR573" i="1"/>
  <c r="BJ484" i="1"/>
  <c r="BS484" i="1"/>
  <c r="BL389" i="1"/>
  <c r="BQ729" i="1"/>
  <c r="BS108" i="1"/>
  <c r="BJ390" i="1"/>
  <c r="BR390" i="1"/>
  <c r="BL494" i="1"/>
  <c r="BP124" i="1"/>
  <c r="BS144" i="1"/>
  <c r="BJ423" i="1"/>
  <c r="BR423" i="1"/>
  <c r="AX63" i="1"/>
  <c r="CD63" i="1" s="1"/>
  <c r="BK63" i="1"/>
  <c r="BO706" i="1"/>
  <c r="BR596" i="1"/>
  <c r="BJ277" i="1"/>
  <c r="BO277" i="1"/>
  <c r="BQ848" i="1"/>
  <c r="BO214" i="1"/>
  <c r="BM47" i="1"/>
  <c r="BJ497" i="1"/>
  <c r="BP497" i="1"/>
  <c r="BS376" i="1"/>
  <c r="BP262" i="1"/>
  <c r="BO168" i="1"/>
  <c r="BJ33" i="1"/>
  <c r="BO33" i="1"/>
  <c r="BQ727" i="1"/>
  <c r="BR666" i="1"/>
  <c r="BO342" i="1"/>
  <c r="BJ880" i="1"/>
  <c r="BO880" i="1"/>
  <c r="BO566" i="1"/>
  <c r="BK952" i="1"/>
  <c r="AX952" i="1"/>
  <c r="CD952" i="1" s="1"/>
  <c r="BN768" i="1"/>
  <c r="BJ700" i="1"/>
  <c r="BR700" i="1"/>
  <c r="BS233" i="1"/>
  <c r="BO68" i="1"/>
  <c r="BQ67" i="1"/>
  <c r="BJ751" i="1"/>
  <c r="BP751" i="1"/>
  <c r="BS765" i="1"/>
  <c r="BN246" i="1"/>
  <c r="BK259" i="1"/>
  <c r="AX259" i="1"/>
  <c r="CD259" i="1" s="1"/>
  <c r="BJ304" i="1"/>
  <c r="BR304" i="1"/>
  <c r="BP728" i="1"/>
  <c r="BR251" i="1"/>
  <c r="BP291" i="1"/>
  <c r="BJ482" i="1"/>
  <c r="BP482" i="1"/>
  <c r="BN273" i="1"/>
  <c r="BM41" i="1"/>
  <c r="BO692" i="1"/>
  <c r="BJ51" i="1"/>
  <c r="BM51" i="1"/>
  <c r="BK1014" i="1"/>
  <c r="AX1014" i="1"/>
  <c r="CD1014" i="1" s="1"/>
  <c r="BP443" i="1"/>
  <c r="BL32" i="1"/>
  <c r="BJ431" i="1"/>
  <c r="BR431" i="1"/>
  <c r="BN568" i="1"/>
  <c r="BO764" i="1"/>
  <c r="BL25" i="1"/>
  <c r="BJ305" i="1"/>
  <c r="BQ305" i="1"/>
  <c r="BR640" i="1"/>
  <c r="BM165" i="1"/>
  <c r="BR216" i="1"/>
  <c r="BJ268" i="1"/>
  <c r="BP268" i="1"/>
  <c r="BK217" i="1"/>
  <c r="AX217" i="1"/>
  <c r="CD217" i="1" s="1"/>
  <c r="BM520" i="1"/>
  <c r="BR193" i="1"/>
  <c r="BJ284" i="1"/>
  <c r="BP284" i="1"/>
  <c r="BK374" i="1"/>
  <c r="AX374" i="1"/>
  <c r="CD374" i="1" s="1"/>
  <c r="BM590" i="1"/>
  <c r="BO599" i="1"/>
  <c r="BJ29" i="1"/>
  <c r="BK29" i="1"/>
  <c r="AX29" i="1"/>
  <c r="CD29" i="1" s="1"/>
  <c r="BQ474" i="1"/>
  <c r="BM486" i="1"/>
  <c r="BP44" i="1"/>
  <c r="BJ529" i="1"/>
  <c r="BP529" i="1"/>
  <c r="BK537" i="1"/>
  <c r="AX537" i="1"/>
  <c r="CD537" i="1" s="1"/>
  <c r="BO60" i="1"/>
  <c r="BL80" i="1"/>
  <c r="BJ50" i="1"/>
  <c r="BN50" i="1"/>
  <c r="BR241" i="1"/>
  <c r="BM997" i="1"/>
  <c r="BQ987" i="1"/>
  <c r="BJ725" i="1"/>
  <c r="BQ725" i="1"/>
  <c r="BP332" i="1"/>
  <c r="BR358" i="1"/>
  <c r="AX491" i="1"/>
  <c r="CD491" i="1" s="1"/>
  <c r="BK491" i="1"/>
  <c r="BJ505" i="1"/>
  <c r="BP505" i="1"/>
  <c r="BP438" i="1"/>
  <c r="BO360" i="1"/>
  <c r="BM31" i="1"/>
  <c r="BJ803" i="1"/>
  <c r="BL803" i="1"/>
  <c r="BO842" i="1"/>
  <c r="BO676" i="1"/>
  <c r="BQ581" i="1"/>
  <c r="BJ802" i="1"/>
  <c r="BS802" i="1"/>
  <c r="BO395" i="1"/>
  <c r="BM893" i="1"/>
  <c r="BQ196" i="1"/>
  <c r="BS371" i="1"/>
  <c r="BP173" i="1"/>
  <c r="BL548" i="1"/>
  <c r="BJ197" i="1"/>
  <c r="BK197" i="1"/>
  <c r="AX197" i="1"/>
  <c r="CD197" i="1" s="1"/>
  <c r="BP586" i="1"/>
  <c r="BM877" i="1"/>
  <c r="BR212" i="1"/>
  <c r="BJ228" i="1"/>
  <c r="BM228" i="1"/>
  <c r="BM827" i="1"/>
  <c r="BS839" i="1"/>
  <c r="BQ446" i="1"/>
  <c r="BJ364" i="1"/>
  <c r="BP364" i="1"/>
  <c r="BS407" i="1"/>
  <c r="BQ194" i="1"/>
  <c r="BQ380" i="1"/>
  <c r="BJ400" i="1"/>
  <c r="BP400" i="1"/>
  <c r="BQ904" i="1"/>
  <c r="BO327" i="1"/>
  <c r="BK962" i="1"/>
  <c r="AX962" i="1"/>
  <c r="CD962" i="1" s="1"/>
  <c r="BP852" i="1"/>
  <c r="AX852" i="1"/>
  <c r="CD852" i="1" s="1"/>
  <c r="BK852" i="1"/>
  <c r="BN533" i="1"/>
  <c r="BK417" i="1"/>
  <c r="AX417" i="1"/>
  <c r="CD417" i="1" s="1"/>
  <c r="BO519" i="1"/>
  <c r="BJ247" i="1"/>
  <c r="BR247" i="1"/>
  <c r="BL691" i="1"/>
  <c r="BK736" i="1"/>
  <c r="AX736" i="1"/>
  <c r="CD736" i="1" s="1"/>
  <c r="BP183" i="1"/>
  <c r="BJ424" i="1"/>
  <c r="BQ424" i="1"/>
  <c r="BM345" i="1"/>
  <c r="BS919" i="1"/>
  <c r="BS922" i="1"/>
  <c r="BJ323" i="1"/>
  <c r="BO323" i="1"/>
  <c r="AX449" i="1"/>
  <c r="CD449" i="1" s="1"/>
  <c r="BK449" i="1"/>
  <c r="BM385" i="1"/>
  <c r="BN307" i="1"/>
  <c r="BJ418" i="1"/>
  <c r="BO418" i="1"/>
  <c r="BL956" i="1"/>
  <c r="BO714" i="1"/>
  <c r="BQ414" i="1"/>
  <c r="BJ363" i="1"/>
  <c r="BQ363" i="1"/>
  <c r="BP555" i="1"/>
  <c r="BM981" i="1"/>
  <c r="BN263" i="1"/>
  <c r="BJ563" i="1"/>
  <c r="BO563" i="1"/>
  <c r="AX560" i="1"/>
  <c r="CD560" i="1" s="1"/>
  <c r="BK560" i="1"/>
  <c r="AX984" i="1"/>
  <c r="CD984" i="1" s="1"/>
  <c r="BK984" i="1"/>
  <c r="BQ230" i="1"/>
  <c r="BJ220" i="1"/>
  <c r="BM220" i="1"/>
  <c r="BO595" i="1"/>
  <c r="BN553" i="1"/>
  <c r="BR434" i="1"/>
  <c r="BQ948" i="1"/>
  <c r="BK948" i="1"/>
  <c r="AX948" i="1"/>
  <c r="CD948" i="1" s="1"/>
  <c r="BO558" i="1"/>
  <c r="BP278" i="1"/>
  <c r="BP683" i="1"/>
  <c r="BJ78" i="1"/>
  <c r="BR78" i="1"/>
  <c r="BR322" i="1"/>
  <c r="BK832" i="1"/>
  <c r="AX832" i="1"/>
  <c r="CD832" i="1" s="1"/>
  <c r="BQ462" i="1"/>
  <c r="BJ337" i="1"/>
  <c r="BQ337" i="1"/>
  <c r="BQ1016" i="1"/>
  <c r="BL177" i="1"/>
  <c r="BR421" i="1"/>
  <c r="BJ472" i="1"/>
  <c r="BR472" i="1"/>
  <c r="BN524" i="1"/>
  <c r="BO166" i="1"/>
  <c r="BN792" i="1"/>
  <c r="BJ130" i="1"/>
  <c r="BS130" i="1"/>
  <c r="BK540" i="1"/>
  <c r="AX540" i="1"/>
  <c r="CD540" i="1" s="1"/>
  <c r="BS40" i="1"/>
  <c r="BO223" i="1"/>
  <c r="BJ815" i="1"/>
  <c r="BP815" i="1"/>
  <c r="BN794" i="1"/>
  <c r="BO115" i="1"/>
  <c r="BN471" i="1"/>
  <c r="BJ300" i="1"/>
  <c r="BN300" i="1"/>
  <c r="BS366" i="1"/>
  <c r="BN370" i="1"/>
  <c r="BQ316" i="1"/>
  <c r="BJ336" i="1"/>
  <c r="BR336" i="1"/>
  <c r="BS239" i="1"/>
  <c r="BL74" i="1"/>
  <c r="BO838" i="1"/>
  <c r="BJ381" i="1"/>
  <c r="BO381" i="1"/>
  <c r="BR967" i="1"/>
  <c r="BM54" i="1"/>
  <c r="BN375" i="1"/>
  <c r="BJ224" i="1"/>
  <c r="BQ224" i="1"/>
  <c r="BR154" i="1"/>
  <c r="BL119" i="1"/>
  <c r="BN616" i="1"/>
  <c r="BJ575" i="1"/>
  <c r="BK575" i="1"/>
  <c r="AX575" i="1"/>
  <c r="CD575" i="1" s="1"/>
  <c r="BO866" i="1"/>
  <c r="AX775" i="1"/>
  <c r="CD775" i="1" s="1"/>
  <c r="BK775" i="1"/>
  <c r="BQ420" i="1"/>
  <c r="BJ325" i="1"/>
  <c r="BS325" i="1"/>
  <c r="BP985" i="1"/>
  <c r="BR1009" i="1"/>
  <c r="BP606" i="1"/>
  <c r="BJ631" i="1"/>
  <c r="BQ631" i="1"/>
  <c r="BK671" i="1"/>
  <c r="AX671" i="1"/>
  <c r="CD671" i="1" s="1"/>
  <c r="BO564" i="1"/>
  <c r="BM99" i="1"/>
  <c r="BQ970" i="1"/>
  <c r="BR292" i="1"/>
  <c r="BJ867" i="1"/>
  <c r="BS867" i="1"/>
  <c r="BO858" i="1"/>
  <c r="BN621" i="1"/>
  <c r="BM791" i="1"/>
  <c r="BJ905" i="1"/>
  <c r="BN905" i="1"/>
  <c r="BS495" i="1"/>
  <c r="BS694" i="1"/>
  <c r="AX634" i="1"/>
  <c r="CD634" i="1" s="1"/>
  <c r="BK634" i="1"/>
  <c r="BJ184" i="1"/>
  <c r="BQ184" i="1"/>
  <c r="BQ888" i="1"/>
  <c r="BR450" i="1"/>
  <c r="BR636" i="1"/>
  <c r="BJ656" i="1"/>
  <c r="BP656" i="1"/>
  <c r="BS441" i="1"/>
  <c r="BL583" i="1"/>
  <c r="BN293" i="1"/>
  <c r="BJ125" i="1"/>
  <c r="BQ125" i="1"/>
  <c r="BS789" i="1"/>
  <c r="BS187" i="1"/>
  <c r="BP526" i="1"/>
  <c r="BJ467" i="1"/>
  <c r="BO467" i="1"/>
  <c r="BM288" i="1"/>
  <c r="BK992" i="1"/>
  <c r="AX992" i="1"/>
  <c r="CD992" i="1" s="1"/>
  <c r="BL201" i="1"/>
  <c r="BJ680" i="1"/>
  <c r="BN680" i="1"/>
  <c r="BP610" i="1"/>
  <c r="BK745" i="1"/>
  <c r="AX745" i="1"/>
  <c r="CD745" i="1" s="1"/>
  <c r="BR883" i="1"/>
  <c r="BJ690" i="1"/>
  <c r="BS690" i="1"/>
  <c r="BN483" i="1"/>
  <c r="BM554" i="1"/>
  <c r="BP143" i="1"/>
  <c r="BJ297" i="1"/>
  <c r="BQ297" i="1"/>
  <c r="BS398" i="1"/>
  <c r="BK270" i="1"/>
  <c r="AX270" i="1"/>
  <c r="CD270" i="1" s="1"/>
  <c r="BP127" i="1"/>
  <c r="BJ455" i="1"/>
  <c r="BK455" i="1"/>
  <c r="AX455" i="1"/>
  <c r="CD455" i="1" s="1"/>
  <c r="BM148" i="1"/>
  <c r="BM798" i="1"/>
  <c r="BO152" i="1"/>
  <c r="BJ204" i="1"/>
  <c r="BS204" i="1"/>
  <c r="BK153" i="1"/>
  <c r="AX153" i="1"/>
  <c r="CD153" i="1" s="1"/>
  <c r="BK569" i="1"/>
  <c r="AX569" i="1"/>
  <c r="CD569" i="1" s="1"/>
  <c r="BN504" i="1"/>
  <c r="BJ476" i="1"/>
  <c r="BN476" i="1"/>
  <c r="BR521" i="1"/>
  <c r="BS498" i="1"/>
  <c r="BQ771" i="1"/>
  <c r="BJ730" i="1"/>
  <c r="BS730" i="1"/>
  <c r="BN559" i="1"/>
  <c r="BS382" i="1"/>
  <c r="BS236" i="1"/>
  <c r="BJ570" i="1"/>
  <c r="BP570" i="1"/>
  <c r="BK161" i="1"/>
  <c r="AX161" i="1"/>
  <c r="CD161" i="1" s="1"/>
  <c r="BM401" i="1"/>
  <c r="BN415" i="1"/>
  <c r="BJ330" i="1"/>
  <c r="BP330" i="1"/>
  <c r="BO266" i="1"/>
  <c r="BL34" i="1"/>
  <c r="BR677" i="1"/>
  <c r="BJ720" i="1"/>
  <c r="BN720" i="1"/>
  <c r="BN310" i="1"/>
  <c r="BN238" i="1"/>
  <c r="BL49" i="1"/>
  <c r="BJ346" i="1"/>
  <c r="BR346" i="1"/>
  <c r="BL796" i="1"/>
  <c r="BN296" i="1"/>
  <c r="BQ503" i="1"/>
  <c r="BJ617" i="1"/>
  <c r="BO617" i="1"/>
  <c r="BS853" i="1"/>
  <c r="BQ818" i="1"/>
  <c r="BN752" i="1"/>
  <c r="BJ556" i="1"/>
  <c r="BN556" i="1"/>
  <c r="BS62" i="1"/>
  <c r="BQ137" i="1"/>
  <c r="BO572" i="1"/>
  <c r="BJ592" i="1"/>
  <c r="BP592" i="1"/>
  <c r="BP499" i="1"/>
  <c r="BQ538" i="1"/>
  <c r="BR506" i="1"/>
  <c r="BJ637" i="1"/>
  <c r="AX637" i="1"/>
  <c r="CD637" i="1" s="1"/>
  <c r="BK637" i="1"/>
  <c r="BP793" i="1"/>
  <c r="BR454" i="1"/>
  <c r="BL72" i="1"/>
  <c r="BJ480" i="1"/>
  <c r="BR480" i="1"/>
  <c r="BP427" i="1"/>
  <c r="BR650" i="1"/>
  <c r="BM872" i="1"/>
  <c r="BJ603" i="1"/>
  <c r="BM603" i="1"/>
  <c r="BL988" i="1"/>
  <c r="BM630" i="1"/>
  <c r="BK164" i="1"/>
  <c r="AX164" i="1"/>
  <c r="CD164" i="1" s="1"/>
  <c r="BR995" i="1"/>
  <c r="BS995" i="1"/>
  <c r="BQ665" i="1"/>
  <c r="BQ753" i="1"/>
  <c r="BQ947" i="1"/>
  <c r="BJ773" i="1"/>
  <c r="BR773" i="1"/>
  <c r="BK846" i="1"/>
  <c r="AX846" i="1"/>
  <c r="CD846" i="1" s="1"/>
  <c r="BQ681" i="1"/>
  <c r="BL678" i="1"/>
  <c r="BN989" i="1"/>
  <c r="BS945" i="1"/>
  <c r="BJ903" i="1"/>
  <c r="BP903" i="1"/>
  <c r="BP969" i="1"/>
  <c r="BQ689" i="1"/>
  <c r="AX308" i="1"/>
  <c r="CD308" i="1" s="1"/>
  <c r="BK308" i="1"/>
  <c r="BJ365" i="1"/>
  <c r="BO365" i="1"/>
  <c r="BL605" i="1"/>
  <c r="BS1015" i="1"/>
  <c r="BM649" i="1"/>
  <c r="BJ405" i="1"/>
  <c r="BK405" i="1"/>
  <c r="AX405" i="1"/>
  <c r="CD405" i="1" s="1"/>
  <c r="BQ816" i="1"/>
  <c r="BL150" i="1"/>
  <c r="BN425" i="1"/>
  <c r="BJ290" i="1"/>
  <c r="BR290" i="1"/>
  <c r="BL892" i="1"/>
  <c r="BL169" i="1"/>
  <c r="BQ114" i="1"/>
  <c r="BJ256" i="1"/>
  <c r="BL256" i="1"/>
  <c r="BR549" i="1"/>
  <c r="BO859" i="1"/>
  <c r="BM601" i="1"/>
  <c r="BJ459" i="1"/>
  <c r="BO459" i="1"/>
  <c r="BN231" i="1"/>
  <c r="BL158" i="1"/>
  <c r="BS544" i="1"/>
  <c r="BJ577" i="1"/>
  <c r="BO577" i="1"/>
  <c r="BQ242" i="1"/>
  <c r="BK936" i="1"/>
  <c r="AX936" i="1"/>
  <c r="CD936" i="1" s="1"/>
  <c r="BM138" i="1"/>
  <c r="BJ1001" i="1"/>
  <c r="BN1001" i="1"/>
  <c r="BS957" i="1"/>
  <c r="BQ946" i="1"/>
  <c r="BR172" i="1"/>
  <c r="BJ311" i="1"/>
  <c r="BK311" i="1"/>
  <c r="AX311" i="1"/>
  <c r="CD311" i="1" s="1"/>
  <c r="BQ89" i="1"/>
  <c r="BS545" i="1"/>
  <c r="BR163" i="1"/>
  <c r="BJ535" i="1"/>
  <c r="BR535" i="1"/>
  <c r="BR64" i="1"/>
  <c r="BQ770" i="1"/>
  <c r="BP404" i="1"/>
  <c r="BJ647" i="1"/>
  <c r="BQ647" i="1"/>
  <c r="AX408" i="1"/>
  <c r="CD408" i="1" s="1"/>
  <c r="BK408" i="1"/>
  <c r="BQ460" i="1"/>
  <c r="BN303" i="1"/>
  <c r="BJ546" i="1"/>
  <c r="BP546" i="1"/>
  <c r="BQ800" i="1"/>
  <c r="BM732" i="1"/>
  <c r="BQ255" i="1"/>
  <c r="BJ155" i="1"/>
  <c r="BN155" i="1"/>
  <c r="BK966" i="1"/>
  <c r="AX966" i="1"/>
  <c r="CD966" i="1" s="1"/>
  <c r="BQ986" i="1"/>
  <c r="BP754" i="1"/>
  <c r="BJ295" i="1"/>
  <c r="BK295" i="1"/>
  <c r="AX295" i="1"/>
  <c r="CD295" i="1" s="1"/>
  <c r="BM492" i="1"/>
  <c r="BQ254" i="1"/>
  <c r="BR465" i="1"/>
  <c r="BJ43" i="1"/>
  <c r="BM43" i="1"/>
  <c r="BN334" i="1"/>
  <c r="BN723" i="1"/>
  <c r="BO69" i="1"/>
  <c r="BJ202" i="1"/>
  <c r="BN202" i="1"/>
  <c r="BS933" i="1"/>
  <c r="BK976" i="1"/>
  <c r="AX976" i="1"/>
  <c r="CD976" i="1" s="1"/>
  <c r="BP543" i="1"/>
  <c r="BJ30" i="1"/>
  <c r="BR30" i="1"/>
  <c r="AX321" i="1"/>
  <c r="CD321" i="1" s="1"/>
  <c r="BK321" i="1"/>
  <c r="BM265" i="1"/>
  <c r="BO120" i="1"/>
  <c r="BJ552" i="1"/>
  <c r="BR552" i="1"/>
  <c r="BK209" i="1"/>
  <c r="AX209" i="1"/>
  <c r="CD209" i="1" s="1"/>
  <c r="BR873" i="1"/>
  <c r="BN926" i="1"/>
  <c r="BJ755" i="1"/>
  <c r="BL755" i="1"/>
  <c r="BO635" i="1"/>
  <c r="BN996" i="1"/>
  <c r="BM824" i="1"/>
  <c r="BJ527" i="1"/>
  <c r="BR527" i="1"/>
  <c r="BL828" i="1"/>
  <c r="BR97" i="1"/>
  <c r="BM133" i="1"/>
  <c r="BJ227" i="1"/>
  <c r="BN227" i="1"/>
  <c r="BS276" i="1"/>
  <c r="BM670" i="1"/>
  <c r="BO779" i="1"/>
  <c r="BJ167" i="1"/>
  <c r="BR167" i="1"/>
  <c r="BS328" i="1"/>
  <c r="BM257" i="1"/>
  <c r="BP92" i="1"/>
  <c r="BJ207" i="1"/>
  <c r="BR207" i="1"/>
  <c r="BR409" i="1"/>
  <c r="BM98" i="1"/>
  <c r="BS817" i="1"/>
  <c r="BJ28" i="1"/>
  <c r="BS28" i="1"/>
  <c r="BP841" i="1"/>
  <c r="BN715" i="1"/>
  <c r="AX897" i="1"/>
  <c r="CD897" i="1" s="1"/>
  <c r="BK897" i="1"/>
  <c r="BN991" i="1"/>
  <c r="BP991" i="1"/>
  <c r="BS724" i="1"/>
  <c r="BK517" i="1"/>
  <c r="AX517" i="1"/>
  <c r="CD517" i="1" s="1"/>
  <c r="BK921" i="1"/>
  <c r="AX921" i="1"/>
  <c r="CD921" i="1" s="1"/>
  <c r="BR713" i="1"/>
  <c r="BN886" i="1"/>
  <c r="BP886" i="1"/>
  <c r="BQ823" i="1"/>
  <c r="BS607" i="1"/>
  <c r="BL855" i="1"/>
  <c r="BR906" i="1"/>
  <c r="BL906" i="1"/>
  <c r="BQ349" i="1"/>
  <c r="BL759" i="1"/>
  <c r="BM799" i="1"/>
  <c r="BQ234" i="1"/>
  <c r="BN234" i="1"/>
  <c r="BO113" i="1"/>
  <c r="BS199" i="1"/>
  <c r="BQ146" i="1"/>
  <c r="BK354" i="1"/>
  <c r="AX354" i="1"/>
  <c r="CD354" i="1" s="1"/>
  <c r="BP354" i="1"/>
  <c r="AX38" i="1"/>
  <c r="CD38" i="1" s="1"/>
  <c r="BK38" i="1"/>
  <c r="BN473" i="1"/>
  <c r="BK402" i="1"/>
  <c r="AX402" i="1"/>
  <c r="CD402" i="1" s="1"/>
  <c r="BP512" i="1"/>
  <c r="BO512" i="1"/>
  <c r="AX805" i="1"/>
  <c r="CD805" i="1" s="1"/>
  <c r="BK805" i="1"/>
  <c r="BO189" i="1"/>
  <c r="BP22" i="1"/>
  <c r="BS140" i="1"/>
  <c r="BQ140" i="1"/>
  <c r="BR240" i="1"/>
  <c r="BS136" i="1"/>
  <c r="AX42" i="1"/>
  <c r="CD42" i="1" s="1"/>
  <c r="BK42" i="1"/>
  <c r="BS156" i="1"/>
  <c r="BL156" i="1"/>
  <c r="BR102" i="1"/>
  <c r="BP91" i="1"/>
  <c r="BO362" i="1"/>
  <c r="BS116" i="1"/>
  <c r="BQ116" i="1"/>
  <c r="BR623" i="1"/>
  <c r="BM430" i="1"/>
  <c r="BS428" i="1"/>
  <c r="BO86" i="1"/>
  <c r="BQ86" i="1"/>
  <c r="BS361" i="1"/>
  <c r="BO282" i="1"/>
  <c r="BN582" i="1"/>
  <c r="BL712" i="1"/>
  <c r="BM712" i="1"/>
  <c r="BK320" i="1"/>
  <c r="AX320" i="1"/>
  <c r="CD320" i="1" s="1"/>
  <c r="BL357" i="1"/>
  <c r="BP660" i="1"/>
  <c r="BQ707" i="1"/>
  <c r="BR707" i="1"/>
  <c r="BQ664" i="1"/>
  <c r="BM350" i="1"/>
  <c r="BP182" i="1"/>
  <c r="BR331" i="1"/>
  <c r="BM331" i="1"/>
  <c r="BP57" i="1"/>
  <c r="BN279" i="1"/>
  <c r="BO232" i="1"/>
  <c r="BP37" i="1"/>
  <c r="BR37" i="1"/>
  <c r="BQ983" i="1"/>
  <c r="BN923" i="1"/>
  <c r="BR1010" i="1"/>
  <c r="BL688" i="1"/>
  <c r="BM688" i="1"/>
  <c r="BR71" i="1"/>
  <c r="BM551" i="1"/>
  <c r="BQ106" i="1"/>
  <c r="BL339" i="1"/>
  <c r="BM339" i="1"/>
  <c r="BR23" i="1"/>
  <c r="BR287" i="1"/>
  <c r="BM487" i="1"/>
  <c r="BS466" i="1"/>
  <c r="BO466" i="1"/>
  <c r="BR774" i="1"/>
  <c r="BL281" i="1"/>
  <c r="BM103" i="1"/>
  <c r="BS179" i="1"/>
  <c r="BM179" i="1"/>
  <c r="BN59" i="1"/>
  <c r="BR864" i="1"/>
  <c r="BO55" i="1"/>
  <c r="BR808" i="1"/>
  <c r="BM808" i="1"/>
  <c r="BP250" i="1"/>
  <c r="BP667" i="1"/>
  <c r="BS711" i="1"/>
  <c r="BJ1005" i="1"/>
  <c r="BQ1005" i="1"/>
  <c r="BR313" i="1"/>
  <c r="BM422" i="1"/>
  <c r="BR82" i="1"/>
  <c r="BM632" i="1"/>
  <c r="BO632" i="1"/>
  <c r="BM343" i="1"/>
  <c r="BS178" i="1"/>
  <c r="BP46" i="1"/>
  <c r="BR898" i="1"/>
  <c r="BL898" i="1"/>
  <c r="BM532" i="1"/>
  <c r="BK210" i="1"/>
  <c r="AX210" i="1"/>
  <c r="CD210" i="1" s="1"/>
  <c r="BM280" i="1"/>
  <c r="BR176" i="1"/>
  <c r="BP176" i="1"/>
  <c r="BQ584" i="1"/>
  <c r="AX170" i="1"/>
  <c r="CD170" i="1" s="1"/>
  <c r="BK170" i="1"/>
  <c r="BM348" i="1"/>
  <c r="BM56" i="1"/>
  <c r="BO56" i="1"/>
  <c r="BN27" i="1"/>
  <c r="BQ578" i="1"/>
  <c r="BS625" i="1"/>
  <c r="BR317" i="1"/>
  <c r="BK317" i="1"/>
  <c r="AX317" i="1"/>
  <c r="CD317" i="1" s="1"/>
  <c r="BQ951" i="1"/>
  <c r="BQ594" i="1"/>
  <c r="BO820" i="1"/>
  <c r="BQ749" i="1"/>
  <c r="BP749" i="1"/>
  <c r="BL612" i="1"/>
  <c r="BL261" i="1"/>
  <c r="BM950" i="1"/>
  <c r="BJ927" i="1"/>
  <c r="BO927" i="1"/>
  <c r="BS661" i="1"/>
  <c r="BS998" i="1"/>
  <c r="BL782" i="1"/>
  <c r="BS930" i="1"/>
  <c r="BL930" i="1"/>
  <c r="BQ863" i="1"/>
  <c r="BN979" i="1"/>
  <c r="BM934" i="1"/>
  <c r="BO974" i="1"/>
  <c r="BP974" i="1"/>
  <c r="BR990" i="1"/>
  <c r="BO122" i="1"/>
  <c r="BM511" i="1"/>
  <c r="BS219" i="1"/>
  <c r="BM219" i="1"/>
  <c r="BO704" i="1"/>
  <c r="BP440" i="1"/>
  <c r="BL218" i="1"/>
  <c r="BL299" i="1"/>
  <c r="BM299" i="1"/>
  <c r="BP585" i="1"/>
  <c r="BL646" i="1"/>
  <c r="BP445" i="1"/>
  <c r="BM24" i="1"/>
  <c r="BO24" i="1"/>
  <c r="BL396" i="1"/>
  <c r="BS496" i="1"/>
  <c r="BN392" i="1"/>
  <c r="BN522" i="1"/>
  <c r="BM522" i="1"/>
  <c r="BN412" i="1"/>
  <c r="BS142" i="1"/>
  <c r="BR36" i="1"/>
  <c r="BN457" i="1"/>
  <c r="BP457" i="1"/>
  <c r="BR372" i="1"/>
  <c r="BK879" i="1"/>
  <c r="AX879" i="1"/>
  <c r="CD879" i="1" s="1"/>
  <c r="BO383" i="1"/>
  <c r="BN447" i="1"/>
  <c r="BR447" i="1"/>
  <c r="BS190" i="1"/>
  <c r="BQ66" i="1"/>
  <c r="BP547" i="1"/>
  <c r="BS215" i="1"/>
  <c r="BQ215" i="1"/>
  <c r="BP968" i="1"/>
  <c r="BK576" i="1"/>
  <c r="AX576" i="1"/>
  <c r="CD576" i="1" s="1"/>
  <c r="BO613" i="1"/>
  <c r="BJ916" i="1"/>
  <c r="BR916" i="1"/>
  <c r="BQ341" i="1"/>
  <c r="BR912" i="1"/>
  <c r="BQ318" i="1"/>
  <c r="BQ222" i="1"/>
  <c r="BR222" i="1"/>
  <c r="BN352" i="1"/>
  <c r="BQ26" i="1"/>
  <c r="BO302" i="1"/>
  <c r="BN488" i="1"/>
  <c r="BO488" i="1"/>
  <c r="BS518" i="1"/>
  <c r="BR809" i="1"/>
  <c r="BL943" i="1"/>
  <c r="BJ1011" i="1"/>
  <c r="BK1011" i="1"/>
  <c r="AX1011" i="1"/>
  <c r="CD1011" i="1" s="1"/>
  <c r="BP944" i="1"/>
  <c r="BM335" i="1"/>
  <c r="BR760" i="1"/>
  <c r="BR619" i="1"/>
  <c r="BL619" i="1"/>
  <c r="BN659" i="1"/>
  <c r="BS481" i="1"/>
  <c r="BM531" i="1"/>
  <c r="BK191" i="1"/>
  <c r="AX191" i="1"/>
  <c r="CD191" i="1" s="1"/>
  <c r="BQ191" i="1"/>
  <c r="BS131" i="1"/>
  <c r="BS134" i="1"/>
  <c r="BL226" i="1"/>
  <c r="BS112" i="1"/>
  <c r="BM112" i="1"/>
  <c r="BM271" i="1"/>
  <c r="BL160" i="1"/>
  <c r="AX129" i="1"/>
  <c r="CD129" i="1" s="1"/>
  <c r="BK129" i="1"/>
  <c r="BR319" i="1"/>
  <c r="BQ319" i="1"/>
  <c r="BQ314" i="1"/>
  <c r="BP203" i="1"/>
  <c r="AX244" i="1"/>
  <c r="CD244" i="1" s="1"/>
  <c r="BK244" i="1"/>
  <c r="BN1007" i="1"/>
  <c r="BO1007" i="1"/>
  <c r="BR822" i="1"/>
  <c r="BQ58" i="1"/>
  <c r="BS135" i="1"/>
  <c r="BS410" i="1"/>
  <c r="BN410" i="1"/>
  <c r="BP896" i="1"/>
  <c r="BS248" i="1"/>
  <c r="BP406" i="1"/>
  <c r="BK571" i="1"/>
  <c r="AX571" i="1"/>
  <c r="CD571" i="1" s="1"/>
  <c r="BN571" i="1"/>
  <c r="BL229" i="1"/>
  <c r="BM788" i="1"/>
  <c r="BL514" i="1"/>
  <c r="BP536" i="1"/>
  <c r="BO536" i="1"/>
  <c r="BR432" i="1"/>
  <c r="BR856" i="1"/>
  <c r="BO326" i="1"/>
  <c r="BQ604" i="1"/>
  <c r="AX604" i="1"/>
  <c r="CD604" i="1" s="1"/>
  <c r="BK604" i="1"/>
  <c r="BL478" i="1"/>
  <c r="BR523" i="1"/>
  <c r="BR275" i="1"/>
  <c r="BL813" i="1"/>
  <c r="BR813" i="1"/>
  <c r="BS980" i="1"/>
  <c r="BR695" i="1"/>
  <c r="BS735" i="1"/>
  <c r="BL937" i="1"/>
  <c r="BM937" i="1"/>
  <c r="BL493" i="1"/>
  <c r="BL356" i="1"/>
  <c r="BP931" i="1"/>
  <c r="BQ819" i="1"/>
  <c r="BK819" i="1"/>
  <c r="AX819" i="1"/>
  <c r="CD819" i="1" s="1"/>
  <c r="BM941" i="1"/>
  <c r="BP829" i="1"/>
  <c r="BJ965" i="1"/>
  <c r="BR965" i="1"/>
  <c r="BM971" i="1"/>
  <c r="BM283" i="1"/>
  <c r="BR442" i="1"/>
  <c r="BJ45" i="1"/>
  <c r="AX45" i="1"/>
  <c r="CD45" i="1" s="1"/>
  <c r="BK45" i="1"/>
  <c r="BS901" i="1"/>
  <c r="BS718" i="1"/>
  <c r="BO93" i="1"/>
  <c r="BJ139" i="1"/>
  <c r="BK139" i="1"/>
  <c r="AX139" i="1"/>
  <c r="CD139" i="1" s="1"/>
  <c r="BK329" i="1"/>
  <c r="AX329" i="1"/>
  <c r="CD329" i="1" s="1"/>
  <c r="BL539" i="1"/>
  <c r="BL960" i="1"/>
  <c r="BJ510" i="1"/>
  <c r="AX510" i="1"/>
  <c r="CD510" i="1" s="1"/>
  <c r="BK510" i="1"/>
  <c r="BP674" i="1"/>
  <c r="BQ675" i="1"/>
  <c r="BO338" i="1"/>
  <c r="BJ84" i="1"/>
  <c r="BS84" i="1"/>
  <c r="AX701" i="1"/>
  <c r="CD701" i="1" s="1"/>
  <c r="BK701" i="1"/>
  <c r="BP344" i="1"/>
  <c r="BP502" i="1"/>
  <c r="BJ81" i="1"/>
  <c r="BO81" i="1"/>
  <c r="BR648" i="1"/>
  <c r="BO175" i="1"/>
  <c r="BR668" i="1"/>
  <c r="BJ550" i="1"/>
  <c r="BS550" i="1"/>
  <c r="BN95" i="1"/>
  <c r="BO963" i="1"/>
  <c r="BR628" i="1"/>
  <c r="BJ705" i="1"/>
  <c r="BM705" i="1"/>
  <c r="BK118" i="1"/>
  <c r="AX118" i="1"/>
  <c r="CD118" i="1" s="1"/>
  <c r="BO206" i="1"/>
  <c r="BP479" i="1"/>
  <c r="BJ562" i="1"/>
  <c r="BP562" i="1"/>
  <c r="BP188" i="1"/>
  <c r="BM208" i="1"/>
  <c r="BM513" i="1"/>
  <c r="BJ377" i="1"/>
  <c r="BK377" i="1"/>
  <c r="AX377" i="1"/>
  <c r="CD377" i="1" s="1"/>
  <c r="BS869" i="1"/>
  <c r="BK253" i="1"/>
  <c r="AX253" i="1"/>
  <c r="CD253" i="1" s="1"/>
  <c r="BQ597" i="1"/>
  <c r="BJ489" i="1"/>
  <c r="BO489" i="1"/>
  <c r="BK39" i="1"/>
  <c r="AX39" i="1"/>
  <c r="CD39" i="1" s="1"/>
  <c r="BS200" i="1"/>
  <c r="BN608" i="1"/>
  <c r="BJ306" i="1"/>
  <c r="BP306" i="1"/>
  <c r="BP470" i="1"/>
  <c r="BS744" i="1"/>
  <c r="BS159" i="1"/>
  <c r="BJ180" i="1"/>
  <c r="BM180" i="1"/>
  <c r="BP769" i="1"/>
  <c r="BM917" i="1"/>
  <c r="BS561" i="1"/>
  <c r="BJ185" i="1"/>
  <c r="BP185" i="1"/>
  <c r="BQ211" i="1"/>
  <c r="BN367" i="1"/>
  <c r="BL252" i="1"/>
  <c r="BJ272" i="1"/>
  <c r="BL272" i="1"/>
  <c r="BQ776" i="1"/>
  <c r="BL128" i="1"/>
  <c r="BP451" i="1"/>
  <c r="BJ379" i="1"/>
  <c r="BQ379" i="1"/>
  <c r="BR298" i="1"/>
  <c r="BQ368" i="1"/>
  <c r="BS195" i="1"/>
  <c r="BJ416" i="1"/>
  <c r="BQ416" i="1"/>
  <c r="BR433" i="1"/>
  <c r="BL369" i="1"/>
  <c r="BK618" i="1"/>
  <c r="AX618" i="1"/>
  <c r="CD618" i="1" s="1"/>
  <c r="BJ475" i="1"/>
  <c r="BO475" i="1"/>
  <c r="BN500" i="1"/>
  <c r="BR833" i="1"/>
  <c r="BP778" i="1"/>
  <c r="BJ75" i="1"/>
  <c r="BM75" i="1"/>
  <c r="BO439" i="1"/>
  <c r="BS419" i="1"/>
  <c r="BR394" i="1"/>
  <c r="BJ87" i="1"/>
  <c r="BQ87" i="1"/>
  <c r="BQ840" i="1"/>
  <c r="BM192" i="1"/>
  <c r="BP485" i="1"/>
  <c r="BJ61" i="1"/>
  <c r="AX61" i="1"/>
  <c r="CD61" i="1" s="1"/>
  <c r="BK61" i="1"/>
  <c r="BN213" i="1"/>
  <c r="BS784" i="1"/>
  <c r="BS393" i="1"/>
  <c r="BJ121" i="1"/>
  <c r="BM121" i="1"/>
  <c r="BQ1008" i="1"/>
  <c r="BN860" i="1"/>
  <c r="BM391" i="1"/>
  <c r="BJ574" i="1"/>
  <c r="BS574" i="1"/>
  <c r="BO587" i="1"/>
  <c r="BO557" i="1"/>
  <c r="BS627" i="1"/>
  <c r="BJ894" i="1"/>
  <c r="BQ894" i="1"/>
  <c r="BK910" i="1"/>
  <c r="AX910" i="1"/>
  <c r="CD910" i="1" s="1"/>
  <c r="BL862" i="1"/>
  <c r="BR237" i="1"/>
  <c r="BJ100" i="1"/>
  <c r="BR100" i="1"/>
  <c r="BN739" i="1"/>
  <c r="BS235" i="1"/>
  <c r="BN806" i="1"/>
  <c r="BJ685" i="1"/>
  <c r="BQ685" i="1"/>
  <c r="BL731" i="1"/>
  <c r="BL709" i="1"/>
  <c r="BK857" i="1"/>
  <c r="AX857" i="1"/>
  <c r="CD857" i="1" s="1"/>
  <c r="BJ35" i="1"/>
  <c r="BM35" i="1"/>
  <c r="BQ687" i="1"/>
  <c r="BO740" i="1"/>
  <c r="BQ645" i="1"/>
  <c r="BJ907" i="1"/>
  <c r="BS907" i="1"/>
  <c r="BM52" i="1"/>
  <c r="BS435" i="1"/>
  <c r="BL126" i="1"/>
  <c r="BJ315" i="1"/>
  <c r="BO315" i="1"/>
  <c r="BP490" i="1"/>
  <c r="BM151" i="1"/>
  <c r="BO312" i="1"/>
  <c r="BJ79" i="1"/>
  <c r="BQ79" i="1"/>
  <c r="BQ73" i="1"/>
  <c r="BM340" i="1"/>
  <c r="BM734" i="1"/>
  <c r="BJ600" i="1"/>
  <c r="BP600" i="1"/>
  <c r="AX110" i="1"/>
  <c r="CD110" i="1" s="1"/>
  <c r="BK110" i="1"/>
  <c r="BN353" i="1"/>
  <c r="BM920" i="1"/>
  <c r="BJ507" i="1"/>
  <c r="BN507" i="1"/>
  <c r="BL924" i="1"/>
  <c r="BN463" i="1"/>
  <c r="BP359" i="1"/>
  <c r="BJ902" i="1"/>
  <c r="BQ902" i="1"/>
  <c r="BL884" i="1"/>
  <c r="BR961" i="1"/>
  <c r="BM88" i="1"/>
  <c r="BJ286" i="1"/>
  <c r="BN286" i="1"/>
  <c r="BP696" i="1"/>
  <c r="BM70" i="1"/>
  <c r="BO444" i="1"/>
  <c r="BJ464" i="1"/>
  <c r="BR464" i="1"/>
  <c r="BO387" i="1"/>
  <c r="AX162" i="1"/>
  <c r="CD162" i="1" s="1"/>
  <c r="BK162" i="1"/>
  <c r="BM710" i="1"/>
  <c r="BJ509" i="1"/>
  <c r="BL509" i="1"/>
  <c r="BR111" i="1"/>
  <c r="BR626" i="1"/>
  <c r="BL48" i="1"/>
  <c r="BJ456" i="1"/>
  <c r="BR456" i="1"/>
  <c r="BK258" i="1"/>
  <c r="AX258" i="1"/>
  <c r="CD258" i="1" s="1"/>
  <c r="BN699" i="1"/>
  <c r="BP567" i="1"/>
  <c r="BJ1000" i="1"/>
  <c r="BO1000" i="1"/>
  <c r="BP145" i="1"/>
  <c r="AX436" i="1"/>
  <c r="CD436" i="1" s="1"/>
  <c r="BK436" i="1"/>
  <c r="BR386" i="1"/>
  <c r="BJ758" i="1"/>
  <c r="BQ758" i="1"/>
  <c r="BK274" i="1"/>
  <c r="AX274" i="1"/>
  <c r="CD274" i="1" s="1"/>
  <c r="BQ611" i="1"/>
  <c r="BL289" i="1"/>
  <c r="BJ542" i="1"/>
  <c r="BS542" i="1"/>
  <c r="BN508" i="1"/>
  <c r="BM528" i="1"/>
  <c r="BP534" i="1"/>
  <c r="BJ384" i="1"/>
  <c r="BP384" i="1"/>
  <c r="BO834" i="1"/>
  <c r="BL399" i="1"/>
  <c r="BR105" i="1"/>
  <c r="BJ624" i="1"/>
  <c r="BP624" i="1"/>
  <c r="AX264" i="1"/>
  <c r="CD264" i="1" s="1"/>
  <c r="BK264" i="1"/>
  <c r="BS672" i="1"/>
  <c r="BR90" i="1"/>
  <c r="BJ294" i="1"/>
  <c r="BN294" i="1"/>
  <c r="BS101" i="1"/>
  <c r="BO835" i="1"/>
  <c r="BP756" i="1"/>
  <c r="BJ186" i="1"/>
  <c r="BO186" i="1"/>
  <c r="BS198" i="1"/>
  <c r="BM347" i="1"/>
  <c r="BN249" i="1"/>
  <c r="BJ225" i="1"/>
  <c r="BP225" i="1"/>
  <c r="BM107" i="1"/>
  <c r="BP351" i="1"/>
  <c r="BL65" i="1"/>
  <c r="BJ448" i="1"/>
  <c r="BR448" i="1"/>
  <c r="BS741" i="1"/>
  <c r="BK795" i="1"/>
  <c r="AX795" i="1"/>
  <c r="CD795" i="1" s="1"/>
  <c r="BR469" i="1"/>
  <c r="BJ76" i="1"/>
  <c r="BS76" i="1"/>
  <c r="BS94" i="1"/>
  <c r="BO123" i="1"/>
  <c r="BL928" i="1"/>
  <c r="BJ96" i="1"/>
  <c r="BN96" i="1"/>
  <c r="BQ104" i="1"/>
  <c r="BL174" i="1"/>
  <c r="BR899" i="1"/>
  <c r="BJ301" i="1"/>
  <c r="BS301" i="1"/>
  <c r="BL932" i="1"/>
  <c r="BM837" i="1"/>
  <c r="BP654" i="1"/>
  <c r="BJ763" i="1"/>
  <c r="BL763" i="1"/>
  <c r="BL1012" i="1"/>
  <c r="BM777" i="1"/>
  <c r="BS643" i="1"/>
  <c r="BJ641" i="1"/>
  <c r="BO641" i="1"/>
  <c r="BM843" i="1"/>
  <c r="BS411" i="1"/>
  <c r="BN887" i="1"/>
  <c r="BS742" i="1"/>
  <c r="BO614" i="1"/>
  <c r="BQ614" i="1"/>
  <c r="BS708" i="1"/>
  <c r="BQ994" i="1"/>
  <c r="BM738" i="1"/>
  <c r="BN429" i="1"/>
  <c r="BO468" i="1"/>
  <c r="BK453" i="1"/>
  <c r="AX453" i="1"/>
  <c r="CD453" i="1" s="1"/>
  <c r="BL453" i="1"/>
  <c r="BN882" i="1"/>
  <c r="BQ881" i="1"/>
  <c r="BO573" i="1"/>
  <c r="BR484" i="1"/>
  <c r="BK484" i="1"/>
  <c r="AX484" i="1"/>
  <c r="CD484" i="1" s="1"/>
  <c r="BS389" i="1"/>
  <c r="BP729" i="1"/>
  <c r="BP108" i="1"/>
  <c r="BO390" i="1"/>
  <c r="BQ390" i="1"/>
  <c r="BS494" i="1"/>
  <c r="BO124" i="1"/>
  <c r="BR144" i="1"/>
  <c r="BP423" i="1"/>
  <c r="BQ423" i="1"/>
  <c r="BR63" i="1"/>
  <c r="BN706" i="1"/>
  <c r="BP596" i="1"/>
  <c r="BQ277" i="1"/>
  <c r="BM277" i="1"/>
  <c r="BP848" i="1"/>
  <c r="BN214" i="1"/>
  <c r="BO47" i="1"/>
  <c r="BS497" i="1"/>
  <c r="BN497" i="1"/>
  <c r="BN376" i="1"/>
  <c r="BO262" i="1"/>
  <c r="BN168" i="1"/>
  <c r="BS33" i="1"/>
  <c r="BN33" i="1"/>
  <c r="BP727" i="1"/>
  <c r="BQ666" i="1"/>
  <c r="BQ342" i="1"/>
  <c r="BL880" i="1"/>
  <c r="BN880" i="1"/>
  <c r="BL566" i="1"/>
  <c r="BR952" i="1"/>
  <c r="BL768" i="1"/>
  <c r="BP700" i="1"/>
  <c r="BQ700" i="1"/>
  <c r="BK233" i="1"/>
  <c r="AX233" i="1"/>
  <c r="CD233" i="1" s="1"/>
  <c r="BN68" i="1"/>
  <c r="BS67" i="1"/>
  <c r="BK751" i="1"/>
  <c r="AX751" i="1"/>
  <c r="CD751" i="1" s="1"/>
  <c r="BN751" i="1"/>
  <c r="AX765" i="1"/>
  <c r="CD765" i="1" s="1"/>
  <c r="BK765" i="1"/>
  <c r="BM246" i="1"/>
  <c r="BS259" i="1"/>
  <c r="BQ304" i="1"/>
  <c r="BP304" i="1"/>
  <c r="BO728" i="1"/>
  <c r="BQ251" i="1"/>
  <c r="BR291" i="1"/>
  <c r="BS482" i="1"/>
  <c r="BO482" i="1"/>
  <c r="BS273" i="1"/>
  <c r="BR41" i="1"/>
  <c r="BN692" i="1"/>
  <c r="BR51" i="1"/>
  <c r="BL51" i="1"/>
  <c r="BR1014" i="1"/>
  <c r="BM443" i="1"/>
  <c r="BN32" i="1"/>
  <c r="BP431" i="1"/>
  <c r="BQ431" i="1"/>
  <c r="BM568" i="1"/>
  <c r="BM764" i="1"/>
  <c r="BK25" i="1"/>
  <c r="AX25" i="1"/>
  <c r="CD25" i="1" s="1"/>
  <c r="BP305" i="1"/>
  <c r="BO305" i="1"/>
  <c r="BQ640" i="1"/>
  <c r="BO165" i="1"/>
  <c r="BO216" i="1"/>
  <c r="BR268" i="1"/>
  <c r="BN268" i="1"/>
  <c r="BR217" i="1"/>
  <c r="BS520" i="1"/>
  <c r="BQ193" i="1"/>
  <c r="BR284" i="1"/>
  <c r="BN284" i="1"/>
  <c r="BP374" i="1"/>
  <c r="BL590" i="1"/>
  <c r="BM599" i="1"/>
  <c r="BP29" i="1"/>
  <c r="BR29" i="1"/>
  <c r="BL474" i="1"/>
  <c r="BL486" i="1"/>
  <c r="BR44" i="1"/>
  <c r="BO529" i="1"/>
  <c r="BN529" i="1"/>
  <c r="BL537" i="1"/>
  <c r="BN60" i="1"/>
  <c r="BN80" i="1"/>
  <c r="BS50" i="1"/>
  <c r="BM50" i="1"/>
  <c r="BQ241" i="1"/>
  <c r="BL997" i="1"/>
  <c r="BP987" i="1"/>
  <c r="BO725" i="1"/>
  <c r="BP725" i="1"/>
  <c r="BO332" i="1"/>
  <c r="BQ358" i="1"/>
  <c r="BR491" i="1"/>
  <c r="BS505" i="1"/>
  <c r="BN505" i="1"/>
  <c r="BL438" i="1"/>
  <c r="BM360" i="1"/>
  <c r="BO31" i="1"/>
  <c r="BK803" i="1"/>
  <c r="AX803" i="1"/>
  <c r="CD803" i="1" s="1"/>
  <c r="BR803" i="1"/>
  <c r="BN842" i="1"/>
  <c r="BN676" i="1"/>
  <c r="BO581" i="1"/>
  <c r="BR802" i="1"/>
  <c r="BK802" i="1"/>
  <c r="AX802" i="1"/>
  <c r="CD802" i="1" s="1"/>
  <c r="BN395" i="1"/>
  <c r="BL893" i="1"/>
  <c r="BP196" i="1"/>
  <c r="AX371" i="1"/>
  <c r="CD371" i="1" s="1"/>
  <c r="BK371" i="1"/>
  <c r="BO173" i="1"/>
  <c r="BS548" i="1"/>
  <c r="BQ197" i="1"/>
  <c r="BR197" i="1"/>
  <c r="BO586" i="1"/>
  <c r="BL877" i="1"/>
  <c r="BN212" i="1"/>
  <c r="BK228" i="1"/>
  <c r="AX228" i="1"/>
  <c r="CD228" i="1" s="1"/>
  <c r="BL228" i="1"/>
  <c r="BL827" i="1"/>
  <c r="AX839" i="1"/>
  <c r="CD839" i="1" s="1"/>
  <c r="BK839" i="1"/>
  <c r="BO446" i="1"/>
  <c r="AX364" i="1"/>
  <c r="CD364" i="1" s="1"/>
  <c r="BK364" i="1"/>
  <c r="BN364" i="1"/>
  <c r="BK407" i="1"/>
  <c r="AX407" i="1"/>
  <c r="CD407" i="1" s="1"/>
  <c r="BP194" i="1"/>
  <c r="BO380" i="1"/>
  <c r="BL400" i="1"/>
  <c r="BO400" i="1"/>
  <c r="BP904" i="1"/>
  <c r="BM327" i="1"/>
  <c r="BR962" i="1"/>
  <c r="BJ852" i="1"/>
  <c r="BR852" i="1"/>
  <c r="BM533" i="1"/>
  <c r="BM417" i="1"/>
  <c r="BM519" i="1"/>
  <c r="BO247" i="1"/>
  <c r="BQ247" i="1"/>
  <c r="BS691" i="1"/>
  <c r="BQ736" i="1"/>
  <c r="BO183" i="1"/>
  <c r="BO424" i="1"/>
  <c r="BP424" i="1"/>
  <c r="BS345" i="1"/>
  <c r="BK919" i="1"/>
  <c r="AX919" i="1"/>
  <c r="CD919" i="1" s="1"/>
  <c r="BK922" i="1"/>
  <c r="AX922" i="1"/>
  <c r="CD922" i="1" s="1"/>
  <c r="BR323" i="1"/>
  <c r="BM323" i="1"/>
  <c r="BM449" i="1"/>
  <c r="BR385" i="1"/>
  <c r="BL307" i="1"/>
  <c r="BS418" i="1"/>
  <c r="BN418" i="1"/>
  <c r="BS956" i="1"/>
  <c r="BN714" i="1"/>
  <c r="BO414" i="1"/>
  <c r="BR363" i="1"/>
  <c r="BO363" i="1"/>
  <c r="BR555" i="1"/>
  <c r="BL981" i="1"/>
  <c r="BL263" i="1"/>
  <c r="BQ563" i="1"/>
  <c r="BN563" i="1"/>
  <c r="BM560" i="1"/>
  <c r="BR984" i="1"/>
  <c r="BP230" i="1"/>
  <c r="BR220" i="1"/>
  <c r="BL220" i="1"/>
  <c r="BN595" i="1"/>
  <c r="BM553" i="1"/>
  <c r="BM434" i="1"/>
  <c r="BJ948" i="1"/>
  <c r="BR948" i="1"/>
  <c r="BL558" i="1"/>
  <c r="BO278" i="1"/>
  <c r="BO683" i="1"/>
  <c r="BO78" i="1"/>
  <c r="BQ78" i="1"/>
  <c r="BQ322" i="1"/>
  <c r="BR832" i="1"/>
  <c r="BO462" i="1"/>
  <c r="BL337" i="1"/>
  <c r="BO337" i="1"/>
  <c r="BP1016" i="1"/>
  <c r="BS177" i="1"/>
  <c r="BP421" i="1"/>
  <c r="BS472" i="1"/>
  <c r="BQ472" i="1"/>
  <c r="BM524" i="1"/>
  <c r="BN166" i="1"/>
  <c r="BL792" i="1"/>
  <c r="BM130" i="1"/>
  <c r="BK130" i="1"/>
  <c r="AX130" i="1"/>
  <c r="CD130" i="1" s="1"/>
  <c r="BQ540" i="1"/>
  <c r="AX40" i="1"/>
  <c r="CD40" i="1" s="1"/>
  <c r="BK40" i="1"/>
  <c r="BS223" i="1"/>
  <c r="BM815" i="1"/>
  <c r="BO815" i="1"/>
  <c r="BM794" i="1"/>
  <c r="BN115" i="1"/>
  <c r="BM471" i="1"/>
  <c r="BS300" i="1"/>
  <c r="BL300" i="1"/>
  <c r="BP366" i="1"/>
  <c r="BM370" i="1"/>
  <c r="BM316" i="1"/>
  <c r="BQ336" i="1"/>
  <c r="BP336" i="1"/>
  <c r="AX239" i="1"/>
  <c r="CD239" i="1" s="1"/>
  <c r="BK239" i="1"/>
  <c r="BQ74" i="1"/>
  <c r="BM838" i="1"/>
  <c r="BK381" i="1"/>
  <c r="AX381" i="1"/>
  <c r="CD381" i="1" s="1"/>
  <c r="BM381" i="1"/>
  <c r="BQ967" i="1"/>
  <c r="BL54" i="1"/>
  <c r="BR375" i="1"/>
  <c r="BR224" i="1"/>
  <c r="BP224" i="1"/>
  <c r="BQ154" i="1"/>
  <c r="AX119" i="1"/>
  <c r="CD119" i="1" s="1"/>
  <c r="BK119" i="1"/>
  <c r="BL616" i="1"/>
  <c r="BL575" i="1"/>
  <c r="BR575" i="1"/>
  <c r="BN866" i="1"/>
  <c r="BL775" i="1"/>
  <c r="BP420" i="1"/>
  <c r="BL325" i="1"/>
  <c r="BK325" i="1"/>
  <c r="AX325" i="1"/>
  <c r="CD325" i="1" s="1"/>
  <c r="BO985" i="1"/>
  <c r="BQ1009" i="1"/>
  <c r="BN606" i="1"/>
  <c r="BN631" i="1"/>
  <c r="BP631" i="1"/>
  <c r="BR671" i="1"/>
  <c r="BL564" i="1"/>
  <c r="BS99" i="1"/>
  <c r="BP970" i="1"/>
  <c r="BQ292" i="1"/>
  <c r="BQ867" i="1"/>
  <c r="BK867" i="1"/>
  <c r="AX867" i="1"/>
  <c r="CD867" i="1" s="1"/>
  <c r="BN858" i="1"/>
  <c r="BM621" i="1"/>
  <c r="BS791" i="1"/>
  <c r="BS905" i="1"/>
  <c r="BM905" i="1"/>
  <c r="AX495" i="1"/>
  <c r="CD495" i="1" s="1"/>
  <c r="BK495" i="1"/>
  <c r="BK694" i="1"/>
  <c r="AX694" i="1"/>
  <c r="CD694" i="1" s="1"/>
  <c r="BL634" i="1"/>
  <c r="BR184" i="1"/>
  <c r="BP184" i="1"/>
  <c r="BP888" i="1"/>
  <c r="BQ450" i="1"/>
  <c r="BP636" i="1"/>
  <c r="BM656" i="1"/>
  <c r="BO656" i="1"/>
  <c r="BM441" i="1"/>
  <c r="BS583" i="1"/>
  <c r="BK293" i="1"/>
  <c r="AX293" i="1"/>
  <c r="CD293" i="1" s="1"/>
  <c r="BR125" i="1"/>
  <c r="BP125" i="1"/>
  <c r="BK789" i="1"/>
  <c r="AX789" i="1"/>
  <c r="CD789" i="1" s="1"/>
  <c r="BR187" i="1"/>
  <c r="BN526" i="1"/>
  <c r="BM467" i="1"/>
  <c r="BN467" i="1"/>
  <c r="BO288" i="1"/>
  <c r="BR992" i="1"/>
  <c r="BS201" i="1"/>
  <c r="BL680" i="1"/>
  <c r="BM680" i="1"/>
  <c r="BO610" i="1"/>
  <c r="BR745" i="1"/>
  <c r="BP883" i="1"/>
  <c r="BR690" i="1"/>
  <c r="BK690" i="1"/>
  <c r="AX690" i="1"/>
  <c r="CD690" i="1" s="1"/>
  <c r="BM483" i="1"/>
  <c r="BL554" i="1"/>
  <c r="BM143" i="1"/>
  <c r="BP297" i="1"/>
  <c r="BO297" i="1"/>
  <c r="BK398" i="1"/>
  <c r="AX398" i="1"/>
  <c r="CD398" i="1" s="1"/>
  <c r="BS270" i="1"/>
  <c r="BM127" i="1"/>
  <c r="BQ455" i="1"/>
  <c r="BR455" i="1"/>
  <c r="BL148" i="1"/>
  <c r="BS798" i="1"/>
  <c r="BN152" i="1"/>
  <c r="BR204" i="1"/>
  <c r="AX204" i="1"/>
  <c r="CD204" i="1" s="1"/>
  <c r="BK204" i="1"/>
  <c r="BR153" i="1"/>
  <c r="BS569" i="1"/>
  <c r="BL504" i="1"/>
  <c r="BS476" i="1"/>
  <c r="BM476" i="1"/>
  <c r="BQ521" i="1"/>
  <c r="BK498" i="1"/>
  <c r="AX498" i="1"/>
  <c r="CD498" i="1" s="1"/>
  <c r="BO771" i="1"/>
  <c r="BR730" i="1"/>
  <c r="BK730" i="1"/>
  <c r="AX730" i="1"/>
  <c r="CD730" i="1" s="1"/>
  <c r="BS559" i="1"/>
  <c r="BR382" i="1"/>
  <c r="BQ236" i="1"/>
  <c r="BR570" i="1"/>
  <c r="BO570" i="1"/>
  <c r="BR161" i="1"/>
  <c r="BR401" i="1"/>
  <c r="BM415" i="1"/>
  <c r="BK330" i="1"/>
  <c r="AX330" i="1"/>
  <c r="CD330" i="1" s="1"/>
  <c r="BN330" i="1"/>
  <c r="BM266" i="1"/>
  <c r="BQ34" i="1"/>
  <c r="BP677" i="1"/>
  <c r="BL720" i="1"/>
  <c r="BM720" i="1"/>
  <c r="BM310" i="1"/>
  <c r="BM238" i="1"/>
  <c r="AX49" i="1"/>
  <c r="CD49" i="1" s="1"/>
  <c r="BK49" i="1"/>
  <c r="BQ346" i="1"/>
  <c r="BP346" i="1"/>
  <c r="BS796" i="1"/>
  <c r="BL296" i="1"/>
  <c r="BM503" i="1"/>
  <c r="BL617" i="1"/>
  <c r="BN617" i="1"/>
  <c r="BK853" i="1"/>
  <c r="AX853" i="1"/>
  <c r="CD853" i="1" s="1"/>
  <c r="BP818" i="1"/>
  <c r="BL752" i="1"/>
  <c r="BP556" i="1"/>
  <c r="BM556" i="1"/>
  <c r="BK62" i="1"/>
  <c r="AX62" i="1"/>
  <c r="CD62" i="1" s="1"/>
  <c r="BK137" i="1"/>
  <c r="AX137" i="1"/>
  <c r="CD137" i="1" s="1"/>
  <c r="BK572" i="1"/>
  <c r="AX572" i="1"/>
  <c r="CD572" i="1" s="1"/>
  <c r="BM592" i="1"/>
  <c r="BO592" i="1"/>
  <c r="BO499" i="1"/>
  <c r="BN538" i="1"/>
  <c r="BN506" i="1"/>
  <c r="BP637" i="1"/>
  <c r="BR637" i="1"/>
  <c r="BO793" i="1"/>
  <c r="BQ454" i="1"/>
  <c r="BN72" i="1"/>
  <c r="BL480" i="1"/>
  <c r="BQ480" i="1"/>
  <c r="BO427" i="1"/>
  <c r="BQ650" i="1"/>
  <c r="BS872" i="1"/>
  <c r="BR603" i="1"/>
  <c r="BL603" i="1"/>
  <c r="BS988" i="1"/>
  <c r="BL630" i="1"/>
  <c r="BS164" i="1"/>
  <c r="BJ995" i="1"/>
  <c r="BK995" i="1"/>
  <c r="AX995" i="1"/>
  <c r="CD995" i="1" s="1"/>
  <c r="BP665" i="1"/>
  <c r="BR753" i="1"/>
  <c r="BP947" i="1"/>
  <c r="BQ773" i="1"/>
  <c r="BP773" i="1"/>
  <c r="BR846" i="1"/>
  <c r="BP681" i="1"/>
  <c r="BS678" i="1"/>
  <c r="BM989" i="1"/>
  <c r="BK945" i="1"/>
  <c r="AX945" i="1"/>
  <c r="CD945" i="1" s="1"/>
  <c r="BM903" i="1"/>
  <c r="BO903" i="1"/>
  <c r="BO969" i="1"/>
  <c r="BP689" i="1"/>
  <c r="BQ308" i="1"/>
  <c r="BK365" i="1"/>
  <c r="AX365" i="1"/>
  <c r="CD365" i="1" s="1"/>
  <c r="BM365" i="1"/>
  <c r="BS605" i="1"/>
  <c r="BK1015" i="1"/>
  <c r="AX1015" i="1"/>
  <c r="CD1015" i="1" s="1"/>
  <c r="BS649" i="1"/>
  <c r="BP405" i="1"/>
  <c r="BR405" i="1"/>
  <c r="BP816" i="1"/>
  <c r="BS150" i="1"/>
  <c r="BL425" i="1"/>
  <c r="BL290" i="1"/>
  <c r="BP290" i="1"/>
  <c r="BS892" i="1"/>
  <c r="BS169" i="1"/>
  <c r="BP114" i="1"/>
  <c r="BN256" i="1"/>
  <c r="BR256" i="1"/>
  <c r="BP549" i="1"/>
  <c r="BN859" i="1"/>
  <c r="BS601" i="1"/>
  <c r="BR459" i="1"/>
  <c r="BN459" i="1"/>
  <c r="BM231" i="1"/>
  <c r="BN158" i="1"/>
  <c r="BP544" i="1"/>
  <c r="BL577" i="1"/>
  <c r="BN577" i="1"/>
  <c r="BP242" i="1"/>
  <c r="BR936" i="1"/>
  <c r="BR138" i="1"/>
  <c r="BL1001" i="1"/>
  <c r="BM1001" i="1"/>
  <c r="AX957" i="1"/>
  <c r="CD957" i="1" s="1"/>
  <c r="BK957" i="1"/>
  <c r="BP946" i="1"/>
  <c r="BQ172" i="1"/>
  <c r="BR311" i="1"/>
  <c r="BQ311" i="1"/>
  <c r="BP89" i="1"/>
  <c r="BR545" i="1"/>
  <c r="BO163" i="1"/>
  <c r="BQ535" i="1"/>
  <c r="BP535" i="1"/>
  <c r="BQ64" i="1"/>
  <c r="BO770" i="1"/>
  <c r="BR404" i="1"/>
  <c r="BN647" i="1"/>
  <c r="BP647" i="1"/>
  <c r="BR408" i="1"/>
  <c r="BP460" i="1"/>
  <c r="BR303" i="1"/>
  <c r="BQ546" i="1"/>
  <c r="BO546" i="1"/>
  <c r="BP800" i="1"/>
  <c r="BL732" i="1"/>
  <c r="BO255" i="1"/>
  <c r="BO155" i="1"/>
  <c r="BM155" i="1"/>
  <c r="BR966" i="1"/>
  <c r="BP986" i="1"/>
  <c r="BL754" i="1"/>
  <c r="BR295" i="1"/>
  <c r="BQ295" i="1"/>
  <c r="BL492" i="1"/>
  <c r="BO254" i="1"/>
  <c r="BO465" i="1"/>
  <c r="BR43" i="1"/>
  <c r="BL43" i="1"/>
  <c r="BM334" i="1"/>
  <c r="BM723" i="1"/>
  <c r="BQ69" i="1"/>
  <c r="BL202" i="1"/>
  <c r="BM202" i="1"/>
  <c r="AX933" i="1"/>
  <c r="CD933" i="1" s="1"/>
  <c r="BK933" i="1"/>
  <c r="BR976" i="1"/>
  <c r="BO543" i="1"/>
  <c r="BO30" i="1"/>
  <c r="BQ30" i="1"/>
  <c r="BR321" i="1"/>
  <c r="BL265" i="1"/>
  <c r="BL120" i="1"/>
  <c r="BN552" i="1"/>
  <c r="BQ552" i="1"/>
  <c r="BR209" i="1"/>
  <c r="BQ873" i="1"/>
  <c r="BM926" i="1"/>
  <c r="BO755" i="1"/>
  <c r="BR755" i="1"/>
  <c r="BN635" i="1"/>
  <c r="BM996" i="1"/>
  <c r="BS824" i="1"/>
  <c r="BM527" i="1"/>
  <c r="BP527" i="1"/>
  <c r="BS828" i="1"/>
  <c r="BQ97" i="1"/>
  <c r="BO133" i="1"/>
  <c r="BS227" i="1"/>
  <c r="BM227" i="1"/>
  <c r="BK276" i="1"/>
  <c r="AX276" i="1"/>
  <c r="CD276" i="1" s="1"/>
  <c r="BL670" i="1"/>
  <c r="BS779" i="1"/>
  <c r="BS167" i="1"/>
  <c r="BQ167" i="1"/>
  <c r="AX328" i="1"/>
  <c r="CD328" i="1" s="1"/>
  <c r="BK328" i="1"/>
  <c r="BL257" i="1"/>
  <c r="BR92" i="1"/>
  <c r="BS207" i="1"/>
  <c r="BQ207" i="1"/>
  <c r="BQ409" i="1"/>
  <c r="BO98" i="1"/>
  <c r="BL817" i="1"/>
  <c r="BQ28" i="1"/>
  <c r="BK28" i="1"/>
  <c r="AX28" i="1"/>
  <c r="CD28" i="1" s="1"/>
  <c r="BO841" i="1"/>
  <c r="BM715" i="1"/>
  <c r="BL897" i="1"/>
  <c r="BJ991" i="1"/>
  <c r="BO991" i="1"/>
  <c r="AX724" i="1"/>
  <c r="CD724" i="1" s="1"/>
  <c r="BK724" i="1"/>
  <c r="BP517" i="1"/>
  <c r="BL921" i="1"/>
  <c r="BQ713" i="1"/>
  <c r="BO886" i="1"/>
  <c r="BJ823" i="1"/>
  <c r="BP823" i="1"/>
  <c r="BK607" i="1"/>
  <c r="AX607" i="1"/>
  <c r="CD607" i="1" s="1"/>
  <c r="BS855" i="1"/>
  <c r="BS906" i="1"/>
  <c r="BJ349" i="1"/>
  <c r="BO349" i="1"/>
  <c r="BR759" i="1"/>
  <c r="AX799" i="1"/>
  <c r="CD799" i="1" s="1"/>
  <c r="BK799" i="1"/>
  <c r="BP234" i="1"/>
  <c r="BJ113" i="1"/>
  <c r="BM113" i="1"/>
  <c r="BK199" i="1"/>
  <c r="AX199" i="1"/>
  <c r="CD199" i="1" s="1"/>
  <c r="BP146" i="1"/>
  <c r="BS354" i="1"/>
  <c r="BJ38" i="1"/>
  <c r="BR38" i="1"/>
  <c r="BL473" i="1"/>
  <c r="BL402" i="1"/>
  <c r="BN512" i="1"/>
  <c r="BM805" i="1"/>
  <c r="BR805" i="1"/>
  <c r="BN189" i="1"/>
  <c r="BM22" i="1"/>
  <c r="BN140" i="1"/>
  <c r="BJ240" i="1"/>
  <c r="BQ240" i="1"/>
  <c r="BQ136" i="1"/>
  <c r="BL42" i="1"/>
  <c r="BR156" i="1"/>
  <c r="BJ102" i="1"/>
  <c r="BP102" i="1"/>
  <c r="BO91" i="1"/>
  <c r="AX362" i="1"/>
  <c r="CD362" i="1" s="1"/>
  <c r="BK362" i="1"/>
  <c r="BP116" i="1"/>
  <c r="BJ623" i="1"/>
  <c r="BQ623" i="1"/>
  <c r="BL430" i="1"/>
  <c r="BQ428" i="1"/>
  <c r="BN86" i="1"/>
  <c r="BJ361" i="1"/>
  <c r="BK361" i="1"/>
  <c r="AX361" i="1"/>
  <c r="CD361" i="1" s="1"/>
  <c r="BL282" i="1"/>
  <c r="BM582" i="1"/>
  <c r="BS712" i="1"/>
  <c r="BJ320" i="1"/>
  <c r="BR320" i="1"/>
  <c r="BK357" i="1"/>
  <c r="AX357" i="1"/>
  <c r="CD357" i="1" s="1"/>
  <c r="BO660" i="1"/>
  <c r="BP707" i="1"/>
  <c r="BJ664" i="1"/>
  <c r="BP664" i="1"/>
  <c r="AX350" i="1"/>
  <c r="CD350" i="1" s="1"/>
  <c r="BK350" i="1"/>
  <c r="BO182" i="1"/>
  <c r="BN331" i="1"/>
  <c r="BJ57" i="1"/>
  <c r="BO57" i="1"/>
  <c r="BP279" i="1"/>
  <c r="BN232" i="1"/>
  <c r="BO37" i="1"/>
  <c r="BN983" i="1"/>
  <c r="BP983" i="1"/>
  <c r="BM923" i="1"/>
  <c r="BQ1010" i="1"/>
  <c r="BS688" i="1"/>
  <c r="BJ71" i="1"/>
  <c r="BQ71" i="1"/>
  <c r="BN551" i="1"/>
  <c r="BP106" i="1"/>
  <c r="BN339" i="1"/>
  <c r="BJ23" i="1"/>
  <c r="BQ23" i="1"/>
  <c r="BP287" i="1"/>
  <c r="BL487" i="1"/>
  <c r="BR466" i="1"/>
  <c r="BJ774" i="1"/>
  <c r="BQ774" i="1"/>
  <c r="BN281" i="1"/>
  <c r="BL103" i="1"/>
  <c r="BR179" i="1"/>
  <c r="BJ59" i="1"/>
  <c r="BM59" i="1"/>
  <c r="BQ864" i="1"/>
  <c r="BL55" i="1"/>
  <c r="BN808" i="1"/>
  <c r="BJ250" i="1"/>
  <c r="BO250" i="1"/>
  <c r="BO667" i="1"/>
  <c r="AX711" i="1"/>
  <c r="CD711" i="1" s="1"/>
  <c r="BK711" i="1"/>
  <c r="BO1005" i="1"/>
  <c r="BJ313" i="1"/>
  <c r="BQ313" i="1"/>
  <c r="BL422" i="1"/>
  <c r="BL82" i="1"/>
  <c r="BN632" i="1"/>
  <c r="BJ343" i="1"/>
  <c r="BS343" i="1"/>
  <c r="BR178" i="1"/>
  <c r="BM46" i="1"/>
  <c r="BS898" i="1"/>
  <c r="BJ532" i="1"/>
  <c r="BS532" i="1"/>
  <c r="BR210" i="1"/>
  <c r="BN280" i="1"/>
  <c r="BO176" i="1"/>
  <c r="BJ584" i="1"/>
  <c r="BP584" i="1"/>
  <c r="BR170" i="1"/>
  <c r="BS348" i="1"/>
  <c r="BL56" i="1"/>
  <c r="BJ27" i="1"/>
  <c r="BM27" i="1"/>
  <c r="BP578" i="1"/>
  <c r="AX625" i="1"/>
  <c r="CD625" i="1" s="1"/>
  <c r="BK625" i="1"/>
  <c r="BP317" i="1"/>
  <c r="BJ951" i="1"/>
  <c r="BP951" i="1"/>
  <c r="BP594" i="1"/>
  <c r="BN820" i="1"/>
  <c r="BO749" i="1"/>
  <c r="BJ612" i="1"/>
  <c r="BS612" i="1"/>
  <c r="BK261" i="1"/>
  <c r="AX261" i="1"/>
  <c r="CD261" i="1" s="1"/>
  <c r="BL950" i="1"/>
  <c r="BM927" i="1"/>
  <c r="BJ661" i="1"/>
  <c r="BK661" i="1"/>
  <c r="AX661" i="1"/>
  <c r="CD661" i="1" s="1"/>
  <c r="AX998" i="1"/>
  <c r="CD998" i="1" s="1"/>
  <c r="BK998" i="1"/>
  <c r="BM782" i="1"/>
  <c r="BK930" i="1"/>
  <c r="AX930" i="1"/>
  <c r="CD930" i="1" s="1"/>
  <c r="BJ863" i="1"/>
  <c r="BP863" i="1"/>
  <c r="BM979" i="1"/>
  <c r="BL934" i="1"/>
  <c r="BN974" i="1"/>
  <c r="BO990" i="1"/>
  <c r="BQ990" i="1"/>
  <c r="BN122" i="1"/>
  <c r="BN511" i="1"/>
  <c r="BO219" i="1"/>
  <c r="BJ704" i="1"/>
  <c r="BN704" i="1"/>
  <c r="BO440" i="1"/>
  <c r="BS218" i="1"/>
  <c r="BR299" i="1"/>
  <c r="BJ585" i="1"/>
  <c r="BO585" i="1"/>
  <c r="BS646" i="1"/>
  <c r="BO445" i="1"/>
  <c r="BL24" i="1"/>
  <c r="BJ396" i="1"/>
  <c r="BS396" i="1"/>
  <c r="AX496" i="1"/>
  <c r="CD496" i="1" s="1"/>
  <c r="BK496" i="1"/>
  <c r="BS392" i="1"/>
  <c r="BR522" i="1"/>
  <c r="BJ412" i="1"/>
  <c r="BM412" i="1"/>
  <c r="BK142" i="1"/>
  <c r="AX142" i="1"/>
  <c r="CD142" i="1" s="1"/>
  <c r="BO36" i="1"/>
  <c r="BL457" i="1"/>
  <c r="BJ372" i="1"/>
  <c r="BP372" i="1"/>
  <c r="BR879" i="1"/>
  <c r="BL383" i="1"/>
  <c r="BM447" i="1"/>
  <c r="BJ190" i="1"/>
  <c r="BK190" i="1"/>
  <c r="AX190" i="1"/>
  <c r="CD190" i="1" s="1"/>
  <c r="BP66" i="1"/>
  <c r="BM547" i="1"/>
  <c r="BP215" i="1"/>
  <c r="BJ968" i="1"/>
  <c r="BO968" i="1"/>
  <c r="BR576" i="1"/>
  <c r="BN613" i="1"/>
  <c r="BQ916" i="1"/>
  <c r="BJ341" i="1"/>
  <c r="BO341" i="1"/>
  <c r="BQ912" i="1"/>
  <c r="BO318" i="1"/>
  <c r="BP222" i="1"/>
  <c r="BJ352" i="1"/>
  <c r="BL352" i="1"/>
  <c r="BP26" i="1"/>
  <c r="AX302" i="1"/>
  <c r="CD302" i="1" s="1"/>
  <c r="BK302" i="1"/>
  <c r="BM488" i="1"/>
  <c r="BJ518" i="1"/>
  <c r="BK518" i="1"/>
  <c r="AX518" i="1"/>
  <c r="CD518" i="1" s="1"/>
  <c r="BP809" i="1"/>
  <c r="BS943" i="1"/>
  <c r="BQ1011" i="1"/>
  <c r="BJ944" i="1"/>
  <c r="BO944" i="1"/>
  <c r="BL335" i="1"/>
  <c r="BS760" i="1"/>
  <c r="BS619" i="1"/>
  <c r="BJ659" i="1"/>
  <c r="BM659" i="1"/>
  <c r="BR481" i="1"/>
  <c r="BK531" i="1"/>
  <c r="AX531" i="1"/>
  <c r="CD531" i="1" s="1"/>
  <c r="BS191" i="1"/>
  <c r="BJ131" i="1"/>
  <c r="BK131" i="1"/>
  <c r="AX131" i="1"/>
  <c r="CD131" i="1" s="1"/>
  <c r="BK134" i="1"/>
  <c r="AX134" i="1"/>
  <c r="CD134" i="1" s="1"/>
  <c r="BS226" i="1"/>
  <c r="BR112" i="1"/>
  <c r="BJ271" i="1"/>
  <c r="BS271" i="1"/>
  <c r="BS160" i="1"/>
  <c r="BS129" i="1"/>
  <c r="BP319" i="1"/>
  <c r="BJ314" i="1"/>
  <c r="BP314" i="1"/>
  <c r="BO203" i="1"/>
  <c r="BQ244" i="1"/>
  <c r="BM1007" i="1"/>
  <c r="BJ822" i="1"/>
  <c r="BQ822" i="1"/>
  <c r="BP58" i="1"/>
  <c r="BM135" i="1"/>
  <c r="BR410" i="1"/>
  <c r="BJ896" i="1"/>
  <c r="BO896" i="1"/>
  <c r="BK248" i="1"/>
  <c r="AX248" i="1"/>
  <c r="CD248" i="1" s="1"/>
  <c r="BM406" i="1"/>
  <c r="BS571" i="1"/>
  <c r="BJ229" i="1"/>
  <c r="BS229" i="1"/>
  <c r="BL788" i="1"/>
  <c r="BS514" i="1"/>
  <c r="BS536" i="1"/>
  <c r="BJ432" i="1"/>
  <c r="BQ432" i="1"/>
  <c r="BQ856" i="1"/>
  <c r="BK326" i="1"/>
  <c r="AX326" i="1"/>
  <c r="CD326" i="1" s="1"/>
  <c r="BR604" i="1"/>
  <c r="BJ478" i="1"/>
  <c r="BS478" i="1"/>
  <c r="BP523" i="1"/>
  <c r="BP275" i="1"/>
  <c r="BS813" i="1"/>
  <c r="BQ980" i="1"/>
  <c r="BK980" i="1"/>
  <c r="AX980" i="1"/>
  <c r="CD980" i="1" s="1"/>
  <c r="BQ695" i="1"/>
  <c r="BK735" i="1"/>
  <c r="AX735" i="1"/>
  <c r="CD735" i="1" s="1"/>
  <c r="BS937" i="1"/>
  <c r="BJ493" i="1"/>
  <c r="BK493" i="1"/>
  <c r="AX493" i="1"/>
  <c r="CD493" i="1" s="1"/>
  <c r="BK356" i="1"/>
  <c r="AX356" i="1"/>
  <c r="CD356" i="1" s="1"/>
  <c r="BO931" i="1"/>
  <c r="BR819" i="1"/>
  <c r="BL941" i="1"/>
  <c r="BN829" i="1"/>
  <c r="BP965" i="1"/>
  <c r="BQ965" i="1"/>
  <c r="BL971" i="1"/>
  <c r="BS283" i="1"/>
  <c r="BQ442" i="1"/>
  <c r="BP45" i="1"/>
  <c r="BR45" i="1"/>
  <c r="BK901" i="1"/>
  <c r="AX901" i="1"/>
  <c r="CD901" i="1" s="1"/>
  <c r="BK718" i="1"/>
  <c r="AX718" i="1"/>
  <c r="CD718" i="1" s="1"/>
  <c r="BQ93" i="1"/>
  <c r="BQ139" i="1"/>
  <c r="BR139" i="1"/>
  <c r="BR329" i="1"/>
  <c r="AX539" i="1"/>
  <c r="CD539" i="1" s="1"/>
  <c r="BK539" i="1"/>
  <c r="BS960" i="1"/>
  <c r="BP510" i="1"/>
  <c r="BQ510" i="1"/>
  <c r="BO674" i="1"/>
  <c r="BP675" i="1"/>
  <c r="BM338" i="1"/>
  <c r="BP84" i="1"/>
  <c r="BK84" i="1"/>
  <c r="AX84" i="1"/>
  <c r="CD84" i="1" s="1"/>
  <c r="BR701" i="1"/>
  <c r="BO344" i="1"/>
  <c r="BN502" i="1"/>
  <c r="AX81" i="1"/>
  <c r="CD81" i="1" s="1"/>
  <c r="BK81" i="1"/>
  <c r="BN81" i="1"/>
  <c r="BQ648" i="1"/>
  <c r="BN175" i="1"/>
  <c r="BP668" i="1"/>
  <c r="BR550" i="1"/>
  <c r="AX550" i="1"/>
  <c r="CD550" i="1" s="1"/>
  <c r="BK550" i="1"/>
  <c r="BM95" i="1"/>
  <c r="BN963" i="1"/>
  <c r="BP628" i="1"/>
  <c r="BS705" i="1"/>
  <c r="BL705" i="1"/>
  <c r="BR118" i="1"/>
  <c r="BN206" i="1"/>
  <c r="BN479" i="1"/>
  <c r="BM562" i="1"/>
  <c r="BO562" i="1"/>
  <c r="BO188" i="1"/>
  <c r="BL208" i="1"/>
  <c r="BS513" i="1"/>
  <c r="BR377" i="1"/>
  <c r="BQ377" i="1"/>
  <c r="AX869" i="1"/>
  <c r="CD869" i="1" s="1"/>
  <c r="BK869" i="1"/>
  <c r="BR253" i="1"/>
  <c r="BO597" i="1"/>
  <c r="BM489" i="1"/>
  <c r="BN489" i="1"/>
  <c r="BR39" i="1"/>
  <c r="AX200" i="1"/>
  <c r="CD200" i="1" s="1"/>
  <c r="BK200" i="1"/>
  <c r="BL608" i="1"/>
  <c r="BK306" i="1"/>
  <c r="AX306" i="1"/>
  <c r="CD306" i="1" s="1"/>
  <c r="BN306" i="1"/>
  <c r="BL470" i="1"/>
  <c r="BK744" i="1"/>
  <c r="AX744" i="1"/>
  <c r="CD744" i="1" s="1"/>
  <c r="BP159" i="1"/>
  <c r="BN180" i="1"/>
  <c r="BL180" i="1"/>
  <c r="BO769" i="1"/>
  <c r="BL917" i="1"/>
  <c r="BR561" i="1"/>
  <c r="BQ185" i="1"/>
  <c r="BO185" i="1"/>
  <c r="BP211" i="1"/>
  <c r="BL367" i="1"/>
  <c r="BR252" i="1"/>
  <c r="AX272" i="1"/>
  <c r="CD272" i="1" s="1"/>
  <c r="BK272" i="1"/>
  <c r="BR272" i="1"/>
  <c r="BP776" i="1"/>
  <c r="BK128" i="1"/>
  <c r="AX128" i="1"/>
  <c r="CD128" i="1" s="1"/>
  <c r="BM451" i="1"/>
  <c r="BN379" i="1"/>
  <c r="BO379" i="1"/>
  <c r="BQ298" i="1"/>
  <c r="BP368" i="1"/>
  <c r="BR195" i="1"/>
  <c r="BO416" i="1"/>
  <c r="BP416" i="1"/>
  <c r="BQ433" i="1"/>
  <c r="BR369" i="1"/>
  <c r="BL618" i="1"/>
  <c r="BR475" i="1"/>
  <c r="BN475" i="1"/>
  <c r="BM500" i="1"/>
  <c r="BQ833" i="1"/>
  <c r="BL778" i="1"/>
  <c r="BR75" i="1"/>
  <c r="BL75" i="1"/>
  <c r="BS439" i="1"/>
  <c r="AX419" i="1"/>
  <c r="CD419" i="1" s="1"/>
  <c r="BK419" i="1"/>
  <c r="BK394" i="1"/>
  <c r="AX394" i="1"/>
  <c r="CD394" i="1" s="1"/>
  <c r="BN87" i="1"/>
  <c r="BP87" i="1"/>
  <c r="BP840" i="1"/>
  <c r="BL192" i="1"/>
  <c r="BO485" i="1"/>
  <c r="BP61" i="1"/>
  <c r="BR61" i="1"/>
  <c r="BL213" i="1"/>
  <c r="BK784" i="1"/>
  <c r="AX784" i="1"/>
  <c r="CD784" i="1" s="1"/>
  <c r="BL393" i="1"/>
  <c r="BS121" i="1"/>
  <c r="BL121" i="1"/>
  <c r="BP1008" i="1"/>
  <c r="BM860" i="1"/>
  <c r="BO391" i="1"/>
  <c r="BR574" i="1"/>
  <c r="AX574" i="1"/>
  <c r="CD574" i="1" s="1"/>
  <c r="BK574" i="1"/>
  <c r="BN587" i="1"/>
  <c r="BN557" i="1"/>
  <c r="BK627" i="1"/>
  <c r="AX627" i="1"/>
  <c r="CD627" i="1" s="1"/>
  <c r="BN894" i="1"/>
  <c r="BP894" i="1"/>
  <c r="BR910" i="1"/>
  <c r="BS862" i="1"/>
  <c r="BP237" i="1"/>
  <c r="BS100" i="1"/>
  <c r="BQ100" i="1"/>
  <c r="BM739" i="1"/>
  <c r="BP235" i="1"/>
  <c r="BL806" i="1"/>
  <c r="BO685" i="1"/>
  <c r="BP685" i="1"/>
  <c r="BS731" i="1"/>
  <c r="BS709" i="1"/>
  <c r="BL857" i="1"/>
  <c r="BR35" i="1"/>
  <c r="BL35" i="1"/>
  <c r="BP687" i="1"/>
  <c r="BM740" i="1"/>
  <c r="BO645" i="1"/>
  <c r="BQ907" i="1"/>
  <c r="BK907" i="1"/>
  <c r="AX907" i="1"/>
  <c r="CD907" i="1" s="1"/>
  <c r="BL52" i="1"/>
  <c r="AX435" i="1"/>
  <c r="CD435" i="1" s="1"/>
  <c r="BK435" i="1"/>
  <c r="BN126" i="1"/>
  <c r="BL315" i="1"/>
  <c r="BM315" i="1"/>
  <c r="BO490" i="1"/>
  <c r="BL151" i="1"/>
  <c r="BM312" i="1"/>
  <c r="BN79" i="1"/>
  <c r="BP79" i="1"/>
  <c r="BP73" i="1"/>
  <c r="BK340" i="1"/>
  <c r="AX340" i="1"/>
  <c r="CD340" i="1" s="1"/>
  <c r="BL734" i="1"/>
  <c r="BM600" i="1"/>
  <c r="BO600" i="1"/>
  <c r="BR110" i="1"/>
  <c r="BL353" i="1"/>
  <c r="BS920" i="1"/>
  <c r="BS507" i="1"/>
  <c r="BL507" i="1"/>
  <c r="BS924" i="1"/>
  <c r="BM463" i="1"/>
  <c r="BQ359" i="1"/>
  <c r="BN902" i="1"/>
  <c r="BP902" i="1"/>
  <c r="BS884" i="1"/>
  <c r="BQ961" i="1"/>
  <c r="BN88" i="1"/>
  <c r="BM286" i="1"/>
  <c r="BL286" i="1"/>
  <c r="BO696" i="1"/>
  <c r="BL70" i="1"/>
  <c r="BL444" i="1"/>
  <c r="BO464" i="1"/>
  <c r="BQ464" i="1"/>
  <c r="BN387" i="1"/>
  <c r="BS162" i="1"/>
  <c r="BL710" i="1"/>
  <c r="BS509" i="1"/>
  <c r="BR509" i="1"/>
  <c r="BQ111" i="1"/>
  <c r="BQ626" i="1"/>
  <c r="BN48" i="1"/>
  <c r="BK456" i="1"/>
  <c r="AX456" i="1"/>
  <c r="CD456" i="1" s="1"/>
  <c r="BQ456" i="1"/>
  <c r="BM258" i="1"/>
  <c r="BM699" i="1"/>
  <c r="BO567" i="1"/>
  <c r="BM1000" i="1"/>
  <c r="BN1000" i="1"/>
  <c r="BO145" i="1"/>
  <c r="BR436" i="1"/>
  <c r="BK386" i="1"/>
  <c r="AX386" i="1"/>
  <c r="CD386" i="1" s="1"/>
  <c r="BL758" i="1"/>
  <c r="BO758" i="1"/>
  <c r="BM274" i="1"/>
  <c r="BP611" i="1"/>
  <c r="BR289" i="1"/>
  <c r="BN542" i="1"/>
  <c r="AX542" i="1"/>
  <c r="CD542" i="1" s="1"/>
  <c r="BK542" i="1"/>
  <c r="BM508" i="1"/>
  <c r="BS528" i="1"/>
  <c r="BR534" i="1"/>
  <c r="BM384" i="1"/>
  <c r="BO384" i="1"/>
  <c r="BN834" i="1"/>
  <c r="BS399" i="1"/>
  <c r="BQ105" i="1"/>
  <c r="BM624" i="1"/>
  <c r="BO624" i="1"/>
  <c r="BO264" i="1"/>
  <c r="BK672" i="1"/>
  <c r="AX672" i="1"/>
  <c r="CD672" i="1" s="1"/>
  <c r="AX90" i="1"/>
  <c r="CD90" i="1" s="1"/>
  <c r="BK90" i="1"/>
  <c r="BO294" i="1"/>
  <c r="BL294" i="1"/>
  <c r="BK101" i="1"/>
  <c r="AX101" i="1"/>
  <c r="CD101" i="1" s="1"/>
  <c r="BN835" i="1"/>
  <c r="BN756" i="1"/>
  <c r="BS186" i="1"/>
  <c r="BN186" i="1"/>
  <c r="BK198" i="1"/>
  <c r="AX198" i="1"/>
  <c r="CD198" i="1" s="1"/>
  <c r="BL347" i="1"/>
  <c r="BL249" i="1"/>
  <c r="BN225" i="1"/>
  <c r="BO225" i="1"/>
  <c r="BS107" i="1"/>
  <c r="BN351" i="1"/>
  <c r="AX65" i="1"/>
  <c r="CD65" i="1" s="1"/>
  <c r="BK65" i="1"/>
  <c r="BS448" i="1"/>
  <c r="BQ448" i="1"/>
  <c r="AX741" i="1"/>
  <c r="CD741" i="1" s="1"/>
  <c r="BK741" i="1"/>
  <c r="BP795" i="1"/>
  <c r="BP469" i="1"/>
  <c r="BQ76" i="1"/>
  <c r="AX76" i="1"/>
  <c r="CD76" i="1" s="1"/>
  <c r="BK76" i="1"/>
  <c r="AX94" i="1"/>
  <c r="CD94" i="1" s="1"/>
  <c r="BK94" i="1"/>
  <c r="BN123" i="1"/>
  <c r="BS928" i="1"/>
  <c r="BS96" i="1"/>
  <c r="BM96" i="1"/>
  <c r="BP104" i="1"/>
  <c r="BN174" i="1"/>
  <c r="BP899" i="1"/>
  <c r="BL301" i="1"/>
  <c r="BK301" i="1"/>
  <c r="AX301" i="1"/>
  <c r="CD301" i="1" s="1"/>
  <c r="BS932" i="1"/>
  <c r="BL837" i="1"/>
  <c r="BN654" i="1"/>
  <c r="BS763" i="1"/>
  <c r="BR763" i="1"/>
  <c r="BS1012" i="1"/>
  <c r="BR777" i="1"/>
  <c r="BK643" i="1"/>
  <c r="AX643" i="1"/>
  <c r="CD643" i="1" s="1"/>
  <c r="BL641" i="1"/>
  <c r="BN641" i="1"/>
  <c r="BL843" i="1"/>
  <c r="BK411" i="1"/>
  <c r="AX411" i="1"/>
  <c r="CD411" i="1" s="1"/>
  <c r="BL887" i="1"/>
  <c r="AX742" i="1"/>
  <c r="CD742" i="1" s="1"/>
  <c r="BK742" i="1"/>
  <c r="BP614" i="1"/>
  <c r="BK708" i="1"/>
  <c r="AX708" i="1"/>
  <c r="CD708" i="1" s="1"/>
  <c r="BP994" i="1"/>
  <c r="BJ738" i="1"/>
  <c r="BS738" i="1"/>
  <c r="BM429" i="1"/>
  <c r="BL468" i="1"/>
  <c r="BS453" i="1"/>
  <c r="BJ882" i="1"/>
  <c r="BM882" i="1"/>
  <c r="BP881" i="1"/>
  <c r="BN573" i="1"/>
  <c r="BQ484" i="1"/>
  <c r="BJ389" i="1"/>
  <c r="BK389" i="1"/>
  <c r="AX389" i="1"/>
  <c r="CD389" i="1" s="1"/>
  <c r="BO729" i="1"/>
  <c r="BO108" i="1"/>
  <c r="BN390" i="1"/>
  <c r="BJ494" i="1"/>
  <c r="AX494" i="1"/>
  <c r="CD494" i="1" s="1"/>
  <c r="BK494" i="1"/>
  <c r="BM124" i="1"/>
  <c r="BL144" i="1"/>
  <c r="BN423" i="1"/>
  <c r="BJ63" i="1"/>
  <c r="BQ63" i="1"/>
  <c r="BM706" i="1"/>
  <c r="BO596" i="1"/>
  <c r="BN277" i="1"/>
  <c r="BJ848" i="1"/>
  <c r="BO848" i="1"/>
  <c r="BM214" i="1"/>
  <c r="BL47" i="1"/>
  <c r="BO497" i="1"/>
  <c r="BJ376" i="1"/>
  <c r="BL376" i="1"/>
  <c r="BM262" i="1"/>
  <c r="BM168" i="1"/>
  <c r="BL33" i="1"/>
  <c r="BJ727" i="1"/>
  <c r="BO727" i="1"/>
  <c r="BP666" i="1"/>
  <c r="BK342" i="1"/>
  <c r="AX342" i="1"/>
  <c r="CD342" i="1" s="1"/>
  <c r="BM880" i="1"/>
  <c r="BJ566" i="1"/>
  <c r="BS566" i="1"/>
  <c r="BQ952" i="1"/>
  <c r="BS768" i="1"/>
  <c r="BO700" i="1"/>
  <c r="BJ233" i="1"/>
  <c r="BP233" i="1"/>
  <c r="BM68" i="1"/>
  <c r="BK67" i="1"/>
  <c r="AX67" i="1"/>
  <c r="CD67" i="1" s="1"/>
  <c r="BS751" i="1"/>
  <c r="BJ765" i="1"/>
  <c r="BR765" i="1"/>
  <c r="BL246" i="1"/>
  <c r="BR259" i="1"/>
  <c r="BO304" i="1"/>
  <c r="BJ728" i="1"/>
  <c r="BN728" i="1"/>
  <c r="BP251" i="1"/>
  <c r="BN291" i="1"/>
  <c r="BR482" i="1"/>
  <c r="BJ273" i="1"/>
  <c r="BK273" i="1"/>
  <c r="AX273" i="1"/>
  <c r="CD273" i="1" s="1"/>
  <c r="BQ41" i="1"/>
  <c r="BM692" i="1"/>
  <c r="BQ51" i="1"/>
  <c r="BJ1014" i="1"/>
  <c r="BQ1014" i="1"/>
  <c r="BS443" i="1"/>
  <c r="BS32" i="1"/>
  <c r="BN431" i="1"/>
  <c r="BJ568" i="1"/>
  <c r="BR568" i="1"/>
  <c r="BL764" i="1"/>
  <c r="BM25" i="1"/>
  <c r="BN305" i="1"/>
  <c r="BJ640" i="1"/>
  <c r="BP640" i="1"/>
  <c r="BN165" i="1"/>
  <c r="BM216" i="1"/>
  <c r="BQ268" i="1"/>
  <c r="BJ217" i="1"/>
  <c r="BP217" i="1"/>
  <c r="BK520" i="1"/>
  <c r="AX520" i="1"/>
  <c r="CD520" i="1" s="1"/>
  <c r="BP193" i="1"/>
  <c r="BO284" i="1"/>
  <c r="BJ374" i="1"/>
  <c r="BN374" i="1"/>
  <c r="BS590" i="1"/>
  <c r="BL599" i="1"/>
  <c r="BO29" i="1"/>
  <c r="BJ474" i="1"/>
  <c r="BP474" i="1"/>
  <c r="BS486" i="1"/>
  <c r="BO44" i="1"/>
  <c r="BS529" i="1"/>
  <c r="BJ537" i="1"/>
  <c r="BQ537" i="1"/>
  <c r="BM60" i="1"/>
  <c r="BS80" i="1"/>
  <c r="BR50" i="1"/>
  <c r="BJ241" i="1"/>
  <c r="BP241" i="1"/>
  <c r="BS997" i="1"/>
  <c r="BO987" i="1"/>
  <c r="BN725" i="1"/>
  <c r="BJ332" i="1"/>
  <c r="BN332" i="1"/>
  <c r="BO358" i="1"/>
  <c r="BQ491" i="1"/>
  <c r="BO505" i="1"/>
  <c r="BJ438" i="1"/>
  <c r="BS438" i="1"/>
  <c r="AX360" i="1"/>
  <c r="CD360" i="1" s="1"/>
  <c r="BK360" i="1"/>
  <c r="BL31" i="1"/>
  <c r="BS803" i="1"/>
  <c r="BJ842" i="1"/>
  <c r="BM842" i="1"/>
  <c r="BM676" i="1"/>
  <c r="BN581" i="1"/>
  <c r="BP802" i="1"/>
  <c r="BJ395" i="1"/>
  <c r="BM395" i="1"/>
  <c r="BS893" i="1"/>
  <c r="BO196" i="1"/>
  <c r="BJ371" i="1"/>
  <c r="BQ371" i="1"/>
  <c r="BN173" i="1"/>
  <c r="BR548" i="1"/>
  <c r="BP197" i="1"/>
  <c r="BJ586" i="1"/>
  <c r="BN586" i="1"/>
  <c r="BS877" i="1"/>
  <c r="BK212" i="1"/>
  <c r="AX212" i="1"/>
  <c r="CD212" i="1" s="1"/>
  <c r="BS228" i="1"/>
  <c r="BJ827" i="1"/>
  <c r="BS827" i="1"/>
  <c r="BR839" i="1"/>
  <c r="BN446" i="1"/>
  <c r="BS364" i="1"/>
  <c r="BJ407" i="1"/>
  <c r="BR407" i="1"/>
  <c r="BO194" i="1"/>
  <c r="BM380" i="1"/>
  <c r="BM400" i="1"/>
  <c r="BJ904" i="1"/>
  <c r="BO904" i="1"/>
  <c r="BL327" i="1"/>
  <c r="BQ962" i="1"/>
  <c r="BQ852" i="1"/>
  <c r="BJ533" i="1"/>
  <c r="BL533" i="1"/>
  <c r="BR417" i="1"/>
  <c r="BN519" i="1"/>
  <c r="BP247" i="1"/>
  <c r="BJ691" i="1"/>
  <c r="BK691" i="1"/>
  <c r="AX691" i="1"/>
  <c r="CD691" i="1" s="1"/>
  <c r="BP736" i="1"/>
  <c r="BN183" i="1"/>
  <c r="BM424" i="1"/>
  <c r="BJ345" i="1"/>
  <c r="BK345" i="1"/>
  <c r="AX345" i="1"/>
  <c r="CD345" i="1" s="1"/>
  <c r="BR919" i="1"/>
  <c r="BQ922" i="1"/>
  <c r="BN323" i="1"/>
  <c r="BJ449" i="1"/>
  <c r="BQ449" i="1"/>
  <c r="BQ385" i="1"/>
  <c r="BS307" i="1"/>
  <c r="BR418" i="1"/>
  <c r="BQ956" i="1"/>
  <c r="BK956" i="1"/>
  <c r="AX956" i="1"/>
  <c r="CD956" i="1" s="1"/>
  <c r="BM714" i="1"/>
  <c r="BP414" i="1"/>
  <c r="BP363" i="1"/>
  <c r="BJ555" i="1"/>
  <c r="BO555" i="1"/>
  <c r="BS981" i="1"/>
  <c r="BR263" i="1"/>
  <c r="BS563" i="1"/>
  <c r="BJ560" i="1"/>
  <c r="BR560" i="1"/>
  <c r="BQ984" i="1"/>
  <c r="BM230" i="1"/>
  <c r="BS220" i="1"/>
  <c r="BJ595" i="1"/>
  <c r="BM595" i="1"/>
  <c r="BK553" i="1"/>
  <c r="AX553" i="1"/>
  <c r="CD553" i="1" s="1"/>
  <c r="BK434" i="1"/>
  <c r="AX434" i="1"/>
  <c r="CD434" i="1" s="1"/>
  <c r="BP948" i="1"/>
  <c r="BJ558" i="1"/>
  <c r="BS558" i="1"/>
  <c r="BM278" i="1"/>
  <c r="BN683" i="1"/>
  <c r="BN78" i="1"/>
  <c r="BJ322" i="1"/>
  <c r="BP322" i="1"/>
  <c r="BQ832" i="1"/>
  <c r="BN462" i="1"/>
  <c r="BP337" i="1"/>
  <c r="BJ1016" i="1"/>
  <c r="BO1016" i="1"/>
  <c r="BK177" i="1"/>
  <c r="AX177" i="1"/>
  <c r="CD177" i="1" s="1"/>
  <c r="BQ421" i="1"/>
  <c r="BP472" i="1"/>
  <c r="BJ524" i="1"/>
  <c r="BS524" i="1"/>
  <c r="BM166" i="1"/>
  <c r="BS792" i="1"/>
  <c r="BR130" i="1"/>
  <c r="BJ540" i="1"/>
  <c r="BN540" i="1"/>
  <c r="BR40" i="1"/>
  <c r="BP223" i="1"/>
  <c r="BN815" i="1"/>
  <c r="BJ794" i="1"/>
  <c r="BS794" i="1"/>
  <c r="BM115" i="1"/>
  <c r="BL471" i="1"/>
  <c r="BQ300" i="1"/>
  <c r="BJ366" i="1"/>
  <c r="BN366" i="1"/>
  <c r="BK370" i="1"/>
  <c r="AX370" i="1"/>
  <c r="CD370" i="1" s="1"/>
  <c r="BK316" i="1"/>
  <c r="AX316" i="1"/>
  <c r="CD316" i="1" s="1"/>
  <c r="BO336" i="1"/>
  <c r="BJ239" i="1"/>
  <c r="BR239" i="1"/>
  <c r="BP74" i="1"/>
  <c r="BL838" i="1"/>
  <c r="BS381" i="1"/>
  <c r="BJ967" i="1"/>
  <c r="BP967" i="1"/>
  <c r="BS54" i="1"/>
  <c r="BQ375" i="1"/>
  <c r="BO224" i="1"/>
  <c r="BJ154" i="1"/>
  <c r="BO154" i="1"/>
  <c r="BR119" i="1"/>
  <c r="BS616" i="1"/>
  <c r="BM575" i="1"/>
  <c r="BJ866" i="1"/>
  <c r="BM866" i="1"/>
  <c r="BR775" i="1"/>
  <c r="BK420" i="1"/>
  <c r="AX420" i="1"/>
  <c r="CD420" i="1" s="1"/>
  <c r="BR325" i="1"/>
  <c r="BJ985" i="1"/>
  <c r="BN985" i="1"/>
  <c r="BP1009" i="1"/>
  <c r="BM606" i="1"/>
  <c r="BO631" i="1"/>
  <c r="BJ671" i="1"/>
  <c r="BQ671" i="1"/>
  <c r="AX564" i="1"/>
  <c r="CD564" i="1" s="1"/>
  <c r="BK564" i="1"/>
  <c r="BJ99" i="1"/>
  <c r="AX99" i="1"/>
  <c r="CD99" i="1" s="1"/>
  <c r="BK99" i="1"/>
  <c r="BO970" i="1"/>
  <c r="BO292" i="1"/>
  <c r="BR867" i="1"/>
  <c r="BJ858" i="1"/>
  <c r="BM858" i="1"/>
  <c r="BL621" i="1"/>
  <c r="BO791" i="1"/>
  <c r="BK905" i="1"/>
  <c r="AX905" i="1"/>
  <c r="CD905" i="1" s="1"/>
  <c r="BJ495" i="1"/>
  <c r="BR495" i="1"/>
  <c r="BR694" i="1"/>
  <c r="BR634" i="1"/>
  <c r="BO184" i="1"/>
  <c r="BJ888" i="1"/>
  <c r="BO888" i="1"/>
  <c r="BN450" i="1"/>
  <c r="BO636" i="1"/>
  <c r="BN656" i="1"/>
  <c r="BJ441" i="1"/>
  <c r="BQ441" i="1"/>
  <c r="BK583" i="1"/>
  <c r="AX583" i="1"/>
  <c r="CD583" i="1" s="1"/>
  <c r="BL293" i="1"/>
  <c r="BO125" i="1"/>
  <c r="BJ789" i="1"/>
  <c r="BR789" i="1"/>
  <c r="BQ187" i="1"/>
  <c r="BO526" i="1"/>
  <c r="BL467" i="1"/>
  <c r="BJ288" i="1"/>
  <c r="BL288" i="1"/>
  <c r="BQ992" i="1"/>
  <c r="BK201" i="1"/>
  <c r="AX201" i="1"/>
  <c r="CD201" i="1" s="1"/>
  <c r="BS680" i="1"/>
  <c r="BJ610" i="1"/>
  <c r="BN610" i="1"/>
  <c r="BP745" i="1"/>
  <c r="BO883" i="1"/>
  <c r="BQ690" i="1"/>
  <c r="BJ483" i="1"/>
  <c r="BL483" i="1"/>
  <c r="BS554" i="1"/>
  <c r="BL143" i="1"/>
  <c r="BN297" i="1"/>
  <c r="BJ398" i="1"/>
  <c r="BR398" i="1"/>
  <c r="BR270" i="1"/>
  <c r="BL127" i="1"/>
  <c r="BP455" i="1"/>
  <c r="BJ148" i="1"/>
  <c r="BR148" i="1"/>
  <c r="BK798" i="1"/>
  <c r="AX798" i="1"/>
  <c r="CD798" i="1" s="1"/>
  <c r="BL152" i="1"/>
  <c r="BQ204" i="1"/>
  <c r="BJ153" i="1"/>
  <c r="BP153" i="1"/>
  <c r="BR569" i="1"/>
  <c r="BM504" i="1"/>
  <c r="BQ476" i="1"/>
  <c r="BJ521" i="1"/>
  <c r="BP521" i="1"/>
  <c r="BQ498" i="1"/>
  <c r="BK771" i="1"/>
  <c r="AX771" i="1"/>
  <c r="CD771" i="1" s="1"/>
  <c r="BQ730" i="1"/>
  <c r="BJ559" i="1"/>
  <c r="AX559" i="1"/>
  <c r="CD559" i="1" s="1"/>
  <c r="BK559" i="1"/>
  <c r="BQ382" i="1"/>
  <c r="BO236" i="1"/>
  <c r="BQ570" i="1"/>
  <c r="BJ161" i="1"/>
  <c r="BP161" i="1"/>
  <c r="BQ401" i="1"/>
  <c r="BO415" i="1"/>
  <c r="BS330" i="1"/>
  <c r="BJ266" i="1"/>
  <c r="BR266" i="1"/>
  <c r="BP34" i="1"/>
  <c r="BQ677" i="1"/>
  <c r="BS720" i="1"/>
  <c r="BJ310" i="1"/>
  <c r="BL310" i="1"/>
  <c r="BL238" i="1"/>
  <c r="BM49" i="1"/>
  <c r="BO346" i="1"/>
  <c r="BJ796" i="1"/>
  <c r="AX796" i="1"/>
  <c r="CD796" i="1" s="1"/>
  <c r="BK796" i="1"/>
  <c r="BS296" i="1"/>
  <c r="BN503" i="1"/>
  <c r="BM617" i="1"/>
  <c r="BJ853" i="1"/>
  <c r="BR853" i="1"/>
  <c r="BO818" i="1"/>
  <c r="BS752" i="1"/>
  <c r="BR556" i="1"/>
  <c r="BJ62" i="1"/>
  <c r="BR62" i="1"/>
  <c r="BP137" i="1"/>
  <c r="BS572" i="1"/>
  <c r="BN592" i="1"/>
  <c r="BJ499" i="1"/>
  <c r="BN499" i="1"/>
  <c r="BS538" i="1"/>
  <c r="BS506" i="1"/>
  <c r="BQ637" i="1"/>
  <c r="BJ793" i="1"/>
  <c r="BN793" i="1"/>
  <c r="BP454" i="1"/>
  <c r="BS72" i="1"/>
  <c r="BK480" i="1"/>
  <c r="AX480" i="1"/>
  <c r="CD480" i="1" s="1"/>
  <c r="BJ427" i="1"/>
  <c r="BN427" i="1"/>
  <c r="BP650" i="1"/>
  <c r="BK872" i="1"/>
  <c r="AX872" i="1"/>
  <c r="CD872" i="1" s="1"/>
  <c r="BS603" i="1"/>
  <c r="BQ988" i="1"/>
  <c r="AX988" i="1"/>
  <c r="CD988" i="1" s="1"/>
  <c r="BK988" i="1"/>
  <c r="BS630" i="1"/>
  <c r="BR164" i="1"/>
  <c r="BQ995" i="1"/>
  <c r="BJ665" i="1"/>
  <c r="BO665" i="1"/>
  <c r="BP753" i="1"/>
  <c r="BO947" i="1"/>
  <c r="BO773" i="1"/>
  <c r="BJ846" i="1"/>
  <c r="BQ846" i="1"/>
  <c r="BO681" i="1"/>
  <c r="AX678" i="1"/>
  <c r="CD678" i="1" s="1"/>
  <c r="BK678" i="1"/>
  <c r="BL989" i="1"/>
  <c r="BR945" i="1"/>
  <c r="BN903" i="1"/>
  <c r="BJ969" i="1"/>
  <c r="BN969" i="1"/>
  <c r="BO689" i="1"/>
  <c r="BS308" i="1"/>
  <c r="BL365" i="1"/>
  <c r="BJ605" i="1"/>
  <c r="BK605" i="1"/>
  <c r="AX605" i="1"/>
  <c r="CD605" i="1" s="1"/>
  <c r="BR1015" i="1"/>
  <c r="BK649" i="1"/>
  <c r="AX649" i="1"/>
  <c r="CD649" i="1" s="1"/>
  <c r="BO405" i="1"/>
  <c r="BJ816" i="1"/>
  <c r="BO816" i="1"/>
  <c r="BK150" i="1"/>
  <c r="AX150" i="1"/>
  <c r="CD150" i="1" s="1"/>
  <c r="BK425" i="1"/>
  <c r="AX425" i="1"/>
  <c r="CD425" i="1" s="1"/>
  <c r="BO290" i="1"/>
  <c r="BJ892" i="1"/>
  <c r="BK892" i="1"/>
  <c r="AX892" i="1"/>
  <c r="CD892" i="1" s="1"/>
  <c r="BK169" i="1"/>
  <c r="AX169" i="1"/>
  <c r="CD169" i="1" s="1"/>
  <c r="BM114" i="1"/>
  <c r="BM256" i="1"/>
  <c r="BJ549" i="1"/>
  <c r="BM549" i="1"/>
  <c r="BM859" i="1"/>
  <c r="BK601" i="1"/>
  <c r="AX601" i="1"/>
  <c r="CD601" i="1" s="1"/>
  <c r="BQ459" i="1"/>
  <c r="BJ231" i="1"/>
  <c r="BR231" i="1"/>
  <c r="BM158" i="1"/>
  <c r="BO544" i="1"/>
  <c r="BM577" i="1"/>
  <c r="BJ242" i="1"/>
  <c r="BO242" i="1"/>
  <c r="BQ936" i="1"/>
  <c r="BQ138" i="1"/>
  <c r="BS1001" i="1"/>
  <c r="BJ957" i="1"/>
  <c r="BR957" i="1"/>
  <c r="BO946" i="1"/>
  <c r="BN172" i="1"/>
  <c r="BP311" i="1"/>
  <c r="BJ89" i="1"/>
  <c r="BO89" i="1"/>
  <c r="BO545" i="1"/>
  <c r="BL163" i="1"/>
  <c r="BO535" i="1"/>
  <c r="BJ64" i="1"/>
  <c r="BP64" i="1"/>
  <c r="BN770" i="1"/>
  <c r="BO404" i="1"/>
  <c r="BO647" i="1"/>
  <c r="BJ408" i="1"/>
  <c r="BQ408" i="1"/>
  <c r="BO460" i="1"/>
  <c r="BO303" i="1"/>
  <c r="BR546" i="1"/>
  <c r="BJ800" i="1"/>
  <c r="BO800" i="1"/>
  <c r="BS732" i="1"/>
  <c r="BN255" i="1"/>
  <c r="BL155" i="1"/>
  <c r="BJ966" i="1"/>
  <c r="BQ966" i="1"/>
  <c r="BO986" i="1"/>
  <c r="BQ754" i="1"/>
  <c r="BP295" i="1"/>
  <c r="BJ492" i="1"/>
  <c r="BS492" i="1"/>
  <c r="BN254" i="1"/>
  <c r="BN465" i="1"/>
  <c r="BQ43" i="1"/>
  <c r="BJ334" i="1"/>
  <c r="BL334" i="1"/>
  <c r="BL723" i="1"/>
  <c r="BN69" i="1"/>
  <c r="BS202" i="1"/>
  <c r="BP933" i="1"/>
  <c r="BR933" i="1"/>
  <c r="BQ976" i="1"/>
  <c r="BM543" i="1"/>
  <c r="BN30" i="1"/>
  <c r="BJ321" i="1"/>
  <c r="BQ321" i="1"/>
  <c r="BN265" i="1"/>
  <c r="BK120" i="1"/>
  <c r="AX120" i="1"/>
  <c r="CD120" i="1" s="1"/>
  <c r="BO552" i="1"/>
  <c r="BJ209" i="1"/>
  <c r="BP209" i="1"/>
  <c r="BP873" i="1"/>
  <c r="BL926" i="1"/>
  <c r="BQ755" i="1"/>
  <c r="BJ635" i="1"/>
  <c r="BM635" i="1"/>
  <c r="BL996" i="1"/>
  <c r="BK824" i="1"/>
  <c r="AX824" i="1"/>
  <c r="CD824" i="1" s="1"/>
  <c r="BO527" i="1"/>
  <c r="BJ828" i="1"/>
  <c r="BK828" i="1"/>
  <c r="AX828" i="1"/>
  <c r="CD828" i="1" s="1"/>
  <c r="BP97" i="1"/>
  <c r="BN133" i="1"/>
  <c r="BO227" i="1"/>
  <c r="BJ276" i="1"/>
  <c r="BP276" i="1"/>
  <c r="BS670" i="1"/>
  <c r="BQ779" i="1"/>
  <c r="BP167" i="1"/>
  <c r="BJ328" i="1"/>
  <c r="BR328" i="1"/>
  <c r="BN257" i="1"/>
  <c r="BO92" i="1"/>
  <c r="BP207" i="1"/>
  <c r="BJ409" i="1"/>
  <c r="BP409" i="1"/>
  <c r="BN98" i="1"/>
  <c r="BR817" i="1"/>
  <c r="BP28" i="1"/>
  <c r="BJ841" i="1"/>
  <c r="BN841" i="1"/>
  <c r="BL715" i="1"/>
  <c r="BR897" i="1"/>
  <c r="BM991" i="1"/>
  <c r="BJ724" i="1"/>
  <c r="BR724" i="1"/>
  <c r="BN517" i="1"/>
  <c r="BR921" i="1"/>
  <c r="BP713" i="1"/>
  <c r="BM886" i="1"/>
  <c r="BM823" i="1"/>
  <c r="BO823" i="1"/>
  <c r="BR607" i="1"/>
  <c r="BK855" i="1"/>
  <c r="AX855" i="1"/>
  <c r="CD855" i="1" s="1"/>
  <c r="BK906" i="1"/>
  <c r="AX906" i="1"/>
  <c r="CD906" i="1" s="1"/>
  <c r="BP349" i="1"/>
  <c r="BM349" i="1"/>
  <c r="BQ759" i="1"/>
  <c r="BL799" i="1"/>
  <c r="BM234" i="1"/>
  <c r="BN113" i="1"/>
  <c r="BL113" i="1"/>
  <c r="BR199" i="1"/>
  <c r="BO146" i="1"/>
  <c r="BQ354" i="1"/>
  <c r="BO38" i="1"/>
  <c r="BQ38" i="1"/>
  <c r="BM473" i="1"/>
  <c r="BQ402" i="1"/>
  <c r="BL512" i="1"/>
  <c r="BJ805" i="1"/>
  <c r="BP805" i="1"/>
  <c r="BL189" i="1"/>
  <c r="BL22" i="1"/>
  <c r="AX140" i="1"/>
  <c r="CD140" i="1" s="1"/>
  <c r="BK140" i="1"/>
  <c r="BN240" i="1"/>
  <c r="BP240" i="1"/>
  <c r="BP136" i="1"/>
  <c r="BQ42" i="1"/>
  <c r="BQ156" i="1"/>
  <c r="BQ102" i="1"/>
  <c r="BO102" i="1"/>
  <c r="BN91" i="1"/>
  <c r="BS362" i="1"/>
  <c r="BO116" i="1"/>
  <c r="BN623" i="1"/>
  <c r="BP623" i="1"/>
  <c r="BS430" i="1"/>
  <c r="BR428" i="1"/>
  <c r="BP86" i="1"/>
  <c r="BL361" i="1"/>
  <c r="BQ361" i="1"/>
  <c r="BM282" i="1"/>
  <c r="BL582" i="1"/>
  <c r="BK712" i="1"/>
  <c r="AX712" i="1"/>
  <c r="CD712" i="1" s="1"/>
  <c r="BM320" i="1"/>
  <c r="BP320" i="1"/>
  <c r="BQ357" i="1"/>
  <c r="BN660" i="1"/>
  <c r="BO707" i="1"/>
  <c r="BM664" i="1"/>
  <c r="BO664" i="1"/>
  <c r="BP350" i="1"/>
  <c r="BN182" i="1"/>
  <c r="BL331" i="1"/>
  <c r="BS57" i="1"/>
  <c r="BN57" i="1"/>
  <c r="BM279" i="1"/>
  <c r="AX232" i="1"/>
  <c r="CD232" i="1" s="1"/>
  <c r="BK232" i="1"/>
  <c r="BQ37" i="1"/>
  <c r="BJ983" i="1"/>
  <c r="BO983" i="1"/>
  <c r="BL923" i="1"/>
  <c r="BP1010" i="1"/>
  <c r="AX688" i="1"/>
  <c r="CD688" i="1" s="1"/>
  <c r="BK688" i="1"/>
  <c r="BN71" i="1"/>
  <c r="BP71" i="1"/>
  <c r="BS551" i="1"/>
  <c r="BO106" i="1"/>
  <c r="BR339" i="1"/>
  <c r="BN23" i="1"/>
  <c r="BP23" i="1"/>
  <c r="BM287" i="1"/>
  <c r="BS487" i="1"/>
  <c r="BQ466" i="1"/>
  <c r="BN774" i="1"/>
  <c r="BO774" i="1"/>
  <c r="BS281" i="1"/>
  <c r="BK103" i="1"/>
  <c r="AX103" i="1"/>
  <c r="CD103" i="1" s="1"/>
  <c r="BO179" i="1"/>
  <c r="BR59" i="1"/>
  <c r="BL59" i="1"/>
  <c r="BP864" i="1"/>
  <c r="BS55" i="1"/>
  <c r="BL808" i="1"/>
  <c r="BL250" i="1"/>
  <c r="BN250" i="1"/>
  <c r="BN667" i="1"/>
  <c r="BR711" i="1"/>
  <c r="BN1005" i="1"/>
  <c r="BL313" i="1"/>
  <c r="BO313" i="1"/>
  <c r="BS422" i="1"/>
  <c r="BQ82" i="1"/>
  <c r="BL632" i="1"/>
  <c r="BR343" i="1"/>
  <c r="BK343" i="1"/>
  <c r="AX343" i="1"/>
  <c r="CD343" i="1" s="1"/>
  <c r="BQ178" i="1"/>
  <c r="BL46" i="1"/>
  <c r="BK898" i="1"/>
  <c r="AX898" i="1"/>
  <c r="CD898" i="1" s="1"/>
  <c r="BL532" i="1"/>
  <c r="BK532" i="1"/>
  <c r="AX532" i="1"/>
  <c r="CD532" i="1" s="1"/>
  <c r="BQ210" i="1"/>
  <c r="BK280" i="1"/>
  <c r="AX280" i="1"/>
  <c r="CD280" i="1" s="1"/>
  <c r="BN176" i="1"/>
  <c r="BM584" i="1"/>
  <c r="BO584" i="1"/>
  <c r="BQ170" i="1"/>
  <c r="BQ348" i="1"/>
  <c r="BN56" i="1"/>
  <c r="BR27" i="1"/>
  <c r="BL27" i="1"/>
  <c r="BO578" i="1"/>
  <c r="BR625" i="1"/>
  <c r="BL317" i="1"/>
  <c r="BN951" i="1"/>
  <c r="BO951" i="1"/>
  <c r="BO594" i="1"/>
  <c r="BM820" i="1"/>
  <c r="BM749" i="1"/>
  <c r="BQ612" i="1"/>
  <c r="AX612" i="1"/>
  <c r="CD612" i="1" s="1"/>
  <c r="BK612" i="1"/>
  <c r="BR261" i="1"/>
  <c r="BS950" i="1"/>
  <c r="BL927" i="1"/>
  <c r="BP661" i="1"/>
  <c r="BR661" i="1"/>
  <c r="BR998" i="1"/>
  <c r="BS782" i="1"/>
  <c r="BR930" i="1"/>
  <c r="BM863" i="1"/>
  <c r="BO863" i="1"/>
  <c r="BL979" i="1"/>
  <c r="BS934" i="1"/>
  <c r="BM974" i="1"/>
  <c r="BJ990" i="1"/>
  <c r="BP990" i="1"/>
  <c r="BL122" i="1"/>
  <c r="BL511" i="1"/>
  <c r="BL219" i="1"/>
  <c r="BL704" i="1"/>
  <c r="BM704" i="1"/>
  <c r="BN440" i="1"/>
  <c r="AX218" i="1"/>
  <c r="CD218" i="1" s="1"/>
  <c r="BK218" i="1"/>
  <c r="BN299" i="1"/>
  <c r="BL585" i="1"/>
  <c r="BN585" i="1"/>
  <c r="BK646" i="1"/>
  <c r="AX646" i="1"/>
  <c r="CD646" i="1" s="1"/>
  <c r="BN445" i="1"/>
  <c r="BN24" i="1"/>
  <c r="BP396" i="1"/>
  <c r="AX396" i="1"/>
  <c r="CD396" i="1" s="1"/>
  <c r="BK396" i="1"/>
  <c r="BR496" i="1"/>
  <c r="AX392" i="1"/>
  <c r="CD392" i="1" s="1"/>
  <c r="BK392" i="1"/>
  <c r="BL522" i="1"/>
  <c r="BS412" i="1"/>
  <c r="BL412" i="1"/>
  <c r="BR142" i="1"/>
  <c r="BN36" i="1"/>
  <c r="BK457" i="1"/>
  <c r="AX457" i="1"/>
  <c r="CD457" i="1" s="1"/>
  <c r="BM372" i="1"/>
  <c r="BN372" i="1"/>
  <c r="BQ879" i="1"/>
  <c r="BS383" i="1"/>
  <c r="BL447" i="1"/>
  <c r="BQ190" i="1"/>
  <c r="BR190" i="1"/>
  <c r="BO66" i="1"/>
  <c r="BL547" i="1"/>
  <c r="BO215" i="1"/>
  <c r="BM968" i="1"/>
  <c r="BN968" i="1"/>
  <c r="BQ576" i="1"/>
  <c r="BM613" i="1"/>
  <c r="BO916" i="1"/>
  <c r="BK341" i="1"/>
  <c r="AX341" i="1"/>
  <c r="CD341" i="1" s="1"/>
  <c r="BM341" i="1"/>
  <c r="BP912" i="1"/>
  <c r="BP318" i="1"/>
  <c r="BL222" i="1"/>
  <c r="BO352" i="1"/>
  <c r="BR352" i="1"/>
  <c r="BO26" i="1"/>
  <c r="BP302" i="1"/>
  <c r="BL488" i="1"/>
  <c r="BR518" i="1"/>
  <c r="BQ518" i="1"/>
  <c r="BO809" i="1"/>
  <c r="AX943" i="1"/>
  <c r="CD943" i="1" s="1"/>
  <c r="BK943" i="1"/>
  <c r="BP1011" i="1"/>
  <c r="BM944" i="1"/>
  <c r="BN944" i="1"/>
  <c r="BS335" i="1"/>
  <c r="BK760" i="1"/>
  <c r="AX760" i="1"/>
  <c r="CD760" i="1" s="1"/>
  <c r="BK619" i="1"/>
  <c r="AX619" i="1"/>
  <c r="CD619" i="1" s="1"/>
  <c r="BR659" i="1"/>
  <c r="BL659" i="1"/>
  <c r="BM481" i="1"/>
  <c r="BR531" i="1"/>
  <c r="BP191" i="1"/>
  <c r="BO131" i="1"/>
  <c r="BR131" i="1"/>
  <c r="BR134" i="1"/>
  <c r="AX226" i="1"/>
  <c r="CD226" i="1" s="1"/>
  <c r="BK226" i="1"/>
  <c r="BO112" i="1"/>
  <c r="BR271" i="1"/>
  <c r="BK271" i="1"/>
  <c r="AX271" i="1"/>
  <c r="CD271" i="1" s="1"/>
  <c r="BK160" i="1"/>
  <c r="AX160" i="1"/>
  <c r="CD160" i="1" s="1"/>
  <c r="BR129" i="1"/>
  <c r="BN319" i="1"/>
  <c r="BS314" i="1"/>
  <c r="BN314" i="1"/>
  <c r="BN203" i="1"/>
  <c r="BP244" i="1"/>
  <c r="BL1007" i="1"/>
  <c r="BN822" i="1"/>
  <c r="BP822" i="1"/>
  <c r="BO58" i="1"/>
  <c r="BL135" i="1"/>
  <c r="BM410" i="1"/>
  <c r="BL896" i="1"/>
  <c r="BN896" i="1"/>
  <c r="BR248" i="1"/>
  <c r="BL406" i="1"/>
  <c r="BQ571" i="1"/>
  <c r="BR229" i="1"/>
  <c r="BK229" i="1"/>
  <c r="AX229" i="1"/>
  <c r="CD229" i="1" s="1"/>
  <c r="BS788" i="1"/>
  <c r="BK514" i="1"/>
  <c r="AX514" i="1"/>
  <c r="CD514" i="1" s="1"/>
  <c r="BN536" i="1"/>
  <c r="BO432" i="1"/>
  <c r="BP432" i="1"/>
  <c r="BP856" i="1"/>
  <c r="BP326" i="1"/>
  <c r="BP604" i="1"/>
  <c r="BQ478" i="1"/>
  <c r="AX478" i="1"/>
  <c r="CD478" i="1" s="1"/>
  <c r="BK478" i="1"/>
  <c r="BO523" i="1"/>
  <c r="BN275" i="1"/>
  <c r="BQ813" i="1"/>
  <c r="BJ980" i="1"/>
  <c r="BR980" i="1"/>
  <c r="BP695" i="1"/>
  <c r="BR735" i="1"/>
  <c r="BK937" i="1"/>
  <c r="AX937" i="1"/>
  <c r="CD937" i="1" s="1"/>
  <c r="BS493" i="1"/>
  <c r="BR493" i="1"/>
  <c r="BR356" i="1"/>
  <c r="BN931" i="1"/>
  <c r="BP819" i="1"/>
  <c r="BS941" i="1"/>
  <c r="BM829" i="1"/>
  <c r="BO965" i="1"/>
  <c r="BJ971" i="1"/>
  <c r="BS971" i="1"/>
  <c r="BP283" i="1"/>
  <c r="BN442" i="1"/>
  <c r="BO45" i="1"/>
  <c r="BJ901" i="1"/>
  <c r="BR901" i="1"/>
  <c r="BR718" i="1"/>
  <c r="BN93" i="1"/>
  <c r="BL139" i="1"/>
  <c r="BJ329" i="1"/>
  <c r="BQ329" i="1"/>
  <c r="BS539" i="1"/>
  <c r="BK960" i="1"/>
  <c r="AX960" i="1"/>
  <c r="CD960" i="1" s="1"/>
  <c r="BR510" i="1"/>
  <c r="BJ674" i="1"/>
  <c r="BN674" i="1"/>
  <c r="BO675" i="1"/>
  <c r="BK338" i="1"/>
  <c r="AX338" i="1"/>
  <c r="CD338" i="1" s="1"/>
  <c r="BQ84" i="1"/>
  <c r="BJ701" i="1"/>
  <c r="BQ701" i="1"/>
  <c r="BM344" i="1"/>
  <c r="BO502" i="1"/>
  <c r="BS81" i="1"/>
  <c r="BJ648" i="1"/>
  <c r="BP648" i="1"/>
  <c r="BM175" i="1"/>
  <c r="BO668" i="1"/>
  <c r="BQ550" i="1"/>
  <c r="BJ95" i="1"/>
  <c r="BO95" i="1"/>
  <c r="BM963" i="1"/>
  <c r="BO628" i="1"/>
  <c r="AX705" i="1"/>
  <c r="CD705" i="1" s="1"/>
  <c r="BK705" i="1"/>
  <c r="BJ118" i="1"/>
  <c r="BP118" i="1"/>
  <c r="BM206" i="1"/>
  <c r="BM479" i="1"/>
  <c r="BN562" i="1"/>
  <c r="BJ188" i="1"/>
  <c r="BM188" i="1"/>
  <c r="BS208" i="1"/>
  <c r="BO513" i="1"/>
  <c r="BP377" i="1"/>
  <c r="BJ869" i="1"/>
  <c r="BR869" i="1"/>
  <c r="BP253" i="1"/>
  <c r="BN597" i="1"/>
  <c r="BL489" i="1"/>
  <c r="BJ39" i="1"/>
  <c r="BQ39" i="1"/>
  <c r="BR200" i="1"/>
  <c r="BS608" i="1"/>
  <c r="BM306" i="1"/>
  <c r="BJ470" i="1"/>
  <c r="BS470" i="1"/>
  <c r="BQ744" i="1"/>
  <c r="BO159" i="1"/>
  <c r="AX180" i="1"/>
  <c r="CD180" i="1" s="1"/>
  <c r="BK180" i="1"/>
  <c r="BJ769" i="1"/>
  <c r="BN769" i="1"/>
  <c r="BS917" i="1"/>
  <c r="BO561" i="1"/>
  <c r="BN185" i="1"/>
  <c r="BJ211" i="1"/>
  <c r="BN211" i="1"/>
  <c r="BO367" i="1"/>
  <c r="BS252" i="1"/>
  <c r="BS272" i="1"/>
  <c r="BJ776" i="1"/>
  <c r="BO776" i="1"/>
  <c r="BQ128" i="1"/>
  <c r="BL451" i="1"/>
  <c r="BM379" i="1"/>
  <c r="BJ298" i="1"/>
  <c r="BP298" i="1"/>
  <c r="BO368" i="1"/>
  <c r="BQ195" i="1"/>
  <c r="BM416" i="1"/>
  <c r="BJ433" i="1"/>
  <c r="BP433" i="1"/>
  <c r="BM369" i="1"/>
  <c r="BR618" i="1"/>
  <c r="BQ475" i="1"/>
  <c r="BJ500" i="1"/>
  <c r="BS500" i="1"/>
  <c r="BP833" i="1"/>
  <c r="BQ778" i="1"/>
  <c r="BQ75" i="1"/>
  <c r="BJ439" i="1"/>
  <c r="BK439" i="1"/>
  <c r="AX439" i="1"/>
  <c r="CD439" i="1" s="1"/>
  <c r="BP419" i="1"/>
  <c r="BL394" i="1"/>
  <c r="BM87" i="1"/>
  <c r="BJ840" i="1"/>
  <c r="BO840" i="1"/>
  <c r="BS192" i="1"/>
  <c r="BN485" i="1"/>
  <c r="BO61" i="1"/>
  <c r="BJ213" i="1"/>
  <c r="BS213" i="1"/>
  <c r="BQ784" i="1"/>
  <c r="BM393" i="1"/>
  <c r="BN121" i="1"/>
  <c r="BJ1008" i="1"/>
  <c r="BO1008" i="1"/>
  <c r="BL860" i="1"/>
  <c r="BL391" i="1"/>
  <c r="BQ574" i="1"/>
  <c r="BJ587" i="1"/>
  <c r="BM587" i="1"/>
  <c r="BK557" i="1"/>
  <c r="AX557" i="1"/>
  <c r="CD557" i="1" s="1"/>
  <c r="BQ627" i="1"/>
  <c r="BO894" i="1"/>
  <c r="BJ910" i="1"/>
  <c r="BQ910" i="1"/>
  <c r="BK862" i="1"/>
  <c r="AX862" i="1"/>
  <c r="CD862" i="1" s="1"/>
  <c r="BO237" i="1"/>
  <c r="BP100" i="1"/>
  <c r="BJ739" i="1"/>
  <c r="BL739" i="1"/>
  <c r="BR235" i="1"/>
  <c r="BM806" i="1"/>
  <c r="BN685" i="1"/>
  <c r="BJ731" i="1"/>
  <c r="BK731" i="1"/>
  <c r="AX731" i="1"/>
  <c r="CD731" i="1" s="1"/>
  <c r="BK709" i="1"/>
  <c r="AX709" i="1"/>
  <c r="CD709" i="1" s="1"/>
  <c r="BR857" i="1"/>
  <c r="BQ35" i="1"/>
  <c r="BJ687" i="1"/>
  <c r="BO687" i="1"/>
  <c r="BL740" i="1"/>
  <c r="BN645" i="1"/>
  <c r="BR907" i="1"/>
  <c r="BJ52" i="1"/>
  <c r="BS52" i="1"/>
  <c r="BP435" i="1"/>
  <c r="BM126" i="1"/>
  <c r="BN315" i="1"/>
  <c r="BJ490" i="1"/>
  <c r="BN490" i="1"/>
  <c r="BR151" i="1"/>
  <c r="BN312" i="1"/>
  <c r="BM79" i="1"/>
  <c r="BJ73" i="1"/>
  <c r="BO73" i="1"/>
  <c r="BR340" i="1"/>
  <c r="BS734" i="1"/>
  <c r="BN600" i="1"/>
  <c r="BJ110" i="1"/>
  <c r="BP110" i="1"/>
  <c r="BM353" i="1"/>
  <c r="AX920" i="1"/>
  <c r="CD920" i="1" s="1"/>
  <c r="BK920" i="1"/>
  <c r="BQ507" i="1"/>
  <c r="BJ924" i="1"/>
  <c r="AX924" i="1"/>
  <c r="CD924" i="1" s="1"/>
  <c r="BK924" i="1"/>
  <c r="BO463" i="1"/>
  <c r="BL359" i="1"/>
  <c r="BO902" i="1"/>
  <c r="BJ884" i="1"/>
  <c r="BK884" i="1"/>
  <c r="AX884" i="1"/>
  <c r="CD884" i="1" s="1"/>
  <c r="BP961" i="1"/>
  <c r="BS88" i="1"/>
  <c r="BP286" i="1"/>
  <c r="BJ696" i="1"/>
  <c r="BN696" i="1"/>
  <c r="BS70" i="1"/>
  <c r="BK444" i="1"/>
  <c r="AX444" i="1"/>
  <c r="CD444" i="1" s="1"/>
  <c r="BM464" i="1"/>
  <c r="BJ387" i="1"/>
  <c r="BM387" i="1"/>
  <c r="BR162" i="1"/>
  <c r="BS710" i="1"/>
  <c r="BQ509" i="1"/>
  <c r="BJ111" i="1"/>
  <c r="BO111" i="1"/>
  <c r="BP626" i="1"/>
  <c r="BS48" i="1"/>
  <c r="BS456" i="1"/>
  <c r="BJ258" i="1"/>
  <c r="BR258" i="1"/>
  <c r="BL699" i="1"/>
  <c r="BM567" i="1"/>
  <c r="BL1000" i="1"/>
  <c r="BJ145" i="1"/>
  <c r="BM145" i="1"/>
  <c r="BO436" i="1"/>
  <c r="BL386" i="1"/>
  <c r="BP758" i="1"/>
  <c r="BJ274" i="1"/>
  <c r="BR274" i="1"/>
  <c r="BO611" i="1"/>
  <c r="BP289" i="1"/>
  <c r="BP542" i="1"/>
  <c r="BJ508" i="1"/>
  <c r="BS508" i="1"/>
  <c r="BK528" i="1"/>
  <c r="AX528" i="1"/>
  <c r="CD528" i="1" s="1"/>
  <c r="BO534" i="1"/>
  <c r="BL384" i="1"/>
  <c r="BJ834" i="1"/>
  <c r="BM834" i="1"/>
  <c r="BK399" i="1"/>
  <c r="AX399" i="1"/>
  <c r="CD399" i="1" s="1"/>
  <c r="BN105" i="1"/>
  <c r="BN624" i="1"/>
  <c r="BJ264" i="1"/>
  <c r="BL264" i="1"/>
  <c r="BR672" i="1"/>
  <c r="BL90" i="1"/>
  <c r="BS294" i="1"/>
  <c r="BJ101" i="1"/>
  <c r="BQ101" i="1"/>
  <c r="BM835" i="1"/>
  <c r="BO756" i="1"/>
  <c r="BP186" i="1"/>
  <c r="BJ198" i="1"/>
  <c r="BR198" i="1"/>
  <c r="BS347" i="1"/>
  <c r="BS249" i="1"/>
  <c r="BQ225" i="1"/>
  <c r="BJ107" i="1"/>
  <c r="AX107" i="1"/>
  <c r="CD107" i="1" s="1"/>
  <c r="BK107" i="1"/>
  <c r="BO351" i="1"/>
  <c r="BM65" i="1"/>
  <c r="BP448" i="1"/>
  <c r="BJ741" i="1"/>
  <c r="BR741" i="1"/>
  <c r="BN795" i="1"/>
  <c r="BO469" i="1"/>
  <c r="BP76" i="1"/>
  <c r="BJ94" i="1"/>
  <c r="BR94" i="1"/>
  <c r="BM123" i="1"/>
  <c r="BK928" i="1"/>
  <c r="AX928" i="1"/>
  <c r="CD928" i="1" s="1"/>
  <c r="BR96" i="1"/>
  <c r="BJ104" i="1"/>
  <c r="BN104" i="1"/>
  <c r="BM174" i="1"/>
  <c r="BO899" i="1"/>
  <c r="BP301" i="1"/>
  <c r="BQ932" i="1"/>
  <c r="BK932" i="1"/>
  <c r="AX932" i="1"/>
  <c r="CD932" i="1" s="1"/>
  <c r="BS837" i="1"/>
  <c r="BM654" i="1"/>
  <c r="BQ763" i="1"/>
  <c r="BQ1012" i="1"/>
  <c r="BK1012" i="1"/>
  <c r="AX1012" i="1"/>
  <c r="CD1012" i="1" s="1"/>
  <c r="BP777" i="1"/>
  <c r="BQ643" i="1"/>
  <c r="BM641" i="1"/>
  <c r="BJ843" i="1"/>
  <c r="BS843" i="1"/>
  <c r="BP411" i="1"/>
  <c r="BS887" i="1"/>
  <c r="BR742" i="1"/>
  <c r="BN614" i="1"/>
  <c r="BJ708" i="1"/>
  <c r="BR708" i="1"/>
  <c r="BO994" i="1"/>
  <c r="BR738" i="1"/>
  <c r="BK738" i="1"/>
  <c r="AX738" i="1"/>
  <c r="CD738" i="1" s="1"/>
  <c r="BL429" i="1"/>
  <c r="BK468" i="1"/>
  <c r="AX468" i="1"/>
  <c r="CD468" i="1" s="1"/>
  <c r="BR453" i="1"/>
  <c r="BR882" i="1"/>
  <c r="BL882" i="1"/>
  <c r="BO881" i="1"/>
  <c r="BK573" i="1"/>
  <c r="AX573" i="1"/>
  <c r="CD573" i="1" s="1"/>
  <c r="BP484" i="1"/>
  <c r="BO389" i="1"/>
  <c r="BR389" i="1"/>
  <c r="BN729" i="1"/>
  <c r="BN108" i="1"/>
  <c r="BP390" i="1"/>
  <c r="BN494" i="1"/>
  <c r="BQ494" i="1"/>
  <c r="BL124" i="1"/>
  <c r="AX144" i="1"/>
  <c r="CD144" i="1" s="1"/>
  <c r="BK144" i="1"/>
  <c r="BM423" i="1"/>
  <c r="BN63" i="1"/>
  <c r="BP63" i="1"/>
  <c r="BL706" i="1"/>
  <c r="BN596" i="1"/>
  <c r="BP277" i="1"/>
  <c r="BL848" i="1"/>
  <c r="BN848" i="1"/>
  <c r="BS214" i="1"/>
  <c r="BS47" i="1"/>
  <c r="BM497" i="1"/>
  <c r="BO376" i="1"/>
  <c r="BR376" i="1"/>
  <c r="BQ262" i="1"/>
  <c r="BL168" i="1"/>
  <c r="AX33" i="1"/>
  <c r="CD33" i="1" s="1"/>
  <c r="BK33" i="1"/>
  <c r="BM727" i="1"/>
  <c r="BN727" i="1"/>
  <c r="BO666" i="1"/>
  <c r="BS342" i="1"/>
  <c r="BS880" i="1"/>
  <c r="BP566" i="1"/>
  <c r="BK566" i="1"/>
  <c r="AX566" i="1"/>
  <c r="CD566" i="1" s="1"/>
  <c r="BP952" i="1"/>
  <c r="BK768" i="1"/>
  <c r="AX768" i="1"/>
  <c r="CD768" i="1" s="1"/>
  <c r="BN700" i="1"/>
  <c r="BN233" i="1"/>
  <c r="BO233" i="1"/>
  <c r="BL68" i="1"/>
  <c r="BP67" i="1"/>
  <c r="BO751" i="1"/>
  <c r="BM765" i="1"/>
  <c r="BP765" i="1"/>
  <c r="BS246" i="1"/>
  <c r="BP259" i="1"/>
  <c r="BM304" i="1"/>
  <c r="BL728" i="1"/>
  <c r="BM728" i="1"/>
  <c r="BO251" i="1"/>
  <c r="BM291" i="1"/>
  <c r="BQ482" i="1"/>
  <c r="BR273" i="1"/>
  <c r="BQ273" i="1"/>
  <c r="BP41" i="1"/>
  <c r="BL692" i="1"/>
  <c r="BS51" i="1"/>
  <c r="BO1014" i="1"/>
  <c r="BP1014" i="1"/>
  <c r="AX443" i="1"/>
  <c r="CD443" i="1" s="1"/>
  <c r="BK443" i="1"/>
  <c r="BK32" i="1"/>
  <c r="AX32" i="1"/>
  <c r="CD32" i="1" s="1"/>
  <c r="BM431" i="1"/>
  <c r="BK568" i="1"/>
  <c r="AX568" i="1"/>
  <c r="CD568" i="1" s="1"/>
  <c r="BQ568" i="1"/>
  <c r="BS764" i="1"/>
  <c r="BR25" i="1"/>
  <c r="BL305" i="1"/>
  <c r="BM640" i="1"/>
  <c r="BO640" i="1"/>
  <c r="BL165" i="1"/>
  <c r="BL216" i="1"/>
  <c r="BO268" i="1"/>
  <c r="BQ217" i="1"/>
  <c r="BO217" i="1"/>
  <c r="BR520" i="1"/>
  <c r="BN193" i="1"/>
  <c r="BQ284" i="1"/>
  <c r="BS374" i="1"/>
  <c r="BL374" i="1"/>
  <c r="BK590" i="1"/>
  <c r="AX590" i="1"/>
  <c r="CD590" i="1" s="1"/>
  <c r="BS599" i="1"/>
  <c r="BQ29" i="1"/>
  <c r="BN474" i="1"/>
  <c r="BO474" i="1"/>
  <c r="AX486" i="1"/>
  <c r="CD486" i="1" s="1"/>
  <c r="BK486" i="1"/>
  <c r="BN44" i="1"/>
  <c r="BM529" i="1"/>
  <c r="BS537" i="1"/>
  <c r="BP537" i="1"/>
  <c r="BL60" i="1"/>
  <c r="AX80" i="1"/>
  <c r="CD80" i="1" s="1"/>
  <c r="BK80" i="1"/>
  <c r="BK50" i="1"/>
  <c r="AX50" i="1"/>
  <c r="CD50" i="1" s="1"/>
  <c r="BM241" i="1"/>
  <c r="BO241" i="1"/>
  <c r="AX997" i="1"/>
  <c r="CD997" i="1" s="1"/>
  <c r="BK997" i="1"/>
  <c r="BN987" i="1"/>
  <c r="BM725" i="1"/>
  <c r="AX332" i="1"/>
  <c r="CD332" i="1" s="1"/>
  <c r="BK332" i="1"/>
  <c r="BL332" i="1"/>
  <c r="BP358" i="1"/>
  <c r="BP491" i="1"/>
  <c r="BM505" i="1"/>
  <c r="BR438" i="1"/>
  <c r="BK438" i="1"/>
  <c r="AX438" i="1"/>
  <c r="CD438" i="1" s="1"/>
  <c r="BN360" i="1"/>
  <c r="BS31" i="1"/>
  <c r="BQ803" i="1"/>
  <c r="BR842" i="1"/>
  <c r="BL842" i="1"/>
  <c r="BL676" i="1"/>
  <c r="BM581" i="1"/>
  <c r="BL802" i="1"/>
  <c r="BR395" i="1"/>
  <c r="BL395" i="1"/>
  <c r="AX893" i="1"/>
  <c r="CD893" i="1" s="1"/>
  <c r="BK893" i="1"/>
  <c r="BN196" i="1"/>
  <c r="BL371" i="1"/>
  <c r="BO371" i="1"/>
  <c r="BL173" i="1"/>
  <c r="BP548" i="1"/>
  <c r="BO197" i="1"/>
  <c r="BS586" i="1"/>
  <c r="BM586" i="1"/>
  <c r="BK877" i="1"/>
  <c r="AX877" i="1"/>
  <c r="CD877" i="1" s="1"/>
  <c r="BQ212" i="1"/>
  <c r="BR228" i="1"/>
  <c r="BQ827" i="1"/>
  <c r="AX827" i="1"/>
  <c r="CD827" i="1" s="1"/>
  <c r="BK827" i="1"/>
  <c r="BQ839" i="1"/>
  <c r="BM446" i="1"/>
  <c r="BQ364" i="1"/>
  <c r="BM407" i="1"/>
  <c r="BQ407" i="1"/>
  <c r="BM194" i="1"/>
  <c r="BL380" i="1"/>
  <c r="BN400" i="1"/>
  <c r="BL904" i="1"/>
  <c r="BN904" i="1"/>
  <c r="BS327" i="1"/>
  <c r="BP962" i="1"/>
  <c r="BO852" i="1"/>
  <c r="BS533" i="1"/>
  <c r="BR533" i="1"/>
  <c r="BQ417" i="1"/>
  <c r="BL519" i="1"/>
  <c r="BN247" i="1"/>
  <c r="BQ691" i="1"/>
  <c r="BR691" i="1"/>
  <c r="BO736" i="1"/>
  <c r="BK183" i="1"/>
  <c r="AX183" i="1"/>
  <c r="CD183" i="1" s="1"/>
  <c r="BL424" i="1"/>
  <c r="BN345" i="1"/>
  <c r="BQ345" i="1"/>
  <c r="BQ919" i="1"/>
  <c r="BP922" i="1"/>
  <c r="BL323" i="1"/>
  <c r="BS449" i="1"/>
  <c r="BP449" i="1"/>
  <c r="BP385" i="1"/>
  <c r="AX307" i="1"/>
  <c r="CD307" i="1" s="1"/>
  <c r="BK307" i="1"/>
  <c r="BM418" i="1"/>
  <c r="BJ956" i="1"/>
  <c r="BR956" i="1"/>
  <c r="BL714" i="1"/>
  <c r="BM414" i="1"/>
  <c r="BN363" i="1"/>
  <c r="BL555" i="1"/>
  <c r="BN555" i="1"/>
  <c r="BK981" i="1"/>
  <c r="AX981" i="1"/>
  <c r="CD981" i="1" s="1"/>
  <c r="BQ263" i="1"/>
  <c r="BP563" i="1"/>
  <c r="BS560" i="1"/>
  <c r="BQ560" i="1"/>
  <c r="BP984" i="1"/>
  <c r="BO230" i="1"/>
  <c r="BN220" i="1"/>
  <c r="BR595" i="1"/>
  <c r="BL595" i="1"/>
  <c r="BL553" i="1"/>
  <c r="BL434" i="1"/>
  <c r="BO948" i="1"/>
  <c r="BM558" i="1"/>
  <c r="AX558" i="1"/>
  <c r="CD558" i="1" s="1"/>
  <c r="BK558" i="1"/>
  <c r="BQ278" i="1"/>
  <c r="BM683" i="1"/>
  <c r="BP78" i="1"/>
  <c r="BO322" i="1"/>
  <c r="BN322" i="1"/>
  <c r="BP832" i="1"/>
  <c r="BM462" i="1"/>
  <c r="BN337" i="1"/>
  <c r="BM1016" i="1"/>
  <c r="BN1016" i="1"/>
  <c r="BR177" i="1"/>
  <c r="BN421" i="1"/>
  <c r="BO472" i="1"/>
  <c r="BR524" i="1"/>
  <c r="AX524" i="1"/>
  <c r="CD524" i="1" s="1"/>
  <c r="BK524" i="1"/>
  <c r="BS166" i="1"/>
  <c r="AX792" i="1"/>
  <c r="CD792" i="1" s="1"/>
  <c r="BK792" i="1"/>
  <c r="BQ130" i="1"/>
  <c r="BS540" i="1"/>
  <c r="BM540" i="1"/>
  <c r="BQ40" i="1"/>
  <c r="BN223" i="1"/>
  <c r="BL815" i="1"/>
  <c r="BR794" i="1"/>
  <c r="BK794" i="1"/>
  <c r="AX794" i="1"/>
  <c r="CD794" i="1" s="1"/>
  <c r="BS115" i="1"/>
  <c r="BQ471" i="1"/>
  <c r="BM300" i="1"/>
  <c r="BQ366" i="1"/>
  <c r="BL366" i="1"/>
  <c r="BL370" i="1"/>
  <c r="BR316" i="1"/>
  <c r="BM336" i="1"/>
  <c r="BO239" i="1"/>
  <c r="BQ239" i="1"/>
  <c r="BO74" i="1"/>
  <c r="BS838" i="1"/>
  <c r="BR381" i="1"/>
  <c r="BN967" i="1"/>
  <c r="BO967" i="1"/>
  <c r="BK54" i="1"/>
  <c r="AX54" i="1"/>
  <c r="CD54" i="1" s="1"/>
  <c r="BP375" i="1"/>
  <c r="BN224" i="1"/>
  <c r="BS154" i="1"/>
  <c r="BN154" i="1"/>
  <c r="BQ119" i="1"/>
  <c r="BK616" i="1"/>
  <c r="AX616" i="1"/>
  <c r="CD616" i="1" s="1"/>
  <c r="BS575" i="1"/>
  <c r="BR866" i="1"/>
  <c r="BL866" i="1"/>
  <c r="BQ775" i="1"/>
  <c r="BR420" i="1"/>
  <c r="BP325" i="1"/>
  <c r="BL985" i="1"/>
  <c r="BM985" i="1"/>
  <c r="BO1009" i="1"/>
  <c r="BL606" i="1"/>
  <c r="BM631" i="1"/>
  <c r="BN671" i="1"/>
  <c r="BP671" i="1"/>
  <c r="BQ564" i="1"/>
  <c r="BL99" i="1"/>
  <c r="BR99" i="1"/>
  <c r="BN970" i="1"/>
  <c r="BL292" i="1"/>
  <c r="BP867" i="1"/>
  <c r="BR858" i="1"/>
  <c r="BL858" i="1"/>
  <c r="BS621" i="1"/>
  <c r="BL791" i="1"/>
  <c r="BL905" i="1"/>
  <c r="BQ495" i="1"/>
  <c r="BP495" i="1"/>
  <c r="BQ694" i="1"/>
  <c r="BQ634" i="1"/>
  <c r="BN184" i="1"/>
  <c r="BL888" i="1"/>
  <c r="BN888" i="1"/>
  <c r="BL450" i="1"/>
  <c r="BN636" i="1"/>
  <c r="BL656" i="1"/>
  <c r="BR441" i="1"/>
  <c r="BP441" i="1"/>
  <c r="BR583" i="1"/>
  <c r="BS293" i="1"/>
  <c r="BN125" i="1"/>
  <c r="BQ789" i="1"/>
  <c r="BP789" i="1"/>
  <c r="BP187" i="1"/>
  <c r="BM526" i="1"/>
  <c r="BR467" i="1"/>
  <c r="BQ288" i="1"/>
  <c r="BR288" i="1"/>
  <c r="BP992" i="1"/>
  <c r="BR201" i="1"/>
  <c r="BK680" i="1"/>
  <c r="AX680" i="1"/>
  <c r="CD680" i="1" s="1"/>
  <c r="BS610" i="1"/>
  <c r="BM610" i="1"/>
  <c r="BO745" i="1"/>
  <c r="BN883" i="1"/>
  <c r="BP690" i="1"/>
  <c r="BS483" i="1"/>
  <c r="AX483" i="1"/>
  <c r="CD483" i="1" s="1"/>
  <c r="BK483" i="1"/>
  <c r="BK554" i="1"/>
  <c r="AX554" i="1"/>
  <c r="CD554" i="1" s="1"/>
  <c r="BK143" i="1"/>
  <c r="AX143" i="1"/>
  <c r="CD143" i="1" s="1"/>
  <c r="BL297" i="1"/>
  <c r="BO398" i="1"/>
  <c r="BQ398" i="1"/>
  <c r="BQ270" i="1"/>
  <c r="AX127" i="1"/>
  <c r="CD127" i="1" s="1"/>
  <c r="BK127" i="1"/>
  <c r="BN455" i="1"/>
  <c r="BK148" i="1"/>
  <c r="AX148" i="1"/>
  <c r="CD148" i="1" s="1"/>
  <c r="BQ148" i="1"/>
  <c r="BR798" i="1"/>
  <c r="BK152" i="1"/>
  <c r="AX152" i="1"/>
  <c r="CD152" i="1" s="1"/>
  <c r="BP204" i="1"/>
  <c r="BQ153" i="1"/>
  <c r="BO153" i="1"/>
  <c r="BL569" i="1"/>
  <c r="BS504" i="1"/>
  <c r="BP476" i="1"/>
  <c r="BS521" i="1"/>
  <c r="BN521" i="1"/>
  <c r="BP498" i="1"/>
  <c r="BP771" i="1"/>
  <c r="BP730" i="1"/>
  <c r="BO559" i="1"/>
  <c r="BR559" i="1"/>
  <c r="BP382" i="1"/>
  <c r="BN236" i="1"/>
  <c r="BN570" i="1"/>
  <c r="BQ161" i="1"/>
  <c r="BO161" i="1"/>
  <c r="BP401" i="1"/>
  <c r="BL415" i="1"/>
  <c r="BO330" i="1"/>
  <c r="BN266" i="1"/>
  <c r="BP266" i="1"/>
  <c r="BO34" i="1"/>
  <c r="BO677" i="1"/>
  <c r="BK720" i="1"/>
  <c r="AX720" i="1"/>
  <c r="CD720" i="1" s="1"/>
  <c r="BQ310" i="1"/>
  <c r="BR310" i="1"/>
  <c r="BS238" i="1"/>
  <c r="BR49" i="1"/>
  <c r="BS346" i="1"/>
  <c r="BR796" i="1"/>
  <c r="BQ796" i="1"/>
  <c r="AX296" i="1"/>
  <c r="CD296" i="1" s="1"/>
  <c r="BK296" i="1"/>
  <c r="BL503" i="1"/>
  <c r="BS617" i="1"/>
  <c r="BO853" i="1"/>
  <c r="BQ853" i="1"/>
  <c r="BN818" i="1"/>
  <c r="AX752" i="1"/>
  <c r="CD752" i="1" s="1"/>
  <c r="BK752" i="1"/>
  <c r="BO556" i="1"/>
  <c r="BO62" i="1"/>
  <c r="BQ62" i="1"/>
  <c r="BO137" i="1"/>
  <c r="BR572" i="1"/>
  <c r="BL592" i="1"/>
  <c r="AX499" i="1"/>
  <c r="CD499" i="1" s="1"/>
  <c r="BK499" i="1"/>
  <c r="BL499" i="1"/>
  <c r="BK538" i="1"/>
  <c r="AX538" i="1"/>
  <c r="CD538" i="1" s="1"/>
  <c r="BK506" i="1"/>
  <c r="AX506" i="1"/>
  <c r="CD506" i="1" s="1"/>
  <c r="BO637" i="1"/>
  <c r="BM793" i="1"/>
  <c r="BL793" i="1"/>
  <c r="BL454" i="1"/>
  <c r="AX72" i="1"/>
  <c r="CD72" i="1" s="1"/>
  <c r="BK72" i="1"/>
  <c r="BS480" i="1"/>
  <c r="BR427" i="1"/>
  <c r="BM427" i="1"/>
  <c r="BO650" i="1"/>
  <c r="BR872" i="1"/>
  <c r="BK603" i="1"/>
  <c r="AX603" i="1"/>
  <c r="CD603" i="1" s="1"/>
  <c r="BJ988" i="1"/>
  <c r="BR988" i="1"/>
  <c r="BK630" i="1"/>
  <c r="AX630" i="1"/>
  <c r="CD630" i="1" s="1"/>
  <c r="BQ164" i="1"/>
  <c r="BP995" i="1"/>
  <c r="BL665" i="1"/>
  <c r="BN665" i="1"/>
  <c r="BO753" i="1"/>
  <c r="BN947" i="1"/>
  <c r="BM773" i="1"/>
  <c r="BN846" i="1"/>
  <c r="BP846" i="1"/>
  <c r="BN681" i="1"/>
  <c r="BR678" i="1"/>
  <c r="BS989" i="1"/>
  <c r="BQ945" i="1"/>
  <c r="BL903" i="1"/>
  <c r="BL969" i="1"/>
  <c r="BM969" i="1"/>
  <c r="BN689" i="1"/>
  <c r="BR308" i="1"/>
  <c r="BN365" i="1"/>
  <c r="BP605" i="1"/>
  <c r="BR605" i="1"/>
  <c r="BQ1015" i="1"/>
  <c r="BR649" i="1"/>
  <c r="BQ405" i="1"/>
  <c r="BL816" i="1"/>
  <c r="BN816" i="1"/>
  <c r="BR150" i="1"/>
  <c r="BM425" i="1"/>
  <c r="BS290" i="1"/>
  <c r="BP892" i="1"/>
  <c r="BR892" i="1"/>
  <c r="BR169" i="1"/>
  <c r="BO114" i="1"/>
  <c r="BK256" i="1"/>
  <c r="AX256" i="1"/>
  <c r="CD256" i="1" s="1"/>
  <c r="BO549" i="1"/>
  <c r="BL549" i="1"/>
  <c r="BL859" i="1"/>
  <c r="BR601" i="1"/>
  <c r="BP459" i="1"/>
  <c r="BP231" i="1"/>
  <c r="BQ231" i="1"/>
  <c r="BS158" i="1"/>
  <c r="BN544" i="1"/>
  <c r="BS577" i="1"/>
  <c r="BL242" i="1"/>
  <c r="BN242" i="1"/>
  <c r="BP936" i="1"/>
  <c r="BO138" i="1"/>
  <c r="BK1001" i="1"/>
  <c r="AX1001" i="1"/>
  <c r="CD1001" i="1" s="1"/>
  <c r="BP957" i="1"/>
  <c r="BQ957" i="1"/>
  <c r="BN946" i="1"/>
  <c r="AX172" i="1"/>
  <c r="CD172" i="1" s="1"/>
  <c r="BK172" i="1"/>
  <c r="BN311" i="1"/>
  <c r="BL89" i="1"/>
  <c r="BN89" i="1"/>
  <c r="BL545" i="1"/>
  <c r="AX163" i="1"/>
  <c r="CD163" i="1" s="1"/>
  <c r="BK163" i="1"/>
  <c r="BM535" i="1"/>
  <c r="BM64" i="1"/>
  <c r="BO64" i="1"/>
  <c r="BM770" i="1"/>
  <c r="BN404" i="1"/>
  <c r="BM647" i="1"/>
  <c r="BO408" i="1"/>
  <c r="BP408" i="1"/>
  <c r="BR460" i="1"/>
  <c r="BM303" i="1"/>
  <c r="BN546" i="1"/>
  <c r="BN800" i="1"/>
  <c r="BM800" i="1"/>
  <c r="AX732" i="1"/>
  <c r="CD732" i="1" s="1"/>
  <c r="BK732" i="1"/>
  <c r="BL255" i="1"/>
  <c r="BK155" i="1"/>
  <c r="AX155" i="1"/>
  <c r="CD155" i="1" s="1"/>
  <c r="BO966" i="1"/>
  <c r="BP966" i="1"/>
  <c r="BN986" i="1"/>
  <c r="BO754" i="1"/>
  <c r="BN295" i="1"/>
  <c r="BR492" i="1"/>
  <c r="AX492" i="1"/>
  <c r="CD492" i="1" s="1"/>
  <c r="BK492" i="1"/>
  <c r="BL254" i="1"/>
  <c r="BL465" i="1"/>
  <c r="BS43" i="1"/>
  <c r="BK334" i="1"/>
  <c r="AX334" i="1"/>
  <c r="CD334" i="1" s="1"/>
  <c r="BR334" i="1"/>
  <c r="BS723" i="1"/>
  <c r="BM69" i="1"/>
  <c r="BK202" i="1"/>
  <c r="AX202" i="1"/>
  <c r="CD202" i="1" s="1"/>
  <c r="BJ933" i="1"/>
  <c r="BQ933" i="1"/>
  <c r="BP976" i="1"/>
  <c r="BL543" i="1"/>
  <c r="BP30" i="1"/>
  <c r="BP321" i="1"/>
  <c r="BO321" i="1"/>
  <c r="BS265" i="1"/>
  <c r="BS120" i="1"/>
  <c r="BL552" i="1"/>
  <c r="BM209" i="1"/>
  <c r="BO209" i="1"/>
  <c r="BO873" i="1"/>
  <c r="BS926" i="1"/>
  <c r="BK755" i="1"/>
  <c r="AX755" i="1"/>
  <c r="CD755" i="1" s="1"/>
  <c r="BR635" i="1"/>
  <c r="BL635" i="1"/>
  <c r="BS996" i="1"/>
  <c r="BR824" i="1"/>
  <c r="BQ527" i="1"/>
  <c r="BP828" i="1"/>
  <c r="BR828" i="1"/>
  <c r="BO97" i="1"/>
  <c r="BL133" i="1"/>
  <c r="BL227" i="1"/>
  <c r="BQ276" i="1"/>
  <c r="BN276" i="1"/>
  <c r="BK670" i="1"/>
  <c r="AX670" i="1"/>
  <c r="CD670" i="1" s="1"/>
  <c r="BP779" i="1"/>
  <c r="BO167" i="1"/>
  <c r="BQ328" i="1"/>
  <c r="BP328" i="1"/>
  <c r="BS257" i="1"/>
  <c r="BN92" i="1"/>
  <c r="BO207" i="1"/>
  <c r="BN409" i="1"/>
  <c r="BO409" i="1"/>
  <c r="BL98" i="1"/>
  <c r="BQ817" i="1"/>
  <c r="BR28" i="1"/>
  <c r="BS841" i="1"/>
  <c r="BM841" i="1"/>
  <c r="BS715" i="1"/>
  <c r="BQ897" i="1"/>
  <c r="BL991" i="1"/>
  <c r="BP724" i="1"/>
  <c r="BQ724" i="1"/>
  <c r="BM517" i="1"/>
  <c r="BQ921" i="1"/>
  <c r="BO713" i="1"/>
  <c r="BL886" i="1"/>
  <c r="BN823" i="1"/>
  <c r="BJ607" i="1"/>
  <c r="BQ607" i="1"/>
  <c r="BR855" i="1"/>
  <c r="BQ906" i="1"/>
  <c r="BN349" i="1"/>
  <c r="BJ759" i="1"/>
  <c r="BP759" i="1"/>
  <c r="BR799" i="1"/>
  <c r="BL234" i="1"/>
  <c r="AX113" i="1"/>
  <c r="CD113" i="1" s="1"/>
  <c r="BK113" i="1"/>
  <c r="BJ199" i="1"/>
  <c r="BQ199" i="1"/>
  <c r="BN146" i="1"/>
  <c r="BO354" i="1"/>
  <c r="BN38" i="1"/>
  <c r="BJ473" i="1"/>
  <c r="BQ473" i="1"/>
  <c r="BP402" i="1"/>
  <c r="BM512" i="1"/>
  <c r="BO805" i="1"/>
  <c r="BJ189" i="1"/>
  <c r="BS189" i="1"/>
  <c r="BS22" i="1"/>
  <c r="BP140" i="1"/>
  <c r="BO240" i="1"/>
  <c r="BJ136" i="1"/>
  <c r="BN136" i="1"/>
  <c r="BP42" i="1"/>
  <c r="BN156" i="1"/>
  <c r="BN102" i="1"/>
  <c r="BJ91" i="1"/>
  <c r="BM91" i="1"/>
  <c r="BQ362" i="1"/>
  <c r="BN116" i="1"/>
  <c r="BO623" i="1"/>
  <c r="BJ430" i="1"/>
  <c r="AX430" i="1"/>
  <c r="CD430" i="1" s="1"/>
  <c r="BK430" i="1"/>
  <c r="BO428" i="1"/>
  <c r="BM86" i="1"/>
  <c r="BR361" i="1"/>
  <c r="BJ282" i="1"/>
  <c r="BR282" i="1"/>
  <c r="BS582" i="1"/>
  <c r="BR712" i="1"/>
  <c r="BO320" i="1"/>
  <c r="BJ357" i="1"/>
  <c r="BO357" i="1"/>
  <c r="BM660" i="1"/>
  <c r="BN707" i="1"/>
  <c r="BN664" i="1"/>
  <c r="BJ350" i="1"/>
  <c r="BN350" i="1"/>
  <c r="BM182" i="1"/>
  <c r="BS331" i="1"/>
  <c r="BL57" i="1"/>
  <c r="BJ279" i="1"/>
  <c r="BS279" i="1"/>
  <c r="BM232" i="1"/>
  <c r="BN37" i="1"/>
  <c r="BM983" i="1"/>
  <c r="BQ923" i="1"/>
  <c r="BS923" i="1"/>
  <c r="BO1010" i="1"/>
  <c r="BR688" i="1"/>
  <c r="BM71" i="1"/>
  <c r="BJ551" i="1"/>
  <c r="AX551" i="1"/>
  <c r="CD551" i="1" s="1"/>
  <c r="BK551" i="1"/>
  <c r="BN106" i="1"/>
  <c r="BS339" i="1"/>
  <c r="BM23" i="1"/>
  <c r="BJ287" i="1"/>
  <c r="BS287" i="1"/>
  <c r="AX487" i="1"/>
  <c r="CD487" i="1" s="1"/>
  <c r="BK487" i="1"/>
  <c r="BN466" i="1"/>
  <c r="BP774" i="1"/>
  <c r="BJ281" i="1"/>
  <c r="BK281" i="1"/>
  <c r="AX281" i="1"/>
  <c r="CD281" i="1" s="1"/>
  <c r="BR103" i="1"/>
  <c r="BL179" i="1"/>
  <c r="BQ59" i="1"/>
  <c r="BJ864" i="1"/>
  <c r="BO864" i="1"/>
  <c r="AX55" i="1"/>
  <c r="CD55" i="1" s="1"/>
  <c r="BK55" i="1"/>
  <c r="BS808" i="1"/>
  <c r="BM250" i="1"/>
  <c r="BJ667" i="1"/>
  <c r="BM667" i="1"/>
  <c r="BQ711" i="1"/>
  <c r="BM1005" i="1"/>
  <c r="BN313" i="1"/>
  <c r="BJ422" i="1"/>
  <c r="AX422" i="1"/>
  <c r="CD422" i="1" s="1"/>
  <c r="BK422" i="1"/>
  <c r="BP82" i="1"/>
  <c r="BS632" i="1"/>
  <c r="BQ343" i="1"/>
  <c r="BJ178" i="1"/>
  <c r="BO178" i="1"/>
  <c r="BS46" i="1"/>
  <c r="BQ898" i="1"/>
  <c r="BR532" i="1"/>
  <c r="BJ210" i="1"/>
  <c r="BO210" i="1"/>
  <c r="BQ280" i="1"/>
  <c r="BM176" i="1"/>
  <c r="BN584" i="1"/>
  <c r="BJ170" i="1"/>
  <c r="BO170" i="1"/>
  <c r="BO348" i="1"/>
  <c r="BS56" i="1"/>
  <c r="BQ27" i="1"/>
  <c r="BJ578" i="1"/>
  <c r="BN578" i="1"/>
  <c r="BQ625" i="1"/>
  <c r="BQ317" i="1"/>
  <c r="BM951" i="1"/>
  <c r="BJ594" i="1"/>
  <c r="BN594" i="1"/>
  <c r="BL820" i="1"/>
  <c r="BN749" i="1"/>
  <c r="BR612" i="1"/>
  <c r="BJ261" i="1"/>
  <c r="BO261" i="1"/>
  <c r="BK950" i="1"/>
  <c r="AX950" i="1"/>
  <c r="CD950" i="1" s="1"/>
  <c r="BS927" i="1"/>
  <c r="BQ661" i="1"/>
  <c r="BO998" i="1"/>
  <c r="BQ998" i="1"/>
  <c r="BK782" i="1"/>
  <c r="AX782" i="1"/>
  <c r="CD782" i="1" s="1"/>
  <c r="BQ930" i="1"/>
  <c r="BN863" i="1"/>
  <c r="BR979" i="1"/>
  <c r="BS979" i="1"/>
  <c r="AX934" i="1"/>
  <c r="CD934" i="1" s="1"/>
  <c r="BK934" i="1"/>
  <c r="BL974" i="1"/>
  <c r="BN990" i="1"/>
  <c r="BJ122" i="1"/>
  <c r="BS122" i="1"/>
  <c r="BS511" i="1"/>
  <c r="BK219" i="1"/>
  <c r="AX219" i="1"/>
  <c r="CD219" i="1" s="1"/>
  <c r="BS704" i="1"/>
  <c r="BJ440" i="1"/>
  <c r="BR440" i="1"/>
  <c r="BR218" i="1"/>
  <c r="BS299" i="1"/>
  <c r="BM585" i="1"/>
  <c r="BJ646" i="1"/>
  <c r="BR646" i="1"/>
  <c r="BK445" i="1"/>
  <c r="AX445" i="1"/>
  <c r="CD445" i="1" s="1"/>
  <c r="BS24" i="1"/>
  <c r="BQ396" i="1"/>
  <c r="BJ496" i="1"/>
  <c r="BQ496" i="1"/>
  <c r="BR392" i="1"/>
  <c r="BS522" i="1"/>
  <c r="BQ412" i="1"/>
  <c r="BJ142" i="1"/>
  <c r="BP142" i="1"/>
  <c r="BM36" i="1"/>
  <c r="BS457" i="1"/>
  <c r="BL372" i="1"/>
  <c r="BJ879" i="1"/>
  <c r="BP879" i="1"/>
  <c r="BK383" i="1"/>
  <c r="AX383" i="1"/>
  <c r="CD383" i="1" s="1"/>
  <c r="BQ447" i="1"/>
  <c r="BP190" i="1"/>
  <c r="BJ66" i="1"/>
  <c r="BN66" i="1"/>
  <c r="BK547" i="1"/>
  <c r="AX547" i="1"/>
  <c r="CD547" i="1" s="1"/>
  <c r="BK215" i="1"/>
  <c r="AX215" i="1"/>
  <c r="CD215" i="1" s="1"/>
  <c r="BL968" i="1"/>
  <c r="BJ576" i="1"/>
  <c r="BP576" i="1"/>
  <c r="BL613" i="1"/>
  <c r="BN916" i="1"/>
  <c r="BL341" i="1"/>
  <c r="BJ912" i="1"/>
  <c r="BO912" i="1"/>
  <c r="BN318" i="1"/>
  <c r="BO222" i="1"/>
  <c r="BM352" i="1"/>
  <c r="BJ26" i="1"/>
  <c r="BN26" i="1"/>
  <c r="BN302" i="1"/>
  <c r="BS488" i="1"/>
  <c r="BP518" i="1"/>
  <c r="BJ809" i="1"/>
  <c r="BN809" i="1"/>
  <c r="BR943" i="1"/>
  <c r="BO1011" i="1"/>
  <c r="BL944" i="1"/>
  <c r="BJ335" i="1"/>
  <c r="BK335" i="1"/>
  <c r="AX335" i="1"/>
  <c r="CD335" i="1" s="1"/>
  <c r="BQ760" i="1"/>
  <c r="BQ619" i="1"/>
  <c r="BS659" i="1"/>
  <c r="BJ481" i="1"/>
  <c r="BQ481" i="1"/>
  <c r="BP531" i="1"/>
  <c r="BO191" i="1"/>
  <c r="BL131" i="1"/>
  <c r="BJ134" i="1"/>
  <c r="BP134" i="1"/>
  <c r="BR226" i="1"/>
  <c r="BL112" i="1"/>
  <c r="BQ271" i="1"/>
  <c r="BJ160" i="1"/>
  <c r="BQ160" i="1"/>
  <c r="BP129" i="1"/>
  <c r="BO319" i="1"/>
  <c r="BO314" i="1"/>
  <c r="BJ203" i="1"/>
  <c r="BM203" i="1"/>
  <c r="BO244" i="1"/>
  <c r="BS1007" i="1"/>
  <c r="BO822" i="1"/>
  <c r="BJ58" i="1"/>
  <c r="BN58" i="1"/>
  <c r="BR135" i="1"/>
  <c r="BK410" i="1"/>
  <c r="AX410" i="1"/>
  <c r="CD410" i="1" s="1"/>
  <c r="BM896" i="1"/>
  <c r="BJ248" i="1"/>
  <c r="BQ248" i="1"/>
  <c r="BS406" i="1"/>
  <c r="BP571" i="1"/>
  <c r="BQ229" i="1"/>
  <c r="BJ788" i="1"/>
  <c r="AX788" i="1"/>
  <c r="CD788" i="1" s="1"/>
  <c r="BK788" i="1"/>
  <c r="BQ514" i="1"/>
  <c r="BL536" i="1"/>
  <c r="BM432" i="1"/>
  <c r="BJ856" i="1"/>
  <c r="BO856" i="1"/>
  <c r="BN326" i="1"/>
  <c r="BO604" i="1"/>
  <c r="BO478" i="1"/>
  <c r="BJ523" i="1"/>
  <c r="BN523" i="1"/>
  <c r="BK275" i="1"/>
  <c r="AX275" i="1"/>
  <c r="CD275" i="1" s="1"/>
  <c r="BP813" i="1"/>
  <c r="BP980" i="1"/>
  <c r="BJ695" i="1"/>
  <c r="BO695" i="1"/>
  <c r="BQ735" i="1"/>
  <c r="BR937" i="1"/>
  <c r="BQ493" i="1"/>
  <c r="BJ356" i="1"/>
  <c r="BP356" i="1"/>
  <c r="BM931" i="1"/>
  <c r="BO819" i="1"/>
  <c r="BK941" i="1"/>
  <c r="AX941" i="1"/>
  <c r="CD941" i="1" s="1"/>
  <c r="BL829" i="1"/>
  <c r="BN965" i="1"/>
  <c r="BR971" i="1"/>
  <c r="BK971" i="1"/>
  <c r="AX971" i="1"/>
  <c r="CD971" i="1" s="1"/>
  <c r="BL283" i="1"/>
  <c r="BM442" i="1"/>
  <c r="BQ45" i="1"/>
  <c r="BO901" i="1"/>
  <c r="BQ901" i="1"/>
  <c r="BQ718" i="1"/>
  <c r="BM93" i="1"/>
  <c r="BP139" i="1"/>
  <c r="BP329" i="1"/>
  <c r="BO329" i="1"/>
  <c r="BR539" i="1"/>
  <c r="BR960" i="1"/>
  <c r="BN510" i="1"/>
  <c r="BS674" i="1"/>
  <c r="BM674" i="1"/>
  <c r="BN675" i="1"/>
  <c r="BL338" i="1"/>
  <c r="BR84" i="1"/>
  <c r="BO701" i="1"/>
  <c r="BP701" i="1"/>
  <c r="BN344" i="1"/>
  <c r="BM502" i="1"/>
  <c r="BL81" i="1"/>
  <c r="BM648" i="1"/>
  <c r="BO648" i="1"/>
  <c r="BL175" i="1"/>
  <c r="BN668" i="1"/>
  <c r="BP550" i="1"/>
  <c r="BP95" i="1"/>
  <c r="AX95" i="1"/>
  <c r="CD95" i="1" s="1"/>
  <c r="BK95" i="1"/>
  <c r="BL963" i="1"/>
  <c r="BN628" i="1"/>
  <c r="BR705" i="1"/>
  <c r="BQ118" i="1"/>
  <c r="BO118" i="1"/>
  <c r="BS206" i="1"/>
  <c r="BL479" i="1"/>
  <c r="BL562" i="1"/>
  <c r="BS188" i="1"/>
  <c r="BL188" i="1"/>
  <c r="AX208" i="1"/>
  <c r="CD208" i="1" s="1"/>
  <c r="BK208" i="1"/>
  <c r="BL513" i="1"/>
  <c r="BO377" i="1"/>
  <c r="BO869" i="1"/>
  <c r="BQ869" i="1"/>
  <c r="BO253" i="1"/>
  <c r="BM597" i="1"/>
  <c r="BS489" i="1"/>
  <c r="BN39" i="1"/>
  <c r="BP39" i="1"/>
  <c r="BQ200" i="1"/>
  <c r="BK608" i="1"/>
  <c r="AX608" i="1"/>
  <c r="CD608" i="1" s="1"/>
  <c r="BS306" i="1"/>
  <c r="BM470" i="1"/>
  <c r="BK470" i="1"/>
  <c r="AX470" i="1"/>
  <c r="CD470" i="1" s="1"/>
  <c r="BP744" i="1"/>
  <c r="BN159" i="1"/>
  <c r="BS180" i="1"/>
  <c r="BQ769" i="1"/>
  <c r="BL769" i="1"/>
  <c r="BK917" i="1"/>
  <c r="AX917" i="1"/>
  <c r="CD917" i="1" s="1"/>
  <c r="BN561" i="1"/>
  <c r="BM185" i="1"/>
  <c r="BL211" i="1"/>
  <c r="BM211" i="1"/>
  <c r="BM367" i="1"/>
  <c r="BK252" i="1"/>
  <c r="AX252" i="1"/>
  <c r="CD252" i="1" s="1"/>
  <c r="BQ272" i="1"/>
  <c r="BR776" i="1"/>
  <c r="BM776" i="1"/>
  <c r="BP128" i="1"/>
  <c r="BR451" i="1"/>
  <c r="BP379" i="1"/>
  <c r="BS298" i="1"/>
  <c r="BN298" i="1"/>
  <c r="BN368" i="1"/>
  <c r="BP195" i="1"/>
  <c r="BL416" i="1"/>
  <c r="BL433" i="1"/>
  <c r="BO433" i="1"/>
  <c r="BS369" i="1"/>
  <c r="BQ618" i="1"/>
  <c r="BP475" i="1"/>
  <c r="BR500" i="1"/>
  <c r="AX500" i="1"/>
  <c r="CD500" i="1" s="1"/>
  <c r="BK500" i="1"/>
  <c r="BO833" i="1"/>
  <c r="BO778" i="1"/>
  <c r="BS75" i="1"/>
  <c r="BQ439" i="1"/>
  <c r="BR439" i="1"/>
  <c r="BO419" i="1"/>
  <c r="BQ394" i="1"/>
  <c r="BO87" i="1"/>
  <c r="BL840" i="1"/>
  <c r="BN840" i="1"/>
  <c r="BK192" i="1"/>
  <c r="AX192" i="1"/>
  <c r="CD192" i="1" s="1"/>
  <c r="BM485" i="1"/>
  <c r="BQ61" i="1"/>
  <c r="BQ213" i="1"/>
  <c r="AX213" i="1"/>
  <c r="CD213" i="1" s="1"/>
  <c r="BK213" i="1"/>
  <c r="BP784" i="1"/>
  <c r="BR393" i="1"/>
  <c r="BR121" i="1"/>
  <c r="BM1008" i="1"/>
  <c r="BN1008" i="1"/>
  <c r="BS860" i="1"/>
  <c r="BS391" i="1"/>
  <c r="BP574" i="1"/>
  <c r="BR587" i="1"/>
  <c r="BL587" i="1"/>
  <c r="BP557" i="1"/>
  <c r="BP627" i="1"/>
  <c r="BM894" i="1"/>
  <c r="BN910" i="1"/>
  <c r="BP910" i="1"/>
  <c r="BR862" i="1"/>
  <c r="BN237" i="1"/>
  <c r="BO100" i="1"/>
  <c r="BK739" i="1"/>
  <c r="AX739" i="1"/>
  <c r="CD739" i="1" s="1"/>
  <c r="BR739" i="1"/>
  <c r="BQ235" i="1"/>
  <c r="BS806" i="1"/>
  <c r="BM685" i="1"/>
  <c r="BQ731" i="1"/>
  <c r="BR731" i="1"/>
  <c r="BR709" i="1"/>
  <c r="BQ857" i="1"/>
  <c r="BS35" i="1"/>
  <c r="BM687" i="1"/>
  <c r="BN687" i="1"/>
  <c r="BS740" i="1"/>
  <c r="BM645" i="1"/>
  <c r="BP907" i="1"/>
  <c r="BQ52" i="1"/>
  <c r="AX52" i="1"/>
  <c r="CD52" i="1" s="1"/>
  <c r="BK52" i="1"/>
  <c r="BO435" i="1"/>
  <c r="BS126" i="1"/>
  <c r="BR315" i="1"/>
  <c r="BL490" i="1"/>
  <c r="BM490" i="1"/>
  <c r="BQ151" i="1"/>
  <c r="BL312" i="1"/>
  <c r="BO79" i="1"/>
  <c r="BS73" i="1"/>
  <c r="BN73" i="1"/>
  <c r="BP340" i="1"/>
  <c r="BK734" i="1"/>
  <c r="AX734" i="1"/>
  <c r="CD734" i="1" s="1"/>
  <c r="BL600" i="1"/>
  <c r="BQ110" i="1"/>
  <c r="BO110" i="1"/>
  <c r="BS353" i="1"/>
  <c r="BR920" i="1"/>
  <c r="BM507" i="1"/>
  <c r="BP924" i="1"/>
  <c r="BR924" i="1"/>
  <c r="BS463" i="1"/>
  <c r="BR359" i="1"/>
  <c r="BM902" i="1"/>
  <c r="BP884" i="1"/>
  <c r="BR884" i="1"/>
  <c r="BO961" i="1"/>
  <c r="BK88" i="1"/>
  <c r="AX88" i="1"/>
  <c r="CD88" i="1" s="1"/>
  <c r="AX286" i="1"/>
  <c r="CD286" i="1" s="1"/>
  <c r="BK286" i="1"/>
  <c r="BL696" i="1"/>
  <c r="BM696" i="1"/>
  <c r="BK70" i="1"/>
  <c r="AX70" i="1"/>
  <c r="CD70" i="1" s="1"/>
  <c r="BS444" i="1"/>
  <c r="BL464" i="1"/>
  <c r="BR387" i="1"/>
  <c r="BL387" i="1"/>
  <c r="BQ162" i="1"/>
  <c r="BK710" i="1"/>
  <c r="AX710" i="1"/>
  <c r="CD710" i="1" s="1"/>
  <c r="BO509" i="1"/>
  <c r="BP111" i="1"/>
  <c r="BN111" i="1"/>
  <c r="BO626" i="1"/>
  <c r="AX48" i="1"/>
  <c r="CD48" i="1" s="1"/>
  <c r="BK48" i="1"/>
  <c r="BP456" i="1"/>
  <c r="BS258" i="1"/>
  <c r="BP258" i="1"/>
  <c r="BS699" i="1"/>
  <c r="BL567" i="1"/>
  <c r="BS1000" i="1"/>
  <c r="BQ145" i="1"/>
  <c r="BL145" i="1"/>
  <c r="BN436" i="1"/>
  <c r="BQ386" i="1"/>
  <c r="BN758" i="1"/>
  <c r="BS274" i="1"/>
  <c r="BP274" i="1"/>
  <c r="BN611" i="1"/>
  <c r="BM289" i="1"/>
  <c r="BM542" i="1"/>
  <c r="BL508" i="1"/>
  <c r="BK508" i="1"/>
  <c r="AX508" i="1"/>
  <c r="CD508" i="1" s="1"/>
  <c r="BR528" i="1"/>
  <c r="BM534" i="1"/>
  <c r="BN384" i="1"/>
  <c r="BR834" i="1"/>
  <c r="BL834" i="1"/>
  <c r="BR399" i="1"/>
  <c r="BK105" i="1"/>
  <c r="AX105" i="1"/>
  <c r="CD105" i="1" s="1"/>
  <c r="BL624" i="1"/>
  <c r="BS264" i="1"/>
  <c r="BR264" i="1"/>
  <c r="BQ672" i="1"/>
  <c r="BQ90" i="1"/>
  <c r="BQ294" i="1"/>
  <c r="BR101" i="1"/>
  <c r="BP101" i="1"/>
  <c r="BL835" i="1"/>
  <c r="BM756" i="1"/>
  <c r="BM186" i="1"/>
  <c r="BP198" i="1"/>
  <c r="BQ198" i="1"/>
  <c r="BK347" i="1"/>
  <c r="AX347" i="1"/>
  <c r="CD347" i="1" s="1"/>
  <c r="BK249" i="1"/>
  <c r="AX249" i="1"/>
  <c r="CD249" i="1" s="1"/>
  <c r="BM225" i="1"/>
  <c r="BQ107" i="1"/>
  <c r="BR107" i="1"/>
  <c r="BM351" i="1"/>
  <c r="BR65" i="1"/>
  <c r="BO448" i="1"/>
  <c r="BM741" i="1"/>
  <c r="BP741" i="1"/>
  <c r="BM795" i="1"/>
  <c r="BN469" i="1"/>
  <c r="BR76" i="1"/>
  <c r="BO94" i="1"/>
  <c r="BQ94" i="1"/>
  <c r="BS123" i="1"/>
  <c r="BR928" i="1"/>
  <c r="BO96" i="1"/>
  <c r="BO104" i="1"/>
  <c r="BM104" i="1"/>
  <c r="BS174" i="1"/>
  <c r="BN899" i="1"/>
  <c r="BR301" i="1"/>
  <c r="BJ932" i="1"/>
  <c r="BR932" i="1"/>
  <c r="BK837" i="1"/>
  <c r="AX837" i="1"/>
  <c r="CD837" i="1" s="1"/>
  <c r="BL654" i="1"/>
  <c r="BO763" i="1"/>
  <c r="BJ1012" i="1"/>
  <c r="BR1012" i="1"/>
  <c r="BO777" i="1"/>
  <c r="BP643" i="1"/>
  <c r="BS641" i="1"/>
  <c r="BQ843" i="1"/>
  <c r="BK843" i="1"/>
  <c r="AX843" i="1"/>
  <c r="CD843" i="1" s="1"/>
  <c r="BO411" i="1"/>
  <c r="AX887" i="1"/>
  <c r="CD887" i="1" s="1"/>
  <c r="BK887" i="1"/>
  <c r="BJ742" i="1"/>
  <c r="BQ742" i="1"/>
  <c r="BM614" i="1"/>
  <c r="BP708" i="1"/>
  <c r="BQ708" i="1"/>
  <c r="BN994" i="1"/>
  <c r="BP738" i="1"/>
  <c r="BJ429" i="1"/>
  <c r="BS429" i="1"/>
  <c r="BS468" i="1"/>
  <c r="BP453" i="1"/>
  <c r="BS882" i="1"/>
  <c r="BJ881" i="1"/>
  <c r="BN881" i="1"/>
  <c r="BS573" i="1"/>
  <c r="BO484" i="1"/>
  <c r="BP389" i="1"/>
  <c r="BJ729" i="1"/>
  <c r="BM729" i="1"/>
  <c r="BM108" i="1"/>
  <c r="BM390" i="1"/>
  <c r="BR494" i="1"/>
  <c r="BJ124" i="1"/>
  <c r="BR124" i="1"/>
  <c r="BQ144" i="1"/>
  <c r="BO423" i="1"/>
  <c r="BM63" i="1"/>
  <c r="BJ706" i="1"/>
  <c r="BS706" i="1"/>
  <c r="BM596" i="1"/>
  <c r="BL277" i="1"/>
  <c r="BM848" i="1"/>
  <c r="BJ214" i="1"/>
  <c r="BK214" i="1"/>
  <c r="AX214" i="1"/>
  <c r="CD214" i="1" s="1"/>
  <c r="AX47" i="1"/>
  <c r="CD47" i="1" s="1"/>
  <c r="BK47" i="1"/>
  <c r="BK497" i="1"/>
  <c r="AX497" i="1"/>
  <c r="CD497" i="1" s="1"/>
  <c r="BP376" i="1"/>
  <c r="BJ262" i="1"/>
  <c r="BN262" i="1"/>
  <c r="BS168" i="1"/>
  <c r="BM33" i="1"/>
  <c r="BL727" i="1"/>
  <c r="BJ666" i="1"/>
  <c r="BN666" i="1"/>
  <c r="BR342" i="1"/>
  <c r="AX880" i="1"/>
  <c r="CD880" i="1" s="1"/>
  <c r="BK880" i="1"/>
  <c r="BQ566" i="1"/>
  <c r="BJ952" i="1"/>
  <c r="BO952" i="1"/>
  <c r="BQ768" i="1"/>
  <c r="BM700" i="1"/>
  <c r="BQ233" i="1"/>
  <c r="BJ68" i="1"/>
  <c r="BS68" i="1"/>
  <c r="BO67" i="1"/>
  <c r="BM751" i="1"/>
  <c r="BQ765" i="1"/>
  <c r="BJ246" i="1"/>
  <c r="BK246" i="1"/>
  <c r="AX246" i="1"/>
  <c r="CD246" i="1" s="1"/>
  <c r="BN259" i="1"/>
  <c r="BN304" i="1"/>
  <c r="BS728" i="1"/>
  <c r="BJ251" i="1"/>
  <c r="BN251" i="1"/>
  <c r="AX291" i="1"/>
  <c r="CD291" i="1" s="1"/>
  <c r="BK291" i="1"/>
  <c r="BN482" i="1"/>
  <c r="BO273" i="1"/>
  <c r="BJ41" i="1"/>
  <c r="BO41" i="1"/>
  <c r="BS692" i="1"/>
  <c r="AX51" i="1"/>
  <c r="CD51" i="1" s="1"/>
  <c r="BK51" i="1"/>
  <c r="BN1014" i="1"/>
  <c r="BJ443" i="1"/>
  <c r="BO443" i="1"/>
  <c r="BR32" i="1"/>
  <c r="BO431" i="1"/>
  <c r="BL568" i="1"/>
  <c r="BJ764" i="1"/>
  <c r="BK764" i="1"/>
  <c r="AX764" i="1"/>
  <c r="CD764" i="1" s="1"/>
  <c r="BQ25" i="1"/>
  <c r="BM305" i="1"/>
  <c r="BN640" i="1"/>
  <c r="BJ165" i="1"/>
  <c r="BS165" i="1"/>
  <c r="BS216" i="1"/>
  <c r="BM268" i="1"/>
  <c r="BN217" i="1"/>
  <c r="BJ520" i="1"/>
  <c r="BQ520" i="1"/>
  <c r="BM193" i="1"/>
  <c r="BM284" i="1"/>
  <c r="BR374" i="1"/>
  <c r="BJ590" i="1"/>
  <c r="BR590" i="1"/>
  <c r="BK599" i="1"/>
  <c r="AX599" i="1"/>
  <c r="CD599" i="1" s="1"/>
  <c r="BN29" i="1"/>
  <c r="BM474" i="1"/>
  <c r="BJ486" i="1"/>
  <c r="BR486" i="1"/>
  <c r="BM44" i="1"/>
  <c r="AX529" i="1"/>
  <c r="CD529" i="1" s="1"/>
  <c r="BK529" i="1"/>
  <c r="BR537" i="1"/>
  <c r="BJ60" i="1"/>
  <c r="BS60" i="1"/>
  <c r="BR80" i="1"/>
  <c r="BL50" i="1"/>
  <c r="BN241" i="1"/>
  <c r="BP997" i="1"/>
  <c r="BR997" i="1"/>
  <c r="BM987" i="1"/>
  <c r="BL725" i="1"/>
  <c r="BM332" i="1"/>
  <c r="BJ358" i="1"/>
  <c r="BN358" i="1"/>
  <c r="BO491" i="1"/>
  <c r="BK505" i="1"/>
  <c r="AX505" i="1"/>
  <c r="CD505" i="1" s="1"/>
  <c r="BQ438" i="1"/>
  <c r="BJ360" i="1"/>
  <c r="BL360" i="1"/>
  <c r="AX31" i="1"/>
  <c r="CD31" i="1" s="1"/>
  <c r="BK31" i="1"/>
  <c r="BO803" i="1"/>
  <c r="BS842" i="1"/>
  <c r="BJ676" i="1"/>
  <c r="BS676" i="1"/>
  <c r="BL581" i="1"/>
  <c r="BQ802" i="1"/>
  <c r="BQ395" i="1"/>
  <c r="BJ893" i="1"/>
  <c r="BR893" i="1"/>
  <c r="BM196" i="1"/>
  <c r="BR371" i="1"/>
  <c r="BJ173" i="1"/>
  <c r="BS173" i="1"/>
  <c r="BO548" i="1"/>
  <c r="BN197" i="1"/>
  <c r="BK586" i="1"/>
  <c r="AX586" i="1"/>
  <c r="CD586" i="1" s="1"/>
  <c r="BJ877" i="1"/>
  <c r="BR877" i="1"/>
  <c r="BP212" i="1"/>
  <c r="BN228" i="1"/>
  <c r="BR827" i="1"/>
  <c r="BJ839" i="1"/>
  <c r="BP839" i="1"/>
  <c r="BP446" i="1"/>
  <c r="BO364" i="1"/>
  <c r="BP407" i="1"/>
  <c r="BJ194" i="1"/>
  <c r="BL194" i="1"/>
  <c r="BK380" i="1"/>
  <c r="AX380" i="1"/>
  <c r="CD380" i="1" s="1"/>
  <c r="BS400" i="1"/>
  <c r="BM904" i="1"/>
  <c r="BJ327" i="1"/>
  <c r="BK327" i="1"/>
  <c r="AX327" i="1"/>
  <c r="CD327" i="1" s="1"/>
  <c r="BO962" i="1"/>
  <c r="BN852" i="1"/>
  <c r="BQ533" i="1"/>
  <c r="BJ417" i="1"/>
  <c r="BP417" i="1"/>
  <c r="BS519" i="1"/>
  <c r="BM247" i="1"/>
  <c r="BP691" i="1"/>
  <c r="BJ736" i="1"/>
  <c r="BN736" i="1"/>
  <c r="BM183" i="1"/>
  <c r="BN424" i="1"/>
  <c r="BL345" i="1"/>
  <c r="BJ919" i="1"/>
  <c r="BP919" i="1"/>
  <c r="BO922" i="1"/>
  <c r="BS323" i="1"/>
  <c r="BR449" i="1"/>
  <c r="BJ385" i="1"/>
  <c r="BO385" i="1"/>
  <c r="BQ307" i="1"/>
  <c r="BK418" i="1"/>
  <c r="AX418" i="1"/>
  <c r="CD418" i="1" s="1"/>
  <c r="BP956" i="1"/>
  <c r="BJ714" i="1"/>
  <c r="BS714" i="1"/>
  <c r="BL414" i="1"/>
  <c r="BM363" i="1"/>
  <c r="BM555" i="1"/>
  <c r="BP981" i="1"/>
  <c r="BR981" i="1"/>
  <c r="BP263" i="1"/>
  <c r="BM563" i="1"/>
  <c r="BP560" i="1"/>
  <c r="BM984" i="1"/>
  <c r="BO984" i="1"/>
  <c r="BN230" i="1"/>
  <c r="BK220" i="1"/>
  <c r="AX220" i="1"/>
  <c r="CD220" i="1" s="1"/>
  <c r="BS595" i="1"/>
  <c r="BJ553" i="1"/>
  <c r="BQ553" i="1"/>
  <c r="BQ434" i="1"/>
  <c r="BN948" i="1"/>
  <c r="BR558" i="1"/>
  <c r="BJ278" i="1"/>
  <c r="BN278" i="1"/>
  <c r="BL683" i="1"/>
  <c r="BM78" i="1"/>
  <c r="BM322" i="1"/>
  <c r="BJ832" i="1"/>
  <c r="BO832" i="1"/>
  <c r="BP462" i="1"/>
  <c r="BM337" i="1"/>
  <c r="BL1016" i="1"/>
  <c r="BJ177" i="1"/>
  <c r="BP177" i="1"/>
  <c r="BM421" i="1"/>
  <c r="BM472" i="1"/>
  <c r="BP524" i="1"/>
  <c r="BJ166" i="1"/>
  <c r="AX166" i="1"/>
  <c r="CD166" i="1" s="1"/>
  <c r="BK166" i="1"/>
  <c r="BQ792" i="1"/>
  <c r="BP130" i="1"/>
  <c r="BR540" i="1"/>
  <c r="BJ40" i="1"/>
  <c r="BP40" i="1"/>
  <c r="BM223" i="1"/>
  <c r="BS815" i="1"/>
  <c r="BP794" i="1"/>
  <c r="BJ115" i="1"/>
  <c r="AX115" i="1"/>
  <c r="CD115" i="1" s="1"/>
  <c r="BK115" i="1"/>
  <c r="BO471" i="1"/>
  <c r="AX300" i="1"/>
  <c r="CD300" i="1" s="1"/>
  <c r="BK300" i="1"/>
  <c r="BO366" i="1"/>
  <c r="BJ370" i="1"/>
  <c r="BR370" i="1"/>
  <c r="BP316" i="1"/>
  <c r="BN336" i="1"/>
  <c r="BP239" i="1"/>
  <c r="BJ74" i="1"/>
  <c r="BN74" i="1"/>
  <c r="BK838" i="1"/>
  <c r="AX838" i="1"/>
  <c r="CD838" i="1" s="1"/>
  <c r="BP381" i="1"/>
  <c r="BM967" i="1"/>
  <c r="BJ54" i="1"/>
  <c r="BR54" i="1"/>
  <c r="BO375" i="1"/>
  <c r="BM224" i="1"/>
  <c r="BP154" i="1"/>
  <c r="BJ119" i="1"/>
  <c r="BO119" i="1"/>
  <c r="BR616" i="1"/>
  <c r="BQ575" i="1"/>
  <c r="BS866" i="1"/>
  <c r="BJ775" i="1"/>
  <c r="BP775" i="1"/>
  <c r="BO420" i="1"/>
  <c r="BQ325" i="1"/>
  <c r="BS985" i="1"/>
  <c r="BJ1009" i="1"/>
  <c r="BN1009" i="1"/>
  <c r="BS606" i="1"/>
  <c r="BL631" i="1"/>
  <c r="BO671" i="1"/>
  <c r="BJ564" i="1"/>
  <c r="BN564" i="1"/>
  <c r="BQ99" i="1"/>
  <c r="BJ970" i="1"/>
  <c r="BM970" i="1"/>
  <c r="BS292" i="1"/>
  <c r="BO867" i="1"/>
  <c r="BS858" i="1"/>
  <c r="BJ621" i="1"/>
  <c r="BK621" i="1"/>
  <c r="AX621" i="1"/>
  <c r="CD621" i="1" s="1"/>
  <c r="BR791" i="1"/>
  <c r="BR905" i="1"/>
  <c r="BO495" i="1"/>
  <c r="BJ694" i="1"/>
  <c r="BP694" i="1"/>
  <c r="BP634" i="1"/>
  <c r="BM184" i="1"/>
  <c r="BM888" i="1"/>
  <c r="BJ450" i="1"/>
  <c r="BP450" i="1"/>
  <c r="BM636" i="1"/>
  <c r="BS656" i="1"/>
  <c r="BO441" i="1"/>
  <c r="BJ583" i="1"/>
  <c r="BQ583" i="1"/>
  <c r="BP293" i="1"/>
  <c r="BM125" i="1"/>
  <c r="BO789" i="1"/>
  <c r="BJ187" i="1"/>
  <c r="BN187" i="1"/>
  <c r="BL526" i="1"/>
  <c r="BQ467" i="1"/>
  <c r="BK288" i="1"/>
  <c r="AX288" i="1"/>
  <c r="CD288" i="1" s="1"/>
  <c r="BJ992" i="1"/>
  <c r="BO992" i="1"/>
  <c r="BQ201" i="1"/>
  <c r="BR680" i="1"/>
  <c r="BK610" i="1"/>
  <c r="AX610" i="1"/>
  <c r="CD610" i="1" s="1"/>
  <c r="BJ745" i="1"/>
  <c r="BN745" i="1"/>
  <c r="BM883" i="1"/>
  <c r="BO690" i="1"/>
  <c r="BR483" i="1"/>
  <c r="BJ554" i="1"/>
  <c r="BP554" i="1"/>
  <c r="BR143" i="1"/>
  <c r="BM297" i="1"/>
  <c r="BN398" i="1"/>
  <c r="BJ270" i="1"/>
  <c r="BN270" i="1"/>
  <c r="BR127" i="1"/>
  <c r="BM455" i="1"/>
  <c r="BS148" i="1"/>
  <c r="BJ798" i="1"/>
  <c r="BQ798" i="1"/>
  <c r="BS152" i="1"/>
  <c r="BO204" i="1"/>
  <c r="BN153" i="1"/>
  <c r="BJ569" i="1"/>
  <c r="BQ569" i="1"/>
  <c r="BK504" i="1"/>
  <c r="AX504" i="1"/>
  <c r="CD504" i="1" s="1"/>
  <c r="BO476" i="1"/>
  <c r="BO521" i="1"/>
  <c r="BJ498" i="1"/>
  <c r="BO498" i="1"/>
  <c r="BN771" i="1"/>
  <c r="BO730" i="1"/>
  <c r="BP559" i="1"/>
  <c r="BJ382" i="1"/>
  <c r="BN382" i="1"/>
  <c r="AX236" i="1"/>
  <c r="CD236" i="1" s="1"/>
  <c r="BK236" i="1"/>
  <c r="BM570" i="1"/>
  <c r="BN161" i="1"/>
  <c r="BJ401" i="1"/>
  <c r="BO401" i="1"/>
  <c r="BS415" i="1"/>
  <c r="BM330" i="1"/>
  <c r="BL266" i="1"/>
  <c r="BJ34" i="1"/>
  <c r="BN34" i="1"/>
  <c r="BN677" i="1"/>
  <c r="BR720" i="1"/>
  <c r="BO310" i="1"/>
  <c r="BJ238" i="1"/>
  <c r="AX238" i="1"/>
  <c r="CD238" i="1" s="1"/>
  <c r="BK238" i="1"/>
  <c r="BQ49" i="1"/>
  <c r="BN346" i="1"/>
  <c r="BP796" i="1"/>
  <c r="BJ296" i="1"/>
  <c r="BR296" i="1"/>
  <c r="BS503" i="1"/>
  <c r="BK617" i="1"/>
  <c r="AX617" i="1"/>
  <c r="CD617" i="1" s="1"/>
  <c r="BP853" i="1"/>
  <c r="BJ818" i="1"/>
  <c r="BM818" i="1"/>
  <c r="BQ752" i="1"/>
  <c r="BL556" i="1"/>
  <c r="BN62" i="1"/>
  <c r="BJ137" i="1"/>
  <c r="BM137" i="1"/>
  <c r="BP572" i="1"/>
  <c r="BS592" i="1"/>
  <c r="BS499" i="1"/>
  <c r="BJ538" i="1"/>
  <c r="BP538" i="1"/>
  <c r="BQ506" i="1"/>
  <c r="BN637" i="1"/>
  <c r="BQ793" i="1"/>
  <c r="BJ454" i="1"/>
  <c r="BS454" i="1"/>
  <c r="BR72" i="1"/>
  <c r="BP480" i="1"/>
  <c r="BQ427" i="1"/>
  <c r="BJ650" i="1"/>
  <c r="BN650" i="1"/>
  <c r="BQ872" i="1"/>
  <c r="BQ603" i="1"/>
  <c r="BP988" i="1"/>
  <c r="BJ630" i="1"/>
  <c r="BR630" i="1"/>
  <c r="BP164" i="1"/>
  <c r="BO995" i="1"/>
  <c r="BM665" i="1"/>
  <c r="BJ753" i="1"/>
  <c r="BN753" i="1"/>
  <c r="BM947" i="1"/>
  <c r="BN773" i="1"/>
  <c r="BO846" i="1"/>
  <c r="BJ681" i="1"/>
  <c r="BM681" i="1"/>
  <c r="BQ678" i="1"/>
  <c r="BK989" i="1"/>
  <c r="AX989" i="1"/>
  <c r="CD989" i="1" s="1"/>
  <c r="BP945" i="1"/>
  <c r="BS903" i="1"/>
  <c r="BS969" i="1"/>
  <c r="BJ689" i="1"/>
  <c r="BM689" i="1"/>
  <c r="BP308" i="1"/>
  <c r="BS365" i="1"/>
  <c r="BQ605" i="1"/>
  <c r="BJ1015" i="1"/>
  <c r="BP1015" i="1"/>
  <c r="BQ649" i="1"/>
  <c r="BN405" i="1"/>
  <c r="BM816" i="1"/>
  <c r="BJ150" i="1"/>
  <c r="BP150" i="1"/>
  <c r="BR425" i="1"/>
  <c r="BN290" i="1"/>
  <c r="BQ892" i="1"/>
  <c r="BJ169" i="1"/>
  <c r="BP169" i="1"/>
  <c r="BN114" i="1"/>
  <c r="BS256" i="1"/>
  <c r="BQ549" i="1"/>
  <c r="BQ859" i="1"/>
  <c r="BS859" i="1"/>
  <c r="BQ601" i="1"/>
  <c r="BM459" i="1"/>
  <c r="BS231" i="1"/>
  <c r="BJ158" i="1"/>
  <c r="AX158" i="1"/>
  <c r="CD158" i="1" s="1"/>
  <c r="BK158" i="1"/>
  <c r="BL544" i="1"/>
  <c r="AX577" i="1"/>
  <c r="CD577" i="1" s="1"/>
  <c r="BK577" i="1"/>
  <c r="BM242" i="1"/>
  <c r="BJ936" i="1"/>
  <c r="BO936" i="1"/>
  <c r="BN138" i="1"/>
  <c r="BR1001" i="1"/>
  <c r="BO957" i="1"/>
  <c r="BJ946" i="1"/>
  <c r="BM946" i="1"/>
  <c r="BP172" i="1"/>
  <c r="BO311" i="1"/>
  <c r="BS89" i="1"/>
  <c r="BJ545" i="1"/>
  <c r="BQ545" i="1"/>
  <c r="BQ163" i="1"/>
  <c r="BN535" i="1"/>
  <c r="BL64" i="1"/>
  <c r="BJ770" i="1"/>
  <c r="BS770" i="1"/>
  <c r="BM404" i="1"/>
  <c r="BL647" i="1"/>
  <c r="BM408" i="1"/>
  <c r="BJ460" i="1"/>
  <c r="BN460" i="1"/>
  <c r="BL303" i="1"/>
  <c r="BM546" i="1"/>
  <c r="BR800" i="1"/>
  <c r="BJ732" i="1"/>
  <c r="BR732" i="1"/>
  <c r="BP255" i="1"/>
  <c r="BS155" i="1"/>
  <c r="BN966" i="1"/>
  <c r="BJ986" i="1"/>
  <c r="BM986" i="1"/>
  <c r="BN754" i="1"/>
  <c r="BO295" i="1"/>
  <c r="BQ492" i="1"/>
  <c r="BJ254" i="1"/>
  <c r="BS254" i="1"/>
  <c r="BK465" i="1"/>
  <c r="AX465" i="1"/>
  <c r="CD465" i="1" s="1"/>
  <c r="AX43" i="1"/>
  <c r="CD43" i="1" s="1"/>
  <c r="BK43" i="1"/>
  <c r="BO334" i="1"/>
  <c r="BJ723" i="1"/>
  <c r="AX723" i="1"/>
  <c r="CD723" i="1" s="1"/>
  <c r="BK723" i="1"/>
  <c r="BL69" i="1"/>
  <c r="BR202" i="1"/>
  <c r="BO933" i="1"/>
  <c r="BJ976" i="1"/>
  <c r="BO976" i="1"/>
  <c r="BN543" i="1"/>
  <c r="BM30" i="1"/>
  <c r="BN321" i="1"/>
  <c r="BJ265" i="1"/>
  <c r="BK265" i="1"/>
  <c r="AX265" i="1"/>
  <c r="CD265" i="1" s="1"/>
  <c r="BQ120" i="1"/>
  <c r="BK552" i="1"/>
  <c r="AX552" i="1"/>
  <c r="CD552" i="1" s="1"/>
  <c r="BQ209" i="1"/>
  <c r="BJ873" i="1"/>
  <c r="BN873" i="1"/>
  <c r="BK926" i="1"/>
  <c r="AX926" i="1"/>
  <c r="CD926" i="1" s="1"/>
  <c r="BS755" i="1"/>
  <c r="BS635" i="1"/>
  <c r="BQ996" i="1"/>
  <c r="BK996" i="1"/>
  <c r="AX996" i="1"/>
  <c r="CD996" i="1" s="1"/>
  <c r="BQ824" i="1"/>
  <c r="BN527" i="1"/>
  <c r="BQ828" i="1"/>
  <c r="BJ97" i="1"/>
  <c r="BM97" i="1"/>
  <c r="BS133" i="1"/>
  <c r="AX227" i="1"/>
  <c r="CD227" i="1" s="1"/>
  <c r="BK227" i="1"/>
  <c r="BM276" i="1"/>
  <c r="BJ670" i="1"/>
  <c r="BR670" i="1"/>
  <c r="BN779" i="1"/>
  <c r="BN167" i="1"/>
  <c r="BO328" i="1"/>
  <c r="BJ257" i="1"/>
  <c r="AX257" i="1"/>
  <c r="CD257" i="1" s="1"/>
  <c r="BK257" i="1"/>
  <c r="BM92" i="1"/>
  <c r="BK207" i="1"/>
  <c r="AX207" i="1"/>
  <c r="CD207" i="1" s="1"/>
  <c r="BL409" i="1"/>
  <c r="BJ98" i="1"/>
  <c r="BS98" i="1"/>
  <c r="BP817" i="1"/>
  <c r="BO28" i="1"/>
  <c r="BK841" i="1"/>
  <c r="AX841" i="1"/>
  <c r="CD841" i="1" s="1"/>
  <c r="BJ715" i="1"/>
  <c r="BK715" i="1"/>
  <c r="AX715" i="1"/>
  <c r="CD715" i="1" s="1"/>
  <c r="BP897" i="1"/>
  <c r="BS991" i="1"/>
  <c r="BO724" i="1"/>
  <c r="BJ517" i="1"/>
  <c r="BL517" i="1"/>
  <c r="BP921" i="1"/>
  <c r="BN713" i="1"/>
  <c r="BS886" i="1"/>
  <c r="BL823" i="1"/>
  <c r="BN607" i="1"/>
  <c r="BP607" i="1"/>
  <c r="BQ855" i="1"/>
  <c r="BP906" i="1"/>
  <c r="BR349" i="1"/>
  <c r="BS759" i="1"/>
  <c r="BN759" i="1"/>
  <c r="BQ799" i="1"/>
  <c r="BS234" i="1"/>
  <c r="BS113" i="1"/>
  <c r="BO199" i="1"/>
  <c r="BP199" i="1"/>
  <c r="BL146" i="1"/>
  <c r="BN354" i="1"/>
  <c r="BP38" i="1"/>
  <c r="BK473" i="1"/>
  <c r="AX473" i="1"/>
  <c r="CD473" i="1" s="1"/>
  <c r="BP473" i="1"/>
  <c r="BO402" i="1"/>
  <c r="BS512" i="1"/>
  <c r="BQ805" i="1"/>
  <c r="BM189" i="1"/>
  <c r="BK189" i="1"/>
  <c r="AX189" i="1"/>
  <c r="CD189" i="1" s="1"/>
  <c r="BK22" i="1"/>
  <c r="AX22" i="1"/>
  <c r="CD22" i="1" s="1"/>
  <c r="BO140" i="1"/>
  <c r="BM240" i="1"/>
  <c r="BR136" i="1"/>
  <c r="BM136" i="1"/>
  <c r="BO42" i="1"/>
  <c r="BK156" i="1"/>
  <c r="AX156" i="1"/>
  <c r="CD156" i="1" s="1"/>
  <c r="BM102" i="1"/>
  <c r="BQ91" i="1"/>
  <c r="BL91" i="1"/>
  <c r="BL362" i="1"/>
  <c r="AX116" i="1"/>
  <c r="CD116" i="1" s="1"/>
  <c r="BK116" i="1"/>
  <c r="BM623" i="1"/>
  <c r="BQ430" i="1"/>
  <c r="BR430" i="1"/>
  <c r="BN428" i="1"/>
  <c r="BL86" i="1"/>
  <c r="BP361" i="1"/>
  <c r="AX282" i="1"/>
  <c r="CD282" i="1" s="1"/>
  <c r="BK282" i="1"/>
  <c r="BP282" i="1"/>
  <c r="BK582" i="1"/>
  <c r="AX582" i="1"/>
  <c r="CD582" i="1" s="1"/>
  <c r="BQ712" i="1"/>
  <c r="BQ320" i="1"/>
  <c r="BS357" i="1"/>
  <c r="BM357" i="1"/>
  <c r="BL660" i="1"/>
  <c r="BM707" i="1"/>
  <c r="BL664" i="1"/>
  <c r="BS350" i="1"/>
  <c r="BL350" i="1"/>
  <c r="BS182" i="1"/>
  <c r="BK331" i="1"/>
  <c r="AX331" i="1"/>
  <c r="CD331" i="1" s="1"/>
  <c r="BK57" i="1"/>
  <c r="AX57" i="1"/>
  <c r="CD57" i="1" s="1"/>
  <c r="BL279" i="1"/>
  <c r="BK279" i="1"/>
  <c r="AX279" i="1"/>
  <c r="CD279" i="1" s="1"/>
  <c r="BL232" i="1"/>
  <c r="BM37" i="1"/>
  <c r="BL983" i="1"/>
  <c r="BJ923" i="1"/>
  <c r="BK923" i="1"/>
  <c r="AX923" i="1"/>
  <c r="CD923" i="1" s="1"/>
  <c r="BN1010" i="1"/>
  <c r="BQ688" i="1"/>
  <c r="BO71" i="1"/>
  <c r="BL551" i="1"/>
  <c r="BR551" i="1"/>
  <c r="BL106" i="1"/>
  <c r="BK339" i="1"/>
  <c r="AX339" i="1"/>
  <c r="CD339" i="1" s="1"/>
  <c r="BO23" i="1"/>
  <c r="BQ287" i="1"/>
  <c r="BK287" i="1"/>
  <c r="AX287" i="1"/>
  <c r="CD287" i="1" s="1"/>
  <c r="BR487" i="1"/>
  <c r="BM466" i="1"/>
  <c r="BL774" i="1"/>
  <c r="BP281" i="1"/>
  <c r="BQ281" i="1"/>
  <c r="BQ103" i="1"/>
  <c r="AX179" i="1"/>
  <c r="CD179" i="1" s="1"/>
  <c r="BK179" i="1"/>
  <c r="BS59" i="1"/>
  <c r="BL864" i="1"/>
  <c r="BN864" i="1"/>
  <c r="BR55" i="1"/>
  <c r="BK808" i="1"/>
  <c r="AX808" i="1"/>
  <c r="CD808" i="1" s="1"/>
  <c r="BS250" i="1"/>
  <c r="BR667" i="1"/>
  <c r="BL667" i="1"/>
  <c r="BP711" i="1"/>
  <c r="BL1005" i="1"/>
  <c r="BP313" i="1"/>
  <c r="BQ422" i="1"/>
  <c r="BR422" i="1"/>
  <c r="BO82" i="1"/>
  <c r="BK632" i="1"/>
  <c r="AX632" i="1"/>
  <c r="CD632" i="1" s="1"/>
  <c r="BP343" i="1"/>
  <c r="BP178" i="1"/>
  <c r="BN178" i="1"/>
  <c r="AX46" i="1"/>
  <c r="CD46" i="1" s="1"/>
  <c r="BK46" i="1"/>
  <c r="BP898" i="1"/>
  <c r="BP532" i="1"/>
  <c r="BP210" i="1"/>
  <c r="BN210" i="1"/>
  <c r="BO280" i="1"/>
  <c r="BL176" i="1"/>
  <c r="BL584" i="1"/>
  <c r="BS170" i="1"/>
  <c r="BN170" i="1"/>
  <c r="BR348" i="1"/>
  <c r="BK56" i="1"/>
  <c r="AX56" i="1"/>
  <c r="CD56" i="1" s="1"/>
  <c r="BS27" i="1"/>
  <c r="BS578" i="1"/>
  <c r="BM578" i="1"/>
  <c r="BP625" i="1"/>
  <c r="BO317" i="1"/>
  <c r="BL951" i="1"/>
  <c r="BS594" i="1"/>
  <c r="BM594" i="1"/>
  <c r="BS820" i="1"/>
  <c r="BL749" i="1"/>
  <c r="BP612" i="1"/>
  <c r="BS261" i="1"/>
  <c r="BM261" i="1"/>
  <c r="BR950" i="1"/>
  <c r="BK927" i="1"/>
  <c r="AX927" i="1"/>
  <c r="CD927" i="1" s="1"/>
  <c r="BO661" i="1"/>
  <c r="BJ998" i="1"/>
  <c r="BP998" i="1"/>
  <c r="BR782" i="1"/>
  <c r="BP930" i="1"/>
  <c r="BL863" i="1"/>
  <c r="BJ979" i="1"/>
  <c r="AX979" i="1"/>
  <c r="CD979" i="1" s="1"/>
  <c r="BK979" i="1"/>
  <c r="BR934" i="1"/>
  <c r="BS974" i="1"/>
  <c r="BM990" i="1"/>
  <c r="BP122" i="1"/>
  <c r="AX122" i="1"/>
  <c r="CD122" i="1" s="1"/>
  <c r="BK122" i="1"/>
  <c r="BK511" i="1"/>
  <c r="AX511" i="1"/>
  <c r="CD511" i="1" s="1"/>
  <c r="BR219" i="1"/>
  <c r="BK704" i="1"/>
  <c r="AX704" i="1"/>
  <c r="CD704" i="1" s="1"/>
  <c r="BM440" i="1"/>
  <c r="BQ440" i="1"/>
  <c r="BQ218" i="1"/>
  <c r="AX299" i="1"/>
  <c r="CD299" i="1" s="1"/>
  <c r="BK299" i="1"/>
  <c r="BS585" i="1"/>
  <c r="BO646" i="1"/>
  <c r="BQ646" i="1"/>
  <c r="BQ445" i="1"/>
  <c r="BK24" i="1"/>
  <c r="AX24" i="1"/>
  <c r="CD24" i="1" s="1"/>
  <c r="BR396" i="1"/>
  <c r="BN496" i="1"/>
  <c r="BO496" i="1"/>
  <c r="BQ392" i="1"/>
  <c r="BK522" i="1"/>
  <c r="AX522" i="1"/>
  <c r="CD522" i="1" s="1"/>
  <c r="BP412" i="1"/>
  <c r="BQ142" i="1"/>
  <c r="BO142" i="1"/>
  <c r="BL36" i="1"/>
  <c r="BR457" i="1"/>
  <c r="BO372" i="1"/>
  <c r="BM879" i="1"/>
  <c r="BO879" i="1"/>
  <c r="BR383" i="1"/>
  <c r="BP447" i="1"/>
  <c r="BO190" i="1"/>
  <c r="BK66" i="1"/>
  <c r="AX66" i="1"/>
  <c r="CD66" i="1" s="1"/>
  <c r="BM66" i="1"/>
  <c r="BR547" i="1"/>
  <c r="BN215" i="1"/>
  <c r="BS968" i="1"/>
  <c r="BM576" i="1"/>
  <c r="BO576" i="1"/>
  <c r="BS613" i="1"/>
  <c r="BM916" i="1"/>
  <c r="BS341" i="1"/>
  <c r="BL912" i="1"/>
  <c r="BN912" i="1"/>
  <c r="BM318" i="1"/>
  <c r="BN222" i="1"/>
  <c r="BP352" i="1"/>
  <c r="BS26" i="1"/>
  <c r="BM26" i="1"/>
  <c r="BM302" i="1"/>
  <c r="BK488" i="1"/>
  <c r="AX488" i="1"/>
  <c r="CD488" i="1" s="1"/>
  <c r="BN518" i="1"/>
  <c r="BS809" i="1"/>
  <c r="BL809" i="1"/>
  <c r="BQ943" i="1"/>
  <c r="BN1011" i="1"/>
  <c r="BS944" i="1"/>
  <c r="BR335" i="1"/>
  <c r="BQ335" i="1"/>
  <c r="BP760" i="1"/>
  <c r="BP619" i="1"/>
  <c r="AX659" i="1"/>
  <c r="CD659" i="1" s="1"/>
  <c r="BK659" i="1"/>
  <c r="BO481" i="1"/>
  <c r="BP481" i="1"/>
  <c r="BO531" i="1"/>
  <c r="BN191" i="1"/>
  <c r="BQ131" i="1"/>
  <c r="BQ134" i="1"/>
  <c r="BO134" i="1"/>
  <c r="BQ226" i="1"/>
  <c r="AX112" i="1"/>
  <c r="CD112" i="1" s="1"/>
  <c r="BK112" i="1"/>
  <c r="BO271" i="1"/>
  <c r="BR160" i="1"/>
  <c r="BP160" i="1"/>
  <c r="BO129" i="1"/>
  <c r="BM319" i="1"/>
  <c r="BM314" i="1"/>
  <c r="BK203" i="1"/>
  <c r="AX203" i="1"/>
  <c r="CD203" i="1" s="1"/>
  <c r="BL203" i="1"/>
  <c r="BN244" i="1"/>
  <c r="AX1007" i="1"/>
  <c r="CD1007" i="1" s="1"/>
  <c r="BK1007" i="1"/>
  <c r="BM822" i="1"/>
  <c r="BS58" i="1"/>
  <c r="BM58" i="1"/>
  <c r="BQ135" i="1"/>
  <c r="BL410" i="1"/>
  <c r="BS896" i="1"/>
  <c r="BN248" i="1"/>
  <c r="BP248" i="1"/>
  <c r="BK406" i="1"/>
  <c r="AX406" i="1"/>
  <c r="CD406" i="1" s="1"/>
  <c r="BM571" i="1"/>
  <c r="BN229" i="1"/>
  <c r="BP788" i="1"/>
  <c r="BQ788" i="1"/>
  <c r="BP514" i="1"/>
  <c r="BM536" i="1"/>
  <c r="BL432" i="1"/>
  <c r="BL856" i="1"/>
  <c r="BN856" i="1"/>
  <c r="BM326" i="1"/>
  <c r="BN604" i="1"/>
  <c r="BN478" i="1"/>
  <c r="BS523" i="1"/>
  <c r="BL523" i="1"/>
  <c r="BL275" i="1"/>
  <c r="BO813" i="1"/>
  <c r="BO980" i="1"/>
  <c r="BM695" i="1"/>
  <c r="BN695" i="1"/>
  <c r="BP735" i="1"/>
  <c r="BQ937" i="1"/>
  <c r="BP493" i="1"/>
  <c r="BQ356" i="1"/>
  <c r="BN356" i="1"/>
  <c r="BL931" i="1"/>
  <c r="BN819" i="1"/>
  <c r="BP941" i="1"/>
  <c r="BR941" i="1"/>
  <c r="BS829" i="1"/>
  <c r="BM965" i="1"/>
  <c r="BQ971" i="1"/>
  <c r="BJ283" i="1"/>
  <c r="BQ283" i="1"/>
  <c r="BK442" i="1"/>
  <c r="AX442" i="1"/>
  <c r="CD442" i="1" s="1"/>
  <c r="BN45" i="1"/>
  <c r="BP901" i="1"/>
  <c r="BJ718" i="1"/>
  <c r="BP718" i="1"/>
  <c r="BL93" i="1"/>
  <c r="BO139" i="1"/>
  <c r="BN329" i="1"/>
  <c r="BJ539" i="1"/>
  <c r="BO539" i="1"/>
  <c r="BQ960" i="1"/>
  <c r="BO510" i="1"/>
  <c r="BK674" i="1"/>
  <c r="AX674" i="1"/>
  <c r="CD674" i="1" s="1"/>
  <c r="BJ675" i="1"/>
  <c r="BM675" i="1"/>
  <c r="BR338" i="1"/>
  <c r="BO84" i="1"/>
  <c r="BN701" i="1"/>
  <c r="BJ344" i="1"/>
  <c r="BL344" i="1"/>
  <c r="BL502" i="1"/>
  <c r="BM81" i="1"/>
  <c r="BN648" i="1"/>
  <c r="BJ175" i="1"/>
  <c r="BR175" i="1"/>
  <c r="BM668" i="1"/>
  <c r="BN550" i="1"/>
  <c r="BL95" i="1"/>
  <c r="BR963" i="1"/>
  <c r="BS963" i="1"/>
  <c r="BM628" i="1"/>
  <c r="BQ705" i="1"/>
  <c r="BN118" i="1"/>
  <c r="BJ206" i="1"/>
  <c r="BK206" i="1"/>
  <c r="AX206" i="1"/>
  <c r="CD206" i="1" s="1"/>
  <c r="BO479" i="1"/>
  <c r="BR562" i="1"/>
  <c r="BR188" i="1"/>
  <c r="BJ208" i="1"/>
  <c r="BQ208" i="1"/>
  <c r="BR513" i="1"/>
  <c r="BN377" i="1"/>
  <c r="BP869" i="1"/>
  <c r="BJ253" i="1"/>
  <c r="BM253" i="1"/>
  <c r="BL597" i="1"/>
  <c r="BK489" i="1"/>
  <c r="AX489" i="1"/>
  <c r="CD489" i="1" s="1"/>
  <c r="BM39" i="1"/>
  <c r="BJ200" i="1"/>
  <c r="BP200" i="1"/>
  <c r="BR608" i="1"/>
  <c r="BO306" i="1"/>
  <c r="BR470" i="1"/>
  <c r="BJ744" i="1"/>
  <c r="BO744" i="1"/>
  <c r="BM159" i="1"/>
  <c r="BR180" i="1"/>
  <c r="BS769" i="1"/>
  <c r="BJ917" i="1"/>
  <c r="BR917" i="1"/>
  <c r="BM561" i="1"/>
  <c r="BL185" i="1"/>
  <c r="BO211" i="1"/>
  <c r="BJ367" i="1"/>
  <c r="BS367" i="1"/>
  <c r="BQ252" i="1"/>
  <c r="BP272" i="1"/>
  <c r="BN776" i="1"/>
  <c r="BJ128" i="1"/>
  <c r="BN128" i="1"/>
  <c r="BS451" i="1"/>
  <c r="BL379" i="1"/>
  <c r="BO298" i="1"/>
  <c r="BJ368" i="1"/>
  <c r="BL368" i="1"/>
  <c r="BO195" i="1"/>
  <c r="BN416" i="1"/>
  <c r="BK433" i="1"/>
  <c r="AX433" i="1"/>
  <c r="CD433" i="1" s="1"/>
  <c r="BJ369" i="1"/>
  <c r="AX369" i="1"/>
  <c r="CD369" i="1" s="1"/>
  <c r="BK369" i="1"/>
  <c r="BP618" i="1"/>
  <c r="BM475" i="1"/>
  <c r="BP500" i="1"/>
  <c r="BJ833" i="1"/>
  <c r="BN833" i="1"/>
  <c r="BN778" i="1"/>
  <c r="BK75" i="1"/>
  <c r="AX75" i="1"/>
  <c r="CD75" i="1" s="1"/>
  <c r="BP439" i="1"/>
  <c r="BJ419" i="1"/>
  <c r="BN419" i="1"/>
  <c r="BP394" i="1"/>
  <c r="BL87" i="1"/>
  <c r="BM840" i="1"/>
  <c r="BJ192" i="1"/>
  <c r="BQ192" i="1"/>
  <c r="BL485" i="1"/>
  <c r="BN61" i="1"/>
  <c r="BR213" i="1"/>
  <c r="BJ784" i="1"/>
  <c r="BO784" i="1"/>
  <c r="BQ393" i="1"/>
  <c r="BQ121" i="1"/>
  <c r="BL1008" i="1"/>
  <c r="BJ860" i="1"/>
  <c r="AX860" i="1"/>
  <c r="CD860" i="1" s="1"/>
  <c r="BK860" i="1"/>
  <c r="BK391" i="1"/>
  <c r="AX391" i="1"/>
  <c r="CD391" i="1" s="1"/>
  <c r="BN574" i="1"/>
  <c r="BS587" i="1"/>
  <c r="BJ557" i="1"/>
  <c r="BM557" i="1"/>
  <c r="BO627" i="1"/>
  <c r="BL894" i="1"/>
  <c r="BO910" i="1"/>
  <c r="BJ862" i="1"/>
  <c r="BQ862" i="1"/>
  <c r="BM237" i="1"/>
  <c r="BN100" i="1"/>
  <c r="BS739" i="1"/>
  <c r="BJ235" i="1"/>
  <c r="BN235" i="1"/>
  <c r="AX806" i="1"/>
  <c r="CD806" i="1" s="1"/>
  <c r="BK806" i="1"/>
  <c r="BL685" i="1"/>
  <c r="BP731" i="1"/>
  <c r="BJ709" i="1"/>
  <c r="BQ709" i="1"/>
  <c r="BP857" i="1"/>
  <c r="AX35" i="1"/>
  <c r="CD35" i="1" s="1"/>
  <c r="BK35" i="1"/>
  <c r="BL687" i="1"/>
  <c r="BJ740" i="1"/>
  <c r="BK740" i="1"/>
  <c r="AX740" i="1"/>
  <c r="CD740" i="1" s="1"/>
  <c r="BL645" i="1"/>
  <c r="BO907" i="1"/>
  <c r="BP52" i="1"/>
  <c r="BJ435" i="1"/>
  <c r="BN435" i="1"/>
  <c r="AX126" i="1"/>
  <c r="CD126" i="1" s="1"/>
  <c r="BK126" i="1"/>
  <c r="BS315" i="1"/>
  <c r="BS490" i="1"/>
  <c r="BJ151" i="1"/>
  <c r="BO151" i="1"/>
  <c r="BS312" i="1"/>
  <c r="BL79" i="1"/>
  <c r="BL73" i="1"/>
  <c r="BJ340" i="1"/>
  <c r="BN340" i="1"/>
  <c r="BR734" i="1"/>
  <c r="BS600" i="1"/>
  <c r="BN110" i="1"/>
  <c r="BJ353" i="1"/>
  <c r="BK353" i="1"/>
  <c r="AX353" i="1"/>
  <c r="CD353" i="1" s="1"/>
  <c r="BQ920" i="1"/>
  <c r="AX507" i="1"/>
  <c r="CD507" i="1" s="1"/>
  <c r="BK507" i="1"/>
  <c r="BQ924" i="1"/>
  <c r="BJ463" i="1"/>
  <c r="AX463" i="1"/>
  <c r="CD463" i="1" s="1"/>
  <c r="BK463" i="1"/>
  <c r="BO359" i="1"/>
  <c r="BL902" i="1"/>
  <c r="BQ884" i="1"/>
  <c r="BJ961" i="1"/>
  <c r="BN961" i="1"/>
  <c r="BR88" i="1"/>
  <c r="BS286" i="1"/>
  <c r="BS696" i="1"/>
  <c r="BJ70" i="1"/>
  <c r="BR70" i="1"/>
  <c r="BQ444" i="1"/>
  <c r="AX464" i="1"/>
  <c r="CD464" i="1" s="1"/>
  <c r="BK464" i="1"/>
  <c r="BQ387" i="1"/>
  <c r="BJ162" i="1"/>
  <c r="BO162" i="1"/>
  <c r="BR710" i="1"/>
  <c r="BK509" i="1"/>
  <c r="AX509" i="1"/>
  <c r="CD509" i="1" s="1"/>
  <c r="BM111" i="1"/>
  <c r="BJ626" i="1"/>
  <c r="BN626" i="1"/>
  <c r="BR48" i="1"/>
  <c r="BO456" i="1"/>
  <c r="BQ258" i="1"/>
  <c r="BJ699" i="1"/>
  <c r="AX699" i="1"/>
  <c r="CD699" i="1" s="1"/>
  <c r="BK699" i="1"/>
  <c r="BN567" i="1"/>
  <c r="BK1000" i="1"/>
  <c r="AX1000" i="1"/>
  <c r="CD1000" i="1" s="1"/>
  <c r="BN145" i="1"/>
  <c r="BJ436" i="1"/>
  <c r="BM436" i="1"/>
  <c r="BP386" i="1"/>
  <c r="BM758" i="1"/>
  <c r="BO274" i="1"/>
  <c r="BJ611" i="1"/>
  <c r="BM611" i="1"/>
  <c r="BN289" i="1"/>
  <c r="BR542" i="1"/>
  <c r="BP508" i="1"/>
  <c r="BJ528" i="1"/>
  <c r="BQ528" i="1"/>
  <c r="BL534" i="1"/>
  <c r="BS384" i="1"/>
  <c r="BS834" i="1"/>
  <c r="BJ399" i="1"/>
  <c r="BQ399" i="1"/>
  <c r="BP105" i="1"/>
  <c r="BS624" i="1"/>
  <c r="BQ264" i="1"/>
  <c r="BJ672" i="1"/>
  <c r="BP672" i="1"/>
  <c r="BP90" i="1"/>
  <c r="BP294" i="1"/>
  <c r="BO101" i="1"/>
  <c r="BJ835" i="1"/>
  <c r="BS835" i="1"/>
  <c r="BL756" i="1"/>
  <c r="BL186" i="1"/>
  <c r="BO198" i="1"/>
  <c r="BJ347" i="1"/>
  <c r="BQ347" i="1"/>
  <c r="BR249" i="1"/>
  <c r="BL225" i="1"/>
  <c r="BP107" i="1"/>
  <c r="BJ351" i="1"/>
  <c r="BS351" i="1"/>
  <c r="BQ65" i="1"/>
  <c r="BM448" i="1"/>
  <c r="BO741" i="1"/>
  <c r="BJ795" i="1"/>
  <c r="BL795" i="1"/>
  <c r="BK469" i="1"/>
  <c r="AX469" i="1"/>
  <c r="CD469" i="1" s="1"/>
  <c r="BO76" i="1"/>
  <c r="BN94" i="1"/>
  <c r="BJ123" i="1"/>
  <c r="AX123" i="1"/>
  <c r="CD123" i="1" s="1"/>
  <c r="BK123" i="1"/>
  <c r="BQ928" i="1"/>
  <c r="BL96" i="1"/>
  <c r="BL104" i="1"/>
  <c r="BJ174" i="1"/>
  <c r="AX174" i="1"/>
  <c r="CD174" i="1" s="1"/>
  <c r="BK174" i="1"/>
  <c r="BM899" i="1"/>
  <c r="BQ301" i="1"/>
  <c r="BP932" i="1"/>
  <c r="BJ837" i="1"/>
  <c r="BR837" i="1"/>
  <c r="BS654" i="1"/>
  <c r="AX763" i="1"/>
  <c r="CD763" i="1" s="1"/>
  <c r="BK763" i="1"/>
  <c r="BP1012" i="1"/>
  <c r="BJ777" i="1"/>
  <c r="BN777" i="1"/>
  <c r="BO643" i="1"/>
  <c r="AX641" i="1"/>
  <c r="CD641" i="1" s="1"/>
  <c r="BK641" i="1"/>
  <c r="BR843" i="1"/>
  <c r="BJ411" i="1"/>
  <c r="BN411" i="1"/>
  <c r="BR887" i="1"/>
  <c r="BP742" i="1"/>
  <c r="BO742" i="1"/>
  <c r="BL614" i="1"/>
  <c r="BO708" i="1"/>
  <c r="BJ994" i="1"/>
  <c r="BM994" i="1"/>
  <c r="BL738" i="1"/>
  <c r="BR429" i="1"/>
  <c r="BK429" i="1"/>
  <c r="AX429" i="1"/>
  <c r="CD429" i="1" s="1"/>
  <c r="BR468" i="1"/>
  <c r="BO453" i="1"/>
  <c r="BK882" i="1"/>
  <c r="AX882" i="1"/>
  <c r="CD882" i="1" s="1"/>
  <c r="BK881" i="1"/>
  <c r="AX881" i="1"/>
  <c r="CD881" i="1" s="1"/>
  <c r="BM881" i="1"/>
  <c r="BP573" i="1"/>
  <c r="BN484" i="1"/>
  <c r="BQ389" i="1"/>
  <c r="BK729" i="1"/>
  <c r="AX729" i="1"/>
  <c r="CD729" i="1" s="1"/>
  <c r="BL729" i="1"/>
  <c r="BL108" i="1"/>
  <c r="BL390" i="1"/>
  <c r="BP494" i="1"/>
  <c r="BS124" i="1"/>
  <c r="BQ124" i="1"/>
  <c r="BP144" i="1"/>
  <c r="BL423" i="1"/>
  <c r="BO63" i="1"/>
  <c r="BR706" i="1"/>
  <c r="BK706" i="1"/>
  <c r="AX706" i="1"/>
  <c r="CD706" i="1" s="1"/>
  <c r="BL596" i="1"/>
  <c r="BK277" i="1"/>
  <c r="AX277" i="1"/>
  <c r="CD277" i="1" s="1"/>
  <c r="BS848" i="1"/>
  <c r="BQ214" i="1"/>
  <c r="BR214" i="1"/>
  <c r="BR47" i="1"/>
  <c r="BL497" i="1"/>
  <c r="BQ376" i="1"/>
  <c r="BK262" i="1"/>
  <c r="AX262" i="1"/>
  <c r="CD262" i="1" s="1"/>
  <c r="BL262" i="1"/>
  <c r="AX168" i="1"/>
  <c r="CD168" i="1" s="1"/>
  <c r="BK168" i="1"/>
  <c r="BR33" i="1"/>
  <c r="BS727" i="1"/>
  <c r="BS666" i="1"/>
  <c r="BM666" i="1"/>
  <c r="BP342" i="1"/>
  <c r="BR880" i="1"/>
  <c r="BN566" i="1"/>
  <c r="BM952" i="1"/>
  <c r="BN952" i="1"/>
  <c r="BP768" i="1"/>
  <c r="BL700" i="1"/>
  <c r="BM233" i="1"/>
  <c r="BQ68" i="1"/>
  <c r="BK68" i="1"/>
  <c r="AX68" i="1"/>
  <c r="CD68" i="1" s="1"/>
  <c r="BN67" i="1"/>
  <c r="BL751" i="1"/>
  <c r="BO765" i="1"/>
  <c r="BP246" i="1"/>
  <c r="BR246" i="1"/>
  <c r="BL259" i="1"/>
  <c r="BL304" i="1"/>
  <c r="AX728" i="1"/>
  <c r="CD728" i="1" s="1"/>
  <c r="BK728" i="1"/>
  <c r="BS251" i="1"/>
  <c r="BM251" i="1"/>
  <c r="BL291" i="1"/>
  <c r="BM482" i="1"/>
  <c r="BL273" i="1"/>
  <c r="BL41" i="1"/>
  <c r="BN41" i="1"/>
  <c r="BK692" i="1"/>
  <c r="AX692" i="1"/>
  <c r="CD692" i="1" s="1"/>
  <c r="BP51" i="1"/>
  <c r="BM1014" i="1"/>
  <c r="BL443" i="1"/>
  <c r="BN443" i="1"/>
  <c r="BQ32" i="1"/>
  <c r="BL431" i="1"/>
  <c r="BS568" i="1"/>
  <c r="BR764" i="1"/>
  <c r="BQ764" i="1"/>
  <c r="BP25" i="1"/>
  <c r="BS305" i="1"/>
  <c r="BL640" i="1"/>
  <c r="BR165" i="1"/>
  <c r="AX165" i="1"/>
  <c r="CD165" i="1" s="1"/>
  <c r="BK165" i="1"/>
  <c r="BK216" i="1"/>
  <c r="AX216" i="1"/>
  <c r="CD216" i="1" s="1"/>
  <c r="BL268" i="1"/>
  <c r="BM217" i="1"/>
  <c r="BL520" i="1"/>
  <c r="BO520" i="1"/>
  <c r="BL193" i="1"/>
  <c r="BL284" i="1"/>
  <c r="BQ374" i="1"/>
  <c r="BO590" i="1"/>
  <c r="BQ590" i="1"/>
  <c r="BR599" i="1"/>
  <c r="BM29" i="1"/>
  <c r="BK474" i="1"/>
  <c r="AX474" i="1"/>
  <c r="CD474" i="1" s="1"/>
  <c r="BP486" i="1"/>
  <c r="BQ486" i="1"/>
  <c r="BL44" i="1"/>
  <c r="BL529" i="1"/>
  <c r="BO537" i="1"/>
  <c r="BQ60" i="1"/>
  <c r="BK60" i="1"/>
  <c r="AX60" i="1"/>
  <c r="CD60" i="1" s="1"/>
  <c r="BQ80" i="1"/>
  <c r="BQ50" i="1"/>
  <c r="BL241" i="1"/>
  <c r="BJ997" i="1"/>
  <c r="BQ997" i="1"/>
  <c r="BL987" i="1"/>
  <c r="BS725" i="1"/>
  <c r="BS332" i="1"/>
  <c r="AX358" i="1"/>
  <c r="CD358" i="1" s="1"/>
  <c r="BK358" i="1"/>
  <c r="BL358" i="1"/>
  <c r="BN491" i="1"/>
  <c r="BL505" i="1"/>
  <c r="BO438" i="1"/>
  <c r="BS360" i="1"/>
  <c r="BR360" i="1"/>
  <c r="BR31" i="1"/>
  <c r="BP803" i="1"/>
  <c r="BK842" i="1"/>
  <c r="AX842" i="1"/>
  <c r="CD842" i="1" s="1"/>
  <c r="BQ676" i="1"/>
  <c r="BK676" i="1"/>
  <c r="AX676" i="1"/>
  <c r="CD676" i="1" s="1"/>
  <c r="BS581" i="1"/>
  <c r="BO802" i="1"/>
  <c r="BS395" i="1"/>
  <c r="BO893" i="1"/>
  <c r="BQ893" i="1"/>
  <c r="BL196" i="1"/>
  <c r="BP371" i="1"/>
  <c r="BM173" i="1"/>
  <c r="BK173" i="1"/>
  <c r="AX173" i="1"/>
  <c r="CD173" i="1" s="1"/>
  <c r="BQ548" i="1"/>
  <c r="BM197" i="1"/>
  <c r="BL586" i="1"/>
  <c r="BO877" i="1"/>
  <c r="BQ877" i="1"/>
  <c r="BO212" i="1"/>
  <c r="BQ228" i="1"/>
  <c r="BP827" i="1"/>
  <c r="BM839" i="1"/>
  <c r="BO839" i="1"/>
  <c r="BL446" i="1"/>
  <c r="BM364" i="1"/>
  <c r="BN407" i="1"/>
  <c r="BK194" i="1"/>
  <c r="AX194" i="1"/>
  <c r="CD194" i="1" s="1"/>
  <c r="BN194" i="1"/>
  <c r="BR380" i="1"/>
  <c r="BK400" i="1"/>
  <c r="AX400" i="1"/>
  <c r="CD400" i="1" s="1"/>
  <c r="BS904" i="1"/>
  <c r="BN327" i="1"/>
  <c r="BQ327" i="1"/>
  <c r="BN962" i="1"/>
  <c r="BM852" i="1"/>
  <c r="BO533" i="1"/>
  <c r="BS417" i="1"/>
  <c r="BO417" i="1"/>
  <c r="BK519" i="1"/>
  <c r="AX519" i="1"/>
  <c r="CD519" i="1" s="1"/>
  <c r="BL247" i="1"/>
  <c r="BO691" i="1"/>
  <c r="BL736" i="1"/>
  <c r="BM736" i="1"/>
  <c r="BL183" i="1"/>
  <c r="BS424" i="1"/>
  <c r="BO345" i="1"/>
  <c r="BM919" i="1"/>
  <c r="BO919" i="1"/>
  <c r="BN922" i="1"/>
  <c r="BK323" i="1"/>
  <c r="AX323" i="1"/>
  <c r="CD323" i="1" s="1"/>
  <c r="BO449" i="1"/>
  <c r="BS385" i="1"/>
  <c r="BN385" i="1"/>
  <c r="BP307" i="1"/>
  <c r="BL418" i="1"/>
  <c r="BO956" i="1"/>
  <c r="BR714" i="1"/>
  <c r="BK714" i="1"/>
  <c r="AX714" i="1"/>
  <c r="CD714" i="1" s="1"/>
  <c r="BS414" i="1"/>
  <c r="BL363" i="1"/>
  <c r="BK555" i="1"/>
  <c r="AX555" i="1"/>
  <c r="CD555" i="1" s="1"/>
  <c r="BJ981" i="1"/>
  <c r="BQ981" i="1"/>
  <c r="BM263" i="1"/>
  <c r="BL563" i="1"/>
  <c r="BO560" i="1"/>
  <c r="BJ984" i="1"/>
  <c r="BN984" i="1"/>
  <c r="BS230" i="1"/>
  <c r="BQ220" i="1"/>
  <c r="AX595" i="1"/>
  <c r="CD595" i="1" s="1"/>
  <c r="BK595" i="1"/>
  <c r="BR553" i="1"/>
  <c r="BP553" i="1"/>
  <c r="BP434" i="1"/>
  <c r="BM948" i="1"/>
  <c r="BQ558" i="1"/>
  <c r="BR278" i="1"/>
  <c r="BL278" i="1"/>
  <c r="BS683" i="1"/>
  <c r="BL78" i="1"/>
  <c r="BS322" i="1"/>
  <c r="BL832" i="1"/>
  <c r="BN832" i="1"/>
  <c r="BL462" i="1"/>
  <c r="BS337" i="1"/>
  <c r="BS1016" i="1"/>
  <c r="BQ177" i="1"/>
  <c r="BO177" i="1"/>
  <c r="BL421" i="1"/>
  <c r="BL472" i="1"/>
  <c r="BL524" i="1"/>
  <c r="BL166" i="1"/>
  <c r="BR166" i="1"/>
  <c r="BP792" i="1"/>
  <c r="BO130" i="1"/>
  <c r="BP540" i="1"/>
  <c r="BM40" i="1"/>
  <c r="BO40" i="1"/>
  <c r="BL223" i="1"/>
  <c r="BK815" i="1"/>
  <c r="AX815" i="1"/>
  <c r="CD815" i="1" s="1"/>
  <c r="BL794" i="1"/>
  <c r="BL115" i="1"/>
  <c r="BR115" i="1"/>
  <c r="BS471" i="1"/>
  <c r="BR300" i="1"/>
  <c r="BR366" i="1"/>
  <c r="BQ370" i="1"/>
  <c r="BP370" i="1"/>
  <c r="BO316" i="1"/>
  <c r="BL336" i="1"/>
  <c r="BN239" i="1"/>
  <c r="BS74" i="1"/>
  <c r="BM74" i="1"/>
  <c r="BR838" i="1"/>
  <c r="BN381" i="1"/>
  <c r="BL967" i="1"/>
  <c r="BO54" i="1"/>
  <c r="BQ54" i="1"/>
  <c r="BM375" i="1"/>
  <c r="BL224" i="1"/>
  <c r="BM154" i="1"/>
  <c r="BS119" i="1"/>
  <c r="BN119" i="1"/>
  <c r="BQ616" i="1"/>
  <c r="BP575" i="1"/>
  <c r="BK866" i="1"/>
  <c r="AX866" i="1"/>
  <c r="CD866" i="1" s="1"/>
  <c r="BS775" i="1"/>
  <c r="BN775" i="1"/>
  <c r="BN420" i="1"/>
  <c r="BO325" i="1"/>
  <c r="BK985" i="1"/>
  <c r="AX985" i="1"/>
  <c r="CD985" i="1" s="1"/>
  <c r="BL1009" i="1"/>
  <c r="BM1009" i="1"/>
  <c r="BK606" i="1"/>
  <c r="AX606" i="1"/>
  <c r="CD606" i="1" s="1"/>
  <c r="BS631" i="1"/>
  <c r="BM671" i="1"/>
  <c r="BS564" i="1"/>
  <c r="BM564" i="1"/>
  <c r="BP99" i="1"/>
  <c r="BS970" i="1"/>
  <c r="BL970" i="1"/>
  <c r="BK292" i="1"/>
  <c r="AX292" i="1"/>
  <c r="CD292" i="1" s="1"/>
  <c r="BN867" i="1"/>
  <c r="BK858" i="1"/>
  <c r="AX858" i="1"/>
  <c r="CD858" i="1" s="1"/>
  <c r="BP621" i="1"/>
  <c r="BR621" i="1"/>
  <c r="BQ791" i="1"/>
  <c r="BQ905" i="1"/>
  <c r="BM495" i="1"/>
  <c r="BN694" i="1"/>
  <c r="BO694" i="1"/>
  <c r="BO634" i="1"/>
  <c r="BL184" i="1"/>
  <c r="BS888" i="1"/>
  <c r="BM450" i="1"/>
  <c r="BO450" i="1"/>
  <c r="BL636" i="1"/>
  <c r="BK656" i="1"/>
  <c r="AX656" i="1"/>
  <c r="CD656" i="1" s="1"/>
  <c r="BN441" i="1"/>
  <c r="BN583" i="1"/>
  <c r="BP583" i="1"/>
  <c r="BR293" i="1"/>
  <c r="BL125" i="1"/>
  <c r="BM789" i="1"/>
  <c r="BO187" i="1"/>
  <c r="BM187" i="1"/>
  <c r="BS526" i="1"/>
  <c r="BP467" i="1"/>
  <c r="BS288" i="1"/>
  <c r="BM992" i="1"/>
  <c r="BN992" i="1"/>
  <c r="BP201" i="1"/>
  <c r="BQ680" i="1"/>
  <c r="BL610" i="1"/>
  <c r="BS745" i="1"/>
  <c r="BL745" i="1"/>
  <c r="BL883" i="1"/>
  <c r="BN690" i="1"/>
  <c r="BQ483" i="1"/>
  <c r="BR554" i="1"/>
  <c r="BO554" i="1"/>
  <c r="BQ143" i="1"/>
  <c r="BS297" i="1"/>
  <c r="BP398" i="1"/>
  <c r="BP270" i="1"/>
  <c r="BL270" i="1"/>
  <c r="BQ127" i="1"/>
  <c r="BL455" i="1"/>
  <c r="BP148" i="1"/>
  <c r="BL798" i="1"/>
  <c r="BO798" i="1"/>
  <c r="BQ152" i="1"/>
  <c r="BN204" i="1"/>
  <c r="BM153" i="1"/>
  <c r="BN569" i="1"/>
  <c r="BP569" i="1"/>
  <c r="BR504" i="1"/>
  <c r="BL476" i="1"/>
  <c r="BM521" i="1"/>
  <c r="BR498" i="1"/>
  <c r="BM498" i="1"/>
  <c r="BM771" i="1"/>
  <c r="BN730" i="1"/>
  <c r="BM559" i="1"/>
  <c r="AX382" i="1"/>
  <c r="CD382" i="1" s="1"/>
  <c r="BK382" i="1"/>
  <c r="BL382" i="1"/>
  <c r="BP236" i="1"/>
  <c r="BL570" i="1"/>
  <c r="BM161" i="1"/>
  <c r="BS401" i="1"/>
  <c r="BN401" i="1"/>
  <c r="BK415" i="1"/>
  <c r="AX415" i="1"/>
  <c r="CD415" i="1" s="1"/>
  <c r="BL330" i="1"/>
  <c r="BK266" i="1"/>
  <c r="AX266" i="1"/>
  <c r="CD266" i="1" s="1"/>
  <c r="AX34" i="1"/>
  <c r="CD34" i="1" s="1"/>
  <c r="BK34" i="1"/>
  <c r="BM34" i="1"/>
  <c r="BM677" i="1"/>
  <c r="BQ720" i="1"/>
  <c r="BS310" i="1"/>
  <c r="BP238" i="1"/>
  <c r="BR238" i="1"/>
  <c r="BP49" i="1"/>
  <c r="BM346" i="1"/>
  <c r="BN796" i="1"/>
  <c r="BM296" i="1"/>
  <c r="BP296" i="1"/>
  <c r="BK503" i="1"/>
  <c r="AX503" i="1"/>
  <c r="CD503" i="1" s="1"/>
  <c r="BR617" i="1"/>
  <c r="BN853" i="1"/>
  <c r="BR818" i="1"/>
  <c r="BL818" i="1"/>
  <c r="BP752" i="1"/>
  <c r="AX556" i="1"/>
  <c r="CD556" i="1" s="1"/>
  <c r="BK556" i="1"/>
  <c r="BP62" i="1"/>
  <c r="BN137" i="1"/>
  <c r="BL137" i="1"/>
  <c r="BQ572" i="1"/>
  <c r="BK592" i="1"/>
  <c r="AX592" i="1"/>
  <c r="CD592" i="1" s="1"/>
  <c r="BQ499" i="1"/>
  <c r="BL538" i="1"/>
  <c r="BO538" i="1"/>
  <c r="BP506" i="1"/>
  <c r="BM637" i="1"/>
  <c r="BK793" i="1"/>
  <c r="AX793" i="1"/>
  <c r="CD793" i="1" s="1"/>
  <c r="BO454" i="1"/>
  <c r="BK454" i="1"/>
  <c r="AX454" i="1"/>
  <c r="CD454" i="1" s="1"/>
  <c r="BQ72" i="1"/>
  <c r="BO480" i="1"/>
  <c r="BL427" i="1"/>
  <c r="BS650" i="1"/>
  <c r="BM650" i="1"/>
  <c r="BP872" i="1"/>
  <c r="BP603" i="1"/>
  <c r="BO988" i="1"/>
  <c r="BO630" i="1"/>
  <c r="BQ630" i="1"/>
  <c r="BO164" i="1"/>
  <c r="BN995" i="1"/>
  <c r="BS665" i="1"/>
  <c r="AX753" i="1"/>
  <c r="CD753" i="1" s="1"/>
  <c r="BK753" i="1"/>
  <c r="BL753" i="1"/>
  <c r="BL947" i="1"/>
  <c r="BL773" i="1"/>
  <c r="BM846" i="1"/>
  <c r="BS681" i="1"/>
  <c r="BL681" i="1"/>
  <c r="BJ678" i="1"/>
  <c r="BP678" i="1"/>
  <c r="BP989" i="1"/>
  <c r="BR989" i="1"/>
  <c r="BO945" i="1"/>
  <c r="AX903" i="1"/>
  <c r="CD903" i="1" s="1"/>
  <c r="BK903" i="1"/>
  <c r="BK969" i="1"/>
  <c r="AX969" i="1"/>
  <c r="CD969" i="1" s="1"/>
  <c r="BS689" i="1"/>
  <c r="BL689" i="1"/>
  <c r="BO308" i="1"/>
  <c r="BR365" i="1"/>
  <c r="BO605" i="1"/>
  <c r="BN1015" i="1"/>
  <c r="BO1015" i="1"/>
  <c r="BP649" i="1"/>
  <c r="BM405" i="1"/>
  <c r="BS816" i="1"/>
  <c r="BQ150" i="1"/>
  <c r="BO150" i="1"/>
  <c r="BQ425" i="1"/>
  <c r="AX290" i="1"/>
  <c r="CD290" i="1" s="1"/>
  <c r="BK290" i="1"/>
  <c r="BO892" i="1"/>
  <c r="BQ169" i="1"/>
  <c r="BO169" i="1"/>
  <c r="BL114" i="1"/>
  <c r="BQ256" i="1"/>
  <c r="BN549" i="1"/>
  <c r="BJ859" i="1"/>
  <c r="BK859" i="1"/>
  <c r="AX859" i="1"/>
  <c r="CD859" i="1" s="1"/>
  <c r="BP601" i="1"/>
  <c r="BL459" i="1"/>
  <c r="BO231" i="1"/>
  <c r="BQ158" i="1"/>
  <c r="BR158" i="1"/>
  <c r="BM544" i="1"/>
  <c r="BR577" i="1"/>
  <c r="BS242" i="1"/>
  <c r="BM936" i="1"/>
  <c r="BN936" i="1"/>
  <c r="BL138" i="1"/>
  <c r="BQ1001" i="1"/>
  <c r="BN957" i="1"/>
  <c r="BS946" i="1"/>
  <c r="BL946" i="1"/>
  <c r="BO172" i="1"/>
  <c r="BM311" i="1"/>
  <c r="BK89" i="1"/>
  <c r="AX89" i="1"/>
  <c r="CD89" i="1" s="1"/>
  <c r="BM545" i="1"/>
  <c r="BP545" i="1"/>
  <c r="BP163" i="1"/>
  <c r="BL535" i="1"/>
  <c r="BN64" i="1"/>
  <c r="BR770" i="1"/>
  <c r="BK770" i="1"/>
  <c r="AX770" i="1"/>
  <c r="CD770" i="1" s="1"/>
  <c r="BL404" i="1"/>
  <c r="BS647" i="1"/>
  <c r="BL408" i="1"/>
  <c r="BL460" i="1"/>
  <c r="BM460" i="1"/>
  <c r="BS303" i="1"/>
  <c r="BL546" i="1"/>
  <c r="BL800" i="1"/>
  <c r="BP732" i="1"/>
  <c r="BQ732" i="1"/>
  <c r="BM255" i="1"/>
  <c r="BR155" i="1"/>
  <c r="BM966" i="1"/>
  <c r="BS986" i="1"/>
  <c r="BL986" i="1"/>
  <c r="BM754" i="1"/>
  <c r="BM295" i="1"/>
  <c r="BP492" i="1"/>
  <c r="BR254" i="1"/>
  <c r="BK254" i="1"/>
  <c r="AX254" i="1"/>
  <c r="CD254" i="1" s="1"/>
  <c r="BM465" i="1"/>
  <c r="BP43" i="1"/>
  <c r="BQ334" i="1"/>
  <c r="BQ723" i="1"/>
  <c r="BR723" i="1"/>
  <c r="BS69" i="1"/>
  <c r="BQ202" i="1"/>
  <c r="BN933" i="1"/>
  <c r="BM976" i="1"/>
  <c r="BN976" i="1"/>
  <c r="BS543" i="1"/>
  <c r="BL30" i="1"/>
  <c r="BL321" i="1"/>
  <c r="BR265" i="1"/>
  <c r="BQ265" i="1"/>
  <c r="BP120" i="1"/>
  <c r="BS552" i="1"/>
  <c r="BN209" i="1"/>
  <c r="BS873" i="1"/>
  <c r="BM873" i="1"/>
  <c r="BR926" i="1"/>
  <c r="BP755" i="1"/>
  <c r="AX635" i="1"/>
  <c r="CD635" i="1" s="1"/>
  <c r="BK635" i="1"/>
  <c r="BJ996" i="1"/>
  <c r="BR996" i="1"/>
  <c r="BP824" i="1"/>
  <c r="BL527" i="1"/>
  <c r="BO828" i="1"/>
  <c r="BN97" i="1"/>
  <c r="BL97" i="1"/>
  <c r="AX133" i="1"/>
  <c r="CD133" i="1" s="1"/>
  <c r="BK133" i="1"/>
  <c r="BR227" i="1"/>
  <c r="BL276" i="1"/>
  <c r="BO670" i="1"/>
  <c r="BQ670" i="1"/>
  <c r="BM779" i="1"/>
  <c r="BK167" i="1"/>
  <c r="AX167" i="1"/>
  <c r="CD167" i="1" s="1"/>
  <c r="BM328" i="1"/>
  <c r="BR257" i="1"/>
  <c r="BQ257" i="1"/>
  <c r="BL92" i="1"/>
  <c r="BN207" i="1"/>
  <c r="BK409" i="1"/>
  <c r="AX409" i="1"/>
  <c r="CD409" i="1" s="1"/>
  <c r="BR98" i="1"/>
  <c r="AX98" i="1"/>
  <c r="CD98" i="1" s="1"/>
  <c r="BK98" i="1"/>
  <c r="BO817" i="1"/>
  <c r="BN28" i="1"/>
  <c r="BL841" i="1"/>
  <c r="BQ715" i="1"/>
  <c r="BR715" i="1"/>
  <c r="BO897" i="1"/>
  <c r="BK991" i="1"/>
  <c r="AX991" i="1"/>
  <c r="CD991" i="1" s="1"/>
  <c r="BN724" i="1"/>
  <c r="BQ517" i="1"/>
  <c r="BR517" i="1"/>
  <c r="BO921" i="1"/>
  <c r="BJ713" i="1"/>
  <c r="BM713" i="1"/>
  <c r="BK886" i="1"/>
  <c r="AX886" i="1"/>
  <c r="CD886" i="1" s="1"/>
  <c r="BS823" i="1"/>
  <c r="BO607" i="1"/>
  <c r="BJ855" i="1"/>
  <c r="BP855" i="1"/>
  <c r="BO906" i="1"/>
  <c r="BL349" i="1"/>
  <c r="BO759" i="1"/>
  <c r="BJ799" i="1"/>
  <c r="BP799" i="1"/>
  <c r="AX234" i="1"/>
  <c r="CD234" i="1" s="1"/>
  <c r="BK234" i="1"/>
  <c r="BR113" i="1"/>
  <c r="BN199" i="1"/>
  <c r="BJ146" i="1"/>
  <c r="BS146" i="1"/>
  <c r="BM354" i="1"/>
  <c r="BM38" i="1"/>
  <c r="BS473" i="1"/>
  <c r="BJ402" i="1"/>
  <c r="BN402" i="1"/>
  <c r="BK512" i="1"/>
  <c r="AX512" i="1"/>
  <c r="CD512" i="1" s="1"/>
  <c r="BN805" i="1"/>
  <c r="BR189" i="1"/>
  <c r="BJ22" i="1"/>
  <c r="BR22" i="1"/>
  <c r="BM140" i="1"/>
  <c r="BL240" i="1"/>
  <c r="BO136" i="1"/>
  <c r="BJ42" i="1"/>
  <c r="BN42" i="1"/>
  <c r="BP156" i="1"/>
  <c r="BL102" i="1"/>
  <c r="BR91" i="1"/>
  <c r="BJ362" i="1"/>
  <c r="BR362" i="1"/>
  <c r="BM116" i="1"/>
  <c r="BL623" i="1"/>
  <c r="BO430" i="1"/>
  <c r="BJ428" i="1"/>
  <c r="BM428" i="1"/>
  <c r="BS86" i="1"/>
  <c r="BO361" i="1"/>
  <c r="BN282" i="1"/>
  <c r="BJ582" i="1"/>
  <c r="BR582" i="1"/>
  <c r="BP712" i="1"/>
  <c r="BN320" i="1"/>
  <c r="BR357" i="1"/>
  <c r="BJ660" i="1"/>
  <c r="BS660" i="1"/>
  <c r="BL707" i="1"/>
  <c r="BS664" i="1"/>
  <c r="BR350" i="1"/>
  <c r="BJ182" i="1"/>
  <c r="BK182" i="1"/>
  <c r="AX182" i="1"/>
  <c r="CD182" i="1" s="1"/>
  <c r="BQ331" i="1"/>
  <c r="BM57" i="1"/>
  <c r="BO279" i="1"/>
  <c r="BJ232" i="1"/>
  <c r="BQ232" i="1"/>
  <c r="BL37" i="1"/>
  <c r="BS983" i="1"/>
  <c r="BR923" i="1"/>
  <c r="BJ1010" i="1"/>
  <c r="BM1010" i="1"/>
  <c r="BP688" i="1"/>
  <c r="BL71" i="1"/>
  <c r="BQ551" i="1"/>
  <c r="BJ106" i="1"/>
  <c r="BS106" i="1"/>
  <c r="BQ339" i="1"/>
  <c r="BL23" i="1"/>
  <c r="BN287" i="1"/>
  <c r="BJ487" i="1"/>
  <c r="BQ487" i="1"/>
  <c r="BK466" i="1"/>
  <c r="AX466" i="1"/>
  <c r="CD466" i="1" s="1"/>
  <c r="BM774" i="1"/>
  <c r="BR281" i="1"/>
  <c r="BJ103" i="1"/>
  <c r="BO103" i="1"/>
  <c r="BQ179" i="1"/>
  <c r="AX59" i="1"/>
  <c r="CD59" i="1" s="1"/>
  <c r="BK59" i="1"/>
  <c r="BM864" i="1"/>
  <c r="BJ55" i="1"/>
  <c r="BQ55" i="1"/>
  <c r="BQ808" i="1"/>
  <c r="AX250" i="1"/>
  <c r="CD250" i="1" s="1"/>
  <c r="BK250" i="1"/>
  <c r="BS667" i="1"/>
  <c r="BJ711" i="1"/>
  <c r="BO711" i="1"/>
  <c r="BS1005" i="1"/>
  <c r="BM313" i="1"/>
  <c r="BO422" i="1"/>
  <c r="BJ82" i="1"/>
  <c r="BN82" i="1"/>
  <c r="BR632" i="1"/>
  <c r="BN343" i="1"/>
  <c r="BM178" i="1"/>
  <c r="BJ46" i="1"/>
  <c r="BR46" i="1"/>
  <c r="BO898" i="1"/>
  <c r="BQ532" i="1"/>
  <c r="BM210" i="1"/>
  <c r="BJ280" i="1"/>
  <c r="BL280" i="1"/>
  <c r="BS176" i="1"/>
  <c r="BS584" i="1"/>
  <c r="BP170" i="1"/>
  <c r="BJ348" i="1"/>
  <c r="BP348" i="1"/>
  <c r="BR56" i="1"/>
  <c r="BK27" i="1"/>
  <c r="AX27" i="1"/>
  <c r="CD27" i="1" s="1"/>
  <c r="BK578" i="1"/>
  <c r="AX578" i="1"/>
  <c r="CD578" i="1" s="1"/>
  <c r="BJ625" i="1"/>
  <c r="BO625" i="1"/>
  <c r="BN317" i="1"/>
  <c r="BS951" i="1"/>
  <c r="BK594" i="1"/>
  <c r="AX594" i="1"/>
  <c r="CD594" i="1" s="1"/>
  <c r="BJ820" i="1"/>
  <c r="BK820" i="1"/>
  <c r="AX820" i="1"/>
  <c r="CD820" i="1" s="1"/>
  <c r="BS749" i="1"/>
  <c r="BO612" i="1"/>
  <c r="BQ261" i="1"/>
  <c r="BJ950" i="1"/>
  <c r="BQ950" i="1"/>
  <c r="BR927" i="1"/>
  <c r="BN661" i="1"/>
  <c r="BN998" i="1"/>
  <c r="BJ782" i="1"/>
  <c r="BQ782" i="1"/>
  <c r="BO930" i="1"/>
  <c r="BS863" i="1"/>
  <c r="BQ979" i="1"/>
  <c r="BO934" i="1"/>
  <c r="BQ934" i="1"/>
  <c r="BK974" i="1"/>
  <c r="AX974" i="1"/>
  <c r="CD974" i="1" s="1"/>
  <c r="BL990" i="1"/>
  <c r="BM122" i="1"/>
  <c r="BJ511" i="1"/>
  <c r="BR511" i="1"/>
  <c r="BQ219" i="1"/>
  <c r="BR704" i="1"/>
  <c r="BL440" i="1"/>
  <c r="BJ218" i="1"/>
  <c r="BO218" i="1"/>
  <c r="BQ299" i="1"/>
  <c r="BK585" i="1"/>
  <c r="AX585" i="1"/>
  <c r="CD585" i="1" s="1"/>
  <c r="BP646" i="1"/>
  <c r="BJ445" i="1"/>
  <c r="BM445" i="1"/>
  <c r="BR24" i="1"/>
  <c r="BO396" i="1"/>
  <c r="BP496" i="1"/>
  <c r="BJ392" i="1"/>
  <c r="BP392" i="1"/>
  <c r="BQ522" i="1"/>
  <c r="BK412" i="1"/>
  <c r="AX412" i="1"/>
  <c r="CD412" i="1" s="1"/>
  <c r="BL142" i="1"/>
  <c r="BJ36" i="1"/>
  <c r="BS36" i="1"/>
  <c r="BO457" i="1"/>
  <c r="AX372" i="1"/>
  <c r="CD372" i="1" s="1"/>
  <c r="BK372" i="1"/>
  <c r="BN879" i="1"/>
  <c r="BJ383" i="1"/>
  <c r="BQ383" i="1"/>
  <c r="BO447" i="1"/>
  <c r="BL190" i="1"/>
  <c r="BS66" i="1"/>
  <c r="BJ547" i="1"/>
  <c r="BO547" i="1"/>
  <c r="BM215" i="1"/>
  <c r="BK968" i="1"/>
  <c r="AX968" i="1"/>
  <c r="CD968" i="1" s="1"/>
  <c r="BN576" i="1"/>
  <c r="BJ613" i="1"/>
  <c r="AX613" i="1"/>
  <c r="CD613" i="1" s="1"/>
  <c r="BK613" i="1"/>
  <c r="BL916" i="1"/>
  <c r="BR341" i="1"/>
  <c r="BM912" i="1"/>
  <c r="BJ318" i="1"/>
  <c r="BL318" i="1"/>
  <c r="BM222" i="1"/>
  <c r="BK352" i="1"/>
  <c r="AX352" i="1"/>
  <c r="CD352" i="1" s="1"/>
  <c r="BR26" i="1"/>
  <c r="BJ302" i="1"/>
  <c r="BL302" i="1"/>
  <c r="BR488" i="1"/>
  <c r="BO518" i="1"/>
  <c r="BQ809" i="1"/>
  <c r="BJ943" i="1"/>
  <c r="BP943" i="1"/>
  <c r="BM1011" i="1"/>
  <c r="AX944" i="1"/>
  <c r="CD944" i="1" s="1"/>
  <c r="BK944" i="1"/>
  <c r="BP335" i="1"/>
  <c r="BJ760" i="1"/>
  <c r="BO760" i="1"/>
  <c r="BO619" i="1"/>
  <c r="BQ659" i="1"/>
  <c r="BN481" i="1"/>
  <c r="BJ531" i="1"/>
  <c r="BN531" i="1"/>
  <c r="BM191" i="1"/>
  <c r="BP131" i="1"/>
  <c r="BN134" i="1"/>
  <c r="BJ226" i="1"/>
  <c r="BO226" i="1"/>
  <c r="BQ112" i="1"/>
  <c r="BN271" i="1"/>
  <c r="BO160" i="1"/>
  <c r="BJ129" i="1"/>
  <c r="BM129" i="1"/>
  <c r="BL319" i="1"/>
  <c r="AX314" i="1"/>
  <c r="CD314" i="1" s="1"/>
  <c r="BK314" i="1"/>
  <c r="BS203" i="1"/>
  <c r="BJ244" i="1"/>
  <c r="BM244" i="1"/>
  <c r="BR1007" i="1"/>
  <c r="BL822" i="1"/>
  <c r="BR58" i="1"/>
  <c r="BJ135" i="1"/>
  <c r="BO135" i="1"/>
  <c r="BQ410" i="1"/>
  <c r="BK896" i="1"/>
  <c r="AX896" i="1"/>
  <c r="CD896" i="1" s="1"/>
  <c r="BO248" i="1"/>
  <c r="BJ406" i="1"/>
  <c r="BR406" i="1"/>
  <c r="BL571" i="1"/>
  <c r="BM229" i="1"/>
  <c r="BR788" i="1"/>
  <c r="BJ514" i="1"/>
  <c r="BO514" i="1"/>
  <c r="BK536" i="1"/>
  <c r="AX536" i="1"/>
  <c r="CD536" i="1" s="1"/>
  <c r="BN432" i="1"/>
  <c r="BM856" i="1"/>
  <c r="BJ326" i="1"/>
  <c r="BL326" i="1"/>
  <c r="BM604" i="1"/>
  <c r="BM478" i="1"/>
  <c r="BQ523" i="1"/>
  <c r="BJ275" i="1"/>
  <c r="BQ275" i="1"/>
  <c r="BM813" i="1"/>
  <c r="BN980" i="1"/>
  <c r="BL695" i="1"/>
  <c r="BJ735" i="1"/>
  <c r="BO735" i="1"/>
  <c r="BP937" i="1"/>
  <c r="BO493" i="1"/>
  <c r="BO356" i="1"/>
  <c r="BR931" i="1"/>
  <c r="BS931" i="1"/>
  <c r="BM819" i="1"/>
  <c r="BJ941" i="1"/>
  <c r="BQ941" i="1"/>
  <c r="AX829" i="1"/>
  <c r="CD829" i="1" s="1"/>
  <c r="BK829" i="1"/>
  <c r="BL965" i="1"/>
  <c r="BP971" i="1"/>
  <c r="BK283" i="1"/>
  <c r="AX283" i="1"/>
  <c r="CD283" i="1" s="1"/>
  <c r="BO283" i="1"/>
  <c r="BL442" i="1"/>
  <c r="BM45" i="1"/>
  <c r="BN901" i="1"/>
  <c r="BN718" i="1"/>
  <c r="BO718" i="1"/>
  <c r="BS93" i="1"/>
  <c r="BN139" i="1"/>
  <c r="BL329" i="1"/>
  <c r="BP539" i="1"/>
  <c r="BN539" i="1"/>
  <c r="BP960" i="1"/>
  <c r="BM510" i="1"/>
  <c r="BL674" i="1"/>
  <c r="BR675" i="1"/>
  <c r="BL675" i="1"/>
  <c r="BQ338" i="1"/>
  <c r="BN84" i="1"/>
  <c r="BM701" i="1"/>
  <c r="BK344" i="1"/>
  <c r="AX344" i="1"/>
  <c r="CD344" i="1" s="1"/>
  <c r="BR344" i="1"/>
  <c r="BS502" i="1"/>
  <c r="BR81" i="1"/>
  <c r="BL648" i="1"/>
  <c r="AX175" i="1"/>
  <c r="CD175" i="1" s="1"/>
  <c r="BK175" i="1"/>
  <c r="BQ175" i="1"/>
  <c r="BL668" i="1"/>
  <c r="BM550" i="1"/>
  <c r="BS95" i="1"/>
  <c r="BJ963" i="1"/>
  <c r="BK963" i="1"/>
  <c r="AX963" i="1"/>
  <c r="CD963" i="1" s="1"/>
  <c r="BL628" i="1"/>
  <c r="BP705" i="1"/>
  <c r="BM118" i="1"/>
  <c r="BP206" i="1"/>
  <c r="BR206" i="1"/>
  <c r="BS479" i="1"/>
  <c r="BQ562" i="1"/>
  <c r="BQ188" i="1"/>
  <c r="BR208" i="1"/>
  <c r="BP208" i="1"/>
  <c r="BQ513" i="1"/>
  <c r="BL377" i="1"/>
  <c r="BN869" i="1"/>
  <c r="BS253" i="1"/>
  <c r="BL253" i="1"/>
  <c r="BS597" i="1"/>
  <c r="BR489" i="1"/>
  <c r="BO39" i="1"/>
  <c r="BN200" i="1"/>
  <c r="BO200" i="1"/>
  <c r="BQ608" i="1"/>
  <c r="BL306" i="1"/>
  <c r="BQ470" i="1"/>
  <c r="BR744" i="1"/>
  <c r="BM744" i="1"/>
  <c r="BL159" i="1"/>
  <c r="BQ180" i="1"/>
  <c r="BM769" i="1"/>
  <c r="BO917" i="1"/>
  <c r="BQ917" i="1"/>
  <c r="BL561" i="1"/>
  <c r="BS185" i="1"/>
  <c r="BK211" i="1"/>
  <c r="AX211" i="1"/>
  <c r="CD211" i="1" s="1"/>
  <c r="BR367" i="1"/>
  <c r="AX367" i="1"/>
  <c r="CD367" i="1" s="1"/>
  <c r="BK367" i="1"/>
  <c r="BP252" i="1"/>
  <c r="BN272" i="1"/>
  <c r="BL776" i="1"/>
  <c r="BO128" i="1"/>
  <c r="BM128" i="1"/>
  <c r="AX451" i="1"/>
  <c r="CD451" i="1" s="1"/>
  <c r="BK451" i="1"/>
  <c r="BR379" i="1"/>
  <c r="BM298" i="1"/>
  <c r="AX368" i="1"/>
  <c r="CD368" i="1" s="1"/>
  <c r="BK368" i="1"/>
  <c r="BR368" i="1"/>
  <c r="BN195" i="1"/>
  <c r="BS416" i="1"/>
  <c r="BS433" i="1"/>
  <c r="BO369" i="1"/>
  <c r="BQ369" i="1"/>
  <c r="BO618" i="1"/>
  <c r="BL475" i="1"/>
  <c r="BL500" i="1"/>
  <c r="BS833" i="1"/>
  <c r="BM833" i="1"/>
  <c r="BM778" i="1"/>
  <c r="BP75" i="1"/>
  <c r="BN439" i="1"/>
  <c r="BR419" i="1"/>
  <c r="BM419" i="1"/>
  <c r="BO394" i="1"/>
  <c r="BS87" i="1"/>
  <c r="BS840" i="1"/>
  <c r="BR192" i="1"/>
  <c r="BP192" i="1"/>
  <c r="BS485" i="1"/>
  <c r="BM61" i="1"/>
  <c r="BM213" i="1"/>
  <c r="BL784" i="1"/>
  <c r="BM784" i="1"/>
  <c r="BP393" i="1"/>
  <c r="BK121" i="1"/>
  <c r="AX121" i="1"/>
  <c r="CD121" i="1" s="1"/>
  <c r="BS1008" i="1"/>
  <c r="BP860" i="1"/>
  <c r="BR860" i="1"/>
  <c r="BR391" i="1"/>
  <c r="BM574" i="1"/>
  <c r="BK587" i="1"/>
  <c r="AX587" i="1"/>
  <c r="CD587" i="1" s="1"/>
  <c r="BS557" i="1"/>
  <c r="BL557" i="1"/>
  <c r="BN627" i="1"/>
  <c r="BS894" i="1"/>
  <c r="BM910" i="1"/>
  <c r="BN862" i="1"/>
  <c r="BP862" i="1"/>
  <c r="BL237" i="1"/>
  <c r="BK100" i="1"/>
  <c r="AX100" i="1"/>
  <c r="CD100" i="1" s="1"/>
  <c r="BQ739" i="1"/>
  <c r="BL235" i="1"/>
  <c r="BM235" i="1"/>
  <c r="BR806" i="1"/>
  <c r="BS685" i="1"/>
  <c r="BO731" i="1"/>
  <c r="BO709" i="1"/>
  <c r="BP709" i="1"/>
  <c r="BO857" i="1"/>
  <c r="BP35" i="1"/>
  <c r="BS687" i="1"/>
  <c r="BR740" i="1"/>
  <c r="BQ740" i="1"/>
  <c r="BS645" i="1"/>
  <c r="BN907" i="1"/>
  <c r="BR52" i="1"/>
  <c r="BQ435" i="1"/>
  <c r="BM435" i="1"/>
  <c r="BR126" i="1"/>
  <c r="AX315" i="1"/>
  <c r="CD315" i="1" s="1"/>
  <c r="BK315" i="1"/>
  <c r="BK490" i="1"/>
  <c r="AX490" i="1"/>
  <c r="CD490" i="1" s="1"/>
  <c r="BP151" i="1"/>
  <c r="BN151" i="1"/>
  <c r="BK312" i="1"/>
  <c r="AX312" i="1"/>
  <c r="CD312" i="1" s="1"/>
  <c r="BS79" i="1"/>
  <c r="BK73" i="1"/>
  <c r="AX73" i="1"/>
  <c r="CD73" i="1" s="1"/>
  <c r="BS340" i="1"/>
  <c r="BL340" i="1"/>
  <c r="BQ734" i="1"/>
  <c r="AX600" i="1"/>
  <c r="CD600" i="1" s="1"/>
  <c r="BK600" i="1"/>
  <c r="BM110" i="1"/>
  <c r="BP353" i="1"/>
  <c r="BQ353" i="1"/>
  <c r="BP920" i="1"/>
  <c r="BR507" i="1"/>
  <c r="BO924" i="1"/>
  <c r="BL463" i="1"/>
  <c r="BR463" i="1"/>
  <c r="BM359" i="1"/>
  <c r="BS902" i="1"/>
  <c r="BO884" i="1"/>
  <c r="BL961" i="1"/>
  <c r="BM961" i="1"/>
  <c r="BQ88" i="1"/>
  <c r="BR286" i="1"/>
  <c r="BK696" i="1"/>
  <c r="AX696" i="1"/>
  <c r="CD696" i="1" s="1"/>
  <c r="BO70" i="1"/>
  <c r="BQ70" i="1"/>
  <c r="BR444" i="1"/>
  <c r="BS464" i="1"/>
  <c r="BS387" i="1"/>
  <c r="BP162" i="1"/>
  <c r="BN162" i="1"/>
  <c r="BQ710" i="1"/>
  <c r="BP509" i="1"/>
  <c r="BL111" i="1"/>
  <c r="BK626" i="1"/>
  <c r="AX626" i="1"/>
  <c r="CD626" i="1" s="1"/>
  <c r="BM626" i="1"/>
  <c r="BQ48" i="1"/>
  <c r="BM456" i="1"/>
  <c r="BO258" i="1"/>
  <c r="BQ699" i="1"/>
  <c r="BR699" i="1"/>
  <c r="BS567" i="1"/>
  <c r="BR1000" i="1"/>
  <c r="BK145" i="1"/>
  <c r="AX145" i="1"/>
  <c r="CD145" i="1" s="1"/>
  <c r="BS436" i="1"/>
  <c r="BL436" i="1"/>
  <c r="BO386" i="1"/>
  <c r="BS758" i="1"/>
  <c r="BQ274" i="1"/>
  <c r="BR611" i="1"/>
  <c r="BL611" i="1"/>
  <c r="BS289" i="1"/>
  <c r="BQ542" i="1"/>
  <c r="BR508" i="1"/>
  <c r="BP528" i="1"/>
  <c r="BO528" i="1"/>
  <c r="BS534" i="1"/>
  <c r="BK384" i="1"/>
  <c r="AX384" i="1"/>
  <c r="CD384" i="1" s="1"/>
  <c r="BK834" i="1"/>
  <c r="AX834" i="1"/>
  <c r="CD834" i="1" s="1"/>
  <c r="BN399" i="1"/>
  <c r="BP399" i="1"/>
  <c r="BO105" i="1"/>
  <c r="AX624" i="1"/>
  <c r="CD624" i="1" s="1"/>
  <c r="BK624" i="1"/>
  <c r="BP264" i="1"/>
  <c r="BM672" i="1"/>
  <c r="BO672" i="1"/>
  <c r="BO90" i="1"/>
  <c r="BM294" i="1"/>
  <c r="BN101" i="1"/>
  <c r="BQ835" i="1"/>
  <c r="BK835" i="1"/>
  <c r="AX835" i="1"/>
  <c r="CD835" i="1" s="1"/>
  <c r="BS756" i="1"/>
  <c r="AX186" i="1"/>
  <c r="CD186" i="1" s="1"/>
  <c r="BK186" i="1"/>
  <c r="BN198" i="1"/>
  <c r="BR347" i="1"/>
  <c r="BO347" i="1"/>
  <c r="BQ249" i="1"/>
  <c r="BS225" i="1"/>
  <c r="BO107" i="1"/>
  <c r="BL351" i="1"/>
  <c r="BK351" i="1"/>
  <c r="AX351" i="1"/>
  <c r="CD351" i="1" s="1"/>
  <c r="BP65" i="1"/>
  <c r="BL448" i="1"/>
  <c r="BQ741" i="1"/>
  <c r="BQ795" i="1"/>
  <c r="BR795" i="1"/>
  <c r="BQ469" i="1"/>
  <c r="BN76" i="1"/>
  <c r="BP94" i="1"/>
  <c r="BL123" i="1"/>
  <c r="BR123" i="1"/>
  <c r="BP928" i="1"/>
  <c r="BK96" i="1"/>
  <c r="AX96" i="1"/>
  <c r="CD96" i="1" s="1"/>
  <c r="AX104" i="1"/>
  <c r="CD104" i="1" s="1"/>
  <c r="BK104" i="1"/>
  <c r="BQ174" i="1"/>
  <c r="BR174" i="1"/>
  <c r="BL899" i="1"/>
  <c r="BO301" i="1"/>
  <c r="BO932" i="1"/>
  <c r="BO837" i="1"/>
  <c r="BQ837" i="1"/>
  <c r="BK654" i="1"/>
  <c r="AX654" i="1"/>
  <c r="CD654" i="1" s="1"/>
  <c r="BP763" i="1"/>
  <c r="BO1012" i="1"/>
  <c r="BK777" i="1"/>
  <c r="AX777" i="1"/>
  <c r="CD777" i="1" s="1"/>
  <c r="BL777" i="1"/>
  <c r="BN643" i="1"/>
  <c r="BR641" i="1"/>
  <c r="BP843" i="1"/>
  <c r="BR411" i="1"/>
  <c r="BM411" i="1"/>
  <c r="BQ887" i="1"/>
  <c r="BN742" i="1"/>
  <c r="BS614" i="1"/>
  <c r="BN708" i="1"/>
  <c r="BS994" i="1"/>
  <c r="BL994" i="1"/>
  <c r="BQ738" i="1"/>
  <c r="BP429" i="1"/>
  <c r="BJ468" i="1"/>
  <c r="BN468" i="1"/>
  <c r="BN453" i="1"/>
  <c r="BQ882" i="1"/>
  <c r="BS881" i="1"/>
  <c r="BJ573" i="1"/>
  <c r="BM573" i="1"/>
  <c r="BM484" i="1"/>
  <c r="BN389" i="1"/>
  <c r="BS729" i="1"/>
  <c r="BJ108" i="1"/>
  <c r="BR108" i="1"/>
  <c r="BS390" i="1"/>
  <c r="BO494" i="1"/>
  <c r="BN124" i="1"/>
  <c r="BJ144" i="1"/>
  <c r="BN144" i="1"/>
  <c r="BS423" i="1"/>
  <c r="BL63" i="1"/>
  <c r="BQ706" i="1"/>
  <c r="BJ596" i="1"/>
  <c r="BS596" i="1"/>
  <c r="BS277" i="1"/>
  <c r="BK848" i="1"/>
  <c r="AX848" i="1"/>
  <c r="CD848" i="1" s="1"/>
  <c r="BP214" i="1"/>
  <c r="BJ47" i="1"/>
  <c r="BQ47" i="1"/>
  <c r="BR497" i="1"/>
  <c r="BM376" i="1"/>
  <c r="BS262" i="1"/>
  <c r="BJ168" i="1"/>
  <c r="BQ168" i="1"/>
  <c r="BQ33" i="1"/>
  <c r="AX727" i="1"/>
  <c r="CD727" i="1" s="1"/>
  <c r="BK727" i="1"/>
  <c r="BK666" i="1"/>
  <c r="AX666" i="1"/>
  <c r="CD666" i="1" s="1"/>
  <c r="BJ342" i="1"/>
  <c r="BN342" i="1"/>
  <c r="BQ880" i="1"/>
  <c r="BM566" i="1"/>
  <c r="BL952" i="1"/>
  <c r="BJ768" i="1"/>
  <c r="BO768" i="1"/>
  <c r="BS700" i="1"/>
  <c r="BR233" i="1"/>
  <c r="BP68" i="1"/>
  <c r="BJ67" i="1"/>
  <c r="BM67" i="1"/>
  <c r="BR751" i="1"/>
  <c r="BN765" i="1"/>
  <c r="BQ246" i="1"/>
  <c r="BJ259" i="1"/>
  <c r="BQ259" i="1"/>
  <c r="BS304" i="1"/>
  <c r="BR728" i="1"/>
  <c r="AX251" i="1"/>
  <c r="CD251" i="1" s="1"/>
  <c r="BK251" i="1"/>
  <c r="BJ291" i="1"/>
  <c r="BQ291" i="1"/>
  <c r="BK482" i="1"/>
  <c r="AX482" i="1"/>
  <c r="CD482" i="1" s="1"/>
  <c r="BM273" i="1"/>
  <c r="BK41" i="1"/>
  <c r="AX41" i="1"/>
  <c r="CD41" i="1" s="1"/>
  <c r="BJ692" i="1"/>
  <c r="BR692" i="1"/>
  <c r="BO51" i="1"/>
  <c r="BL1014" i="1"/>
  <c r="BR443" i="1"/>
  <c r="BJ32" i="1"/>
  <c r="BP32" i="1"/>
  <c r="BS431" i="1"/>
  <c r="BP568" i="1"/>
  <c r="BP764" i="1"/>
  <c r="BJ25" i="1"/>
  <c r="BO25" i="1"/>
  <c r="BK305" i="1"/>
  <c r="AX305" i="1"/>
  <c r="CD305" i="1" s="1"/>
  <c r="BS640" i="1"/>
  <c r="BQ165" i="1"/>
  <c r="BJ216" i="1"/>
  <c r="BQ216" i="1"/>
  <c r="BS268" i="1"/>
  <c r="BL217" i="1"/>
  <c r="BN520" i="1"/>
  <c r="BJ193" i="1"/>
  <c r="AX193" i="1"/>
  <c r="CD193" i="1" s="1"/>
  <c r="BK193" i="1"/>
  <c r="BS284" i="1"/>
  <c r="BO374" i="1"/>
  <c r="BP590" i="1"/>
  <c r="BJ599" i="1"/>
  <c r="BQ599" i="1"/>
  <c r="BL29" i="1"/>
  <c r="BS474" i="1"/>
  <c r="BO486" i="1"/>
  <c r="BJ44" i="1"/>
  <c r="BS44" i="1"/>
  <c r="BR529" i="1"/>
  <c r="BN537" i="1"/>
  <c r="BP60" i="1"/>
  <c r="BJ80" i="1"/>
  <c r="BP80" i="1"/>
  <c r="BP50" i="1"/>
  <c r="BS241" i="1"/>
  <c r="BO997" i="1"/>
  <c r="BR987" i="1"/>
  <c r="BS987" i="1"/>
  <c r="BK725" i="1"/>
  <c r="AX725" i="1"/>
  <c r="CD725" i="1" s="1"/>
  <c r="BQ332" i="1"/>
  <c r="BM358" i="1"/>
  <c r="BJ491" i="1"/>
  <c r="BM491" i="1"/>
  <c r="BR505" i="1"/>
  <c r="BN438" i="1"/>
  <c r="BQ360" i="1"/>
  <c r="BJ31" i="1"/>
  <c r="BQ31" i="1"/>
  <c r="BN803" i="1"/>
  <c r="BQ842" i="1"/>
  <c r="BR676" i="1"/>
  <c r="BJ581" i="1"/>
  <c r="BK581" i="1"/>
  <c r="AX581" i="1"/>
  <c r="CD581" i="1" s="1"/>
  <c r="BN802" i="1"/>
  <c r="BK395" i="1"/>
  <c r="AX395" i="1"/>
  <c r="CD395" i="1" s="1"/>
  <c r="BP893" i="1"/>
  <c r="BJ196" i="1"/>
  <c r="BS196" i="1"/>
  <c r="BN371" i="1"/>
  <c r="BR173" i="1"/>
  <c r="BJ548" i="1"/>
  <c r="BN548" i="1"/>
  <c r="BL197" i="1"/>
  <c r="BR586" i="1"/>
  <c r="BP877" i="1"/>
  <c r="BJ212" i="1"/>
  <c r="BM212" i="1"/>
  <c r="BP228" i="1"/>
  <c r="BO827" i="1"/>
  <c r="BN839" i="1"/>
  <c r="BJ446" i="1"/>
  <c r="BS446" i="1"/>
  <c r="BL364" i="1"/>
  <c r="BO407" i="1"/>
  <c r="BS194" i="1"/>
  <c r="BJ380" i="1"/>
  <c r="BP380" i="1"/>
  <c r="BR400" i="1"/>
  <c r="BK904" i="1"/>
  <c r="AX904" i="1"/>
  <c r="CD904" i="1" s="1"/>
  <c r="BP327" i="1"/>
  <c r="BS962" i="1"/>
  <c r="BM962" i="1"/>
  <c r="BL852" i="1"/>
  <c r="BK533" i="1"/>
  <c r="AX533" i="1"/>
  <c r="CD533" i="1" s="1"/>
  <c r="BN417" i="1"/>
  <c r="BJ519" i="1"/>
  <c r="BR519" i="1"/>
  <c r="BS247" i="1"/>
  <c r="BN691" i="1"/>
  <c r="BR736" i="1"/>
  <c r="BJ183" i="1"/>
  <c r="BR183" i="1"/>
  <c r="BK424" i="1"/>
  <c r="AX424" i="1"/>
  <c r="CD424" i="1" s="1"/>
  <c r="BR345" i="1"/>
  <c r="BN919" i="1"/>
  <c r="BJ922" i="1"/>
  <c r="BM922" i="1"/>
  <c r="BQ323" i="1"/>
  <c r="BN449" i="1"/>
  <c r="BL385" i="1"/>
  <c r="BJ307" i="1"/>
  <c r="BO307" i="1"/>
  <c r="BQ418" i="1"/>
  <c r="BN956" i="1"/>
  <c r="BQ714" i="1"/>
  <c r="BJ414" i="1"/>
  <c r="AX414" i="1"/>
  <c r="CD414" i="1" s="1"/>
  <c r="BK414" i="1"/>
  <c r="BS363" i="1"/>
  <c r="BS555" i="1"/>
  <c r="BO981" i="1"/>
  <c r="BJ263" i="1"/>
  <c r="BS263" i="1"/>
  <c r="AX563" i="1"/>
  <c r="CD563" i="1" s="1"/>
  <c r="BK563" i="1"/>
  <c r="BN560" i="1"/>
  <c r="BL984" i="1"/>
  <c r="BJ230" i="1"/>
  <c r="AX230" i="1"/>
  <c r="CD230" i="1" s="1"/>
  <c r="BK230" i="1"/>
  <c r="BP220" i="1"/>
  <c r="BQ595" i="1"/>
  <c r="BS553" i="1"/>
  <c r="BJ434" i="1"/>
  <c r="BO434" i="1"/>
  <c r="BL948" i="1"/>
  <c r="BP558" i="1"/>
  <c r="BK278" i="1"/>
  <c r="AX278" i="1"/>
  <c r="CD278" i="1" s="1"/>
  <c r="BJ683" i="1"/>
  <c r="BK683" i="1"/>
  <c r="AX683" i="1"/>
  <c r="CD683" i="1" s="1"/>
  <c r="BS78" i="1"/>
  <c r="BK322" i="1"/>
  <c r="AX322" i="1"/>
  <c r="CD322" i="1" s="1"/>
  <c r="BM832" i="1"/>
  <c r="BJ462" i="1"/>
  <c r="BS462" i="1"/>
  <c r="BK337" i="1"/>
  <c r="AX337" i="1"/>
  <c r="CD337" i="1" s="1"/>
  <c r="BK1016" i="1"/>
  <c r="AX1016" i="1"/>
  <c r="CD1016" i="1" s="1"/>
  <c r="BN177" i="1"/>
  <c r="BJ421" i="1"/>
  <c r="BS421" i="1"/>
  <c r="BK472" i="1"/>
  <c r="AX472" i="1"/>
  <c r="CD472" i="1" s="1"/>
  <c r="BQ524" i="1"/>
  <c r="BQ166" i="1"/>
  <c r="BJ792" i="1"/>
  <c r="BO792" i="1"/>
  <c r="BN130" i="1"/>
  <c r="BO540" i="1"/>
  <c r="BL40" i="1"/>
  <c r="BJ223" i="1"/>
  <c r="BR223" i="1"/>
  <c r="BR815" i="1"/>
  <c r="BQ794" i="1"/>
  <c r="BQ115" i="1"/>
  <c r="BJ471" i="1"/>
  <c r="BK471" i="1"/>
  <c r="AX471" i="1"/>
  <c r="CD471" i="1" s="1"/>
  <c r="BP300" i="1"/>
  <c r="BM366" i="1"/>
  <c r="BS370" i="1"/>
  <c r="BJ316" i="1"/>
  <c r="BN316" i="1"/>
  <c r="BS336" i="1"/>
  <c r="BM239" i="1"/>
  <c r="BR74" i="1"/>
  <c r="BJ838" i="1"/>
  <c r="BQ838" i="1"/>
  <c r="BL381" i="1"/>
  <c r="BS967" i="1"/>
  <c r="BN54" i="1"/>
  <c r="BJ375" i="1"/>
  <c r="BS375" i="1"/>
  <c r="BS224" i="1"/>
  <c r="BL154" i="1"/>
  <c r="BP119" i="1"/>
  <c r="BJ616" i="1"/>
  <c r="BP616" i="1"/>
  <c r="BO575" i="1"/>
  <c r="BQ866" i="1"/>
  <c r="BO775" i="1"/>
  <c r="BJ420" i="1"/>
  <c r="BM420" i="1"/>
  <c r="BN325" i="1"/>
  <c r="BR985" i="1"/>
  <c r="BS1009" i="1"/>
  <c r="BJ606" i="1"/>
  <c r="BR606" i="1"/>
  <c r="BK631" i="1"/>
  <c r="AX631" i="1"/>
  <c r="CD631" i="1" s="1"/>
  <c r="BL671" i="1"/>
  <c r="BR564" i="1"/>
  <c r="BO99" i="1"/>
  <c r="BK970" i="1"/>
  <c r="AX970" i="1"/>
  <c r="CD970" i="1" s="1"/>
  <c r="BJ292" i="1"/>
  <c r="BP292" i="1"/>
  <c r="BM867" i="1"/>
  <c r="BQ858" i="1"/>
  <c r="BQ621" i="1"/>
  <c r="BJ791" i="1"/>
  <c r="BP791" i="1"/>
  <c r="BP905" i="1"/>
  <c r="BN495" i="1"/>
  <c r="BM694" i="1"/>
  <c r="BJ634" i="1"/>
  <c r="BN634" i="1"/>
  <c r="BS184" i="1"/>
  <c r="BK888" i="1"/>
  <c r="AX888" i="1"/>
  <c r="CD888" i="1" s="1"/>
  <c r="BK450" i="1"/>
  <c r="AX450" i="1"/>
  <c r="CD450" i="1" s="1"/>
  <c r="BJ636" i="1"/>
  <c r="BS636" i="1"/>
  <c r="BR656" i="1"/>
  <c r="BL441" i="1"/>
  <c r="BO583" i="1"/>
  <c r="BJ293" i="1"/>
  <c r="BO293" i="1"/>
  <c r="BS125" i="1"/>
  <c r="BN789" i="1"/>
  <c r="BL187" i="1"/>
  <c r="BJ526" i="1"/>
  <c r="BK526" i="1"/>
  <c r="AX526" i="1"/>
  <c r="CD526" i="1" s="1"/>
  <c r="BS467" i="1"/>
  <c r="BP288" i="1"/>
  <c r="BL992" i="1"/>
  <c r="BJ201" i="1"/>
  <c r="BO201" i="1"/>
  <c r="BP680" i="1"/>
  <c r="BR610" i="1"/>
  <c r="BQ745" i="1"/>
  <c r="BJ883" i="1"/>
  <c r="BS883" i="1"/>
  <c r="BM690" i="1"/>
  <c r="BP483" i="1"/>
  <c r="BQ554" i="1"/>
  <c r="BJ143" i="1"/>
  <c r="BO143" i="1"/>
  <c r="BK297" i="1"/>
  <c r="AX297" i="1"/>
  <c r="CD297" i="1" s="1"/>
  <c r="BM398" i="1"/>
  <c r="BO270" i="1"/>
  <c r="BJ127" i="1"/>
  <c r="BO127" i="1"/>
  <c r="BO455" i="1"/>
  <c r="BO148" i="1"/>
  <c r="BN798" i="1"/>
  <c r="BJ152" i="1"/>
  <c r="BP152" i="1"/>
  <c r="BM204" i="1"/>
  <c r="BL153" i="1"/>
  <c r="BO569" i="1"/>
  <c r="BJ504" i="1"/>
  <c r="BQ504" i="1"/>
  <c r="BK476" i="1"/>
  <c r="AX476" i="1"/>
  <c r="CD476" i="1" s="1"/>
  <c r="BK521" i="1"/>
  <c r="AX521" i="1"/>
  <c r="CD521" i="1" s="1"/>
  <c r="BN498" i="1"/>
  <c r="BJ771" i="1"/>
  <c r="BL771" i="1"/>
  <c r="BM730" i="1"/>
  <c r="BL559" i="1"/>
  <c r="BM382" i="1"/>
  <c r="BJ236" i="1"/>
  <c r="BM236" i="1"/>
  <c r="BS570" i="1"/>
  <c r="BL161" i="1"/>
  <c r="BL401" i="1"/>
  <c r="BJ415" i="1"/>
  <c r="BR415" i="1"/>
  <c r="BR330" i="1"/>
  <c r="BS266" i="1"/>
  <c r="BS34" i="1"/>
  <c r="BJ677" i="1"/>
  <c r="BL677" i="1"/>
  <c r="BP720" i="1"/>
  <c r="BK310" i="1"/>
  <c r="AX310" i="1"/>
  <c r="CD310" i="1" s="1"/>
  <c r="BQ238" i="1"/>
  <c r="BJ49" i="1"/>
  <c r="BO49" i="1"/>
  <c r="BK346" i="1"/>
  <c r="AX346" i="1"/>
  <c r="CD346" i="1" s="1"/>
  <c r="BO796" i="1"/>
  <c r="BO296" i="1"/>
  <c r="BJ503" i="1"/>
  <c r="BR503" i="1"/>
  <c r="BQ617" i="1"/>
  <c r="BM853" i="1"/>
  <c r="BS818" i="1"/>
  <c r="BJ752" i="1"/>
  <c r="BO752" i="1"/>
  <c r="BS556" i="1"/>
  <c r="BM62" i="1"/>
  <c r="BS137" i="1"/>
  <c r="BJ572" i="1"/>
  <c r="BN572" i="1"/>
  <c r="BR592" i="1"/>
  <c r="BM499" i="1"/>
  <c r="BM538" i="1"/>
  <c r="BJ506" i="1"/>
  <c r="BO506" i="1"/>
  <c r="BL637" i="1"/>
  <c r="BS793" i="1"/>
  <c r="BN454" i="1"/>
  <c r="BJ72" i="1"/>
  <c r="BP72" i="1"/>
  <c r="BM480" i="1"/>
  <c r="BS427" i="1"/>
  <c r="BK650" i="1"/>
  <c r="AX650" i="1"/>
  <c r="CD650" i="1" s="1"/>
  <c r="BJ872" i="1"/>
  <c r="BO872" i="1"/>
  <c r="BO603" i="1"/>
  <c r="BN988" i="1"/>
  <c r="BP630" i="1"/>
  <c r="BJ164" i="1"/>
  <c r="BM164" i="1"/>
  <c r="BM995" i="1"/>
  <c r="BK665" i="1"/>
  <c r="AX665" i="1"/>
  <c r="CD665" i="1" s="1"/>
  <c r="BM753" i="1"/>
  <c r="BR947" i="1"/>
  <c r="BS947" i="1"/>
  <c r="BS773" i="1"/>
  <c r="BL846" i="1"/>
  <c r="BK681" i="1"/>
  <c r="AX681" i="1"/>
  <c r="CD681" i="1" s="1"/>
  <c r="BN678" i="1"/>
  <c r="BO678" i="1"/>
  <c r="BJ989" i="1"/>
  <c r="BQ989" i="1"/>
  <c r="BJ945" i="1"/>
  <c r="BN945" i="1"/>
  <c r="BR903" i="1"/>
  <c r="BR969" i="1"/>
  <c r="AX689" i="1"/>
  <c r="CD689" i="1" s="1"/>
  <c r="BK689" i="1"/>
  <c r="BJ308" i="1"/>
  <c r="BN308" i="1"/>
  <c r="BP365" i="1"/>
  <c r="BN605" i="1"/>
  <c r="BM1015" i="1"/>
  <c r="BJ649" i="1"/>
  <c r="BO649" i="1"/>
  <c r="BL405" i="1"/>
  <c r="AX816" i="1"/>
  <c r="CD816" i="1" s="1"/>
  <c r="BK816" i="1"/>
  <c r="BN150" i="1"/>
  <c r="BJ425" i="1"/>
  <c r="BP425" i="1"/>
  <c r="BQ290" i="1"/>
  <c r="BN892" i="1"/>
  <c r="BN169" i="1"/>
  <c r="BJ114" i="1"/>
  <c r="BS114" i="1"/>
  <c r="BP256" i="1"/>
  <c r="BK549" i="1"/>
  <c r="AX549" i="1"/>
  <c r="CD549" i="1" s="1"/>
  <c r="BR859" i="1"/>
  <c r="BJ601" i="1"/>
  <c r="BO601" i="1"/>
  <c r="BS459" i="1"/>
  <c r="BL231" i="1"/>
  <c r="BP158" i="1"/>
  <c r="BJ544" i="1"/>
  <c r="BR544" i="1"/>
  <c r="BQ577" i="1"/>
  <c r="BK242" i="1"/>
  <c r="AX242" i="1"/>
  <c r="CD242" i="1" s="1"/>
  <c r="BL936" i="1"/>
  <c r="BJ138" i="1"/>
  <c r="BS138" i="1"/>
  <c r="BP1001" i="1"/>
  <c r="BM957" i="1"/>
  <c r="BK946" i="1"/>
  <c r="AX946" i="1"/>
  <c r="CD946" i="1" s="1"/>
  <c r="BJ172" i="1"/>
  <c r="BM172" i="1"/>
  <c r="BL311" i="1"/>
  <c r="BM89" i="1"/>
  <c r="BN545" i="1"/>
  <c r="BJ163" i="1"/>
  <c r="BN163" i="1"/>
  <c r="BS535" i="1"/>
  <c r="BS64" i="1"/>
  <c r="BP770" i="1"/>
  <c r="BJ404" i="1"/>
  <c r="BS404" i="1"/>
  <c r="BK647" i="1"/>
  <c r="AX647" i="1"/>
  <c r="CD647" i="1" s="1"/>
  <c r="BN408" i="1"/>
  <c r="AX460" i="1"/>
  <c r="CD460" i="1" s="1"/>
  <c r="BK460" i="1"/>
  <c r="BJ303" i="1"/>
  <c r="AX303" i="1"/>
  <c r="CD303" i="1" s="1"/>
  <c r="BK303" i="1"/>
  <c r="BS546" i="1"/>
  <c r="BS800" i="1"/>
  <c r="BO732" i="1"/>
  <c r="BJ255" i="1"/>
  <c r="BS255" i="1"/>
  <c r="BQ155" i="1"/>
  <c r="BL966" i="1"/>
  <c r="BK986" i="1"/>
  <c r="AX986" i="1"/>
  <c r="CD986" i="1" s="1"/>
  <c r="BJ754" i="1"/>
  <c r="BS754" i="1"/>
  <c r="BL295" i="1"/>
  <c r="BO492" i="1"/>
  <c r="BP254" i="1"/>
  <c r="BJ465" i="1"/>
  <c r="BQ465" i="1"/>
  <c r="BO43" i="1"/>
  <c r="BS334" i="1"/>
  <c r="BP723" i="1"/>
  <c r="BJ69" i="1"/>
  <c r="AX69" i="1"/>
  <c r="CD69" i="1" s="1"/>
  <c r="BK69" i="1"/>
  <c r="BP202" i="1"/>
  <c r="BM933" i="1"/>
  <c r="BL976" i="1"/>
  <c r="BJ543" i="1"/>
  <c r="BK543" i="1"/>
  <c r="AX543" i="1"/>
  <c r="CD543" i="1" s="1"/>
  <c r="BS30" i="1"/>
  <c r="BM321" i="1"/>
  <c r="BP265" i="1"/>
  <c r="BJ120" i="1"/>
  <c r="BN120" i="1"/>
  <c r="BP552" i="1"/>
  <c r="BL209" i="1"/>
  <c r="BK873" i="1"/>
  <c r="AX873" i="1"/>
  <c r="CD873" i="1" s="1"/>
  <c r="BO926" i="1"/>
  <c r="BQ926" i="1"/>
  <c r="BN755" i="1"/>
  <c r="BQ635" i="1"/>
  <c r="BP996" i="1"/>
  <c r="BL824" i="1"/>
  <c r="BO824" i="1"/>
  <c r="BS527" i="1"/>
  <c r="BN828" i="1"/>
  <c r="BK97" i="1"/>
  <c r="AX97" i="1"/>
  <c r="CD97" i="1" s="1"/>
  <c r="BJ133" i="1"/>
  <c r="BQ133" i="1"/>
  <c r="BQ227" i="1"/>
  <c r="BR276" i="1"/>
  <c r="BP670" i="1"/>
  <c r="BJ779" i="1"/>
  <c r="BL779" i="1"/>
  <c r="BM167" i="1"/>
  <c r="BN328" i="1"/>
  <c r="BP257" i="1"/>
  <c r="BJ92" i="1"/>
  <c r="BS92" i="1"/>
  <c r="BM207" i="1"/>
  <c r="BS409" i="1"/>
  <c r="BQ98" i="1"/>
  <c r="BJ817" i="1"/>
  <c r="BN817" i="1"/>
  <c r="BM28" i="1"/>
  <c r="BR841" i="1"/>
  <c r="BP715" i="1"/>
  <c r="BJ897" i="1"/>
  <c r="BN897" i="1"/>
  <c r="BR991" i="1"/>
  <c r="BM724" i="1"/>
  <c r="BS517" i="1"/>
  <c r="BJ921" i="1"/>
  <c r="BN921" i="1"/>
  <c r="BS713" i="1"/>
  <c r="BL713" i="1"/>
  <c r="BR886" i="1"/>
  <c r="BK823" i="1"/>
  <c r="AX823" i="1"/>
  <c r="CD823" i="1" s="1"/>
  <c r="BM607" i="1"/>
  <c r="BM855" i="1"/>
  <c r="BO855" i="1"/>
  <c r="BN906" i="1"/>
  <c r="BK349" i="1"/>
  <c r="AX349" i="1"/>
  <c r="CD349" i="1" s="1"/>
  <c r="BM759" i="1"/>
  <c r="BS799" i="1"/>
  <c r="BN799" i="1"/>
  <c r="BR234" i="1"/>
  <c r="BQ113" i="1"/>
  <c r="BM199" i="1"/>
  <c r="BR146" i="1"/>
  <c r="BK146" i="1"/>
  <c r="AX146" i="1"/>
  <c r="CD146" i="1" s="1"/>
  <c r="BL354" i="1"/>
  <c r="BL38" i="1"/>
  <c r="BR473" i="1"/>
  <c r="BS402" i="1"/>
  <c r="BM402" i="1"/>
  <c r="BR512" i="1"/>
  <c r="BL805" i="1"/>
  <c r="BQ189" i="1"/>
  <c r="BO22" i="1"/>
  <c r="BQ22" i="1"/>
  <c r="BL140" i="1"/>
  <c r="BS240" i="1"/>
  <c r="BL136" i="1"/>
  <c r="BS42" i="1"/>
  <c r="BM42" i="1"/>
  <c r="BO156" i="1"/>
  <c r="BS102" i="1"/>
  <c r="BS91" i="1"/>
  <c r="BN362" i="1"/>
  <c r="BP362" i="1"/>
  <c r="BL116" i="1"/>
  <c r="BS623" i="1"/>
  <c r="BN430" i="1"/>
  <c r="BP428" i="1"/>
  <c r="BL428" i="1"/>
  <c r="BK86" i="1"/>
  <c r="AX86" i="1"/>
  <c r="CD86" i="1" s="1"/>
  <c r="BN361" i="1"/>
  <c r="BS282" i="1"/>
  <c r="BO582" i="1"/>
  <c r="BQ582" i="1"/>
  <c r="BO712" i="1"/>
  <c r="BL320" i="1"/>
  <c r="BP357" i="1"/>
  <c r="BQ660" i="1"/>
  <c r="AX660" i="1"/>
  <c r="CD660" i="1" s="1"/>
  <c r="BK660" i="1"/>
  <c r="BS707" i="1"/>
  <c r="AX664" i="1"/>
  <c r="CD664" i="1" s="1"/>
  <c r="BK664" i="1"/>
  <c r="BQ350" i="1"/>
  <c r="BL182" i="1"/>
  <c r="BR182" i="1"/>
  <c r="BP331" i="1"/>
  <c r="BR57" i="1"/>
  <c r="BR279" i="1"/>
  <c r="BS232" i="1"/>
  <c r="BP232" i="1"/>
  <c r="BS37" i="1"/>
  <c r="BK983" i="1"/>
  <c r="AX983" i="1"/>
  <c r="CD983" i="1" s="1"/>
  <c r="BP923" i="1"/>
  <c r="BS1010" i="1"/>
  <c r="BL1010" i="1"/>
  <c r="BO688" i="1"/>
  <c r="BS71" i="1"/>
  <c r="BP551" i="1"/>
  <c r="BM106" i="1"/>
  <c r="AX106" i="1"/>
  <c r="CD106" i="1" s="1"/>
  <c r="BK106" i="1"/>
  <c r="BP339" i="1"/>
  <c r="BS23" i="1"/>
  <c r="BO287" i="1"/>
  <c r="BO487" i="1"/>
  <c r="BP487" i="1"/>
  <c r="BL466" i="1"/>
  <c r="BS774" i="1"/>
  <c r="BO281" i="1"/>
  <c r="BS103" i="1"/>
  <c r="BN103" i="1"/>
  <c r="BP179" i="1"/>
  <c r="BP59" i="1"/>
  <c r="BS864" i="1"/>
  <c r="BN55" i="1"/>
  <c r="BP55" i="1"/>
  <c r="BP808" i="1"/>
  <c r="BR250" i="1"/>
  <c r="BK667" i="1"/>
  <c r="AX667" i="1"/>
  <c r="CD667" i="1" s="1"/>
  <c r="BM711" i="1"/>
  <c r="BN711" i="1"/>
  <c r="BK1005" i="1"/>
  <c r="AX1005" i="1"/>
  <c r="CD1005" i="1" s="1"/>
  <c r="BS313" i="1"/>
  <c r="BN422" i="1"/>
  <c r="BK82" i="1"/>
  <c r="AX82" i="1"/>
  <c r="CD82" i="1" s="1"/>
  <c r="BM82" i="1"/>
  <c r="BQ632" i="1"/>
  <c r="BL343" i="1"/>
  <c r="BL178" i="1"/>
  <c r="BO46" i="1"/>
  <c r="BQ46" i="1"/>
  <c r="BN898" i="1"/>
  <c r="BO532" i="1"/>
  <c r="BL210" i="1"/>
  <c r="BS280" i="1"/>
  <c r="BR280" i="1"/>
  <c r="AX176" i="1"/>
  <c r="CD176" i="1" s="1"/>
  <c r="BK176" i="1"/>
  <c r="BK584" i="1"/>
  <c r="AX584" i="1"/>
  <c r="CD584" i="1" s="1"/>
  <c r="BM170" i="1"/>
  <c r="BK348" i="1"/>
  <c r="AX348" i="1"/>
  <c r="CD348" i="1" s="1"/>
  <c r="BN348" i="1"/>
  <c r="BQ56" i="1"/>
  <c r="BP27" i="1"/>
  <c r="BL578" i="1"/>
  <c r="BL625" i="1"/>
  <c r="BN625" i="1"/>
  <c r="BM317" i="1"/>
  <c r="BK951" i="1"/>
  <c r="AX951" i="1"/>
  <c r="CD951" i="1" s="1"/>
  <c r="BL594" i="1"/>
  <c r="BP820" i="1"/>
  <c r="BR820" i="1"/>
  <c r="BK749" i="1"/>
  <c r="AX749" i="1"/>
  <c r="CD749" i="1" s="1"/>
  <c r="BN612" i="1"/>
  <c r="BP261" i="1"/>
  <c r="BO950" i="1"/>
  <c r="BP950" i="1"/>
  <c r="BQ927" i="1"/>
  <c r="BM661" i="1"/>
  <c r="BM998" i="1"/>
  <c r="BP782" i="1"/>
  <c r="BO782" i="1"/>
  <c r="BN930" i="1"/>
  <c r="BK863" i="1"/>
  <c r="AX863" i="1"/>
  <c r="CD863" i="1" s="1"/>
  <c r="BP979" i="1"/>
  <c r="BJ934" i="1"/>
  <c r="BP934" i="1"/>
  <c r="BR974" i="1"/>
  <c r="BS990" i="1"/>
  <c r="BR122" i="1"/>
  <c r="BQ511" i="1"/>
  <c r="BP511" i="1"/>
  <c r="BP219" i="1"/>
  <c r="BQ704" i="1"/>
  <c r="BK440" i="1"/>
  <c r="AX440" i="1"/>
  <c r="CD440" i="1" s="1"/>
  <c r="BM218" i="1"/>
  <c r="BN218" i="1"/>
  <c r="BP299" i="1"/>
  <c r="BR585" i="1"/>
  <c r="BN646" i="1"/>
  <c r="BS445" i="1"/>
  <c r="BL445" i="1"/>
  <c r="BQ24" i="1"/>
  <c r="BN396" i="1"/>
  <c r="BL496" i="1"/>
  <c r="BM392" i="1"/>
  <c r="BO392" i="1"/>
  <c r="BP522" i="1"/>
  <c r="BR412" i="1"/>
  <c r="BN142" i="1"/>
  <c r="BQ36" i="1"/>
  <c r="BK36" i="1"/>
  <c r="AX36" i="1"/>
  <c r="CD36" i="1" s="1"/>
  <c r="BM457" i="1"/>
  <c r="BS372" i="1"/>
  <c r="BL879" i="1"/>
  <c r="BN383" i="1"/>
  <c r="BP383" i="1"/>
  <c r="BS447" i="1"/>
  <c r="BN190" i="1"/>
  <c r="BR66" i="1"/>
  <c r="BS547" i="1"/>
  <c r="BN547" i="1"/>
  <c r="BL215" i="1"/>
  <c r="BR968" i="1"/>
  <c r="BL576" i="1"/>
  <c r="BP613" i="1"/>
  <c r="BR613" i="1"/>
  <c r="BS916" i="1"/>
  <c r="BP341" i="1"/>
  <c r="BS912" i="1"/>
  <c r="BK318" i="1"/>
  <c r="AX318" i="1"/>
  <c r="CD318" i="1" s="1"/>
  <c r="BR318" i="1"/>
  <c r="BS222" i="1"/>
  <c r="BS352" i="1"/>
  <c r="AX26" i="1"/>
  <c r="CD26" i="1" s="1"/>
  <c r="BK26" i="1"/>
  <c r="BS302" i="1"/>
  <c r="BR302" i="1"/>
  <c r="BQ488" i="1"/>
  <c r="BM518" i="1"/>
  <c r="BM809" i="1"/>
  <c r="BN943" i="1"/>
  <c r="BO943" i="1"/>
  <c r="BL1011" i="1"/>
  <c r="BR944" i="1"/>
  <c r="BN335" i="1"/>
  <c r="BL760" i="1"/>
  <c r="BM760" i="1"/>
  <c r="BN619" i="1"/>
  <c r="BP659" i="1"/>
  <c r="BL481" i="1"/>
  <c r="BS531" i="1"/>
  <c r="BL531" i="1"/>
  <c r="BL191" i="1"/>
  <c r="BN131" i="1"/>
  <c r="BM134" i="1"/>
  <c r="BP226" i="1"/>
  <c r="BN226" i="1"/>
  <c r="BP112" i="1"/>
  <c r="BL271" i="1"/>
  <c r="BN160" i="1"/>
  <c r="BQ129" i="1"/>
  <c r="BL129" i="1"/>
  <c r="BS319" i="1"/>
  <c r="BL314" i="1"/>
  <c r="BR203" i="1"/>
  <c r="BR244" i="1"/>
  <c r="BL244" i="1"/>
  <c r="BQ1007" i="1"/>
  <c r="BS822" i="1"/>
  <c r="BK58" i="1"/>
  <c r="AX58" i="1"/>
  <c r="CD58" i="1" s="1"/>
  <c r="BP135" i="1"/>
  <c r="BN135" i="1"/>
  <c r="BP410" i="1"/>
  <c r="BR896" i="1"/>
  <c r="BM248" i="1"/>
  <c r="BO406" i="1"/>
  <c r="BQ406" i="1"/>
  <c r="BR571" i="1"/>
  <c r="BP229" i="1"/>
  <c r="BN788" i="1"/>
  <c r="BR514" i="1"/>
  <c r="BM514" i="1"/>
  <c r="BR536" i="1"/>
  <c r="BS432" i="1"/>
  <c r="BS856" i="1"/>
  <c r="BS326" i="1"/>
  <c r="BR326" i="1"/>
  <c r="BL604" i="1"/>
  <c r="BR478" i="1"/>
  <c r="BM523" i="1"/>
  <c r="BM275" i="1"/>
  <c r="BO275" i="1"/>
  <c r="BN813" i="1"/>
  <c r="BM980" i="1"/>
  <c r="BS695" i="1"/>
  <c r="BM735" i="1"/>
  <c r="BN735" i="1"/>
  <c r="BO937" i="1"/>
  <c r="BN493" i="1"/>
  <c r="BS356" i="1"/>
  <c r="BJ931" i="1"/>
  <c r="BK931" i="1"/>
  <c r="AX931" i="1"/>
  <c r="CD931" i="1" s="1"/>
  <c r="BL819" i="1"/>
  <c r="BO941" i="1"/>
  <c r="BJ829" i="1"/>
  <c r="BR829" i="1"/>
  <c r="BS965" i="1"/>
  <c r="BO971" i="1"/>
  <c r="BR283" i="1"/>
  <c r="BJ442" i="1"/>
  <c r="BP442" i="1"/>
  <c r="BL45" i="1"/>
  <c r="BM901" i="1"/>
  <c r="BM718" i="1"/>
  <c r="BJ93" i="1"/>
  <c r="BK93" i="1"/>
  <c r="AX93" i="1"/>
  <c r="CD93" i="1" s="1"/>
  <c r="BM139" i="1"/>
  <c r="BM329" i="1"/>
  <c r="BQ539" i="1"/>
  <c r="BJ960" i="1"/>
  <c r="BO960" i="1"/>
  <c r="BL510" i="1"/>
  <c r="BR674" i="1"/>
  <c r="BS675" i="1"/>
  <c r="BJ338" i="1"/>
  <c r="BP338" i="1"/>
  <c r="BM84" i="1"/>
  <c r="BL701" i="1"/>
  <c r="BS344" i="1"/>
  <c r="BJ502" i="1"/>
  <c r="BK502" i="1"/>
  <c r="AX502" i="1"/>
  <c r="CD502" i="1" s="1"/>
  <c r="BQ81" i="1"/>
  <c r="BS648" i="1"/>
  <c r="BS175" i="1"/>
  <c r="BJ668" i="1"/>
  <c r="BS668" i="1"/>
  <c r="BO550" i="1"/>
  <c r="BR95" i="1"/>
  <c r="BQ963" i="1"/>
  <c r="BJ628" i="1"/>
  <c r="BS628" i="1"/>
  <c r="BO705" i="1"/>
  <c r="BL118" i="1"/>
  <c r="BQ206" i="1"/>
  <c r="BJ479" i="1"/>
  <c r="BK479" i="1"/>
  <c r="AX479" i="1"/>
  <c r="CD479" i="1" s="1"/>
  <c r="BS562" i="1"/>
  <c r="BN188" i="1"/>
  <c r="BO208" i="1"/>
  <c r="BJ513" i="1"/>
  <c r="BP513" i="1"/>
  <c r="BM377" i="1"/>
  <c r="BM869" i="1"/>
  <c r="BQ253" i="1"/>
  <c r="BJ597" i="1"/>
  <c r="BK597" i="1"/>
  <c r="AX597" i="1"/>
  <c r="CD597" i="1" s="1"/>
  <c r="BQ489" i="1"/>
  <c r="BL39" i="1"/>
  <c r="BM200" i="1"/>
  <c r="BJ608" i="1"/>
  <c r="BP608" i="1"/>
  <c r="BR306" i="1"/>
  <c r="BO470" i="1"/>
  <c r="BN744" i="1"/>
  <c r="BJ159" i="1"/>
  <c r="BR159" i="1"/>
  <c r="BP180" i="1"/>
  <c r="AX769" i="1"/>
  <c r="CD769" i="1" s="1"/>
  <c r="BK769" i="1"/>
  <c r="BP917" i="1"/>
  <c r="BJ561" i="1"/>
  <c r="BQ561" i="1"/>
  <c r="BK185" i="1"/>
  <c r="AX185" i="1"/>
  <c r="CD185" i="1" s="1"/>
  <c r="BS211" i="1"/>
  <c r="BQ367" i="1"/>
  <c r="BJ252" i="1"/>
  <c r="BN252" i="1"/>
  <c r="BM272" i="1"/>
  <c r="BS776" i="1"/>
  <c r="BS128" i="1"/>
  <c r="BJ451" i="1"/>
  <c r="BO451" i="1"/>
  <c r="BS379" i="1"/>
  <c r="AX298" i="1"/>
  <c r="CD298" i="1" s="1"/>
  <c r="BK298" i="1"/>
  <c r="BM368" i="1"/>
  <c r="BJ195" i="1"/>
  <c r="BM195" i="1"/>
  <c r="AX416" i="1"/>
  <c r="CD416" i="1" s="1"/>
  <c r="BK416" i="1"/>
  <c r="BN433" i="1"/>
  <c r="BN369" i="1"/>
  <c r="BJ618" i="1"/>
  <c r="BN618" i="1"/>
  <c r="BS475" i="1"/>
  <c r="BQ500" i="1"/>
  <c r="AX833" i="1"/>
  <c r="CD833" i="1" s="1"/>
  <c r="BK833" i="1"/>
  <c r="BJ778" i="1"/>
  <c r="BS778" i="1"/>
  <c r="BO75" i="1"/>
  <c r="BM439" i="1"/>
  <c r="BQ419" i="1"/>
  <c r="BJ394" i="1"/>
  <c r="BN394" i="1"/>
  <c r="BK87" i="1"/>
  <c r="AX87" i="1"/>
  <c r="CD87" i="1" s="1"/>
  <c r="AX840" i="1"/>
  <c r="CD840" i="1" s="1"/>
  <c r="BK840" i="1"/>
  <c r="BO192" i="1"/>
  <c r="BJ485" i="1"/>
  <c r="BK485" i="1"/>
  <c r="AX485" i="1"/>
  <c r="CD485" i="1" s="1"/>
  <c r="BL61" i="1"/>
  <c r="BP213" i="1"/>
  <c r="BR784" i="1"/>
  <c r="BJ393" i="1"/>
  <c r="BO393" i="1"/>
  <c r="BP121" i="1"/>
  <c r="AX1008" i="1"/>
  <c r="CD1008" i="1" s="1"/>
  <c r="BK1008" i="1"/>
  <c r="BQ860" i="1"/>
  <c r="BJ391" i="1"/>
  <c r="BQ391" i="1"/>
  <c r="BO574" i="1"/>
  <c r="BQ587" i="1"/>
  <c r="BR557" i="1"/>
  <c r="BJ627" i="1"/>
  <c r="BM627" i="1"/>
  <c r="BK894" i="1"/>
  <c r="AX894" i="1"/>
  <c r="CD894" i="1" s="1"/>
  <c r="BL910" i="1"/>
  <c r="BO862" i="1"/>
  <c r="BJ237" i="1"/>
  <c r="BS237" i="1"/>
  <c r="BM100" i="1"/>
  <c r="BO739" i="1"/>
  <c r="BO235" i="1"/>
  <c r="BJ806" i="1"/>
  <c r="BQ806" i="1"/>
  <c r="BK685" i="1"/>
  <c r="AX685" i="1"/>
  <c r="CD685" i="1" s="1"/>
  <c r="BN731" i="1"/>
  <c r="BN709" i="1"/>
  <c r="BJ857" i="1"/>
  <c r="BN857" i="1"/>
  <c r="BO35" i="1"/>
  <c r="AX687" i="1"/>
  <c r="CD687" i="1" s="1"/>
  <c r="BK687" i="1"/>
  <c r="BP740" i="1"/>
  <c r="BJ645" i="1"/>
  <c r="BK645" i="1"/>
  <c r="AX645" i="1"/>
  <c r="CD645" i="1" s="1"/>
  <c r="BM907" i="1"/>
  <c r="BO52" i="1"/>
  <c r="BL435" i="1"/>
  <c r="BJ126" i="1"/>
  <c r="BP126" i="1"/>
  <c r="BQ315" i="1"/>
  <c r="BR490" i="1"/>
  <c r="BK151" i="1"/>
  <c r="AX151" i="1"/>
  <c r="CD151" i="1" s="1"/>
  <c r="BJ312" i="1"/>
  <c r="BR312" i="1"/>
  <c r="AX79" i="1"/>
  <c r="CD79" i="1" s="1"/>
  <c r="BK79" i="1"/>
  <c r="BM73" i="1"/>
  <c r="BQ340" i="1"/>
  <c r="BJ734" i="1"/>
  <c r="BP734" i="1"/>
  <c r="BR600" i="1"/>
  <c r="BL110" i="1"/>
  <c r="BR353" i="1"/>
  <c r="BJ920" i="1"/>
  <c r="BO920" i="1"/>
  <c r="BP507" i="1"/>
  <c r="BN924" i="1"/>
  <c r="BQ463" i="1"/>
  <c r="BJ359" i="1"/>
  <c r="BS359" i="1"/>
  <c r="BK902" i="1"/>
  <c r="AX902" i="1"/>
  <c r="CD902" i="1" s="1"/>
  <c r="BN884" i="1"/>
  <c r="BS961" i="1"/>
  <c r="BJ88" i="1"/>
  <c r="BP88" i="1"/>
  <c r="BO286" i="1"/>
  <c r="BR696" i="1"/>
  <c r="BN70" i="1"/>
  <c r="BJ444" i="1"/>
  <c r="BN444" i="1"/>
  <c r="BP464" i="1"/>
  <c r="BK387" i="1"/>
  <c r="AX387" i="1"/>
  <c r="CD387" i="1" s="1"/>
  <c r="BM162" i="1"/>
  <c r="BJ710" i="1"/>
  <c r="BP710" i="1"/>
  <c r="BN509" i="1"/>
  <c r="AX111" i="1"/>
  <c r="CD111" i="1" s="1"/>
  <c r="BK111" i="1"/>
  <c r="BS626" i="1"/>
  <c r="BJ48" i="1"/>
  <c r="BP48" i="1"/>
  <c r="BL456" i="1"/>
  <c r="BN258" i="1"/>
  <c r="BP699" i="1"/>
  <c r="BJ567" i="1"/>
  <c r="BK567" i="1"/>
  <c r="AX567" i="1"/>
  <c r="CD567" i="1" s="1"/>
  <c r="BQ1000" i="1"/>
  <c r="BS145" i="1"/>
  <c r="BQ436" i="1"/>
  <c r="BJ386" i="1"/>
  <c r="BN386" i="1"/>
  <c r="BK758" i="1"/>
  <c r="AX758" i="1"/>
  <c r="CD758" i="1" s="1"/>
  <c r="BN274" i="1"/>
  <c r="BS611" i="1"/>
  <c r="BJ289" i="1"/>
  <c r="BK289" i="1"/>
  <c r="AX289" i="1"/>
  <c r="CD289" i="1" s="1"/>
  <c r="BO542" i="1"/>
  <c r="BQ508" i="1"/>
  <c r="BN528" i="1"/>
  <c r="BJ534" i="1"/>
  <c r="BK534" i="1"/>
  <c r="AX534" i="1"/>
  <c r="CD534" i="1" s="1"/>
  <c r="BR384" i="1"/>
  <c r="BQ834" i="1"/>
  <c r="BM399" i="1"/>
  <c r="BJ105" i="1"/>
  <c r="BM105" i="1"/>
  <c r="BR624" i="1"/>
  <c r="BN264" i="1"/>
  <c r="BN672" i="1"/>
  <c r="BJ90" i="1"/>
  <c r="BN90" i="1"/>
  <c r="AX294" i="1"/>
  <c r="CD294" i="1" s="1"/>
  <c r="BK294" i="1"/>
  <c r="BM101" i="1"/>
  <c r="BR835" i="1"/>
  <c r="BJ756" i="1"/>
  <c r="AX756" i="1"/>
  <c r="CD756" i="1" s="1"/>
  <c r="BK756" i="1"/>
  <c r="BR186" i="1"/>
  <c r="BM198" i="1"/>
  <c r="BP347" i="1"/>
  <c r="BJ249" i="1"/>
  <c r="BP249" i="1"/>
  <c r="BK225" i="1"/>
  <c r="AX225" i="1"/>
  <c r="CD225" i="1" s="1"/>
  <c r="BL107" i="1"/>
  <c r="BR351" i="1"/>
  <c r="BJ65" i="1"/>
  <c r="BO65" i="1"/>
  <c r="BK448" i="1"/>
  <c r="AX448" i="1"/>
  <c r="CD448" i="1" s="1"/>
  <c r="BN741" i="1"/>
  <c r="BS795" i="1"/>
  <c r="BJ469" i="1"/>
  <c r="BM469" i="1"/>
  <c r="BM76" i="1"/>
  <c r="BM94" i="1"/>
  <c r="BQ123" i="1"/>
  <c r="BM928" i="1"/>
  <c r="BO928" i="1"/>
  <c r="BQ96" i="1"/>
  <c r="BS104" i="1"/>
  <c r="BP174" i="1"/>
  <c r="BJ899" i="1"/>
  <c r="BS899" i="1"/>
  <c r="BN301" i="1"/>
  <c r="BN932" i="1"/>
  <c r="BP837" i="1"/>
  <c r="BJ654" i="1"/>
  <c r="BR654" i="1"/>
  <c r="BN763" i="1"/>
  <c r="BN1012" i="1"/>
  <c r="BS777" i="1"/>
  <c r="BJ643" i="1"/>
  <c r="BM643" i="1"/>
  <c r="BQ641" i="1"/>
  <c r="BO843" i="1"/>
  <c r="BQ411" i="1"/>
  <c r="BJ887" i="1"/>
  <c r="BP887" i="1"/>
  <c r="BL742" i="1"/>
  <c r="AX614" i="1"/>
  <c r="CD614" i="1" s="1"/>
  <c r="BK614" i="1"/>
  <c r="BM708" i="1"/>
  <c r="BK994" i="1"/>
  <c r="AX994" i="1"/>
  <c r="CD994" i="1" s="1"/>
  <c r="BO738" i="1"/>
  <c r="BO429" i="1"/>
  <c r="BQ468" i="1"/>
  <c r="BM468" i="1"/>
  <c r="BQ453" i="1"/>
  <c r="BP882" i="1"/>
  <c r="BL881" i="1"/>
  <c r="BQ573" i="1"/>
  <c r="BL573" i="1"/>
  <c r="BL484" i="1"/>
  <c r="BM389" i="1"/>
  <c r="BR729" i="1"/>
  <c r="AX108" i="1"/>
  <c r="CD108" i="1" s="1"/>
  <c r="BK108" i="1"/>
  <c r="BQ108" i="1"/>
  <c r="BK390" i="1"/>
  <c r="AX390" i="1"/>
  <c r="CD390" i="1" s="1"/>
  <c r="BM494" i="1"/>
  <c r="BK124" i="1"/>
  <c r="AX124" i="1"/>
  <c r="CD124" i="1" s="1"/>
  <c r="BO144" i="1"/>
  <c r="BM144" i="1"/>
  <c r="BK423" i="1"/>
  <c r="AX423" i="1"/>
  <c r="CD423" i="1" s="1"/>
  <c r="BS63" i="1"/>
  <c r="BP706" i="1"/>
  <c r="BQ596" i="1"/>
  <c r="AX596" i="1"/>
  <c r="CD596" i="1" s="1"/>
  <c r="BK596" i="1"/>
  <c r="BR277" i="1"/>
  <c r="BR848" i="1"/>
  <c r="BL214" i="1"/>
  <c r="BN47" i="1"/>
  <c r="BP47" i="1"/>
  <c r="BQ497" i="1"/>
  <c r="BK376" i="1"/>
  <c r="AX376" i="1"/>
  <c r="CD376" i="1" s="1"/>
  <c r="BR262" i="1"/>
  <c r="BR168" i="1"/>
  <c r="BP168" i="1"/>
  <c r="BP33" i="1"/>
  <c r="BR727" i="1"/>
  <c r="BL666" i="1"/>
  <c r="BM342" i="1"/>
  <c r="BL342" i="1"/>
  <c r="BP880" i="1"/>
  <c r="BR566" i="1"/>
  <c r="BS952" i="1"/>
  <c r="BR768" i="1"/>
  <c r="BM768" i="1"/>
  <c r="BK700" i="1"/>
  <c r="AX700" i="1"/>
  <c r="CD700" i="1" s="1"/>
  <c r="BL233" i="1"/>
  <c r="BR68" i="1"/>
  <c r="BR67" i="1"/>
  <c r="BL67" i="1"/>
  <c r="BQ751" i="1"/>
  <c r="BL765" i="1"/>
  <c r="BO246" i="1"/>
  <c r="BM259" i="1"/>
  <c r="BO259" i="1"/>
  <c r="AX304" i="1"/>
  <c r="CD304" i="1" s="1"/>
  <c r="BK304" i="1"/>
  <c r="BQ728" i="1"/>
  <c r="BL251" i="1"/>
  <c r="BS291" i="1"/>
  <c r="BO291" i="1"/>
  <c r="BL482" i="1"/>
  <c r="BP273" i="1"/>
  <c r="BS41" i="1"/>
  <c r="BP692" i="1"/>
  <c r="BQ692" i="1"/>
  <c r="BN51" i="1"/>
  <c r="BS1014" i="1"/>
  <c r="BQ443" i="1"/>
  <c r="BM32" i="1"/>
  <c r="BO32" i="1"/>
  <c r="AX431" i="1"/>
  <c r="CD431" i="1" s="1"/>
  <c r="BK431" i="1"/>
  <c r="BO568" i="1"/>
  <c r="BN764" i="1"/>
  <c r="BS25" i="1"/>
  <c r="BN25" i="1"/>
  <c r="BR305" i="1"/>
  <c r="BK640" i="1"/>
  <c r="AX640" i="1"/>
  <c r="CD640" i="1" s="1"/>
  <c r="BP165" i="1"/>
  <c r="BN216" i="1"/>
  <c r="BP216" i="1"/>
  <c r="AX268" i="1"/>
  <c r="CD268" i="1" s="1"/>
  <c r="BK268" i="1"/>
  <c r="BS217" i="1"/>
  <c r="BP520" i="1"/>
  <c r="BS193" i="1"/>
  <c r="BO193" i="1"/>
  <c r="BK284" i="1"/>
  <c r="AX284" i="1"/>
  <c r="CD284" i="1" s="1"/>
  <c r="BM374" i="1"/>
  <c r="BN590" i="1"/>
  <c r="BN599" i="1"/>
  <c r="BP599" i="1"/>
  <c r="BS29" i="1"/>
  <c r="BR474" i="1"/>
  <c r="BN486" i="1"/>
  <c r="BQ44" i="1"/>
  <c r="AX44" i="1"/>
  <c r="CD44" i="1" s="1"/>
  <c r="BK44" i="1"/>
  <c r="BQ529" i="1"/>
  <c r="BM537" i="1"/>
  <c r="BR60" i="1"/>
  <c r="BM80" i="1"/>
  <c r="BO80" i="1"/>
  <c r="BO50" i="1"/>
  <c r="AX241" i="1"/>
  <c r="CD241" i="1" s="1"/>
  <c r="BK241" i="1"/>
  <c r="BN997" i="1"/>
  <c r="BJ987" i="1"/>
  <c r="BK987" i="1"/>
  <c r="AX987" i="1"/>
  <c r="CD987" i="1" s="1"/>
  <c r="BR725" i="1"/>
  <c r="BR332" i="1"/>
  <c r="BS358" i="1"/>
  <c r="BS491" i="1"/>
  <c r="BL491" i="1"/>
  <c r="BQ505" i="1"/>
  <c r="BM438" i="1"/>
  <c r="BP360" i="1"/>
  <c r="BN31" i="1"/>
  <c r="BP31" i="1"/>
  <c r="BM803" i="1"/>
  <c r="BP842" i="1"/>
  <c r="BP676" i="1"/>
  <c r="BP581" i="1"/>
  <c r="BR581" i="1"/>
  <c r="BM802" i="1"/>
  <c r="BP395" i="1"/>
  <c r="BN893" i="1"/>
  <c r="BR196" i="1"/>
  <c r="BK196" i="1"/>
  <c r="AX196" i="1"/>
  <c r="CD196" i="1" s="1"/>
  <c r="BM371" i="1"/>
  <c r="BQ173" i="1"/>
  <c r="BK548" i="1"/>
  <c r="AX548" i="1"/>
  <c r="CD548" i="1" s="1"/>
  <c r="BM548" i="1"/>
  <c r="BS197" i="1"/>
  <c r="BQ586" i="1"/>
  <c r="BN877" i="1"/>
  <c r="BS212" i="1"/>
  <c r="BL212" i="1"/>
  <c r="BO228" i="1"/>
  <c r="BN827" i="1"/>
  <c r="BL839" i="1"/>
  <c r="BR446" i="1"/>
  <c r="AX446" i="1"/>
  <c r="CD446" i="1" s="1"/>
  <c r="BK446" i="1"/>
  <c r="BR364" i="1"/>
  <c r="BL407" i="1"/>
  <c r="BR194" i="1"/>
  <c r="BS380" i="1"/>
  <c r="BN380" i="1"/>
  <c r="BQ400" i="1"/>
  <c r="BR904" i="1"/>
  <c r="BR327" i="1"/>
  <c r="BJ962" i="1"/>
  <c r="BL962" i="1"/>
  <c r="BS852" i="1"/>
  <c r="BP533" i="1"/>
  <c r="BL417" i="1"/>
  <c r="BQ519" i="1"/>
  <c r="BP519" i="1"/>
  <c r="BK247" i="1"/>
  <c r="AX247" i="1"/>
  <c r="CD247" i="1" s="1"/>
  <c r="BM691" i="1"/>
  <c r="BS736" i="1"/>
  <c r="BS183" i="1"/>
  <c r="BQ183" i="1"/>
  <c r="BR424" i="1"/>
  <c r="BP345" i="1"/>
  <c r="BL919" i="1"/>
  <c r="BR922" i="1"/>
  <c r="BL922" i="1"/>
  <c r="BP323" i="1"/>
  <c r="BL449" i="1"/>
  <c r="AX385" i="1"/>
  <c r="CD385" i="1" s="1"/>
  <c r="BK385" i="1"/>
  <c r="BR307" i="1"/>
  <c r="BM307" i="1"/>
  <c r="BP418" i="1"/>
  <c r="BM956" i="1"/>
  <c r="BP714" i="1"/>
  <c r="BN414" i="1"/>
  <c r="BR414" i="1"/>
  <c r="AX363" i="1"/>
  <c r="CD363" i="1" s="1"/>
  <c r="BK363" i="1"/>
  <c r="BQ555" i="1"/>
  <c r="BN981" i="1"/>
  <c r="BO263" i="1"/>
  <c r="BK263" i="1"/>
  <c r="AX263" i="1"/>
  <c r="CD263" i="1" s="1"/>
  <c r="BR563" i="1"/>
  <c r="BL560" i="1"/>
  <c r="BS984" i="1"/>
  <c r="BL230" i="1"/>
  <c r="BR230" i="1"/>
  <c r="BO220" i="1"/>
  <c r="BP595" i="1"/>
  <c r="BO553" i="1"/>
  <c r="BS434" i="1"/>
  <c r="BN434" i="1"/>
  <c r="BS948" i="1"/>
  <c r="BN558" i="1"/>
  <c r="BS278" i="1"/>
  <c r="BQ683" i="1"/>
  <c r="BR683" i="1"/>
  <c r="BK78" i="1"/>
  <c r="AX78" i="1"/>
  <c r="CD78" i="1" s="1"/>
  <c r="BL322" i="1"/>
  <c r="BS832" i="1"/>
  <c r="BR462" i="1"/>
  <c r="BK462" i="1"/>
  <c r="AX462" i="1"/>
  <c r="CD462" i="1" s="1"/>
  <c r="BR337" i="1"/>
  <c r="BR1016" i="1"/>
  <c r="BM177" i="1"/>
  <c r="BO421" i="1"/>
  <c r="BK421" i="1"/>
  <c r="AX421" i="1"/>
  <c r="CD421" i="1" s="1"/>
  <c r="BN472" i="1"/>
  <c r="BO524" i="1"/>
  <c r="BP166" i="1"/>
  <c r="BR792" i="1"/>
  <c r="BM792" i="1"/>
  <c r="BL130" i="1"/>
  <c r="BL540" i="1"/>
  <c r="BN40" i="1"/>
  <c r="AX223" i="1"/>
  <c r="CD223" i="1" s="1"/>
  <c r="BK223" i="1"/>
  <c r="BQ223" i="1"/>
  <c r="BQ815" i="1"/>
  <c r="BO794" i="1"/>
  <c r="BP115" i="1"/>
  <c r="BP471" i="1"/>
  <c r="BR471" i="1"/>
  <c r="BO300" i="1"/>
  <c r="AX366" i="1"/>
  <c r="CD366" i="1" s="1"/>
  <c r="BK366" i="1"/>
  <c r="BO370" i="1"/>
  <c r="BS316" i="1"/>
  <c r="BL316" i="1"/>
  <c r="AX336" i="1"/>
  <c r="CD336" i="1" s="1"/>
  <c r="BK336" i="1"/>
  <c r="BL239" i="1"/>
  <c r="BK74" i="1"/>
  <c r="AX74" i="1"/>
  <c r="CD74" i="1" s="1"/>
  <c r="BN838" i="1"/>
  <c r="BP838" i="1"/>
  <c r="BQ381" i="1"/>
  <c r="AX967" i="1"/>
  <c r="CD967" i="1" s="1"/>
  <c r="BK967" i="1"/>
  <c r="BP54" i="1"/>
  <c r="BL375" i="1"/>
  <c r="BK375" i="1"/>
  <c r="AX375" i="1"/>
  <c r="CD375" i="1" s="1"/>
  <c r="BK224" i="1"/>
  <c r="AX224" i="1"/>
  <c r="CD224" i="1" s="1"/>
  <c r="AX154" i="1"/>
  <c r="CD154" i="1" s="1"/>
  <c r="BK154" i="1"/>
  <c r="BM119" i="1"/>
  <c r="BM616" i="1"/>
  <c r="BO616" i="1"/>
  <c r="BN575" i="1"/>
  <c r="BP866" i="1"/>
  <c r="BM775" i="1"/>
  <c r="BS420" i="1"/>
  <c r="BL420" i="1"/>
  <c r="BM325" i="1"/>
  <c r="BQ985" i="1"/>
  <c r="BK1009" i="1"/>
  <c r="AX1009" i="1"/>
  <c r="CD1009" i="1" s="1"/>
  <c r="BO606" i="1"/>
  <c r="BQ606" i="1"/>
  <c r="BR631" i="1"/>
  <c r="BS671" i="1"/>
  <c r="BP564" i="1"/>
  <c r="BN99" i="1"/>
  <c r="BR970" i="1"/>
  <c r="BM292" i="1"/>
  <c r="BN292" i="1"/>
  <c r="BL867" i="1"/>
  <c r="BP858" i="1"/>
  <c r="BO621" i="1"/>
  <c r="BK791" i="1"/>
  <c r="AX791" i="1"/>
  <c r="CD791" i="1" s="1"/>
  <c r="BN791" i="1"/>
  <c r="BO905" i="1"/>
  <c r="BL495" i="1"/>
  <c r="BL694" i="1"/>
  <c r="BS634" i="1"/>
  <c r="BM634" i="1"/>
  <c r="BK184" i="1"/>
  <c r="AX184" i="1"/>
  <c r="CD184" i="1" s="1"/>
  <c r="BR888" i="1"/>
  <c r="BS450" i="1"/>
  <c r="BQ636" i="1"/>
  <c r="BK636" i="1"/>
  <c r="AX636" i="1"/>
  <c r="CD636" i="1" s="1"/>
  <c r="BQ656" i="1"/>
  <c r="BK441" i="1"/>
  <c r="AX441" i="1"/>
  <c r="CD441" i="1" s="1"/>
  <c r="BM583" i="1"/>
  <c r="BQ293" i="1"/>
  <c r="BM293" i="1"/>
  <c r="BK125" i="1"/>
  <c r="AX125" i="1"/>
  <c r="CD125" i="1" s="1"/>
  <c r="BL789" i="1"/>
  <c r="AX187" i="1"/>
  <c r="CD187" i="1" s="1"/>
  <c r="BK187" i="1"/>
  <c r="BR526" i="1"/>
  <c r="BQ526" i="1"/>
  <c r="BK467" i="1"/>
  <c r="AX467" i="1"/>
  <c r="CD467" i="1" s="1"/>
  <c r="BN288" i="1"/>
  <c r="BS992" i="1"/>
  <c r="BM201" i="1"/>
  <c r="BN201" i="1"/>
  <c r="BO680" i="1"/>
  <c r="BQ610" i="1"/>
  <c r="BM745" i="1"/>
  <c r="BQ883" i="1"/>
  <c r="BK883" i="1"/>
  <c r="AX883" i="1"/>
  <c r="CD883" i="1" s="1"/>
  <c r="BL690" i="1"/>
  <c r="BO483" i="1"/>
  <c r="BN554" i="1"/>
  <c r="BS143" i="1"/>
  <c r="BN143" i="1"/>
  <c r="BR297" i="1"/>
  <c r="BL398" i="1"/>
  <c r="BM270" i="1"/>
  <c r="BS127" i="1"/>
  <c r="BN127" i="1"/>
  <c r="BS455" i="1"/>
  <c r="BN148" i="1"/>
  <c r="BP798" i="1"/>
  <c r="BR152" i="1"/>
  <c r="BM152" i="1"/>
  <c r="BL204" i="1"/>
  <c r="BS153" i="1"/>
  <c r="BM569" i="1"/>
  <c r="BP504" i="1"/>
  <c r="BO504" i="1"/>
  <c r="BR476" i="1"/>
  <c r="BL521" i="1"/>
  <c r="BL498" i="1"/>
  <c r="BS771" i="1"/>
  <c r="BR771" i="1"/>
  <c r="BL730" i="1"/>
  <c r="BQ559" i="1"/>
  <c r="BO382" i="1"/>
  <c r="BR236" i="1"/>
  <c r="BL236" i="1"/>
  <c r="BK570" i="1"/>
  <c r="AX570" i="1"/>
  <c r="CD570" i="1" s="1"/>
  <c r="BS161" i="1"/>
  <c r="BK401" i="1"/>
  <c r="AX401" i="1"/>
  <c r="CD401" i="1" s="1"/>
  <c r="BP415" i="1"/>
  <c r="BQ415" i="1"/>
  <c r="BQ330" i="1"/>
  <c r="BQ266" i="1"/>
  <c r="BR34" i="1"/>
  <c r="BS677" i="1"/>
  <c r="AX677" i="1"/>
  <c r="CD677" i="1" s="1"/>
  <c r="BK677" i="1"/>
  <c r="BO720" i="1"/>
  <c r="BP310" i="1"/>
  <c r="BO238" i="1"/>
  <c r="BS49" i="1"/>
  <c r="BN49" i="1"/>
  <c r="BL346" i="1"/>
  <c r="BM796" i="1"/>
  <c r="BQ296" i="1"/>
  <c r="BO503" i="1"/>
  <c r="BP503" i="1"/>
  <c r="BP617" i="1"/>
  <c r="BL853" i="1"/>
  <c r="BK818" i="1"/>
  <c r="AX818" i="1"/>
  <c r="CD818" i="1" s="1"/>
  <c r="BR752" i="1"/>
  <c r="BM752" i="1"/>
  <c r="BQ556" i="1"/>
  <c r="BL62" i="1"/>
  <c r="BR137" i="1"/>
  <c r="BL572" i="1"/>
  <c r="BM572" i="1"/>
  <c r="BQ592" i="1"/>
  <c r="BR499" i="1"/>
  <c r="BR538" i="1"/>
  <c r="BL506" i="1"/>
  <c r="BM506" i="1"/>
  <c r="BS637" i="1"/>
  <c r="BR793" i="1"/>
  <c r="BM454" i="1"/>
  <c r="BM72" i="1"/>
  <c r="BO72" i="1"/>
  <c r="BN480" i="1"/>
  <c r="AX427" i="1"/>
  <c r="CD427" i="1" s="1"/>
  <c r="BK427" i="1"/>
  <c r="BL650" i="1"/>
  <c r="BL872" i="1"/>
  <c r="BN872" i="1"/>
  <c r="BN603" i="1"/>
  <c r="BM988" i="1"/>
  <c r="BN630" i="1"/>
  <c r="BN164" i="1"/>
  <c r="BL164" i="1"/>
  <c r="BL995" i="1"/>
  <c r="BR665" i="1"/>
  <c r="BS753" i="1"/>
  <c r="BJ947" i="1"/>
  <c r="BK947" i="1"/>
  <c r="AX947" i="1"/>
  <c r="CD947" i="1" s="1"/>
  <c r="BK773" i="1"/>
  <c r="AX773" i="1"/>
  <c r="CD773" i="1" s="1"/>
  <c r="BS846" i="1"/>
  <c r="BR681" i="1"/>
  <c r="BM678" i="1"/>
  <c r="BO989" i="1"/>
  <c r="BL945" i="1"/>
  <c r="BM945" i="1"/>
  <c r="BQ903" i="1"/>
  <c r="BQ969" i="1"/>
  <c r="BR689" i="1"/>
  <c r="BM308" i="1"/>
  <c r="BL308" i="1"/>
  <c r="BQ365" i="1"/>
  <c r="BM605" i="1"/>
  <c r="BL1015" i="1"/>
  <c r="BL649" i="1"/>
  <c r="BN649" i="1"/>
  <c r="BS405" i="1"/>
  <c r="BR816" i="1"/>
  <c r="BM150" i="1"/>
  <c r="BS425" i="1"/>
  <c r="BO425" i="1"/>
  <c r="BM290" i="1"/>
  <c r="BM892" i="1"/>
  <c r="BM169" i="1"/>
  <c r="BR114" i="1"/>
  <c r="BK114" i="1"/>
  <c r="AX114" i="1"/>
  <c r="CD114" i="1" s="1"/>
  <c r="BO256" i="1"/>
  <c r="BS549" i="1"/>
  <c r="BP859" i="1"/>
  <c r="BL601" i="1"/>
  <c r="BN601" i="1"/>
  <c r="BK459" i="1"/>
  <c r="AX459" i="1"/>
  <c r="CD459" i="1" s="1"/>
  <c r="BK231" i="1"/>
  <c r="AX231" i="1"/>
  <c r="CD231" i="1" s="1"/>
  <c r="BO158" i="1"/>
  <c r="AX544" i="1"/>
  <c r="CD544" i="1" s="1"/>
  <c r="BK544" i="1"/>
  <c r="BQ544" i="1"/>
  <c r="BP577" i="1"/>
  <c r="BR242" i="1"/>
  <c r="BS936" i="1"/>
  <c r="BP138" i="1"/>
  <c r="BK138" i="1"/>
  <c r="AX138" i="1"/>
  <c r="CD138" i="1" s="1"/>
  <c r="BO1001" i="1"/>
  <c r="BL957" i="1"/>
  <c r="BR946" i="1"/>
  <c r="BS172" i="1"/>
  <c r="BL172" i="1"/>
  <c r="BS311" i="1"/>
  <c r="BR89" i="1"/>
  <c r="BK545" i="1"/>
  <c r="AX545" i="1"/>
  <c r="CD545" i="1" s="1"/>
  <c r="BS163" i="1"/>
  <c r="BM163" i="1"/>
  <c r="BK535" i="1"/>
  <c r="AX535" i="1"/>
  <c r="CD535" i="1" s="1"/>
  <c r="BK64" i="1"/>
  <c r="AX64" i="1"/>
  <c r="CD64" i="1" s="1"/>
  <c r="BL770" i="1"/>
  <c r="BQ404" i="1"/>
  <c r="BK404" i="1"/>
  <c r="AX404" i="1"/>
  <c r="CD404" i="1" s="1"/>
  <c r="BR647" i="1"/>
  <c r="BS408" i="1"/>
  <c r="BS460" i="1"/>
  <c r="BP303" i="1"/>
  <c r="BQ303" i="1"/>
  <c r="BK546" i="1"/>
  <c r="AX546" i="1"/>
  <c r="CD546" i="1" s="1"/>
  <c r="BK800" i="1"/>
  <c r="AX800" i="1"/>
  <c r="CD800" i="1" s="1"/>
  <c r="BN732" i="1"/>
  <c r="BR255" i="1"/>
  <c r="BK255" i="1"/>
  <c r="AX255" i="1"/>
  <c r="CD255" i="1" s="1"/>
  <c r="BP155" i="1"/>
  <c r="BS966" i="1"/>
  <c r="BR986" i="1"/>
  <c r="BR754" i="1"/>
  <c r="BK754" i="1"/>
  <c r="AX754" i="1"/>
  <c r="CD754" i="1" s="1"/>
  <c r="BS295" i="1"/>
  <c r="BN492" i="1"/>
  <c r="BM254" i="1"/>
  <c r="BS465" i="1"/>
  <c r="BP465" i="1"/>
  <c r="BN43" i="1"/>
  <c r="BP334" i="1"/>
  <c r="BO723" i="1"/>
  <c r="BP69" i="1"/>
  <c r="BR69" i="1"/>
  <c r="BO202" i="1"/>
  <c r="BL933" i="1"/>
  <c r="BS976" i="1"/>
  <c r="BQ543" i="1"/>
  <c r="BR543" i="1"/>
  <c r="AX30" i="1"/>
  <c r="CD30" i="1" s="1"/>
  <c r="BK30" i="1"/>
  <c r="BS321" i="1"/>
  <c r="BO265" i="1"/>
  <c r="BR120" i="1"/>
  <c r="BM120" i="1"/>
  <c r="BM552" i="1"/>
  <c r="BS209" i="1"/>
  <c r="BL873" i="1"/>
  <c r="BJ926" i="1"/>
  <c r="BP926" i="1"/>
  <c r="BM755" i="1"/>
  <c r="BP635" i="1"/>
  <c r="BO996" i="1"/>
  <c r="BJ824" i="1"/>
  <c r="BN824" i="1"/>
  <c r="BK527" i="1"/>
  <c r="AX527" i="1"/>
  <c r="CD527" i="1" s="1"/>
  <c r="BM828" i="1"/>
  <c r="BS97" i="1"/>
  <c r="BR133" i="1"/>
  <c r="BP133" i="1"/>
  <c r="BP227" i="1"/>
  <c r="BO276" i="1"/>
  <c r="BN670" i="1"/>
  <c r="BK779" i="1"/>
  <c r="AX779" i="1"/>
  <c r="CD779" i="1" s="1"/>
  <c r="BR779" i="1"/>
  <c r="BL167" i="1"/>
  <c r="BL328" i="1"/>
  <c r="BO257" i="1"/>
  <c r="BQ92" i="1"/>
  <c r="BK92" i="1"/>
  <c r="AX92" i="1"/>
  <c r="CD92" i="1" s="1"/>
  <c r="BL207" i="1"/>
  <c r="BM409" i="1"/>
  <c r="BP98" i="1"/>
  <c r="BK817" i="1"/>
  <c r="AX817" i="1"/>
  <c r="CD817" i="1" s="1"/>
  <c r="BM817" i="1"/>
  <c r="BL28" i="1"/>
  <c r="BQ841" i="1"/>
  <c r="BO715" i="1"/>
  <c r="BS897" i="1"/>
  <c r="BM897" i="1"/>
  <c r="BQ991" i="1"/>
  <c r="BL724" i="1"/>
  <c r="BO517" i="1"/>
  <c r="BS921" i="1"/>
  <c r="BM921" i="1"/>
  <c r="O11" i="2" l="1"/>
  <c r="P11" i="2"/>
  <c r="B9" i="2" s="1"/>
  <c r="AB11" i="4"/>
  <c r="AC11" i="4"/>
  <c r="AA11" i="4"/>
  <c r="B9" i="4" s="1"/>
  <c r="AE112" i="1"/>
  <c r="AE159" i="1"/>
  <c r="AE595" i="1"/>
  <c r="B10" i="2"/>
  <c r="AE585" i="1"/>
  <c r="CT922" i="1"/>
  <c r="AE922" i="1"/>
  <c r="CT913" i="1"/>
  <c r="AE913" i="1"/>
  <c r="CT1007" i="1"/>
  <c r="AE1007" i="1"/>
  <c r="CT929" i="1"/>
  <c r="AE929" i="1"/>
  <c r="CT906" i="1"/>
  <c r="AE906" i="1"/>
  <c r="CT908" i="1"/>
  <c r="AE908" i="1"/>
  <c r="CT968" i="1"/>
  <c r="AE968" i="1"/>
  <c r="CT921" i="1"/>
  <c r="AE921" i="1"/>
  <c r="CT994" i="1"/>
  <c r="AE994" i="1"/>
  <c r="CT918" i="1"/>
  <c r="AE918" i="1"/>
  <c r="CT905" i="1"/>
  <c r="AE905" i="1"/>
  <c r="CT967" i="1"/>
  <c r="AE967" i="1"/>
  <c r="CT566" i="1"/>
  <c r="AE566" i="1"/>
  <c r="CT457" i="1"/>
  <c r="AE457" i="1"/>
  <c r="CT489" i="1"/>
  <c r="AE489" i="1"/>
  <c r="CT246" i="1"/>
  <c r="AE246" i="1"/>
  <c r="CT640" i="1"/>
  <c r="AE640" i="1"/>
  <c r="CT231" i="1"/>
  <c r="AE231" i="1"/>
  <c r="CT99" i="1"/>
  <c r="AE99" i="1"/>
  <c r="CT460" i="1"/>
  <c r="AE460" i="1"/>
  <c r="CT243" i="1"/>
  <c r="AE243" i="1"/>
  <c r="CT333" i="1"/>
  <c r="AE333" i="1"/>
  <c r="CT131" i="1"/>
  <c r="AE131" i="1"/>
  <c r="CT893" i="1"/>
  <c r="AE893" i="1"/>
  <c r="CT810" i="1"/>
  <c r="AE810" i="1"/>
  <c r="CT346" i="1"/>
  <c r="AE346" i="1"/>
  <c r="CT56" i="1"/>
  <c r="AE56" i="1"/>
  <c r="CT973" i="1"/>
  <c r="AE973" i="1"/>
  <c r="CT87" i="1"/>
  <c r="AE87" i="1"/>
  <c r="CT523" i="1"/>
  <c r="AE523" i="1"/>
  <c r="CT119" i="1"/>
  <c r="AE119" i="1"/>
  <c r="CT985" i="1"/>
  <c r="AE985" i="1"/>
  <c r="CT788" i="1"/>
  <c r="AE788" i="1"/>
  <c r="CT516" i="1"/>
  <c r="AE516" i="1"/>
  <c r="CT842" i="1"/>
  <c r="AE842" i="1"/>
  <c r="CT836" i="1"/>
  <c r="AE836" i="1"/>
  <c r="CT59" i="1"/>
  <c r="AE59" i="1"/>
  <c r="CT843" i="1"/>
  <c r="AE843" i="1"/>
  <c r="CT677" i="1"/>
  <c r="AE677" i="1"/>
  <c r="CT331" i="1"/>
  <c r="AE331" i="1"/>
  <c r="CT607" i="1"/>
  <c r="AE607" i="1"/>
  <c r="CT901" i="1"/>
  <c r="AE901" i="1"/>
  <c r="CT175" i="1"/>
  <c r="AE175" i="1"/>
  <c r="CT418" i="1"/>
  <c r="AE418" i="1"/>
  <c r="CT320" i="1"/>
  <c r="AE320" i="1"/>
  <c r="CT186" i="1"/>
  <c r="AE186" i="1"/>
  <c r="CT399" i="1"/>
  <c r="AE399" i="1"/>
  <c r="CT270" i="1"/>
  <c r="AE270" i="1"/>
  <c r="CT716" i="1"/>
  <c r="AE716" i="1"/>
  <c r="CT515" i="1"/>
  <c r="AE515" i="1"/>
  <c r="CT589" i="1"/>
  <c r="AE589" i="1"/>
  <c r="CT502" i="1"/>
  <c r="AE502" i="1"/>
  <c r="CT361" i="1"/>
  <c r="AE361" i="1"/>
  <c r="CT1004" i="1"/>
  <c r="AE1004" i="1"/>
  <c r="CT70" i="1"/>
  <c r="AE70" i="1"/>
  <c r="CT312" i="1"/>
  <c r="AE312" i="1"/>
  <c r="CT814" i="1"/>
  <c r="AE814" i="1"/>
  <c r="CT351" i="1"/>
  <c r="AE351" i="1"/>
  <c r="CT84" i="1"/>
  <c r="AE84" i="1"/>
  <c r="CT97" i="1"/>
  <c r="AE97" i="1"/>
  <c r="CT139" i="1"/>
  <c r="AE139" i="1"/>
  <c r="CT829" i="1"/>
  <c r="AE829" i="1"/>
  <c r="CT772" i="1"/>
  <c r="AE772" i="1"/>
  <c r="CT779" i="1"/>
  <c r="AE779" i="1"/>
  <c r="CT162" i="1"/>
  <c r="AE162" i="1"/>
  <c r="CT141" i="1"/>
  <c r="AE141" i="1"/>
  <c r="CT100" i="1"/>
  <c r="AE100" i="1"/>
  <c r="CT173" i="1"/>
  <c r="AE173" i="1"/>
  <c r="CT791" i="1"/>
  <c r="AE791" i="1"/>
  <c r="CT88" i="1"/>
  <c r="AE88" i="1"/>
  <c r="CT321" i="1"/>
  <c r="AE321" i="1"/>
  <c r="CT111" i="1"/>
  <c r="AE111" i="1"/>
  <c r="CT408" i="1"/>
  <c r="AE408" i="1"/>
  <c r="CT295" i="1"/>
  <c r="AE295" i="1"/>
  <c r="CT350" i="1"/>
  <c r="AE350" i="1"/>
  <c r="CT305" i="1"/>
  <c r="AE305" i="1"/>
  <c r="CT670" i="1"/>
  <c r="AE670" i="1"/>
  <c r="CT691" i="1"/>
  <c r="AE691" i="1"/>
  <c r="CT215" i="1"/>
  <c r="AE215" i="1"/>
  <c r="CT468" i="1"/>
  <c r="AE468" i="1"/>
  <c r="CT403" i="1"/>
  <c r="AE403" i="1"/>
  <c r="CT392" i="1"/>
  <c r="AE392" i="1"/>
  <c r="CT83" i="1"/>
  <c r="AE83" i="1"/>
  <c r="CT876" i="1"/>
  <c r="AE876" i="1"/>
  <c r="CT398" i="1"/>
  <c r="AE398" i="1"/>
  <c r="CT869" i="1"/>
  <c r="AE869" i="1"/>
  <c r="CT376" i="1"/>
  <c r="AE376" i="1"/>
  <c r="CT213" i="1"/>
  <c r="AE213" i="1"/>
  <c r="CT790" i="1"/>
  <c r="AE790" i="1"/>
  <c r="CT965" i="1"/>
  <c r="AE965" i="1"/>
  <c r="CT187" i="1"/>
  <c r="AE187" i="1"/>
  <c r="CT245" i="1"/>
  <c r="AE245" i="1"/>
  <c r="CT870" i="1"/>
  <c r="AE870" i="1"/>
  <c r="CT802" i="1"/>
  <c r="AE802" i="1"/>
  <c r="CT531" i="1"/>
  <c r="AE531" i="1"/>
  <c r="CT658" i="1"/>
  <c r="AE658" i="1"/>
  <c r="CT989" i="1"/>
  <c r="AE989" i="1"/>
  <c r="CT217" i="1"/>
  <c r="AE217" i="1"/>
  <c r="CT78" i="1"/>
  <c r="AE78" i="1"/>
  <c r="CT274" i="1"/>
  <c r="AE274" i="1"/>
  <c r="CT996" i="1"/>
  <c r="AE996" i="1"/>
  <c r="CT222" i="1"/>
  <c r="AE222" i="1"/>
  <c r="CT519" i="1"/>
  <c r="AE519" i="1"/>
  <c r="CT144" i="1"/>
  <c r="AE144" i="1"/>
  <c r="CT148" i="1"/>
  <c r="AE148" i="1"/>
  <c r="CT174" i="1"/>
  <c r="AE174" i="1"/>
  <c r="CT527" i="1"/>
  <c r="AE527" i="1"/>
  <c r="CT104" i="1"/>
  <c r="AE104" i="1"/>
  <c r="CT381" i="1"/>
  <c r="AE381" i="1"/>
  <c r="CT588" i="1"/>
  <c r="AE588" i="1"/>
  <c r="CT755" i="1"/>
  <c r="AE755" i="1"/>
  <c r="CT149" i="1"/>
  <c r="AE149" i="1"/>
  <c r="CT193" i="1"/>
  <c r="AE193" i="1"/>
  <c r="CT525" i="1"/>
  <c r="AE525" i="1"/>
  <c r="CT740" i="1"/>
  <c r="AE740" i="1"/>
  <c r="CT813" i="1"/>
  <c r="AE813" i="1"/>
  <c r="CT957" i="1"/>
  <c r="AE957" i="1"/>
  <c r="CT894" i="1"/>
  <c r="AE894" i="1"/>
  <c r="CT60" i="1"/>
  <c r="AE60" i="1"/>
  <c r="CT734" i="1"/>
  <c r="AE734" i="1"/>
  <c r="CT698" i="1"/>
  <c r="AE698" i="1"/>
  <c r="CT714" i="1"/>
  <c r="AE714" i="1"/>
  <c r="CT731" i="1"/>
  <c r="AE731" i="1"/>
  <c r="CT591" i="1"/>
  <c r="AE591" i="1"/>
  <c r="CT164" i="1"/>
  <c r="AE164" i="1"/>
  <c r="CT145" i="1"/>
  <c r="AE145" i="1"/>
  <c r="CT160" i="1"/>
  <c r="AE160" i="1"/>
  <c r="CT723" i="1"/>
  <c r="AE723" i="1"/>
  <c r="CT425" i="1"/>
  <c r="AE425" i="1"/>
  <c r="CT54" i="1"/>
  <c r="AE54" i="1"/>
  <c r="CT574" i="1"/>
  <c r="AE574" i="1"/>
  <c r="CT491" i="1"/>
  <c r="AE491" i="1"/>
  <c r="CT855" i="1"/>
  <c r="AE855" i="1"/>
  <c r="CT183" i="1"/>
  <c r="AE183" i="1"/>
  <c r="CT692" i="1"/>
  <c r="AE692" i="1"/>
  <c r="CT1003" i="1"/>
  <c r="AE1003" i="1"/>
  <c r="CT462" i="1"/>
  <c r="AE462" i="1"/>
  <c r="CT838" i="1"/>
  <c r="AE838" i="1"/>
  <c r="CT451" i="1"/>
  <c r="AE451" i="1"/>
  <c r="CT26" i="1"/>
  <c r="AE26" i="1"/>
  <c r="CT61" i="1"/>
  <c r="AE61" i="1"/>
  <c r="CT578" i="1"/>
  <c r="AE578" i="1"/>
  <c r="CT1012" i="1"/>
  <c r="AE1012" i="1"/>
  <c r="CT172" i="1"/>
  <c r="AE172" i="1"/>
  <c r="CT631" i="1"/>
  <c r="AE631" i="1"/>
  <c r="CT220" i="1"/>
  <c r="AE220" i="1"/>
  <c r="CT437" i="1"/>
  <c r="AE437" i="1"/>
  <c r="CT36" i="1"/>
  <c r="AE36" i="1"/>
  <c r="CT284" i="1"/>
  <c r="AE284" i="1"/>
  <c r="CT882" i="1"/>
  <c r="AE882" i="1"/>
  <c r="CT678" i="1"/>
  <c r="AE678" i="1"/>
  <c r="CT75" i="1"/>
  <c r="AE75" i="1"/>
  <c r="CT885" i="1"/>
  <c r="AE885" i="1"/>
  <c r="CT964" i="1"/>
  <c r="AE964" i="1"/>
  <c r="CT742" i="1"/>
  <c r="AE742" i="1"/>
  <c r="CT536" i="1"/>
  <c r="AE536" i="1"/>
  <c r="CT486" i="1"/>
  <c r="AE486" i="1"/>
  <c r="CT395" i="1"/>
  <c r="AE395" i="1"/>
  <c r="CT326" i="1"/>
  <c r="AE326" i="1"/>
  <c r="CT511" i="1"/>
  <c r="AE511" i="1"/>
  <c r="CT545" i="1"/>
  <c r="AE545" i="1"/>
  <c r="CT497" i="1"/>
  <c r="AE497" i="1"/>
  <c r="CT703" i="1"/>
  <c r="AE703" i="1"/>
  <c r="CT487" i="1"/>
  <c r="AE487" i="1"/>
  <c r="CT485" i="1"/>
  <c r="AE485" i="1"/>
  <c r="CT553" i="1"/>
  <c r="AE553" i="1"/>
  <c r="CT247" i="1"/>
  <c r="AE247" i="1"/>
  <c r="CT750" i="1"/>
  <c r="AE750" i="1"/>
  <c r="CT47" i="1"/>
  <c r="AE47" i="1"/>
  <c r="CT130" i="1"/>
  <c r="AE130" i="1"/>
  <c r="CT613" i="1"/>
  <c r="AE613" i="1"/>
  <c r="CT369" i="1"/>
  <c r="AE369" i="1"/>
  <c r="CT93" i="1"/>
  <c r="AE93" i="1"/>
  <c r="CT287" i="1"/>
  <c r="AE287" i="1"/>
  <c r="CT956" i="1"/>
  <c r="AE956" i="1"/>
  <c r="CT819" i="1"/>
  <c r="AE819" i="1"/>
  <c r="CT221" i="1"/>
  <c r="AE221" i="1"/>
  <c r="CT931" i="1"/>
  <c r="AE931" i="1"/>
  <c r="CT883" i="1"/>
  <c r="AE883" i="1"/>
  <c r="CT797" i="1"/>
  <c r="AE797" i="1"/>
  <c r="CT955" i="1"/>
  <c r="AE955" i="1"/>
  <c r="CT879" i="1"/>
  <c r="AE879" i="1"/>
  <c r="CT925" i="1"/>
  <c r="AE925" i="1"/>
  <c r="CT453" i="1"/>
  <c r="AE453" i="1"/>
  <c r="CT1018" i="1"/>
  <c r="AE1018" i="1"/>
  <c r="CT342" i="1"/>
  <c r="AE342" i="1"/>
  <c r="CT374" i="1"/>
  <c r="AE374" i="1"/>
  <c r="CT406" i="1"/>
  <c r="AE406" i="1"/>
  <c r="CT63" i="1"/>
  <c r="AE63" i="1"/>
  <c r="CT146" i="1"/>
  <c r="AE146" i="1"/>
  <c r="CT816" i="1"/>
  <c r="AE816" i="1"/>
  <c r="CT575" i="1"/>
  <c r="AE575" i="1"/>
  <c r="CT895" i="1"/>
  <c r="AE895" i="1"/>
  <c r="CT184" i="1"/>
  <c r="AE184" i="1"/>
  <c r="CT741" i="1"/>
  <c r="AE741" i="1"/>
  <c r="CT378" i="1"/>
  <c r="AE378" i="1"/>
  <c r="CT248" i="1"/>
  <c r="AE248" i="1"/>
  <c r="CT767" i="1"/>
  <c r="AE767" i="1"/>
  <c r="CT334" i="1"/>
  <c r="AE334" i="1"/>
  <c r="CT602" i="1"/>
  <c r="AE602" i="1"/>
  <c r="CT646" i="1"/>
  <c r="AE646" i="1"/>
  <c r="CT330" i="1"/>
  <c r="AE330" i="1"/>
  <c r="CT858" i="1"/>
  <c r="AE858" i="1"/>
  <c r="CT232" i="1"/>
  <c r="AE232" i="1"/>
  <c r="CT778" i="1"/>
  <c r="AE778" i="1"/>
  <c r="CT630" i="1"/>
  <c r="AE630" i="1"/>
  <c r="CT477" i="1"/>
  <c r="AE477" i="1"/>
  <c r="CT614" i="1"/>
  <c r="AE614" i="1"/>
  <c r="CT694" i="1"/>
  <c r="AE694" i="1"/>
  <c r="CT719" i="1"/>
  <c r="AE719" i="1"/>
  <c r="CT1015" i="1"/>
  <c r="AE1015" i="1"/>
  <c r="CT958" i="1"/>
  <c r="AE958" i="1"/>
  <c r="CT799" i="1"/>
  <c r="AE799" i="1"/>
  <c r="CT946" i="1"/>
  <c r="AE946" i="1"/>
  <c r="CT609" i="1"/>
  <c r="AE609" i="1"/>
  <c r="CT917" i="1"/>
  <c r="AE917" i="1"/>
  <c r="CT393" i="1"/>
  <c r="AE393" i="1"/>
  <c r="CT431" i="1"/>
  <c r="AE431" i="1"/>
  <c r="CT586" i="1"/>
  <c r="AE586" i="1"/>
  <c r="CT254" i="1"/>
  <c r="AE254" i="1"/>
  <c r="CT74" i="1"/>
  <c r="AE74" i="1"/>
  <c r="CT192" i="1"/>
  <c r="AE192" i="1"/>
  <c r="CT318" i="1"/>
  <c r="AE318" i="1"/>
  <c r="CT204" i="1"/>
  <c r="AE204" i="1"/>
  <c r="CT522" i="1"/>
  <c r="AE522" i="1"/>
  <c r="CT458" i="1"/>
  <c r="AE458" i="1"/>
  <c r="CT987" i="1"/>
  <c r="AE987" i="1"/>
  <c r="CT53" i="1"/>
  <c r="AE53" i="1"/>
  <c r="CT42" i="1"/>
  <c r="AE42" i="1"/>
  <c r="CT366" i="1"/>
  <c r="AE366" i="1"/>
  <c r="CT717" i="1"/>
  <c r="AE717" i="1"/>
  <c r="CT438" i="1"/>
  <c r="AE438" i="1"/>
  <c r="CT155" i="1"/>
  <c r="AE155" i="1"/>
  <c r="CT194" i="1"/>
  <c r="AE194" i="1"/>
  <c r="CT729" i="1"/>
  <c r="AE729" i="1"/>
  <c r="CT809" i="1"/>
  <c r="AE809" i="1"/>
  <c r="CT260" i="1"/>
  <c r="AE260" i="1"/>
  <c r="CT69" i="1"/>
  <c r="AE69" i="1"/>
  <c r="CT580" i="1"/>
  <c r="AE580" i="1"/>
  <c r="CT841" i="1"/>
  <c r="AE841" i="1"/>
  <c r="CT1014" i="1"/>
  <c r="AE1014" i="1"/>
  <c r="CT650" i="1"/>
  <c r="AE650" i="1"/>
  <c r="CT953" i="1"/>
  <c r="AE953" i="1"/>
  <c r="CT123" i="1"/>
  <c r="AE123" i="1"/>
  <c r="CT412" i="1"/>
  <c r="AE412" i="1"/>
  <c r="CT902" i="1"/>
  <c r="AE902" i="1"/>
  <c r="CT919" i="1"/>
  <c r="AE919" i="1"/>
  <c r="CT936" i="1"/>
  <c r="AE936" i="1"/>
  <c r="CT910" i="1"/>
  <c r="AE910" i="1"/>
  <c r="CT974" i="1"/>
  <c r="AE974" i="1"/>
  <c r="CT1006" i="1"/>
  <c r="AE1006" i="1"/>
  <c r="CT24" i="1"/>
  <c r="AE24" i="1"/>
  <c r="CT344" i="1"/>
  <c r="AE344" i="1"/>
  <c r="CT210" i="1"/>
  <c r="AE210" i="1"/>
  <c r="CT534" i="1"/>
  <c r="AE534" i="1"/>
  <c r="CT506" i="1"/>
  <c r="AE506" i="1"/>
  <c r="CT390" i="1"/>
  <c r="AE390" i="1"/>
  <c r="CT225" i="1"/>
  <c r="AE225" i="1"/>
  <c r="CT704" i="1"/>
  <c r="AE704" i="1"/>
  <c r="CT338" i="1"/>
  <c r="AE338" i="1"/>
  <c r="CT524" i="1"/>
  <c r="AE524" i="1"/>
  <c r="CT768" i="1"/>
  <c r="AE768" i="1"/>
  <c r="CT293" i="1"/>
  <c r="AE293" i="1"/>
  <c r="CT272" i="1"/>
  <c r="AE272" i="1"/>
  <c r="CT55" i="1"/>
  <c r="AE55" i="1"/>
  <c r="CT52" i="1"/>
  <c r="AE52" i="1"/>
  <c r="CT255" i="1"/>
  <c r="AE255" i="1"/>
  <c r="CT606" i="1"/>
  <c r="AE606" i="1"/>
  <c r="CT744" i="1"/>
  <c r="AE744" i="1"/>
  <c r="CT846" i="1"/>
  <c r="AE846" i="1"/>
  <c r="CT711" i="1"/>
  <c r="AE711" i="1"/>
  <c r="CT638" i="1"/>
  <c r="AE638" i="1"/>
  <c r="CT951" i="1"/>
  <c r="AE951" i="1"/>
  <c r="CT775" i="1"/>
  <c r="AE775" i="1"/>
  <c r="CT889" i="1"/>
  <c r="AE889" i="1"/>
  <c r="CT801" i="1"/>
  <c r="AE801" i="1"/>
  <c r="CT945" i="1"/>
  <c r="AE945" i="1"/>
  <c r="CT661" i="1"/>
  <c r="AE661" i="1"/>
  <c r="CT611" i="1"/>
  <c r="AE611" i="1"/>
  <c r="CT1017" i="1"/>
  <c r="AE1017" i="1"/>
  <c r="CT214" i="1"/>
  <c r="AE214" i="1"/>
  <c r="CT323" i="1"/>
  <c r="AE323" i="1"/>
  <c r="CT310" i="1"/>
  <c r="AE310" i="1"/>
  <c r="CT455" i="1"/>
  <c r="AE455" i="1"/>
  <c r="CT167" i="1"/>
  <c r="AE167" i="1"/>
  <c r="CT474" i="1"/>
  <c r="AE474" i="1"/>
  <c r="CT537" i="1"/>
  <c r="AE537" i="1"/>
  <c r="CT898" i="1"/>
  <c r="AE898" i="1"/>
  <c r="CT960" i="1"/>
  <c r="AE960" i="1"/>
  <c r="CT667" i="1"/>
  <c r="AE667" i="1"/>
  <c r="CT780" i="1"/>
  <c r="AE780" i="1"/>
  <c r="CT297" i="1"/>
  <c r="AE297" i="1"/>
  <c r="CT549" i="1"/>
  <c r="AE549" i="1"/>
  <c r="CT528" i="1"/>
  <c r="AE528" i="1"/>
  <c r="CT319" i="1"/>
  <c r="AE319" i="1"/>
  <c r="CT308" i="1"/>
  <c r="AE308" i="1"/>
  <c r="CT535" i="1"/>
  <c r="AE535" i="1"/>
  <c r="CT862" i="1"/>
  <c r="AE862" i="1"/>
  <c r="CT674" i="1"/>
  <c r="AE674" i="1"/>
  <c r="CT163" i="1"/>
  <c r="AE163" i="1"/>
  <c r="CT655" i="1"/>
  <c r="AE655" i="1"/>
  <c r="CT777" i="1"/>
  <c r="AE777" i="1"/>
  <c r="CT626" i="1"/>
  <c r="AE626" i="1"/>
  <c r="CT421" i="1"/>
  <c r="AE421" i="1"/>
  <c r="CT851" i="1"/>
  <c r="AE851" i="1"/>
  <c r="CT196" i="1"/>
  <c r="AE196" i="1"/>
  <c r="CT30" i="1"/>
  <c r="AE30" i="1"/>
  <c r="CT495" i="1"/>
  <c r="AE495" i="1"/>
  <c r="CT576" i="1"/>
  <c r="AE576" i="1"/>
  <c r="CT384" i="1"/>
  <c r="AE384" i="1"/>
  <c r="CT481" i="1"/>
  <c r="AE481" i="1"/>
  <c r="CT976" i="1"/>
  <c r="AE976" i="1"/>
  <c r="CT478" i="1"/>
  <c r="AE478" i="1"/>
  <c r="CT411" i="1"/>
  <c r="AE411" i="1"/>
  <c r="CT544" i="1"/>
  <c r="AE544" i="1"/>
  <c r="CT845" i="1"/>
  <c r="AE845" i="1"/>
  <c r="CT391" i="1"/>
  <c r="AE391" i="1"/>
  <c r="CT579" i="1"/>
  <c r="AE579" i="1"/>
  <c r="CT397" i="1"/>
  <c r="AE397" i="1"/>
  <c r="CT279" i="1"/>
  <c r="AE279" i="1"/>
  <c r="CT568" i="1"/>
  <c r="AE568" i="1"/>
  <c r="CT771" i="1"/>
  <c r="AE771" i="1"/>
  <c r="CT80" i="1"/>
  <c r="AE80" i="1"/>
  <c r="CT340" i="1"/>
  <c r="AE340" i="1"/>
  <c r="CT90" i="1"/>
  <c r="AE90" i="1"/>
  <c r="CT188" i="1"/>
  <c r="AE188" i="1"/>
  <c r="CT77" i="1"/>
  <c r="AE77" i="1"/>
  <c r="CT654" i="1"/>
  <c r="AE654" i="1"/>
  <c r="CT29" i="1"/>
  <c r="AE29" i="1"/>
  <c r="CT890" i="1"/>
  <c r="AE890" i="1"/>
  <c r="CT356" i="1"/>
  <c r="AE356" i="1"/>
  <c r="CT429" i="1"/>
  <c r="AE429" i="1"/>
  <c r="CT372" i="1"/>
  <c r="AE372" i="1"/>
  <c r="CT998" i="1"/>
  <c r="AE998" i="1"/>
  <c r="CT420" i="1"/>
  <c r="AE420" i="1"/>
  <c r="CT264" i="1"/>
  <c r="AE264" i="1"/>
  <c r="CT281" i="1"/>
  <c r="AE281" i="1"/>
  <c r="CT514" i="1"/>
  <c r="AE514" i="1"/>
  <c r="CT526" i="1"/>
  <c r="AE526" i="1"/>
  <c r="CT314" i="1"/>
  <c r="AE314" i="1"/>
  <c r="CT824" i="1"/>
  <c r="AE824" i="1"/>
  <c r="CT414" i="1"/>
  <c r="AE414" i="1"/>
  <c r="CT715" i="1"/>
  <c r="AE715" i="1"/>
  <c r="CT236" i="1"/>
  <c r="AE236" i="1"/>
  <c r="CT208" i="1"/>
  <c r="AE208" i="1"/>
  <c r="CT724" i="1"/>
  <c r="AE724" i="1"/>
  <c r="CT44" i="1"/>
  <c r="AE44" i="1"/>
  <c r="CT648" i="1"/>
  <c r="AE648" i="1"/>
  <c r="CT355" i="1"/>
  <c r="AE355" i="1"/>
  <c r="CT117" i="1"/>
  <c r="AE117" i="1"/>
  <c r="CT864" i="1"/>
  <c r="AE864" i="1"/>
  <c r="CT632" i="1"/>
  <c r="AE632" i="1"/>
  <c r="CT469" i="1"/>
  <c r="AE469" i="1"/>
  <c r="CT679" i="1"/>
  <c r="AE679" i="1"/>
  <c r="CT806" i="1"/>
  <c r="AE806" i="1"/>
  <c r="CT459" i="1"/>
  <c r="AE459" i="1"/>
  <c r="CT501" i="1"/>
  <c r="AE501" i="1"/>
  <c r="CT394" i="1"/>
  <c r="AE394" i="1"/>
  <c r="CT739" i="1"/>
  <c r="AE739" i="1"/>
  <c r="CT92" i="1"/>
  <c r="AE92" i="1"/>
  <c r="CT823" i="1"/>
  <c r="AE823" i="1"/>
  <c r="CT924" i="1"/>
  <c r="AE924" i="1"/>
  <c r="CT825" i="1"/>
  <c r="AE825" i="1"/>
  <c r="CT91" i="1"/>
  <c r="AE91" i="1"/>
  <c r="CT590" i="1"/>
  <c r="AE590" i="1"/>
  <c r="CT784" i="1"/>
  <c r="AE784" i="1"/>
  <c r="CT49" i="1"/>
  <c r="AE49" i="1"/>
  <c r="CT696" i="1"/>
  <c r="AE696" i="1"/>
  <c r="CT792" i="1"/>
  <c r="AE792" i="1"/>
  <c r="CT400" i="1"/>
  <c r="AE400" i="1"/>
  <c r="CT404" i="1"/>
  <c r="AE404" i="1"/>
  <c r="CT40" i="1"/>
  <c r="AE40" i="1"/>
  <c r="CT736" i="1"/>
  <c r="AE736" i="1"/>
  <c r="CT745" i="1"/>
  <c r="AE745" i="1"/>
  <c r="CT360" i="1"/>
  <c r="AE360" i="1"/>
  <c r="CT637" i="1"/>
  <c r="AE637" i="1"/>
  <c r="CT844" i="1"/>
  <c r="AE844" i="1"/>
  <c r="CT513" i="1"/>
  <c r="AE513" i="1"/>
  <c r="CT1011" i="1"/>
  <c r="AE1011" i="1"/>
  <c r="CT875" i="1"/>
  <c r="AE875" i="1"/>
  <c r="CT450" i="1"/>
  <c r="AE450" i="1"/>
  <c r="CT781" i="1"/>
  <c r="AE781" i="1"/>
  <c r="CT45" i="1"/>
  <c r="AE45" i="1"/>
  <c r="CT671" i="1"/>
  <c r="AE671" i="1"/>
  <c r="CT623" i="1"/>
  <c r="AE623" i="1"/>
  <c r="CT735" i="1"/>
  <c r="AE735" i="1"/>
  <c r="CT316" i="1"/>
  <c r="AE316" i="1"/>
  <c r="CT982" i="1"/>
  <c r="AE982" i="1"/>
  <c r="CT833" i="1"/>
  <c r="AE833" i="1"/>
  <c r="CT954" i="1"/>
  <c r="AE954" i="1"/>
  <c r="CT897" i="1"/>
  <c r="AE897" i="1"/>
  <c r="CT847" i="1"/>
  <c r="AE847" i="1"/>
  <c r="CT615" i="1"/>
  <c r="AE615" i="1"/>
  <c r="CT62" i="1"/>
  <c r="AE62" i="1"/>
  <c r="CT529" i="1"/>
  <c r="AE529" i="1"/>
  <c r="CT559" i="1"/>
  <c r="AE559" i="1"/>
  <c r="CT33" i="1"/>
  <c r="AE33" i="1"/>
  <c r="CT560" i="1"/>
  <c r="AE560" i="1"/>
  <c r="CT115" i="1"/>
  <c r="AE115" i="1"/>
  <c r="CT198" i="1"/>
  <c r="AE198" i="1"/>
  <c r="CT681" i="1"/>
  <c r="AE681" i="1"/>
  <c r="CT201" i="1"/>
  <c r="AE201" i="1"/>
  <c r="CT948" i="1"/>
  <c r="AE948" i="1"/>
  <c r="CT302" i="1"/>
  <c r="AE302" i="1"/>
  <c r="CT663" i="1"/>
  <c r="AE663" i="1"/>
  <c r="CT550" i="1"/>
  <c r="AE550" i="1"/>
  <c r="CT203" i="1"/>
  <c r="AE203" i="1"/>
  <c r="CT189" i="1"/>
  <c r="AE189" i="1"/>
  <c r="CT266" i="1"/>
  <c r="AE266" i="1"/>
  <c r="CT728" i="1"/>
  <c r="AE728" i="1"/>
  <c r="CT428" i="1"/>
  <c r="AE428" i="1"/>
  <c r="CT887" i="1"/>
  <c r="AE887" i="1"/>
  <c r="CT476" i="1"/>
  <c r="AE476" i="1"/>
  <c r="CT949" i="1"/>
  <c r="AE949" i="1"/>
  <c r="CT292" i="1"/>
  <c r="AE292" i="1"/>
  <c r="CT540" i="1"/>
  <c r="AE540" i="1"/>
  <c r="CT341" i="1"/>
  <c r="AE341" i="1"/>
  <c r="CT697" i="1"/>
  <c r="AE697" i="1"/>
  <c r="CT307" i="1"/>
  <c r="AE307" i="1"/>
  <c r="CT347" i="1"/>
  <c r="AE347" i="1"/>
  <c r="CT761" i="1"/>
  <c r="AE761" i="1"/>
  <c r="CT762" i="1"/>
  <c r="AE762" i="1"/>
  <c r="CT636" i="1"/>
  <c r="AE636" i="1"/>
  <c r="CT263" i="1"/>
  <c r="AE263" i="1"/>
  <c r="CT278" i="1"/>
  <c r="AE278" i="1"/>
  <c r="CT466" i="1"/>
  <c r="AE466" i="1"/>
  <c r="CT368" i="1"/>
  <c r="AE368" i="1"/>
  <c r="CT94" i="1"/>
  <c r="AE94" i="1"/>
  <c r="CT79" i="1"/>
  <c r="AE79" i="1"/>
  <c r="CT415" i="1"/>
  <c r="AE415" i="1"/>
  <c r="CT937" i="1"/>
  <c r="AE937" i="1"/>
  <c r="CT473" i="1"/>
  <c r="AE473" i="1"/>
  <c r="CT923" i="1"/>
  <c r="AE923" i="1"/>
  <c r="CT959" i="1"/>
  <c r="AE959" i="1"/>
  <c r="CT567" i="1"/>
  <c r="AE567" i="1"/>
  <c r="CT98" i="1"/>
  <c r="AE98" i="1"/>
  <c r="CT463" i="1"/>
  <c r="AE463" i="1"/>
  <c r="CT475" i="1"/>
  <c r="AE475" i="1"/>
  <c r="CT445" i="1"/>
  <c r="AE445" i="1"/>
  <c r="CT547" i="1"/>
  <c r="AE547" i="1"/>
  <c r="CT684" i="1"/>
  <c r="AE684" i="1"/>
  <c r="CT713" i="1"/>
  <c r="AE713" i="1"/>
  <c r="CT732" i="1"/>
  <c r="AE732" i="1"/>
  <c r="CT165" i="1"/>
  <c r="AE165" i="1"/>
  <c r="CT548" i="1"/>
  <c r="AE548" i="1"/>
  <c r="CT796" i="1"/>
  <c r="AE796" i="1"/>
  <c r="CT597" i="1"/>
  <c r="AE597" i="1"/>
  <c r="CT539" i="1"/>
  <c r="AE539" i="1"/>
  <c r="CT563" i="1"/>
  <c r="AE563" i="1"/>
  <c r="CT493" i="1"/>
  <c r="AE493" i="1"/>
  <c r="CT452" i="1"/>
  <c r="AE452" i="1"/>
  <c r="CT283" i="1"/>
  <c r="AE283" i="1"/>
  <c r="CT299" i="1"/>
  <c r="AE299" i="1"/>
  <c r="CT439" i="1"/>
  <c r="AE439" i="1"/>
  <c r="CT224" i="1"/>
  <c r="AE224" i="1"/>
  <c r="CT153" i="1"/>
  <c r="AE153" i="1"/>
  <c r="CT128" i="1"/>
  <c r="AE128" i="1"/>
  <c r="CT20" i="1"/>
  <c r="AE20" i="1"/>
  <c r="CT721" i="1"/>
  <c r="AE721" i="1"/>
  <c r="CT440" i="1"/>
  <c r="AE440" i="1"/>
  <c r="CT1002" i="1"/>
  <c r="AE1002" i="1"/>
  <c r="CT774" i="1"/>
  <c r="AE774" i="1"/>
  <c r="CT268" i="1"/>
  <c r="AE268" i="1"/>
  <c r="CT504" i="1"/>
  <c r="AE504" i="1"/>
  <c r="CT587" i="1"/>
  <c r="AE587" i="1"/>
  <c r="CT23" i="1"/>
  <c r="AE23" i="1"/>
  <c r="CT343" i="1"/>
  <c r="AE343" i="1"/>
  <c r="CT499" i="1"/>
  <c r="AE499" i="1"/>
  <c r="CT227" i="1"/>
  <c r="AE227" i="1"/>
  <c r="CT795" i="1"/>
  <c r="AE795" i="1"/>
  <c r="CT488" i="1"/>
  <c r="AE488" i="1"/>
  <c r="CT1005" i="1"/>
  <c r="AE1005" i="1"/>
  <c r="CT886" i="1"/>
  <c r="AE886" i="1"/>
  <c r="CT733" i="1"/>
  <c r="AE733" i="1"/>
  <c r="CT695" i="1"/>
  <c r="AE695" i="1"/>
  <c r="CT757" i="1"/>
  <c r="AE757" i="1"/>
  <c r="CT625" i="1"/>
  <c r="AE625" i="1"/>
  <c r="CT405" i="1"/>
  <c r="AE405" i="1"/>
  <c r="CT865" i="1"/>
  <c r="AE865" i="1"/>
  <c r="CT753" i="1"/>
  <c r="AE753" i="1"/>
  <c r="CT915" i="1"/>
  <c r="AE915" i="1"/>
  <c r="CT1016" i="1"/>
  <c r="AE1016" i="1"/>
  <c r="CT1000" i="1"/>
  <c r="AE1000" i="1"/>
  <c r="CT972" i="1"/>
  <c r="AE972" i="1"/>
  <c r="CT926" i="1"/>
  <c r="AE926" i="1"/>
  <c r="CT966" i="1"/>
  <c r="AE966" i="1"/>
  <c r="CT914" i="1"/>
  <c r="AE914" i="1"/>
  <c r="CT912" i="1"/>
  <c r="AE912" i="1"/>
  <c r="CT911" i="1"/>
  <c r="AE911" i="1"/>
  <c r="CT970" i="1"/>
  <c r="AE970" i="1"/>
  <c r="CT942" i="1"/>
  <c r="AE942" i="1"/>
  <c r="CT999" i="1"/>
  <c r="AE999" i="1"/>
  <c r="CT950" i="1"/>
  <c r="AE950" i="1"/>
  <c r="CT975" i="1"/>
  <c r="AE975" i="1"/>
  <c r="CT512" i="1"/>
  <c r="AE512" i="1"/>
  <c r="CT470" i="1"/>
  <c r="AE470" i="1"/>
  <c r="CT95" i="1"/>
  <c r="AE95" i="1"/>
  <c r="CT150" i="1"/>
  <c r="AE150" i="1"/>
  <c r="CT32" i="1"/>
  <c r="AE32" i="1"/>
  <c r="CT137" i="1"/>
  <c r="AE137" i="1"/>
  <c r="CT449" i="1"/>
  <c r="AE449" i="1"/>
  <c r="CT353" i="1"/>
  <c r="AE353" i="1"/>
  <c r="CT234" i="1"/>
  <c r="AE234" i="1"/>
  <c r="CT479" i="1"/>
  <c r="AE479" i="1"/>
  <c r="CT977" i="1"/>
  <c r="AE977" i="1"/>
  <c r="CT618" i="1"/>
  <c r="AE618" i="1"/>
  <c r="CT426" i="1"/>
  <c r="AE426" i="1"/>
  <c r="CT642" i="1"/>
  <c r="AE642" i="1"/>
  <c r="CT706" i="1"/>
  <c r="AE706" i="1"/>
  <c r="CT427" i="1"/>
  <c r="AE427" i="1"/>
  <c r="CT244" i="1"/>
  <c r="AE244" i="1"/>
  <c r="CT441" i="1"/>
  <c r="AE441" i="1"/>
  <c r="CT168" i="1"/>
  <c r="AE168" i="1"/>
  <c r="CT687" i="1"/>
  <c r="AE687" i="1"/>
  <c r="CT396" i="1"/>
  <c r="AE396" i="1"/>
  <c r="CT410" i="1"/>
  <c r="AE410" i="1"/>
  <c r="CT682" i="1"/>
  <c r="AE682" i="1"/>
  <c r="CT562" i="1"/>
  <c r="AE562" i="1"/>
  <c r="CT555" i="1"/>
  <c r="AE555" i="1"/>
  <c r="CT109" i="1"/>
  <c r="AE109" i="1"/>
  <c r="CT365" i="1"/>
  <c r="AE365" i="1"/>
  <c r="CT857" i="1"/>
  <c r="AE857" i="1"/>
  <c r="CT276" i="1"/>
  <c r="AE276" i="1"/>
  <c r="CT388" i="1"/>
  <c r="AE388" i="1"/>
  <c r="CT380" i="1"/>
  <c r="AE380" i="1"/>
  <c r="CT413" i="1"/>
  <c r="AE413" i="1"/>
  <c r="CT311" i="1"/>
  <c r="AE311" i="1"/>
  <c r="CT39" i="1"/>
  <c r="AE39" i="1"/>
  <c r="CT561" i="1"/>
  <c r="AE561" i="1"/>
  <c r="CT546" i="1"/>
  <c r="AE546" i="1"/>
  <c r="CT118" i="1"/>
  <c r="AE118" i="1"/>
  <c r="CT482" i="1"/>
  <c r="AE482" i="1"/>
  <c r="CT239" i="1"/>
  <c r="AE239" i="1"/>
  <c r="CT510" i="1"/>
  <c r="AE510" i="1"/>
  <c r="CT275" i="1"/>
  <c r="AE275" i="1"/>
  <c r="CT339" i="1"/>
  <c r="AE339" i="1"/>
  <c r="CT267" i="1"/>
  <c r="AE267" i="1"/>
  <c r="CT962" i="1"/>
  <c r="AE962" i="1"/>
  <c r="CT143" i="1"/>
  <c r="AE143" i="1"/>
  <c r="CT500" i="1"/>
  <c r="AE500" i="1"/>
  <c r="CT76" i="1"/>
  <c r="AE76" i="1"/>
  <c r="CT424" i="1"/>
  <c r="AE424" i="1"/>
  <c r="CT652" i="1"/>
  <c r="AE652" i="1"/>
  <c r="CT96" i="1"/>
  <c r="AE96" i="1"/>
  <c r="CT938" i="1"/>
  <c r="AE938" i="1"/>
  <c r="CT228" i="1"/>
  <c r="AE228" i="1"/>
  <c r="CT301" i="1"/>
  <c r="AE301" i="1"/>
  <c r="CT884" i="1"/>
  <c r="AE884" i="1"/>
  <c r="CT891" i="1"/>
  <c r="AE891" i="1"/>
  <c r="CT621" i="1"/>
  <c r="AE621" i="1"/>
  <c r="CT259" i="1"/>
  <c r="AE259" i="1"/>
  <c r="CT794" i="1"/>
  <c r="AE794" i="1"/>
  <c r="CT995" i="1"/>
  <c r="AE995" i="1"/>
  <c r="CT644" i="1"/>
  <c r="AE644" i="1"/>
  <c r="CT538" i="1"/>
  <c r="AE538" i="1"/>
  <c r="CT643" i="1"/>
  <c r="AE643" i="1"/>
  <c r="CT113" i="1"/>
  <c r="AE113" i="1"/>
  <c r="CT105" i="1"/>
  <c r="AE105" i="1"/>
  <c r="CT635" i="1"/>
  <c r="AE635" i="1"/>
  <c r="CT127" i="1"/>
  <c r="AE127" i="1"/>
  <c r="CT170" i="1"/>
  <c r="AE170" i="1"/>
  <c r="CT933" i="1"/>
  <c r="AE933" i="1"/>
  <c r="CT505" i="1"/>
  <c r="AE505" i="1"/>
  <c r="CT180" i="1"/>
  <c r="AE180" i="1"/>
  <c r="CT21" i="1"/>
  <c r="AE21" i="1"/>
  <c r="CT306" i="1"/>
  <c r="AE306" i="1"/>
  <c r="CT805" i="1"/>
  <c r="AE805" i="1"/>
  <c r="CT530" i="1"/>
  <c r="AE530" i="1"/>
  <c r="CT25" i="1"/>
  <c r="AE25" i="1"/>
  <c r="CT564" i="1"/>
  <c r="AE564" i="1"/>
  <c r="CT712" i="1"/>
  <c r="AE712" i="1"/>
  <c r="CT751" i="1"/>
  <c r="AE751" i="1"/>
  <c r="CT273" i="1"/>
  <c r="AE273" i="1"/>
  <c r="CT930" i="1"/>
  <c r="AE930" i="1"/>
  <c r="CT990" i="1"/>
  <c r="AE990" i="1"/>
  <c r="CT435" i="1"/>
  <c r="AE435" i="1"/>
  <c r="CT786" i="1"/>
  <c r="AE786" i="1"/>
  <c r="CT219" i="1"/>
  <c r="AE219" i="1"/>
  <c r="CT235" i="1"/>
  <c r="AE235" i="1"/>
  <c r="CT116" i="1"/>
  <c r="AE116" i="1"/>
  <c r="CT807" i="1"/>
  <c r="AE807" i="1"/>
  <c r="CT389" i="1"/>
  <c r="AE389" i="1"/>
  <c r="CT871" i="1"/>
  <c r="AE871" i="1"/>
  <c r="CT51" i="1"/>
  <c r="AE51" i="1"/>
  <c r="CT211" i="1"/>
  <c r="AE211" i="1"/>
  <c r="CT422" i="1"/>
  <c r="AE422" i="1"/>
  <c r="CT48" i="1"/>
  <c r="AE48" i="1"/>
  <c r="CT471" i="1"/>
  <c r="AE471" i="1"/>
  <c r="CT142" i="1"/>
  <c r="AE142" i="1"/>
  <c r="CT944" i="1"/>
  <c r="AE944" i="1"/>
  <c r="CT939" i="1"/>
  <c r="AE939" i="1"/>
  <c r="CT230" i="1"/>
  <c r="AE230" i="1"/>
  <c r="CT686" i="1"/>
  <c r="AE686" i="1"/>
  <c r="CT840" i="1"/>
  <c r="AE840" i="1"/>
  <c r="CT190" i="1"/>
  <c r="AE190" i="1"/>
  <c r="CT653" i="1"/>
  <c r="AE653" i="1"/>
  <c r="CT800" i="1"/>
  <c r="AE800" i="1"/>
  <c r="CT832" i="1"/>
  <c r="AE832" i="1"/>
  <c r="CT963" i="1"/>
  <c r="AE963" i="1"/>
  <c r="CT336" i="1"/>
  <c r="AE336" i="1"/>
  <c r="CT596" i="1"/>
  <c r="AE596" i="1"/>
  <c r="CT354" i="1"/>
  <c r="AE354" i="1"/>
  <c r="CT444" i="1"/>
  <c r="AE444" i="1"/>
  <c r="CT641" i="1"/>
  <c r="AE641" i="1"/>
  <c r="CT826" i="1"/>
  <c r="AE826" i="1"/>
  <c r="CT738" i="1"/>
  <c r="AE738" i="1"/>
  <c r="CT317" i="1"/>
  <c r="AE317" i="1"/>
  <c r="CT285" i="1"/>
  <c r="AE285" i="1"/>
  <c r="CT612" i="1"/>
  <c r="AE612" i="1"/>
  <c r="CT685" i="1"/>
  <c r="AE685" i="1"/>
  <c r="CT573" i="1"/>
  <c r="AE573" i="1"/>
  <c r="CT676" i="1"/>
  <c r="AE676" i="1"/>
  <c r="CT373" i="1"/>
  <c r="AE373" i="1"/>
  <c r="CT863" i="1"/>
  <c r="AE863" i="1"/>
  <c r="CT385" i="1"/>
  <c r="AE385" i="1"/>
  <c r="CT72" i="1"/>
  <c r="AE72" i="1"/>
  <c r="CT103" i="1"/>
  <c r="AE103" i="1"/>
  <c r="CT434" i="1"/>
  <c r="AE434" i="1"/>
  <c r="CT521" i="1"/>
  <c r="AE521" i="1"/>
  <c r="CT570" i="1"/>
  <c r="AE570" i="1"/>
  <c r="CT114" i="1"/>
  <c r="AE114" i="1"/>
  <c r="CT815" i="1"/>
  <c r="AE815" i="1"/>
  <c r="CT492" i="1"/>
  <c r="AE492" i="1"/>
  <c r="CT464" i="1"/>
  <c r="AE464" i="1"/>
  <c r="CT980" i="1"/>
  <c r="AE980" i="1"/>
  <c r="CT300" i="1"/>
  <c r="AE300" i="1"/>
  <c r="CT888" i="1"/>
  <c r="AE888" i="1"/>
  <c r="CT28" i="1"/>
  <c r="AE28" i="1"/>
  <c r="CT874" i="1"/>
  <c r="AE874" i="1"/>
  <c r="CT401" i="1"/>
  <c r="AE401" i="1"/>
  <c r="CT727" i="1"/>
  <c r="AE727" i="1"/>
  <c r="CT896" i="1"/>
  <c r="AE896" i="1"/>
  <c r="CT725" i="1"/>
  <c r="AE725" i="1"/>
  <c r="CT693" i="1"/>
  <c r="AE693" i="1"/>
  <c r="CT195" i="1"/>
  <c r="AE195" i="1"/>
  <c r="CT252" i="1"/>
  <c r="AE252" i="1"/>
  <c r="CT1013" i="1"/>
  <c r="AE1013" i="1"/>
  <c r="CT467" i="1"/>
  <c r="AE467" i="1"/>
  <c r="CT348" i="1"/>
  <c r="AE348" i="1"/>
  <c r="CT309" i="1"/>
  <c r="AE309" i="1"/>
  <c r="CT649" i="1"/>
  <c r="AE649" i="1"/>
  <c r="CT647" i="1"/>
  <c r="AE647" i="1"/>
  <c r="CT668" i="1"/>
  <c r="AE668" i="1"/>
  <c r="CT543" i="1"/>
  <c r="AE543" i="1"/>
  <c r="CT352" i="1"/>
  <c r="AE352" i="1"/>
  <c r="CT760" i="1"/>
  <c r="AE760" i="1"/>
  <c r="CT720" i="1"/>
  <c r="AE720" i="1"/>
  <c r="CT298" i="1"/>
  <c r="AE298" i="1"/>
  <c r="CT202" i="1"/>
  <c r="AE202" i="1"/>
  <c r="CT656" i="1"/>
  <c r="AE656" i="1"/>
  <c r="CT660" i="1"/>
  <c r="AE660" i="1"/>
  <c r="CT296" i="1"/>
  <c r="AE296" i="1"/>
  <c r="CT616" i="1"/>
  <c r="AE616" i="1"/>
  <c r="CT240" i="1"/>
  <c r="AE240" i="1"/>
  <c r="CT85" i="1"/>
  <c r="AE85" i="1"/>
  <c r="CT50" i="1"/>
  <c r="AE50" i="1"/>
  <c r="CT161" i="1"/>
  <c r="AE161" i="1"/>
  <c r="CT639" i="1"/>
  <c r="AE639" i="1"/>
  <c r="CT147" i="1"/>
  <c r="AE147" i="1"/>
  <c r="CT835" i="1"/>
  <c r="AE835" i="1"/>
  <c r="CT763" i="1"/>
  <c r="AE763" i="1"/>
  <c r="CT277" i="1"/>
  <c r="AE277" i="1"/>
  <c r="CT737" i="1"/>
  <c r="AE737" i="1"/>
  <c r="CT572" i="1"/>
  <c r="AE572" i="1"/>
  <c r="CT947" i="1"/>
  <c r="AE947" i="1"/>
  <c r="CT349" i="1"/>
  <c r="AE349" i="1"/>
  <c r="CT782" i="1"/>
  <c r="AE782" i="1"/>
  <c r="CT822" i="1"/>
  <c r="AE822" i="1"/>
  <c r="CT978" i="1"/>
  <c r="AE978" i="1"/>
  <c r="CT669" i="1"/>
  <c r="AE669" i="1"/>
  <c r="CT313" i="1"/>
  <c r="AE313" i="1"/>
  <c r="CT121" i="1"/>
  <c r="AE121" i="1"/>
  <c r="CT634" i="1"/>
  <c r="AE634" i="1"/>
  <c r="CT73" i="1"/>
  <c r="AE73" i="1"/>
  <c r="CT86" i="1"/>
  <c r="AE86" i="1"/>
  <c r="CT280" i="1"/>
  <c r="AE280" i="1"/>
  <c r="CT169" i="1"/>
  <c r="AE169" i="1"/>
  <c r="CT916" i="1"/>
  <c r="AE916" i="1"/>
  <c r="CT552" i="1"/>
  <c r="AE552" i="1"/>
  <c r="CT577" i="1"/>
  <c r="AE577" i="1"/>
  <c r="CT362" i="1"/>
  <c r="AE362" i="1"/>
  <c r="CT872" i="1"/>
  <c r="AE872" i="1"/>
  <c r="CT496" i="1"/>
  <c r="AE496" i="1"/>
  <c r="CT811" i="1"/>
  <c r="AE811" i="1"/>
  <c r="CT498" i="1"/>
  <c r="AE498" i="1"/>
  <c r="CT465" i="1"/>
  <c r="AE465" i="1"/>
  <c r="CT831" i="1"/>
  <c r="AE831" i="1"/>
  <c r="CT416" i="1"/>
  <c r="AE416" i="1"/>
  <c r="CT628" i="1"/>
  <c r="AE628" i="1"/>
  <c r="CT830" i="1"/>
  <c r="AE830" i="1"/>
  <c r="CT817" i="1"/>
  <c r="AE817" i="1"/>
  <c r="CT533" i="1"/>
  <c r="AE533" i="1"/>
  <c r="CT993" i="1"/>
  <c r="AE993" i="1"/>
  <c r="CT881" i="1"/>
  <c r="AE881" i="1"/>
  <c r="CT828" i="1"/>
  <c r="AE828" i="1"/>
  <c r="CT758" i="1"/>
  <c r="AE758" i="1"/>
  <c r="CT605" i="1"/>
  <c r="AE605" i="1"/>
  <c r="CT689" i="1"/>
  <c r="AE689" i="1"/>
  <c r="CT593" i="1"/>
  <c r="AE593" i="1"/>
  <c r="CT402" i="1"/>
  <c r="AE402" i="1"/>
  <c r="CT651" i="1"/>
  <c r="AE651" i="1"/>
  <c r="CT503" i="1"/>
  <c r="AE503" i="1"/>
  <c r="CT583" i="1"/>
  <c r="AE583" i="1"/>
  <c r="CT432" i="1"/>
  <c r="AE432" i="1"/>
  <c r="CT250" i="1"/>
  <c r="AE250" i="1"/>
  <c r="CT154" i="1"/>
  <c r="AE154" i="1"/>
  <c r="CT480" i="1"/>
  <c r="AE480" i="1"/>
  <c r="CT785" i="1"/>
  <c r="AE785" i="1"/>
  <c r="CT242" i="1"/>
  <c r="AE242" i="1"/>
  <c r="CT387" i="1"/>
  <c r="AE387" i="1"/>
  <c r="CT288" i="1"/>
  <c r="AE288" i="1"/>
  <c r="CT701" i="1"/>
  <c r="AE701" i="1"/>
  <c r="CT140" i="1"/>
  <c r="AE140" i="1"/>
  <c r="CT569" i="1"/>
  <c r="AE569" i="1"/>
  <c r="CT940" i="1"/>
  <c r="AE940" i="1"/>
  <c r="CT37" i="1"/>
  <c r="AE37" i="1"/>
  <c r="CT710" i="1"/>
  <c r="AE710" i="1"/>
  <c r="CT804" i="1"/>
  <c r="AE804" i="1"/>
  <c r="CT101" i="1"/>
  <c r="AE101" i="1"/>
  <c r="CT853" i="1"/>
  <c r="AE853" i="1"/>
  <c r="CT770" i="1"/>
  <c r="AE770" i="1"/>
  <c r="CT132" i="1"/>
  <c r="AE132" i="1"/>
  <c r="CT124" i="1"/>
  <c r="AE124" i="1"/>
  <c r="CT603" i="1"/>
  <c r="AE603" i="1"/>
  <c r="CT971" i="1"/>
  <c r="AE971" i="1"/>
  <c r="CT943" i="1"/>
  <c r="AE943" i="1"/>
  <c r="CT935" i="1"/>
  <c r="AE935" i="1"/>
  <c r="CT903" i="1"/>
  <c r="AE903" i="1"/>
  <c r="CT934" i="1"/>
  <c r="AE934" i="1"/>
  <c r="CT907" i="1"/>
  <c r="AE907" i="1"/>
  <c r="CT992" i="1"/>
  <c r="AE992" i="1"/>
  <c r="CT927" i="1"/>
  <c r="AE927" i="1"/>
  <c r="CT984" i="1"/>
  <c r="AE984" i="1"/>
  <c r="CT988" i="1"/>
  <c r="AE988" i="1"/>
  <c r="CT920" i="1"/>
  <c r="AE920" i="1"/>
  <c r="CT928" i="1"/>
  <c r="AE928" i="1"/>
  <c r="CT904" i="1"/>
  <c r="AE904" i="1"/>
  <c r="CT969" i="1"/>
  <c r="AE969" i="1"/>
  <c r="CT206" i="1"/>
  <c r="AE206" i="1"/>
  <c r="CT345" i="1"/>
  <c r="AE345" i="1"/>
  <c r="CT289" i="1"/>
  <c r="AE289" i="1"/>
  <c r="CT856" i="1"/>
  <c r="AE856" i="1"/>
  <c r="CT138" i="1"/>
  <c r="AE138" i="1"/>
  <c r="CT176" i="1"/>
  <c r="AE176" i="1"/>
  <c r="CT286" i="1"/>
  <c r="AE286" i="1"/>
  <c r="CT182" i="1"/>
  <c r="AE182" i="1"/>
  <c r="CT126" i="1"/>
  <c r="AE126" i="1"/>
  <c r="CT375" i="1"/>
  <c r="AE375" i="1"/>
  <c r="CT46" i="1"/>
  <c r="AE46" i="1"/>
  <c r="CT43" i="1"/>
  <c r="AE43" i="1"/>
  <c r="CT294" i="1"/>
  <c r="AE294" i="1"/>
  <c r="CT363" i="1"/>
  <c r="AE363" i="1"/>
  <c r="CT178" i="1"/>
  <c r="AE178" i="1"/>
  <c r="CT371" i="1"/>
  <c r="AE371" i="1"/>
  <c r="CT608" i="1"/>
  <c r="AE608" i="1"/>
  <c r="CT364" i="1"/>
  <c r="AE364" i="1"/>
  <c r="CT379" i="1"/>
  <c r="AE379" i="1"/>
  <c r="CT383" i="1"/>
  <c r="AE383" i="1"/>
  <c r="CT517" i="1"/>
  <c r="AE517" i="1"/>
  <c r="CT601" i="1"/>
  <c r="AE601" i="1"/>
  <c r="CT743" i="1"/>
  <c r="AE743" i="1"/>
  <c r="CT581" i="1"/>
  <c r="AE581" i="1"/>
  <c r="CT839" i="1"/>
  <c r="AE839" i="1"/>
  <c r="CT766" i="1"/>
  <c r="AE766" i="1"/>
  <c r="CT803" i="1"/>
  <c r="AE803" i="1"/>
  <c r="CT983" i="1"/>
  <c r="AE983" i="1"/>
  <c r="CT156" i="1"/>
  <c r="AE156" i="1"/>
  <c r="CT726" i="1"/>
  <c r="AE726" i="1"/>
  <c r="CT241" i="1"/>
  <c r="AE241" i="1"/>
  <c r="CT135" i="1"/>
  <c r="AE135" i="1"/>
  <c r="CT31" i="1"/>
  <c r="AE31" i="1"/>
  <c r="CT256" i="1"/>
  <c r="AE256" i="1"/>
  <c r="CT71" i="1"/>
  <c r="AE71" i="1"/>
  <c r="CT688" i="1"/>
  <c r="AE688" i="1"/>
  <c r="CT448" i="1"/>
  <c r="AE448" i="1"/>
  <c r="CT776" i="1"/>
  <c r="AE776" i="1"/>
  <c r="CT859" i="1"/>
  <c r="AE859" i="1"/>
  <c r="CT315" i="1"/>
  <c r="AE315" i="1"/>
  <c r="CT582" i="1"/>
  <c r="AE582" i="1"/>
  <c r="CT212" i="1"/>
  <c r="AE212" i="1"/>
  <c r="CT107" i="1"/>
  <c r="AE107" i="1"/>
  <c r="CT136" i="1"/>
  <c r="AE136" i="1"/>
  <c r="CT370" i="1"/>
  <c r="AE370" i="1"/>
  <c r="CT620" i="1"/>
  <c r="AE620" i="1"/>
  <c r="CT134" i="1"/>
  <c r="AE134" i="1"/>
  <c r="CT834" i="1"/>
  <c r="AE834" i="1"/>
  <c r="CT120" i="1"/>
  <c r="AE120" i="1"/>
  <c r="CT1010" i="1"/>
  <c r="AE1010" i="1"/>
  <c r="CT979" i="1"/>
  <c r="AE979" i="1"/>
  <c r="CT773" i="1"/>
  <c r="AE773" i="1"/>
  <c r="CT793" i="1"/>
  <c r="AE793" i="1"/>
  <c r="CT850" i="1"/>
  <c r="AE850" i="1"/>
  <c r="CT837" i="1"/>
  <c r="AE837" i="1"/>
  <c r="CT718" i="1"/>
  <c r="AE718" i="1"/>
  <c r="CT665" i="1"/>
  <c r="AE665" i="1"/>
  <c r="CT783" i="1"/>
  <c r="AE783" i="1"/>
  <c r="CT177" i="1"/>
  <c r="AE177" i="1"/>
  <c r="CT200" i="1"/>
  <c r="AE200" i="1"/>
  <c r="CT158" i="1"/>
  <c r="AE158" i="1"/>
  <c r="CT110" i="1"/>
  <c r="AE110" i="1"/>
  <c r="CT386" i="1"/>
  <c r="AE386" i="1"/>
  <c r="CT122" i="1"/>
  <c r="AE122" i="1"/>
  <c r="CT494" i="1"/>
  <c r="AE494" i="1"/>
  <c r="CT151" i="1"/>
  <c r="AE151" i="1"/>
  <c r="CT627" i="1"/>
  <c r="AE627" i="1"/>
  <c r="CT407" i="1"/>
  <c r="AE407" i="1"/>
  <c r="CT262" i="1"/>
  <c r="AE262" i="1"/>
  <c r="CT899" i="1"/>
  <c r="AE899" i="1"/>
  <c r="CT423" i="1"/>
  <c r="AE423" i="1"/>
  <c r="CT756" i="1"/>
  <c r="AE756" i="1"/>
  <c r="CT332" i="1"/>
  <c r="AE332" i="1"/>
  <c r="CT680" i="1"/>
  <c r="AE680" i="1"/>
  <c r="CT769" i="1"/>
  <c r="AE769" i="1"/>
  <c r="CT672" i="1"/>
  <c r="AE672" i="1"/>
  <c r="CT269" i="1"/>
  <c r="AE269" i="1"/>
  <c r="CT484" i="1"/>
  <c r="AE484" i="1"/>
  <c r="CT557" i="1"/>
  <c r="AE557" i="1"/>
  <c r="CT253" i="1"/>
  <c r="AE253" i="1"/>
  <c r="CT702" i="1"/>
  <c r="AE702" i="1"/>
  <c r="CT877" i="1"/>
  <c r="AE877" i="1"/>
  <c r="CT507" i="1"/>
  <c r="AE507" i="1"/>
  <c r="CT509" i="1"/>
  <c r="AE509" i="1"/>
  <c r="CT900" i="1"/>
  <c r="AE900" i="1"/>
  <c r="CT892" i="1"/>
  <c r="AE892" i="1"/>
  <c r="CT532" i="1"/>
  <c r="AE532" i="1"/>
  <c r="CT81" i="1"/>
  <c r="AE81" i="1"/>
  <c r="CT699" i="1"/>
  <c r="AE699" i="1"/>
  <c r="CT216" i="1"/>
  <c r="AE216" i="1"/>
  <c r="CT22" i="1"/>
  <c r="AE22" i="1"/>
  <c r="CT359" i="1"/>
  <c r="AE359" i="1"/>
  <c r="CT34" i="1"/>
  <c r="AE34" i="1"/>
  <c r="CT171" i="1"/>
  <c r="AE171" i="1"/>
  <c r="CT599" i="1"/>
  <c r="AE599" i="1"/>
  <c r="CT690" i="1"/>
  <c r="AE690" i="1"/>
  <c r="CT436" i="1"/>
  <c r="AE436" i="1"/>
  <c r="CT747" i="1"/>
  <c r="AE747" i="1"/>
  <c r="CT754" i="1"/>
  <c r="AE754" i="1"/>
  <c r="CT997" i="1"/>
  <c r="AE997" i="1"/>
  <c r="CT179" i="1"/>
  <c r="AE179" i="1"/>
  <c r="CT337" i="1"/>
  <c r="AE337" i="1"/>
  <c r="CT820" i="1"/>
  <c r="AE820" i="1"/>
  <c r="CT818" i="1"/>
  <c r="AE818" i="1"/>
  <c r="CT290" i="1"/>
  <c r="AE290" i="1"/>
  <c r="CT867" i="1"/>
  <c r="AE867" i="1"/>
  <c r="CT675" i="1"/>
  <c r="AE675" i="1"/>
  <c r="CT181" i="1"/>
  <c r="AE181" i="1"/>
  <c r="CT443" i="1"/>
  <c r="AE443" i="1"/>
  <c r="CT483" i="1"/>
  <c r="AE483" i="1"/>
  <c r="CT125" i="1"/>
  <c r="AE125" i="1"/>
  <c r="CT821" i="1"/>
  <c r="AE821" i="1"/>
  <c r="CT645" i="1"/>
  <c r="AE645" i="1"/>
  <c r="CT722" i="1"/>
  <c r="AE722" i="1"/>
  <c r="CT1009" i="1"/>
  <c r="AE1009" i="1"/>
  <c r="CT708" i="1"/>
  <c r="AE708" i="1"/>
  <c r="CT749" i="1"/>
  <c r="AE749" i="1"/>
  <c r="CT624" i="1"/>
  <c r="AE624" i="1"/>
  <c r="CT303" i="1"/>
  <c r="AE303" i="1"/>
  <c r="CT152" i="1"/>
  <c r="AE152" i="1"/>
  <c r="CT558" i="1"/>
  <c r="AE558" i="1"/>
  <c r="CT454" i="1"/>
  <c r="AE454" i="1"/>
  <c r="CT41" i="1"/>
  <c r="AE41" i="1"/>
  <c r="CT880" i="1"/>
  <c r="AE880" i="1"/>
  <c r="CT878" i="1"/>
  <c r="AE878" i="1"/>
  <c r="CT542" i="1"/>
  <c r="AE542" i="1"/>
  <c r="CT229" i="1"/>
  <c r="AE229" i="1"/>
  <c r="CT65" i="1"/>
  <c r="AE65" i="1"/>
  <c r="CT38" i="1"/>
  <c r="AE38" i="1"/>
  <c r="CT909" i="1"/>
  <c r="AE909" i="1"/>
  <c r="CT66" i="1"/>
  <c r="AE66" i="1"/>
  <c r="CT57" i="1"/>
  <c r="AE57" i="1"/>
  <c r="CT357" i="1"/>
  <c r="AE357" i="1"/>
  <c r="CT592" i="1"/>
  <c r="AE592" i="1"/>
  <c r="CT852" i="1"/>
  <c r="AE852" i="1"/>
  <c r="CT251" i="1"/>
  <c r="AE251" i="1"/>
  <c r="CT700" i="1"/>
  <c r="AE700" i="1"/>
  <c r="CT961" i="1"/>
  <c r="AE961" i="1"/>
  <c r="CT827" i="1"/>
  <c r="AE827" i="1"/>
  <c r="CT705" i="1"/>
  <c r="AE705" i="1"/>
  <c r="CT541" i="1"/>
  <c r="AE541" i="1"/>
  <c r="CT868" i="1"/>
  <c r="AE868" i="1"/>
  <c r="CT941" i="1"/>
  <c r="AE941" i="1"/>
  <c r="CT798" i="1"/>
  <c r="AE798" i="1"/>
  <c r="CT932" i="1"/>
  <c r="AE932" i="1"/>
  <c r="CT197" i="1"/>
  <c r="AE197" i="1"/>
  <c r="CT709" i="1"/>
  <c r="AE709" i="1"/>
  <c r="CT584" i="1"/>
  <c r="AE584" i="1"/>
  <c r="CT659" i="1"/>
  <c r="AE659" i="1"/>
  <c r="CT335" i="1"/>
  <c r="AE335" i="1"/>
  <c r="CT598" i="1"/>
  <c r="AE598" i="1"/>
  <c r="CT328" i="1"/>
  <c r="AE328" i="1"/>
  <c r="CT265" i="1"/>
  <c r="AE265" i="1"/>
  <c r="CT610" i="1"/>
  <c r="AE610" i="1"/>
  <c r="CT291" i="1"/>
  <c r="AE291" i="1"/>
  <c r="CT257" i="1"/>
  <c r="AE257" i="1"/>
  <c r="CT748" i="1"/>
  <c r="AE748" i="1"/>
  <c r="CT233" i="1"/>
  <c r="AE233" i="1"/>
  <c r="CT1001" i="1"/>
  <c r="AE1001" i="1"/>
  <c r="CT730" i="1"/>
  <c r="AE730" i="1"/>
  <c r="CT556" i="1"/>
  <c r="AE556" i="1"/>
  <c r="CT322" i="1"/>
  <c r="AE322" i="1"/>
  <c r="CT271" i="1"/>
  <c r="AE271" i="1"/>
  <c r="CT205" i="1"/>
  <c r="AE205" i="1"/>
  <c r="CT707" i="1"/>
  <c r="AE707" i="1"/>
  <c r="CT617" i="1"/>
  <c r="AE617" i="1"/>
  <c r="CT129" i="1"/>
  <c r="AE129" i="1"/>
  <c r="CT981" i="1"/>
  <c r="AE981" i="1"/>
  <c r="CT622" i="1"/>
  <c r="AE622" i="1"/>
  <c r="CT419" i="1"/>
  <c r="AE419" i="1"/>
  <c r="CT508" i="1"/>
  <c r="AE508" i="1"/>
  <c r="CT991" i="1"/>
  <c r="AE991" i="1"/>
  <c r="CT68" i="1"/>
  <c r="AE68" i="1"/>
  <c r="CT759" i="1"/>
  <c r="AE759" i="1"/>
  <c r="CT604" i="1"/>
  <c r="AE604" i="1"/>
  <c r="CT565" i="1"/>
  <c r="AE565" i="1"/>
  <c r="CT237" i="1"/>
  <c r="AE237" i="1"/>
  <c r="CT854" i="1"/>
  <c r="AE854" i="1"/>
  <c r="CT551" i="1"/>
  <c r="AE551" i="1"/>
  <c r="CT226" i="1"/>
  <c r="AE226" i="1"/>
  <c r="CT456" i="1"/>
  <c r="AE456" i="1"/>
  <c r="CT600" i="1"/>
  <c r="AE600" i="1"/>
  <c r="CT594" i="1"/>
  <c r="AE594" i="1"/>
  <c r="CT249" i="1"/>
  <c r="AE249" i="1"/>
  <c r="CT209" i="1"/>
  <c r="AE209" i="1"/>
  <c r="CT619" i="1"/>
  <c r="AE619" i="1"/>
  <c r="CT258" i="1"/>
  <c r="AE258" i="1"/>
  <c r="CT746" i="1"/>
  <c r="AE746" i="1"/>
  <c r="CT218" i="1"/>
  <c r="AE218" i="1"/>
  <c r="CT986" i="1"/>
  <c r="AE986" i="1"/>
  <c r="CT812" i="1"/>
  <c r="AE812" i="1"/>
  <c r="CT89" i="1"/>
  <c r="AE89" i="1"/>
  <c r="CT102" i="1"/>
  <c r="AE102" i="1"/>
  <c r="CT461" i="1"/>
  <c r="AE461" i="1"/>
  <c r="CT358" i="1"/>
  <c r="AE358" i="1"/>
  <c r="CT873" i="1"/>
  <c r="AE873" i="1"/>
  <c r="CT433" i="1"/>
  <c r="AE433" i="1"/>
  <c r="CT849" i="1"/>
  <c r="AE849" i="1"/>
  <c r="CT683" i="1"/>
  <c r="AE683" i="1"/>
  <c r="CT764" i="1"/>
  <c r="AE764" i="1"/>
  <c r="CT633" i="1"/>
  <c r="AE633" i="1"/>
  <c r="CT324" i="1"/>
  <c r="AE324" i="1"/>
  <c r="CT860" i="1"/>
  <c r="AE860" i="1"/>
  <c r="CT662" i="1"/>
  <c r="AE662" i="1"/>
  <c r="CT490" i="1"/>
  <c r="AE490" i="1"/>
  <c r="CT157" i="1"/>
  <c r="AE157" i="1"/>
  <c r="CT329" i="1"/>
  <c r="AE329" i="1"/>
  <c r="CT520" i="1"/>
  <c r="AE520" i="1"/>
  <c r="CT752" i="1"/>
  <c r="AE752" i="1"/>
  <c r="CT430" i="1"/>
  <c r="AE430" i="1"/>
  <c r="CT446" i="1"/>
  <c r="AE446" i="1"/>
  <c r="CT382" i="1"/>
  <c r="AE382" i="1"/>
  <c r="CT417" i="1"/>
  <c r="AE417" i="1"/>
  <c r="CT67" i="1"/>
  <c r="AE67" i="1"/>
  <c r="CT666" i="1"/>
  <c r="AE666" i="1"/>
  <c r="CT808" i="1"/>
  <c r="AE808" i="1"/>
  <c r="CT282" i="1"/>
  <c r="AE282" i="1"/>
  <c r="CT27" i="1"/>
  <c r="AE27" i="1"/>
  <c r="CT409" i="1"/>
  <c r="AE409" i="1"/>
  <c r="CT35" i="1"/>
  <c r="AE35" i="1"/>
  <c r="CT207" i="1"/>
  <c r="AE207" i="1"/>
  <c r="CT108" i="1"/>
  <c r="AE108" i="1"/>
  <c r="CT106" i="1"/>
  <c r="AE106" i="1"/>
  <c r="CT657" i="1"/>
  <c r="AE657" i="1"/>
  <c r="CT166" i="1"/>
  <c r="AE166" i="1"/>
  <c r="CT765" i="1"/>
  <c r="AE765" i="1"/>
  <c r="CT673" i="1"/>
  <c r="AE673" i="1"/>
  <c r="CT261" i="1"/>
  <c r="AE261" i="1"/>
  <c r="CT789" i="1"/>
  <c r="AE789" i="1"/>
  <c r="CT787" i="1"/>
  <c r="AE787" i="1"/>
  <c r="CT325" i="1"/>
  <c r="AE325" i="1"/>
  <c r="CT133" i="1"/>
  <c r="AE133" i="1"/>
  <c r="CT861" i="1"/>
  <c r="AE861" i="1"/>
  <c r="CT866" i="1"/>
  <c r="AE866" i="1"/>
  <c r="CT629" i="1"/>
  <c r="AE629" i="1"/>
  <c r="AE17" i="1" l="1"/>
  <c r="C1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<sst xmlns="http://schemas.openxmlformats.org/spreadsheetml/2006/main" count="402" uniqueCount="294">
  <si>
    <t>Kód lesného celku</t>
  </si>
  <si>
    <t>dielec číslo</t>
  </si>
  <si>
    <t>čiastková plocha</t>
  </si>
  <si>
    <t>porastová skupina</t>
  </si>
  <si>
    <t>Výmera (ha)</t>
  </si>
  <si>
    <t>Lesný celok</t>
  </si>
  <si>
    <t>Činnosť</t>
  </si>
  <si>
    <t>Žiadateľ</t>
  </si>
  <si>
    <t>IČO</t>
  </si>
  <si>
    <t>Názov projektu</t>
  </si>
  <si>
    <t>Výmera obhospodarovaného lesa</t>
  </si>
  <si>
    <t>Poľovná oblasť</t>
  </si>
  <si>
    <t>ha</t>
  </si>
  <si>
    <t>%</t>
  </si>
  <si>
    <t>dielec spolu s číslom lhc</t>
  </si>
  <si>
    <t>výmera JPRL</t>
  </si>
  <si>
    <t>počet rovnakých dielcov</t>
  </si>
  <si>
    <t>JPRL iba raz</t>
  </si>
  <si>
    <t>rok realizácie</t>
  </si>
  <si>
    <t xml:space="preserve">Počet hlavných drevín </t>
  </si>
  <si>
    <t>plocha celkom</t>
  </si>
  <si>
    <t>spolupôsobenie pri prirodzenej obnove (okrem dreviny smrek)</t>
  </si>
  <si>
    <t>umelá obnova na obnovovaných plochách</t>
  </si>
  <si>
    <t>umelá obnova pod clonou materského porastu (podsadba)</t>
  </si>
  <si>
    <t>oplotenie lesných porastov  do 5 rokov od roku obnovy lesa na holine</t>
  </si>
  <si>
    <t>oplotenie lesných porastov pri realizácii obnovy lesa</t>
  </si>
  <si>
    <t>ochrana jednotlivých stromov proti zveri (mechanická, chemická, biologická alebo kombinovaná)</t>
  </si>
  <si>
    <t>plecie ruby</t>
  </si>
  <si>
    <t>prečistky (čistky a prerezávky)</t>
  </si>
  <si>
    <t>ochrana proti burine vyžínaním</t>
  </si>
  <si>
    <t>čistenie plôch po ťažbe, vrátane asanácie poťažbových zvyškov</t>
  </si>
  <si>
    <t>P.č.</t>
  </si>
  <si>
    <t>Výmera ochrany proti zveri oplocovaním</t>
  </si>
  <si>
    <t>Dreviny pri obnove lesa (podsadbe)/výmera v ha</t>
  </si>
  <si>
    <t>vyberte</t>
  </si>
  <si>
    <t>SM</t>
  </si>
  <si>
    <t>SP</t>
  </si>
  <si>
    <t>SO</t>
  </si>
  <si>
    <t>JD</t>
  </si>
  <si>
    <t>JO</t>
  </si>
  <si>
    <t>BO</t>
  </si>
  <si>
    <t>BC</t>
  </si>
  <si>
    <t>BS</t>
  </si>
  <si>
    <t>KS</t>
  </si>
  <si>
    <t>VJ</t>
  </si>
  <si>
    <t>DG</t>
  </si>
  <si>
    <t>LB</t>
  </si>
  <si>
    <t>SC</t>
  </si>
  <si>
    <t>SJ</t>
  </si>
  <si>
    <t>TX</t>
  </si>
  <si>
    <t>DL</t>
  </si>
  <si>
    <t>DZ</t>
  </si>
  <si>
    <t>DC</t>
  </si>
  <si>
    <t>DP</t>
  </si>
  <si>
    <t>CR</t>
  </si>
  <si>
    <t>BK</t>
  </si>
  <si>
    <t>HB</t>
  </si>
  <si>
    <t>JH</t>
  </si>
  <si>
    <t>JM</t>
  </si>
  <si>
    <t>JP</t>
  </si>
  <si>
    <t>JT</t>
  </si>
  <si>
    <t>JI</t>
  </si>
  <si>
    <t>JS</t>
  </si>
  <si>
    <t>JU</t>
  </si>
  <si>
    <t>JK</t>
  </si>
  <si>
    <t>BZ</t>
  </si>
  <si>
    <t>BH</t>
  </si>
  <si>
    <t>BP</t>
  </si>
  <si>
    <t>VZ</t>
  </si>
  <si>
    <t>BD</t>
  </si>
  <si>
    <t>AG</t>
  </si>
  <si>
    <t>BR</t>
  </si>
  <si>
    <t>BV</t>
  </si>
  <si>
    <t>JL</t>
  </si>
  <si>
    <t>JX</t>
  </si>
  <si>
    <t>JZ</t>
  </si>
  <si>
    <t>VB</t>
  </si>
  <si>
    <t>VF</t>
  </si>
  <si>
    <t>VK</t>
  </si>
  <si>
    <t>LM</t>
  </si>
  <si>
    <t>LV</t>
  </si>
  <si>
    <t>OS</t>
  </si>
  <si>
    <t>TS</t>
  </si>
  <si>
    <t>TC</t>
  </si>
  <si>
    <t>TB</t>
  </si>
  <si>
    <t>TI</t>
  </si>
  <si>
    <t>TR</t>
  </si>
  <si>
    <t>CS</t>
  </si>
  <si>
    <t>MH</t>
  </si>
  <si>
    <t>JB</t>
  </si>
  <si>
    <t>MK</t>
  </si>
  <si>
    <t>BX</t>
  </si>
  <si>
    <t>OK</t>
  </si>
  <si>
    <t>OC</t>
  </si>
  <si>
    <t>OV</t>
  </si>
  <si>
    <t>GJ</t>
  </si>
  <si>
    <t>GK</t>
  </si>
  <si>
    <t>TP</t>
  </si>
  <si>
    <t>DR</t>
  </si>
  <si>
    <t>HR</t>
  </si>
  <si>
    <t>JN</t>
  </si>
  <si>
    <t>HJ</t>
  </si>
  <si>
    <t>HO</t>
  </si>
  <si>
    <t>chyby</t>
  </si>
  <si>
    <t>podsadba/obnova</t>
  </si>
  <si>
    <t>oplocovanie</t>
  </si>
  <si>
    <t>JPRL s obnovou a podsadbou</t>
  </si>
  <si>
    <t>JPRL s obnovou a podsadbou iba raz</t>
  </si>
  <si>
    <t>obnova celkom za JPRL</t>
  </si>
  <si>
    <t>násobné plochy</t>
  </si>
  <si>
    <t xml:space="preserve">kontrola plochy podľa výkonov </t>
  </si>
  <si>
    <t>spolu obnova</t>
  </si>
  <si>
    <t>súčet výkonu na JPRL viacnásobné</t>
  </si>
  <si>
    <t>plocha dielca min</t>
  </si>
  <si>
    <t>plocha dielca max</t>
  </si>
  <si>
    <t>rozdielne výmera JPRL</t>
  </si>
  <si>
    <t>Súčet drevín pri obnove lesa (podsadbe)</t>
  </si>
  <si>
    <t>percento zastúpenia drevín</t>
  </si>
  <si>
    <t>súčet obnovy a podsadby</t>
  </si>
  <si>
    <t>kontrola výberu drevín</t>
  </si>
  <si>
    <t>Kontrola výmery obnovy a podsadby</t>
  </si>
  <si>
    <t>súčet obnovy dreviny</t>
  </si>
  <si>
    <t>súčet chýb</t>
  </si>
  <si>
    <t>chyba zadané dreviny kde nie je obnova</t>
  </si>
  <si>
    <t>chyba zadané hlavné dreviny kde nie je obnova</t>
  </si>
  <si>
    <t>chyba zadaná výmera oplocovania kde nie je oplocovanie</t>
  </si>
  <si>
    <t>Výmera v ha pri oplotení</t>
  </si>
  <si>
    <t>počet chýb</t>
  </si>
  <si>
    <t>neurčená</t>
  </si>
  <si>
    <t>J I. Podunajská</t>
  </si>
  <si>
    <t>JII</t>
  </si>
  <si>
    <t>J II. Bebrava</t>
  </si>
  <si>
    <t>JIII</t>
  </si>
  <si>
    <t>J III. Strážovská hornatina</t>
  </si>
  <si>
    <t>JIV</t>
  </si>
  <si>
    <t>J IV. Javorníky I</t>
  </si>
  <si>
    <t>JIX</t>
  </si>
  <si>
    <t>J IX. Orava</t>
  </si>
  <si>
    <t>JV</t>
  </si>
  <si>
    <t>J V. Javorníky II</t>
  </si>
  <si>
    <t>JVI</t>
  </si>
  <si>
    <t>J VI. Slovenské Beskydy</t>
  </si>
  <si>
    <t>JVII</t>
  </si>
  <si>
    <t>J VII. Oravská Magura</t>
  </si>
  <si>
    <t>JVIII</t>
  </si>
  <si>
    <t>J VIII. Malá Fatra</t>
  </si>
  <si>
    <t>J X. Žiar</t>
  </si>
  <si>
    <t>JXI</t>
  </si>
  <si>
    <t>J XI. Vtáčnik</t>
  </si>
  <si>
    <t>JXII</t>
  </si>
  <si>
    <t>J XII. Veľká Fatra</t>
  </si>
  <si>
    <t>JXIII</t>
  </si>
  <si>
    <t>J XIII. Nízke Tatry - sever</t>
  </si>
  <si>
    <t>JXIIIa</t>
  </si>
  <si>
    <t>J XIIIa. Nízke Tatry</t>
  </si>
  <si>
    <t>JXIV</t>
  </si>
  <si>
    <t>J XIV. Poľana</t>
  </si>
  <si>
    <t>JXIX</t>
  </si>
  <si>
    <t>J XIX. Spišská Magura</t>
  </si>
  <si>
    <t>JXV</t>
  </si>
  <si>
    <t>J XV. Muránska</t>
  </si>
  <si>
    <t>JXVI</t>
  </si>
  <si>
    <t>J XVI. Smolník</t>
  </si>
  <si>
    <t>JXVII</t>
  </si>
  <si>
    <t>J XVII. Slovenský Raj</t>
  </si>
  <si>
    <t>JXVIII</t>
  </si>
  <si>
    <t>J XVIII. Levočské pohorie</t>
  </si>
  <si>
    <t>JXX</t>
  </si>
  <si>
    <t>J XX. Vihorlat</t>
  </si>
  <si>
    <t>JXXI</t>
  </si>
  <si>
    <t>J XXI. Čergov</t>
  </si>
  <si>
    <t>JXXII</t>
  </si>
  <si>
    <t>J XXII. Nízke Beskydy</t>
  </si>
  <si>
    <t>JXXIII</t>
  </si>
  <si>
    <t>J XXIII. Humenné</t>
  </si>
  <si>
    <t>JXXIV</t>
  </si>
  <si>
    <t>J XXIV. Poloninské Karpaty</t>
  </si>
  <si>
    <t>JXXIX</t>
  </si>
  <si>
    <t>J XXIX. Biele Karpaty</t>
  </si>
  <si>
    <t>JXXV</t>
  </si>
  <si>
    <t>J XXV. Slanské pohorie</t>
  </si>
  <si>
    <t>JXXVI</t>
  </si>
  <si>
    <t>J XXVI. Vysoké Tatry</t>
  </si>
  <si>
    <t>JXXVII</t>
  </si>
  <si>
    <t>J XXVII. Považský Inovec</t>
  </si>
  <si>
    <t>JXXVIII</t>
  </si>
  <si>
    <t>J XXVIII. Tribeč</t>
  </si>
  <si>
    <t>JXXX</t>
  </si>
  <si>
    <t>J XXX. Nízke Tatry - juh</t>
  </si>
  <si>
    <t>JXXXI</t>
  </si>
  <si>
    <t>J XXXI. Štiavnicko - krupinská</t>
  </si>
  <si>
    <t>JXXXII</t>
  </si>
  <si>
    <t>J XXXII. Horná Nitra</t>
  </si>
  <si>
    <t>MI</t>
  </si>
  <si>
    <t>M I. Záhorská nížina</t>
  </si>
  <si>
    <t>MII</t>
  </si>
  <si>
    <t>M II. Senica</t>
  </si>
  <si>
    <t>MIII</t>
  </si>
  <si>
    <t>M III. Žitný ostrov</t>
  </si>
  <si>
    <t>MIV</t>
  </si>
  <si>
    <t>M IV. Trnavsko-piešťanská</t>
  </si>
  <si>
    <t>MIX</t>
  </si>
  <si>
    <t>M IX. Zemplínska</t>
  </si>
  <si>
    <t>MV</t>
  </si>
  <si>
    <t>M V. Horná Nitra</t>
  </si>
  <si>
    <t>MVI</t>
  </si>
  <si>
    <t>M VI. Nitra</t>
  </si>
  <si>
    <t>MVII</t>
  </si>
  <si>
    <t>M VII. Nové Zámky</t>
  </si>
  <si>
    <t>MVIII</t>
  </si>
  <si>
    <t>M VIII. Pohronie</t>
  </si>
  <si>
    <t>MX</t>
  </si>
  <si>
    <t>M X. Južná</t>
  </si>
  <si>
    <t>MXI</t>
  </si>
  <si>
    <t>M XI. Levice</t>
  </si>
  <si>
    <t>SI</t>
  </si>
  <si>
    <t>S I. Záhorie</t>
  </si>
  <si>
    <t>SII</t>
  </si>
  <si>
    <t>S II. Malé Karpaty</t>
  </si>
  <si>
    <t>SIII</t>
  </si>
  <si>
    <t>S III. Bratislava</t>
  </si>
  <si>
    <t>SIV</t>
  </si>
  <si>
    <t>S IV. Stará Turá - Bošáca</t>
  </si>
  <si>
    <t>SIX</t>
  </si>
  <si>
    <t>S IX. Tuhár</t>
  </si>
  <si>
    <t>SV</t>
  </si>
  <si>
    <t>S V. Marhat</t>
  </si>
  <si>
    <t>SVI</t>
  </si>
  <si>
    <t>S VI. Štiavnické pohorie</t>
  </si>
  <si>
    <t>SVII</t>
  </si>
  <si>
    <t>S VII. Zvolen</t>
  </si>
  <si>
    <t>SVIII</t>
  </si>
  <si>
    <t>S VIII. Hontiansko-veľkokrtíšska</t>
  </si>
  <si>
    <t>SX</t>
  </si>
  <si>
    <t>S X. Rimavská Sobota</t>
  </si>
  <si>
    <t>SXI</t>
  </si>
  <si>
    <t>S XI. Prešovská</t>
  </si>
  <si>
    <t>SXII</t>
  </si>
  <si>
    <t>S XII. Toplianska</t>
  </si>
  <si>
    <t>SXIII</t>
  </si>
  <si>
    <t>S XIII. Tovarné</t>
  </si>
  <si>
    <t>SXIV</t>
  </si>
  <si>
    <t>S XIV. Pohronie</t>
  </si>
  <si>
    <t>Oblast</t>
  </si>
  <si>
    <t>Nazov</t>
  </si>
  <si>
    <t>Spolu</t>
  </si>
  <si>
    <t>Výmera zásahu v ha/dĺžka v km</t>
  </si>
  <si>
    <t>sadzba na ha/km</t>
  </si>
  <si>
    <t>miesto realizácie</t>
  </si>
  <si>
    <t>menej rozvinuté regióny</t>
  </si>
  <si>
    <t>ostatné regióny</t>
  </si>
  <si>
    <t>Oprávnené výdavky v MRR</t>
  </si>
  <si>
    <t>Oprávnené výdavky v OR</t>
  </si>
  <si>
    <t>Oprávnené výdavky spolu</t>
  </si>
  <si>
    <t>v EUR</t>
  </si>
  <si>
    <t>Suma</t>
  </si>
  <si>
    <t>Výmera ochrany MLP proti zveri bez opakovaného výkonu</t>
  </si>
  <si>
    <t>JPRL spolu s LC</t>
  </si>
  <si>
    <t>rovnaké JPRL iba raz</t>
  </si>
  <si>
    <t>Výmera ochrany jednotlivých stromov proti zveri - bez násobných plôch</t>
  </si>
  <si>
    <t>výmera zásahu väčšia ako výmera JPRL</t>
  </si>
  <si>
    <t>nevyplnené</t>
  </si>
  <si>
    <t>Spolu v ha</t>
  </si>
  <si>
    <t>obnova lesa s minimálne 3 hlavnými drevinami</t>
  </si>
  <si>
    <t>obnova lesa s 2 hlavnými drevinami</t>
  </si>
  <si>
    <t>3 a viac hlavných drevín</t>
  </si>
  <si>
    <t>2 hlavné dreviny</t>
  </si>
  <si>
    <t>Výmera obnovy</t>
  </si>
  <si>
    <t>Cieľové drevinové zloženie v %</t>
  </si>
  <si>
    <t>kontrola vyplnenia aspoň jedného %</t>
  </si>
  <si>
    <t>Rok</t>
  </si>
  <si>
    <t>Oprávnené výdavky projektu</t>
  </si>
  <si>
    <t>Výška žiadaného príspevku</t>
  </si>
  <si>
    <t>Vlastné zdroje</t>
  </si>
  <si>
    <t>% žiadaného prispevku</t>
  </si>
  <si>
    <t xml:space="preserve">Termín podania Žiadostí o platbu podľa mesiacov </t>
  </si>
  <si>
    <t>Požadovaná výška príspevku z verejných zdrojov v EUR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</si>
  <si>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</si>
  <si>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</si>
  <si>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</si>
  <si>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</si>
  <si>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</si>
  <si>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</si>
  <si>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</si>
  <si>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</si>
  <si>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</si>
  <si>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</si>
  <si>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</si>
  <si>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</si>
  <si>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Tabuľka č. 1 Oprávnené výdavky</t>
  </si>
  <si>
    <t>Tabuľka č. 2 - JPRL s ochranou jednotlivých stromov proti zveri (mechanická, chemická, biologická alebo kombinovaná) bez opakovaného výkonu</t>
  </si>
  <si>
    <t>Tabuľka č. 3 - JPRL s obnovou lesa</t>
  </si>
  <si>
    <t>Tabuľka č. 4 Intenzita pomoci</t>
  </si>
  <si>
    <t>Tabuľka č. 5 Časový harmonogram predkladania žiadostí o platbu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</si>
</sst>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9" tint="0.59999389629810485"/>
        <bgColor theme="4" tint="0.79998168889431442"/>
      </patternFill>
    </fill>
    <fill>
      <patternFill patternType="solid">
        <fgColor rgb="FFFFFF00"/>
        <bgColor theme="4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vertical="center"/>
    </xf>
    <xf numFmtId="4" fontId="1" fillId="3" borderId="0" xfId="0" applyNumberFormat="1" applyFont="1" applyFill="1" applyAlignment="1">
      <alignment horizontal="center" vertical="center" wrapText="1"/>
    </xf>
    <xf numFmtId="4" fontId="1" fillId="4" borderId="0" xfId="0" applyNumberFormat="1" applyFont="1" applyFill="1" applyAlignment="1">
      <alignment vertical="center"/>
    </xf>
    <xf numFmtId="0" fontId="0" fillId="5" borderId="0" xfId="0" applyFill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0" borderId="0" xfId="0" applyFont="1" applyAlignment="1">
      <alignment horizontal="right" vertical="center"/>
    </xf>
    <xf numFmtId="4" fontId="1" fillId="3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vertical="center"/>
    </xf>
    <xf numFmtId="0" fontId="3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4" fontId="2" fillId="8" borderId="0" xfId="0" applyNumberFormat="1" applyFont="1" applyFill="1" applyAlignment="1">
      <alignment vertical="center"/>
    </xf>
    <xf numFmtId="0" fontId="0" fillId="9" borderId="0" xfId="0" applyFill="1"/>
    <xf numFmtId="0" fontId="3" fillId="10" borderId="0" xfId="0" applyFont="1" applyFill="1" applyAlignment="1">
      <alignment horizontal="center" vertical="center" wrapText="1"/>
    </xf>
    <xf numFmtId="0" fontId="2" fillId="10" borderId="0" xfId="0" applyFont="1" applyFill="1"/>
    <xf numFmtId="4" fontId="1" fillId="3" borderId="3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right" vertical="center"/>
    </xf>
    <xf numFmtId="1" fontId="2" fillId="0" borderId="0" xfId="0" applyNumberFormat="1" applyFont="1" applyAlignment="1">
      <alignment vertical="center"/>
    </xf>
    <xf numFmtId="0" fontId="3" fillId="11" borderId="0" xfId="0" applyFont="1" applyFill="1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0" fontId="5" fillId="4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0" fillId="4" borderId="0" xfId="0" applyFill="1"/>
    <xf numFmtId="2" fontId="2" fillId="0" borderId="0" xfId="0" applyNumberFormat="1" applyFont="1" applyAlignment="1">
      <alignment vertical="center"/>
    </xf>
    <xf numFmtId="10" fontId="2" fillId="0" borderId="0" xfId="0" applyNumberFormat="1" applyFont="1" applyAlignment="1">
      <alignment vertical="center"/>
    </xf>
    <xf numFmtId="0" fontId="2" fillId="4" borderId="0" xfId="0" applyFont="1" applyFill="1" applyAlignment="1">
      <alignment horizontal="left" vertical="center"/>
    </xf>
    <xf numFmtId="0" fontId="3" fillId="12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4" borderId="0" xfId="0" applyFont="1" applyFill="1" applyAlignment="1">
      <alignment vertical="center"/>
    </xf>
    <xf numFmtId="0" fontId="3" fillId="0" borderId="0" xfId="0" applyFont="1"/>
    <xf numFmtId="3" fontId="3" fillId="4" borderId="0" xfId="0" applyNumberFormat="1" applyFont="1" applyFill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" fontId="1" fillId="2" borderId="0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6" borderId="0" xfId="0" applyFont="1" applyFill="1" applyAlignment="1">
      <alignment horizontal="center" vertical="center"/>
    </xf>
    <xf numFmtId="4" fontId="1" fillId="0" borderId="0" xfId="0" applyNumberFormat="1" applyFont="1" applyFill="1" applyBorder="1" applyAlignment="1">
      <alignment vertical="center"/>
    </xf>
    <xf numFmtId="0" fontId="2" fillId="0" borderId="1" xfId="0" applyFont="1" applyBorder="1" applyAlignment="1"/>
    <xf numFmtId="4" fontId="2" fillId="0" borderId="1" xfId="0" applyNumberFormat="1" applyFont="1" applyBorder="1" applyAlignment="1"/>
    <xf numFmtId="0" fontId="2" fillId="0" borderId="0" xfId="0" applyFont="1" applyFill="1" applyAlignment="1">
      <alignment vertical="center"/>
    </xf>
    <xf numFmtId="0" fontId="1" fillId="6" borderId="7" xfId="0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4" fontId="1" fillId="0" borderId="1" xfId="0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0" fontId="0" fillId="0" borderId="3" xfId="0" applyBorder="1"/>
    <xf numFmtId="0" fontId="4" fillId="0" borderId="0" xfId="0" applyFont="1"/>
    <xf numFmtId="0" fontId="4" fillId="0" borderId="0" xfId="0" applyFont="1" applyAlignment="1">
      <alignment vertical="center"/>
    </xf>
    <xf numFmtId="0" fontId="4" fillId="13" borderId="8" xfId="0" applyFont="1" applyFill="1" applyBorder="1" applyAlignment="1">
      <alignment horizontal="center" vertical="center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4" fontId="1" fillId="2" borderId="1" xfId="0" applyNumberFormat="1" applyFont="1" applyFill="1" applyBorder="1" applyAlignment="1">
      <alignment horizontal="left" vertical="center"/>
    </xf>
    <xf numFmtId="0" fontId="4" fillId="14" borderId="21" xfId="0" applyFont="1" applyFill="1" applyBorder="1" applyAlignment="1">
      <alignment horizontal="center" vertical="center"/>
    </xf>
    <xf numFmtId="0" fontId="4" fillId="14" borderId="22" xfId="0" applyFont="1" applyFill="1" applyBorder="1" applyAlignment="1">
      <alignment horizontal="center" vertical="center"/>
    </xf>
    <xf numFmtId="4" fontId="5" fillId="0" borderId="24" xfId="0" applyNumberFormat="1" applyFont="1" applyBorder="1" applyAlignment="1" applyProtection="1">
      <alignment vertical="center"/>
      <protection locked="0"/>
    </xf>
    <xf numFmtId="4" fontId="5" fillId="0" borderId="13" xfId="0" applyNumberFormat="1" applyFont="1" applyBorder="1" applyAlignment="1" applyProtection="1">
      <alignment vertical="center"/>
      <protection locked="0"/>
    </xf>
    <xf numFmtId="4" fontId="6" fillId="14" borderId="14" xfId="0" applyNumberFormat="1" applyFont="1" applyFill="1" applyBorder="1" applyAlignment="1" applyProtection="1">
      <alignment vertical="center"/>
      <protection hidden="1"/>
    </xf>
    <xf numFmtId="4" fontId="5" fillId="0" borderId="7" xfId="0" applyNumberFormat="1" applyFont="1" applyBorder="1" applyAlignment="1" applyProtection="1">
      <alignment vertical="center"/>
      <protection locked="0"/>
    </xf>
    <xf numFmtId="4" fontId="5" fillId="0" borderId="1" xfId="0" applyNumberFormat="1" applyFont="1" applyBorder="1" applyAlignment="1" applyProtection="1">
      <alignment vertical="center"/>
      <protection locked="0"/>
    </xf>
    <xf numFmtId="4" fontId="6" fillId="14" borderId="15" xfId="0" applyNumberFormat="1" applyFont="1" applyFill="1" applyBorder="1" applyAlignment="1" applyProtection="1">
      <alignment vertical="center"/>
      <protection hidden="1"/>
    </xf>
    <xf numFmtId="0" fontId="4" fillId="14" borderId="20" xfId="0" applyFont="1" applyFill="1" applyBorder="1" applyAlignment="1">
      <alignment horizontal="center" vertical="center"/>
    </xf>
    <xf numFmtId="4" fontId="6" fillId="14" borderId="21" xfId="0" applyNumberFormat="1" applyFont="1" applyFill="1" applyBorder="1" applyAlignment="1" applyProtection="1">
      <alignment vertical="center"/>
      <protection hidden="1"/>
    </xf>
    <xf numFmtId="4" fontId="6" fillId="14" borderId="22" xfId="0" applyNumberFormat="1" applyFont="1" applyFill="1" applyBorder="1" applyAlignment="1" applyProtection="1">
      <alignment vertical="center"/>
      <protection hidden="1"/>
    </xf>
    <xf numFmtId="4" fontId="6" fillId="14" borderId="23" xfId="0" applyNumberFormat="1" applyFont="1" applyFill="1" applyBorder="1" applyAlignment="1" applyProtection="1">
      <alignment vertical="center"/>
      <protection hidden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6" borderId="1" xfId="0" applyNumberFormat="1" applyFont="1" applyFill="1" applyBorder="1" applyAlignment="1" applyProtection="1">
      <alignment horizontal="left" vertical="center"/>
      <protection hidden="1"/>
    </xf>
    <xf numFmtId="4" fontId="1" fillId="0" borderId="1" xfId="0" applyNumberFormat="1" applyFont="1" applyFill="1" applyBorder="1" applyAlignment="1" applyProtection="1">
      <alignment horizontal="right" vertical="center"/>
      <protection hidden="1"/>
    </xf>
    <xf numFmtId="0" fontId="1" fillId="12" borderId="1" xfId="0" applyFont="1" applyFill="1" applyBorder="1" applyAlignment="1">
      <alignment horizontal="center" vertical="center"/>
    </xf>
    <xf numFmtId="10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10" fontId="1" fillId="0" borderId="1" xfId="0" applyNumberFormat="1" applyFont="1" applyFill="1" applyBorder="1" applyAlignment="1" applyProtection="1">
      <alignment horizontal="right" vertical="center"/>
      <protection hidden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left" vertical="center"/>
    </xf>
    <xf numFmtId="0" fontId="1" fillId="1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4" fontId="1" fillId="2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 applyProtection="1">
      <alignment horizontal="left" vertical="center" wrapText="1"/>
      <protection hidden="1"/>
    </xf>
    <xf numFmtId="0" fontId="3" fillId="0" borderId="1" xfId="0" applyFont="1" applyBorder="1" applyAlignment="1" applyProtection="1">
      <alignment horizontal="left" vertical="center"/>
      <protection hidden="1"/>
    </xf>
    <xf numFmtId="0" fontId="4" fillId="13" borderId="9" xfId="0" applyFont="1" applyFill="1" applyBorder="1" applyAlignment="1">
      <alignment horizontal="center" vertical="center"/>
    </xf>
    <xf numFmtId="0" fontId="4" fillId="13" borderId="10" xfId="0" applyFont="1" applyFill="1" applyBorder="1" applyAlignment="1">
      <alignment horizontal="center" vertical="center"/>
    </xf>
    <xf numFmtId="0" fontId="4" fillId="13" borderId="11" xfId="0" applyFont="1" applyFill="1" applyBorder="1" applyAlignment="1">
      <alignment horizontal="center" vertical="center"/>
    </xf>
    <xf numFmtId="4" fontId="3" fillId="0" borderId="7" xfId="0" applyNumberFormat="1" applyFont="1" applyBorder="1" applyAlignment="1" applyProtection="1">
      <alignment horizontal="center" vertical="center"/>
      <protection locked="0"/>
    </xf>
    <xf numFmtId="4" fontId="3" fillId="0" borderId="1" xfId="0" applyNumberFormat="1" applyFont="1" applyBorder="1" applyAlignment="1" applyProtection="1">
      <alignment horizontal="center" vertical="center"/>
      <protection locked="0"/>
    </xf>
    <xf numFmtId="4" fontId="3" fillId="0" borderId="13" xfId="0" applyNumberFormat="1" applyFont="1" applyBorder="1" applyAlignment="1" applyProtection="1">
      <alignment horizontal="center" vertical="center"/>
      <protection locked="0"/>
    </xf>
    <xf numFmtId="4" fontId="3" fillId="6" borderId="13" xfId="0" applyNumberFormat="1" applyFont="1" applyFill="1" applyBorder="1" applyAlignment="1" applyProtection="1">
      <alignment horizontal="center" vertical="center"/>
      <protection hidden="1"/>
    </xf>
    <xf numFmtId="10" fontId="3" fillId="6" borderId="13" xfId="0" applyNumberFormat="1" applyFont="1" applyFill="1" applyBorder="1" applyAlignment="1" applyProtection="1">
      <alignment horizontal="center" vertical="center"/>
      <protection hidden="1"/>
    </xf>
    <xf numFmtId="10" fontId="3" fillId="6" borderId="14" xfId="0" applyNumberFormat="1" applyFont="1" applyFill="1" applyBorder="1" applyAlignment="1" applyProtection="1">
      <alignment horizontal="center" vertical="center"/>
      <protection hidden="1"/>
    </xf>
    <xf numFmtId="4" fontId="3" fillId="6" borderId="1" xfId="0" applyNumberFormat="1" applyFont="1" applyFill="1" applyBorder="1" applyAlignment="1" applyProtection="1">
      <alignment horizontal="center" vertical="center"/>
      <protection hidden="1"/>
    </xf>
    <xf numFmtId="10" fontId="3" fillId="6" borderId="1" xfId="0" applyNumberFormat="1" applyFont="1" applyFill="1" applyBorder="1" applyAlignment="1" applyProtection="1">
      <alignment horizontal="center" vertical="center"/>
      <protection hidden="1"/>
    </xf>
    <xf numFmtId="10" fontId="3" fillId="6" borderId="15" xfId="0" applyNumberFormat="1" applyFont="1" applyFill="1" applyBorder="1" applyAlignment="1" applyProtection="1">
      <alignment horizontal="center" vertical="center"/>
      <protection hidden="1"/>
    </xf>
    <xf numFmtId="4" fontId="4" fillId="13" borderId="9" xfId="0" applyNumberFormat="1" applyFont="1" applyFill="1" applyBorder="1" applyAlignment="1" applyProtection="1">
      <alignment horizontal="center" vertical="center"/>
      <protection hidden="1"/>
    </xf>
    <xf numFmtId="4" fontId="4" fillId="13" borderId="10" xfId="0" applyNumberFormat="1" applyFont="1" applyFill="1" applyBorder="1" applyAlignment="1" applyProtection="1">
      <alignment horizontal="center" vertical="center"/>
      <protection hidden="1"/>
    </xf>
    <xf numFmtId="10" fontId="4" fillId="13" borderId="10" xfId="0" applyNumberFormat="1" applyFont="1" applyFill="1" applyBorder="1" applyAlignment="1" applyProtection="1">
      <alignment horizontal="center" vertical="center"/>
      <protection hidden="1"/>
    </xf>
    <xf numFmtId="10" fontId="4" fillId="13" borderId="11" xfId="0" applyNumberFormat="1" applyFont="1" applyFill="1" applyBorder="1" applyAlignment="1" applyProtection="1">
      <alignment horizontal="center" vertical="center"/>
      <protection hidden="1"/>
    </xf>
    <xf numFmtId="0" fontId="3" fillId="14" borderId="19" xfId="0" applyFont="1" applyFill="1" applyBorder="1" applyAlignment="1">
      <alignment horizontal="center" vertical="center" wrapText="1"/>
    </xf>
    <xf numFmtId="0" fontId="3" fillId="14" borderId="23" xfId="0" applyFont="1" applyFill="1" applyBorder="1" applyAlignment="1">
      <alignment horizontal="center" vertical="center" wrapText="1"/>
    </xf>
    <xf numFmtId="0" fontId="4" fillId="14" borderId="16" xfId="0" applyFont="1" applyFill="1" applyBorder="1" applyAlignment="1">
      <alignment horizontal="center" vertical="center"/>
    </xf>
    <xf numFmtId="0" fontId="4" fillId="14" borderId="20" xfId="0" applyFont="1" applyFill="1" applyBorder="1" applyAlignment="1">
      <alignment horizontal="center" vertical="center"/>
    </xf>
    <xf numFmtId="0" fontId="4" fillId="14" borderId="17" xfId="0" applyFont="1" applyFill="1" applyBorder="1" applyAlignment="1">
      <alignment horizontal="center" vertical="center"/>
    </xf>
    <xf numFmtId="0" fontId="4" fillId="14" borderId="18" xfId="0" applyFont="1" applyFill="1" applyBorder="1" applyAlignment="1">
      <alignment horizontal="center" vertical="center"/>
    </xf>
  </cellXfs>
  <cellStyles count="1">
    <cellStyle name="Normálna" xfId="0" builtinId="0"/>
  </cellStyles>
  <dxfs count="9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0070C0"/>
      </font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766A1-5BEF-497E-A1A5-00154A9EA343}">
  <sheetPr>
    <pageSetUpPr fitToPage="1"/>
  </sheetPr>
  <dimension ref="A1:DK1029"/>
  <sheetViews>
    <sheetView workbookViewId="0">
      <selection activeCell="K19" sqref="K19"/>
    </sheetView>
  </sheetViews>
  <sheetFormatPr defaultRowHeight="15" x14ac:dyDescent="0.25"/>
  <cols>
    <col min="1" max="1" width="5" bestFit="1" customWidth="1"/>
    <col min="2" max="2" width="27.5703125" hidden="1" customWidth="1"/>
    <col min="3" max="3" width="41.140625" customWidth="1"/>
    <col min="4" max="4" width="15.140625" style="50" customWidth="1"/>
    <col min="5" max="8" width="8.7109375" customWidth="1"/>
    <col min="9" max="9" width="10.5703125" bestFit="1" customWidth="1"/>
    <col min="10" max="10" width="26.28515625" hidden="1" customWidth="1"/>
    <col min="11" max="11" width="63.85546875" customWidth="1"/>
    <col min="12" max="12" width="10.85546875" customWidth="1"/>
    <col min="13" max="13" width="9.85546875" customWidth="1"/>
    <col min="14" max="24" width="7.7109375" customWidth="1"/>
    <col min="26" max="26" width="10.140625" customWidth="1"/>
    <col min="27" max="27" width="10.140625" style="50" customWidth="1"/>
    <col min="28" max="28" width="0" hidden="1" customWidth="1"/>
    <col min="29" max="29" width="15.85546875" hidden="1" customWidth="1"/>
    <col min="30" max="31" width="12.42578125" hidden="1" customWidth="1"/>
    <col min="32" max="32" width="17.42578125" hidden="1" customWidth="1"/>
    <col min="33" max="33" width="12.28515625" hidden="1" customWidth="1"/>
    <col min="34" max="34" width="16" hidden="1" customWidth="1"/>
    <col min="35" max="35" width="0" hidden="1" customWidth="1"/>
    <col min="36" max="38" width="15.42578125" hidden="1" customWidth="1"/>
    <col min="39" max="39" width="21" hidden="1" customWidth="1"/>
    <col min="40" max="40" width="22.5703125" hidden="1" customWidth="1"/>
    <col min="41" max="41" width="23.140625" hidden="1" customWidth="1"/>
    <col min="42" max="42" width="17.7109375" hidden="1" customWidth="1"/>
    <col min="43" max="43" width="19.85546875" hidden="1" customWidth="1"/>
    <col min="44" max="44" width="26.140625" hidden="1" customWidth="1"/>
    <col min="45" max="48" width="16.42578125" hidden="1" customWidth="1"/>
    <col min="49" max="49" width="0" hidden="1" customWidth="1"/>
    <col min="50" max="61" width="17" hidden="1" customWidth="1"/>
    <col min="62" max="71" width="16.42578125" hidden="1" customWidth="1"/>
    <col min="72" max="81" width="20" hidden="1" customWidth="1"/>
    <col min="82" max="82" width="11" hidden="1" customWidth="1"/>
    <col min="83" max="84" width="9.42578125" hidden="1" customWidth="1"/>
    <col min="85" max="86" width="0" hidden="1" customWidth="1"/>
    <col min="87" max="87" width="17.28515625" hidden="1" customWidth="1"/>
    <col min="88" max="97" width="0" hidden="1" customWidth="1"/>
    <col min="98" max="98" width="9.7109375" hidden="1" customWidth="1"/>
    <col min="99" max="107" width="0" hidden="1" customWidth="1"/>
    <col min="108" max="108" width="32.5703125" hidden="1" customWidth="1"/>
    <col min="109" max="109" width="38.5703125" hidden="1" customWidth="1"/>
    <col min="110" max="110" width="46.85546875" hidden="1" customWidth="1"/>
    <col min="111" max="111" width="0" hidden="1" customWidth="1"/>
    <col min="112" max="112" width="7" hidden="1" customWidth="1"/>
    <col min="113" max="113" width="29.140625" hidden="1" customWidth="1"/>
    <col min="114" max="115" width="0" hidden="1" customWidth="1"/>
  </cols>
  <sheetData>
    <row r="1" spans="1:85" x14ac:dyDescent="0.25">
      <c r="A1" s="34" t="s">
        <v>289</v>
      </c>
      <c r="AB1" s="42" t="s">
        <v>119</v>
      </c>
      <c r="AF1" s="7">
        <f>COUNTIF($O$18:$X$18,O18)</f>
        <v>10</v>
      </c>
      <c r="AG1" s="7">
        <f>IF(SUM(O$19:O$1018)=0,0,IF(AND(SUM(O$19:O$1018)&gt;0,O$18="vyberte"),1,IF(AF1=0,0,IF(AF1=1,0,IF(AND(AF1&gt;1,OR(O$18="vyberte",O$18="")),0,1)))))</f>
        <v>0</v>
      </c>
      <c r="AH1" s="7">
        <f>IF(O18="vyberte",0,IF(COUNTIF($O$18:$X$18,$O$18)&gt;1,1,0))</f>
        <v>0</v>
      </c>
      <c r="AJ1" s="7">
        <f>IF(OR(O18="",O18="vyberte"),0,1)</f>
        <v>0</v>
      </c>
      <c r="AK1" s="7">
        <f>AJ1</f>
        <v>0</v>
      </c>
      <c r="AL1">
        <f>AJ1</f>
        <v>0</v>
      </c>
      <c r="AM1" s="7">
        <f>IF(AND(AL1=0,AJ2=0,AJ3=0,AJ4=0,AJ5=0,AJ6=0,AJ7=0,AJ8=0,AJ9=0,AJ10=0),0,IF(AND(AL1=0,OR(AJ2=0,AJ3,AJ4,AJ5,AJ6,AJ7,AJ8,AJ9,AJ10)),1,0))</f>
        <v>0</v>
      </c>
      <c r="AW1" s="10" t="s">
        <v>34</v>
      </c>
    </row>
    <row r="2" spans="1:85" ht="25.5" customHeight="1" x14ac:dyDescent="0.25">
      <c r="C2" s="3" t="s">
        <v>7</v>
      </c>
      <c r="D2" s="98"/>
      <c r="E2" s="98"/>
      <c r="F2" s="98"/>
      <c r="G2" s="98"/>
      <c r="H2" s="98"/>
      <c r="M2" s="102" t="s">
        <v>246</v>
      </c>
      <c r="N2" s="102"/>
      <c r="O2" s="102" t="s">
        <v>255</v>
      </c>
      <c r="P2" s="102"/>
      <c r="AF2" s="7">
        <f>COUNTIF($O$18:$X$18,P18)</f>
        <v>10</v>
      </c>
      <c r="AG2" s="7">
        <f>IF(SUM(P$19:P$1018)=0,0,IF(AND(SUM(P$19:P$1018)&gt;0,P$18="vyberte"),1,IF(AF2=0,0,IF(AF2=1,0,IF(AND(AF2&gt;1,OR(P$18="vyberte",P$18="")),0,1)))))</f>
        <v>0</v>
      </c>
      <c r="AH2" s="7">
        <f>IF(P18="vyberte",0,IF(COUNTIF($O$18:$X$18,$O$18)&gt;1,1,0))</f>
        <v>0</v>
      </c>
      <c r="AJ2" s="7">
        <f>IF(OR(P18="",P18="vyberte"),0,1)</f>
        <v>0</v>
      </c>
      <c r="AK2" s="7">
        <f>IF(AND(SUM(AJ1)&gt;0,AJ1=1),1,0)</f>
        <v>0</v>
      </c>
      <c r="AL2" s="7">
        <f>IF(AND(AJ2=1,AJ1=0),1,0)</f>
        <v>0</v>
      </c>
      <c r="AM2" s="7">
        <f>IF(AND(AL2=1,AJ1=0),1,0)</f>
        <v>0</v>
      </c>
      <c r="AW2" s="10" t="s">
        <v>35</v>
      </c>
    </row>
    <row r="3" spans="1:85" x14ac:dyDescent="0.25">
      <c r="C3" s="3" t="s">
        <v>8</v>
      </c>
      <c r="D3" s="99"/>
      <c r="E3" s="99"/>
      <c r="F3" s="99"/>
      <c r="G3" s="99"/>
      <c r="H3" s="99"/>
      <c r="I3" s="66"/>
      <c r="J3" s="90" t="s">
        <v>21</v>
      </c>
      <c r="K3" s="90"/>
      <c r="L3" s="90"/>
      <c r="M3" s="91">
        <f>SUMIF($K$19:$K$1018,J3,$L$19:$L$1018)</f>
        <v>0</v>
      </c>
      <c r="N3" s="91"/>
      <c r="O3" s="91">
        <f>SUMIF($K$19:$K$1018,J3,$AA$19:$AA$1018)</f>
        <v>0</v>
      </c>
      <c r="P3" s="91"/>
      <c r="AF3" s="7">
        <f>COUNTIF($O$18:$X$18,Q18)</f>
        <v>10</v>
      </c>
      <c r="AG3" s="7">
        <f>IF(SUM(Q$19:Q$1018)=0,0,IF(AND(SUM(Q$19:Q$1018)&gt;0,Q$18="vyberte"),1,IF(AF3=0,0,IF(AF3=1,0,IF(AND(AF3&gt;1,OR(Q$18="vyberte",Q$18="")),0,1)))))</f>
        <v>0</v>
      </c>
      <c r="AH3" s="7">
        <f>IF(Q18="vyberte",0,IF(COUNTIF($O$18:$X$18,$O$18)&gt;1,1,0))</f>
        <v>0</v>
      </c>
      <c r="AJ3" s="7">
        <f>IF(OR(Q18="",Q18="vyberte"),0,1)</f>
        <v>0</v>
      </c>
      <c r="AK3" s="7">
        <f>IF(AND(SUM(AJ1:AJ2)&gt;0,AJ2=1),1,0)</f>
        <v>0</v>
      </c>
      <c r="AL3" s="7">
        <f>IF(AND(AJ3=1,SUM($AJ$1:AJ2)&lt;2),1,0)</f>
        <v>0</v>
      </c>
      <c r="AM3" s="7">
        <f>IF(AND(AL3=1,OR(AJ2=0,AJ1=0)),1,0)</f>
        <v>0</v>
      </c>
      <c r="AO3" s="7" t="s">
        <v>249</v>
      </c>
      <c r="AR3" s="36" t="s">
        <v>21</v>
      </c>
      <c r="AW3" s="10" t="s">
        <v>36</v>
      </c>
    </row>
    <row r="4" spans="1:85" x14ac:dyDescent="0.25">
      <c r="C4" s="3" t="s">
        <v>9</v>
      </c>
      <c r="D4" s="100"/>
      <c r="E4" s="100"/>
      <c r="F4" s="100"/>
      <c r="G4" s="100"/>
      <c r="H4" s="100"/>
      <c r="I4" s="66"/>
      <c r="J4" s="90" t="s">
        <v>22</v>
      </c>
      <c r="K4" s="90"/>
      <c r="L4" s="90"/>
      <c r="M4" s="91">
        <f t="shared" ref="M4:M12" si="0">SUMIF($K$19:$K$1018,J4,$L$19:$L$1018)</f>
        <v>0</v>
      </c>
      <c r="N4" s="91"/>
      <c r="O4" s="91">
        <f t="shared" ref="O4:O12" si="1">SUMIF($K$19:$K$1018,J4,$AA$19:$AA$1018)</f>
        <v>0</v>
      </c>
      <c r="P4" s="91"/>
      <c r="AF4" s="7">
        <f>COUNTIF($O$18:$X$18,R18)</f>
        <v>10</v>
      </c>
      <c r="AG4" s="7">
        <f>IF(SUM(R$19:R$1018)=0,0,IF(AND(SUM(R$19:R$1018)&gt;0,R$18="vyberte"),1,IF(AF4=0,0,IF(AF4=1,0,IF(AND(AF4&gt;1,OR(R$18="vyberte",R$18="")),0,1)))))</f>
        <v>0</v>
      </c>
      <c r="AH4" s="7">
        <f>IF(R18="vyberte",0,IF(COUNTIF($O$18:$X$18,$O$18)&gt;1,1,0))</f>
        <v>0</v>
      </c>
      <c r="AJ4" s="7">
        <f>IF(OR(R18="",R18="vyberte"),0,1)</f>
        <v>0</v>
      </c>
      <c r="AK4" s="7">
        <f>IF(AND(SUM(AJ1:AJ3)&gt;0,AJ3=1),1,0)</f>
        <v>0</v>
      </c>
      <c r="AL4" s="7">
        <f>IF(AND(AJ4=1,SUM($AJ$1:AJ3)&lt;3),1,0)</f>
        <v>0</v>
      </c>
      <c r="AM4" s="7">
        <f>IF(AND(AL4=1,OR(AJ3=0,AJ2=0,AJ1)),1,0)</f>
        <v>0</v>
      </c>
      <c r="AO4" s="7" t="s">
        <v>250</v>
      </c>
      <c r="AR4" s="36" t="s">
        <v>22</v>
      </c>
      <c r="AW4" s="10" t="s">
        <v>37</v>
      </c>
    </row>
    <row r="5" spans="1:85" x14ac:dyDescent="0.25">
      <c r="C5" s="3" t="s">
        <v>10</v>
      </c>
      <c r="D5" s="101"/>
      <c r="E5" s="101"/>
      <c r="F5" s="101"/>
      <c r="G5" s="101"/>
      <c r="H5" s="101"/>
      <c r="I5" s="66"/>
      <c r="J5" s="90" t="s">
        <v>23</v>
      </c>
      <c r="K5" s="90"/>
      <c r="L5" s="90"/>
      <c r="M5" s="91">
        <f t="shared" si="0"/>
        <v>0</v>
      </c>
      <c r="N5" s="91"/>
      <c r="O5" s="91">
        <f t="shared" si="1"/>
        <v>0</v>
      </c>
      <c r="P5" s="91"/>
      <c r="X5" s="94" t="s">
        <v>12</v>
      </c>
      <c r="Y5" s="94"/>
      <c r="Z5" s="94" t="s">
        <v>13</v>
      </c>
      <c r="AA5" s="94"/>
      <c r="AF5" s="7">
        <f>COUNTIF($O$18:$X$18,S18)</f>
        <v>10</v>
      </c>
      <c r="AG5" s="7">
        <f>IF(SUM(S$19:S$1018)=0,0,IF(AND(SUM(S$19:S$1018)&gt;0,S$18="vyberte"),1,IF(AF5=0,0,IF(AF5=1,0,IF(AND(AF5&gt;1,OR(S$18="vyberte",S$18="")),0,1)))))</f>
        <v>0</v>
      </c>
      <c r="AH5" s="7">
        <f>IF(S18="vyberte",0,IF(COUNTIF($O$18:$X$18,$O$18)&gt;1,1,0))</f>
        <v>0</v>
      </c>
      <c r="AJ5" s="7">
        <f>IF(OR(S18="",S18="vyberte"),0,1)</f>
        <v>0</v>
      </c>
      <c r="AK5" s="7">
        <f>IF(AND(SUM(AJ1:AJ4)&gt;0,AJ4=1),1,0)</f>
        <v>0</v>
      </c>
      <c r="AL5" s="7">
        <f>IF(AND(AJ5=1,SUM($AJ$1:AJ4)&lt;4),1,0)</f>
        <v>0</v>
      </c>
      <c r="AM5" s="7">
        <f>IF(AND(AL5=1,OR(AJ4=0,AJ3=0,AJ2,AJ1)),1,0)</f>
        <v>0</v>
      </c>
      <c r="AR5" s="36" t="s">
        <v>23</v>
      </c>
      <c r="AW5" s="10" t="s">
        <v>38</v>
      </c>
    </row>
    <row r="6" spans="1:85" ht="15" customHeight="1" x14ac:dyDescent="0.25">
      <c r="I6" s="66"/>
      <c r="J6" s="90" t="s">
        <v>24</v>
      </c>
      <c r="K6" s="90"/>
      <c r="L6" s="90"/>
      <c r="M6" s="91">
        <f t="shared" si="0"/>
        <v>0</v>
      </c>
      <c r="N6" s="91"/>
      <c r="O6" s="91">
        <f t="shared" si="1"/>
        <v>0</v>
      </c>
      <c r="P6" s="91"/>
      <c r="R6" s="103" t="s">
        <v>256</v>
      </c>
      <c r="S6" s="103"/>
      <c r="T6" s="103"/>
      <c r="U6" s="103"/>
      <c r="V6" s="103"/>
      <c r="W6" s="103"/>
      <c r="X6" s="93">
        <f>'ochrana do 1000 ha'!H9</f>
        <v>0</v>
      </c>
      <c r="Y6" s="93"/>
      <c r="Z6" s="97">
        <f>IF(X6=0,0,X6/(X6+X7))</f>
        <v>0</v>
      </c>
      <c r="AA6" s="97"/>
      <c r="AF6" s="7">
        <f>COUNTIF($O$18:$X$18,T18)</f>
        <v>10</v>
      </c>
      <c r="AG6" s="7">
        <f>IF(SUM(T$19:T$1018)=0,0,IF(AND(SUM(T$19:T$1018)&gt;0,T$18="vyberte"),1,IF(AF6=0,0,IF(AF6=1,0,IF(AND(AF6&gt;1,OR(T$18="vyberte",T$18="")),0,1)))))</f>
        <v>0</v>
      </c>
      <c r="AH6" s="7">
        <f>IF(T18="vyberte",0,IF(COUNTIF($O$18:$X$18,$O$18)&gt;1,1,0))</f>
        <v>0</v>
      </c>
      <c r="AJ6" s="7">
        <f>IF(OR(T18="",T18="vyberte"),0,1)</f>
        <v>0</v>
      </c>
      <c r="AK6" s="7">
        <f>IF(AND(SUM(AJ1:AJ5)&gt;0,AJ5=1),1,0)</f>
        <v>0</v>
      </c>
      <c r="AL6" s="7">
        <f>IF(AND(AJ6=1,SUM($AJ$1:AJ5)&lt;5),1,0)</f>
        <v>0</v>
      </c>
      <c r="AM6" s="7">
        <f>IF(AND(AL6=1,OR(AJ5=0,AJ4=0,AJ3,AJ2,AJ1)),1,0)</f>
        <v>0</v>
      </c>
      <c r="AR6" s="36" t="s">
        <v>24</v>
      </c>
      <c r="AW6" s="10" t="s">
        <v>39</v>
      </c>
    </row>
    <row r="7" spans="1:85" ht="15" customHeight="1" x14ac:dyDescent="0.25">
      <c r="C7" s="45" t="str">
        <f>IF(OR(D2="",D3="",D4="",D5=""),"vyplnte identifikačné údaje",IF(D5&gt;1000,"vyplnte tabuľkovú časť nad 1000 ha",""))</f>
        <v>vyplnte identifikačné údaje</v>
      </c>
      <c r="I7" s="66"/>
      <c r="J7" s="90" t="s">
        <v>25</v>
      </c>
      <c r="K7" s="90"/>
      <c r="L7" s="90"/>
      <c r="M7" s="91">
        <f t="shared" si="0"/>
        <v>0</v>
      </c>
      <c r="N7" s="91"/>
      <c r="O7" s="91">
        <f t="shared" si="1"/>
        <v>0</v>
      </c>
      <c r="P7" s="91"/>
      <c r="R7" s="103" t="s">
        <v>32</v>
      </c>
      <c r="S7" s="103"/>
      <c r="T7" s="103"/>
      <c r="U7" s="103"/>
      <c r="V7" s="103"/>
      <c r="W7" s="103"/>
      <c r="X7" s="93">
        <f>SUMIFS(L19:L1018,K19:K1018,AR6)+SUMIFS(L19:L1018,K19:K1018,AR7)</f>
        <v>0</v>
      </c>
      <c r="Y7" s="93"/>
      <c r="Z7" s="97">
        <f>IF(AND(X6=0,X7=0),0,IF(AND(X6=0,X7&gt;0),1,X7/(X6+X7)))</f>
        <v>0</v>
      </c>
      <c r="AA7" s="97"/>
      <c r="AF7" s="7">
        <f>COUNTIF($O$18:$X$18,U18)</f>
        <v>10</v>
      </c>
      <c r="AG7" s="7">
        <f>IF(SUM(U$19:U$1018)=0,0,IF(AND(SUM(U$19:U$1018)&gt;0,U$18="vyberte"),1,IF(AF7=0,0,IF(AF7=1,0,IF(AND(AF7&gt;1,OR(U$18="vyberte",U$18="")),0,1)))))</f>
        <v>0</v>
      </c>
      <c r="AH7" s="7">
        <f>IF(U18="vyberte",0,IF(COUNTIF($O$18:$X$18,$O$18)&gt;1,1,0))</f>
        <v>0</v>
      </c>
      <c r="AJ7" s="7">
        <f>IF(OR(U18="",U18="vyberte"),0,1)</f>
        <v>0</v>
      </c>
      <c r="AK7" s="7">
        <f>IF(AND(SUM(AJ1:AJ6)&gt;0,AJ6=1),1,0)</f>
        <v>0</v>
      </c>
      <c r="AL7" s="7">
        <f>IF(AND(AJ7=1,SUM($AJ$1:AJ6)&lt;6),1,0)</f>
        <v>0</v>
      </c>
      <c r="AM7" s="7">
        <f>IF(AND(AL7=1,OR(AJ6=0,AJ5=0,AJ4,AJ3,AJ2,AJ1)),1,0)</f>
        <v>0</v>
      </c>
      <c r="AR7" s="36" t="s">
        <v>25</v>
      </c>
      <c r="AW7" s="10" t="s">
        <v>40</v>
      </c>
    </row>
    <row r="8" spans="1:85" x14ac:dyDescent="0.25">
      <c r="C8" s="85" t="str">
        <f>IF(AB17&gt;0,"v červenooznačených riadkoch nie sú vyplnené údaje","")</f>
        <v/>
      </c>
      <c r="D8" s="85"/>
      <c r="E8" s="85"/>
      <c r="F8" s="85"/>
      <c r="I8" s="66"/>
      <c r="J8" s="90" t="s">
        <v>26</v>
      </c>
      <c r="K8" s="90"/>
      <c r="L8" s="90"/>
      <c r="M8" s="91">
        <f t="shared" si="0"/>
        <v>0</v>
      </c>
      <c r="N8" s="91"/>
      <c r="O8" s="91">
        <f t="shared" si="1"/>
        <v>0</v>
      </c>
      <c r="P8" s="91"/>
      <c r="AF8" s="7">
        <f>COUNTIF($O$18:$X$18,V18)</f>
        <v>10</v>
      </c>
      <c r="AG8" s="7">
        <f>IF(SUM(V$19:V$1018)=0,0,IF(AND(SUM(V$19:V$1018)&gt;0,V$18="vyberte"),1,IF(AF8=0,0,IF(AF8=1,0,IF(AND(AF8&gt;1,OR(V$18="vyberte",V$18="")),0,1)))))</f>
        <v>0</v>
      </c>
      <c r="AH8" s="7">
        <f>IF(V18="vyberte",0,IF(COUNTIF($O$18:$X$18,$O$18)&gt;1,1,0))</f>
        <v>0</v>
      </c>
      <c r="AJ8" s="7">
        <f>IF(OR(V18="",V18="vyberte"),0,1)</f>
        <v>0</v>
      </c>
      <c r="AK8" s="7">
        <f>IF(AND(SUM(AJ1:AJ7)&gt;0,AJ7=1),1,0)</f>
        <v>0</v>
      </c>
      <c r="AL8" s="7">
        <f>IF(AND(AJ8=1,SUM($AJ$1:AJ7)&lt;7),1,0)</f>
        <v>0</v>
      </c>
      <c r="AM8" s="7">
        <f>IF(AND(AL8=1,OR(AJ7=0,AJ6=0,AJ5,AJ4,AJ3,AJ2,AJ1)),1,0)</f>
        <v>0</v>
      </c>
      <c r="AR8" s="36" t="s">
        <v>26</v>
      </c>
      <c r="AW8" s="10" t="s">
        <v>41</v>
      </c>
    </row>
    <row r="9" spans="1:85" x14ac:dyDescent="0.25">
      <c r="C9" s="85" t="str">
        <f>IF(DD18&gt;0,"v červenooznačených riadkoch  zadávajte výmery drevín len pri obnove lesa","")</f>
        <v/>
      </c>
      <c r="D9" s="85"/>
      <c r="E9" s="85"/>
      <c r="F9" s="85"/>
      <c r="I9" s="66"/>
      <c r="J9" s="90" t="s">
        <v>27</v>
      </c>
      <c r="K9" s="90"/>
      <c r="L9" s="90"/>
      <c r="M9" s="91">
        <f t="shared" si="0"/>
        <v>0</v>
      </c>
      <c r="N9" s="91"/>
      <c r="O9" s="91">
        <f t="shared" si="1"/>
        <v>0</v>
      </c>
      <c r="P9" s="91"/>
      <c r="X9" s="94" t="s">
        <v>254</v>
      </c>
      <c r="Y9" s="94"/>
      <c r="Z9" s="94" t="s">
        <v>13</v>
      </c>
      <c r="AA9" s="94"/>
      <c r="AF9" s="7">
        <f>COUNTIF($O$18:$X$18,W18)</f>
        <v>10</v>
      </c>
      <c r="AG9" s="7">
        <f>IF(SUM(W$19:W$1018)=0,0,IF(AND(SUM(W$19:W$1018)&gt;0,W$18="vyberte"),1,IF(AF9=0,0,IF(AF9=1,0,IF(AND(AF9&gt;1,OR(W$18="vyberte",W$18="")),0,1)))))</f>
        <v>0</v>
      </c>
      <c r="AH9" s="7">
        <f>IF(W18="vyberte",0,IF(COUNTIF($O$18:$X$18,$O$18)&gt;1,1,0))</f>
        <v>0</v>
      </c>
      <c r="AJ9" s="7">
        <f>IF(OR(W18="",W18="vyberte"),0,1)</f>
        <v>0</v>
      </c>
      <c r="AK9" s="7">
        <f>IF(AND(SUM(AJ1:AJ8)&gt;0,AJ8=1),1,0)</f>
        <v>0</v>
      </c>
      <c r="AL9" s="7">
        <f>IF(AND(AJ9=1,SUM($AJ$1:AJ8)&lt;8),1,0)</f>
        <v>0</v>
      </c>
      <c r="AM9" s="7">
        <f>IF(AND(AL9=1,OR(AJ8=0,AJ7=0,AJ6,AJ5,AJ4,AJ3,AJ2,AJ1)),1,0)</f>
        <v>0</v>
      </c>
      <c r="AR9" s="36" t="s">
        <v>27</v>
      </c>
      <c r="AW9" s="10" t="s">
        <v>42</v>
      </c>
    </row>
    <row r="10" spans="1:85" x14ac:dyDescent="0.25">
      <c r="C10" s="85" t="str">
        <f>IF(DE18&gt;0,"v červenooznačených riadkoch  zadávajte počet hlavných drevín len pri obnove lesa","")</f>
        <v/>
      </c>
      <c r="D10" s="85"/>
      <c r="E10" s="85"/>
      <c r="F10" s="85"/>
      <c r="I10" s="66"/>
      <c r="J10" s="90" t="s">
        <v>28</v>
      </c>
      <c r="K10" s="90"/>
      <c r="L10" s="90"/>
      <c r="M10" s="91">
        <f t="shared" si="0"/>
        <v>0</v>
      </c>
      <c r="N10" s="91"/>
      <c r="O10" s="91">
        <f t="shared" si="1"/>
        <v>0</v>
      </c>
      <c r="P10" s="91"/>
      <c r="S10" s="92" t="s">
        <v>251</v>
      </c>
      <c r="T10" s="92"/>
      <c r="U10" s="92"/>
      <c r="V10" s="92"/>
      <c r="W10" s="92"/>
      <c r="X10" s="93">
        <f>SUMIF(D19:D1018,AO3,AA19:AA1018)</f>
        <v>0</v>
      </c>
      <c r="Y10" s="93"/>
      <c r="Z10" s="95">
        <f>IF(X10=0,0,X10/$X$12)</f>
        <v>0</v>
      </c>
      <c r="AA10" s="95"/>
      <c r="AF10" s="7">
        <f>COUNTIF($O$18:$X$18,X18)</f>
        <v>10</v>
      </c>
      <c r="AG10" s="7">
        <f>IF(SUM(X$19:X$1018)=0,0,IF(AND(SUM(X$19:X$1018)&gt;0,X$18="vyberte"),1,IF(AF10=0,0,IF(AF10=1,0,IF(AND(AF10&gt;1,OR(X$18="vyberte",X$18="")),0,1)))))</f>
        <v>0</v>
      </c>
      <c r="AH10" s="7">
        <f>IF(X18="vyberte",0,IF(COUNTIF($O$18:$X$18,$O$18)&gt;1,1,0))</f>
        <v>0</v>
      </c>
      <c r="AJ10" s="7">
        <f>IF(OR(X18="",X18="vyberte"),0,1)</f>
        <v>0</v>
      </c>
      <c r="AK10" s="7">
        <f>IF(AND(SUM(AJ1:AJ9)&gt;0,AJ9=1),1,0)</f>
        <v>0</v>
      </c>
      <c r="AL10" s="7">
        <f>IF(AND(AJ10=1,SUM($AJ$1:AJ9)&lt;9),1,0)</f>
        <v>0</v>
      </c>
      <c r="AM10" s="7">
        <f>IF(AND(AL10=1,OR(AJ9=0,AJ8=0,AJ7,AJ6,AJ5,AJ4,AJ3,AJ2,AJ1)),1,0)</f>
        <v>0</v>
      </c>
      <c r="AR10" s="36" t="s">
        <v>28</v>
      </c>
      <c r="AW10" s="10" t="s">
        <v>43</v>
      </c>
    </row>
    <row r="11" spans="1:85" x14ac:dyDescent="0.25">
      <c r="C11" s="85" t="str">
        <f>IF(DF18&gt;0,"v červenooznačených riadkoch  zadávajte výmeru oplotenia len pri oplotení","")</f>
        <v/>
      </c>
      <c r="D11" s="85"/>
      <c r="E11" s="85"/>
      <c r="F11" s="85"/>
      <c r="I11" s="66"/>
      <c r="J11" s="90" t="s">
        <v>29</v>
      </c>
      <c r="K11" s="90"/>
      <c r="L11" s="90"/>
      <c r="M11" s="91">
        <f t="shared" si="0"/>
        <v>0</v>
      </c>
      <c r="N11" s="91"/>
      <c r="O11" s="91">
        <f>SUMIF($K$19:$K$1018,J11,$AA$19:$AA$1018)</f>
        <v>0</v>
      </c>
      <c r="P11" s="91"/>
      <c r="S11" s="92" t="s">
        <v>252</v>
      </c>
      <c r="T11" s="92"/>
      <c r="U11" s="92"/>
      <c r="V11" s="92"/>
      <c r="W11" s="92"/>
      <c r="X11" s="93">
        <f>SUMIF(D19:D1018,AO4,AA19:AA1018)</f>
        <v>0</v>
      </c>
      <c r="Y11" s="93"/>
      <c r="Z11" s="95">
        <f>IF(X11=0,0,X11/$X$12)</f>
        <v>0</v>
      </c>
      <c r="AA11" s="95"/>
      <c r="AR11" s="36" t="s">
        <v>29</v>
      </c>
      <c r="AW11" s="10" t="s">
        <v>44</v>
      </c>
    </row>
    <row r="12" spans="1:85" x14ac:dyDescent="0.25">
      <c r="C12" s="84" t="str">
        <f>IF(AE17&gt;0,"v červenooznačených riadkoch sú chybne zadané výmery","")</f>
        <v/>
      </c>
      <c r="D12" s="84"/>
      <c r="E12" s="84"/>
      <c r="F12" s="84"/>
      <c r="I12" s="66"/>
      <c r="J12" s="90" t="s">
        <v>30</v>
      </c>
      <c r="K12" s="90"/>
      <c r="L12" s="90"/>
      <c r="M12" s="91">
        <f t="shared" si="0"/>
        <v>0</v>
      </c>
      <c r="N12" s="91"/>
      <c r="O12" s="91">
        <f t="shared" si="1"/>
        <v>0</v>
      </c>
      <c r="P12" s="91"/>
      <c r="S12" s="92" t="s">
        <v>253</v>
      </c>
      <c r="T12" s="92"/>
      <c r="U12" s="92"/>
      <c r="V12" s="92"/>
      <c r="W12" s="92"/>
      <c r="X12" s="93">
        <f>SUM(X10:Y11)</f>
        <v>0</v>
      </c>
      <c r="Y12" s="93"/>
      <c r="Z12" s="95">
        <f>SUM(Z10:AA11)</f>
        <v>0</v>
      </c>
      <c r="AA12" s="96"/>
      <c r="AR12" s="36" t="s">
        <v>30</v>
      </c>
      <c r="AW12" s="10" t="s">
        <v>45</v>
      </c>
    </row>
    <row r="13" spans="1:85" x14ac:dyDescent="0.25">
      <c r="C13" s="85" t="str">
        <f>IF(SUM(AG1:AG10)&gt;0,"v červenooznačených stĺpcoch sa opakujú dreviny  alebo nie sú zadané všetky dreviny","")</f>
        <v/>
      </c>
      <c r="D13" s="85"/>
      <c r="E13" s="85"/>
      <c r="F13" s="85"/>
      <c r="I13" s="66"/>
      <c r="J13" s="90" t="s">
        <v>263</v>
      </c>
      <c r="K13" s="90"/>
      <c r="L13" s="90"/>
      <c r="M13" s="91">
        <f>SUMIFS(L19:L1018,K19:K1018,AR4,DJ19:DJ1018,1)+SUMIFS(L19:L1018,K19:K1018,AR5,DJ19:DJ1018,1)</f>
        <v>0</v>
      </c>
      <c r="N13" s="91"/>
      <c r="O13" s="91">
        <f>SUMIFS(AA19:AA1018,K19:K1018,AR4,DJ19:DJ1018,1)+SUMIFS(AA19:AA1018,K19:K1018,AR5,DJ19:DJ1018,1)</f>
        <v>0</v>
      </c>
      <c r="P13" s="91"/>
      <c r="AW13" s="10" t="s">
        <v>46</v>
      </c>
    </row>
    <row r="14" spans="1:85" x14ac:dyDescent="0.25">
      <c r="C14" s="85" t="str">
        <f>IF(CG17&gt;0,"v oranžovooznačených riadkoch je chybne zadaná výmera JPRL","")</f>
        <v/>
      </c>
      <c r="D14" s="85"/>
      <c r="E14" s="85"/>
      <c r="F14" s="85"/>
      <c r="I14" s="66"/>
      <c r="J14" s="90" t="s">
        <v>264</v>
      </c>
      <c r="K14" s="90"/>
      <c r="L14" s="90"/>
      <c r="M14" s="91">
        <f>SUMIFS(L19:L1018,K19:K1018,AR4,DK19:DK1018,1)+SUMIFS(L19:L1018,K19:K1018,AR5,DK19:DK1018,1)</f>
        <v>0</v>
      </c>
      <c r="N14" s="91"/>
      <c r="O14" s="91">
        <f>SUMIFS(AA19:AA1018,K19:K1018,AR4,DK19:DK1018,1)+SUMIFS(AA19:AA1018,K19:K1018,AR5,DK19:DK1018,1)</f>
        <v>0</v>
      </c>
      <c r="P14" s="91"/>
      <c r="AB14" s="7" t="s">
        <v>122</v>
      </c>
      <c r="AE14" s="7" t="s">
        <v>122</v>
      </c>
      <c r="AW14" s="10" t="s">
        <v>47</v>
      </c>
      <c r="BT14" s="20" t="s">
        <v>110</v>
      </c>
      <c r="CG14" s="33" t="s">
        <v>127</v>
      </c>
    </row>
    <row r="15" spans="1:85" s="50" customFormat="1" x14ac:dyDescent="0.25">
      <c r="C15" s="85" t="str">
        <f>IF(SUM(AM1:AM10)&gt;0,"zadajte dreviny pri obnove lesa za sebou","")</f>
        <v/>
      </c>
      <c r="D15" s="85"/>
      <c r="E15" s="85"/>
      <c r="F15" s="85"/>
      <c r="AB15" s="7"/>
      <c r="AE15" s="7"/>
      <c r="AW15" s="10" t="s">
        <v>48</v>
      </c>
      <c r="BT15" s="20"/>
      <c r="CG15" s="33"/>
    </row>
    <row r="16" spans="1:85" s="50" customFormat="1" x14ac:dyDescent="0.25">
      <c r="C16" s="45"/>
      <c r="D16" s="45"/>
      <c r="AB16" s="7"/>
      <c r="AE16" s="7"/>
      <c r="AW16" s="10" t="s">
        <v>49</v>
      </c>
      <c r="BT16" s="20"/>
      <c r="CG16" s="33"/>
    </row>
    <row r="17" spans="1:115" x14ac:dyDescent="0.25">
      <c r="O17" s="86" t="s">
        <v>33</v>
      </c>
      <c r="P17" s="86"/>
      <c r="Q17" s="86"/>
      <c r="R17" s="86"/>
      <c r="S17" s="86"/>
      <c r="T17" s="86"/>
      <c r="U17" s="86"/>
      <c r="V17" s="86"/>
      <c r="W17" s="86"/>
      <c r="X17" s="86"/>
      <c r="AB17" s="44">
        <f>SUM(AB19:AB1018)</f>
        <v>0</v>
      </c>
      <c r="AE17" s="44">
        <f>SUM(AE19:AE1018)</f>
        <v>0</v>
      </c>
      <c r="AM17" s="5" t="s">
        <v>20</v>
      </c>
      <c r="AW17" s="10" t="s">
        <v>50</v>
      </c>
      <c r="AY17" s="34" t="s">
        <v>112</v>
      </c>
      <c r="BO17" s="18" t="s">
        <v>109</v>
      </c>
      <c r="BR17" s="18" t="s">
        <v>109</v>
      </c>
      <c r="CG17" s="46">
        <f>SUM(CG19:CG1018)</f>
        <v>0</v>
      </c>
      <c r="CJ17" s="87" t="s">
        <v>116</v>
      </c>
      <c r="CK17" s="88"/>
      <c r="CL17" s="88"/>
      <c r="CM17" s="88"/>
      <c r="CN17" s="88"/>
      <c r="CO17" s="88"/>
      <c r="CP17" s="88"/>
      <c r="CQ17" s="88"/>
      <c r="CR17" s="88"/>
      <c r="CS17" s="89"/>
      <c r="CT17" s="87" t="s">
        <v>117</v>
      </c>
      <c r="CU17" s="88"/>
      <c r="CV17" s="88"/>
      <c r="CW17" s="88"/>
      <c r="CX17" s="88"/>
      <c r="CY17" s="88"/>
      <c r="CZ17" s="88"/>
      <c r="DA17" s="88"/>
      <c r="DB17" s="88"/>
      <c r="DC17" s="89"/>
      <c r="DD17" s="36" t="s">
        <v>123</v>
      </c>
      <c r="DE17" s="36" t="s">
        <v>124</v>
      </c>
      <c r="DF17" s="36" t="s">
        <v>125</v>
      </c>
      <c r="DI17" s="49" t="s">
        <v>244</v>
      </c>
    </row>
    <row r="18" spans="1:115" ht="84" x14ac:dyDescent="0.25">
      <c r="A18" s="2" t="s">
        <v>31</v>
      </c>
      <c r="B18" s="22"/>
      <c r="C18" s="3" t="s">
        <v>5</v>
      </c>
      <c r="D18" s="2" t="s">
        <v>248</v>
      </c>
      <c r="E18" s="1" t="s">
        <v>0</v>
      </c>
      <c r="F18" s="1" t="s">
        <v>1</v>
      </c>
      <c r="G18" s="1" t="s">
        <v>2</v>
      </c>
      <c r="H18" s="1" t="s">
        <v>3</v>
      </c>
      <c r="I18" s="1" t="s">
        <v>4</v>
      </c>
      <c r="J18" s="1" t="s">
        <v>11</v>
      </c>
      <c r="K18" s="2" t="s">
        <v>6</v>
      </c>
      <c r="L18" s="1" t="s">
        <v>246</v>
      </c>
      <c r="M18" s="1" t="s">
        <v>126</v>
      </c>
      <c r="N18" s="1" t="s">
        <v>19</v>
      </c>
      <c r="O18" s="1" t="s">
        <v>34</v>
      </c>
      <c r="P18" s="1" t="s">
        <v>34</v>
      </c>
      <c r="Q18" s="1" t="s">
        <v>34</v>
      </c>
      <c r="R18" s="1" t="s">
        <v>34</v>
      </c>
      <c r="S18" s="1" t="s">
        <v>34</v>
      </c>
      <c r="T18" s="1" t="s">
        <v>34</v>
      </c>
      <c r="U18" s="1" t="s">
        <v>34</v>
      </c>
      <c r="V18" s="1" t="s">
        <v>34</v>
      </c>
      <c r="W18" s="1" t="s">
        <v>34</v>
      </c>
      <c r="X18" s="1" t="s">
        <v>34</v>
      </c>
      <c r="Y18" s="1" t="s">
        <v>18</v>
      </c>
      <c r="Z18" s="1" t="s">
        <v>247</v>
      </c>
      <c r="AA18" s="1" t="s">
        <v>245</v>
      </c>
      <c r="AB18" s="21" t="s">
        <v>103</v>
      </c>
      <c r="AC18" s="4" t="s">
        <v>104</v>
      </c>
      <c r="AD18" s="12" t="s">
        <v>105</v>
      </c>
      <c r="AE18" s="4" t="s">
        <v>120</v>
      </c>
      <c r="AF18" s="4" t="s">
        <v>14</v>
      </c>
      <c r="AG18" s="4" t="s">
        <v>15</v>
      </c>
      <c r="AH18" s="4" t="s">
        <v>16</v>
      </c>
      <c r="AI18" s="6"/>
      <c r="AJ18" s="4" t="s">
        <v>17</v>
      </c>
      <c r="AK18" s="4" t="s">
        <v>106</v>
      </c>
      <c r="AL18" s="4" t="s">
        <v>107</v>
      </c>
      <c r="AM18" s="14" t="s">
        <v>21</v>
      </c>
      <c r="AN18" s="14" t="s">
        <v>22</v>
      </c>
      <c r="AO18" s="14" t="s">
        <v>23</v>
      </c>
      <c r="AP18" s="14" t="s">
        <v>24</v>
      </c>
      <c r="AQ18" s="14" t="s">
        <v>25</v>
      </c>
      <c r="AR18" s="14" t="s">
        <v>26</v>
      </c>
      <c r="AS18" s="14" t="s">
        <v>27</v>
      </c>
      <c r="AT18" s="14" t="s">
        <v>28</v>
      </c>
      <c r="AU18" s="14" t="s">
        <v>29</v>
      </c>
      <c r="AV18" s="14" t="s">
        <v>30</v>
      </c>
      <c r="AW18" s="10" t="s">
        <v>51</v>
      </c>
      <c r="AX18" s="15" t="s">
        <v>108</v>
      </c>
      <c r="AY18" s="32" t="s">
        <v>21</v>
      </c>
      <c r="AZ18" s="32" t="s">
        <v>22</v>
      </c>
      <c r="BA18" s="32" t="s">
        <v>23</v>
      </c>
      <c r="BB18" s="32" t="s">
        <v>24</v>
      </c>
      <c r="BC18" s="32" t="s">
        <v>25</v>
      </c>
      <c r="BD18" s="32" t="s">
        <v>26</v>
      </c>
      <c r="BE18" s="32" t="s">
        <v>27</v>
      </c>
      <c r="BF18" s="32" t="s">
        <v>28</v>
      </c>
      <c r="BG18" s="32" t="s">
        <v>29</v>
      </c>
      <c r="BH18" s="32" t="s">
        <v>30</v>
      </c>
      <c r="BI18" s="32" t="s">
        <v>118</v>
      </c>
      <c r="BJ18" s="16" t="s">
        <v>21</v>
      </c>
      <c r="BK18" s="16" t="s">
        <v>22</v>
      </c>
      <c r="BL18" s="16" t="s">
        <v>23</v>
      </c>
      <c r="BM18" s="16" t="s">
        <v>24</v>
      </c>
      <c r="BN18" s="16" t="s">
        <v>25</v>
      </c>
      <c r="BO18" s="16" t="s">
        <v>26</v>
      </c>
      <c r="BP18" s="16" t="s">
        <v>27</v>
      </c>
      <c r="BQ18" s="16" t="s">
        <v>28</v>
      </c>
      <c r="BR18" s="16" t="s">
        <v>29</v>
      </c>
      <c r="BS18" s="16" t="s">
        <v>30</v>
      </c>
      <c r="BT18" s="19" t="s">
        <v>21</v>
      </c>
      <c r="BU18" s="19" t="s">
        <v>22</v>
      </c>
      <c r="BV18" s="19" t="s">
        <v>23</v>
      </c>
      <c r="BW18" s="19" t="s">
        <v>24</v>
      </c>
      <c r="BX18" s="19" t="s">
        <v>25</v>
      </c>
      <c r="BY18" s="19" t="s">
        <v>26</v>
      </c>
      <c r="BZ18" s="19" t="s">
        <v>27</v>
      </c>
      <c r="CA18" s="19" t="s">
        <v>28</v>
      </c>
      <c r="CB18" s="19" t="s">
        <v>29</v>
      </c>
      <c r="CC18" s="19" t="s">
        <v>30</v>
      </c>
      <c r="CD18" s="19" t="s">
        <v>111</v>
      </c>
      <c r="CE18" s="35" t="s">
        <v>113</v>
      </c>
      <c r="CF18" s="35" t="s">
        <v>114</v>
      </c>
      <c r="CG18" s="35" t="s">
        <v>115</v>
      </c>
      <c r="CI18" s="43" t="s">
        <v>121</v>
      </c>
      <c r="CJ18" s="38" t="str">
        <f t="shared" ref="CJ18:CS18" si="2">O18</f>
        <v>vyberte</v>
      </c>
      <c r="CK18" s="38" t="str">
        <f t="shared" si="2"/>
        <v>vyberte</v>
      </c>
      <c r="CL18" s="38" t="str">
        <f t="shared" si="2"/>
        <v>vyberte</v>
      </c>
      <c r="CM18" s="38" t="str">
        <f t="shared" si="2"/>
        <v>vyberte</v>
      </c>
      <c r="CN18" s="38" t="str">
        <f t="shared" si="2"/>
        <v>vyberte</v>
      </c>
      <c r="CO18" s="38" t="str">
        <f t="shared" si="2"/>
        <v>vyberte</v>
      </c>
      <c r="CP18" s="38" t="str">
        <f t="shared" si="2"/>
        <v>vyberte</v>
      </c>
      <c r="CQ18" s="38" t="str">
        <f t="shared" si="2"/>
        <v>vyberte</v>
      </c>
      <c r="CR18" s="38" t="str">
        <f t="shared" si="2"/>
        <v>vyberte</v>
      </c>
      <c r="CS18" s="38" t="str">
        <f t="shared" si="2"/>
        <v>vyberte</v>
      </c>
      <c r="CT18" s="38" t="str">
        <f>CJ18</f>
        <v>vyberte</v>
      </c>
      <c r="CU18" s="38" t="str">
        <f t="shared" ref="CU18:DB18" si="3">CK18</f>
        <v>vyberte</v>
      </c>
      <c r="CV18" s="38" t="str">
        <f t="shared" si="3"/>
        <v>vyberte</v>
      </c>
      <c r="CW18" s="38" t="str">
        <f t="shared" si="3"/>
        <v>vyberte</v>
      </c>
      <c r="CX18" s="38" t="str">
        <f t="shared" si="3"/>
        <v>vyberte</v>
      </c>
      <c r="CY18" s="38" t="str">
        <f t="shared" si="3"/>
        <v>vyberte</v>
      </c>
      <c r="CZ18" s="38" t="str">
        <f t="shared" si="3"/>
        <v>vyberte</v>
      </c>
      <c r="DA18" s="38" t="str">
        <f t="shared" si="3"/>
        <v>vyberte</v>
      </c>
      <c r="DB18" s="38" t="str">
        <f t="shared" si="3"/>
        <v>vyberte</v>
      </c>
      <c r="DC18" s="38" t="str">
        <f>CS18</f>
        <v>vyberte</v>
      </c>
      <c r="DD18" s="48">
        <f>SUM(DD19:DD1018)</f>
        <v>0</v>
      </c>
      <c r="DE18" s="48">
        <f>SUM(DE19:DE1018)</f>
        <v>0</v>
      </c>
      <c r="DF18" s="48">
        <f>SUM(DF19:DF1018)</f>
        <v>0</v>
      </c>
      <c r="DH18" s="49" t="s">
        <v>243</v>
      </c>
      <c r="DJ18" s="62" t="s">
        <v>265</v>
      </c>
      <c r="DK18" s="62" t="s">
        <v>266</v>
      </c>
    </row>
    <row r="19" spans="1:115" ht="26.25" customHeight="1" x14ac:dyDescent="0.25">
      <c r="A19" s="9">
        <v>1</v>
      </c>
      <c r="B19" s="24" t="str">
        <f>AF19</f>
        <v/>
      </c>
      <c r="C19" s="23"/>
      <c r="D19" s="51"/>
      <c r="E19" s="24"/>
      <c r="F19" s="24"/>
      <c r="G19" s="24"/>
      <c r="H19" s="24"/>
      <c r="I19" s="25"/>
      <c r="J19" s="24"/>
      <c r="K19" s="26"/>
      <c r="L19" s="29"/>
      <c r="M19" s="27"/>
      <c r="N19" s="28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30"/>
      <c r="Z19" s="29"/>
      <c r="AA19" s="29" t="str">
        <f>IF(OR(Z19="",L19=""),"",L19*Z19)</f>
        <v/>
      </c>
      <c r="AB19" s="7">
        <f>IF(AND(L19&gt;0,K19=""),1,IF(AND(L19&gt;0,OR(C19="",E19="",F19="",I19="",AH19="",K19="",Y19="",Z19="",D19="")),1,IF(AND(K19=$AR$6,OR(M19="",L19="")),1,IF(AND(K19=$AR$7,OR(M19="",L19="")),1,0))))</f>
        <v>0</v>
      </c>
      <c r="AC19" s="7">
        <f>IF(OR(K19=$AR$5,K19=$AR$4),1,0)</f>
        <v>0</v>
      </c>
      <c r="AD19" s="7">
        <f>IF(OR(K19=$AR$6,K19=$AR$7),1,0)</f>
        <v>0</v>
      </c>
      <c r="AE19" s="7">
        <f>IF(AND(AC19=1,CI19&lt;&gt;L19),1,0)</f>
        <v>0</v>
      </c>
      <c r="AF19" s="11" t="str">
        <f>E19&amp;F19&amp;G19&amp;H19</f>
        <v/>
      </c>
      <c r="AG19" s="13">
        <f>I19</f>
        <v>0</v>
      </c>
      <c r="AH19" s="7" t="str">
        <f>IF(AF19="","",COUNTIF($AF$19:$AF$1118,AF19))</f>
        <v/>
      </c>
      <c r="AI19" s="11" t="str">
        <f>IF(AF19="","",IF(AH19&gt;=1,AF19,""))</f>
        <v/>
      </c>
      <c r="AJ19" s="11" t="str">
        <f>AI19</f>
        <v/>
      </c>
      <c r="AK19" s="11" t="str">
        <f>IF(AND(AF19&lt;&gt;"",OR(K19=$AR$4,K19=$AR$5)),AI19,"")</f>
        <v/>
      </c>
      <c r="AL19" s="11" t="str">
        <f>AK19</f>
        <v/>
      </c>
      <c r="AM19" s="13">
        <f>SUMIFS($L$19:$L$1018,$AI$19:$AI$1018,AJ19,$K$19:$K$1018,$AR$3)</f>
        <v>0</v>
      </c>
      <c r="AN19" s="13">
        <f>SUMIFS($L$19:$L$1018,$AI$19:$AI$1018,AJ19,$K$19:$K$1018,$AR$4)</f>
        <v>0</v>
      </c>
      <c r="AO19" s="13">
        <f>SUMIFS($L$19:$L$1018,$AI$19:$AI$1018,AJ19,$K$19:$K$1018,$AR$5)</f>
        <v>0</v>
      </c>
      <c r="AP19" s="13">
        <f>SUMIFS($L$19:$L$1018,$AI$19:$AI$1018,AJ19,$K$19:$K$1018,$AR$6)</f>
        <v>0</v>
      </c>
      <c r="AQ19" s="13">
        <f>SUMIFS($L$19:$L$1018,$AI$19:$AI$1018,AJ19,$K$19:$K$1018,$AR$7)</f>
        <v>0</v>
      </c>
      <c r="AR19" s="13">
        <f>SUMIFS($L$19:$L$1018,$AI$19:$AI$1018,AJ19,$K$19:$K$1018,$AR$8)</f>
        <v>0</v>
      </c>
      <c r="AS19" s="13">
        <f>SUMIFS($L$19:$L$1018,$AI$19:$AI$1018,AJ19,$K$19:$K$1018,$AR$9)</f>
        <v>0</v>
      </c>
      <c r="AT19" s="13">
        <f>SUMIFS($L$19:$L$1018,$AI$19:$AI$1018,AJ19,$K$19:$K$1018,$AR$10)</f>
        <v>0</v>
      </c>
      <c r="AU19" s="13">
        <f>SUMIFS($L$19:$L$1018,$AI$19:$AI$1018,AJ19,$K$19:$K$1018,$AR$11)</f>
        <v>0</v>
      </c>
      <c r="AV19" s="13">
        <f>SUMIFS($L$19:$L$1018,$AI$19:$AI$1018,AJ19,$K$19:$K$1018,$AR$12)</f>
        <v>0</v>
      </c>
      <c r="AW19" s="10" t="s">
        <v>52</v>
      </c>
      <c r="AX19" s="13">
        <f>AN19+AO19</f>
        <v>0</v>
      </c>
      <c r="AY19" s="13">
        <f>SUMIFS($L$19:$L$1018,$AI$19:$AI$1018,AI19,$K$19:$K$1018,$AY$18)</f>
        <v>0</v>
      </c>
      <c r="AZ19" s="13">
        <f>SUMIFS($L$19:$L$1018,$AI$19:$AI$1018,AI19,$K$19:$K$1018,$AZ$18)</f>
        <v>0</v>
      </c>
      <c r="BA19" s="13">
        <f>SUMIFS($L$19:$L$1018,$AI$19:$AI$1018,AI19,$K$19:$K$1018,$BA$18)</f>
        <v>0</v>
      </c>
      <c r="BB19" s="13">
        <f>SUMIFS($L$19:$L$1018,$AI$19:$AI$1018,AI19,$K$19:$K$1018,$BB$18)</f>
        <v>0</v>
      </c>
      <c r="BC19" s="13">
        <f>SUMIFS($L$19:$L$1018,$AI$19:$AI$1018,AI19,$K$19:$K$1018,$BC$18)</f>
        <v>0</v>
      </c>
      <c r="BD19" s="13">
        <f>SUMIFS($L$19:$L$1018,$AI$19:$AI$1018,AI19,$K$19:$K$1018,$BD$18)</f>
        <v>0</v>
      </c>
      <c r="BE19" s="13">
        <f>SUMIFS($L$19:$L$1018,$AI$19:$AI$1018,AI19,$K$19:$K$1018,$BE$18)</f>
        <v>0</v>
      </c>
      <c r="BF19" s="13">
        <f>SUMIFS($L$19:$L$1018,$AI$19:$AI$1018,AI19,$K$19:$K$1018,$BF$18)</f>
        <v>0</v>
      </c>
      <c r="BG19" s="13">
        <f>SUMIFS($L$19:$L$1018,$AI$19:$AI$1018,AI19,$K$19:$K$1018,$BG$18)</f>
        <v>0</v>
      </c>
      <c r="BH19" s="13">
        <f>SUMIFS($L$19:$L$1018,$AI$19:$AI$1018,AI19,$K$19:$K$1018,$BH$18)</f>
        <v>0</v>
      </c>
      <c r="BI19" s="13">
        <f>AZ19+BA19</f>
        <v>0</v>
      </c>
      <c r="BJ19" s="13">
        <f>IF(AM19&gt;VLOOKUP(AJ19,$AF$19:$AG$1018,2,0),1,0)</f>
        <v>0</v>
      </c>
      <c r="BK19" s="13">
        <f>IF(AN19&gt;VLOOKUP(AJ19,$AF$19:$AG$1018,2,0),1,0)</f>
        <v>0</v>
      </c>
      <c r="BL19" s="13">
        <f>IF(AO19&gt;VLOOKUP(AJ19,$AF$19:$AG$1018,2,0),1,0)</f>
        <v>0</v>
      </c>
      <c r="BM19" s="13">
        <f>IF(AP19&gt;VLOOKUP(AJ19,$AF$19:$AG$1018,2,0),1,0)</f>
        <v>0</v>
      </c>
      <c r="BN19" s="13">
        <f>IF(AQ19&gt;VLOOKUP(AJ19,$AF$19:$AG$1018,2,0),1,0)</f>
        <v>0</v>
      </c>
      <c r="BO19" s="17">
        <f>IF(AR19&gt;VLOOKUP(AJ19,$AF$19:$AG$1018,2,0),1,0)</f>
        <v>0</v>
      </c>
      <c r="BP19" s="13">
        <f>IF(AS19&gt;VLOOKUP(AJ19,$AF$19:$AG$1018,2,0),1,0)</f>
        <v>0</v>
      </c>
      <c r="BQ19" s="13">
        <f>IF(AT19&gt;VLOOKUP(AJ19,$AF$19:$AG$1018,2,0),1,0)</f>
        <v>0</v>
      </c>
      <c r="BR19" s="17">
        <f>IF(AU19&gt;VLOOKUP(AJ19,$AF$19:$AG$1018,2,0),1,0)</f>
        <v>0</v>
      </c>
      <c r="BS19" s="13">
        <f>IF(AV19&gt;VLOOKUP(AJ19,$AF$19:$AG$1018,2,0),1,0)</f>
        <v>0</v>
      </c>
      <c r="BT19" s="31">
        <f>IF(AND(AY19&gt;AG19,K19=$AR$3),1,0)</f>
        <v>0</v>
      </c>
      <c r="BU19" s="31">
        <f>IF(AND(AZ19&gt;AG19,K19=$AR$4),1,0)</f>
        <v>0</v>
      </c>
      <c r="BV19" s="31">
        <f>IF(AND(BA19&gt;AG19,K19=$AR$5),1,0)</f>
        <v>0</v>
      </c>
      <c r="BW19" s="31">
        <f>IF(AND(BB19&gt;AG19,K19=$AR$6),1,0)</f>
        <v>0</v>
      </c>
      <c r="BX19" s="31">
        <f>IF(AND(BC19&gt;AG19,K19=$AR$7),1,0)</f>
        <v>0</v>
      </c>
      <c r="BY19" s="31">
        <f>IF(AND(BD19&gt;AG19,K19=$AR$8),1,0)</f>
        <v>0</v>
      </c>
      <c r="BZ19" s="31">
        <f>IF(AND(BE19&gt;AG19,K19=$AR$9),1,0)</f>
        <v>0</v>
      </c>
      <c r="CA19" s="31">
        <f>IF(AND(BF19&gt;AG19,K19=$AR$10),1,0)</f>
        <v>0</v>
      </c>
      <c r="CB19" s="31">
        <f>IF(AND(BG19&gt;AG19,K19=$AR$11),1,0)</f>
        <v>0</v>
      </c>
      <c r="CC19" s="31">
        <f>IF(AND(BH19&gt;AG19,K19=$AR$12),1,0)</f>
        <v>0</v>
      </c>
      <c r="CD19" s="31">
        <f>IF(AND(AX19&gt;AG19,OR(K19=$AR$4,K19=$AR$5)),1,0)</f>
        <v>0</v>
      </c>
      <c r="CE19" s="37">
        <f t="array" ref="CE19">MIN(IF(JPRL=AI19,$AG$19:$AG$1018))</f>
        <v>0</v>
      </c>
      <c r="CF19" s="37">
        <f t="array" ref="CF19">MAX(IF(JPRL=AI19,$AG$19:$AG$1018))</f>
        <v>0</v>
      </c>
      <c r="CG19" s="36">
        <f>IF(F19="",0,IF(CE19&lt;&gt;CF19,1,0))</f>
        <v>0</v>
      </c>
      <c r="CI19" s="40">
        <f>SUM(O19:X19)</f>
        <v>0</v>
      </c>
      <c r="CJ19" s="40">
        <f t="shared" ref="CJ19:CJ82" si="4">SUMIF(JPRL,AL19,$O$19:$O$1018)</f>
        <v>0</v>
      </c>
      <c r="CK19" s="40">
        <f t="shared" ref="CK19:CK82" si="5">SUMIF(JPRL,AL19,$P$19:$P$1018)</f>
        <v>0</v>
      </c>
      <c r="CL19" s="40">
        <f t="shared" ref="CL19:CL82" si="6">SUMIF(JPRL,AL19,$Q$19:$Q$1018)</f>
        <v>0</v>
      </c>
      <c r="CM19" s="40">
        <f t="shared" ref="CM19:CM82" si="7">SUMIF(JPRL,AL19,$R$19:$R$1018)</f>
        <v>0</v>
      </c>
      <c r="CN19" s="40">
        <f t="shared" ref="CN19:CN82" si="8">SUMIF(JPRL,AL19,$S$19:$S$1018)</f>
        <v>0</v>
      </c>
      <c r="CO19" s="40">
        <f t="shared" ref="CO19:CO82" si="9">SUMIF(JPRL,AL19,$T$19:$T$1018)</f>
        <v>0</v>
      </c>
      <c r="CP19" s="40">
        <f t="shared" ref="CP19:CP82" si="10">SUMIF(JPRL,AL19,$U$19:$U$1018)</f>
        <v>0</v>
      </c>
      <c r="CQ19" s="40">
        <f t="shared" ref="CQ19:CQ82" si="11">SUMIF(JPRL,AL19,$V$19:$V$1018)</f>
        <v>0</v>
      </c>
      <c r="CR19" s="40">
        <f t="shared" ref="CR19:CR82" si="12">SUMIF(JPRL,AL19,$W$19:$W$1018)</f>
        <v>0</v>
      </c>
      <c r="CS19" s="40">
        <f t="shared" ref="CS19:CS82" si="13">SUMIF(JPRL,AL19,$X$19:$X$1018)</f>
        <v>0</v>
      </c>
      <c r="CT19" s="41">
        <f>IF(CJ19=0,0,CJ19/BI19)</f>
        <v>0</v>
      </c>
      <c r="CU19" s="41">
        <f>IF(CK19=0,0,CK19/BI19)</f>
        <v>0</v>
      </c>
      <c r="CV19" s="41">
        <f>IF(CL19=0,0,CL19/BI19)</f>
        <v>0</v>
      </c>
      <c r="CW19" s="41">
        <f>IF(CM19=0,0,CM19/BI19)</f>
        <v>0</v>
      </c>
      <c r="CX19" s="41">
        <f>IF(CN19=0,0,CN19/BI19)</f>
        <v>0</v>
      </c>
      <c r="CY19" s="41">
        <f>IF(CO19=0,0,CO19/BI19)</f>
        <v>0</v>
      </c>
      <c r="CZ19" s="41">
        <f>IF(CP19=0,0,CP19/BI19)</f>
        <v>0</v>
      </c>
      <c r="DA19" s="41">
        <f>IF(CQ19=0,0,CQ19/BI19)</f>
        <v>0</v>
      </c>
      <c r="DB19" s="41">
        <f>IF(CR19=0,0,CR19/BI19)</f>
        <v>0</v>
      </c>
      <c r="DC19" s="41">
        <f>IF(CS19=0,0,CS19/BI19)</f>
        <v>0</v>
      </c>
      <c r="DD19" s="7">
        <f>IF(AND(OR(K19=$AR$3,K19=$AR$6,K19=$AR$7,K19=$AR$8,K19=$AR$9,K19=$AR$10,K19=$AR$11,K19=$AR$12),OR(O19&gt;0,P19&gt;0,Q19&gt;0,R19&gt;0,S19&gt;0,T19&gt;0,U19&gt;0,V19&gt;0,W19&gt;0,X19&gt;0)),1,0)</f>
        <v>0</v>
      </c>
      <c r="DE19" s="7">
        <f>IF(AND(N19&gt;0,OR(K19=$AR$3,K19=$AR$6,K19=$AR$7,K19=$AR$8,K19=$AR$9,K19=$AR$10,K19=$AR$11,K19=$AR$12)),1,0)</f>
        <v>0</v>
      </c>
      <c r="DF19" s="7">
        <f>IF(AND(M19&gt;0,OR(K19=$AR$3,K19=$AR$4,K19=$AR$5,K19=$AR$8,K19=$AR$9,K19=$AR$10,K19=$AR$11,K19=$AR$12)),1,0)</f>
        <v>0</v>
      </c>
      <c r="DH19" s="49">
        <v>0</v>
      </c>
      <c r="DI19" s="49" t="s">
        <v>128</v>
      </c>
      <c r="DJ19" s="7">
        <f>IF(N19&gt;=3,1,0)</f>
        <v>0</v>
      </c>
      <c r="DK19" s="7">
        <f>IF(N19=2,1,0)</f>
        <v>0</v>
      </c>
    </row>
    <row r="20" spans="1:115" ht="26.25" customHeight="1" x14ac:dyDescent="0.25">
      <c r="A20" s="9">
        <v>2</v>
      </c>
      <c r="B20" s="24" t="str">
        <f t="shared" ref="B20:B83" si="14">AF20</f>
        <v/>
      </c>
      <c r="C20" s="23"/>
      <c r="D20" s="51"/>
      <c r="E20" s="24"/>
      <c r="F20" s="24"/>
      <c r="G20" s="24"/>
      <c r="H20" s="24"/>
      <c r="I20" s="25"/>
      <c r="J20" s="24"/>
      <c r="K20" s="26"/>
      <c r="L20" s="29"/>
      <c r="M20" s="27"/>
      <c r="N20" s="28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30"/>
      <c r="Z20" s="29"/>
      <c r="AA20" s="29" t="str">
        <f t="shared" ref="AA20:AA83" si="15">IF(OR(Z20="",L20=""),"",L20*Z20)</f>
        <v/>
      </c>
      <c r="AB20" s="7">
        <f t="shared" ref="AB20:AB83" si="16">IF(AND(L20&gt;0,K20=""),1,IF(AND(L20&gt;0,OR(C20="",E20="",F20="",I20="",AH20="",K20="",Y20="",Z20="",D20="")),1,IF(AND(K20=$AR$6,OR(M20="",L20="")),1,IF(AND(K20=$AR$7,OR(M20="",L20="")),1,0))))</f>
        <v>0</v>
      </c>
      <c r="AC20" s="7">
        <f t="shared" ref="AC20:AC83" si="17">IF(OR(K20=$AR$5,K20=$AR$4),1,0)</f>
        <v>0</v>
      </c>
      <c r="AD20" s="7">
        <f t="shared" ref="AD20:AD83" si="18">IF(OR(K20=$AR$6,K20=$AR$7),1,0)</f>
        <v>0</v>
      </c>
      <c r="AE20" s="7">
        <f t="shared" ref="AE20:AE83" si="19">IF(AND(AC20=1,OR(CI20&lt;&gt;L20)),1,0)</f>
        <v>0</v>
      </c>
      <c r="AF20" s="11" t="str">
        <f>E20&amp;F20&amp;G20&amp;H20</f>
        <v/>
      </c>
      <c r="AG20" s="13">
        <f t="shared" ref="AG20:AG83" si="20">I20</f>
        <v>0</v>
      </c>
      <c r="AH20" s="7" t="str">
        <f t="shared" ref="AH20:AH83" si="21">IF(AF20="","",COUNTIF($AF$19:$AF$1118,AF20))</f>
        <v/>
      </c>
      <c r="AI20" s="11" t="str">
        <f>IF(AF20="","",IF(AH20&gt;=1,AF20,""))</f>
        <v/>
      </c>
      <c r="AJ20" s="11" t="str">
        <f>IF(AI20=AI19,"",AI20)</f>
        <v/>
      </c>
      <c r="AK20" s="11" t="str">
        <f t="shared" ref="AK20:AK83" si="22">IF(AND(AF20&lt;&gt;"",OR(K20=$AR$4,K20=$AR$5)),AI20,"")</f>
        <v/>
      </c>
      <c r="AL20" s="11" t="str">
        <f>IF(AK20=AK19,"",AK20)</f>
        <v/>
      </c>
      <c r="AM20" s="13">
        <f t="shared" ref="AM20:AM83" si="23">SUMIFS($L$19:$L$1018,$AI$19:$AI$1018,AJ20,$K$19:$K$1018,$AR$3)</f>
        <v>0</v>
      </c>
      <c r="AN20" s="13">
        <f t="shared" ref="AN20:AN83" si="24">SUMIFS($L$19:$L$1018,$AI$19:$AI$1018,AJ20,$K$19:$K$1018,$AR$4)</f>
        <v>0</v>
      </c>
      <c r="AO20" s="13">
        <f t="shared" ref="AO20:AO83" si="25">SUMIFS($L$19:$L$1018,$AI$19:$AI$1018,AJ20,$K$19:$K$1018,$AR$5)</f>
        <v>0</v>
      </c>
      <c r="AP20" s="13">
        <f t="shared" ref="AP20:AP83" si="26">SUMIFS($L$19:$L$1018,$AI$19:$AI$1018,AJ20,$K$19:$K$1018,$AR$6)</f>
        <v>0</v>
      </c>
      <c r="AQ20" s="13">
        <f t="shared" ref="AQ20:AQ83" si="27">SUMIFS($L$19:$L$1018,$AI$19:$AI$1018,AJ20,$K$19:$K$1018,$AR$7)</f>
        <v>0</v>
      </c>
      <c r="AR20" s="13">
        <f t="shared" ref="AR20:AR83" si="28">SUMIFS($L$19:$L$1018,$AI$19:$AI$1018,AJ20,$K$19:$K$1018,$AR$8)</f>
        <v>0</v>
      </c>
      <c r="AS20" s="13">
        <f t="shared" ref="AS20:AS83" si="29">SUMIFS($L$19:$L$1018,$AI$19:$AI$1018,AJ20,$K$19:$K$1018,$AR$9)</f>
        <v>0</v>
      </c>
      <c r="AT20" s="13">
        <f t="shared" ref="AT20:AT83" si="30">SUMIFS($L$19:$L$1018,$AI$19:$AI$1018,AJ20,$K$19:$K$1018,$AR$10)</f>
        <v>0</v>
      </c>
      <c r="AU20" s="13">
        <f t="shared" ref="AU20:AU83" si="31">SUMIFS($L$19:$L$1018,$AI$19:$AI$1018,AJ20,$K$19:$K$1018,$AR$11)</f>
        <v>0</v>
      </c>
      <c r="AV20" s="13">
        <f t="shared" ref="AV20:AV83" si="32">SUMIFS($L$19:$L$1018,$AI$19:$AI$1018,AJ20,$K$19:$K$1018,$AR$12)</f>
        <v>0</v>
      </c>
      <c r="AW20" s="10" t="s">
        <v>53</v>
      </c>
      <c r="AX20" s="13">
        <f t="shared" ref="AX20:AX83" si="33">AN20+AO20</f>
        <v>0</v>
      </c>
      <c r="AY20" s="13">
        <f t="shared" ref="AY20:AY83" si="34">SUMIFS($L$19:$L$1018,$AI$19:$AI$1018,AI20,$K$19:$K$1018,$AY$18)</f>
        <v>0</v>
      </c>
      <c r="AZ20" s="13">
        <f t="shared" ref="AZ20:AZ83" si="35">SUMIFS($L$19:$L$1018,$AI$19:$AI$1018,AI20,$K$19:$K$1018,$AZ$18)</f>
        <v>0</v>
      </c>
      <c r="BA20" s="13">
        <f t="shared" ref="BA20:BA83" si="36">SUMIFS($L$19:$L$1018,$AI$19:$AI$1018,AI20,$K$19:$K$1018,$BA$18)</f>
        <v>0</v>
      </c>
      <c r="BB20" s="13">
        <f t="shared" ref="BB20:BB83" si="37">SUMIFS($L$19:$L$1018,$AI$19:$AI$1018,AI20,$K$19:$K$1018,$BB$18)</f>
        <v>0</v>
      </c>
      <c r="BC20" s="13">
        <f t="shared" ref="BC20:BC83" si="38">SUMIFS($L$19:$L$1018,$AI$19:$AI$1018,AI20,$K$19:$K$1018,$BC$18)</f>
        <v>0</v>
      </c>
      <c r="BD20" s="13">
        <f t="shared" ref="BD20:BD83" si="39">SUMIFS($L$19:$L$1018,$AI$19:$AI$1018,AI20,$K$19:$K$1018,$BD$18)</f>
        <v>0</v>
      </c>
      <c r="BE20" s="13">
        <f t="shared" ref="BE20:BE83" si="40">SUMIFS($L$19:$L$1018,$AI$19:$AI$1018,AI20,$K$19:$K$1018,$BE$18)</f>
        <v>0</v>
      </c>
      <c r="BF20" s="13">
        <f t="shared" ref="BF20:BF83" si="41">SUMIFS($L$19:$L$1018,$AI$19:$AI$1018,AI20,$K$19:$K$1018,$BF$18)</f>
        <v>0</v>
      </c>
      <c r="BG20" s="13">
        <f t="shared" ref="BG20:BG83" si="42">SUMIFS($L$19:$L$1018,$AI$19:$AI$1018,AI20,$K$19:$K$1018,$BG$18)</f>
        <v>0</v>
      </c>
      <c r="BH20" s="13">
        <f t="shared" ref="BH20:BH83" si="43">SUMIFS($L$19:$L$1018,$AI$19:$AI$1018,AI20,$K$19:$K$1018,$BH$18)</f>
        <v>0</v>
      </c>
      <c r="BI20" s="13">
        <f t="shared" ref="BI20:BI83" si="44">AZ20+BA20</f>
        <v>0</v>
      </c>
      <c r="BJ20" s="13">
        <f t="shared" ref="BJ20:BJ83" si="45">IF(AM20&gt;VLOOKUP(AJ20,$AF$19:$AG$1018,2,0),1,0)</f>
        <v>0</v>
      </c>
      <c r="BK20" s="13">
        <f t="shared" ref="BK20:BK83" si="46">IF(AN20&gt;VLOOKUP(AJ20,$AF$19:$AG$1018,2,0),1,0)</f>
        <v>0</v>
      </c>
      <c r="BL20" s="13">
        <f t="shared" ref="BL20:BL83" si="47">IF(AO20&gt;VLOOKUP(AJ20,$AF$19:$AG$1018,2,0),1,0)</f>
        <v>0</v>
      </c>
      <c r="BM20" s="13">
        <f t="shared" ref="BM20:BM83" si="48">IF(AP20&gt;VLOOKUP(AJ20,$AF$19:$AG$1018,2,0),1,0)</f>
        <v>0</v>
      </c>
      <c r="BN20" s="13">
        <f t="shared" ref="BN20:BN83" si="49">IF(AQ20&gt;VLOOKUP(AJ20,$AF$19:$AG$1018,2,0),1,0)</f>
        <v>0</v>
      </c>
      <c r="BO20" s="13">
        <f t="shared" ref="BO20:BO83" si="50">IF(AR20&gt;VLOOKUP(AJ20,$AF$19:$AG$1018,2,0),1,0)</f>
        <v>0</v>
      </c>
      <c r="BP20" s="13">
        <f t="shared" ref="BP20:BP83" si="51">IF(AS20&gt;VLOOKUP(AJ20,$AF$19:$AG$1018,2,0),1,0)</f>
        <v>0</v>
      </c>
      <c r="BQ20" s="13">
        <f t="shared" ref="BQ20:BQ83" si="52">IF(AT20&gt;VLOOKUP(AJ20,$AF$19:$AG$1018,2,0),1,0)</f>
        <v>0</v>
      </c>
      <c r="BR20" s="13">
        <f t="shared" ref="BR20:BR83" si="53">IF(AU20&gt;VLOOKUP(AJ20,$AF$19:$AG$1018,2,0),1,0)</f>
        <v>0</v>
      </c>
      <c r="BS20" s="13">
        <f t="shared" ref="BS20:BS83" si="54">IF(AV20&gt;VLOOKUP(AJ20,$AF$19:$AG$1018,2,0),1,0)</f>
        <v>0</v>
      </c>
      <c r="BT20" s="31">
        <f t="shared" ref="BT20:BT83" si="55">IF(AND(AY20&gt;AG20,K20=$AR$3),1,0)</f>
        <v>0</v>
      </c>
      <c r="BU20" s="31">
        <f t="shared" ref="BU20:BU83" si="56">IF(AND(AZ20&gt;AG20,K20=$AR$4),1,0)</f>
        <v>0</v>
      </c>
      <c r="BV20" s="31">
        <f t="shared" ref="BV20:BV83" si="57">IF(AND(BA20&gt;AG20,K20=$AR$5),1,0)</f>
        <v>0</v>
      </c>
      <c r="BW20" s="31">
        <f t="shared" ref="BW20:BW83" si="58">IF(AND(BB20&gt;AG20,K20=$AR$6),1,0)</f>
        <v>0</v>
      </c>
      <c r="BX20" s="31">
        <f t="shared" ref="BX20:BX83" si="59">IF(AND(BC20&gt;AG20,K20=$AR$7),1,0)</f>
        <v>0</v>
      </c>
      <c r="BY20" s="31">
        <f t="shared" ref="BY20:BY83" si="60">IF(AND(BD20&gt;AG20,K20=$AR$8),1,0)</f>
        <v>0</v>
      </c>
      <c r="BZ20" s="31">
        <f t="shared" ref="BZ20:BZ83" si="61">IF(AND(BE20&gt;AG20,K20=$AR$9),1,0)</f>
        <v>0</v>
      </c>
      <c r="CA20" s="31">
        <f t="shared" ref="CA20:CA83" si="62">IF(AND(BF20&gt;AG20,K20=$AR$10),1,0)</f>
        <v>0</v>
      </c>
      <c r="CB20" s="31">
        <f t="shared" ref="CB20:CB83" si="63">IF(AND(BG20&gt;AG20,K20=$AR$11),1,0)</f>
        <v>0</v>
      </c>
      <c r="CC20" s="31">
        <f t="shared" ref="CC20:CC83" si="64">IF(AND(BH20&gt;AG20,K20=$AR$12),1,0)</f>
        <v>0</v>
      </c>
      <c r="CD20" s="31">
        <f t="shared" ref="CD20:CD83" si="65">IF(AND(AX20&gt;AG20,OR(K20=$AR$4,K20=$AR$5)),1,0)</f>
        <v>0</v>
      </c>
      <c r="CE20" s="37">
        <f t="array" ref="CE20">MIN(IF(JPRL=AI20,$AG$19:$AG$1018))</f>
        <v>0</v>
      </c>
      <c r="CF20" s="37">
        <f t="array" ref="CF20">MAX(IF(JPRL=AI20,$AG$19:$AG$1018))</f>
        <v>0</v>
      </c>
      <c r="CG20" s="36">
        <f t="shared" ref="CG20:CG83" si="66">IF(F20="",0,IF(CE20&lt;&gt;CF20,1,0))</f>
        <v>0</v>
      </c>
      <c r="CI20" s="40">
        <f t="shared" ref="CI20:CI83" si="67">SUM(O20:X20)</f>
        <v>0</v>
      </c>
      <c r="CJ20" s="40">
        <f t="shared" si="4"/>
        <v>0</v>
      </c>
      <c r="CK20" s="40">
        <f t="shared" si="5"/>
        <v>0</v>
      </c>
      <c r="CL20" s="40">
        <f t="shared" si="6"/>
        <v>0</v>
      </c>
      <c r="CM20" s="40">
        <f t="shared" si="7"/>
        <v>0</v>
      </c>
      <c r="CN20" s="40">
        <f t="shared" si="8"/>
        <v>0</v>
      </c>
      <c r="CO20" s="40">
        <f t="shared" si="9"/>
        <v>0</v>
      </c>
      <c r="CP20" s="40">
        <f t="shared" si="10"/>
        <v>0</v>
      </c>
      <c r="CQ20" s="40">
        <f t="shared" si="11"/>
        <v>0</v>
      </c>
      <c r="CR20" s="40">
        <f t="shared" si="12"/>
        <v>0</v>
      </c>
      <c r="CS20" s="40">
        <f t="shared" si="13"/>
        <v>0</v>
      </c>
      <c r="CT20" s="41">
        <f t="shared" ref="CT20:CT83" si="68">IF(CJ20=0,0,CJ20/BI20)</f>
        <v>0</v>
      </c>
      <c r="CU20" s="41">
        <f t="shared" ref="CU20:CU83" si="69">IF(CK20=0,0,CK20/BI20)</f>
        <v>0</v>
      </c>
      <c r="CV20" s="41">
        <f t="shared" ref="CV20:CV83" si="70">IF(CL20=0,0,CL20/BI20)</f>
        <v>0</v>
      </c>
      <c r="CW20" s="41">
        <f t="shared" ref="CW20:CW83" si="71">IF(CM20=0,0,CM20/BI20)</f>
        <v>0</v>
      </c>
      <c r="CX20" s="41">
        <f t="shared" ref="CX20:CX83" si="72">IF(CN20=0,0,CN20/BI20)</f>
        <v>0</v>
      </c>
      <c r="CY20" s="41">
        <f t="shared" ref="CY20:CY83" si="73">IF(CO20=0,0,CO20/BI20)</f>
        <v>0</v>
      </c>
      <c r="CZ20" s="41">
        <f t="shared" ref="CZ20:CZ83" si="74">IF(CP20=0,0,CP20/BI20)</f>
        <v>0</v>
      </c>
      <c r="DA20" s="41">
        <f t="shared" ref="DA20:DA83" si="75">IF(CQ20=0,0,CQ20/BI20)</f>
        <v>0</v>
      </c>
      <c r="DB20" s="41">
        <f t="shared" ref="DB20:DB83" si="76">IF(CR20=0,0,CR20/BI20)</f>
        <v>0</v>
      </c>
      <c r="DC20" s="41">
        <f t="shared" ref="DC20:DC83" si="77">IF(CS20=0,0,CS20/BI20)</f>
        <v>0</v>
      </c>
      <c r="DD20" s="7">
        <f t="shared" ref="DD20:DD83" si="78">IF(AND(OR(K20=$AR$3,K20=$AR$6,K20=$AR$7,K20=$AR$8,K20=$AR$9,K20=$AR$10,K20=$AR$11,K20=$AR$12),OR(O20&gt;0,P20&gt;0,Q20&gt;0,R20&gt;0,S20&gt;0,T20&gt;0,U20&gt;0,V20&gt;0,W20&gt;0,X20&gt;0)),1,0)</f>
        <v>0</v>
      </c>
      <c r="DE20" s="7">
        <f t="shared" ref="DE20:DE83" si="79">IF(AND(N20&gt;0,OR(K20=$AR$3,K20=$AR$6,K20=$AR$7,K20=$AR$8,K20=$AR$9,K20=$AR$10,K20=$AR$11,K20=$AR$12)),1,0)</f>
        <v>0</v>
      </c>
      <c r="DF20" s="7">
        <f t="shared" ref="DF20:DF83" si="80">IF(AND(M20&gt;0,OR(K20=$AR$3,K20=$AR$4,K20=$AR$5,K20=$AR$8,K20=$AR$9,K20=$AR$10,K20=$AR$11,K20=$AR$12)),1,0)</f>
        <v>0</v>
      </c>
      <c r="DH20" s="49" t="s">
        <v>61</v>
      </c>
      <c r="DI20" s="49" t="s">
        <v>129</v>
      </c>
      <c r="DJ20" s="7">
        <f t="shared" ref="DJ20:DJ83" si="81">IF(N20&gt;=3,1,0)</f>
        <v>0</v>
      </c>
      <c r="DK20" s="7">
        <f t="shared" ref="DK20:DK83" si="82">IF(N20=2,1,0)</f>
        <v>0</v>
      </c>
    </row>
    <row r="21" spans="1:115" ht="26.25" customHeight="1" x14ac:dyDescent="0.25">
      <c r="A21" s="9">
        <v>3</v>
      </c>
      <c r="B21" s="24" t="str">
        <f t="shared" si="14"/>
        <v/>
      </c>
      <c r="C21" s="23"/>
      <c r="D21" s="51"/>
      <c r="E21" s="24"/>
      <c r="F21" s="24"/>
      <c r="G21" s="24"/>
      <c r="H21" s="24"/>
      <c r="I21" s="25"/>
      <c r="J21" s="24"/>
      <c r="K21" s="26"/>
      <c r="L21" s="29"/>
      <c r="M21" s="27"/>
      <c r="N21" s="28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30"/>
      <c r="Z21" s="29"/>
      <c r="AA21" s="29" t="str">
        <f t="shared" si="15"/>
        <v/>
      </c>
      <c r="AB21" s="7">
        <f t="shared" si="16"/>
        <v>0</v>
      </c>
      <c r="AC21" s="7">
        <f t="shared" si="17"/>
        <v>0</v>
      </c>
      <c r="AD21" s="7">
        <f t="shared" si="18"/>
        <v>0</v>
      </c>
      <c r="AE21" s="7">
        <f t="shared" si="19"/>
        <v>0</v>
      </c>
      <c r="AF21" s="11" t="str">
        <f t="shared" ref="AF21:AF84" si="83">E21&amp;F21&amp;G21&amp;H21</f>
        <v/>
      </c>
      <c r="AG21" s="13">
        <f t="shared" si="20"/>
        <v>0</v>
      </c>
      <c r="AH21" s="7" t="str">
        <f t="shared" si="21"/>
        <v/>
      </c>
      <c r="AI21" s="11" t="str">
        <f t="shared" ref="AI21:AI84" si="84">IF(AF21="","",IF(AH21&gt;=1,AF21,""))</f>
        <v/>
      </c>
      <c r="AJ21" s="11" t="str">
        <f t="array" ref="AJ21">IF(OR(AI21=$AI$19:AI20),"",AI21)</f>
        <v/>
      </c>
      <c r="AK21" s="11" t="str">
        <f t="shared" si="22"/>
        <v/>
      </c>
      <c r="AL21" t="str">
        <f t="array" ref="AL21">IF(OR(AK21=$AK$19:AK20),"",AK21)</f>
        <v/>
      </c>
      <c r="AM21" s="13">
        <f t="shared" si="23"/>
        <v>0</v>
      </c>
      <c r="AN21" s="13">
        <f t="shared" si="24"/>
        <v>0</v>
      </c>
      <c r="AO21" s="13">
        <f t="shared" si="25"/>
        <v>0</v>
      </c>
      <c r="AP21" s="13">
        <f t="shared" si="26"/>
        <v>0</v>
      </c>
      <c r="AQ21" s="13">
        <f t="shared" si="27"/>
        <v>0</v>
      </c>
      <c r="AR21" s="13">
        <f t="shared" si="28"/>
        <v>0</v>
      </c>
      <c r="AS21" s="13">
        <f t="shared" si="29"/>
        <v>0</v>
      </c>
      <c r="AT21" s="13">
        <f t="shared" si="30"/>
        <v>0</v>
      </c>
      <c r="AU21" s="13">
        <f t="shared" si="31"/>
        <v>0</v>
      </c>
      <c r="AV21" s="13">
        <f t="shared" si="32"/>
        <v>0</v>
      </c>
      <c r="AW21" s="10" t="s">
        <v>54</v>
      </c>
      <c r="AX21" s="13">
        <f t="shared" si="33"/>
        <v>0</v>
      </c>
      <c r="AY21" s="13">
        <f t="shared" si="34"/>
        <v>0</v>
      </c>
      <c r="AZ21" s="13">
        <f t="shared" si="35"/>
        <v>0</v>
      </c>
      <c r="BA21" s="13">
        <f t="shared" si="36"/>
        <v>0</v>
      </c>
      <c r="BB21" s="13">
        <f t="shared" si="37"/>
        <v>0</v>
      </c>
      <c r="BC21" s="13">
        <f t="shared" si="38"/>
        <v>0</v>
      </c>
      <c r="BD21" s="13">
        <f t="shared" si="39"/>
        <v>0</v>
      </c>
      <c r="BE21" s="13">
        <f t="shared" si="40"/>
        <v>0</v>
      </c>
      <c r="BF21" s="13">
        <f t="shared" si="41"/>
        <v>0</v>
      </c>
      <c r="BG21" s="13">
        <f t="shared" si="42"/>
        <v>0</v>
      </c>
      <c r="BH21" s="13">
        <f t="shared" si="43"/>
        <v>0</v>
      </c>
      <c r="BI21" s="13">
        <f t="shared" si="44"/>
        <v>0</v>
      </c>
      <c r="BJ21" s="13">
        <f t="shared" si="45"/>
        <v>0</v>
      </c>
      <c r="BK21" s="13">
        <f t="shared" si="46"/>
        <v>0</v>
      </c>
      <c r="BL21" s="13">
        <f t="shared" si="47"/>
        <v>0</v>
      </c>
      <c r="BM21" s="13">
        <f t="shared" si="48"/>
        <v>0</v>
      </c>
      <c r="BN21" s="13">
        <f t="shared" si="49"/>
        <v>0</v>
      </c>
      <c r="BO21" s="13">
        <f t="shared" si="50"/>
        <v>0</v>
      </c>
      <c r="BP21" s="13">
        <f t="shared" si="51"/>
        <v>0</v>
      </c>
      <c r="BQ21" s="13">
        <f t="shared" si="52"/>
        <v>0</v>
      </c>
      <c r="BR21" s="13">
        <f t="shared" si="53"/>
        <v>0</v>
      </c>
      <c r="BS21" s="13">
        <f t="shared" si="54"/>
        <v>0</v>
      </c>
      <c r="BT21" s="31">
        <f t="shared" si="55"/>
        <v>0</v>
      </c>
      <c r="BU21" s="31">
        <f t="shared" si="56"/>
        <v>0</v>
      </c>
      <c r="BV21" s="31">
        <f t="shared" si="57"/>
        <v>0</v>
      </c>
      <c r="BW21" s="31">
        <f t="shared" si="58"/>
        <v>0</v>
      </c>
      <c r="BX21" s="31">
        <f t="shared" si="59"/>
        <v>0</v>
      </c>
      <c r="BY21" s="31">
        <f t="shared" si="60"/>
        <v>0</v>
      </c>
      <c r="BZ21" s="31">
        <f t="shared" si="61"/>
        <v>0</v>
      </c>
      <c r="CA21" s="31">
        <f t="shared" si="62"/>
        <v>0</v>
      </c>
      <c r="CB21" s="31">
        <f t="shared" si="63"/>
        <v>0</v>
      </c>
      <c r="CC21" s="31">
        <f t="shared" si="64"/>
        <v>0</v>
      </c>
      <c r="CD21" s="31">
        <f t="shared" si="65"/>
        <v>0</v>
      </c>
      <c r="CE21" s="37">
        <f t="array" ref="CE21">MIN(IF(JPRL=AI21,$AG$19:$AG$1018))</f>
        <v>0</v>
      </c>
      <c r="CF21" s="37">
        <f t="array" ref="CF21">MAX(IF(JPRL=AI21,$AG$19:$AG$1018))</f>
        <v>0</v>
      </c>
      <c r="CG21" s="36">
        <f t="shared" si="66"/>
        <v>0</v>
      </c>
      <c r="CI21" s="40">
        <f t="shared" si="67"/>
        <v>0</v>
      </c>
      <c r="CJ21" s="40">
        <f t="shared" si="4"/>
        <v>0</v>
      </c>
      <c r="CK21" s="40">
        <f t="shared" si="5"/>
        <v>0</v>
      </c>
      <c r="CL21" s="40">
        <f t="shared" si="6"/>
        <v>0</v>
      </c>
      <c r="CM21" s="40">
        <f t="shared" si="7"/>
        <v>0</v>
      </c>
      <c r="CN21" s="40">
        <f t="shared" si="8"/>
        <v>0</v>
      </c>
      <c r="CO21" s="40">
        <f t="shared" si="9"/>
        <v>0</v>
      </c>
      <c r="CP21" s="40">
        <f t="shared" si="10"/>
        <v>0</v>
      </c>
      <c r="CQ21" s="40">
        <f t="shared" si="11"/>
        <v>0</v>
      </c>
      <c r="CR21" s="40">
        <f t="shared" si="12"/>
        <v>0</v>
      </c>
      <c r="CS21" s="40">
        <f t="shared" si="13"/>
        <v>0</v>
      </c>
      <c r="CT21" s="41">
        <f t="shared" si="68"/>
        <v>0</v>
      </c>
      <c r="CU21" s="41">
        <f t="shared" si="69"/>
        <v>0</v>
      </c>
      <c r="CV21" s="41">
        <f t="shared" si="70"/>
        <v>0</v>
      </c>
      <c r="CW21" s="41">
        <f t="shared" si="71"/>
        <v>0</v>
      </c>
      <c r="CX21" s="41">
        <f t="shared" si="72"/>
        <v>0</v>
      </c>
      <c r="CY21" s="41">
        <f t="shared" si="73"/>
        <v>0</v>
      </c>
      <c r="CZ21" s="41">
        <f t="shared" si="74"/>
        <v>0</v>
      </c>
      <c r="DA21" s="41">
        <f t="shared" si="75"/>
        <v>0</v>
      </c>
      <c r="DB21" s="41">
        <f t="shared" si="76"/>
        <v>0</v>
      </c>
      <c r="DC21" s="41">
        <f t="shared" si="77"/>
        <v>0</v>
      </c>
      <c r="DD21" s="7">
        <f t="shared" si="78"/>
        <v>0</v>
      </c>
      <c r="DE21" s="7">
        <f t="shared" si="79"/>
        <v>0</v>
      </c>
      <c r="DF21" s="7">
        <f t="shared" si="80"/>
        <v>0</v>
      </c>
      <c r="DH21" s="49" t="s">
        <v>130</v>
      </c>
      <c r="DI21" s="49" t="s">
        <v>131</v>
      </c>
      <c r="DJ21" s="7">
        <f t="shared" si="81"/>
        <v>0</v>
      </c>
      <c r="DK21" s="7">
        <f t="shared" si="82"/>
        <v>0</v>
      </c>
    </row>
    <row r="22" spans="1:115" ht="26.25" customHeight="1" x14ac:dyDescent="0.25">
      <c r="A22" s="9">
        <v>4</v>
      </c>
      <c r="B22" s="24" t="str">
        <f t="shared" si="14"/>
        <v/>
      </c>
      <c r="C22" s="23"/>
      <c r="D22" s="51"/>
      <c r="E22" s="24"/>
      <c r="F22" s="24"/>
      <c r="G22" s="24"/>
      <c r="H22" s="24"/>
      <c r="I22" s="25"/>
      <c r="J22" s="24"/>
      <c r="K22" s="26"/>
      <c r="L22" s="29"/>
      <c r="M22" s="27"/>
      <c r="N22" s="28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30"/>
      <c r="Z22" s="29"/>
      <c r="AA22" s="29" t="str">
        <f t="shared" si="15"/>
        <v/>
      </c>
      <c r="AB22" s="7">
        <f t="shared" si="16"/>
        <v>0</v>
      </c>
      <c r="AC22" s="7">
        <f t="shared" si="17"/>
        <v>0</v>
      </c>
      <c r="AD22" s="7">
        <f t="shared" si="18"/>
        <v>0</v>
      </c>
      <c r="AE22" s="7">
        <f t="shared" si="19"/>
        <v>0</v>
      </c>
      <c r="AF22" s="11" t="str">
        <f t="shared" si="83"/>
        <v/>
      </c>
      <c r="AG22" s="13">
        <f t="shared" si="20"/>
        <v>0</v>
      </c>
      <c r="AH22" s="7" t="str">
        <f t="shared" si="21"/>
        <v/>
      </c>
      <c r="AI22" s="11" t="str">
        <f t="shared" si="84"/>
        <v/>
      </c>
      <c r="AJ22" s="11" t="str">
        <f t="array" ref="AJ22">IF(OR(AI22=$AI$19:AI21),"",AI22)</f>
        <v/>
      </c>
      <c r="AK22" s="11" t="str">
        <f t="shared" si="22"/>
        <v/>
      </c>
      <c r="AL22" t="str">
        <f t="array" ref="AL22">IF(OR(AK22=$AK$19:AK21),"",AK22)</f>
        <v/>
      </c>
      <c r="AM22" s="13">
        <f t="shared" si="23"/>
        <v>0</v>
      </c>
      <c r="AN22" s="13">
        <f t="shared" si="24"/>
        <v>0</v>
      </c>
      <c r="AO22" s="13">
        <f t="shared" si="25"/>
        <v>0</v>
      </c>
      <c r="AP22" s="13">
        <f t="shared" si="26"/>
        <v>0</v>
      </c>
      <c r="AQ22" s="13">
        <f t="shared" si="27"/>
        <v>0</v>
      </c>
      <c r="AR22" s="13">
        <f t="shared" si="28"/>
        <v>0</v>
      </c>
      <c r="AS22" s="13">
        <f t="shared" si="29"/>
        <v>0</v>
      </c>
      <c r="AT22" s="13">
        <f t="shared" si="30"/>
        <v>0</v>
      </c>
      <c r="AU22" s="13">
        <f t="shared" si="31"/>
        <v>0</v>
      </c>
      <c r="AV22" s="13">
        <f t="shared" si="32"/>
        <v>0</v>
      </c>
      <c r="AW22" s="10" t="s">
        <v>55</v>
      </c>
      <c r="AX22" s="13">
        <f t="shared" si="33"/>
        <v>0</v>
      </c>
      <c r="AY22" s="13">
        <f t="shared" si="34"/>
        <v>0</v>
      </c>
      <c r="AZ22" s="13">
        <f t="shared" si="35"/>
        <v>0</v>
      </c>
      <c r="BA22" s="13">
        <f t="shared" si="36"/>
        <v>0</v>
      </c>
      <c r="BB22" s="13">
        <f t="shared" si="37"/>
        <v>0</v>
      </c>
      <c r="BC22" s="13">
        <f t="shared" si="38"/>
        <v>0</v>
      </c>
      <c r="BD22" s="13">
        <f t="shared" si="39"/>
        <v>0</v>
      </c>
      <c r="BE22" s="13">
        <f t="shared" si="40"/>
        <v>0</v>
      </c>
      <c r="BF22" s="13">
        <f t="shared" si="41"/>
        <v>0</v>
      </c>
      <c r="BG22" s="13">
        <f t="shared" si="42"/>
        <v>0</v>
      </c>
      <c r="BH22" s="13">
        <f t="shared" si="43"/>
        <v>0</v>
      </c>
      <c r="BI22" s="13">
        <f t="shared" si="44"/>
        <v>0</v>
      </c>
      <c r="BJ22" s="13">
        <f t="shared" si="45"/>
        <v>0</v>
      </c>
      <c r="BK22" s="13">
        <f t="shared" si="46"/>
        <v>0</v>
      </c>
      <c r="BL22" s="13">
        <f t="shared" si="47"/>
        <v>0</v>
      </c>
      <c r="BM22" s="13">
        <f t="shared" si="48"/>
        <v>0</v>
      </c>
      <c r="BN22" s="13">
        <f t="shared" si="49"/>
        <v>0</v>
      </c>
      <c r="BO22" s="13">
        <f t="shared" si="50"/>
        <v>0</v>
      </c>
      <c r="BP22" s="13">
        <f t="shared" si="51"/>
        <v>0</v>
      </c>
      <c r="BQ22" s="13">
        <f t="shared" si="52"/>
        <v>0</v>
      </c>
      <c r="BR22" s="13">
        <f t="shared" si="53"/>
        <v>0</v>
      </c>
      <c r="BS22" s="13">
        <f t="shared" si="54"/>
        <v>0</v>
      </c>
      <c r="BT22" s="31">
        <f t="shared" si="55"/>
        <v>0</v>
      </c>
      <c r="BU22" s="31">
        <f t="shared" si="56"/>
        <v>0</v>
      </c>
      <c r="BV22" s="31">
        <f t="shared" si="57"/>
        <v>0</v>
      </c>
      <c r="BW22" s="31">
        <f t="shared" si="58"/>
        <v>0</v>
      </c>
      <c r="BX22" s="31">
        <f t="shared" si="59"/>
        <v>0</v>
      </c>
      <c r="BY22" s="31">
        <f t="shared" si="60"/>
        <v>0</v>
      </c>
      <c r="BZ22" s="31">
        <f t="shared" si="61"/>
        <v>0</v>
      </c>
      <c r="CA22" s="31">
        <f t="shared" si="62"/>
        <v>0</v>
      </c>
      <c r="CB22" s="31">
        <f t="shared" si="63"/>
        <v>0</v>
      </c>
      <c r="CC22" s="31">
        <f t="shared" si="64"/>
        <v>0</v>
      </c>
      <c r="CD22" s="31">
        <f t="shared" si="65"/>
        <v>0</v>
      </c>
      <c r="CE22" s="37">
        <f t="array" ref="CE22">MIN(IF(JPRL=AI22,$AG$19:$AG$1018))</f>
        <v>0</v>
      </c>
      <c r="CF22" s="37">
        <f t="array" ref="CF22">MAX(IF(JPRL=AI22,$AG$19:$AG$1018))</f>
        <v>0</v>
      </c>
      <c r="CG22" s="36">
        <f t="shared" si="66"/>
        <v>0</v>
      </c>
      <c r="CI22" s="40">
        <f t="shared" si="67"/>
        <v>0</v>
      </c>
      <c r="CJ22" s="40">
        <f t="shared" si="4"/>
        <v>0</v>
      </c>
      <c r="CK22" s="40">
        <f t="shared" si="5"/>
        <v>0</v>
      </c>
      <c r="CL22" s="40">
        <f t="shared" si="6"/>
        <v>0</v>
      </c>
      <c r="CM22" s="40">
        <f t="shared" si="7"/>
        <v>0</v>
      </c>
      <c r="CN22" s="40">
        <f t="shared" si="8"/>
        <v>0</v>
      </c>
      <c r="CO22" s="40">
        <f t="shared" si="9"/>
        <v>0</v>
      </c>
      <c r="CP22" s="40">
        <f t="shared" si="10"/>
        <v>0</v>
      </c>
      <c r="CQ22" s="40">
        <f t="shared" si="11"/>
        <v>0</v>
      </c>
      <c r="CR22" s="40">
        <f t="shared" si="12"/>
        <v>0</v>
      </c>
      <c r="CS22" s="40">
        <f t="shared" si="13"/>
        <v>0</v>
      </c>
      <c r="CT22" s="41">
        <f t="shared" si="68"/>
        <v>0</v>
      </c>
      <c r="CU22" s="41">
        <f t="shared" si="69"/>
        <v>0</v>
      </c>
      <c r="CV22" s="41">
        <f t="shared" si="70"/>
        <v>0</v>
      </c>
      <c r="CW22" s="41">
        <f t="shared" si="71"/>
        <v>0</v>
      </c>
      <c r="CX22" s="41">
        <f t="shared" si="72"/>
        <v>0</v>
      </c>
      <c r="CY22" s="41">
        <f t="shared" si="73"/>
        <v>0</v>
      </c>
      <c r="CZ22" s="41">
        <f t="shared" si="74"/>
        <v>0</v>
      </c>
      <c r="DA22" s="41">
        <f t="shared" si="75"/>
        <v>0</v>
      </c>
      <c r="DB22" s="41">
        <f t="shared" si="76"/>
        <v>0</v>
      </c>
      <c r="DC22" s="41">
        <f t="shared" si="77"/>
        <v>0</v>
      </c>
      <c r="DD22" s="7">
        <f t="shared" si="78"/>
        <v>0</v>
      </c>
      <c r="DE22" s="7">
        <f t="shared" si="79"/>
        <v>0</v>
      </c>
      <c r="DF22" s="7">
        <f t="shared" si="80"/>
        <v>0</v>
      </c>
      <c r="DH22" s="49" t="s">
        <v>132</v>
      </c>
      <c r="DI22" s="49" t="s">
        <v>133</v>
      </c>
      <c r="DJ22" s="7">
        <f t="shared" si="81"/>
        <v>0</v>
      </c>
      <c r="DK22" s="7">
        <f t="shared" si="82"/>
        <v>0</v>
      </c>
    </row>
    <row r="23" spans="1:115" ht="26.25" customHeight="1" x14ac:dyDescent="0.25">
      <c r="A23" s="9">
        <v>5</v>
      </c>
      <c r="B23" s="24" t="str">
        <f t="shared" si="14"/>
        <v/>
      </c>
      <c r="C23" s="23"/>
      <c r="D23" s="51"/>
      <c r="E23" s="24"/>
      <c r="F23" s="24"/>
      <c r="G23" s="24"/>
      <c r="H23" s="24"/>
      <c r="I23" s="25"/>
      <c r="J23" s="24"/>
      <c r="K23" s="26"/>
      <c r="L23" s="29"/>
      <c r="M23" s="27"/>
      <c r="N23" s="28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30"/>
      <c r="Z23" s="29"/>
      <c r="AA23" s="29" t="str">
        <f t="shared" si="15"/>
        <v/>
      </c>
      <c r="AB23" s="7">
        <f t="shared" si="16"/>
        <v>0</v>
      </c>
      <c r="AC23" s="7">
        <f t="shared" si="17"/>
        <v>0</v>
      </c>
      <c r="AD23" s="7">
        <f t="shared" si="18"/>
        <v>0</v>
      </c>
      <c r="AE23" s="7">
        <f t="shared" si="19"/>
        <v>0</v>
      </c>
      <c r="AF23" s="11" t="str">
        <f t="shared" si="83"/>
        <v/>
      </c>
      <c r="AG23" s="13">
        <f t="shared" si="20"/>
        <v>0</v>
      </c>
      <c r="AH23" s="7" t="str">
        <f t="shared" si="21"/>
        <v/>
      </c>
      <c r="AI23" s="11" t="str">
        <f t="shared" si="84"/>
        <v/>
      </c>
      <c r="AJ23" s="11" t="str">
        <f t="array" ref="AJ23">IF(OR(AI23=$AI$19:AI22),"",AI23)</f>
        <v/>
      </c>
      <c r="AK23" s="11" t="str">
        <f t="shared" si="22"/>
        <v/>
      </c>
      <c r="AL23" t="str">
        <f t="array" ref="AL23">IF(OR(AK23=$AK$19:AK22),"",AK23)</f>
        <v/>
      </c>
      <c r="AM23" s="13">
        <f t="shared" si="23"/>
        <v>0</v>
      </c>
      <c r="AN23" s="13">
        <f t="shared" si="24"/>
        <v>0</v>
      </c>
      <c r="AO23" s="13">
        <f t="shared" si="25"/>
        <v>0</v>
      </c>
      <c r="AP23" s="13">
        <f t="shared" si="26"/>
        <v>0</v>
      </c>
      <c r="AQ23" s="13">
        <f t="shared" si="27"/>
        <v>0</v>
      </c>
      <c r="AR23" s="13">
        <f t="shared" si="28"/>
        <v>0</v>
      </c>
      <c r="AS23" s="13">
        <f t="shared" si="29"/>
        <v>0</v>
      </c>
      <c r="AT23" s="13">
        <f t="shared" si="30"/>
        <v>0</v>
      </c>
      <c r="AU23" s="13">
        <f t="shared" si="31"/>
        <v>0</v>
      </c>
      <c r="AV23" s="13">
        <f t="shared" si="32"/>
        <v>0</v>
      </c>
      <c r="AW23" s="10" t="s">
        <v>56</v>
      </c>
      <c r="AX23" s="13">
        <f t="shared" si="33"/>
        <v>0</v>
      </c>
      <c r="AY23" s="13">
        <f t="shared" si="34"/>
        <v>0</v>
      </c>
      <c r="AZ23" s="13">
        <f t="shared" si="35"/>
        <v>0</v>
      </c>
      <c r="BA23" s="13">
        <f t="shared" si="36"/>
        <v>0</v>
      </c>
      <c r="BB23" s="13">
        <f t="shared" si="37"/>
        <v>0</v>
      </c>
      <c r="BC23" s="13">
        <f t="shared" si="38"/>
        <v>0</v>
      </c>
      <c r="BD23" s="13">
        <f t="shared" si="39"/>
        <v>0</v>
      </c>
      <c r="BE23" s="13">
        <f t="shared" si="40"/>
        <v>0</v>
      </c>
      <c r="BF23" s="13">
        <f t="shared" si="41"/>
        <v>0</v>
      </c>
      <c r="BG23" s="13">
        <f t="shared" si="42"/>
        <v>0</v>
      </c>
      <c r="BH23" s="13">
        <f t="shared" si="43"/>
        <v>0</v>
      </c>
      <c r="BI23" s="13">
        <f t="shared" si="44"/>
        <v>0</v>
      </c>
      <c r="BJ23" s="13">
        <f t="shared" si="45"/>
        <v>0</v>
      </c>
      <c r="BK23" s="13">
        <f t="shared" si="46"/>
        <v>0</v>
      </c>
      <c r="BL23" s="13">
        <f t="shared" si="47"/>
        <v>0</v>
      </c>
      <c r="BM23" s="13">
        <f t="shared" si="48"/>
        <v>0</v>
      </c>
      <c r="BN23" s="13">
        <f t="shared" si="49"/>
        <v>0</v>
      </c>
      <c r="BO23" s="13">
        <f t="shared" si="50"/>
        <v>0</v>
      </c>
      <c r="BP23" s="13">
        <f t="shared" si="51"/>
        <v>0</v>
      </c>
      <c r="BQ23" s="13">
        <f t="shared" si="52"/>
        <v>0</v>
      </c>
      <c r="BR23" s="13">
        <f t="shared" si="53"/>
        <v>0</v>
      </c>
      <c r="BS23" s="13">
        <f t="shared" si="54"/>
        <v>0</v>
      </c>
      <c r="BT23" s="31">
        <f t="shared" si="55"/>
        <v>0</v>
      </c>
      <c r="BU23" s="31">
        <f t="shared" si="56"/>
        <v>0</v>
      </c>
      <c r="BV23" s="31">
        <f t="shared" si="57"/>
        <v>0</v>
      </c>
      <c r="BW23" s="31">
        <f t="shared" si="58"/>
        <v>0</v>
      </c>
      <c r="BX23" s="31">
        <f t="shared" si="59"/>
        <v>0</v>
      </c>
      <c r="BY23" s="31">
        <f t="shared" si="60"/>
        <v>0</v>
      </c>
      <c r="BZ23" s="31">
        <f t="shared" si="61"/>
        <v>0</v>
      </c>
      <c r="CA23" s="31">
        <f t="shared" si="62"/>
        <v>0</v>
      </c>
      <c r="CB23" s="31">
        <f t="shared" si="63"/>
        <v>0</v>
      </c>
      <c r="CC23" s="31">
        <f t="shared" si="64"/>
        <v>0</v>
      </c>
      <c r="CD23" s="31">
        <f t="shared" si="65"/>
        <v>0</v>
      </c>
      <c r="CE23" s="37">
        <f t="array" ref="CE23">MIN(IF(JPRL=AI23,$AG$19:$AG$1018))</f>
        <v>0</v>
      </c>
      <c r="CF23" s="37">
        <f t="array" ref="CF23">MAX(IF(JPRL=AI23,$AG$19:$AG$1018))</f>
        <v>0</v>
      </c>
      <c r="CG23" s="36">
        <f t="shared" si="66"/>
        <v>0</v>
      </c>
      <c r="CI23" s="40">
        <f t="shared" si="67"/>
        <v>0</v>
      </c>
      <c r="CJ23" s="40">
        <f t="shared" si="4"/>
        <v>0</v>
      </c>
      <c r="CK23" s="40">
        <f t="shared" si="5"/>
        <v>0</v>
      </c>
      <c r="CL23" s="40">
        <f t="shared" si="6"/>
        <v>0</v>
      </c>
      <c r="CM23" s="40">
        <f t="shared" si="7"/>
        <v>0</v>
      </c>
      <c r="CN23" s="40">
        <f t="shared" si="8"/>
        <v>0</v>
      </c>
      <c r="CO23" s="40">
        <f t="shared" si="9"/>
        <v>0</v>
      </c>
      <c r="CP23" s="40">
        <f t="shared" si="10"/>
        <v>0</v>
      </c>
      <c r="CQ23" s="40">
        <f t="shared" si="11"/>
        <v>0</v>
      </c>
      <c r="CR23" s="40">
        <f t="shared" si="12"/>
        <v>0</v>
      </c>
      <c r="CS23" s="40">
        <f t="shared" si="13"/>
        <v>0</v>
      </c>
      <c r="CT23" s="41">
        <f t="shared" si="68"/>
        <v>0</v>
      </c>
      <c r="CU23" s="41">
        <f t="shared" si="69"/>
        <v>0</v>
      </c>
      <c r="CV23" s="41">
        <f t="shared" si="70"/>
        <v>0</v>
      </c>
      <c r="CW23" s="41">
        <f t="shared" si="71"/>
        <v>0</v>
      </c>
      <c r="CX23" s="41">
        <f t="shared" si="72"/>
        <v>0</v>
      </c>
      <c r="CY23" s="41">
        <f t="shared" si="73"/>
        <v>0</v>
      </c>
      <c r="CZ23" s="41">
        <f t="shared" si="74"/>
        <v>0</v>
      </c>
      <c r="DA23" s="41">
        <f t="shared" si="75"/>
        <v>0</v>
      </c>
      <c r="DB23" s="41">
        <f t="shared" si="76"/>
        <v>0</v>
      </c>
      <c r="DC23" s="41">
        <f t="shared" si="77"/>
        <v>0</v>
      </c>
      <c r="DD23" s="7">
        <f t="shared" si="78"/>
        <v>0</v>
      </c>
      <c r="DE23" s="7">
        <f t="shared" si="79"/>
        <v>0</v>
      </c>
      <c r="DF23" s="7">
        <f t="shared" si="80"/>
        <v>0</v>
      </c>
      <c r="DH23" s="49" t="s">
        <v>134</v>
      </c>
      <c r="DI23" s="49" t="s">
        <v>135</v>
      </c>
      <c r="DJ23" s="7">
        <f t="shared" si="81"/>
        <v>0</v>
      </c>
      <c r="DK23" s="7">
        <f t="shared" si="82"/>
        <v>0</v>
      </c>
    </row>
    <row r="24" spans="1:115" ht="26.25" customHeight="1" x14ac:dyDescent="0.25">
      <c r="A24" s="9">
        <v>6</v>
      </c>
      <c r="B24" s="24" t="str">
        <f t="shared" si="14"/>
        <v/>
      </c>
      <c r="C24" s="23"/>
      <c r="D24" s="51"/>
      <c r="E24" s="24"/>
      <c r="F24" s="24"/>
      <c r="G24" s="24"/>
      <c r="H24" s="24"/>
      <c r="I24" s="25"/>
      <c r="J24" s="24"/>
      <c r="K24" s="26"/>
      <c r="L24" s="29"/>
      <c r="M24" s="27"/>
      <c r="N24" s="28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30"/>
      <c r="Z24" s="29"/>
      <c r="AA24" s="29" t="str">
        <f t="shared" si="15"/>
        <v/>
      </c>
      <c r="AB24" s="7">
        <f t="shared" si="16"/>
        <v>0</v>
      </c>
      <c r="AC24" s="7">
        <f t="shared" si="17"/>
        <v>0</v>
      </c>
      <c r="AD24" s="7">
        <f t="shared" si="18"/>
        <v>0</v>
      </c>
      <c r="AE24" s="7">
        <f t="shared" si="19"/>
        <v>0</v>
      </c>
      <c r="AF24" s="11" t="str">
        <f t="shared" si="83"/>
        <v/>
      </c>
      <c r="AG24" s="13">
        <f t="shared" si="20"/>
        <v>0</v>
      </c>
      <c r="AH24" s="7" t="str">
        <f t="shared" si="21"/>
        <v/>
      </c>
      <c r="AI24" s="11" t="str">
        <f t="shared" si="84"/>
        <v/>
      </c>
      <c r="AJ24" s="11" t="str">
        <f t="array" ref="AJ24">IF(OR(AI24=$AI$19:AI23),"",AI24)</f>
        <v/>
      </c>
      <c r="AK24" s="11" t="str">
        <f t="shared" si="22"/>
        <v/>
      </c>
      <c r="AL24" t="str">
        <f t="array" ref="AL24">IF(OR(AK24=$AK$19:AK23),"",AK24)</f>
        <v/>
      </c>
      <c r="AM24" s="13">
        <f t="shared" si="23"/>
        <v>0</v>
      </c>
      <c r="AN24" s="13">
        <f t="shared" si="24"/>
        <v>0</v>
      </c>
      <c r="AO24" s="13">
        <f t="shared" si="25"/>
        <v>0</v>
      </c>
      <c r="AP24" s="13">
        <f t="shared" si="26"/>
        <v>0</v>
      </c>
      <c r="AQ24" s="13">
        <f t="shared" si="27"/>
        <v>0</v>
      </c>
      <c r="AR24" s="13">
        <f t="shared" si="28"/>
        <v>0</v>
      </c>
      <c r="AS24" s="13">
        <f t="shared" si="29"/>
        <v>0</v>
      </c>
      <c r="AT24" s="13">
        <f t="shared" si="30"/>
        <v>0</v>
      </c>
      <c r="AU24" s="13">
        <f t="shared" si="31"/>
        <v>0</v>
      </c>
      <c r="AV24" s="13">
        <f t="shared" si="32"/>
        <v>0</v>
      </c>
      <c r="AW24" s="10" t="s">
        <v>57</v>
      </c>
      <c r="AX24" s="13">
        <f t="shared" si="33"/>
        <v>0</v>
      </c>
      <c r="AY24" s="13">
        <f t="shared" si="34"/>
        <v>0</v>
      </c>
      <c r="AZ24" s="13">
        <f t="shared" si="35"/>
        <v>0</v>
      </c>
      <c r="BA24" s="13">
        <f t="shared" si="36"/>
        <v>0</v>
      </c>
      <c r="BB24" s="13">
        <f t="shared" si="37"/>
        <v>0</v>
      </c>
      <c r="BC24" s="13">
        <f t="shared" si="38"/>
        <v>0</v>
      </c>
      <c r="BD24" s="13">
        <f t="shared" si="39"/>
        <v>0</v>
      </c>
      <c r="BE24" s="13">
        <f t="shared" si="40"/>
        <v>0</v>
      </c>
      <c r="BF24" s="13">
        <f t="shared" si="41"/>
        <v>0</v>
      </c>
      <c r="BG24" s="13">
        <f t="shared" si="42"/>
        <v>0</v>
      </c>
      <c r="BH24" s="13">
        <f t="shared" si="43"/>
        <v>0</v>
      </c>
      <c r="BI24" s="13">
        <f t="shared" si="44"/>
        <v>0</v>
      </c>
      <c r="BJ24" s="13">
        <f t="shared" si="45"/>
        <v>0</v>
      </c>
      <c r="BK24" s="13">
        <f t="shared" si="46"/>
        <v>0</v>
      </c>
      <c r="BL24" s="13">
        <f t="shared" si="47"/>
        <v>0</v>
      </c>
      <c r="BM24" s="13">
        <f t="shared" si="48"/>
        <v>0</v>
      </c>
      <c r="BN24" s="13">
        <f t="shared" si="49"/>
        <v>0</v>
      </c>
      <c r="BO24" s="13">
        <f t="shared" si="50"/>
        <v>0</v>
      </c>
      <c r="BP24" s="13">
        <f t="shared" si="51"/>
        <v>0</v>
      </c>
      <c r="BQ24" s="13">
        <f t="shared" si="52"/>
        <v>0</v>
      </c>
      <c r="BR24" s="13">
        <f t="shared" si="53"/>
        <v>0</v>
      </c>
      <c r="BS24" s="13">
        <f t="shared" si="54"/>
        <v>0</v>
      </c>
      <c r="BT24" s="31">
        <f t="shared" si="55"/>
        <v>0</v>
      </c>
      <c r="BU24" s="31">
        <f t="shared" si="56"/>
        <v>0</v>
      </c>
      <c r="BV24" s="31">
        <f t="shared" si="57"/>
        <v>0</v>
      </c>
      <c r="BW24" s="31">
        <f t="shared" si="58"/>
        <v>0</v>
      </c>
      <c r="BX24" s="31">
        <f t="shared" si="59"/>
        <v>0</v>
      </c>
      <c r="BY24" s="31">
        <f t="shared" si="60"/>
        <v>0</v>
      </c>
      <c r="BZ24" s="31">
        <f t="shared" si="61"/>
        <v>0</v>
      </c>
      <c r="CA24" s="31">
        <f t="shared" si="62"/>
        <v>0</v>
      </c>
      <c r="CB24" s="31">
        <f t="shared" si="63"/>
        <v>0</v>
      </c>
      <c r="CC24" s="31">
        <f t="shared" si="64"/>
        <v>0</v>
      </c>
      <c r="CD24" s="31">
        <f t="shared" si="65"/>
        <v>0</v>
      </c>
      <c r="CE24" s="37">
        <f t="array" ref="CE24">MIN(IF(JPRL=AI24,$AG$19:$AG$1018))</f>
        <v>0</v>
      </c>
      <c r="CF24" s="37">
        <f t="array" ref="CF24">MAX(IF(JPRL=AI24,$AG$19:$AG$1018))</f>
        <v>0</v>
      </c>
      <c r="CG24" s="36">
        <f t="shared" si="66"/>
        <v>0</v>
      </c>
      <c r="CI24" s="40">
        <f t="shared" si="67"/>
        <v>0</v>
      </c>
      <c r="CJ24" s="40">
        <f t="shared" si="4"/>
        <v>0</v>
      </c>
      <c r="CK24" s="40">
        <f t="shared" si="5"/>
        <v>0</v>
      </c>
      <c r="CL24" s="40">
        <f t="shared" si="6"/>
        <v>0</v>
      </c>
      <c r="CM24" s="40">
        <f t="shared" si="7"/>
        <v>0</v>
      </c>
      <c r="CN24" s="40">
        <f t="shared" si="8"/>
        <v>0</v>
      </c>
      <c r="CO24" s="40">
        <f t="shared" si="9"/>
        <v>0</v>
      </c>
      <c r="CP24" s="40">
        <f t="shared" si="10"/>
        <v>0</v>
      </c>
      <c r="CQ24" s="40">
        <f t="shared" si="11"/>
        <v>0</v>
      </c>
      <c r="CR24" s="40">
        <f t="shared" si="12"/>
        <v>0</v>
      </c>
      <c r="CS24" s="40">
        <f t="shared" si="13"/>
        <v>0</v>
      </c>
      <c r="CT24" s="41">
        <f t="shared" si="68"/>
        <v>0</v>
      </c>
      <c r="CU24" s="41">
        <f t="shared" si="69"/>
        <v>0</v>
      </c>
      <c r="CV24" s="41">
        <f t="shared" si="70"/>
        <v>0</v>
      </c>
      <c r="CW24" s="41">
        <f t="shared" si="71"/>
        <v>0</v>
      </c>
      <c r="CX24" s="41">
        <f t="shared" si="72"/>
        <v>0</v>
      </c>
      <c r="CY24" s="41">
        <f t="shared" si="73"/>
        <v>0</v>
      </c>
      <c r="CZ24" s="41">
        <f t="shared" si="74"/>
        <v>0</v>
      </c>
      <c r="DA24" s="41">
        <f t="shared" si="75"/>
        <v>0</v>
      </c>
      <c r="DB24" s="41">
        <f t="shared" si="76"/>
        <v>0</v>
      </c>
      <c r="DC24" s="41">
        <f t="shared" si="77"/>
        <v>0</v>
      </c>
      <c r="DD24" s="7">
        <f t="shared" si="78"/>
        <v>0</v>
      </c>
      <c r="DE24" s="7">
        <f t="shared" si="79"/>
        <v>0</v>
      </c>
      <c r="DF24" s="7">
        <f t="shared" si="80"/>
        <v>0</v>
      </c>
      <c r="DH24" s="49" t="s">
        <v>136</v>
      </c>
      <c r="DI24" s="49" t="s">
        <v>137</v>
      </c>
      <c r="DJ24" s="7">
        <f t="shared" si="81"/>
        <v>0</v>
      </c>
      <c r="DK24" s="7">
        <f t="shared" si="82"/>
        <v>0</v>
      </c>
    </row>
    <row r="25" spans="1:115" ht="26.25" customHeight="1" x14ac:dyDescent="0.25">
      <c r="A25" s="9">
        <v>7</v>
      </c>
      <c r="B25" s="24" t="str">
        <f t="shared" si="14"/>
        <v/>
      </c>
      <c r="C25" s="23"/>
      <c r="D25" s="51"/>
      <c r="E25" s="24"/>
      <c r="F25" s="24"/>
      <c r="G25" s="24"/>
      <c r="H25" s="24"/>
      <c r="I25" s="25"/>
      <c r="J25" s="24"/>
      <c r="K25" s="26"/>
      <c r="L25" s="29"/>
      <c r="M25" s="27"/>
      <c r="N25" s="28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30"/>
      <c r="Z25" s="29"/>
      <c r="AA25" s="29" t="str">
        <f t="shared" si="15"/>
        <v/>
      </c>
      <c r="AB25" s="7">
        <f t="shared" si="16"/>
        <v>0</v>
      </c>
      <c r="AC25" s="7">
        <f t="shared" si="17"/>
        <v>0</v>
      </c>
      <c r="AD25" s="7">
        <f t="shared" si="18"/>
        <v>0</v>
      </c>
      <c r="AE25" s="7">
        <f t="shared" si="19"/>
        <v>0</v>
      </c>
      <c r="AF25" s="11" t="str">
        <f t="shared" si="83"/>
        <v/>
      </c>
      <c r="AG25" s="13">
        <f t="shared" si="20"/>
        <v>0</v>
      </c>
      <c r="AH25" s="7" t="str">
        <f t="shared" si="21"/>
        <v/>
      </c>
      <c r="AI25" s="11" t="str">
        <f t="shared" si="84"/>
        <v/>
      </c>
      <c r="AJ25" s="11" t="str">
        <f t="array" ref="AJ25">IF(OR(AI25=$AI$19:AI24),"",AI25)</f>
        <v/>
      </c>
      <c r="AK25" s="11" t="str">
        <f t="shared" si="22"/>
        <v/>
      </c>
      <c r="AL25" t="str">
        <f t="array" ref="AL25">IF(OR(AK25=$AK$19:AK24),"",AK25)</f>
        <v/>
      </c>
      <c r="AM25" s="13">
        <f t="shared" si="23"/>
        <v>0</v>
      </c>
      <c r="AN25" s="13">
        <f t="shared" si="24"/>
        <v>0</v>
      </c>
      <c r="AO25" s="13">
        <f t="shared" si="25"/>
        <v>0</v>
      </c>
      <c r="AP25" s="13">
        <f t="shared" si="26"/>
        <v>0</v>
      </c>
      <c r="AQ25" s="13">
        <f t="shared" si="27"/>
        <v>0</v>
      </c>
      <c r="AR25" s="13">
        <f t="shared" si="28"/>
        <v>0</v>
      </c>
      <c r="AS25" s="13">
        <f t="shared" si="29"/>
        <v>0</v>
      </c>
      <c r="AT25" s="13">
        <f t="shared" si="30"/>
        <v>0</v>
      </c>
      <c r="AU25" s="13">
        <f t="shared" si="31"/>
        <v>0</v>
      </c>
      <c r="AV25" s="13">
        <f t="shared" si="32"/>
        <v>0</v>
      </c>
      <c r="AW25" s="10" t="s">
        <v>58</v>
      </c>
      <c r="AX25" s="13">
        <f t="shared" si="33"/>
        <v>0</v>
      </c>
      <c r="AY25" s="13">
        <f t="shared" si="34"/>
        <v>0</v>
      </c>
      <c r="AZ25" s="13">
        <f t="shared" si="35"/>
        <v>0</v>
      </c>
      <c r="BA25" s="13">
        <f t="shared" si="36"/>
        <v>0</v>
      </c>
      <c r="BB25" s="13">
        <f t="shared" si="37"/>
        <v>0</v>
      </c>
      <c r="BC25" s="13">
        <f t="shared" si="38"/>
        <v>0</v>
      </c>
      <c r="BD25" s="13">
        <f t="shared" si="39"/>
        <v>0</v>
      </c>
      <c r="BE25" s="13">
        <f t="shared" si="40"/>
        <v>0</v>
      </c>
      <c r="BF25" s="13">
        <f t="shared" si="41"/>
        <v>0</v>
      </c>
      <c r="BG25" s="13">
        <f t="shared" si="42"/>
        <v>0</v>
      </c>
      <c r="BH25" s="13">
        <f t="shared" si="43"/>
        <v>0</v>
      </c>
      <c r="BI25" s="13">
        <f t="shared" si="44"/>
        <v>0</v>
      </c>
      <c r="BJ25" s="13">
        <f t="shared" si="45"/>
        <v>0</v>
      </c>
      <c r="BK25" s="13">
        <f t="shared" si="46"/>
        <v>0</v>
      </c>
      <c r="BL25" s="13">
        <f t="shared" si="47"/>
        <v>0</v>
      </c>
      <c r="BM25" s="13">
        <f t="shared" si="48"/>
        <v>0</v>
      </c>
      <c r="BN25" s="13">
        <f t="shared" si="49"/>
        <v>0</v>
      </c>
      <c r="BO25" s="13">
        <f t="shared" si="50"/>
        <v>0</v>
      </c>
      <c r="BP25" s="13">
        <f t="shared" si="51"/>
        <v>0</v>
      </c>
      <c r="BQ25" s="13">
        <f t="shared" si="52"/>
        <v>0</v>
      </c>
      <c r="BR25" s="13">
        <f t="shared" si="53"/>
        <v>0</v>
      </c>
      <c r="BS25" s="13">
        <f t="shared" si="54"/>
        <v>0</v>
      </c>
      <c r="BT25" s="31">
        <f t="shared" si="55"/>
        <v>0</v>
      </c>
      <c r="BU25" s="31">
        <f t="shared" si="56"/>
        <v>0</v>
      </c>
      <c r="BV25" s="31">
        <f t="shared" si="57"/>
        <v>0</v>
      </c>
      <c r="BW25" s="31">
        <f t="shared" si="58"/>
        <v>0</v>
      </c>
      <c r="BX25" s="31">
        <f t="shared" si="59"/>
        <v>0</v>
      </c>
      <c r="BY25" s="31">
        <f t="shared" si="60"/>
        <v>0</v>
      </c>
      <c r="BZ25" s="31">
        <f t="shared" si="61"/>
        <v>0</v>
      </c>
      <c r="CA25" s="31">
        <f t="shared" si="62"/>
        <v>0</v>
      </c>
      <c r="CB25" s="31">
        <f t="shared" si="63"/>
        <v>0</v>
      </c>
      <c r="CC25" s="31">
        <f t="shared" si="64"/>
        <v>0</v>
      </c>
      <c r="CD25" s="31">
        <f t="shared" si="65"/>
        <v>0</v>
      </c>
      <c r="CE25" s="37">
        <f t="array" ref="CE25">MIN(IF(JPRL=AI25,$AG$19:$AG$1018))</f>
        <v>0</v>
      </c>
      <c r="CF25" s="37">
        <f t="array" ref="CF25">MAX(IF(JPRL=AI25,$AG$19:$AG$1018))</f>
        <v>0</v>
      </c>
      <c r="CG25" s="36">
        <f t="shared" si="66"/>
        <v>0</v>
      </c>
      <c r="CI25" s="40">
        <f t="shared" si="67"/>
        <v>0</v>
      </c>
      <c r="CJ25" s="40">
        <f t="shared" si="4"/>
        <v>0</v>
      </c>
      <c r="CK25" s="40">
        <f t="shared" si="5"/>
        <v>0</v>
      </c>
      <c r="CL25" s="40">
        <f t="shared" si="6"/>
        <v>0</v>
      </c>
      <c r="CM25" s="40">
        <f t="shared" si="7"/>
        <v>0</v>
      </c>
      <c r="CN25" s="40">
        <f t="shared" si="8"/>
        <v>0</v>
      </c>
      <c r="CO25" s="40">
        <f t="shared" si="9"/>
        <v>0</v>
      </c>
      <c r="CP25" s="40">
        <f t="shared" si="10"/>
        <v>0</v>
      </c>
      <c r="CQ25" s="40">
        <f t="shared" si="11"/>
        <v>0</v>
      </c>
      <c r="CR25" s="40">
        <f t="shared" si="12"/>
        <v>0</v>
      </c>
      <c r="CS25" s="40">
        <f t="shared" si="13"/>
        <v>0</v>
      </c>
      <c r="CT25" s="41">
        <f t="shared" si="68"/>
        <v>0</v>
      </c>
      <c r="CU25" s="41">
        <f t="shared" si="69"/>
        <v>0</v>
      </c>
      <c r="CV25" s="41">
        <f t="shared" si="70"/>
        <v>0</v>
      </c>
      <c r="CW25" s="41">
        <f t="shared" si="71"/>
        <v>0</v>
      </c>
      <c r="CX25" s="41">
        <f t="shared" si="72"/>
        <v>0</v>
      </c>
      <c r="CY25" s="41">
        <f t="shared" si="73"/>
        <v>0</v>
      </c>
      <c r="CZ25" s="41">
        <f t="shared" si="74"/>
        <v>0</v>
      </c>
      <c r="DA25" s="41">
        <f t="shared" si="75"/>
        <v>0</v>
      </c>
      <c r="DB25" s="41">
        <f t="shared" si="76"/>
        <v>0</v>
      </c>
      <c r="DC25" s="41">
        <f t="shared" si="77"/>
        <v>0</v>
      </c>
      <c r="DD25" s="7">
        <f t="shared" si="78"/>
        <v>0</v>
      </c>
      <c r="DE25" s="7">
        <f t="shared" si="79"/>
        <v>0</v>
      </c>
      <c r="DF25" s="7">
        <f t="shared" si="80"/>
        <v>0</v>
      </c>
      <c r="DH25" s="49" t="s">
        <v>138</v>
      </c>
      <c r="DI25" s="49" t="s">
        <v>139</v>
      </c>
      <c r="DJ25" s="7">
        <f t="shared" si="81"/>
        <v>0</v>
      </c>
      <c r="DK25" s="7">
        <f t="shared" si="82"/>
        <v>0</v>
      </c>
    </row>
    <row r="26" spans="1:115" ht="26.25" customHeight="1" x14ac:dyDescent="0.25">
      <c r="A26" s="9">
        <v>8</v>
      </c>
      <c r="B26" s="24" t="str">
        <f t="shared" si="14"/>
        <v/>
      </c>
      <c r="C26" s="23"/>
      <c r="D26" s="51"/>
      <c r="E26" s="24"/>
      <c r="F26" s="24"/>
      <c r="G26" s="24"/>
      <c r="H26" s="24"/>
      <c r="I26" s="25"/>
      <c r="J26" s="24"/>
      <c r="K26" s="26"/>
      <c r="L26" s="29"/>
      <c r="M26" s="27"/>
      <c r="N26" s="28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30"/>
      <c r="Z26" s="29"/>
      <c r="AA26" s="29" t="str">
        <f t="shared" si="15"/>
        <v/>
      </c>
      <c r="AB26" s="7">
        <f t="shared" si="16"/>
        <v>0</v>
      </c>
      <c r="AC26" s="7">
        <f t="shared" si="17"/>
        <v>0</v>
      </c>
      <c r="AD26" s="7">
        <f t="shared" si="18"/>
        <v>0</v>
      </c>
      <c r="AE26" s="7">
        <f t="shared" si="19"/>
        <v>0</v>
      </c>
      <c r="AF26" s="11" t="str">
        <f t="shared" si="83"/>
        <v/>
      </c>
      <c r="AG26" s="13">
        <f t="shared" si="20"/>
        <v>0</v>
      </c>
      <c r="AH26" s="7" t="str">
        <f t="shared" si="21"/>
        <v/>
      </c>
      <c r="AI26" s="11" t="str">
        <f t="shared" si="84"/>
        <v/>
      </c>
      <c r="AJ26" s="11" t="str">
        <f t="array" ref="AJ26">IF(OR(AI26=$AI$19:AI25),"",AI26)</f>
        <v/>
      </c>
      <c r="AK26" s="11" t="str">
        <f t="shared" si="22"/>
        <v/>
      </c>
      <c r="AL26" t="str">
        <f t="array" ref="AL26">IF(OR(AK26=$AK$19:AK25),"",AK26)</f>
        <v/>
      </c>
      <c r="AM26" s="13">
        <f t="shared" si="23"/>
        <v>0</v>
      </c>
      <c r="AN26" s="13">
        <f t="shared" si="24"/>
        <v>0</v>
      </c>
      <c r="AO26" s="13">
        <f t="shared" si="25"/>
        <v>0</v>
      </c>
      <c r="AP26" s="13">
        <f t="shared" si="26"/>
        <v>0</v>
      </c>
      <c r="AQ26" s="13">
        <f t="shared" si="27"/>
        <v>0</v>
      </c>
      <c r="AR26" s="13">
        <f t="shared" si="28"/>
        <v>0</v>
      </c>
      <c r="AS26" s="13">
        <f t="shared" si="29"/>
        <v>0</v>
      </c>
      <c r="AT26" s="13">
        <f t="shared" si="30"/>
        <v>0</v>
      </c>
      <c r="AU26" s="13">
        <f t="shared" si="31"/>
        <v>0</v>
      </c>
      <c r="AV26" s="13">
        <f t="shared" si="32"/>
        <v>0</v>
      </c>
      <c r="AW26" s="10" t="s">
        <v>59</v>
      </c>
      <c r="AX26" s="13">
        <f t="shared" si="33"/>
        <v>0</v>
      </c>
      <c r="AY26" s="13">
        <f t="shared" si="34"/>
        <v>0</v>
      </c>
      <c r="AZ26" s="13">
        <f t="shared" si="35"/>
        <v>0</v>
      </c>
      <c r="BA26" s="13">
        <f t="shared" si="36"/>
        <v>0</v>
      </c>
      <c r="BB26" s="13">
        <f t="shared" si="37"/>
        <v>0</v>
      </c>
      <c r="BC26" s="13">
        <f t="shared" si="38"/>
        <v>0</v>
      </c>
      <c r="BD26" s="13">
        <f t="shared" si="39"/>
        <v>0</v>
      </c>
      <c r="BE26" s="13">
        <f t="shared" si="40"/>
        <v>0</v>
      </c>
      <c r="BF26" s="13">
        <f t="shared" si="41"/>
        <v>0</v>
      </c>
      <c r="BG26" s="13">
        <f t="shared" si="42"/>
        <v>0</v>
      </c>
      <c r="BH26" s="13">
        <f t="shared" si="43"/>
        <v>0</v>
      </c>
      <c r="BI26" s="13">
        <f t="shared" si="44"/>
        <v>0</v>
      </c>
      <c r="BJ26" s="13">
        <f t="shared" si="45"/>
        <v>0</v>
      </c>
      <c r="BK26" s="13">
        <f t="shared" si="46"/>
        <v>0</v>
      </c>
      <c r="BL26" s="13">
        <f t="shared" si="47"/>
        <v>0</v>
      </c>
      <c r="BM26" s="13">
        <f t="shared" si="48"/>
        <v>0</v>
      </c>
      <c r="BN26" s="13">
        <f t="shared" si="49"/>
        <v>0</v>
      </c>
      <c r="BO26" s="13">
        <f t="shared" si="50"/>
        <v>0</v>
      </c>
      <c r="BP26" s="13">
        <f t="shared" si="51"/>
        <v>0</v>
      </c>
      <c r="BQ26" s="13">
        <f t="shared" si="52"/>
        <v>0</v>
      </c>
      <c r="BR26" s="13">
        <f t="shared" si="53"/>
        <v>0</v>
      </c>
      <c r="BS26" s="13">
        <f t="shared" si="54"/>
        <v>0</v>
      </c>
      <c r="BT26" s="31">
        <f t="shared" si="55"/>
        <v>0</v>
      </c>
      <c r="BU26" s="31">
        <f t="shared" si="56"/>
        <v>0</v>
      </c>
      <c r="BV26" s="31">
        <f t="shared" si="57"/>
        <v>0</v>
      </c>
      <c r="BW26" s="31">
        <f t="shared" si="58"/>
        <v>0</v>
      </c>
      <c r="BX26" s="31">
        <f t="shared" si="59"/>
        <v>0</v>
      </c>
      <c r="BY26" s="31">
        <f t="shared" si="60"/>
        <v>0</v>
      </c>
      <c r="BZ26" s="31">
        <f t="shared" si="61"/>
        <v>0</v>
      </c>
      <c r="CA26" s="31">
        <f t="shared" si="62"/>
        <v>0</v>
      </c>
      <c r="CB26" s="31">
        <f t="shared" si="63"/>
        <v>0</v>
      </c>
      <c r="CC26" s="31">
        <f t="shared" si="64"/>
        <v>0</v>
      </c>
      <c r="CD26" s="31">
        <f t="shared" si="65"/>
        <v>0</v>
      </c>
      <c r="CE26" s="37">
        <f t="array" ref="CE26">MIN(IF(JPRL=AI26,$AG$19:$AG$1018))</f>
        <v>0</v>
      </c>
      <c r="CF26" s="37">
        <f t="array" ref="CF26">MAX(IF(JPRL=AI26,$AG$19:$AG$1018))</f>
        <v>0</v>
      </c>
      <c r="CG26" s="36">
        <f t="shared" si="66"/>
        <v>0</v>
      </c>
      <c r="CI26" s="40">
        <f t="shared" si="67"/>
        <v>0</v>
      </c>
      <c r="CJ26" s="40">
        <f t="shared" si="4"/>
        <v>0</v>
      </c>
      <c r="CK26" s="40">
        <f t="shared" si="5"/>
        <v>0</v>
      </c>
      <c r="CL26" s="40">
        <f t="shared" si="6"/>
        <v>0</v>
      </c>
      <c r="CM26" s="40">
        <f t="shared" si="7"/>
        <v>0</v>
      </c>
      <c r="CN26" s="40">
        <f t="shared" si="8"/>
        <v>0</v>
      </c>
      <c r="CO26" s="40">
        <f t="shared" si="9"/>
        <v>0</v>
      </c>
      <c r="CP26" s="40">
        <f t="shared" si="10"/>
        <v>0</v>
      </c>
      <c r="CQ26" s="40">
        <f t="shared" si="11"/>
        <v>0</v>
      </c>
      <c r="CR26" s="40">
        <f t="shared" si="12"/>
        <v>0</v>
      </c>
      <c r="CS26" s="40">
        <f t="shared" si="13"/>
        <v>0</v>
      </c>
      <c r="CT26" s="41">
        <f t="shared" si="68"/>
        <v>0</v>
      </c>
      <c r="CU26" s="41">
        <f t="shared" si="69"/>
        <v>0</v>
      </c>
      <c r="CV26" s="41">
        <f t="shared" si="70"/>
        <v>0</v>
      </c>
      <c r="CW26" s="41">
        <f t="shared" si="71"/>
        <v>0</v>
      </c>
      <c r="CX26" s="41">
        <f t="shared" si="72"/>
        <v>0</v>
      </c>
      <c r="CY26" s="41">
        <f t="shared" si="73"/>
        <v>0</v>
      </c>
      <c r="CZ26" s="41">
        <f t="shared" si="74"/>
        <v>0</v>
      </c>
      <c r="DA26" s="41">
        <f t="shared" si="75"/>
        <v>0</v>
      </c>
      <c r="DB26" s="41">
        <f t="shared" si="76"/>
        <v>0</v>
      </c>
      <c r="DC26" s="41">
        <f t="shared" si="77"/>
        <v>0</v>
      </c>
      <c r="DD26" s="7">
        <f t="shared" si="78"/>
        <v>0</v>
      </c>
      <c r="DE26" s="7">
        <f t="shared" si="79"/>
        <v>0</v>
      </c>
      <c r="DF26" s="7">
        <f t="shared" si="80"/>
        <v>0</v>
      </c>
      <c r="DH26" s="49" t="s">
        <v>140</v>
      </c>
      <c r="DI26" s="49" t="s">
        <v>141</v>
      </c>
      <c r="DJ26" s="7">
        <f t="shared" si="81"/>
        <v>0</v>
      </c>
      <c r="DK26" s="7">
        <f t="shared" si="82"/>
        <v>0</v>
      </c>
    </row>
    <row r="27" spans="1:115" ht="26.25" customHeight="1" x14ac:dyDescent="0.25">
      <c r="A27" s="9">
        <v>9</v>
      </c>
      <c r="B27" s="24" t="str">
        <f t="shared" si="14"/>
        <v/>
      </c>
      <c r="C27" s="23"/>
      <c r="D27" s="51"/>
      <c r="E27" s="24"/>
      <c r="F27" s="24"/>
      <c r="G27" s="24"/>
      <c r="H27" s="24"/>
      <c r="I27" s="25"/>
      <c r="J27" s="24"/>
      <c r="K27" s="26"/>
      <c r="L27" s="29"/>
      <c r="M27" s="27"/>
      <c r="N27" s="28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30"/>
      <c r="Z27" s="29"/>
      <c r="AA27" s="29" t="str">
        <f t="shared" si="15"/>
        <v/>
      </c>
      <c r="AB27" s="7">
        <f t="shared" si="16"/>
        <v>0</v>
      </c>
      <c r="AC27" s="7">
        <f t="shared" si="17"/>
        <v>0</v>
      </c>
      <c r="AD27" s="7">
        <f t="shared" si="18"/>
        <v>0</v>
      </c>
      <c r="AE27" s="7">
        <f t="shared" si="19"/>
        <v>0</v>
      </c>
      <c r="AF27" s="11" t="str">
        <f t="shared" si="83"/>
        <v/>
      </c>
      <c r="AG27" s="13">
        <f t="shared" si="20"/>
        <v>0</v>
      </c>
      <c r="AH27" s="7" t="str">
        <f t="shared" si="21"/>
        <v/>
      </c>
      <c r="AI27" s="11" t="str">
        <f t="shared" si="84"/>
        <v/>
      </c>
      <c r="AJ27" s="11" t="str">
        <f t="array" ref="AJ27">IF(OR(AI27=$AI$19:AI26),"",AI27)</f>
        <v/>
      </c>
      <c r="AK27" s="11" t="str">
        <f t="shared" si="22"/>
        <v/>
      </c>
      <c r="AL27" t="str">
        <f t="array" ref="AL27">IF(OR(AK27=$AK$19:AK26),"",AK27)</f>
        <v/>
      </c>
      <c r="AM27" s="13">
        <f t="shared" si="23"/>
        <v>0</v>
      </c>
      <c r="AN27" s="13">
        <f t="shared" si="24"/>
        <v>0</v>
      </c>
      <c r="AO27" s="13">
        <f t="shared" si="25"/>
        <v>0</v>
      </c>
      <c r="AP27" s="13">
        <f t="shared" si="26"/>
        <v>0</v>
      </c>
      <c r="AQ27" s="13">
        <f t="shared" si="27"/>
        <v>0</v>
      </c>
      <c r="AR27" s="13">
        <f t="shared" si="28"/>
        <v>0</v>
      </c>
      <c r="AS27" s="13">
        <f t="shared" si="29"/>
        <v>0</v>
      </c>
      <c r="AT27" s="13">
        <f t="shared" si="30"/>
        <v>0</v>
      </c>
      <c r="AU27" s="13">
        <f t="shared" si="31"/>
        <v>0</v>
      </c>
      <c r="AV27" s="13">
        <f t="shared" si="32"/>
        <v>0</v>
      </c>
      <c r="AW27" s="10" t="s">
        <v>60</v>
      </c>
      <c r="AX27" s="13">
        <f t="shared" si="33"/>
        <v>0</v>
      </c>
      <c r="AY27" s="13">
        <f t="shared" si="34"/>
        <v>0</v>
      </c>
      <c r="AZ27" s="13">
        <f t="shared" si="35"/>
        <v>0</v>
      </c>
      <c r="BA27" s="13">
        <f t="shared" si="36"/>
        <v>0</v>
      </c>
      <c r="BB27" s="13">
        <f t="shared" si="37"/>
        <v>0</v>
      </c>
      <c r="BC27" s="13">
        <f t="shared" si="38"/>
        <v>0</v>
      </c>
      <c r="BD27" s="13">
        <f t="shared" si="39"/>
        <v>0</v>
      </c>
      <c r="BE27" s="13">
        <f t="shared" si="40"/>
        <v>0</v>
      </c>
      <c r="BF27" s="13">
        <f t="shared" si="41"/>
        <v>0</v>
      </c>
      <c r="BG27" s="13">
        <f t="shared" si="42"/>
        <v>0</v>
      </c>
      <c r="BH27" s="13">
        <f t="shared" si="43"/>
        <v>0</v>
      </c>
      <c r="BI27" s="13">
        <f t="shared" si="44"/>
        <v>0</v>
      </c>
      <c r="BJ27" s="13">
        <f t="shared" si="45"/>
        <v>0</v>
      </c>
      <c r="BK27" s="13">
        <f t="shared" si="46"/>
        <v>0</v>
      </c>
      <c r="BL27" s="13">
        <f t="shared" si="47"/>
        <v>0</v>
      </c>
      <c r="BM27" s="13">
        <f t="shared" si="48"/>
        <v>0</v>
      </c>
      <c r="BN27" s="13">
        <f t="shared" si="49"/>
        <v>0</v>
      </c>
      <c r="BO27" s="13">
        <f t="shared" si="50"/>
        <v>0</v>
      </c>
      <c r="BP27" s="13">
        <f t="shared" si="51"/>
        <v>0</v>
      </c>
      <c r="BQ27" s="13">
        <f t="shared" si="52"/>
        <v>0</v>
      </c>
      <c r="BR27" s="13">
        <f t="shared" si="53"/>
        <v>0</v>
      </c>
      <c r="BS27" s="13">
        <f t="shared" si="54"/>
        <v>0</v>
      </c>
      <c r="BT27" s="31">
        <f t="shared" si="55"/>
        <v>0</v>
      </c>
      <c r="BU27" s="31">
        <f t="shared" si="56"/>
        <v>0</v>
      </c>
      <c r="BV27" s="31">
        <f t="shared" si="57"/>
        <v>0</v>
      </c>
      <c r="BW27" s="31">
        <f t="shared" si="58"/>
        <v>0</v>
      </c>
      <c r="BX27" s="31">
        <f t="shared" si="59"/>
        <v>0</v>
      </c>
      <c r="BY27" s="31">
        <f t="shared" si="60"/>
        <v>0</v>
      </c>
      <c r="BZ27" s="31">
        <f t="shared" si="61"/>
        <v>0</v>
      </c>
      <c r="CA27" s="31">
        <f t="shared" si="62"/>
        <v>0</v>
      </c>
      <c r="CB27" s="31">
        <f t="shared" si="63"/>
        <v>0</v>
      </c>
      <c r="CC27" s="31">
        <f t="shared" si="64"/>
        <v>0</v>
      </c>
      <c r="CD27" s="31">
        <f t="shared" si="65"/>
        <v>0</v>
      </c>
      <c r="CE27" s="37">
        <f t="array" ref="CE27">MIN(IF(JPRL=AI27,$AG$19:$AG$1018))</f>
        <v>0</v>
      </c>
      <c r="CF27" s="37">
        <f t="array" ref="CF27">MAX(IF(JPRL=AI27,$AG$19:$AG$1018))</f>
        <v>0</v>
      </c>
      <c r="CG27" s="36">
        <f t="shared" si="66"/>
        <v>0</v>
      </c>
      <c r="CI27" s="40">
        <f t="shared" si="67"/>
        <v>0</v>
      </c>
      <c r="CJ27" s="40">
        <f t="shared" si="4"/>
        <v>0</v>
      </c>
      <c r="CK27" s="40">
        <f t="shared" si="5"/>
        <v>0</v>
      </c>
      <c r="CL27" s="40">
        <f t="shared" si="6"/>
        <v>0</v>
      </c>
      <c r="CM27" s="40">
        <f t="shared" si="7"/>
        <v>0</v>
      </c>
      <c r="CN27" s="40">
        <f t="shared" si="8"/>
        <v>0</v>
      </c>
      <c r="CO27" s="40">
        <f t="shared" si="9"/>
        <v>0</v>
      </c>
      <c r="CP27" s="40">
        <f t="shared" si="10"/>
        <v>0</v>
      </c>
      <c r="CQ27" s="40">
        <f t="shared" si="11"/>
        <v>0</v>
      </c>
      <c r="CR27" s="40">
        <f t="shared" si="12"/>
        <v>0</v>
      </c>
      <c r="CS27" s="40">
        <f t="shared" si="13"/>
        <v>0</v>
      </c>
      <c r="CT27" s="41">
        <f t="shared" si="68"/>
        <v>0</v>
      </c>
      <c r="CU27" s="41">
        <f t="shared" si="69"/>
        <v>0</v>
      </c>
      <c r="CV27" s="41">
        <f t="shared" si="70"/>
        <v>0</v>
      </c>
      <c r="CW27" s="41">
        <f t="shared" si="71"/>
        <v>0</v>
      </c>
      <c r="CX27" s="41">
        <f t="shared" si="72"/>
        <v>0</v>
      </c>
      <c r="CY27" s="41">
        <f t="shared" si="73"/>
        <v>0</v>
      </c>
      <c r="CZ27" s="41">
        <f t="shared" si="74"/>
        <v>0</v>
      </c>
      <c r="DA27" s="41">
        <f t="shared" si="75"/>
        <v>0</v>
      </c>
      <c r="DB27" s="41">
        <f t="shared" si="76"/>
        <v>0</v>
      </c>
      <c r="DC27" s="41">
        <f t="shared" si="77"/>
        <v>0</v>
      </c>
      <c r="DD27" s="7">
        <f t="shared" si="78"/>
        <v>0</v>
      </c>
      <c r="DE27" s="7">
        <f t="shared" si="79"/>
        <v>0</v>
      </c>
      <c r="DF27" s="7">
        <f t="shared" si="80"/>
        <v>0</v>
      </c>
      <c r="DH27" s="49" t="s">
        <v>142</v>
      </c>
      <c r="DI27" s="49" t="s">
        <v>143</v>
      </c>
      <c r="DJ27" s="7">
        <f t="shared" si="81"/>
        <v>0</v>
      </c>
      <c r="DK27" s="7">
        <f t="shared" si="82"/>
        <v>0</v>
      </c>
    </row>
    <row r="28" spans="1:115" ht="26.25" customHeight="1" x14ac:dyDescent="0.25">
      <c r="A28" s="9">
        <v>10</v>
      </c>
      <c r="B28" s="24" t="str">
        <f t="shared" si="14"/>
        <v/>
      </c>
      <c r="C28" s="23"/>
      <c r="D28" s="51"/>
      <c r="E28" s="24"/>
      <c r="F28" s="24"/>
      <c r="G28" s="24"/>
      <c r="H28" s="24"/>
      <c r="I28" s="25"/>
      <c r="J28" s="24"/>
      <c r="K28" s="26"/>
      <c r="L28" s="29"/>
      <c r="M28" s="27"/>
      <c r="N28" s="28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30"/>
      <c r="Z28" s="29"/>
      <c r="AA28" s="29" t="str">
        <f t="shared" si="15"/>
        <v/>
      </c>
      <c r="AB28" s="7">
        <f t="shared" si="16"/>
        <v>0</v>
      </c>
      <c r="AC28" s="7">
        <f t="shared" si="17"/>
        <v>0</v>
      </c>
      <c r="AD28" s="7">
        <f t="shared" si="18"/>
        <v>0</v>
      </c>
      <c r="AE28" s="7">
        <f t="shared" si="19"/>
        <v>0</v>
      </c>
      <c r="AF28" s="11" t="str">
        <f t="shared" si="83"/>
        <v/>
      </c>
      <c r="AG28" s="13">
        <f t="shared" si="20"/>
        <v>0</v>
      </c>
      <c r="AH28" s="7" t="str">
        <f t="shared" si="21"/>
        <v/>
      </c>
      <c r="AI28" s="11" t="str">
        <f t="shared" si="84"/>
        <v/>
      </c>
      <c r="AJ28" s="11" t="str">
        <f t="array" ref="AJ28">IF(OR(AI28=$AI$19:AI27),"",AI28)</f>
        <v/>
      </c>
      <c r="AK28" s="11" t="str">
        <f t="shared" si="22"/>
        <v/>
      </c>
      <c r="AL28" t="str">
        <f t="array" ref="AL28">IF(OR(AK28=$AK$19:AK27),"",AK28)</f>
        <v/>
      </c>
      <c r="AM28" s="13">
        <f t="shared" si="23"/>
        <v>0</v>
      </c>
      <c r="AN28" s="13">
        <f t="shared" si="24"/>
        <v>0</v>
      </c>
      <c r="AO28" s="13">
        <f t="shared" si="25"/>
        <v>0</v>
      </c>
      <c r="AP28" s="13">
        <f t="shared" si="26"/>
        <v>0</v>
      </c>
      <c r="AQ28" s="13">
        <f t="shared" si="27"/>
        <v>0</v>
      </c>
      <c r="AR28" s="13">
        <f t="shared" si="28"/>
        <v>0</v>
      </c>
      <c r="AS28" s="13">
        <f t="shared" si="29"/>
        <v>0</v>
      </c>
      <c r="AT28" s="13">
        <f t="shared" si="30"/>
        <v>0</v>
      </c>
      <c r="AU28" s="13">
        <f t="shared" si="31"/>
        <v>0</v>
      </c>
      <c r="AV28" s="13">
        <f t="shared" si="32"/>
        <v>0</v>
      </c>
      <c r="AW28" s="10" t="s">
        <v>61</v>
      </c>
      <c r="AX28" s="13">
        <f t="shared" si="33"/>
        <v>0</v>
      </c>
      <c r="AY28" s="13">
        <f t="shared" si="34"/>
        <v>0</v>
      </c>
      <c r="AZ28" s="13">
        <f t="shared" si="35"/>
        <v>0</v>
      </c>
      <c r="BA28" s="13">
        <f t="shared" si="36"/>
        <v>0</v>
      </c>
      <c r="BB28" s="13">
        <f t="shared" si="37"/>
        <v>0</v>
      </c>
      <c r="BC28" s="13">
        <f t="shared" si="38"/>
        <v>0</v>
      </c>
      <c r="BD28" s="13">
        <f t="shared" si="39"/>
        <v>0</v>
      </c>
      <c r="BE28" s="13">
        <f t="shared" si="40"/>
        <v>0</v>
      </c>
      <c r="BF28" s="13">
        <f t="shared" si="41"/>
        <v>0</v>
      </c>
      <c r="BG28" s="13">
        <f t="shared" si="42"/>
        <v>0</v>
      </c>
      <c r="BH28" s="13">
        <f t="shared" si="43"/>
        <v>0</v>
      </c>
      <c r="BI28" s="13">
        <f t="shared" si="44"/>
        <v>0</v>
      </c>
      <c r="BJ28" s="13">
        <f t="shared" si="45"/>
        <v>0</v>
      </c>
      <c r="BK28" s="13">
        <f t="shared" si="46"/>
        <v>0</v>
      </c>
      <c r="BL28" s="13">
        <f t="shared" si="47"/>
        <v>0</v>
      </c>
      <c r="BM28" s="13">
        <f t="shared" si="48"/>
        <v>0</v>
      </c>
      <c r="BN28" s="13">
        <f t="shared" si="49"/>
        <v>0</v>
      </c>
      <c r="BO28" s="13">
        <f t="shared" si="50"/>
        <v>0</v>
      </c>
      <c r="BP28" s="13">
        <f t="shared" si="51"/>
        <v>0</v>
      </c>
      <c r="BQ28" s="13">
        <f t="shared" si="52"/>
        <v>0</v>
      </c>
      <c r="BR28" s="13">
        <f t="shared" si="53"/>
        <v>0</v>
      </c>
      <c r="BS28" s="13">
        <f t="shared" si="54"/>
        <v>0</v>
      </c>
      <c r="BT28" s="31">
        <f t="shared" si="55"/>
        <v>0</v>
      </c>
      <c r="BU28" s="31">
        <f t="shared" si="56"/>
        <v>0</v>
      </c>
      <c r="BV28" s="31">
        <f t="shared" si="57"/>
        <v>0</v>
      </c>
      <c r="BW28" s="31">
        <f t="shared" si="58"/>
        <v>0</v>
      </c>
      <c r="BX28" s="31">
        <f t="shared" si="59"/>
        <v>0</v>
      </c>
      <c r="BY28" s="31">
        <f t="shared" si="60"/>
        <v>0</v>
      </c>
      <c r="BZ28" s="31">
        <f t="shared" si="61"/>
        <v>0</v>
      </c>
      <c r="CA28" s="31">
        <f t="shared" si="62"/>
        <v>0</v>
      </c>
      <c r="CB28" s="31">
        <f t="shared" si="63"/>
        <v>0</v>
      </c>
      <c r="CC28" s="31">
        <f t="shared" si="64"/>
        <v>0</v>
      </c>
      <c r="CD28" s="31">
        <f t="shared" si="65"/>
        <v>0</v>
      </c>
      <c r="CE28" s="37">
        <f t="array" ref="CE28">MIN(IF(JPRL=AI28,$AG$19:$AG$1018))</f>
        <v>0</v>
      </c>
      <c r="CF28" s="37">
        <f t="array" ref="CF28">MAX(IF(JPRL=AI28,$AG$19:$AG$1018))</f>
        <v>0</v>
      </c>
      <c r="CG28" s="36">
        <f t="shared" si="66"/>
        <v>0</v>
      </c>
      <c r="CI28" s="40">
        <f t="shared" si="67"/>
        <v>0</v>
      </c>
      <c r="CJ28" s="40">
        <f t="shared" si="4"/>
        <v>0</v>
      </c>
      <c r="CK28" s="40">
        <f t="shared" si="5"/>
        <v>0</v>
      </c>
      <c r="CL28" s="40">
        <f t="shared" si="6"/>
        <v>0</v>
      </c>
      <c r="CM28" s="40">
        <f t="shared" si="7"/>
        <v>0</v>
      </c>
      <c r="CN28" s="40">
        <f t="shared" si="8"/>
        <v>0</v>
      </c>
      <c r="CO28" s="40">
        <f t="shared" si="9"/>
        <v>0</v>
      </c>
      <c r="CP28" s="40">
        <f t="shared" si="10"/>
        <v>0</v>
      </c>
      <c r="CQ28" s="40">
        <f t="shared" si="11"/>
        <v>0</v>
      </c>
      <c r="CR28" s="40">
        <f t="shared" si="12"/>
        <v>0</v>
      </c>
      <c r="CS28" s="40">
        <f t="shared" si="13"/>
        <v>0</v>
      </c>
      <c r="CT28" s="41">
        <f t="shared" si="68"/>
        <v>0</v>
      </c>
      <c r="CU28" s="41">
        <f t="shared" si="69"/>
        <v>0</v>
      </c>
      <c r="CV28" s="41">
        <f t="shared" si="70"/>
        <v>0</v>
      </c>
      <c r="CW28" s="41">
        <f t="shared" si="71"/>
        <v>0</v>
      </c>
      <c r="CX28" s="41">
        <f t="shared" si="72"/>
        <v>0</v>
      </c>
      <c r="CY28" s="41">
        <f t="shared" si="73"/>
        <v>0</v>
      </c>
      <c r="CZ28" s="41">
        <f t="shared" si="74"/>
        <v>0</v>
      </c>
      <c r="DA28" s="41">
        <f t="shared" si="75"/>
        <v>0</v>
      </c>
      <c r="DB28" s="41">
        <f t="shared" si="76"/>
        <v>0</v>
      </c>
      <c r="DC28" s="41">
        <f t="shared" si="77"/>
        <v>0</v>
      </c>
      <c r="DD28" s="7">
        <f t="shared" si="78"/>
        <v>0</v>
      </c>
      <c r="DE28" s="7">
        <f t="shared" si="79"/>
        <v>0</v>
      </c>
      <c r="DF28" s="7">
        <f t="shared" si="80"/>
        <v>0</v>
      </c>
      <c r="DH28" s="49" t="s">
        <v>144</v>
      </c>
      <c r="DI28" s="49" t="s">
        <v>145</v>
      </c>
      <c r="DJ28" s="7">
        <f t="shared" si="81"/>
        <v>0</v>
      </c>
      <c r="DK28" s="7">
        <f t="shared" si="82"/>
        <v>0</v>
      </c>
    </row>
    <row r="29" spans="1:115" ht="26.25" customHeight="1" x14ac:dyDescent="0.25">
      <c r="A29" s="9">
        <v>11</v>
      </c>
      <c r="B29" s="24" t="str">
        <f t="shared" si="14"/>
        <v/>
      </c>
      <c r="C29" s="23"/>
      <c r="D29" s="51"/>
      <c r="E29" s="24"/>
      <c r="F29" s="24"/>
      <c r="G29" s="24"/>
      <c r="H29" s="24"/>
      <c r="I29" s="25"/>
      <c r="J29" s="24"/>
      <c r="K29" s="26"/>
      <c r="L29" s="29"/>
      <c r="M29" s="27"/>
      <c r="N29" s="28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30"/>
      <c r="Z29" s="29"/>
      <c r="AA29" s="29" t="str">
        <f t="shared" si="15"/>
        <v/>
      </c>
      <c r="AB29" s="7">
        <f t="shared" si="16"/>
        <v>0</v>
      </c>
      <c r="AC29" s="7">
        <f t="shared" si="17"/>
        <v>0</v>
      </c>
      <c r="AD29" s="7">
        <f t="shared" si="18"/>
        <v>0</v>
      </c>
      <c r="AE29" s="7">
        <f t="shared" si="19"/>
        <v>0</v>
      </c>
      <c r="AF29" s="11" t="str">
        <f t="shared" si="83"/>
        <v/>
      </c>
      <c r="AG29" s="13">
        <f t="shared" si="20"/>
        <v>0</v>
      </c>
      <c r="AH29" s="7" t="str">
        <f t="shared" si="21"/>
        <v/>
      </c>
      <c r="AI29" s="11" t="str">
        <f t="shared" si="84"/>
        <v/>
      </c>
      <c r="AJ29" s="11" t="str">
        <f t="array" ref="AJ29">IF(OR(AI29=$AI$19:AI28),"",AI29)</f>
        <v/>
      </c>
      <c r="AK29" s="11" t="str">
        <f t="shared" si="22"/>
        <v/>
      </c>
      <c r="AL29" t="str">
        <f t="array" ref="AL29">IF(OR(AK29=$AK$19:AK28),"",AK29)</f>
        <v/>
      </c>
      <c r="AM29" s="13">
        <f t="shared" si="23"/>
        <v>0</v>
      </c>
      <c r="AN29" s="13">
        <f t="shared" si="24"/>
        <v>0</v>
      </c>
      <c r="AO29" s="13">
        <f t="shared" si="25"/>
        <v>0</v>
      </c>
      <c r="AP29" s="13">
        <f t="shared" si="26"/>
        <v>0</v>
      </c>
      <c r="AQ29" s="13">
        <f t="shared" si="27"/>
        <v>0</v>
      </c>
      <c r="AR29" s="13">
        <f t="shared" si="28"/>
        <v>0</v>
      </c>
      <c r="AS29" s="13">
        <f t="shared" si="29"/>
        <v>0</v>
      </c>
      <c r="AT29" s="13">
        <f t="shared" si="30"/>
        <v>0</v>
      </c>
      <c r="AU29" s="13">
        <f t="shared" si="31"/>
        <v>0</v>
      </c>
      <c r="AV29" s="13">
        <f t="shared" si="32"/>
        <v>0</v>
      </c>
      <c r="AW29" s="10" t="s">
        <v>62</v>
      </c>
      <c r="AX29" s="13">
        <f t="shared" si="33"/>
        <v>0</v>
      </c>
      <c r="AY29" s="13">
        <f t="shared" si="34"/>
        <v>0</v>
      </c>
      <c r="AZ29" s="13">
        <f t="shared" si="35"/>
        <v>0</v>
      </c>
      <c r="BA29" s="13">
        <f t="shared" si="36"/>
        <v>0</v>
      </c>
      <c r="BB29" s="13">
        <f t="shared" si="37"/>
        <v>0</v>
      </c>
      <c r="BC29" s="13">
        <f t="shared" si="38"/>
        <v>0</v>
      </c>
      <c r="BD29" s="13">
        <f t="shared" si="39"/>
        <v>0</v>
      </c>
      <c r="BE29" s="13">
        <f t="shared" si="40"/>
        <v>0</v>
      </c>
      <c r="BF29" s="13">
        <f t="shared" si="41"/>
        <v>0</v>
      </c>
      <c r="BG29" s="13">
        <f t="shared" si="42"/>
        <v>0</v>
      </c>
      <c r="BH29" s="13">
        <f t="shared" si="43"/>
        <v>0</v>
      </c>
      <c r="BI29" s="13">
        <f t="shared" si="44"/>
        <v>0</v>
      </c>
      <c r="BJ29" s="13">
        <f t="shared" si="45"/>
        <v>0</v>
      </c>
      <c r="BK29" s="13">
        <f t="shared" si="46"/>
        <v>0</v>
      </c>
      <c r="BL29" s="13">
        <f t="shared" si="47"/>
        <v>0</v>
      </c>
      <c r="BM29" s="13">
        <f t="shared" si="48"/>
        <v>0</v>
      </c>
      <c r="BN29" s="13">
        <f t="shared" si="49"/>
        <v>0</v>
      </c>
      <c r="BO29" s="13">
        <f t="shared" si="50"/>
        <v>0</v>
      </c>
      <c r="BP29" s="13">
        <f t="shared" si="51"/>
        <v>0</v>
      </c>
      <c r="BQ29" s="13">
        <f t="shared" si="52"/>
        <v>0</v>
      </c>
      <c r="BR29" s="13">
        <f t="shared" si="53"/>
        <v>0</v>
      </c>
      <c r="BS29" s="13">
        <f t="shared" si="54"/>
        <v>0</v>
      </c>
      <c r="BT29" s="31">
        <f t="shared" si="55"/>
        <v>0</v>
      </c>
      <c r="BU29" s="31">
        <f t="shared" si="56"/>
        <v>0</v>
      </c>
      <c r="BV29" s="31">
        <f t="shared" si="57"/>
        <v>0</v>
      </c>
      <c r="BW29" s="31">
        <f t="shared" si="58"/>
        <v>0</v>
      </c>
      <c r="BX29" s="31">
        <f t="shared" si="59"/>
        <v>0</v>
      </c>
      <c r="BY29" s="31">
        <f t="shared" si="60"/>
        <v>0</v>
      </c>
      <c r="BZ29" s="31">
        <f t="shared" si="61"/>
        <v>0</v>
      </c>
      <c r="CA29" s="31">
        <f t="shared" si="62"/>
        <v>0</v>
      </c>
      <c r="CB29" s="31">
        <f t="shared" si="63"/>
        <v>0</v>
      </c>
      <c r="CC29" s="31">
        <f t="shared" si="64"/>
        <v>0</v>
      </c>
      <c r="CD29" s="31">
        <f t="shared" si="65"/>
        <v>0</v>
      </c>
      <c r="CE29" s="37">
        <f t="array" ref="CE29">MIN(IF(JPRL=AI29,$AG$19:$AG$1018))</f>
        <v>0</v>
      </c>
      <c r="CF29" s="37">
        <f t="array" ref="CF29">MAX(IF(JPRL=AI29,$AG$19:$AG$1018))</f>
        <v>0</v>
      </c>
      <c r="CG29" s="36">
        <f t="shared" si="66"/>
        <v>0</v>
      </c>
      <c r="CI29" s="40">
        <f t="shared" si="67"/>
        <v>0</v>
      </c>
      <c r="CJ29" s="40">
        <f t="shared" si="4"/>
        <v>0</v>
      </c>
      <c r="CK29" s="40">
        <f t="shared" si="5"/>
        <v>0</v>
      </c>
      <c r="CL29" s="40">
        <f t="shared" si="6"/>
        <v>0</v>
      </c>
      <c r="CM29" s="40">
        <f t="shared" si="7"/>
        <v>0</v>
      </c>
      <c r="CN29" s="40">
        <f t="shared" si="8"/>
        <v>0</v>
      </c>
      <c r="CO29" s="40">
        <f t="shared" si="9"/>
        <v>0</v>
      </c>
      <c r="CP29" s="40">
        <f t="shared" si="10"/>
        <v>0</v>
      </c>
      <c r="CQ29" s="40">
        <f t="shared" si="11"/>
        <v>0</v>
      </c>
      <c r="CR29" s="40">
        <f t="shared" si="12"/>
        <v>0</v>
      </c>
      <c r="CS29" s="40">
        <f t="shared" si="13"/>
        <v>0</v>
      </c>
      <c r="CT29" s="41">
        <f t="shared" si="68"/>
        <v>0</v>
      </c>
      <c r="CU29" s="41">
        <f t="shared" si="69"/>
        <v>0</v>
      </c>
      <c r="CV29" s="41">
        <f t="shared" si="70"/>
        <v>0</v>
      </c>
      <c r="CW29" s="41">
        <f t="shared" si="71"/>
        <v>0</v>
      </c>
      <c r="CX29" s="41">
        <f t="shared" si="72"/>
        <v>0</v>
      </c>
      <c r="CY29" s="41">
        <f t="shared" si="73"/>
        <v>0</v>
      </c>
      <c r="CZ29" s="41">
        <f t="shared" si="74"/>
        <v>0</v>
      </c>
      <c r="DA29" s="41">
        <f t="shared" si="75"/>
        <v>0</v>
      </c>
      <c r="DB29" s="41">
        <f t="shared" si="76"/>
        <v>0</v>
      </c>
      <c r="DC29" s="41">
        <f t="shared" si="77"/>
        <v>0</v>
      </c>
      <c r="DD29" s="7">
        <f t="shared" si="78"/>
        <v>0</v>
      </c>
      <c r="DE29" s="7">
        <f t="shared" si="79"/>
        <v>0</v>
      </c>
      <c r="DF29" s="7">
        <f t="shared" si="80"/>
        <v>0</v>
      </c>
      <c r="DH29" s="49" t="s">
        <v>74</v>
      </c>
      <c r="DI29" s="49" t="s">
        <v>146</v>
      </c>
      <c r="DJ29" s="7">
        <f t="shared" si="81"/>
        <v>0</v>
      </c>
      <c r="DK29" s="7">
        <f t="shared" si="82"/>
        <v>0</v>
      </c>
    </row>
    <row r="30" spans="1:115" ht="26.25" customHeight="1" x14ac:dyDescent="0.25">
      <c r="A30" s="9">
        <v>12</v>
      </c>
      <c r="B30" s="24" t="str">
        <f t="shared" si="14"/>
        <v/>
      </c>
      <c r="C30" s="23"/>
      <c r="D30" s="51"/>
      <c r="E30" s="24"/>
      <c r="F30" s="24"/>
      <c r="G30" s="24"/>
      <c r="H30" s="24"/>
      <c r="I30" s="25"/>
      <c r="J30" s="24"/>
      <c r="K30" s="26"/>
      <c r="L30" s="29"/>
      <c r="M30" s="27"/>
      <c r="N30" s="28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30"/>
      <c r="Z30" s="29"/>
      <c r="AA30" s="29" t="str">
        <f t="shared" si="15"/>
        <v/>
      </c>
      <c r="AB30" s="7">
        <f t="shared" si="16"/>
        <v>0</v>
      </c>
      <c r="AC30" s="7">
        <f t="shared" si="17"/>
        <v>0</v>
      </c>
      <c r="AD30" s="7">
        <f t="shared" si="18"/>
        <v>0</v>
      </c>
      <c r="AE30" s="7">
        <f t="shared" si="19"/>
        <v>0</v>
      </c>
      <c r="AF30" s="11" t="str">
        <f t="shared" si="83"/>
        <v/>
      </c>
      <c r="AG30" s="13">
        <f t="shared" si="20"/>
        <v>0</v>
      </c>
      <c r="AH30" s="7" t="str">
        <f t="shared" si="21"/>
        <v/>
      </c>
      <c r="AI30" s="11" t="str">
        <f t="shared" si="84"/>
        <v/>
      </c>
      <c r="AJ30" s="11" t="str" cm="1">
        <f t="array" ref="AJ30">IF(OR(AI30=$AI$19:AI29),"",AI30)</f>
        <v/>
      </c>
      <c r="AK30" s="11" t="str">
        <f t="shared" si="22"/>
        <v/>
      </c>
      <c r="AL30" t="str">
        <f t="array" ref="AL30">IF(OR(AK30=$AK$19:AK29),"",AK30)</f>
        <v/>
      </c>
      <c r="AM30" s="13">
        <f t="shared" si="23"/>
        <v>0</v>
      </c>
      <c r="AN30" s="13">
        <f t="shared" si="24"/>
        <v>0</v>
      </c>
      <c r="AO30" s="13">
        <f t="shared" si="25"/>
        <v>0</v>
      </c>
      <c r="AP30" s="13">
        <f t="shared" si="26"/>
        <v>0</v>
      </c>
      <c r="AQ30" s="13">
        <f t="shared" si="27"/>
        <v>0</v>
      </c>
      <c r="AR30" s="13">
        <f t="shared" si="28"/>
        <v>0</v>
      </c>
      <c r="AS30" s="13">
        <f t="shared" si="29"/>
        <v>0</v>
      </c>
      <c r="AT30" s="13">
        <f t="shared" si="30"/>
        <v>0</v>
      </c>
      <c r="AU30" s="13">
        <f t="shared" si="31"/>
        <v>0</v>
      </c>
      <c r="AV30" s="13">
        <f t="shared" si="32"/>
        <v>0</v>
      </c>
      <c r="AW30" s="10" t="s">
        <v>63</v>
      </c>
      <c r="AX30" s="13">
        <f t="shared" si="33"/>
        <v>0</v>
      </c>
      <c r="AY30" s="13">
        <f t="shared" si="34"/>
        <v>0</v>
      </c>
      <c r="AZ30" s="13">
        <f t="shared" si="35"/>
        <v>0</v>
      </c>
      <c r="BA30" s="13">
        <f t="shared" si="36"/>
        <v>0</v>
      </c>
      <c r="BB30" s="13">
        <f t="shared" si="37"/>
        <v>0</v>
      </c>
      <c r="BC30" s="13">
        <f t="shared" si="38"/>
        <v>0</v>
      </c>
      <c r="BD30" s="13">
        <f t="shared" si="39"/>
        <v>0</v>
      </c>
      <c r="BE30" s="13">
        <f t="shared" si="40"/>
        <v>0</v>
      </c>
      <c r="BF30" s="13">
        <f t="shared" si="41"/>
        <v>0</v>
      </c>
      <c r="BG30" s="13">
        <f t="shared" si="42"/>
        <v>0</v>
      </c>
      <c r="BH30" s="13">
        <f t="shared" si="43"/>
        <v>0</v>
      </c>
      <c r="BI30" s="13">
        <f t="shared" si="44"/>
        <v>0</v>
      </c>
      <c r="BJ30" s="13">
        <f t="shared" si="45"/>
        <v>0</v>
      </c>
      <c r="BK30" s="13">
        <f t="shared" si="46"/>
        <v>0</v>
      </c>
      <c r="BL30" s="13">
        <f t="shared" si="47"/>
        <v>0</v>
      </c>
      <c r="BM30" s="13">
        <f t="shared" si="48"/>
        <v>0</v>
      </c>
      <c r="BN30" s="13">
        <f t="shared" si="49"/>
        <v>0</v>
      </c>
      <c r="BO30" s="13">
        <f t="shared" si="50"/>
        <v>0</v>
      </c>
      <c r="BP30" s="13">
        <f t="shared" si="51"/>
        <v>0</v>
      </c>
      <c r="BQ30" s="13">
        <f t="shared" si="52"/>
        <v>0</v>
      </c>
      <c r="BR30" s="13">
        <f t="shared" si="53"/>
        <v>0</v>
      </c>
      <c r="BS30" s="13">
        <f t="shared" si="54"/>
        <v>0</v>
      </c>
      <c r="BT30" s="31">
        <f t="shared" si="55"/>
        <v>0</v>
      </c>
      <c r="BU30" s="31">
        <f t="shared" si="56"/>
        <v>0</v>
      </c>
      <c r="BV30" s="31">
        <f t="shared" si="57"/>
        <v>0</v>
      </c>
      <c r="BW30" s="31">
        <f t="shared" si="58"/>
        <v>0</v>
      </c>
      <c r="BX30" s="31">
        <f t="shared" si="59"/>
        <v>0</v>
      </c>
      <c r="BY30" s="31">
        <f t="shared" si="60"/>
        <v>0</v>
      </c>
      <c r="BZ30" s="31">
        <f t="shared" si="61"/>
        <v>0</v>
      </c>
      <c r="CA30" s="31">
        <f t="shared" si="62"/>
        <v>0</v>
      </c>
      <c r="CB30" s="31">
        <f t="shared" si="63"/>
        <v>0</v>
      </c>
      <c r="CC30" s="31">
        <f t="shared" si="64"/>
        <v>0</v>
      </c>
      <c r="CD30" s="31">
        <f t="shared" si="65"/>
        <v>0</v>
      </c>
      <c r="CE30" s="37">
        <f t="array" ref="CE30">MIN(IF(JPRL=AI30,$AG$19:$AG$1018))</f>
        <v>0</v>
      </c>
      <c r="CF30" s="37">
        <f t="array" ref="CF30">MAX(IF(JPRL=AI30,$AG$19:$AG$1018))</f>
        <v>0</v>
      </c>
      <c r="CG30" s="36">
        <f t="shared" si="66"/>
        <v>0</v>
      </c>
      <c r="CI30" s="40">
        <f t="shared" si="67"/>
        <v>0</v>
      </c>
      <c r="CJ30" s="40">
        <f t="shared" si="4"/>
        <v>0</v>
      </c>
      <c r="CK30" s="40">
        <f t="shared" si="5"/>
        <v>0</v>
      </c>
      <c r="CL30" s="40">
        <f t="shared" si="6"/>
        <v>0</v>
      </c>
      <c r="CM30" s="40">
        <f t="shared" si="7"/>
        <v>0</v>
      </c>
      <c r="CN30" s="40">
        <f t="shared" si="8"/>
        <v>0</v>
      </c>
      <c r="CO30" s="40">
        <f t="shared" si="9"/>
        <v>0</v>
      </c>
      <c r="CP30" s="40">
        <f t="shared" si="10"/>
        <v>0</v>
      </c>
      <c r="CQ30" s="40">
        <f t="shared" si="11"/>
        <v>0</v>
      </c>
      <c r="CR30" s="40">
        <f t="shared" si="12"/>
        <v>0</v>
      </c>
      <c r="CS30" s="40">
        <f t="shared" si="13"/>
        <v>0</v>
      </c>
      <c r="CT30" s="41">
        <f t="shared" si="68"/>
        <v>0</v>
      </c>
      <c r="CU30" s="41">
        <f t="shared" si="69"/>
        <v>0</v>
      </c>
      <c r="CV30" s="41">
        <f t="shared" si="70"/>
        <v>0</v>
      </c>
      <c r="CW30" s="41">
        <f t="shared" si="71"/>
        <v>0</v>
      </c>
      <c r="CX30" s="41">
        <f t="shared" si="72"/>
        <v>0</v>
      </c>
      <c r="CY30" s="41">
        <f t="shared" si="73"/>
        <v>0</v>
      </c>
      <c r="CZ30" s="41">
        <f t="shared" si="74"/>
        <v>0</v>
      </c>
      <c r="DA30" s="41">
        <f t="shared" si="75"/>
        <v>0</v>
      </c>
      <c r="DB30" s="41">
        <f t="shared" si="76"/>
        <v>0</v>
      </c>
      <c r="DC30" s="41">
        <f t="shared" si="77"/>
        <v>0</v>
      </c>
      <c r="DD30" s="7">
        <f t="shared" si="78"/>
        <v>0</v>
      </c>
      <c r="DE30" s="7">
        <f t="shared" si="79"/>
        <v>0</v>
      </c>
      <c r="DF30" s="7">
        <f t="shared" si="80"/>
        <v>0</v>
      </c>
      <c r="DH30" s="49" t="s">
        <v>147</v>
      </c>
      <c r="DI30" s="49" t="s">
        <v>148</v>
      </c>
      <c r="DJ30" s="7">
        <f t="shared" si="81"/>
        <v>0</v>
      </c>
      <c r="DK30" s="7">
        <f t="shared" si="82"/>
        <v>0</v>
      </c>
    </row>
    <row r="31" spans="1:115" ht="26.25" customHeight="1" x14ac:dyDescent="0.25">
      <c r="A31" s="9">
        <v>13</v>
      </c>
      <c r="B31" s="24" t="str">
        <f t="shared" si="14"/>
        <v/>
      </c>
      <c r="C31" s="23"/>
      <c r="D31" s="51"/>
      <c r="E31" s="24"/>
      <c r="F31" s="24"/>
      <c r="G31" s="24"/>
      <c r="H31" s="24"/>
      <c r="I31" s="25"/>
      <c r="J31" s="24"/>
      <c r="K31" s="26"/>
      <c r="L31" s="29"/>
      <c r="M31" s="27"/>
      <c r="N31" s="28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30"/>
      <c r="Z31" s="29"/>
      <c r="AA31" s="29" t="str">
        <f t="shared" si="15"/>
        <v/>
      </c>
      <c r="AB31" s="7">
        <f t="shared" si="16"/>
        <v>0</v>
      </c>
      <c r="AC31" s="7">
        <f t="shared" si="17"/>
        <v>0</v>
      </c>
      <c r="AD31" s="7">
        <f t="shared" si="18"/>
        <v>0</v>
      </c>
      <c r="AE31" s="7">
        <f t="shared" si="19"/>
        <v>0</v>
      </c>
      <c r="AF31" s="11" t="str">
        <f t="shared" si="83"/>
        <v/>
      </c>
      <c r="AG31" s="13">
        <f t="shared" si="20"/>
        <v>0</v>
      </c>
      <c r="AH31" s="7" t="str">
        <f t="shared" si="21"/>
        <v/>
      </c>
      <c r="AI31" s="11" t="str">
        <f t="shared" si="84"/>
        <v/>
      </c>
      <c r="AJ31" s="11" t="str">
        <f t="array" ref="AJ31">IF(OR(AI31=$AI$19:AI30),"",AI31)</f>
        <v/>
      </c>
      <c r="AK31" s="11" t="str">
        <f t="shared" si="22"/>
        <v/>
      </c>
      <c r="AL31" t="str">
        <f t="array" ref="AL31">IF(OR(AK31=$AK$19:AK30),"",AK31)</f>
        <v/>
      </c>
      <c r="AM31" s="13">
        <f t="shared" si="23"/>
        <v>0</v>
      </c>
      <c r="AN31" s="13">
        <f t="shared" si="24"/>
        <v>0</v>
      </c>
      <c r="AO31" s="13">
        <f t="shared" si="25"/>
        <v>0</v>
      </c>
      <c r="AP31" s="13">
        <f t="shared" si="26"/>
        <v>0</v>
      </c>
      <c r="AQ31" s="13">
        <f t="shared" si="27"/>
        <v>0</v>
      </c>
      <c r="AR31" s="13">
        <f t="shared" si="28"/>
        <v>0</v>
      </c>
      <c r="AS31" s="13">
        <f t="shared" si="29"/>
        <v>0</v>
      </c>
      <c r="AT31" s="13">
        <f t="shared" si="30"/>
        <v>0</v>
      </c>
      <c r="AU31" s="13">
        <f t="shared" si="31"/>
        <v>0</v>
      </c>
      <c r="AV31" s="13">
        <f t="shared" si="32"/>
        <v>0</v>
      </c>
      <c r="AW31" s="10" t="s">
        <v>64</v>
      </c>
      <c r="AX31" s="13">
        <f t="shared" si="33"/>
        <v>0</v>
      </c>
      <c r="AY31" s="13">
        <f t="shared" si="34"/>
        <v>0</v>
      </c>
      <c r="AZ31" s="13">
        <f t="shared" si="35"/>
        <v>0</v>
      </c>
      <c r="BA31" s="13">
        <f t="shared" si="36"/>
        <v>0</v>
      </c>
      <c r="BB31" s="13">
        <f t="shared" si="37"/>
        <v>0</v>
      </c>
      <c r="BC31" s="13">
        <f t="shared" si="38"/>
        <v>0</v>
      </c>
      <c r="BD31" s="13">
        <f t="shared" si="39"/>
        <v>0</v>
      </c>
      <c r="BE31" s="13">
        <f t="shared" si="40"/>
        <v>0</v>
      </c>
      <c r="BF31" s="13">
        <f t="shared" si="41"/>
        <v>0</v>
      </c>
      <c r="BG31" s="13">
        <f t="shared" si="42"/>
        <v>0</v>
      </c>
      <c r="BH31" s="13">
        <f t="shared" si="43"/>
        <v>0</v>
      </c>
      <c r="BI31" s="13">
        <f t="shared" si="44"/>
        <v>0</v>
      </c>
      <c r="BJ31" s="13">
        <f t="shared" si="45"/>
        <v>0</v>
      </c>
      <c r="BK31" s="13">
        <f t="shared" si="46"/>
        <v>0</v>
      </c>
      <c r="BL31" s="13">
        <f t="shared" si="47"/>
        <v>0</v>
      </c>
      <c r="BM31" s="13">
        <f t="shared" si="48"/>
        <v>0</v>
      </c>
      <c r="BN31" s="13">
        <f t="shared" si="49"/>
        <v>0</v>
      </c>
      <c r="BO31" s="13">
        <f t="shared" si="50"/>
        <v>0</v>
      </c>
      <c r="BP31" s="13">
        <f t="shared" si="51"/>
        <v>0</v>
      </c>
      <c r="BQ31" s="13">
        <f t="shared" si="52"/>
        <v>0</v>
      </c>
      <c r="BR31" s="13">
        <f t="shared" si="53"/>
        <v>0</v>
      </c>
      <c r="BS31" s="13">
        <f t="shared" si="54"/>
        <v>0</v>
      </c>
      <c r="BT31" s="31">
        <f t="shared" si="55"/>
        <v>0</v>
      </c>
      <c r="BU31" s="31">
        <f t="shared" si="56"/>
        <v>0</v>
      </c>
      <c r="BV31" s="31">
        <f t="shared" si="57"/>
        <v>0</v>
      </c>
      <c r="BW31" s="31">
        <f t="shared" si="58"/>
        <v>0</v>
      </c>
      <c r="BX31" s="31">
        <f t="shared" si="59"/>
        <v>0</v>
      </c>
      <c r="BY31" s="31">
        <f t="shared" si="60"/>
        <v>0</v>
      </c>
      <c r="BZ31" s="31">
        <f t="shared" si="61"/>
        <v>0</v>
      </c>
      <c r="CA31" s="31">
        <f t="shared" si="62"/>
        <v>0</v>
      </c>
      <c r="CB31" s="31">
        <f t="shared" si="63"/>
        <v>0</v>
      </c>
      <c r="CC31" s="31">
        <f t="shared" si="64"/>
        <v>0</v>
      </c>
      <c r="CD31" s="31">
        <f t="shared" si="65"/>
        <v>0</v>
      </c>
      <c r="CE31" s="37">
        <f t="array" ref="CE31">MIN(IF(JPRL=AI31,$AG$19:$AG$1018))</f>
        <v>0</v>
      </c>
      <c r="CF31" s="37">
        <f t="array" ref="CF31">MAX(IF(JPRL=AI31,$AG$19:$AG$1018))</f>
        <v>0</v>
      </c>
      <c r="CG31" s="36">
        <f t="shared" si="66"/>
        <v>0</v>
      </c>
      <c r="CI31" s="40">
        <f t="shared" si="67"/>
        <v>0</v>
      </c>
      <c r="CJ31" s="40">
        <f t="shared" si="4"/>
        <v>0</v>
      </c>
      <c r="CK31" s="40">
        <f t="shared" si="5"/>
        <v>0</v>
      </c>
      <c r="CL31" s="40">
        <f t="shared" si="6"/>
        <v>0</v>
      </c>
      <c r="CM31" s="40">
        <f t="shared" si="7"/>
        <v>0</v>
      </c>
      <c r="CN31" s="40">
        <f t="shared" si="8"/>
        <v>0</v>
      </c>
      <c r="CO31" s="40">
        <f t="shared" si="9"/>
        <v>0</v>
      </c>
      <c r="CP31" s="40">
        <f t="shared" si="10"/>
        <v>0</v>
      </c>
      <c r="CQ31" s="40">
        <f t="shared" si="11"/>
        <v>0</v>
      </c>
      <c r="CR31" s="40">
        <f t="shared" si="12"/>
        <v>0</v>
      </c>
      <c r="CS31" s="40">
        <f t="shared" si="13"/>
        <v>0</v>
      </c>
      <c r="CT31" s="41">
        <f t="shared" si="68"/>
        <v>0</v>
      </c>
      <c r="CU31" s="41">
        <f t="shared" si="69"/>
        <v>0</v>
      </c>
      <c r="CV31" s="41">
        <f t="shared" si="70"/>
        <v>0</v>
      </c>
      <c r="CW31" s="41">
        <f t="shared" si="71"/>
        <v>0</v>
      </c>
      <c r="CX31" s="41">
        <f t="shared" si="72"/>
        <v>0</v>
      </c>
      <c r="CY31" s="41">
        <f t="shared" si="73"/>
        <v>0</v>
      </c>
      <c r="CZ31" s="41">
        <f t="shared" si="74"/>
        <v>0</v>
      </c>
      <c r="DA31" s="41">
        <f t="shared" si="75"/>
        <v>0</v>
      </c>
      <c r="DB31" s="41">
        <f t="shared" si="76"/>
        <v>0</v>
      </c>
      <c r="DC31" s="41">
        <f t="shared" si="77"/>
        <v>0</v>
      </c>
      <c r="DD31" s="7">
        <f t="shared" si="78"/>
        <v>0</v>
      </c>
      <c r="DE31" s="7">
        <f t="shared" si="79"/>
        <v>0</v>
      </c>
      <c r="DF31" s="7">
        <f t="shared" si="80"/>
        <v>0</v>
      </c>
      <c r="DH31" s="49" t="s">
        <v>149</v>
      </c>
      <c r="DI31" s="49" t="s">
        <v>150</v>
      </c>
      <c r="DJ31" s="7">
        <f t="shared" si="81"/>
        <v>0</v>
      </c>
      <c r="DK31" s="7">
        <f t="shared" si="82"/>
        <v>0</v>
      </c>
    </row>
    <row r="32" spans="1:115" ht="26.25" customHeight="1" x14ac:dyDescent="0.25">
      <c r="A32" s="9">
        <v>14</v>
      </c>
      <c r="B32" s="24" t="str">
        <f t="shared" si="14"/>
        <v/>
      </c>
      <c r="C32" s="23"/>
      <c r="D32" s="51"/>
      <c r="E32" s="24"/>
      <c r="F32" s="24"/>
      <c r="G32" s="24"/>
      <c r="H32" s="24"/>
      <c r="I32" s="25"/>
      <c r="J32" s="24"/>
      <c r="K32" s="26"/>
      <c r="L32" s="29"/>
      <c r="M32" s="27"/>
      <c r="N32" s="28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30"/>
      <c r="Z32" s="29"/>
      <c r="AA32" s="29" t="str">
        <f t="shared" si="15"/>
        <v/>
      </c>
      <c r="AB32" s="7">
        <f t="shared" si="16"/>
        <v>0</v>
      </c>
      <c r="AC32" s="7">
        <f t="shared" si="17"/>
        <v>0</v>
      </c>
      <c r="AD32" s="7">
        <f t="shared" si="18"/>
        <v>0</v>
      </c>
      <c r="AE32" s="7">
        <f t="shared" si="19"/>
        <v>0</v>
      </c>
      <c r="AF32" s="11" t="str">
        <f t="shared" si="83"/>
        <v/>
      </c>
      <c r="AG32" s="13">
        <f t="shared" si="20"/>
        <v>0</v>
      </c>
      <c r="AH32" s="7" t="str">
        <f t="shared" si="21"/>
        <v/>
      </c>
      <c r="AI32" s="11" t="str">
        <f t="shared" si="84"/>
        <v/>
      </c>
      <c r="AJ32" s="11" t="str">
        <f t="array" ref="AJ32">IF(OR(AI32=$AI$19:AI31),"",AI32)</f>
        <v/>
      </c>
      <c r="AK32" s="11" t="str">
        <f t="shared" si="22"/>
        <v/>
      </c>
      <c r="AL32" t="str">
        <f t="array" ref="AL32">IF(OR(AK32=$AK$19:AK31),"",AK32)</f>
        <v/>
      </c>
      <c r="AM32" s="13">
        <f t="shared" si="23"/>
        <v>0</v>
      </c>
      <c r="AN32" s="13">
        <f t="shared" si="24"/>
        <v>0</v>
      </c>
      <c r="AO32" s="13">
        <f t="shared" si="25"/>
        <v>0</v>
      </c>
      <c r="AP32" s="13">
        <f t="shared" si="26"/>
        <v>0</v>
      </c>
      <c r="AQ32" s="13">
        <f t="shared" si="27"/>
        <v>0</v>
      </c>
      <c r="AR32" s="13">
        <f t="shared" si="28"/>
        <v>0</v>
      </c>
      <c r="AS32" s="13">
        <f t="shared" si="29"/>
        <v>0</v>
      </c>
      <c r="AT32" s="13">
        <f t="shared" si="30"/>
        <v>0</v>
      </c>
      <c r="AU32" s="13">
        <f t="shared" si="31"/>
        <v>0</v>
      </c>
      <c r="AV32" s="13">
        <f t="shared" si="32"/>
        <v>0</v>
      </c>
      <c r="AW32" s="10" t="s">
        <v>65</v>
      </c>
      <c r="AX32" s="13">
        <f t="shared" si="33"/>
        <v>0</v>
      </c>
      <c r="AY32" s="13">
        <f t="shared" si="34"/>
        <v>0</v>
      </c>
      <c r="AZ32" s="13">
        <f t="shared" si="35"/>
        <v>0</v>
      </c>
      <c r="BA32" s="13">
        <f t="shared" si="36"/>
        <v>0</v>
      </c>
      <c r="BB32" s="13">
        <f t="shared" si="37"/>
        <v>0</v>
      </c>
      <c r="BC32" s="13">
        <f t="shared" si="38"/>
        <v>0</v>
      </c>
      <c r="BD32" s="13">
        <f t="shared" si="39"/>
        <v>0</v>
      </c>
      <c r="BE32" s="13">
        <f t="shared" si="40"/>
        <v>0</v>
      </c>
      <c r="BF32" s="13">
        <f t="shared" si="41"/>
        <v>0</v>
      </c>
      <c r="BG32" s="13">
        <f t="shared" si="42"/>
        <v>0</v>
      </c>
      <c r="BH32" s="13">
        <f t="shared" si="43"/>
        <v>0</v>
      </c>
      <c r="BI32" s="13">
        <f t="shared" si="44"/>
        <v>0</v>
      </c>
      <c r="BJ32" s="13">
        <f t="shared" si="45"/>
        <v>0</v>
      </c>
      <c r="BK32" s="13">
        <f t="shared" si="46"/>
        <v>0</v>
      </c>
      <c r="BL32" s="13">
        <f t="shared" si="47"/>
        <v>0</v>
      </c>
      <c r="BM32" s="13">
        <f t="shared" si="48"/>
        <v>0</v>
      </c>
      <c r="BN32" s="13">
        <f t="shared" si="49"/>
        <v>0</v>
      </c>
      <c r="BO32" s="13">
        <f t="shared" si="50"/>
        <v>0</v>
      </c>
      <c r="BP32" s="13">
        <f t="shared" si="51"/>
        <v>0</v>
      </c>
      <c r="BQ32" s="13">
        <f t="shared" si="52"/>
        <v>0</v>
      </c>
      <c r="BR32" s="13">
        <f t="shared" si="53"/>
        <v>0</v>
      </c>
      <c r="BS32" s="13">
        <f t="shared" si="54"/>
        <v>0</v>
      </c>
      <c r="BT32" s="31">
        <f t="shared" si="55"/>
        <v>0</v>
      </c>
      <c r="BU32" s="31">
        <f t="shared" si="56"/>
        <v>0</v>
      </c>
      <c r="BV32" s="31">
        <f t="shared" si="57"/>
        <v>0</v>
      </c>
      <c r="BW32" s="31">
        <f t="shared" si="58"/>
        <v>0</v>
      </c>
      <c r="BX32" s="31">
        <f t="shared" si="59"/>
        <v>0</v>
      </c>
      <c r="BY32" s="31">
        <f t="shared" si="60"/>
        <v>0</v>
      </c>
      <c r="BZ32" s="31">
        <f t="shared" si="61"/>
        <v>0</v>
      </c>
      <c r="CA32" s="31">
        <f t="shared" si="62"/>
        <v>0</v>
      </c>
      <c r="CB32" s="31">
        <f t="shared" si="63"/>
        <v>0</v>
      </c>
      <c r="CC32" s="31">
        <f t="shared" si="64"/>
        <v>0</v>
      </c>
      <c r="CD32" s="31">
        <f t="shared" si="65"/>
        <v>0</v>
      </c>
      <c r="CE32" s="37">
        <f t="array" ref="CE32">MIN(IF(JPRL=AI32,$AG$19:$AG$1018))</f>
        <v>0</v>
      </c>
      <c r="CF32" s="37">
        <f t="array" ref="CF32">MAX(IF(JPRL=AI32,$AG$19:$AG$1018))</f>
        <v>0</v>
      </c>
      <c r="CG32" s="36">
        <f t="shared" si="66"/>
        <v>0</v>
      </c>
      <c r="CI32" s="40">
        <f t="shared" si="67"/>
        <v>0</v>
      </c>
      <c r="CJ32" s="40">
        <f t="shared" si="4"/>
        <v>0</v>
      </c>
      <c r="CK32" s="40">
        <f t="shared" si="5"/>
        <v>0</v>
      </c>
      <c r="CL32" s="40">
        <f t="shared" si="6"/>
        <v>0</v>
      </c>
      <c r="CM32" s="40">
        <f t="shared" si="7"/>
        <v>0</v>
      </c>
      <c r="CN32" s="40">
        <f t="shared" si="8"/>
        <v>0</v>
      </c>
      <c r="CO32" s="40">
        <f t="shared" si="9"/>
        <v>0</v>
      </c>
      <c r="CP32" s="40">
        <f t="shared" si="10"/>
        <v>0</v>
      </c>
      <c r="CQ32" s="40">
        <f t="shared" si="11"/>
        <v>0</v>
      </c>
      <c r="CR32" s="40">
        <f t="shared" si="12"/>
        <v>0</v>
      </c>
      <c r="CS32" s="40">
        <f t="shared" si="13"/>
        <v>0</v>
      </c>
      <c r="CT32" s="41">
        <f t="shared" si="68"/>
        <v>0</v>
      </c>
      <c r="CU32" s="41">
        <f t="shared" si="69"/>
        <v>0</v>
      </c>
      <c r="CV32" s="41">
        <f t="shared" si="70"/>
        <v>0</v>
      </c>
      <c r="CW32" s="41">
        <f t="shared" si="71"/>
        <v>0</v>
      </c>
      <c r="CX32" s="41">
        <f t="shared" si="72"/>
        <v>0</v>
      </c>
      <c r="CY32" s="41">
        <f t="shared" si="73"/>
        <v>0</v>
      </c>
      <c r="CZ32" s="41">
        <f t="shared" si="74"/>
        <v>0</v>
      </c>
      <c r="DA32" s="41">
        <f t="shared" si="75"/>
        <v>0</v>
      </c>
      <c r="DB32" s="41">
        <f t="shared" si="76"/>
        <v>0</v>
      </c>
      <c r="DC32" s="41">
        <f t="shared" si="77"/>
        <v>0</v>
      </c>
      <c r="DD32" s="7">
        <f t="shared" si="78"/>
        <v>0</v>
      </c>
      <c r="DE32" s="7">
        <f t="shared" si="79"/>
        <v>0</v>
      </c>
      <c r="DF32" s="7">
        <f t="shared" si="80"/>
        <v>0</v>
      </c>
      <c r="DH32" s="49" t="s">
        <v>151</v>
      </c>
      <c r="DI32" s="49" t="s">
        <v>152</v>
      </c>
      <c r="DJ32" s="7">
        <f t="shared" si="81"/>
        <v>0</v>
      </c>
      <c r="DK32" s="7">
        <f t="shared" si="82"/>
        <v>0</v>
      </c>
    </row>
    <row r="33" spans="1:115" ht="26.25" customHeight="1" x14ac:dyDescent="0.25">
      <c r="A33" s="9">
        <v>15</v>
      </c>
      <c r="B33" s="24" t="str">
        <f t="shared" si="14"/>
        <v/>
      </c>
      <c r="C33" s="23"/>
      <c r="D33" s="51"/>
      <c r="E33" s="24"/>
      <c r="F33" s="24"/>
      <c r="G33" s="24"/>
      <c r="H33" s="24"/>
      <c r="I33" s="25"/>
      <c r="J33" s="24"/>
      <c r="K33" s="26"/>
      <c r="L33" s="29"/>
      <c r="M33" s="27"/>
      <c r="N33" s="28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30"/>
      <c r="Z33" s="29"/>
      <c r="AA33" s="29" t="str">
        <f t="shared" si="15"/>
        <v/>
      </c>
      <c r="AB33" s="7">
        <f t="shared" si="16"/>
        <v>0</v>
      </c>
      <c r="AC33" s="7">
        <f t="shared" si="17"/>
        <v>0</v>
      </c>
      <c r="AD33" s="7">
        <f t="shared" si="18"/>
        <v>0</v>
      </c>
      <c r="AE33" s="7">
        <f t="shared" si="19"/>
        <v>0</v>
      </c>
      <c r="AF33" s="11" t="str">
        <f t="shared" si="83"/>
        <v/>
      </c>
      <c r="AG33" s="13">
        <f t="shared" si="20"/>
        <v>0</v>
      </c>
      <c r="AH33" s="7" t="str">
        <f t="shared" si="21"/>
        <v/>
      </c>
      <c r="AI33" s="11" t="str">
        <f t="shared" si="84"/>
        <v/>
      </c>
      <c r="AJ33" s="11" t="str">
        <f t="array" ref="AJ33">IF(OR(AI33=$AI$19:AI32),"",AI33)</f>
        <v/>
      </c>
      <c r="AK33" s="11" t="str">
        <f t="shared" si="22"/>
        <v/>
      </c>
      <c r="AL33" t="str">
        <f t="array" ref="AL33">IF(OR(AK33=$AK$19:AK32),"",AK33)</f>
        <v/>
      </c>
      <c r="AM33" s="13">
        <f t="shared" si="23"/>
        <v>0</v>
      </c>
      <c r="AN33" s="13">
        <f t="shared" si="24"/>
        <v>0</v>
      </c>
      <c r="AO33" s="13">
        <f t="shared" si="25"/>
        <v>0</v>
      </c>
      <c r="AP33" s="13">
        <f t="shared" si="26"/>
        <v>0</v>
      </c>
      <c r="AQ33" s="13">
        <f t="shared" si="27"/>
        <v>0</v>
      </c>
      <c r="AR33" s="13">
        <f t="shared" si="28"/>
        <v>0</v>
      </c>
      <c r="AS33" s="13">
        <f t="shared" si="29"/>
        <v>0</v>
      </c>
      <c r="AT33" s="13">
        <f t="shared" si="30"/>
        <v>0</v>
      </c>
      <c r="AU33" s="13">
        <f t="shared" si="31"/>
        <v>0</v>
      </c>
      <c r="AV33" s="13">
        <f t="shared" si="32"/>
        <v>0</v>
      </c>
      <c r="AW33" s="10" t="s">
        <v>66</v>
      </c>
      <c r="AX33" s="13">
        <f t="shared" si="33"/>
        <v>0</v>
      </c>
      <c r="AY33" s="13">
        <f t="shared" si="34"/>
        <v>0</v>
      </c>
      <c r="AZ33" s="13">
        <f t="shared" si="35"/>
        <v>0</v>
      </c>
      <c r="BA33" s="13">
        <f t="shared" si="36"/>
        <v>0</v>
      </c>
      <c r="BB33" s="13">
        <f t="shared" si="37"/>
        <v>0</v>
      </c>
      <c r="BC33" s="13">
        <f t="shared" si="38"/>
        <v>0</v>
      </c>
      <c r="BD33" s="13">
        <f t="shared" si="39"/>
        <v>0</v>
      </c>
      <c r="BE33" s="13">
        <f t="shared" si="40"/>
        <v>0</v>
      </c>
      <c r="BF33" s="13">
        <f t="shared" si="41"/>
        <v>0</v>
      </c>
      <c r="BG33" s="13">
        <f t="shared" si="42"/>
        <v>0</v>
      </c>
      <c r="BH33" s="13">
        <f t="shared" si="43"/>
        <v>0</v>
      </c>
      <c r="BI33" s="13">
        <f t="shared" si="44"/>
        <v>0</v>
      </c>
      <c r="BJ33" s="13">
        <f t="shared" si="45"/>
        <v>0</v>
      </c>
      <c r="BK33" s="13">
        <f t="shared" si="46"/>
        <v>0</v>
      </c>
      <c r="BL33" s="13">
        <f t="shared" si="47"/>
        <v>0</v>
      </c>
      <c r="BM33" s="13">
        <f t="shared" si="48"/>
        <v>0</v>
      </c>
      <c r="BN33" s="13">
        <f t="shared" si="49"/>
        <v>0</v>
      </c>
      <c r="BO33" s="13">
        <f t="shared" si="50"/>
        <v>0</v>
      </c>
      <c r="BP33" s="13">
        <f t="shared" si="51"/>
        <v>0</v>
      </c>
      <c r="BQ33" s="13">
        <f t="shared" si="52"/>
        <v>0</v>
      </c>
      <c r="BR33" s="13">
        <f t="shared" si="53"/>
        <v>0</v>
      </c>
      <c r="BS33" s="13">
        <f t="shared" si="54"/>
        <v>0</v>
      </c>
      <c r="BT33" s="31">
        <f t="shared" si="55"/>
        <v>0</v>
      </c>
      <c r="BU33" s="31">
        <f t="shared" si="56"/>
        <v>0</v>
      </c>
      <c r="BV33" s="31">
        <f t="shared" si="57"/>
        <v>0</v>
      </c>
      <c r="BW33" s="31">
        <f t="shared" si="58"/>
        <v>0</v>
      </c>
      <c r="BX33" s="31">
        <f t="shared" si="59"/>
        <v>0</v>
      </c>
      <c r="BY33" s="31">
        <f t="shared" si="60"/>
        <v>0</v>
      </c>
      <c r="BZ33" s="31">
        <f t="shared" si="61"/>
        <v>0</v>
      </c>
      <c r="CA33" s="31">
        <f t="shared" si="62"/>
        <v>0</v>
      </c>
      <c r="CB33" s="31">
        <f t="shared" si="63"/>
        <v>0</v>
      </c>
      <c r="CC33" s="31">
        <f t="shared" si="64"/>
        <v>0</v>
      </c>
      <c r="CD33" s="31">
        <f t="shared" si="65"/>
        <v>0</v>
      </c>
      <c r="CE33" s="37">
        <f t="array" ref="CE33">MIN(IF(JPRL=AI33,$AG$19:$AG$1018))</f>
        <v>0</v>
      </c>
      <c r="CF33" s="37">
        <f t="array" ref="CF33">MAX(IF(JPRL=AI33,$AG$19:$AG$1018))</f>
        <v>0</v>
      </c>
      <c r="CG33" s="36">
        <f t="shared" si="66"/>
        <v>0</v>
      </c>
      <c r="CI33" s="40">
        <f t="shared" si="67"/>
        <v>0</v>
      </c>
      <c r="CJ33" s="40">
        <f t="shared" si="4"/>
        <v>0</v>
      </c>
      <c r="CK33" s="40">
        <f t="shared" si="5"/>
        <v>0</v>
      </c>
      <c r="CL33" s="40">
        <f t="shared" si="6"/>
        <v>0</v>
      </c>
      <c r="CM33" s="40">
        <f t="shared" si="7"/>
        <v>0</v>
      </c>
      <c r="CN33" s="40">
        <f t="shared" si="8"/>
        <v>0</v>
      </c>
      <c r="CO33" s="40">
        <f t="shared" si="9"/>
        <v>0</v>
      </c>
      <c r="CP33" s="40">
        <f t="shared" si="10"/>
        <v>0</v>
      </c>
      <c r="CQ33" s="40">
        <f t="shared" si="11"/>
        <v>0</v>
      </c>
      <c r="CR33" s="40">
        <f t="shared" si="12"/>
        <v>0</v>
      </c>
      <c r="CS33" s="40">
        <f t="shared" si="13"/>
        <v>0</v>
      </c>
      <c r="CT33" s="41">
        <f t="shared" si="68"/>
        <v>0</v>
      </c>
      <c r="CU33" s="41">
        <f t="shared" si="69"/>
        <v>0</v>
      </c>
      <c r="CV33" s="41">
        <f t="shared" si="70"/>
        <v>0</v>
      </c>
      <c r="CW33" s="41">
        <f t="shared" si="71"/>
        <v>0</v>
      </c>
      <c r="CX33" s="41">
        <f t="shared" si="72"/>
        <v>0</v>
      </c>
      <c r="CY33" s="41">
        <f t="shared" si="73"/>
        <v>0</v>
      </c>
      <c r="CZ33" s="41">
        <f t="shared" si="74"/>
        <v>0</v>
      </c>
      <c r="DA33" s="41">
        <f t="shared" si="75"/>
        <v>0</v>
      </c>
      <c r="DB33" s="41">
        <f t="shared" si="76"/>
        <v>0</v>
      </c>
      <c r="DC33" s="41">
        <f t="shared" si="77"/>
        <v>0</v>
      </c>
      <c r="DD33" s="7">
        <f t="shared" si="78"/>
        <v>0</v>
      </c>
      <c r="DE33" s="7">
        <f t="shared" si="79"/>
        <v>0</v>
      </c>
      <c r="DF33" s="7">
        <f t="shared" si="80"/>
        <v>0</v>
      </c>
      <c r="DH33" s="49" t="s">
        <v>153</v>
      </c>
      <c r="DI33" s="49" t="s">
        <v>154</v>
      </c>
      <c r="DJ33" s="7">
        <f t="shared" si="81"/>
        <v>0</v>
      </c>
      <c r="DK33" s="7">
        <f t="shared" si="82"/>
        <v>0</v>
      </c>
    </row>
    <row r="34" spans="1:115" ht="26.25" customHeight="1" x14ac:dyDescent="0.25">
      <c r="A34" s="9">
        <v>16</v>
      </c>
      <c r="B34" s="24" t="str">
        <f t="shared" si="14"/>
        <v/>
      </c>
      <c r="C34" s="23"/>
      <c r="D34" s="51"/>
      <c r="E34" s="24"/>
      <c r="F34" s="24"/>
      <c r="G34" s="24"/>
      <c r="H34" s="24"/>
      <c r="I34" s="25"/>
      <c r="J34" s="24"/>
      <c r="K34" s="26"/>
      <c r="L34" s="29"/>
      <c r="M34" s="27"/>
      <c r="N34" s="28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30"/>
      <c r="Z34" s="29"/>
      <c r="AA34" s="29" t="str">
        <f t="shared" si="15"/>
        <v/>
      </c>
      <c r="AB34" s="7">
        <f t="shared" si="16"/>
        <v>0</v>
      </c>
      <c r="AC34" s="7">
        <f t="shared" si="17"/>
        <v>0</v>
      </c>
      <c r="AD34" s="7">
        <f t="shared" si="18"/>
        <v>0</v>
      </c>
      <c r="AE34" s="7">
        <f t="shared" si="19"/>
        <v>0</v>
      </c>
      <c r="AF34" s="11" t="str">
        <f t="shared" si="83"/>
        <v/>
      </c>
      <c r="AG34" s="13">
        <f t="shared" si="20"/>
        <v>0</v>
      </c>
      <c r="AH34" s="7" t="str">
        <f t="shared" si="21"/>
        <v/>
      </c>
      <c r="AI34" s="11" t="str">
        <f t="shared" si="84"/>
        <v/>
      </c>
      <c r="AJ34" s="11" t="str">
        <f t="array" ref="AJ34">IF(OR(AI34=$AI$19:AI33),"",AI34)</f>
        <v/>
      </c>
      <c r="AK34" s="11" t="str">
        <f t="shared" si="22"/>
        <v/>
      </c>
      <c r="AL34" t="str">
        <f t="array" ref="AL34">IF(OR(AK34=$AK$19:AK33),"",AK34)</f>
        <v/>
      </c>
      <c r="AM34" s="13">
        <f t="shared" si="23"/>
        <v>0</v>
      </c>
      <c r="AN34" s="13">
        <f t="shared" si="24"/>
        <v>0</v>
      </c>
      <c r="AO34" s="13">
        <f t="shared" si="25"/>
        <v>0</v>
      </c>
      <c r="AP34" s="13">
        <f t="shared" si="26"/>
        <v>0</v>
      </c>
      <c r="AQ34" s="13">
        <f t="shared" si="27"/>
        <v>0</v>
      </c>
      <c r="AR34" s="13">
        <f t="shared" si="28"/>
        <v>0</v>
      </c>
      <c r="AS34" s="13">
        <f t="shared" si="29"/>
        <v>0</v>
      </c>
      <c r="AT34" s="13">
        <f t="shared" si="30"/>
        <v>0</v>
      </c>
      <c r="AU34" s="13">
        <f t="shared" si="31"/>
        <v>0</v>
      </c>
      <c r="AV34" s="13">
        <f t="shared" si="32"/>
        <v>0</v>
      </c>
      <c r="AW34" s="10" t="s">
        <v>67</v>
      </c>
      <c r="AX34" s="13">
        <f t="shared" si="33"/>
        <v>0</v>
      </c>
      <c r="AY34" s="13">
        <f t="shared" si="34"/>
        <v>0</v>
      </c>
      <c r="AZ34" s="13">
        <f t="shared" si="35"/>
        <v>0</v>
      </c>
      <c r="BA34" s="13">
        <f t="shared" si="36"/>
        <v>0</v>
      </c>
      <c r="BB34" s="13">
        <f t="shared" si="37"/>
        <v>0</v>
      </c>
      <c r="BC34" s="13">
        <f t="shared" si="38"/>
        <v>0</v>
      </c>
      <c r="BD34" s="13">
        <f t="shared" si="39"/>
        <v>0</v>
      </c>
      <c r="BE34" s="13">
        <f t="shared" si="40"/>
        <v>0</v>
      </c>
      <c r="BF34" s="13">
        <f t="shared" si="41"/>
        <v>0</v>
      </c>
      <c r="BG34" s="13">
        <f t="shared" si="42"/>
        <v>0</v>
      </c>
      <c r="BH34" s="13">
        <f t="shared" si="43"/>
        <v>0</v>
      </c>
      <c r="BI34" s="13">
        <f t="shared" si="44"/>
        <v>0</v>
      </c>
      <c r="BJ34" s="13">
        <f t="shared" si="45"/>
        <v>0</v>
      </c>
      <c r="BK34" s="13">
        <f t="shared" si="46"/>
        <v>0</v>
      </c>
      <c r="BL34" s="13">
        <f t="shared" si="47"/>
        <v>0</v>
      </c>
      <c r="BM34" s="13">
        <f t="shared" si="48"/>
        <v>0</v>
      </c>
      <c r="BN34" s="13">
        <f t="shared" si="49"/>
        <v>0</v>
      </c>
      <c r="BO34" s="13">
        <f t="shared" si="50"/>
        <v>0</v>
      </c>
      <c r="BP34" s="13">
        <f t="shared" si="51"/>
        <v>0</v>
      </c>
      <c r="BQ34" s="13">
        <f t="shared" si="52"/>
        <v>0</v>
      </c>
      <c r="BR34" s="13">
        <f t="shared" si="53"/>
        <v>0</v>
      </c>
      <c r="BS34" s="13">
        <f t="shared" si="54"/>
        <v>0</v>
      </c>
      <c r="BT34" s="31">
        <f t="shared" si="55"/>
        <v>0</v>
      </c>
      <c r="BU34" s="31">
        <f t="shared" si="56"/>
        <v>0</v>
      </c>
      <c r="BV34" s="31">
        <f t="shared" si="57"/>
        <v>0</v>
      </c>
      <c r="BW34" s="31">
        <f t="shared" si="58"/>
        <v>0</v>
      </c>
      <c r="BX34" s="31">
        <f t="shared" si="59"/>
        <v>0</v>
      </c>
      <c r="BY34" s="31">
        <f t="shared" si="60"/>
        <v>0</v>
      </c>
      <c r="BZ34" s="31">
        <f t="shared" si="61"/>
        <v>0</v>
      </c>
      <c r="CA34" s="31">
        <f t="shared" si="62"/>
        <v>0</v>
      </c>
      <c r="CB34" s="31">
        <f t="shared" si="63"/>
        <v>0</v>
      </c>
      <c r="CC34" s="31">
        <f t="shared" si="64"/>
        <v>0</v>
      </c>
      <c r="CD34" s="31">
        <f t="shared" si="65"/>
        <v>0</v>
      </c>
      <c r="CE34" s="37">
        <f t="array" ref="CE34">MIN(IF(JPRL=AI34,$AG$19:$AG$1018))</f>
        <v>0</v>
      </c>
      <c r="CF34" s="37">
        <f t="array" ref="CF34">MAX(IF(JPRL=AI34,$AG$19:$AG$1018))</f>
        <v>0</v>
      </c>
      <c r="CG34" s="36">
        <f t="shared" si="66"/>
        <v>0</v>
      </c>
      <c r="CI34" s="40">
        <f t="shared" si="67"/>
        <v>0</v>
      </c>
      <c r="CJ34" s="40">
        <f t="shared" si="4"/>
        <v>0</v>
      </c>
      <c r="CK34" s="40">
        <f t="shared" si="5"/>
        <v>0</v>
      </c>
      <c r="CL34" s="40">
        <f t="shared" si="6"/>
        <v>0</v>
      </c>
      <c r="CM34" s="40">
        <f t="shared" si="7"/>
        <v>0</v>
      </c>
      <c r="CN34" s="40">
        <f t="shared" si="8"/>
        <v>0</v>
      </c>
      <c r="CO34" s="40">
        <f t="shared" si="9"/>
        <v>0</v>
      </c>
      <c r="CP34" s="40">
        <f t="shared" si="10"/>
        <v>0</v>
      </c>
      <c r="CQ34" s="40">
        <f t="shared" si="11"/>
        <v>0</v>
      </c>
      <c r="CR34" s="40">
        <f t="shared" si="12"/>
        <v>0</v>
      </c>
      <c r="CS34" s="40">
        <f t="shared" si="13"/>
        <v>0</v>
      </c>
      <c r="CT34" s="41">
        <f t="shared" si="68"/>
        <v>0</v>
      </c>
      <c r="CU34" s="41">
        <f t="shared" si="69"/>
        <v>0</v>
      </c>
      <c r="CV34" s="41">
        <f t="shared" si="70"/>
        <v>0</v>
      </c>
      <c r="CW34" s="41">
        <f t="shared" si="71"/>
        <v>0</v>
      </c>
      <c r="CX34" s="41">
        <f t="shared" si="72"/>
        <v>0</v>
      </c>
      <c r="CY34" s="41">
        <f t="shared" si="73"/>
        <v>0</v>
      </c>
      <c r="CZ34" s="41">
        <f t="shared" si="74"/>
        <v>0</v>
      </c>
      <c r="DA34" s="41">
        <f t="shared" si="75"/>
        <v>0</v>
      </c>
      <c r="DB34" s="41">
        <f t="shared" si="76"/>
        <v>0</v>
      </c>
      <c r="DC34" s="41">
        <f t="shared" si="77"/>
        <v>0</v>
      </c>
      <c r="DD34" s="7">
        <f t="shared" si="78"/>
        <v>0</v>
      </c>
      <c r="DE34" s="7">
        <f t="shared" si="79"/>
        <v>0</v>
      </c>
      <c r="DF34" s="7">
        <f t="shared" si="80"/>
        <v>0</v>
      </c>
      <c r="DH34" s="49" t="s">
        <v>155</v>
      </c>
      <c r="DI34" s="49" t="s">
        <v>156</v>
      </c>
      <c r="DJ34" s="7">
        <f t="shared" si="81"/>
        <v>0</v>
      </c>
      <c r="DK34" s="7">
        <f t="shared" si="82"/>
        <v>0</v>
      </c>
    </row>
    <row r="35" spans="1:115" ht="26.25" customHeight="1" x14ac:dyDescent="0.25">
      <c r="A35" s="9">
        <v>17</v>
      </c>
      <c r="B35" s="24" t="str">
        <f t="shared" si="14"/>
        <v/>
      </c>
      <c r="C35" s="23"/>
      <c r="D35" s="51"/>
      <c r="E35" s="24"/>
      <c r="F35" s="24"/>
      <c r="G35" s="24"/>
      <c r="H35" s="24"/>
      <c r="I35" s="25"/>
      <c r="J35" s="24"/>
      <c r="K35" s="26"/>
      <c r="L35" s="29"/>
      <c r="M35" s="27"/>
      <c r="N35" s="28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30"/>
      <c r="Z35" s="29"/>
      <c r="AA35" s="29" t="str">
        <f t="shared" si="15"/>
        <v/>
      </c>
      <c r="AB35" s="7">
        <f t="shared" si="16"/>
        <v>0</v>
      </c>
      <c r="AC35" s="7">
        <f t="shared" si="17"/>
        <v>0</v>
      </c>
      <c r="AD35" s="7">
        <f t="shared" si="18"/>
        <v>0</v>
      </c>
      <c r="AE35" s="7">
        <f t="shared" si="19"/>
        <v>0</v>
      </c>
      <c r="AF35" s="11" t="str">
        <f t="shared" si="83"/>
        <v/>
      </c>
      <c r="AG35" s="13">
        <f t="shared" si="20"/>
        <v>0</v>
      </c>
      <c r="AH35" s="7" t="str">
        <f t="shared" si="21"/>
        <v/>
      </c>
      <c r="AI35" s="11" t="str">
        <f t="shared" si="84"/>
        <v/>
      </c>
      <c r="AJ35" s="11" t="str">
        <f t="array" ref="AJ35">IF(OR(AI35=$AI$19:AI34),"",AI35)</f>
        <v/>
      </c>
      <c r="AK35" s="11" t="str">
        <f t="shared" si="22"/>
        <v/>
      </c>
      <c r="AL35" t="str">
        <f t="array" ref="AL35">IF(OR(AK35=$AK$19:AK34),"",AK35)</f>
        <v/>
      </c>
      <c r="AM35" s="13">
        <f t="shared" si="23"/>
        <v>0</v>
      </c>
      <c r="AN35" s="13">
        <f t="shared" si="24"/>
        <v>0</v>
      </c>
      <c r="AO35" s="13">
        <f t="shared" si="25"/>
        <v>0</v>
      </c>
      <c r="AP35" s="13">
        <f t="shared" si="26"/>
        <v>0</v>
      </c>
      <c r="AQ35" s="13">
        <f t="shared" si="27"/>
        <v>0</v>
      </c>
      <c r="AR35" s="13">
        <f t="shared" si="28"/>
        <v>0</v>
      </c>
      <c r="AS35" s="13">
        <f t="shared" si="29"/>
        <v>0</v>
      </c>
      <c r="AT35" s="13">
        <f t="shared" si="30"/>
        <v>0</v>
      </c>
      <c r="AU35" s="13">
        <f t="shared" si="31"/>
        <v>0</v>
      </c>
      <c r="AV35" s="13">
        <f t="shared" si="32"/>
        <v>0</v>
      </c>
      <c r="AW35" s="10" t="s">
        <v>68</v>
      </c>
      <c r="AX35" s="13">
        <f t="shared" si="33"/>
        <v>0</v>
      </c>
      <c r="AY35" s="13">
        <f t="shared" si="34"/>
        <v>0</v>
      </c>
      <c r="AZ35" s="13">
        <f t="shared" si="35"/>
        <v>0</v>
      </c>
      <c r="BA35" s="13">
        <f t="shared" si="36"/>
        <v>0</v>
      </c>
      <c r="BB35" s="13">
        <f t="shared" si="37"/>
        <v>0</v>
      </c>
      <c r="BC35" s="13">
        <f t="shared" si="38"/>
        <v>0</v>
      </c>
      <c r="BD35" s="13">
        <f t="shared" si="39"/>
        <v>0</v>
      </c>
      <c r="BE35" s="13">
        <f t="shared" si="40"/>
        <v>0</v>
      </c>
      <c r="BF35" s="13">
        <f t="shared" si="41"/>
        <v>0</v>
      </c>
      <c r="BG35" s="13">
        <f t="shared" si="42"/>
        <v>0</v>
      </c>
      <c r="BH35" s="13">
        <f t="shared" si="43"/>
        <v>0</v>
      </c>
      <c r="BI35" s="13">
        <f t="shared" si="44"/>
        <v>0</v>
      </c>
      <c r="BJ35" s="13">
        <f t="shared" si="45"/>
        <v>0</v>
      </c>
      <c r="BK35" s="13">
        <f t="shared" si="46"/>
        <v>0</v>
      </c>
      <c r="BL35" s="13">
        <f t="shared" si="47"/>
        <v>0</v>
      </c>
      <c r="BM35" s="13">
        <f t="shared" si="48"/>
        <v>0</v>
      </c>
      <c r="BN35" s="13">
        <f t="shared" si="49"/>
        <v>0</v>
      </c>
      <c r="BO35" s="13">
        <f t="shared" si="50"/>
        <v>0</v>
      </c>
      <c r="BP35" s="13">
        <f t="shared" si="51"/>
        <v>0</v>
      </c>
      <c r="BQ35" s="13">
        <f t="shared" si="52"/>
        <v>0</v>
      </c>
      <c r="BR35" s="13">
        <f t="shared" si="53"/>
        <v>0</v>
      </c>
      <c r="BS35" s="13">
        <f t="shared" si="54"/>
        <v>0</v>
      </c>
      <c r="BT35" s="31">
        <f t="shared" si="55"/>
        <v>0</v>
      </c>
      <c r="BU35" s="31">
        <f t="shared" si="56"/>
        <v>0</v>
      </c>
      <c r="BV35" s="31">
        <f t="shared" si="57"/>
        <v>0</v>
      </c>
      <c r="BW35" s="31">
        <f t="shared" si="58"/>
        <v>0</v>
      </c>
      <c r="BX35" s="31">
        <f t="shared" si="59"/>
        <v>0</v>
      </c>
      <c r="BY35" s="31">
        <f t="shared" si="60"/>
        <v>0</v>
      </c>
      <c r="BZ35" s="31">
        <f t="shared" si="61"/>
        <v>0</v>
      </c>
      <c r="CA35" s="31">
        <f t="shared" si="62"/>
        <v>0</v>
      </c>
      <c r="CB35" s="31">
        <f t="shared" si="63"/>
        <v>0</v>
      </c>
      <c r="CC35" s="31">
        <f t="shared" si="64"/>
        <v>0</v>
      </c>
      <c r="CD35" s="31">
        <f t="shared" si="65"/>
        <v>0</v>
      </c>
      <c r="CE35" s="37">
        <f t="array" ref="CE35">MIN(IF(JPRL=AI35,$AG$19:$AG$1018))</f>
        <v>0</v>
      </c>
      <c r="CF35" s="37">
        <f t="array" ref="CF35">MAX(IF(JPRL=AI35,$AG$19:$AG$1018))</f>
        <v>0</v>
      </c>
      <c r="CG35" s="36">
        <f t="shared" si="66"/>
        <v>0</v>
      </c>
      <c r="CI35" s="40">
        <f t="shared" si="67"/>
        <v>0</v>
      </c>
      <c r="CJ35" s="40">
        <f t="shared" si="4"/>
        <v>0</v>
      </c>
      <c r="CK35" s="40">
        <f t="shared" si="5"/>
        <v>0</v>
      </c>
      <c r="CL35" s="40">
        <f t="shared" si="6"/>
        <v>0</v>
      </c>
      <c r="CM35" s="40">
        <f t="shared" si="7"/>
        <v>0</v>
      </c>
      <c r="CN35" s="40">
        <f t="shared" si="8"/>
        <v>0</v>
      </c>
      <c r="CO35" s="40">
        <f t="shared" si="9"/>
        <v>0</v>
      </c>
      <c r="CP35" s="40">
        <f t="shared" si="10"/>
        <v>0</v>
      </c>
      <c r="CQ35" s="40">
        <f t="shared" si="11"/>
        <v>0</v>
      </c>
      <c r="CR35" s="40">
        <f t="shared" si="12"/>
        <v>0</v>
      </c>
      <c r="CS35" s="40">
        <f t="shared" si="13"/>
        <v>0</v>
      </c>
      <c r="CT35" s="41">
        <f t="shared" si="68"/>
        <v>0</v>
      </c>
      <c r="CU35" s="41">
        <f t="shared" si="69"/>
        <v>0</v>
      </c>
      <c r="CV35" s="41">
        <f t="shared" si="70"/>
        <v>0</v>
      </c>
      <c r="CW35" s="41">
        <f t="shared" si="71"/>
        <v>0</v>
      </c>
      <c r="CX35" s="41">
        <f t="shared" si="72"/>
        <v>0</v>
      </c>
      <c r="CY35" s="41">
        <f t="shared" si="73"/>
        <v>0</v>
      </c>
      <c r="CZ35" s="41">
        <f t="shared" si="74"/>
        <v>0</v>
      </c>
      <c r="DA35" s="41">
        <f t="shared" si="75"/>
        <v>0</v>
      </c>
      <c r="DB35" s="41">
        <f t="shared" si="76"/>
        <v>0</v>
      </c>
      <c r="DC35" s="41">
        <f t="shared" si="77"/>
        <v>0</v>
      </c>
      <c r="DD35" s="7">
        <f t="shared" si="78"/>
        <v>0</v>
      </c>
      <c r="DE35" s="7">
        <f t="shared" si="79"/>
        <v>0</v>
      </c>
      <c r="DF35" s="7">
        <f t="shared" si="80"/>
        <v>0</v>
      </c>
      <c r="DH35" s="49" t="s">
        <v>157</v>
      </c>
      <c r="DI35" s="49" t="s">
        <v>158</v>
      </c>
      <c r="DJ35" s="7">
        <f t="shared" si="81"/>
        <v>0</v>
      </c>
      <c r="DK35" s="7">
        <f t="shared" si="82"/>
        <v>0</v>
      </c>
    </row>
    <row r="36" spans="1:115" ht="26.25" customHeight="1" x14ac:dyDescent="0.25">
      <c r="A36" s="9">
        <v>18</v>
      </c>
      <c r="B36" s="24" t="str">
        <f t="shared" si="14"/>
        <v/>
      </c>
      <c r="C36" s="23"/>
      <c r="D36" s="51"/>
      <c r="E36" s="24"/>
      <c r="F36" s="24"/>
      <c r="G36" s="24"/>
      <c r="H36" s="24"/>
      <c r="I36" s="25"/>
      <c r="J36" s="24"/>
      <c r="K36" s="26"/>
      <c r="L36" s="29"/>
      <c r="M36" s="27"/>
      <c r="N36" s="28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30"/>
      <c r="Z36" s="29"/>
      <c r="AA36" s="29" t="str">
        <f t="shared" si="15"/>
        <v/>
      </c>
      <c r="AB36" s="7">
        <f t="shared" si="16"/>
        <v>0</v>
      </c>
      <c r="AC36" s="7">
        <f t="shared" si="17"/>
        <v>0</v>
      </c>
      <c r="AD36" s="7">
        <f t="shared" si="18"/>
        <v>0</v>
      </c>
      <c r="AE36" s="7">
        <f t="shared" si="19"/>
        <v>0</v>
      </c>
      <c r="AF36" s="11" t="str">
        <f t="shared" si="83"/>
        <v/>
      </c>
      <c r="AG36" s="13">
        <f t="shared" si="20"/>
        <v>0</v>
      </c>
      <c r="AH36" s="7" t="str">
        <f t="shared" si="21"/>
        <v/>
      </c>
      <c r="AI36" s="11" t="str">
        <f t="shared" si="84"/>
        <v/>
      </c>
      <c r="AJ36" s="11" t="str">
        <f t="array" ref="AJ36">IF(OR(AI36=$AI$19:AI35),"",AI36)</f>
        <v/>
      </c>
      <c r="AK36" s="11" t="str">
        <f t="shared" si="22"/>
        <v/>
      </c>
      <c r="AL36" t="str">
        <f t="array" ref="AL36">IF(OR(AK36=$AK$19:AK35),"",AK36)</f>
        <v/>
      </c>
      <c r="AM36" s="13">
        <f t="shared" si="23"/>
        <v>0</v>
      </c>
      <c r="AN36" s="13">
        <f t="shared" si="24"/>
        <v>0</v>
      </c>
      <c r="AO36" s="13">
        <f t="shared" si="25"/>
        <v>0</v>
      </c>
      <c r="AP36" s="13">
        <f t="shared" si="26"/>
        <v>0</v>
      </c>
      <c r="AQ36" s="13">
        <f t="shared" si="27"/>
        <v>0</v>
      </c>
      <c r="AR36" s="13">
        <f t="shared" si="28"/>
        <v>0</v>
      </c>
      <c r="AS36" s="13">
        <f t="shared" si="29"/>
        <v>0</v>
      </c>
      <c r="AT36" s="13">
        <f t="shared" si="30"/>
        <v>0</v>
      </c>
      <c r="AU36" s="13">
        <f t="shared" si="31"/>
        <v>0</v>
      </c>
      <c r="AV36" s="13">
        <f t="shared" si="32"/>
        <v>0</v>
      </c>
      <c r="AW36" s="10" t="s">
        <v>69</v>
      </c>
      <c r="AX36" s="13">
        <f t="shared" si="33"/>
        <v>0</v>
      </c>
      <c r="AY36" s="13">
        <f t="shared" si="34"/>
        <v>0</v>
      </c>
      <c r="AZ36" s="13">
        <f t="shared" si="35"/>
        <v>0</v>
      </c>
      <c r="BA36" s="13">
        <f t="shared" si="36"/>
        <v>0</v>
      </c>
      <c r="BB36" s="13">
        <f t="shared" si="37"/>
        <v>0</v>
      </c>
      <c r="BC36" s="13">
        <f t="shared" si="38"/>
        <v>0</v>
      </c>
      <c r="BD36" s="13">
        <f t="shared" si="39"/>
        <v>0</v>
      </c>
      <c r="BE36" s="13">
        <f t="shared" si="40"/>
        <v>0</v>
      </c>
      <c r="BF36" s="13">
        <f t="shared" si="41"/>
        <v>0</v>
      </c>
      <c r="BG36" s="13">
        <f t="shared" si="42"/>
        <v>0</v>
      </c>
      <c r="BH36" s="13">
        <f t="shared" si="43"/>
        <v>0</v>
      </c>
      <c r="BI36" s="13">
        <f t="shared" si="44"/>
        <v>0</v>
      </c>
      <c r="BJ36" s="13">
        <f t="shared" si="45"/>
        <v>0</v>
      </c>
      <c r="BK36" s="13">
        <f t="shared" si="46"/>
        <v>0</v>
      </c>
      <c r="BL36" s="13">
        <f t="shared" si="47"/>
        <v>0</v>
      </c>
      <c r="BM36" s="13">
        <f t="shared" si="48"/>
        <v>0</v>
      </c>
      <c r="BN36" s="13">
        <f t="shared" si="49"/>
        <v>0</v>
      </c>
      <c r="BO36" s="13">
        <f t="shared" si="50"/>
        <v>0</v>
      </c>
      <c r="BP36" s="13">
        <f t="shared" si="51"/>
        <v>0</v>
      </c>
      <c r="BQ36" s="13">
        <f t="shared" si="52"/>
        <v>0</v>
      </c>
      <c r="BR36" s="13">
        <f t="shared" si="53"/>
        <v>0</v>
      </c>
      <c r="BS36" s="13">
        <f t="shared" si="54"/>
        <v>0</v>
      </c>
      <c r="BT36" s="31">
        <f t="shared" si="55"/>
        <v>0</v>
      </c>
      <c r="BU36" s="31">
        <f t="shared" si="56"/>
        <v>0</v>
      </c>
      <c r="BV36" s="31">
        <f t="shared" si="57"/>
        <v>0</v>
      </c>
      <c r="BW36" s="31">
        <f t="shared" si="58"/>
        <v>0</v>
      </c>
      <c r="BX36" s="31">
        <f t="shared" si="59"/>
        <v>0</v>
      </c>
      <c r="BY36" s="31">
        <f t="shared" si="60"/>
        <v>0</v>
      </c>
      <c r="BZ36" s="31">
        <f t="shared" si="61"/>
        <v>0</v>
      </c>
      <c r="CA36" s="31">
        <f t="shared" si="62"/>
        <v>0</v>
      </c>
      <c r="CB36" s="31">
        <f t="shared" si="63"/>
        <v>0</v>
      </c>
      <c r="CC36" s="31">
        <f t="shared" si="64"/>
        <v>0</v>
      </c>
      <c r="CD36" s="31">
        <f t="shared" si="65"/>
        <v>0</v>
      </c>
      <c r="CE36" s="37">
        <f t="array" ref="CE36">MIN(IF(JPRL=AI36,$AG$19:$AG$1018))</f>
        <v>0</v>
      </c>
      <c r="CF36" s="37">
        <f t="array" ref="CF36">MAX(IF(JPRL=AI36,$AG$19:$AG$1018))</f>
        <v>0</v>
      </c>
      <c r="CG36" s="36">
        <f t="shared" si="66"/>
        <v>0</v>
      </c>
      <c r="CI36" s="40">
        <f t="shared" si="67"/>
        <v>0</v>
      </c>
      <c r="CJ36" s="40">
        <f t="shared" si="4"/>
        <v>0</v>
      </c>
      <c r="CK36" s="40">
        <f t="shared" si="5"/>
        <v>0</v>
      </c>
      <c r="CL36" s="40">
        <f t="shared" si="6"/>
        <v>0</v>
      </c>
      <c r="CM36" s="40">
        <f t="shared" si="7"/>
        <v>0</v>
      </c>
      <c r="CN36" s="40">
        <f t="shared" si="8"/>
        <v>0</v>
      </c>
      <c r="CO36" s="40">
        <f t="shared" si="9"/>
        <v>0</v>
      </c>
      <c r="CP36" s="40">
        <f t="shared" si="10"/>
        <v>0</v>
      </c>
      <c r="CQ36" s="40">
        <f t="shared" si="11"/>
        <v>0</v>
      </c>
      <c r="CR36" s="40">
        <f t="shared" si="12"/>
        <v>0</v>
      </c>
      <c r="CS36" s="40">
        <f t="shared" si="13"/>
        <v>0</v>
      </c>
      <c r="CT36" s="41">
        <f t="shared" si="68"/>
        <v>0</v>
      </c>
      <c r="CU36" s="41">
        <f t="shared" si="69"/>
        <v>0</v>
      </c>
      <c r="CV36" s="41">
        <f t="shared" si="70"/>
        <v>0</v>
      </c>
      <c r="CW36" s="41">
        <f t="shared" si="71"/>
        <v>0</v>
      </c>
      <c r="CX36" s="41">
        <f t="shared" si="72"/>
        <v>0</v>
      </c>
      <c r="CY36" s="41">
        <f t="shared" si="73"/>
        <v>0</v>
      </c>
      <c r="CZ36" s="41">
        <f t="shared" si="74"/>
        <v>0</v>
      </c>
      <c r="DA36" s="41">
        <f t="shared" si="75"/>
        <v>0</v>
      </c>
      <c r="DB36" s="41">
        <f t="shared" si="76"/>
        <v>0</v>
      </c>
      <c r="DC36" s="41">
        <f t="shared" si="77"/>
        <v>0</v>
      </c>
      <c r="DD36" s="7">
        <f t="shared" si="78"/>
        <v>0</v>
      </c>
      <c r="DE36" s="7">
        <f t="shared" si="79"/>
        <v>0</v>
      </c>
      <c r="DF36" s="7">
        <f t="shared" si="80"/>
        <v>0</v>
      </c>
      <c r="DH36" s="49" t="s">
        <v>159</v>
      </c>
      <c r="DI36" s="49" t="s">
        <v>160</v>
      </c>
      <c r="DJ36" s="7">
        <f t="shared" si="81"/>
        <v>0</v>
      </c>
      <c r="DK36" s="7">
        <f t="shared" si="82"/>
        <v>0</v>
      </c>
    </row>
    <row r="37" spans="1:115" ht="26.25" customHeight="1" x14ac:dyDescent="0.25">
      <c r="A37" s="9">
        <v>19</v>
      </c>
      <c r="B37" s="24" t="str">
        <f t="shared" si="14"/>
        <v/>
      </c>
      <c r="C37" s="23"/>
      <c r="D37" s="51"/>
      <c r="E37" s="24"/>
      <c r="F37" s="24"/>
      <c r="G37" s="24"/>
      <c r="H37" s="24"/>
      <c r="I37" s="25"/>
      <c r="J37" s="24"/>
      <c r="K37" s="26"/>
      <c r="L37" s="29"/>
      <c r="M37" s="27"/>
      <c r="N37" s="28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30"/>
      <c r="Z37" s="29"/>
      <c r="AA37" s="29" t="str">
        <f t="shared" si="15"/>
        <v/>
      </c>
      <c r="AB37" s="7">
        <f t="shared" si="16"/>
        <v>0</v>
      </c>
      <c r="AC37" s="7">
        <f t="shared" si="17"/>
        <v>0</v>
      </c>
      <c r="AD37" s="7">
        <f t="shared" si="18"/>
        <v>0</v>
      </c>
      <c r="AE37" s="7">
        <f t="shared" si="19"/>
        <v>0</v>
      </c>
      <c r="AF37" s="11" t="str">
        <f t="shared" si="83"/>
        <v/>
      </c>
      <c r="AG37" s="13">
        <f t="shared" si="20"/>
        <v>0</v>
      </c>
      <c r="AH37" s="7" t="str">
        <f t="shared" si="21"/>
        <v/>
      </c>
      <c r="AI37" s="11" t="str">
        <f t="shared" si="84"/>
        <v/>
      </c>
      <c r="AJ37" s="11" t="str">
        <f t="array" ref="AJ37">IF(OR(AI37=$AI$19:AI36),"",AI37)</f>
        <v/>
      </c>
      <c r="AK37" s="11" t="str">
        <f t="shared" si="22"/>
        <v/>
      </c>
      <c r="AL37" t="str">
        <f t="array" ref="AL37">IF(OR(AK37=$AK$19:AK36),"",AK37)</f>
        <v/>
      </c>
      <c r="AM37" s="13">
        <f t="shared" si="23"/>
        <v>0</v>
      </c>
      <c r="AN37" s="13">
        <f t="shared" si="24"/>
        <v>0</v>
      </c>
      <c r="AO37" s="13">
        <f t="shared" si="25"/>
        <v>0</v>
      </c>
      <c r="AP37" s="13">
        <f t="shared" si="26"/>
        <v>0</v>
      </c>
      <c r="AQ37" s="13">
        <f t="shared" si="27"/>
        <v>0</v>
      </c>
      <c r="AR37" s="13">
        <f t="shared" si="28"/>
        <v>0</v>
      </c>
      <c r="AS37" s="13">
        <f t="shared" si="29"/>
        <v>0</v>
      </c>
      <c r="AT37" s="13">
        <f t="shared" si="30"/>
        <v>0</v>
      </c>
      <c r="AU37" s="13">
        <f t="shared" si="31"/>
        <v>0</v>
      </c>
      <c r="AV37" s="13">
        <f t="shared" si="32"/>
        <v>0</v>
      </c>
      <c r="AW37" s="10" t="s">
        <v>70</v>
      </c>
      <c r="AX37" s="13">
        <f t="shared" si="33"/>
        <v>0</v>
      </c>
      <c r="AY37" s="13">
        <f t="shared" si="34"/>
        <v>0</v>
      </c>
      <c r="AZ37" s="13">
        <f t="shared" si="35"/>
        <v>0</v>
      </c>
      <c r="BA37" s="13">
        <f t="shared" si="36"/>
        <v>0</v>
      </c>
      <c r="BB37" s="13">
        <f t="shared" si="37"/>
        <v>0</v>
      </c>
      <c r="BC37" s="13">
        <f t="shared" si="38"/>
        <v>0</v>
      </c>
      <c r="BD37" s="13">
        <f t="shared" si="39"/>
        <v>0</v>
      </c>
      <c r="BE37" s="13">
        <f t="shared" si="40"/>
        <v>0</v>
      </c>
      <c r="BF37" s="13">
        <f t="shared" si="41"/>
        <v>0</v>
      </c>
      <c r="BG37" s="13">
        <f t="shared" si="42"/>
        <v>0</v>
      </c>
      <c r="BH37" s="13">
        <f t="shared" si="43"/>
        <v>0</v>
      </c>
      <c r="BI37" s="13">
        <f t="shared" si="44"/>
        <v>0</v>
      </c>
      <c r="BJ37" s="13">
        <f t="shared" si="45"/>
        <v>0</v>
      </c>
      <c r="BK37" s="13">
        <f t="shared" si="46"/>
        <v>0</v>
      </c>
      <c r="BL37" s="13">
        <f t="shared" si="47"/>
        <v>0</v>
      </c>
      <c r="BM37" s="13">
        <f t="shared" si="48"/>
        <v>0</v>
      </c>
      <c r="BN37" s="13">
        <f t="shared" si="49"/>
        <v>0</v>
      </c>
      <c r="BO37" s="13">
        <f t="shared" si="50"/>
        <v>0</v>
      </c>
      <c r="BP37" s="13">
        <f t="shared" si="51"/>
        <v>0</v>
      </c>
      <c r="BQ37" s="13">
        <f t="shared" si="52"/>
        <v>0</v>
      </c>
      <c r="BR37" s="13">
        <f t="shared" si="53"/>
        <v>0</v>
      </c>
      <c r="BS37" s="13">
        <f t="shared" si="54"/>
        <v>0</v>
      </c>
      <c r="BT37" s="31">
        <f t="shared" si="55"/>
        <v>0</v>
      </c>
      <c r="BU37" s="31">
        <f t="shared" si="56"/>
        <v>0</v>
      </c>
      <c r="BV37" s="31">
        <f t="shared" si="57"/>
        <v>0</v>
      </c>
      <c r="BW37" s="31">
        <f t="shared" si="58"/>
        <v>0</v>
      </c>
      <c r="BX37" s="31">
        <f t="shared" si="59"/>
        <v>0</v>
      </c>
      <c r="BY37" s="31">
        <f t="shared" si="60"/>
        <v>0</v>
      </c>
      <c r="BZ37" s="31">
        <f t="shared" si="61"/>
        <v>0</v>
      </c>
      <c r="CA37" s="31">
        <f t="shared" si="62"/>
        <v>0</v>
      </c>
      <c r="CB37" s="31">
        <f t="shared" si="63"/>
        <v>0</v>
      </c>
      <c r="CC37" s="31">
        <f t="shared" si="64"/>
        <v>0</v>
      </c>
      <c r="CD37" s="31">
        <f t="shared" si="65"/>
        <v>0</v>
      </c>
      <c r="CE37" s="37">
        <f t="array" ref="CE37">MIN(IF(JPRL=AI37,$AG$19:$AG$1018))</f>
        <v>0</v>
      </c>
      <c r="CF37" s="37">
        <f t="array" ref="CF37">MAX(IF(JPRL=AI37,$AG$19:$AG$1018))</f>
        <v>0</v>
      </c>
      <c r="CG37" s="36">
        <f t="shared" si="66"/>
        <v>0</v>
      </c>
      <c r="CI37" s="40">
        <f t="shared" si="67"/>
        <v>0</v>
      </c>
      <c r="CJ37" s="40">
        <f t="shared" si="4"/>
        <v>0</v>
      </c>
      <c r="CK37" s="40">
        <f t="shared" si="5"/>
        <v>0</v>
      </c>
      <c r="CL37" s="40">
        <f t="shared" si="6"/>
        <v>0</v>
      </c>
      <c r="CM37" s="40">
        <f t="shared" si="7"/>
        <v>0</v>
      </c>
      <c r="CN37" s="40">
        <f t="shared" si="8"/>
        <v>0</v>
      </c>
      <c r="CO37" s="40">
        <f t="shared" si="9"/>
        <v>0</v>
      </c>
      <c r="CP37" s="40">
        <f t="shared" si="10"/>
        <v>0</v>
      </c>
      <c r="CQ37" s="40">
        <f t="shared" si="11"/>
        <v>0</v>
      </c>
      <c r="CR37" s="40">
        <f t="shared" si="12"/>
        <v>0</v>
      </c>
      <c r="CS37" s="40">
        <f t="shared" si="13"/>
        <v>0</v>
      </c>
      <c r="CT37" s="41">
        <f t="shared" si="68"/>
        <v>0</v>
      </c>
      <c r="CU37" s="41">
        <f t="shared" si="69"/>
        <v>0</v>
      </c>
      <c r="CV37" s="41">
        <f t="shared" si="70"/>
        <v>0</v>
      </c>
      <c r="CW37" s="41">
        <f t="shared" si="71"/>
        <v>0</v>
      </c>
      <c r="CX37" s="41">
        <f t="shared" si="72"/>
        <v>0</v>
      </c>
      <c r="CY37" s="41">
        <f t="shared" si="73"/>
        <v>0</v>
      </c>
      <c r="CZ37" s="41">
        <f t="shared" si="74"/>
        <v>0</v>
      </c>
      <c r="DA37" s="41">
        <f t="shared" si="75"/>
        <v>0</v>
      </c>
      <c r="DB37" s="41">
        <f t="shared" si="76"/>
        <v>0</v>
      </c>
      <c r="DC37" s="41">
        <f t="shared" si="77"/>
        <v>0</v>
      </c>
      <c r="DD37" s="7">
        <f t="shared" si="78"/>
        <v>0</v>
      </c>
      <c r="DE37" s="7">
        <f t="shared" si="79"/>
        <v>0</v>
      </c>
      <c r="DF37" s="7">
        <f t="shared" si="80"/>
        <v>0</v>
      </c>
      <c r="DH37" s="49" t="s">
        <v>161</v>
      </c>
      <c r="DI37" s="49" t="s">
        <v>162</v>
      </c>
      <c r="DJ37" s="7">
        <f t="shared" si="81"/>
        <v>0</v>
      </c>
      <c r="DK37" s="7">
        <f t="shared" si="82"/>
        <v>0</v>
      </c>
    </row>
    <row r="38" spans="1:115" ht="26.25" customHeight="1" x14ac:dyDescent="0.25">
      <c r="A38" s="9">
        <v>20</v>
      </c>
      <c r="B38" s="24" t="str">
        <f t="shared" si="14"/>
        <v/>
      </c>
      <c r="C38" s="23"/>
      <c r="D38" s="51"/>
      <c r="E38" s="24"/>
      <c r="F38" s="24"/>
      <c r="G38" s="24"/>
      <c r="H38" s="24"/>
      <c r="I38" s="25"/>
      <c r="J38" s="24"/>
      <c r="K38" s="26"/>
      <c r="L38" s="29"/>
      <c r="M38" s="27"/>
      <c r="N38" s="28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30"/>
      <c r="Z38" s="29"/>
      <c r="AA38" s="29" t="str">
        <f t="shared" si="15"/>
        <v/>
      </c>
      <c r="AB38" s="7">
        <f t="shared" si="16"/>
        <v>0</v>
      </c>
      <c r="AC38" s="7">
        <f t="shared" si="17"/>
        <v>0</v>
      </c>
      <c r="AD38" s="7">
        <f t="shared" si="18"/>
        <v>0</v>
      </c>
      <c r="AE38" s="7">
        <f t="shared" si="19"/>
        <v>0</v>
      </c>
      <c r="AF38" s="11" t="str">
        <f t="shared" si="83"/>
        <v/>
      </c>
      <c r="AG38" s="13">
        <f t="shared" si="20"/>
        <v>0</v>
      </c>
      <c r="AH38" s="7" t="str">
        <f t="shared" si="21"/>
        <v/>
      </c>
      <c r="AI38" s="11" t="str">
        <f t="shared" si="84"/>
        <v/>
      </c>
      <c r="AJ38" s="11" t="str">
        <f t="array" ref="AJ38">IF(OR(AI38=$AI$19:AI37),"",AI38)</f>
        <v/>
      </c>
      <c r="AK38" s="11" t="str">
        <f t="shared" si="22"/>
        <v/>
      </c>
      <c r="AL38" t="str">
        <f t="array" ref="AL38">IF(OR(AK38=$AK$19:AK37),"",AK38)</f>
        <v/>
      </c>
      <c r="AM38" s="13">
        <f t="shared" si="23"/>
        <v>0</v>
      </c>
      <c r="AN38" s="13">
        <f t="shared" si="24"/>
        <v>0</v>
      </c>
      <c r="AO38" s="13">
        <f t="shared" si="25"/>
        <v>0</v>
      </c>
      <c r="AP38" s="13">
        <f t="shared" si="26"/>
        <v>0</v>
      </c>
      <c r="AQ38" s="13">
        <f t="shared" si="27"/>
        <v>0</v>
      </c>
      <c r="AR38" s="13">
        <f t="shared" si="28"/>
        <v>0</v>
      </c>
      <c r="AS38" s="13">
        <f t="shared" si="29"/>
        <v>0</v>
      </c>
      <c r="AT38" s="13">
        <f t="shared" si="30"/>
        <v>0</v>
      </c>
      <c r="AU38" s="13">
        <f t="shared" si="31"/>
        <v>0</v>
      </c>
      <c r="AV38" s="13">
        <f t="shared" si="32"/>
        <v>0</v>
      </c>
      <c r="AW38" s="10" t="s">
        <v>71</v>
      </c>
      <c r="AX38" s="13">
        <f t="shared" si="33"/>
        <v>0</v>
      </c>
      <c r="AY38" s="13">
        <f t="shared" si="34"/>
        <v>0</v>
      </c>
      <c r="AZ38" s="13">
        <f t="shared" si="35"/>
        <v>0</v>
      </c>
      <c r="BA38" s="13">
        <f t="shared" si="36"/>
        <v>0</v>
      </c>
      <c r="BB38" s="13">
        <f t="shared" si="37"/>
        <v>0</v>
      </c>
      <c r="BC38" s="13">
        <f t="shared" si="38"/>
        <v>0</v>
      </c>
      <c r="BD38" s="13">
        <f t="shared" si="39"/>
        <v>0</v>
      </c>
      <c r="BE38" s="13">
        <f t="shared" si="40"/>
        <v>0</v>
      </c>
      <c r="BF38" s="13">
        <f t="shared" si="41"/>
        <v>0</v>
      </c>
      <c r="BG38" s="13">
        <f t="shared" si="42"/>
        <v>0</v>
      </c>
      <c r="BH38" s="13">
        <f t="shared" si="43"/>
        <v>0</v>
      </c>
      <c r="BI38" s="13">
        <f t="shared" si="44"/>
        <v>0</v>
      </c>
      <c r="BJ38" s="13">
        <f t="shared" si="45"/>
        <v>0</v>
      </c>
      <c r="BK38" s="13">
        <f t="shared" si="46"/>
        <v>0</v>
      </c>
      <c r="BL38" s="13">
        <f t="shared" si="47"/>
        <v>0</v>
      </c>
      <c r="BM38" s="13">
        <f t="shared" si="48"/>
        <v>0</v>
      </c>
      <c r="BN38" s="13">
        <f t="shared" si="49"/>
        <v>0</v>
      </c>
      <c r="BO38" s="13">
        <f t="shared" si="50"/>
        <v>0</v>
      </c>
      <c r="BP38" s="13">
        <f t="shared" si="51"/>
        <v>0</v>
      </c>
      <c r="BQ38" s="13">
        <f t="shared" si="52"/>
        <v>0</v>
      </c>
      <c r="BR38" s="13">
        <f t="shared" si="53"/>
        <v>0</v>
      </c>
      <c r="BS38" s="13">
        <f t="shared" si="54"/>
        <v>0</v>
      </c>
      <c r="BT38" s="31">
        <f t="shared" si="55"/>
        <v>0</v>
      </c>
      <c r="BU38" s="31">
        <f t="shared" si="56"/>
        <v>0</v>
      </c>
      <c r="BV38" s="31">
        <f t="shared" si="57"/>
        <v>0</v>
      </c>
      <c r="BW38" s="31">
        <f t="shared" si="58"/>
        <v>0</v>
      </c>
      <c r="BX38" s="31">
        <f t="shared" si="59"/>
        <v>0</v>
      </c>
      <c r="BY38" s="31">
        <f t="shared" si="60"/>
        <v>0</v>
      </c>
      <c r="BZ38" s="31">
        <f t="shared" si="61"/>
        <v>0</v>
      </c>
      <c r="CA38" s="31">
        <f t="shared" si="62"/>
        <v>0</v>
      </c>
      <c r="CB38" s="31">
        <f t="shared" si="63"/>
        <v>0</v>
      </c>
      <c r="CC38" s="31">
        <f t="shared" si="64"/>
        <v>0</v>
      </c>
      <c r="CD38" s="31">
        <f t="shared" si="65"/>
        <v>0</v>
      </c>
      <c r="CE38" s="37">
        <f t="array" ref="CE38">MIN(IF(JPRL=AI38,$AG$19:$AG$1018))</f>
        <v>0</v>
      </c>
      <c r="CF38" s="37">
        <f t="array" ref="CF38">MAX(IF(JPRL=AI38,$AG$19:$AG$1018))</f>
        <v>0</v>
      </c>
      <c r="CG38" s="36">
        <f t="shared" si="66"/>
        <v>0</v>
      </c>
      <c r="CI38" s="40">
        <f t="shared" si="67"/>
        <v>0</v>
      </c>
      <c r="CJ38" s="40">
        <f t="shared" si="4"/>
        <v>0</v>
      </c>
      <c r="CK38" s="40">
        <f t="shared" si="5"/>
        <v>0</v>
      </c>
      <c r="CL38" s="40">
        <f t="shared" si="6"/>
        <v>0</v>
      </c>
      <c r="CM38" s="40">
        <f t="shared" si="7"/>
        <v>0</v>
      </c>
      <c r="CN38" s="40">
        <f t="shared" si="8"/>
        <v>0</v>
      </c>
      <c r="CO38" s="40">
        <f t="shared" si="9"/>
        <v>0</v>
      </c>
      <c r="CP38" s="40">
        <f t="shared" si="10"/>
        <v>0</v>
      </c>
      <c r="CQ38" s="40">
        <f t="shared" si="11"/>
        <v>0</v>
      </c>
      <c r="CR38" s="40">
        <f t="shared" si="12"/>
        <v>0</v>
      </c>
      <c r="CS38" s="40">
        <f t="shared" si="13"/>
        <v>0</v>
      </c>
      <c r="CT38" s="41">
        <f t="shared" si="68"/>
        <v>0</v>
      </c>
      <c r="CU38" s="41">
        <f t="shared" si="69"/>
        <v>0</v>
      </c>
      <c r="CV38" s="41">
        <f t="shared" si="70"/>
        <v>0</v>
      </c>
      <c r="CW38" s="41">
        <f t="shared" si="71"/>
        <v>0</v>
      </c>
      <c r="CX38" s="41">
        <f t="shared" si="72"/>
        <v>0</v>
      </c>
      <c r="CY38" s="41">
        <f t="shared" si="73"/>
        <v>0</v>
      </c>
      <c r="CZ38" s="41">
        <f t="shared" si="74"/>
        <v>0</v>
      </c>
      <c r="DA38" s="41">
        <f t="shared" si="75"/>
        <v>0</v>
      </c>
      <c r="DB38" s="41">
        <f t="shared" si="76"/>
        <v>0</v>
      </c>
      <c r="DC38" s="41">
        <f t="shared" si="77"/>
        <v>0</v>
      </c>
      <c r="DD38" s="7">
        <f t="shared" si="78"/>
        <v>0</v>
      </c>
      <c r="DE38" s="7">
        <f t="shared" si="79"/>
        <v>0</v>
      </c>
      <c r="DF38" s="7">
        <f t="shared" si="80"/>
        <v>0</v>
      </c>
      <c r="DH38" s="49" t="s">
        <v>163</v>
      </c>
      <c r="DI38" s="49" t="s">
        <v>164</v>
      </c>
      <c r="DJ38" s="7">
        <f t="shared" si="81"/>
        <v>0</v>
      </c>
      <c r="DK38" s="7">
        <f t="shared" si="82"/>
        <v>0</v>
      </c>
    </row>
    <row r="39" spans="1:115" ht="26.25" customHeight="1" x14ac:dyDescent="0.25">
      <c r="A39" s="9">
        <v>21</v>
      </c>
      <c r="B39" s="24" t="str">
        <f t="shared" si="14"/>
        <v/>
      </c>
      <c r="C39" s="23"/>
      <c r="D39" s="51"/>
      <c r="E39" s="24"/>
      <c r="F39" s="24"/>
      <c r="G39" s="24"/>
      <c r="H39" s="24"/>
      <c r="I39" s="25"/>
      <c r="J39" s="24"/>
      <c r="K39" s="26"/>
      <c r="L39" s="29"/>
      <c r="M39" s="27"/>
      <c r="N39" s="28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30"/>
      <c r="Z39" s="29"/>
      <c r="AA39" s="29" t="str">
        <f t="shared" si="15"/>
        <v/>
      </c>
      <c r="AB39" s="7">
        <f t="shared" si="16"/>
        <v>0</v>
      </c>
      <c r="AC39" s="7">
        <f t="shared" si="17"/>
        <v>0</v>
      </c>
      <c r="AD39" s="7">
        <f t="shared" si="18"/>
        <v>0</v>
      </c>
      <c r="AE39" s="7">
        <f t="shared" si="19"/>
        <v>0</v>
      </c>
      <c r="AF39" s="11" t="str">
        <f t="shared" si="83"/>
        <v/>
      </c>
      <c r="AG39" s="13">
        <f t="shared" si="20"/>
        <v>0</v>
      </c>
      <c r="AH39" s="7" t="str">
        <f t="shared" si="21"/>
        <v/>
      </c>
      <c r="AI39" s="11" t="str">
        <f t="shared" si="84"/>
        <v/>
      </c>
      <c r="AJ39" s="11" t="str">
        <f t="array" ref="AJ39">IF(OR(AI39=$AI$19:AI38),"",AI39)</f>
        <v/>
      </c>
      <c r="AK39" s="11" t="str">
        <f t="shared" si="22"/>
        <v/>
      </c>
      <c r="AL39" t="str">
        <f t="array" ref="AL39">IF(OR(AK39=$AK$19:AK38),"",AK39)</f>
        <v/>
      </c>
      <c r="AM39" s="13">
        <f t="shared" si="23"/>
        <v>0</v>
      </c>
      <c r="AN39" s="13">
        <f t="shared" si="24"/>
        <v>0</v>
      </c>
      <c r="AO39" s="13">
        <f t="shared" si="25"/>
        <v>0</v>
      </c>
      <c r="AP39" s="13">
        <f t="shared" si="26"/>
        <v>0</v>
      </c>
      <c r="AQ39" s="13">
        <f t="shared" si="27"/>
        <v>0</v>
      </c>
      <c r="AR39" s="13">
        <f t="shared" si="28"/>
        <v>0</v>
      </c>
      <c r="AS39" s="13">
        <f t="shared" si="29"/>
        <v>0</v>
      </c>
      <c r="AT39" s="13">
        <f t="shared" si="30"/>
        <v>0</v>
      </c>
      <c r="AU39" s="13">
        <f t="shared" si="31"/>
        <v>0</v>
      </c>
      <c r="AV39" s="13">
        <f t="shared" si="32"/>
        <v>0</v>
      </c>
      <c r="AW39" s="10" t="s">
        <v>72</v>
      </c>
      <c r="AX39" s="13">
        <f t="shared" si="33"/>
        <v>0</v>
      </c>
      <c r="AY39" s="13">
        <f t="shared" si="34"/>
        <v>0</v>
      </c>
      <c r="AZ39" s="13">
        <f t="shared" si="35"/>
        <v>0</v>
      </c>
      <c r="BA39" s="13">
        <f t="shared" si="36"/>
        <v>0</v>
      </c>
      <c r="BB39" s="13">
        <f t="shared" si="37"/>
        <v>0</v>
      </c>
      <c r="BC39" s="13">
        <f t="shared" si="38"/>
        <v>0</v>
      </c>
      <c r="BD39" s="13">
        <f t="shared" si="39"/>
        <v>0</v>
      </c>
      <c r="BE39" s="13">
        <f t="shared" si="40"/>
        <v>0</v>
      </c>
      <c r="BF39" s="13">
        <f t="shared" si="41"/>
        <v>0</v>
      </c>
      <c r="BG39" s="13">
        <f t="shared" si="42"/>
        <v>0</v>
      </c>
      <c r="BH39" s="13">
        <f t="shared" si="43"/>
        <v>0</v>
      </c>
      <c r="BI39" s="13">
        <f t="shared" si="44"/>
        <v>0</v>
      </c>
      <c r="BJ39" s="13">
        <f t="shared" si="45"/>
        <v>0</v>
      </c>
      <c r="BK39" s="13">
        <f t="shared" si="46"/>
        <v>0</v>
      </c>
      <c r="BL39" s="13">
        <f t="shared" si="47"/>
        <v>0</v>
      </c>
      <c r="BM39" s="13">
        <f t="shared" si="48"/>
        <v>0</v>
      </c>
      <c r="BN39" s="13">
        <f t="shared" si="49"/>
        <v>0</v>
      </c>
      <c r="BO39" s="13">
        <f t="shared" si="50"/>
        <v>0</v>
      </c>
      <c r="BP39" s="13">
        <f t="shared" si="51"/>
        <v>0</v>
      </c>
      <c r="BQ39" s="13">
        <f t="shared" si="52"/>
        <v>0</v>
      </c>
      <c r="BR39" s="13">
        <f t="shared" si="53"/>
        <v>0</v>
      </c>
      <c r="BS39" s="13">
        <f t="shared" si="54"/>
        <v>0</v>
      </c>
      <c r="BT39" s="31">
        <f t="shared" si="55"/>
        <v>0</v>
      </c>
      <c r="BU39" s="31">
        <f t="shared" si="56"/>
        <v>0</v>
      </c>
      <c r="BV39" s="31">
        <f t="shared" si="57"/>
        <v>0</v>
      </c>
      <c r="BW39" s="31">
        <f t="shared" si="58"/>
        <v>0</v>
      </c>
      <c r="BX39" s="31">
        <f t="shared" si="59"/>
        <v>0</v>
      </c>
      <c r="BY39" s="31">
        <f t="shared" si="60"/>
        <v>0</v>
      </c>
      <c r="BZ39" s="31">
        <f t="shared" si="61"/>
        <v>0</v>
      </c>
      <c r="CA39" s="31">
        <f t="shared" si="62"/>
        <v>0</v>
      </c>
      <c r="CB39" s="31">
        <f t="shared" si="63"/>
        <v>0</v>
      </c>
      <c r="CC39" s="31">
        <f t="shared" si="64"/>
        <v>0</v>
      </c>
      <c r="CD39" s="31">
        <f t="shared" si="65"/>
        <v>0</v>
      </c>
      <c r="CE39" s="37">
        <f t="array" ref="CE39">MIN(IF(JPRL=AI39,$AG$19:$AG$1018))</f>
        <v>0</v>
      </c>
      <c r="CF39" s="37">
        <f t="array" ref="CF39">MAX(IF(JPRL=AI39,$AG$19:$AG$1018))</f>
        <v>0</v>
      </c>
      <c r="CG39" s="36">
        <f t="shared" si="66"/>
        <v>0</v>
      </c>
      <c r="CI39" s="40">
        <f t="shared" si="67"/>
        <v>0</v>
      </c>
      <c r="CJ39" s="40">
        <f t="shared" si="4"/>
        <v>0</v>
      </c>
      <c r="CK39" s="40">
        <f t="shared" si="5"/>
        <v>0</v>
      </c>
      <c r="CL39" s="40">
        <f t="shared" si="6"/>
        <v>0</v>
      </c>
      <c r="CM39" s="40">
        <f t="shared" si="7"/>
        <v>0</v>
      </c>
      <c r="CN39" s="40">
        <f t="shared" si="8"/>
        <v>0</v>
      </c>
      <c r="CO39" s="40">
        <f t="shared" si="9"/>
        <v>0</v>
      </c>
      <c r="CP39" s="40">
        <f t="shared" si="10"/>
        <v>0</v>
      </c>
      <c r="CQ39" s="40">
        <f t="shared" si="11"/>
        <v>0</v>
      </c>
      <c r="CR39" s="40">
        <f t="shared" si="12"/>
        <v>0</v>
      </c>
      <c r="CS39" s="40">
        <f t="shared" si="13"/>
        <v>0</v>
      </c>
      <c r="CT39" s="41">
        <f t="shared" si="68"/>
        <v>0</v>
      </c>
      <c r="CU39" s="41">
        <f t="shared" si="69"/>
        <v>0</v>
      </c>
      <c r="CV39" s="41">
        <f t="shared" si="70"/>
        <v>0</v>
      </c>
      <c r="CW39" s="41">
        <f t="shared" si="71"/>
        <v>0</v>
      </c>
      <c r="CX39" s="41">
        <f t="shared" si="72"/>
        <v>0</v>
      </c>
      <c r="CY39" s="41">
        <f t="shared" si="73"/>
        <v>0</v>
      </c>
      <c r="CZ39" s="41">
        <f t="shared" si="74"/>
        <v>0</v>
      </c>
      <c r="DA39" s="41">
        <f t="shared" si="75"/>
        <v>0</v>
      </c>
      <c r="DB39" s="41">
        <f t="shared" si="76"/>
        <v>0</v>
      </c>
      <c r="DC39" s="41">
        <f t="shared" si="77"/>
        <v>0</v>
      </c>
      <c r="DD39" s="7">
        <f t="shared" si="78"/>
        <v>0</v>
      </c>
      <c r="DE39" s="7">
        <f t="shared" si="79"/>
        <v>0</v>
      </c>
      <c r="DF39" s="7">
        <f t="shared" si="80"/>
        <v>0</v>
      </c>
      <c r="DH39" s="49" t="s">
        <v>165</v>
      </c>
      <c r="DI39" s="49" t="s">
        <v>166</v>
      </c>
      <c r="DJ39" s="7">
        <f t="shared" si="81"/>
        <v>0</v>
      </c>
      <c r="DK39" s="7">
        <f t="shared" si="82"/>
        <v>0</v>
      </c>
    </row>
    <row r="40" spans="1:115" ht="26.25" customHeight="1" x14ac:dyDescent="0.25">
      <c r="A40" s="9">
        <v>22</v>
      </c>
      <c r="B40" s="24" t="str">
        <f t="shared" si="14"/>
        <v/>
      </c>
      <c r="C40" s="23"/>
      <c r="D40" s="51"/>
      <c r="E40" s="24"/>
      <c r="F40" s="24"/>
      <c r="G40" s="24"/>
      <c r="H40" s="24"/>
      <c r="I40" s="25"/>
      <c r="J40" s="24"/>
      <c r="K40" s="26"/>
      <c r="L40" s="29"/>
      <c r="M40" s="27"/>
      <c r="N40" s="28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30"/>
      <c r="Z40" s="29"/>
      <c r="AA40" s="29" t="str">
        <f t="shared" si="15"/>
        <v/>
      </c>
      <c r="AB40" s="7">
        <f t="shared" si="16"/>
        <v>0</v>
      </c>
      <c r="AC40" s="7">
        <f t="shared" si="17"/>
        <v>0</v>
      </c>
      <c r="AD40" s="7">
        <f t="shared" si="18"/>
        <v>0</v>
      </c>
      <c r="AE40" s="7">
        <f t="shared" si="19"/>
        <v>0</v>
      </c>
      <c r="AF40" s="11" t="str">
        <f t="shared" si="83"/>
        <v/>
      </c>
      <c r="AG40" s="13">
        <f t="shared" si="20"/>
        <v>0</v>
      </c>
      <c r="AH40" s="7" t="str">
        <f t="shared" si="21"/>
        <v/>
      </c>
      <c r="AI40" s="11" t="str">
        <f t="shared" si="84"/>
        <v/>
      </c>
      <c r="AJ40" s="11" t="str">
        <f t="array" ref="AJ40">IF(OR(AI40=$AI$19:AI39),"",AI40)</f>
        <v/>
      </c>
      <c r="AK40" s="11" t="str">
        <f t="shared" si="22"/>
        <v/>
      </c>
      <c r="AL40" t="str">
        <f t="array" ref="AL40">IF(OR(AK40=$AK$19:AK39),"",AK40)</f>
        <v/>
      </c>
      <c r="AM40" s="13">
        <f t="shared" si="23"/>
        <v>0</v>
      </c>
      <c r="AN40" s="13">
        <f t="shared" si="24"/>
        <v>0</v>
      </c>
      <c r="AO40" s="13">
        <f t="shared" si="25"/>
        <v>0</v>
      </c>
      <c r="AP40" s="13">
        <f t="shared" si="26"/>
        <v>0</v>
      </c>
      <c r="AQ40" s="13">
        <f t="shared" si="27"/>
        <v>0</v>
      </c>
      <c r="AR40" s="13">
        <f t="shared" si="28"/>
        <v>0</v>
      </c>
      <c r="AS40" s="13">
        <f t="shared" si="29"/>
        <v>0</v>
      </c>
      <c r="AT40" s="13">
        <f t="shared" si="30"/>
        <v>0</v>
      </c>
      <c r="AU40" s="13">
        <f t="shared" si="31"/>
        <v>0</v>
      </c>
      <c r="AV40" s="13">
        <f t="shared" si="32"/>
        <v>0</v>
      </c>
      <c r="AW40" s="10" t="s">
        <v>73</v>
      </c>
      <c r="AX40" s="13">
        <f t="shared" si="33"/>
        <v>0</v>
      </c>
      <c r="AY40" s="13">
        <f t="shared" si="34"/>
        <v>0</v>
      </c>
      <c r="AZ40" s="13">
        <f t="shared" si="35"/>
        <v>0</v>
      </c>
      <c r="BA40" s="13">
        <f t="shared" si="36"/>
        <v>0</v>
      </c>
      <c r="BB40" s="13">
        <f t="shared" si="37"/>
        <v>0</v>
      </c>
      <c r="BC40" s="13">
        <f t="shared" si="38"/>
        <v>0</v>
      </c>
      <c r="BD40" s="13">
        <f t="shared" si="39"/>
        <v>0</v>
      </c>
      <c r="BE40" s="13">
        <f t="shared" si="40"/>
        <v>0</v>
      </c>
      <c r="BF40" s="13">
        <f t="shared" si="41"/>
        <v>0</v>
      </c>
      <c r="BG40" s="13">
        <f t="shared" si="42"/>
        <v>0</v>
      </c>
      <c r="BH40" s="13">
        <f t="shared" si="43"/>
        <v>0</v>
      </c>
      <c r="BI40" s="13">
        <f t="shared" si="44"/>
        <v>0</v>
      </c>
      <c r="BJ40" s="13">
        <f t="shared" si="45"/>
        <v>0</v>
      </c>
      <c r="BK40" s="13">
        <f t="shared" si="46"/>
        <v>0</v>
      </c>
      <c r="BL40" s="13">
        <f t="shared" si="47"/>
        <v>0</v>
      </c>
      <c r="BM40" s="13">
        <f t="shared" si="48"/>
        <v>0</v>
      </c>
      <c r="BN40" s="13">
        <f t="shared" si="49"/>
        <v>0</v>
      </c>
      <c r="BO40" s="13">
        <f t="shared" si="50"/>
        <v>0</v>
      </c>
      <c r="BP40" s="13">
        <f t="shared" si="51"/>
        <v>0</v>
      </c>
      <c r="BQ40" s="13">
        <f t="shared" si="52"/>
        <v>0</v>
      </c>
      <c r="BR40" s="13">
        <f t="shared" si="53"/>
        <v>0</v>
      </c>
      <c r="BS40" s="13">
        <f t="shared" si="54"/>
        <v>0</v>
      </c>
      <c r="BT40" s="31">
        <f t="shared" si="55"/>
        <v>0</v>
      </c>
      <c r="BU40" s="31">
        <f t="shared" si="56"/>
        <v>0</v>
      </c>
      <c r="BV40" s="31">
        <f t="shared" si="57"/>
        <v>0</v>
      </c>
      <c r="BW40" s="31">
        <f t="shared" si="58"/>
        <v>0</v>
      </c>
      <c r="BX40" s="31">
        <f t="shared" si="59"/>
        <v>0</v>
      </c>
      <c r="BY40" s="31">
        <f t="shared" si="60"/>
        <v>0</v>
      </c>
      <c r="BZ40" s="31">
        <f t="shared" si="61"/>
        <v>0</v>
      </c>
      <c r="CA40" s="31">
        <f t="shared" si="62"/>
        <v>0</v>
      </c>
      <c r="CB40" s="31">
        <f t="shared" si="63"/>
        <v>0</v>
      </c>
      <c r="CC40" s="31">
        <f t="shared" si="64"/>
        <v>0</v>
      </c>
      <c r="CD40" s="31">
        <f t="shared" si="65"/>
        <v>0</v>
      </c>
      <c r="CE40" s="37">
        <f t="array" ref="CE40">MIN(IF(JPRL=AI40,$AG$19:$AG$1018))</f>
        <v>0</v>
      </c>
      <c r="CF40" s="37">
        <f t="array" ref="CF40">MAX(IF(JPRL=AI40,$AG$19:$AG$1018))</f>
        <v>0</v>
      </c>
      <c r="CG40" s="36">
        <f t="shared" si="66"/>
        <v>0</v>
      </c>
      <c r="CI40" s="40">
        <f t="shared" si="67"/>
        <v>0</v>
      </c>
      <c r="CJ40" s="40">
        <f t="shared" si="4"/>
        <v>0</v>
      </c>
      <c r="CK40" s="40">
        <f t="shared" si="5"/>
        <v>0</v>
      </c>
      <c r="CL40" s="40">
        <f t="shared" si="6"/>
        <v>0</v>
      </c>
      <c r="CM40" s="40">
        <f t="shared" si="7"/>
        <v>0</v>
      </c>
      <c r="CN40" s="40">
        <f t="shared" si="8"/>
        <v>0</v>
      </c>
      <c r="CO40" s="40">
        <f t="shared" si="9"/>
        <v>0</v>
      </c>
      <c r="CP40" s="40">
        <f t="shared" si="10"/>
        <v>0</v>
      </c>
      <c r="CQ40" s="40">
        <f t="shared" si="11"/>
        <v>0</v>
      </c>
      <c r="CR40" s="40">
        <f t="shared" si="12"/>
        <v>0</v>
      </c>
      <c r="CS40" s="40">
        <f t="shared" si="13"/>
        <v>0</v>
      </c>
      <c r="CT40" s="41">
        <f t="shared" si="68"/>
        <v>0</v>
      </c>
      <c r="CU40" s="41">
        <f t="shared" si="69"/>
        <v>0</v>
      </c>
      <c r="CV40" s="41">
        <f t="shared" si="70"/>
        <v>0</v>
      </c>
      <c r="CW40" s="41">
        <f t="shared" si="71"/>
        <v>0</v>
      </c>
      <c r="CX40" s="41">
        <f t="shared" si="72"/>
        <v>0</v>
      </c>
      <c r="CY40" s="41">
        <f t="shared" si="73"/>
        <v>0</v>
      </c>
      <c r="CZ40" s="41">
        <f t="shared" si="74"/>
        <v>0</v>
      </c>
      <c r="DA40" s="41">
        <f t="shared" si="75"/>
        <v>0</v>
      </c>
      <c r="DB40" s="41">
        <f t="shared" si="76"/>
        <v>0</v>
      </c>
      <c r="DC40" s="41">
        <f t="shared" si="77"/>
        <v>0</v>
      </c>
      <c r="DD40" s="7">
        <f t="shared" si="78"/>
        <v>0</v>
      </c>
      <c r="DE40" s="7">
        <f t="shared" si="79"/>
        <v>0</v>
      </c>
      <c r="DF40" s="7">
        <f t="shared" si="80"/>
        <v>0</v>
      </c>
      <c r="DH40" s="49" t="s">
        <v>167</v>
      </c>
      <c r="DI40" s="49" t="s">
        <v>168</v>
      </c>
      <c r="DJ40" s="7">
        <f t="shared" si="81"/>
        <v>0</v>
      </c>
      <c r="DK40" s="7">
        <f t="shared" si="82"/>
        <v>0</v>
      </c>
    </row>
    <row r="41" spans="1:115" ht="26.25" customHeight="1" x14ac:dyDescent="0.25">
      <c r="A41" s="9">
        <v>23</v>
      </c>
      <c r="B41" s="24" t="str">
        <f t="shared" si="14"/>
        <v/>
      </c>
      <c r="C41" s="23"/>
      <c r="D41" s="51"/>
      <c r="E41" s="24"/>
      <c r="F41" s="24"/>
      <c r="G41" s="24"/>
      <c r="H41" s="24"/>
      <c r="I41" s="25"/>
      <c r="J41" s="24"/>
      <c r="K41" s="26"/>
      <c r="L41" s="29"/>
      <c r="M41" s="27"/>
      <c r="N41" s="28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30"/>
      <c r="Z41" s="29"/>
      <c r="AA41" s="29" t="str">
        <f t="shared" si="15"/>
        <v/>
      </c>
      <c r="AB41" s="7">
        <f t="shared" si="16"/>
        <v>0</v>
      </c>
      <c r="AC41" s="7">
        <f t="shared" si="17"/>
        <v>0</v>
      </c>
      <c r="AD41" s="7">
        <f t="shared" si="18"/>
        <v>0</v>
      </c>
      <c r="AE41" s="7">
        <f t="shared" si="19"/>
        <v>0</v>
      </c>
      <c r="AF41" s="11" t="str">
        <f t="shared" si="83"/>
        <v/>
      </c>
      <c r="AG41" s="13">
        <f t="shared" si="20"/>
        <v>0</v>
      </c>
      <c r="AH41" s="7" t="str">
        <f t="shared" si="21"/>
        <v/>
      </c>
      <c r="AI41" s="11" t="str">
        <f t="shared" si="84"/>
        <v/>
      </c>
      <c r="AJ41" s="11" t="str">
        <f t="array" ref="AJ41">IF(OR(AI41=$AI$19:AI40),"",AI41)</f>
        <v/>
      </c>
      <c r="AK41" s="11" t="str">
        <f t="shared" si="22"/>
        <v/>
      </c>
      <c r="AL41" t="str">
        <f t="array" ref="AL41">IF(OR(AK41=$AK$19:AK40),"",AK41)</f>
        <v/>
      </c>
      <c r="AM41" s="13">
        <f t="shared" si="23"/>
        <v>0</v>
      </c>
      <c r="AN41" s="13">
        <f t="shared" si="24"/>
        <v>0</v>
      </c>
      <c r="AO41" s="13">
        <f t="shared" si="25"/>
        <v>0</v>
      </c>
      <c r="AP41" s="13">
        <f t="shared" si="26"/>
        <v>0</v>
      </c>
      <c r="AQ41" s="13">
        <f t="shared" si="27"/>
        <v>0</v>
      </c>
      <c r="AR41" s="13">
        <f t="shared" si="28"/>
        <v>0</v>
      </c>
      <c r="AS41" s="13">
        <f t="shared" si="29"/>
        <v>0</v>
      </c>
      <c r="AT41" s="13">
        <f t="shared" si="30"/>
        <v>0</v>
      </c>
      <c r="AU41" s="13">
        <f t="shared" si="31"/>
        <v>0</v>
      </c>
      <c r="AV41" s="13">
        <f t="shared" si="32"/>
        <v>0</v>
      </c>
      <c r="AW41" s="10" t="s">
        <v>74</v>
      </c>
      <c r="AX41" s="13">
        <f t="shared" si="33"/>
        <v>0</v>
      </c>
      <c r="AY41" s="13">
        <f t="shared" si="34"/>
        <v>0</v>
      </c>
      <c r="AZ41" s="13">
        <f t="shared" si="35"/>
        <v>0</v>
      </c>
      <c r="BA41" s="13">
        <f t="shared" si="36"/>
        <v>0</v>
      </c>
      <c r="BB41" s="13">
        <f t="shared" si="37"/>
        <v>0</v>
      </c>
      <c r="BC41" s="13">
        <f t="shared" si="38"/>
        <v>0</v>
      </c>
      <c r="BD41" s="13">
        <f t="shared" si="39"/>
        <v>0</v>
      </c>
      <c r="BE41" s="13">
        <f t="shared" si="40"/>
        <v>0</v>
      </c>
      <c r="BF41" s="13">
        <f t="shared" si="41"/>
        <v>0</v>
      </c>
      <c r="BG41" s="13">
        <f t="shared" si="42"/>
        <v>0</v>
      </c>
      <c r="BH41" s="13">
        <f t="shared" si="43"/>
        <v>0</v>
      </c>
      <c r="BI41" s="13">
        <f t="shared" si="44"/>
        <v>0</v>
      </c>
      <c r="BJ41" s="13">
        <f t="shared" si="45"/>
        <v>0</v>
      </c>
      <c r="BK41" s="13">
        <f t="shared" si="46"/>
        <v>0</v>
      </c>
      <c r="BL41" s="13">
        <f t="shared" si="47"/>
        <v>0</v>
      </c>
      <c r="BM41" s="13">
        <f t="shared" si="48"/>
        <v>0</v>
      </c>
      <c r="BN41" s="13">
        <f t="shared" si="49"/>
        <v>0</v>
      </c>
      <c r="BO41" s="13">
        <f t="shared" si="50"/>
        <v>0</v>
      </c>
      <c r="BP41" s="13">
        <f t="shared" si="51"/>
        <v>0</v>
      </c>
      <c r="BQ41" s="13">
        <f t="shared" si="52"/>
        <v>0</v>
      </c>
      <c r="BR41" s="13">
        <f t="shared" si="53"/>
        <v>0</v>
      </c>
      <c r="BS41" s="13">
        <f t="shared" si="54"/>
        <v>0</v>
      </c>
      <c r="BT41" s="31">
        <f t="shared" si="55"/>
        <v>0</v>
      </c>
      <c r="BU41" s="31">
        <f t="shared" si="56"/>
        <v>0</v>
      </c>
      <c r="BV41" s="31">
        <f t="shared" si="57"/>
        <v>0</v>
      </c>
      <c r="BW41" s="31">
        <f t="shared" si="58"/>
        <v>0</v>
      </c>
      <c r="BX41" s="31">
        <f t="shared" si="59"/>
        <v>0</v>
      </c>
      <c r="BY41" s="31">
        <f t="shared" si="60"/>
        <v>0</v>
      </c>
      <c r="BZ41" s="31">
        <f t="shared" si="61"/>
        <v>0</v>
      </c>
      <c r="CA41" s="31">
        <f t="shared" si="62"/>
        <v>0</v>
      </c>
      <c r="CB41" s="31">
        <f t="shared" si="63"/>
        <v>0</v>
      </c>
      <c r="CC41" s="31">
        <f t="shared" si="64"/>
        <v>0</v>
      </c>
      <c r="CD41" s="31">
        <f t="shared" si="65"/>
        <v>0</v>
      </c>
      <c r="CE41" s="37">
        <f t="array" ref="CE41">MIN(IF(JPRL=AI41,$AG$19:$AG$1018))</f>
        <v>0</v>
      </c>
      <c r="CF41" s="37">
        <f t="array" ref="CF41">MAX(IF(JPRL=AI41,$AG$19:$AG$1018))</f>
        <v>0</v>
      </c>
      <c r="CG41" s="36">
        <f t="shared" si="66"/>
        <v>0</v>
      </c>
      <c r="CI41" s="40">
        <f t="shared" si="67"/>
        <v>0</v>
      </c>
      <c r="CJ41" s="40">
        <f t="shared" si="4"/>
        <v>0</v>
      </c>
      <c r="CK41" s="40">
        <f t="shared" si="5"/>
        <v>0</v>
      </c>
      <c r="CL41" s="40">
        <f t="shared" si="6"/>
        <v>0</v>
      </c>
      <c r="CM41" s="40">
        <f t="shared" si="7"/>
        <v>0</v>
      </c>
      <c r="CN41" s="40">
        <f t="shared" si="8"/>
        <v>0</v>
      </c>
      <c r="CO41" s="40">
        <f t="shared" si="9"/>
        <v>0</v>
      </c>
      <c r="CP41" s="40">
        <f t="shared" si="10"/>
        <v>0</v>
      </c>
      <c r="CQ41" s="40">
        <f t="shared" si="11"/>
        <v>0</v>
      </c>
      <c r="CR41" s="40">
        <f t="shared" si="12"/>
        <v>0</v>
      </c>
      <c r="CS41" s="40">
        <f t="shared" si="13"/>
        <v>0</v>
      </c>
      <c r="CT41" s="41">
        <f t="shared" si="68"/>
        <v>0</v>
      </c>
      <c r="CU41" s="41">
        <f t="shared" si="69"/>
        <v>0</v>
      </c>
      <c r="CV41" s="41">
        <f t="shared" si="70"/>
        <v>0</v>
      </c>
      <c r="CW41" s="41">
        <f t="shared" si="71"/>
        <v>0</v>
      </c>
      <c r="CX41" s="41">
        <f t="shared" si="72"/>
        <v>0</v>
      </c>
      <c r="CY41" s="41">
        <f t="shared" si="73"/>
        <v>0</v>
      </c>
      <c r="CZ41" s="41">
        <f t="shared" si="74"/>
        <v>0</v>
      </c>
      <c r="DA41" s="41">
        <f t="shared" si="75"/>
        <v>0</v>
      </c>
      <c r="DB41" s="41">
        <f t="shared" si="76"/>
        <v>0</v>
      </c>
      <c r="DC41" s="41">
        <f t="shared" si="77"/>
        <v>0</v>
      </c>
      <c r="DD41" s="7">
        <f t="shared" si="78"/>
        <v>0</v>
      </c>
      <c r="DE41" s="7">
        <f t="shared" si="79"/>
        <v>0</v>
      </c>
      <c r="DF41" s="7">
        <f t="shared" si="80"/>
        <v>0</v>
      </c>
      <c r="DH41" s="49" t="s">
        <v>169</v>
      </c>
      <c r="DI41" s="49" t="s">
        <v>170</v>
      </c>
      <c r="DJ41" s="7">
        <f t="shared" si="81"/>
        <v>0</v>
      </c>
      <c r="DK41" s="7">
        <f t="shared" si="82"/>
        <v>0</v>
      </c>
    </row>
    <row r="42" spans="1:115" ht="26.25" customHeight="1" x14ac:dyDescent="0.25">
      <c r="A42" s="9">
        <v>24</v>
      </c>
      <c r="B42" s="24" t="str">
        <f t="shared" si="14"/>
        <v/>
      </c>
      <c r="C42" s="23"/>
      <c r="D42" s="51"/>
      <c r="E42" s="24"/>
      <c r="F42" s="24"/>
      <c r="G42" s="24"/>
      <c r="H42" s="24"/>
      <c r="I42" s="25"/>
      <c r="J42" s="24"/>
      <c r="K42" s="26"/>
      <c r="L42" s="29"/>
      <c r="M42" s="27"/>
      <c r="N42" s="28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30"/>
      <c r="Z42" s="29"/>
      <c r="AA42" s="29" t="str">
        <f t="shared" si="15"/>
        <v/>
      </c>
      <c r="AB42" s="7">
        <f t="shared" si="16"/>
        <v>0</v>
      </c>
      <c r="AC42" s="7">
        <f t="shared" si="17"/>
        <v>0</v>
      </c>
      <c r="AD42" s="7">
        <f t="shared" si="18"/>
        <v>0</v>
      </c>
      <c r="AE42" s="7">
        <f t="shared" si="19"/>
        <v>0</v>
      </c>
      <c r="AF42" s="11" t="str">
        <f t="shared" si="83"/>
        <v/>
      </c>
      <c r="AG42" s="13">
        <f t="shared" si="20"/>
        <v>0</v>
      </c>
      <c r="AH42" s="7" t="str">
        <f t="shared" si="21"/>
        <v/>
      </c>
      <c r="AI42" s="11" t="str">
        <f t="shared" si="84"/>
        <v/>
      </c>
      <c r="AJ42" s="11" t="str">
        <f t="array" ref="AJ42">IF(OR(AI42=$AI$19:AI41),"",AI42)</f>
        <v/>
      </c>
      <c r="AK42" s="11" t="str">
        <f t="shared" si="22"/>
        <v/>
      </c>
      <c r="AL42" t="str">
        <f t="array" ref="AL42">IF(OR(AK42=$AK$19:AK41),"",AK42)</f>
        <v/>
      </c>
      <c r="AM42" s="13">
        <f t="shared" si="23"/>
        <v>0</v>
      </c>
      <c r="AN42" s="13">
        <f t="shared" si="24"/>
        <v>0</v>
      </c>
      <c r="AO42" s="13">
        <f t="shared" si="25"/>
        <v>0</v>
      </c>
      <c r="AP42" s="13">
        <f t="shared" si="26"/>
        <v>0</v>
      </c>
      <c r="AQ42" s="13">
        <f t="shared" si="27"/>
        <v>0</v>
      </c>
      <c r="AR42" s="13">
        <f t="shared" si="28"/>
        <v>0</v>
      </c>
      <c r="AS42" s="13">
        <f t="shared" si="29"/>
        <v>0</v>
      </c>
      <c r="AT42" s="13">
        <f t="shared" si="30"/>
        <v>0</v>
      </c>
      <c r="AU42" s="13">
        <f t="shared" si="31"/>
        <v>0</v>
      </c>
      <c r="AV42" s="13">
        <f t="shared" si="32"/>
        <v>0</v>
      </c>
      <c r="AW42" s="10" t="s">
        <v>75</v>
      </c>
      <c r="AX42" s="13">
        <f t="shared" si="33"/>
        <v>0</v>
      </c>
      <c r="AY42" s="13">
        <f t="shared" si="34"/>
        <v>0</v>
      </c>
      <c r="AZ42" s="13">
        <f t="shared" si="35"/>
        <v>0</v>
      </c>
      <c r="BA42" s="13">
        <f t="shared" si="36"/>
        <v>0</v>
      </c>
      <c r="BB42" s="13">
        <f t="shared" si="37"/>
        <v>0</v>
      </c>
      <c r="BC42" s="13">
        <f t="shared" si="38"/>
        <v>0</v>
      </c>
      <c r="BD42" s="13">
        <f t="shared" si="39"/>
        <v>0</v>
      </c>
      <c r="BE42" s="13">
        <f t="shared" si="40"/>
        <v>0</v>
      </c>
      <c r="BF42" s="13">
        <f t="shared" si="41"/>
        <v>0</v>
      </c>
      <c r="BG42" s="13">
        <f t="shared" si="42"/>
        <v>0</v>
      </c>
      <c r="BH42" s="13">
        <f t="shared" si="43"/>
        <v>0</v>
      </c>
      <c r="BI42" s="13">
        <f t="shared" si="44"/>
        <v>0</v>
      </c>
      <c r="BJ42" s="13">
        <f t="shared" si="45"/>
        <v>0</v>
      </c>
      <c r="BK42" s="13">
        <f t="shared" si="46"/>
        <v>0</v>
      </c>
      <c r="BL42" s="13">
        <f t="shared" si="47"/>
        <v>0</v>
      </c>
      <c r="BM42" s="13">
        <f t="shared" si="48"/>
        <v>0</v>
      </c>
      <c r="BN42" s="13">
        <f t="shared" si="49"/>
        <v>0</v>
      </c>
      <c r="BO42" s="13">
        <f t="shared" si="50"/>
        <v>0</v>
      </c>
      <c r="BP42" s="13">
        <f t="shared" si="51"/>
        <v>0</v>
      </c>
      <c r="BQ42" s="13">
        <f t="shared" si="52"/>
        <v>0</v>
      </c>
      <c r="BR42" s="13">
        <f t="shared" si="53"/>
        <v>0</v>
      </c>
      <c r="BS42" s="13">
        <f t="shared" si="54"/>
        <v>0</v>
      </c>
      <c r="BT42" s="31">
        <f t="shared" si="55"/>
        <v>0</v>
      </c>
      <c r="BU42" s="31">
        <f t="shared" si="56"/>
        <v>0</v>
      </c>
      <c r="BV42" s="31">
        <f t="shared" si="57"/>
        <v>0</v>
      </c>
      <c r="BW42" s="31">
        <f t="shared" si="58"/>
        <v>0</v>
      </c>
      <c r="BX42" s="31">
        <f t="shared" si="59"/>
        <v>0</v>
      </c>
      <c r="BY42" s="31">
        <f t="shared" si="60"/>
        <v>0</v>
      </c>
      <c r="BZ42" s="31">
        <f t="shared" si="61"/>
        <v>0</v>
      </c>
      <c r="CA42" s="31">
        <f t="shared" si="62"/>
        <v>0</v>
      </c>
      <c r="CB42" s="31">
        <f t="shared" si="63"/>
        <v>0</v>
      </c>
      <c r="CC42" s="31">
        <f t="shared" si="64"/>
        <v>0</v>
      </c>
      <c r="CD42" s="31">
        <f t="shared" si="65"/>
        <v>0</v>
      </c>
      <c r="CE42" s="37">
        <f t="array" ref="CE42">MIN(IF(JPRL=AI42,$AG$19:$AG$1018))</f>
        <v>0</v>
      </c>
      <c r="CF42" s="37">
        <f t="array" ref="CF42">MAX(IF(JPRL=AI42,$AG$19:$AG$1018))</f>
        <v>0</v>
      </c>
      <c r="CG42" s="36">
        <f t="shared" si="66"/>
        <v>0</v>
      </c>
      <c r="CI42" s="40">
        <f t="shared" si="67"/>
        <v>0</v>
      </c>
      <c r="CJ42" s="40">
        <f t="shared" si="4"/>
        <v>0</v>
      </c>
      <c r="CK42" s="40">
        <f t="shared" si="5"/>
        <v>0</v>
      </c>
      <c r="CL42" s="40">
        <f t="shared" si="6"/>
        <v>0</v>
      </c>
      <c r="CM42" s="40">
        <f t="shared" si="7"/>
        <v>0</v>
      </c>
      <c r="CN42" s="40">
        <f t="shared" si="8"/>
        <v>0</v>
      </c>
      <c r="CO42" s="40">
        <f t="shared" si="9"/>
        <v>0</v>
      </c>
      <c r="CP42" s="40">
        <f t="shared" si="10"/>
        <v>0</v>
      </c>
      <c r="CQ42" s="40">
        <f t="shared" si="11"/>
        <v>0</v>
      </c>
      <c r="CR42" s="40">
        <f t="shared" si="12"/>
        <v>0</v>
      </c>
      <c r="CS42" s="40">
        <f t="shared" si="13"/>
        <v>0</v>
      </c>
      <c r="CT42" s="41">
        <f t="shared" si="68"/>
        <v>0</v>
      </c>
      <c r="CU42" s="41">
        <f t="shared" si="69"/>
        <v>0</v>
      </c>
      <c r="CV42" s="41">
        <f t="shared" si="70"/>
        <v>0</v>
      </c>
      <c r="CW42" s="41">
        <f t="shared" si="71"/>
        <v>0</v>
      </c>
      <c r="CX42" s="41">
        <f t="shared" si="72"/>
        <v>0</v>
      </c>
      <c r="CY42" s="41">
        <f t="shared" si="73"/>
        <v>0</v>
      </c>
      <c r="CZ42" s="41">
        <f t="shared" si="74"/>
        <v>0</v>
      </c>
      <c r="DA42" s="41">
        <f t="shared" si="75"/>
        <v>0</v>
      </c>
      <c r="DB42" s="41">
        <f t="shared" si="76"/>
        <v>0</v>
      </c>
      <c r="DC42" s="41">
        <f t="shared" si="77"/>
        <v>0</v>
      </c>
      <c r="DD42" s="7">
        <f t="shared" si="78"/>
        <v>0</v>
      </c>
      <c r="DE42" s="7">
        <f t="shared" si="79"/>
        <v>0</v>
      </c>
      <c r="DF42" s="7">
        <f t="shared" si="80"/>
        <v>0</v>
      </c>
      <c r="DH42" s="49" t="s">
        <v>171</v>
      </c>
      <c r="DI42" s="49" t="s">
        <v>172</v>
      </c>
      <c r="DJ42" s="7">
        <f t="shared" si="81"/>
        <v>0</v>
      </c>
      <c r="DK42" s="7">
        <f t="shared" si="82"/>
        <v>0</v>
      </c>
    </row>
    <row r="43" spans="1:115" ht="26.25" customHeight="1" x14ac:dyDescent="0.25">
      <c r="A43" s="9">
        <v>25</v>
      </c>
      <c r="B43" s="24" t="str">
        <f t="shared" si="14"/>
        <v/>
      </c>
      <c r="C43" s="23"/>
      <c r="D43" s="51"/>
      <c r="E43" s="24"/>
      <c r="F43" s="24"/>
      <c r="G43" s="24"/>
      <c r="H43" s="24"/>
      <c r="I43" s="25"/>
      <c r="J43" s="24"/>
      <c r="K43" s="26"/>
      <c r="L43" s="29"/>
      <c r="M43" s="27"/>
      <c r="N43" s="28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30"/>
      <c r="Z43" s="29"/>
      <c r="AA43" s="29" t="str">
        <f t="shared" si="15"/>
        <v/>
      </c>
      <c r="AB43" s="7">
        <f t="shared" si="16"/>
        <v>0</v>
      </c>
      <c r="AC43" s="7">
        <f t="shared" si="17"/>
        <v>0</v>
      </c>
      <c r="AD43" s="7">
        <f t="shared" si="18"/>
        <v>0</v>
      </c>
      <c r="AE43" s="7">
        <f t="shared" si="19"/>
        <v>0</v>
      </c>
      <c r="AF43" s="11" t="str">
        <f t="shared" si="83"/>
        <v/>
      </c>
      <c r="AG43" s="13">
        <f t="shared" si="20"/>
        <v>0</v>
      </c>
      <c r="AH43" s="7" t="str">
        <f t="shared" si="21"/>
        <v/>
      </c>
      <c r="AI43" s="11" t="str">
        <f t="shared" si="84"/>
        <v/>
      </c>
      <c r="AJ43" s="11" t="str">
        <f t="array" ref="AJ43">IF(OR(AI43=$AI$19:AI42),"",AI43)</f>
        <v/>
      </c>
      <c r="AK43" s="11" t="str">
        <f t="shared" si="22"/>
        <v/>
      </c>
      <c r="AL43" t="str">
        <f t="array" ref="AL43">IF(OR(AK43=$AK$19:AK42),"",AK43)</f>
        <v/>
      </c>
      <c r="AM43" s="13">
        <f t="shared" si="23"/>
        <v>0</v>
      </c>
      <c r="AN43" s="13">
        <f t="shared" si="24"/>
        <v>0</v>
      </c>
      <c r="AO43" s="13">
        <f t="shared" si="25"/>
        <v>0</v>
      </c>
      <c r="AP43" s="13">
        <f t="shared" si="26"/>
        <v>0</v>
      </c>
      <c r="AQ43" s="13">
        <f t="shared" si="27"/>
        <v>0</v>
      </c>
      <c r="AR43" s="13">
        <f t="shared" si="28"/>
        <v>0</v>
      </c>
      <c r="AS43" s="13">
        <f t="shared" si="29"/>
        <v>0</v>
      </c>
      <c r="AT43" s="13">
        <f t="shared" si="30"/>
        <v>0</v>
      </c>
      <c r="AU43" s="13">
        <f t="shared" si="31"/>
        <v>0</v>
      </c>
      <c r="AV43" s="13">
        <f t="shared" si="32"/>
        <v>0</v>
      </c>
      <c r="AW43" s="10" t="s">
        <v>76</v>
      </c>
      <c r="AX43" s="13">
        <f t="shared" si="33"/>
        <v>0</v>
      </c>
      <c r="AY43" s="13">
        <f t="shared" si="34"/>
        <v>0</v>
      </c>
      <c r="AZ43" s="13">
        <f t="shared" si="35"/>
        <v>0</v>
      </c>
      <c r="BA43" s="13">
        <f t="shared" si="36"/>
        <v>0</v>
      </c>
      <c r="BB43" s="13">
        <f t="shared" si="37"/>
        <v>0</v>
      </c>
      <c r="BC43" s="13">
        <f t="shared" si="38"/>
        <v>0</v>
      </c>
      <c r="BD43" s="13">
        <f t="shared" si="39"/>
        <v>0</v>
      </c>
      <c r="BE43" s="13">
        <f t="shared" si="40"/>
        <v>0</v>
      </c>
      <c r="BF43" s="13">
        <f t="shared" si="41"/>
        <v>0</v>
      </c>
      <c r="BG43" s="13">
        <f t="shared" si="42"/>
        <v>0</v>
      </c>
      <c r="BH43" s="13">
        <f t="shared" si="43"/>
        <v>0</v>
      </c>
      <c r="BI43" s="13">
        <f t="shared" si="44"/>
        <v>0</v>
      </c>
      <c r="BJ43" s="13">
        <f t="shared" si="45"/>
        <v>0</v>
      </c>
      <c r="BK43" s="13">
        <f t="shared" si="46"/>
        <v>0</v>
      </c>
      <c r="BL43" s="13">
        <f t="shared" si="47"/>
        <v>0</v>
      </c>
      <c r="BM43" s="13">
        <f t="shared" si="48"/>
        <v>0</v>
      </c>
      <c r="BN43" s="13">
        <f t="shared" si="49"/>
        <v>0</v>
      </c>
      <c r="BO43" s="13">
        <f t="shared" si="50"/>
        <v>0</v>
      </c>
      <c r="BP43" s="13">
        <f t="shared" si="51"/>
        <v>0</v>
      </c>
      <c r="BQ43" s="13">
        <f t="shared" si="52"/>
        <v>0</v>
      </c>
      <c r="BR43" s="13">
        <f t="shared" si="53"/>
        <v>0</v>
      </c>
      <c r="BS43" s="13">
        <f t="shared" si="54"/>
        <v>0</v>
      </c>
      <c r="BT43" s="31">
        <f t="shared" si="55"/>
        <v>0</v>
      </c>
      <c r="BU43" s="31">
        <f t="shared" si="56"/>
        <v>0</v>
      </c>
      <c r="BV43" s="31">
        <f t="shared" si="57"/>
        <v>0</v>
      </c>
      <c r="BW43" s="31">
        <f t="shared" si="58"/>
        <v>0</v>
      </c>
      <c r="BX43" s="31">
        <f t="shared" si="59"/>
        <v>0</v>
      </c>
      <c r="BY43" s="31">
        <f t="shared" si="60"/>
        <v>0</v>
      </c>
      <c r="BZ43" s="31">
        <f t="shared" si="61"/>
        <v>0</v>
      </c>
      <c r="CA43" s="31">
        <f t="shared" si="62"/>
        <v>0</v>
      </c>
      <c r="CB43" s="31">
        <f t="shared" si="63"/>
        <v>0</v>
      </c>
      <c r="CC43" s="31">
        <f t="shared" si="64"/>
        <v>0</v>
      </c>
      <c r="CD43" s="31">
        <f t="shared" si="65"/>
        <v>0</v>
      </c>
      <c r="CE43" s="37">
        <f t="array" ref="CE43">MIN(IF(JPRL=AI43,$AG$19:$AG$1018))</f>
        <v>0</v>
      </c>
      <c r="CF43" s="37">
        <f t="array" ref="CF43">MAX(IF(JPRL=AI43,$AG$19:$AG$1018))</f>
        <v>0</v>
      </c>
      <c r="CG43" s="36">
        <f t="shared" si="66"/>
        <v>0</v>
      </c>
      <c r="CI43" s="40">
        <f t="shared" si="67"/>
        <v>0</v>
      </c>
      <c r="CJ43" s="40">
        <f t="shared" si="4"/>
        <v>0</v>
      </c>
      <c r="CK43" s="40">
        <f t="shared" si="5"/>
        <v>0</v>
      </c>
      <c r="CL43" s="40">
        <f t="shared" si="6"/>
        <v>0</v>
      </c>
      <c r="CM43" s="40">
        <f t="shared" si="7"/>
        <v>0</v>
      </c>
      <c r="CN43" s="40">
        <f t="shared" si="8"/>
        <v>0</v>
      </c>
      <c r="CO43" s="40">
        <f t="shared" si="9"/>
        <v>0</v>
      </c>
      <c r="CP43" s="40">
        <f t="shared" si="10"/>
        <v>0</v>
      </c>
      <c r="CQ43" s="40">
        <f t="shared" si="11"/>
        <v>0</v>
      </c>
      <c r="CR43" s="40">
        <f t="shared" si="12"/>
        <v>0</v>
      </c>
      <c r="CS43" s="40">
        <f t="shared" si="13"/>
        <v>0</v>
      </c>
      <c r="CT43" s="41">
        <f t="shared" si="68"/>
        <v>0</v>
      </c>
      <c r="CU43" s="41">
        <f t="shared" si="69"/>
        <v>0</v>
      </c>
      <c r="CV43" s="41">
        <f t="shared" si="70"/>
        <v>0</v>
      </c>
      <c r="CW43" s="41">
        <f t="shared" si="71"/>
        <v>0</v>
      </c>
      <c r="CX43" s="41">
        <f t="shared" si="72"/>
        <v>0</v>
      </c>
      <c r="CY43" s="41">
        <f t="shared" si="73"/>
        <v>0</v>
      </c>
      <c r="CZ43" s="41">
        <f t="shared" si="74"/>
        <v>0</v>
      </c>
      <c r="DA43" s="41">
        <f t="shared" si="75"/>
        <v>0</v>
      </c>
      <c r="DB43" s="41">
        <f t="shared" si="76"/>
        <v>0</v>
      </c>
      <c r="DC43" s="41">
        <f t="shared" si="77"/>
        <v>0</v>
      </c>
      <c r="DD43" s="7">
        <f t="shared" si="78"/>
        <v>0</v>
      </c>
      <c r="DE43" s="7">
        <f t="shared" si="79"/>
        <v>0</v>
      </c>
      <c r="DF43" s="7">
        <f t="shared" si="80"/>
        <v>0</v>
      </c>
      <c r="DH43" s="49" t="s">
        <v>173</v>
      </c>
      <c r="DI43" s="49" t="s">
        <v>174</v>
      </c>
      <c r="DJ43" s="7">
        <f t="shared" si="81"/>
        <v>0</v>
      </c>
      <c r="DK43" s="7">
        <f t="shared" si="82"/>
        <v>0</v>
      </c>
    </row>
    <row r="44" spans="1:115" ht="26.25" customHeight="1" x14ac:dyDescent="0.25">
      <c r="A44" s="9">
        <v>26</v>
      </c>
      <c r="B44" s="24" t="str">
        <f t="shared" si="14"/>
        <v/>
      </c>
      <c r="C44" s="23"/>
      <c r="D44" s="51"/>
      <c r="E44" s="24"/>
      <c r="F44" s="24"/>
      <c r="G44" s="24"/>
      <c r="H44" s="24"/>
      <c r="I44" s="25"/>
      <c r="J44" s="24"/>
      <c r="K44" s="26"/>
      <c r="L44" s="29"/>
      <c r="M44" s="27"/>
      <c r="N44" s="28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30"/>
      <c r="Z44" s="29"/>
      <c r="AA44" s="29" t="str">
        <f t="shared" si="15"/>
        <v/>
      </c>
      <c r="AB44" s="7">
        <f t="shared" si="16"/>
        <v>0</v>
      </c>
      <c r="AC44" s="7">
        <f t="shared" si="17"/>
        <v>0</v>
      </c>
      <c r="AD44" s="7">
        <f t="shared" si="18"/>
        <v>0</v>
      </c>
      <c r="AE44" s="7">
        <f t="shared" si="19"/>
        <v>0</v>
      </c>
      <c r="AF44" s="11" t="str">
        <f t="shared" si="83"/>
        <v/>
      </c>
      <c r="AG44" s="13">
        <f t="shared" si="20"/>
        <v>0</v>
      </c>
      <c r="AH44" s="7" t="str">
        <f t="shared" si="21"/>
        <v/>
      </c>
      <c r="AI44" s="11" t="str">
        <f t="shared" si="84"/>
        <v/>
      </c>
      <c r="AJ44" s="11" t="str">
        <f t="array" ref="AJ44">IF(OR(AI44=$AI$19:AI43),"",AI44)</f>
        <v/>
      </c>
      <c r="AK44" s="11" t="str">
        <f t="shared" si="22"/>
        <v/>
      </c>
      <c r="AL44" t="str">
        <f t="array" ref="AL44">IF(OR(AK44=$AK$19:AK43),"",AK44)</f>
        <v/>
      </c>
      <c r="AM44" s="13">
        <f t="shared" si="23"/>
        <v>0</v>
      </c>
      <c r="AN44" s="13">
        <f t="shared" si="24"/>
        <v>0</v>
      </c>
      <c r="AO44" s="13">
        <f t="shared" si="25"/>
        <v>0</v>
      </c>
      <c r="AP44" s="13">
        <f t="shared" si="26"/>
        <v>0</v>
      </c>
      <c r="AQ44" s="13">
        <f t="shared" si="27"/>
        <v>0</v>
      </c>
      <c r="AR44" s="13">
        <f t="shared" si="28"/>
        <v>0</v>
      </c>
      <c r="AS44" s="13">
        <f t="shared" si="29"/>
        <v>0</v>
      </c>
      <c r="AT44" s="13">
        <f t="shared" si="30"/>
        <v>0</v>
      </c>
      <c r="AU44" s="13">
        <f t="shared" si="31"/>
        <v>0</v>
      </c>
      <c r="AV44" s="13">
        <f t="shared" si="32"/>
        <v>0</v>
      </c>
      <c r="AW44" s="10" t="s">
        <v>77</v>
      </c>
      <c r="AX44" s="13">
        <f t="shared" si="33"/>
        <v>0</v>
      </c>
      <c r="AY44" s="13">
        <f t="shared" si="34"/>
        <v>0</v>
      </c>
      <c r="AZ44" s="13">
        <f t="shared" si="35"/>
        <v>0</v>
      </c>
      <c r="BA44" s="13">
        <f t="shared" si="36"/>
        <v>0</v>
      </c>
      <c r="BB44" s="13">
        <f t="shared" si="37"/>
        <v>0</v>
      </c>
      <c r="BC44" s="13">
        <f t="shared" si="38"/>
        <v>0</v>
      </c>
      <c r="BD44" s="13">
        <f t="shared" si="39"/>
        <v>0</v>
      </c>
      <c r="BE44" s="13">
        <f t="shared" si="40"/>
        <v>0</v>
      </c>
      <c r="BF44" s="13">
        <f t="shared" si="41"/>
        <v>0</v>
      </c>
      <c r="BG44" s="13">
        <f t="shared" si="42"/>
        <v>0</v>
      </c>
      <c r="BH44" s="13">
        <f t="shared" si="43"/>
        <v>0</v>
      </c>
      <c r="BI44" s="13">
        <f t="shared" si="44"/>
        <v>0</v>
      </c>
      <c r="BJ44" s="13">
        <f t="shared" si="45"/>
        <v>0</v>
      </c>
      <c r="BK44" s="13">
        <f t="shared" si="46"/>
        <v>0</v>
      </c>
      <c r="BL44" s="13">
        <f t="shared" si="47"/>
        <v>0</v>
      </c>
      <c r="BM44" s="13">
        <f t="shared" si="48"/>
        <v>0</v>
      </c>
      <c r="BN44" s="13">
        <f t="shared" si="49"/>
        <v>0</v>
      </c>
      <c r="BO44" s="13">
        <f t="shared" si="50"/>
        <v>0</v>
      </c>
      <c r="BP44" s="13">
        <f t="shared" si="51"/>
        <v>0</v>
      </c>
      <c r="BQ44" s="13">
        <f t="shared" si="52"/>
        <v>0</v>
      </c>
      <c r="BR44" s="13">
        <f t="shared" si="53"/>
        <v>0</v>
      </c>
      <c r="BS44" s="13">
        <f t="shared" si="54"/>
        <v>0</v>
      </c>
      <c r="BT44" s="31">
        <f t="shared" si="55"/>
        <v>0</v>
      </c>
      <c r="BU44" s="31">
        <f t="shared" si="56"/>
        <v>0</v>
      </c>
      <c r="BV44" s="31">
        <f t="shared" si="57"/>
        <v>0</v>
      </c>
      <c r="BW44" s="31">
        <f t="shared" si="58"/>
        <v>0</v>
      </c>
      <c r="BX44" s="31">
        <f t="shared" si="59"/>
        <v>0</v>
      </c>
      <c r="BY44" s="31">
        <f t="shared" si="60"/>
        <v>0</v>
      </c>
      <c r="BZ44" s="31">
        <f t="shared" si="61"/>
        <v>0</v>
      </c>
      <c r="CA44" s="31">
        <f t="shared" si="62"/>
        <v>0</v>
      </c>
      <c r="CB44" s="31">
        <f t="shared" si="63"/>
        <v>0</v>
      </c>
      <c r="CC44" s="31">
        <f t="shared" si="64"/>
        <v>0</v>
      </c>
      <c r="CD44" s="31">
        <f t="shared" si="65"/>
        <v>0</v>
      </c>
      <c r="CE44" s="37">
        <f t="array" ref="CE44">MIN(IF(JPRL=AI44,$AG$19:$AG$1018))</f>
        <v>0</v>
      </c>
      <c r="CF44" s="37">
        <f t="array" ref="CF44">MAX(IF(JPRL=AI44,$AG$19:$AG$1018))</f>
        <v>0</v>
      </c>
      <c r="CG44" s="36">
        <f t="shared" si="66"/>
        <v>0</v>
      </c>
      <c r="CI44" s="40">
        <f t="shared" si="67"/>
        <v>0</v>
      </c>
      <c r="CJ44" s="40">
        <f t="shared" si="4"/>
        <v>0</v>
      </c>
      <c r="CK44" s="40">
        <f t="shared" si="5"/>
        <v>0</v>
      </c>
      <c r="CL44" s="40">
        <f t="shared" si="6"/>
        <v>0</v>
      </c>
      <c r="CM44" s="40">
        <f t="shared" si="7"/>
        <v>0</v>
      </c>
      <c r="CN44" s="40">
        <f t="shared" si="8"/>
        <v>0</v>
      </c>
      <c r="CO44" s="40">
        <f t="shared" si="9"/>
        <v>0</v>
      </c>
      <c r="CP44" s="40">
        <f t="shared" si="10"/>
        <v>0</v>
      </c>
      <c r="CQ44" s="40">
        <f t="shared" si="11"/>
        <v>0</v>
      </c>
      <c r="CR44" s="40">
        <f t="shared" si="12"/>
        <v>0</v>
      </c>
      <c r="CS44" s="40">
        <f t="shared" si="13"/>
        <v>0</v>
      </c>
      <c r="CT44" s="41">
        <f t="shared" si="68"/>
        <v>0</v>
      </c>
      <c r="CU44" s="41">
        <f t="shared" si="69"/>
        <v>0</v>
      </c>
      <c r="CV44" s="41">
        <f t="shared" si="70"/>
        <v>0</v>
      </c>
      <c r="CW44" s="41">
        <f t="shared" si="71"/>
        <v>0</v>
      </c>
      <c r="CX44" s="41">
        <f t="shared" si="72"/>
        <v>0</v>
      </c>
      <c r="CY44" s="41">
        <f t="shared" si="73"/>
        <v>0</v>
      </c>
      <c r="CZ44" s="41">
        <f t="shared" si="74"/>
        <v>0</v>
      </c>
      <c r="DA44" s="41">
        <f t="shared" si="75"/>
        <v>0</v>
      </c>
      <c r="DB44" s="41">
        <f t="shared" si="76"/>
        <v>0</v>
      </c>
      <c r="DC44" s="41">
        <f t="shared" si="77"/>
        <v>0</v>
      </c>
      <c r="DD44" s="7">
        <f t="shared" si="78"/>
        <v>0</v>
      </c>
      <c r="DE44" s="7">
        <f t="shared" si="79"/>
        <v>0</v>
      </c>
      <c r="DF44" s="7">
        <f t="shared" si="80"/>
        <v>0</v>
      </c>
      <c r="DH44" s="49" t="s">
        <v>175</v>
      </c>
      <c r="DI44" s="49" t="s">
        <v>176</v>
      </c>
      <c r="DJ44" s="7">
        <f t="shared" si="81"/>
        <v>0</v>
      </c>
      <c r="DK44" s="7">
        <f t="shared" si="82"/>
        <v>0</v>
      </c>
    </row>
    <row r="45" spans="1:115" ht="26.25" customHeight="1" x14ac:dyDescent="0.25">
      <c r="A45" s="9">
        <v>27</v>
      </c>
      <c r="B45" s="24" t="str">
        <f t="shared" si="14"/>
        <v/>
      </c>
      <c r="C45" s="23"/>
      <c r="D45" s="51"/>
      <c r="E45" s="24"/>
      <c r="F45" s="24"/>
      <c r="G45" s="24"/>
      <c r="H45" s="24"/>
      <c r="I45" s="25"/>
      <c r="J45" s="24"/>
      <c r="K45" s="26"/>
      <c r="L45" s="29"/>
      <c r="M45" s="27"/>
      <c r="N45" s="28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30"/>
      <c r="Z45" s="29"/>
      <c r="AA45" s="29" t="str">
        <f t="shared" si="15"/>
        <v/>
      </c>
      <c r="AB45" s="7">
        <f t="shared" si="16"/>
        <v>0</v>
      </c>
      <c r="AC45" s="7">
        <f t="shared" si="17"/>
        <v>0</v>
      </c>
      <c r="AD45" s="7">
        <f t="shared" si="18"/>
        <v>0</v>
      </c>
      <c r="AE45" s="7">
        <f t="shared" si="19"/>
        <v>0</v>
      </c>
      <c r="AF45" s="11" t="str">
        <f t="shared" si="83"/>
        <v/>
      </c>
      <c r="AG45" s="13">
        <f t="shared" si="20"/>
        <v>0</v>
      </c>
      <c r="AH45" s="7" t="str">
        <f t="shared" si="21"/>
        <v/>
      </c>
      <c r="AI45" s="11" t="str">
        <f t="shared" si="84"/>
        <v/>
      </c>
      <c r="AJ45" s="11" t="str">
        <f t="array" ref="AJ45">IF(OR(AI45=$AI$19:AI44),"",AI45)</f>
        <v/>
      </c>
      <c r="AK45" s="11" t="str">
        <f t="shared" si="22"/>
        <v/>
      </c>
      <c r="AL45" t="str">
        <f t="array" ref="AL45">IF(OR(AK45=$AK$19:AK44),"",AK45)</f>
        <v/>
      </c>
      <c r="AM45" s="13">
        <f t="shared" si="23"/>
        <v>0</v>
      </c>
      <c r="AN45" s="13">
        <f t="shared" si="24"/>
        <v>0</v>
      </c>
      <c r="AO45" s="13">
        <f t="shared" si="25"/>
        <v>0</v>
      </c>
      <c r="AP45" s="13">
        <f t="shared" si="26"/>
        <v>0</v>
      </c>
      <c r="AQ45" s="13">
        <f t="shared" si="27"/>
        <v>0</v>
      </c>
      <c r="AR45" s="13">
        <f t="shared" si="28"/>
        <v>0</v>
      </c>
      <c r="AS45" s="13">
        <f t="shared" si="29"/>
        <v>0</v>
      </c>
      <c r="AT45" s="13">
        <f t="shared" si="30"/>
        <v>0</v>
      </c>
      <c r="AU45" s="13">
        <f t="shared" si="31"/>
        <v>0</v>
      </c>
      <c r="AV45" s="13">
        <f t="shared" si="32"/>
        <v>0</v>
      </c>
      <c r="AW45" s="10" t="s">
        <v>78</v>
      </c>
      <c r="AX45" s="13">
        <f t="shared" si="33"/>
        <v>0</v>
      </c>
      <c r="AY45" s="13">
        <f t="shared" si="34"/>
        <v>0</v>
      </c>
      <c r="AZ45" s="13">
        <f t="shared" si="35"/>
        <v>0</v>
      </c>
      <c r="BA45" s="13">
        <f t="shared" si="36"/>
        <v>0</v>
      </c>
      <c r="BB45" s="13">
        <f t="shared" si="37"/>
        <v>0</v>
      </c>
      <c r="BC45" s="13">
        <f t="shared" si="38"/>
        <v>0</v>
      </c>
      <c r="BD45" s="13">
        <f t="shared" si="39"/>
        <v>0</v>
      </c>
      <c r="BE45" s="13">
        <f t="shared" si="40"/>
        <v>0</v>
      </c>
      <c r="BF45" s="13">
        <f t="shared" si="41"/>
        <v>0</v>
      </c>
      <c r="BG45" s="13">
        <f t="shared" si="42"/>
        <v>0</v>
      </c>
      <c r="BH45" s="13">
        <f t="shared" si="43"/>
        <v>0</v>
      </c>
      <c r="BI45" s="13">
        <f t="shared" si="44"/>
        <v>0</v>
      </c>
      <c r="BJ45" s="13">
        <f t="shared" si="45"/>
        <v>0</v>
      </c>
      <c r="BK45" s="13">
        <f t="shared" si="46"/>
        <v>0</v>
      </c>
      <c r="BL45" s="13">
        <f t="shared" si="47"/>
        <v>0</v>
      </c>
      <c r="BM45" s="13">
        <f t="shared" si="48"/>
        <v>0</v>
      </c>
      <c r="BN45" s="13">
        <f t="shared" si="49"/>
        <v>0</v>
      </c>
      <c r="BO45" s="13">
        <f t="shared" si="50"/>
        <v>0</v>
      </c>
      <c r="BP45" s="13">
        <f t="shared" si="51"/>
        <v>0</v>
      </c>
      <c r="BQ45" s="13">
        <f t="shared" si="52"/>
        <v>0</v>
      </c>
      <c r="BR45" s="13">
        <f t="shared" si="53"/>
        <v>0</v>
      </c>
      <c r="BS45" s="13">
        <f t="shared" si="54"/>
        <v>0</v>
      </c>
      <c r="BT45" s="31">
        <f t="shared" si="55"/>
        <v>0</v>
      </c>
      <c r="BU45" s="31">
        <f t="shared" si="56"/>
        <v>0</v>
      </c>
      <c r="BV45" s="31">
        <f t="shared" si="57"/>
        <v>0</v>
      </c>
      <c r="BW45" s="31">
        <f t="shared" si="58"/>
        <v>0</v>
      </c>
      <c r="BX45" s="31">
        <f t="shared" si="59"/>
        <v>0</v>
      </c>
      <c r="BY45" s="31">
        <f t="shared" si="60"/>
        <v>0</v>
      </c>
      <c r="BZ45" s="31">
        <f t="shared" si="61"/>
        <v>0</v>
      </c>
      <c r="CA45" s="31">
        <f t="shared" si="62"/>
        <v>0</v>
      </c>
      <c r="CB45" s="31">
        <f t="shared" si="63"/>
        <v>0</v>
      </c>
      <c r="CC45" s="31">
        <f t="shared" si="64"/>
        <v>0</v>
      </c>
      <c r="CD45" s="31">
        <f t="shared" si="65"/>
        <v>0</v>
      </c>
      <c r="CE45" s="37">
        <f t="array" ref="CE45">MIN(IF(JPRL=AI45,$AG$19:$AG$1018))</f>
        <v>0</v>
      </c>
      <c r="CF45" s="37">
        <f t="array" ref="CF45">MAX(IF(JPRL=AI45,$AG$19:$AG$1018))</f>
        <v>0</v>
      </c>
      <c r="CG45" s="36">
        <f t="shared" si="66"/>
        <v>0</v>
      </c>
      <c r="CI45" s="40">
        <f t="shared" si="67"/>
        <v>0</v>
      </c>
      <c r="CJ45" s="40">
        <f t="shared" si="4"/>
        <v>0</v>
      </c>
      <c r="CK45" s="40">
        <f t="shared" si="5"/>
        <v>0</v>
      </c>
      <c r="CL45" s="40">
        <f t="shared" si="6"/>
        <v>0</v>
      </c>
      <c r="CM45" s="40">
        <f t="shared" si="7"/>
        <v>0</v>
      </c>
      <c r="CN45" s="40">
        <f t="shared" si="8"/>
        <v>0</v>
      </c>
      <c r="CO45" s="40">
        <f t="shared" si="9"/>
        <v>0</v>
      </c>
      <c r="CP45" s="40">
        <f t="shared" si="10"/>
        <v>0</v>
      </c>
      <c r="CQ45" s="40">
        <f t="shared" si="11"/>
        <v>0</v>
      </c>
      <c r="CR45" s="40">
        <f t="shared" si="12"/>
        <v>0</v>
      </c>
      <c r="CS45" s="40">
        <f t="shared" si="13"/>
        <v>0</v>
      </c>
      <c r="CT45" s="41">
        <f t="shared" si="68"/>
        <v>0</v>
      </c>
      <c r="CU45" s="41">
        <f t="shared" si="69"/>
        <v>0</v>
      </c>
      <c r="CV45" s="41">
        <f t="shared" si="70"/>
        <v>0</v>
      </c>
      <c r="CW45" s="41">
        <f t="shared" si="71"/>
        <v>0</v>
      </c>
      <c r="CX45" s="41">
        <f t="shared" si="72"/>
        <v>0</v>
      </c>
      <c r="CY45" s="41">
        <f t="shared" si="73"/>
        <v>0</v>
      </c>
      <c r="CZ45" s="41">
        <f t="shared" si="74"/>
        <v>0</v>
      </c>
      <c r="DA45" s="41">
        <f t="shared" si="75"/>
        <v>0</v>
      </c>
      <c r="DB45" s="41">
        <f t="shared" si="76"/>
        <v>0</v>
      </c>
      <c r="DC45" s="41">
        <f t="shared" si="77"/>
        <v>0</v>
      </c>
      <c r="DD45" s="7">
        <f t="shared" si="78"/>
        <v>0</v>
      </c>
      <c r="DE45" s="7">
        <f t="shared" si="79"/>
        <v>0</v>
      </c>
      <c r="DF45" s="7">
        <f t="shared" si="80"/>
        <v>0</v>
      </c>
      <c r="DH45" s="49" t="s">
        <v>177</v>
      </c>
      <c r="DI45" s="49" t="s">
        <v>178</v>
      </c>
      <c r="DJ45" s="7">
        <f t="shared" si="81"/>
        <v>0</v>
      </c>
      <c r="DK45" s="7">
        <f t="shared" si="82"/>
        <v>0</v>
      </c>
    </row>
    <row r="46" spans="1:115" ht="26.25" customHeight="1" x14ac:dyDescent="0.25">
      <c r="A46" s="9">
        <v>28</v>
      </c>
      <c r="B46" s="24" t="str">
        <f t="shared" si="14"/>
        <v/>
      </c>
      <c r="C46" s="23"/>
      <c r="D46" s="51"/>
      <c r="E46" s="24"/>
      <c r="F46" s="24"/>
      <c r="G46" s="24"/>
      <c r="H46" s="24"/>
      <c r="I46" s="25"/>
      <c r="J46" s="24"/>
      <c r="K46" s="26"/>
      <c r="L46" s="29"/>
      <c r="M46" s="27"/>
      <c r="N46" s="28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30"/>
      <c r="Z46" s="29"/>
      <c r="AA46" s="29" t="str">
        <f t="shared" si="15"/>
        <v/>
      </c>
      <c r="AB46" s="7">
        <f t="shared" si="16"/>
        <v>0</v>
      </c>
      <c r="AC46" s="7">
        <f t="shared" si="17"/>
        <v>0</v>
      </c>
      <c r="AD46" s="7">
        <f t="shared" si="18"/>
        <v>0</v>
      </c>
      <c r="AE46" s="7">
        <f t="shared" si="19"/>
        <v>0</v>
      </c>
      <c r="AF46" s="11" t="str">
        <f t="shared" si="83"/>
        <v/>
      </c>
      <c r="AG46" s="13">
        <f t="shared" si="20"/>
        <v>0</v>
      </c>
      <c r="AH46" s="7" t="str">
        <f t="shared" si="21"/>
        <v/>
      </c>
      <c r="AI46" s="11" t="str">
        <f t="shared" si="84"/>
        <v/>
      </c>
      <c r="AJ46" s="11" t="str">
        <f t="array" ref="AJ46">IF(OR(AI46=$AI$19:AI45),"",AI46)</f>
        <v/>
      </c>
      <c r="AK46" s="11" t="str">
        <f t="shared" si="22"/>
        <v/>
      </c>
      <c r="AL46" t="str">
        <f t="array" ref="AL46">IF(OR(AK46=$AK$19:AK45),"",AK46)</f>
        <v/>
      </c>
      <c r="AM46" s="13">
        <f t="shared" si="23"/>
        <v>0</v>
      </c>
      <c r="AN46" s="13">
        <f t="shared" si="24"/>
        <v>0</v>
      </c>
      <c r="AO46" s="13">
        <f t="shared" si="25"/>
        <v>0</v>
      </c>
      <c r="AP46" s="13">
        <f t="shared" si="26"/>
        <v>0</v>
      </c>
      <c r="AQ46" s="13">
        <f t="shared" si="27"/>
        <v>0</v>
      </c>
      <c r="AR46" s="13">
        <f t="shared" si="28"/>
        <v>0</v>
      </c>
      <c r="AS46" s="13">
        <f t="shared" si="29"/>
        <v>0</v>
      </c>
      <c r="AT46" s="13">
        <f t="shared" si="30"/>
        <v>0</v>
      </c>
      <c r="AU46" s="13">
        <f t="shared" si="31"/>
        <v>0</v>
      </c>
      <c r="AV46" s="13">
        <f t="shared" si="32"/>
        <v>0</v>
      </c>
      <c r="AW46" s="10" t="s">
        <v>79</v>
      </c>
      <c r="AX46" s="13">
        <f t="shared" si="33"/>
        <v>0</v>
      </c>
      <c r="AY46" s="13">
        <f t="shared" si="34"/>
        <v>0</v>
      </c>
      <c r="AZ46" s="13">
        <f t="shared" si="35"/>
        <v>0</v>
      </c>
      <c r="BA46" s="13">
        <f t="shared" si="36"/>
        <v>0</v>
      </c>
      <c r="BB46" s="13">
        <f t="shared" si="37"/>
        <v>0</v>
      </c>
      <c r="BC46" s="13">
        <f t="shared" si="38"/>
        <v>0</v>
      </c>
      <c r="BD46" s="13">
        <f t="shared" si="39"/>
        <v>0</v>
      </c>
      <c r="BE46" s="13">
        <f t="shared" si="40"/>
        <v>0</v>
      </c>
      <c r="BF46" s="13">
        <f t="shared" si="41"/>
        <v>0</v>
      </c>
      <c r="BG46" s="13">
        <f t="shared" si="42"/>
        <v>0</v>
      </c>
      <c r="BH46" s="13">
        <f t="shared" si="43"/>
        <v>0</v>
      </c>
      <c r="BI46" s="13">
        <f t="shared" si="44"/>
        <v>0</v>
      </c>
      <c r="BJ46" s="13">
        <f t="shared" si="45"/>
        <v>0</v>
      </c>
      <c r="BK46" s="13">
        <f t="shared" si="46"/>
        <v>0</v>
      </c>
      <c r="BL46" s="13">
        <f t="shared" si="47"/>
        <v>0</v>
      </c>
      <c r="BM46" s="13">
        <f t="shared" si="48"/>
        <v>0</v>
      </c>
      <c r="BN46" s="13">
        <f t="shared" si="49"/>
        <v>0</v>
      </c>
      <c r="BO46" s="13">
        <f t="shared" si="50"/>
        <v>0</v>
      </c>
      <c r="BP46" s="13">
        <f t="shared" si="51"/>
        <v>0</v>
      </c>
      <c r="BQ46" s="13">
        <f t="shared" si="52"/>
        <v>0</v>
      </c>
      <c r="BR46" s="13">
        <f t="shared" si="53"/>
        <v>0</v>
      </c>
      <c r="BS46" s="13">
        <f t="shared" si="54"/>
        <v>0</v>
      </c>
      <c r="BT46" s="31">
        <f t="shared" si="55"/>
        <v>0</v>
      </c>
      <c r="BU46" s="31">
        <f t="shared" si="56"/>
        <v>0</v>
      </c>
      <c r="BV46" s="31">
        <f t="shared" si="57"/>
        <v>0</v>
      </c>
      <c r="BW46" s="31">
        <f t="shared" si="58"/>
        <v>0</v>
      </c>
      <c r="BX46" s="31">
        <f t="shared" si="59"/>
        <v>0</v>
      </c>
      <c r="BY46" s="31">
        <f t="shared" si="60"/>
        <v>0</v>
      </c>
      <c r="BZ46" s="31">
        <f t="shared" si="61"/>
        <v>0</v>
      </c>
      <c r="CA46" s="31">
        <f t="shared" si="62"/>
        <v>0</v>
      </c>
      <c r="CB46" s="31">
        <f t="shared" si="63"/>
        <v>0</v>
      </c>
      <c r="CC46" s="31">
        <f t="shared" si="64"/>
        <v>0</v>
      </c>
      <c r="CD46" s="31">
        <f t="shared" si="65"/>
        <v>0</v>
      </c>
      <c r="CE46" s="37">
        <f t="array" ref="CE46">MIN(IF(JPRL=AI46,$AG$19:$AG$1018))</f>
        <v>0</v>
      </c>
      <c r="CF46" s="37">
        <f t="array" ref="CF46">MAX(IF(JPRL=AI46,$AG$19:$AG$1018))</f>
        <v>0</v>
      </c>
      <c r="CG46" s="36">
        <f t="shared" si="66"/>
        <v>0</v>
      </c>
      <c r="CI46" s="40">
        <f t="shared" si="67"/>
        <v>0</v>
      </c>
      <c r="CJ46" s="40">
        <f t="shared" si="4"/>
        <v>0</v>
      </c>
      <c r="CK46" s="40">
        <f t="shared" si="5"/>
        <v>0</v>
      </c>
      <c r="CL46" s="40">
        <f t="shared" si="6"/>
        <v>0</v>
      </c>
      <c r="CM46" s="40">
        <f t="shared" si="7"/>
        <v>0</v>
      </c>
      <c r="CN46" s="40">
        <f t="shared" si="8"/>
        <v>0</v>
      </c>
      <c r="CO46" s="40">
        <f t="shared" si="9"/>
        <v>0</v>
      </c>
      <c r="CP46" s="40">
        <f t="shared" si="10"/>
        <v>0</v>
      </c>
      <c r="CQ46" s="40">
        <f t="shared" si="11"/>
        <v>0</v>
      </c>
      <c r="CR46" s="40">
        <f t="shared" si="12"/>
        <v>0</v>
      </c>
      <c r="CS46" s="40">
        <f t="shared" si="13"/>
        <v>0</v>
      </c>
      <c r="CT46" s="41">
        <f t="shared" si="68"/>
        <v>0</v>
      </c>
      <c r="CU46" s="41">
        <f t="shared" si="69"/>
        <v>0</v>
      </c>
      <c r="CV46" s="41">
        <f t="shared" si="70"/>
        <v>0</v>
      </c>
      <c r="CW46" s="41">
        <f t="shared" si="71"/>
        <v>0</v>
      </c>
      <c r="CX46" s="41">
        <f t="shared" si="72"/>
        <v>0</v>
      </c>
      <c r="CY46" s="41">
        <f t="shared" si="73"/>
        <v>0</v>
      </c>
      <c r="CZ46" s="41">
        <f t="shared" si="74"/>
        <v>0</v>
      </c>
      <c r="DA46" s="41">
        <f t="shared" si="75"/>
        <v>0</v>
      </c>
      <c r="DB46" s="41">
        <f t="shared" si="76"/>
        <v>0</v>
      </c>
      <c r="DC46" s="41">
        <f t="shared" si="77"/>
        <v>0</v>
      </c>
      <c r="DD46" s="7">
        <f t="shared" si="78"/>
        <v>0</v>
      </c>
      <c r="DE46" s="7">
        <f t="shared" si="79"/>
        <v>0</v>
      </c>
      <c r="DF46" s="7">
        <f t="shared" si="80"/>
        <v>0</v>
      </c>
      <c r="DH46" s="49" t="s">
        <v>179</v>
      </c>
      <c r="DI46" s="49" t="s">
        <v>180</v>
      </c>
      <c r="DJ46" s="7">
        <f t="shared" si="81"/>
        <v>0</v>
      </c>
      <c r="DK46" s="7">
        <f t="shared" si="82"/>
        <v>0</v>
      </c>
    </row>
    <row r="47" spans="1:115" ht="26.25" customHeight="1" x14ac:dyDescent="0.25">
      <c r="A47" s="9">
        <v>29</v>
      </c>
      <c r="B47" s="24" t="str">
        <f t="shared" si="14"/>
        <v/>
      </c>
      <c r="C47" s="23"/>
      <c r="D47" s="51"/>
      <c r="E47" s="24"/>
      <c r="F47" s="24"/>
      <c r="G47" s="24"/>
      <c r="H47" s="24"/>
      <c r="I47" s="25"/>
      <c r="J47" s="24"/>
      <c r="K47" s="26"/>
      <c r="L47" s="29"/>
      <c r="M47" s="27"/>
      <c r="N47" s="28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30"/>
      <c r="Z47" s="29"/>
      <c r="AA47" s="29" t="str">
        <f t="shared" si="15"/>
        <v/>
      </c>
      <c r="AB47" s="7">
        <f t="shared" si="16"/>
        <v>0</v>
      </c>
      <c r="AC47" s="7">
        <f t="shared" si="17"/>
        <v>0</v>
      </c>
      <c r="AD47" s="7">
        <f t="shared" si="18"/>
        <v>0</v>
      </c>
      <c r="AE47" s="7">
        <f t="shared" si="19"/>
        <v>0</v>
      </c>
      <c r="AF47" s="11" t="str">
        <f t="shared" si="83"/>
        <v/>
      </c>
      <c r="AG47" s="13">
        <f t="shared" si="20"/>
        <v>0</v>
      </c>
      <c r="AH47" s="7" t="str">
        <f t="shared" si="21"/>
        <v/>
      </c>
      <c r="AI47" s="11" t="str">
        <f t="shared" si="84"/>
        <v/>
      </c>
      <c r="AJ47" s="11" t="str">
        <f t="array" ref="AJ47">IF(OR(AI47=$AI$19:AI46),"",AI47)</f>
        <v/>
      </c>
      <c r="AK47" s="11" t="str">
        <f t="shared" si="22"/>
        <v/>
      </c>
      <c r="AL47" t="str">
        <f t="array" ref="AL47">IF(OR(AK47=$AK$19:AK46),"",AK47)</f>
        <v/>
      </c>
      <c r="AM47" s="13">
        <f t="shared" si="23"/>
        <v>0</v>
      </c>
      <c r="AN47" s="13">
        <f t="shared" si="24"/>
        <v>0</v>
      </c>
      <c r="AO47" s="13">
        <f t="shared" si="25"/>
        <v>0</v>
      </c>
      <c r="AP47" s="13">
        <f t="shared" si="26"/>
        <v>0</v>
      </c>
      <c r="AQ47" s="13">
        <f t="shared" si="27"/>
        <v>0</v>
      </c>
      <c r="AR47" s="13">
        <f t="shared" si="28"/>
        <v>0</v>
      </c>
      <c r="AS47" s="13">
        <f t="shared" si="29"/>
        <v>0</v>
      </c>
      <c r="AT47" s="13">
        <f t="shared" si="30"/>
        <v>0</v>
      </c>
      <c r="AU47" s="13">
        <f t="shared" si="31"/>
        <v>0</v>
      </c>
      <c r="AV47" s="13">
        <f t="shared" si="32"/>
        <v>0</v>
      </c>
      <c r="AW47" s="10" t="s">
        <v>80</v>
      </c>
      <c r="AX47" s="13">
        <f t="shared" si="33"/>
        <v>0</v>
      </c>
      <c r="AY47" s="13">
        <f t="shared" si="34"/>
        <v>0</v>
      </c>
      <c r="AZ47" s="13">
        <f t="shared" si="35"/>
        <v>0</v>
      </c>
      <c r="BA47" s="13">
        <f t="shared" si="36"/>
        <v>0</v>
      </c>
      <c r="BB47" s="13">
        <f t="shared" si="37"/>
        <v>0</v>
      </c>
      <c r="BC47" s="13">
        <f t="shared" si="38"/>
        <v>0</v>
      </c>
      <c r="BD47" s="13">
        <f t="shared" si="39"/>
        <v>0</v>
      </c>
      <c r="BE47" s="13">
        <f t="shared" si="40"/>
        <v>0</v>
      </c>
      <c r="BF47" s="13">
        <f t="shared" si="41"/>
        <v>0</v>
      </c>
      <c r="BG47" s="13">
        <f t="shared" si="42"/>
        <v>0</v>
      </c>
      <c r="BH47" s="13">
        <f t="shared" si="43"/>
        <v>0</v>
      </c>
      <c r="BI47" s="13">
        <f t="shared" si="44"/>
        <v>0</v>
      </c>
      <c r="BJ47" s="13">
        <f t="shared" si="45"/>
        <v>0</v>
      </c>
      <c r="BK47" s="13">
        <f t="shared" si="46"/>
        <v>0</v>
      </c>
      <c r="BL47" s="13">
        <f t="shared" si="47"/>
        <v>0</v>
      </c>
      <c r="BM47" s="13">
        <f t="shared" si="48"/>
        <v>0</v>
      </c>
      <c r="BN47" s="13">
        <f t="shared" si="49"/>
        <v>0</v>
      </c>
      <c r="BO47" s="13">
        <f t="shared" si="50"/>
        <v>0</v>
      </c>
      <c r="BP47" s="13">
        <f t="shared" si="51"/>
        <v>0</v>
      </c>
      <c r="BQ47" s="13">
        <f t="shared" si="52"/>
        <v>0</v>
      </c>
      <c r="BR47" s="13">
        <f t="shared" si="53"/>
        <v>0</v>
      </c>
      <c r="BS47" s="13">
        <f t="shared" si="54"/>
        <v>0</v>
      </c>
      <c r="BT47" s="31">
        <f t="shared" si="55"/>
        <v>0</v>
      </c>
      <c r="BU47" s="31">
        <f t="shared" si="56"/>
        <v>0</v>
      </c>
      <c r="BV47" s="31">
        <f t="shared" si="57"/>
        <v>0</v>
      </c>
      <c r="BW47" s="31">
        <f t="shared" si="58"/>
        <v>0</v>
      </c>
      <c r="BX47" s="31">
        <f t="shared" si="59"/>
        <v>0</v>
      </c>
      <c r="BY47" s="31">
        <f t="shared" si="60"/>
        <v>0</v>
      </c>
      <c r="BZ47" s="31">
        <f t="shared" si="61"/>
        <v>0</v>
      </c>
      <c r="CA47" s="31">
        <f t="shared" si="62"/>
        <v>0</v>
      </c>
      <c r="CB47" s="31">
        <f t="shared" si="63"/>
        <v>0</v>
      </c>
      <c r="CC47" s="31">
        <f t="shared" si="64"/>
        <v>0</v>
      </c>
      <c r="CD47" s="31">
        <f t="shared" si="65"/>
        <v>0</v>
      </c>
      <c r="CE47" s="37">
        <f t="array" ref="CE47">MIN(IF(JPRL=AI47,$AG$19:$AG$1018))</f>
        <v>0</v>
      </c>
      <c r="CF47" s="37">
        <f t="array" ref="CF47">MAX(IF(JPRL=AI47,$AG$19:$AG$1018))</f>
        <v>0</v>
      </c>
      <c r="CG47" s="36">
        <f t="shared" si="66"/>
        <v>0</v>
      </c>
      <c r="CI47" s="40">
        <f t="shared" si="67"/>
        <v>0</v>
      </c>
      <c r="CJ47" s="40">
        <f t="shared" si="4"/>
        <v>0</v>
      </c>
      <c r="CK47" s="40">
        <f t="shared" si="5"/>
        <v>0</v>
      </c>
      <c r="CL47" s="40">
        <f t="shared" si="6"/>
        <v>0</v>
      </c>
      <c r="CM47" s="40">
        <f t="shared" si="7"/>
        <v>0</v>
      </c>
      <c r="CN47" s="40">
        <f t="shared" si="8"/>
        <v>0</v>
      </c>
      <c r="CO47" s="40">
        <f t="shared" si="9"/>
        <v>0</v>
      </c>
      <c r="CP47" s="40">
        <f t="shared" si="10"/>
        <v>0</v>
      </c>
      <c r="CQ47" s="40">
        <f t="shared" si="11"/>
        <v>0</v>
      </c>
      <c r="CR47" s="40">
        <f t="shared" si="12"/>
        <v>0</v>
      </c>
      <c r="CS47" s="40">
        <f t="shared" si="13"/>
        <v>0</v>
      </c>
      <c r="CT47" s="41">
        <f t="shared" si="68"/>
        <v>0</v>
      </c>
      <c r="CU47" s="41">
        <f t="shared" si="69"/>
        <v>0</v>
      </c>
      <c r="CV47" s="41">
        <f t="shared" si="70"/>
        <v>0</v>
      </c>
      <c r="CW47" s="41">
        <f t="shared" si="71"/>
        <v>0</v>
      </c>
      <c r="CX47" s="41">
        <f t="shared" si="72"/>
        <v>0</v>
      </c>
      <c r="CY47" s="41">
        <f t="shared" si="73"/>
        <v>0</v>
      </c>
      <c r="CZ47" s="41">
        <f t="shared" si="74"/>
        <v>0</v>
      </c>
      <c r="DA47" s="41">
        <f t="shared" si="75"/>
        <v>0</v>
      </c>
      <c r="DB47" s="41">
        <f t="shared" si="76"/>
        <v>0</v>
      </c>
      <c r="DC47" s="41">
        <f t="shared" si="77"/>
        <v>0</v>
      </c>
      <c r="DD47" s="7">
        <f t="shared" si="78"/>
        <v>0</v>
      </c>
      <c r="DE47" s="7">
        <f t="shared" si="79"/>
        <v>0</v>
      </c>
      <c r="DF47" s="7">
        <f t="shared" si="80"/>
        <v>0</v>
      </c>
      <c r="DH47" s="49" t="s">
        <v>181</v>
      </c>
      <c r="DI47" s="49" t="s">
        <v>182</v>
      </c>
      <c r="DJ47" s="7">
        <f t="shared" si="81"/>
        <v>0</v>
      </c>
      <c r="DK47" s="7">
        <f t="shared" si="82"/>
        <v>0</v>
      </c>
    </row>
    <row r="48" spans="1:115" ht="26.25" customHeight="1" x14ac:dyDescent="0.25">
      <c r="A48" s="9">
        <v>30</v>
      </c>
      <c r="B48" s="24" t="str">
        <f t="shared" si="14"/>
        <v/>
      </c>
      <c r="C48" s="23"/>
      <c r="D48" s="51"/>
      <c r="E48" s="24"/>
      <c r="F48" s="24"/>
      <c r="G48" s="24"/>
      <c r="H48" s="24"/>
      <c r="I48" s="25"/>
      <c r="J48" s="24"/>
      <c r="K48" s="26"/>
      <c r="L48" s="29"/>
      <c r="M48" s="27"/>
      <c r="N48" s="28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30"/>
      <c r="Z48" s="29"/>
      <c r="AA48" s="29" t="str">
        <f t="shared" si="15"/>
        <v/>
      </c>
      <c r="AB48" s="7">
        <f t="shared" si="16"/>
        <v>0</v>
      </c>
      <c r="AC48" s="7">
        <f t="shared" si="17"/>
        <v>0</v>
      </c>
      <c r="AD48" s="7">
        <f t="shared" si="18"/>
        <v>0</v>
      </c>
      <c r="AE48" s="7">
        <f t="shared" si="19"/>
        <v>0</v>
      </c>
      <c r="AF48" s="11" t="str">
        <f t="shared" si="83"/>
        <v/>
      </c>
      <c r="AG48" s="13">
        <f t="shared" si="20"/>
        <v>0</v>
      </c>
      <c r="AH48" s="7" t="str">
        <f t="shared" si="21"/>
        <v/>
      </c>
      <c r="AI48" s="11" t="str">
        <f t="shared" si="84"/>
        <v/>
      </c>
      <c r="AJ48" s="11" t="str">
        <f t="array" ref="AJ48">IF(OR(AI48=$AI$19:AI47),"",AI48)</f>
        <v/>
      </c>
      <c r="AK48" s="11" t="str">
        <f t="shared" si="22"/>
        <v/>
      </c>
      <c r="AL48" t="str">
        <f t="array" ref="AL48">IF(OR(AK48=$AK$19:AK47),"",AK48)</f>
        <v/>
      </c>
      <c r="AM48" s="13">
        <f t="shared" si="23"/>
        <v>0</v>
      </c>
      <c r="AN48" s="13">
        <f t="shared" si="24"/>
        <v>0</v>
      </c>
      <c r="AO48" s="13">
        <f t="shared" si="25"/>
        <v>0</v>
      </c>
      <c r="AP48" s="13">
        <f t="shared" si="26"/>
        <v>0</v>
      </c>
      <c r="AQ48" s="13">
        <f t="shared" si="27"/>
        <v>0</v>
      </c>
      <c r="AR48" s="13">
        <f t="shared" si="28"/>
        <v>0</v>
      </c>
      <c r="AS48" s="13">
        <f t="shared" si="29"/>
        <v>0</v>
      </c>
      <c r="AT48" s="13">
        <f t="shared" si="30"/>
        <v>0</v>
      </c>
      <c r="AU48" s="13">
        <f t="shared" si="31"/>
        <v>0</v>
      </c>
      <c r="AV48" s="13">
        <f t="shared" si="32"/>
        <v>0</v>
      </c>
      <c r="AW48" s="10" t="s">
        <v>81</v>
      </c>
      <c r="AX48" s="13">
        <f t="shared" si="33"/>
        <v>0</v>
      </c>
      <c r="AY48" s="13">
        <f t="shared" si="34"/>
        <v>0</v>
      </c>
      <c r="AZ48" s="13">
        <f t="shared" si="35"/>
        <v>0</v>
      </c>
      <c r="BA48" s="13">
        <f t="shared" si="36"/>
        <v>0</v>
      </c>
      <c r="BB48" s="13">
        <f t="shared" si="37"/>
        <v>0</v>
      </c>
      <c r="BC48" s="13">
        <f t="shared" si="38"/>
        <v>0</v>
      </c>
      <c r="BD48" s="13">
        <f t="shared" si="39"/>
        <v>0</v>
      </c>
      <c r="BE48" s="13">
        <f t="shared" si="40"/>
        <v>0</v>
      </c>
      <c r="BF48" s="13">
        <f t="shared" si="41"/>
        <v>0</v>
      </c>
      <c r="BG48" s="13">
        <f t="shared" si="42"/>
        <v>0</v>
      </c>
      <c r="BH48" s="13">
        <f t="shared" si="43"/>
        <v>0</v>
      </c>
      <c r="BI48" s="13">
        <f t="shared" si="44"/>
        <v>0</v>
      </c>
      <c r="BJ48" s="13">
        <f t="shared" si="45"/>
        <v>0</v>
      </c>
      <c r="BK48" s="13">
        <f t="shared" si="46"/>
        <v>0</v>
      </c>
      <c r="BL48" s="13">
        <f t="shared" si="47"/>
        <v>0</v>
      </c>
      <c r="BM48" s="13">
        <f t="shared" si="48"/>
        <v>0</v>
      </c>
      <c r="BN48" s="13">
        <f t="shared" si="49"/>
        <v>0</v>
      </c>
      <c r="BO48" s="13">
        <f t="shared" si="50"/>
        <v>0</v>
      </c>
      <c r="BP48" s="13">
        <f t="shared" si="51"/>
        <v>0</v>
      </c>
      <c r="BQ48" s="13">
        <f t="shared" si="52"/>
        <v>0</v>
      </c>
      <c r="BR48" s="13">
        <f t="shared" si="53"/>
        <v>0</v>
      </c>
      <c r="BS48" s="13">
        <f t="shared" si="54"/>
        <v>0</v>
      </c>
      <c r="BT48" s="31">
        <f t="shared" si="55"/>
        <v>0</v>
      </c>
      <c r="BU48" s="31">
        <f t="shared" si="56"/>
        <v>0</v>
      </c>
      <c r="BV48" s="31">
        <f t="shared" si="57"/>
        <v>0</v>
      </c>
      <c r="BW48" s="31">
        <f t="shared" si="58"/>
        <v>0</v>
      </c>
      <c r="BX48" s="31">
        <f t="shared" si="59"/>
        <v>0</v>
      </c>
      <c r="BY48" s="31">
        <f t="shared" si="60"/>
        <v>0</v>
      </c>
      <c r="BZ48" s="31">
        <f t="shared" si="61"/>
        <v>0</v>
      </c>
      <c r="CA48" s="31">
        <f t="shared" si="62"/>
        <v>0</v>
      </c>
      <c r="CB48" s="31">
        <f t="shared" si="63"/>
        <v>0</v>
      </c>
      <c r="CC48" s="31">
        <f t="shared" si="64"/>
        <v>0</v>
      </c>
      <c r="CD48" s="31">
        <f t="shared" si="65"/>
        <v>0</v>
      </c>
      <c r="CE48" s="37">
        <f t="array" ref="CE48">MIN(IF(JPRL=AI48,$AG$19:$AG$1018))</f>
        <v>0</v>
      </c>
      <c r="CF48" s="37">
        <f t="array" ref="CF48">MAX(IF(JPRL=AI48,$AG$19:$AG$1018))</f>
        <v>0</v>
      </c>
      <c r="CG48" s="36">
        <f t="shared" si="66"/>
        <v>0</v>
      </c>
      <c r="CI48" s="40">
        <f t="shared" si="67"/>
        <v>0</v>
      </c>
      <c r="CJ48" s="40">
        <f t="shared" si="4"/>
        <v>0</v>
      </c>
      <c r="CK48" s="40">
        <f t="shared" si="5"/>
        <v>0</v>
      </c>
      <c r="CL48" s="40">
        <f t="shared" si="6"/>
        <v>0</v>
      </c>
      <c r="CM48" s="40">
        <f t="shared" si="7"/>
        <v>0</v>
      </c>
      <c r="CN48" s="40">
        <f t="shared" si="8"/>
        <v>0</v>
      </c>
      <c r="CO48" s="40">
        <f t="shared" si="9"/>
        <v>0</v>
      </c>
      <c r="CP48" s="40">
        <f t="shared" si="10"/>
        <v>0</v>
      </c>
      <c r="CQ48" s="40">
        <f t="shared" si="11"/>
        <v>0</v>
      </c>
      <c r="CR48" s="40">
        <f t="shared" si="12"/>
        <v>0</v>
      </c>
      <c r="CS48" s="40">
        <f t="shared" si="13"/>
        <v>0</v>
      </c>
      <c r="CT48" s="41">
        <f t="shared" si="68"/>
        <v>0</v>
      </c>
      <c r="CU48" s="41">
        <f t="shared" si="69"/>
        <v>0</v>
      </c>
      <c r="CV48" s="41">
        <f t="shared" si="70"/>
        <v>0</v>
      </c>
      <c r="CW48" s="41">
        <f t="shared" si="71"/>
        <v>0</v>
      </c>
      <c r="CX48" s="41">
        <f t="shared" si="72"/>
        <v>0</v>
      </c>
      <c r="CY48" s="41">
        <f t="shared" si="73"/>
        <v>0</v>
      </c>
      <c r="CZ48" s="41">
        <f t="shared" si="74"/>
        <v>0</v>
      </c>
      <c r="DA48" s="41">
        <f t="shared" si="75"/>
        <v>0</v>
      </c>
      <c r="DB48" s="41">
        <f t="shared" si="76"/>
        <v>0</v>
      </c>
      <c r="DC48" s="41">
        <f t="shared" si="77"/>
        <v>0</v>
      </c>
      <c r="DD48" s="7">
        <f t="shared" si="78"/>
        <v>0</v>
      </c>
      <c r="DE48" s="7">
        <f t="shared" si="79"/>
        <v>0</v>
      </c>
      <c r="DF48" s="7">
        <f t="shared" si="80"/>
        <v>0</v>
      </c>
      <c r="DH48" s="49" t="s">
        <v>183</v>
      </c>
      <c r="DI48" s="49" t="s">
        <v>184</v>
      </c>
      <c r="DJ48" s="7">
        <f t="shared" si="81"/>
        <v>0</v>
      </c>
      <c r="DK48" s="7">
        <f t="shared" si="82"/>
        <v>0</v>
      </c>
    </row>
    <row r="49" spans="1:115" ht="26.25" customHeight="1" x14ac:dyDescent="0.25">
      <c r="A49" s="9">
        <v>31</v>
      </c>
      <c r="B49" s="24" t="str">
        <f t="shared" si="14"/>
        <v/>
      </c>
      <c r="C49" s="23"/>
      <c r="D49" s="51"/>
      <c r="E49" s="24"/>
      <c r="F49" s="24"/>
      <c r="G49" s="24"/>
      <c r="H49" s="24"/>
      <c r="I49" s="25"/>
      <c r="J49" s="24"/>
      <c r="K49" s="26"/>
      <c r="L49" s="29"/>
      <c r="M49" s="27"/>
      <c r="N49" s="28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30"/>
      <c r="Z49" s="29"/>
      <c r="AA49" s="29" t="str">
        <f t="shared" si="15"/>
        <v/>
      </c>
      <c r="AB49" s="7">
        <f t="shared" si="16"/>
        <v>0</v>
      </c>
      <c r="AC49" s="7">
        <f t="shared" si="17"/>
        <v>0</v>
      </c>
      <c r="AD49" s="7">
        <f t="shared" si="18"/>
        <v>0</v>
      </c>
      <c r="AE49" s="7">
        <f t="shared" si="19"/>
        <v>0</v>
      </c>
      <c r="AF49" s="11" t="str">
        <f t="shared" si="83"/>
        <v/>
      </c>
      <c r="AG49" s="13">
        <f t="shared" si="20"/>
        <v>0</v>
      </c>
      <c r="AH49" s="7" t="str">
        <f t="shared" si="21"/>
        <v/>
      </c>
      <c r="AI49" s="11" t="str">
        <f t="shared" si="84"/>
        <v/>
      </c>
      <c r="AJ49" s="11" t="str">
        <f t="array" ref="AJ49">IF(OR(AI49=$AI$19:AI48),"",AI49)</f>
        <v/>
      </c>
      <c r="AK49" s="11" t="str">
        <f t="shared" si="22"/>
        <v/>
      </c>
      <c r="AL49" t="str">
        <f t="array" ref="AL49">IF(OR(AK49=$AK$19:AK48),"",AK49)</f>
        <v/>
      </c>
      <c r="AM49" s="13">
        <f t="shared" si="23"/>
        <v>0</v>
      </c>
      <c r="AN49" s="13">
        <f t="shared" si="24"/>
        <v>0</v>
      </c>
      <c r="AO49" s="13">
        <f t="shared" si="25"/>
        <v>0</v>
      </c>
      <c r="AP49" s="13">
        <f t="shared" si="26"/>
        <v>0</v>
      </c>
      <c r="AQ49" s="13">
        <f t="shared" si="27"/>
        <v>0</v>
      </c>
      <c r="AR49" s="13">
        <f t="shared" si="28"/>
        <v>0</v>
      </c>
      <c r="AS49" s="13">
        <f t="shared" si="29"/>
        <v>0</v>
      </c>
      <c r="AT49" s="13">
        <f t="shared" si="30"/>
        <v>0</v>
      </c>
      <c r="AU49" s="13">
        <f t="shared" si="31"/>
        <v>0</v>
      </c>
      <c r="AV49" s="13">
        <f t="shared" si="32"/>
        <v>0</v>
      </c>
      <c r="AW49" s="10" t="s">
        <v>82</v>
      </c>
      <c r="AX49" s="13">
        <f t="shared" si="33"/>
        <v>0</v>
      </c>
      <c r="AY49" s="13">
        <f t="shared" si="34"/>
        <v>0</v>
      </c>
      <c r="AZ49" s="13">
        <f t="shared" si="35"/>
        <v>0</v>
      </c>
      <c r="BA49" s="13">
        <f t="shared" si="36"/>
        <v>0</v>
      </c>
      <c r="BB49" s="13">
        <f t="shared" si="37"/>
        <v>0</v>
      </c>
      <c r="BC49" s="13">
        <f t="shared" si="38"/>
        <v>0</v>
      </c>
      <c r="BD49" s="13">
        <f t="shared" si="39"/>
        <v>0</v>
      </c>
      <c r="BE49" s="13">
        <f t="shared" si="40"/>
        <v>0</v>
      </c>
      <c r="BF49" s="13">
        <f t="shared" si="41"/>
        <v>0</v>
      </c>
      <c r="BG49" s="13">
        <f t="shared" si="42"/>
        <v>0</v>
      </c>
      <c r="BH49" s="13">
        <f t="shared" si="43"/>
        <v>0</v>
      </c>
      <c r="BI49" s="13">
        <f t="shared" si="44"/>
        <v>0</v>
      </c>
      <c r="BJ49" s="13">
        <f t="shared" si="45"/>
        <v>0</v>
      </c>
      <c r="BK49" s="13">
        <f t="shared" si="46"/>
        <v>0</v>
      </c>
      <c r="BL49" s="13">
        <f t="shared" si="47"/>
        <v>0</v>
      </c>
      <c r="BM49" s="13">
        <f t="shared" si="48"/>
        <v>0</v>
      </c>
      <c r="BN49" s="13">
        <f t="shared" si="49"/>
        <v>0</v>
      </c>
      <c r="BO49" s="13">
        <f t="shared" si="50"/>
        <v>0</v>
      </c>
      <c r="BP49" s="13">
        <f t="shared" si="51"/>
        <v>0</v>
      </c>
      <c r="BQ49" s="13">
        <f t="shared" si="52"/>
        <v>0</v>
      </c>
      <c r="BR49" s="13">
        <f t="shared" si="53"/>
        <v>0</v>
      </c>
      <c r="BS49" s="13">
        <f t="shared" si="54"/>
        <v>0</v>
      </c>
      <c r="BT49" s="31">
        <f t="shared" si="55"/>
        <v>0</v>
      </c>
      <c r="BU49" s="31">
        <f t="shared" si="56"/>
        <v>0</v>
      </c>
      <c r="BV49" s="31">
        <f t="shared" si="57"/>
        <v>0</v>
      </c>
      <c r="BW49" s="31">
        <f t="shared" si="58"/>
        <v>0</v>
      </c>
      <c r="BX49" s="31">
        <f t="shared" si="59"/>
        <v>0</v>
      </c>
      <c r="BY49" s="31">
        <f t="shared" si="60"/>
        <v>0</v>
      </c>
      <c r="BZ49" s="31">
        <f t="shared" si="61"/>
        <v>0</v>
      </c>
      <c r="CA49" s="31">
        <f t="shared" si="62"/>
        <v>0</v>
      </c>
      <c r="CB49" s="31">
        <f t="shared" si="63"/>
        <v>0</v>
      </c>
      <c r="CC49" s="31">
        <f t="shared" si="64"/>
        <v>0</v>
      </c>
      <c r="CD49" s="31">
        <f t="shared" si="65"/>
        <v>0</v>
      </c>
      <c r="CE49" s="37">
        <f t="array" ref="CE49">MIN(IF(JPRL=AI49,$AG$19:$AG$1018))</f>
        <v>0</v>
      </c>
      <c r="CF49" s="37">
        <f t="array" ref="CF49">MAX(IF(JPRL=AI49,$AG$19:$AG$1018))</f>
        <v>0</v>
      </c>
      <c r="CG49" s="36">
        <f t="shared" si="66"/>
        <v>0</v>
      </c>
      <c r="CI49" s="40">
        <f t="shared" si="67"/>
        <v>0</v>
      </c>
      <c r="CJ49" s="40">
        <f t="shared" si="4"/>
        <v>0</v>
      </c>
      <c r="CK49" s="40">
        <f t="shared" si="5"/>
        <v>0</v>
      </c>
      <c r="CL49" s="40">
        <f t="shared" si="6"/>
        <v>0</v>
      </c>
      <c r="CM49" s="40">
        <f t="shared" si="7"/>
        <v>0</v>
      </c>
      <c r="CN49" s="40">
        <f t="shared" si="8"/>
        <v>0</v>
      </c>
      <c r="CO49" s="40">
        <f t="shared" si="9"/>
        <v>0</v>
      </c>
      <c r="CP49" s="40">
        <f t="shared" si="10"/>
        <v>0</v>
      </c>
      <c r="CQ49" s="40">
        <f t="shared" si="11"/>
        <v>0</v>
      </c>
      <c r="CR49" s="40">
        <f t="shared" si="12"/>
        <v>0</v>
      </c>
      <c r="CS49" s="40">
        <f t="shared" si="13"/>
        <v>0</v>
      </c>
      <c r="CT49" s="41">
        <f t="shared" si="68"/>
        <v>0</v>
      </c>
      <c r="CU49" s="41">
        <f t="shared" si="69"/>
        <v>0</v>
      </c>
      <c r="CV49" s="41">
        <f t="shared" si="70"/>
        <v>0</v>
      </c>
      <c r="CW49" s="41">
        <f t="shared" si="71"/>
        <v>0</v>
      </c>
      <c r="CX49" s="41">
        <f t="shared" si="72"/>
        <v>0</v>
      </c>
      <c r="CY49" s="41">
        <f t="shared" si="73"/>
        <v>0</v>
      </c>
      <c r="CZ49" s="41">
        <f t="shared" si="74"/>
        <v>0</v>
      </c>
      <c r="DA49" s="41">
        <f t="shared" si="75"/>
        <v>0</v>
      </c>
      <c r="DB49" s="41">
        <f t="shared" si="76"/>
        <v>0</v>
      </c>
      <c r="DC49" s="41">
        <f t="shared" si="77"/>
        <v>0</v>
      </c>
      <c r="DD49" s="7">
        <f t="shared" si="78"/>
        <v>0</v>
      </c>
      <c r="DE49" s="7">
        <f t="shared" si="79"/>
        <v>0</v>
      </c>
      <c r="DF49" s="7">
        <f t="shared" si="80"/>
        <v>0</v>
      </c>
      <c r="DH49" s="49" t="s">
        <v>185</v>
      </c>
      <c r="DI49" s="49" t="s">
        <v>186</v>
      </c>
      <c r="DJ49" s="7">
        <f t="shared" si="81"/>
        <v>0</v>
      </c>
      <c r="DK49" s="7">
        <f t="shared" si="82"/>
        <v>0</v>
      </c>
    </row>
    <row r="50" spans="1:115" ht="26.25" customHeight="1" x14ac:dyDescent="0.25">
      <c r="A50" s="9">
        <v>32</v>
      </c>
      <c r="B50" s="24" t="str">
        <f t="shared" si="14"/>
        <v/>
      </c>
      <c r="C50" s="23"/>
      <c r="D50" s="51"/>
      <c r="E50" s="24"/>
      <c r="F50" s="24"/>
      <c r="G50" s="24"/>
      <c r="H50" s="24"/>
      <c r="I50" s="25"/>
      <c r="J50" s="24"/>
      <c r="K50" s="26"/>
      <c r="L50" s="29"/>
      <c r="M50" s="27"/>
      <c r="N50" s="28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30"/>
      <c r="Z50" s="29"/>
      <c r="AA50" s="29" t="str">
        <f t="shared" si="15"/>
        <v/>
      </c>
      <c r="AB50" s="7">
        <f t="shared" si="16"/>
        <v>0</v>
      </c>
      <c r="AC50" s="7">
        <f t="shared" si="17"/>
        <v>0</v>
      </c>
      <c r="AD50" s="7">
        <f t="shared" si="18"/>
        <v>0</v>
      </c>
      <c r="AE50" s="7">
        <f t="shared" si="19"/>
        <v>0</v>
      </c>
      <c r="AF50" s="11" t="str">
        <f t="shared" si="83"/>
        <v/>
      </c>
      <c r="AG50" s="13">
        <f t="shared" si="20"/>
        <v>0</v>
      </c>
      <c r="AH50" s="7" t="str">
        <f t="shared" si="21"/>
        <v/>
      </c>
      <c r="AI50" s="11" t="str">
        <f t="shared" si="84"/>
        <v/>
      </c>
      <c r="AJ50" s="11" t="str">
        <f t="array" ref="AJ50">IF(OR(AI50=$AI$19:AI49),"",AI50)</f>
        <v/>
      </c>
      <c r="AK50" s="11" t="str">
        <f t="shared" si="22"/>
        <v/>
      </c>
      <c r="AL50" t="str">
        <f t="array" ref="AL50">IF(OR(AK50=$AK$19:AK49),"",AK50)</f>
        <v/>
      </c>
      <c r="AM50" s="13">
        <f t="shared" si="23"/>
        <v>0</v>
      </c>
      <c r="AN50" s="13">
        <f t="shared" si="24"/>
        <v>0</v>
      </c>
      <c r="AO50" s="13">
        <f t="shared" si="25"/>
        <v>0</v>
      </c>
      <c r="AP50" s="13">
        <f t="shared" si="26"/>
        <v>0</v>
      </c>
      <c r="AQ50" s="13">
        <f t="shared" si="27"/>
        <v>0</v>
      </c>
      <c r="AR50" s="13">
        <f t="shared" si="28"/>
        <v>0</v>
      </c>
      <c r="AS50" s="13">
        <f t="shared" si="29"/>
        <v>0</v>
      </c>
      <c r="AT50" s="13">
        <f t="shared" si="30"/>
        <v>0</v>
      </c>
      <c r="AU50" s="13">
        <f t="shared" si="31"/>
        <v>0</v>
      </c>
      <c r="AV50" s="13">
        <f t="shared" si="32"/>
        <v>0</v>
      </c>
      <c r="AW50" s="10" t="s">
        <v>83</v>
      </c>
      <c r="AX50" s="13">
        <f t="shared" si="33"/>
        <v>0</v>
      </c>
      <c r="AY50" s="13">
        <f t="shared" si="34"/>
        <v>0</v>
      </c>
      <c r="AZ50" s="13">
        <f t="shared" si="35"/>
        <v>0</v>
      </c>
      <c r="BA50" s="13">
        <f t="shared" si="36"/>
        <v>0</v>
      </c>
      <c r="BB50" s="13">
        <f t="shared" si="37"/>
        <v>0</v>
      </c>
      <c r="BC50" s="13">
        <f t="shared" si="38"/>
        <v>0</v>
      </c>
      <c r="BD50" s="13">
        <f t="shared" si="39"/>
        <v>0</v>
      </c>
      <c r="BE50" s="13">
        <f t="shared" si="40"/>
        <v>0</v>
      </c>
      <c r="BF50" s="13">
        <f t="shared" si="41"/>
        <v>0</v>
      </c>
      <c r="BG50" s="13">
        <f t="shared" si="42"/>
        <v>0</v>
      </c>
      <c r="BH50" s="13">
        <f t="shared" si="43"/>
        <v>0</v>
      </c>
      <c r="BI50" s="13">
        <f t="shared" si="44"/>
        <v>0</v>
      </c>
      <c r="BJ50" s="13">
        <f t="shared" si="45"/>
        <v>0</v>
      </c>
      <c r="BK50" s="13">
        <f t="shared" si="46"/>
        <v>0</v>
      </c>
      <c r="BL50" s="13">
        <f t="shared" si="47"/>
        <v>0</v>
      </c>
      <c r="BM50" s="13">
        <f t="shared" si="48"/>
        <v>0</v>
      </c>
      <c r="BN50" s="13">
        <f t="shared" si="49"/>
        <v>0</v>
      </c>
      <c r="BO50" s="13">
        <f t="shared" si="50"/>
        <v>0</v>
      </c>
      <c r="BP50" s="13">
        <f t="shared" si="51"/>
        <v>0</v>
      </c>
      <c r="BQ50" s="13">
        <f t="shared" si="52"/>
        <v>0</v>
      </c>
      <c r="BR50" s="13">
        <f t="shared" si="53"/>
        <v>0</v>
      </c>
      <c r="BS50" s="13">
        <f t="shared" si="54"/>
        <v>0</v>
      </c>
      <c r="BT50" s="31">
        <f t="shared" si="55"/>
        <v>0</v>
      </c>
      <c r="BU50" s="31">
        <f t="shared" si="56"/>
        <v>0</v>
      </c>
      <c r="BV50" s="31">
        <f t="shared" si="57"/>
        <v>0</v>
      </c>
      <c r="BW50" s="31">
        <f t="shared" si="58"/>
        <v>0</v>
      </c>
      <c r="BX50" s="31">
        <f t="shared" si="59"/>
        <v>0</v>
      </c>
      <c r="BY50" s="31">
        <f t="shared" si="60"/>
        <v>0</v>
      </c>
      <c r="BZ50" s="31">
        <f t="shared" si="61"/>
        <v>0</v>
      </c>
      <c r="CA50" s="31">
        <f t="shared" si="62"/>
        <v>0</v>
      </c>
      <c r="CB50" s="31">
        <f t="shared" si="63"/>
        <v>0</v>
      </c>
      <c r="CC50" s="31">
        <f t="shared" si="64"/>
        <v>0</v>
      </c>
      <c r="CD50" s="31">
        <f t="shared" si="65"/>
        <v>0</v>
      </c>
      <c r="CE50" s="37">
        <f t="array" ref="CE50">MIN(IF(JPRL=AI50,$AG$19:$AG$1018))</f>
        <v>0</v>
      </c>
      <c r="CF50" s="37">
        <f t="array" ref="CF50">MAX(IF(JPRL=AI50,$AG$19:$AG$1018))</f>
        <v>0</v>
      </c>
      <c r="CG50" s="36">
        <f t="shared" si="66"/>
        <v>0</v>
      </c>
      <c r="CI50" s="40">
        <f t="shared" si="67"/>
        <v>0</v>
      </c>
      <c r="CJ50" s="40">
        <f t="shared" si="4"/>
        <v>0</v>
      </c>
      <c r="CK50" s="40">
        <f t="shared" si="5"/>
        <v>0</v>
      </c>
      <c r="CL50" s="40">
        <f t="shared" si="6"/>
        <v>0</v>
      </c>
      <c r="CM50" s="40">
        <f t="shared" si="7"/>
        <v>0</v>
      </c>
      <c r="CN50" s="40">
        <f t="shared" si="8"/>
        <v>0</v>
      </c>
      <c r="CO50" s="40">
        <f t="shared" si="9"/>
        <v>0</v>
      </c>
      <c r="CP50" s="40">
        <f t="shared" si="10"/>
        <v>0</v>
      </c>
      <c r="CQ50" s="40">
        <f t="shared" si="11"/>
        <v>0</v>
      </c>
      <c r="CR50" s="40">
        <f t="shared" si="12"/>
        <v>0</v>
      </c>
      <c r="CS50" s="40">
        <f t="shared" si="13"/>
        <v>0</v>
      </c>
      <c r="CT50" s="41">
        <f t="shared" si="68"/>
        <v>0</v>
      </c>
      <c r="CU50" s="41">
        <f t="shared" si="69"/>
        <v>0</v>
      </c>
      <c r="CV50" s="41">
        <f t="shared" si="70"/>
        <v>0</v>
      </c>
      <c r="CW50" s="41">
        <f t="shared" si="71"/>
        <v>0</v>
      </c>
      <c r="CX50" s="41">
        <f t="shared" si="72"/>
        <v>0</v>
      </c>
      <c r="CY50" s="41">
        <f t="shared" si="73"/>
        <v>0</v>
      </c>
      <c r="CZ50" s="41">
        <f t="shared" si="74"/>
        <v>0</v>
      </c>
      <c r="DA50" s="41">
        <f t="shared" si="75"/>
        <v>0</v>
      </c>
      <c r="DB50" s="41">
        <f t="shared" si="76"/>
        <v>0</v>
      </c>
      <c r="DC50" s="41">
        <f t="shared" si="77"/>
        <v>0</v>
      </c>
      <c r="DD50" s="7">
        <f t="shared" si="78"/>
        <v>0</v>
      </c>
      <c r="DE50" s="7">
        <f t="shared" si="79"/>
        <v>0</v>
      </c>
      <c r="DF50" s="7">
        <f t="shared" si="80"/>
        <v>0</v>
      </c>
      <c r="DH50" s="49" t="s">
        <v>187</v>
      </c>
      <c r="DI50" s="49" t="s">
        <v>188</v>
      </c>
      <c r="DJ50" s="7">
        <f t="shared" si="81"/>
        <v>0</v>
      </c>
      <c r="DK50" s="7">
        <f t="shared" si="82"/>
        <v>0</v>
      </c>
    </row>
    <row r="51" spans="1:115" ht="26.25" customHeight="1" x14ac:dyDescent="0.25">
      <c r="A51" s="9">
        <v>33</v>
      </c>
      <c r="B51" s="24" t="str">
        <f t="shared" si="14"/>
        <v/>
      </c>
      <c r="C51" s="23"/>
      <c r="D51" s="51"/>
      <c r="E51" s="24"/>
      <c r="F51" s="24"/>
      <c r="G51" s="24"/>
      <c r="H51" s="24"/>
      <c r="I51" s="25"/>
      <c r="J51" s="24"/>
      <c r="K51" s="26"/>
      <c r="L51" s="29"/>
      <c r="M51" s="27"/>
      <c r="N51" s="28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30"/>
      <c r="Z51" s="29"/>
      <c r="AA51" s="29" t="str">
        <f t="shared" si="15"/>
        <v/>
      </c>
      <c r="AB51" s="7">
        <f t="shared" si="16"/>
        <v>0</v>
      </c>
      <c r="AC51" s="7">
        <f t="shared" si="17"/>
        <v>0</v>
      </c>
      <c r="AD51" s="7">
        <f t="shared" si="18"/>
        <v>0</v>
      </c>
      <c r="AE51" s="7">
        <f t="shared" si="19"/>
        <v>0</v>
      </c>
      <c r="AF51" s="11" t="str">
        <f t="shared" si="83"/>
        <v/>
      </c>
      <c r="AG51" s="13">
        <f t="shared" si="20"/>
        <v>0</v>
      </c>
      <c r="AH51" s="7" t="str">
        <f t="shared" si="21"/>
        <v/>
      </c>
      <c r="AI51" s="11" t="str">
        <f t="shared" si="84"/>
        <v/>
      </c>
      <c r="AJ51" s="11" t="str">
        <f t="array" ref="AJ51">IF(OR(AI51=$AI$19:AI50),"",AI51)</f>
        <v/>
      </c>
      <c r="AK51" s="11" t="str">
        <f t="shared" si="22"/>
        <v/>
      </c>
      <c r="AL51" t="str">
        <f t="array" ref="AL51">IF(OR(AK51=$AK$19:AK50),"",AK51)</f>
        <v/>
      </c>
      <c r="AM51" s="13">
        <f t="shared" si="23"/>
        <v>0</v>
      </c>
      <c r="AN51" s="13">
        <f t="shared" si="24"/>
        <v>0</v>
      </c>
      <c r="AO51" s="13">
        <f t="shared" si="25"/>
        <v>0</v>
      </c>
      <c r="AP51" s="13">
        <f t="shared" si="26"/>
        <v>0</v>
      </c>
      <c r="AQ51" s="13">
        <f t="shared" si="27"/>
        <v>0</v>
      </c>
      <c r="AR51" s="13">
        <f t="shared" si="28"/>
        <v>0</v>
      </c>
      <c r="AS51" s="13">
        <f t="shared" si="29"/>
        <v>0</v>
      </c>
      <c r="AT51" s="13">
        <f t="shared" si="30"/>
        <v>0</v>
      </c>
      <c r="AU51" s="13">
        <f t="shared" si="31"/>
        <v>0</v>
      </c>
      <c r="AV51" s="13">
        <f t="shared" si="32"/>
        <v>0</v>
      </c>
      <c r="AW51" s="10" t="s">
        <v>84</v>
      </c>
      <c r="AX51" s="13">
        <f t="shared" si="33"/>
        <v>0</v>
      </c>
      <c r="AY51" s="13">
        <f t="shared" si="34"/>
        <v>0</v>
      </c>
      <c r="AZ51" s="13">
        <f t="shared" si="35"/>
        <v>0</v>
      </c>
      <c r="BA51" s="13">
        <f t="shared" si="36"/>
        <v>0</v>
      </c>
      <c r="BB51" s="13">
        <f t="shared" si="37"/>
        <v>0</v>
      </c>
      <c r="BC51" s="13">
        <f t="shared" si="38"/>
        <v>0</v>
      </c>
      <c r="BD51" s="13">
        <f t="shared" si="39"/>
        <v>0</v>
      </c>
      <c r="BE51" s="13">
        <f t="shared" si="40"/>
        <v>0</v>
      </c>
      <c r="BF51" s="13">
        <f t="shared" si="41"/>
        <v>0</v>
      </c>
      <c r="BG51" s="13">
        <f t="shared" si="42"/>
        <v>0</v>
      </c>
      <c r="BH51" s="13">
        <f t="shared" si="43"/>
        <v>0</v>
      </c>
      <c r="BI51" s="13">
        <f t="shared" si="44"/>
        <v>0</v>
      </c>
      <c r="BJ51" s="13">
        <f t="shared" si="45"/>
        <v>0</v>
      </c>
      <c r="BK51" s="13">
        <f t="shared" si="46"/>
        <v>0</v>
      </c>
      <c r="BL51" s="13">
        <f t="shared" si="47"/>
        <v>0</v>
      </c>
      <c r="BM51" s="13">
        <f t="shared" si="48"/>
        <v>0</v>
      </c>
      <c r="BN51" s="13">
        <f t="shared" si="49"/>
        <v>0</v>
      </c>
      <c r="BO51" s="13">
        <f t="shared" si="50"/>
        <v>0</v>
      </c>
      <c r="BP51" s="13">
        <f t="shared" si="51"/>
        <v>0</v>
      </c>
      <c r="BQ51" s="13">
        <f t="shared" si="52"/>
        <v>0</v>
      </c>
      <c r="BR51" s="13">
        <f t="shared" si="53"/>
        <v>0</v>
      </c>
      <c r="BS51" s="13">
        <f t="shared" si="54"/>
        <v>0</v>
      </c>
      <c r="BT51" s="31">
        <f t="shared" si="55"/>
        <v>0</v>
      </c>
      <c r="BU51" s="31">
        <f t="shared" si="56"/>
        <v>0</v>
      </c>
      <c r="BV51" s="31">
        <f t="shared" si="57"/>
        <v>0</v>
      </c>
      <c r="BW51" s="31">
        <f t="shared" si="58"/>
        <v>0</v>
      </c>
      <c r="BX51" s="31">
        <f t="shared" si="59"/>
        <v>0</v>
      </c>
      <c r="BY51" s="31">
        <f t="shared" si="60"/>
        <v>0</v>
      </c>
      <c r="BZ51" s="31">
        <f t="shared" si="61"/>
        <v>0</v>
      </c>
      <c r="CA51" s="31">
        <f t="shared" si="62"/>
        <v>0</v>
      </c>
      <c r="CB51" s="31">
        <f t="shared" si="63"/>
        <v>0</v>
      </c>
      <c r="CC51" s="31">
        <f t="shared" si="64"/>
        <v>0</v>
      </c>
      <c r="CD51" s="31">
        <f t="shared" si="65"/>
        <v>0</v>
      </c>
      <c r="CE51" s="37">
        <f t="array" ref="CE51">MIN(IF(JPRL=AI51,$AG$19:$AG$1018))</f>
        <v>0</v>
      </c>
      <c r="CF51" s="37">
        <f t="array" ref="CF51">MAX(IF(JPRL=AI51,$AG$19:$AG$1018))</f>
        <v>0</v>
      </c>
      <c r="CG51" s="36">
        <f t="shared" si="66"/>
        <v>0</v>
      </c>
      <c r="CI51" s="40">
        <f t="shared" si="67"/>
        <v>0</v>
      </c>
      <c r="CJ51" s="40">
        <f t="shared" si="4"/>
        <v>0</v>
      </c>
      <c r="CK51" s="40">
        <f t="shared" si="5"/>
        <v>0</v>
      </c>
      <c r="CL51" s="40">
        <f t="shared" si="6"/>
        <v>0</v>
      </c>
      <c r="CM51" s="40">
        <f t="shared" si="7"/>
        <v>0</v>
      </c>
      <c r="CN51" s="40">
        <f t="shared" si="8"/>
        <v>0</v>
      </c>
      <c r="CO51" s="40">
        <f t="shared" si="9"/>
        <v>0</v>
      </c>
      <c r="CP51" s="40">
        <f t="shared" si="10"/>
        <v>0</v>
      </c>
      <c r="CQ51" s="40">
        <f t="shared" si="11"/>
        <v>0</v>
      </c>
      <c r="CR51" s="40">
        <f t="shared" si="12"/>
        <v>0</v>
      </c>
      <c r="CS51" s="40">
        <f t="shared" si="13"/>
        <v>0</v>
      </c>
      <c r="CT51" s="41">
        <f t="shared" si="68"/>
        <v>0</v>
      </c>
      <c r="CU51" s="41">
        <f t="shared" si="69"/>
        <v>0</v>
      </c>
      <c r="CV51" s="41">
        <f t="shared" si="70"/>
        <v>0</v>
      </c>
      <c r="CW51" s="41">
        <f t="shared" si="71"/>
        <v>0</v>
      </c>
      <c r="CX51" s="41">
        <f t="shared" si="72"/>
        <v>0</v>
      </c>
      <c r="CY51" s="41">
        <f t="shared" si="73"/>
        <v>0</v>
      </c>
      <c r="CZ51" s="41">
        <f t="shared" si="74"/>
        <v>0</v>
      </c>
      <c r="DA51" s="41">
        <f t="shared" si="75"/>
        <v>0</v>
      </c>
      <c r="DB51" s="41">
        <f t="shared" si="76"/>
        <v>0</v>
      </c>
      <c r="DC51" s="41">
        <f t="shared" si="77"/>
        <v>0</v>
      </c>
      <c r="DD51" s="7">
        <f t="shared" si="78"/>
        <v>0</v>
      </c>
      <c r="DE51" s="7">
        <f t="shared" si="79"/>
        <v>0</v>
      </c>
      <c r="DF51" s="7">
        <f t="shared" si="80"/>
        <v>0</v>
      </c>
      <c r="DH51" s="49" t="s">
        <v>189</v>
      </c>
      <c r="DI51" s="49" t="s">
        <v>190</v>
      </c>
      <c r="DJ51" s="7">
        <f t="shared" si="81"/>
        <v>0</v>
      </c>
      <c r="DK51" s="7">
        <f t="shared" si="82"/>
        <v>0</v>
      </c>
    </row>
    <row r="52" spans="1:115" ht="26.25" customHeight="1" x14ac:dyDescent="0.25">
      <c r="A52" s="9">
        <v>34</v>
      </c>
      <c r="B52" s="24" t="str">
        <f t="shared" si="14"/>
        <v/>
      </c>
      <c r="C52" s="23"/>
      <c r="D52" s="51"/>
      <c r="E52" s="24"/>
      <c r="F52" s="24"/>
      <c r="G52" s="24"/>
      <c r="H52" s="24"/>
      <c r="I52" s="25"/>
      <c r="J52" s="24"/>
      <c r="K52" s="26"/>
      <c r="L52" s="29"/>
      <c r="M52" s="27"/>
      <c r="N52" s="28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30"/>
      <c r="Z52" s="29"/>
      <c r="AA52" s="29" t="str">
        <f t="shared" si="15"/>
        <v/>
      </c>
      <c r="AB52" s="7">
        <f t="shared" si="16"/>
        <v>0</v>
      </c>
      <c r="AC52" s="7">
        <f t="shared" si="17"/>
        <v>0</v>
      </c>
      <c r="AD52" s="7">
        <f t="shared" si="18"/>
        <v>0</v>
      </c>
      <c r="AE52" s="7">
        <f t="shared" si="19"/>
        <v>0</v>
      </c>
      <c r="AF52" s="11" t="str">
        <f t="shared" si="83"/>
        <v/>
      </c>
      <c r="AG52" s="13">
        <f t="shared" si="20"/>
        <v>0</v>
      </c>
      <c r="AH52" s="7" t="str">
        <f t="shared" si="21"/>
        <v/>
      </c>
      <c r="AI52" s="11" t="str">
        <f t="shared" si="84"/>
        <v/>
      </c>
      <c r="AJ52" s="11" t="str">
        <f t="array" ref="AJ52">IF(OR(AI52=$AI$19:AI51),"",AI52)</f>
        <v/>
      </c>
      <c r="AK52" s="11" t="str">
        <f t="shared" si="22"/>
        <v/>
      </c>
      <c r="AL52" t="str">
        <f t="array" ref="AL52">IF(OR(AK52=$AK$19:AK51),"",AK52)</f>
        <v/>
      </c>
      <c r="AM52" s="13">
        <f t="shared" si="23"/>
        <v>0</v>
      </c>
      <c r="AN52" s="13">
        <f t="shared" si="24"/>
        <v>0</v>
      </c>
      <c r="AO52" s="13">
        <f t="shared" si="25"/>
        <v>0</v>
      </c>
      <c r="AP52" s="13">
        <f t="shared" si="26"/>
        <v>0</v>
      </c>
      <c r="AQ52" s="13">
        <f t="shared" si="27"/>
        <v>0</v>
      </c>
      <c r="AR52" s="13">
        <f t="shared" si="28"/>
        <v>0</v>
      </c>
      <c r="AS52" s="13">
        <f t="shared" si="29"/>
        <v>0</v>
      </c>
      <c r="AT52" s="13">
        <f t="shared" si="30"/>
        <v>0</v>
      </c>
      <c r="AU52" s="13">
        <f t="shared" si="31"/>
        <v>0</v>
      </c>
      <c r="AV52" s="13">
        <f t="shared" si="32"/>
        <v>0</v>
      </c>
      <c r="AW52" s="10" t="s">
        <v>85</v>
      </c>
      <c r="AX52" s="13">
        <f t="shared" si="33"/>
        <v>0</v>
      </c>
      <c r="AY52" s="13">
        <f t="shared" si="34"/>
        <v>0</v>
      </c>
      <c r="AZ52" s="13">
        <f t="shared" si="35"/>
        <v>0</v>
      </c>
      <c r="BA52" s="13">
        <f t="shared" si="36"/>
        <v>0</v>
      </c>
      <c r="BB52" s="13">
        <f t="shared" si="37"/>
        <v>0</v>
      </c>
      <c r="BC52" s="13">
        <f t="shared" si="38"/>
        <v>0</v>
      </c>
      <c r="BD52" s="13">
        <f t="shared" si="39"/>
        <v>0</v>
      </c>
      <c r="BE52" s="13">
        <f t="shared" si="40"/>
        <v>0</v>
      </c>
      <c r="BF52" s="13">
        <f t="shared" si="41"/>
        <v>0</v>
      </c>
      <c r="BG52" s="13">
        <f t="shared" si="42"/>
        <v>0</v>
      </c>
      <c r="BH52" s="13">
        <f t="shared" si="43"/>
        <v>0</v>
      </c>
      <c r="BI52" s="13">
        <f t="shared" si="44"/>
        <v>0</v>
      </c>
      <c r="BJ52" s="13">
        <f t="shared" si="45"/>
        <v>0</v>
      </c>
      <c r="BK52" s="13">
        <f t="shared" si="46"/>
        <v>0</v>
      </c>
      <c r="BL52" s="13">
        <f t="shared" si="47"/>
        <v>0</v>
      </c>
      <c r="BM52" s="13">
        <f t="shared" si="48"/>
        <v>0</v>
      </c>
      <c r="BN52" s="13">
        <f t="shared" si="49"/>
        <v>0</v>
      </c>
      <c r="BO52" s="13">
        <f t="shared" si="50"/>
        <v>0</v>
      </c>
      <c r="BP52" s="13">
        <f t="shared" si="51"/>
        <v>0</v>
      </c>
      <c r="BQ52" s="13">
        <f t="shared" si="52"/>
        <v>0</v>
      </c>
      <c r="BR52" s="13">
        <f t="shared" si="53"/>
        <v>0</v>
      </c>
      <c r="BS52" s="13">
        <f t="shared" si="54"/>
        <v>0</v>
      </c>
      <c r="BT52" s="31">
        <f t="shared" si="55"/>
        <v>0</v>
      </c>
      <c r="BU52" s="31">
        <f t="shared" si="56"/>
        <v>0</v>
      </c>
      <c r="BV52" s="31">
        <f t="shared" si="57"/>
        <v>0</v>
      </c>
      <c r="BW52" s="31">
        <f t="shared" si="58"/>
        <v>0</v>
      </c>
      <c r="BX52" s="31">
        <f t="shared" si="59"/>
        <v>0</v>
      </c>
      <c r="BY52" s="31">
        <f t="shared" si="60"/>
        <v>0</v>
      </c>
      <c r="BZ52" s="31">
        <f t="shared" si="61"/>
        <v>0</v>
      </c>
      <c r="CA52" s="31">
        <f t="shared" si="62"/>
        <v>0</v>
      </c>
      <c r="CB52" s="31">
        <f t="shared" si="63"/>
        <v>0</v>
      </c>
      <c r="CC52" s="31">
        <f t="shared" si="64"/>
        <v>0</v>
      </c>
      <c r="CD52" s="31">
        <f t="shared" si="65"/>
        <v>0</v>
      </c>
      <c r="CE52" s="37">
        <f t="array" ref="CE52">MIN(IF(JPRL=AI52,$AG$19:$AG$1018))</f>
        <v>0</v>
      </c>
      <c r="CF52" s="37">
        <f t="array" ref="CF52">MAX(IF(JPRL=AI52,$AG$19:$AG$1018))</f>
        <v>0</v>
      </c>
      <c r="CG52" s="36">
        <f t="shared" si="66"/>
        <v>0</v>
      </c>
      <c r="CI52" s="40">
        <f t="shared" si="67"/>
        <v>0</v>
      </c>
      <c r="CJ52" s="40">
        <f t="shared" si="4"/>
        <v>0</v>
      </c>
      <c r="CK52" s="40">
        <f t="shared" si="5"/>
        <v>0</v>
      </c>
      <c r="CL52" s="40">
        <f t="shared" si="6"/>
        <v>0</v>
      </c>
      <c r="CM52" s="40">
        <f t="shared" si="7"/>
        <v>0</v>
      </c>
      <c r="CN52" s="40">
        <f t="shared" si="8"/>
        <v>0</v>
      </c>
      <c r="CO52" s="40">
        <f t="shared" si="9"/>
        <v>0</v>
      </c>
      <c r="CP52" s="40">
        <f t="shared" si="10"/>
        <v>0</v>
      </c>
      <c r="CQ52" s="40">
        <f t="shared" si="11"/>
        <v>0</v>
      </c>
      <c r="CR52" s="40">
        <f t="shared" si="12"/>
        <v>0</v>
      </c>
      <c r="CS52" s="40">
        <f t="shared" si="13"/>
        <v>0</v>
      </c>
      <c r="CT52" s="41">
        <f t="shared" si="68"/>
        <v>0</v>
      </c>
      <c r="CU52" s="41">
        <f t="shared" si="69"/>
        <v>0</v>
      </c>
      <c r="CV52" s="41">
        <f t="shared" si="70"/>
        <v>0</v>
      </c>
      <c r="CW52" s="41">
        <f t="shared" si="71"/>
        <v>0</v>
      </c>
      <c r="CX52" s="41">
        <f t="shared" si="72"/>
        <v>0</v>
      </c>
      <c r="CY52" s="41">
        <f t="shared" si="73"/>
        <v>0</v>
      </c>
      <c r="CZ52" s="41">
        <f t="shared" si="74"/>
        <v>0</v>
      </c>
      <c r="DA52" s="41">
        <f t="shared" si="75"/>
        <v>0</v>
      </c>
      <c r="DB52" s="41">
        <f t="shared" si="76"/>
        <v>0</v>
      </c>
      <c r="DC52" s="41">
        <f t="shared" si="77"/>
        <v>0</v>
      </c>
      <c r="DD52" s="7">
        <f t="shared" si="78"/>
        <v>0</v>
      </c>
      <c r="DE52" s="7">
        <f t="shared" si="79"/>
        <v>0</v>
      </c>
      <c r="DF52" s="7">
        <f t="shared" si="80"/>
        <v>0</v>
      </c>
      <c r="DH52" s="49" t="s">
        <v>191</v>
      </c>
      <c r="DI52" s="49" t="s">
        <v>192</v>
      </c>
      <c r="DJ52" s="7">
        <f t="shared" si="81"/>
        <v>0</v>
      </c>
      <c r="DK52" s="7">
        <f t="shared" si="82"/>
        <v>0</v>
      </c>
    </row>
    <row r="53" spans="1:115" ht="26.25" customHeight="1" x14ac:dyDescent="0.25">
      <c r="A53" s="9">
        <v>35</v>
      </c>
      <c r="B53" s="24" t="str">
        <f t="shared" si="14"/>
        <v/>
      </c>
      <c r="C53" s="23"/>
      <c r="D53" s="51"/>
      <c r="E53" s="24"/>
      <c r="F53" s="24"/>
      <c r="G53" s="24"/>
      <c r="H53" s="24"/>
      <c r="I53" s="25"/>
      <c r="J53" s="24"/>
      <c r="K53" s="26"/>
      <c r="L53" s="29"/>
      <c r="M53" s="27"/>
      <c r="N53" s="28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30"/>
      <c r="Z53" s="29"/>
      <c r="AA53" s="29" t="str">
        <f t="shared" si="15"/>
        <v/>
      </c>
      <c r="AB53" s="7">
        <f t="shared" si="16"/>
        <v>0</v>
      </c>
      <c r="AC53" s="7">
        <f t="shared" si="17"/>
        <v>0</v>
      </c>
      <c r="AD53" s="7">
        <f t="shared" si="18"/>
        <v>0</v>
      </c>
      <c r="AE53" s="7">
        <f t="shared" si="19"/>
        <v>0</v>
      </c>
      <c r="AF53" s="11" t="str">
        <f t="shared" si="83"/>
        <v/>
      </c>
      <c r="AG53" s="13">
        <f t="shared" si="20"/>
        <v>0</v>
      </c>
      <c r="AH53" s="7" t="str">
        <f t="shared" si="21"/>
        <v/>
      </c>
      <c r="AI53" s="11" t="str">
        <f t="shared" si="84"/>
        <v/>
      </c>
      <c r="AJ53" s="11" t="str">
        <f t="array" ref="AJ53">IF(OR(AI53=$AI$19:AI52),"",AI53)</f>
        <v/>
      </c>
      <c r="AK53" s="11" t="str">
        <f t="shared" si="22"/>
        <v/>
      </c>
      <c r="AL53" t="str">
        <f t="array" ref="AL53">IF(OR(AK53=$AK$19:AK52),"",AK53)</f>
        <v/>
      </c>
      <c r="AM53" s="13">
        <f t="shared" si="23"/>
        <v>0</v>
      </c>
      <c r="AN53" s="13">
        <f t="shared" si="24"/>
        <v>0</v>
      </c>
      <c r="AO53" s="13">
        <f t="shared" si="25"/>
        <v>0</v>
      </c>
      <c r="AP53" s="13">
        <f t="shared" si="26"/>
        <v>0</v>
      </c>
      <c r="AQ53" s="13">
        <f t="shared" si="27"/>
        <v>0</v>
      </c>
      <c r="AR53" s="13">
        <f t="shared" si="28"/>
        <v>0</v>
      </c>
      <c r="AS53" s="13">
        <f t="shared" si="29"/>
        <v>0</v>
      </c>
      <c r="AT53" s="13">
        <f t="shared" si="30"/>
        <v>0</v>
      </c>
      <c r="AU53" s="13">
        <f t="shared" si="31"/>
        <v>0</v>
      </c>
      <c r="AV53" s="13">
        <f t="shared" si="32"/>
        <v>0</v>
      </c>
      <c r="AW53" s="10" t="s">
        <v>86</v>
      </c>
      <c r="AX53" s="13">
        <f t="shared" si="33"/>
        <v>0</v>
      </c>
      <c r="AY53" s="13">
        <f t="shared" si="34"/>
        <v>0</v>
      </c>
      <c r="AZ53" s="13">
        <f t="shared" si="35"/>
        <v>0</v>
      </c>
      <c r="BA53" s="13">
        <f t="shared" si="36"/>
        <v>0</v>
      </c>
      <c r="BB53" s="13">
        <f t="shared" si="37"/>
        <v>0</v>
      </c>
      <c r="BC53" s="13">
        <f t="shared" si="38"/>
        <v>0</v>
      </c>
      <c r="BD53" s="13">
        <f t="shared" si="39"/>
        <v>0</v>
      </c>
      <c r="BE53" s="13">
        <f t="shared" si="40"/>
        <v>0</v>
      </c>
      <c r="BF53" s="13">
        <f t="shared" si="41"/>
        <v>0</v>
      </c>
      <c r="BG53" s="13">
        <f t="shared" si="42"/>
        <v>0</v>
      </c>
      <c r="BH53" s="13">
        <f t="shared" si="43"/>
        <v>0</v>
      </c>
      <c r="BI53" s="13">
        <f t="shared" si="44"/>
        <v>0</v>
      </c>
      <c r="BJ53" s="13">
        <f t="shared" si="45"/>
        <v>0</v>
      </c>
      <c r="BK53" s="13">
        <f t="shared" si="46"/>
        <v>0</v>
      </c>
      <c r="BL53" s="13">
        <f t="shared" si="47"/>
        <v>0</v>
      </c>
      <c r="BM53" s="13">
        <f t="shared" si="48"/>
        <v>0</v>
      </c>
      <c r="BN53" s="13">
        <f t="shared" si="49"/>
        <v>0</v>
      </c>
      <c r="BO53" s="13">
        <f t="shared" si="50"/>
        <v>0</v>
      </c>
      <c r="BP53" s="13">
        <f t="shared" si="51"/>
        <v>0</v>
      </c>
      <c r="BQ53" s="13">
        <f t="shared" si="52"/>
        <v>0</v>
      </c>
      <c r="BR53" s="13">
        <f t="shared" si="53"/>
        <v>0</v>
      </c>
      <c r="BS53" s="13">
        <f t="shared" si="54"/>
        <v>0</v>
      </c>
      <c r="BT53" s="31">
        <f t="shared" si="55"/>
        <v>0</v>
      </c>
      <c r="BU53" s="31">
        <f t="shared" si="56"/>
        <v>0</v>
      </c>
      <c r="BV53" s="31">
        <f t="shared" si="57"/>
        <v>0</v>
      </c>
      <c r="BW53" s="31">
        <f t="shared" si="58"/>
        <v>0</v>
      </c>
      <c r="BX53" s="31">
        <f t="shared" si="59"/>
        <v>0</v>
      </c>
      <c r="BY53" s="31">
        <f t="shared" si="60"/>
        <v>0</v>
      </c>
      <c r="BZ53" s="31">
        <f t="shared" si="61"/>
        <v>0</v>
      </c>
      <c r="CA53" s="31">
        <f t="shared" si="62"/>
        <v>0</v>
      </c>
      <c r="CB53" s="31">
        <f t="shared" si="63"/>
        <v>0</v>
      </c>
      <c r="CC53" s="31">
        <f t="shared" si="64"/>
        <v>0</v>
      </c>
      <c r="CD53" s="31">
        <f t="shared" si="65"/>
        <v>0</v>
      </c>
      <c r="CE53" s="37">
        <f t="array" ref="CE53">MIN(IF(JPRL=AI53,$AG$19:$AG$1018))</f>
        <v>0</v>
      </c>
      <c r="CF53" s="37">
        <f t="array" ref="CF53">MAX(IF(JPRL=AI53,$AG$19:$AG$1018))</f>
        <v>0</v>
      </c>
      <c r="CG53" s="36">
        <f t="shared" si="66"/>
        <v>0</v>
      </c>
      <c r="CI53" s="40">
        <f t="shared" si="67"/>
        <v>0</v>
      </c>
      <c r="CJ53" s="40">
        <f t="shared" si="4"/>
        <v>0</v>
      </c>
      <c r="CK53" s="40">
        <f t="shared" si="5"/>
        <v>0</v>
      </c>
      <c r="CL53" s="40">
        <f t="shared" si="6"/>
        <v>0</v>
      </c>
      <c r="CM53" s="40">
        <f t="shared" si="7"/>
        <v>0</v>
      </c>
      <c r="CN53" s="40">
        <f t="shared" si="8"/>
        <v>0</v>
      </c>
      <c r="CO53" s="40">
        <f t="shared" si="9"/>
        <v>0</v>
      </c>
      <c r="CP53" s="40">
        <f t="shared" si="10"/>
        <v>0</v>
      </c>
      <c r="CQ53" s="40">
        <f t="shared" si="11"/>
        <v>0</v>
      </c>
      <c r="CR53" s="40">
        <f t="shared" si="12"/>
        <v>0</v>
      </c>
      <c r="CS53" s="40">
        <f t="shared" si="13"/>
        <v>0</v>
      </c>
      <c r="CT53" s="41">
        <f t="shared" si="68"/>
        <v>0</v>
      </c>
      <c r="CU53" s="41">
        <f t="shared" si="69"/>
        <v>0</v>
      </c>
      <c r="CV53" s="41">
        <f t="shared" si="70"/>
        <v>0</v>
      </c>
      <c r="CW53" s="41">
        <f t="shared" si="71"/>
        <v>0</v>
      </c>
      <c r="CX53" s="41">
        <f t="shared" si="72"/>
        <v>0</v>
      </c>
      <c r="CY53" s="41">
        <f t="shared" si="73"/>
        <v>0</v>
      </c>
      <c r="CZ53" s="41">
        <f t="shared" si="74"/>
        <v>0</v>
      </c>
      <c r="DA53" s="41">
        <f t="shared" si="75"/>
        <v>0</v>
      </c>
      <c r="DB53" s="41">
        <f t="shared" si="76"/>
        <v>0</v>
      </c>
      <c r="DC53" s="41">
        <f t="shared" si="77"/>
        <v>0</v>
      </c>
      <c r="DD53" s="7">
        <f t="shared" si="78"/>
        <v>0</v>
      </c>
      <c r="DE53" s="7">
        <f t="shared" si="79"/>
        <v>0</v>
      </c>
      <c r="DF53" s="7">
        <f t="shared" si="80"/>
        <v>0</v>
      </c>
      <c r="DH53" s="49" t="s">
        <v>193</v>
      </c>
      <c r="DI53" s="49" t="s">
        <v>194</v>
      </c>
      <c r="DJ53" s="7">
        <f t="shared" si="81"/>
        <v>0</v>
      </c>
      <c r="DK53" s="7">
        <f t="shared" si="82"/>
        <v>0</v>
      </c>
    </row>
    <row r="54" spans="1:115" ht="26.25" customHeight="1" x14ac:dyDescent="0.25">
      <c r="A54" s="9">
        <v>36</v>
      </c>
      <c r="B54" s="24" t="str">
        <f t="shared" si="14"/>
        <v/>
      </c>
      <c r="C54" s="23"/>
      <c r="D54" s="51"/>
      <c r="E54" s="24"/>
      <c r="F54" s="24"/>
      <c r="G54" s="24"/>
      <c r="H54" s="24"/>
      <c r="I54" s="25"/>
      <c r="J54" s="24"/>
      <c r="K54" s="26"/>
      <c r="L54" s="29"/>
      <c r="M54" s="27"/>
      <c r="N54" s="28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30"/>
      <c r="Z54" s="29"/>
      <c r="AA54" s="29" t="str">
        <f t="shared" si="15"/>
        <v/>
      </c>
      <c r="AB54" s="7">
        <f t="shared" si="16"/>
        <v>0</v>
      </c>
      <c r="AC54" s="7">
        <f t="shared" si="17"/>
        <v>0</v>
      </c>
      <c r="AD54" s="7">
        <f t="shared" si="18"/>
        <v>0</v>
      </c>
      <c r="AE54" s="7">
        <f t="shared" si="19"/>
        <v>0</v>
      </c>
      <c r="AF54" s="11" t="str">
        <f t="shared" si="83"/>
        <v/>
      </c>
      <c r="AG54" s="13">
        <f t="shared" si="20"/>
        <v>0</v>
      </c>
      <c r="AH54" s="7" t="str">
        <f t="shared" si="21"/>
        <v/>
      </c>
      <c r="AI54" s="11" t="str">
        <f t="shared" si="84"/>
        <v/>
      </c>
      <c r="AJ54" s="11" t="str">
        <f t="array" ref="AJ54">IF(OR(AI54=$AI$19:AI53),"",AI54)</f>
        <v/>
      </c>
      <c r="AK54" s="11" t="str">
        <f t="shared" si="22"/>
        <v/>
      </c>
      <c r="AL54" t="str">
        <f t="array" ref="AL54">IF(OR(AK54=$AK$19:AK53),"",AK54)</f>
        <v/>
      </c>
      <c r="AM54" s="13">
        <f t="shared" si="23"/>
        <v>0</v>
      </c>
      <c r="AN54" s="13">
        <f t="shared" si="24"/>
        <v>0</v>
      </c>
      <c r="AO54" s="13">
        <f t="shared" si="25"/>
        <v>0</v>
      </c>
      <c r="AP54" s="13">
        <f t="shared" si="26"/>
        <v>0</v>
      </c>
      <c r="AQ54" s="13">
        <f t="shared" si="27"/>
        <v>0</v>
      </c>
      <c r="AR54" s="13">
        <f t="shared" si="28"/>
        <v>0</v>
      </c>
      <c r="AS54" s="13">
        <f t="shared" si="29"/>
        <v>0</v>
      </c>
      <c r="AT54" s="13">
        <f t="shared" si="30"/>
        <v>0</v>
      </c>
      <c r="AU54" s="13">
        <f t="shared" si="31"/>
        <v>0</v>
      </c>
      <c r="AV54" s="13">
        <f t="shared" si="32"/>
        <v>0</v>
      </c>
      <c r="AW54" s="10" t="s">
        <v>87</v>
      </c>
      <c r="AX54" s="13">
        <f t="shared" si="33"/>
        <v>0</v>
      </c>
      <c r="AY54" s="13">
        <f t="shared" si="34"/>
        <v>0</v>
      </c>
      <c r="AZ54" s="13">
        <f t="shared" si="35"/>
        <v>0</v>
      </c>
      <c r="BA54" s="13">
        <f t="shared" si="36"/>
        <v>0</v>
      </c>
      <c r="BB54" s="13">
        <f t="shared" si="37"/>
        <v>0</v>
      </c>
      <c r="BC54" s="13">
        <f t="shared" si="38"/>
        <v>0</v>
      </c>
      <c r="BD54" s="13">
        <f t="shared" si="39"/>
        <v>0</v>
      </c>
      <c r="BE54" s="13">
        <f t="shared" si="40"/>
        <v>0</v>
      </c>
      <c r="BF54" s="13">
        <f t="shared" si="41"/>
        <v>0</v>
      </c>
      <c r="BG54" s="13">
        <f t="shared" si="42"/>
        <v>0</v>
      </c>
      <c r="BH54" s="13">
        <f t="shared" si="43"/>
        <v>0</v>
      </c>
      <c r="BI54" s="13">
        <f t="shared" si="44"/>
        <v>0</v>
      </c>
      <c r="BJ54" s="13">
        <f t="shared" si="45"/>
        <v>0</v>
      </c>
      <c r="BK54" s="13">
        <f t="shared" si="46"/>
        <v>0</v>
      </c>
      <c r="BL54" s="13">
        <f t="shared" si="47"/>
        <v>0</v>
      </c>
      <c r="BM54" s="13">
        <f t="shared" si="48"/>
        <v>0</v>
      </c>
      <c r="BN54" s="13">
        <f t="shared" si="49"/>
        <v>0</v>
      </c>
      <c r="BO54" s="13">
        <f t="shared" si="50"/>
        <v>0</v>
      </c>
      <c r="BP54" s="13">
        <f t="shared" si="51"/>
        <v>0</v>
      </c>
      <c r="BQ54" s="13">
        <f t="shared" si="52"/>
        <v>0</v>
      </c>
      <c r="BR54" s="13">
        <f t="shared" si="53"/>
        <v>0</v>
      </c>
      <c r="BS54" s="13">
        <f t="shared" si="54"/>
        <v>0</v>
      </c>
      <c r="BT54" s="31">
        <f t="shared" si="55"/>
        <v>0</v>
      </c>
      <c r="BU54" s="31">
        <f t="shared" si="56"/>
        <v>0</v>
      </c>
      <c r="BV54" s="31">
        <f t="shared" si="57"/>
        <v>0</v>
      </c>
      <c r="BW54" s="31">
        <f t="shared" si="58"/>
        <v>0</v>
      </c>
      <c r="BX54" s="31">
        <f t="shared" si="59"/>
        <v>0</v>
      </c>
      <c r="BY54" s="31">
        <f t="shared" si="60"/>
        <v>0</v>
      </c>
      <c r="BZ54" s="31">
        <f t="shared" si="61"/>
        <v>0</v>
      </c>
      <c r="CA54" s="31">
        <f t="shared" si="62"/>
        <v>0</v>
      </c>
      <c r="CB54" s="31">
        <f t="shared" si="63"/>
        <v>0</v>
      </c>
      <c r="CC54" s="31">
        <f t="shared" si="64"/>
        <v>0</v>
      </c>
      <c r="CD54" s="31">
        <f t="shared" si="65"/>
        <v>0</v>
      </c>
      <c r="CE54" s="37">
        <f t="array" ref="CE54">MIN(IF(JPRL=AI54,$AG$19:$AG$1018))</f>
        <v>0</v>
      </c>
      <c r="CF54" s="37">
        <f t="array" ref="CF54">MAX(IF(JPRL=AI54,$AG$19:$AG$1018))</f>
        <v>0</v>
      </c>
      <c r="CG54" s="36">
        <f t="shared" si="66"/>
        <v>0</v>
      </c>
      <c r="CI54" s="40">
        <f t="shared" si="67"/>
        <v>0</v>
      </c>
      <c r="CJ54" s="40">
        <f t="shared" si="4"/>
        <v>0</v>
      </c>
      <c r="CK54" s="40">
        <f t="shared" si="5"/>
        <v>0</v>
      </c>
      <c r="CL54" s="40">
        <f t="shared" si="6"/>
        <v>0</v>
      </c>
      <c r="CM54" s="40">
        <f t="shared" si="7"/>
        <v>0</v>
      </c>
      <c r="CN54" s="40">
        <f t="shared" si="8"/>
        <v>0</v>
      </c>
      <c r="CO54" s="40">
        <f t="shared" si="9"/>
        <v>0</v>
      </c>
      <c r="CP54" s="40">
        <f t="shared" si="10"/>
        <v>0</v>
      </c>
      <c r="CQ54" s="40">
        <f t="shared" si="11"/>
        <v>0</v>
      </c>
      <c r="CR54" s="40">
        <f t="shared" si="12"/>
        <v>0</v>
      </c>
      <c r="CS54" s="40">
        <f t="shared" si="13"/>
        <v>0</v>
      </c>
      <c r="CT54" s="41">
        <f t="shared" si="68"/>
        <v>0</v>
      </c>
      <c r="CU54" s="41">
        <f t="shared" si="69"/>
        <v>0</v>
      </c>
      <c r="CV54" s="41">
        <f t="shared" si="70"/>
        <v>0</v>
      </c>
      <c r="CW54" s="41">
        <f t="shared" si="71"/>
        <v>0</v>
      </c>
      <c r="CX54" s="41">
        <f t="shared" si="72"/>
        <v>0</v>
      </c>
      <c r="CY54" s="41">
        <f t="shared" si="73"/>
        <v>0</v>
      </c>
      <c r="CZ54" s="41">
        <f t="shared" si="74"/>
        <v>0</v>
      </c>
      <c r="DA54" s="41">
        <f t="shared" si="75"/>
        <v>0</v>
      </c>
      <c r="DB54" s="41">
        <f t="shared" si="76"/>
        <v>0</v>
      </c>
      <c r="DC54" s="41">
        <f t="shared" si="77"/>
        <v>0</v>
      </c>
      <c r="DD54" s="7">
        <f t="shared" si="78"/>
        <v>0</v>
      </c>
      <c r="DE54" s="7">
        <f t="shared" si="79"/>
        <v>0</v>
      </c>
      <c r="DF54" s="7">
        <f t="shared" si="80"/>
        <v>0</v>
      </c>
      <c r="DH54" s="49" t="s">
        <v>195</v>
      </c>
      <c r="DI54" s="49" t="s">
        <v>196</v>
      </c>
      <c r="DJ54" s="7">
        <f t="shared" si="81"/>
        <v>0</v>
      </c>
      <c r="DK54" s="7">
        <f t="shared" si="82"/>
        <v>0</v>
      </c>
    </row>
    <row r="55" spans="1:115" ht="26.25" customHeight="1" x14ac:dyDescent="0.25">
      <c r="A55" s="9">
        <v>37</v>
      </c>
      <c r="B55" s="24" t="str">
        <f t="shared" si="14"/>
        <v/>
      </c>
      <c r="C55" s="23"/>
      <c r="D55" s="51"/>
      <c r="E55" s="24"/>
      <c r="F55" s="24"/>
      <c r="G55" s="24"/>
      <c r="H55" s="24"/>
      <c r="I55" s="25"/>
      <c r="J55" s="24"/>
      <c r="K55" s="26"/>
      <c r="L55" s="29"/>
      <c r="M55" s="27"/>
      <c r="N55" s="28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30"/>
      <c r="Z55" s="29"/>
      <c r="AA55" s="29" t="str">
        <f t="shared" si="15"/>
        <v/>
      </c>
      <c r="AB55" s="7">
        <f t="shared" si="16"/>
        <v>0</v>
      </c>
      <c r="AC55" s="7">
        <f t="shared" si="17"/>
        <v>0</v>
      </c>
      <c r="AD55" s="7">
        <f t="shared" si="18"/>
        <v>0</v>
      </c>
      <c r="AE55" s="7">
        <f t="shared" si="19"/>
        <v>0</v>
      </c>
      <c r="AF55" s="11" t="str">
        <f t="shared" si="83"/>
        <v/>
      </c>
      <c r="AG55" s="13">
        <f t="shared" si="20"/>
        <v>0</v>
      </c>
      <c r="AH55" s="7" t="str">
        <f t="shared" si="21"/>
        <v/>
      </c>
      <c r="AI55" s="11" t="str">
        <f t="shared" si="84"/>
        <v/>
      </c>
      <c r="AJ55" s="11" t="str">
        <f t="array" ref="AJ55">IF(OR(AI55=$AI$19:AI54),"",AI55)</f>
        <v/>
      </c>
      <c r="AK55" s="11" t="str">
        <f t="shared" si="22"/>
        <v/>
      </c>
      <c r="AL55" t="str">
        <f t="array" ref="AL55">IF(OR(AK55=$AK$19:AK54),"",AK55)</f>
        <v/>
      </c>
      <c r="AM55" s="13">
        <f t="shared" si="23"/>
        <v>0</v>
      </c>
      <c r="AN55" s="13">
        <f t="shared" si="24"/>
        <v>0</v>
      </c>
      <c r="AO55" s="13">
        <f t="shared" si="25"/>
        <v>0</v>
      </c>
      <c r="AP55" s="13">
        <f t="shared" si="26"/>
        <v>0</v>
      </c>
      <c r="AQ55" s="13">
        <f t="shared" si="27"/>
        <v>0</v>
      </c>
      <c r="AR55" s="13">
        <f t="shared" si="28"/>
        <v>0</v>
      </c>
      <c r="AS55" s="13">
        <f t="shared" si="29"/>
        <v>0</v>
      </c>
      <c r="AT55" s="13">
        <f t="shared" si="30"/>
        <v>0</v>
      </c>
      <c r="AU55" s="13">
        <f t="shared" si="31"/>
        <v>0</v>
      </c>
      <c r="AV55" s="13">
        <f t="shared" si="32"/>
        <v>0</v>
      </c>
      <c r="AW55" s="10" t="s">
        <v>88</v>
      </c>
      <c r="AX55" s="13">
        <f t="shared" si="33"/>
        <v>0</v>
      </c>
      <c r="AY55" s="13">
        <f t="shared" si="34"/>
        <v>0</v>
      </c>
      <c r="AZ55" s="13">
        <f t="shared" si="35"/>
        <v>0</v>
      </c>
      <c r="BA55" s="13">
        <f t="shared" si="36"/>
        <v>0</v>
      </c>
      <c r="BB55" s="13">
        <f t="shared" si="37"/>
        <v>0</v>
      </c>
      <c r="BC55" s="13">
        <f t="shared" si="38"/>
        <v>0</v>
      </c>
      <c r="BD55" s="13">
        <f t="shared" si="39"/>
        <v>0</v>
      </c>
      <c r="BE55" s="13">
        <f t="shared" si="40"/>
        <v>0</v>
      </c>
      <c r="BF55" s="13">
        <f t="shared" si="41"/>
        <v>0</v>
      </c>
      <c r="BG55" s="13">
        <f t="shared" si="42"/>
        <v>0</v>
      </c>
      <c r="BH55" s="13">
        <f t="shared" si="43"/>
        <v>0</v>
      </c>
      <c r="BI55" s="13">
        <f t="shared" si="44"/>
        <v>0</v>
      </c>
      <c r="BJ55" s="13">
        <f t="shared" si="45"/>
        <v>0</v>
      </c>
      <c r="BK55" s="13">
        <f t="shared" si="46"/>
        <v>0</v>
      </c>
      <c r="BL55" s="13">
        <f t="shared" si="47"/>
        <v>0</v>
      </c>
      <c r="BM55" s="13">
        <f t="shared" si="48"/>
        <v>0</v>
      </c>
      <c r="BN55" s="13">
        <f t="shared" si="49"/>
        <v>0</v>
      </c>
      <c r="BO55" s="13">
        <f t="shared" si="50"/>
        <v>0</v>
      </c>
      <c r="BP55" s="13">
        <f t="shared" si="51"/>
        <v>0</v>
      </c>
      <c r="BQ55" s="13">
        <f t="shared" si="52"/>
        <v>0</v>
      </c>
      <c r="BR55" s="13">
        <f t="shared" si="53"/>
        <v>0</v>
      </c>
      <c r="BS55" s="13">
        <f t="shared" si="54"/>
        <v>0</v>
      </c>
      <c r="BT55" s="31">
        <f t="shared" si="55"/>
        <v>0</v>
      </c>
      <c r="BU55" s="31">
        <f t="shared" si="56"/>
        <v>0</v>
      </c>
      <c r="BV55" s="31">
        <f t="shared" si="57"/>
        <v>0</v>
      </c>
      <c r="BW55" s="31">
        <f t="shared" si="58"/>
        <v>0</v>
      </c>
      <c r="BX55" s="31">
        <f t="shared" si="59"/>
        <v>0</v>
      </c>
      <c r="BY55" s="31">
        <f t="shared" si="60"/>
        <v>0</v>
      </c>
      <c r="BZ55" s="31">
        <f t="shared" si="61"/>
        <v>0</v>
      </c>
      <c r="CA55" s="31">
        <f t="shared" si="62"/>
        <v>0</v>
      </c>
      <c r="CB55" s="31">
        <f t="shared" si="63"/>
        <v>0</v>
      </c>
      <c r="CC55" s="31">
        <f t="shared" si="64"/>
        <v>0</v>
      </c>
      <c r="CD55" s="31">
        <f t="shared" si="65"/>
        <v>0</v>
      </c>
      <c r="CE55" s="37">
        <f t="array" ref="CE55">MIN(IF(JPRL=AI55,$AG$19:$AG$1018))</f>
        <v>0</v>
      </c>
      <c r="CF55" s="37">
        <f t="array" ref="CF55">MAX(IF(JPRL=AI55,$AG$19:$AG$1018))</f>
        <v>0</v>
      </c>
      <c r="CG55" s="36">
        <f t="shared" si="66"/>
        <v>0</v>
      </c>
      <c r="CI55" s="40">
        <f t="shared" si="67"/>
        <v>0</v>
      </c>
      <c r="CJ55" s="40">
        <f t="shared" si="4"/>
        <v>0</v>
      </c>
      <c r="CK55" s="40">
        <f t="shared" si="5"/>
        <v>0</v>
      </c>
      <c r="CL55" s="40">
        <f t="shared" si="6"/>
        <v>0</v>
      </c>
      <c r="CM55" s="40">
        <f t="shared" si="7"/>
        <v>0</v>
      </c>
      <c r="CN55" s="40">
        <f t="shared" si="8"/>
        <v>0</v>
      </c>
      <c r="CO55" s="40">
        <f t="shared" si="9"/>
        <v>0</v>
      </c>
      <c r="CP55" s="40">
        <f t="shared" si="10"/>
        <v>0</v>
      </c>
      <c r="CQ55" s="40">
        <f t="shared" si="11"/>
        <v>0</v>
      </c>
      <c r="CR55" s="40">
        <f t="shared" si="12"/>
        <v>0</v>
      </c>
      <c r="CS55" s="40">
        <f t="shared" si="13"/>
        <v>0</v>
      </c>
      <c r="CT55" s="41">
        <f t="shared" si="68"/>
        <v>0</v>
      </c>
      <c r="CU55" s="41">
        <f t="shared" si="69"/>
        <v>0</v>
      </c>
      <c r="CV55" s="41">
        <f t="shared" si="70"/>
        <v>0</v>
      </c>
      <c r="CW55" s="41">
        <f t="shared" si="71"/>
        <v>0</v>
      </c>
      <c r="CX55" s="41">
        <f t="shared" si="72"/>
        <v>0</v>
      </c>
      <c r="CY55" s="41">
        <f t="shared" si="73"/>
        <v>0</v>
      </c>
      <c r="CZ55" s="41">
        <f t="shared" si="74"/>
        <v>0</v>
      </c>
      <c r="DA55" s="41">
        <f t="shared" si="75"/>
        <v>0</v>
      </c>
      <c r="DB55" s="41">
        <f t="shared" si="76"/>
        <v>0</v>
      </c>
      <c r="DC55" s="41">
        <f t="shared" si="77"/>
        <v>0</v>
      </c>
      <c r="DD55" s="7">
        <f t="shared" si="78"/>
        <v>0</v>
      </c>
      <c r="DE55" s="7">
        <f t="shared" si="79"/>
        <v>0</v>
      </c>
      <c r="DF55" s="7">
        <f t="shared" si="80"/>
        <v>0</v>
      </c>
      <c r="DH55" s="49" t="s">
        <v>197</v>
      </c>
      <c r="DI55" s="49" t="s">
        <v>198</v>
      </c>
      <c r="DJ55" s="7">
        <f t="shared" si="81"/>
        <v>0</v>
      </c>
      <c r="DK55" s="7">
        <f t="shared" si="82"/>
        <v>0</v>
      </c>
    </row>
    <row r="56" spans="1:115" ht="26.25" customHeight="1" x14ac:dyDescent="0.25">
      <c r="A56" s="9">
        <v>38</v>
      </c>
      <c r="B56" s="24" t="str">
        <f t="shared" si="14"/>
        <v/>
      </c>
      <c r="C56" s="23"/>
      <c r="D56" s="51"/>
      <c r="E56" s="24"/>
      <c r="F56" s="24"/>
      <c r="G56" s="24"/>
      <c r="H56" s="24"/>
      <c r="I56" s="25"/>
      <c r="J56" s="24"/>
      <c r="K56" s="26"/>
      <c r="L56" s="29"/>
      <c r="M56" s="27"/>
      <c r="N56" s="28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30"/>
      <c r="Z56" s="29"/>
      <c r="AA56" s="29" t="str">
        <f t="shared" si="15"/>
        <v/>
      </c>
      <c r="AB56" s="7">
        <f t="shared" si="16"/>
        <v>0</v>
      </c>
      <c r="AC56" s="7">
        <f t="shared" si="17"/>
        <v>0</v>
      </c>
      <c r="AD56" s="7">
        <f t="shared" si="18"/>
        <v>0</v>
      </c>
      <c r="AE56" s="7">
        <f t="shared" si="19"/>
        <v>0</v>
      </c>
      <c r="AF56" s="11" t="str">
        <f t="shared" si="83"/>
        <v/>
      </c>
      <c r="AG56" s="13">
        <f t="shared" si="20"/>
        <v>0</v>
      </c>
      <c r="AH56" s="7" t="str">
        <f t="shared" si="21"/>
        <v/>
      </c>
      <c r="AI56" s="11" t="str">
        <f t="shared" si="84"/>
        <v/>
      </c>
      <c r="AJ56" s="11" t="str">
        <f t="array" ref="AJ56">IF(OR(AI56=$AI$19:AI55),"",AI56)</f>
        <v/>
      </c>
      <c r="AK56" s="11" t="str">
        <f t="shared" si="22"/>
        <v/>
      </c>
      <c r="AL56" t="str">
        <f t="array" ref="AL56">IF(OR(AK56=$AK$19:AK55),"",AK56)</f>
        <v/>
      </c>
      <c r="AM56" s="13">
        <f t="shared" si="23"/>
        <v>0</v>
      </c>
      <c r="AN56" s="13">
        <f t="shared" si="24"/>
        <v>0</v>
      </c>
      <c r="AO56" s="13">
        <f t="shared" si="25"/>
        <v>0</v>
      </c>
      <c r="AP56" s="13">
        <f t="shared" si="26"/>
        <v>0</v>
      </c>
      <c r="AQ56" s="13">
        <f t="shared" si="27"/>
        <v>0</v>
      </c>
      <c r="AR56" s="13">
        <f t="shared" si="28"/>
        <v>0</v>
      </c>
      <c r="AS56" s="13">
        <f t="shared" si="29"/>
        <v>0</v>
      </c>
      <c r="AT56" s="13">
        <f t="shared" si="30"/>
        <v>0</v>
      </c>
      <c r="AU56" s="13">
        <f t="shared" si="31"/>
        <v>0</v>
      </c>
      <c r="AV56" s="13">
        <f t="shared" si="32"/>
        <v>0</v>
      </c>
      <c r="AW56" s="10" t="s">
        <v>89</v>
      </c>
      <c r="AX56" s="13">
        <f t="shared" si="33"/>
        <v>0</v>
      </c>
      <c r="AY56" s="13">
        <f t="shared" si="34"/>
        <v>0</v>
      </c>
      <c r="AZ56" s="13">
        <f t="shared" si="35"/>
        <v>0</v>
      </c>
      <c r="BA56" s="13">
        <f t="shared" si="36"/>
        <v>0</v>
      </c>
      <c r="BB56" s="13">
        <f t="shared" si="37"/>
        <v>0</v>
      </c>
      <c r="BC56" s="13">
        <f t="shared" si="38"/>
        <v>0</v>
      </c>
      <c r="BD56" s="13">
        <f t="shared" si="39"/>
        <v>0</v>
      </c>
      <c r="BE56" s="13">
        <f t="shared" si="40"/>
        <v>0</v>
      </c>
      <c r="BF56" s="13">
        <f t="shared" si="41"/>
        <v>0</v>
      </c>
      <c r="BG56" s="13">
        <f t="shared" si="42"/>
        <v>0</v>
      </c>
      <c r="BH56" s="13">
        <f t="shared" si="43"/>
        <v>0</v>
      </c>
      <c r="BI56" s="13">
        <f t="shared" si="44"/>
        <v>0</v>
      </c>
      <c r="BJ56" s="13">
        <f t="shared" si="45"/>
        <v>0</v>
      </c>
      <c r="BK56" s="13">
        <f t="shared" si="46"/>
        <v>0</v>
      </c>
      <c r="BL56" s="13">
        <f t="shared" si="47"/>
        <v>0</v>
      </c>
      <c r="BM56" s="13">
        <f t="shared" si="48"/>
        <v>0</v>
      </c>
      <c r="BN56" s="13">
        <f t="shared" si="49"/>
        <v>0</v>
      </c>
      <c r="BO56" s="13">
        <f t="shared" si="50"/>
        <v>0</v>
      </c>
      <c r="BP56" s="13">
        <f t="shared" si="51"/>
        <v>0</v>
      </c>
      <c r="BQ56" s="13">
        <f t="shared" si="52"/>
        <v>0</v>
      </c>
      <c r="BR56" s="13">
        <f t="shared" si="53"/>
        <v>0</v>
      </c>
      <c r="BS56" s="13">
        <f t="shared" si="54"/>
        <v>0</v>
      </c>
      <c r="BT56" s="31">
        <f t="shared" si="55"/>
        <v>0</v>
      </c>
      <c r="BU56" s="31">
        <f t="shared" si="56"/>
        <v>0</v>
      </c>
      <c r="BV56" s="31">
        <f t="shared" si="57"/>
        <v>0</v>
      </c>
      <c r="BW56" s="31">
        <f t="shared" si="58"/>
        <v>0</v>
      </c>
      <c r="BX56" s="31">
        <f t="shared" si="59"/>
        <v>0</v>
      </c>
      <c r="BY56" s="31">
        <f t="shared" si="60"/>
        <v>0</v>
      </c>
      <c r="BZ56" s="31">
        <f t="shared" si="61"/>
        <v>0</v>
      </c>
      <c r="CA56" s="31">
        <f t="shared" si="62"/>
        <v>0</v>
      </c>
      <c r="CB56" s="31">
        <f t="shared" si="63"/>
        <v>0</v>
      </c>
      <c r="CC56" s="31">
        <f t="shared" si="64"/>
        <v>0</v>
      </c>
      <c r="CD56" s="31">
        <f t="shared" si="65"/>
        <v>0</v>
      </c>
      <c r="CE56" s="37">
        <f t="array" ref="CE56">MIN(IF(JPRL=AI56,$AG$19:$AG$1018))</f>
        <v>0</v>
      </c>
      <c r="CF56" s="37">
        <f t="array" ref="CF56">MAX(IF(JPRL=AI56,$AG$19:$AG$1018))</f>
        <v>0</v>
      </c>
      <c r="CG56" s="36">
        <f t="shared" si="66"/>
        <v>0</v>
      </c>
      <c r="CI56" s="40">
        <f t="shared" si="67"/>
        <v>0</v>
      </c>
      <c r="CJ56" s="40">
        <f t="shared" si="4"/>
        <v>0</v>
      </c>
      <c r="CK56" s="40">
        <f t="shared" si="5"/>
        <v>0</v>
      </c>
      <c r="CL56" s="40">
        <f t="shared" si="6"/>
        <v>0</v>
      </c>
      <c r="CM56" s="40">
        <f t="shared" si="7"/>
        <v>0</v>
      </c>
      <c r="CN56" s="40">
        <f t="shared" si="8"/>
        <v>0</v>
      </c>
      <c r="CO56" s="40">
        <f t="shared" si="9"/>
        <v>0</v>
      </c>
      <c r="CP56" s="40">
        <f t="shared" si="10"/>
        <v>0</v>
      </c>
      <c r="CQ56" s="40">
        <f t="shared" si="11"/>
        <v>0</v>
      </c>
      <c r="CR56" s="40">
        <f t="shared" si="12"/>
        <v>0</v>
      </c>
      <c r="CS56" s="40">
        <f t="shared" si="13"/>
        <v>0</v>
      </c>
      <c r="CT56" s="41">
        <f t="shared" si="68"/>
        <v>0</v>
      </c>
      <c r="CU56" s="41">
        <f t="shared" si="69"/>
        <v>0</v>
      </c>
      <c r="CV56" s="41">
        <f t="shared" si="70"/>
        <v>0</v>
      </c>
      <c r="CW56" s="41">
        <f t="shared" si="71"/>
        <v>0</v>
      </c>
      <c r="CX56" s="41">
        <f t="shared" si="72"/>
        <v>0</v>
      </c>
      <c r="CY56" s="41">
        <f t="shared" si="73"/>
        <v>0</v>
      </c>
      <c r="CZ56" s="41">
        <f t="shared" si="74"/>
        <v>0</v>
      </c>
      <c r="DA56" s="41">
        <f t="shared" si="75"/>
        <v>0</v>
      </c>
      <c r="DB56" s="41">
        <f t="shared" si="76"/>
        <v>0</v>
      </c>
      <c r="DC56" s="41">
        <f t="shared" si="77"/>
        <v>0</v>
      </c>
      <c r="DD56" s="7">
        <f t="shared" si="78"/>
        <v>0</v>
      </c>
      <c r="DE56" s="7">
        <f t="shared" si="79"/>
        <v>0</v>
      </c>
      <c r="DF56" s="7">
        <f t="shared" si="80"/>
        <v>0</v>
      </c>
      <c r="DH56" s="49" t="s">
        <v>199</v>
      </c>
      <c r="DI56" s="49" t="s">
        <v>200</v>
      </c>
      <c r="DJ56" s="7">
        <f t="shared" si="81"/>
        <v>0</v>
      </c>
      <c r="DK56" s="7">
        <f t="shared" si="82"/>
        <v>0</v>
      </c>
    </row>
    <row r="57" spans="1:115" ht="26.25" customHeight="1" x14ac:dyDescent="0.25">
      <c r="A57" s="9">
        <v>39</v>
      </c>
      <c r="B57" s="24" t="str">
        <f t="shared" si="14"/>
        <v/>
      </c>
      <c r="C57" s="23"/>
      <c r="D57" s="51"/>
      <c r="E57" s="24"/>
      <c r="F57" s="24"/>
      <c r="G57" s="24"/>
      <c r="H57" s="24"/>
      <c r="I57" s="25"/>
      <c r="J57" s="24"/>
      <c r="K57" s="26"/>
      <c r="L57" s="29"/>
      <c r="M57" s="27"/>
      <c r="N57" s="28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30"/>
      <c r="Z57" s="29"/>
      <c r="AA57" s="29" t="str">
        <f t="shared" si="15"/>
        <v/>
      </c>
      <c r="AB57" s="7">
        <f t="shared" si="16"/>
        <v>0</v>
      </c>
      <c r="AC57" s="7">
        <f t="shared" si="17"/>
        <v>0</v>
      </c>
      <c r="AD57" s="7">
        <f t="shared" si="18"/>
        <v>0</v>
      </c>
      <c r="AE57" s="7">
        <f t="shared" si="19"/>
        <v>0</v>
      </c>
      <c r="AF57" s="11" t="str">
        <f t="shared" si="83"/>
        <v/>
      </c>
      <c r="AG57" s="13">
        <f t="shared" si="20"/>
        <v>0</v>
      </c>
      <c r="AH57" s="7" t="str">
        <f t="shared" si="21"/>
        <v/>
      </c>
      <c r="AI57" s="11" t="str">
        <f t="shared" si="84"/>
        <v/>
      </c>
      <c r="AJ57" s="11" t="str">
        <f t="array" ref="AJ57">IF(OR(AI57=$AI$19:AI56),"",AI57)</f>
        <v/>
      </c>
      <c r="AK57" s="11" t="str">
        <f t="shared" si="22"/>
        <v/>
      </c>
      <c r="AL57" t="str">
        <f t="array" ref="AL57">IF(OR(AK57=$AK$19:AK56),"",AK57)</f>
        <v/>
      </c>
      <c r="AM57" s="13">
        <f t="shared" si="23"/>
        <v>0</v>
      </c>
      <c r="AN57" s="13">
        <f t="shared" si="24"/>
        <v>0</v>
      </c>
      <c r="AO57" s="13">
        <f t="shared" si="25"/>
        <v>0</v>
      </c>
      <c r="AP57" s="13">
        <f t="shared" si="26"/>
        <v>0</v>
      </c>
      <c r="AQ57" s="13">
        <f t="shared" si="27"/>
        <v>0</v>
      </c>
      <c r="AR57" s="13">
        <f t="shared" si="28"/>
        <v>0</v>
      </c>
      <c r="AS57" s="13">
        <f t="shared" si="29"/>
        <v>0</v>
      </c>
      <c r="AT57" s="13">
        <f t="shared" si="30"/>
        <v>0</v>
      </c>
      <c r="AU57" s="13">
        <f t="shared" si="31"/>
        <v>0</v>
      </c>
      <c r="AV57" s="13">
        <f t="shared" si="32"/>
        <v>0</v>
      </c>
      <c r="AW57" s="10" t="s">
        <v>90</v>
      </c>
      <c r="AX57" s="13">
        <f t="shared" si="33"/>
        <v>0</v>
      </c>
      <c r="AY57" s="13">
        <f t="shared" si="34"/>
        <v>0</v>
      </c>
      <c r="AZ57" s="13">
        <f t="shared" si="35"/>
        <v>0</v>
      </c>
      <c r="BA57" s="13">
        <f t="shared" si="36"/>
        <v>0</v>
      </c>
      <c r="BB57" s="13">
        <f t="shared" si="37"/>
        <v>0</v>
      </c>
      <c r="BC57" s="13">
        <f t="shared" si="38"/>
        <v>0</v>
      </c>
      <c r="BD57" s="13">
        <f t="shared" si="39"/>
        <v>0</v>
      </c>
      <c r="BE57" s="13">
        <f t="shared" si="40"/>
        <v>0</v>
      </c>
      <c r="BF57" s="13">
        <f t="shared" si="41"/>
        <v>0</v>
      </c>
      <c r="BG57" s="13">
        <f t="shared" si="42"/>
        <v>0</v>
      </c>
      <c r="BH57" s="13">
        <f t="shared" si="43"/>
        <v>0</v>
      </c>
      <c r="BI57" s="13">
        <f t="shared" si="44"/>
        <v>0</v>
      </c>
      <c r="BJ57" s="13">
        <f t="shared" si="45"/>
        <v>0</v>
      </c>
      <c r="BK57" s="13">
        <f t="shared" si="46"/>
        <v>0</v>
      </c>
      <c r="BL57" s="13">
        <f t="shared" si="47"/>
        <v>0</v>
      </c>
      <c r="BM57" s="13">
        <f t="shared" si="48"/>
        <v>0</v>
      </c>
      <c r="BN57" s="13">
        <f t="shared" si="49"/>
        <v>0</v>
      </c>
      <c r="BO57" s="13">
        <f t="shared" si="50"/>
        <v>0</v>
      </c>
      <c r="BP57" s="13">
        <f t="shared" si="51"/>
        <v>0</v>
      </c>
      <c r="BQ57" s="13">
        <f t="shared" si="52"/>
        <v>0</v>
      </c>
      <c r="BR57" s="13">
        <f t="shared" si="53"/>
        <v>0</v>
      </c>
      <c r="BS57" s="13">
        <f t="shared" si="54"/>
        <v>0</v>
      </c>
      <c r="BT57" s="31">
        <f t="shared" si="55"/>
        <v>0</v>
      </c>
      <c r="BU57" s="31">
        <f t="shared" si="56"/>
        <v>0</v>
      </c>
      <c r="BV57" s="31">
        <f t="shared" si="57"/>
        <v>0</v>
      </c>
      <c r="BW57" s="31">
        <f t="shared" si="58"/>
        <v>0</v>
      </c>
      <c r="BX57" s="31">
        <f t="shared" si="59"/>
        <v>0</v>
      </c>
      <c r="BY57" s="31">
        <f t="shared" si="60"/>
        <v>0</v>
      </c>
      <c r="BZ57" s="31">
        <f t="shared" si="61"/>
        <v>0</v>
      </c>
      <c r="CA57" s="31">
        <f t="shared" si="62"/>
        <v>0</v>
      </c>
      <c r="CB57" s="31">
        <f t="shared" si="63"/>
        <v>0</v>
      </c>
      <c r="CC57" s="31">
        <f t="shared" si="64"/>
        <v>0</v>
      </c>
      <c r="CD57" s="31">
        <f t="shared" si="65"/>
        <v>0</v>
      </c>
      <c r="CE57" s="37">
        <f t="array" ref="CE57">MIN(IF(JPRL=AI57,$AG$19:$AG$1018))</f>
        <v>0</v>
      </c>
      <c r="CF57" s="37">
        <f t="array" ref="CF57">MAX(IF(JPRL=AI57,$AG$19:$AG$1018))</f>
        <v>0</v>
      </c>
      <c r="CG57" s="36">
        <f t="shared" si="66"/>
        <v>0</v>
      </c>
      <c r="CI57" s="40">
        <f t="shared" si="67"/>
        <v>0</v>
      </c>
      <c r="CJ57" s="40">
        <f t="shared" si="4"/>
        <v>0</v>
      </c>
      <c r="CK57" s="40">
        <f t="shared" si="5"/>
        <v>0</v>
      </c>
      <c r="CL57" s="40">
        <f t="shared" si="6"/>
        <v>0</v>
      </c>
      <c r="CM57" s="40">
        <f t="shared" si="7"/>
        <v>0</v>
      </c>
      <c r="CN57" s="40">
        <f t="shared" si="8"/>
        <v>0</v>
      </c>
      <c r="CO57" s="40">
        <f t="shared" si="9"/>
        <v>0</v>
      </c>
      <c r="CP57" s="40">
        <f t="shared" si="10"/>
        <v>0</v>
      </c>
      <c r="CQ57" s="40">
        <f t="shared" si="11"/>
        <v>0</v>
      </c>
      <c r="CR57" s="40">
        <f t="shared" si="12"/>
        <v>0</v>
      </c>
      <c r="CS57" s="40">
        <f t="shared" si="13"/>
        <v>0</v>
      </c>
      <c r="CT57" s="41">
        <f t="shared" si="68"/>
        <v>0</v>
      </c>
      <c r="CU57" s="41">
        <f t="shared" si="69"/>
        <v>0</v>
      </c>
      <c r="CV57" s="41">
        <f t="shared" si="70"/>
        <v>0</v>
      </c>
      <c r="CW57" s="41">
        <f t="shared" si="71"/>
        <v>0</v>
      </c>
      <c r="CX57" s="41">
        <f t="shared" si="72"/>
        <v>0</v>
      </c>
      <c r="CY57" s="41">
        <f t="shared" si="73"/>
        <v>0</v>
      </c>
      <c r="CZ57" s="41">
        <f t="shared" si="74"/>
        <v>0</v>
      </c>
      <c r="DA57" s="41">
        <f t="shared" si="75"/>
        <v>0</v>
      </c>
      <c r="DB57" s="41">
        <f t="shared" si="76"/>
        <v>0</v>
      </c>
      <c r="DC57" s="41">
        <f t="shared" si="77"/>
        <v>0</v>
      </c>
      <c r="DD57" s="7">
        <f t="shared" si="78"/>
        <v>0</v>
      </c>
      <c r="DE57" s="7">
        <f t="shared" si="79"/>
        <v>0</v>
      </c>
      <c r="DF57" s="7">
        <f t="shared" si="80"/>
        <v>0</v>
      </c>
      <c r="DH57" s="49" t="s">
        <v>201</v>
      </c>
      <c r="DI57" s="49" t="s">
        <v>202</v>
      </c>
      <c r="DJ57" s="7">
        <f t="shared" si="81"/>
        <v>0</v>
      </c>
      <c r="DK57" s="7">
        <f t="shared" si="82"/>
        <v>0</v>
      </c>
    </row>
    <row r="58" spans="1:115" ht="26.25" customHeight="1" x14ac:dyDescent="0.25">
      <c r="A58" s="9">
        <v>40</v>
      </c>
      <c r="B58" s="24" t="str">
        <f t="shared" si="14"/>
        <v/>
      </c>
      <c r="C58" s="23"/>
      <c r="D58" s="51"/>
      <c r="E58" s="24"/>
      <c r="F58" s="24"/>
      <c r="G58" s="24"/>
      <c r="H58" s="24"/>
      <c r="I58" s="25"/>
      <c r="J58" s="24"/>
      <c r="K58" s="26"/>
      <c r="L58" s="29"/>
      <c r="M58" s="27"/>
      <c r="N58" s="28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30"/>
      <c r="Z58" s="29"/>
      <c r="AA58" s="29" t="str">
        <f t="shared" si="15"/>
        <v/>
      </c>
      <c r="AB58" s="7">
        <f t="shared" si="16"/>
        <v>0</v>
      </c>
      <c r="AC58" s="7">
        <f t="shared" si="17"/>
        <v>0</v>
      </c>
      <c r="AD58" s="7">
        <f t="shared" si="18"/>
        <v>0</v>
      </c>
      <c r="AE58" s="7">
        <f t="shared" si="19"/>
        <v>0</v>
      </c>
      <c r="AF58" s="11" t="str">
        <f t="shared" si="83"/>
        <v/>
      </c>
      <c r="AG58" s="13">
        <f t="shared" si="20"/>
        <v>0</v>
      </c>
      <c r="AH58" s="7" t="str">
        <f t="shared" si="21"/>
        <v/>
      </c>
      <c r="AI58" s="11" t="str">
        <f t="shared" si="84"/>
        <v/>
      </c>
      <c r="AJ58" s="11" t="str">
        <f t="array" ref="AJ58">IF(OR(AI58=$AI$19:AI57),"",AI58)</f>
        <v/>
      </c>
      <c r="AK58" s="11" t="str">
        <f t="shared" si="22"/>
        <v/>
      </c>
      <c r="AL58" t="str">
        <f t="array" ref="AL58">IF(OR(AK58=$AK$19:AK57),"",AK58)</f>
        <v/>
      </c>
      <c r="AM58" s="13">
        <f t="shared" si="23"/>
        <v>0</v>
      </c>
      <c r="AN58" s="13">
        <f t="shared" si="24"/>
        <v>0</v>
      </c>
      <c r="AO58" s="13">
        <f t="shared" si="25"/>
        <v>0</v>
      </c>
      <c r="AP58" s="13">
        <f t="shared" si="26"/>
        <v>0</v>
      </c>
      <c r="AQ58" s="13">
        <f t="shared" si="27"/>
        <v>0</v>
      </c>
      <c r="AR58" s="13">
        <f t="shared" si="28"/>
        <v>0</v>
      </c>
      <c r="AS58" s="13">
        <f t="shared" si="29"/>
        <v>0</v>
      </c>
      <c r="AT58" s="13">
        <f t="shared" si="30"/>
        <v>0</v>
      </c>
      <c r="AU58" s="13">
        <f t="shared" si="31"/>
        <v>0</v>
      </c>
      <c r="AV58" s="13">
        <f t="shared" si="32"/>
        <v>0</v>
      </c>
      <c r="AW58" s="10" t="s">
        <v>91</v>
      </c>
      <c r="AX58" s="13">
        <f t="shared" si="33"/>
        <v>0</v>
      </c>
      <c r="AY58" s="13">
        <f t="shared" si="34"/>
        <v>0</v>
      </c>
      <c r="AZ58" s="13">
        <f t="shared" si="35"/>
        <v>0</v>
      </c>
      <c r="BA58" s="13">
        <f t="shared" si="36"/>
        <v>0</v>
      </c>
      <c r="BB58" s="13">
        <f t="shared" si="37"/>
        <v>0</v>
      </c>
      <c r="BC58" s="13">
        <f t="shared" si="38"/>
        <v>0</v>
      </c>
      <c r="BD58" s="13">
        <f t="shared" si="39"/>
        <v>0</v>
      </c>
      <c r="BE58" s="13">
        <f t="shared" si="40"/>
        <v>0</v>
      </c>
      <c r="BF58" s="13">
        <f t="shared" si="41"/>
        <v>0</v>
      </c>
      <c r="BG58" s="13">
        <f t="shared" si="42"/>
        <v>0</v>
      </c>
      <c r="BH58" s="13">
        <f t="shared" si="43"/>
        <v>0</v>
      </c>
      <c r="BI58" s="13">
        <f t="shared" si="44"/>
        <v>0</v>
      </c>
      <c r="BJ58" s="13">
        <f t="shared" si="45"/>
        <v>0</v>
      </c>
      <c r="BK58" s="13">
        <f t="shared" si="46"/>
        <v>0</v>
      </c>
      <c r="BL58" s="13">
        <f t="shared" si="47"/>
        <v>0</v>
      </c>
      <c r="BM58" s="13">
        <f t="shared" si="48"/>
        <v>0</v>
      </c>
      <c r="BN58" s="13">
        <f t="shared" si="49"/>
        <v>0</v>
      </c>
      <c r="BO58" s="13">
        <f t="shared" si="50"/>
        <v>0</v>
      </c>
      <c r="BP58" s="13">
        <f t="shared" si="51"/>
        <v>0</v>
      </c>
      <c r="BQ58" s="13">
        <f t="shared" si="52"/>
        <v>0</v>
      </c>
      <c r="BR58" s="13">
        <f t="shared" si="53"/>
        <v>0</v>
      </c>
      <c r="BS58" s="13">
        <f t="shared" si="54"/>
        <v>0</v>
      </c>
      <c r="BT58" s="31">
        <f t="shared" si="55"/>
        <v>0</v>
      </c>
      <c r="BU58" s="31">
        <f t="shared" si="56"/>
        <v>0</v>
      </c>
      <c r="BV58" s="31">
        <f t="shared" si="57"/>
        <v>0</v>
      </c>
      <c r="BW58" s="31">
        <f t="shared" si="58"/>
        <v>0</v>
      </c>
      <c r="BX58" s="31">
        <f t="shared" si="59"/>
        <v>0</v>
      </c>
      <c r="BY58" s="31">
        <f t="shared" si="60"/>
        <v>0</v>
      </c>
      <c r="BZ58" s="31">
        <f t="shared" si="61"/>
        <v>0</v>
      </c>
      <c r="CA58" s="31">
        <f t="shared" si="62"/>
        <v>0</v>
      </c>
      <c r="CB58" s="31">
        <f t="shared" si="63"/>
        <v>0</v>
      </c>
      <c r="CC58" s="31">
        <f t="shared" si="64"/>
        <v>0</v>
      </c>
      <c r="CD58" s="31">
        <f t="shared" si="65"/>
        <v>0</v>
      </c>
      <c r="CE58" s="37">
        <f t="array" ref="CE58">MIN(IF(JPRL=AI58,$AG$19:$AG$1018))</f>
        <v>0</v>
      </c>
      <c r="CF58" s="37">
        <f t="array" ref="CF58">MAX(IF(JPRL=AI58,$AG$19:$AG$1018))</f>
        <v>0</v>
      </c>
      <c r="CG58" s="36">
        <f t="shared" si="66"/>
        <v>0</v>
      </c>
      <c r="CI58" s="40">
        <f t="shared" si="67"/>
        <v>0</v>
      </c>
      <c r="CJ58" s="40">
        <f t="shared" si="4"/>
        <v>0</v>
      </c>
      <c r="CK58" s="40">
        <f t="shared" si="5"/>
        <v>0</v>
      </c>
      <c r="CL58" s="40">
        <f t="shared" si="6"/>
        <v>0</v>
      </c>
      <c r="CM58" s="40">
        <f t="shared" si="7"/>
        <v>0</v>
      </c>
      <c r="CN58" s="40">
        <f t="shared" si="8"/>
        <v>0</v>
      </c>
      <c r="CO58" s="40">
        <f t="shared" si="9"/>
        <v>0</v>
      </c>
      <c r="CP58" s="40">
        <f t="shared" si="10"/>
        <v>0</v>
      </c>
      <c r="CQ58" s="40">
        <f t="shared" si="11"/>
        <v>0</v>
      </c>
      <c r="CR58" s="40">
        <f t="shared" si="12"/>
        <v>0</v>
      </c>
      <c r="CS58" s="40">
        <f t="shared" si="13"/>
        <v>0</v>
      </c>
      <c r="CT58" s="41">
        <f t="shared" si="68"/>
        <v>0</v>
      </c>
      <c r="CU58" s="41">
        <f t="shared" si="69"/>
        <v>0</v>
      </c>
      <c r="CV58" s="41">
        <f t="shared" si="70"/>
        <v>0</v>
      </c>
      <c r="CW58" s="41">
        <f t="shared" si="71"/>
        <v>0</v>
      </c>
      <c r="CX58" s="41">
        <f t="shared" si="72"/>
        <v>0</v>
      </c>
      <c r="CY58" s="41">
        <f t="shared" si="73"/>
        <v>0</v>
      </c>
      <c r="CZ58" s="41">
        <f t="shared" si="74"/>
        <v>0</v>
      </c>
      <c r="DA58" s="41">
        <f t="shared" si="75"/>
        <v>0</v>
      </c>
      <c r="DB58" s="41">
        <f t="shared" si="76"/>
        <v>0</v>
      </c>
      <c r="DC58" s="41">
        <f t="shared" si="77"/>
        <v>0</v>
      </c>
      <c r="DD58" s="7">
        <f t="shared" si="78"/>
        <v>0</v>
      </c>
      <c r="DE58" s="7">
        <f t="shared" si="79"/>
        <v>0</v>
      </c>
      <c r="DF58" s="7">
        <f t="shared" si="80"/>
        <v>0</v>
      </c>
      <c r="DH58" s="49" t="s">
        <v>203</v>
      </c>
      <c r="DI58" s="49" t="s">
        <v>204</v>
      </c>
      <c r="DJ58" s="7">
        <f t="shared" si="81"/>
        <v>0</v>
      </c>
      <c r="DK58" s="7">
        <f t="shared" si="82"/>
        <v>0</v>
      </c>
    </row>
    <row r="59" spans="1:115" ht="26.25" customHeight="1" x14ac:dyDescent="0.25">
      <c r="A59" s="9">
        <v>41</v>
      </c>
      <c r="B59" s="24" t="str">
        <f t="shared" si="14"/>
        <v/>
      </c>
      <c r="C59" s="23"/>
      <c r="D59" s="51"/>
      <c r="E59" s="24"/>
      <c r="F59" s="24"/>
      <c r="G59" s="24"/>
      <c r="H59" s="24"/>
      <c r="I59" s="25"/>
      <c r="J59" s="24"/>
      <c r="K59" s="26"/>
      <c r="L59" s="29"/>
      <c r="M59" s="27"/>
      <c r="N59" s="28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30"/>
      <c r="Z59" s="29"/>
      <c r="AA59" s="29" t="str">
        <f t="shared" si="15"/>
        <v/>
      </c>
      <c r="AB59" s="7">
        <f t="shared" si="16"/>
        <v>0</v>
      </c>
      <c r="AC59" s="7">
        <f t="shared" si="17"/>
        <v>0</v>
      </c>
      <c r="AD59" s="7">
        <f t="shared" si="18"/>
        <v>0</v>
      </c>
      <c r="AE59" s="7">
        <f t="shared" si="19"/>
        <v>0</v>
      </c>
      <c r="AF59" s="11" t="str">
        <f t="shared" si="83"/>
        <v/>
      </c>
      <c r="AG59" s="13">
        <f t="shared" si="20"/>
        <v>0</v>
      </c>
      <c r="AH59" s="7" t="str">
        <f t="shared" si="21"/>
        <v/>
      </c>
      <c r="AI59" s="11" t="str">
        <f t="shared" si="84"/>
        <v/>
      </c>
      <c r="AJ59" s="11" t="str">
        <f t="array" ref="AJ59">IF(OR(AI59=$AI$19:AI58),"",AI59)</f>
        <v/>
      </c>
      <c r="AK59" s="11" t="str">
        <f t="shared" si="22"/>
        <v/>
      </c>
      <c r="AL59" t="str">
        <f t="array" ref="AL59">IF(OR(AK59=$AK$19:AK58),"",AK59)</f>
        <v/>
      </c>
      <c r="AM59" s="13">
        <f t="shared" si="23"/>
        <v>0</v>
      </c>
      <c r="AN59" s="13">
        <f t="shared" si="24"/>
        <v>0</v>
      </c>
      <c r="AO59" s="13">
        <f t="shared" si="25"/>
        <v>0</v>
      </c>
      <c r="AP59" s="13">
        <f t="shared" si="26"/>
        <v>0</v>
      </c>
      <c r="AQ59" s="13">
        <f t="shared" si="27"/>
        <v>0</v>
      </c>
      <c r="AR59" s="13">
        <f t="shared" si="28"/>
        <v>0</v>
      </c>
      <c r="AS59" s="13">
        <f t="shared" si="29"/>
        <v>0</v>
      </c>
      <c r="AT59" s="13">
        <f t="shared" si="30"/>
        <v>0</v>
      </c>
      <c r="AU59" s="13">
        <f t="shared" si="31"/>
        <v>0</v>
      </c>
      <c r="AV59" s="13">
        <f t="shared" si="32"/>
        <v>0</v>
      </c>
      <c r="AW59" s="10" t="s">
        <v>92</v>
      </c>
      <c r="AX59" s="13">
        <f t="shared" si="33"/>
        <v>0</v>
      </c>
      <c r="AY59" s="13">
        <f t="shared" si="34"/>
        <v>0</v>
      </c>
      <c r="AZ59" s="13">
        <f t="shared" si="35"/>
        <v>0</v>
      </c>
      <c r="BA59" s="13">
        <f t="shared" si="36"/>
        <v>0</v>
      </c>
      <c r="BB59" s="13">
        <f t="shared" si="37"/>
        <v>0</v>
      </c>
      <c r="BC59" s="13">
        <f t="shared" si="38"/>
        <v>0</v>
      </c>
      <c r="BD59" s="13">
        <f t="shared" si="39"/>
        <v>0</v>
      </c>
      <c r="BE59" s="13">
        <f t="shared" si="40"/>
        <v>0</v>
      </c>
      <c r="BF59" s="13">
        <f t="shared" si="41"/>
        <v>0</v>
      </c>
      <c r="BG59" s="13">
        <f t="shared" si="42"/>
        <v>0</v>
      </c>
      <c r="BH59" s="13">
        <f t="shared" si="43"/>
        <v>0</v>
      </c>
      <c r="BI59" s="13">
        <f t="shared" si="44"/>
        <v>0</v>
      </c>
      <c r="BJ59" s="13">
        <f t="shared" si="45"/>
        <v>0</v>
      </c>
      <c r="BK59" s="13">
        <f t="shared" si="46"/>
        <v>0</v>
      </c>
      <c r="BL59" s="13">
        <f t="shared" si="47"/>
        <v>0</v>
      </c>
      <c r="BM59" s="13">
        <f t="shared" si="48"/>
        <v>0</v>
      </c>
      <c r="BN59" s="13">
        <f t="shared" si="49"/>
        <v>0</v>
      </c>
      <c r="BO59" s="13">
        <f t="shared" si="50"/>
        <v>0</v>
      </c>
      <c r="BP59" s="13">
        <f t="shared" si="51"/>
        <v>0</v>
      </c>
      <c r="BQ59" s="13">
        <f t="shared" si="52"/>
        <v>0</v>
      </c>
      <c r="BR59" s="13">
        <f t="shared" si="53"/>
        <v>0</v>
      </c>
      <c r="BS59" s="13">
        <f t="shared" si="54"/>
        <v>0</v>
      </c>
      <c r="BT59" s="31">
        <f t="shared" si="55"/>
        <v>0</v>
      </c>
      <c r="BU59" s="31">
        <f t="shared" si="56"/>
        <v>0</v>
      </c>
      <c r="BV59" s="31">
        <f t="shared" si="57"/>
        <v>0</v>
      </c>
      <c r="BW59" s="31">
        <f t="shared" si="58"/>
        <v>0</v>
      </c>
      <c r="BX59" s="31">
        <f t="shared" si="59"/>
        <v>0</v>
      </c>
      <c r="BY59" s="31">
        <f t="shared" si="60"/>
        <v>0</v>
      </c>
      <c r="BZ59" s="31">
        <f t="shared" si="61"/>
        <v>0</v>
      </c>
      <c r="CA59" s="31">
        <f t="shared" si="62"/>
        <v>0</v>
      </c>
      <c r="CB59" s="31">
        <f t="shared" si="63"/>
        <v>0</v>
      </c>
      <c r="CC59" s="31">
        <f t="shared" si="64"/>
        <v>0</v>
      </c>
      <c r="CD59" s="31">
        <f t="shared" si="65"/>
        <v>0</v>
      </c>
      <c r="CE59" s="37">
        <f t="array" ref="CE59">MIN(IF(JPRL=AI59,$AG$19:$AG$1018))</f>
        <v>0</v>
      </c>
      <c r="CF59" s="37">
        <f t="array" ref="CF59">MAX(IF(JPRL=AI59,$AG$19:$AG$1018))</f>
        <v>0</v>
      </c>
      <c r="CG59" s="36">
        <f t="shared" si="66"/>
        <v>0</v>
      </c>
      <c r="CI59" s="40">
        <f t="shared" si="67"/>
        <v>0</v>
      </c>
      <c r="CJ59" s="40">
        <f t="shared" si="4"/>
        <v>0</v>
      </c>
      <c r="CK59" s="40">
        <f t="shared" si="5"/>
        <v>0</v>
      </c>
      <c r="CL59" s="40">
        <f t="shared" si="6"/>
        <v>0</v>
      </c>
      <c r="CM59" s="40">
        <f t="shared" si="7"/>
        <v>0</v>
      </c>
      <c r="CN59" s="40">
        <f t="shared" si="8"/>
        <v>0</v>
      </c>
      <c r="CO59" s="40">
        <f t="shared" si="9"/>
        <v>0</v>
      </c>
      <c r="CP59" s="40">
        <f t="shared" si="10"/>
        <v>0</v>
      </c>
      <c r="CQ59" s="40">
        <f t="shared" si="11"/>
        <v>0</v>
      </c>
      <c r="CR59" s="40">
        <f t="shared" si="12"/>
        <v>0</v>
      </c>
      <c r="CS59" s="40">
        <f t="shared" si="13"/>
        <v>0</v>
      </c>
      <c r="CT59" s="41">
        <f t="shared" si="68"/>
        <v>0</v>
      </c>
      <c r="CU59" s="41">
        <f t="shared" si="69"/>
        <v>0</v>
      </c>
      <c r="CV59" s="41">
        <f t="shared" si="70"/>
        <v>0</v>
      </c>
      <c r="CW59" s="41">
        <f t="shared" si="71"/>
        <v>0</v>
      </c>
      <c r="CX59" s="41">
        <f t="shared" si="72"/>
        <v>0</v>
      </c>
      <c r="CY59" s="41">
        <f t="shared" si="73"/>
        <v>0</v>
      </c>
      <c r="CZ59" s="41">
        <f t="shared" si="74"/>
        <v>0</v>
      </c>
      <c r="DA59" s="41">
        <f t="shared" si="75"/>
        <v>0</v>
      </c>
      <c r="DB59" s="41">
        <f t="shared" si="76"/>
        <v>0</v>
      </c>
      <c r="DC59" s="41">
        <f t="shared" si="77"/>
        <v>0</v>
      </c>
      <c r="DD59" s="7">
        <f t="shared" si="78"/>
        <v>0</v>
      </c>
      <c r="DE59" s="7">
        <f t="shared" si="79"/>
        <v>0</v>
      </c>
      <c r="DF59" s="7">
        <f t="shared" si="80"/>
        <v>0</v>
      </c>
      <c r="DH59" s="49" t="s">
        <v>205</v>
      </c>
      <c r="DI59" s="49" t="s">
        <v>206</v>
      </c>
      <c r="DJ59" s="7">
        <f t="shared" si="81"/>
        <v>0</v>
      </c>
      <c r="DK59" s="7">
        <f t="shared" si="82"/>
        <v>0</v>
      </c>
    </row>
    <row r="60" spans="1:115" ht="26.25" customHeight="1" x14ac:dyDescent="0.25">
      <c r="A60" s="9">
        <v>42</v>
      </c>
      <c r="B60" s="24" t="str">
        <f t="shared" si="14"/>
        <v/>
      </c>
      <c r="C60" s="23"/>
      <c r="D60" s="51"/>
      <c r="E60" s="24"/>
      <c r="F60" s="24"/>
      <c r="G60" s="24"/>
      <c r="H60" s="24"/>
      <c r="I60" s="25"/>
      <c r="J60" s="24"/>
      <c r="K60" s="26"/>
      <c r="L60" s="29"/>
      <c r="M60" s="27"/>
      <c r="N60" s="28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30"/>
      <c r="Z60" s="29"/>
      <c r="AA60" s="29" t="str">
        <f t="shared" si="15"/>
        <v/>
      </c>
      <c r="AB60" s="7">
        <f t="shared" si="16"/>
        <v>0</v>
      </c>
      <c r="AC60" s="7">
        <f t="shared" si="17"/>
        <v>0</v>
      </c>
      <c r="AD60" s="7">
        <f t="shared" si="18"/>
        <v>0</v>
      </c>
      <c r="AE60" s="7">
        <f t="shared" si="19"/>
        <v>0</v>
      </c>
      <c r="AF60" s="11" t="str">
        <f t="shared" si="83"/>
        <v/>
      </c>
      <c r="AG60" s="13">
        <f t="shared" si="20"/>
        <v>0</v>
      </c>
      <c r="AH60" s="7" t="str">
        <f t="shared" si="21"/>
        <v/>
      </c>
      <c r="AI60" s="11" t="str">
        <f t="shared" si="84"/>
        <v/>
      </c>
      <c r="AJ60" s="11" t="str">
        <f t="array" ref="AJ60">IF(OR(AI60=$AI$19:AI59),"",AI60)</f>
        <v/>
      </c>
      <c r="AK60" s="11" t="str">
        <f t="shared" si="22"/>
        <v/>
      </c>
      <c r="AL60" t="str">
        <f t="array" ref="AL60">IF(OR(AK60=$AK$19:AK59),"",AK60)</f>
        <v/>
      </c>
      <c r="AM60" s="13">
        <f t="shared" si="23"/>
        <v>0</v>
      </c>
      <c r="AN60" s="13">
        <f t="shared" si="24"/>
        <v>0</v>
      </c>
      <c r="AO60" s="13">
        <f t="shared" si="25"/>
        <v>0</v>
      </c>
      <c r="AP60" s="13">
        <f t="shared" si="26"/>
        <v>0</v>
      </c>
      <c r="AQ60" s="13">
        <f t="shared" si="27"/>
        <v>0</v>
      </c>
      <c r="AR60" s="13">
        <f t="shared" si="28"/>
        <v>0</v>
      </c>
      <c r="AS60" s="13">
        <f t="shared" si="29"/>
        <v>0</v>
      </c>
      <c r="AT60" s="13">
        <f t="shared" si="30"/>
        <v>0</v>
      </c>
      <c r="AU60" s="13">
        <f t="shared" si="31"/>
        <v>0</v>
      </c>
      <c r="AV60" s="13">
        <f t="shared" si="32"/>
        <v>0</v>
      </c>
      <c r="AW60" s="10" t="s">
        <v>93</v>
      </c>
      <c r="AX60" s="13">
        <f t="shared" si="33"/>
        <v>0</v>
      </c>
      <c r="AY60" s="13">
        <f t="shared" si="34"/>
        <v>0</v>
      </c>
      <c r="AZ60" s="13">
        <f t="shared" si="35"/>
        <v>0</v>
      </c>
      <c r="BA60" s="13">
        <f t="shared" si="36"/>
        <v>0</v>
      </c>
      <c r="BB60" s="13">
        <f t="shared" si="37"/>
        <v>0</v>
      </c>
      <c r="BC60" s="13">
        <f t="shared" si="38"/>
        <v>0</v>
      </c>
      <c r="BD60" s="13">
        <f t="shared" si="39"/>
        <v>0</v>
      </c>
      <c r="BE60" s="13">
        <f t="shared" si="40"/>
        <v>0</v>
      </c>
      <c r="BF60" s="13">
        <f t="shared" si="41"/>
        <v>0</v>
      </c>
      <c r="BG60" s="13">
        <f t="shared" si="42"/>
        <v>0</v>
      </c>
      <c r="BH60" s="13">
        <f t="shared" si="43"/>
        <v>0</v>
      </c>
      <c r="BI60" s="13">
        <f t="shared" si="44"/>
        <v>0</v>
      </c>
      <c r="BJ60" s="13">
        <f t="shared" si="45"/>
        <v>0</v>
      </c>
      <c r="BK60" s="13">
        <f t="shared" si="46"/>
        <v>0</v>
      </c>
      <c r="BL60" s="13">
        <f t="shared" si="47"/>
        <v>0</v>
      </c>
      <c r="BM60" s="13">
        <f t="shared" si="48"/>
        <v>0</v>
      </c>
      <c r="BN60" s="13">
        <f t="shared" si="49"/>
        <v>0</v>
      </c>
      <c r="BO60" s="13">
        <f t="shared" si="50"/>
        <v>0</v>
      </c>
      <c r="BP60" s="13">
        <f t="shared" si="51"/>
        <v>0</v>
      </c>
      <c r="BQ60" s="13">
        <f t="shared" si="52"/>
        <v>0</v>
      </c>
      <c r="BR60" s="13">
        <f t="shared" si="53"/>
        <v>0</v>
      </c>
      <c r="BS60" s="13">
        <f t="shared" si="54"/>
        <v>0</v>
      </c>
      <c r="BT60" s="31">
        <f t="shared" si="55"/>
        <v>0</v>
      </c>
      <c r="BU60" s="31">
        <f t="shared" si="56"/>
        <v>0</v>
      </c>
      <c r="BV60" s="31">
        <f t="shared" si="57"/>
        <v>0</v>
      </c>
      <c r="BW60" s="31">
        <f t="shared" si="58"/>
        <v>0</v>
      </c>
      <c r="BX60" s="31">
        <f t="shared" si="59"/>
        <v>0</v>
      </c>
      <c r="BY60" s="31">
        <f t="shared" si="60"/>
        <v>0</v>
      </c>
      <c r="BZ60" s="31">
        <f t="shared" si="61"/>
        <v>0</v>
      </c>
      <c r="CA60" s="31">
        <f t="shared" si="62"/>
        <v>0</v>
      </c>
      <c r="CB60" s="31">
        <f t="shared" si="63"/>
        <v>0</v>
      </c>
      <c r="CC60" s="31">
        <f t="shared" si="64"/>
        <v>0</v>
      </c>
      <c r="CD60" s="31">
        <f t="shared" si="65"/>
        <v>0</v>
      </c>
      <c r="CE60" s="37">
        <f t="array" ref="CE60">MIN(IF(JPRL=AI60,$AG$19:$AG$1018))</f>
        <v>0</v>
      </c>
      <c r="CF60" s="37">
        <f t="array" ref="CF60">MAX(IF(JPRL=AI60,$AG$19:$AG$1018))</f>
        <v>0</v>
      </c>
      <c r="CG60" s="36">
        <f t="shared" si="66"/>
        <v>0</v>
      </c>
      <c r="CI60" s="40">
        <f t="shared" si="67"/>
        <v>0</v>
      </c>
      <c r="CJ60" s="40">
        <f t="shared" si="4"/>
        <v>0</v>
      </c>
      <c r="CK60" s="40">
        <f t="shared" si="5"/>
        <v>0</v>
      </c>
      <c r="CL60" s="40">
        <f t="shared" si="6"/>
        <v>0</v>
      </c>
      <c r="CM60" s="40">
        <f t="shared" si="7"/>
        <v>0</v>
      </c>
      <c r="CN60" s="40">
        <f t="shared" si="8"/>
        <v>0</v>
      </c>
      <c r="CO60" s="40">
        <f t="shared" si="9"/>
        <v>0</v>
      </c>
      <c r="CP60" s="40">
        <f t="shared" si="10"/>
        <v>0</v>
      </c>
      <c r="CQ60" s="40">
        <f t="shared" si="11"/>
        <v>0</v>
      </c>
      <c r="CR60" s="40">
        <f t="shared" si="12"/>
        <v>0</v>
      </c>
      <c r="CS60" s="40">
        <f t="shared" si="13"/>
        <v>0</v>
      </c>
      <c r="CT60" s="41">
        <f t="shared" si="68"/>
        <v>0</v>
      </c>
      <c r="CU60" s="41">
        <f t="shared" si="69"/>
        <v>0</v>
      </c>
      <c r="CV60" s="41">
        <f t="shared" si="70"/>
        <v>0</v>
      </c>
      <c r="CW60" s="41">
        <f t="shared" si="71"/>
        <v>0</v>
      </c>
      <c r="CX60" s="41">
        <f t="shared" si="72"/>
        <v>0</v>
      </c>
      <c r="CY60" s="41">
        <f t="shared" si="73"/>
        <v>0</v>
      </c>
      <c r="CZ60" s="41">
        <f t="shared" si="74"/>
        <v>0</v>
      </c>
      <c r="DA60" s="41">
        <f t="shared" si="75"/>
        <v>0</v>
      </c>
      <c r="DB60" s="41">
        <f t="shared" si="76"/>
        <v>0</v>
      </c>
      <c r="DC60" s="41">
        <f t="shared" si="77"/>
        <v>0</v>
      </c>
      <c r="DD60" s="7">
        <f t="shared" si="78"/>
        <v>0</v>
      </c>
      <c r="DE60" s="7">
        <f t="shared" si="79"/>
        <v>0</v>
      </c>
      <c r="DF60" s="7">
        <f t="shared" si="80"/>
        <v>0</v>
      </c>
      <c r="DH60" s="49" t="s">
        <v>207</v>
      </c>
      <c r="DI60" s="49" t="s">
        <v>208</v>
      </c>
      <c r="DJ60" s="7">
        <f t="shared" si="81"/>
        <v>0</v>
      </c>
      <c r="DK60" s="7">
        <f t="shared" si="82"/>
        <v>0</v>
      </c>
    </row>
    <row r="61" spans="1:115" ht="26.25" customHeight="1" x14ac:dyDescent="0.25">
      <c r="A61" s="9">
        <v>43</v>
      </c>
      <c r="B61" s="24" t="str">
        <f t="shared" si="14"/>
        <v/>
      </c>
      <c r="C61" s="23"/>
      <c r="D61" s="51"/>
      <c r="E61" s="24"/>
      <c r="F61" s="24"/>
      <c r="G61" s="24"/>
      <c r="H61" s="24"/>
      <c r="I61" s="25"/>
      <c r="J61" s="24"/>
      <c r="K61" s="26"/>
      <c r="L61" s="29"/>
      <c r="M61" s="27"/>
      <c r="N61" s="28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30"/>
      <c r="Z61" s="29"/>
      <c r="AA61" s="29" t="str">
        <f t="shared" si="15"/>
        <v/>
      </c>
      <c r="AB61" s="7">
        <f t="shared" si="16"/>
        <v>0</v>
      </c>
      <c r="AC61" s="7">
        <f t="shared" si="17"/>
        <v>0</v>
      </c>
      <c r="AD61" s="7">
        <f t="shared" si="18"/>
        <v>0</v>
      </c>
      <c r="AE61" s="7">
        <f t="shared" si="19"/>
        <v>0</v>
      </c>
      <c r="AF61" s="11" t="str">
        <f t="shared" si="83"/>
        <v/>
      </c>
      <c r="AG61" s="13">
        <f t="shared" si="20"/>
        <v>0</v>
      </c>
      <c r="AH61" s="7" t="str">
        <f t="shared" si="21"/>
        <v/>
      </c>
      <c r="AI61" s="11" t="str">
        <f t="shared" si="84"/>
        <v/>
      </c>
      <c r="AJ61" s="11" t="str">
        <f t="array" ref="AJ61">IF(OR(AI61=$AI$19:AI60),"",AI61)</f>
        <v/>
      </c>
      <c r="AK61" s="11" t="str">
        <f t="shared" si="22"/>
        <v/>
      </c>
      <c r="AL61" t="str">
        <f t="array" ref="AL61">IF(OR(AK61=$AK$19:AK60),"",AK61)</f>
        <v/>
      </c>
      <c r="AM61" s="13">
        <f t="shared" si="23"/>
        <v>0</v>
      </c>
      <c r="AN61" s="13">
        <f t="shared" si="24"/>
        <v>0</v>
      </c>
      <c r="AO61" s="13">
        <f t="shared" si="25"/>
        <v>0</v>
      </c>
      <c r="AP61" s="13">
        <f t="shared" si="26"/>
        <v>0</v>
      </c>
      <c r="AQ61" s="13">
        <f t="shared" si="27"/>
        <v>0</v>
      </c>
      <c r="AR61" s="13">
        <f t="shared" si="28"/>
        <v>0</v>
      </c>
      <c r="AS61" s="13">
        <f t="shared" si="29"/>
        <v>0</v>
      </c>
      <c r="AT61" s="13">
        <f t="shared" si="30"/>
        <v>0</v>
      </c>
      <c r="AU61" s="13">
        <f t="shared" si="31"/>
        <v>0</v>
      </c>
      <c r="AV61" s="13">
        <f t="shared" si="32"/>
        <v>0</v>
      </c>
      <c r="AW61" s="10" t="s">
        <v>94</v>
      </c>
      <c r="AX61" s="13">
        <f t="shared" si="33"/>
        <v>0</v>
      </c>
      <c r="AY61" s="13">
        <f t="shared" si="34"/>
        <v>0</v>
      </c>
      <c r="AZ61" s="13">
        <f t="shared" si="35"/>
        <v>0</v>
      </c>
      <c r="BA61" s="13">
        <f t="shared" si="36"/>
        <v>0</v>
      </c>
      <c r="BB61" s="13">
        <f t="shared" si="37"/>
        <v>0</v>
      </c>
      <c r="BC61" s="13">
        <f t="shared" si="38"/>
        <v>0</v>
      </c>
      <c r="BD61" s="13">
        <f t="shared" si="39"/>
        <v>0</v>
      </c>
      <c r="BE61" s="13">
        <f t="shared" si="40"/>
        <v>0</v>
      </c>
      <c r="BF61" s="13">
        <f t="shared" si="41"/>
        <v>0</v>
      </c>
      <c r="BG61" s="13">
        <f t="shared" si="42"/>
        <v>0</v>
      </c>
      <c r="BH61" s="13">
        <f t="shared" si="43"/>
        <v>0</v>
      </c>
      <c r="BI61" s="13">
        <f t="shared" si="44"/>
        <v>0</v>
      </c>
      <c r="BJ61" s="13">
        <f t="shared" si="45"/>
        <v>0</v>
      </c>
      <c r="BK61" s="13">
        <f t="shared" si="46"/>
        <v>0</v>
      </c>
      <c r="BL61" s="13">
        <f t="shared" si="47"/>
        <v>0</v>
      </c>
      <c r="BM61" s="13">
        <f t="shared" si="48"/>
        <v>0</v>
      </c>
      <c r="BN61" s="13">
        <f t="shared" si="49"/>
        <v>0</v>
      </c>
      <c r="BO61" s="13">
        <f t="shared" si="50"/>
        <v>0</v>
      </c>
      <c r="BP61" s="13">
        <f t="shared" si="51"/>
        <v>0</v>
      </c>
      <c r="BQ61" s="13">
        <f t="shared" si="52"/>
        <v>0</v>
      </c>
      <c r="BR61" s="13">
        <f t="shared" si="53"/>
        <v>0</v>
      </c>
      <c r="BS61" s="13">
        <f t="shared" si="54"/>
        <v>0</v>
      </c>
      <c r="BT61" s="31">
        <f t="shared" si="55"/>
        <v>0</v>
      </c>
      <c r="BU61" s="31">
        <f t="shared" si="56"/>
        <v>0</v>
      </c>
      <c r="BV61" s="31">
        <f t="shared" si="57"/>
        <v>0</v>
      </c>
      <c r="BW61" s="31">
        <f t="shared" si="58"/>
        <v>0</v>
      </c>
      <c r="BX61" s="31">
        <f t="shared" si="59"/>
        <v>0</v>
      </c>
      <c r="BY61" s="31">
        <f t="shared" si="60"/>
        <v>0</v>
      </c>
      <c r="BZ61" s="31">
        <f t="shared" si="61"/>
        <v>0</v>
      </c>
      <c r="CA61" s="31">
        <f t="shared" si="62"/>
        <v>0</v>
      </c>
      <c r="CB61" s="31">
        <f t="shared" si="63"/>
        <v>0</v>
      </c>
      <c r="CC61" s="31">
        <f t="shared" si="64"/>
        <v>0</v>
      </c>
      <c r="CD61" s="31">
        <f t="shared" si="65"/>
        <v>0</v>
      </c>
      <c r="CE61" s="37">
        <f t="array" ref="CE61">MIN(IF(JPRL=AI61,$AG$19:$AG$1018))</f>
        <v>0</v>
      </c>
      <c r="CF61" s="37">
        <f t="array" ref="CF61">MAX(IF(JPRL=AI61,$AG$19:$AG$1018))</f>
        <v>0</v>
      </c>
      <c r="CG61" s="36">
        <f t="shared" si="66"/>
        <v>0</v>
      </c>
      <c r="CI61" s="40">
        <f t="shared" si="67"/>
        <v>0</v>
      </c>
      <c r="CJ61" s="40">
        <f t="shared" si="4"/>
        <v>0</v>
      </c>
      <c r="CK61" s="40">
        <f t="shared" si="5"/>
        <v>0</v>
      </c>
      <c r="CL61" s="40">
        <f t="shared" si="6"/>
        <v>0</v>
      </c>
      <c r="CM61" s="40">
        <f t="shared" si="7"/>
        <v>0</v>
      </c>
      <c r="CN61" s="40">
        <f t="shared" si="8"/>
        <v>0</v>
      </c>
      <c r="CO61" s="40">
        <f t="shared" si="9"/>
        <v>0</v>
      </c>
      <c r="CP61" s="40">
        <f t="shared" si="10"/>
        <v>0</v>
      </c>
      <c r="CQ61" s="40">
        <f t="shared" si="11"/>
        <v>0</v>
      </c>
      <c r="CR61" s="40">
        <f t="shared" si="12"/>
        <v>0</v>
      </c>
      <c r="CS61" s="40">
        <f t="shared" si="13"/>
        <v>0</v>
      </c>
      <c r="CT61" s="41">
        <f t="shared" si="68"/>
        <v>0</v>
      </c>
      <c r="CU61" s="41">
        <f t="shared" si="69"/>
        <v>0</v>
      </c>
      <c r="CV61" s="41">
        <f t="shared" si="70"/>
        <v>0</v>
      </c>
      <c r="CW61" s="41">
        <f t="shared" si="71"/>
        <v>0</v>
      </c>
      <c r="CX61" s="41">
        <f t="shared" si="72"/>
        <v>0</v>
      </c>
      <c r="CY61" s="41">
        <f t="shared" si="73"/>
        <v>0</v>
      </c>
      <c r="CZ61" s="41">
        <f t="shared" si="74"/>
        <v>0</v>
      </c>
      <c r="DA61" s="41">
        <f t="shared" si="75"/>
        <v>0</v>
      </c>
      <c r="DB61" s="41">
        <f t="shared" si="76"/>
        <v>0</v>
      </c>
      <c r="DC61" s="41">
        <f t="shared" si="77"/>
        <v>0</v>
      </c>
      <c r="DD61" s="7">
        <f t="shared" si="78"/>
        <v>0</v>
      </c>
      <c r="DE61" s="7">
        <f t="shared" si="79"/>
        <v>0</v>
      </c>
      <c r="DF61" s="7">
        <f t="shared" si="80"/>
        <v>0</v>
      </c>
      <c r="DH61" s="49" t="s">
        <v>209</v>
      </c>
      <c r="DI61" s="49" t="s">
        <v>210</v>
      </c>
      <c r="DJ61" s="7">
        <f t="shared" si="81"/>
        <v>0</v>
      </c>
      <c r="DK61" s="7">
        <f t="shared" si="82"/>
        <v>0</v>
      </c>
    </row>
    <row r="62" spans="1:115" ht="26.25" customHeight="1" x14ac:dyDescent="0.25">
      <c r="A62" s="9">
        <v>44</v>
      </c>
      <c r="B62" s="24" t="str">
        <f t="shared" si="14"/>
        <v/>
      </c>
      <c r="C62" s="23"/>
      <c r="D62" s="51"/>
      <c r="E62" s="24"/>
      <c r="F62" s="24"/>
      <c r="G62" s="24"/>
      <c r="H62" s="24"/>
      <c r="I62" s="25"/>
      <c r="J62" s="24"/>
      <c r="K62" s="26"/>
      <c r="L62" s="29"/>
      <c r="M62" s="27"/>
      <c r="N62" s="28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30"/>
      <c r="Z62" s="29"/>
      <c r="AA62" s="29" t="str">
        <f t="shared" si="15"/>
        <v/>
      </c>
      <c r="AB62" s="7">
        <f t="shared" si="16"/>
        <v>0</v>
      </c>
      <c r="AC62" s="7">
        <f t="shared" si="17"/>
        <v>0</v>
      </c>
      <c r="AD62" s="7">
        <f t="shared" si="18"/>
        <v>0</v>
      </c>
      <c r="AE62" s="7">
        <f t="shared" si="19"/>
        <v>0</v>
      </c>
      <c r="AF62" s="11" t="str">
        <f t="shared" si="83"/>
        <v/>
      </c>
      <c r="AG62" s="13">
        <f t="shared" si="20"/>
        <v>0</v>
      </c>
      <c r="AH62" s="7" t="str">
        <f t="shared" si="21"/>
        <v/>
      </c>
      <c r="AI62" s="11" t="str">
        <f t="shared" si="84"/>
        <v/>
      </c>
      <c r="AJ62" s="11" t="str">
        <f t="array" ref="AJ62">IF(OR(AI62=$AI$19:AI61),"",AI62)</f>
        <v/>
      </c>
      <c r="AK62" s="11" t="str">
        <f t="shared" si="22"/>
        <v/>
      </c>
      <c r="AL62" t="str">
        <f t="array" ref="AL62">IF(OR(AK62=$AK$19:AK61),"",AK62)</f>
        <v/>
      </c>
      <c r="AM62" s="13">
        <f t="shared" si="23"/>
        <v>0</v>
      </c>
      <c r="AN62" s="13">
        <f t="shared" si="24"/>
        <v>0</v>
      </c>
      <c r="AO62" s="13">
        <f t="shared" si="25"/>
        <v>0</v>
      </c>
      <c r="AP62" s="13">
        <f t="shared" si="26"/>
        <v>0</v>
      </c>
      <c r="AQ62" s="13">
        <f t="shared" si="27"/>
        <v>0</v>
      </c>
      <c r="AR62" s="13">
        <f t="shared" si="28"/>
        <v>0</v>
      </c>
      <c r="AS62" s="13">
        <f t="shared" si="29"/>
        <v>0</v>
      </c>
      <c r="AT62" s="13">
        <f t="shared" si="30"/>
        <v>0</v>
      </c>
      <c r="AU62" s="13">
        <f t="shared" si="31"/>
        <v>0</v>
      </c>
      <c r="AV62" s="13">
        <f t="shared" si="32"/>
        <v>0</v>
      </c>
      <c r="AW62" s="10" t="s">
        <v>95</v>
      </c>
      <c r="AX62" s="13">
        <f t="shared" si="33"/>
        <v>0</v>
      </c>
      <c r="AY62" s="13">
        <f t="shared" si="34"/>
        <v>0</v>
      </c>
      <c r="AZ62" s="13">
        <f t="shared" si="35"/>
        <v>0</v>
      </c>
      <c r="BA62" s="13">
        <f t="shared" si="36"/>
        <v>0</v>
      </c>
      <c r="BB62" s="13">
        <f t="shared" si="37"/>
        <v>0</v>
      </c>
      <c r="BC62" s="13">
        <f t="shared" si="38"/>
        <v>0</v>
      </c>
      <c r="BD62" s="13">
        <f t="shared" si="39"/>
        <v>0</v>
      </c>
      <c r="BE62" s="13">
        <f t="shared" si="40"/>
        <v>0</v>
      </c>
      <c r="BF62" s="13">
        <f t="shared" si="41"/>
        <v>0</v>
      </c>
      <c r="BG62" s="13">
        <f t="shared" si="42"/>
        <v>0</v>
      </c>
      <c r="BH62" s="13">
        <f t="shared" si="43"/>
        <v>0</v>
      </c>
      <c r="BI62" s="13">
        <f t="shared" si="44"/>
        <v>0</v>
      </c>
      <c r="BJ62" s="13">
        <f t="shared" si="45"/>
        <v>0</v>
      </c>
      <c r="BK62" s="13">
        <f t="shared" si="46"/>
        <v>0</v>
      </c>
      <c r="BL62" s="13">
        <f t="shared" si="47"/>
        <v>0</v>
      </c>
      <c r="BM62" s="13">
        <f t="shared" si="48"/>
        <v>0</v>
      </c>
      <c r="BN62" s="13">
        <f t="shared" si="49"/>
        <v>0</v>
      </c>
      <c r="BO62" s="13">
        <f t="shared" si="50"/>
        <v>0</v>
      </c>
      <c r="BP62" s="13">
        <f t="shared" si="51"/>
        <v>0</v>
      </c>
      <c r="BQ62" s="13">
        <f t="shared" si="52"/>
        <v>0</v>
      </c>
      <c r="BR62" s="13">
        <f t="shared" si="53"/>
        <v>0</v>
      </c>
      <c r="BS62" s="13">
        <f t="shared" si="54"/>
        <v>0</v>
      </c>
      <c r="BT62" s="31">
        <f t="shared" si="55"/>
        <v>0</v>
      </c>
      <c r="BU62" s="31">
        <f t="shared" si="56"/>
        <v>0</v>
      </c>
      <c r="BV62" s="31">
        <f t="shared" si="57"/>
        <v>0</v>
      </c>
      <c r="BW62" s="31">
        <f t="shared" si="58"/>
        <v>0</v>
      </c>
      <c r="BX62" s="31">
        <f t="shared" si="59"/>
        <v>0</v>
      </c>
      <c r="BY62" s="31">
        <f t="shared" si="60"/>
        <v>0</v>
      </c>
      <c r="BZ62" s="31">
        <f t="shared" si="61"/>
        <v>0</v>
      </c>
      <c r="CA62" s="31">
        <f t="shared" si="62"/>
        <v>0</v>
      </c>
      <c r="CB62" s="31">
        <f t="shared" si="63"/>
        <v>0</v>
      </c>
      <c r="CC62" s="31">
        <f t="shared" si="64"/>
        <v>0</v>
      </c>
      <c r="CD62" s="31">
        <f t="shared" si="65"/>
        <v>0</v>
      </c>
      <c r="CE62" s="37">
        <f t="array" ref="CE62">MIN(IF(JPRL=AI62,$AG$19:$AG$1018))</f>
        <v>0</v>
      </c>
      <c r="CF62" s="37">
        <f t="array" ref="CF62">MAX(IF(JPRL=AI62,$AG$19:$AG$1018))</f>
        <v>0</v>
      </c>
      <c r="CG62" s="36">
        <f t="shared" si="66"/>
        <v>0</v>
      </c>
      <c r="CI62" s="40">
        <f t="shared" si="67"/>
        <v>0</v>
      </c>
      <c r="CJ62" s="40">
        <f t="shared" si="4"/>
        <v>0</v>
      </c>
      <c r="CK62" s="40">
        <f t="shared" si="5"/>
        <v>0</v>
      </c>
      <c r="CL62" s="40">
        <f t="shared" si="6"/>
        <v>0</v>
      </c>
      <c r="CM62" s="40">
        <f t="shared" si="7"/>
        <v>0</v>
      </c>
      <c r="CN62" s="40">
        <f t="shared" si="8"/>
        <v>0</v>
      </c>
      <c r="CO62" s="40">
        <f t="shared" si="9"/>
        <v>0</v>
      </c>
      <c r="CP62" s="40">
        <f t="shared" si="10"/>
        <v>0</v>
      </c>
      <c r="CQ62" s="40">
        <f t="shared" si="11"/>
        <v>0</v>
      </c>
      <c r="CR62" s="40">
        <f t="shared" si="12"/>
        <v>0</v>
      </c>
      <c r="CS62" s="40">
        <f t="shared" si="13"/>
        <v>0</v>
      </c>
      <c r="CT62" s="41">
        <f t="shared" si="68"/>
        <v>0</v>
      </c>
      <c r="CU62" s="41">
        <f t="shared" si="69"/>
        <v>0</v>
      </c>
      <c r="CV62" s="41">
        <f t="shared" si="70"/>
        <v>0</v>
      </c>
      <c r="CW62" s="41">
        <f t="shared" si="71"/>
        <v>0</v>
      </c>
      <c r="CX62" s="41">
        <f t="shared" si="72"/>
        <v>0</v>
      </c>
      <c r="CY62" s="41">
        <f t="shared" si="73"/>
        <v>0</v>
      </c>
      <c r="CZ62" s="41">
        <f t="shared" si="74"/>
        <v>0</v>
      </c>
      <c r="DA62" s="41">
        <f t="shared" si="75"/>
        <v>0</v>
      </c>
      <c r="DB62" s="41">
        <f t="shared" si="76"/>
        <v>0</v>
      </c>
      <c r="DC62" s="41">
        <f t="shared" si="77"/>
        <v>0</v>
      </c>
      <c r="DD62" s="7">
        <f t="shared" si="78"/>
        <v>0</v>
      </c>
      <c r="DE62" s="7">
        <f t="shared" si="79"/>
        <v>0</v>
      </c>
      <c r="DF62" s="7">
        <f t="shared" si="80"/>
        <v>0</v>
      </c>
      <c r="DH62" s="49" t="s">
        <v>211</v>
      </c>
      <c r="DI62" s="49" t="s">
        <v>212</v>
      </c>
      <c r="DJ62" s="7">
        <f t="shared" si="81"/>
        <v>0</v>
      </c>
      <c r="DK62" s="7">
        <f t="shared" si="82"/>
        <v>0</v>
      </c>
    </row>
    <row r="63" spans="1:115" ht="26.25" customHeight="1" x14ac:dyDescent="0.25">
      <c r="A63" s="9">
        <v>45</v>
      </c>
      <c r="B63" s="24" t="str">
        <f t="shared" si="14"/>
        <v/>
      </c>
      <c r="C63" s="23"/>
      <c r="D63" s="51"/>
      <c r="E63" s="24"/>
      <c r="F63" s="24"/>
      <c r="G63" s="24"/>
      <c r="H63" s="24"/>
      <c r="I63" s="25"/>
      <c r="J63" s="24"/>
      <c r="K63" s="26"/>
      <c r="L63" s="29"/>
      <c r="M63" s="27"/>
      <c r="N63" s="28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30"/>
      <c r="Z63" s="29"/>
      <c r="AA63" s="29" t="str">
        <f t="shared" si="15"/>
        <v/>
      </c>
      <c r="AB63" s="7">
        <f t="shared" si="16"/>
        <v>0</v>
      </c>
      <c r="AC63" s="7">
        <f t="shared" si="17"/>
        <v>0</v>
      </c>
      <c r="AD63" s="7">
        <f t="shared" si="18"/>
        <v>0</v>
      </c>
      <c r="AE63" s="7">
        <f t="shared" si="19"/>
        <v>0</v>
      </c>
      <c r="AF63" s="11" t="str">
        <f t="shared" si="83"/>
        <v/>
      </c>
      <c r="AG63" s="13">
        <f t="shared" si="20"/>
        <v>0</v>
      </c>
      <c r="AH63" s="7" t="str">
        <f t="shared" si="21"/>
        <v/>
      </c>
      <c r="AI63" s="11" t="str">
        <f t="shared" si="84"/>
        <v/>
      </c>
      <c r="AJ63" s="11" t="str">
        <f t="array" ref="AJ63">IF(OR(AI63=$AI$19:AI62),"",AI63)</f>
        <v/>
      </c>
      <c r="AK63" s="11" t="str">
        <f t="shared" si="22"/>
        <v/>
      </c>
      <c r="AL63" t="str">
        <f t="array" ref="AL63">IF(OR(AK63=$AK$19:AK62),"",AK63)</f>
        <v/>
      </c>
      <c r="AM63" s="13">
        <f t="shared" si="23"/>
        <v>0</v>
      </c>
      <c r="AN63" s="13">
        <f t="shared" si="24"/>
        <v>0</v>
      </c>
      <c r="AO63" s="13">
        <f t="shared" si="25"/>
        <v>0</v>
      </c>
      <c r="AP63" s="13">
        <f t="shared" si="26"/>
        <v>0</v>
      </c>
      <c r="AQ63" s="13">
        <f t="shared" si="27"/>
        <v>0</v>
      </c>
      <c r="AR63" s="13">
        <f t="shared" si="28"/>
        <v>0</v>
      </c>
      <c r="AS63" s="13">
        <f t="shared" si="29"/>
        <v>0</v>
      </c>
      <c r="AT63" s="13">
        <f t="shared" si="30"/>
        <v>0</v>
      </c>
      <c r="AU63" s="13">
        <f t="shared" si="31"/>
        <v>0</v>
      </c>
      <c r="AV63" s="13">
        <f t="shared" si="32"/>
        <v>0</v>
      </c>
      <c r="AW63" s="10" t="s">
        <v>96</v>
      </c>
      <c r="AX63" s="13">
        <f t="shared" si="33"/>
        <v>0</v>
      </c>
      <c r="AY63" s="13">
        <f t="shared" si="34"/>
        <v>0</v>
      </c>
      <c r="AZ63" s="13">
        <f t="shared" si="35"/>
        <v>0</v>
      </c>
      <c r="BA63" s="13">
        <f t="shared" si="36"/>
        <v>0</v>
      </c>
      <c r="BB63" s="13">
        <f t="shared" si="37"/>
        <v>0</v>
      </c>
      <c r="BC63" s="13">
        <f t="shared" si="38"/>
        <v>0</v>
      </c>
      <c r="BD63" s="13">
        <f t="shared" si="39"/>
        <v>0</v>
      </c>
      <c r="BE63" s="13">
        <f t="shared" si="40"/>
        <v>0</v>
      </c>
      <c r="BF63" s="13">
        <f t="shared" si="41"/>
        <v>0</v>
      </c>
      <c r="BG63" s="13">
        <f t="shared" si="42"/>
        <v>0</v>
      </c>
      <c r="BH63" s="13">
        <f t="shared" si="43"/>
        <v>0</v>
      </c>
      <c r="BI63" s="13">
        <f t="shared" si="44"/>
        <v>0</v>
      </c>
      <c r="BJ63" s="13">
        <f t="shared" si="45"/>
        <v>0</v>
      </c>
      <c r="BK63" s="13">
        <f t="shared" si="46"/>
        <v>0</v>
      </c>
      <c r="BL63" s="13">
        <f t="shared" si="47"/>
        <v>0</v>
      </c>
      <c r="BM63" s="13">
        <f t="shared" si="48"/>
        <v>0</v>
      </c>
      <c r="BN63" s="13">
        <f t="shared" si="49"/>
        <v>0</v>
      </c>
      <c r="BO63" s="13">
        <f t="shared" si="50"/>
        <v>0</v>
      </c>
      <c r="BP63" s="13">
        <f t="shared" si="51"/>
        <v>0</v>
      </c>
      <c r="BQ63" s="13">
        <f t="shared" si="52"/>
        <v>0</v>
      </c>
      <c r="BR63" s="13">
        <f t="shared" si="53"/>
        <v>0</v>
      </c>
      <c r="BS63" s="13">
        <f t="shared" si="54"/>
        <v>0</v>
      </c>
      <c r="BT63" s="31">
        <f t="shared" si="55"/>
        <v>0</v>
      </c>
      <c r="BU63" s="31">
        <f t="shared" si="56"/>
        <v>0</v>
      </c>
      <c r="BV63" s="31">
        <f t="shared" si="57"/>
        <v>0</v>
      </c>
      <c r="BW63" s="31">
        <f t="shared" si="58"/>
        <v>0</v>
      </c>
      <c r="BX63" s="31">
        <f t="shared" si="59"/>
        <v>0</v>
      </c>
      <c r="BY63" s="31">
        <f t="shared" si="60"/>
        <v>0</v>
      </c>
      <c r="BZ63" s="31">
        <f t="shared" si="61"/>
        <v>0</v>
      </c>
      <c r="CA63" s="31">
        <f t="shared" si="62"/>
        <v>0</v>
      </c>
      <c r="CB63" s="31">
        <f t="shared" si="63"/>
        <v>0</v>
      </c>
      <c r="CC63" s="31">
        <f t="shared" si="64"/>
        <v>0</v>
      </c>
      <c r="CD63" s="31">
        <f t="shared" si="65"/>
        <v>0</v>
      </c>
      <c r="CE63" s="37">
        <f t="array" ref="CE63">MIN(IF(JPRL=AI63,$AG$19:$AG$1018))</f>
        <v>0</v>
      </c>
      <c r="CF63" s="37">
        <f t="array" ref="CF63">MAX(IF(JPRL=AI63,$AG$19:$AG$1018))</f>
        <v>0</v>
      </c>
      <c r="CG63" s="36">
        <f t="shared" si="66"/>
        <v>0</v>
      </c>
      <c r="CI63" s="40">
        <f t="shared" si="67"/>
        <v>0</v>
      </c>
      <c r="CJ63" s="40">
        <f t="shared" si="4"/>
        <v>0</v>
      </c>
      <c r="CK63" s="40">
        <f t="shared" si="5"/>
        <v>0</v>
      </c>
      <c r="CL63" s="40">
        <f t="shared" si="6"/>
        <v>0</v>
      </c>
      <c r="CM63" s="40">
        <f t="shared" si="7"/>
        <v>0</v>
      </c>
      <c r="CN63" s="40">
        <f t="shared" si="8"/>
        <v>0</v>
      </c>
      <c r="CO63" s="40">
        <f t="shared" si="9"/>
        <v>0</v>
      </c>
      <c r="CP63" s="40">
        <f t="shared" si="10"/>
        <v>0</v>
      </c>
      <c r="CQ63" s="40">
        <f t="shared" si="11"/>
        <v>0</v>
      </c>
      <c r="CR63" s="40">
        <f t="shared" si="12"/>
        <v>0</v>
      </c>
      <c r="CS63" s="40">
        <f t="shared" si="13"/>
        <v>0</v>
      </c>
      <c r="CT63" s="41">
        <f t="shared" si="68"/>
        <v>0</v>
      </c>
      <c r="CU63" s="41">
        <f t="shared" si="69"/>
        <v>0</v>
      </c>
      <c r="CV63" s="41">
        <f t="shared" si="70"/>
        <v>0</v>
      </c>
      <c r="CW63" s="41">
        <f t="shared" si="71"/>
        <v>0</v>
      </c>
      <c r="CX63" s="41">
        <f t="shared" si="72"/>
        <v>0</v>
      </c>
      <c r="CY63" s="41">
        <f t="shared" si="73"/>
        <v>0</v>
      </c>
      <c r="CZ63" s="41">
        <f t="shared" si="74"/>
        <v>0</v>
      </c>
      <c r="DA63" s="41">
        <f t="shared" si="75"/>
        <v>0</v>
      </c>
      <c r="DB63" s="41">
        <f t="shared" si="76"/>
        <v>0</v>
      </c>
      <c r="DC63" s="41">
        <f t="shared" si="77"/>
        <v>0</v>
      </c>
      <c r="DD63" s="7">
        <f t="shared" si="78"/>
        <v>0</v>
      </c>
      <c r="DE63" s="7">
        <f t="shared" si="79"/>
        <v>0</v>
      </c>
      <c r="DF63" s="7">
        <f t="shared" si="80"/>
        <v>0</v>
      </c>
      <c r="DH63" s="49" t="s">
        <v>213</v>
      </c>
      <c r="DI63" s="49" t="s">
        <v>214</v>
      </c>
      <c r="DJ63" s="7">
        <f t="shared" si="81"/>
        <v>0</v>
      </c>
      <c r="DK63" s="7">
        <f t="shared" si="82"/>
        <v>0</v>
      </c>
    </row>
    <row r="64" spans="1:115" ht="26.25" customHeight="1" x14ac:dyDescent="0.25">
      <c r="A64" s="9">
        <v>46</v>
      </c>
      <c r="B64" s="24" t="str">
        <f t="shared" si="14"/>
        <v/>
      </c>
      <c r="C64" s="23"/>
      <c r="D64" s="51"/>
      <c r="E64" s="24"/>
      <c r="F64" s="24"/>
      <c r="G64" s="24"/>
      <c r="H64" s="24"/>
      <c r="I64" s="25"/>
      <c r="J64" s="24"/>
      <c r="K64" s="26"/>
      <c r="L64" s="29"/>
      <c r="M64" s="27"/>
      <c r="N64" s="28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30"/>
      <c r="Z64" s="29"/>
      <c r="AA64" s="29" t="str">
        <f t="shared" si="15"/>
        <v/>
      </c>
      <c r="AB64" s="7">
        <f t="shared" si="16"/>
        <v>0</v>
      </c>
      <c r="AC64" s="7">
        <f t="shared" si="17"/>
        <v>0</v>
      </c>
      <c r="AD64" s="7">
        <f t="shared" si="18"/>
        <v>0</v>
      </c>
      <c r="AE64" s="7">
        <f t="shared" si="19"/>
        <v>0</v>
      </c>
      <c r="AF64" s="11" t="str">
        <f t="shared" si="83"/>
        <v/>
      </c>
      <c r="AG64" s="13">
        <f t="shared" si="20"/>
        <v>0</v>
      </c>
      <c r="AH64" s="7" t="str">
        <f t="shared" si="21"/>
        <v/>
      </c>
      <c r="AI64" s="11" t="str">
        <f t="shared" si="84"/>
        <v/>
      </c>
      <c r="AJ64" s="11" t="str">
        <f t="array" ref="AJ64">IF(OR(AI64=$AI$19:AI63),"",AI64)</f>
        <v/>
      </c>
      <c r="AK64" s="11" t="str">
        <f t="shared" si="22"/>
        <v/>
      </c>
      <c r="AL64" t="str">
        <f t="array" ref="AL64">IF(OR(AK64=$AK$19:AK63),"",AK64)</f>
        <v/>
      </c>
      <c r="AM64" s="13">
        <f t="shared" si="23"/>
        <v>0</v>
      </c>
      <c r="AN64" s="13">
        <f t="shared" si="24"/>
        <v>0</v>
      </c>
      <c r="AO64" s="13">
        <f t="shared" si="25"/>
        <v>0</v>
      </c>
      <c r="AP64" s="13">
        <f t="shared" si="26"/>
        <v>0</v>
      </c>
      <c r="AQ64" s="13">
        <f t="shared" si="27"/>
        <v>0</v>
      </c>
      <c r="AR64" s="13">
        <f t="shared" si="28"/>
        <v>0</v>
      </c>
      <c r="AS64" s="13">
        <f t="shared" si="29"/>
        <v>0</v>
      </c>
      <c r="AT64" s="13">
        <f t="shared" si="30"/>
        <v>0</v>
      </c>
      <c r="AU64" s="13">
        <f t="shared" si="31"/>
        <v>0</v>
      </c>
      <c r="AV64" s="13">
        <f t="shared" si="32"/>
        <v>0</v>
      </c>
      <c r="AW64" s="10" t="s">
        <v>97</v>
      </c>
      <c r="AX64" s="13">
        <f t="shared" si="33"/>
        <v>0</v>
      </c>
      <c r="AY64" s="13">
        <f t="shared" si="34"/>
        <v>0</v>
      </c>
      <c r="AZ64" s="13">
        <f t="shared" si="35"/>
        <v>0</v>
      </c>
      <c r="BA64" s="13">
        <f t="shared" si="36"/>
        <v>0</v>
      </c>
      <c r="BB64" s="13">
        <f t="shared" si="37"/>
        <v>0</v>
      </c>
      <c r="BC64" s="13">
        <f t="shared" si="38"/>
        <v>0</v>
      </c>
      <c r="BD64" s="13">
        <f t="shared" si="39"/>
        <v>0</v>
      </c>
      <c r="BE64" s="13">
        <f t="shared" si="40"/>
        <v>0</v>
      </c>
      <c r="BF64" s="13">
        <f t="shared" si="41"/>
        <v>0</v>
      </c>
      <c r="BG64" s="13">
        <f t="shared" si="42"/>
        <v>0</v>
      </c>
      <c r="BH64" s="13">
        <f t="shared" si="43"/>
        <v>0</v>
      </c>
      <c r="BI64" s="13">
        <f t="shared" si="44"/>
        <v>0</v>
      </c>
      <c r="BJ64" s="13">
        <f t="shared" si="45"/>
        <v>0</v>
      </c>
      <c r="BK64" s="13">
        <f t="shared" si="46"/>
        <v>0</v>
      </c>
      <c r="BL64" s="13">
        <f t="shared" si="47"/>
        <v>0</v>
      </c>
      <c r="BM64" s="13">
        <f t="shared" si="48"/>
        <v>0</v>
      </c>
      <c r="BN64" s="13">
        <f t="shared" si="49"/>
        <v>0</v>
      </c>
      <c r="BO64" s="13">
        <f t="shared" si="50"/>
        <v>0</v>
      </c>
      <c r="BP64" s="13">
        <f t="shared" si="51"/>
        <v>0</v>
      </c>
      <c r="BQ64" s="13">
        <f t="shared" si="52"/>
        <v>0</v>
      </c>
      <c r="BR64" s="13">
        <f t="shared" si="53"/>
        <v>0</v>
      </c>
      <c r="BS64" s="13">
        <f t="shared" si="54"/>
        <v>0</v>
      </c>
      <c r="BT64" s="31">
        <f t="shared" si="55"/>
        <v>0</v>
      </c>
      <c r="BU64" s="31">
        <f t="shared" si="56"/>
        <v>0</v>
      </c>
      <c r="BV64" s="31">
        <f t="shared" si="57"/>
        <v>0</v>
      </c>
      <c r="BW64" s="31">
        <f t="shared" si="58"/>
        <v>0</v>
      </c>
      <c r="BX64" s="31">
        <f t="shared" si="59"/>
        <v>0</v>
      </c>
      <c r="BY64" s="31">
        <f t="shared" si="60"/>
        <v>0</v>
      </c>
      <c r="BZ64" s="31">
        <f t="shared" si="61"/>
        <v>0</v>
      </c>
      <c r="CA64" s="31">
        <f t="shared" si="62"/>
        <v>0</v>
      </c>
      <c r="CB64" s="31">
        <f t="shared" si="63"/>
        <v>0</v>
      </c>
      <c r="CC64" s="31">
        <f t="shared" si="64"/>
        <v>0</v>
      </c>
      <c r="CD64" s="31">
        <f t="shared" si="65"/>
        <v>0</v>
      </c>
      <c r="CE64" s="37">
        <f t="array" ref="CE64">MIN(IF(JPRL=AI64,$AG$19:$AG$1018))</f>
        <v>0</v>
      </c>
      <c r="CF64" s="37">
        <f t="array" ref="CF64">MAX(IF(JPRL=AI64,$AG$19:$AG$1018))</f>
        <v>0</v>
      </c>
      <c r="CG64" s="36">
        <f t="shared" si="66"/>
        <v>0</v>
      </c>
      <c r="CI64" s="40">
        <f t="shared" si="67"/>
        <v>0</v>
      </c>
      <c r="CJ64" s="40">
        <f t="shared" si="4"/>
        <v>0</v>
      </c>
      <c r="CK64" s="40">
        <f t="shared" si="5"/>
        <v>0</v>
      </c>
      <c r="CL64" s="40">
        <f t="shared" si="6"/>
        <v>0</v>
      </c>
      <c r="CM64" s="40">
        <f t="shared" si="7"/>
        <v>0</v>
      </c>
      <c r="CN64" s="40">
        <f t="shared" si="8"/>
        <v>0</v>
      </c>
      <c r="CO64" s="40">
        <f t="shared" si="9"/>
        <v>0</v>
      </c>
      <c r="CP64" s="40">
        <f t="shared" si="10"/>
        <v>0</v>
      </c>
      <c r="CQ64" s="40">
        <f t="shared" si="11"/>
        <v>0</v>
      </c>
      <c r="CR64" s="40">
        <f t="shared" si="12"/>
        <v>0</v>
      </c>
      <c r="CS64" s="40">
        <f t="shared" si="13"/>
        <v>0</v>
      </c>
      <c r="CT64" s="41">
        <f t="shared" si="68"/>
        <v>0</v>
      </c>
      <c r="CU64" s="41">
        <f t="shared" si="69"/>
        <v>0</v>
      </c>
      <c r="CV64" s="41">
        <f t="shared" si="70"/>
        <v>0</v>
      </c>
      <c r="CW64" s="41">
        <f t="shared" si="71"/>
        <v>0</v>
      </c>
      <c r="CX64" s="41">
        <f t="shared" si="72"/>
        <v>0</v>
      </c>
      <c r="CY64" s="41">
        <f t="shared" si="73"/>
        <v>0</v>
      </c>
      <c r="CZ64" s="41">
        <f t="shared" si="74"/>
        <v>0</v>
      </c>
      <c r="DA64" s="41">
        <f t="shared" si="75"/>
        <v>0</v>
      </c>
      <c r="DB64" s="41">
        <f t="shared" si="76"/>
        <v>0</v>
      </c>
      <c r="DC64" s="41">
        <f t="shared" si="77"/>
        <v>0</v>
      </c>
      <c r="DD64" s="7">
        <f t="shared" si="78"/>
        <v>0</v>
      </c>
      <c r="DE64" s="7">
        <f t="shared" si="79"/>
        <v>0</v>
      </c>
      <c r="DF64" s="7">
        <f t="shared" si="80"/>
        <v>0</v>
      </c>
      <c r="DH64" s="49" t="s">
        <v>215</v>
      </c>
      <c r="DI64" s="49" t="s">
        <v>216</v>
      </c>
      <c r="DJ64" s="7">
        <f t="shared" si="81"/>
        <v>0</v>
      </c>
      <c r="DK64" s="7">
        <f t="shared" si="82"/>
        <v>0</v>
      </c>
    </row>
    <row r="65" spans="1:115" ht="26.25" customHeight="1" x14ac:dyDescent="0.25">
      <c r="A65" s="9">
        <v>47</v>
      </c>
      <c r="B65" s="24" t="str">
        <f t="shared" si="14"/>
        <v/>
      </c>
      <c r="C65" s="23"/>
      <c r="D65" s="51"/>
      <c r="E65" s="24"/>
      <c r="F65" s="24"/>
      <c r="G65" s="24"/>
      <c r="H65" s="24"/>
      <c r="I65" s="25"/>
      <c r="J65" s="24"/>
      <c r="K65" s="26"/>
      <c r="L65" s="29"/>
      <c r="M65" s="27"/>
      <c r="N65" s="28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30"/>
      <c r="Z65" s="29"/>
      <c r="AA65" s="29" t="str">
        <f t="shared" si="15"/>
        <v/>
      </c>
      <c r="AB65" s="7">
        <f t="shared" si="16"/>
        <v>0</v>
      </c>
      <c r="AC65" s="7">
        <f t="shared" si="17"/>
        <v>0</v>
      </c>
      <c r="AD65" s="7">
        <f t="shared" si="18"/>
        <v>0</v>
      </c>
      <c r="AE65" s="7">
        <f t="shared" si="19"/>
        <v>0</v>
      </c>
      <c r="AF65" s="11" t="str">
        <f t="shared" si="83"/>
        <v/>
      </c>
      <c r="AG65" s="13">
        <f t="shared" si="20"/>
        <v>0</v>
      </c>
      <c r="AH65" s="7" t="str">
        <f t="shared" si="21"/>
        <v/>
      </c>
      <c r="AI65" s="11" t="str">
        <f t="shared" si="84"/>
        <v/>
      </c>
      <c r="AJ65" s="11" t="str">
        <f t="array" ref="AJ65">IF(OR(AI65=$AI$19:AI64),"",AI65)</f>
        <v/>
      </c>
      <c r="AK65" s="11" t="str">
        <f t="shared" si="22"/>
        <v/>
      </c>
      <c r="AL65" t="str">
        <f t="array" ref="AL65">IF(OR(AK65=$AK$19:AK64),"",AK65)</f>
        <v/>
      </c>
      <c r="AM65" s="13">
        <f t="shared" si="23"/>
        <v>0</v>
      </c>
      <c r="AN65" s="13">
        <f t="shared" si="24"/>
        <v>0</v>
      </c>
      <c r="AO65" s="13">
        <f t="shared" si="25"/>
        <v>0</v>
      </c>
      <c r="AP65" s="13">
        <f t="shared" si="26"/>
        <v>0</v>
      </c>
      <c r="AQ65" s="13">
        <f t="shared" si="27"/>
        <v>0</v>
      </c>
      <c r="AR65" s="13">
        <f t="shared" si="28"/>
        <v>0</v>
      </c>
      <c r="AS65" s="13">
        <f t="shared" si="29"/>
        <v>0</v>
      </c>
      <c r="AT65" s="13">
        <f t="shared" si="30"/>
        <v>0</v>
      </c>
      <c r="AU65" s="13">
        <f t="shared" si="31"/>
        <v>0</v>
      </c>
      <c r="AV65" s="13">
        <f t="shared" si="32"/>
        <v>0</v>
      </c>
      <c r="AW65" s="10" t="s">
        <v>98</v>
      </c>
      <c r="AX65" s="13">
        <f t="shared" si="33"/>
        <v>0</v>
      </c>
      <c r="AY65" s="13">
        <f t="shared" si="34"/>
        <v>0</v>
      </c>
      <c r="AZ65" s="13">
        <f t="shared" si="35"/>
        <v>0</v>
      </c>
      <c r="BA65" s="13">
        <f t="shared" si="36"/>
        <v>0</v>
      </c>
      <c r="BB65" s="13">
        <f t="shared" si="37"/>
        <v>0</v>
      </c>
      <c r="BC65" s="13">
        <f t="shared" si="38"/>
        <v>0</v>
      </c>
      <c r="BD65" s="13">
        <f t="shared" si="39"/>
        <v>0</v>
      </c>
      <c r="BE65" s="13">
        <f t="shared" si="40"/>
        <v>0</v>
      </c>
      <c r="BF65" s="13">
        <f t="shared" si="41"/>
        <v>0</v>
      </c>
      <c r="BG65" s="13">
        <f t="shared" si="42"/>
        <v>0</v>
      </c>
      <c r="BH65" s="13">
        <f t="shared" si="43"/>
        <v>0</v>
      </c>
      <c r="BI65" s="13">
        <f t="shared" si="44"/>
        <v>0</v>
      </c>
      <c r="BJ65" s="13">
        <f t="shared" si="45"/>
        <v>0</v>
      </c>
      <c r="BK65" s="13">
        <f t="shared" si="46"/>
        <v>0</v>
      </c>
      <c r="BL65" s="13">
        <f t="shared" si="47"/>
        <v>0</v>
      </c>
      <c r="BM65" s="13">
        <f t="shared" si="48"/>
        <v>0</v>
      </c>
      <c r="BN65" s="13">
        <f t="shared" si="49"/>
        <v>0</v>
      </c>
      <c r="BO65" s="13">
        <f t="shared" si="50"/>
        <v>0</v>
      </c>
      <c r="BP65" s="13">
        <f t="shared" si="51"/>
        <v>0</v>
      </c>
      <c r="BQ65" s="13">
        <f t="shared" si="52"/>
        <v>0</v>
      </c>
      <c r="BR65" s="13">
        <f t="shared" si="53"/>
        <v>0</v>
      </c>
      <c r="BS65" s="13">
        <f t="shared" si="54"/>
        <v>0</v>
      </c>
      <c r="BT65" s="31">
        <f t="shared" si="55"/>
        <v>0</v>
      </c>
      <c r="BU65" s="31">
        <f t="shared" si="56"/>
        <v>0</v>
      </c>
      <c r="BV65" s="31">
        <f t="shared" si="57"/>
        <v>0</v>
      </c>
      <c r="BW65" s="31">
        <f t="shared" si="58"/>
        <v>0</v>
      </c>
      <c r="BX65" s="31">
        <f t="shared" si="59"/>
        <v>0</v>
      </c>
      <c r="BY65" s="31">
        <f t="shared" si="60"/>
        <v>0</v>
      </c>
      <c r="BZ65" s="31">
        <f t="shared" si="61"/>
        <v>0</v>
      </c>
      <c r="CA65" s="31">
        <f t="shared" si="62"/>
        <v>0</v>
      </c>
      <c r="CB65" s="31">
        <f t="shared" si="63"/>
        <v>0</v>
      </c>
      <c r="CC65" s="31">
        <f t="shared" si="64"/>
        <v>0</v>
      </c>
      <c r="CD65" s="31">
        <f t="shared" si="65"/>
        <v>0</v>
      </c>
      <c r="CE65" s="37">
        <f t="array" ref="CE65">MIN(IF(JPRL=AI65,$AG$19:$AG$1018))</f>
        <v>0</v>
      </c>
      <c r="CF65" s="37">
        <f t="array" ref="CF65">MAX(IF(JPRL=AI65,$AG$19:$AG$1018))</f>
        <v>0</v>
      </c>
      <c r="CG65" s="36">
        <f t="shared" si="66"/>
        <v>0</v>
      </c>
      <c r="CI65" s="40">
        <f t="shared" si="67"/>
        <v>0</v>
      </c>
      <c r="CJ65" s="40">
        <f t="shared" si="4"/>
        <v>0</v>
      </c>
      <c r="CK65" s="40">
        <f t="shared" si="5"/>
        <v>0</v>
      </c>
      <c r="CL65" s="40">
        <f t="shared" si="6"/>
        <v>0</v>
      </c>
      <c r="CM65" s="40">
        <f t="shared" si="7"/>
        <v>0</v>
      </c>
      <c r="CN65" s="40">
        <f t="shared" si="8"/>
        <v>0</v>
      </c>
      <c r="CO65" s="40">
        <f t="shared" si="9"/>
        <v>0</v>
      </c>
      <c r="CP65" s="40">
        <f t="shared" si="10"/>
        <v>0</v>
      </c>
      <c r="CQ65" s="40">
        <f t="shared" si="11"/>
        <v>0</v>
      </c>
      <c r="CR65" s="40">
        <f t="shared" si="12"/>
        <v>0</v>
      </c>
      <c r="CS65" s="40">
        <f t="shared" si="13"/>
        <v>0</v>
      </c>
      <c r="CT65" s="41">
        <f t="shared" si="68"/>
        <v>0</v>
      </c>
      <c r="CU65" s="41">
        <f t="shared" si="69"/>
        <v>0</v>
      </c>
      <c r="CV65" s="41">
        <f t="shared" si="70"/>
        <v>0</v>
      </c>
      <c r="CW65" s="41">
        <f t="shared" si="71"/>
        <v>0</v>
      </c>
      <c r="CX65" s="41">
        <f t="shared" si="72"/>
        <v>0</v>
      </c>
      <c r="CY65" s="41">
        <f t="shared" si="73"/>
        <v>0</v>
      </c>
      <c r="CZ65" s="41">
        <f t="shared" si="74"/>
        <v>0</v>
      </c>
      <c r="DA65" s="41">
        <f t="shared" si="75"/>
        <v>0</v>
      </c>
      <c r="DB65" s="41">
        <f t="shared" si="76"/>
        <v>0</v>
      </c>
      <c r="DC65" s="41">
        <f t="shared" si="77"/>
        <v>0</v>
      </c>
      <c r="DD65" s="7">
        <f t="shared" si="78"/>
        <v>0</v>
      </c>
      <c r="DE65" s="7">
        <f t="shared" si="79"/>
        <v>0</v>
      </c>
      <c r="DF65" s="7">
        <f t="shared" si="80"/>
        <v>0</v>
      </c>
      <c r="DH65" s="49" t="s">
        <v>217</v>
      </c>
      <c r="DI65" s="49" t="s">
        <v>218</v>
      </c>
      <c r="DJ65" s="7">
        <f t="shared" si="81"/>
        <v>0</v>
      </c>
      <c r="DK65" s="7">
        <f t="shared" si="82"/>
        <v>0</v>
      </c>
    </row>
    <row r="66" spans="1:115" ht="26.25" customHeight="1" x14ac:dyDescent="0.25">
      <c r="A66" s="9">
        <v>48</v>
      </c>
      <c r="B66" s="24" t="str">
        <f t="shared" si="14"/>
        <v/>
      </c>
      <c r="C66" s="23"/>
      <c r="D66" s="51"/>
      <c r="E66" s="24"/>
      <c r="F66" s="24"/>
      <c r="G66" s="24"/>
      <c r="H66" s="24"/>
      <c r="I66" s="25"/>
      <c r="J66" s="24"/>
      <c r="K66" s="26"/>
      <c r="L66" s="29"/>
      <c r="M66" s="27"/>
      <c r="N66" s="28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30"/>
      <c r="Z66" s="29"/>
      <c r="AA66" s="29" t="str">
        <f t="shared" si="15"/>
        <v/>
      </c>
      <c r="AB66" s="7">
        <f t="shared" si="16"/>
        <v>0</v>
      </c>
      <c r="AC66" s="7">
        <f t="shared" si="17"/>
        <v>0</v>
      </c>
      <c r="AD66" s="7">
        <f t="shared" si="18"/>
        <v>0</v>
      </c>
      <c r="AE66" s="7">
        <f t="shared" si="19"/>
        <v>0</v>
      </c>
      <c r="AF66" s="11" t="str">
        <f t="shared" si="83"/>
        <v/>
      </c>
      <c r="AG66" s="13">
        <f t="shared" si="20"/>
        <v>0</v>
      </c>
      <c r="AH66" s="7" t="str">
        <f t="shared" si="21"/>
        <v/>
      </c>
      <c r="AI66" s="11" t="str">
        <f t="shared" si="84"/>
        <v/>
      </c>
      <c r="AJ66" s="11" t="str">
        <f t="array" ref="AJ66">IF(OR(AI66=$AI$19:AI65),"",AI66)</f>
        <v/>
      </c>
      <c r="AK66" s="11" t="str">
        <f t="shared" si="22"/>
        <v/>
      </c>
      <c r="AL66" t="str">
        <f t="array" ref="AL66">IF(OR(AK66=$AK$19:AK65),"",AK66)</f>
        <v/>
      </c>
      <c r="AM66" s="13">
        <f t="shared" si="23"/>
        <v>0</v>
      </c>
      <c r="AN66" s="13">
        <f t="shared" si="24"/>
        <v>0</v>
      </c>
      <c r="AO66" s="13">
        <f t="shared" si="25"/>
        <v>0</v>
      </c>
      <c r="AP66" s="13">
        <f t="shared" si="26"/>
        <v>0</v>
      </c>
      <c r="AQ66" s="13">
        <f t="shared" si="27"/>
        <v>0</v>
      </c>
      <c r="AR66" s="13">
        <f t="shared" si="28"/>
        <v>0</v>
      </c>
      <c r="AS66" s="13">
        <f t="shared" si="29"/>
        <v>0</v>
      </c>
      <c r="AT66" s="13">
        <f t="shared" si="30"/>
        <v>0</v>
      </c>
      <c r="AU66" s="13">
        <f t="shared" si="31"/>
        <v>0</v>
      </c>
      <c r="AV66" s="13">
        <f t="shared" si="32"/>
        <v>0</v>
      </c>
      <c r="AW66" s="10" t="s">
        <v>99</v>
      </c>
      <c r="AX66" s="13">
        <f t="shared" si="33"/>
        <v>0</v>
      </c>
      <c r="AY66" s="13">
        <f t="shared" si="34"/>
        <v>0</v>
      </c>
      <c r="AZ66" s="13">
        <f t="shared" si="35"/>
        <v>0</v>
      </c>
      <c r="BA66" s="13">
        <f t="shared" si="36"/>
        <v>0</v>
      </c>
      <c r="BB66" s="13">
        <f t="shared" si="37"/>
        <v>0</v>
      </c>
      <c r="BC66" s="13">
        <f t="shared" si="38"/>
        <v>0</v>
      </c>
      <c r="BD66" s="13">
        <f t="shared" si="39"/>
        <v>0</v>
      </c>
      <c r="BE66" s="13">
        <f t="shared" si="40"/>
        <v>0</v>
      </c>
      <c r="BF66" s="13">
        <f t="shared" si="41"/>
        <v>0</v>
      </c>
      <c r="BG66" s="13">
        <f t="shared" si="42"/>
        <v>0</v>
      </c>
      <c r="BH66" s="13">
        <f t="shared" si="43"/>
        <v>0</v>
      </c>
      <c r="BI66" s="13">
        <f t="shared" si="44"/>
        <v>0</v>
      </c>
      <c r="BJ66" s="13">
        <f t="shared" si="45"/>
        <v>0</v>
      </c>
      <c r="BK66" s="13">
        <f t="shared" si="46"/>
        <v>0</v>
      </c>
      <c r="BL66" s="13">
        <f t="shared" si="47"/>
        <v>0</v>
      </c>
      <c r="BM66" s="13">
        <f t="shared" si="48"/>
        <v>0</v>
      </c>
      <c r="BN66" s="13">
        <f t="shared" si="49"/>
        <v>0</v>
      </c>
      <c r="BO66" s="13">
        <f t="shared" si="50"/>
        <v>0</v>
      </c>
      <c r="BP66" s="13">
        <f t="shared" si="51"/>
        <v>0</v>
      </c>
      <c r="BQ66" s="13">
        <f t="shared" si="52"/>
        <v>0</v>
      </c>
      <c r="BR66" s="13">
        <f t="shared" si="53"/>
        <v>0</v>
      </c>
      <c r="BS66" s="13">
        <f t="shared" si="54"/>
        <v>0</v>
      </c>
      <c r="BT66" s="31">
        <f t="shared" si="55"/>
        <v>0</v>
      </c>
      <c r="BU66" s="31">
        <f t="shared" si="56"/>
        <v>0</v>
      </c>
      <c r="BV66" s="31">
        <f t="shared" si="57"/>
        <v>0</v>
      </c>
      <c r="BW66" s="31">
        <f t="shared" si="58"/>
        <v>0</v>
      </c>
      <c r="BX66" s="31">
        <f t="shared" si="59"/>
        <v>0</v>
      </c>
      <c r="BY66" s="31">
        <f t="shared" si="60"/>
        <v>0</v>
      </c>
      <c r="BZ66" s="31">
        <f t="shared" si="61"/>
        <v>0</v>
      </c>
      <c r="CA66" s="31">
        <f t="shared" si="62"/>
        <v>0</v>
      </c>
      <c r="CB66" s="31">
        <f t="shared" si="63"/>
        <v>0</v>
      </c>
      <c r="CC66" s="31">
        <f t="shared" si="64"/>
        <v>0</v>
      </c>
      <c r="CD66" s="31">
        <f t="shared" si="65"/>
        <v>0</v>
      </c>
      <c r="CE66" s="37">
        <f t="array" ref="CE66">MIN(IF(JPRL=AI66,$AG$19:$AG$1018))</f>
        <v>0</v>
      </c>
      <c r="CF66" s="37">
        <f t="array" ref="CF66">MAX(IF(JPRL=AI66,$AG$19:$AG$1018))</f>
        <v>0</v>
      </c>
      <c r="CG66" s="36">
        <f t="shared" si="66"/>
        <v>0</v>
      </c>
      <c r="CI66" s="40">
        <f t="shared" si="67"/>
        <v>0</v>
      </c>
      <c r="CJ66" s="40">
        <f t="shared" si="4"/>
        <v>0</v>
      </c>
      <c r="CK66" s="40">
        <f t="shared" si="5"/>
        <v>0</v>
      </c>
      <c r="CL66" s="40">
        <f t="shared" si="6"/>
        <v>0</v>
      </c>
      <c r="CM66" s="40">
        <f t="shared" si="7"/>
        <v>0</v>
      </c>
      <c r="CN66" s="40">
        <f t="shared" si="8"/>
        <v>0</v>
      </c>
      <c r="CO66" s="40">
        <f t="shared" si="9"/>
        <v>0</v>
      </c>
      <c r="CP66" s="40">
        <f t="shared" si="10"/>
        <v>0</v>
      </c>
      <c r="CQ66" s="40">
        <f t="shared" si="11"/>
        <v>0</v>
      </c>
      <c r="CR66" s="40">
        <f t="shared" si="12"/>
        <v>0</v>
      </c>
      <c r="CS66" s="40">
        <f t="shared" si="13"/>
        <v>0</v>
      </c>
      <c r="CT66" s="41">
        <f t="shared" si="68"/>
        <v>0</v>
      </c>
      <c r="CU66" s="41">
        <f t="shared" si="69"/>
        <v>0</v>
      </c>
      <c r="CV66" s="41">
        <f t="shared" si="70"/>
        <v>0</v>
      </c>
      <c r="CW66" s="41">
        <f t="shared" si="71"/>
        <v>0</v>
      </c>
      <c r="CX66" s="41">
        <f t="shared" si="72"/>
        <v>0</v>
      </c>
      <c r="CY66" s="41">
        <f t="shared" si="73"/>
        <v>0</v>
      </c>
      <c r="CZ66" s="41">
        <f t="shared" si="74"/>
        <v>0</v>
      </c>
      <c r="DA66" s="41">
        <f t="shared" si="75"/>
        <v>0</v>
      </c>
      <c r="DB66" s="41">
        <f t="shared" si="76"/>
        <v>0</v>
      </c>
      <c r="DC66" s="41">
        <f t="shared" si="77"/>
        <v>0</v>
      </c>
      <c r="DD66" s="7">
        <f t="shared" si="78"/>
        <v>0</v>
      </c>
      <c r="DE66" s="7">
        <f t="shared" si="79"/>
        <v>0</v>
      </c>
      <c r="DF66" s="7">
        <f t="shared" si="80"/>
        <v>0</v>
      </c>
      <c r="DH66" s="49" t="s">
        <v>219</v>
      </c>
      <c r="DI66" s="49" t="s">
        <v>220</v>
      </c>
      <c r="DJ66" s="7">
        <f t="shared" si="81"/>
        <v>0</v>
      </c>
      <c r="DK66" s="7">
        <f t="shared" si="82"/>
        <v>0</v>
      </c>
    </row>
    <row r="67" spans="1:115" ht="26.25" customHeight="1" x14ac:dyDescent="0.25">
      <c r="A67" s="9">
        <v>49</v>
      </c>
      <c r="B67" s="24" t="str">
        <f t="shared" si="14"/>
        <v/>
      </c>
      <c r="C67" s="23"/>
      <c r="D67" s="51"/>
      <c r="E67" s="24"/>
      <c r="F67" s="24"/>
      <c r="G67" s="24"/>
      <c r="H67" s="24"/>
      <c r="I67" s="25"/>
      <c r="J67" s="24"/>
      <c r="K67" s="26"/>
      <c r="L67" s="29"/>
      <c r="M67" s="27"/>
      <c r="N67" s="28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30"/>
      <c r="Z67" s="29"/>
      <c r="AA67" s="29" t="str">
        <f t="shared" si="15"/>
        <v/>
      </c>
      <c r="AB67" s="7">
        <f t="shared" si="16"/>
        <v>0</v>
      </c>
      <c r="AC67" s="7">
        <f t="shared" si="17"/>
        <v>0</v>
      </c>
      <c r="AD67" s="7">
        <f t="shared" si="18"/>
        <v>0</v>
      </c>
      <c r="AE67" s="7">
        <f t="shared" si="19"/>
        <v>0</v>
      </c>
      <c r="AF67" s="11" t="str">
        <f t="shared" si="83"/>
        <v/>
      </c>
      <c r="AG67" s="13">
        <f t="shared" si="20"/>
        <v>0</v>
      </c>
      <c r="AH67" s="7" t="str">
        <f t="shared" si="21"/>
        <v/>
      </c>
      <c r="AI67" s="11" t="str">
        <f t="shared" si="84"/>
        <v/>
      </c>
      <c r="AJ67" s="11" t="str">
        <f t="array" ref="AJ67">IF(OR(AI67=$AI$19:AI66),"",AI67)</f>
        <v/>
      </c>
      <c r="AK67" s="11" t="str">
        <f t="shared" si="22"/>
        <v/>
      </c>
      <c r="AL67" t="str">
        <f t="array" ref="AL67">IF(OR(AK67=$AK$19:AK66),"",AK67)</f>
        <v/>
      </c>
      <c r="AM67" s="13">
        <f t="shared" si="23"/>
        <v>0</v>
      </c>
      <c r="AN67" s="13">
        <f t="shared" si="24"/>
        <v>0</v>
      </c>
      <c r="AO67" s="13">
        <f t="shared" si="25"/>
        <v>0</v>
      </c>
      <c r="AP67" s="13">
        <f t="shared" si="26"/>
        <v>0</v>
      </c>
      <c r="AQ67" s="13">
        <f t="shared" si="27"/>
        <v>0</v>
      </c>
      <c r="AR67" s="13">
        <f t="shared" si="28"/>
        <v>0</v>
      </c>
      <c r="AS67" s="13">
        <f t="shared" si="29"/>
        <v>0</v>
      </c>
      <c r="AT67" s="13">
        <f t="shared" si="30"/>
        <v>0</v>
      </c>
      <c r="AU67" s="13">
        <f t="shared" si="31"/>
        <v>0</v>
      </c>
      <c r="AV67" s="13">
        <f t="shared" si="32"/>
        <v>0</v>
      </c>
      <c r="AW67" s="10" t="s">
        <v>100</v>
      </c>
      <c r="AX67" s="13">
        <f t="shared" si="33"/>
        <v>0</v>
      </c>
      <c r="AY67" s="13">
        <f t="shared" si="34"/>
        <v>0</v>
      </c>
      <c r="AZ67" s="13">
        <f t="shared" si="35"/>
        <v>0</v>
      </c>
      <c r="BA67" s="13">
        <f t="shared" si="36"/>
        <v>0</v>
      </c>
      <c r="BB67" s="13">
        <f t="shared" si="37"/>
        <v>0</v>
      </c>
      <c r="BC67" s="13">
        <f t="shared" si="38"/>
        <v>0</v>
      </c>
      <c r="BD67" s="13">
        <f t="shared" si="39"/>
        <v>0</v>
      </c>
      <c r="BE67" s="13">
        <f t="shared" si="40"/>
        <v>0</v>
      </c>
      <c r="BF67" s="13">
        <f t="shared" si="41"/>
        <v>0</v>
      </c>
      <c r="BG67" s="13">
        <f t="shared" si="42"/>
        <v>0</v>
      </c>
      <c r="BH67" s="13">
        <f t="shared" si="43"/>
        <v>0</v>
      </c>
      <c r="BI67" s="13">
        <f t="shared" si="44"/>
        <v>0</v>
      </c>
      <c r="BJ67" s="13">
        <f t="shared" si="45"/>
        <v>0</v>
      </c>
      <c r="BK67" s="13">
        <f t="shared" si="46"/>
        <v>0</v>
      </c>
      <c r="BL67" s="13">
        <f t="shared" si="47"/>
        <v>0</v>
      </c>
      <c r="BM67" s="13">
        <f t="shared" si="48"/>
        <v>0</v>
      </c>
      <c r="BN67" s="13">
        <f t="shared" si="49"/>
        <v>0</v>
      </c>
      <c r="BO67" s="13">
        <f t="shared" si="50"/>
        <v>0</v>
      </c>
      <c r="BP67" s="13">
        <f t="shared" si="51"/>
        <v>0</v>
      </c>
      <c r="BQ67" s="13">
        <f t="shared" si="52"/>
        <v>0</v>
      </c>
      <c r="BR67" s="13">
        <f t="shared" si="53"/>
        <v>0</v>
      </c>
      <c r="BS67" s="13">
        <f t="shared" si="54"/>
        <v>0</v>
      </c>
      <c r="BT67" s="31">
        <f t="shared" si="55"/>
        <v>0</v>
      </c>
      <c r="BU67" s="31">
        <f t="shared" si="56"/>
        <v>0</v>
      </c>
      <c r="BV67" s="31">
        <f t="shared" si="57"/>
        <v>0</v>
      </c>
      <c r="BW67" s="31">
        <f t="shared" si="58"/>
        <v>0</v>
      </c>
      <c r="BX67" s="31">
        <f t="shared" si="59"/>
        <v>0</v>
      </c>
      <c r="BY67" s="31">
        <f t="shared" si="60"/>
        <v>0</v>
      </c>
      <c r="BZ67" s="31">
        <f t="shared" si="61"/>
        <v>0</v>
      </c>
      <c r="CA67" s="31">
        <f t="shared" si="62"/>
        <v>0</v>
      </c>
      <c r="CB67" s="31">
        <f t="shared" si="63"/>
        <v>0</v>
      </c>
      <c r="CC67" s="31">
        <f t="shared" si="64"/>
        <v>0</v>
      </c>
      <c r="CD67" s="31">
        <f t="shared" si="65"/>
        <v>0</v>
      </c>
      <c r="CE67" s="37">
        <f t="array" ref="CE67">MIN(IF(JPRL=AI67,$AG$19:$AG$1018))</f>
        <v>0</v>
      </c>
      <c r="CF67" s="37">
        <f t="array" ref="CF67">MAX(IF(JPRL=AI67,$AG$19:$AG$1018))</f>
        <v>0</v>
      </c>
      <c r="CG67" s="36">
        <f t="shared" si="66"/>
        <v>0</v>
      </c>
      <c r="CI67" s="40">
        <f t="shared" si="67"/>
        <v>0</v>
      </c>
      <c r="CJ67" s="40">
        <f t="shared" si="4"/>
        <v>0</v>
      </c>
      <c r="CK67" s="40">
        <f t="shared" si="5"/>
        <v>0</v>
      </c>
      <c r="CL67" s="40">
        <f t="shared" si="6"/>
        <v>0</v>
      </c>
      <c r="CM67" s="40">
        <f t="shared" si="7"/>
        <v>0</v>
      </c>
      <c r="CN67" s="40">
        <f t="shared" si="8"/>
        <v>0</v>
      </c>
      <c r="CO67" s="40">
        <f t="shared" si="9"/>
        <v>0</v>
      </c>
      <c r="CP67" s="40">
        <f t="shared" si="10"/>
        <v>0</v>
      </c>
      <c r="CQ67" s="40">
        <f t="shared" si="11"/>
        <v>0</v>
      </c>
      <c r="CR67" s="40">
        <f t="shared" si="12"/>
        <v>0</v>
      </c>
      <c r="CS67" s="40">
        <f t="shared" si="13"/>
        <v>0</v>
      </c>
      <c r="CT67" s="41">
        <f t="shared" si="68"/>
        <v>0</v>
      </c>
      <c r="CU67" s="41">
        <f t="shared" si="69"/>
        <v>0</v>
      </c>
      <c r="CV67" s="41">
        <f t="shared" si="70"/>
        <v>0</v>
      </c>
      <c r="CW67" s="41">
        <f t="shared" si="71"/>
        <v>0</v>
      </c>
      <c r="CX67" s="41">
        <f t="shared" si="72"/>
        <v>0</v>
      </c>
      <c r="CY67" s="41">
        <f t="shared" si="73"/>
        <v>0</v>
      </c>
      <c r="CZ67" s="41">
        <f t="shared" si="74"/>
        <v>0</v>
      </c>
      <c r="DA67" s="41">
        <f t="shared" si="75"/>
        <v>0</v>
      </c>
      <c r="DB67" s="41">
        <f t="shared" si="76"/>
        <v>0</v>
      </c>
      <c r="DC67" s="41">
        <f t="shared" si="77"/>
        <v>0</v>
      </c>
      <c r="DD67" s="7">
        <f t="shared" si="78"/>
        <v>0</v>
      </c>
      <c r="DE67" s="7">
        <f t="shared" si="79"/>
        <v>0</v>
      </c>
      <c r="DF67" s="7">
        <f t="shared" si="80"/>
        <v>0</v>
      </c>
      <c r="DH67" s="49" t="s">
        <v>221</v>
      </c>
      <c r="DI67" s="49" t="s">
        <v>222</v>
      </c>
      <c r="DJ67" s="7">
        <f t="shared" si="81"/>
        <v>0</v>
      </c>
      <c r="DK67" s="7">
        <f t="shared" si="82"/>
        <v>0</v>
      </c>
    </row>
    <row r="68" spans="1:115" ht="26.25" customHeight="1" x14ac:dyDescent="0.25">
      <c r="A68" s="9">
        <v>50</v>
      </c>
      <c r="B68" s="24" t="str">
        <f t="shared" si="14"/>
        <v/>
      </c>
      <c r="C68" s="23"/>
      <c r="D68" s="51"/>
      <c r="E68" s="24"/>
      <c r="F68" s="24"/>
      <c r="G68" s="24"/>
      <c r="H68" s="24"/>
      <c r="I68" s="25"/>
      <c r="J68" s="24"/>
      <c r="K68" s="26"/>
      <c r="L68" s="29"/>
      <c r="M68" s="27"/>
      <c r="N68" s="28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30"/>
      <c r="Z68" s="29"/>
      <c r="AA68" s="29" t="str">
        <f t="shared" si="15"/>
        <v/>
      </c>
      <c r="AB68" s="7">
        <f t="shared" si="16"/>
        <v>0</v>
      </c>
      <c r="AC68" s="7">
        <f t="shared" si="17"/>
        <v>0</v>
      </c>
      <c r="AD68" s="7">
        <f t="shared" si="18"/>
        <v>0</v>
      </c>
      <c r="AE68" s="7">
        <f t="shared" si="19"/>
        <v>0</v>
      </c>
      <c r="AF68" s="11" t="str">
        <f t="shared" si="83"/>
        <v/>
      </c>
      <c r="AG68" s="13">
        <f t="shared" si="20"/>
        <v>0</v>
      </c>
      <c r="AH68" s="7" t="str">
        <f t="shared" si="21"/>
        <v/>
      </c>
      <c r="AI68" s="11" t="str">
        <f t="shared" si="84"/>
        <v/>
      </c>
      <c r="AJ68" s="11" t="str">
        <f t="array" ref="AJ68">IF(OR(AI68=$AI$19:AI67),"",AI68)</f>
        <v/>
      </c>
      <c r="AK68" s="11" t="str">
        <f t="shared" si="22"/>
        <v/>
      </c>
      <c r="AL68" t="str">
        <f t="array" ref="AL68">IF(OR(AK68=$AK$19:AK67),"",AK68)</f>
        <v/>
      </c>
      <c r="AM68" s="13">
        <f t="shared" si="23"/>
        <v>0</v>
      </c>
      <c r="AN68" s="13">
        <f t="shared" si="24"/>
        <v>0</v>
      </c>
      <c r="AO68" s="13">
        <f t="shared" si="25"/>
        <v>0</v>
      </c>
      <c r="AP68" s="13">
        <f t="shared" si="26"/>
        <v>0</v>
      </c>
      <c r="AQ68" s="13">
        <f t="shared" si="27"/>
        <v>0</v>
      </c>
      <c r="AR68" s="13">
        <f t="shared" si="28"/>
        <v>0</v>
      </c>
      <c r="AS68" s="13">
        <f t="shared" si="29"/>
        <v>0</v>
      </c>
      <c r="AT68" s="13">
        <f t="shared" si="30"/>
        <v>0</v>
      </c>
      <c r="AU68" s="13">
        <f t="shared" si="31"/>
        <v>0</v>
      </c>
      <c r="AV68" s="13">
        <f t="shared" si="32"/>
        <v>0</v>
      </c>
      <c r="AW68" s="10" t="s">
        <v>101</v>
      </c>
      <c r="AX68" s="13">
        <f t="shared" si="33"/>
        <v>0</v>
      </c>
      <c r="AY68" s="13">
        <f t="shared" si="34"/>
        <v>0</v>
      </c>
      <c r="AZ68" s="13">
        <f t="shared" si="35"/>
        <v>0</v>
      </c>
      <c r="BA68" s="13">
        <f t="shared" si="36"/>
        <v>0</v>
      </c>
      <c r="BB68" s="13">
        <f t="shared" si="37"/>
        <v>0</v>
      </c>
      <c r="BC68" s="13">
        <f t="shared" si="38"/>
        <v>0</v>
      </c>
      <c r="BD68" s="13">
        <f t="shared" si="39"/>
        <v>0</v>
      </c>
      <c r="BE68" s="13">
        <f t="shared" si="40"/>
        <v>0</v>
      </c>
      <c r="BF68" s="13">
        <f t="shared" si="41"/>
        <v>0</v>
      </c>
      <c r="BG68" s="13">
        <f t="shared" si="42"/>
        <v>0</v>
      </c>
      <c r="BH68" s="13">
        <f t="shared" si="43"/>
        <v>0</v>
      </c>
      <c r="BI68" s="13">
        <f t="shared" si="44"/>
        <v>0</v>
      </c>
      <c r="BJ68" s="13">
        <f t="shared" si="45"/>
        <v>0</v>
      </c>
      <c r="BK68" s="13">
        <f t="shared" si="46"/>
        <v>0</v>
      </c>
      <c r="BL68" s="13">
        <f t="shared" si="47"/>
        <v>0</v>
      </c>
      <c r="BM68" s="13">
        <f t="shared" si="48"/>
        <v>0</v>
      </c>
      <c r="BN68" s="13">
        <f t="shared" si="49"/>
        <v>0</v>
      </c>
      <c r="BO68" s="13">
        <f t="shared" si="50"/>
        <v>0</v>
      </c>
      <c r="BP68" s="13">
        <f t="shared" si="51"/>
        <v>0</v>
      </c>
      <c r="BQ68" s="13">
        <f t="shared" si="52"/>
        <v>0</v>
      </c>
      <c r="BR68" s="13">
        <f t="shared" si="53"/>
        <v>0</v>
      </c>
      <c r="BS68" s="13">
        <f t="shared" si="54"/>
        <v>0</v>
      </c>
      <c r="BT68" s="31">
        <f t="shared" si="55"/>
        <v>0</v>
      </c>
      <c r="BU68" s="31">
        <f t="shared" si="56"/>
        <v>0</v>
      </c>
      <c r="BV68" s="31">
        <f t="shared" si="57"/>
        <v>0</v>
      </c>
      <c r="BW68" s="31">
        <f t="shared" si="58"/>
        <v>0</v>
      </c>
      <c r="BX68" s="31">
        <f t="shared" si="59"/>
        <v>0</v>
      </c>
      <c r="BY68" s="31">
        <f t="shared" si="60"/>
        <v>0</v>
      </c>
      <c r="BZ68" s="31">
        <f t="shared" si="61"/>
        <v>0</v>
      </c>
      <c r="CA68" s="31">
        <f t="shared" si="62"/>
        <v>0</v>
      </c>
      <c r="CB68" s="31">
        <f t="shared" si="63"/>
        <v>0</v>
      </c>
      <c r="CC68" s="31">
        <f t="shared" si="64"/>
        <v>0</v>
      </c>
      <c r="CD68" s="31">
        <f t="shared" si="65"/>
        <v>0</v>
      </c>
      <c r="CE68" s="37">
        <f t="array" ref="CE68">MIN(IF(JPRL=AI68,$AG$19:$AG$1018))</f>
        <v>0</v>
      </c>
      <c r="CF68" s="37">
        <f t="array" ref="CF68">MAX(IF(JPRL=AI68,$AG$19:$AG$1018))</f>
        <v>0</v>
      </c>
      <c r="CG68" s="36">
        <f t="shared" si="66"/>
        <v>0</v>
      </c>
      <c r="CI68" s="40">
        <f t="shared" si="67"/>
        <v>0</v>
      </c>
      <c r="CJ68" s="40">
        <f t="shared" si="4"/>
        <v>0</v>
      </c>
      <c r="CK68" s="40">
        <f t="shared" si="5"/>
        <v>0</v>
      </c>
      <c r="CL68" s="40">
        <f t="shared" si="6"/>
        <v>0</v>
      </c>
      <c r="CM68" s="40">
        <f t="shared" si="7"/>
        <v>0</v>
      </c>
      <c r="CN68" s="40">
        <f t="shared" si="8"/>
        <v>0</v>
      </c>
      <c r="CO68" s="40">
        <f t="shared" si="9"/>
        <v>0</v>
      </c>
      <c r="CP68" s="40">
        <f t="shared" si="10"/>
        <v>0</v>
      </c>
      <c r="CQ68" s="40">
        <f t="shared" si="11"/>
        <v>0</v>
      </c>
      <c r="CR68" s="40">
        <f t="shared" si="12"/>
        <v>0</v>
      </c>
      <c r="CS68" s="40">
        <f t="shared" si="13"/>
        <v>0</v>
      </c>
      <c r="CT68" s="41">
        <f t="shared" si="68"/>
        <v>0</v>
      </c>
      <c r="CU68" s="41">
        <f t="shared" si="69"/>
        <v>0</v>
      </c>
      <c r="CV68" s="41">
        <f t="shared" si="70"/>
        <v>0</v>
      </c>
      <c r="CW68" s="41">
        <f t="shared" si="71"/>
        <v>0</v>
      </c>
      <c r="CX68" s="41">
        <f t="shared" si="72"/>
        <v>0</v>
      </c>
      <c r="CY68" s="41">
        <f t="shared" si="73"/>
        <v>0</v>
      </c>
      <c r="CZ68" s="41">
        <f t="shared" si="74"/>
        <v>0</v>
      </c>
      <c r="DA68" s="41">
        <f t="shared" si="75"/>
        <v>0</v>
      </c>
      <c r="DB68" s="41">
        <f t="shared" si="76"/>
        <v>0</v>
      </c>
      <c r="DC68" s="41">
        <f t="shared" si="77"/>
        <v>0</v>
      </c>
      <c r="DD68" s="7">
        <f t="shared" si="78"/>
        <v>0</v>
      </c>
      <c r="DE68" s="7">
        <f t="shared" si="79"/>
        <v>0</v>
      </c>
      <c r="DF68" s="7">
        <f t="shared" si="80"/>
        <v>0</v>
      </c>
      <c r="DH68" s="49" t="s">
        <v>223</v>
      </c>
      <c r="DI68" s="49" t="s">
        <v>224</v>
      </c>
      <c r="DJ68" s="7">
        <f t="shared" si="81"/>
        <v>0</v>
      </c>
      <c r="DK68" s="7">
        <f t="shared" si="82"/>
        <v>0</v>
      </c>
    </row>
    <row r="69" spans="1:115" ht="26.25" customHeight="1" x14ac:dyDescent="0.25">
      <c r="A69" s="9">
        <v>51</v>
      </c>
      <c r="B69" s="24" t="str">
        <f t="shared" si="14"/>
        <v/>
      </c>
      <c r="C69" s="23"/>
      <c r="D69" s="51"/>
      <c r="E69" s="24"/>
      <c r="F69" s="24"/>
      <c r="G69" s="24"/>
      <c r="H69" s="24"/>
      <c r="I69" s="25"/>
      <c r="J69" s="24"/>
      <c r="K69" s="26"/>
      <c r="L69" s="29"/>
      <c r="M69" s="27"/>
      <c r="N69" s="28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30"/>
      <c r="Z69" s="29"/>
      <c r="AA69" s="29" t="str">
        <f t="shared" si="15"/>
        <v/>
      </c>
      <c r="AB69" s="7">
        <f t="shared" si="16"/>
        <v>0</v>
      </c>
      <c r="AC69" s="7">
        <f t="shared" si="17"/>
        <v>0</v>
      </c>
      <c r="AD69" s="7">
        <f t="shared" si="18"/>
        <v>0</v>
      </c>
      <c r="AE69" s="7">
        <f t="shared" si="19"/>
        <v>0</v>
      </c>
      <c r="AF69" s="11" t="str">
        <f t="shared" si="83"/>
        <v/>
      </c>
      <c r="AG69" s="13">
        <f t="shared" si="20"/>
        <v>0</v>
      </c>
      <c r="AH69" s="7" t="str">
        <f t="shared" si="21"/>
        <v/>
      </c>
      <c r="AI69" s="11" t="str">
        <f t="shared" si="84"/>
        <v/>
      </c>
      <c r="AJ69" s="11" t="str">
        <f t="array" ref="AJ69">IF(OR(AI69=$AI$19:AI68),"",AI69)</f>
        <v/>
      </c>
      <c r="AK69" s="11" t="str">
        <f t="shared" si="22"/>
        <v/>
      </c>
      <c r="AL69" t="str">
        <f t="array" ref="AL69">IF(OR(AK69=$AK$19:AK68),"",AK69)</f>
        <v/>
      </c>
      <c r="AM69" s="13">
        <f t="shared" si="23"/>
        <v>0</v>
      </c>
      <c r="AN69" s="13">
        <f t="shared" si="24"/>
        <v>0</v>
      </c>
      <c r="AO69" s="13">
        <f t="shared" si="25"/>
        <v>0</v>
      </c>
      <c r="AP69" s="13">
        <f t="shared" si="26"/>
        <v>0</v>
      </c>
      <c r="AQ69" s="13">
        <f t="shared" si="27"/>
        <v>0</v>
      </c>
      <c r="AR69" s="13">
        <f t="shared" si="28"/>
        <v>0</v>
      </c>
      <c r="AS69" s="13">
        <f t="shared" si="29"/>
        <v>0</v>
      </c>
      <c r="AT69" s="13">
        <f t="shared" si="30"/>
        <v>0</v>
      </c>
      <c r="AU69" s="13">
        <f t="shared" si="31"/>
        <v>0</v>
      </c>
      <c r="AV69" s="13">
        <f t="shared" si="32"/>
        <v>0</v>
      </c>
      <c r="AW69" s="10" t="s">
        <v>102</v>
      </c>
      <c r="AX69" s="13">
        <f t="shared" si="33"/>
        <v>0</v>
      </c>
      <c r="AY69" s="13">
        <f t="shared" si="34"/>
        <v>0</v>
      </c>
      <c r="AZ69" s="13">
        <f t="shared" si="35"/>
        <v>0</v>
      </c>
      <c r="BA69" s="13">
        <f t="shared" si="36"/>
        <v>0</v>
      </c>
      <c r="BB69" s="13">
        <f t="shared" si="37"/>
        <v>0</v>
      </c>
      <c r="BC69" s="13">
        <f t="shared" si="38"/>
        <v>0</v>
      </c>
      <c r="BD69" s="13">
        <f t="shared" si="39"/>
        <v>0</v>
      </c>
      <c r="BE69" s="13">
        <f t="shared" si="40"/>
        <v>0</v>
      </c>
      <c r="BF69" s="13">
        <f t="shared" si="41"/>
        <v>0</v>
      </c>
      <c r="BG69" s="13">
        <f t="shared" si="42"/>
        <v>0</v>
      </c>
      <c r="BH69" s="13">
        <f t="shared" si="43"/>
        <v>0</v>
      </c>
      <c r="BI69" s="13">
        <f t="shared" si="44"/>
        <v>0</v>
      </c>
      <c r="BJ69" s="13">
        <f t="shared" si="45"/>
        <v>0</v>
      </c>
      <c r="BK69" s="13">
        <f t="shared" si="46"/>
        <v>0</v>
      </c>
      <c r="BL69" s="13">
        <f t="shared" si="47"/>
        <v>0</v>
      </c>
      <c r="BM69" s="13">
        <f t="shared" si="48"/>
        <v>0</v>
      </c>
      <c r="BN69" s="13">
        <f t="shared" si="49"/>
        <v>0</v>
      </c>
      <c r="BO69" s="13">
        <f t="shared" si="50"/>
        <v>0</v>
      </c>
      <c r="BP69" s="13">
        <f t="shared" si="51"/>
        <v>0</v>
      </c>
      <c r="BQ69" s="13">
        <f t="shared" si="52"/>
        <v>0</v>
      </c>
      <c r="BR69" s="13">
        <f t="shared" si="53"/>
        <v>0</v>
      </c>
      <c r="BS69" s="13">
        <f t="shared" si="54"/>
        <v>0</v>
      </c>
      <c r="BT69" s="31">
        <f t="shared" si="55"/>
        <v>0</v>
      </c>
      <c r="BU69" s="31">
        <f t="shared" si="56"/>
        <v>0</v>
      </c>
      <c r="BV69" s="31">
        <f t="shared" si="57"/>
        <v>0</v>
      </c>
      <c r="BW69" s="31">
        <f t="shared" si="58"/>
        <v>0</v>
      </c>
      <c r="BX69" s="31">
        <f t="shared" si="59"/>
        <v>0</v>
      </c>
      <c r="BY69" s="31">
        <f t="shared" si="60"/>
        <v>0</v>
      </c>
      <c r="BZ69" s="31">
        <f t="shared" si="61"/>
        <v>0</v>
      </c>
      <c r="CA69" s="31">
        <f t="shared" si="62"/>
        <v>0</v>
      </c>
      <c r="CB69" s="31">
        <f t="shared" si="63"/>
        <v>0</v>
      </c>
      <c r="CC69" s="31">
        <f t="shared" si="64"/>
        <v>0</v>
      </c>
      <c r="CD69" s="31">
        <f t="shared" si="65"/>
        <v>0</v>
      </c>
      <c r="CE69" s="37">
        <f t="array" ref="CE69">MIN(IF(JPRL=AI69,$AG$19:$AG$1018))</f>
        <v>0</v>
      </c>
      <c r="CF69" s="37">
        <f t="array" ref="CF69">MAX(IF(JPRL=AI69,$AG$19:$AG$1018))</f>
        <v>0</v>
      </c>
      <c r="CG69" s="36">
        <f t="shared" si="66"/>
        <v>0</v>
      </c>
      <c r="CI69" s="40">
        <f t="shared" si="67"/>
        <v>0</v>
      </c>
      <c r="CJ69" s="40">
        <f t="shared" si="4"/>
        <v>0</v>
      </c>
      <c r="CK69" s="40">
        <f t="shared" si="5"/>
        <v>0</v>
      </c>
      <c r="CL69" s="40">
        <f t="shared" si="6"/>
        <v>0</v>
      </c>
      <c r="CM69" s="40">
        <f t="shared" si="7"/>
        <v>0</v>
      </c>
      <c r="CN69" s="40">
        <f t="shared" si="8"/>
        <v>0</v>
      </c>
      <c r="CO69" s="40">
        <f t="shared" si="9"/>
        <v>0</v>
      </c>
      <c r="CP69" s="40">
        <f t="shared" si="10"/>
        <v>0</v>
      </c>
      <c r="CQ69" s="40">
        <f t="shared" si="11"/>
        <v>0</v>
      </c>
      <c r="CR69" s="40">
        <f t="shared" si="12"/>
        <v>0</v>
      </c>
      <c r="CS69" s="40">
        <f t="shared" si="13"/>
        <v>0</v>
      </c>
      <c r="CT69" s="41">
        <f t="shared" si="68"/>
        <v>0</v>
      </c>
      <c r="CU69" s="41">
        <f t="shared" si="69"/>
        <v>0</v>
      </c>
      <c r="CV69" s="41">
        <f t="shared" si="70"/>
        <v>0</v>
      </c>
      <c r="CW69" s="41">
        <f t="shared" si="71"/>
        <v>0</v>
      </c>
      <c r="CX69" s="41">
        <f t="shared" si="72"/>
        <v>0</v>
      </c>
      <c r="CY69" s="41">
        <f t="shared" si="73"/>
        <v>0</v>
      </c>
      <c r="CZ69" s="41">
        <f t="shared" si="74"/>
        <v>0</v>
      </c>
      <c r="DA69" s="41">
        <f t="shared" si="75"/>
        <v>0</v>
      </c>
      <c r="DB69" s="41">
        <f t="shared" si="76"/>
        <v>0</v>
      </c>
      <c r="DC69" s="41">
        <f t="shared" si="77"/>
        <v>0</v>
      </c>
      <c r="DD69" s="7">
        <f t="shared" si="78"/>
        <v>0</v>
      </c>
      <c r="DE69" s="7">
        <f t="shared" si="79"/>
        <v>0</v>
      </c>
      <c r="DF69" s="7">
        <f t="shared" si="80"/>
        <v>0</v>
      </c>
      <c r="DH69" s="49" t="s">
        <v>225</v>
      </c>
      <c r="DI69" s="49" t="s">
        <v>226</v>
      </c>
      <c r="DJ69" s="7">
        <f t="shared" si="81"/>
        <v>0</v>
      </c>
      <c r="DK69" s="7">
        <f t="shared" si="82"/>
        <v>0</v>
      </c>
    </row>
    <row r="70" spans="1:115" ht="26.25" customHeight="1" x14ac:dyDescent="0.25">
      <c r="A70" s="9">
        <v>52</v>
      </c>
      <c r="B70" s="24" t="str">
        <f t="shared" si="14"/>
        <v/>
      </c>
      <c r="C70" s="23"/>
      <c r="D70" s="51"/>
      <c r="E70" s="24"/>
      <c r="F70" s="24"/>
      <c r="G70" s="24"/>
      <c r="H70" s="24"/>
      <c r="I70" s="25"/>
      <c r="J70" s="24"/>
      <c r="K70" s="26"/>
      <c r="L70" s="29"/>
      <c r="M70" s="27"/>
      <c r="N70" s="28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30"/>
      <c r="Z70" s="29"/>
      <c r="AA70" s="29" t="str">
        <f t="shared" si="15"/>
        <v/>
      </c>
      <c r="AB70" s="7">
        <f t="shared" si="16"/>
        <v>0</v>
      </c>
      <c r="AC70" s="7">
        <f t="shared" si="17"/>
        <v>0</v>
      </c>
      <c r="AD70" s="7">
        <f t="shared" si="18"/>
        <v>0</v>
      </c>
      <c r="AE70" s="7">
        <f t="shared" si="19"/>
        <v>0</v>
      </c>
      <c r="AF70" s="11" t="str">
        <f t="shared" si="83"/>
        <v/>
      </c>
      <c r="AG70" s="13">
        <f t="shared" si="20"/>
        <v>0</v>
      </c>
      <c r="AH70" s="7" t="str">
        <f t="shared" si="21"/>
        <v/>
      </c>
      <c r="AI70" s="11" t="str">
        <f t="shared" si="84"/>
        <v/>
      </c>
      <c r="AJ70" s="11" t="str">
        <f t="array" ref="AJ70">IF(OR(AI70=$AI$19:AI69),"",AI70)</f>
        <v/>
      </c>
      <c r="AK70" s="11" t="str">
        <f t="shared" si="22"/>
        <v/>
      </c>
      <c r="AL70" t="str">
        <f t="array" ref="AL70">IF(OR(AK70=$AK$19:AK69),"",AK70)</f>
        <v/>
      </c>
      <c r="AM70" s="13">
        <f t="shared" si="23"/>
        <v>0</v>
      </c>
      <c r="AN70" s="13">
        <f t="shared" si="24"/>
        <v>0</v>
      </c>
      <c r="AO70" s="13">
        <f t="shared" si="25"/>
        <v>0</v>
      </c>
      <c r="AP70" s="13">
        <f t="shared" si="26"/>
        <v>0</v>
      </c>
      <c r="AQ70" s="13">
        <f t="shared" si="27"/>
        <v>0</v>
      </c>
      <c r="AR70" s="13">
        <f t="shared" si="28"/>
        <v>0</v>
      </c>
      <c r="AS70" s="13">
        <f t="shared" si="29"/>
        <v>0</v>
      </c>
      <c r="AT70" s="13">
        <f t="shared" si="30"/>
        <v>0</v>
      </c>
      <c r="AU70" s="13">
        <f t="shared" si="31"/>
        <v>0</v>
      </c>
      <c r="AV70" s="13">
        <f t="shared" si="32"/>
        <v>0</v>
      </c>
      <c r="AX70" s="13">
        <f t="shared" si="33"/>
        <v>0</v>
      </c>
      <c r="AY70" s="13">
        <f t="shared" si="34"/>
        <v>0</v>
      </c>
      <c r="AZ70" s="13">
        <f t="shared" si="35"/>
        <v>0</v>
      </c>
      <c r="BA70" s="13">
        <f t="shared" si="36"/>
        <v>0</v>
      </c>
      <c r="BB70" s="13">
        <f t="shared" si="37"/>
        <v>0</v>
      </c>
      <c r="BC70" s="13">
        <f t="shared" si="38"/>
        <v>0</v>
      </c>
      <c r="BD70" s="13">
        <f t="shared" si="39"/>
        <v>0</v>
      </c>
      <c r="BE70" s="13">
        <f t="shared" si="40"/>
        <v>0</v>
      </c>
      <c r="BF70" s="13">
        <f t="shared" si="41"/>
        <v>0</v>
      </c>
      <c r="BG70" s="13">
        <f t="shared" si="42"/>
        <v>0</v>
      </c>
      <c r="BH70" s="13">
        <f t="shared" si="43"/>
        <v>0</v>
      </c>
      <c r="BI70" s="13">
        <f t="shared" si="44"/>
        <v>0</v>
      </c>
      <c r="BJ70" s="13">
        <f t="shared" si="45"/>
        <v>0</v>
      </c>
      <c r="BK70" s="13">
        <f t="shared" si="46"/>
        <v>0</v>
      </c>
      <c r="BL70" s="13">
        <f t="shared" si="47"/>
        <v>0</v>
      </c>
      <c r="BM70" s="13">
        <f t="shared" si="48"/>
        <v>0</v>
      </c>
      <c r="BN70" s="13">
        <f t="shared" si="49"/>
        <v>0</v>
      </c>
      <c r="BO70" s="13">
        <f t="shared" si="50"/>
        <v>0</v>
      </c>
      <c r="BP70" s="13">
        <f t="shared" si="51"/>
        <v>0</v>
      </c>
      <c r="BQ70" s="13">
        <f t="shared" si="52"/>
        <v>0</v>
      </c>
      <c r="BR70" s="13">
        <f t="shared" si="53"/>
        <v>0</v>
      </c>
      <c r="BS70" s="13">
        <f t="shared" si="54"/>
        <v>0</v>
      </c>
      <c r="BT70" s="31">
        <f t="shared" si="55"/>
        <v>0</v>
      </c>
      <c r="BU70" s="31">
        <f t="shared" si="56"/>
        <v>0</v>
      </c>
      <c r="BV70" s="31">
        <f t="shared" si="57"/>
        <v>0</v>
      </c>
      <c r="BW70" s="31">
        <f t="shared" si="58"/>
        <v>0</v>
      </c>
      <c r="BX70" s="31">
        <f t="shared" si="59"/>
        <v>0</v>
      </c>
      <c r="BY70" s="31">
        <f t="shared" si="60"/>
        <v>0</v>
      </c>
      <c r="BZ70" s="31">
        <f t="shared" si="61"/>
        <v>0</v>
      </c>
      <c r="CA70" s="31">
        <f t="shared" si="62"/>
        <v>0</v>
      </c>
      <c r="CB70" s="31">
        <f t="shared" si="63"/>
        <v>0</v>
      </c>
      <c r="CC70" s="31">
        <f t="shared" si="64"/>
        <v>0</v>
      </c>
      <c r="CD70" s="31">
        <f t="shared" si="65"/>
        <v>0</v>
      </c>
      <c r="CE70" s="37">
        <f t="array" ref="CE70">MIN(IF(JPRL=AI70,$AG$19:$AG$1018))</f>
        <v>0</v>
      </c>
      <c r="CF70" s="37">
        <f t="array" ref="CF70">MAX(IF(JPRL=AI70,$AG$19:$AG$1018))</f>
        <v>0</v>
      </c>
      <c r="CG70" s="36">
        <f t="shared" si="66"/>
        <v>0</v>
      </c>
      <c r="CI70" s="40">
        <f t="shared" si="67"/>
        <v>0</v>
      </c>
      <c r="CJ70" s="40">
        <f t="shared" si="4"/>
        <v>0</v>
      </c>
      <c r="CK70" s="40">
        <f t="shared" si="5"/>
        <v>0</v>
      </c>
      <c r="CL70" s="40">
        <f t="shared" si="6"/>
        <v>0</v>
      </c>
      <c r="CM70" s="40">
        <f t="shared" si="7"/>
        <v>0</v>
      </c>
      <c r="CN70" s="40">
        <f t="shared" si="8"/>
        <v>0</v>
      </c>
      <c r="CO70" s="40">
        <f t="shared" si="9"/>
        <v>0</v>
      </c>
      <c r="CP70" s="40">
        <f t="shared" si="10"/>
        <v>0</v>
      </c>
      <c r="CQ70" s="40">
        <f t="shared" si="11"/>
        <v>0</v>
      </c>
      <c r="CR70" s="40">
        <f t="shared" si="12"/>
        <v>0</v>
      </c>
      <c r="CS70" s="40">
        <f t="shared" si="13"/>
        <v>0</v>
      </c>
      <c r="CT70" s="41">
        <f t="shared" si="68"/>
        <v>0</v>
      </c>
      <c r="CU70" s="41">
        <f t="shared" si="69"/>
        <v>0</v>
      </c>
      <c r="CV70" s="41">
        <f t="shared" si="70"/>
        <v>0</v>
      </c>
      <c r="CW70" s="41">
        <f t="shared" si="71"/>
        <v>0</v>
      </c>
      <c r="CX70" s="41">
        <f t="shared" si="72"/>
        <v>0</v>
      </c>
      <c r="CY70" s="41">
        <f t="shared" si="73"/>
        <v>0</v>
      </c>
      <c r="CZ70" s="41">
        <f t="shared" si="74"/>
        <v>0</v>
      </c>
      <c r="DA70" s="41">
        <f t="shared" si="75"/>
        <v>0</v>
      </c>
      <c r="DB70" s="41">
        <f t="shared" si="76"/>
        <v>0</v>
      </c>
      <c r="DC70" s="41">
        <f t="shared" si="77"/>
        <v>0</v>
      </c>
      <c r="DD70" s="7">
        <f t="shared" si="78"/>
        <v>0</v>
      </c>
      <c r="DE70" s="7">
        <f t="shared" si="79"/>
        <v>0</v>
      </c>
      <c r="DF70" s="7">
        <f t="shared" si="80"/>
        <v>0</v>
      </c>
      <c r="DH70" s="49" t="s">
        <v>227</v>
      </c>
      <c r="DI70" s="49" t="s">
        <v>228</v>
      </c>
      <c r="DJ70" s="7">
        <f t="shared" si="81"/>
        <v>0</v>
      </c>
      <c r="DK70" s="7">
        <f t="shared" si="82"/>
        <v>0</v>
      </c>
    </row>
    <row r="71" spans="1:115" ht="26.25" customHeight="1" x14ac:dyDescent="0.25">
      <c r="A71" s="9">
        <v>53</v>
      </c>
      <c r="B71" s="24" t="str">
        <f t="shared" si="14"/>
        <v/>
      </c>
      <c r="C71" s="23"/>
      <c r="D71" s="51"/>
      <c r="E71" s="24"/>
      <c r="F71" s="24"/>
      <c r="G71" s="24"/>
      <c r="H71" s="24"/>
      <c r="I71" s="25"/>
      <c r="J71" s="24"/>
      <c r="K71" s="26"/>
      <c r="L71" s="29"/>
      <c r="M71" s="27"/>
      <c r="N71" s="28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30"/>
      <c r="Z71" s="29"/>
      <c r="AA71" s="29" t="str">
        <f t="shared" si="15"/>
        <v/>
      </c>
      <c r="AB71" s="7">
        <f t="shared" si="16"/>
        <v>0</v>
      </c>
      <c r="AC71" s="7">
        <f t="shared" si="17"/>
        <v>0</v>
      </c>
      <c r="AD71" s="7">
        <f t="shared" si="18"/>
        <v>0</v>
      </c>
      <c r="AE71" s="7">
        <f t="shared" si="19"/>
        <v>0</v>
      </c>
      <c r="AF71" s="11" t="str">
        <f t="shared" si="83"/>
        <v/>
      </c>
      <c r="AG71" s="13">
        <f t="shared" si="20"/>
        <v>0</v>
      </c>
      <c r="AH71" s="7" t="str">
        <f t="shared" si="21"/>
        <v/>
      </c>
      <c r="AI71" s="11" t="str">
        <f t="shared" si="84"/>
        <v/>
      </c>
      <c r="AJ71" s="11" t="str">
        <f t="array" ref="AJ71">IF(OR(AI71=$AI$19:AI70),"",AI71)</f>
        <v/>
      </c>
      <c r="AK71" s="11" t="str">
        <f t="shared" si="22"/>
        <v/>
      </c>
      <c r="AL71" t="str">
        <f t="array" ref="AL71">IF(OR(AK71=$AK$19:AK70),"",AK71)</f>
        <v/>
      </c>
      <c r="AM71" s="13">
        <f t="shared" si="23"/>
        <v>0</v>
      </c>
      <c r="AN71" s="13">
        <f t="shared" si="24"/>
        <v>0</v>
      </c>
      <c r="AO71" s="13">
        <f t="shared" si="25"/>
        <v>0</v>
      </c>
      <c r="AP71" s="13">
        <f t="shared" si="26"/>
        <v>0</v>
      </c>
      <c r="AQ71" s="13">
        <f t="shared" si="27"/>
        <v>0</v>
      </c>
      <c r="AR71" s="13">
        <f t="shared" si="28"/>
        <v>0</v>
      </c>
      <c r="AS71" s="13">
        <f t="shared" si="29"/>
        <v>0</v>
      </c>
      <c r="AT71" s="13">
        <f t="shared" si="30"/>
        <v>0</v>
      </c>
      <c r="AU71" s="13">
        <f t="shared" si="31"/>
        <v>0</v>
      </c>
      <c r="AV71" s="13">
        <f t="shared" si="32"/>
        <v>0</v>
      </c>
      <c r="AX71" s="13">
        <f t="shared" si="33"/>
        <v>0</v>
      </c>
      <c r="AY71" s="13">
        <f t="shared" si="34"/>
        <v>0</v>
      </c>
      <c r="AZ71" s="13">
        <f t="shared" si="35"/>
        <v>0</v>
      </c>
      <c r="BA71" s="13">
        <f t="shared" si="36"/>
        <v>0</v>
      </c>
      <c r="BB71" s="13">
        <f t="shared" si="37"/>
        <v>0</v>
      </c>
      <c r="BC71" s="13">
        <f t="shared" si="38"/>
        <v>0</v>
      </c>
      <c r="BD71" s="13">
        <f t="shared" si="39"/>
        <v>0</v>
      </c>
      <c r="BE71" s="13">
        <f t="shared" si="40"/>
        <v>0</v>
      </c>
      <c r="BF71" s="13">
        <f t="shared" si="41"/>
        <v>0</v>
      </c>
      <c r="BG71" s="13">
        <f t="shared" si="42"/>
        <v>0</v>
      </c>
      <c r="BH71" s="13">
        <f t="shared" si="43"/>
        <v>0</v>
      </c>
      <c r="BI71" s="13">
        <f t="shared" si="44"/>
        <v>0</v>
      </c>
      <c r="BJ71" s="13">
        <f t="shared" si="45"/>
        <v>0</v>
      </c>
      <c r="BK71" s="13">
        <f t="shared" si="46"/>
        <v>0</v>
      </c>
      <c r="BL71" s="13">
        <f t="shared" si="47"/>
        <v>0</v>
      </c>
      <c r="BM71" s="13">
        <f t="shared" si="48"/>
        <v>0</v>
      </c>
      <c r="BN71" s="13">
        <f t="shared" si="49"/>
        <v>0</v>
      </c>
      <c r="BO71" s="13">
        <f t="shared" si="50"/>
        <v>0</v>
      </c>
      <c r="BP71" s="13">
        <f t="shared" si="51"/>
        <v>0</v>
      </c>
      <c r="BQ71" s="13">
        <f t="shared" si="52"/>
        <v>0</v>
      </c>
      <c r="BR71" s="13">
        <f t="shared" si="53"/>
        <v>0</v>
      </c>
      <c r="BS71" s="13">
        <f t="shared" si="54"/>
        <v>0</v>
      </c>
      <c r="BT71" s="31">
        <f t="shared" si="55"/>
        <v>0</v>
      </c>
      <c r="BU71" s="31">
        <f t="shared" si="56"/>
        <v>0</v>
      </c>
      <c r="BV71" s="31">
        <f t="shared" si="57"/>
        <v>0</v>
      </c>
      <c r="BW71" s="31">
        <f t="shared" si="58"/>
        <v>0</v>
      </c>
      <c r="BX71" s="31">
        <f t="shared" si="59"/>
        <v>0</v>
      </c>
      <c r="BY71" s="31">
        <f t="shared" si="60"/>
        <v>0</v>
      </c>
      <c r="BZ71" s="31">
        <f t="shared" si="61"/>
        <v>0</v>
      </c>
      <c r="CA71" s="31">
        <f t="shared" si="62"/>
        <v>0</v>
      </c>
      <c r="CB71" s="31">
        <f t="shared" si="63"/>
        <v>0</v>
      </c>
      <c r="CC71" s="31">
        <f t="shared" si="64"/>
        <v>0</v>
      </c>
      <c r="CD71" s="31">
        <f t="shared" si="65"/>
        <v>0</v>
      </c>
      <c r="CE71" s="37">
        <f t="array" ref="CE71">MIN(IF(JPRL=AI71,$AG$19:$AG$1018))</f>
        <v>0</v>
      </c>
      <c r="CF71" s="37">
        <f t="array" ref="CF71">MAX(IF(JPRL=AI71,$AG$19:$AG$1018))</f>
        <v>0</v>
      </c>
      <c r="CG71" s="36">
        <f t="shared" si="66"/>
        <v>0</v>
      </c>
      <c r="CI71" s="40">
        <f t="shared" si="67"/>
        <v>0</v>
      </c>
      <c r="CJ71" s="40">
        <f t="shared" si="4"/>
        <v>0</v>
      </c>
      <c r="CK71" s="40">
        <f t="shared" si="5"/>
        <v>0</v>
      </c>
      <c r="CL71" s="40">
        <f t="shared" si="6"/>
        <v>0</v>
      </c>
      <c r="CM71" s="40">
        <f t="shared" si="7"/>
        <v>0</v>
      </c>
      <c r="CN71" s="40">
        <f t="shared" si="8"/>
        <v>0</v>
      </c>
      <c r="CO71" s="40">
        <f t="shared" si="9"/>
        <v>0</v>
      </c>
      <c r="CP71" s="40">
        <f t="shared" si="10"/>
        <v>0</v>
      </c>
      <c r="CQ71" s="40">
        <f t="shared" si="11"/>
        <v>0</v>
      </c>
      <c r="CR71" s="40">
        <f t="shared" si="12"/>
        <v>0</v>
      </c>
      <c r="CS71" s="40">
        <f t="shared" si="13"/>
        <v>0</v>
      </c>
      <c r="CT71" s="41">
        <f t="shared" si="68"/>
        <v>0</v>
      </c>
      <c r="CU71" s="41">
        <f t="shared" si="69"/>
        <v>0</v>
      </c>
      <c r="CV71" s="41">
        <f t="shared" si="70"/>
        <v>0</v>
      </c>
      <c r="CW71" s="41">
        <f t="shared" si="71"/>
        <v>0</v>
      </c>
      <c r="CX71" s="41">
        <f t="shared" si="72"/>
        <v>0</v>
      </c>
      <c r="CY71" s="41">
        <f t="shared" si="73"/>
        <v>0</v>
      </c>
      <c r="CZ71" s="41">
        <f t="shared" si="74"/>
        <v>0</v>
      </c>
      <c r="DA71" s="41">
        <f t="shared" si="75"/>
        <v>0</v>
      </c>
      <c r="DB71" s="41">
        <f t="shared" si="76"/>
        <v>0</v>
      </c>
      <c r="DC71" s="41">
        <f t="shared" si="77"/>
        <v>0</v>
      </c>
      <c r="DD71" s="7">
        <f t="shared" si="78"/>
        <v>0</v>
      </c>
      <c r="DE71" s="7">
        <f t="shared" si="79"/>
        <v>0</v>
      </c>
      <c r="DF71" s="7">
        <f t="shared" si="80"/>
        <v>0</v>
      </c>
      <c r="DH71" s="49" t="s">
        <v>229</v>
      </c>
      <c r="DI71" s="49" t="s">
        <v>230</v>
      </c>
      <c r="DJ71" s="7">
        <f t="shared" si="81"/>
        <v>0</v>
      </c>
      <c r="DK71" s="7">
        <f t="shared" si="82"/>
        <v>0</v>
      </c>
    </row>
    <row r="72" spans="1:115" ht="26.25" customHeight="1" x14ac:dyDescent="0.25">
      <c r="A72" s="9">
        <v>54</v>
      </c>
      <c r="B72" s="24" t="str">
        <f t="shared" si="14"/>
        <v/>
      </c>
      <c r="C72" s="23"/>
      <c r="D72" s="51"/>
      <c r="E72" s="24"/>
      <c r="F72" s="24"/>
      <c r="G72" s="24"/>
      <c r="H72" s="24"/>
      <c r="I72" s="25"/>
      <c r="J72" s="24"/>
      <c r="K72" s="26"/>
      <c r="L72" s="29"/>
      <c r="M72" s="27"/>
      <c r="N72" s="28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30"/>
      <c r="Z72" s="29"/>
      <c r="AA72" s="29" t="str">
        <f t="shared" si="15"/>
        <v/>
      </c>
      <c r="AB72" s="7">
        <f t="shared" si="16"/>
        <v>0</v>
      </c>
      <c r="AC72" s="7">
        <f t="shared" si="17"/>
        <v>0</v>
      </c>
      <c r="AD72" s="7">
        <f t="shared" si="18"/>
        <v>0</v>
      </c>
      <c r="AE72" s="7">
        <f t="shared" si="19"/>
        <v>0</v>
      </c>
      <c r="AF72" s="11" t="str">
        <f t="shared" si="83"/>
        <v/>
      </c>
      <c r="AG72" s="13">
        <f t="shared" si="20"/>
        <v>0</v>
      </c>
      <c r="AH72" s="7" t="str">
        <f t="shared" si="21"/>
        <v/>
      </c>
      <c r="AI72" s="11" t="str">
        <f t="shared" si="84"/>
        <v/>
      </c>
      <c r="AJ72" s="11" t="str">
        <f t="array" ref="AJ72">IF(OR(AI72=$AI$19:AI71),"",AI72)</f>
        <v/>
      </c>
      <c r="AK72" s="11" t="str">
        <f t="shared" si="22"/>
        <v/>
      </c>
      <c r="AL72" t="str">
        <f t="array" ref="AL72">IF(OR(AK72=$AK$19:AK71),"",AK72)</f>
        <v/>
      </c>
      <c r="AM72" s="13">
        <f t="shared" si="23"/>
        <v>0</v>
      </c>
      <c r="AN72" s="13">
        <f t="shared" si="24"/>
        <v>0</v>
      </c>
      <c r="AO72" s="13">
        <f t="shared" si="25"/>
        <v>0</v>
      </c>
      <c r="AP72" s="13">
        <f t="shared" si="26"/>
        <v>0</v>
      </c>
      <c r="AQ72" s="13">
        <f t="shared" si="27"/>
        <v>0</v>
      </c>
      <c r="AR72" s="13">
        <f t="shared" si="28"/>
        <v>0</v>
      </c>
      <c r="AS72" s="13">
        <f t="shared" si="29"/>
        <v>0</v>
      </c>
      <c r="AT72" s="13">
        <f t="shared" si="30"/>
        <v>0</v>
      </c>
      <c r="AU72" s="13">
        <f t="shared" si="31"/>
        <v>0</v>
      </c>
      <c r="AV72" s="13">
        <f t="shared" si="32"/>
        <v>0</v>
      </c>
      <c r="AX72" s="13">
        <f t="shared" si="33"/>
        <v>0</v>
      </c>
      <c r="AY72" s="13">
        <f t="shared" si="34"/>
        <v>0</v>
      </c>
      <c r="AZ72" s="13">
        <f t="shared" si="35"/>
        <v>0</v>
      </c>
      <c r="BA72" s="13">
        <f t="shared" si="36"/>
        <v>0</v>
      </c>
      <c r="BB72" s="13">
        <f t="shared" si="37"/>
        <v>0</v>
      </c>
      <c r="BC72" s="13">
        <f t="shared" si="38"/>
        <v>0</v>
      </c>
      <c r="BD72" s="13">
        <f t="shared" si="39"/>
        <v>0</v>
      </c>
      <c r="BE72" s="13">
        <f t="shared" si="40"/>
        <v>0</v>
      </c>
      <c r="BF72" s="13">
        <f t="shared" si="41"/>
        <v>0</v>
      </c>
      <c r="BG72" s="13">
        <f t="shared" si="42"/>
        <v>0</v>
      </c>
      <c r="BH72" s="13">
        <f t="shared" si="43"/>
        <v>0</v>
      </c>
      <c r="BI72" s="13">
        <f t="shared" si="44"/>
        <v>0</v>
      </c>
      <c r="BJ72" s="13">
        <f t="shared" si="45"/>
        <v>0</v>
      </c>
      <c r="BK72" s="13">
        <f t="shared" si="46"/>
        <v>0</v>
      </c>
      <c r="BL72" s="13">
        <f t="shared" si="47"/>
        <v>0</v>
      </c>
      <c r="BM72" s="13">
        <f t="shared" si="48"/>
        <v>0</v>
      </c>
      <c r="BN72" s="13">
        <f t="shared" si="49"/>
        <v>0</v>
      </c>
      <c r="BO72" s="13">
        <f t="shared" si="50"/>
        <v>0</v>
      </c>
      <c r="BP72" s="13">
        <f t="shared" si="51"/>
        <v>0</v>
      </c>
      <c r="BQ72" s="13">
        <f t="shared" si="52"/>
        <v>0</v>
      </c>
      <c r="BR72" s="13">
        <f t="shared" si="53"/>
        <v>0</v>
      </c>
      <c r="BS72" s="13">
        <f t="shared" si="54"/>
        <v>0</v>
      </c>
      <c r="BT72" s="31">
        <f t="shared" si="55"/>
        <v>0</v>
      </c>
      <c r="BU72" s="31">
        <f t="shared" si="56"/>
        <v>0</v>
      </c>
      <c r="BV72" s="31">
        <f t="shared" si="57"/>
        <v>0</v>
      </c>
      <c r="BW72" s="31">
        <f t="shared" si="58"/>
        <v>0</v>
      </c>
      <c r="BX72" s="31">
        <f t="shared" si="59"/>
        <v>0</v>
      </c>
      <c r="BY72" s="31">
        <f t="shared" si="60"/>
        <v>0</v>
      </c>
      <c r="BZ72" s="31">
        <f t="shared" si="61"/>
        <v>0</v>
      </c>
      <c r="CA72" s="31">
        <f t="shared" si="62"/>
        <v>0</v>
      </c>
      <c r="CB72" s="31">
        <f t="shared" si="63"/>
        <v>0</v>
      </c>
      <c r="CC72" s="31">
        <f t="shared" si="64"/>
        <v>0</v>
      </c>
      <c r="CD72" s="31">
        <f t="shared" si="65"/>
        <v>0</v>
      </c>
      <c r="CE72" s="37">
        <f t="array" ref="CE72">MIN(IF(JPRL=AI72,$AG$19:$AG$1018))</f>
        <v>0</v>
      </c>
      <c r="CF72" s="37">
        <f t="array" ref="CF72">MAX(IF(JPRL=AI72,$AG$19:$AG$1018))</f>
        <v>0</v>
      </c>
      <c r="CG72" s="36">
        <f t="shared" si="66"/>
        <v>0</v>
      </c>
      <c r="CI72" s="40">
        <f t="shared" si="67"/>
        <v>0</v>
      </c>
      <c r="CJ72" s="40">
        <f t="shared" si="4"/>
        <v>0</v>
      </c>
      <c r="CK72" s="40">
        <f t="shared" si="5"/>
        <v>0</v>
      </c>
      <c r="CL72" s="40">
        <f t="shared" si="6"/>
        <v>0</v>
      </c>
      <c r="CM72" s="40">
        <f t="shared" si="7"/>
        <v>0</v>
      </c>
      <c r="CN72" s="40">
        <f t="shared" si="8"/>
        <v>0</v>
      </c>
      <c r="CO72" s="40">
        <f t="shared" si="9"/>
        <v>0</v>
      </c>
      <c r="CP72" s="40">
        <f t="shared" si="10"/>
        <v>0</v>
      </c>
      <c r="CQ72" s="40">
        <f t="shared" si="11"/>
        <v>0</v>
      </c>
      <c r="CR72" s="40">
        <f t="shared" si="12"/>
        <v>0</v>
      </c>
      <c r="CS72" s="40">
        <f t="shared" si="13"/>
        <v>0</v>
      </c>
      <c r="CT72" s="41">
        <f t="shared" si="68"/>
        <v>0</v>
      </c>
      <c r="CU72" s="41">
        <f t="shared" si="69"/>
        <v>0</v>
      </c>
      <c r="CV72" s="41">
        <f t="shared" si="70"/>
        <v>0</v>
      </c>
      <c r="CW72" s="41">
        <f t="shared" si="71"/>
        <v>0</v>
      </c>
      <c r="CX72" s="41">
        <f t="shared" si="72"/>
        <v>0</v>
      </c>
      <c r="CY72" s="41">
        <f t="shared" si="73"/>
        <v>0</v>
      </c>
      <c r="CZ72" s="41">
        <f t="shared" si="74"/>
        <v>0</v>
      </c>
      <c r="DA72" s="41">
        <f t="shared" si="75"/>
        <v>0</v>
      </c>
      <c r="DB72" s="41">
        <f t="shared" si="76"/>
        <v>0</v>
      </c>
      <c r="DC72" s="41">
        <f t="shared" si="77"/>
        <v>0</v>
      </c>
      <c r="DD72" s="7">
        <f t="shared" si="78"/>
        <v>0</v>
      </c>
      <c r="DE72" s="7">
        <f t="shared" si="79"/>
        <v>0</v>
      </c>
      <c r="DF72" s="7">
        <f t="shared" si="80"/>
        <v>0</v>
      </c>
      <c r="DH72" s="49" t="s">
        <v>231</v>
      </c>
      <c r="DI72" s="49" t="s">
        <v>232</v>
      </c>
      <c r="DJ72" s="7">
        <f t="shared" si="81"/>
        <v>0</v>
      </c>
      <c r="DK72" s="7">
        <f t="shared" si="82"/>
        <v>0</v>
      </c>
    </row>
    <row r="73" spans="1:115" ht="26.25" customHeight="1" x14ac:dyDescent="0.25">
      <c r="A73" s="9">
        <v>55</v>
      </c>
      <c r="B73" s="24" t="str">
        <f t="shared" si="14"/>
        <v/>
      </c>
      <c r="C73" s="23"/>
      <c r="D73" s="51"/>
      <c r="E73" s="24"/>
      <c r="F73" s="24"/>
      <c r="G73" s="24"/>
      <c r="H73" s="24"/>
      <c r="I73" s="25"/>
      <c r="J73" s="24"/>
      <c r="K73" s="26"/>
      <c r="L73" s="29"/>
      <c r="M73" s="27"/>
      <c r="N73" s="28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30"/>
      <c r="Z73" s="29"/>
      <c r="AA73" s="29" t="str">
        <f t="shared" si="15"/>
        <v/>
      </c>
      <c r="AB73" s="7">
        <f t="shared" si="16"/>
        <v>0</v>
      </c>
      <c r="AC73" s="7">
        <f t="shared" si="17"/>
        <v>0</v>
      </c>
      <c r="AD73" s="7">
        <f t="shared" si="18"/>
        <v>0</v>
      </c>
      <c r="AE73" s="7">
        <f t="shared" si="19"/>
        <v>0</v>
      </c>
      <c r="AF73" s="11" t="str">
        <f t="shared" si="83"/>
        <v/>
      </c>
      <c r="AG73" s="13">
        <f t="shared" si="20"/>
        <v>0</v>
      </c>
      <c r="AH73" s="7" t="str">
        <f t="shared" si="21"/>
        <v/>
      </c>
      <c r="AI73" s="11" t="str">
        <f t="shared" si="84"/>
        <v/>
      </c>
      <c r="AJ73" s="11" t="str">
        <f t="array" ref="AJ73">IF(OR(AI73=$AI$19:AI72),"",AI73)</f>
        <v/>
      </c>
      <c r="AK73" s="11" t="str">
        <f t="shared" si="22"/>
        <v/>
      </c>
      <c r="AL73" t="str">
        <f t="array" ref="AL73">IF(OR(AK73=$AK$19:AK72),"",AK73)</f>
        <v/>
      </c>
      <c r="AM73" s="13">
        <f t="shared" si="23"/>
        <v>0</v>
      </c>
      <c r="AN73" s="13">
        <f t="shared" si="24"/>
        <v>0</v>
      </c>
      <c r="AO73" s="13">
        <f t="shared" si="25"/>
        <v>0</v>
      </c>
      <c r="AP73" s="13">
        <f t="shared" si="26"/>
        <v>0</v>
      </c>
      <c r="AQ73" s="13">
        <f t="shared" si="27"/>
        <v>0</v>
      </c>
      <c r="AR73" s="13">
        <f t="shared" si="28"/>
        <v>0</v>
      </c>
      <c r="AS73" s="13">
        <f t="shared" si="29"/>
        <v>0</v>
      </c>
      <c r="AT73" s="13">
        <f t="shared" si="30"/>
        <v>0</v>
      </c>
      <c r="AU73" s="13">
        <f t="shared" si="31"/>
        <v>0</v>
      </c>
      <c r="AV73" s="13">
        <f t="shared" si="32"/>
        <v>0</v>
      </c>
      <c r="AX73" s="13">
        <f t="shared" si="33"/>
        <v>0</v>
      </c>
      <c r="AY73" s="13">
        <f t="shared" si="34"/>
        <v>0</v>
      </c>
      <c r="AZ73" s="13">
        <f t="shared" si="35"/>
        <v>0</v>
      </c>
      <c r="BA73" s="13">
        <f t="shared" si="36"/>
        <v>0</v>
      </c>
      <c r="BB73" s="13">
        <f t="shared" si="37"/>
        <v>0</v>
      </c>
      <c r="BC73" s="13">
        <f t="shared" si="38"/>
        <v>0</v>
      </c>
      <c r="BD73" s="13">
        <f t="shared" si="39"/>
        <v>0</v>
      </c>
      <c r="BE73" s="13">
        <f t="shared" si="40"/>
        <v>0</v>
      </c>
      <c r="BF73" s="13">
        <f t="shared" si="41"/>
        <v>0</v>
      </c>
      <c r="BG73" s="13">
        <f t="shared" si="42"/>
        <v>0</v>
      </c>
      <c r="BH73" s="13">
        <f t="shared" si="43"/>
        <v>0</v>
      </c>
      <c r="BI73" s="13">
        <f t="shared" si="44"/>
        <v>0</v>
      </c>
      <c r="BJ73" s="13">
        <f t="shared" si="45"/>
        <v>0</v>
      </c>
      <c r="BK73" s="13">
        <f t="shared" si="46"/>
        <v>0</v>
      </c>
      <c r="BL73" s="13">
        <f t="shared" si="47"/>
        <v>0</v>
      </c>
      <c r="BM73" s="13">
        <f t="shared" si="48"/>
        <v>0</v>
      </c>
      <c r="BN73" s="13">
        <f t="shared" si="49"/>
        <v>0</v>
      </c>
      <c r="BO73" s="13">
        <f t="shared" si="50"/>
        <v>0</v>
      </c>
      <c r="BP73" s="13">
        <f t="shared" si="51"/>
        <v>0</v>
      </c>
      <c r="BQ73" s="13">
        <f t="shared" si="52"/>
        <v>0</v>
      </c>
      <c r="BR73" s="13">
        <f t="shared" si="53"/>
        <v>0</v>
      </c>
      <c r="BS73" s="13">
        <f t="shared" si="54"/>
        <v>0</v>
      </c>
      <c r="BT73" s="31">
        <f t="shared" si="55"/>
        <v>0</v>
      </c>
      <c r="BU73" s="31">
        <f t="shared" si="56"/>
        <v>0</v>
      </c>
      <c r="BV73" s="31">
        <f t="shared" si="57"/>
        <v>0</v>
      </c>
      <c r="BW73" s="31">
        <f t="shared" si="58"/>
        <v>0</v>
      </c>
      <c r="BX73" s="31">
        <f t="shared" si="59"/>
        <v>0</v>
      </c>
      <c r="BY73" s="31">
        <f t="shared" si="60"/>
        <v>0</v>
      </c>
      <c r="BZ73" s="31">
        <f t="shared" si="61"/>
        <v>0</v>
      </c>
      <c r="CA73" s="31">
        <f t="shared" si="62"/>
        <v>0</v>
      </c>
      <c r="CB73" s="31">
        <f t="shared" si="63"/>
        <v>0</v>
      </c>
      <c r="CC73" s="31">
        <f t="shared" si="64"/>
        <v>0</v>
      </c>
      <c r="CD73" s="31">
        <f t="shared" si="65"/>
        <v>0</v>
      </c>
      <c r="CE73" s="37">
        <f t="array" ref="CE73">MIN(IF(JPRL=AI73,$AG$19:$AG$1018))</f>
        <v>0</v>
      </c>
      <c r="CF73" s="37">
        <f t="array" ref="CF73">MAX(IF(JPRL=AI73,$AG$19:$AG$1018))</f>
        <v>0</v>
      </c>
      <c r="CG73" s="36">
        <f t="shared" si="66"/>
        <v>0</v>
      </c>
      <c r="CI73" s="40">
        <f t="shared" si="67"/>
        <v>0</v>
      </c>
      <c r="CJ73" s="40">
        <f t="shared" si="4"/>
        <v>0</v>
      </c>
      <c r="CK73" s="40">
        <f t="shared" si="5"/>
        <v>0</v>
      </c>
      <c r="CL73" s="40">
        <f t="shared" si="6"/>
        <v>0</v>
      </c>
      <c r="CM73" s="40">
        <f t="shared" si="7"/>
        <v>0</v>
      </c>
      <c r="CN73" s="40">
        <f t="shared" si="8"/>
        <v>0</v>
      </c>
      <c r="CO73" s="40">
        <f t="shared" si="9"/>
        <v>0</v>
      </c>
      <c r="CP73" s="40">
        <f t="shared" si="10"/>
        <v>0</v>
      </c>
      <c r="CQ73" s="40">
        <f t="shared" si="11"/>
        <v>0</v>
      </c>
      <c r="CR73" s="40">
        <f t="shared" si="12"/>
        <v>0</v>
      </c>
      <c r="CS73" s="40">
        <f t="shared" si="13"/>
        <v>0</v>
      </c>
      <c r="CT73" s="41">
        <f t="shared" si="68"/>
        <v>0</v>
      </c>
      <c r="CU73" s="41">
        <f t="shared" si="69"/>
        <v>0</v>
      </c>
      <c r="CV73" s="41">
        <f t="shared" si="70"/>
        <v>0</v>
      </c>
      <c r="CW73" s="41">
        <f t="shared" si="71"/>
        <v>0</v>
      </c>
      <c r="CX73" s="41">
        <f t="shared" si="72"/>
        <v>0</v>
      </c>
      <c r="CY73" s="41">
        <f t="shared" si="73"/>
        <v>0</v>
      </c>
      <c r="CZ73" s="41">
        <f t="shared" si="74"/>
        <v>0</v>
      </c>
      <c r="DA73" s="41">
        <f t="shared" si="75"/>
        <v>0</v>
      </c>
      <c r="DB73" s="41">
        <f t="shared" si="76"/>
        <v>0</v>
      </c>
      <c r="DC73" s="41">
        <f t="shared" si="77"/>
        <v>0</v>
      </c>
      <c r="DD73" s="7">
        <f t="shared" si="78"/>
        <v>0</v>
      </c>
      <c r="DE73" s="7">
        <f t="shared" si="79"/>
        <v>0</v>
      </c>
      <c r="DF73" s="7">
        <f t="shared" si="80"/>
        <v>0</v>
      </c>
      <c r="DH73" s="49" t="s">
        <v>233</v>
      </c>
      <c r="DI73" s="49" t="s">
        <v>234</v>
      </c>
      <c r="DJ73" s="7">
        <f t="shared" si="81"/>
        <v>0</v>
      </c>
      <c r="DK73" s="7">
        <f t="shared" si="82"/>
        <v>0</v>
      </c>
    </row>
    <row r="74" spans="1:115" ht="26.25" customHeight="1" x14ac:dyDescent="0.25">
      <c r="A74" s="9">
        <v>56</v>
      </c>
      <c r="B74" s="24" t="str">
        <f t="shared" si="14"/>
        <v/>
      </c>
      <c r="C74" s="23"/>
      <c r="D74" s="51"/>
      <c r="E74" s="24"/>
      <c r="F74" s="24"/>
      <c r="G74" s="24"/>
      <c r="H74" s="24"/>
      <c r="I74" s="25"/>
      <c r="J74" s="24"/>
      <c r="K74" s="26"/>
      <c r="L74" s="29"/>
      <c r="M74" s="27"/>
      <c r="N74" s="28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30"/>
      <c r="Z74" s="29"/>
      <c r="AA74" s="29" t="str">
        <f t="shared" si="15"/>
        <v/>
      </c>
      <c r="AB74" s="7">
        <f t="shared" si="16"/>
        <v>0</v>
      </c>
      <c r="AC74" s="7">
        <f t="shared" si="17"/>
        <v>0</v>
      </c>
      <c r="AD74" s="7">
        <f t="shared" si="18"/>
        <v>0</v>
      </c>
      <c r="AE74" s="7">
        <f t="shared" si="19"/>
        <v>0</v>
      </c>
      <c r="AF74" s="11" t="str">
        <f t="shared" si="83"/>
        <v/>
      </c>
      <c r="AG74" s="13">
        <f t="shared" si="20"/>
        <v>0</v>
      </c>
      <c r="AH74" s="7" t="str">
        <f t="shared" si="21"/>
        <v/>
      </c>
      <c r="AI74" s="11" t="str">
        <f t="shared" si="84"/>
        <v/>
      </c>
      <c r="AJ74" s="11" t="str">
        <f t="array" ref="AJ74">IF(OR(AI74=$AI$19:AI73),"",AI74)</f>
        <v/>
      </c>
      <c r="AK74" s="11" t="str">
        <f t="shared" si="22"/>
        <v/>
      </c>
      <c r="AL74" t="str">
        <f t="array" ref="AL74">IF(OR(AK74=$AK$19:AK73),"",AK74)</f>
        <v/>
      </c>
      <c r="AM74" s="13">
        <f t="shared" si="23"/>
        <v>0</v>
      </c>
      <c r="AN74" s="13">
        <f t="shared" si="24"/>
        <v>0</v>
      </c>
      <c r="AO74" s="13">
        <f t="shared" si="25"/>
        <v>0</v>
      </c>
      <c r="AP74" s="13">
        <f t="shared" si="26"/>
        <v>0</v>
      </c>
      <c r="AQ74" s="13">
        <f t="shared" si="27"/>
        <v>0</v>
      </c>
      <c r="AR74" s="13">
        <f t="shared" si="28"/>
        <v>0</v>
      </c>
      <c r="AS74" s="13">
        <f t="shared" si="29"/>
        <v>0</v>
      </c>
      <c r="AT74" s="13">
        <f t="shared" si="30"/>
        <v>0</v>
      </c>
      <c r="AU74" s="13">
        <f t="shared" si="31"/>
        <v>0</v>
      </c>
      <c r="AV74" s="13">
        <f t="shared" si="32"/>
        <v>0</v>
      </c>
      <c r="AX74" s="13">
        <f t="shared" si="33"/>
        <v>0</v>
      </c>
      <c r="AY74" s="13">
        <f t="shared" si="34"/>
        <v>0</v>
      </c>
      <c r="AZ74" s="13">
        <f t="shared" si="35"/>
        <v>0</v>
      </c>
      <c r="BA74" s="13">
        <f t="shared" si="36"/>
        <v>0</v>
      </c>
      <c r="BB74" s="13">
        <f t="shared" si="37"/>
        <v>0</v>
      </c>
      <c r="BC74" s="13">
        <f t="shared" si="38"/>
        <v>0</v>
      </c>
      <c r="BD74" s="13">
        <f t="shared" si="39"/>
        <v>0</v>
      </c>
      <c r="BE74" s="13">
        <f t="shared" si="40"/>
        <v>0</v>
      </c>
      <c r="BF74" s="13">
        <f t="shared" si="41"/>
        <v>0</v>
      </c>
      <c r="BG74" s="13">
        <f t="shared" si="42"/>
        <v>0</v>
      </c>
      <c r="BH74" s="13">
        <f t="shared" si="43"/>
        <v>0</v>
      </c>
      <c r="BI74" s="13">
        <f t="shared" si="44"/>
        <v>0</v>
      </c>
      <c r="BJ74" s="13">
        <f t="shared" si="45"/>
        <v>0</v>
      </c>
      <c r="BK74" s="13">
        <f t="shared" si="46"/>
        <v>0</v>
      </c>
      <c r="BL74" s="13">
        <f t="shared" si="47"/>
        <v>0</v>
      </c>
      <c r="BM74" s="13">
        <f t="shared" si="48"/>
        <v>0</v>
      </c>
      <c r="BN74" s="13">
        <f t="shared" si="49"/>
        <v>0</v>
      </c>
      <c r="BO74" s="13">
        <f t="shared" si="50"/>
        <v>0</v>
      </c>
      <c r="BP74" s="13">
        <f t="shared" si="51"/>
        <v>0</v>
      </c>
      <c r="BQ74" s="13">
        <f t="shared" si="52"/>
        <v>0</v>
      </c>
      <c r="BR74" s="13">
        <f t="shared" si="53"/>
        <v>0</v>
      </c>
      <c r="BS74" s="13">
        <f t="shared" si="54"/>
        <v>0</v>
      </c>
      <c r="BT74" s="31">
        <f t="shared" si="55"/>
        <v>0</v>
      </c>
      <c r="BU74" s="31">
        <f t="shared" si="56"/>
        <v>0</v>
      </c>
      <c r="BV74" s="31">
        <f t="shared" si="57"/>
        <v>0</v>
      </c>
      <c r="BW74" s="31">
        <f t="shared" si="58"/>
        <v>0</v>
      </c>
      <c r="BX74" s="31">
        <f t="shared" si="59"/>
        <v>0</v>
      </c>
      <c r="BY74" s="31">
        <f t="shared" si="60"/>
        <v>0</v>
      </c>
      <c r="BZ74" s="31">
        <f t="shared" si="61"/>
        <v>0</v>
      </c>
      <c r="CA74" s="31">
        <f t="shared" si="62"/>
        <v>0</v>
      </c>
      <c r="CB74" s="31">
        <f t="shared" si="63"/>
        <v>0</v>
      </c>
      <c r="CC74" s="31">
        <f t="shared" si="64"/>
        <v>0</v>
      </c>
      <c r="CD74" s="31">
        <f t="shared" si="65"/>
        <v>0</v>
      </c>
      <c r="CE74" s="37">
        <f t="array" ref="CE74">MIN(IF(JPRL=AI74,$AG$19:$AG$1018))</f>
        <v>0</v>
      </c>
      <c r="CF74" s="37">
        <f t="array" ref="CF74">MAX(IF(JPRL=AI74,$AG$19:$AG$1018))</f>
        <v>0</v>
      </c>
      <c r="CG74" s="36">
        <f t="shared" si="66"/>
        <v>0</v>
      </c>
      <c r="CI74" s="40">
        <f t="shared" si="67"/>
        <v>0</v>
      </c>
      <c r="CJ74" s="40">
        <f t="shared" si="4"/>
        <v>0</v>
      </c>
      <c r="CK74" s="40">
        <f t="shared" si="5"/>
        <v>0</v>
      </c>
      <c r="CL74" s="40">
        <f t="shared" si="6"/>
        <v>0</v>
      </c>
      <c r="CM74" s="40">
        <f t="shared" si="7"/>
        <v>0</v>
      </c>
      <c r="CN74" s="40">
        <f t="shared" si="8"/>
        <v>0</v>
      </c>
      <c r="CO74" s="40">
        <f t="shared" si="9"/>
        <v>0</v>
      </c>
      <c r="CP74" s="40">
        <f t="shared" si="10"/>
        <v>0</v>
      </c>
      <c r="CQ74" s="40">
        <f t="shared" si="11"/>
        <v>0</v>
      </c>
      <c r="CR74" s="40">
        <f t="shared" si="12"/>
        <v>0</v>
      </c>
      <c r="CS74" s="40">
        <f t="shared" si="13"/>
        <v>0</v>
      </c>
      <c r="CT74" s="41">
        <f t="shared" si="68"/>
        <v>0</v>
      </c>
      <c r="CU74" s="41">
        <f t="shared" si="69"/>
        <v>0</v>
      </c>
      <c r="CV74" s="41">
        <f t="shared" si="70"/>
        <v>0</v>
      </c>
      <c r="CW74" s="41">
        <f t="shared" si="71"/>
        <v>0</v>
      </c>
      <c r="CX74" s="41">
        <f t="shared" si="72"/>
        <v>0</v>
      </c>
      <c r="CY74" s="41">
        <f t="shared" si="73"/>
        <v>0</v>
      </c>
      <c r="CZ74" s="41">
        <f t="shared" si="74"/>
        <v>0</v>
      </c>
      <c r="DA74" s="41">
        <f t="shared" si="75"/>
        <v>0</v>
      </c>
      <c r="DB74" s="41">
        <f t="shared" si="76"/>
        <v>0</v>
      </c>
      <c r="DC74" s="41">
        <f t="shared" si="77"/>
        <v>0</v>
      </c>
      <c r="DD74" s="7">
        <f t="shared" si="78"/>
        <v>0</v>
      </c>
      <c r="DE74" s="7">
        <f t="shared" si="79"/>
        <v>0</v>
      </c>
      <c r="DF74" s="7">
        <f t="shared" si="80"/>
        <v>0</v>
      </c>
      <c r="DH74" s="49" t="s">
        <v>235</v>
      </c>
      <c r="DI74" s="49" t="s">
        <v>236</v>
      </c>
      <c r="DJ74" s="7">
        <f t="shared" si="81"/>
        <v>0</v>
      </c>
      <c r="DK74" s="7">
        <f t="shared" si="82"/>
        <v>0</v>
      </c>
    </row>
    <row r="75" spans="1:115" ht="26.25" customHeight="1" x14ac:dyDescent="0.25">
      <c r="A75" s="9">
        <v>57</v>
      </c>
      <c r="B75" s="24" t="str">
        <f t="shared" si="14"/>
        <v/>
      </c>
      <c r="C75" s="23"/>
      <c r="D75" s="51"/>
      <c r="E75" s="24"/>
      <c r="F75" s="24"/>
      <c r="G75" s="24"/>
      <c r="H75" s="24"/>
      <c r="I75" s="25"/>
      <c r="J75" s="24"/>
      <c r="K75" s="26"/>
      <c r="L75" s="29"/>
      <c r="M75" s="27"/>
      <c r="N75" s="28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30"/>
      <c r="Z75" s="29"/>
      <c r="AA75" s="29" t="str">
        <f t="shared" si="15"/>
        <v/>
      </c>
      <c r="AB75" s="7">
        <f t="shared" si="16"/>
        <v>0</v>
      </c>
      <c r="AC75" s="7">
        <f t="shared" si="17"/>
        <v>0</v>
      </c>
      <c r="AD75" s="7">
        <f t="shared" si="18"/>
        <v>0</v>
      </c>
      <c r="AE75" s="7">
        <f t="shared" si="19"/>
        <v>0</v>
      </c>
      <c r="AF75" s="11" t="str">
        <f t="shared" si="83"/>
        <v/>
      </c>
      <c r="AG75" s="13">
        <f t="shared" si="20"/>
        <v>0</v>
      </c>
      <c r="AH75" s="7" t="str">
        <f t="shared" si="21"/>
        <v/>
      </c>
      <c r="AI75" s="11" t="str">
        <f t="shared" si="84"/>
        <v/>
      </c>
      <c r="AJ75" s="11" t="str">
        <f t="array" ref="AJ75">IF(OR(AI75=$AI$19:AI74),"",AI75)</f>
        <v/>
      </c>
      <c r="AK75" s="11" t="str">
        <f t="shared" si="22"/>
        <v/>
      </c>
      <c r="AL75" t="str">
        <f t="array" ref="AL75">IF(OR(AK75=$AK$19:AK74),"",AK75)</f>
        <v/>
      </c>
      <c r="AM75" s="13">
        <f t="shared" si="23"/>
        <v>0</v>
      </c>
      <c r="AN75" s="13">
        <f t="shared" si="24"/>
        <v>0</v>
      </c>
      <c r="AO75" s="13">
        <f t="shared" si="25"/>
        <v>0</v>
      </c>
      <c r="AP75" s="13">
        <f t="shared" si="26"/>
        <v>0</v>
      </c>
      <c r="AQ75" s="13">
        <f t="shared" si="27"/>
        <v>0</v>
      </c>
      <c r="AR75" s="13">
        <f t="shared" si="28"/>
        <v>0</v>
      </c>
      <c r="AS75" s="13">
        <f t="shared" si="29"/>
        <v>0</v>
      </c>
      <c r="AT75" s="13">
        <f t="shared" si="30"/>
        <v>0</v>
      </c>
      <c r="AU75" s="13">
        <f t="shared" si="31"/>
        <v>0</v>
      </c>
      <c r="AV75" s="13">
        <f t="shared" si="32"/>
        <v>0</v>
      </c>
      <c r="AX75" s="13">
        <f t="shared" si="33"/>
        <v>0</v>
      </c>
      <c r="AY75" s="13">
        <f t="shared" si="34"/>
        <v>0</v>
      </c>
      <c r="AZ75" s="13">
        <f t="shared" si="35"/>
        <v>0</v>
      </c>
      <c r="BA75" s="13">
        <f t="shared" si="36"/>
        <v>0</v>
      </c>
      <c r="BB75" s="13">
        <f t="shared" si="37"/>
        <v>0</v>
      </c>
      <c r="BC75" s="13">
        <f t="shared" si="38"/>
        <v>0</v>
      </c>
      <c r="BD75" s="13">
        <f t="shared" si="39"/>
        <v>0</v>
      </c>
      <c r="BE75" s="13">
        <f t="shared" si="40"/>
        <v>0</v>
      </c>
      <c r="BF75" s="13">
        <f t="shared" si="41"/>
        <v>0</v>
      </c>
      <c r="BG75" s="13">
        <f t="shared" si="42"/>
        <v>0</v>
      </c>
      <c r="BH75" s="13">
        <f t="shared" si="43"/>
        <v>0</v>
      </c>
      <c r="BI75" s="13">
        <f t="shared" si="44"/>
        <v>0</v>
      </c>
      <c r="BJ75" s="13">
        <f t="shared" si="45"/>
        <v>0</v>
      </c>
      <c r="BK75" s="13">
        <f t="shared" si="46"/>
        <v>0</v>
      </c>
      <c r="BL75" s="13">
        <f t="shared" si="47"/>
        <v>0</v>
      </c>
      <c r="BM75" s="13">
        <f t="shared" si="48"/>
        <v>0</v>
      </c>
      <c r="BN75" s="13">
        <f t="shared" si="49"/>
        <v>0</v>
      </c>
      <c r="BO75" s="13">
        <f t="shared" si="50"/>
        <v>0</v>
      </c>
      <c r="BP75" s="13">
        <f t="shared" si="51"/>
        <v>0</v>
      </c>
      <c r="BQ75" s="13">
        <f t="shared" si="52"/>
        <v>0</v>
      </c>
      <c r="BR75" s="13">
        <f t="shared" si="53"/>
        <v>0</v>
      </c>
      <c r="BS75" s="13">
        <f t="shared" si="54"/>
        <v>0</v>
      </c>
      <c r="BT75" s="31">
        <f t="shared" si="55"/>
        <v>0</v>
      </c>
      <c r="BU75" s="31">
        <f t="shared" si="56"/>
        <v>0</v>
      </c>
      <c r="BV75" s="31">
        <f t="shared" si="57"/>
        <v>0</v>
      </c>
      <c r="BW75" s="31">
        <f t="shared" si="58"/>
        <v>0</v>
      </c>
      <c r="BX75" s="31">
        <f t="shared" si="59"/>
        <v>0</v>
      </c>
      <c r="BY75" s="31">
        <f t="shared" si="60"/>
        <v>0</v>
      </c>
      <c r="BZ75" s="31">
        <f t="shared" si="61"/>
        <v>0</v>
      </c>
      <c r="CA75" s="31">
        <f t="shared" si="62"/>
        <v>0</v>
      </c>
      <c r="CB75" s="31">
        <f t="shared" si="63"/>
        <v>0</v>
      </c>
      <c r="CC75" s="31">
        <f t="shared" si="64"/>
        <v>0</v>
      </c>
      <c r="CD75" s="31">
        <f t="shared" si="65"/>
        <v>0</v>
      </c>
      <c r="CE75" s="37">
        <f t="array" ref="CE75">MIN(IF(JPRL=AI75,$AG$19:$AG$1018))</f>
        <v>0</v>
      </c>
      <c r="CF75" s="37">
        <f t="array" ref="CF75">MAX(IF(JPRL=AI75,$AG$19:$AG$1018))</f>
        <v>0</v>
      </c>
      <c r="CG75" s="36">
        <f t="shared" si="66"/>
        <v>0</v>
      </c>
      <c r="CI75" s="40">
        <f t="shared" si="67"/>
        <v>0</v>
      </c>
      <c r="CJ75" s="40">
        <f t="shared" si="4"/>
        <v>0</v>
      </c>
      <c r="CK75" s="40">
        <f t="shared" si="5"/>
        <v>0</v>
      </c>
      <c r="CL75" s="40">
        <f t="shared" si="6"/>
        <v>0</v>
      </c>
      <c r="CM75" s="40">
        <f t="shared" si="7"/>
        <v>0</v>
      </c>
      <c r="CN75" s="40">
        <f t="shared" si="8"/>
        <v>0</v>
      </c>
      <c r="CO75" s="40">
        <f t="shared" si="9"/>
        <v>0</v>
      </c>
      <c r="CP75" s="40">
        <f t="shared" si="10"/>
        <v>0</v>
      </c>
      <c r="CQ75" s="40">
        <f t="shared" si="11"/>
        <v>0</v>
      </c>
      <c r="CR75" s="40">
        <f t="shared" si="12"/>
        <v>0</v>
      </c>
      <c r="CS75" s="40">
        <f t="shared" si="13"/>
        <v>0</v>
      </c>
      <c r="CT75" s="41">
        <f t="shared" si="68"/>
        <v>0</v>
      </c>
      <c r="CU75" s="41">
        <f t="shared" si="69"/>
        <v>0</v>
      </c>
      <c r="CV75" s="41">
        <f t="shared" si="70"/>
        <v>0</v>
      </c>
      <c r="CW75" s="41">
        <f t="shared" si="71"/>
        <v>0</v>
      </c>
      <c r="CX75" s="41">
        <f t="shared" si="72"/>
        <v>0</v>
      </c>
      <c r="CY75" s="41">
        <f t="shared" si="73"/>
        <v>0</v>
      </c>
      <c r="CZ75" s="41">
        <f t="shared" si="74"/>
        <v>0</v>
      </c>
      <c r="DA75" s="41">
        <f t="shared" si="75"/>
        <v>0</v>
      </c>
      <c r="DB75" s="41">
        <f t="shared" si="76"/>
        <v>0</v>
      </c>
      <c r="DC75" s="41">
        <f t="shared" si="77"/>
        <v>0</v>
      </c>
      <c r="DD75" s="7">
        <f t="shared" si="78"/>
        <v>0</v>
      </c>
      <c r="DE75" s="7">
        <f t="shared" si="79"/>
        <v>0</v>
      </c>
      <c r="DF75" s="7">
        <f t="shared" si="80"/>
        <v>0</v>
      </c>
      <c r="DH75" s="49" t="s">
        <v>237</v>
      </c>
      <c r="DI75" s="49" t="s">
        <v>238</v>
      </c>
      <c r="DJ75" s="7">
        <f t="shared" si="81"/>
        <v>0</v>
      </c>
      <c r="DK75" s="7">
        <f t="shared" si="82"/>
        <v>0</v>
      </c>
    </row>
    <row r="76" spans="1:115" ht="26.25" customHeight="1" x14ac:dyDescent="0.25">
      <c r="A76" s="9">
        <v>58</v>
      </c>
      <c r="B76" s="24" t="str">
        <f t="shared" si="14"/>
        <v/>
      </c>
      <c r="C76" s="23"/>
      <c r="D76" s="51"/>
      <c r="E76" s="24"/>
      <c r="F76" s="24"/>
      <c r="G76" s="24"/>
      <c r="H76" s="24"/>
      <c r="I76" s="25"/>
      <c r="J76" s="24"/>
      <c r="K76" s="26"/>
      <c r="L76" s="29"/>
      <c r="M76" s="27"/>
      <c r="N76" s="28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30"/>
      <c r="Z76" s="29"/>
      <c r="AA76" s="29" t="str">
        <f t="shared" si="15"/>
        <v/>
      </c>
      <c r="AB76" s="7">
        <f t="shared" si="16"/>
        <v>0</v>
      </c>
      <c r="AC76" s="7">
        <f t="shared" si="17"/>
        <v>0</v>
      </c>
      <c r="AD76" s="7">
        <f t="shared" si="18"/>
        <v>0</v>
      </c>
      <c r="AE76" s="7">
        <f t="shared" si="19"/>
        <v>0</v>
      </c>
      <c r="AF76" s="11" t="str">
        <f t="shared" si="83"/>
        <v/>
      </c>
      <c r="AG76" s="13">
        <f t="shared" si="20"/>
        <v>0</v>
      </c>
      <c r="AH76" s="7" t="str">
        <f t="shared" si="21"/>
        <v/>
      </c>
      <c r="AI76" s="11" t="str">
        <f t="shared" si="84"/>
        <v/>
      </c>
      <c r="AJ76" s="11" t="str">
        <f t="array" ref="AJ76">IF(OR(AI76=$AI$19:AI75),"",AI76)</f>
        <v/>
      </c>
      <c r="AK76" s="11" t="str">
        <f t="shared" si="22"/>
        <v/>
      </c>
      <c r="AL76" t="str">
        <f t="array" ref="AL76">IF(OR(AK76=$AK$19:AK75),"",AK76)</f>
        <v/>
      </c>
      <c r="AM76" s="13">
        <f t="shared" si="23"/>
        <v>0</v>
      </c>
      <c r="AN76" s="13">
        <f t="shared" si="24"/>
        <v>0</v>
      </c>
      <c r="AO76" s="13">
        <f t="shared" si="25"/>
        <v>0</v>
      </c>
      <c r="AP76" s="13">
        <f t="shared" si="26"/>
        <v>0</v>
      </c>
      <c r="AQ76" s="13">
        <f t="shared" si="27"/>
        <v>0</v>
      </c>
      <c r="AR76" s="13">
        <f t="shared" si="28"/>
        <v>0</v>
      </c>
      <c r="AS76" s="13">
        <f t="shared" si="29"/>
        <v>0</v>
      </c>
      <c r="AT76" s="13">
        <f t="shared" si="30"/>
        <v>0</v>
      </c>
      <c r="AU76" s="13">
        <f t="shared" si="31"/>
        <v>0</v>
      </c>
      <c r="AV76" s="13">
        <f t="shared" si="32"/>
        <v>0</v>
      </c>
      <c r="AX76" s="13">
        <f t="shared" si="33"/>
        <v>0</v>
      </c>
      <c r="AY76" s="13">
        <f t="shared" si="34"/>
        <v>0</v>
      </c>
      <c r="AZ76" s="13">
        <f t="shared" si="35"/>
        <v>0</v>
      </c>
      <c r="BA76" s="13">
        <f t="shared" si="36"/>
        <v>0</v>
      </c>
      <c r="BB76" s="13">
        <f t="shared" si="37"/>
        <v>0</v>
      </c>
      <c r="BC76" s="13">
        <f t="shared" si="38"/>
        <v>0</v>
      </c>
      <c r="BD76" s="13">
        <f t="shared" si="39"/>
        <v>0</v>
      </c>
      <c r="BE76" s="13">
        <f t="shared" si="40"/>
        <v>0</v>
      </c>
      <c r="BF76" s="13">
        <f t="shared" si="41"/>
        <v>0</v>
      </c>
      <c r="BG76" s="13">
        <f t="shared" si="42"/>
        <v>0</v>
      </c>
      <c r="BH76" s="13">
        <f t="shared" si="43"/>
        <v>0</v>
      </c>
      <c r="BI76" s="13">
        <f t="shared" si="44"/>
        <v>0</v>
      </c>
      <c r="BJ76" s="13">
        <f t="shared" si="45"/>
        <v>0</v>
      </c>
      <c r="BK76" s="13">
        <f t="shared" si="46"/>
        <v>0</v>
      </c>
      <c r="BL76" s="13">
        <f t="shared" si="47"/>
        <v>0</v>
      </c>
      <c r="BM76" s="13">
        <f t="shared" si="48"/>
        <v>0</v>
      </c>
      <c r="BN76" s="13">
        <f t="shared" si="49"/>
        <v>0</v>
      </c>
      <c r="BO76" s="13">
        <f t="shared" si="50"/>
        <v>0</v>
      </c>
      <c r="BP76" s="13">
        <f t="shared" si="51"/>
        <v>0</v>
      </c>
      <c r="BQ76" s="13">
        <f t="shared" si="52"/>
        <v>0</v>
      </c>
      <c r="BR76" s="13">
        <f t="shared" si="53"/>
        <v>0</v>
      </c>
      <c r="BS76" s="13">
        <f t="shared" si="54"/>
        <v>0</v>
      </c>
      <c r="BT76" s="31">
        <f t="shared" si="55"/>
        <v>0</v>
      </c>
      <c r="BU76" s="31">
        <f t="shared" si="56"/>
        <v>0</v>
      </c>
      <c r="BV76" s="31">
        <f t="shared" si="57"/>
        <v>0</v>
      </c>
      <c r="BW76" s="31">
        <f t="shared" si="58"/>
        <v>0</v>
      </c>
      <c r="BX76" s="31">
        <f t="shared" si="59"/>
        <v>0</v>
      </c>
      <c r="BY76" s="31">
        <f t="shared" si="60"/>
        <v>0</v>
      </c>
      <c r="BZ76" s="31">
        <f t="shared" si="61"/>
        <v>0</v>
      </c>
      <c r="CA76" s="31">
        <f t="shared" si="62"/>
        <v>0</v>
      </c>
      <c r="CB76" s="31">
        <f t="shared" si="63"/>
        <v>0</v>
      </c>
      <c r="CC76" s="31">
        <f t="shared" si="64"/>
        <v>0</v>
      </c>
      <c r="CD76" s="31">
        <f t="shared" si="65"/>
        <v>0</v>
      </c>
      <c r="CE76" s="37">
        <f t="array" ref="CE76">MIN(IF(JPRL=AI76,$AG$19:$AG$1018))</f>
        <v>0</v>
      </c>
      <c r="CF76" s="37">
        <f t="array" ref="CF76">MAX(IF(JPRL=AI76,$AG$19:$AG$1018))</f>
        <v>0</v>
      </c>
      <c r="CG76" s="36">
        <f t="shared" si="66"/>
        <v>0</v>
      </c>
      <c r="CI76" s="40">
        <f t="shared" si="67"/>
        <v>0</v>
      </c>
      <c r="CJ76" s="40">
        <f t="shared" si="4"/>
        <v>0</v>
      </c>
      <c r="CK76" s="40">
        <f t="shared" si="5"/>
        <v>0</v>
      </c>
      <c r="CL76" s="40">
        <f t="shared" si="6"/>
        <v>0</v>
      </c>
      <c r="CM76" s="40">
        <f t="shared" si="7"/>
        <v>0</v>
      </c>
      <c r="CN76" s="40">
        <f t="shared" si="8"/>
        <v>0</v>
      </c>
      <c r="CO76" s="40">
        <f t="shared" si="9"/>
        <v>0</v>
      </c>
      <c r="CP76" s="40">
        <f t="shared" si="10"/>
        <v>0</v>
      </c>
      <c r="CQ76" s="40">
        <f t="shared" si="11"/>
        <v>0</v>
      </c>
      <c r="CR76" s="40">
        <f t="shared" si="12"/>
        <v>0</v>
      </c>
      <c r="CS76" s="40">
        <f t="shared" si="13"/>
        <v>0</v>
      </c>
      <c r="CT76" s="41">
        <f t="shared" si="68"/>
        <v>0</v>
      </c>
      <c r="CU76" s="41">
        <f t="shared" si="69"/>
        <v>0</v>
      </c>
      <c r="CV76" s="41">
        <f t="shared" si="70"/>
        <v>0</v>
      </c>
      <c r="CW76" s="41">
        <f t="shared" si="71"/>
        <v>0</v>
      </c>
      <c r="CX76" s="41">
        <f t="shared" si="72"/>
        <v>0</v>
      </c>
      <c r="CY76" s="41">
        <f t="shared" si="73"/>
        <v>0</v>
      </c>
      <c r="CZ76" s="41">
        <f t="shared" si="74"/>
        <v>0</v>
      </c>
      <c r="DA76" s="41">
        <f t="shared" si="75"/>
        <v>0</v>
      </c>
      <c r="DB76" s="41">
        <f t="shared" si="76"/>
        <v>0</v>
      </c>
      <c r="DC76" s="41">
        <f t="shared" si="77"/>
        <v>0</v>
      </c>
      <c r="DD76" s="7">
        <f t="shared" si="78"/>
        <v>0</v>
      </c>
      <c r="DE76" s="7">
        <f t="shared" si="79"/>
        <v>0</v>
      </c>
      <c r="DF76" s="7">
        <f t="shared" si="80"/>
        <v>0</v>
      </c>
      <c r="DH76" s="49" t="s">
        <v>239</v>
      </c>
      <c r="DI76" s="49" t="s">
        <v>240</v>
      </c>
      <c r="DJ76" s="7">
        <f t="shared" si="81"/>
        <v>0</v>
      </c>
      <c r="DK76" s="7">
        <f t="shared" si="82"/>
        <v>0</v>
      </c>
    </row>
    <row r="77" spans="1:115" ht="26.25" customHeight="1" x14ac:dyDescent="0.25">
      <c r="A77" s="9">
        <v>59</v>
      </c>
      <c r="B77" s="24" t="str">
        <f t="shared" si="14"/>
        <v/>
      </c>
      <c r="C77" s="23"/>
      <c r="D77" s="51"/>
      <c r="E77" s="24"/>
      <c r="F77" s="24"/>
      <c r="G77" s="24"/>
      <c r="H77" s="24"/>
      <c r="I77" s="25"/>
      <c r="J77" s="24"/>
      <c r="K77" s="26"/>
      <c r="L77" s="29"/>
      <c r="M77" s="27"/>
      <c r="N77" s="28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30"/>
      <c r="Z77" s="29"/>
      <c r="AA77" s="29" t="str">
        <f t="shared" si="15"/>
        <v/>
      </c>
      <c r="AB77" s="7">
        <f t="shared" si="16"/>
        <v>0</v>
      </c>
      <c r="AC77" s="7">
        <f t="shared" si="17"/>
        <v>0</v>
      </c>
      <c r="AD77" s="7">
        <f t="shared" si="18"/>
        <v>0</v>
      </c>
      <c r="AE77" s="7">
        <f t="shared" si="19"/>
        <v>0</v>
      </c>
      <c r="AF77" s="11" t="str">
        <f t="shared" si="83"/>
        <v/>
      </c>
      <c r="AG77" s="13">
        <f t="shared" si="20"/>
        <v>0</v>
      </c>
      <c r="AH77" s="7" t="str">
        <f t="shared" si="21"/>
        <v/>
      </c>
      <c r="AI77" s="11" t="str">
        <f t="shared" si="84"/>
        <v/>
      </c>
      <c r="AJ77" s="11" t="str">
        <f t="array" ref="AJ77">IF(OR(AI77=$AI$19:AI76),"",AI77)</f>
        <v/>
      </c>
      <c r="AK77" s="11" t="str">
        <f t="shared" si="22"/>
        <v/>
      </c>
      <c r="AL77" t="str">
        <f t="array" ref="AL77">IF(OR(AK77=$AK$19:AK76),"",AK77)</f>
        <v/>
      </c>
      <c r="AM77" s="13">
        <f t="shared" si="23"/>
        <v>0</v>
      </c>
      <c r="AN77" s="13">
        <f t="shared" si="24"/>
        <v>0</v>
      </c>
      <c r="AO77" s="13">
        <f t="shared" si="25"/>
        <v>0</v>
      </c>
      <c r="AP77" s="13">
        <f t="shared" si="26"/>
        <v>0</v>
      </c>
      <c r="AQ77" s="13">
        <f t="shared" si="27"/>
        <v>0</v>
      </c>
      <c r="AR77" s="13">
        <f t="shared" si="28"/>
        <v>0</v>
      </c>
      <c r="AS77" s="13">
        <f t="shared" si="29"/>
        <v>0</v>
      </c>
      <c r="AT77" s="13">
        <f t="shared" si="30"/>
        <v>0</v>
      </c>
      <c r="AU77" s="13">
        <f t="shared" si="31"/>
        <v>0</v>
      </c>
      <c r="AV77" s="13">
        <f t="shared" si="32"/>
        <v>0</v>
      </c>
      <c r="AX77" s="13">
        <f t="shared" si="33"/>
        <v>0</v>
      </c>
      <c r="AY77" s="13">
        <f t="shared" si="34"/>
        <v>0</v>
      </c>
      <c r="AZ77" s="13">
        <f t="shared" si="35"/>
        <v>0</v>
      </c>
      <c r="BA77" s="13">
        <f t="shared" si="36"/>
        <v>0</v>
      </c>
      <c r="BB77" s="13">
        <f t="shared" si="37"/>
        <v>0</v>
      </c>
      <c r="BC77" s="13">
        <f t="shared" si="38"/>
        <v>0</v>
      </c>
      <c r="BD77" s="13">
        <f t="shared" si="39"/>
        <v>0</v>
      </c>
      <c r="BE77" s="13">
        <f t="shared" si="40"/>
        <v>0</v>
      </c>
      <c r="BF77" s="13">
        <f t="shared" si="41"/>
        <v>0</v>
      </c>
      <c r="BG77" s="13">
        <f t="shared" si="42"/>
        <v>0</v>
      </c>
      <c r="BH77" s="13">
        <f t="shared" si="43"/>
        <v>0</v>
      </c>
      <c r="BI77" s="13">
        <f t="shared" si="44"/>
        <v>0</v>
      </c>
      <c r="BJ77" s="13">
        <f t="shared" si="45"/>
        <v>0</v>
      </c>
      <c r="BK77" s="13">
        <f t="shared" si="46"/>
        <v>0</v>
      </c>
      <c r="BL77" s="13">
        <f t="shared" si="47"/>
        <v>0</v>
      </c>
      <c r="BM77" s="13">
        <f t="shared" si="48"/>
        <v>0</v>
      </c>
      <c r="BN77" s="13">
        <f t="shared" si="49"/>
        <v>0</v>
      </c>
      <c r="BO77" s="13">
        <f t="shared" si="50"/>
        <v>0</v>
      </c>
      <c r="BP77" s="13">
        <f t="shared" si="51"/>
        <v>0</v>
      </c>
      <c r="BQ77" s="13">
        <f t="shared" si="52"/>
        <v>0</v>
      </c>
      <c r="BR77" s="13">
        <f t="shared" si="53"/>
        <v>0</v>
      </c>
      <c r="BS77" s="13">
        <f t="shared" si="54"/>
        <v>0</v>
      </c>
      <c r="BT77" s="31">
        <f t="shared" si="55"/>
        <v>0</v>
      </c>
      <c r="BU77" s="31">
        <f t="shared" si="56"/>
        <v>0</v>
      </c>
      <c r="BV77" s="31">
        <f t="shared" si="57"/>
        <v>0</v>
      </c>
      <c r="BW77" s="31">
        <f t="shared" si="58"/>
        <v>0</v>
      </c>
      <c r="BX77" s="31">
        <f t="shared" si="59"/>
        <v>0</v>
      </c>
      <c r="BY77" s="31">
        <f t="shared" si="60"/>
        <v>0</v>
      </c>
      <c r="BZ77" s="31">
        <f t="shared" si="61"/>
        <v>0</v>
      </c>
      <c r="CA77" s="31">
        <f t="shared" si="62"/>
        <v>0</v>
      </c>
      <c r="CB77" s="31">
        <f t="shared" si="63"/>
        <v>0</v>
      </c>
      <c r="CC77" s="31">
        <f t="shared" si="64"/>
        <v>0</v>
      </c>
      <c r="CD77" s="31">
        <f t="shared" si="65"/>
        <v>0</v>
      </c>
      <c r="CE77" s="37">
        <f t="array" ref="CE77">MIN(IF(JPRL=AI77,$AG$19:$AG$1018))</f>
        <v>0</v>
      </c>
      <c r="CF77" s="37">
        <f t="array" ref="CF77">MAX(IF(JPRL=AI77,$AG$19:$AG$1018))</f>
        <v>0</v>
      </c>
      <c r="CG77" s="36">
        <f t="shared" si="66"/>
        <v>0</v>
      </c>
      <c r="CI77" s="40">
        <f t="shared" si="67"/>
        <v>0</v>
      </c>
      <c r="CJ77" s="40">
        <f t="shared" si="4"/>
        <v>0</v>
      </c>
      <c r="CK77" s="40">
        <f t="shared" si="5"/>
        <v>0</v>
      </c>
      <c r="CL77" s="40">
        <f t="shared" si="6"/>
        <v>0</v>
      </c>
      <c r="CM77" s="40">
        <f t="shared" si="7"/>
        <v>0</v>
      </c>
      <c r="CN77" s="40">
        <f t="shared" si="8"/>
        <v>0</v>
      </c>
      <c r="CO77" s="40">
        <f t="shared" si="9"/>
        <v>0</v>
      </c>
      <c r="CP77" s="40">
        <f t="shared" si="10"/>
        <v>0</v>
      </c>
      <c r="CQ77" s="40">
        <f t="shared" si="11"/>
        <v>0</v>
      </c>
      <c r="CR77" s="40">
        <f t="shared" si="12"/>
        <v>0</v>
      </c>
      <c r="CS77" s="40">
        <f t="shared" si="13"/>
        <v>0</v>
      </c>
      <c r="CT77" s="41">
        <f t="shared" si="68"/>
        <v>0</v>
      </c>
      <c r="CU77" s="41">
        <f t="shared" si="69"/>
        <v>0</v>
      </c>
      <c r="CV77" s="41">
        <f t="shared" si="70"/>
        <v>0</v>
      </c>
      <c r="CW77" s="41">
        <f t="shared" si="71"/>
        <v>0</v>
      </c>
      <c r="CX77" s="41">
        <f t="shared" si="72"/>
        <v>0</v>
      </c>
      <c r="CY77" s="41">
        <f t="shared" si="73"/>
        <v>0</v>
      </c>
      <c r="CZ77" s="41">
        <f t="shared" si="74"/>
        <v>0</v>
      </c>
      <c r="DA77" s="41">
        <f t="shared" si="75"/>
        <v>0</v>
      </c>
      <c r="DB77" s="41">
        <f t="shared" si="76"/>
        <v>0</v>
      </c>
      <c r="DC77" s="41">
        <f t="shared" si="77"/>
        <v>0</v>
      </c>
      <c r="DD77" s="7">
        <f t="shared" si="78"/>
        <v>0</v>
      </c>
      <c r="DE77" s="7">
        <f t="shared" si="79"/>
        <v>0</v>
      </c>
      <c r="DF77" s="7">
        <f t="shared" si="80"/>
        <v>0</v>
      </c>
      <c r="DH77" s="49" t="s">
        <v>241</v>
      </c>
      <c r="DI77" s="49" t="s">
        <v>242</v>
      </c>
      <c r="DJ77" s="7">
        <f t="shared" si="81"/>
        <v>0</v>
      </c>
      <c r="DK77" s="7">
        <f t="shared" si="82"/>
        <v>0</v>
      </c>
    </row>
    <row r="78" spans="1:115" ht="26.25" customHeight="1" x14ac:dyDescent="0.25">
      <c r="A78" s="9">
        <v>60</v>
      </c>
      <c r="B78" s="24" t="str">
        <f t="shared" si="14"/>
        <v/>
      </c>
      <c r="C78" s="23"/>
      <c r="D78" s="51"/>
      <c r="E78" s="24"/>
      <c r="F78" s="24"/>
      <c r="G78" s="24"/>
      <c r="H78" s="24"/>
      <c r="I78" s="25"/>
      <c r="J78" s="24"/>
      <c r="K78" s="26"/>
      <c r="L78" s="29"/>
      <c r="M78" s="27"/>
      <c r="N78" s="28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30"/>
      <c r="Z78" s="29"/>
      <c r="AA78" s="29" t="str">
        <f t="shared" si="15"/>
        <v/>
      </c>
      <c r="AB78" s="7">
        <f t="shared" si="16"/>
        <v>0</v>
      </c>
      <c r="AC78" s="7">
        <f t="shared" si="17"/>
        <v>0</v>
      </c>
      <c r="AD78" s="7">
        <f t="shared" si="18"/>
        <v>0</v>
      </c>
      <c r="AE78" s="7">
        <f t="shared" si="19"/>
        <v>0</v>
      </c>
      <c r="AF78" s="11" t="str">
        <f t="shared" si="83"/>
        <v/>
      </c>
      <c r="AG78" s="13">
        <f t="shared" si="20"/>
        <v>0</v>
      </c>
      <c r="AH78" s="7" t="str">
        <f t="shared" si="21"/>
        <v/>
      </c>
      <c r="AI78" s="11" t="str">
        <f t="shared" si="84"/>
        <v/>
      </c>
      <c r="AJ78" s="11" t="str">
        <f t="array" ref="AJ78">IF(OR(AI78=$AI$19:AI77),"",AI78)</f>
        <v/>
      </c>
      <c r="AK78" s="11" t="str">
        <f t="shared" si="22"/>
        <v/>
      </c>
      <c r="AL78" t="str">
        <f t="array" ref="AL78">IF(OR(AK78=$AK$19:AK77),"",AK78)</f>
        <v/>
      </c>
      <c r="AM78" s="13">
        <f t="shared" si="23"/>
        <v>0</v>
      </c>
      <c r="AN78" s="13">
        <f t="shared" si="24"/>
        <v>0</v>
      </c>
      <c r="AO78" s="13">
        <f t="shared" si="25"/>
        <v>0</v>
      </c>
      <c r="AP78" s="13">
        <f t="shared" si="26"/>
        <v>0</v>
      </c>
      <c r="AQ78" s="13">
        <f t="shared" si="27"/>
        <v>0</v>
      </c>
      <c r="AR78" s="13">
        <f t="shared" si="28"/>
        <v>0</v>
      </c>
      <c r="AS78" s="13">
        <f t="shared" si="29"/>
        <v>0</v>
      </c>
      <c r="AT78" s="13">
        <f t="shared" si="30"/>
        <v>0</v>
      </c>
      <c r="AU78" s="13">
        <f t="shared" si="31"/>
        <v>0</v>
      </c>
      <c r="AV78" s="13">
        <f t="shared" si="32"/>
        <v>0</v>
      </c>
      <c r="AX78" s="13">
        <f t="shared" si="33"/>
        <v>0</v>
      </c>
      <c r="AY78" s="13">
        <f t="shared" si="34"/>
        <v>0</v>
      </c>
      <c r="AZ78" s="13">
        <f t="shared" si="35"/>
        <v>0</v>
      </c>
      <c r="BA78" s="13">
        <f t="shared" si="36"/>
        <v>0</v>
      </c>
      <c r="BB78" s="13">
        <f t="shared" si="37"/>
        <v>0</v>
      </c>
      <c r="BC78" s="13">
        <f t="shared" si="38"/>
        <v>0</v>
      </c>
      <c r="BD78" s="13">
        <f t="shared" si="39"/>
        <v>0</v>
      </c>
      <c r="BE78" s="13">
        <f t="shared" si="40"/>
        <v>0</v>
      </c>
      <c r="BF78" s="13">
        <f t="shared" si="41"/>
        <v>0</v>
      </c>
      <c r="BG78" s="13">
        <f t="shared" si="42"/>
        <v>0</v>
      </c>
      <c r="BH78" s="13">
        <f t="shared" si="43"/>
        <v>0</v>
      </c>
      <c r="BI78" s="13">
        <f t="shared" si="44"/>
        <v>0</v>
      </c>
      <c r="BJ78" s="13">
        <f t="shared" si="45"/>
        <v>0</v>
      </c>
      <c r="BK78" s="13">
        <f t="shared" si="46"/>
        <v>0</v>
      </c>
      <c r="BL78" s="13">
        <f t="shared" si="47"/>
        <v>0</v>
      </c>
      <c r="BM78" s="13">
        <f t="shared" si="48"/>
        <v>0</v>
      </c>
      <c r="BN78" s="13">
        <f t="shared" si="49"/>
        <v>0</v>
      </c>
      <c r="BO78" s="13">
        <f t="shared" si="50"/>
        <v>0</v>
      </c>
      <c r="BP78" s="13">
        <f t="shared" si="51"/>
        <v>0</v>
      </c>
      <c r="BQ78" s="13">
        <f t="shared" si="52"/>
        <v>0</v>
      </c>
      <c r="BR78" s="13">
        <f t="shared" si="53"/>
        <v>0</v>
      </c>
      <c r="BS78" s="13">
        <f t="shared" si="54"/>
        <v>0</v>
      </c>
      <c r="BT78" s="31">
        <f t="shared" si="55"/>
        <v>0</v>
      </c>
      <c r="BU78" s="31">
        <f t="shared" si="56"/>
        <v>0</v>
      </c>
      <c r="BV78" s="31">
        <f t="shared" si="57"/>
        <v>0</v>
      </c>
      <c r="BW78" s="31">
        <f t="shared" si="58"/>
        <v>0</v>
      </c>
      <c r="BX78" s="31">
        <f t="shared" si="59"/>
        <v>0</v>
      </c>
      <c r="BY78" s="31">
        <f t="shared" si="60"/>
        <v>0</v>
      </c>
      <c r="BZ78" s="31">
        <f t="shared" si="61"/>
        <v>0</v>
      </c>
      <c r="CA78" s="31">
        <f t="shared" si="62"/>
        <v>0</v>
      </c>
      <c r="CB78" s="31">
        <f t="shared" si="63"/>
        <v>0</v>
      </c>
      <c r="CC78" s="31">
        <f t="shared" si="64"/>
        <v>0</v>
      </c>
      <c r="CD78" s="31">
        <f t="shared" si="65"/>
        <v>0</v>
      </c>
      <c r="CE78" s="37">
        <f t="array" ref="CE78">MIN(IF(JPRL=AI78,$AG$19:$AG$1018))</f>
        <v>0</v>
      </c>
      <c r="CF78" s="37">
        <f t="array" ref="CF78">MAX(IF(JPRL=AI78,$AG$19:$AG$1018))</f>
        <v>0</v>
      </c>
      <c r="CG78" s="36">
        <f t="shared" si="66"/>
        <v>0</v>
      </c>
      <c r="CI78" s="40">
        <f t="shared" si="67"/>
        <v>0</v>
      </c>
      <c r="CJ78" s="40">
        <f t="shared" si="4"/>
        <v>0</v>
      </c>
      <c r="CK78" s="40">
        <f t="shared" si="5"/>
        <v>0</v>
      </c>
      <c r="CL78" s="40">
        <f t="shared" si="6"/>
        <v>0</v>
      </c>
      <c r="CM78" s="40">
        <f t="shared" si="7"/>
        <v>0</v>
      </c>
      <c r="CN78" s="40">
        <f t="shared" si="8"/>
        <v>0</v>
      </c>
      <c r="CO78" s="40">
        <f t="shared" si="9"/>
        <v>0</v>
      </c>
      <c r="CP78" s="40">
        <f t="shared" si="10"/>
        <v>0</v>
      </c>
      <c r="CQ78" s="40">
        <f t="shared" si="11"/>
        <v>0</v>
      </c>
      <c r="CR78" s="40">
        <f t="shared" si="12"/>
        <v>0</v>
      </c>
      <c r="CS78" s="40">
        <f t="shared" si="13"/>
        <v>0</v>
      </c>
      <c r="CT78" s="41">
        <f t="shared" si="68"/>
        <v>0</v>
      </c>
      <c r="CU78" s="41">
        <f t="shared" si="69"/>
        <v>0</v>
      </c>
      <c r="CV78" s="41">
        <f t="shared" si="70"/>
        <v>0</v>
      </c>
      <c r="CW78" s="41">
        <f t="shared" si="71"/>
        <v>0</v>
      </c>
      <c r="CX78" s="41">
        <f t="shared" si="72"/>
        <v>0</v>
      </c>
      <c r="CY78" s="41">
        <f t="shared" si="73"/>
        <v>0</v>
      </c>
      <c r="CZ78" s="41">
        <f t="shared" si="74"/>
        <v>0</v>
      </c>
      <c r="DA78" s="41">
        <f t="shared" si="75"/>
        <v>0</v>
      </c>
      <c r="DB78" s="41">
        <f t="shared" si="76"/>
        <v>0</v>
      </c>
      <c r="DC78" s="41">
        <f t="shared" si="77"/>
        <v>0</v>
      </c>
      <c r="DD78" s="7">
        <f t="shared" si="78"/>
        <v>0</v>
      </c>
      <c r="DE78" s="7">
        <f t="shared" si="79"/>
        <v>0</v>
      </c>
      <c r="DF78" s="7">
        <f t="shared" si="80"/>
        <v>0</v>
      </c>
      <c r="DJ78" s="7">
        <f t="shared" si="81"/>
        <v>0</v>
      </c>
      <c r="DK78" s="7">
        <f t="shared" si="82"/>
        <v>0</v>
      </c>
    </row>
    <row r="79" spans="1:115" ht="26.25" customHeight="1" x14ac:dyDescent="0.25">
      <c r="A79" s="9">
        <v>61</v>
      </c>
      <c r="B79" s="24" t="str">
        <f t="shared" si="14"/>
        <v/>
      </c>
      <c r="C79" s="23"/>
      <c r="D79" s="51"/>
      <c r="E79" s="24"/>
      <c r="F79" s="24"/>
      <c r="G79" s="24"/>
      <c r="H79" s="24"/>
      <c r="I79" s="25"/>
      <c r="J79" s="24"/>
      <c r="K79" s="26"/>
      <c r="L79" s="29"/>
      <c r="M79" s="27"/>
      <c r="N79" s="28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30"/>
      <c r="Z79" s="29"/>
      <c r="AA79" s="29" t="str">
        <f t="shared" si="15"/>
        <v/>
      </c>
      <c r="AB79" s="7">
        <f t="shared" si="16"/>
        <v>0</v>
      </c>
      <c r="AC79" s="7">
        <f t="shared" si="17"/>
        <v>0</v>
      </c>
      <c r="AD79" s="7">
        <f t="shared" si="18"/>
        <v>0</v>
      </c>
      <c r="AE79" s="7">
        <f t="shared" si="19"/>
        <v>0</v>
      </c>
      <c r="AF79" s="11" t="str">
        <f t="shared" si="83"/>
        <v/>
      </c>
      <c r="AG79" s="13">
        <f t="shared" si="20"/>
        <v>0</v>
      </c>
      <c r="AH79" s="7" t="str">
        <f t="shared" si="21"/>
        <v/>
      </c>
      <c r="AI79" s="11" t="str">
        <f t="shared" si="84"/>
        <v/>
      </c>
      <c r="AJ79" s="11" t="str">
        <f t="array" ref="AJ79">IF(OR(AI79=$AI$19:AI78),"",AI79)</f>
        <v/>
      </c>
      <c r="AK79" s="11" t="str">
        <f t="shared" si="22"/>
        <v/>
      </c>
      <c r="AL79" t="str">
        <f t="array" ref="AL79">IF(OR(AK79=$AK$19:AK78),"",AK79)</f>
        <v/>
      </c>
      <c r="AM79" s="13">
        <f t="shared" si="23"/>
        <v>0</v>
      </c>
      <c r="AN79" s="13">
        <f t="shared" si="24"/>
        <v>0</v>
      </c>
      <c r="AO79" s="13">
        <f t="shared" si="25"/>
        <v>0</v>
      </c>
      <c r="AP79" s="13">
        <f t="shared" si="26"/>
        <v>0</v>
      </c>
      <c r="AQ79" s="13">
        <f t="shared" si="27"/>
        <v>0</v>
      </c>
      <c r="AR79" s="13">
        <f t="shared" si="28"/>
        <v>0</v>
      </c>
      <c r="AS79" s="13">
        <f t="shared" si="29"/>
        <v>0</v>
      </c>
      <c r="AT79" s="13">
        <f t="shared" si="30"/>
        <v>0</v>
      </c>
      <c r="AU79" s="13">
        <f t="shared" si="31"/>
        <v>0</v>
      </c>
      <c r="AV79" s="13">
        <f t="shared" si="32"/>
        <v>0</v>
      </c>
      <c r="AX79" s="13">
        <f t="shared" si="33"/>
        <v>0</v>
      </c>
      <c r="AY79" s="13">
        <f t="shared" si="34"/>
        <v>0</v>
      </c>
      <c r="AZ79" s="13">
        <f t="shared" si="35"/>
        <v>0</v>
      </c>
      <c r="BA79" s="13">
        <f t="shared" si="36"/>
        <v>0</v>
      </c>
      <c r="BB79" s="13">
        <f t="shared" si="37"/>
        <v>0</v>
      </c>
      <c r="BC79" s="13">
        <f t="shared" si="38"/>
        <v>0</v>
      </c>
      <c r="BD79" s="13">
        <f t="shared" si="39"/>
        <v>0</v>
      </c>
      <c r="BE79" s="13">
        <f t="shared" si="40"/>
        <v>0</v>
      </c>
      <c r="BF79" s="13">
        <f t="shared" si="41"/>
        <v>0</v>
      </c>
      <c r="BG79" s="13">
        <f t="shared" si="42"/>
        <v>0</v>
      </c>
      <c r="BH79" s="13">
        <f t="shared" si="43"/>
        <v>0</v>
      </c>
      <c r="BI79" s="13">
        <f t="shared" si="44"/>
        <v>0</v>
      </c>
      <c r="BJ79" s="13">
        <f t="shared" si="45"/>
        <v>0</v>
      </c>
      <c r="BK79" s="13">
        <f t="shared" si="46"/>
        <v>0</v>
      </c>
      <c r="BL79" s="13">
        <f t="shared" si="47"/>
        <v>0</v>
      </c>
      <c r="BM79" s="13">
        <f t="shared" si="48"/>
        <v>0</v>
      </c>
      <c r="BN79" s="13">
        <f t="shared" si="49"/>
        <v>0</v>
      </c>
      <c r="BO79" s="13">
        <f t="shared" si="50"/>
        <v>0</v>
      </c>
      <c r="BP79" s="13">
        <f t="shared" si="51"/>
        <v>0</v>
      </c>
      <c r="BQ79" s="13">
        <f t="shared" si="52"/>
        <v>0</v>
      </c>
      <c r="BR79" s="13">
        <f t="shared" si="53"/>
        <v>0</v>
      </c>
      <c r="BS79" s="13">
        <f t="shared" si="54"/>
        <v>0</v>
      </c>
      <c r="BT79" s="31">
        <f t="shared" si="55"/>
        <v>0</v>
      </c>
      <c r="BU79" s="31">
        <f t="shared" si="56"/>
        <v>0</v>
      </c>
      <c r="BV79" s="31">
        <f t="shared" si="57"/>
        <v>0</v>
      </c>
      <c r="BW79" s="31">
        <f t="shared" si="58"/>
        <v>0</v>
      </c>
      <c r="BX79" s="31">
        <f t="shared" si="59"/>
        <v>0</v>
      </c>
      <c r="BY79" s="31">
        <f t="shared" si="60"/>
        <v>0</v>
      </c>
      <c r="BZ79" s="31">
        <f t="shared" si="61"/>
        <v>0</v>
      </c>
      <c r="CA79" s="31">
        <f t="shared" si="62"/>
        <v>0</v>
      </c>
      <c r="CB79" s="31">
        <f t="shared" si="63"/>
        <v>0</v>
      </c>
      <c r="CC79" s="31">
        <f t="shared" si="64"/>
        <v>0</v>
      </c>
      <c r="CD79" s="31">
        <f t="shared" si="65"/>
        <v>0</v>
      </c>
      <c r="CE79" s="37">
        <f t="array" ref="CE79">MIN(IF(JPRL=AI79,$AG$19:$AG$1018))</f>
        <v>0</v>
      </c>
      <c r="CF79" s="37">
        <f t="array" ref="CF79">MAX(IF(JPRL=AI79,$AG$19:$AG$1018))</f>
        <v>0</v>
      </c>
      <c r="CG79" s="36">
        <f t="shared" si="66"/>
        <v>0</v>
      </c>
      <c r="CI79" s="40">
        <f t="shared" si="67"/>
        <v>0</v>
      </c>
      <c r="CJ79" s="40">
        <f t="shared" si="4"/>
        <v>0</v>
      </c>
      <c r="CK79" s="40">
        <f t="shared" si="5"/>
        <v>0</v>
      </c>
      <c r="CL79" s="40">
        <f t="shared" si="6"/>
        <v>0</v>
      </c>
      <c r="CM79" s="40">
        <f t="shared" si="7"/>
        <v>0</v>
      </c>
      <c r="CN79" s="40">
        <f t="shared" si="8"/>
        <v>0</v>
      </c>
      <c r="CO79" s="40">
        <f t="shared" si="9"/>
        <v>0</v>
      </c>
      <c r="CP79" s="40">
        <f t="shared" si="10"/>
        <v>0</v>
      </c>
      <c r="CQ79" s="40">
        <f t="shared" si="11"/>
        <v>0</v>
      </c>
      <c r="CR79" s="40">
        <f t="shared" si="12"/>
        <v>0</v>
      </c>
      <c r="CS79" s="40">
        <f t="shared" si="13"/>
        <v>0</v>
      </c>
      <c r="CT79" s="41">
        <f t="shared" si="68"/>
        <v>0</v>
      </c>
      <c r="CU79" s="41">
        <f t="shared" si="69"/>
        <v>0</v>
      </c>
      <c r="CV79" s="41">
        <f t="shared" si="70"/>
        <v>0</v>
      </c>
      <c r="CW79" s="41">
        <f t="shared" si="71"/>
        <v>0</v>
      </c>
      <c r="CX79" s="41">
        <f t="shared" si="72"/>
        <v>0</v>
      </c>
      <c r="CY79" s="41">
        <f t="shared" si="73"/>
        <v>0</v>
      </c>
      <c r="CZ79" s="41">
        <f t="shared" si="74"/>
        <v>0</v>
      </c>
      <c r="DA79" s="41">
        <f t="shared" si="75"/>
        <v>0</v>
      </c>
      <c r="DB79" s="41">
        <f t="shared" si="76"/>
        <v>0</v>
      </c>
      <c r="DC79" s="41">
        <f t="shared" si="77"/>
        <v>0</v>
      </c>
      <c r="DD79" s="7">
        <f t="shared" si="78"/>
        <v>0</v>
      </c>
      <c r="DE79" s="7">
        <f t="shared" si="79"/>
        <v>0</v>
      </c>
      <c r="DF79" s="7">
        <f t="shared" si="80"/>
        <v>0</v>
      </c>
      <c r="DJ79" s="7">
        <f t="shared" si="81"/>
        <v>0</v>
      </c>
      <c r="DK79" s="7">
        <f t="shared" si="82"/>
        <v>0</v>
      </c>
    </row>
    <row r="80" spans="1:115" ht="26.25" customHeight="1" x14ac:dyDescent="0.25">
      <c r="A80" s="9">
        <v>62</v>
      </c>
      <c r="B80" s="24" t="str">
        <f t="shared" si="14"/>
        <v/>
      </c>
      <c r="C80" s="23"/>
      <c r="D80" s="51"/>
      <c r="E80" s="24"/>
      <c r="F80" s="24"/>
      <c r="G80" s="24"/>
      <c r="H80" s="24"/>
      <c r="I80" s="25"/>
      <c r="J80" s="24"/>
      <c r="K80" s="26"/>
      <c r="L80" s="29"/>
      <c r="M80" s="27"/>
      <c r="N80" s="28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30"/>
      <c r="Z80" s="29"/>
      <c r="AA80" s="29" t="str">
        <f t="shared" si="15"/>
        <v/>
      </c>
      <c r="AB80" s="7">
        <f t="shared" si="16"/>
        <v>0</v>
      </c>
      <c r="AC80" s="7">
        <f t="shared" si="17"/>
        <v>0</v>
      </c>
      <c r="AD80" s="7">
        <f t="shared" si="18"/>
        <v>0</v>
      </c>
      <c r="AE80" s="7">
        <f t="shared" si="19"/>
        <v>0</v>
      </c>
      <c r="AF80" s="11" t="str">
        <f t="shared" si="83"/>
        <v/>
      </c>
      <c r="AG80" s="13">
        <f t="shared" si="20"/>
        <v>0</v>
      </c>
      <c r="AH80" s="7" t="str">
        <f t="shared" si="21"/>
        <v/>
      </c>
      <c r="AI80" s="11" t="str">
        <f t="shared" si="84"/>
        <v/>
      </c>
      <c r="AJ80" s="11" t="str">
        <f t="array" ref="AJ80">IF(OR(AI80=$AI$19:AI79),"",AI80)</f>
        <v/>
      </c>
      <c r="AK80" s="11" t="str">
        <f t="shared" si="22"/>
        <v/>
      </c>
      <c r="AL80" t="str">
        <f t="array" ref="AL80">IF(OR(AK80=$AK$19:AK79),"",AK80)</f>
        <v/>
      </c>
      <c r="AM80" s="13">
        <f t="shared" si="23"/>
        <v>0</v>
      </c>
      <c r="AN80" s="13">
        <f t="shared" si="24"/>
        <v>0</v>
      </c>
      <c r="AO80" s="13">
        <f t="shared" si="25"/>
        <v>0</v>
      </c>
      <c r="AP80" s="13">
        <f t="shared" si="26"/>
        <v>0</v>
      </c>
      <c r="AQ80" s="13">
        <f t="shared" si="27"/>
        <v>0</v>
      </c>
      <c r="AR80" s="13">
        <f t="shared" si="28"/>
        <v>0</v>
      </c>
      <c r="AS80" s="13">
        <f t="shared" si="29"/>
        <v>0</v>
      </c>
      <c r="AT80" s="13">
        <f t="shared" si="30"/>
        <v>0</v>
      </c>
      <c r="AU80" s="13">
        <f t="shared" si="31"/>
        <v>0</v>
      </c>
      <c r="AV80" s="13">
        <f t="shared" si="32"/>
        <v>0</v>
      </c>
      <c r="AX80" s="13">
        <f t="shared" si="33"/>
        <v>0</v>
      </c>
      <c r="AY80" s="13">
        <f t="shared" si="34"/>
        <v>0</v>
      </c>
      <c r="AZ80" s="13">
        <f t="shared" si="35"/>
        <v>0</v>
      </c>
      <c r="BA80" s="13">
        <f t="shared" si="36"/>
        <v>0</v>
      </c>
      <c r="BB80" s="13">
        <f t="shared" si="37"/>
        <v>0</v>
      </c>
      <c r="BC80" s="13">
        <f t="shared" si="38"/>
        <v>0</v>
      </c>
      <c r="BD80" s="13">
        <f t="shared" si="39"/>
        <v>0</v>
      </c>
      <c r="BE80" s="13">
        <f t="shared" si="40"/>
        <v>0</v>
      </c>
      <c r="BF80" s="13">
        <f t="shared" si="41"/>
        <v>0</v>
      </c>
      <c r="BG80" s="13">
        <f t="shared" si="42"/>
        <v>0</v>
      </c>
      <c r="BH80" s="13">
        <f t="shared" si="43"/>
        <v>0</v>
      </c>
      <c r="BI80" s="13">
        <f t="shared" si="44"/>
        <v>0</v>
      </c>
      <c r="BJ80" s="13">
        <f t="shared" si="45"/>
        <v>0</v>
      </c>
      <c r="BK80" s="13">
        <f t="shared" si="46"/>
        <v>0</v>
      </c>
      <c r="BL80" s="13">
        <f t="shared" si="47"/>
        <v>0</v>
      </c>
      <c r="BM80" s="13">
        <f t="shared" si="48"/>
        <v>0</v>
      </c>
      <c r="BN80" s="13">
        <f t="shared" si="49"/>
        <v>0</v>
      </c>
      <c r="BO80" s="13">
        <f t="shared" si="50"/>
        <v>0</v>
      </c>
      <c r="BP80" s="13">
        <f t="shared" si="51"/>
        <v>0</v>
      </c>
      <c r="BQ80" s="13">
        <f t="shared" si="52"/>
        <v>0</v>
      </c>
      <c r="BR80" s="13">
        <f t="shared" si="53"/>
        <v>0</v>
      </c>
      <c r="BS80" s="13">
        <f t="shared" si="54"/>
        <v>0</v>
      </c>
      <c r="BT80" s="31">
        <f t="shared" si="55"/>
        <v>0</v>
      </c>
      <c r="BU80" s="31">
        <f t="shared" si="56"/>
        <v>0</v>
      </c>
      <c r="BV80" s="31">
        <f t="shared" si="57"/>
        <v>0</v>
      </c>
      <c r="BW80" s="31">
        <f t="shared" si="58"/>
        <v>0</v>
      </c>
      <c r="BX80" s="31">
        <f t="shared" si="59"/>
        <v>0</v>
      </c>
      <c r="BY80" s="31">
        <f t="shared" si="60"/>
        <v>0</v>
      </c>
      <c r="BZ80" s="31">
        <f t="shared" si="61"/>
        <v>0</v>
      </c>
      <c r="CA80" s="31">
        <f t="shared" si="62"/>
        <v>0</v>
      </c>
      <c r="CB80" s="31">
        <f t="shared" si="63"/>
        <v>0</v>
      </c>
      <c r="CC80" s="31">
        <f t="shared" si="64"/>
        <v>0</v>
      </c>
      <c r="CD80" s="31">
        <f t="shared" si="65"/>
        <v>0</v>
      </c>
      <c r="CE80" s="37">
        <f t="array" ref="CE80">MIN(IF(JPRL=AI80,$AG$19:$AG$1018))</f>
        <v>0</v>
      </c>
      <c r="CF80" s="37">
        <f t="array" ref="CF80">MAX(IF(JPRL=AI80,$AG$19:$AG$1018))</f>
        <v>0</v>
      </c>
      <c r="CG80" s="36">
        <f t="shared" si="66"/>
        <v>0</v>
      </c>
      <c r="CI80" s="40">
        <f t="shared" si="67"/>
        <v>0</v>
      </c>
      <c r="CJ80" s="40">
        <f t="shared" si="4"/>
        <v>0</v>
      </c>
      <c r="CK80" s="40">
        <f t="shared" si="5"/>
        <v>0</v>
      </c>
      <c r="CL80" s="40">
        <f t="shared" si="6"/>
        <v>0</v>
      </c>
      <c r="CM80" s="40">
        <f t="shared" si="7"/>
        <v>0</v>
      </c>
      <c r="CN80" s="40">
        <f t="shared" si="8"/>
        <v>0</v>
      </c>
      <c r="CO80" s="40">
        <f t="shared" si="9"/>
        <v>0</v>
      </c>
      <c r="CP80" s="40">
        <f t="shared" si="10"/>
        <v>0</v>
      </c>
      <c r="CQ80" s="40">
        <f t="shared" si="11"/>
        <v>0</v>
      </c>
      <c r="CR80" s="40">
        <f t="shared" si="12"/>
        <v>0</v>
      </c>
      <c r="CS80" s="40">
        <f t="shared" si="13"/>
        <v>0</v>
      </c>
      <c r="CT80" s="41">
        <f t="shared" si="68"/>
        <v>0</v>
      </c>
      <c r="CU80" s="41">
        <f t="shared" si="69"/>
        <v>0</v>
      </c>
      <c r="CV80" s="41">
        <f t="shared" si="70"/>
        <v>0</v>
      </c>
      <c r="CW80" s="41">
        <f t="shared" si="71"/>
        <v>0</v>
      </c>
      <c r="CX80" s="41">
        <f t="shared" si="72"/>
        <v>0</v>
      </c>
      <c r="CY80" s="41">
        <f t="shared" si="73"/>
        <v>0</v>
      </c>
      <c r="CZ80" s="41">
        <f t="shared" si="74"/>
        <v>0</v>
      </c>
      <c r="DA80" s="41">
        <f t="shared" si="75"/>
        <v>0</v>
      </c>
      <c r="DB80" s="41">
        <f t="shared" si="76"/>
        <v>0</v>
      </c>
      <c r="DC80" s="41">
        <f t="shared" si="77"/>
        <v>0</v>
      </c>
      <c r="DD80" s="7">
        <f t="shared" si="78"/>
        <v>0</v>
      </c>
      <c r="DE80" s="7">
        <f t="shared" si="79"/>
        <v>0</v>
      </c>
      <c r="DF80" s="7">
        <f t="shared" si="80"/>
        <v>0</v>
      </c>
      <c r="DJ80" s="7">
        <f t="shared" si="81"/>
        <v>0</v>
      </c>
      <c r="DK80" s="7">
        <f t="shared" si="82"/>
        <v>0</v>
      </c>
    </row>
    <row r="81" spans="1:115" ht="26.25" customHeight="1" x14ac:dyDescent="0.25">
      <c r="A81" s="9">
        <v>63</v>
      </c>
      <c r="B81" s="24" t="str">
        <f t="shared" si="14"/>
        <v/>
      </c>
      <c r="C81" s="23"/>
      <c r="D81" s="51"/>
      <c r="E81" s="24"/>
      <c r="F81" s="24"/>
      <c r="G81" s="24"/>
      <c r="H81" s="24"/>
      <c r="I81" s="25"/>
      <c r="J81" s="24"/>
      <c r="K81" s="26"/>
      <c r="L81" s="29"/>
      <c r="M81" s="27"/>
      <c r="N81" s="28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30"/>
      <c r="Z81" s="29"/>
      <c r="AA81" s="29" t="str">
        <f t="shared" si="15"/>
        <v/>
      </c>
      <c r="AB81" s="7">
        <f t="shared" si="16"/>
        <v>0</v>
      </c>
      <c r="AC81" s="7">
        <f t="shared" si="17"/>
        <v>0</v>
      </c>
      <c r="AD81" s="7">
        <f t="shared" si="18"/>
        <v>0</v>
      </c>
      <c r="AE81" s="7">
        <f t="shared" si="19"/>
        <v>0</v>
      </c>
      <c r="AF81" s="11" t="str">
        <f t="shared" si="83"/>
        <v/>
      </c>
      <c r="AG81" s="13">
        <f t="shared" si="20"/>
        <v>0</v>
      </c>
      <c r="AH81" s="7" t="str">
        <f t="shared" si="21"/>
        <v/>
      </c>
      <c r="AI81" s="11" t="str">
        <f t="shared" si="84"/>
        <v/>
      </c>
      <c r="AJ81" s="11" t="str">
        <f t="array" ref="AJ81">IF(OR(AI81=$AI$19:AI80),"",AI81)</f>
        <v/>
      </c>
      <c r="AK81" s="11" t="str">
        <f t="shared" si="22"/>
        <v/>
      </c>
      <c r="AL81" t="str">
        <f t="array" ref="AL81">IF(OR(AK81=$AK$19:AK80),"",AK81)</f>
        <v/>
      </c>
      <c r="AM81" s="13">
        <f t="shared" si="23"/>
        <v>0</v>
      </c>
      <c r="AN81" s="13">
        <f t="shared" si="24"/>
        <v>0</v>
      </c>
      <c r="AO81" s="13">
        <f t="shared" si="25"/>
        <v>0</v>
      </c>
      <c r="AP81" s="13">
        <f t="shared" si="26"/>
        <v>0</v>
      </c>
      <c r="AQ81" s="13">
        <f t="shared" si="27"/>
        <v>0</v>
      </c>
      <c r="AR81" s="13">
        <f t="shared" si="28"/>
        <v>0</v>
      </c>
      <c r="AS81" s="13">
        <f t="shared" si="29"/>
        <v>0</v>
      </c>
      <c r="AT81" s="13">
        <f t="shared" si="30"/>
        <v>0</v>
      </c>
      <c r="AU81" s="13">
        <f t="shared" si="31"/>
        <v>0</v>
      </c>
      <c r="AV81" s="13">
        <f t="shared" si="32"/>
        <v>0</v>
      </c>
      <c r="AX81" s="13">
        <f t="shared" si="33"/>
        <v>0</v>
      </c>
      <c r="AY81" s="13">
        <f t="shared" si="34"/>
        <v>0</v>
      </c>
      <c r="AZ81" s="13">
        <f t="shared" si="35"/>
        <v>0</v>
      </c>
      <c r="BA81" s="13">
        <f t="shared" si="36"/>
        <v>0</v>
      </c>
      <c r="BB81" s="13">
        <f t="shared" si="37"/>
        <v>0</v>
      </c>
      <c r="BC81" s="13">
        <f t="shared" si="38"/>
        <v>0</v>
      </c>
      <c r="BD81" s="13">
        <f t="shared" si="39"/>
        <v>0</v>
      </c>
      <c r="BE81" s="13">
        <f t="shared" si="40"/>
        <v>0</v>
      </c>
      <c r="BF81" s="13">
        <f t="shared" si="41"/>
        <v>0</v>
      </c>
      <c r="BG81" s="13">
        <f t="shared" si="42"/>
        <v>0</v>
      </c>
      <c r="BH81" s="13">
        <f t="shared" si="43"/>
        <v>0</v>
      </c>
      <c r="BI81" s="13">
        <f t="shared" si="44"/>
        <v>0</v>
      </c>
      <c r="BJ81" s="13">
        <f t="shared" si="45"/>
        <v>0</v>
      </c>
      <c r="BK81" s="13">
        <f t="shared" si="46"/>
        <v>0</v>
      </c>
      <c r="BL81" s="13">
        <f t="shared" si="47"/>
        <v>0</v>
      </c>
      <c r="BM81" s="13">
        <f t="shared" si="48"/>
        <v>0</v>
      </c>
      <c r="BN81" s="13">
        <f t="shared" si="49"/>
        <v>0</v>
      </c>
      <c r="BO81" s="13">
        <f t="shared" si="50"/>
        <v>0</v>
      </c>
      <c r="BP81" s="13">
        <f t="shared" si="51"/>
        <v>0</v>
      </c>
      <c r="BQ81" s="13">
        <f t="shared" si="52"/>
        <v>0</v>
      </c>
      <c r="BR81" s="13">
        <f t="shared" si="53"/>
        <v>0</v>
      </c>
      <c r="BS81" s="13">
        <f t="shared" si="54"/>
        <v>0</v>
      </c>
      <c r="BT81" s="31">
        <f t="shared" si="55"/>
        <v>0</v>
      </c>
      <c r="BU81" s="31">
        <f t="shared" si="56"/>
        <v>0</v>
      </c>
      <c r="BV81" s="31">
        <f t="shared" si="57"/>
        <v>0</v>
      </c>
      <c r="BW81" s="31">
        <f t="shared" si="58"/>
        <v>0</v>
      </c>
      <c r="BX81" s="31">
        <f t="shared" si="59"/>
        <v>0</v>
      </c>
      <c r="BY81" s="31">
        <f t="shared" si="60"/>
        <v>0</v>
      </c>
      <c r="BZ81" s="31">
        <f t="shared" si="61"/>
        <v>0</v>
      </c>
      <c r="CA81" s="31">
        <f t="shared" si="62"/>
        <v>0</v>
      </c>
      <c r="CB81" s="31">
        <f t="shared" si="63"/>
        <v>0</v>
      </c>
      <c r="CC81" s="31">
        <f t="shared" si="64"/>
        <v>0</v>
      </c>
      <c r="CD81" s="31">
        <f t="shared" si="65"/>
        <v>0</v>
      </c>
      <c r="CE81" s="37">
        <f t="array" ref="CE81">MIN(IF(JPRL=AI81,$AG$19:$AG$1018))</f>
        <v>0</v>
      </c>
      <c r="CF81" s="37">
        <f t="array" ref="CF81">MAX(IF(JPRL=AI81,$AG$19:$AG$1018))</f>
        <v>0</v>
      </c>
      <c r="CG81" s="36">
        <f t="shared" si="66"/>
        <v>0</v>
      </c>
      <c r="CI81" s="40">
        <f t="shared" si="67"/>
        <v>0</v>
      </c>
      <c r="CJ81" s="40">
        <f t="shared" si="4"/>
        <v>0</v>
      </c>
      <c r="CK81" s="40">
        <f t="shared" si="5"/>
        <v>0</v>
      </c>
      <c r="CL81" s="40">
        <f t="shared" si="6"/>
        <v>0</v>
      </c>
      <c r="CM81" s="40">
        <f t="shared" si="7"/>
        <v>0</v>
      </c>
      <c r="CN81" s="40">
        <f t="shared" si="8"/>
        <v>0</v>
      </c>
      <c r="CO81" s="40">
        <f t="shared" si="9"/>
        <v>0</v>
      </c>
      <c r="CP81" s="40">
        <f t="shared" si="10"/>
        <v>0</v>
      </c>
      <c r="CQ81" s="40">
        <f t="shared" si="11"/>
        <v>0</v>
      </c>
      <c r="CR81" s="40">
        <f t="shared" si="12"/>
        <v>0</v>
      </c>
      <c r="CS81" s="40">
        <f t="shared" si="13"/>
        <v>0</v>
      </c>
      <c r="CT81" s="41">
        <f t="shared" si="68"/>
        <v>0</v>
      </c>
      <c r="CU81" s="41">
        <f t="shared" si="69"/>
        <v>0</v>
      </c>
      <c r="CV81" s="41">
        <f t="shared" si="70"/>
        <v>0</v>
      </c>
      <c r="CW81" s="41">
        <f t="shared" si="71"/>
        <v>0</v>
      </c>
      <c r="CX81" s="41">
        <f t="shared" si="72"/>
        <v>0</v>
      </c>
      <c r="CY81" s="41">
        <f t="shared" si="73"/>
        <v>0</v>
      </c>
      <c r="CZ81" s="41">
        <f t="shared" si="74"/>
        <v>0</v>
      </c>
      <c r="DA81" s="41">
        <f t="shared" si="75"/>
        <v>0</v>
      </c>
      <c r="DB81" s="41">
        <f t="shared" si="76"/>
        <v>0</v>
      </c>
      <c r="DC81" s="41">
        <f t="shared" si="77"/>
        <v>0</v>
      </c>
      <c r="DD81" s="7">
        <f t="shared" si="78"/>
        <v>0</v>
      </c>
      <c r="DE81" s="7">
        <f t="shared" si="79"/>
        <v>0</v>
      </c>
      <c r="DF81" s="7">
        <f t="shared" si="80"/>
        <v>0</v>
      </c>
      <c r="DJ81" s="7">
        <f t="shared" si="81"/>
        <v>0</v>
      </c>
      <c r="DK81" s="7">
        <f t="shared" si="82"/>
        <v>0</v>
      </c>
    </row>
    <row r="82" spans="1:115" ht="26.25" customHeight="1" x14ac:dyDescent="0.25">
      <c r="A82" s="9">
        <v>64</v>
      </c>
      <c r="B82" s="24" t="str">
        <f t="shared" si="14"/>
        <v/>
      </c>
      <c r="C82" s="23"/>
      <c r="D82" s="51"/>
      <c r="E82" s="24"/>
      <c r="F82" s="24"/>
      <c r="G82" s="24"/>
      <c r="H82" s="24"/>
      <c r="I82" s="25"/>
      <c r="J82" s="24"/>
      <c r="K82" s="26"/>
      <c r="L82" s="29"/>
      <c r="M82" s="27"/>
      <c r="N82" s="28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30"/>
      <c r="Z82" s="29"/>
      <c r="AA82" s="29" t="str">
        <f t="shared" si="15"/>
        <v/>
      </c>
      <c r="AB82" s="7">
        <f t="shared" si="16"/>
        <v>0</v>
      </c>
      <c r="AC82" s="7">
        <f t="shared" si="17"/>
        <v>0</v>
      </c>
      <c r="AD82" s="7">
        <f t="shared" si="18"/>
        <v>0</v>
      </c>
      <c r="AE82" s="7">
        <f t="shared" si="19"/>
        <v>0</v>
      </c>
      <c r="AF82" s="11" t="str">
        <f t="shared" si="83"/>
        <v/>
      </c>
      <c r="AG82" s="13">
        <f t="shared" si="20"/>
        <v>0</v>
      </c>
      <c r="AH82" s="7" t="str">
        <f t="shared" si="21"/>
        <v/>
      </c>
      <c r="AI82" s="11" t="str">
        <f t="shared" si="84"/>
        <v/>
      </c>
      <c r="AJ82" s="11" t="str">
        <f t="array" ref="AJ82">IF(OR(AI82=$AI$19:AI81),"",AI82)</f>
        <v/>
      </c>
      <c r="AK82" s="11" t="str">
        <f t="shared" si="22"/>
        <v/>
      </c>
      <c r="AL82" t="str">
        <f t="array" ref="AL82">IF(OR(AK82=$AK$19:AK81),"",AK82)</f>
        <v/>
      </c>
      <c r="AM82" s="13">
        <f t="shared" si="23"/>
        <v>0</v>
      </c>
      <c r="AN82" s="13">
        <f t="shared" si="24"/>
        <v>0</v>
      </c>
      <c r="AO82" s="13">
        <f t="shared" si="25"/>
        <v>0</v>
      </c>
      <c r="AP82" s="13">
        <f t="shared" si="26"/>
        <v>0</v>
      </c>
      <c r="AQ82" s="13">
        <f t="shared" si="27"/>
        <v>0</v>
      </c>
      <c r="AR82" s="13">
        <f t="shared" si="28"/>
        <v>0</v>
      </c>
      <c r="AS82" s="13">
        <f t="shared" si="29"/>
        <v>0</v>
      </c>
      <c r="AT82" s="13">
        <f t="shared" si="30"/>
        <v>0</v>
      </c>
      <c r="AU82" s="13">
        <f t="shared" si="31"/>
        <v>0</v>
      </c>
      <c r="AV82" s="13">
        <f t="shared" si="32"/>
        <v>0</v>
      </c>
      <c r="AX82" s="13">
        <f t="shared" si="33"/>
        <v>0</v>
      </c>
      <c r="AY82" s="13">
        <f t="shared" si="34"/>
        <v>0</v>
      </c>
      <c r="AZ82" s="13">
        <f t="shared" si="35"/>
        <v>0</v>
      </c>
      <c r="BA82" s="13">
        <f t="shared" si="36"/>
        <v>0</v>
      </c>
      <c r="BB82" s="13">
        <f t="shared" si="37"/>
        <v>0</v>
      </c>
      <c r="BC82" s="13">
        <f t="shared" si="38"/>
        <v>0</v>
      </c>
      <c r="BD82" s="13">
        <f t="shared" si="39"/>
        <v>0</v>
      </c>
      <c r="BE82" s="13">
        <f t="shared" si="40"/>
        <v>0</v>
      </c>
      <c r="BF82" s="13">
        <f t="shared" si="41"/>
        <v>0</v>
      </c>
      <c r="BG82" s="13">
        <f t="shared" si="42"/>
        <v>0</v>
      </c>
      <c r="BH82" s="13">
        <f t="shared" si="43"/>
        <v>0</v>
      </c>
      <c r="BI82" s="13">
        <f t="shared" si="44"/>
        <v>0</v>
      </c>
      <c r="BJ82" s="13">
        <f t="shared" si="45"/>
        <v>0</v>
      </c>
      <c r="BK82" s="13">
        <f t="shared" si="46"/>
        <v>0</v>
      </c>
      <c r="BL82" s="13">
        <f t="shared" si="47"/>
        <v>0</v>
      </c>
      <c r="BM82" s="13">
        <f t="shared" si="48"/>
        <v>0</v>
      </c>
      <c r="BN82" s="13">
        <f t="shared" si="49"/>
        <v>0</v>
      </c>
      <c r="BO82" s="13">
        <f t="shared" si="50"/>
        <v>0</v>
      </c>
      <c r="BP82" s="13">
        <f t="shared" si="51"/>
        <v>0</v>
      </c>
      <c r="BQ82" s="13">
        <f t="shared" si="52"/>
        <v>0</v>
      </c>
      <c r="BR82" s="13">
        <f t="shared" si="53"/>
        <v>0</v>
      </c>
      <c r="BS82" s="13">
        <f t="shared" si="54"/>
        <v>0</v>
      </c>
      <c r="BT82" s="31">
        <f t="shared" si="55"/>
        <v>0</v>
      </c>
      <c r="BU82" s="31">
        <f t="shared" si="56"/>
        <v>0</v>
      </c>
      <c r="BV82" s="31">
        <f t="shared" si="57"/>
        <v>0</v>
      </c>
      <c r="BW82" s="31">
        <f t="shared" si="58"/>
        <v>0</v>
      </c>
      <c r="BX82" s="31">
        <f t="shared" si="59"/>
        <v>0</v>
      </c>
      <c r="BY82" s="31">
        <f t="shared" si="60"/>
        <v>0</v>
      </c>
      <c r="BZ82" s="31">
        <f t="shared" si="61"/>
        <v>0</v>
      </c>
      <c r="CA82" s="31">
        <f t="shared" si="62"/>
        <v>0</v>
      </c>
      <c r="CB82" s="31">
        <f t="shared" si="63"/>
        <v>0</v>
      </c>
      <c r="CC82" s="31">
        <f t="shared" si="64"/>
        <v>0</v>
      </c>
      <c r="CD82" s="31">
        <f t="shared" si="65"/>
        <v>0</v>
      </c>
      <c r="CE82" s="37">
        <f t="array" ref="CE82">MIN(IF(JPRL=AI82,$AG$19:$AG$1018))</f>
        <v>0</v>
      </c>
      <c r="CF82" s="37">
        <f t="array" ref="CF82">MAX(IF(JPRL=AI82,$AG$19:$AG$1018))</f>
        <v>0</v>
      </c>
      <c r="CG82" s="36">
        <f t="shared" si="66"/>
        <v>0</v>
      </c>
      <c r="CI82" s="40">
        <f t="shared" si="67"/>
        <v>0</v>
      </c>
      <c r="CJ82" s="40">
        <f t="shared" si="4"/>
        <v>0</v>
      </c>
      <c r="CK82" s="40">
        <f t="shared" si="5"/>
        <v>0</v>
      </c>
      <c r="CL82" s="40">
        <f t="shared" si="6"/>
        <v>0</v>
      </c>
      <c r="CM82" s="40">
        <f t="shared" si="7"/>
        <v>0</v>
      </c>
      <c r="CN82" s="40">
        <f t="shared" si="8"/>
        <v>0</v>
      </c>
      <c r="CO82" s="40">
        <f t="shared" si="9"/>
        <v>0</v>
      </c>
      <c r="CP82" s="40">
        <f t="shared" si="10"/>
        <v>0</v>
      </c>
      <c r="CQ82" s="40">
        <f t="shared" si="11"/>
        <v>0</v>
      </c>
      <c r="CR82" s="40">
        <f t="shared" si="12"/>
        <v>0</v>
      </c>
      <c r="CS82" s="40">
        <f t="shared" si="13"/>
        <v>0</v>
      </c>
      <c r="CT82" s="41">
        <f t="shared" si="68"/>
        <v>0</v>
      </c>
      <c r="CU82" s="41">
        <f t="shared" si="69"/>
        <v>0</v>
      </c>
      <c r="CV82" s="41">
        <f t="shared" si="70"/>
        <v>0</v>
      </c>
      <c r="CW82" s="41">
        <f t="shared" si="71"/>
        <v>0</v>
      </c>
      <c r="CX82" s="41">
        <f t="shared" si="72"/>
        <v>0</v>
      </c>
      <c r="CY82" s="41">
        <f t="shared" si="73"/>
        <v>0</v>
      </c>
      <c r="CZ82" s="41">
        <f t="shared" si="74"/>
        <v>0</v>
      </c>
      <c r="DA82" s="41">
        <f t="shared" si="75"/>
        <v>0</v>
      </c>
      <c r="DB82" s="41">
        <f t="shared" si="76"/>
        <v>0</v>
      </c>
      <c r="DC82" s="41">
        <f t="shared" si="77"/>
        <v>0</v>
      </c>
      <c r="DD82" s="7">
        <f t="shared" si="78"/>
        <v>0</v>
      </c>
      <c r="DE82" s="7">
        <f t="shared" si="79"/>
        <v>0</v>
      </c>
      <c r="DF82" s="7">
        <f t="shared" si="80"/>
        <v>0</v>
      </c>
      <c r="DJ82" s="7">
        <f t="shared" si="81"/>
        <v>0</v>
      </c>
      <c r="DK82" s="7">
        <f t="shared" si="82"/>
        <v>0</v>
      </c>
    </row>
    <row r="83" spans="1:115" ht="26.25" customHeight="1" x14ac:dyDescent="0.25">
      <c r="A83" s="9">
        <v>65</v>
      </c>
      <c r="B83" s="24" t="str">
        <f t="shared" si="14"/>
        <v/>
      </c>
      <c r="C83" s="23"/>
      <c r="D83" s="51"/>
      <c r="E83" s="24"/>
      <c r="F83" s="24"/>
      <c r="G83" s="24"/>
      <c r="H83" s="24"/>
      <c r="I83" s="25"/>
      <c r="J83" s="24"/>
      <c r="K83" s="26"/>
      <c r="L83" s="29"/>
      <c r="M83" s="27"/>
      <c r="N83" s="28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30"/>
      <c r="Z83" s="29"/>
      <c r="AA83" s="29" t="str">
        <f t="shared" si="15"/>
        <v/>
      </c>
      <c r="AB83" s="7">
        <f t="shared" si="16"/>
        <v>0</v>
      </c>
      <c r="AC83" s="7">
        <f t="shared" si="17"/>
        <v>0</v>
      </c>
      <c r="AD83" s="7">
        <f t="shared" si="18"/>
        <v>0</v>
      </c>
      <c r="AE83" s="7">
        <f t="shared" si="19"/>
        <v>0</v>
      </c>
      <c r="AF83" s="11" t="str">
        <f t="shared" si="83"/>
        <v/>
      </c>
      <c r="AG83" s="13">
        <f t="shared" si="20"/>
        <v>0</v>
      </c>
      <c r="AH83" s="7" t="str">
        <f t="shared" si="21"/>
        <v/>
      </c>
      <c r="AI83" s="11" t="str">
        <f t="shared" si="84"/>
        <v/>
      </c>
      <c r="AJ83" s="11" t="str">
        <f t="array" ref="AJ83">IF(OR(AI83=$AI$19:AI82),"",AI83)</f>
        <v/>
      </c>
      <c r="AK83" s="11" t="str">
        <f t="shared" si="22"/>
        <v/>
      </c>
      <c r="AL83" t="str">
        <f t="array" ref="AL83">IF(OR(AK83=$AK$19:AK82),"",AK83)</f>
        <v/>
      </c>
      <c r="AM83" s="13">
        <f t="shared" si="23"/>
        <v>0</v>
      </c>
      <c r="AN83" s="13">
        <f t="shared" si="24"/>
        <v>0</v>
      </c>
      <c r="AO83" s="13">
        <f t="shared" si="25"/>
        <v>0</v>
      </c>
      <c r="AP83" s="13">
        <f t="shared" si="26"/>
        <v>0</v>
      </c>
      <c r="AQ83" s="13">
        <f t="shared" si="27"/>
        <v>0</v>
      </c>
      <c r="AR83" s="13">
        <f t="shared" si="28"/>
        <v>0</v>
      </c>
      <c r="AS83" s="13">
        <f t="shared" si="29"/>
        <v>0</v>
      </c>
      <c r="AT83" s="13">
        <f t="shared" si="30"/>
        <v>0</v>
      </c>
      <c r="AU83" s="13">
        <f t="shared" si="31"/>
        <v>0</v>
      </c>
      <c r="AV83" s="13">
        <f t="shared" si="32"/>
        <v>0</v>
      </c>
      <c r="AX83" s="13">
        <f t="shared" si="33"/>
        <v>0</v>
      </c>
      <c r="AY83" s="13">
        <f t="shared" si="34"/>
        <v>0</v>
      </c>
      <c r="AZ83" s="13">
        <f t="shared" si="35"/>
        <v>0</v>
      </c>
      <c r="BA83" s="13">
        <f t="shared" si="36"/>
        <v>0</v>
      </c>
      <c r="BB83" s="13">
        <f t="shared" si="37"/>
        <v>0</v>
      </c>
      <c r="BC83" s="13">
        <f t="shared" si="38"/>
        <v>0</v>
      </c>
      <c r="BD83" s="13">
        <f t="shared" si="39"/>
        <v>0</v>
      </c>
      <c r="BE83" s="13">
        <f t="shared" si="40"/>
        <v>0</v>
      </c>
      <c r="BF83" s="13">
        <f t="shared" si="41"/>
        <v>0</v>
      </c>
      <c r="BG83" s="13">
        <f t="shared" si="42"/>
        <v>0</v>
      </c>
      <c r="BH83" s="13">
        <f t="shared" si="43"/>
        <v>0</v>
      </c>
      <c r="BI83" s="13">
        <f t="shared" si="44"/>
        <v>0</v>
      </c>
      <c r="BJ83" s="13">
        <f t="shared" si="45"/>
        <v>0</v>
      </c>
      <c r="BK83" s="13">
        <f t="shared" si="46"/>
        <v>0</v>
      </c>
      <c r="BL83" s="13">
        <f t="shared" si="47"/>
        <v>0</v>
      </c>
      <c r="BM83" s="13">
        <f t="shared" si="48"/>
        <v>0</v>
      </c>
      <c r="BN83" s="13">
        <f t="shared" si="49"/>
        <v>0</v>
      </c>
      <c r="BO83" s="13">
        <f t="shared" si="50"/>
        <v>0</v>
      </c>
      <c r="BP83" s="13">
        <f t="shared" si="51"/>
        <v>0</v>
      </c>
      <c r="BQ83" s="13">
        <f t="shared" si="52"/>
        <v>0</v>
      </c>
      <c r="BR83" s="13">
        <f t="shared" si="53"/>
        <v>0</v>
      </c>
      <c r="BS83" s="13">
        <f t="shared" si="54"/>
        <v>0</v>
      </c>
      <c r="BT83" s="31">
        <f t="shared" si="55"/>
        <v>0</v>
      </c>
      <c r="BU83" s="31">
        <f t="shared" si="56"/>
        <v>0</v>
      </c>
      <c r="BV83" s="31">
        <f t="shared" si="57"/>
        <v>0</v>
      </c>
      <c r="BW83" s="31">
        <f t="shared" si="58"/>
        <v>0</v>
      </c>
      <c r="BX83" s="31">
        <f t="shared" si="59"/>
        <v>0</v>
      </c>
      <c r="BY83" s="31">
        <f t="shared" si="60"/>
        <v>0</v>
      </c>
      <c r="BZ83" s="31">
        <f t="shared" si="61"/>
        <v>0</v>
      </c>
      <c r="CA83" s="31">
        <f t="shared" si="62"/>
        <v>0</v>
      </c>
      <c r="CB83" s="31">
        <f t="shared" si="63"/>
        <v>0</v>
      </c>
      <c r="CC83" s="31">
        <f t="shared" si="64"/>
        <v>0</v>
      </c>
      <c r="CD83" s="31">
        <f t="shared" si="65"/>
        <v>0</v>
      </c>
      <c r="CE83" s="37">
        <f t="array" ref="CE83">MIN(IF(JPRL=AI83,$AG$19:$AG$1018))</f>
        <v>0</v>
      </c>
      <c r="CF83" s="37">
        <f t="array" ref="CF83">MAX(IF(JPRL=AI83,$AG$19:$AG$1018))</f>
        <v>0</v>
      </c>
      <c r="CG83" s="36">
        <f t="shared" si="66"/>
        <v>0</v>
      </c>
      <c r="CI83" s="40">
        <f t="shared" si="67"/>
        <v>0</v>
      </c>
      <c r="CJ83" s="40">
        <f t="shared" ref="CJ83:CJ146" si="85">SUMIF(JPRL,AL83,$O$19:$O$1018)</f>
        <v>0</v>
      </c>
      <c r="CK83" s="40">
        <f t="shared" ref="CK83:CK146" si="86">SUMIF(JPRL,AL83,$P$19:$P$1018)</f>
        <v>0</v>
      </c>
      <c r="CL83" s="40">
        <f t="shared" ref="CL83:CL146" si="87">SUMIF(JPRL,AL83,$Q$19:$Q$1018)</f>
        <v>0</v>
      </c>
      <c r="CM83" s="40">
        <f t="shared" ref="CM83:CM146" si="88">SUMIF(JPRL,AL83,$R$19:$R$1018)</f>
        <v>0</v>
      </c>
      <c r="CN83" s="40">
        <f t="shared" ref="CN83:CN146" si="89">SUMIF(JPRL,AL83,$S$19:$S$1018)</f>
        <v>0</v>
      </c>
      <c r="CO83" s="40">
        <f t="shared" ref="CO83:CO146" si="90">SUMIF(JPRL,AL83,$T$19:$T$1018)</f>
        <v>0</v>
      </c>
      <c r="CP83" s="40">
        <f t="shared" ref="CP83:CP146" si="91">SUMIF(JPRL,AL83,$U$19:$U$1018)</f>
        <v>0</v>
      </c>
      <c r="CQ83" s="40">
        <f t="shared" ref="CQ83:CQ146" si="92">SUMIF(JPRL,AL83,$V$19:$V$1018)</f>
        <v>0</v>
      </c>
      <c r="CR83" s="40">
        <f t="shared" ref="CR83:CR146" si="93">SUMIF(JPRL,AL83,$W$19:$W$1018)</f>
        <v>0</v>
      </c>
      <c r="CS83" s="40">
        <f t="shared" ref="CS83:CS146" si="94">SUMIF(JPRL,AL83,$X$19:$X$1018)</f>
        <v>0</v>
      </c>
      <c r="CT83" s="41">
        <f t="shared" si="68"/>
        <v>0</v>
      </c>
      <c r="CU83" s="41">
        <f t="shared" si="69"/>
        <v>0</v>
      </c>
      <c r="CV83" s="41">
        <f t="shared" si="70"/>
        <v>0</v>
      </c>
      <c r="CW83" s="41">
        <f t="shared" si="71"/>
        <v>0</v>
      </c>
      <c r="CX83" s="41">
        <f t="shared" si="72"/>
        <v>0</v>
      </c>
      <c r="CY83" s="41">
        <f t="shared" si="73"/>
        <v>0</v>
      </c>
      <c r="CZ83" s="41">
        <f t="shared" si="74"/>
        <v>0</v>
      </c>
      <c r="DA83" s="41">
        <f t="shared" si="75"/>
        <v>0</v>
      </c>
      <c r="DB83" s="41">
        <f t="shared" si="76"/>
        <v>0</v>
      </c>
      <c r="DC83" s="41">
        <f t="shared" si="77"/>
        <v>0</v>
      </c>
      <c r="DD83" s="7">
        <f t="shared" si="78"/>
        <v>0</v>
      </c>
      <c r="DE83" s="7">
        <f t="shared" si="79"/>
        <v>0</v>
      </c>
      <c r="DF83" s="7">
        <f t="shared" si="80"/>
        <v>0</v>
      </c>
      <c r="DJ83" s="7">
        <f t="shared" si="81"/>
        <v>0</v>
      </c>
      <c r="DK83" s="7">
        <f t="shared" si="82"/>
        <v>0</v>
      </c>
    </row>
    <row r="84" spans="1:115" ht="26.25" customHeight="1" x14ac:dyDescent="0.25">
      <c r="A84" s="9">
        <v>66</v>
      </c>
      <c r="B84" s="24" t="str">
        <f t="shared" ref="B84:B147" si="95">AF84</f>
        <v/>
      </c>
      <c r="C84" s="23"/>
      <c r="D84" s="51"/>
      <c r="E84" s="24"/>
      <c r="F84" s="24"/>
      <c r="G84" s="24"/>
      <c r="H84" s="24"/>
      <c r="I84" s="25"/>
      <c r="J84" s="24"/>
      <c r="K84" s="26"/>
      <c r="L84" s="29"/>
      <c r="M84" s="27"/>
      <c r="N84" s="28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30"/>
      <c r="Z84" s="29"/>
      <c r="AA84" s="29" t="str">
        <f t="shared" ref="AA84:AA147" si="96">IF(OR(Z84="",L84=""),"",L84*Z84)</f>
        <v/>
      </c>
      <c r="AB84" s="7">
        <f t="shared" ref="AB84:AB147" si="97">IF(AND(L84&gt;0,K84=""),1,IF(AND(L84&gt;0,OR(C84="",E84="",F84="",I84="",AH84="",K84="",Y84="",Z84="",D84="")),1,IF(AND(K84=$AR$6,OR(M84="",L84="")),1,IF(AND(K84=$AR$7,OR(M84="",L84="")),1,0))))</f>
        <v>0</v>
      </c>
      <c r="AC84" s="7">
        <f t="shared" ref="AC84:AC147" si="98">IF(OR(K84=$AR$5,K84=$AR$4),1,0)</f>
        <v>0</v>
      </c>
      <c r="AD84" s="7">
        <f t="shared" ref="AD84:AD147" si="99">IF(OR(K84=$AR$6,K84=$AR$7),1,0)</f>
        <v>0</v>
      </c>
      <c r="AE84" s="7">
        <f t="shared" ref="AE84:AE147" si="100">IF(AND(AC84=1,OR(CI84&lt;&gt;L84)),1,0)</f>
        <v>0</v>
      </c>
      <c r="AF84" s="11" t="str">
        <f t="shared" si="83"/>
        <v/>
      </c>
      <c r="AG84" s="13">
        <f t="shared" ref="AG84:AG147" si="101">I84</f>
        <v>0</v>
      </c>
      <c r="AH84" s="7" t="str">
        <f t="shared" ref="AH84:AH147" si="102">IF(AF84="","",COUNTIF($AF$19:$AF$1118,AF84))</f>
        <v/>
      </c>
      <c r="AI84" s="11" t="str">
        <f t="shared" si="84"/>
        <v/>
      </c>
      <c r="AJ84" s="11" t="str">
        <f t="array" ref="AJ84">IF(OR(AI84=$AI$19:AI83),"",AI84)</f>
        <v/>
      </c>
      <c r="AK84" s="11" t="str">
        <f t="shared" ref="AK84:AK147" si="103">IF(AND(AF84&lt;&gt;"",OR(K84=$AR$4,K84=$AR$5)),AI84,"")</f>
        <v/>
      </c>
      <c r="AL84" t="str">
        <f t="array" ref="AL84">IF(OR(AK84=$AK$19:AK83),"",AK84)</f>
        <v/>
      </c>
      <c r="AM84" s="13">
        <f t="shared" ref="AM84:AM147" si="104">SUMIFS($L$19:$L$1018,$AI$19:$AI$1018,AJ84,$K$19:$K$1018,$AR$3)</f>
        <v>0</v>
      </c>
      <c r="AN84" s="13">
        <f t="shared" ref="AN84:AN147" si="105">SUMIFS($L$19:$L$1018,$AI$19:$AI$1018,AJ84,$K$19:$K$1018,$AR$4)</f>
        <v>0</v>
      </c>
      <c r="AO84" s="13">
        <f t="shared" ref="AO84:AO147" si="106">SUMIFS($L$19:$L$1018,$AI$19:$AI$1018,AJ84,$K$19:$K$1018,$AR$5)</f>
        <v>0</v>
      </c>
      <c r="AP84" s="13">
        <f t="shared" ref="AP84:AP147" si="107">SUMIFS($L$19:$L$1018,$AI$19:$AI$1018,AJ84,$K$19:$K$1018,$AR$6)</f>
        <v>0</v>
      </c>
      <c r="AQ84" s="13">
        <f t="shared" ref="AQ84:AQ147" si="108">SUMIFS($L$19:$L$1018,$AI$19:$AI$1018,AJ84,$K$19:$K$1018,$AR$7)</f>
        <v>0</v>
      </c>
      <c r="AR84" s="13">
        <f t="shared" ref="AR84:AR147" si="109">SUMIFS($L$19:$L$1018,$AI$19:$AI$1018,AJ84,$K$19:$K$1018,$AR$8)</f>
        <v>0</v>
      </c>
      <c r="AS84" s="13">
        <f t="shared" ref="AS84:AS147" si="110">SUMIFS($L$19:$L$1018,$AI$19:$AI$1018,AJ84,$K$19:$K$1018,$AR$9)</f>
        <v>0</v>
      </c>
      <c r="AT84" s="13">
        <f t="shared" ref="AT84:AT147" si="111">SUMIFS($L$19:$L$1018,$AI$19:$AI$1018,AJ84,$K$19:$K$1018,$AR$10)</f>
        <v>0</v>
      </c>
      <c r="AU84" s="13">
        <f t="shared" ref="AU84:AU147" si="112">SUMIFS($L$19:$L$1018,$AI$19:$AI$1018,AJ84,$K$19:$K$1018,$AR$11)</f>
        <v>0</v>
      </c>
      <c r="AV84" s="13">
        <f t="shared" ref="AV84:AV147" si="113">SUMIFS($L$19:$L$1018,$AI$19:$AI$1018,AJ84,$K$19:$K$1018,$AR$12)</f>
        <v>0</v>
      </c>
      <c r="AX84" s="13">
        <f t="shared" ref="AX84:AX147" si="114">AN84+AO84</f>
        <v>0</v>
      </c>
      <c r="AY84" s="13">
        <f t="shared" ref="AY84:AY147" si="115">SUMIFS($L$19:$L$1018,$AI$19:$AI$1018,AI84,$K$19:$K$1018,$AY$18)</f>
        <v>0</v>
      </c>
      <c r="AZ84" s="13">
        <f t="shared" ref="AZ84:AZ147" si="116">SUMIFS($L$19:$L$1018,$AI$19:$AI$1018,AI84,$K$19:$K$1018,$AZ$18)</f>
        <v>0</v>
      </c>
      <c r="BA84" s="13">
        <f t="shared" ref="BA84:BA147" si="117">SUMIFS($L$19:$L$1018,$AI$19:$AI$1018,AI84,$K$19:$K$1018,$BA$18)</f>
        <v>0</v>
      </c>
      <c r="BB84" s="13">
        <f t="shared" ref="BB84:BB147" si="118">SUMIFS($L$19:$L$1018,$AI$19:$AI$1018,AI84,$K$19:$K$1018,$BB$18)</f>
        <v>0</v>
      </c>
      <c r="BC84" s="13">
        <f t="shared" ref="BC84:BC147" si="119">SUMIFS($L$19:$L$1018,$AI$19:$AI$1018,AI84,$K$19:$K$1018,$BC$18)</f>
        <v>0</v>
      </c>
      <c r="BD84" s="13">
        <f t="shared" ref="BD84:BD147" si="120">SUMIFS($L$19:$L$1018,$AI$19:$AI$1018,AI84,$K$19:$K$1018,$BD$18)</f>
        <v>0</v>
      </c>
      <c r="BE84" s="13">
        <f t="shared" ref="BE84:BE147" si="121">SUMIFS($L$19:$L$1018,$AI$19:$AI$1018,AI84,$K$19:$K$1018,$BE$18)</f>
        <v>0</v>
      </c>
      <c r="BF84" s="13">
        <f t="shared" ref="BF84:BF147" si="122">SUMIFS($L$19:$L$1018,$AI$19:$AI$1018,AI84,$K$19:$K$1018,$BF$18)</f>
        <v>0</v>
      </c>
      <c r="BG84" s="13">
        <f t="shared" ref="BG84:BG147" si="123">SUMIFS($L$19:$L$1018,$AI$19:$AI$1018,AI84,$K$19:$K$1018,$BG$18)</f>
        <v>0</v>
      </c>
      <c r="BH84" s="13">
        <f t="shared" ref="BH84:BH147" si="124">SUMIFS($L$19:$L$1018,$AI$19:$AI$1018,AI84,$K$19:$K$1018,$BH$18)</f>
        <v>0</v>
      </c>
      <c r="BI84" s="13">
        <f t="shared" ref="BI84:BI147" si="125">AZ84+BA84</f>
        <v>0</v>
      </c>
      <c r="BJ84" s="13">
        <f t="shared" ref="BJ84:BJ147" si="126">IF(AM84&gt;VLOOKUP(AJ84,$AF$19:$AG$1018,2,0),1,0)</f>
        <v>0</v>
      </c>
      <c r="BK84" s="13">
        <f t="shared" ref="BK84:BK147" si="127">IF(AN84&gt;VLOOKUP(AJ84,$AF$19:$AG$1018,2,0),1,0)</f>
        <v>0</v>
      </c>
      <c r="BL84" s="13">
        <f t="shared" ref="BL84:BL147" si="128">IF(AO84&gt;VLOOKUP(AJ84,$AF$19:$AG$1018,2,0),1,0)</f>
        <v>0</v>
      </c>
      <c r="BM84" s="13">
        <f t="shared" ref="BM84:BM147" si="129">IF(AP84&gt;VLOOKUP(AJ84,$AF$19:$AG$1018,2,0),1,0)</f>
        <v>0</v>
      </c>
      <c r="BN84" s="13">
        <f t="shared" ref="BN84:BN147" si="130">IF(AQ84&gt;VLOOKUP(AJ84,$AF$19:$AG$1018,2,0),1,0)</f>
        <v>0</v>
      </c>
      <c r="BO84" s="13">
        <f t="shared" ref="BO84:BO147" si="131">IF(AR84&gt;VLOOKUP(AJ84,$AF$19:$AG$1018,2,0),1,0)</f>
        <v>0</v>
      </c>
      <c r="BP84" s="13">
        <f t="shared" ref="BP84:BP147" si="132">IF(AS84&gt;VLOOKUP(AJ84,$AF$19:$AG$1018,2,0),1,0)</f>
        <v>0</v>
      </c>
      <c r="BQ84" s="13">
        <f t="shared" ref="BQ84:BQ147" si="133">IF(AT84&gt;VLOOKUP(AJ84,$AF$19:$AG$1018,2,0),1,0)</f>
        <v>0</v>
      </c>
      <c r="BR84" s="13">
        <f t="shared" ref="BR84:BR147" si="134">IF(AU84&gt;VLOOKUP(AJ84,$AF$19:$AG$1018,2,0),1,0)</f>
        <v>0</v>
      </c>
      <c r="BS84" s="13">
        <f t="shared" ref="BS84:BS147" si="135">IF(AV84&gt;VLOOKUP(AJ84,$AF$19:$AG$1018,2,0),1,0)</f>
        <v>0</v>
      </c>
      <c r="BT84" s="31">
        <f t="shared" ref="BT84:BT147" si="136">IF(AND(AY84&gt;AG84,K84=$AR$3),1,0)</f>
        <v>0</v>
      </c>
      <c r="BU84" s="31">
        <f t="shared" ref="BU84:BU147" si="137">IF(AND(AZ84&gt;AG84,K84=$AR$4),1,0)</f>
        <v>0</v>
      </c>
      <c r="BV84" s="31">
        <f t="shared" ref="BV84:BV147" si="138">IF(AND(BA84&gt;AG84,K84=$AR$5),1,0)</f>
        <v>0</v>
      </c>
      <c r="BW84" s="31">
        <f t="shared" ref="BW84:BW147" si="139">IF(AND(BB84&gt;AG84,K84=$AR$6),1,0)</f>
        <v>0</v>
      </c>
      <c r="BX84" s="31">
        <f t="shared" ref="BX84:BX147" si="140">IF(AND(BC84&gt;AG84,K84=$AR$7),1,0)</f>
        <v>0</v>
      </c>
      <c r="BY84" s="31">
        <f t="shared" ref="BY84:BY147" si="141">IF(AND(BD84&gt;AG84,K84=$AR$8),1,0)</f>
        <v>0</v>
      </c>
      <c r="BZ84" s="31">
        <f t="shared" ref="BZ84:BZ147" si="142">IF(AND(BE84&gt;AG84,K84=$AR$9),1,0)</f>
        <v>0</v>
      </c>
      <c r="CA84" s="31">
        <f t="shared" ref="CA84:CA147" si="143">IF(AND(BF84&gt;AG84,K84=$AR$10),1,0)</f>
        <v>0</v>
      </c>
      <c r="CB84" s="31">
        <f t="shared" ref="CB84:CB147" si="144">IF(AND(BG84&gt;AG84,K84=$AR$11),1,0)</f>
        <v>0</v>
      </c>
      <c r="CC84" s="31">
        <f t="shared" ref="CC84:CC147" si="145">IF(AND(BH84&gt;AG84,K84=$AR$12),1,0)</f>
        <v>0</v>
      </c>
      <c r="CD84" s="31">
        <f t="shared" ref="CD84:CD147" si="146">IF(AND(AX84&gt;AG84,OR(K84=$AR$4,K84=$AR$5)),1,0)</f>
        <v>0</v>
      </c>
      <c r="CE84" s="37">
        <f t="array" ref="CE84">MIN(IF(JPRL=AI84,$AG$19:$AG$1018))</f>
        <v>0</v>
      </c>
      <c r="CF84" s="37">
        <f t="array" ref="CF84">MAX(IF(JPRL=AI84,$AG$19:$AG$1018))</f>
        <v>0</v>
      </c>
      <c r="CG84" s="36">
        <f t="shared" ref="CG84:CG147" si="147">IF(F84="",0,IF(CE84&lt;&gt;CF84,1,0))</f>
        <v>0</v>
      </c>
      <c r="CI84" s="40">
        <f t="shared" ref="CI84:CI147" si="148">SUM(O84:X84)</f>
        <v>0</v>
      </c>
      <c r="CJ84" s="40">
        <f t="shared" si="85"/>
        <v>0</v>
      </c>
      <c r="CK84" s="40">
        <f t="shared" si="86"/>
        <v>0</v>
      </c>
      <c r="CL84" s="40">
        <f t="shared" si="87"/>
        <v>0</v>
      </c>
      <c r="CM84" s="40">
        <f t="shared" si="88"/>
        <v>0</v>
      </c>
      <c r="CN84" s="40">
        <f t="shared" si="89"/>
        <v>0</v>
      </c>
      <c r="CO84" s="40">
        <f t="shared" si="90"/>
        <v>0</v>
      </c>
      <c r="CP84" s="40">
        <f t="shared" si="91"/>
        <v>0</v>
      </c>
      <c r="CQ84" s="40">
        <f t="shared" si="92"/>
        <v>0</v>
      </c>
      <c r="CR84" s="40">
        <f t="shared" si="93"/>
        <v>0</v>
      </c>
      <c r="CS84" s="40">
        <f t="shared" si="94"/>
        <v>0</v>
      </c>
      <c r="CT84" s="41">
        <f t="shared" ref="CT84:CT147" si="149">IF(CJ84=0,0,CJ84/BI84)</f>
        <v>0</v>
      </c>
      <c r="CU84" s="41">
        <f t="shared" ref="CU84:CU147" si="150">IF(CK84=0,0,CK84/BI84)</f>
        <v>0</v>
      </c>
      <c r="CV84" s="41">
        <f t="shared" ref="CV84:CV147" si="151">IF(CL84=0,0,CL84/BI84)</f>
        <v>0</v>
      </c>
      <c r="CW84" s="41">
        <f t="shared" ref="CW84:CW147" si="152">IF(CM84=0,0,CM84/BI84)</f>
        <v>0</v>
      </c>
      <c r="CX84" s="41">
        <f t="shared" ref="CX84:CX147" si="153">IF(CN84=0,0,CN84/BI84)</f>
        <v>0</v>
      </c>
      <c r="CY84" s="41">
        <f t="shared" ref="CY84:CY147" si="154">IF(CO84=0,0,CO84/BI84)</f>
        <v>0</v>
      </c>
      <c r="CZ84" s="41">
        <f t="shared" ref="CZ84:CZ147" si="155">IF(CP84=0,0,CP84/BI84)</f>
        <v>0</v>
      </c>
      <c r="DA84" s="41">
        <f t="shared" ref="DA84:DA147" si="156">IF(CQ84=0,0,CQ84/BI84)</f>
        <v>0</v>
      </c>
      <c r="DB84" s="41">
        <f t="shared" ref="DB84:DB147" si="157">IF(CR84=0,0,CR84/BI84)</f>
        <v>0</v>
      </c>
      <c r="DC84" s="41">
        <f t="shared" ref="DC84:DC147" si="158">IF(CS84=0,0,CS84/BI84)</f>
        <v>0</v>
      </c>
      <c r="DD84" s="7">
        <f t="shared" ref="DD84:DD147" si="159">IF(AND(OR(K84=$AR$3,K84=$AR$6,K84=$AR$7,K84=$AR$8,K84=$AR$9,K84=$AR$10,K84=$AR$11,K84=$AR$12),OR(O84&gt;0,P84&gt;0,Q84&gt;0,R84&gt;0,S84&gt;0,T84&gt;0,U84&gt;0,V84&gt;0,W84&gt;0,X84&gt;0)),1,0)</f>
        <v>0</v>
      </c>
      <c r="DE84" s="7">
        <f t="shared" ref="DE84:DE147" si="160">IF(AND(N84&gt;0,OR(K84=$AR$3,K84=$AR$6,K84=$AR$7,K84=$AR$8,K84=$AR$9,K84=$AR$10,K84=$AR$11,K84=$AR$12)),1,0)</f>
        <v>0</v>
      </c>
      <c r="DF84" s="7">
        <f t="shared" ref="DF84:DF147" si="161">IF(AND(M84&gt;0,OR(K84=$AR$3,K84=$AR$4,K84=$AR$5,K84=$AR$8,K84=$AR$9,K84=$AR$10,K84=$AR$11,K84=$AR$12)),1,0)</f>
        <v>0</v>
      </c>
      <c r="DJ84" s="7">
        <f t="shared" ref="DJ84:DJ147" si="162">IF(N84&gt;=3,1,0)</f>
        <v>0</v>
      </c>
      <c r="DK84" s="7">
        <f t="shared" ref="DK84:DK147" si="163">IF(N84=2,1,0)</f>
        <v>0</v>
      </c>
    </row>
    <row r="85" spans="1:115" ht="26.25" customHeight="1" x14ac:dyDescent="0.25">
      <c r="A85" s="9">
        <v>67</v>
      </c>
      <c r="B85" s="24" t="str">
        <f t="shared" si="95"/>
        <v/>
      </c>
      <c r="C85" s="23"/>
      <c r="D85" s="51"/>
      <c r="E85" s="24"/>
      <c r="F85" s="24"/>
      <c r="G85" s="24"/>
      <c r="H85" s="24"/>
      <c r="I85" s="25"/>
      <c r="J85" s="24"/>
      <c r="K85" s="26"/>
      <c r="L85" s="29"/>
      <c r="M85" s="27"/>
      <c r="N85" s="28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30"/>
      <c r="Z85" s="29"/>
      <c r="AA85" s="29" t="str">
        <f t="shared" si="96"/>
        <v/>
      </c>
      <c r="AB85" s="7">
        <f t="shared" si="97"/>
        <v>0</v>
      </c>
      <c r="AC85" s="7">
        <f t="shared" si="98"/>
        <v>0</v>
      </c>
      <c r="AD85" s="7">
        <f t="shared" si="99"/>
        <v>0</v>
      </c>
      <c r="AE85" s="7">
        <f t="shared" si="100"/>
        <v>0</v>
      </c>
      <c r="AF85" s="11" t="str">
        <f t="shared" ref="AF85:AF148" si="164">E85&amp;F85&amp;G85&amp;H85</f>
        <v/>
      </c>
      <c r="AG85" s="13">
        <f t="shared" si="101"/>
        <v>0</v>
      </c>
      <c r="AH85" s="7" t="str">
        <f t="shared" si="102"/>
        <v/>
      </c>
      <c r="AI85" s="11" t="str">
        <f t="shared" ref="AI85:AI148" si="165">IF(AF85="","",IF(AH85&gt;=1,AF85,""))</f>
        <v/>
      </c>
      <c r="AJ85" s="11" t="str">
        <f t="array" ref="AJ85">IF(OR(AI85=$AI$19:AI84),"",AI85)</f>
        <v/>
      </c>
      <c r="AK85" s="11" t="str">
        <f t="shared" si="103"/>
        <v/>
      </c>
      <c r="AL85" t="str">
        <f t="array" ref="AL85">IF(OR(AK85=$AK$19:AK84),"",AK85)</f>
        <v/>
      </c>
      <c r="AM85" s="13">
        <f t="shared" si="104"/>
        <v>0</v>
      </c>
      <c r="AN85" s="13">
        <f t="shared" si="105"/>
        <v>0</v>
      </c>
      <c r="AO85" s="13">
        <f t="shared" si="106"/>
        <v>0</v>
      </c>
      <c r="AP85" s="13">
        <f t="shared" si="107"/>
        <v>0</v>
      </c>
      <c r="AQ85" s="13">
        <f t="shared" si="108"/>
        <v>0</v>
      </c>
      <c r="AR85" s="13">
        <f t="shared" si="109"/>
        <v>0</v>
      </c>
      <c r="AS85" s="13">
        <f t="shared" si="110"/>
        <v>0</v>
      </c>
      <c r="AT85" s="13">
        <f t="shared" si="111"/>
        <v>0</v>
      </c>
      <c r="AU85" s="13">
        <f t="shared" si="112"/>
        <v>0</v>
      </c>
      <c r="AV85" s="13">
        <f t="shared" si="113"/>
        <v>0</v>
      </c>
      <c r="AX85" s="13">
        <f t="shared" si="114"/>
        <v>0</v>
      </c>
      <c r="AY85" s="13">
        <f t="shared" si="115"/>
        <v>0</v>
      </c>
      <c r="AZ85" s="13">
        <f t="shared" si="116"/>
        <v>0</v>
      </c>
      <c r="BA85" s="13">
        <f t="shared" si="117"/>
        <v>0</v>
      </c>
      <c r="BB85" s="13">
        <f t="shared" si="118"/>
        <v>0</v>
      </c>
      <c r="BC85" s="13">
        <f t="shared" si="119"/>
        <v>0</v>
      </c>
      <c r="BD85" s="13">
        <f t="shared" si="120"/>
        <v>0</v>
      </c>
      <c r="BE85" s="13">
        <f t="shared" si="121"/>
        <v>0</v>
      </c>
      <c r="BF85" s="13">
        <f t="shared" si="122"/>
        <v>0</v>
      </c>
      <c r="BG85" s="13">
        <f t="shared" si="123"/>
        <v>0</v>
      </c>
      <c r="BH85" s="13">
        <f t="shared" si="124"/>
        <v>0</v>
      </c>
      <c r="BI85" s="13">
        <f t="shared" si="125"/>
        <v>0</v>
      </c>
      <c r="BJ85" s="13">
        <f t="shared" si="126"/>
        <v>0</v>
      </c>
      <c r="BK85" s="13">
        <f t="shared" si="127"/>
        <v>0</v>
      </c>
      <c r="BL85" s="13">
        <f t="shared" si="128"/>
        <v>0</v>
      </c>
      <c r="BM85" s="13">
        <f t="shared" si="129"/>
        <v>0</v>
      </c>
      <c r="BN85" s="13">
        <f t="shared" si="130"/>
        <v>0</v>
      </c>
      <c r="BO85" s="13">
        <f t="shared" si="131"/>
        <v>0</v>
      </c>
      <c r="BP85" s="13">
        <f t="shared" si="132"/>
        <v>0</v>
      </c>
      <c r="BQ85" s="13">
        <f t="shared" si="133"/>
        <v>0</v>
      </c>
      <c r="BR85" s="13">
        <f t="shared" si="134"/>
        <v>0</v>
      </c>
      <c r="BS85" s="13">
        <f t="shared" si="135"/>
        <v>0</v>
      </c>
      <c r="BT85" s="31">
        <f t="shared" si="136"/>
        <v>0</v>
      </c>
      <c r="BU85" s="31">
        <f t="shared" si="137"/>
        <v>0</v>
      </c>
      <c r="BV85" s="31">
        <f t="shared" si="138"/>
        <v>0</v>
      </c>
      <c r="BW85" s="31">
        <f t="shared" si="139"/>
        <v>0</v>
      </c>
      <c r="BX85" s="31">
        <f t="shared" si="140"/>
        <v>0</v>
      </c>
      <c r="BY85" s="31">
        <f t="shared" si="141"/>
        <v>0</v>
      </c>
      <c r="BZ85" s="31">
        <f t="shared" si="142"/>
        <v>0</v>
      </c>
      <c r="CA85" s="31">
        <f t="shared" si="143"/>
        <v>0</v>
      </c>
      <c r="CB85" s="31">
        <f t="shared" si="144"/>
        <v>0</v>
      </c>
      <c r="CC85" s="31">
        <f t="shared" si="145"/>
        <v>0</v>
      </c>
      <c r="CD85" s="31">
        <f t="shared" si="146"/>
        <v>0</v>
      </c>
      <c r="CE85" s="37">
        <f t="array" ref="CE85">MIN(IF(JPRL=AI85,$AG$19:$AG$1018))</f>
        <v>0</v>
      </c>
      <c r="CF85" s="37">
        <f t="array" ref="CF85">MAX(IF(JPRL=AI85,$AG$19:$AG$1018))</f>
        <v>0</v>
      </c>
      <c r="CG85" s="36">
        <f t="shared" si="147"/>
        <v>0</v>
      </c>
      <c r="CI85" s="40">
        <f t="shared" si="148"/>
        <v>0</v>
      </c>
      <c r="CJ85" s="40">
        <f t="shared" si="85"/>
        <v>0</v>
      </c>
      <c r="CK85" s="40">
        <f t="shared" si="86"/>
        <v>0</v>
      </c>
      <c r="CL85" s="40">
        <f t="shared" si="87"/>
        <v>0</v>
      </c>
      <c r="CM85" s="40">
        <f t="shared" si="88"/>
        <v>0</v>
      </c>
      <c r="CN85" s="40">
        <f t="shared" si="89"/>
        <v>0</v>
      </c>
      <c r="CO85" s="40">
        <f t="shared" si="90"/>
        <v>0</v>
      </c>
      <c r="CP85" s="40">
        <f t="shared" si="91"/>
        <v>0</v>
      </c>
      <c r="CQ85" s="40">
        <f t="shared" si="92"/>
        <v>0</v>
      </c>
      <c r="CR85" s="40">
        <f t="shared" si="93"/>
        <v>0</v>
      </c>
      <c r="CS85" s="40">
        <f t="shared" si="94"/>
        <v>0</v>
      </c>
      <c r="CT85" s="41">
        <f t="shared" si="149"/>
        <v>0</v>
      </c>
      <c r="CU85" s="41">
        <f t="shared" si="150"/>
        <v>0</v>
      </c>
      <c r="CV85" s="41">
        <f t="shared" si="151"/>
        <v>0</v>
      </c>
      <c r="CW85" s="41">
        <f t="shared" si="152"/>
        <v>0</v>
      </c>
      <c r="CX85" s="41">
        <f t="shared" si="153"/>
        <v>0</v>
      </c>
      <c r="CY85" s="41">
        <f t="shared" si="154"/>
        <v>0</v>
      </c>
      <c r="CZ85" s="41">
        <f t="shared" si="155"/>
        <v>0</v>
      </c>
      <c r="DA85" s="41">
        <f t="shared" si="156"/>
        <v>0</v>
      </c>
      <c r="DB85" s="41">
        <f t="shared" si="157"/>
        <v>0</v>
      </c>
      <c r="DC85" s="41">
        <f t="shared" si="158"/>
        <v>0</v>
      </c>
      <c r="DD85" s="7">
        <f t="shared" si="159"/>
        <v>0</v>
      </c>
      <c r="DE85" s="7">
        <f t="shared" si="160"/>
        <v>0</v>
      </c>
      <c r="DF85" s="7">
        <f t="shared" si="161"/>
        <v>0</v>
      </c>
      <c r="DJ85" s="7">
        <f t="shared" si="162"/>
        <v>0</v>
      </c>
      <c r="DK85" s="7">
        <f t="shared" si="163"/>
        <v>0</v>
      </c>
    </row>
    <row r="86" spans="1:115" ht="26.25" customHeight="1" x14ac:dyDescent="0.25">
      <c r="A86" s="9">
        <v>68</v>
      </c>
      <c r="B86" s="24" t="str">
        <f t="shared" si="95"/>
        <v/>
      </c>
      <c r="C86" s="23"/>
      <c r="D86" s="51"/>
      <c r="E86" s="24"/>
      <c r="F86" s="24"/>
      <c r="G86" s="24"/>
      <c r="H86" s="24"/>
      <c r="I86" s="25"/>
      <c r="J86" s="24"/>
      <c r="K86" s="26"/>
      <c r="L86" s="29"/>
      <c r="M86" s="27"/>
      <c r="N86" s="28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30"/>
      <c r="Z86" s="29"/>
      <c r="AA86" s="29" t="str">
        <f t="shared" si="96"/>
        <v/>
      </c>
      <c r="AB86" s="7">
        <f t="shared" si="97"/>
        <v>0</v>
      </c>
      <c r="AC86" s="7">
        <f t="shared" si="98"/>
        <v>0</v>
      </c>
      <c r="AD86" s="7">
        <f t="shared" si="99"/>
        <v>0</v>
      </c>
      <c r="AE86" s="7">
        <f t="shared" si="100"/>
        <v>0</v>
      </c>
      <c r="AF86" s="11" t="str">
        <f t="shared" si="164"/>
        <v/>
      </c>
      <c r="AG86" s="13">
        <f t="shared" si="101"/>
        <v>0</v>
      </c>
      <c r="AH86" s="7" t="str">
        <f t="shared" si="102"/>
        <v/>
      </c>
      <c r="AI86" s="11" t="str">
        <f t="shared" si="165"/>
        <v/>
      </c>
      <c r="AJ86" s="11" t="str">
        <f t="array" ref="AJ86">IF(OR(AI86=$AI$19:AI85),"",AI86)</f>
        <v/>
      </c>
      <c r="AK86" s="11" t="str">
        <f t="shared" si="103"/>
        <v/>
      </c>
      <c r="AL86" t="str">
        <f t="array" ref="AL86">IF(OR(AK86=$AK$19:AK85),"",AK86)</f>
        <v/>
      </c>
      <c r="AM86" s="13">
        <f t="shared" si="104"/>
        <v>0</v>
      </c>
      <c r="AN86" s="13">
        <f t="shared" si="105"/>
        <v>0</v>
      </c>
      <c r="AO86" s="13">
        <f t="shared" si="106"/>
        <v>0</v>
      </c>
      <c r="AP86" s="13">
        <f t="shared" si="107"/>
        <v>0</v>
      </c>
      <c r="AQ86" s="13">
        <f t="shared" si="108"/>
        <v>0</v>
      </c>
      <c r="AR86" s="13">
        <f t="shared" si="109"/>
        <v>0</v>
      </c>
      <c r="AS86" s="13">
        <f t="shared" si="110"/>
        <v>0</v>
      </c>
      <c r="AT86" s="13">
        <f t="shared" si="111"/>
        <v>0</v>
      </c>
      <c r="AU86" s="13">
        <f t="shared" si="112"/>
        <v>0</v>
      </c>
      <c r="AV86" s="13">
        <f t="shared" si="113"/>
        <v>0</v>
      </c>
      <c r="AX86" s="13">
        <f t="shared" si="114"/>
        <v>0</v>
      </c>
      <c r="AY86" s="13">
        <f t="shared" si="115"/>
        <v>0</v>
      </c>
      <c r="AZ86" s="13">
        <f t="shared" si="116"/>
        <v>0</v>
      </c>
      <c r="BA86" s="13">
        <f t="shared" si="117"/>
        <v>0</v>
      </c>
      <c r="BB86" s="13">
        <f t="shared" si="118"/>
        <v>0</v>
      </c>
      <c r="BC86" s="13">
        <f t="shared" si="119"/>
        <v>0</v>
      </c>
      <c r="BD86" s="13">
        <f t="shared" si="120"/>
        <v>0</v>
      </c>
      <c r="BE86" s="13">
        <f t="shared" si="121"/>
        <v>0</v>
      </c>
      <c r="BF86" s="13">
        <f t="shared" si="122"/>
        <v>0</v>
      </c>
      <c r="BG86" s="13">
        <f t="shared" si="123"/>
        <v>0</v>
      </c>
      <c r="BH86" s="13">
        <f t="shared" si="124"/>
        <v>0</v>
      </c>
      <c r="BI86" s="13">
        <f t="shared" si="125"/>
        <v>0</v>
      </c>
      <c r="BJ86" s="13">
        <f t="shared" si="126"/>
        <v>0</v>
      </c>
      <c r="BK86" s="13">
        <f t="shared" si="127"/>
        <v>0</v>
      </c>
      <c r="BL86" s="13">
        <f t="shared" si="128"/>
        <v>0</v>
      </c>
      <c r="BM86" s="13">
        <f t="shared" si="129"/>
        <v>0</v>
      </c>
      <c r="BN86" s="13">
        <f t="shared" si="130"/>
        <v>0</v>
      </c>
      <c r="BO86" s="13">
        <f t="shared" si="131"/>
        <v>0</v>
      </c>
      <c r="BP86" s="13">
        <f t="shared" si="132"/>
        <v>0</v>
      </c>
      <c r="BQ86" s="13">
        <f t="shared" si="133"/>
        <v>0</v>
      </c>
      <c r="BR86" s="13">
        <f t="shared" si="134"/>
        <v>0</v>
      </c>
      <c r="BS86" s="13">
        <f t="shared" si="135"/>
        <v>0</v>
      </c>
      <c r="BT86" s="31">
        <f t="shared" si="136"/>
        <v>0</v>
      </c>
      <c r="BU86" s="31">
        <f t="shared" si="137"/>
        <v>0</v>
      </c>
      <c r="BV86" s="31">
        <f t="shared" si="138"/>
        <v>0</v>
      </c>
      <c r="BW86" s="31">
        <f t="shared" si="139"/>
        <v>0</v>
      </c>
      <c r="BX86" s="31">
        <f t="shared" si="140"/>
        <v>0</v>
      </c>
      <c r="BY86" s="31">
        <f t="shared" si="141"/>
        <v>0</v>
      </c>
      <c r="BZ86" s="31">
        <f t="shared" si="142"/>
        <v>0</v>
      </c>
      <c r="CA86" s="31">
        <f t="shared" si="143"/>
        <v>0</v>
      </c>
      <c r="CB86" s="31">
        <f t="shared" si="144"/>
        <v>0</v>
      </c>
      <c r="CC86" s="31">
        <f t="shared" si="145"/>
        <v>0</v>
      </c>
      <c r="CD86" s="31">
        <f t="shared" si="146"/>
        <v>0</v>
      </c>
      <c r="CE86" s="37">
        <f t="array" ref="CE86">MIN(IF(JPRL=AI86,$AG$19:$AG$1018))</f>
        <v>0</v>
      </c>
      <c r="CF86" s="37">
        <f t="array" ref="CF86">MAX(IF(JPRL=AI86,$AG$19:$AG$1018))</f>
        <v>0</v>
      </c>
      <c r="CG86" s="36">
        <f t="shared" si="147"/>
        <v>0</v>
      </c>
      <c r="CI86" s="40">
        <f t="shared" si="148"/>
        <v>0</v>
      </c>
      <c r="CJ86" s="40">
        <f t="shared" si="85"/>
        <v>0</v>
      </c>
      <c r="CK86" s="40">
        <f t="shared" si="86"/>
        <v>0</v>
      </c>
      <c r="CL86" s="40">
        <f t="shared" si="87"/>
        <v>0</v>
      </c>
      <c r="CM86" s="40">
        <f t="shared" si="88"/>
        <v>0</v>
      </c>
      <c r="CN86" s="40">
        <f t="shared" si="89"/>
        <v>0</v>
      </c>
      <c r="CO86" s="40">
        <f t="shared" si="90"/>
        <v>0</v>
      </c>
      <c r="CP86" s="40">
        <f t="shared" si="91"/>
        <v>0</v>
      </c>
      <c r="CQ86" s="40">
        <f t="shared" si="92"/>
        <v>0</v>
      </c>
      <c r="CR86" s="40">
        <f t="shared" si="93"/>
        <v>0</v>
      </c>
      <c r="CS86" s="40">
        <f t="shared" si="94"/>
        <v>0</v>
      </c>
      <c r="CT86" s="41">
        <f t="shared" si="149"/>
        <v>0</v>
      </c>
      <c r="CU86" s="41">
        <f t="shared" si="150"/>
        <v>0</v>
      </c>
      <c r="CV86" s="41">
        <f t="shared" si="151"/>
        <v>0</v>
      </c>
      <c r="CW86" s="41">
        <f t="shared" si="152"/>
        <v>0</v>
      </c>
      <c r="CX86" s="41">
        <f t="shared" si="153"/>
        <v>0</v>
      </c>
      <c r="CY86" s="41">
        <f t="shared" si="154"/>
        <v>0</v>
      </c>
      <c r="CZ86" s="41">
        <f t="shared" si="155"/>
        <v>0</v>
      </c>
      <c r="DA86" s="41">
        <f t="shared" si="156"/>
        <v>0</v>
      </c>
      <c r="DB86" s="41">
        <f t="shared" si="157"/>
        <v>0</v>
      </c>
      <c r="DC86" s="41">
        <f t="shared" si="158"/>
        <v>0</v>
      </c>
      <c r="DD86" s="7">
        <f t="shared" si="159"/>
        <v>0</v>
      </c>
      <c r="DE86" s="7">
        <f t="shared" si="160"/>
        <v>0</v>
      </c>
      <c r="DF86" s="7">
        <f t="shared" si="161"/>
        <v>0</v>
      </c>
      <c r="DJ86" s="7">
        <f t="shared" si="162"/>
        <v>0</v>
      </c>
      <c r="DK86" s="7">
        <f t="shared" si="163"/>
        <v>0</v>
      </c>
    </row>
    <row r="87" spans="1:115" ht="26.25" customHeight="1" x14ac:dyDescent="0.25">
      <c r="A87" s="9">
        <v>69</v>
      </c>
      <c r="B87" s="24" t="str">
        <f t="shared" si="95"/>
        <v/>
      </c>
      <c r="C87" s="23"/>
      <c r="D87" s="51"/>
      <c r="E87" s="24"/>
      <c r="F87" s="24"/>
      <c r="G87" s="24"/>
      <c r="H87" s="24"/>
      <c r="I87" s="25"/>
      <c r="J87" s="24"/>
      <c r="K87" s="26"/>
      <c r="L87" s="29"/>
      <c r="M87" s="27"/>
      <c r="N87" s="28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30"/>
      <c r="Z87" s="29"/>
      <c r="AA87" s="29" t="str">
        <f t="shared" si="96"/>
        <v/>
      </c>
      <c r="AB87" s="7">
        <f t="shared" si="97"/>
        <v>0</v>
      </c>
      <c r="AC87" s="7">
        <f t="shared" si="98"/>
        <v>0</v>
      </c>
      <c r="AD87" s="7">
        <f t="shared" si="99"/>
        <v>0</v>
      </c>
      <c r="AE87" s="7">
        <f t="shared" si="100"/>
        <v>0</v>
      </c>
      <c r="AF87" s="11" t="str">
        <f t="shared" si="164"/>
        <v/>
      </c>
      <c r="AG87" s="13">
        <f t="shared" si="101"/>
        <v>0</v>
      </c>
      <c r="AH87" s="7" t="str">
        <f t="shared" si="102"/>
        <v/>
      </c>
      <c r="AI87" s="11" t="str">
        <f t="shared" si="165"/>
        <v/>
      </c>
      <c r="AJ87" s="11" t="str">
        <f t="array" ref="AJ87">IF(OR(AI87=$AI$19:AI86),"",AI87)</f>
        <v/>
      </c>
      <c r="AK87" s="11" t="str">
        <f t="shared" si="103"/>
        <v/>
      </c>
      <c r="AL87" t="str">
        <f t="array" ref="AL87">IF(OR(AK87=$AK$19:AK86),"",AK87)</f>
        <v/>
      </c>
      <c r="AM87" s="13">
        <f t="shared" si="104"/>
        <v>0</v>
      </c>
      <c r="AN87" s="13">
        <f t="shared" si="105"/>
        <v>0</v>
      </c>
      <c r="AO87" s="13">
        <f t="shared" si="106"/>
        <v>0</v>
      </c>
      <c r="AP87" s="13">
        <f t="shared" si="107"/>
        <v>0</v>
      </c>
      <c r="AQ87" s="13">
        <f t="shared" si="108"/>
        <v>0</v>
      </c>
      <c r="AR87" s="13">
        <f t="shared" si="109"/>
        <v>0</v>
      </c>
      <c r="AS87" s="13">
        <f t="shared" si="110"/>
        <v>0</v>
      </c>
      <c r="AT87" s="13">
        <f t="shared" si="111"/>
        <v>0</v>
      </c>
      <c r="AU87" s="13">
        <f t="shared" si="112"/>
        <v>0</v>
      </c>
      <c r="AV87" s="13">
        <f t="shared" si="113"/>
        <v>0</v>
      </c>
      <c r="AX87" s="13">
        <f t="shared" si="114"/>
        <v>0</v>
      </c>
      <c r="AY87" s="13">
        <f t="shared" si="115"/>
        <v>0</v>
      </c>
      <c r="AZ87" s="13">
        <f t="shared" si="116"/>
        <v>0</v>
      </c>
      <c r="BA87" s="13">
        <f t="shared" si="117"/>
        <v>0</v>
      </c>
      <c r="BB87" s="13">
        <f t="shared" si="118"/>
        <v>0</v>
      </c>
      <c r="BC87" s="13">
        <f t="shared" si="119"/>
        <v>0</v>
      </c>
      <c r="BD87" s="13">
        <f t="shared" si="120"/>
        <v>0</v>
      </c>
      <c r="BE87" s="13">
        <f t="shared" si="121"/>
        <v>0</v>
      </c>
      <c r="BF87" s="13">
        <f t="shared" si="122"/>
        <v>0</v>
      </c>
      <c r="BG87" s="13">
        <f t="shared" si="123"/>
        <v>0</v>
      </c>
      <c r="BH87" s="13">
        <f t="shared" si="124"/>
        <v>0</v>
      </c>
      <c r="BI87" s="13">
        <f t="shared" si="125"/>
        <v>0</v>
      </c>
      <c r="BJ87" s="13">
        <f t="shared" si="126"/>
        <v>0</v>
      </c>
      <c r="BK87" s="13">
        <f t="shared" si="127"/>
        <v>0</v>
      </c>
      <c r="BL87" s="13">
        <f t="shared" si="128"/>
        <v>0</v>
      </c>
      <c r="BM87" s="13">
        <f t="shared" si="129"/>
        <v>0</v>
      </c>
      <c r="BN87" s="13">
        <f t="shared" si="130"/>
        <v>0</v>
      </c>
      <c r="BO87" s="13">
        <f t="shared" si="131"/>
        <v>0</v>
      </c>
      <c r="BP87" s="13">
        <f t="shared" si="132"/>
        <v>0</v>
      </c>
      <c r="BQ87" s="13">
        <f t="shared" si="133"/>
        <v>0</v>
      </c>
      <c r="BR87" s="13">
        <f t="shared" si="134"/>
        <v>0</v>
      </c>
      <c r="BS87" s="13">
        <f t="shared" si="135"/>
        <v>0</v>
      </c>
      <c r="BT87" s="31">
        <f t="shared" si="136"/>
        <v>0</v>
      </c>
      <c r="BU87" s="31">
        <f t="shared" si="137"/>
        <v>0</v>
      </c>
      <c r="BV87" s="31">
        <f t="shared" si="138"/>
        <v>0</v>
      </c>
      <c r="BW87" s="31">
        <f t="shared" si="139"/>
        <v>0</v>
      </c>
      <c r="BX87" s="31">
        <f t="shared" si="140"/>
        <v>0</v>
      </c>
      <c r="BY87" s="31">
        <f t="shared" si="141"/>
        <v>0</v>
      </c>
      <c r="BZ87" s="31">
        <f t="shared" si="142"/>
        <v>0</v>
      </c>
      <c r="CA87" s="31">
        <f t="shared" si="143"/>
        <v>0</v>
      </c>
      <c r="CB87" s="31">
        <f t="shared" si="144"/>
        <v>0</v>
      </c>
      <c r="CC87" s="31">
        <f t="shared" si="145"/>
        <v>0</v>
      </c>
      <c r="CD87" s="31">
        <f t="shared" si="146"/>
        <v>0</v>
      </c>
      <c r="CE87" s="37">
        <f t="array" ref="CE87">MIN(IF(JPRL=AI87,$AG$19:$AG$1018))</f>
        <v>0</v>
      </c>
      <c r="CF87" s="37">
        <f t="array" ref="CF87">MAX(IF(JPRL=AI87,$AG$19:$AG$1018))</f>
        <v>0</v>
      </c>
      <c r="CG87" s="36">
        <f t="shared" si="147"/>
        <v>0</v>
      </c>
      <c r="CI87" s="40">
        <f t="shared" si="148"/>
        <v>0</v>
      </c>
      <c r="CJ87" s="40">
        <f t="shared" si="85"/>
        <v>0</v>
      </c>
      <c r="CK87" s="40">
        <f t="shared" si="86"/>
        <v>0</v>
      </c>
      <c r="CL87" s="40">
        <f t="shared" si="87"/>
        <v>0</v>
      </c>
      <c r="CM87" s="40">
        <f t="shared" si="88"/>
        <v>0</v>
      </c>
      <c r="CN87" s="40">
        <f t="shared" si="89"/>
        <v>0</v>
      </c>
      <c r="CO87" s="40">
        <f t="shared" si="90"/>
        <v>0</v>
      </c>
      <c r="CP87" s="40">
        <f t="shared" si="91"/>
        <v>0</v>
      </c>
      <c r="CQ87" s="40">
        <f t="shared" si="92"/>
        <v>0</v>
      </c>
      <c r="CR87" s="40">
        <f t="shared" si="93"/>
        <v>0</v>
      </c>
      <c r="CS87" s="40">
        <f t="shared" si="94"/>
        <v>0</v>
      </c>
      <c r="CT87" s="41">
        <f t="shared" si="149"/>
        <v>0</v>
      </c>
      <c r="CU87" s="41">
        <f t="shared" si="150"/>
        <v>0</v>
      </c>
      <c r="CV87" s="41">
        <f t="shared" si="151"/>
        <v>0</v>
      </c>
      <c r="CW87" s="41">
        <f t="shared" si="152"/>
        <v>0</v>
      </c>
      <c r="CX87" s="41">
        <f t="shared" si="153"/>
        <v>0</v>
      </c>
      <c r="CY87" s="41">
        <f t="shared" si="154"/>
        <v>0</v>
      </c>
      <c r="CZ87" s="41">
        <f t="shared" si="155"/>
        <v>0</v>
      </c>
      <c r="DA87" s="41">
        <f t="shared" si="156"/>
        <v>0</v>
      </c>
      <c r="DB87" s="41">
        <f t="shared" si="157"/>
        <v>0</v>
      </c>
      <c r="DC87" s="41">
        <f t="shared" si="158"/>
        <v>0</v>
      </c>
      <c r="DD87" s="7">
        <f t="shared" si="159"/>
        <v>0</v>
      </c>
      <c r="DE87" s="7">
        <f t="shared" si="160"/>
        <v>0</v>
      </c>
      <c r="DF87" s="7">
        <f t="shared" si="161"/>
        <v>0</v>
      </c>
      <c r="DJ87" s="7">
        <f t="shared" si="162"/>
        <v>0</v>
      </c>
      <c r="DK87" s="7">
        <f t="shared" si="163"/>
        <v>0</v>
      </c>
    </row>
    <row r="88" spans="1:115" ht="26.25" customHeight="1" x14ac:dyDescent="0.25">
      <c r="A88" s="9">
        <v>70</v>
      </c>
      <c r="B88" s="24" t="str">
        <f t="shared" si="95"/>
        <v/>
      </c>
      <c r="C88" s="23"/>
      <c r="D88" s="51"/>
      <c r="E88" s="24"/>
      <c r="F88" s="24"/>
      <c r="G88" s="24"/>
      <c r="H88" s="24"/>
      <c r="I88" s="25"/>
      <c r="J88" s="24"/>
      <c r="K88" s="26"/>
      <c r="L88" s="29"/>
      <c r="M88" s="27"/>
      <c r="N88" s="28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30"/>
      <c r="Z88" s="29"/>
      <c r="AA88" s="29" t="str">
        <f t="shared" si="96"/>
        <v/>
      </c>
      <c r="AB88" s="7">
        <f t="shared" si="97"/>
        <v>0</v>
      </c>
      <c r="AC88" s="7">
        <f t="shared" si="98"/>
        <v>0</v>
      </c>
      <c r="AD88" s="7">
        <f t="shared" si="99"/>
        <v>0</v>
      </c>
      <c r="AE88" s="7">
        <f t="shared" si="100"/>
        <v>0</v>
      </c>
      <c r="AF88" s="11" t="str">
        <f t="shared" si="164"/>
        <v/>
      </c>
      <c r="AG88" s="13">
        <f t="shared" si="101"/>
        <v>0</v>
      </c>
      <c r="AH88" s="7" t="str">
        <f t="shared" si="102"/>
        <v/>
      </c>
      <c r="AI88" s="11" t="str">
        <f t="shared" si="165"/>
        <v/>
      </c>
      <c r="AJ88" s="11" t="str">
        <f t="array" ref="AJ88">IF(OR(AI88=$AI$19:AI87),"",AI88)</f>
        <v/>
      </c>
      <c r="AK88" s="11" t="str">
        <f t="shared" si="103"/>
        <v/>
      </c>
      <c r="AL88" t="str">
        <f t="array" ref="AL88">IF(OR(AK88=$AK$19:AK87),"",AK88)</f>
        <v/>
      </c>
      <c r="AM88" s="13">
        <f t="shared" si="104"/>
        <v>0</v>
      </c>
      <c r="AN88" s="13">
        <f t="shared" si="105"/>
        <v>0</v>
      </c>
      <c r="AO88" s="13">
        <f t="shared" si="106"/>
        <v>0</v>
      </c>
      <c r="AP88" s="13">
        <f t="shared" si="107"/>
        <v>0</v>
      </c>
      <c r="AQ88" s="13">
        <f t="shared" si="108"/>
        <v>0</v>
      </c>
      <c r="AR88" s="13">
        <f t="shared" si="109"/>
        <v>0</v>
      </c>
      <c r="AS88" s="13">
        <f t="shared" si="110"/>
        <v>0</v>
      </c>
      <c r="AT88" s="13">
        <f t="shared" si="111"/>
        <v>0</v>
      </c>
      <c r="AU88" s="13">
        <f t="shared" si="112"/>
        <v>0</v>
      </c>
      <c r="AV88" s="13">
        <f t="shared" si="113"/>
        <v>0</v>
      </c>
      <c r="AX88" s="13">
        <f t="shared" si="114"/>
        <v>0</v>
      </c>
      <c r="AY88" s="13">
        <f t="shared" si="115"/>
        <v>0</v>
      </c>
      <c r="AZ88" s="13">
        <f t="shared" si="116"/>
        <v>0</v>
      </c>
      <c r="BA88" s="13">
        <f t="shared" si="117"/>
        <v>0</v>
      </c>
      <c r="BB88" s="13">
        <f t="shared" si="118"/>
        <v>0</v>
      </c>
      <c r="BC88" s="13">
        <f t="shared" si="119"/>
        <v>0</v>
      </c>
      <c r="BD88" s="13">
        <f t="shared" si="120"/>
        <v>0</v>
      </c>
      <c r="BE88" s="13">
        <f t="shared" si="121"/>
        <v>0</v>
      </c>
      <c r="BF88" s="13">
        <f t="shared" si="122"/>
        <v>0</v>
      </c>
      <c r="BG88" s="13">
        <f t="shared" si="123"/>
        <v>0</v>
      </c>
      <c r="BH88" s="13">
        <f t="shared" si="124"/>
        <v>0</v>
      </c>
      <c r="BI88" s="13">
        <f t="shared" si="125"/>
        <v>0</v>
      </c>
      <c r="BJ88" s="13">
        <f t="shared" si="126"/>
        <v>0</v>
      </c>
      <c r="BK88" s="13">
        <f t="shared" si="127"/>
        <v>0</v>
      </c>
      <c r="BL88" s="13">
        <f t="shared" si="128"/>
        <v>0</v>
      </c>
      <c r="BM88" s="13">
        <f t="shared" si="129"/>
        <v>0</v>
      </c>
      <c r="BN88" s="13">
        <f t="shared" si="130"/>
        <v>0</v>
      </c>
      <c r="BO88" s="13">
        <f t="shared" si="131"/>
        <v>0</v>
      </c>
      <c r="BP88" s="13">
        <f t="shared" si="132"/>
        <v>0</v>
      </c>
      <c r="BQ88" s="13">
        <f t="shared" si="133"/>
        <v>0</v>
      </c>
      <c r="BR88" s="13">
        <f t="shared" si="134"/>
        <v>0</v>
      </c>
      <c r="BS88" s="13">
        <f t="shared" si="135"/>
        <v>0</v>
      </c>
      <c r="BT88" s="31">
        <f t="shared" si="136"/>
        <v>0</v>
      </c>
      <c r="BU88" s="31">
        <f t="shared" si="137"/>
        <v>0</v>
      </c>
      <c r="BV88" s="31">
        <f t="shared" si="138"/>
        <v>0</v>
      </c>
      <c r="BW88" s="31">
        <f t="shared" si="139"/>
        <v>0</v>
      </c>
      <c r="BX88" s="31">
        <f t="shared" si="140"/>
        <v>0</v>
      </c>
      <c r="BY88" s="31">
        <f t="shared" si="141"/>
        <v>0</v>
      </c>
      <c r="BZ88" s="31">
        <f t="shared" si="142"/>
        <v>0</v>
      </c>
      <c r="CA88" s="31">
        <f t="shared" si="143"/>
        <v>0</v>
      </c>
      <c r="CB88" s="31">
        <f t="shared" si="144"/>
        <v>0</v>
      </c>
      <c r="CC88" s="31">
        <f t="shared" si="145"/>
        <v>0</v>
      </c>
      <c r="CD88" s="31">
        <f t="shared" si="146"/>
        <v>0</v>
      </c>
      <c r="CE88" s="37">
        <f t="array" ref="CE88">MIN(IF(JPRL=AI88,$AG$19:$AG$1018))</f>
        <v>0</v>
      </c>
      <c r="CF88" s="37">
        <f t="array" ref="CF88">MAX(IF(JPRL=AI88,$AG$19:$AG$1018))</f>
        <v>0</v>
      </c>
      <c r="CG88" s="36">
        <f t="shared" si="147"/>
        <v>0</v>
      </c>
      <c r="CI88" s="40">
        <f t="shared" si="148"/>
        <v>0</v>
      </c>
      <c r="CJ88" s="40">
        <f t="shared" si="85"/>
        <v>0</v>
      </c>
      <c r="CK88" s="40">
        <f t="shared" si="86"/>
        <v>0</v>
      </c>
      <c r="CL88" s="40">
        <f t="shared" si="87"/>
        <v>0</v>
      </c>
      <c r="CM88" s="40">
        <f t="shared" si="88"/>
        <v>0</v>
      </c>
      <c r="CN88" s="40">
        <f t="shared" si="89"/>
        <v>0</v>
      </c>
      <c r="CO88" s="40">
        <f t="shared" si="90"/>
        <v>0</v>
      </c>
      <c r="CP88" s="40">
        <f t="shared" si="91"/>
        <v>0</v>
      </c>
      <c r="CQ88" s="40">
        <f t="shared" si="92"/>
        <v>0</v>
      </c>
      <c r="CR88" s="40">
        <f t="shared" si="93"/>
        <v>0</v>
      </c>
      <c r="CS88" s="40">
        <f t="shared" si="94"/>
        <v>0</v>
      </c>
      <c r="CT88" s="41">
        <f t="shared" si="149"/>
        <v>0</v>
      </c>
      <c r="CU88" s="41">
        <f t="shared" si="150"/>
        <v>0</v>
      </c>
      <c r="CV88" s="41">
        <f t="shared" si="151"/>
        <v>0</v>
      </c>
      <c r="CW88" s="41">
        <f t="shared" si="152"/>
        <v>0</v>
      </c>
      <c r="CX88" s="41">
        <f t="shared" si="153"/>
        <v>0</v>
      </c>
      <c r="CY88" s="41">
        <f t="shared" si="154"/>
        <v>0</v>
      </c>
      <c r="CZ88" s="41">
        <f t="shared" si="155"/>
        <v>0</v>
      </c>
      <c r="DA88" s="41">
        <f t="shared" si="156"/>
        <v>0</v>
      </c>
      <c r="DB88" s="41">
        <f t="shared" si="157"/>
        <v>0</v>
      </c>
      <c r="DC88" s="41">
        <f t="shared" si="158"/>
        <v>0</v>
      </c>
      <c r="DD88" s="7">
        <f t="shared" si="159"/>
        <v>0</v>
      </c>
      <c r="DE88" s="7">
        <f t="shared" si="160"/>
        <v>0</v>
      </c>
      <c r="DF88" s="7">
        <f t="shared" si="161"/>
        <v>0</v>
      </c>
      <c r="DJ88" s="7">
        <f t="shared" si="162"/>
        <v>0</v>
      </c>
      <c r="DK88" s="7">
        <f t="shared" si="163"/>
        <v>0</v>
      </c>
    </row>
    <row r="89" spans="1:115" ht="26.25" customHeight="1" x14ac:dyDescent="0.25">
      <c r="A89" s="9">
        <v>71</v>
      </c>
      <c r="B89" s="24" t="str">
        <f t="shared" si="95"/>
        <v/>
      </c>
      <c r="C89" s="23"/>
      <c r="D89" s="51"/>
      <c r="E89" s="24"/>
      <c r="F89" s="24"/>
      <c r="G89" s="24"/>
      <c r="H89" s="24"/>
      <c r="I89" s="25"/>
      <c r="J89" s="24"/>
      <c r="K89" s="26"/>
      <c r="L89" s="29"/>
      <c r="M89" s="27"/>
      <c r="N89" s="28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30"/>
      <c r="Z89" s="29"/>
      <c r="AA89" s="29" t="str">
        <f t="shared" si="96"/>
        <v/>
      </c>
      <c r="AB89" s="7">
        <f t="shared" si="97"/>
        <v>0</v>
      </c>
      <c r="AC89" s="7">
        <f t="shared" si="98"/>
        <v>0</v>
      </c>
      <c r="AD89" s="7">
        <f t="shared" si="99"/>
        <v>0</v>
      </c>
      <c r="AE89" s="7">
        <f t="shared" si="100"/>
        <v>0</v>
      </c>
      <c r="AF89" s="11" t="str">
        <f t="shared" si="164"/>
        <v/>
      </c>
      <c r="AG89" s="13">
        <f t="shared" si="101"/>
        <v>0</v>
      </c>
      <c r="AH89" s="7" t="str">
        <f t="shared" si="102"/>
        <v/>
      </c>
      <c r="AI89" s="11" t="str">
        <f t="shared" si="165"/>
        <v/>
      </c>
      <c r="AJ89" s="11" t="str">
        <f t="array" ref="AJ89">IF(OR(AI89=$AI$19:AI88),"",AI89)</f>
        <v/>
      </c>
      <c r="AK89" s="11" t="str">
        <f t="shared" si="103"/>
        <v/>
      </c>
      <c r="AL89" t="str">
        <f t="array" ref="AL89">IF(OR(AK89=$AK$19:AK88),"",AK89)</f>
        <v/>
      </c>
      <c r="AM89" s="13">
        <f t="shared" si="104"/>
        <v>0</v>
      </c>
      <c r="AN89" s="13">
        <f t="shared" si="105"/>
        <v>0</v>
      </c>
      <c r="AO89" s="13">
        <f t="shared" si="106"/>
        <v>0</v>
      </c>
      <c r="AP89" s="13">
        <f t="shared" si="107"/>
        <v>0</v>
      </c>
      <c r="AQ89" s="13">
        <f t="shared" si="108"/>
        <v>0</v>
      </c>
      <c r="AR89" s="13">
        <f t="shared" si="109"/>
        <v>0</v>
      </c>
      <c r="AS89" s="13">
        <f t="shared" si="110"/>
        <v>0</v>
      </c>
      <c r="AT89" s="13">
        <f t="shared" si="111"/>
        <v>0</v>
      </c>
      <c r="AU89" s="13">
        <f t="shared" si="112"/>
        <v>0</v>
      </c>
      <c r="AV89" s="13">
        <f t="shared" si="113"/>
        <v>0</v>
      </c>
      <c r="AX89" s="13">
        <f t="shared" si="114"/>
        <v>0</v>
      </c>
      <c r="AY89" s="13">
        <f t="shared" si="115"/>
        <v>0</v>
      </c>
      <c r="AZ89" s="13">
        <f t="shared" si="116"/>
        <v>0</v>
      </c>
      <c r="BA89" s="13">
        <f t="shared" si="117"/>
        <v>0</v>
      </c>
      <c r="BB89" s="13">
        <f t="shared" si="118"/>
        <v>0</v>
      </c>
      <c r="BC89" s="13">
        <f t="shared" si="119"/>
        <v>0</v>
      </c>
      <c r="BD89" s="13">
        <f t="shared" si="120"/>
        <v>0</v>
      </c>
      <c r="BE89" s="13">
        <f t="shared" si="121"/>
        <v>0</v>
      </c>
      <c r="BF89" s="13">
        <f t="shared" si="122"/>
        <v>0</v>
      </c>
      <c r="BG89" s="13">
        <f t="shared" si="123"/>
        <v>0</v>
      </c>
      <c r="BH89" s="13">
        <f t="shared" si="124"/>
        <v>0</v>
      </c>
      <c r="BI89" s="13">
        <f t="shared" si="125"/>
        <v>0</v>
      </c>
      <c r="BJ89" s="13">
        <f t="shared" si="126"/>
        <v>0</v>
      </c>
      <c r="BK89" s="13">
        <f t="shared" si="127"/>
        <v>0</v>
      </c>
      <c r="BL89" s="13">
        <f t="shared" si="128"/>
        <v>0</v>
      </c>
      <c r="BM89" s="13">
        <f t="shared" si="129"/>
        <v>0</v>
      </c>
      <c r="BN89" s="13">
        <f t="shared" si="130"/>
        <v>0</v>
      </c>
      <c r="BO89" s="13">
        <f t="shared" si="131"/>
        <v>0</v>
      </c>
      <c r="BP89" s="13">
        <f t="shared" si="132"/>
        <v>0</v>
      </c>
      <c r="BQ89" s="13">
        <f t="shared" si="133"/>
        <v>0</v>
      </c>
      <c r="BR89" s="13">
        <f t="shared" si="134"/>
        <v>0</v>
      </c>
      <c r="BS89" s="13">
        <f t="shared" si="135"/>
        <v>0</v>
      </c>
      <c r="BT89" s="31">
        <f t="shared" si="136"/>
        <v>0</v>
      </c>
      <c r="BU89" s="31">
        <f t="shared" si="137"/>
        <v>0</v>
      </c>
      <c r="BV89" s="31">
        <f t="shared" si="138"/>
        <v>0</v>
      </c>
      <c r="BW89" s="31">
        <f t="shared" si="139"/>
        <v>0</v>
      </c>
      <c r="BX89" s="31">
        <f t="shared" si="140"/>
        <v>0</v>
      </c>
      <c r="BY89" s="31">
        <f t="shared" si="141"/>
        <v>0</v>
      </c>
      <c r="BZ89" s="31">
        <f t="shared" si="142"/>
        <v>0</v>
      </c>
      <c r="CA89" s="31">
        <f t="shared" si="143"/>
        <v>0</v>
      </c>
      <c r="CB89" s="31">
        <f t="shared" si="144"/>
        <v>0</v>
      </c>
      <c r="CC89" s="31">
        <f t="shared" si="145"/>
        <v>0</v>
      </c>
      <c r="CD89" s="31">
        <f t="shared" si="146"/>
        <v>0</v>
      </c>
      <c r="CE89" s="37">
        <f t="array" ref="CE89">MIN(IF(JPRL=AI89,$AG$19:$AG$1018))</f>
        <v>0</v>
      </c>
      <c r="CF89" s="37">
        <f t="array" ref="CF89">MAX(IF(JPRL=AI89,$AG$19:$AG$1018))</f>
        <v>0</v>
      </c>
      <c r="CG89" s="36">
        <f t="shared" si="147"/>
        <v>0</v>
      </c>
      <c r="CI89" s="40">
        <f t="shared" si="148"/>
        <v>0</v>
      </c>
      <c r="CJ89" s="40">
        <f t="shared" si="85"/>
        <v>0</v>
      </c>
      <c r="CK89" s="40">
        <f t="shared" si="86"/>
        <v>0</v>
      </c>
      <c r="CL89" s="40">
        <f t="shared" si="87"/>
        <v>0</v>
      </c>
      <c r="CM89" s="40">
        <f t="shared" si="88"/>
        <v>0</v>
      </c>
      <c r="CN89" s="40">
        <f t="shared" si="89"/>
        <v>0</v>
      </c>
      <c r="CO89" s="40">
        <f t="shared" si="90"/>
        <v>0</v>
      </c>
      <c r="CP89" s="40">
        <f t="shared" si="91"/>
        <v>0</v>
      </c>
      <c r="CQ89" s="40">
        <f t="shared" si="92"/>
        <v>0</v>
      </c>
      <c r="CR89" s="40">
        <f t="shared" si="93"/>
        <v>0</v>
      </c>
      <c r="CS89" s="40">
        <f t="shared" si="94"/>
        <v>0</v>
      </c>
      <c r="CT89" s="41">
        <f t="shared" si="149"/>
        <v>0</v>
      </c>
      <c r="CU89" s="41">
        <f t="shared" si="150"/>
        <v>0</v>
      </c>
      <c r="CV89" s="41">
        <f t="shared" si="151"/>
        <v>0</v>
      </c>
      <c r="CW89" s="41">
        <f t="shared" si="152"/>
        <v>0</v>
      </c>
      <c r="CX89" s="41">
        <f t="shared" si="153"/>
        <v>0</v>
      </c>
      <c r="CY89" s="41">
        <f t="shared" si="154"/>
        <v>0</v>
      </c>
      <c r="CZ89" s="41">
        <f t="shared" si="155"/>
        <v>0</v>
      </c>
      <c r="DA89" s="41">
        <f t="shared" si="156"/>
        <v>0</v>
      </c>
      <c r="DB89" s="41">
        <f t="shared" si="157"/>
        <v>0</v>
      </c>
      <c r="DC89" s="41">
        <f t="shared" si="158"/>
        <v>0</v>
      </c>
      <c r="DD89" s="7">
        <f t="shared" si="159"/>
        <v>0</v>
      </c>
      <c r="DE89" s="7">
        <f t="shared" si="160"/>
        <v>0</v>
      </c>
      <c r="DF89" s="7">
        <f t="shared" si="161"/>
        <v>0</v>
      </c>
      <c r="DJ89" s="7">
        <f t="shared" si="162"/>
        <v>0</v>
      </c>
      <c r="DK89" s="7">
        <f t="shared" si="163"/>
        <v>0</v>
      </c>
    </row>
    <row r="90" spans="1:115" ht="26.25" customHeight="1" x14ac:dyDescent="0.25">
      <c r="A90" s="9">
        <v>72</v>
      </c>
      <c r="B90" s="24" t="str">
        <f t="shared" si="95"/>
        <v/>
      </c>
      <c r="C90" s="23"/>
      <c r="D90" s="51"/>
      <c r="E90" s="24"/>
      <c r="F90" s="24"/>
      <c r="G90" s="24"/>
      <c r="H90" s="24"/>
      <c r="I90" s="25"/>
      <c r="J90" s="24"/>
      <c r="K90" s="26"/>
      <c r="L90" s="29"/>
      <c r="M90" s="27"/>
      <c r="N90" s="28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30"/>
      <c r="Z90" s="29"/>
      <c r="AA90" s="29" t="str">
        <f t="shared" si="96"/>
        <v/>
      </c>
      <c r="AB90" s="7">
        <f t="shared" si="97"/>
        <v>0</v>
      </c>
      <c r="AC90" s="7">
        <f t="shared" si="98"/>
        <v>0</v>
      </c>
      <c r="AD90" s="7">
        <f t="shared" si="99"/>
        <v>0</v>
      </c>
      <c r="AE90" s="7">
        <f t="shared" si="100"/>
        <v>0</v>
      </c>
      <c r="AF90" s="11" t="str">
        <f t="shared" si="164"/>
        <v/>
      </c>
      <c r="AG90" s="13">
        <f t="shared" si="101"/>
        <v>0</v>
      </c>
      <c r="AH90" s="7" t="str">
        <f t="shared" si="102"/>
        <v/>
      </c>
      <c r="AI90" s="11" t="str">
        <f t="shared" si="165"/>
        <v/>
      </c>
      <c r="AJ90" s="11" t="str">
        <f t="array" ref="AJ90">IF(OR(AI90=$AI$19:AI89),"",AI90)</f>
        <v/>
      </c>
      <c r="AK90" s="11" t="str">
        <f t="shared" si="103"/>
        <v/>
      </c>
      <c r="AL90" t="str">
        <f t="array" ref="AL90">IF(OR(AK90=$AK$19:AK89),"",AK90)</f>
        <v/>
      </c>
      <c r="AM90" s="13">
        <f t="shared" si="104"/>
        <v>0</v>
      </c>
      <c r="AN90" s="13">
        <f t="shared" si="105"/>
        <v>0</v>
      </c>
      <c r="AO90" s="13">
        <f t="shared" si="106"/>
        <v>0</v>
      </c>
      <c r="AP90" s="13">
        <f t="shared" si="107"/>
        <v>0</v>
      </c>
      <c r="AQ90" s="13">
        <f t="shared" si="108"/>
        <v>0</v>
      </c>
      <c r="AR90" s="13">
        <f t="shared" si="109"/>
        <v>0</v>
      </c>
      <c r="AS90" s="13">
        <f t="shared" si="110"/>
        <v>0</v>
      </c>
      <c r="AT90" s="13">
        <f t="shared" si="111"/>
        <v>0</v>
      </c>
      <c r="AU90" s="13">
        <f t="shared" si="112"/>
        <v>0</v>
      </c>
      <c r="AV90" s="13">
        <f t="shared" si="113"/>
        <v>0</v>
      </c>
      <c r="AX90" s="13">
        <f t="shared" si="114"/>
        <v>0</v>
      </c>
      <c r="AY90" s="13">
        <f t="shared" si="115"/>
        <v>0</v>
      </c>
      <c r="AZ90" s="13">
        <f t="shared" si="116"/>
        <v>0</v>
      </c>
      <c r="BA90" s="13">
        <f t="shared" si="117"/>
        <v>0</v>
      </c>
      <c r="BB90" s="13">
        <f t="shared" si="118"/>
        <v>0</v>
      </c>
      <c r="BC90" s="13">
        <f t="shared" si="119"/>
        <v>0</v>
      </c>
      <c r="BD90" s="13">
        <f t="shared" si="120"/>
        <v>0</v>
      </c>
      <c r="BE90" s="13">
        <f t="shared" si="121"/>
        <v>0</v>
      </c>
      <c r="BF90" s="13">
        <f t="shared" si="122"/>
        <v>0</v>
      </c>
      <c r="BG90" s="13">
        <f t="shared" si="123"/>
        <v>0</v>
      </c>
      <c r="BH90" s="13">
        <f t="shared" si="124"/>
        <v>0</v>
      </c>
      <c r="BI90" s="13">
        <f t="shared" si="125"/>
        <v>0</v>
      </c>
      <c r="BJ90" s="13">
        <f t="shared" si="126"/>
        <v>0</v>
      </c>
      <c r="BK90" s="13">
        <f t="shared" si="127"/>
        <v>0</v>
      </c>
      <c r="BL90" s="13">
        <f t="shared" si="128"/>
        <v>0</v>
      </c>
      <c r="BM90" s="13">
        <f t="shared" si="129"/>
        <v>0</v>
      </c>
      <c r="BN90" s="13">
        <f t="shared" si="130"/>
        <v>0</v>
      </c>
      <c r="BO90" s="13">
        <f t="shared" si="131"/>
        <v>0</v>
      </c>
      <c r="BP90" s="13">
        <f t="shared" si="132"/>
        <v>0</v>
      </c>
      <c r="BQ90" s="13">
        <f t="shared" si="133"/>
        <v>0</v>
      </c>
      <c r="BR90" s="13">
        <f t="shared" si="134"/>
        <v>0</v>
      </c>
      <c r="BS90" s="13">
        <f t="shared" si="135"/>
        <v>0</v>
      </c>
      <c r="BT90" s="31">
        <f t="shared" si="136"/>
        <v>0</v>
      </c>
      <c r="BU90" s="31">
        <f t="shared" si="137"/>
        <v>0</v>
      </c>
      <c r="BV90" s="31">
        <f t="shared" si="138"/>
        <v>0</v>
      </c>
      <c r="BW90" s="31">
        <f t="shared" si="139"/>
        <v>0</v>
      </c>
      <c r="BX90" s="31">
        <f t="shared" si="140"/>
        <v>0</v>
      </c>
      <c r="BY90" s="31">
        <f t="shared" si="141"/>
        <v>0</v>
      </c>
      <c r="BZ90" s="31">
        <f t="shared" si="142"/>
        <v>0</v>
      </c>
      <c r="CA90" s="31">
        <f t="shared" si="143"/>
        <v>0</v>
      </c>
      <c r="CB90" s="31">
        <f t="shared" si="144"/>
        <v>0</v>
      </c>
      <c r="CC90" s="31">
        <f t="shared" si="145"/>
        <v>0</v>
      </c>
      <c r="CD90" s="31">
        <f t="shared" si="146"/>
        <v>0</v>
      </c>
      <c r="CE90" s="37">
        <f t="array" ref="CE90">MIN(IF(JPRL=AI90,$AG$19:$AG$1018))</f>
        <v>0</v>
      </c>
      <c r="CF90" s="37">
        <f t="array" ref="CF90">MAX(IF(JPRL=AI90,$AG$19:$AG$1018))</f>
        <v>0</v>
      </c>
      <c r="CG90" s="36">
        <f t="shared" si="147"/>
        <v>0</v>
      </c>
      <c r="CI90" s="40">
        <f t="shared" si="148"/>
        <v>0</v>
      </c>
      <c r="CJ90" s="40">
        <f t="shared" si="85"/>
        <v>0</v>
      </c>
      <c r="CK90" s="40">
        <f t="shared" si="86"/>
        <v>0</v>
      </c>
      <c r="CL90" s="40">
        <f t="shared" si="87"/>
        <v>0</v>
      </c>
      <c r="CM90" s="40">
        <f t="shared" si="88"/>
        <v>0</v>
      </c>
      <c r="CN90" s="40">
        <f t="shared" si="89"/>
        <v>0</v>
      </c>
      <c r="CO90" s="40">
        <f t="shared" si="90"/>
        <v>0</v>
      </c>
      <c r="CP90" s="40">
        <f t="shared" si="91"/>
        <v>0</v>
      </c>
      <c r="CQ90" s="40">
        <f t="shared" si="92"/>
        <v>0</v>
      </c>
      <c r="CR90" s="40">
        <f t="shared" si="93"/>
        <v>0</v>
      </c>
      <c r="CS90" s="40">
        <f t="shared" si="94"/>
        <v>0</v>
      </c>
      <c r="CT90" s="41">
        <f t="shared" si="149"/>
        <v>0</v>
      </c>
      <c r="CU90" s="41">
        <f t="shared" si="150"/>
        <v>0</v>
      </c>
      <c r="CV90" s="41">
        <f t="shared" si="151"/>
        <v>0</v>
      </c>
      <c r="CW90" s="41">
        <f t="shared" si="152"/>
        <v>0</v>
      </c>
      <c r="CX90" s="41">
        <f t="shared" si="153"/>
        <v>0</v>
      </c>
      <c r="CY90" s="41">
        <f t="shared" si="154"/>
        <v>0</v>
      </c>
      <c r="CZ90" s="41">
        <f t="shared" si="155"/>
        <v>0</v>
      </c>
      <c r="DA90" s="41">
        <f t="shared" si="156"/>
        <v>0</v>
      </c>
      <c r="DB90" s="41">
        <f t="shared" si="157"/>
        <v>0</v>
      </c>
      <c r="DC90" s="41">
        <f t="shared" si="158"/>
        <v>0</v>
      </c>
      <c r="DD90" s="7">
        <f t="shared" si="159"/>
        <v>0</v>
      </c>
      <c r="DE90" s="7">
        <f t="shared" si="160"/>
        <v>0</v>
      </c>
      <c r="DF90" s="7">
        <f t="shared" si="161"/>
        <v>0</v>
      </c>
      <c r="DJ90" s="7">
        <f t="shared" si="162"/>
        <v>0</v>
      </c>
      <c r="DK90" s="7">
        <f t="shared" si="163"/>
        <v>0</v>
      </c>
    </row>
    <row r="91" spans="1:115" ht="26.25" customHeight="1" x14ac:dyDescent="0.25">
      <c r="A91" s="9">
        <v>73</v>
      </c>
      <c r="B91" s="24" t="str">
        <f t="shared" si="95"/>
        <v/>
      </c>
      <c r="C91" s="23"/>
      <c r="D91" s="51"/>
      <c r="E91" s="24"/>
      <c r="F91" s="24"/>
      <c r="G91" s="24"/>
      <c r="H91" s="24"/>
      <c r="I91" s="25"/>
      <c r="J91" s="24"/>
      <c r="K91" s="26"/>
      <c r="L91" s="29"/>
      <c r="M91" s="27"/>
      <c r="N91" s="28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30"/>
      <c r="Z91" s="29"/>
      <c r="AA91" s="29" t="str">
        <f t="shared" si="96"/>
        <v/>
      </c>
      <c r="AB91" s="7">
        <f t="shared" si="97"/>
        <v>0</v>
      </c>
      <c r="AC91" s="7">
        <f t="shared" si="98"/>
        <v>0</v>
      </c>
      <c r="AD91" s="7">
        <f t="shared" si="99"/>
        <v>0</v>
      </c>
      <c r="AE91" s="7">
        <f t="shared" si="100"/>
        <v>0</v>
      </c>
      <c r="AF91" s="11" t="str">
        <f t="shared" si="164"/>
        <v/>
      </c>
      <c r="AG91" s="13">
        <f t="shared" si="101"/>
        <v>0</v>
      </c>
      <c r="AH91" s="7" t="str">
        <f t="shared" si="102"/>
        <v/>
      </c>
      <c r="AI91" s="11" t="str">
        <f t="shared" si="165"/>
        <v/>
      </c>
      <c r="AJ91" s="11" t="str">
        <f t="array" ref="AJ91">IF(OR(AI91=$AI$19:AI90),"",AI91)</f>
        <v/>
      </c>
      <c r="AK91" s="11" t="str">
        <f t="shared" si="103"/>
        <v/>
      </c>
      <c r="AL91" t="str">
        <f t="array" ref="AL91">IF(OR(AK91=$AK$19:AK90),"",AK91)</f>
        <v/>
      </c>
      <c r="AM91" s="13">
        <f t="shared" si="104"/>
        <v>0</v>
      </c>
      <c r="AN91" s="13">
        <f t="shared" si="105"/>
        <v>0</v>
      </c>
      <c r="AO91" s="13">
        <f t="shared" si="106"/>
        <v>0</v>
      </c>
      <c r="AP91" s="13">
        <f t="shared" si="107"/>
        <v>0</v>
      </c>
      <c r="AQ91" s="13">
        <f t="shared" si="108"/>
        <v>0</v>
      </c>
      <c r="AR91" s="13">
        <f t="shared" si="109"/>
        <v>0</v>
      </c>
      <c r="AS91" s="13">
        <f t="shared" si="110"/>
        <v>0</v>
      </c>
      <c r="AT91" s="13">
        <f t="shared" si="111"/>
        <v>0</v>
      </c>
      <c r="AU91" s="13">
        <f t="shared" si="112"/>
        <v>0</v>
      </c>
      <c r="AV91" s="13">
        <f t="shared" si="113"/>
        <v>0</v>
      </c>
      <c r="AX91" s="13">
        <f t="shared" si="114"/>
        <v>0</v>
      </c>
      <c r="AY91" s="13">
        <f t="shared" si="115"/>
        <v>0</v>
      </c>
      <c r="AZ91" s="13">
        <f t="shared" si="116"/>
        <v>0</v>
      </c>
      <c r="BA91" s="13">
        <f t="shared" si="117"/>
        <v>0</v>
      </c>
      <c r="BB91" s="13">
        <f t="shared" si="118"/>
        <v>0</v>
      </c>
      <c r="BC91" s="13">
        <f t="shared" si="119"/>
        <v>0</v>
      </c>
      <c r="BD91" s="13">
        <f t="shared" si="120"/>
        <v>0</v>
      </c>
      <c r="BE91" s="13">
        <f t="shared" si="121"/>
        <v>0</v>
      </c>
      <c r="BF91" s="13">
        <f t="shared" si="122"/>
        <v>0</v>
      </c>
      <c r="BG91" s="13">
        <f t="shared" si="123"/>
        <v>0</v>
      </c>
      <c r="BH91" s="13">
        <f t="shared" si="124"/>
        <v>0</v>
      </c>
      <c r="BI91" s="13">
        <f t="shared" si="125"/>
        <v>0</v>
      </c>
      <c r="BJ91" s="13">
        <f t="shared" si="126"/>
        <v>0</v>
      </c>
      <c r="BK91" s="13">
        <f t="shared" si="127"/>
        <v>0</v>
      </c>
      <c r="BL91" s="13">
        <f t="shared" si="128"/>
        <v>0</v>
      </c>
      <c r="BM91" s="13">
        <f t="shared" si="129"/>
        <v>0</v>
      </c>
      <c r="BN91" s="13">
        <f t="shared" si="130"/>
        <v>0</v>
      </c>
      <c r="BO91" s="13">
        <f t="shared" si="131"/>
        <v>0</v>
      </c>
      <c r="BP91" s="13">
        <f t="shared" si="132"/>
        <v>0</v>
      </c>
      <c r="BQ91" s="13">
        <f t="shared" si="133"/>
        <v>0</v>
      </c>
      <c r="BR91" s="13">
        <f t="shared" si="134"/>
        <v>0</v>
      </c>
      <c r="BS91" s="13">
        <f t="shared" si="135"/>
        <v>0</v>
      </c>
      <c r="BT91" s="31">
        <f t="shared" si="136"/>
        <v>0</v>
      </c>
      <c r="BU91" s="31">
        <f t="shared" si="137"/>
        <v>0</v>
      </c>
      <c r="BV91" s="31">
        <f t="shared" si="138"/>
        <v>0</v>
      </c>
      <c r="BW91" s="31">
        <f t="shared" si="139"/>
        <v>0</v>
      </c>
      <c r="BX91" s="31">
        <f t="shared" si="140"/>
        <v>0</v>
      </c>
      <c r="BY91" s="31">
        <f t="shared" si="141"/>
        <v>0</v>
      </c>
      <c r="BZ91" s="31">
        <f t="shared" si="142"/>
        <v>0</v>
      </c>
      <c r="CA91" s="31">
        <f t="shared" si="143"/>
        <v>0</v>
      </c>
      <c r="CB91" s="31">
        <f t="shared" si="144"/>
        <v>0</v>
      </c>
      <c r="CC91" s="31">
        <f t="shared" si="145"/>
        <v>0</v>
      </c>
      <c r="CD91" s="31">
        <f t="shared" si="146"/>
        <v>0</v>
      </c>
      <c r="CE91" s="37">
        <f t="array" ref="CE91">MIN(IF(JPRL=AI91,$AG$19:$AG$1018))</f>
        <v>0</v>
      </c>
      <c r="CF91" s="37">
        <f t="array" ref="CF91">MAX(IF(JPRL=AI91,$AG$19:$AG$1018))</f>
        <v>0</v>
      </c>
      <c r="CG91" s="36">
        <f t="shared" si="147"/>
        <v>0</v>
      </c>
      <c r="CI91" s="40">
        <f t="shared" si="148"/>
        <v>0</v>
      </c>
      <c r="CJ91" s="40">
        <f t="shared" si="85"/>
        <v>0</v>
      </c>
      <c r="CK91" s="40">
        <f t="shared" si="86"/>
        <v>0</v>
      </c>
      <c r="CL91" s="40">
        <f t="shared" si="87"/>
        <v>0</v>
      </c>
      <c r="CM91" s="40">
        <f t="shared" si="88"/>
        <v>0</v>
      </c>
      <c r="CN91" s="40">
        <f t="shared" si="89"/>
        <v>0</v>
      </c>
      <c r="CO91" s="40">
        <f t="shared" si="90"/>
        <v>0</v>
      </c>
      <c r="CP91" s="40">
        <f t="shared" si="91"/>
        <v>0</v>
      </c>
      <c r="CQ91" s="40">
        <f t="shared" si="92"/>
        <v>0</v>
      </c>
      <c r="CR91" s="40">
        <f t="shared" si="93"/>
        <v>0</v>
      </c>
      <c r="CS91" s="40">
        <f t="shared" si="94"/>
        <v>0</v>
      </c>
      <c r="CT91" s="41">
        <f t="shared" si="149"/>
        <v>0</v>
      </c>
      <c r="CU91" s="41">
        <f t="shared" si="150"/>
        <v>0</v>
      </c>
      <c r="CV91" s="41">
        <f t="shared" si="151"/>
        <v>0</v>
      </c>
      <c r="CW91" s="41">
        <f t="shared" si="152"/>
        <v>0</v>
      </c>
      <c r="CX91" s="41">
        <f t="shared" si="153"/>
        <v>0</v>
      </c>
      <c r="CY91" s="41">
        <f t="shared" si="154"/>
        <v>0</v>
      </c>
      <c r="CZ91" s="41">
        <f t="shared" si="155"/>
        <v>0</v>
      </c>
      <c r="DA91" s="41">
        <f t="shared" si="156"/>
        <v>0</v>
      </c>
      <c r="DB91" s="41">
        <f t="shared" si="157"/>
        <v>0</v>
      </c>
      <c r="DC91" s="41">
        <f t="shared" si="158"/>
        <v>0</v>
      </c>
      <c r="DD91" s="7">
        <f t="shared" si="159"/>
        <v>0</v>
      </c>
      <c r="DE91" s="7">
        <f t="shared" si="160"/>
        <v>0</v>
      </c>
      <c r="DF91" s="7">
        <f t="shared" si="161"/>
        <v>0</v>
      </c>
      <c r="DJ91" s="7">
        <f t="shared" si="162"/>
        <v>0</v>
      </c>
      <c r="DK91" s="7">
        <f t="shared" si="163"/>
        <v>0</v>
      </c>
    </row>
    <row r="92" spans="1:115" ht="26.25" customHeight="1" x14ac:dyDescent="0.25">
      <c r="A92" s="9">
        <v>74</v>
      </c>
      <c r="B92" s="24" t="str">
        <f t="shared" si="95"/>
        <v/>
      </c>
      <c r="C92" s="23"/>
      <c r="D92" s="51"/>
      <c r="E92" s="24"/>
      <c r="F92" s="24"/>
      <c r="G92" s="24"/>
      <c r="H92" s="24"/>
      <c r="I92" s="25"/>
      <c r="J92" s="24"/>
      <c r="K92" s="26"/>
      <c r="L92" s="29"/>
      <c r="M92" s="27"/>
      <c r="N92" s="28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30"/>
      <c r="Z92" s="29"/>
      <c r="AA92" s="29" t="str">
        <f t="shared" si="96"/>
        <v/>
      </c>
      <c r="AB92" s="7">
        <f t="shared" si="97"/>
        <v>0</v>
      </c>
      <c r="AC92" s="7">
        <f t="shared" si="98"/>
        <v>0</v>
      </c>
      <c r="AD92" s="7">
        <f t="shared" si="99"/>
        <v>0</v>
      </c>
      <c r="AE92" s="7">
        <f t="shared" si="100"/>
        <v>0</v>
      </c>
      <c r="AF92" s="11" t="str">
        <f t="shared" si="164"/>
        <v/>
      </c>
      <c r="AG92" s="13">
        <f t="shared" si="101"/>
        <v>0</v>
      </c>
      <c r="AH92" s="7" t="str">
        <f t="shared" si="102"/>
        <v/>
      </c>
      <c r="AI92" s="11" t="str">
        <f t="shared" si="165"/>
        <v/>
      </c>
      <c r="AJ92" s="11" t="str">
        <f t="array" ref="AJ92">IF(OR(AI92=$AI$19:AI91),"",AI92)</f>
        <v/>
      </c>
      <c r="AK92" s="11" t="str">
        <f t="shared" si="103"/>
        <v/>
      </c>
      <c r="AL92" t="str">
        <f t="array" ref="AL92">IF(OR(AK92=$AK$19:AK91),"",AK92)</f>
        <v/>
      </c>
      <c r="AM92" s="13">
        <f t="shared" si="104"/>
        <v>0</v>
      </c>
      <c r="AN92" s="13">
        <f t="shared" si="105"/>
        <v>0</v>
      </c>
      <c r="AO92" s="13">
        <f t="shared" si="106"/>
        <v>0</v>
      </c>
      <c r="AP92" s="13">
        <f t="shared" si="107"/>
        <v>0</v>
      </c>
      <c r="AQ92" s="13">
        <f t="shared" si="108"/>
        <v>0</v>
      </c>
      <c r="AR92" s="13">
        <f t="shared" si="109"/>
        <v>0</v>
      </c>
      <c r="AS92" s="13">
        <f t="shared" si="110"/>
        <v>0</v>
      </c>
      <c r="AT92" s="13">
        <f t="shared" si="111"/>
        <v>0</v>
      </c>
      <c r="AU92" s="13">
        <f t="shared" si="112"/>
        <v>0</v>
      </c>
      <c r="AV92" s="13">
        <f t="shared" si="113"/>
        <v>0</v>
      </c>
      <c r="AX92" s="13">
        <f t="shared" si="114"/>
        <v>0</v>
      </c>
      <c r="AY92" s="13">
        <f t="shared" si="115"/>
        <v>0</v>
      </c>
      <c r="AZ92" s="13">
        <f t="shared" si="116"/>
        <v>0</v>
      </c>
      <c r="BA92" s="13">
        <f t="shared" si="117"/>
        <v>0</v>
      </c>
      <c r="BB92" s="13">
        <f t="shared" si="118"/>
        <v>0</v>
      </c>
      <c r="BC92" s="13">
        <f t="shared" si="119"/>
        <v>0</v>
      </c>
      <c r="BD92" s="13">
        <f t="shared" si="120"/>
        <v>0</v>
      </c>
      <c r="BE92" s="13">
        <f t="shared" si="121"/>
        <v>0</v>
      </c>
      <c r="BF92" s="13">
        <f t="shared" si="122"/>
        <v>0</v>
      </c>
      <c r="BG92" s="13">
        <f t="shared" si="123"/>
        <v>0</v>
      </c>
      <c r="BH92" s="13">
        <f t="shared" si="124"/>
        <v>0</v>
      </c>
      <c r="BI92" s="13">
        <f t="shared" si="125"/>
        <v>0</v>
      </c>
      <c r="BJ92" s="13">
        <f t="shared" si="126"/>
        <v>0</v>
      </c>
      <c r="BK92" s="13">
        <f t="shared" si="127"/>
        <v>0</v>
      </c>
      <c r="BL92" s="13">
        <f t="shared" si="128"/>
        <v>0</v>
      </c>
      <c r="BM92" s="13">
        <f t="shared" si="129"/>
        <v>0</v>
      </c>
      <c r="BN92" s="13">
        <f t="shared" si="130"/>
        <v>0</v>
      </c>
      <c r="BO92" s="13">
        <f t="shared" si="131"/>
        <v>0</v>
      </c>
      <c r="BP92" s="13">
        <f t="shared" si="132"/>
        <v>0</v>
      </c>
      <c r="BQ92" s="13">
        <f t="shared" si="133"/>
        <v>0</v>
      </c>
      <c r="BR92" s="13">
        <f t="shared" si="134"/>
        <v>0</v>
      </c>
      <c r="BS92" s="13">
        <f t="shared" si="135"/>
        <v>0</v>
      </c>
      <c r="BT92" s="31">
        <f t="shared" si="136"/>
        <v>0</v>
      </c>
      <c r="BU92" s="31">
        <f t="shared" si="137"/>
        <v>0</v>
      </c>
      <c r="BV92" s="31">
        <f t="shared" si="138"/>
        <v>0</v>
      </c>
      <c r="BW92" s="31">
        <f t="shared" si="139"/>
        <v>0</v>
      </c>
      <c r="BX92" s="31">
        <f t="shared" si="140"/>
        <v>0</v>
      </c>
      <c r="BY92" s="31">
        <f t="shared" si="141"/>
        <v>0</v>
      </c>
      <c r="BZ92" s="31">
        <f t="shared" si="142"/>
        <v>0</v>
      </c>
      <c r="CA92" s="31">
        <f t="shared" si="143"/>
        <v>0</v>
      </c>
      <c r="CB92" s="31">
        <f t="shared" si="144"/>
        <v>0</v>
      </c>
      <c r="CC92" s="31">
        <f t="shared" si="145"/>
        <v>0</v>
      </c>
      <c r="CD92" s="31">
        <f t="shared" si="146"/>
        <v>0</v>
      </c>
      <c r="CE92" s="37">
        <f t="array" ref="CE92">MIN(IF(JPRL=AI92,$AG$19:$AG$1018))</f>
        <v>0</v>
      </c>
      <c r="CF92" s="37">
        <f t="array" ref="CF92">MAX(IF(JPRL=AI92,$AG$19:$AG$1018))</f>
        <v>0</v>
      </c>
      <c r="CG92" s="36">
        <f t="shared" si="147"/>
        <v>0</v>
      </c>
      <c r="CI92" s="40">
        <f t="shared" si="148"/>
        <v>0</v>
      </c>
      <c r="CJ92" s="40">
        <f t="shared" si="85"/>
        <v>0</v>
      </c>
      <c r="CK92" s="40">
        <f t="shared" si="86"/>
        <v>0</v>
      </c>
      <c r="CL92" s="40">
        <f t="shared" si="87"/>
        <v>0</v>
      </c>
      <c r="CM92" s="40">
        <f t="shared" si="88"/>
        <v>0</v>
      </c>
      <c r="CN92" s="40">
        <f t="shared" si="89"/>
        <v>0</v>
      </c>
      <c r="CO92" s="40">
        <f t="shared" si="90"/>
        <v>0</v>
      </c>
      <c r="CP92" s="40">
        <f t="shared" si="91"/>
        <v>0</v>
      </c>
      <c r="CQ92" s="40">
        <f t="shared" si="92"/>
        <v>0</v>
      </c>
      <c r="CR92" s="40">
        <f t="shared" si="93"/>
        <v>0</v>
      </c>
      <c r="CS92" s="40">
        <f t="shared" si="94"/>
        <v>0</v>
      </c>
      <c r="CT92" s="41">
        <f t="shared" si="149"/>
        <v>0</v>
      </c>
      <c r="CU92" s="41">
        <f t="shared" si="150"/>
        <v>0</v>
      </c>
      <c r="CV92" s="41">
        <f t="shared" si="151"/>
        <v>0</v>
      </c>
      <c r="CW92" s="41">
        <f t="shared" si="152"/>
        <v>0</v>
      </c>
      <c r="CX92" s="41">
        <f t="shared" si="153"/>
        <v>0</v>
      </c>
      <c r="CY92" s="41">
        <f t="shared" si="154"/>
        <v>0</v>
      </c>
      <c r="CZ92" s="41">
        <f t="shared" si="155"/>
        <v>0</v>
      </c>
      <c r="DA92" s="41">
        <f t="shared" si="156"/>
        <v>0</v>
      </c>
      <c r="DB92" s="41">
        <f t="shared" si="157"/>
        <v>0</v>
      </c>
      <c r="DC92" s="41">
        <f t="shared" si="158"/>
        <v>0</v>
      </c>
      <c r="DD92" s="7">
        <f t="shared" si="159"/>
        <v>0</v>
      </c>
      <c r="DE92" s="7">
        <f t="shared" si="160"/>
        <v>0</v>
      </c>
      <c r="DF92" s="7">
        <f t="shared" si="161"/>
        <v>0</v>
      </c>
      <c r="DJ92" s="7">
        <f t="shared" si="162"/>
        <v>0</v>
      </c>
      <c r="DK92" s="7">
        <f t="shared" si="163"/>
        <v>0</v>
      </c>
    </row>
    <row r="93" spans="1:115" ht="26.25" customHeight="1" x14ac:dyDescent="0.25">
      <c r="A93" s="9">
        <v>75</v>
      </c>
      <c r="B93" s="24" t="str">
        <f t="shared" si="95"/>
        <v/>
      </c>
      <c r="C93" s="23"/>
      <c r="D93" s="51"/>
      <c r="E93" s="24"/>
      <c r="F93" s="24"/>
      <c r="G93" s="24"/>
      <c r="H93" s="24"/>
      <c r="I93" s="25"/>
      <c r="J93" s="24"/>
      <c r="K93" s="26"/>
      <c r="L93" s="29"/>
      <c r="M93" s="27"/>
      <c r="N93" s="28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30"/>
      <c r="Z93" s="29"/>
      <c r="AA93" s="29" t="str">
        <f t="shared" si="96"/>
        <v/>
      </c>
      <c r="AB93" s="7">
        <f t="shared" si="97"/>
        <v>0</v>
      </c>
      <c r="AC93" s="7">
        <f t="shared" si="98"/>
        <v>0</v>
      </c>
      <c r="AD93" s="7">
        <f t="shared" si="99"/>
        <v>0</v>
      </c>
      <c r="AE93" s="7">
        <f t="shared" si="100"/>
        <v>0</v>
      </c>
      <c r="AF93" s="11" t="str">
        <f t="shared" si="164"/>
        <v/>
      </c>
      <c r="AG93" s="13">
        <f t="shared" si="101"/>
        <v>0</v>
      </c>
      <c r="AH93" s="7" t="str">
        <f t="shared" si="102"/>
        <v/>
      </c>
      <c r="AI93" s="11" t="str">
        <f t="shared" si="165"/>
        <v/>
      </c>
      <c r="AJ93" s="11" t="str">
        <f t="array" ref="AJ93">IF(OR(AI93=$AI$19:AI92),"",AI93)</f>
        <v/>
      </c>
      <c r="AK93" s="11" t="str">
        <f t="shared" si="103"/>
        <v/>
      </c>
      <c r="AL93" t="str">
        <f t="array" ref="AL93">IF(OR(AK93=$AK$19:AK92),"",AK93)</f>
        <v/>
      </c>
      <c r="AM93" s="13">
        <f t="shared" si="104"/>
        <v>0</v>
      </c>
      <c r="AN93" s="13">
        <f t="shared" si="105"/>
        <v>0</v>
      </c>
      <c r="AO93" s="13">
        <f t="shared" si="106"/>
        <v>0</v>
      </c>
      <c r="AP93" s="13">
        <f t="shared" si="107"/>
        <v>0</v>
      </c>
      <c r="AQ93" s="13">
        <f t="shared" si="108"/>
        <v>0</v>
      </c>
      <c r="AR93" s="13">
        <f t="shared" si="109"/>
        <v>0</v>
      </c>
      <c r="AS93" s="13">
        <f t="shared" si="110"/>
        <v>0</v>
      </c>
      <c r="AT93" s="13">
        <f t="shared" si="111"/>
        <v>0</v>
      </c>
      <c r="AU93" s="13">
        <f t="shared" si="112"/>
        <v>0</v>
      </c>
      <c r="AV93" s="13">
        <f t="shared" si="113"/>
        <v>0</v>
      </c>
      <c r="AX93" s="13">
        <f t="shared" si="114"/>
        <v>0</v>
      </c>
      <c r="AY93" s="13">
        <f t="shared" si="115"/>
        <v>0</v>
      </c>
      <c r="AZ93" s="13">
        <f t="shared" si="116"/>
        <v>0</v>
      </c>
      <c r="BA93" s="13">
        <f t="shared" si="117"/>
        <v>0</v>
      </c>
      <c r="BB93" s="13">
        <f t="shared" si="118"/>
        <v>0</v>
      </c>
      <c r="BC93" s="13">
        <f t="shared" si="119"/>
        <v>0</v>
      </c>
      <c r="BD93" s="13">
        <f t="shared" si="120"/>
        <v>0</v>
      </c>
      <c r="BE93" s="13">
        <f t="shared" si="121"/>
        <v>0</v>
      </c>
      <c r="BF93" s="13">
        <f t="shared" si="122"/>
        <v>0</v>
      </c>
      <c r="BG93" s="13">
        <f t="shared" si="123"/>
        <v>0</v>
      </c>
      <c r="BH93" s="13">
        <f t="shared" si="124"/>
        <v>0</v>
      </c>
      <c r="BI93" s="13">
        <f t="shared" si="125"/>
        <v>0</v>
      </c>
      <c r="BJ93" s="13">
        <f t="shared" si="126"/>
        <v>0</v>
      </c>
      <c r="BK93" s="13">
        <f t="shared" si="127"/>
        <v>0</v>
      </c>
      <c r="BL93" s="13">
        <f t="shared" si="128"/>
        <v>0</v>
      </c>
      <c r="BM93" s="13">
        <f t="shared" si="129"/>
        <v>0</v>
      </c>
      <c r="BN93" s="13">
        <f t="shared" si="130"/>
        <v>0</v>
      </c>
      <c r="BO93" s="13">
        <f t="shared" si="131"/>
        <v>0</v>
      </c>
      <c r="BP93" s="13">
        <f t="shared" si="132"/>
        <v>0</v>
      </c>
      <c r="BQ93" s="13">
        <f t="shared" si="133"/>
        <v>0</v>
      </c>
      <c r="BR93" s="13">
        <f t="shared" si="134"/>
        <v>0</v>
      </c>
      <c r="BS93" s="13">
        <f t="shared" si="135"/>
        <v>0</v>
      </c>
      <c r="BT93" s="31">
        <f t="shared" si="136"/>
        <v>0</v>
      </c>
      <c r="BU93" s="31">
        <f t="shared" si="137"/>
        <v>0</v>
      </c>
      <c r="BV93" s="31">
        <f t="shared" si="138"/>
        <v>0</v>
      </c>
      <c r="BW93" s="31">
        <f t="shared" si="139"/>
        <v>0</v>
      </c>
      <c r="BX93" s="31">
        <f t="shared" si="140"/>
        <v>0</v>
      </c>
      <c r="BY93" s="31">
        <f t="shared" si="141"/>
        <v>0</v>
      </c>
      <c r="BZ93" s="31">
        <f t="shared" si="142"/>
        <v>0</v>
      </c>
      <c r="CA93" s="31">
        <f t="shared" si="143"/>
        <v>0</v>
      </c>
      <c r="CB93" s="31">
        <f t="shared" si="144"/>
        <v>0</v>
      </c>
      <c r="CC93" s="31">
        <f t="shared" si="145"/>
        <v>0</v>
      </c>
      <c r="CD93" s="31">
        <f t="shared" si="146"/>
        <v>0</v>
      </c>
      <c r="CE93" s="37">
        <f t="array" ref="CE93">MIN(IF(JPRL=AI93,$AG$19:$AG$1018))</f>
        <v>0</v>
      </c>
      <c r="CF93" s="37">
        <f t="array" ref="CF93">MAX(IF(JPRL=AI93,$AG$19:$AG$1018))</f>
        <v>0</v>
      </c>
      <c r="CG93" s="36">
        <f t="shared" si="147"/>
        <v>0</v>
      </c>
      <c r="CI93" s="40">
        <f t="shared" si="148"/>
        <v>0</v>
      </c>
      <c r="CJ93" s="40">
        <f t="shared" si="85"/>
        <v>0</v>
      </c>
      <c r="CK93" s="40">
        <f t="shared" si="86"/>
        <v>0</v>
      </c>
      <c r="CL93" s="40">
        <f t="shared" si="87"/>
        <v>0</v>
      </c>
      <c r="CM93" s="40">
        <f t="shared" si="88"/>
        <v>0</v>
      </c>
      <c r="CN93" s="40">
        <f t="shared" si="89"/>
        <v>0</v>
      </c>
      <c r="CO93" s="40">
        <f t="shared" si="90"/>
        <v>0</v>
      </c>
      <c r="CP93" s="40">
        <f t="shared" si="91"/>
        <v>0</v>
      </c>
      <c r="CQ93" s="40">
        <f t="shared" si="92"/>
        <v>0</v>
      </c>
      <c r="CR93" s="40">
        <f t="shared" si="93"/>
        <v>0</v>
      </c>
      <c r="CS93" s="40">
        <f t="shared" si="94"/>
        <v>0</v>
      </c>
      <c r="CT93" s="41">
        <f t="shared" si="149"/>
        <v>0</v>
      </c>
      <c r="CU93" s="41">
        <f t="shared" si="150"/>
        <v>0</v>
      </c>
      <c r="CV93" s="41">
        <f t="shared" si="151"/>
        <v>0</v>
      </c>
      <c r="CW93" s="41">
        <f t="shared" si="152"/>
        <v>0</v>
      </c>
      <c r="CX93" s="41">
        <f t="shared" si="153"/>
        <v>0</v>
      </c>
      <c r="CY93" s="41">
        <f t="shared" si="154"/>
        <v>0</v>
      </c>
      <c r="CZ93" s="41">
        <f t="shared" si="155"/>
        <v>0</v>
      </c>
      <c r="DA93" s="41">
        <f t="shared" si="156"/>
        <v>0</v>
      </c>
      <c r="DB93" s="41">
        <f t="shared" si="157"/>
        <v>0</v>
      </c>
      <c r="DC93" s="41">
        <f t="shared" si="158"/>
        <v>0</v>
      </c>
      <c r="DD93" s="7">
        <f t="shared" si="159"/>
        <v>0</v>
      </c>
      <c r="DE93" s="7">
        <f t="shared" si="160"/>
        <v>0</v>
      </c>
      <c r="DF93" s="7">
        <f t="shared" si="161"/>
        <v>0</v>
      </c>
      <c r="DJ93" s="7">
        <f t="shared" si="162"/>
        <v>0</v>
      </c>
      <c r="DK93" s="7">
        <f t="shared" si="163"/>
        <v>0</v>
      </c>
    </row>
    <row r="94" spans="1:115" ht="26.25" customHeight="1" x14ac:dyDescent="0.25">
      <c r="A94" s="9">
        <v>76</v>
      </c>
      <c r="B94" s="24" t="str">
        <f t="shared" si="95"/>
        <v/>
      </c>
      <c r="C94" s="23"/>
      <c r="D94" s="51"/>
      <c r="E94" s="24"/>
      <c r="F94" s="24"/>
      <c r="G94" s="24"/>
      <c r="H94" s="24"/>
      <c r="I94" s="25"/>
      <c r="J94" s="24"/>
      <c r="K94" s="26"/>
      <c r="L94" s="29"/>
      <c r="M94" s="27"/>
      <c r="N94" s="28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30"/>
      <c r="Z94" s="29"/>
      <c r="AA94" s="29" t="str">
        <f t="shared" si="96"/>
        <v/>
      </c>
      <c r="AB94" s="7">
        <f t="shared" si="97"/>
        <v>0</v>
      </c>
      <c r="AC94" s="7">
        <f t="shared" si="98"/>
        <v>0</v>
      </c>
      <c r="AD94" s="7">
        <f t="shared" si="99"/>
        <v>0</v>
      </c>
      <c r="AE94" s="7">
        <f t="shared" si="100"/>
        <v>0</v>
      </c>
      <c r="AF94" s="11" t="str">
        <f t="shared" si="164"/>
        <v/>
      </c>
      <c r="AG94" s="13">
        <f t="shared" si="101"/>
        <v>0</v>
      </c>
      <c r="AH94" s="7" t="str">
        <f t="shared" si="102"/>
        <v/>
      </c>
      <c r="AI94" s="11" t="str">
        <f t="shared" si="165"/>
        <v/>
      </c>
      <c r="AJ94" s="11" t="str">
        <f t="array" ref="AJ94">IF(OR(AI94=$AI$19:AI93),"",AI94)</f>
        <v/>
      </c>
      <c r="AK94" s="11" t="str">
        <f t="shared" si="103"/>
        <v/>
      </c>
      <c r="AL94" t="str">
        <f t="array" ref="AL94">IF(OR(AK94=$AK$19:AK93),"",AK94)</f>
        <v/>
      </c>
      <c r="AM94" s="13">
        <f t="shared" si="104"/>
        <v>0</v>
      </c>
      <c r="AN94" s="13">
        <f t="shared" si="105"/>
        <v>0</v>
      </c>
      <c r="AO94" s="13">
        <f t="shared" si="106"/>
        <v>0</v>
      </c>
      <c r="AP94" s="13">
        <f t="shared" si="107"/>
        <v>0</v>
      </c>
      <c r="AQ94" s="13">
        <f t="shared" si="108"/>
        <v>0</v>
      </c>
      <c r="AR94" s="13">
        <f t="shared" si="109"/>
        <v>0</v>
      </c>
      <c r="AS94" s="13">
        <f t="shared" si="110"/>
        <v>0</v>
      </c>
      <c r="AT94" s="13">
        <f t="shared" si="111"/>
        <v>0</v>
      </c>
      <c r="AU94" s="13">
        <f t="shared" si="112"/>
        <v>0</v>
      </c>
      <c r="AV94" s="13">
        <f t="shared" si="113"/>
        <v>0</v>
      </c>
      <c r="AX94" s="13">
        <f t="shared" si="114"/>
        <v>0</v>
      </c>
      <c r="AY94" s="13">
        <f t="shared" si="115"/>
        <v>0</v>
      </c>
      <c r="AZ94" s="13">
        <f t="shared" si="116"/>
        <v>0</v>
      </c>
      <c r="BA94" s="13">
        <f t="shared" si="117"/>
        <v>0</v>
      </c>
      <c r="BB94" s="13">
        <f t="shared" si="118"/>
        <v>0</v>
      </c>
      <c r="BC94" s="13">
        <f t="shared" si="119"/>
        <v>0</v>
      </c>
      <c r="BD94" s="13">
        <f t="shared" si="120"/>
        <v>0</v>
      </c>
      <c r="BE94" s="13">
        <f t="shared" si="121"/>
        <v>0</v>
      </c>
      <c r="BF94" s="13">
        <f t="shared" si="122"/>
        <v>0</v>
      </c>
      <c r="BG94" s="13">
        <f t="shared" si="123"/>
        <v>0</v>
      </c>
      <c r="BH94" s="13">
        <f t="shared" si="124"/>
        <v>0</v>
      </c>
      <c r="BI94" s="13">
        <f t="shared" si="125"/>
        <v>0</v>
      </c>
      <c r="BJ94" s="13">
        <f t="shared" si="126"/>
        <v>0</v>
      </c>
      <c r="BK94" s="13">
        <f t="shared" si="127"/>
        <v>0</v>
      </c>
      <c r="BL94" s="13">
        <f t="shared" si="128"/>
        <v>0</v>
      </c>
      <c r="BM94" s="13">
        <f t="shared" si="129"/>
        <v>0</v>
      </c>
      <c r="BN94" s="13">
        <f t="shared" si="130"/>
        <v>0</v>
      </c>
      <c r="BO94" s="13">
        <f t="shared" si="131"/>
        <v>0</v>
      </c>
      <c r="BP94" s="13">
        <f t="shared" si="132"/>
        <v>0</v>
      </c>
      <c r="BQ94" s="13">
        <f t="shared" si="133"/>
        <v>0</v>
      </c>
      <c r="BR94" s="13">
        <f t="shared" si="134"/>
        <v>0</v>
      </c>
      <c r="BS94" s="13">
        <f t="shared" si="135"/>
        <v>0</v>
      </c>
      <c r="BT94" s="31">
        <f t="shared" si="136"/>
        <v>0</v>
      </c>
      <c r="BU94" s="31">
        <f t="shared" si="137"/>
        <v>0</v>
      </c>
      <c r="BV94" s="31">
        <f t="shared" si="138"/>
        <v>0</v>
      </c>
      <c r="BW94" s="31">
        <f t="shared" si="139"/>
        <v>0</v>
      </c>
      <c r="BX94" s="31">
        <f t="shared" si="140"/>
        <v>0</v>
      </c>
      <c r="BY94" s="31">
        <f t="shared" si="141"/>
        <v>0</v>
      </c>
      <c r="BZ94" s="31">
        <f t="shared" si="142"/>
        <v>0</v>
      </c>
      <c r="CA94" s="31">
        <f t="shared" si="143"/>
        <v>0</v>
      </c>
      <c r="CB94" s="31">
        <f t="shared" si="144"/>
        <v>0</v>
      </c>
      <c r="CC94" s="31">
        <f t="shared" si="145"/>
        <v>0</v>
      </c>
      <c r="CD94" s="31">
        <f t="shared" si="146"/>
        <v>0</v>
      </c>
      <c r="CE94" s="37">
        <f t="array" ref="CE94">MIN(IF(JPRL=AI94,$AG$19:$AG$1018))</f>
        <v>0</v>
      </c>
      <c r="CF94" s="37">
        <f t="array" ref="CF94">MAX(IF(JPRL=AI94,$AG$19:$AG$1018))</f>
        <v>0</v>
      </c>
      <c r="CG94" s="36">
        <f t="shared" si="147"/>
        <v>0</v>
      </c>
      <c r="CI94" s="40">
        <f t="shared" si="148"/>
        <v>0</v>
      </c>
      <c r="CJ94" s="40">
        <f t="shared" si="85"/>
        <v>0</v>
      </c>
      <c r="CK94" s="40">
        <f t="shared" si="86"/>
        <v>0</v>
      </c>
      <c r="CL94" s="40">
        <f t="shared" si="87"/>
        <v>0</v>
      </c>
      <c r="CM94" s="40">
        <f t="shared" si="88"/>
        <v>0</v>
      </c>
      <c r="CN94" s="40">
        <f t="shared" si="89"/>
        <v>0</v>
      </c>
      <c r="CO94" s="40">
        <f t="shared" si="90"/>
        <v>0</v>
      </c>
      <c r="CP94" s="40">
        <f t="shared" si="91"/>
        <v>0</v>
      </c>
      <c r="CQ94" s="40">
        <f t="shared" si="92"/>
        <v>0</v>
      </c>
      <c r="CR94" s="40">
        <f t="shared" si="93"/>
        <v>0</v>
      </c>
      <c r="CS94" s="40">
        <f t="shared" si="94"/>
        <v>0</v>
      </c>
      <c r="CT94" s="41">
        <f t="shared" si="149"/>
        <v>0</v>
      </c>
      <c r="CU94" s="41">
        <f t="shared" si="150"/>
        <v>0</v>
      </c>
      <c r="CV94" s="41">
        <f t="shared" si="151"/>
        <v>0</v>
      </c>
      <c r="CW94" s="41">
        <f t="shared" si="152"/>
        <v>0</v>
      </c>
      <c r="CX94" s="41">
        <f t="shared" si="153"/>
        <v>0</v>
      </c>
      <c r="CY94" s="41">
        <f t="shared" si="154"/>
        <v>0</v>
      </c>
      <c r="CZ94" s="41">
        <f t="shared" si="155"/>
        <v>0</v>
      </c>
      <c r="DA94" s="41">
        <f t="shared" si="156"/>
        <v>0</v>
      </c>
      <c r="DB94" s="41">
        <f t="shared" si="157"/>
        <v>0</v>
      </c>
      <c r="DC94" s="41">
        <f t="shared" si="158"/>
        <v>0</v>
      </c>
      <c r="DD94" s="7">
        <f t="shared" si="159"/>
        <v>0</v>
      </c>
      <c r="DE94" s="7">
        <f t="shared" si="160"/>
        <v>0</v>
      </c>
      <c r="DF94" s="7">
        <f t="shared" si="161"/>
        <v>0</v>
      </c>
      <c r="DJ94" s="7">
        <f t="shared" si="162"/>
        <v>0</v>
      </c>
      <c r="DK94" s="7">
        <f t="shared" si="163"/>
        <v>0</v>
      </c>
    </row>
    <row r="95" spans="1:115" ht="26.25" customHeight="1" x14ac:dyDescent="0.25">
      <c r="A95" s="9">
        <v>77</v>
      </c>
      <c r="B95" s="24" t="str">
        <f t="shared" si="95"/>
        <v/>
      </c>
      <c r="C95" s="23"/>
      <c r="D95" s="51"/>
      <c r="E95" s="24"/>
      <c r="F95" s="24"/>
      <c r="G95" s="24"/>
      <c r="H95" s="24"/>
      <c r="I95" s="25"/>
      <c r="J95" s="24"/>
      <c r="K95" s="26"/>
      <c r="L95" s="29"/>
      <c r="M95" s="27"/>
      <c r="N95" s="28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30"/>
      <c r="Z95" s="29"/>
      <c r="AA95" s="29" t="str">
        <f t="shared" si="96"/>
        <v/>
      </c>
      <c r="AB95" s="7">
        <f t="shared" si="97"/>
        <v>0</v>
      </c>
      <c r="AC95" s="7">
        <f t="shared" si="98"/>
        <v>0</v>
      </c>
      <c r="AD95" s="7">
        <f t="shared" si="99"/>
        <v>0</v>
      </c>
      <c r="AE95" s="7">
        <f t="shared" si="100"/>
        <v>0</v>
      </c>
      <c r="AF95" s="11" t="str">
        <f t="shared" si="164"/>
        <v/>
      </c>
      <c r="AG95" s="13">
        <f t="shared" si="101"/>
        <v>0</v>
      </c>
      <c r="AH95" s="7" t="str">
        <f t="shared" si="102"/>
        <v/>
      </c>
      <c r="AI95" s="11" t="str">
        <f t="shared" si="165"/>
        <v/>
      </c>
      <c r="AJ95" s="11" t="str">
        <f t="array" ref="AJ95">IF(OR(AI95=$AI$19:AI94),"",AI95)</f>
        <v/>
      </c>
      <c r="AK95" s="11" t="str">
        <f t="shared" si="103"/>
        <v/>
      </c>
      <c r="AL95" t="str">
        <f t="array" ref="AL95">IF(OR(AK95=$AK$19:AK94),"",AK95)</f>
        <v/>
      </c>
      <c r="AM95" s="13">
        <f t="shared" si="104"/>
        <v>0</v>
      </c>
      <c r="AN95" s="13">
        <f t="shared" si="105"/>
        <v>0</v>
      </c>
      <c r="AO95" s="13">
        <f t="shared" si="106"/>
        <v>0</v>
      </c>
      <c r="AP95" s="13">
        <f t="shared" si="107"/>
        <v>0</v>
      </c>
      <c r="AQ95" s="13">
        <f t="shared" si="108"/>
        <v>0</v>
      </c>
      <c r="AR95" s="13">
        <f t="shared" si="109"/>
        <v>0</v>
      </c>
      <c r="AS95" s="13">
        <f t="shared" si="110"/>
        <v>0</v>
      </c>
      <c r="AT95" s="13">
        <f t="shared" si="111"/>
        <v>0</v>
      </c>
      <c r="AU95" s="13">
        <f t="shared" si="112"/>
        <v>0</v>
      </c>
      <c r="AV95" s="13">
        <f t="shared" si="113"/>
        <v>0</v>
      </c>
      <c r="AX95" s="13">
        <f t="shared" si="114"/>
        <v>0</v>
      </c>
      <c r="AY95" s="13">
        <f t="shared" si="115"/>
        <v>0</v>
      </c>
      <c r="AZ95" s="13">
        <f t="shared" si="116"/>
        <v>0</v>
      </c>
      <c r="BA95" s="13">
        <f t="shared" si="117"/>
        <v>0</v>
      </c>
      <c r="BB95" s="13">
        <f t="shared" si="118"/>
        <v>0</v>
      </c>
      <c r="BC95" s="13">
        <f t="shared" si="119"/>
        <v>0</v>
      </c>
      <c r="BD95" s="13">
        <f t="shared" si="120"/>
        <v>0</v>
      </c>
      <c r="BE95" s="13">
        <f t="shared" si="121"/>
        <v>0</v>
      </c>
      <c r="BF95" s="13">
        <f t="shared" si="122"/>
        <v>0</v>
      </c>
      <c r="BG95" s="13">
        <f t="shared" si="123"/>
        <v>0</v>
      </c>
      <c r="BH95" s="13">
        <f t="shared" si="124"/>
        <v>0</v>
      </c>
      <c r="BI95" s="13">
        <f t="shared" si="125"/>
        <v>0</v>
      </c>
      <c r="BJ95" s="13">
        <f t="shared" si="126"/>
        <v>0</v>
      </c>
      <c r="BK95" s="13">
        <f t="shared" si="127"/>
        <v>0</v>
      </c>
      <c r="BL95" s="13">
        <f t="shared" si="128"/>
        <v>0</v>
      </c>
      <c r="BM95" s="13">
        <f t="shared" si="129"/>
        <v>0</v>
      </c>
      <c r="BN95" s="13">
        <f t="shared" si="130"/>
        <v>0</v>
      </c>
      <c r="BO95" s="13">
        <f t="shared" si="131"/>
        <v>0</v>
      </c>
      <c r="BP95" s="13">
        <f t="shared" si="132"/>
        <v>0</v>
      </c>
      <c r="BQ95" s="13">
        <f t="shared" si="133"/>
        <v>0</v>
      </c>
      <c r="BR95" s="13">
        <f t="shared" si="134"/>
        <v>0</v>
      </c>
      <c r="BS95" s="13">
        <f t="shared" si="135"/>
        <v>0</v>
      </c>
      <c r="BT95" s="31">
        <f t="shared" si="136"/>
        <v>0</v>
      </c>
      <c r="BU95" s="31">
        <f t="shared" si="137"/>
        <v>0</v>
      </c>
      <c r="BV95" s="31">
        <f t="shared" si="138"/>
        <v>0</v>
      </c>
      <c r="BW95" s="31">
        <f t="shared" si="139"/>
        <v>0</v>
      </c>
      <c r="BX95" s="31">
        <f t="shared" si="140"/>
        <v>0</v>
      </c>
      <c r="BY95" s="31">
        <f t="shared" si="141"/>
        <v>0</v>
      </c>
      <c r="BZ95" s="31">
        <f t="shared" si="142"/>
        <v>0</v>
      </c>
      <c r="CA95" s="31">
        <f t="shared" si="143"/>
        <v>0</v>
      </c>
      <c r="CB95" s="31">
        <f t="shared" si="144"/>
        <v>0</v>
      </c>
      <c r="CC95" s="31">
        <f t="shared" si="145"/>
        <v>0</v>
      </c>
      <c r="CD95" s="31">
        <f t="shared" si="146"/>
        <v>0</v>
      </c>
      <c r="CE95" s="37">
        <f t="array" ref="CE95">MIN(IF(JPRL=AI95,$AG$19:$AG$1018))</f>
        <v>0</v>
      </c>
      <c r="CF95" s="37">
        <f t="array" ref="CF95">MAX(IF(JPRL=AI95,$AG$19:$AG$1018))</f>
        <v>0</v>
      </c>
      <c r="CG95" s="36">
        <f t="shared" si="147"/>
        <v>0</v>
      </c>
      <c r="CI95" s="40">
        <f t="shared" si="148"/>
        <v>0</v>
      </c>
      <c r="CJ95" s="40">
        <f t="shared" si="85"/>
        <v>0</v>
      </c>
      <c r="CK95" s="40">
        <f t="shared" si="86"/>
        <v>0</v>
      </c>
      <c r="CL95" s="40">
        <f t="shared" si="87"/>
        <v>0</v>
      </c>
      <c r="CM95" s="40">
        <f t="shared" si="88"/>
        <v>0</v>
      </c>
      <c r="CN95" s="40">
        <f t="shared" si="89"/>
        <v>0</v>
      </c>
      <c r="CO95" s="40">
        <f t="shared" si="90"/>
        <v>0</v>
      </c>
      <c r="CP95" s="40">
        <f t="shared" si="91"/>
        <v>0</v>
      </c>
      <c r="CQ95" s="40">
        <f t="shared" si="92"/>
        <v>0</v>
      </c>
      <c r="CR95" s="40">
        <f t="shared" si="93"/>
        <v>0</v>
      </c>
      <c r="CS95" s="40">
        <f t="shared" si="94"/>
        <v>0</v>
      </c>
      <c r="CT95" s="41">
        <f t="shared" si="149"/>
        <v>0</v>
      </c>
      <c r="CU95" s="41">
        <f t="shared" si="150"/>
        <v>0</v>
      </c>
      <c r="CV95" s="41">
        <f t="shared" si="151"/>
        <v>0</v>
      </c>
      <c r="CW95" s="41">
        <f t="shared" si="152"/>
        <v>0</v>
      </c>
      <c r="CX95" s="41">
        <f t="shared" si="153"/>
        <v>0</v>
      </c>
      <c r="CY95" s="41">
        <f t="shared" si="154"/>
        <v>0</v>
      </c>
      <c r="CZ95" s="41">
        <f t="shared" si="155"/>
        <v>0</v>
      </c>
      <c r="DA95" s="41">
        <f t="shared" si="156"/>
        <v>0</v>
      </c>
      <c r="DB95" s="41">
        <f t="shared" si="157"/>
        <v>0</v>
      </c>
      <c r="DC95" s="41">
        <f t="shared" si="158"/>
        <v>0</v>
      </c>
      <c r="DD95" s="7">
        <f t="shared" si="159"/>
        <v>0</v>
      </c>
      <c r="DE95" s="7">
        <f t="shared" si="160"/>
        <v>0</v>
      </c>
      <c r="DF95" s="7">
        <f t="shared" si="161"/>
        <v>0</v>
      </c>
      <c r="DJ95" s="7">
        <f t="shared" si="162"/>
        <v>0</v>
      </c>
      <c r="DK95" s="7">
        <f t="shared" si="163"/>
        <v>0</v>
      </c>
    </row>
    <row r="96" spans="1:115" ht="26.25" customHeight="1" x14ac:dyDescent="0.25">
      <c r="A96" s="9">
        <v>78</v>
      </c>
      <c r="B96" s="24" t="str">
        <f t="shared" si="95"/>
        <v/>
      </c>
      <c r="C96" s="23"/>
      <c r="D96" s="51"/>
      <c r="E96" s="24"/>
      <c r="F96" s="24"/>
      <c r="G96" s="24"/>
      <c r="H96" s="24"/>
      <c r="I96" s="25"/>
      <c r="J96" s="24"/>
      <c r="K96" s="26"/>
      <c r="L96" s="29"/>
      <c r="M96" s="27"/>
      <c r="N96" s="28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30"/>
      <c r="Z96" s="29"/>
      <c r="AA96" s="29" t="str">
        <f t="shared" si="96"/>
        <v/>
      </c>
      <c r="AB96" s="7">
        <f t="shared" si="97"/>
        <v>0</v>
      </c>
      <c r="AC96" s="7">
        <f t="shared" si="98"/>
        <v>0</v>
      </c>
      <c r="AD96" s="7">
        <f t="shared" si="99"/>
        <v>0</v>
      </c>
      <c r="AE96" s="7">
        <f t="shared" si="100"/>
        <v>0</v>
      </c>
      <c r="AF96" s="11" t="str">
        <f t="shared" si="164"/>
        <v/>
      </c>
      <c r="AG96" s="13">
        <f t="shared" si="101"/>
        <v>0</v>
      </c>
      <c r="AH96" s="7" t="str">
        <f t="shared" si="102"/>
        <v/>
      </c>
      <c r="AI96" s="11" t="str">
        <f t="shared" si="165"/>
        <v/>
      </c>
      <c r="AJ96" s="11" t="str">
        <f t="array" ref="AJ96">IF(OR(AI96=$AI$19:AI95),"",AI96)</f>
        <v/>
      </c>
      <c r="AK96" s="11" t="str">
        <f t="shared" si="103"/>
        <v/>
      </c>
      <c r="AL96" t="str">
        <f t="array" ref="AL96">IF(OR(AK96=$AK$19:AK95),"",AK96)</f>
        <v/>
      </c>
      <c r="AM96" s="13">
        <f t="shared" si="104"/>
        <v>0</v>
      </c>
      <c r="AN96" s="13">
        <f t="shared" si="105"/>
        <v>0</v>
      </c>
      <c r="AO96" s="13">
        <f t="shared" si="106"/>
        <v>0</v>
      </c>
      <c r="AP96" s="13">
        <f t="shared" si="107"/>
        <v>0</v>
      </c>
      <c r="AQ96" s="13">
        <f t="shared" si="108"/>
        <v>0</v>
      </c>
      <c r="AR96" s="13">
        <f t="shared" si="109"/>
        <v>0</v>
      </c>
      <c r="AS96" s="13">
        <f t="shared" si="110"/>
        <v>0</v>
      </c>
      <c r="AT96" s="13">
        <f t="shared" si="111"/>
        <v>0</v>
      </c>
      <c r="AU96" s="13">
        <f t="shared" si="112"/>
        <v>0</v>
      </c>
      <c r="AV96" s="13">
        <f t="shared" si="113"/>
        <v>0</v>
      </c>
      <c r="AX96" s="13">
        <f t="shared" si="114"/>
        <v>0</v>
      </c>
      <c r="AY96" s="13">
        <f t="shared" si="115"/>
        <v>0</v>
      </c>
      <c r="AZ96" s="13">
        <f t="shared" si="116"/>
        <v>0</v>
      </c>
      <c r="BA96" s="13">
        <f t="shared" si="117"/>
        <v>0</v>
      </c>
      <c r="BB96" s="13">
        <f t="shared" si="118"/>
        <v>0</v>
      </c>
      <c r="BC96" s="13">
        <f t="shared" si="119"/>
        <v>0</v>
      </c>
      <c r="BD96" s="13">
        <f t="shared" si="120"/>
        <v>0</v>
      </c>
      <c r="BE96" s="13">
        <f t="shared" si="121"/>
        <v>0</v>
      </c>
      <c r="BF96" s="13">
        <f t="shared" si="122"/>
        <v>0</v>
      </c>
      <c r="BG96" s="13">
        <f t="shared" si="123"/>
        <v>0</v>
      </c>
      <c r="BH96" s="13">
        <f t="shared" si="124"/>
        <v>0</v>
      </c>
      <c r="BI96" s="13">
        <f t="shared" si="125"/>
        <v>0</v>
      </c>
      <c r="BJ96" s="13">
        <f t="shared" si="126"/>
        <v>0</v>
      </c>
      <c r="BK96" s="13">
        <f t="shared" si="127"/>
        <v>0</v>
      </c>
      <c r="BL96" s="13">
        <f t="shared" si="128"/>
        <v>0</v>
      </c>
      <c r="BM96" s="13">
        <f t="shared" si="129"/>
        <v>0</v>
      </c>
      <c r="BN96" s="13">
        <f t="shared" si="130"/>
        <v>0</v>
      </c>
      <c r="BO96" s="13">
        <f t="shared" si="131"/>
        <v>0</v>
      </c>
      <c r="BP96" s="13">
        <f t="shared" si="132"/>
        <v>0</v>
      </c>
      <c r="BQ96" s="13">
        <f t="shared" si="133"/>
        <v>0</v>
      </c>
      <c r="BR96" s="13">
        <f t="shared" si="134"/>
        <v>0</v>
      </c>
      <c r="BS96" s="13">
        <f t="shared" si="135"/>
        <v>0</v>
      </c>
      <c r="BT96" s="31">
        <f t="shared" si="136"/>
        <v>0</v>
      </c>
      <c r="BU96" s="31">
        <f t="shared" si="137"/>
        <v>0</v>
      </c>
      <c r="BV96" s="31">
        <f t="shared" si="138"/>
        <v>0</v>
      </c>
      <c r="BW96" s="31">
        <f t="shared" si="139"/>
        <v>0</v>
      </c>
      <c r="BX96" s="31">
        <f t="shared" si="140"/>
        <v>0</v>
      </c>
      <c r="BY96" s="31">
        <f t="shared" si="141"/>
        <v>0</v>
      </c>
      <c r="BZ96" s="31">
        <f t="shared" si="142"/>
        <v>0</v>
      </c>
      <c r="CA96" s="31">
        <f t="shared" si="143"/>
        <v>0</v>
      </c>
      <c r="CB96" s="31">
        <f t="shared" si="144"/>
        <v>0</v>
      </c>
      <c r="CC96" s="31">
        <f t="shared" si="145"/>
        <v>0</v>
      </c>
      <c r="CD96" s="31">
        <f t="shared" si="146"/>
        <v>0</v>
      </c>
      <c r="CE96" s="37">
        <f t="array" ref="CE96">MIN(IF(JPRL=AI96,$AG$19:$AG$1018))</f>
        <v>0</v>
      </c>
      <c r="CF96" s="37">
        <f t="array" ref="CF96">MAX(IF(JPRL=AI96,$AG$19:$AG$1018))</f>
        <v>0</v>
      </c>
      <c r="CG96" s="36">
        <f t="shared" si="147"/>
        <v>0</v>
      </c>
      <c r="CI96" s="40">
        <f t="shared" si="148"/>
        <v>0</v>
      </c>
      <c r="CJ96" s="40">
        <f t="shared" si="85"/>
        <v>0</v>
      </c>
      <c r="CK96" s="40">
        <f t="shared" si="86"/>
        <v>0</v>
      </c>
      <c r="CL96" s="40">
        <f t="shared" si="87"/>
        <v>0</v>
      </c>
      <c r="CM96" s="40">
        <f t="shared" si="88"/>
        <v>0</v>
      </c>
      <c r="CN96" s="40">
        <f t="shared" si="89"/>
        <v>0</v>
      </c>
      <c r="CO96" s="40">
        <f t="shared" si="90"/>
        <v>0</v>
      </c>
      <c r="CP96" s="40">
        <f t="shared" si="91"/>
        <v>0</v>
      </c>
      <c r="CQ96" s="40">
        <f t="shared" si="92"/>
        <v>0</v>
      </c>
      <c r="CR96" s="40">
        <f t="shared" si="93"/>
        <v>0</v>
      </c>
      <c r="CS96" s="40">
        <f t="shared" si="94"/>
        <v>0</v>
      </c>
      <c r="CT96" s="41">
        <f t="shared" si="149"/>
        <v>0</v>
      </c>
      <c r="CU96" s="41">
        <f t="shared" si="150"/>
        <v>0</v>
      </c>
      <c r="CV96" s="41">
        <f t="shared" si="151"/>
        <v>0</v>
      </c>
      <c r="CW96" s="41">
        <f t="shared" si="152"/>
        <v>0</v>
      </c>
      <c r="CX96" s="41">
        <f t="shared" si="153"/>
        <v>0</v>
      </c>
      <c r="CY96" s="41">
        <f t="shared" si="154"/>
        <v>0</v>
      </c>
      <c r="CZ96" s="41">
        <f t="shared" si="155"/>
        <v>0</v>
      </c>
      <c r="DA96" s="41">
        <f t="shared" si="156"/>
        <v>0</v>
      </c>
      <c r="DB96" s="41">
        <f t="shared" si="157"/>
        <v>0</v>
      </c>
      <c r="DC96" s="41">
        <f t="shared" si="158"/>
        <v>0</v>
      </c>
      <c r="DD96" s="7">
        <f t="shared" si="159"/>
        <v>0</v>
      </c>
      <c r="DE96" s="7">
        <f t="shared" si="160"/>
        <v>0</v>
      </c>
      <c r="DF96" s="7">
        <f t="shared" si="161"/>
        <v>0</v>
      </c>
      <c r="DJ96" s="7">
        <f t="shared" si="162"/>
        <v>0</v>
      </c>
      <c r="DK96" s="7">
        <f t="shared" si="163"/>
        <v>0</v>
      </c>
    </row>
    <row r="97" spans="1:115" ht="26.25" customHeight="1" x14ac:dyDescent="0.25">
      <c r="A97" s="9">
        <v>79</v>
      </c>
      <c r="B97" s="24" t="str">
        <f t="shared" si="95"/>
        <v/>
      </c>
      <c r="C97" s="23"/>
      <c r="D97" s="51"/>
      <c r="E97" s="24"/>
      <c r="F97" s="24"/>
      <c r="G97" s="24"/>
      <c r="H97" s="24"/>
      <c r="I97" s="25"/>
      <c r="J97" s="24"/>
      <c r="K97" s="26"/>
      <c r="L97" s="29"/>
      <c r="M97" s="27"/>
      <c r="N97" s="28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30"/>
      <c r="Z97" s="29"/>
      <c r="AA97" s="29" t="str">
        <f t="shared" si="96"/>
        <v/>
      </c>
      <c r="AB97" s="7">
        <f t="shared" si="97"/>
        <v>0</v>
      </c>
      <c r="AC97" s="7">
        <f t="shared" si="98"/>
        <v>0</v>
      </c>
      <c r="AD97" s="7">
        <f t="shared" si="99"/>
        <v>0</v>
      </c>
      <c r="AE97" s="7">
        <f t="shared" si="100"/>
        <v>0</v>
      </c>
      <c r="AF97" s="11" t="str">
        <f t="shared" si="164"/>
        <v/>
      </c>
      <c r="AG97" s="13">
        <f t="shared" si="101"/>
        <v>0</v>
      </c>
      <c r="AH97" s="7" t="str">
        <f t="shared" si="102"/>
        <v/>
      </c>
      <c r="AI97" s="11" t="str">
        <f t="shared" si="165"/>
        <v/>
      </c>
      <c r="AJ97" s="11" t="str">
        <f t="array" ref="AJ97">IF(OR(AI97=$AI$19:AI96),"",AI97)</f>
        <v/>
      </c>
      <c r="AK97" s="11" t="str">
        <f t="shared" si="103"/>
        <v/>
      </c>
      <c r="AL97" t="str">
        <f t="array" ref="AL97">IF(OR(AK97=$AK$19:AK96),"",AK97)</f>
        <v/>
      </c>
      <c r="AM97" s="13">
        <f t="shared" si="104"/>
        <v>0</v>
      </c>
      <c r="AN97" s="13">
        <f t="shared" si="105"/>
        <v>0</v>
      </c>
      <c r="AO97" s="13">
        <f t="shared" si="106"/>
        <v>0</v>
      </c>
      <c r="AP97" s="13">
        <f t="shared" si="107"/>
        <v>0</v>
      </c>
      <c r="AQ97" s="13">
        <f t="shared" si="108"/>
        <v>0</v>
      </c>
      <c r="AR97" s="13">
        <f t="shared" si="109"/>
        <v>0</v>
      </c>
      <c r="AS97" s="13">
        <f t="shared" si="110"/>
        <v>0</v>
      </c>
      <c r="AT97" s="13">
        <f t="shared" si="111"/>
        <v>0</v>
      </c>
      <c r="AU97" s="13">
        <f t="shared" si="112"/>
        <v>0</v>
      </c>
      <c r="AV97" s="13">
        <f t="shared" si="113"/>
        <v>0</v>
      </c>
      <c r="AX97" s="13">
        <f t="shared" si="114"/>
        <v>0</v>
      </c>
      <c r="AY97" s="13">
        <f t="shared" si="115"/>
        <v>0</v>
      </c>
      <c r="AZ97" s="13">
        <f t="shared" si="116"/>
        <v>0</v>
      </c>
      <c r="BA97" s="13">
        <f t="shared" si="117"/>
        <v>0</v>
      </c>
      <c r="BB97" s="13">
        <f t="shared" si="118"/>
        <v>0</v>
      </c>
      <c r="BC97" s="13">
        <f t="shared" si="119"/>
        <v>0</v>
      </c>
      <c r="BD97" s="13">
        <f t="shared" si="120"/>
        <v>0</v>
      </c>
      <c r="BE97" s="13">
        <f t="shared" si="121"/>
        <v>0</v>
      </c>
      <c r="BF97" s="13">
        <f t="shared" si="122"/>
        <v>0</v>
      </c>
      <c r="BG97" s="13">
        <f t="shared" si="123"/>
        <v>0</v>
      </c>
      <c r="BH97" s="13">
        <f t="shared" si="124"/>
        <v>0</v>
      </c>
      <c r="BI97" s="13">
        <f t="shared" si="125"/>
        <v>0</v>
      </c>
      <c r="BJ97" s="13">
        <f t="shared" si="126"/>
        <v>0</v>
      </c>
      <c r="BK97" s="13">
        <f t="shared" si="127"/>
        <v>0</v>
      </c>
      <c r="BL97" s="13">
        <f t="shared" si="128"/>
        <v>0</v>
      </c>
      <c r="BM97" s="13">
        <f t="shared" si="129"/>
        <v>0</v>
      </c>
      <c r="BN97" s="13">
        <f t="shared" si="130"/>
        <v>0</v>
      </c>
      <c r="BO97" s="13">
        <f t="shared" si="131"/>
        <v>0</v>
      </c>
      <c r="BP97" s="13">
        <f t="shared" si="132"/>
        <v>0</v>
      </c>
      <c r="BQ97" s="13">
        <f t="shared" si="133"/>
        <v>0</v>
      </c>
      <c r="BR97" s="13">
        <f t="shared" si="134"/>
        <v>0</v>
      </c>
      <c r="BS97" s="13">
        <f t="shared" si="135"/>
        <v>0</v>
      </c>
      <c r="BT97" s="31">
        <f t="shared" si="136"/>
        <v>0</v>
      </c>
      <c r="BU97" s="31">
        <f t="shared" si="137"/>
        <v>0</v>
      </c>
      <c r="BV97" s="31">
        <f t="shared" si="138"/>
        <v>0</v>
      </c>
      <c r="BW97" s="31">
        <f t="shared" si="139"/>
        <v>0</v>
      </c>
      <c r="BX97" s="31">
        <f t="shared" si="140"/>
        <v>0</v>
      </c>
      <c r="BY97" s="31">
        <f t="shared" si="141"/>
        <v>0</v>
      </c>
      <c r="BZ97" s="31">
        <f t="shared" si="142"/>
        <v>0</v>
      </c>
      <c r="CA97" s="31">
        <f t="shared" si="143"/>
        <v>0</v>
      </c>
      <c r="CB97" s="31">
        <f t="shared" si="144"/>
        <v>0</v>
      </c>
      <c r="CC97" s="31">
        <f t="shared" si="145"/>
        <v>0</v>
      </c>
      <c r="CD97" s="31">
        <f t="shared" si="146"/>
        <v>0</v>
      </c>
      <c r="CE97" s="37">
        <f t="array" ref="CE97">MIN(IF(JPRL=AI97,$AG$19:$AG$1018))</f>
        <v>0</v>
      </c>
      <c r="CF97" s="37">
        <f t="array" ref="CF97">MAX(IF(JPRL=AI97,$AG$19:$AG$1018))</f>
        <v>0</v>
      </c>
      <c r="CG97" s="36">
        <f t="shared" si="147"/>
        <v>0</v>
      </c>
      <c r="CI97" s="40">
        <f t="shared" si="148"/>
        <v>0</v>
      </c>
      <c r="CJ97" s="40">
        <f t="shared" si="85"/>
        <v>0</v>
      </c>
      <c r="CK97" s="40">
        <f t="shared" si="86"/>
        <v>0</v>
      </c>
      <c r="CL97" s="40">
        <f t="shared" si="87"/>
        <v>0</v>
      </c>
      <c r="CM97" s="40">
        <f t="shared" si="88"/>
        <v>0</v>
      </c>
      <c r="CN97" s="40">
        <f t="shared" si="89"/>
        <v>0</v>
      </c>
      <c r="CO97" s="40">
        <f t="shared" si="90"/>
        <v>0</v>
      </c>
      <c r="CP97" s="40">
        <f t="shared" si="91"/>
        <v>0</v>
      </c>
      <c r="CQ97" s="40">
        <f t="shared" si="92"/>
        <v>0</v>
      </c>
      <c r="CR97" s="40">
        <f t="shared" si="93"/>
        <v>0</v>
      </c>
      <c r="CS97" s="40">
        <f t="shared" si="94"/>
        <v>0</v>
      </c>
      <c r="CT97" s="41">
        <f t="shared" si="149"/>
        <v>0</v>
      </c>
      <c r="CU97" s="41">
        <f t="shared" si="150"/>
        <v>0</v>
      </c>
      <c r="CV97" s="41">
        <f t="shared" si="151"/>
        <v>0</v>
      </c>
      <c r="CW97" s="41">
        <f t="shared" si="152"/>
        <v>0</v>
      </c>
      <c r="CX97" s="41">
        <f t="shared" si="153"/>
        <v>0</v>
      </c>
      <c r="CY97" s="41">
        <f t="shared" si="154"/>
        <v>0</v>
      </c>
      <c r="CZ97" s="41">
        <f t="shared" si="155"/>
        <v>0</v>
      </c>
      <c r="DA97" s="41">
        <f t="shared" si="156"/>
        <v>0</v>
      </c>
      <c r="DB97" s="41">
        <f t="shared" si="157"/>
        <v>0</v>
      </c>
      <c r="DC97" s="41">
        <f t="shared" si="158"/>
        <v>0</v>
      </c>
      <c r="DD97" s="7">
        <f t="shared" si="159"/>
        <v>0</v>
      </c>
      <c r="DE97" s="7">
        <f t="shared" si="160"/>
        <v>0</v>
      </c>
      <c r="DF97" s="7">
        <f t="shared" si="161"/>
        <v>0</v>
      </c>
      <c r="DJ97" s="7">
        <f t="shared" si="162"/>
        <v>0</v>
      </c>
      <c r="DK97" s="7">
        <f t="shared" si="163"/>
        <v>0</v>
      </c>
    </row>
    <row r="98" spans="1:115" ht="26.25" customHeight="1" x14ac:dyDescent="0.25">
      <c r="A98" s="9">
        <v>80</v>
      </c>
      <c r="B98" s="24" t="str">
        <f t="shared" si="95"/>
        <v/>
      </c>
      <c r="C98" s="23"/>
      <c r="D98" s="51"/>
      <c r="E98" s="24"/>
      <c r="F98" s="24"/>
      <c r="G98" s="24"/>
      <c r="H98" s="24"/>
      <c r="I98" s="25"/>
      <c r="J98" s="24"/>
      <c r="K98" s="26"/>
      <c r="L98" s="29"/>
      <c r="M98" s="27"/>
      <c r="N98" s="28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30"/>
      <c r="Z98" s="29"/>
      <c r="AA98" s="29" t="str">
        <f t="shared" si="96"/>
        <v/>
      </c>
      <c r="AB98" s="7">
        <f t="shared" si="97"/>
        <v>0</v>
      </c>
      <c r="AC98" s="7">
        <f t="shared" si="98"/>
        <v>0</v>
      </c>
      <c r="AD98" s="7">
        <f t="shared" si="99"/>
        <v>0</v>
      </c>
      <c r="AE98" s="7">
        <f t="shared" si="100"/>
        <v>0</v>
      </c>
      <c r="AF98" s="11" t="str">
        <f t="shared" si="164"/>
        <v/>
      </c>
      <c r="AG98" s="13">
        <f t="shared" si="101"/>
        <v>0</v>
      </c>
      <c r="AH98" s="7" t="str">
        <f t="shared" si="102"/>
        <v/>
      </c>
      <c r="AI98" s="11" t="str">
        <f t="shared" si="165"/>
        <v/>
      </c>
      <c r="AJ98" s="11" t="str">
        <f t="array" ref="AJ98">IF(OR(AI98=$AI$19:AI97),"",AI98)</f>
        <v/>
      </c>
      <c r="AK98" s="11" t="str">
        <f t="shared" si="103"/>
        <v/>
      </c>
      <c r="AL98" t="str">
        <f t="array" ref="AL98">IF(OR(AK98=$AK$19:AK97),"",AK98)</f>
        <v/>
      </c>
      <c r="AM98" s="13">
        <f t="shared" si="104"/>
        <v>0</v>
      </c>
      <c r="AN98" s="13">
        <f t="shared" si="105"/>
        <v>0</v>
      </c>
      <c r="AO98" s="13">
        <f t="shared" si="106"/>
        <v>0</v>
      </c>
      <c r="AP98" s="13">
        <f t="shared" si="107"/>
        <v>0</v>
      </c>
      <c r="AQ98" s="13">
        <f t="shared" si="108"/>
        <v>0</v>
      </c>
      <c r="AR98" s="13">
        <f t="shared" si="109"/>
        <v>0</v>
      </c>
      <c r="AS98" s="13">
        <f t="shared" si="110"/>
        <v>0</v>
      </c>
      <c r="AT98" s="13">
        <f t="shared" si="111"/>
        <v>0</v>
      </c>
      <c r="AU98" s="13">
        <f t="shared" si="112"/>
        <v>0</v>
      </c>
      <c r="AV98" s="13">
        <f t="shared" si="113"/>
        <v>0</v>
      </c>
      <c r="AX98" s="13">
        <f t="shared" si="114"/>
        <v>0</v>
      </c>
      <c r="AY98" s="13">
        <f t="shared" si="115"/>
        <v>0</v>
      </c>
      <c r="AZ98" s="13">
        <f t="shared" si="116"/>
        <v>0</v>
      </c>
      <c r="BA98" s="13">
        <f t="shared" si="117"/>
        <v>0</v>
      </c>
      <c r="BB98" s="13">
        <f t="shared" si="118"/>
        <v>0</v>
      </c>
      <c r="BC98" s="13">
        <f t="shared" si="119"/>
        <v>0</v>
      </c>
      <c r="BD98" s="13">
        <f t="shared" si="120"/>
        <v>0</v>
      </c>
      <c r="BE98" s="13">
        <f t="shared" si="121"/>
        <v>0</v>
      </c>
      <c r="BF98" s="13">
        <f t="shared" si="122"/>
        <v>0</v>
      </c>
      <c r="BG98" s="13">
        <f t="shared" si="123"/>
        <v>0</v>
      </c>
      <c r="BH98" s="13">
        <f t="shared" si="124"/>
        <v>0</v>
      </c>
      <c r="BI98" s="13">
        <f t="shared" si="125"/>
        <v>0</v>
      </c>
      <c r="BJ98" s="13">
        <f t="shared" si="126"/>
        <v>0</v>
      </c>
      <c r="BK98" s="13">
        <f t="shared" si="127"/>
        <v>0</v>
      </c>
      <c r="BL98" s="13">
        <f t="shared" si="128"/>
        <v>0</v>
      </c>
      <c r="BM98" s="13">
        <f t="shared" si="129"/>
        <v>0</v>
      </c>
      <c r="BN98" s="13">
        <f t="shared" si="130"/>
        <v>0</v>
      </c>
      <c r="BO98" s="13">
        <f t="shared" si="131"/>
        <v>0</v>
      </c>
      <c r="BP98" s="13">
        <f t="shared" si="132"/>
        <v>0</v>
      </c>
      <c r="BQ98" s="13">
        <f t="shared" si="133"/>
        <v>0</v>
      </c>
      <c r="BR98" s="13">
        <f t="shared" si="134"/>
        <v>0</v>
      </c>
      <c r="BS98" s="13">
        <f t="shared" si="135"/>
        <v>0</v>
      </c>
      <c r="BT98" s="31">
        <f t="shared" si="136"/>
        <v>0</v>
      </c>
      <c r="BU98" s="31">
        <f t="shared" si="137"/>
        <v>0</v>
      </c>
      <c r="BV98" s="31">
        <f t="shared" si="138"/>
        <v>0</v>
      </c>
      <c r="BW98" s="31">
        <f t="shared" si="139"/>
        <v>0</v>
      </c>
      <c r="BX98" s="31">
        <f t="shared" si="140"/>
        <v>0</v>
      </c>
      <c r="BY98" s="31">
        <f t="shared" si="141"/>
        <v>0</v>
      </c>
      <c r="BZ98" s="31">
        <f t="shared" si="142"/>
        <v>0</v>
      </c>
      <c r="CA98" s="31">
        <f t="shared" si="143"/>
        <v>0</v>
      </c>
      <c r="CB98" s="31">
        <f t="shared" si="144"/>
        <v>0</v>
      </c>
      <c r="CC98" s="31">
        <f t="shared" si="145"/>
        <v>0</v>
      </c>
      <c r="CD98" s="31">
        <f t="shared" si="146"/>
        <v>0</v>
      </c>
      <c r="CE98" s="37">
        <f t="array" ref="CE98">MIN(IF(JPRL=AI98,$AG$19:$AG$1018))</f>
        <v>0</v>
      </c>
      <c r="CF98" s="37">
        <f t="array" ref="CF98">MAX(IF(JPRL=AI98,$AG$19:$AG$1018))</f>
        <v>0</v>
      </c>
      <c r="CG98" s="36">
        <f t="shared" si="147"/>
        <v>0</v>
      </c>
      <c r="CI98" s="40">
        <f t="shared" si="148"/>
        <v>0</v>
      </c>
      <c r="CJ98" s="40">
        <f t="shared" si="85"/>
        <v>0</v>
      </c>
      <c r="CK98" s="40">
        <f t="shared" si="86"/>
        <v>0</v>
      </c>
      <c r="CL98" s="40">
        <f t="shared" si="87"/>
        <v>0</v>
      </c>
      <c r="CM98" s="40">
        <f t="shared" si="88"/>
        <v>0</v>
      </c>
      <c r="CN98" s="40">
        <f t="shared" si="89"/>
        <v>0</v>
      </c>
      <c r="CO98" s="40">
        <f t="shared" si="90"/>
        <v>0</v>
      </c>
      <c r="CP98" s="40">
        <f t="shared" si="91"/>
        <v>0</v>
      </c>
      <c r="CQ98" s="40">
        <f t="shared" si="92"/>
        <v>0</v>
      </c>
      <c r="CR98" s="40">
        <f t="shared" si="93"/>
        <v>0</v>
      </c>
      <c r="CS98" s="40">
        <f t="shared" si="94"/>
        <v>0</v>
      </c>
      <c r="CT98" s="41">
        <f t="shared" si="149"/>
        <v>0</v>
      </c>
      <c r="CU98" s="41">
        <f t="shared" si="150"/>
        <v>0</v>
      </c>
      <c r="CV98" s="41">
        <f t="shared" si="151"/>
        <v>0</v>
      </c>
      <c r="CW98" s="41">
        <f t="shared" si="152"/>
        <v>0</v>
      </c>
      <c r="CX98" s="41">
        <f t="shared" si="153"/>
        <v>0</v>
      </c>
      <c r="CY98" s="41">
        <f t="shared" si="154"/>
        <v>0</v>
      </c>
      <c r="CZ98" s="41">
        <f t="shared" si="155"/>
        <v>0</v>
      </c>
      <c r="DA98" s="41">
        <f t="shared" si="156"/>
        <v>0</v>
      </c>
      <c r="DB98" s="41">
        <f t="shared" si="157"/>
        <v>0</v>
      </c>
      <c r="DC98" s="41">
        <f t="shared" si="158"/>
        <v>0</v>
      </c>
      <c r="DD98" s="7">
        <f t="shared" si="159"/>
        <v>0</v>
      </c>
      <c r="DE98" s="7">
        <f t="shared" si="160"/>
        <v>0</v>
      </c>
      <c r="DF98" s="7">
        <f t="shared" si="161"/>
        <v>0</v>
      </c>
      <c r="DJ98" s="7">
        <f t="shared" si="162"/>
        <v>0</v>
      </c>
      <c r="DK98" s="7">
        <f t="shared" si="163"/>
        <v>0</v>
      </c>
    </row>
    <row r="99" spans="1:115" ht="26.25" customHeight="1" x14ac:dyDescent="0.25">
      <c r="A99" s="9">
        <v>81</v>
      </c>
      <c r="B99" s="24" t="str">
        <f t="shared" si="95"/>
        <v/>
      </c>
      <c r="C99" s="23"/>
      <c r="D99" s="51"/>
      <c r="E99" s="24"/>
      <c r="F99" s="24"/>
      <c r="G99" s="24"/>
      <c r="H99" s="24"/>
      <c r="I99" s="25"/>
      <c r="J99" s="24"/>
      <c r="K99" s="26"/>
      <c r="L99" s="29"/>
      <c r="M99" s="27"/>
      <c r="N99" s="28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30"/>
      <c r="Z99" s="29"/>
      <c r="AA99" s="29" t="str">
        <f t="shared" si="96"/>
        <v/>
      </c>
      <c r="AB99" s="7">
        <f t="shared" si="97"/>
        <v>0</v>
      </c>
      <c r="AC99" s="7">
        <f t="shared" si="98"/>
        <v>0</v>
      </c>
      <c r="AD99" s="7">
        <f t="shared" si="99"/>
        <v>0</v>
      </c>
      <c r="AE99" s="7">
        <f t="shared" si="100"/>
        <v>0</v>
      </c>
      <c r="AF99" s="11" t="str">
        <f t="shared" si="164"/>
        <v/>
      </c>
      <c r="AG99" s="13">
        <f t="shared" si="101"/>
        <v>0</v>
      </c>
      <c r="AH99" s="7" t="str">
        <f t="shared" si="102"/>
        <v/>
      </c>
      <c r="AI99" s="11" t="str">
        <f t="shared" si="165"/>
        <v/>
      </c>
      <c r="AJ99" s="11" t="str">
        <f t="array" ref="AJ99">IF(OR(AI99=$AI$19:AI98),"",AI99)</f>
        <v/>
      </c>
      <c r="AK99" s="11" t="str">
        <f t="shared" si="103"/>
        <v/>
      </c>
      <c r="AL99" t="str">
        <f t="array" ref="AL99">IF(OR(AK99=$AK$19:AK98),"",AK99)</f>
        <v/>
      </c>
      <c r="AM99" s="13">
        <f t="shared" si="104"/>
        <v>0</v>
      </c>
      <c r="AN99" s="13">
        <f t="shared" si="105"/>
        <v>0</v>
      </c>
      <c r="AO99" s="13">
        <f t="shared" si="106"/>
        <v>0</v>
      </c>
      <c r="AP99" s="13">
        <f t="shared" si="107"/>
        <v>0</v>
      </c>
      <c r="AQ99" s="13">
        <f t="shared" si="108"/>
        <v>0</v>
      </c>
      <c r="AR99" s="13">
        <f t="shared" si="109"/>
        <v>0</v>
      </c>
      <c r="AS99" s="13">
        <f t="shared" si="110"/>
        <v>0</v>
      </c>
      <c r="AT99" s="13">
        <f t="shared" si="111"/>
        <v>0</v>
      </c>
      <c r="AU99" s="13">
        <f t="shared" si="112"/>
        <v>0</v>
      </c>
      <c r="AV99" s="13">
        <f t="shared" si="113"/>
        <v>0</v>
      </c>
      <c r="AX99" s="13">
        <f t="shared" si="114"/>
        <v>0</v>
      </c>
      <c r="AY99" s="13">
        <f t="shared" si="115"/>
        <v>0</v>
      </c>
      <c r="AZ99" s="13">
        <f t="shared" si="116"/>
        <v>0</v>
      </c>
      <c r="BA99" s="13">
        <f t="shared" si="117"/>
        <v>0</v>
      </c>
      <c r="BB99" s="13">
        <f t="shared" si="118"/>
        <v>0</v>
      </c>
      <c r="BC99" s="13">
        <f t="shared" si="119"/>
        <v>0</v>
      </c>
      <c r="BD99" s="13">
        <f t="shared" si="120"/>
        <v>0</v>
      </c>
      <c r="BE99" s="13">
        <f t="shared" si="121"/>
        <v>0</v>
      </c>
      <c r="BF99" s="13">
        <f t="shared" si="122"/>
        <v>0</v>
      </c>
      <c r="BG99" s="13">
        <f t="shared" si="123"/>
        <v>0</v>
      </c>
      <c r="BH99" s="13">
        <f t="shared" si="124"/>
        <v>0</v>
      </c>
      <c r="BI99" s="13">
        <f t="shared" si="125"/>
        <v>0</v>
      </c>
      <c r="BJ99" s="13">
        <f t="shared" si="126"/>
        <v>0</v>
      </c>
      <c r="BK99" s="13">
        <f t="shared" si="127"/>
        <v>0</v>
      </c>
      <c r="BL99" s="13">
        <f t="shared" si="128"/>
        <v>0</v>
      </c>
      <c r="BM99" s="13">
        <f t="shared" si="129"/>
        <v>0</v>
      </c>
      <c r="BN99" s="13">
        <f t="shared" si="130"/>
        <v>0</v>
      </c>
      <c r="BO99" s="13">
        <f t="shared" si="131"/>
        <v>0</v>
      </c>
      <c r="BP99" s="13">
        <f t="shared" si="132"/>
        <v>0</v>
      </c>
      <c r="BQ99" s="13">
        <f t="shared" si="133"/>
        <v>0</v>
      </c>
      <c r="BR99" s="13">
        <f t="shared" si="134"/>
        <v>0</v>
      </c>
      <c r="BS99" s="13">
        <f t="shared" si="135"/>
        <v>0</v>
      </c>
      <c r="BT99" s="31">
        <f t="shared" si="136"/>
        <v>0</v>
      </c>
      <c r="BU99" s="31">
        <f t="shared" si="137"/>
        <v>0</v>
      </c>
      <c r="BV99" s="31">
        <f t="shared" si="138"/>
        <v>0</v>
      </c>
      <c r="BW99" s="31">
        <f t="shared" si="139"/>
        <v>0</v>
      </c>
      <c r="BX99" s="31">
        <f t="shared" si="140"/>
        <v>0</v>
      </c>
      <c r="BY99" s="31">
        <f t="shared" si="141"/>
        <v>0</v>
      </c>
      <c r="BZ99" s="31">
        <f t="shared" si="142"/>
        <v>0</v>
      </c>
      <c r="CA99" s="31">
        <f t="shared" si="143"/>
        <v>0</v>
      </c>
      <c r="CB99" s="31">
        <f t="shared" si="144"/>
        <v>0</v>
      </c>
      <c r="CC99" s="31">
        <f t="shared" si="145"/>
        <v>0</v>
      </c>
      <c r="CD99" s="31">
        <f t="shared" si="146"/>
        <v>0</v>
      </c>
      <c r="CE99" s="37">
        <f t="array" ref="CE99">MIN(IF(JPRL=AI99,$AG$19:$AG$1018))</f>
        <v>0</v>
      </c>
      <c r="CF99" s="37">
        <f t="array" ref="CF99">MAX(IF(JPRL=AI99,$AG$19:$AG$1018))</f>
        <v>0</v>
      </c>
      <c r="CG99" s="36">
        <f t="shared" si="147"/>
        <v>0</v>
      </c>
      <c r="CI99" s="40">
        <f t="shared" si="148"/>
        <v>0</v>
      </c>
      <c r="CJ99" s="40">
        <f t="shared" si="85"/>
        <v>0</v>
      </c>
      <c r="CK99" s="40">
        <f t="shared" si="86"/>
        <v>0</v>
      </c>
      <c r="CL99" s="40">
        <f t="shared" si="87"/>
        <v>0</v>
      </c>
      <c r="CM99" s="40">
        <f t="shared" si="88"/>
        <v>0</v>
      </c>
      <c r="CN99" s="40">
        <f t="shared" si="89"/>
        <v>0</v>
      </c>
      <c r="CO99" s="40">
        <f t="shared" si="90"/>
        <v>0</v>
      </c>
      <c r="CP99" s="40">
        <f t="shared" si="91"/>
        <v>0</v>
      </c>
      <c r="CQ99" s="40">
        <f t="shared" si="92"/>
        <v>0</v>
      </c>
      <c r="CR99" s="40">
        <f t="shared" si="93"/>
        <v>0</v>
      </c>
      <c r="CS99" s="40">
        <f t="shared" si="94"/>
        <v>0</v>
      </c>
      <c r="CT99" s="41">
        <f t="shared" si="149"/>
        <v>0</v>
      </c>
      <c r="CU99" s="41">
        <f t="shared" si="150"/>
        <v>0</v>
      </c>
      <c r="CV99" s="41">
        <f t="shared" si="151"/>
        <v>0</v>
      </c>
      <c r="CW99" s="41">
        <f t="shared" si="152"/>
        <v>0</v>
      </c>
      <c r="CX99" s="41">
        <f t="shared" si="153"/>
        <v>0</v>
      </c>
      <c r="CY99" s="41">
        <f t="shared" si="154"/>
        <v>0</v>
      </c>
      <c r="CZ99" s="41">
        <f t="shared" si="155"/>
        <v>0</v>
      </c>
      <c r="DA99" s="41">
        <f t="shared" si="156"/>
        <v>0</v>
      </c>
      <c r="DB99" s="41">
        <f t="shared" si="157"/>
        <v>0</v>
      </c>
      <c r="DC99" s="41">
        <f t="shared" si="158"/>
        <v>0</v>
      </c>
      <c r="DD99" s="7">
        <f t="shared" si="159"/>
        <v>0</v>
      </c>
      <c r="DE99" s="7">
        <f t="shared" si="160"/>
        <v>0</v>
      </c>
      <c r="DF99" s="7">
        <f t="shared" si="161"/>
        <v>0</v>
      </c>
      <c r="DJ99" s="7">
        <f t="shared" si="162"/>
        <v>0</v>
      </c>
      <c r="DK99" s="7">
        <f t="shared" si="163"/>
        <v>0</v>
      </c>
    </row>
    <row r="100" spans="1:115" ht="26.25" customHeight="1" x14ac:dyDescent="0.25">
      <c r="A100" s="9">
        <v>82</v>
      </c>
      <c r="B100" s="24" t="str">
        <f t="shared" si="95"/>
        <v/>
      </c>
      <c r="C100" s="23"/>
      <c r="D100" s="51"/>
      <c r="E100" s="24"/>
      <c r="F100" s="24"/>
      <c r="G100" s="24"/>
      <c r="H100" s="24"/>
      <c r="I100" s="25"/>
      <c r="J100" s="24"/>
      <c r="K100" s="26"/>
      <c r="L100" s="29"/>
      <c r="M100" s="27"/>
      <c r="N100" s="28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30"/>
      <c r="Z100" s="29"/>
      <c r="AA100" s="29" t="str">
        <f t="shared" si="96"/>
        <v/>
      </c>
      <c r="AB100" s="7">
        <f t="shared" si="97"/>
        <v>0</v>
      </c>
      <c r="AC100" s="7">
        <f t="shared" si="98"/>
        <v>0</v>
      </c>
      <c r="AD100" s="7">
        <f t="shared" si="99"/>
        <v>0</v>
      </c>
      <c r="AE100" s="7">
        <f t="shared" si="100"/>
        <v>0</v>
      </c>
      <c r="AF100" s="11" t="str">
        <f t="shared" si="164"/>
        <v/>
      </c>
      <c r="AG100" s="13">
        <f t="shared" si="101"/>
        <v>0</v>
      </c>
      <c r="AH100" s="7" t="str">
        <f t="shared" si="102"/>
        <v/>
      </c>
      <c r="AI100" s="11" t="str">
        <f t="shared" si="165"/>
        <v/>
      </c>
      <c r="AJ100" s="11" t="str">
        <f t="array" ref="AJ100">IF(OR(AI100=$AI$19:AI99),"",AI100)</f>
        <v/>
      </c>
      <c r="AK100" s="11" t="str">
        <f t="shared" si="103"/>
        <v/>
      </c>
      <c r="AL100" t="str">
        <f t="array" ref="AL100">IF(OR(AK100=$AK$19:AK99),"",AK100)</f>
        <v/>
      </c>
      <c r="AM100" s="13">
        <f t="shared" si="104"/>
        <v>0</v>
      </c>
      <c r="AN100" s="13">
        <f t="shared" si="105"/>
        <v>0</v>
      </c>
      <c r="AO100" s="13">
        <f t="shared" si="106"/>
        <v>0</v>
      </c>
      <c r="AP100" s="13">
        <f t="shared" si="107"/>
        <v>0</v>
      </c>
      <c r="AQ100" s="13">
        <f t="shared" si="108"/>
        <v>0</v>
      </c>
      <c r="AR100" s="13">
        <f t="shared" si="109"/>
        <v>0</v>
      </c>
      <c r="AS100" s="13">
        <f t="shared" si="110"/>
        <v>0</v>
      </c>
      <c r="AT100" s="13">
        <f t="shared" si="111"/>
        <v>0</v>
      </c>
      <c r="AU100" s="13">
        <f t="shared" si="112"/>
        <v>0</v>
      </c>
      <c r="AV100" s="13">
        <f t="shared" si="113"/>
        <v>0</v>
      </c>
      <c r="AX100" s="13">
        <f t="shared" si="114"/>
        <v>0</v>
      </c>
      <c r="AY100" s="13">
        <f t="shared" si="115"/>
        <v>0</v>
      </c>
      <c r="AZ100" s="13">
        <f t="shared" si="116"/>
        <v>0</v>
      </c>
      <c r="BA100" s="13">
        <f t="shared" si="117"/>
        <v>0</v>
      </c>
      <c r="BB100" s="13">
        <f t="shared" si="118"/>
        <v>0</v>
      </c>
      <c r="BC100" s="13">
        <f t="shared" si="119"/>
        <v>0</v>
      </c>
      <c r="BD100" s="13">
        <f t="shared" si="120"/>
        <v>0</v>
      </c>
      <c r="BE100" s="13">
        <f t="shared" si="121"/>
        <v>0</v>
      </c>
      <c r="BF100" s="13">
        <f t="shared" si="122"/>
        <v>0</v>
      </c>
      <c r="BG100" s="13">
        <f t="shared" si="123"/>
        <v>0</v>
      </c>
      <c r="BH100" s="13">
        <f t="shared" si="124"/>
        <v>0</v>
      </c>
      <c r="BI100" s="13">
        <f t="shared" si="125"/>
        <v>0</v>
      </c>
      <c r="BJ100" s="13">
        <f t="shared" si="126"/>
        <v>0</v>
      </c>
      <c r="BK100" s="13">
        <f t="shared" si="127"/>
        <v>0</v>
      </c>
      <c r="BL100" s="13">
        <f t="shared" si="128"/>
        <v>0</v>
      </c>
      <c r="BM100" s="13">
        <f t="shared" si="129"/>
        <v>0</v>
      </c>
      <c r="BN100" s="13">
        <f t="shared" si="130"/>
        <v>0</v>
      </c>
      <c r="BO100" s="13">
        <f t="shared" si="131"/>
        <v>0</v>
      </c>
      <c r="BP100" s="13">
        <f t="shared" si="132"/>
        <v>0</v>
      </c>
      <c r="BQ100" s="13">
        <f t="shared" si="133"/>
        <v>0</v>
      </c>
      <c r="BR100" s="13">
        <f t="shared" si="134"/>
        <v>0</v>
      </c>
      <c r="BS100" s="13">
        <f t="shared" si="135"/>
        <v>0</v>
      </c>
      <c r="BT100" s="31">
        <f t="shared" si="136"/>
        <v>0</v>
      </c>
      <c r="BU100" s="31">
        <f t="shared" si="137"/>
        <v>0</v>
      </c>
      <c r="BV100" s="31">
        <f t="shared" si="138"/>
        <v>0</v>
      </c>
      <c r="BW100" s="31">
        <f t="shared" si="139"/>
        <v>0</v>
      </c>
      <c r="BX100" s="31">
        <f t="shared" si="140"/>
        <v>0</v>
      </c>
      <c r="BY100" s="31">
        <f t="shared" si="141"/>
        <v>0</v>
      </c>
      <c r="BZ100" s="31">
        <f t="shared" si="142"/>
        <v>0</v>
      </c>
      <c r="CA100" s="31">
        <f t="shared" si="143"/>
        <v>0</v>
      </c>
      <c r="CB100" s="31">
        <f t="shared" si="144"/>
        <v>0</v>
      </c>
      <c r="CC100" s="31">
        <f t="shared" si="145"/>
        <v>0</v>
      </c>
      <c r="CD100" s="31">
        <f t="shared" si="146"/>
        <v>0</v>
      </c>
      <c r="CE100" s="37">
        <f t="array" ref="CE100">MIN(IF(JPRL=AI100,$AG$19:$AG$1018))</f>
        <v>0</v>
      </c>
      <c r="CF100" s="37">
        <f t="array" ref="CF100">MAX(IF(JPRL=AI100,$AG$19:$AG$1018))</f>
        <v>0</v>
      </c>
      <c r="CG100" s="36">
        <f t="shared" si="147"/>
        <v>0</v>
      </c>
      <c r="CI100" s="40">
        <f t="shared" si="148"/>
        <v>0</v>
      </c>
      <c r="CJ100" s="40">
        <f t="shared" si="85"/>
        <v>0</v>
      </c>
      <c r="CK100" s="40">
        <f t="shared" si="86"/>
        <v>0</v>
      </c>
      <c r="CL100" s="40">
        <f t="shared" si="87"/>
        <v>0</v>
      </c>
      <c r="CM100" s="40">
        <f t="shared" si="88"/>
        <v>0</v>
      </c>
      <c r="CN100" s="40">
        <f t="shared" si="89"/>
        <v>0</v>
      </c>
      <c r="CO100" s="40">
        <f t="shared" si="90"/>
        <v>0</v>
      </c>
      <c r="CP100" s="40">
        <f t="shared" si="91"/>
        <v>0</v>
      </c>
      <c r="CQ100" s="40">
        <f t="shared" si="92"/>
        <v>0</v>
      </c>
      <c r="CR100" s="40">
        <f t="shared" si="93"/>
        <v>0</v>
      </c>
      <c r="CS100" s="40">
        <f t="shared" si="94"/>
        <v>0</v>
      </c>
      <c r="CT100" s="41">
        <f t="shared" si="149"/>
        <v>0</v>
      </c>
      <c r="CU100" s="41">
        <f t="shared" si="150"/>
        <v>0</v>
      </c>
      <c r="CV100" s="41">
        <f t="shared" si="151"/>
        <v>0</v>
      </c>
      <c r="CW100" s="41">
        <f t="shared" si="152"/>
        <v>0</v>
      </c>
      <c r="CX100" s="41">
        <f t="shared" si="153"/>
        <v>0</v>
      </c>
      <c r="CY100" s="41">
        <f t="shared" si="154"/>
        <v>0</v>
      </c>
      <c r="CZ100" s="41">
        <f t="shared" si="155"/>
        <v>0</v>
      </c>
      <c r="DA100" s="41">
        <f t="shared" si="156"/>
        <v>0</v>
      </c>
      <c r="DB100" s="41">
        <f t="shared" si="157"/>
        <v>0</v>
      </c>
      <c r="DC100" s="41">
        <f t="shared" si="158"/>
        <v>0</v>
      </c>
      <c r="DD100" s="7">
        <f t="shared" si="159"/>
        <v>0</v>
      </c>
      <c r="DE100" s="7">
        <f t="shared" si="160"/>
        <v>0</v>
      </c>
      <c r="DF100" s="7">
        <f t="shared" si="161"/>
        <v>0</v>
      </c>
      <c r="DJ100" s="7">
        <f t="shared" si="162"/>
        <v>0</v>
      </c>
      <c r="DK100" s="7">
        <f t="shared" si="163"/>
        <v>0</v>
      </c>
    </row>
    <row r="101" spans="1:115" ht="26.25" customHeight="1" x14ac:dyDescent="0.25">
      <c r="A101" s="9">
        <v>83</v>
      </c>
      <c r="B101" s="24" t="str">
        <f t="shared" si="95"/>
        <v/>
      </c>
      <c r="C101" s="23"/>
      <c r="D101" s="51"/>
      <c r="E101" s="24"/>
      <c r="F101" s="24"/>
      <c r="G101" s="24"/>
      <c r="H101" s="24"/>
      <c r="I101" s="25"/>
      <c r="J101" s="24"/>
      <c r="K101" s="26"/>
      <c r="L101" s="29"/>
      <c r="M101" s="27"/>
      <c r="N101" s="28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30"/>
      <c r="Z101" s="29"/>
      <c r="AA101" s="29" t="str">
        <f t="shared" si="96"/>
        <v/>
      </c>
      <c r="AB101" s="7">
        <f t="shared" si="97"/>
        <v>0</v>
      </c>
      <c r="AC101" s="7">
        <f t="shared" si="98"/>
        <v>0</v>
      </c>
      <c r="AD101" s="7">
        <f t="shared" si="99"/>
        <v>0</v>
      </c>
      <c r="AE101" s="7">
        <f t="shared" si="100"/>
        <v>0</v>
      </c>
      <c r="AF101" s="11" t="str">
        <f t="shared" si="164"/>
        <v/>
      </c>
      <c r="AG101" s="13">
        <f t="shared" si="101"/>
        <v>0</v>
      </c>
      <c r="AH101" s="7" t="str">
        <f t="shared" si="102"/>
        <v/>
      </c>
      <c r="AI101" s="11" t="str">
        <f t="shared" si="165"/>
        <v/>
      </c>
      <c r="AJ101" s="11" t="str">
        <f t="array" ref="AJ101">IF(OR(AI101=$AI$19:AI100),"",AI101)</f>
        <v/>
      </c>
      <c r="AK101" s="11" t="str">
        <f t="shared" si="103"/>
        <v/>
      </c>
      <c r="AL101" t="str">
        <f t="array" ref="AL101">IF(OR(AK101=$AK$19:AK100),"",AK101)</f>
        <v/>
      </c>
      <c r="AM101" s="13">
        <f t="shared" si="104"/>
        <v>0</v>
      </c>
      <c r="AN101" s="13">
        <f t="shared" si="105"/>
        <v>0</v>
      </c>
      <c r="AO101" s="13">
        <f t="shared" si="106"/>
        <v>0</v>
      </c>
      <c r="AP101" s="13">
        <f t="shared" si="107"/>
        <v>0</v>
      </c>
      <c r="AQ101" s="13">
        <f t="shared" si="108"/>
        <v>0</v>
      </c>
      <c r="AR101" s="13">
        <f t="shared" si="109"/>
        <v>0</v>
      </c>
      <c r="AS101" s="13">
        <f t="shared" si="110"/>
        <v>0</v>
      </c>
      <c r="AT101" s="13">
        <f t="shared" si="111"/>
        <v>0</v>
      </c>
      <c r="AU101" s="13">
        <f t="shared" si="112"/>
        <v>0</v>
      </c>
      <c r="AV101" s="13">
        <f t="shared" si="113"/>
        <v>0</v>
      </c>
      <c r="AX101" s="13">
        <f t="shared" si="114"/>
        <v>0</v>
      </c>
      <c r="AY101" s="13">
        <f t="shared" si="115"/>
        <v>0</v>
      </c>
      <c r="AZ101" s="13">
        <f t="shared" si="116"/>
        <v>0</v>
      </c>
      <c r="BA101" s="13">
        <f t="shared" si="117"/>
        <v>0</v>
      </c>
      <c r="BB101" s="13">
        <f t="shared" si="118"/>
        <v>0</v>
      </c>
      <c r="BC101" s="13">
        <f t="shared" si="119"/>
        <v>0</v>
      </c>
      <c r="BD101" s="13">
        <f t="shared" si="120"/>
        <v>0</v>
      </c>
      <c r="BE101" s="13">
        <f t="shared" si="121"/>
        <v>0</v>
      </c>
      <c r="BF101" s="13">
        <f t="shared" si="122"/>
        <v>0</v>
      </c>
      <c r="BG101" s="13">
        <f t="shared" si="123"/>
        <v>0</v>
      </c>
      <c r="BH101" s="13">
        <f t="shared" si="124"/>
        <v>0</v>
      </c>
      <c r="BI101" s="13">
        <f t="shared" si="125"/>
        <v>0</v>
      </c>
      <c r="BJ101" s="13">
        <f t="shared" si="126"/>
        <v>0</v>
      </c>
      <c r="BK101" s="13">
        <f t="shared" si="127"/>
        <v>0</v>
      </c>
      <c r="BL101" s="13">
        <f t="shared" si="128"/>
        <v>0</v>
      </c>
      <c r="BM101" s="13">
        <f t="shared" si="129"/>
        <v>0</v>
      </c>
      <c r="BN101" s="13">
        <f t="shared" si="130"/>
        <v>0</v>
      </c>
      <c r="BO101" s="13">
        <f t="shared" si="131"/>
        <v>0</v>
      </c>
      <c r="BP101" s="13">
        <f t="shared" si="132"/>
        <v>0</v>
      </c>
      <c r="BQ101" s="13">
        <f t="shared" si="133"/>
        <v>0</v>
      </c>
      <c r="BR101" s="13">
        <f t="shared" si="134"/>
        <v>0</v>
      </c>
      <c r="BS101" s="13">
        <f t="shared" si="135"/>
        <v>0</v>
      </c>
      <c r="BT101" s="31">
        <f t="shared" si="136"/>
        <v>0</v>
      </c>
      <c r="BU101" s="31">
        <f t="shared" si="137"/>
        <v>0</v>
      </c>
      <c r="BV101" s="31">
        <f t="shared" si="138"/>
        <v>0</v>
      </c>
      <c r="BW101" s="31">
        <f t="shared" si="139"/>
        <v>0</v>
      </c>
      <c r="BX101" s="31">
        <f t="shared" si="140"/>
        <v>0</v>
      </c>
      <c r="BY101" s="31">
        <f t="shared" si="141"/>
        <v>0</v>
      </c>
      <c r="BZ101" s="31">
        <f t="shared" si="142"/>
        <v>0</v>
      </c>
      <c r="CA101" s="31">
        <f t="shared" si="143"/>
        <v>0</v>
      </c>
      <c r="CB101" s="31">
        <f t="shared" si="144"/>
        <v>0</v>
      </c>
      <c r="CC101" s="31">
        <f t="shared" si="145"/>
        <v>0</v>
      </c>
      <c r="CD101" s="31">
        <f t="shared" si="146"/>
        <v>0</v>
      </c>
      <c r="CE101" s="37">
        <f t="array" ref="CE101">MIN(IF(JPRL=AI101,$AG$19:$AG$1018))</f>
        <v>0</v>
      </c>
      <c r="CF101" s="37">
        <f t="array" ref="CF101">MAX(IF(JPRL=AI101,$AG$19:$AG$1018))</f>
        <v>0</v>
      </c>
      <c r="CG101" s="36">
        <f t="shared" si="147"/>
        <v>0</v>
      </c>
      <c r="CI101" s="40">
        <f t="shared" si="148"/>
        <v>0</v>
      </c>
      <c r="CJ101" s="40">
        <f t="shared" si="85"/>
        <v>0</v>
      </c>
      <c r="CK101" s="40">
        <f t="shared" si="86"/>
        <v>0</v>
      </c>
      <c r="CL101" s="40">
        <f t="shared" si="87"/>
        <v>0</v>
      </c>
      <c r="CM101" s="40">
        <f t="shared" si="88"/>
        <v>0</v>
      </c>
      <c r="CN101" s="40">
        <f t="shared" si="89"/>
        <v>0</v>
      </c>
      <c r="CO101" s="40">
        <f t="shared" si="90"/>
        <v>0</v>
      </c>
      <c r="CP101" s="40">
        <f t="shared" si="91"/>
        <v>0</v>
      </c>
      <c r="CQ101" s="40">
        <f t="shared" si="92"/>
        <v>0</v>
      </c>
      <c r="CR101" s="40">
        <f t="shared" si="93"/>
        <v>0</v>
      </c>
      <c r="CS101" s="40">
        <f t="shared" si="94"/>
        <v>0</v>
      </c>
      <c r="CT101" s="41">
        <f t="shared" si="149"/>
        <v>0</v>
      </c>
      <c r="CU101" s="41">
        <f t="shared" si="150"/>
        <v>0</v>
      </c>
      <c r="CV101" s="41">
        <f t="shared" si="151"/>
        <v>0</v>
      </c>
      <c r="CW101" s="41">
        <f t="shared" si="152"/>
        <v>0</v>
      </c>
      <c r="CX101" s="41">
        <f t="shared" si="153"/>
        <v>0</v>
      </c>
      <c r="CY101" s="41">
        <f t="shared" si="154"/>
        <v>0</v>
      </c>
      <c r="CZ101" s="41">
        <f t="shared" si="155"/>
        <v>0</v>
      </c>
      <c r="DA101" s="41">
        <f t="shared" si="156"/>
        <v>0</v>
      </c>
      <c r="DB101" s="41">
        <f t="shared" si="157"/>
        <v>0</v>
      </c>
      <c r="DC101" s="41">
        <f t="shared" si="158"/>
        <v>0</v>
      </c>
      <c r="DD101" s="7">
        <f t="shared" si="159"/>
        <v>0</v>
      </c>
      <c r="DE101" s="7">
        <f t="shared" si="160"/>
        <v>0</v>
      </c>
      <c r="DF101" s="7">
        <f t="shared" si="161"/>
        <v>0</v>
      </c>
      <c r="DJ101" s="7">
        <f t="shared" si="162"/>
        <v>0</v>
      </c>
      <c r="DK101" s="7">
        <f t="shared" si="163"/>
        <v>0</v>
      </c>
    </row>
    <row r="102" spans="1:115" ht="26.25" customHeight="1" x14ac:dyDescent="0.25">
      <c r="A102" s="9">
        <v>84</v>
      </c>
      <c r="B102" s="24" t="str">
        <f t="shared" si="95"/>
        <v/>
      </c>
      <c r="C102" s="23"/>
      <c r="D102" s="51"/>
      <c r="E102" s="24"/>
      <c r="F102" s="24"/>
      <c r="G102" s="24"/>
      <c r="H102" s="24"/>
      <c r="I102" s="25"/>
      <c r="J102" s="24"/>
      <c r="K102" s="26"/>
      <c r="L102" s="29"/>
      <c r="M102" s="27"/>
      <c r="N102" s="28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30"/>
      <c r="Z102" s="29"/>
      <c r="AA102" s="29" t="str">
        <f t="shared" si="96"/>
        <v/>
      </c>
      <c r="AB102" s="7">
        <f t="shared" si="97"/>
        <v>0</v>
      </c>
      <c r="AC102" s="7">
        <f t="shared" si="98"/>
        <v>0</v>
      </c>
      <c r="AD102" s="7">
        <f t="shared" si="99"/>
        <v>0</v>
      </c>
      <c r="AE102" s="7">
        <f t="shared" si="100"/>
        <v>0</v>
      </c>
      <c r="AF102" s="11" t="str">
        <f t="shared" si="164"/>
        <v/>
      </c>
      <c r="AG102" s="13">
        <f t="shared" si="101"/>
        <v>0</v>
      </c>
      <c r="AH102" s="7" t="str">
        <f t="shared" si="102"/>
        <v/>
      </c>
      <c r="AI102" s="11" t="str">
        <f t="shared" si="165"/>
        <v/>
      </c>
      <c r="AJ102" s="11" t="str">
        <f t="array" ref="AJ102">IF(OR(AI102=$AI$19:AI101),"",AI102)</f>
        <v/>
      </c>
      <c r="AK102" s="11" t="str">
        <f t="shared" si="103"/>
        <v/>
      </c>
      <c r="AL102" t="str">
        <f t="array" ref="AL102">IF(OR(AK102=$AK$19:AK101),"",AK102)</f>
        <v/>
      </c>
      <c r="AM102" s="13">
        <f t="shared" si="104"/>
        <v>0</v>
      </c>
      <c r="AN102" s="13">
        <f t="shared" si="105"/>
        <v>0</v>
      </c>
      <c r="AO102" s="13">
        <f t="shared" si="106"/>
        <v>0</v>
      </c>
      <c r="AP102" s="13">
        <f t="shared" si="107"/>
        <v>0</v>
      </c>
      <c r="AQ102" s="13">
        <f t="shared" si="108"/>
        <v>0</v>
      </c>
      <c r="AR102" s="13">
        <f t="shared" si="109"/>
        <v>0</v>
      </c>
      <c r="AS102" s="13">
        <f t="shared" si="110"/>
        <v>0</v>
      </c>
      <c r="AT102" s="13">
        <f t="shared" si="111"/>
        <v>0</v>
      </c>
      <c r="AU102" s="13">
        <f t="shared" si="112"/>
        <v>0</v>
      </c>
      <c r="AV102" s="13">
        <f t="shared" si="113"/>
        <v>0</v>
      </c>
      <c r="AX102" s="13">
        <f t="shared" si="114"/>
        <v>0</v>
      </c>
      <c r="AY102" s="13">
        <f t="shared" si="115"/>
        <v>0</v>
      </c>
      <c r="AZ102" s="13">
        <f t="shared" si="116"/>
        <v>0</v>
      </c>
      <c r="BA102" s="13">
        <f t="shared" si="117"/>
        <v>0</v>
      </c>
      <c r="BB102" s="13">
        <f t="shared" si="118"/>
        <v>0</v>
      </c>
      <c r="BC102" s="13">
        <f t="shared" si="119"/>
        <v>0</v>
      </c>
      <c r="BD102" s="13">
        <f t="shared" si="120"/>
        <v>0</v>
      </c>
      <c r="BE102" s="13">
        <f t="shared" si="121"/>
        <v>0</v>
      </c>
      <c r="BF102" s="13">
        <f t="shared" si="122"/>
        <v>0</v>
      </c>
      <c r="BG102" s="13">
        <f t="shared" si="123"/>
        <v>0</v>
      </c>
      <c r="BH102" s="13">
        <f t="shared" si="124"/>
        <v>0</v>
      </c>
      <c r="BI102" s="13">
        <f t="shared" si="125"/>
        <v>0</v>
      </c>
      <c r="BJ102" s="13">
        <f t="shared" si="126"/>
        <v>0</v>
      </c>
      <c r="BK102" s="13">
        <f t="shared" si="127"/>
        <v>0</v>
      </c>
      <c r="BL102" s="13">
        <f t="shared" si="128"/>
        <v>0</v>
      </c>
      <c r="BM102" s="13">
        <f t="shared" si="129"/>
        <v>0</v>
      </c>
      <c r="BN102" s="13">
        <f t="shared" si="130"/>
        <v>0</v>
      </c>
      <c r="BO102" s="13">
        <f t="shared" si="131"/>
        <v>0</v>
      </c>
      <c r="BP102" s="13">
        <f t="shared" si="132"/>
        <v>0</v>
      </c>
      <c r="BQ102" s="13">
        <f t="shared" si="133"/>
        <v>0</v>
      </c>
      <c r="BR102" s="13">
        <f t="shared" si="134"/>
        <v>0</v>
      </c>
      <c r="BS102" s="13">
        <f t="shared" si="135"/>
        <v>0</v>
      </c>
      <c r="BT102" s="31">
        <f t="shared" si="136"/>
        <v>0</v>
      </c>
      <c r="BU102" s="31">
        <f t="shared" si="137"/>
        <v>0</v>
      </c>
      <c r="BV102" s="31">
        <f t="shared" si="138"/>
        <v>0</v>
      </c>
      <c r="BW102" s="31">
        <f t="shared" si="139"/>
        <v>0</v>
      </c>
      <c r="BX102" s="31">
        <f t="shared" si="140"/>
        <v>0</v>
      </c>
      <c r="BY102" s="31">
        <f t="shared" si="141"/>
        <v>0</v>
      </c>
      <c r="BZ102" s="31">
        <f t="shared" si="142"/>
        <v>0</v>
      </c>
      <c r="CA102" s="31">
        <f t="shared" si="143"/>
        <v>0</v>
      </c>
      <c r="CB102" s="31">
        <f t="shared" si="144"/>
        <v>0</v>
      </c>
      <c r="CC102" s="31">
        <f t="shared" si="145"/>
        <v>0</v>
      </c>
      <c r="CD102" s="31">
        <f t="shared" si="146"/>
        <v>0</v>
      </c>
      <c r="CE102" s="37">
        <f t="array" ref="CE102">MIN(IF(JPRL=AI102,$AG$19:$AG$1018))</f>
        <v>0</v>
      </c>
      <c r="CF102" s="37">
        <f t="array" ref="CF102">MAX(IF(JPRL=AI102,$AG$19:$AG$1018))</f>
        <v>0</v>
      </c>
      <c r="CG102" s="36">
        <f t="shared" si="147"/>
        <v>0</v>
      </c>
      <c r="CI102" s="40">
        <f t="shared" si="148"/>
        <v>0</v>
      </c>
      <c r="CJ102" s="40">
        <f t="shared" si="85"/>
        <v>0</v>
      </c>
      <c r="CK102" s="40">
        <f t="shared" si="86"/>
        <v>0</v>
      </c>
      <c r="CL102" s="40">
        <f t="shared" si="87"/>
        <v>0</v>
      </c>
      <c r="CM102" s="40">
        <f t="shared" si="88"/>
        <v>0</v>
      </c>
      <c r="CN102" s="40">
        <f t="shared" si="89"/>
        <v>0</v>
      </c>
      <c r="CO102" s="40">
        <f t="shared" si="90"/>
        <v>0</v>
      </c>
      <c r="CP102" s="40">
        <f t="shared" si="91"/>
        <v>0</v>
      </c>
      <c r="CQ102" s="40">
        <f t="shared" si="92"/>
        <v>0</v>
      </c>
      <c r="CR102" s="40">
        <f t="shared" si="93"/>
        <v>0</v>
      </c>
      <c r="CS102" s="40">
        <f t="shared" si="94"/>
        <v>0</v>
      </c>
      <c r="CT102" s="41">
        <f t="shared" si="149"/>
        <v>0</v>
      </c>
      <c r="CU102" s="41">
        <f t="shared" si="150"/>
        <v>0</v>
      </c>
      <c r="CV102" s="41">
        <f t="shared" si="151"/>
        <v>0</v>
      </c>
      <c r="CW102" s="41">
        <f t="shared" si="152"/>
        <v>0</v>
      </c>
      <c r="CX102" s="41">
        <f t="shared" si="153"/>
        <v>0</v>
      </c>
      <c r="CY102" s="41">
        <f t="shared" si="154"/>
        <v>0</v>
      </c>
      <c r="CZ102" s="41">
        <f t="shared" si="155"/>
        <v>0</v>
      </c>
      <c r="DA102" s="41">
        <f t="shared" si="156"/>
        <v>0</v>
      </c>
      <c r="DB102" s="41">
        <f t="shared" si="157"/>
        <v>0</v>
      </c>
      <c r="DC102" s="41">
        <f t="shared" si="158"/>
        <v>0</v>
      </c>
      <c r="DD102" s="7">
        <f t="shared" si="159"/>
        <v>0</v>
      </c>
      <c r="DE102" s="7">
        <f t="shared" si="160"/>
        <v>0</v>
      </c>
      <c r="DF102" s="7">
        <f t="shared" si="161"/>
        <v>0</v>
      </c>
      <c r="DJ102" s="7">
        <f t="shared" si="162"/>
        <v>0</v>
      </c>
      <c r="DK102" s="7">
        <f t="shared" si="163"/>
        <v>0</v>
      </c>
    </row>
    <row r="103" spans="1:115" ht="26.25" customHeight="1" x14ac:dyDescent="0.25">
      <c r="A103" s="9">
        <v>85</v>
      </c>
      <c r="B103" s="24" t="str">
        <f t="shared" si="95"/>
        <v/>
      </c>
      <c r="C103" s="23"/>
      <c r="D103" s="51"/>
      <c r="E103" s="24"/>
      <c r="F103" s="24"/>
      <c r="G103" s="24"/>
      <c r="H103" s="24"/>
      <c r="I103" s="25"/>
      <c r="J103" s="24"/>
      <c r="K103" s="26"/>
      <c r="L103" s="29"/>
      <c r="M103" s="27"/>
      <c r="N103" s="28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30"/>
      <c r="Z103" s="29"/>
      <c r="AA103" s="29" t="str">
        <f t="shared" si="96"/>
        <v/>
      </c>
      <c r="AB103" s="7">
        <f t="shared" si="97"/>
        <v>0</v>
      </c>
      <c r="AC103" s="7">
        <f t="shared" si="98"/>
        <v>0</v>
      </c>
      <c r="AD103" s="7">
        <f t="shared" si="99"/>
        <v>0</v>
      </c>
      <c r="AE103" s="7">
        <f t="shared" si="100"/>
        <v>0</v>
      </c>
      <c r="AF103" s="11" t="str">
        <f t="shared" si="164"/>
        <v/>
      </c>
      <c r="AG103" s="13">
        <f t="shared" si="101"/>
        <v>0</v>
      </c>
      <c r="AH103" s="7" t="str">
        <f t="shared" si="102"/>
        <v/>
      </c>
      <c r="AI103" s="11" t="str">
        <f t="shared" si="165"/>
        <v/>
      </c>
      <c r="AJ103" s="11" t="str">
        <f t="array" ref="AJ103">IF(OR(AI103=$AI$19:AI102),"",AI103)</f>
        <v/>
      </c>
      <c r="AK103" s="11" t="str">
        <f t="shared" si="103"/>
        <v/>
      </c>
      <c r="AL103" t="str">
        <f t="array" ref="AL103">IF(OR(AK103=$AK$19:AK102),"",AK103)</f>
        <v/>
      </c>
      <c r="AM103" s="13">
        <f t="shared" si="104"/>
        <v>0</v>
      </c>
      <c r="AN103" s="13">
        <f t="shared" si="105"/>
        <v>0</v>
      </c>
      <c r="AO103" s="13">
        <f t="shared" si="106"/>
        <v>0</v>
      </c>
      <c r="AP103" s="13">
        <f t="shared" si="107"/>
        <v>0</v>
      </c>
      <c r="AQ103" s="13">
        <f t="shared" si="108"/>
        <v>0</v>
      </c>
      <c r="AR103" s="13">
        <f t="shared" si="109"/>
        <v>0</v>
      </c>
      <c r="AS103" s="13">
        <f t="shared" si="110"/>
        <v>0</v>
      </c>
      <c r="AT103" s="13">
        <f t="shared" si="111"/>
        <v>0</v>
      </c>
      <c r="AU103" s="13">
        <f t="shared" si="112"/>
        <v>0</v>
      </c>
      <c r="AV103" s="13">
        <f t="shared" si="113"/>
        <v>0</v>
      </c>
      <c r="AX103" s="13">
        <f t="shared" si="114"/>
        <v>0</v>
      </c>
      <c r="AY103" s="13">
        <f t="shared" si="115"/>
        <v>0</v>
      </c>
      <c r="AZ103" s="13">
        <f t="shared" si="116"/>
        <v>0</v>
      </c>
      <c r="BA103" s="13">
        <f t="shared" si="117"/>
        <v>0</v>
      </c>
      <c r="BB103" s="13">
        <f t="shared" si="118"/>
        <v>0</v>
      </c>
      <c r="BC103" s="13">
        <f t="shared" si="119"/>
        <v>0</v>
      </c>
      <c r="BD103" s="13">
        <f t="shared" si="120"/>
        <v>0</v>
      </c>
      <c r="BE103" s="13">
        <f t="shared" si="121"/>
        <v>0</v>
      </c>
      <c r="BF103" s="13">
        <f t="shared" si="122"/>
        <v>0</v>
      </c>
      <c r="BG103" s="13">
        <f t="shared" si="123"/>
        <v>0</v>
      </c>
      <c r="BH103" s="13">
        <f t="shared" si="124"/>
        <v>0</v>
      </c>
      <c r="BI103" s="13">
        <f t="shared" si="125"/>
        <v>0</v>
      </c>
      <c r="BJ103" s="13">
        <f t="shared" si="126"/>
        <v>0</v>
      </c>
      <c r="BK103" s="13">
        <f t="shared" si="127"/>
        <v>0</v>
      </c>
      <c r="BL103" s="13">
        <f t="shared" si="128"/>
        <v>0</v>
      </c>
      <c r="BM103" s="13">
        <f t="shared" si="129"/>
        <v>0</v>
      </c>
      <c r="BN103" s="13">
        <f t="shared" si="130"/>
        <v>0</v>
      </c>
      <c r="BO103" s="13">
        <f t="shared" si="131"/>
        <v>0</v>
      </c>
      <c r="BP103" s="13">
        <f t="shared" si="132"/>
        <v>0</v>
      </c>
      <c r="BQ103" s="13">
        <f t="shared" si="133"/>
        <v>0</v>
      </c>
      <c r="BR103" s="13">
        <f t="shared" si="134"/>
        <v>0</v>
      </c>
      <c r="BS103" s="13">
        <f t="shared" si="135"/>
        <v>0</v>
      </c>
      <c r="BT103" s="31">
        <f t="shared" si="136"/>
        <v>0</v>
      </c>
      <c r="BU103" s="31">
        <f t="shared" si="137"/>
        <v>0</v>
      </c>
      <c r="BV103" s="31">
        <f t="shared" si="138"/>
        <v>0</v>
      </c>
      <c r="BW103" s="31">
        <f t="shared" si="139"/>
        <v>0</v>
      </c>
      <c r="BX103" s="31">
        <f t="shared" si="140"/>
        <v>0</v>
      </c>
      <c r="BY103" s="31">
        <f t="shared" si="141"/>
        <v>0</v>
      </c>
      <c r="BZ103" s="31">
        <f t="shared" si="142"/>
        <v>0</v>
      </c>
      <c r="CA103" s="31">
        <f t="shared" si="143"/>
        <v>0</v>
      </c>
      <c r="CB103" s="31">
        <f t="shared" si="144"/>
        <v>0</v>
      </c>
      <c r="CC103" s="31">
        <f t="shared" si="145"/>
        <v>0</v>
      </c>
      <c r="CD103" s="31">
        <f t="shared" si="146"/>
        <v>0</v>
      </c>
      <c r="CE103" s="37">
        <f t="array" ref="CE103">MIN(IF(JPRL=AI103,$AG$19:$AG$1018))</f>
        <v>0</v>
      </c>
      <c r="CF103" s="37">
        <f t="array" ref="CF103">MAX(IF(JPRL=AI103,$AG$19:$AG$1018))</f>
        <v>0</v>
      </c>
      <c r="CG103" s="36">
        <f t="shared" si="147"/>
        <v>0</v>
      </c>
      <c r="CI103" s="40">
        <f t="shared" si="148"/>
        <v>0</v>
      </c>
      <c r="CJ103" s="40">
        <f t="shared" si="85"/>
        <v>0</v>
      </c>
      <c r="CK103" s="40">
        <f t="shared" si="86"/>
        <v>0</v>
      </c>
      <c r="CL103" s="40">
        <f t="shared" si="87"/>
        <v>0</v>
      </c>
      <c r="CM103" s="40">
        <f t="shared" si="88"/>
        <v>0</v>
      </c>
      <c r="CN103" s="40">
        <f t="shared" si="89"/>
        <v>0</v>
      </c>
      <c r="CO103" s="40">
        <f t="shared" si="90"/>
        <v>0</v>
      </c>
      <c r="CP103" s="40">
        <f t="shared" si="91"/>
        <v>0</v>
      </c>
      <c r="CQ103" s="40">
        <f t="shared" si="92"/>
        <v>0</v>
      </c>
      <c r="CR103" s="40">
        <f t="shared" si="93"/>
        <v>0</v>
      </c>
      <c r="CS103" s="40">
        <f t="shared" si="94"/>
        <v>0</v>
      </c>
      <c r="CT103" s="41">
        <f t="shared" si="149"/>
        <v>0</v>
      </c>
      <c r="CU103" s="41">
        <f t="shared" si="150"/>
        <v>0</v>
      </c>
      <c r="CV103" s="41">
        <f t="shared" si="151"/>
        <v>0</v>
      </c>
      <c r="CW103" s="41">
        <f t="shared" si="152"/>
        <v>0</v>
      </c>
      <c r="CX103" s="41">
        <f t="shared" si="153"/>
        <v>0</v>
      </c>
      <c r="CY103" s="41">
        <f t="shared" si="154"/>
        <v>0</v>
      </c>
      <c r="CZ103" s="41">
        <f t="shared" si="155"/>
        <v>0</v>
      </c>
      <c r="DA103" s="41">
        <f t="shared" si="156"/>
        <v>0</v>
      </c>
      <c r="DB103" s="41">
        <f t="shared" si="157"/>
        <v>0</v>
      </c>
      <c r="DC103" s="41">
        <f t="shared" si="158"/>
        <v>0</v>
      </c>
      <c r="DD103" s="7">
        <f t="shared" si="159"/>
        <v>0</v>
      </c>
      <c r="DE103" s="7">
        <f t="shared" si="160"/>
        <v>0</v>
      </c>
      <c r="DF103" s="7">
        <f t="shared" si="161"/>
        <v>0</v>
      </c>
      <c r="DJ103" s="7">
        <f t="shared" si="162"/>
        <v>0</v>
      </c>
      <c r="DK103" s="7">
        <f t="shared" si="163"/>
        <v>0</v>
      </c>
    </row>
    <row r="104" spans="1:115" ht="26.25" customHeight="1" x14ac:dyDescent="0.25">
      <c r="A104" s="9">
        <v>86</v>
      </c>
      <c r="B104" s="24" t="str">
        <f t="shared" si="95"/>
        <v/>
      </c>
      <c r="C104" s="23"/>
      <c r="D104" s="51"/>
      <c r="E104" s="24"/>
      <c r="F104" s="24"/>
      <c r="G104" s="24"/>
      <c r="H104" s="24"/>
      <c r="I104" s="25"/>
      <c r="J104" s="24"/>
      <c r="K104" s="26"/>
      <c r="L104" s="29"/>
      <c r="M104" s="27"/>
      <c r="N104" s="28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30"/>
      <c r="Z104" s="29"/>
      <c r="AA104" s="29" t="str">
        <f t="shared" si="96"/>
        <v/>
      </c>
      <c r="AB104" s="7">
        <f t="shared" si="97"/>
        <v>0</v>
      </c>
      <c r="AC104" s="7">
        <f t="shared" si="98"/>
        <v>0</v>
      </c>
      <c r="AD104" s="7">
        <f t="shared" si="99"/>
        <v>0</v>
      </c>
      <c r="AE104" s="7">
        <f t="shared" si="100"/>
        <v>0</v>
      </c>
      <c r="AF104" s="11" t="str">
        <f t="shared" si="164"/>
        <v/>
      </c>
      <c r="AG104" s="13">
        <f t="shared" si="101"/>
        <v>0</v>
      </c>
      <c r="AH104" s="7" t="str">
        <f t="shared" si="102"/>
        <v/>
      </c>
      <c r="AI104" s="11" t="str">
        <f t="shared" si="165"/>
        <v/>
      </c>
      <c r="AJ104" s="11" t="str">
        <f t="array" ref="AJ104">IF(OR(AI104=$AI$19:AI103),"",AI104)</f>
        <v/>
      </c>
      <c r="AK104" s="11" t="str">
        <f t="shared" si="103"/>
        <v/>
      </c>
      <c r="AL104" t="str">
        <f t="array" ref="AL104">IF(OR(AK104=$AK$19:AK103),"",AK104)</f>
        <v/>
      </c>
      <c r="AM104" s="13">
        <f t="shared" si="104"/>
        <v>0</v>
      </c>
      <c r="AN104" s="13">
        <f t="shared" si="105"/>
        <v>0</v>
      </c>
      <c r="AO104" s="13">
        <f t="shared" si="106"/>
        <v>0</v>
      </c>
      <c r="AP104" s="13">
        <f t="shared" si="107"/>
        <v>0</v>
      </c>
      <c r="AQ104" s="13">
        <f t="shared" si="108"/>
        <v>0</v>
      </c>
      <c r="AR104" s="13">
        <f t="shared" si="109"/>
        <v>0</v>
      </c>
      <c r="AS104" s="13">
        <f t="shared" si="110"/>
        <v>0</v>
      </c>
      <c r="AT104" s="13">
        <f t="shared" si="111"/>
        <v>0</v>
      </c>
      <c r="AU104" s="13">
        <f t="shared" si="112"/>
        <v>0</v>
      </c>
      <c r="AV104" s="13">
        <f t="shared" si="113"/>
        <v>0</v>
      </c>
      <c r="AX104" s="13">
        <f t="shared" si="114"/>
        <v>0</v>
      </c>
      <c r="AY104" s="13">
        <f t="shared" si="115"/>
        <v>0</v>
      </c>
      <c r="AZ104" s="13">
        <f t="shared" si="116"/>
        <v>0</v>
      </c>
      <c r="BA104" s="13">
        <f t="shared" si="117"/>
        <v>0</v>
      </c>
      <c r="BB104" s="13">
        <f t="shared" si="118"/>
        <v>0</v>
      </c>
      <c r="BC104" s="13">
        <f t="shared" si="119"/>
        <v>0</v>
      </c>
      <c r="BD104" s="13">
        <f t="shared" si="120"/>
        <v>0</v>
      </c>
      <c r="BE104" s="13">
        <f t="shared" si="121"/>
        <v>0</v>
      </c>
      <c r="BF104" s="13">
        <f t="shared" si="122"/>
        <v>0</v>
      </c>
      <c r="BG104" s="13">
        <f t="shared" si="123"/>
        <v>0</v>
      </c>
      <c r="BH104" s="13">
        <f t="shared" si="124"/>
        <v>0</v>
      </c>
      <c r="BI104" s="13">
        <f t="shared" si="125"/>
        <v>0</v>
      </c>
      <c r="BJ104" s="13">
        <f t="shared" si="126"/>
        <v>0</v>
      </c>
      <c r="BK104" s="13">
        <f t="shared" si="127"/>
        <v>0</v>
      </c>
      <c r="BL104" s="13">
        <f t="shared" si="128"/>
        <v>0</v>
      </c>
      <c r="BM104" s="13">
        <f t="shared" si="129"/>
        <v>0</v>
      </c>
      <c r="BN104" s="13">
        <f t="shared" si="130"/>
        <v>0</v>
      </c>
      <c r="BO104" s="13">
        <f t="shared" si="131"/>
        <v>0</v>
      </c>
      <c r="BP104" s="13">
        <f t="shared" si="132"/>
        <v>0</v>
      </c>
      <c r="BQ104" s="13">
        <f t="shared" si="133"/>
        <v>0</v>
      </c>
      <c r="BR104" s="13">
        <f t="shared" si="134"/>
        <v>0</v>
      </c>
      <c r="BS104" s="13">
        <f t="shared" si="135"/>
        <v>0</v>
      </c>
      <c r="BT104" s="31">
        <f t="shared" si="136"/>
        <v>0</v>
      </c>
      <c r="BU104" s="31">
        <f t="shared" si="137"/>
        <v>0</v>
      </c>
      <c r="BV104" s="31">
        <f t="shared" si="138"/>
        <v>0</v>
      </c>
      <c r="BW104" s="31">
        <f t="shared" si="139"/>
        <v>0</v>
      </c>
      <c r="BX104" s="31">
        <f t="shared" si="140"/>
        <v>0</v>
      </c>
      <c r="BY104" s="31">
        <f t="shared" si="141"/>
        <v>0</v>
      </c>
      <c r="BZ104" s="31">
        <f t="shared" si="142"/>
        <v>0</v>
      </c>
      <c r="CA104" s="31">
        <f t="shared" si="143"/>
        <v>0</v>
      </c>
      <c r="CB104" s="31">
        <f t="shared" si="144"/>
        <v>0</v>
      </c>
      <c r="CC104" s="31">
        <f t="shared" si="145"/>
        <v>0</v>
      </c>
      <c r="CD104" s="31">
        <f t="shared" si="146"/>
        <v>0</v>
      </c>
      <c r="CE104" s="37">
        <f t="array" ref="CE104">MIN(IF(JPRL=AI104,$AG$19:$AG$1018))</f>
        <v>0</v>
      </c>
      <c r="CF104" s="37">
        <f t="array" ref="CF104">MAX(IF(JPRL=AI104,$AG$19:$AG$1018))</f>
        <v>0</v>
      </c>
      <c r="CG104" s="36">
        <f t="shared" si="147"/>
        <v>0</v>
      </c>
      <c r="CI104" s="40">
        <f t="shared" si="148"/>
        <v>0</v>
      </c>
      <c r="CJ104" s="40">
        <f t="shared" si="85"/>
        <v>0</v>
      </c>
      <c r="CK104" s="40">
        <f t="shared" si="86"/>
        <v>0</v>
      </c>
      <c r="CL104" s="40">
        <f t="shared" si="87"/>
        <v>0</v>
      </c>
      <c r="CM104" s="40">
        <f t="shared" si="88"/>
        <v>0</v>
      </c>
      <c r="CN104" s="40">
        <f t="shared" si="89"/>
        <v>0</v>
      </c>
      <c r="CO104" s="40">
        <f t="shared" si="90"/>
        <v>0</v>
      </c>
      <c r="CP104" s="40">
        <f t="shared" si="91"/>
        <v>0</v>
      </c>
      <c r="CQ104" s="40">
        <f t="shared" si="92"/>
        <v>0</v>
      </c>
      <c r="CR104" s="40">
        <f t="shared" si="93"/>
        <v>0</v>
      </c>
      <c r="CS104" s="40">
        <f t="shared" si="94"/>
        <v>0</v>
      </c>
      <c r="CT104" s="41">
        <f t="shared" si="149"/>
        <v>0</v>
      </c>
      <c r="CU104" s="41">
        <f t="shared" si="150"/>
        <v>0</v>
      </c>
      <c r="CV104" s="41">
        <f t="shared" si="151"/>
        <v>0</v>
      </c>
      <c r="CW104" s="41">
        <f t="shared" si="152"/>
        <v>0</v>
      </c>
      <c r="CX104" s="41">
        <f t="shared" si="153"/>
        <v>0</v>
      </c>
      <c r="CY104" s="41">
        <f t="shared" si="154"/>
        <v>0</v>
      </c>
      <c r="CZ104" s="41">
        <f t="shared" si="155"/>
        <v>0</v>
      </c>
      <c r="DA104" s="41">
        <f t="shared" si="156"/>
        <v>0</v>
      </c>
      <c r="DB104" s="41">
        <f t="shared" si="157"/>
        <v>0</v>
      </c>
      <c r="DC104" s="41">
        <f t="shared" si="158"/>
        <v>0</v>
      </c>
      <c r="DD104" s="7">
        <f t="shared" si="159"/>
        <v>0</v>
      </c>
      <c r="DE104" s="7">
        <f t="shared" si="160"/>
        <v>0</v>
      </c>
      <c r="DF104" s="7">
        <f t="shared" si="161"/>
        <v>0</v>
      </c>
      <c r="DJ104" s="7">
        <f t="shared" si="162"/>
        <v>0</v>
      </c>
      <c r="DK104" s="7">
        <f t="shared" si="163"/>
        <v>0</v>
      </c>
    </row>
    <row r="105" spans="1:115" ht="26.25" customHeight="1" x14ac:dyDescent="0.25">
      <c r="A105" s="9">
        <v>87</v>
      </c>
      <c r="B105" s="24" t="str">
        <f t="shared" si="95"/>
        <v/>
      </c>
      <c r="C105" s="23"/>
      <c r="D105" s="51"/>
      <c r="E105" s="24"/>
      <c r="F105" s="24"/>
      <c r="G105" s="24"/>
      <c r="H105" s="24"/>
      <c r="I105" s="25"/>
      <c r="J105" s="24"/>
      <c r="K105" s="26"/>
      <c r="L105" s="29"/>
      <c r="M105" s="27"/>
      <c r="N105" s="28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30"/>
      <c r="Z105" s="29"/>
      <c r="AA105" s="29" t="str">
        <f t="shared" si="96"/>
        <v/>
      </c>
      <c r="AB105" s="7">
        <f t="shared" si="97"/>
        <v>0</v>
      </c>
      <c r="AC105" s="7">
        <f t="shared" si="98"/>
        <v>0</v>
      </c>
      <c r="AD105" s="7">
        <f t="shared" si="99"/>
        <v>0</v>
      </c>
      <c r="AE105" s="7">
        <f t="shared" si="100"/>
        <v>0</v>
      </c>
      <c r="AF105" s="11" t="str">
        <f t="shared" si="164"/>
        <v/>
      </c>
      <c r="AG105" s="13">
        <f t="shared" si="101"/>
        <v>0</v>
      </c>
      <c r="AH105" s="7" t="str">
        <f t="shared" si="102"/>
        <v/>
      </c>
      <c r="AI105" s="11" t="str">
        <f t="shared" si="165"/>
        <v/>
      </c>
      <c r="AJ105" s="11" t="str">
        <f t="array" ref="AJ105">IF(OR(AI105=$AI$19:AI104),"",AI105)</f>
        <v/>
      </c>
      <c r="AK105" s="11" t="str">
        <f t="shared" si="103"/>
        <v/>
      </c>
      <c r="AL105" t="str">
        <f t="array" ref="AL105">IF(OR(AK105=$AK$19:AK104),"",AK105)</f>
        <v/>
      </c>
      <c r="AM105" s="13">
        <f t="shared" si="104"/>
        <v>0</v>
      </c>
      <c r="AN105" s="13">
        <f t="shared" si="105"/>
        <v>0</v>
      </c>
      <c r="AO105" s="13">
        <f t="shared" si="106"/>
        <v>0</v>
      </c>
      <c r="AP105" s="13">
        <f t="shared" si="107"/>
        <v>0</v>
      </c>
      <c r="AQ105" s="13">
        <f t="shared" si="108"/>
        <v>0</v>
      </c>
      <c r="AR105" s="13">
        <f t="shared" si="109"/>
        <v>0</v>
      </c>
      <c r="AS105" s="13">
        <f t="shared" si="110"/>
        <v>0</v>
      </c>
      <c r="AT105" s="13">
        <f t="shared" si="111"/>
        <v>0</v>
      </c>
      <c r="AU105" s="13">
        <f t="shared" si="112"/>
        <v>0</v>
      </c>
      <c r="AV105" s="13">
        <f t="shared" si="113"/>
        <v>0</v>
      </c>
      <c r="AX105" s="13">
        <f t="shared" si="114"/>
        <v>0</v>
      </c>
      <c r="AY105" s="13">
        <f t="shared" si="115"/>
        <v>0</v>
      </c>
      <c r="AZ105" s="13">
        <f t="shared" si="116"/>
        <v>0</v>
      </c>
      <c r="BA105" s="13">
        <f t="shared" si="117"/>
        <v>0</v>
      </c>
      <c r="BB105" s="13">
        <f t="shared" si="118"/>
        <v>0</v>
      </c>
      <c r="BC105" s="13">
        <f t="shared" si="119"/>
        <v>0</v>
      </c>
      <c r="BD105" s="13">
        <f t="shared" si="120"/>
        <v>0</v>
      </c>
      <c r="BE105" s="13">
        <f t="shared" si="121"/>
        <v>0</v>
      </c>
      <c r="BF105" s="13">
        <f t="shared" si="122"/>
        <v>0</v>
      </c>
      <c r="BG105" s="13">
        <f t="shared" si="123"/>
        <v>0</v>
      </c>
      <c r="BH105" s="13">
        <f t="shared" si="124"/>
        <v>0</v>
      </c>
      <c r="BI105" s="13">
        <f t="shared" si="125"/>
        <v>0</v>
      </c>
      <c r="BJ105" s="13">
        <f t="shared" si="126"/>
        <v>0</v>
      </c>
      <c r="BK105" s="13">
        <f t="shared" si="127"/>
        <v>0</v>
      </c>
      <c r="BL105" s="13">
        <f t="shared" si="128"/>
        <v>0</v>
      </c>
      <c r="BM105" s="13">
        <f t="shared" si="129"/>
        <v>0</v>
      </c>
      <c r="BN105" s="13">
        <f t="shared" si="130"/>
        <v>0</v>
      </c>
      <c r="BO105" s="13">
        <f t="shared" si="131"/>
        <v>0</v>
      </c>
      <c r="BP105" s="13">
        <f t="shared" si="132"/>
        <v>0</v>
      </c>
      <c r="BQ105" s="13">
        <f t="shared" si="133"/>
        <v>0</v>
      </c>
      <c r="BR105" s="13">
        <f t="shared" si="134"/>
        <v>0</v>
      </c>
      <c r="BS105" s="13">
        <f t="shared" si="135"/>
        <v>0</v>
      </c>
      <c r="BT105" s="31">
        <f t="shared" si="136"/>
        <v>0</v>
      </c>
      <c r="BU105" s="31">
        <f t="shared" si="137"/>
        <v>0</v>
      </c>
      <c r="BV105" s="31">
        <f t="shared" si="138"/>
        <v>0</v>
      </c>
      <c r="BW105" s="31">
        <f t="shared" si="139"/>
        <v>0</v>
      </c>
      <c r="BX105" s="31">
        <f t="shared" si="140"/>
        <v>0</v>
      </c>
      <c r="BY105" s="31">
        <f t="shared" si="141"/>
        <v>0</v>
      </c>
      <c r="BZ105" s="31">
        <f t="shared" si="142"/>
        <v>0</v>
      </c>
      <c r="CA105" s="31">
        <f t="shared" si="143"/>
        <v>0</v>
      </c>
      <c r="CB105" s="31">
        <f t="shared" si="144"/>
        <v>0</v>
      </c>
      <c r="CC105" s="31">
        <f t="shared" si="145"/>
        <v>0</v>
      </c>
      <c r="CD105" s="31">
        <f t="shared" si="146"/>
        <v>0</v>
      </c>
      <c r="CE105" s="37">
        <f t="array" ref="CE105">MIN(IF(JPRL=AI105,$AG$19:$AG$1018))</f>
        <v>0</v>
      </c>
      <c r="CF105" s="37">
        <f t="array" ref="CF105">MAX(IF(JPRL=AI105,$AG$19:$AG$1018))</f>
        <v>0</v>
      </c>
      <c r="CG105" s="36">
        <f t="shared" si="147"/>
        <v>0</v>
      </c>
      <c r="CI105" s="40">
        <f t="shared" si="148"/>
        <v>0</v>
      </c>
      <c r="CJ105" s="40">
        <f t="shared" si="85"/>
        <v>0</v>
      </c>
      <c r="CK105" s="40">
        <f t="shared" si="86"/>
        <v>0</v>
      </c>
      <c r="CL105" s="40">
        <f t="shared" si="87"/>
        <v>0</v>
      </c>
      <c r="CM105" s="40">
        <f t="shared" si="88"/>
        <v>0</v>
      </c>
      <c r="CN105" s="40">
        <f t="shared" si="89"/>
        <v>0</v>
      </c>
      <c r="CO105" s="40">
        <f t="shared" si="90"/>
        <v>0</v>
      </c>
      <c r="CP105" s="40">
        <f t="shared" si="91"/>
        <v>0</v>
      </c>
      <c r="CQ105" s="40">
        <f t="shared" si="92"/>
        <v>0</v>
      </c>
      <c r="CR105" s="40">
        <f t="shared" si="93"/>
        <v>0</v>
      </c>
      <c r="CS105" s="40">
        <f t="shared" si="94"/>
        <v>0</v>
      </c>
      <c r="CT105" s="41">
        <f t="shared" si="149"/>
        <v>0</v>
      </c>
      <c r="CU105" s="41">
        <f t="shared" si="150"/>
        <v>0</v>
      </c>
      <c r="CV105" s="41">
        <f t="shared" si="151"/>
        <v>0</v>
      </c>
      <c r="CW105" s="41">
        <f t="shared" si="152"/>
        <v>0</v>
      </c>
      <c r="CX105" s="41">
        <f t="shared" si="153"/>
        <v>0</v>
      </c>
      <c r="CY105" s="41">
        <f t="shared" si="154"/>
        <v>0</v>
      </c>
      <c r="CZ105" s="41">
        <f t="shared" si="155"/>
        <v>0</v>
      </c>
      <c r="DA105" s="41">
        <f t="shared" si="156"/>
        <v>0</v>
      </c>
      <c r="DB105" s="41">
        <f t="shared" si="157"/>
        <v>0</v>
      </c>
      <c r="DC105" s="41">
        <f t="shared" si="158"/>
        <v>0</v>
      </c>
      <c r="DD105" s="7">
        <f t="shared" si="159"/>
        <v>0</v>
      </c>
      <c r="DE105" s="7">
        <f t="shared" si="160"/>
        <v>0</v>
      </c>
      <c r="DF105" s="7">
        <f t="shared" si="161"/>
        <v>0</v>
      </c>
      <c r="DJ105" s="7">
        <f t="shared" si="162"/>
        <v>0</v>
      </c>
      <c r="DK105" s="7">
        <f t="shared" si="163"/>
        <v>0</v>
      </c>
    </row>
    <row r="106" spans="1:115" ht="26.25" customHeight="1" x14ac:dyDescent="0.25">
      <c r="A106" s="9">
        <v>88</v>
      </c>
      <c r="B106" s="24" t="str">
        <f t="shared" si="95"/>
        <v/>
      </c>
      <c r="C106" s="23"/>
      <c r="D106" s="51"/>
      <c r="E106" s="24"/>
      <c r="F106" s="24"/>
      <c r="G106" s="24"/>
      <c r="H106" s="24"/>
      <c r="I106" s="25"/>
      <c r="J106" s="24"/>
      <c r="K106" s="26"/>
      <c r="L106" s="29"/>
      <c r="M106" s="27"/>
      <c r="N106" s="28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30"/>
      <c r="Z106" s="29"/>
      <c r="AA106" s="29" t="str">
        <f t="shared" si="96"/>
        <v/>
      </c>
      <c r="AB106" s="7">
        <f t="shared" si="97"/>
        <v>0</v>
      </c>
      <c r="AC106" s="7">
        <f t="shared" si="98"/>
        <v>0</v>
      </c>
      <c r="AD106" s="7">
        <f t="shared" si="99"/>
        <v>0</v>
      </c>
      <c r="AE106" s="7">
        <f t="shared" si="100"/>
        <v>0</v>
      </c>
      <c r="AF106" s="11" t="str">
        <f t="shared" si="164"/>
        <v/>
      </c>
      <c r="AG106" s="13">
        <f t="shared" si="101"/>
        <v>0</v>
      </c>
      <c r="AH106" s="7" t="str">
        <f t="shared" si="102"/>
        <v/>
      </c>
      <c r="AI106" s="11" t="str">
        <f t="shared" si="165"/>
        <v/>
      </c>
      <c r="AJ106" s="11" t="str">
        <f t="array" ref="AJ106">IF(OR(AI106=$AI$19:AI105),"",AI106)</f>
        <v/>
      </c>
      <c r="AK106" s="11" t="str">
        <f t="shared" si="103"/>
        <v/>
      </c>
      <c r="AL106" t="str">
        <f t="array" ref="AL106">IF(OR(AK106=$AK$19:AK105),"",AK106)</f>
        <v/>
      </c>
      <c r="AM106" s="13">
        <f t="shared" si="104"/>
        <v>0</v>
      </c>
      <c r="AN106" s="13">
        <f t="shared" si="105"/>
        <v>0</v>
      </c>
      <c r="AO106" s="13">
        <f t="shared" si="106"/>
        <v>0</v>
      </c>
      <c r="AP106" s="13">
        <f t="shared" si="107"/>
        <v>0</v>
      </c>
      <c r="AQ106" s="13">
        <f t="shared" si="108"/>
        <v>0</v>
      </c>
      <c r="AR106" s="13">
        <f t="shared" si="109"/>
        <v>0</v>
      </c>
      <c r="AS106" s="13">
        <f t="shared" si="110"/>
        <v>0</v>
      </c>
      <c r="AT106" s="13">
        <f t="shared" si="111"/>
        <v>0</v>
      </c>
      <c r="AU106" s="13">
        <f t="shared" si="112"/>
        <v>0</v>
      </c>
      <c r="AV106" s="13">
        <f t="shared" si="113"/>
        <v>0</v>
      </c>
      <c r="AX106" s="13">
        <f t="shared" si="114"/>
        <v>0</v>
      </c>
      <c r="AY106" s="13">
        <f t="shared" si="115"/>
        <v>0</v>
      </c>
      <c r="AZ106" s="13">
        <f t="shared" si="116"/>
        <v>0</v>
      </c>
      <c r="BA106" s="13">
        <f t="shared" si="117"/>
        <v>0</v>
      </c>
      <c r="BB106" s="13">
        <f t="shared" si="118"/>
        <v>0</v>
      </c>
      <c r="BC106" s="13">
        <f t="shared" si="119"/>
        <v>0</v>
      </c>
      <c r="BD106" s="13">
        <f t="shared" si="120"/>
        <v>0</v>
      </c>
      <c r="BE106" s="13">
        <f t="shared" si="121"/>
        <v>0</v>
      </c>
      <c r="BF106" s="13">
        <f t="shared" si="122"/>
        <v>0</v>
      </c>
      <c r="BG106" s="13">
        <f t="shared" si="123"/>
        <v>0</v>
      </c>
      <c r="BH106" s="13">
        <f t="shared" si="124"/>
        <v>0</v>
      </c>
      <c r="BI106" s="13">
        <f t="shared" si="125"/>
        <v>0</v>
      </c>
      <c r="BJ106" s="13">
        <f t="shared" si="126"/>
        <v>0</v>
      </c>
      <c r="BK106" s="13">
        <f t="shared" si="127"/>
        <v>0</v>
      </c>
      <c r="BL106" s="13">
        <f t="shared" si="128"/>
        <v>0</v>
      </c>
      <c r="BM106" s="13">
        <f t="shared" si="129"/>
        <v>0</v>
      </c>
      <c r="BN106" s="13">
        <f t="shared" si="130"/>
        <v>0</v>
      </c>
      <c r="BO106" s="13">
        <f t="shared" si="131"/>
        <v>0</v>
      </c>
      <c r="BP106" s="13">
        <f t="shared" si="132"/>
        <v>0</v>
      </c>
      <c r="BQ106" s="13">
        <f t="shared" si="133"/>
        <v>0</v>
      </c>
      <c r="BR106" s="13">
        <f t="shared" si="134"/>
        <v>0</v>
      </c>
      <c r="BS106" s="13">
        <f t="shared" si="135"/>
        <v>0</v>
      </c>
      <c r="BT106" s="31">
        <f t="shared" si="136"/>
        <v>0</v>
      </c>
      <c r="BU106" s="31">
        <f t="shared" si="137"/>
        <v>0</v>
      </c>
      <c r="BV106" s="31">
        <f t="shared" si="138"/>
        <v>0</v>
      </c>
      <c r="BW106" s="31">
        <f t="shared" si="139"/>
        <v>0</v>
      </c>
      <c r="BX106" s="31">
        <f t="shared" si="140"/>
        <v>0</v>
      </c>
      <c r="BY106" s="31">
        <f t="shared" si="141"/>
        <v>0</v>
      </c>
      <c r="BZ106" s="31">
        <f t="shared" si="142"/>
        <v>0</v>
      </c>
      <c r="CA106" s="31">
        <f t="shared" si="143"/>
        <v>0</v>
      </c>
      <c r="CB106" s="31">
        <f t="shared" si="144"/>
        <v>0</v>
      </c>
      <c r="CC106" s="31">
        <f t="shared" si="145"/>
        <v>0</v>
      </c>
      <c r="CD106" s="31">
        <f t="shared" si="146"/>
        <v>0</v>
      </c>
      <c r="CE106" s="37">
        <f t="array" ref="CE106">MIN(IF(JPRL=AI106,$AG$19:$AG$1018))</f>
        <v>0</v>
      </c>
      <c r="CF106" s="37">
        <f t="array" ref="CF106">MAX(IF(JPRL=AI106,$AG$19:$AG$1018))</f>
        <v>0</v>
      </c>
      <c r="CG106" s="36">
        <f t="shared" si="147"/>
        <v>0</v>
      </c>
      <c r="CI106" s="40">
        <f t="shared" si="148"/>
        <v>0</v>
      </c>
      <c r="CJ106" s="40">
        <f t="shared" si="85"/>
        <v>0</v>
      </c>
      <c r="CK106" s="40">
        <f t="shared" si="86"/>
        <v>0</v>
      </c>
      <c r="CL106" s="40">
        <f t="shared" si="87"/>
        <v>0</v>
      </c>
      <c r="CM106" s="40">
        <f t="shared" si="88"/>
        <v>0</v>
      </c>
      <c r="CN106" s="40">
        <f t="shared" si="89"/>
        <v>0</v>
      </c>
      <c r="CO106" s="40">
        <f t="shared" si="90"/>
        <v>0</v>
      </c>
      <c r="CP106" s="40">
        <f t="shared" si="91"/>
        <v>0</v>
      </c>
      <c r="CQ106" s="40">
        <f t="shared" si="92"/>
        <v>0</v>
      </c>
      <c r="CR106" s="40">
        <f t="shared" si="93"/>
        <v>0</v>
      </c>
      <c r="CS106" s="40">
        <f t="shared" si="94"/>
        <v>0</v>
      </c>
      <c r="CT106" s="41">
        <f t="shared" si="149"/>
        <v>0</v>
      </c>
      <c r="CU106" s="41">
        <f t="shared" si="150"/>
        <v>0</v>
      </c>
      <c r="CV106" s="41">
        <f t="shared" si="151"/>
        <v>0</v>
      </c>
      <c r="CW106" s="41">
        <f t="shared" si="152"/>
        <v>0</v>
      </c>
      <c r="CX106" s="41">
        <f t="shared" si="153"/>
        <v>0</v>
      </c>
      <c r="CY106" s="41">
        <f t="shared" si="154"/>
        <v>0</v>
      </c>
      <c r="CZ106" s="41">
        <f t="shared" si="155"/>
        <v>0</v>
      </c>
      <c r="DA106" s="41">
        <f t="shared" si="156"/>
        <v>0</v>
      </c>
      <c r="DB106" s="41">
        <f t="shared" si="157"/>
        <v>0</v>
      </c>
      <c r="DC106" s="41">
        <f t="shared" si="158"/>
        <v>0</v>
      </c>
      <c r="DD106" s="7">
        <f t="shared" si="159"/>
        <v>0</v>
      </c>
      <c r="DE106" s="7">
        <f t="shared" si="160"/>
        <v>0</v>
      </c>
      <c r="DF106" s="7">
        <f t="shared" si="161"/>
        <v>0</v>
      </c>
      <c r="DJ106" s="7">
        <f t="shared" si="162"/>
        <v>0</v>
      </c>
      <c r="DK106" s="7">
        <f t="shared" si="163"/>
        <v>0</v>
      </c>
    </row>
    <row r="107" spans="1:115" ht="26.25" customHeight="1" x14ac:dyDescent="0.25">
      <c r="A107" s="9">
        <v>89</v>
      </c>
      <c r="B107" s="24" t="str">
        <f t="shared" si="95"/>
        <v/>
      </c>
      <c r="C107" s="23"/>
      <c r="D107" s="51"/>
      <c r="E107" s="24"/>
      <c r="F107" s="24"/>
      <c r="G107" s="24"/>
      <c r="H107" s="24"/>
      <c r="I107" s="25"/>
      <c r="J107" s="24"/>
      <c r="K107" s="26"/>
      <c r="L107" s="29"/>
      <c r="M107" s="27"/>
      <c r="N107" s="28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30"/>
      <c r="Z107" s="29"/>
      <c r="AA107" s="29" t="str">
        <f t="shared" si="96"/>
        <v/>
      </c>
      <c r="AB107" s="7">
        <f t="shared" si="97"/>
        <v>0</v>
      </c>
      <c r="AC107" s="7">
        <f t="shared" si="98"/>
        <v>0</v>
      </c>
      <c r="AD107" s="7">
        <f t="shared" si="99"/>
        <v>0</v>
      </c>
      <c r="AE107" s="7">
        <f t="shared" si="100"/>
        <v>0</v>
      </c>
      <c r="AF107" s="11" t="str">
        <f t="shared" si="164"/>
        <v/>
      </c>
      <c r="AG107" s="13">
        <f t="shared" si="101"/>
        <v>0</v>
      </c>
      <c r="AH107" s="7" t="str">
        <f t="shared" si="102"/>
        <v/>
      </c>
      <c r="AI107" s="11" t="str">
        <f t="shared" si="165"/>
        <v/>
      </c>
      <c r="AJ107" s="11" t="str">
        <f t="array" ref="AJ107">IF(OR(AI107=$AI$19:AI106),"",AI107)</f>
        <v/>
      </c>
      <c r="AK107" s="11" t="str">
        <f t="shared" si="103"/>
        <v/>
      </c>
      <c r="AL107" t="str">
        <f t="array" ref="AL107">IF(OR(AK107=$AK$19:AK106),"",AK107)</f>
        <v/>
      </c>
      <c r="AM107" s="13">
        <f t="shared" si="104"/>
        <v>0</v>
      </c>
      <c r="AN107" s="13">
        <f t="shared" si="105"/>
        <v>0</v>
      </c>
      <c r="AO107" s="13">
        <f t="shared" si="106"/>
        <v>0</v>
      </c>
      <c r="AP107" s="13">
        <f t="shared" si="107"/>
        <v>0</v>
      </c>
      <c r="AQ107" s="13">
        <f t="shared" si="108"/>
        <v>0</v>
      </c>
      <c r="AR107" s="13">
        <f t="shared" si="109"/>
        <v>0</v>
      </c>
      <c r="AS107" s="13">
        <f t="shared" si="110"/>
        <v>0</v>
      </c>
      <c r="AT107" s="13">
        <f t="shared" si="111"/>
        <v>0</v>
      </c>
      <c r="AU107" s="13">
        <f t="shared" si="112"/>
        <v>0</v>
      </c>
      <c r="AV107" s="13">
        <f t="shared" si="113"/>
        <v>0</v>
      </c>
      <c r="AX107" s="13">
        <f t="shared" si="114"/>
        <v>0</v>
      </c>
      <c r="AY107" s="13">
        <f t="shared" si="115"/>
        <v>0</v>
      </c>
      <c r="AZ107" s="13">
        <f t="shared" si="116"/>
        <v>0</v>
      </c>
      <c r="BA107" s="13">
        <f t="shared" si="117"/>
        <v>0</v>
      </c>
      <c r="BB107" s="13">
        <f t="shared" si="118"/>
        <v>0</v>
      </c>
      <c r="BC107" s="13">
        <f t="shared" si="119"/>
        <v>0</v>
      </c>
      <c r="BD107" s="13">
        <f t="shared" si="120"/>
        <v>0</v>
      </c>
      <c r="BE107" s="13">
        <f t="shared" si="121"/>
        <v>0</v>
      </c>
      <c r="BF107" s="13">
        <f t="shared" si="122"/>
        <v>0</v>
      </c>
      <c r="BG107" s="13">
        <f t="shared" si="123"/>
        <v>0</v>
      </c>
      <c r="BH107" s="13">
        <f t="shared" si="124"/>
        <v>0</v>
      </c>
      <c r="BI107" s="13">
        <f t="shared" si="125"/>
        <v>0</v>
      </c>
      <c r="BJ107" s="13">
        <f t="shared" si="126"/>
        <v>0</v>
      </c>
      <c r="BK107" s="13">
        <f t="shared" si="127"/>
        <v>0</v>
      </c>
      <c r="BL107" s="13">
        <f t="shared" si="128"/>
        <v>0</v>
      </c>
      <c r="BM107" s="13">
        <f t="shared" si="129"/>
        <v>0</v>
      </c>
      <c r="BN107" s="13">
        <f t="shared" si="130"/>
        <v>0</v>
      </c>
      <c r="BO107" s="13">
        <f t="shared" si="131"/>
        <v>0</v>
      </c>
      <c r="BP107" s="13">
        <f t="shared" si="132"/>
        <v>0</v>
      </c>
      <c r="BQ107" s="13">
        <f t="shared" si="133"/>
        <v>0</v>
      </c>
      <c r="BR107" s="13">
        <f t="shared" si="134"/>
        <v>0</v>
      </c>
      <c r="BS107" s="13">
        <f t="shared" si="135"/>
        <v>0</v>
      </c>
      <c r="BT107" s="31">
        <f t="shared" si="136"/>
        <v>0</v>
      </c>
      <c r="BU107" s="31">
        <f t="shared" si="137"/>
        <v>0</v>
      </c>
      <c r="BV107" s="31">
        <f t="shared" si="138"/>
        <v>0</v>
      </c>
      <c r="BW107" s="31">
        <f t="shared" si="139"/>
        <v>0</v>
      </c>
      <c r="BX107" s="31">
        <f t="shared" si="140"/>
        <v>0</v>
      </c>
      <c r="BY107" s="31">
        <f t="shared" si="141"/>
        <v>0</v>
      </c>
      <c r="BZ107" s="31">
        <f t="shared" si="142"/>
        <v>0</v>
      </c>
      <c r="CA107" s="31">
        <f t="shared" si="143"/>
        <v>0</v>
      </c>
      <c r="CB107" s="31">
        <f t="shared" si="144"/>
        <v>0</v>
      </c>
      <c r="CC107" s="31">
        <f t="shared" si="145"/>
        <v>0</v>
      </c>
      <c r="CD107" s="31">
        <f t="shared" si="146"/>
        <v>0</v>
      </c>
      <c r="CE107" s="37">
        <f t="array" ref="CE107">MIN(IF(JPRL=AI107,$AG$19:$AG$1018))</f>
        <v>0</v>
      </c>
      <c r="CF107" s="37">
        <f t="array" ref="CF107">MAX(IF(JPRL=AI107,$AG$19:$AG$1018))</f>
        <v>0</v>
      </c>
      <c r="CG107" s="36">
        <f t="shared" si="147"/>
        <v>0</v>
      </c>
      <c r="CI107" s="40">
        <f t="shared" si="148"/>
        <v>0</v>
      </c>
      <c r="CJ107" s="40">
        <f t="shared" si="85"/>
        <v>0</v>
      </c>
      <c r="CK107" s="40">
        <f t="shared" si="86"/>
        <v>0</v>
      </c>
      <c r="CL107" s="40">
        <f t="shared" si="87"/>
        <v>0</v>
      </c>
      <c r="CM107" s="40">
        <f t="shared" si="88"/>
        <v>0</v>
      </c>
      <c r="CN107" s="40">
        <f t="shared" si="89"/>
        <v>0</v>
      </c>
      <c r="CO107" s="40">
        <f t="shared" si="90"/>
        <v>0</v>
      </c>
      <c r="CP107" s="40">
        <f t="shared" si="91"/>
        <v>0</v>
      </c>
      <c r="CQ107" s="40">
        <f t="shared" si="92"/>
        <v>0</v>
      </c>
      <c r="CR107" s="40">
        <f t="shared" si="93"/>
        <v>0</v>
      </c>
      <c r="CS107" s="40">
        <f t="shared" si="94"/>
        <v>0</v>
      </c>
      <c r="CT107" s="41">
        <f t="shared" si="149"/>
        <v>0</v>
      </c>
      <c r="CU107" s="41">
        <f t="shared" si="150"/>
        <v>0</v>
      </c>
      <c r="CV107" s="41">
        <f t="shared" si="151"/>
        <v>0</v>
      </c>
      <c r="CW107" s="41">
        <f t="shared" si="152"/>
        <v>0</v>
      </c>
      <c r="CX107" s="41">
        <f t="shared" si="153"/>
        <v>0</v>
      </c>
      <c r="CY107" s="41">
        <f t="shared" si="154"/>
        <v>0</v>
      </c>
      <c r="CZ107" s="41">
        <f t="shared" si="155"/>
        <v>0</v>
      </c>
      <c r="DA107" s="41">
        <f t="shared" si="156"/>
        <v>0</v>
      </c>
      <c r="DB107" s="41">
        <f t="shared" si="157"/>
        <v>0</v>
      </c>
      <c r="DC107" s="41">
        <f t="shared" si="158"/>
        <v>0</v>
      </c>
      <c r="DD107" s="7">
        <f t="shared" si="159"/>
        <v>0</v>
      </c>
      <c r="DE107" s="7">
        <f t="shared" si="160"/>
        <v>0</v>
      </c>
      <c r="DF107" s="7">
        <f t="shared" si="161"/>
        <v>0</v>
      </c>
      <c r="DJ107" s="7">
        <f t="shared" si="162"/>
        <v>0</v>
      </c>
      <c r="DK107" s="7">
        <f t="shared" si="163"/>
        <v>0</v>
      </c>
    </row>
    <row r="108" spans="1:115" ht="26.25" customHeight="1" x14ac:dyDescent="0.25">
      <c r="A108" s="9">
        <v>90</v>
      </c>
      <c r="B108" s="24" t="str">
        <f t="shared" si="95"/>
        <v/>
      </c>
      <c r="C108" s="23"/>
      <c r="D108" s="51"/>
      <c r="E108" s="24"/>
      <c r="F108" s="24"/>
      <c r="G108" s="24"/>
      <c r="H108" s="24"/>
      <c r="I108" s="25"/>
      <c r="J108" s="24"/>
      <c r="K108" s="26"/>
      <c r="L108" s="29"/>
      <c r="M108" s="27"/>
      <c r="N108" s="28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30"/>
      <c r="Z108" s="29"/>
      <c r="AA108" s="29" t="str">
        <f t="shared" si="96"/>
        <v/>
      </c>
      <c r="AB108" s="7">
        <f t="shared" si="97"/>
        <v>0</v>
      </c>
      <c r="AC108" s="7">
        <f t="shared" si="98"/>
        <v>0</v>
      </c>
      <c r="AD108" s="7">
        <f t="shared" si="99"/>
        <v>0</v>
      </c>
      <c r="AE108" s="7">
        <f t="shared" si="100"/>
        <v>0</v>
      </c>
      <c r="AF108" s="11" t="str">
        <f t="shared" si="164"/>
        <v/>
      </c>
      <c r="AG108" s="13">
        <f t="shared" si="101"/>
        <v>0</v>
      </c>
      <c r="AH108" s="7" t="str">
        <f t="shared" si="102"/>
        <v/>
      </c>
      <c r="AI108" s="11" t="str">
        <f t="shared" si="165"/>
        <v/>
      </c>
      <c r="AJ108" s="11" t="str">
        <f t="array" ref="AJ108">IF(OR(AI108=$AI$19:AI107),"",AI108)</f>
        <v/>
      </c>
      <c r="AK108" s="11" t="str">
        <f t="shared" si="103"/>
        <v/>
      </c>
      <c r="AL108" t="str">
        <f t="array" ref="AL108">IF(OR(AK108=$AK$19:AK107),"",AK108)</f>
        <v/>
      </c>
      <c r="AM108" s="13">
        <f t="shared" si="104"/>
        <v>0</v>
      </c>
      <c r="AN108" s="13">
        <f t="shared" si="105"/>
        <v>0</v>
      </c>
      <c r="AO108" s="13">
        <f t="shared" si="106"/>
        <v>0</v>
      </c>
      <c r="AP108" s="13">
        <f t="shared" si="107"/>
        <v>0</v>
      </c>
      <c r="AQ108" s="13">
        <f t="shared" si="108"/>
        <v>0</v>
      </c>
      <c r="AR108" s="13">
        <f t="shared" si="109"/>
        <v>0</v>
      </c>
      <c r="AS108" s="13">
        <f t="shared" si="110"/>
        <v>0</v>
      </c>
      <c r="AT108" s="13">
        <f t="shared" si="111"/>
        <v>0</v>
      </c>
      <c r="AU108" s="13">
        <f t="shared" si="112"/>
        <v>0</v>
      </c>
      <c r="AV108" s="13">
        <f t="shared" si="113"/>
        <v>0</v>
      </c>
      <c r="AX108" s="13">
        <f t="shared" si="114"/>
        <v>0</v>
      </c>
      <c r="AY108" s="13">
        <f t="shared" si="115"/>
        <v>0</v>
      </c>
      <c r="AZ108" s="13">
        <f t="shared" si="116"/>
        <v>0</v>
      </c>
      <c r="BA108" s="13">
        <f t="shared" si="117"/>
        <v>0</v>
      </c>
      <c r="BB108" s="13">
        <f t="shared" si="118"/>
        <v>0</v>
      </c>
      <c r="BC108" s="13">
        <f t="shared" si="119"/>
        <v>0</v>
      </c>
      <c r="BD108" s="13">
        <f t="shared" si="120"/>
        <v>0</v>
      </c>
      <c r="BE108" s="13">
        <f t="shared" si="121"/>
        <v>0</v>
      </c>
      <c r="BF108" s="13">
        <f t="shared" si="122"/>
        <v>0</v>
      </c>
      <c r="BG108" s="13">
        <f t="shared" si="123"/>
        <v>0</v>
      </c>
      <c r="BH108" s="13">
        <f t="shared" si="124"/>
        <v>0</v>
      </c>
      <c r="BI108" s="13">
        <f t="shared" si="125"/>
        <v>0</v>
      </c>
      <c r="BJ108" s="13">
        <f t="shared" si="126"/>
        <v>0</v>
      </c>
      <c r="BK108" s="13">
        <f t="shared" si="127"/>
        <v>0</v>
      </c>
      <c r="BL108" s="13">
        <f t="shared" si="128"/>
        <v>0</v>
      </c>
      <c r="BM108" s="13">
        <f t="shared" si="129"/>
        <v>0</v>
      </c>
      <c r="BN108" s="13">
        <f t="shared" si="130"/>
        <v>0</v>
      </c>
      <c r="BO108" s="13">
        <f t="shared" si="131"/>
        <v>0</v>
      </c>
      <c r="BP108" s="13">
        <f t="shared" si="132"/>
        <v>0</v>
      </c>
      <c r="BQ108" s="13">
        <f t="shared" si="133"/>
        <v>0</v>
      </c>
      <c r="BR108" s="13">
        <f t="shared" si="134"/>
        <v>0</v>
      </c>
      <c r="BS108" s="13">
        <f t="shared" si="135"/>
        <v>0</v>
      </c>
      <c r="BT108" s="31">
        <f t="shared" si="136"/>
        <v>0</v>
      </c>
      <c r="BU108" s="31">
        <f t="shared" si="137"/>
        <v>0</v>
      </c>
      <c r="BV108" s="31">
        <f t="shared" si="138"/>
        <v>0</v>
      </c>
      <c r="BW108" s="31">
        <f t="shared" si="139"/>
        <v>0</v>
      </c>
      <c r="BX108" s="31">
        <f t="shared" si="140"/>
        <v>0</v>
      </c>
      <c r="BY108" s="31">
        <f t="shared" si="141"/>
        <v>0</v>
      </c>
      <c r="BZ108" s="31">
        <f t="shared" si="142"/>
        <v>0</v>
      </c>
      <c r="CA108" s="31">
        <f t="shared" si="143"/>
        <v>0</v>
      </c>
      <c r="CB108" s="31">
        <f t="shared" si="144"/>
        <v>0</v>
      </c>
      <c r="CC108" s="31">
        <f t="shared" si="145"/>
        <v>0</v>
      </c>
      <c r="CD108" s="31">
        <f t="shared" si="146"/>
        <v>0</v>
      </c>
      <c r="CE108" s="37">
        <f t="array" ref="CE108">MIN(IF(JPRL=AI108,$AG$19:$AG$1018))</f>
        <v>0</v>
      </c>
      <c r="CF108" s="37">
        <f t="array" ref="CF108">MAX(IF(JPRL=AI108,$AG$19:$AG$1018))</f>
        <v>0</v>
      </c>
      <c r="CG108" s="36">
        <f t="shared" si="147"/>
        <v>0</v>
      </c>
      <c r="CI108" s="40">
        <f t="shared" si="148"/>
        <v>0</v>
      </c>
      <c r="CJ108" s="40">
        <f t="shared" si="85"/>
        <v>0</v>
      </c>
      <c r="CK108" s="40">
        <f t="shared" si="86"/>
        <v>0</v>
      </c>
      <c r="CL108" s="40">
        <f t="shared" si="87"/>
        <v>0</v>
      </c>
      <c r="CM108" s="40">
        <f t="shared" si="88"/>
        <v>0</v>
      </c>
      <c r="CN108" s="40">
        <f t="shared" si="89"/>
        <v>0</v>
      </c>
      <c r="CO108" s="40">
        <f t="shared" si="90"/>
        <v>0</v>
      </c>
      <c r="CP108" s="40">
        <f t="shared" si="91"/>
        <v>0</v>
      </c>
      <c r="CQ108" s="40">
        <f t="shared" si="92"/>
        <v>0</v>
      </c>
      <c r="CR108" s="40">
        <f t="shared" si="93"/>
        <v>0</v>
      </c>
      <c r="CS108" s="40">
        <f t="shared" si="94"/>
        <v>0</v>
      </c>
      <c r="CT108" s="41">
        <f t="shared" si="149"/>
        <v>0</v>
      </c>
      <c r="CU108" s="41">
        <f t="shared" si="150"/>
        <v>0</v>
      </c>
      <c r="CV108" s="41">
        <f t="shared" si="151"/>
        <v>0</v>
      </c>
      <c r="CW108" s="41">
        <f t="shared" si="152"/>
        <v>0</v>
      </c>
      <c r="CX108" s="41">
        <f t="shared" si="153"/>
        <v>0</v>
      </c>
      <c r="CY108" s="41">
        <f t="shared" si="154"/>
        <v>0</v>
      </c>
      <c r="CZ108" s="41">
        <f t="shared" si="155"/>
        <v>0</v>
      </c>
      <c r="DA108" s="41">
        <f t="shared" si="156"/>
        <v>0</v>
      </c>
      <c r="DB108" s="41">
        <f t="shared" si="157"/>
        <v>0</v>
      </c>
      <c r="DC108" s="41">
        <f t="shared" si="158"/>
        <v>0</v>
      </c>
      <c r="DD108" s="7">
        <f t="shared" si="159"/>
        <v>0</v>
      </c>
      <c r="DE108" s="7">
        <f t="shared" si="160"/>
        <v>0</v>
      </c>
      <c r="DF108" s="7">
        <f t="shared" si="161"/>
        <v>0</v>
      </c>
      <c r="DJ108" s="7">
        <f t="shared" si="162"/>
        <v>0</v>
      </c>
      <c r="DK108" s="7">
        <f t="shared" si="163"/>
        <v>0</v>
      </c>
    </row>
    <row r="109" spans="1:115" ht="26.25" customHeight="1" x14ac:dyDescent="0.25">
      <c r="A109" s="9">
        <v>91</v>
      </c>
      <c r="B109" s="24" t="str">
        <f t="shared" si="95"/>
        <v/>
      </c>
      <c r="C109" s="23"/>
      <c r="D109" s="51"/>
      <c r="E109" s="24"/>
      <c r="F109" s="24"/>
      <c r="G109" s="24"/>
      <c r="H109" s="24"/>
      <c r="I109" s="25"/>
      <c r="J109" s="24"/>
      <c r="K109" s="26"/>
      <c r="L109" s="29"/>
      <c r="M109" s="27"/>
      <c r="N109" s="28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30"/>
      <c r="Z109" s="29"/>
      <c r="AA109" s="29" t="str">
        <f t="shared" si="96"/>
        <v/>
      </c>
      <c r="AB109" s="7">
        <f t="shared" si="97"/>
        <v>0</v>
      </c>
      <c r="AC109" s="7">
        <f t="shared" si="98"/>
        <v>0</v>
      </c>
      <c r="AD109" s="7">
        <f t="shared" si="99"/>
        <v>0</v>
      </c>
      <c r="AE109" s="7">
        <f t="shared" si="100"/>
        <v>0</v>
      </c>
      <c r="AF109" s="11" t="str">
        <f t="shared" si="164"/>
        <v/>
      </c>
      <c r="AG109" s="13">
        <f t="shared" si="101"/>
        <v>0</v>
      </c>
      <c r="AH109" s="7" t="str">
        <f t="shared" si="102"/>
        <v/>
      </c>
      <c r="AI109" s="11" t="str">
        <f t="shared" si="165"/>
        <v/>
      </c>
      <c r="AJ109" s="11" t="str">
        <f t="array" ref="AJ109">IF(OR(AI109=$AI$19:AI108),"",AI109)</f>
        <v/>
      </c>
      <c r="AK109" s="11" t="str">
        <f t="shared" si="103"/>
        <v/>
      </c>
      <c r="AL109" t="str">
        <f t="array" ref="AL109">IF(OR(AK109=$AK$19:AK108),"",AK109)</f>
        <v/>
      </c>
      <c r="AM109" s="13">
        <f t="shared" si="104"/>
        <v>0</v>
      </c>
      <c r="AN109" s="13">
        <f t="shared" si="105"/>
        <v>0</v>
      </c>
      <c r="AO109" s="13">
        <f t="shared" si="106"/>
        <v>0</v>
      </c>
      <c r="AP109" s="13">
        <f t="shared" si="107"/>
        <v>0</v>
      </c>
      <c r="AQ109" s="13">
        <f t="shared" si="108"/>
        <v>0</v>
      </c>
      <c r="AR109" s="13">
        <f t="shared" si="109"/>
        <v>0</v>
      </c>
      <c r="AS109" s="13">
        <f t="shared" si="110"/>
        <v>0</v>
      </c>
      <c r="AT109" s="13">
        <f t="shared" si="111"/>
        <v>0</v>
      </c>
      <c r="AU109" s="13">
        <f t="shared" si="112"/>
        <v>0</v>
      </c>
      <c r="AV109" s="13">
        <f t="shared" si="113"/>
        <v>0</v>
      </c>
      <c r="AX109" s="13">
        <f t="shared" si="114"/>
        <v>0</v>
      </c>
      <c r="AY109" s="13">
        <f t="shared" si="115"/>
        <v>0</v>
      </c>
      <c r="AZ109" s="13">
        <f t="shared" si="116"/>
        <v>0</v>
      </c>
      <c r="BA109" s="13">
        <f t="shared" si="117"/>
        <v>0</v>
      </c>
      <c r="BB109" s="13">
        <f t="shared" si="118"/>
        <v>0</v>
      </c>
      <c r="BC109" s="13">
        <f t="shared" si="119"/>
        <v>0</v>
      </c>
      <c r="BD109" s="13">
        <f t="shared" si="120"/>
        <v>0</v>
      </c>
      <c r="BE109" s="13">
        <f t="shared" si="121"/>
        <v>0</v>
      </c>
      <c r="BF109" s="13">
        <f t="shared" si="122"/>
        <v>0</v>
      </c>
      <c r="BG109" s="13">
        <f t="shared" si="123"/>
        <v>0</v>
      </c>
      <c r="BH109" s="13">
        <f t="shared" si="124"/>
        <v>0</v>
      </c>
      <c r="BI109" s="13">
        <f t="shared" si="125"/>
        <v>0</v>
      </c>
      <c r="BJ109" s="13">
        <f t="shared" si="126"/>
        <v>0</v>
      </c>
      <c r="BK109" s="13">
        <f t="shared" si="127"/>
        <v>0</v>
      </c>
      <c r="BL109" s="13">
        <f t="shared" si="128"/>
        <v>0</v>
      </c>
      <c r="BM109" s="13">
        <f t="shared" si="129"/>
        <v>0</v>
      </c>
      <c r="BN109" s="13">
        <f t="shared" si="130"/>
        <v>0</v>
      </c>
      <c r="BO109" s="13">
        <f t="shared" si="131"/>
        <v>0</v>
      </c>
      <c r="BP109" s="13">
        <f t="shared" si="132"/>
        <v>0</v>
      </c>
      <c r="BQ109" s="13">
        <f t="shared" si="133"/>
        <v>0</v>
      </c>
      <c r="BR109" s="13">
        <f t="shared" si="134"/>
        <v>0</v>
      </c>
      <c r="BS109" s="13">
        <f t="shared" si="135"/>
        <v>0</v>
      </c>
      <c r="BT109" s="31">
        <f t="shared" si="136"/>
        <v>0</v>
      </c>
      <c r="BU109" s="31">
        <f t="shared" si="137"/>
        <v>0</v>
      </c>
      <c r="BV109" s="31">
        <f t="shared" si="138"/>
        <v>0</v>
      </c>
      <c r="BW109" s="31">
        <f t="shared" si="139"/>
        <v>0</v>
      </c>
      <c r="BX109" s="31">
        <f t="shared" si="140"/>
        <v>0</v>
      </c>
      <c r="BY109" s="31">
        <f t="shared" si="141"/>
        <v>0</v>
      </c>
      <c r="BZ109" s="31">
        <f t="shared" si="142"/>
        <v>0</v>
      </c>
      <c r="CA109" s="31">
        <f t="shared" si="143"/>
        <v>0</v>
      </c>
      <c r="CB109" s="31">
        <f t="shared" si="144"/>
        <v>0</v>
      </c>
      <c r="CC109" s="31">
        <f t="shared" si="145"/>
        <v>0</v>
      </c>
      <c r="CD109" s="31">
        <f t="shared" si="146"/>
        <v>0</v>
      </c>
      <c r="CE109" s="37">
        <f t="array" ref="CE109">MIN(IF(JPRL=AI109,$AG$19:$AG$1018))</f>
        <v>0</v>
      </c>
      <c r="CF109" s="37">
        <f t="array" ref="CF109">MAX(IF(JPRL=AI109,$AG$19:$AG$1018))</f>
        <v>0</v>
      </c>
      <c r="CG109" s="36">
        <f t="shared" si="147"/>
        <v>0</v>
      </c>
      <c r="CI109" s="40">
        <f t="shared" si="148"/>
        <v>0</v>
      </c>
      <c r="CJ109" s="40">
        <f t="shared" si="85"/>
        <v>0</v>
      </c>
      <c r="CK109" s="40">
        <f t="shared" si="86"/>
        <v>0</v>
      </c>
      <c r="CL109" s="40">
        <f t="shared" si="87"/>
        <v>0</v>
      </c>
      <c r="CM109" s="40">
        <f t="shared" si="88"/>
        <v>0</v>
      </c>
      <c r="CN109" s="40">
        <f t="shared" si="89"/>
        <v>0</v>
      </c>
      <c r="CO109" s="40">
        <f t="shared" si="90"/>
        <v>0</v>
      </c>
      <c r="CP109" s="40">
        <f t="shared" si="91"/>
        <v>0</v>
      </c>
      <c r="CQ109" s="40">
        <f t="shared" si="92"/>
        <v>0</v>
      </c>
      <c r="CR109" s="40">
        <f t="shared" si="93"/>
        <v>0</v>
      </c>
      <c r="CS109" s="40">
        <f t="shared" si="94"/>
        <v>0</v>
      </c>
      <c r="CT109" s="41">
        <f t="shared" si="149"/>
        <v>0</v>
      </c>
      <c r="CU109" s="41">
        <f t="shared" si="150"/>
        <v>0</v>
      </c>
      <c r="CV109" s="41">
        <f t="shared" si="151"/>
        <v>0</v>
      </c>
      <c r="CW109" s="41">
        <f t="shared" si="152"/>
        <v>0</v>
      </c>
      <c r="CX109" s="41">
        <f t="shared" si="153"/>
        <v>0</v>
      </c>
      <c r="CY109" s="41">
        <f t="shared" si="154"/>
        <v>0</v>
      </c>
      <c r="CZ109" s="41">
        <f t="shared" si="155"/>
        <v>0</v>
      </c>
      <c r="DA109" s="41">
        <f t="shared" si="156"/>
        <v>0</v>
      </c>
      <c r="DB109" s="41">
        <f t="shared" si="157"/>
        <v>0</v>
      </c>
      <c r="DC109" s="41">
        <f t="shared" si="158"/>
        <v>0</v>
      </c>
      <c r="DD109" s="7">
        <f t="shared" si="159"/>
        <v>0</v>
      </c>
      <c r="DE109" s="7">
        <f t="shared" si="160"/>
        <v>0</v>
      </c>
      <c r="DF109" s="7">
        <f t="shared" si="161"/>
        <v>0</v>
      </c>
      <c r="DJ109" s="7">
        <f t="shared" si="162"/>
        <v>0</v>
      </c>
      <c r="DK109" s="7">
        <f t="shared" si="163"/>
        <v>0</v>
      </c>
    </row>
    <row r="110" spans="1:115" ht="26.25" customHeight="1" x14ac:dyDescent="0.25">
      <c r="A110" s="9">
        <v>92</v>
      </c>
      <c r="B110" s="24" t="str">
        <f t="shared" si="95"/>
        <v/>
      </c>
      <c r="C110" s="23"/>
      <c r="D110" s="51"/>
      <c r="E110" s="24"/>
      <c r="F110" s="24"/>
      <c r="G110" s="24"/>
      <c r="H110" s="24"/>
      <c r="I110" s="25"/>
      <c r="J110" s="24"/>
      <c r="K110" s="26"/>
      <c r="L110" s="29"/>
      <c r="M110" s="27"/>
      <c r="N110" s="28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30"/>
      <c r="Z110" s="29"/>
      <c r="AA110" s="29" t="str">
        <f t="shared" si="96"/>
        <v/>
      </c>
      <c r="AB110" s="7">
        <f t="shared" si="97"/>
        <v>0</v>
      </c>
      <c r="AC110" s="7">
        <f t="shared" si="98"/>
        <v>0</v>
      </c>
      <c r="AD110" s="7">
        <f t="shared" si="99"/>
        <v>0</v>
      </c>
      <c r="AE110" s="7">
        <f t="shared" si="100"/>
        <v>0</v>
      </c>
      <c r="AF110" s="11" t="str">
        <f t="shared" si="164"/>
        <v/>
      </c>
      <c r="AG110" s="13">
        <f t="shared" si="101"/>
        <v>0</v>
      </c>
      <c r="AH110" s="7" t="str">
        <f t="shared" si="102"/>
        <v/>
      </c>
      <c r="AI110" s="11" t="str">
        <f t="shared" si="165"/>
        <v/>
      </c>
      <c r="AJ110" s="11" t="str">
        <f t="array" ref="AJ110">IF(OR(AI110=$AI$19:AI109),"",AI110)</f>
        <v/>
      </c>
      <c r="AK110" s="11" t="str">
        <f t="shared" si="103"/>
        <v/>
      </c>
      <c r="AL110" t="str">
        <f t="array" ref="AL110">IF(OR(AK110=$AK$19:AK109),"",AK110)</f>
        <v/>
      </c>
      <c r="AM110" s="13">
        <f t="shared" si="104"/>
        <v>0</v>
      </c>
      <c r="AN110" s="13">
        <f t="shared" si="105"/>
        <v>0</v>
      </c>
      <c r="AO110" s="13">
        <f t="shared" si="106"/>
        <v>0</v>
      </c>
      <c r="AP110" s="13">
        <f t="shared" si="107"/>
        <v>0</v>
      </c>
      <c r="AQ110" s="13">
        <f t="shared" si="108"/>
        <v>0</v>
      </c>
      <c r="AR110" s="13">
        <f t="shared" si="109"/>
        <v>0</v>
      </c>
      <c r="AS110" s="13">
        <f t="shared" si="110"/>
        <v>0</v>
      </c>
      <c r="AT110" s="13">
        <f t="shared" si="111"/>
        <v>0</v>
      </c>
      <c r="AU110" s="13">
        <f t="shared" si="112"/>
        <v>0</v>
      </c>
      <c r="AV110" s="13">
        <f t="shared" si="113"/>
        <v>0</v>
      </c>
      <c r="AX110" s="13">
        <f t="shared" si="114"/>
        <v>0</v>
      </c>
      <c r="AY110" s="13">
        <f t="shared" si="115"/>
        <v>0</v>
      </c>
      <c r="AZ110" s="13">
        <f t="shared" si="116"/>
        <v>0</v>
      </c>
      <c r="BA110" s="13">
        <f t="shared" si="117"/>
        <v>0</v>
      </c>
      <c r="BB110" s="13">
        <f t="shared" si="118"/>
        <v>0</v>
      </c>
      <c r="BC110" s="13">
        <f t="shared" si="119"/>
        <v>0</v>
      </c>
      <c r="BD110" s="13">
        <f t="shared" si="120"/>
        <v>0</v>
      </c>
      <c r="BE110" s="13">
        <f t="shared" si="121"/>
        <v>0</v>
      </c>
      <c r="BF110" s="13">
        <f t="shared" si="122"/>
        <v>0</v>
      </c>
      <c r="BG110" s="13">
        <f t="shared" si="123"/>
        <v>0</v>
      </c>
      <c r="BH110" s="13">
        <f t="shared" si="124"/>
        <v>0</v>
      </c>
      <c r="BI110" s="13">
        <f t="shared" si="125"/>
        <v>0</v>
      </c>
      <c r="BJ110" s="13">
        <f t="shared" si="126"/>
        <v>0</v>
      </c>
      <c r="BK110" s="13">
        <f t="shared" si="127"/>
        <v>0</v>
      </c>
      <c r="BL110" s="13">
        <f t="shared" si="128"/>
        <v>0</v>
      </c>
      <c r="BM110" s="13">
        <f t="shared" si="129"/>
        <v>0</v>
      </c>
      <c r="BN110" s="13">
        <f t="shared" si="130"/>
        <v>0</v>
      </c>
      <c r="BO110" s="13">
        <f t="shared" si="131"/>
        <v>0</v>
      </c>
      <c r="BP110" s="13">
        <f t="shared" si="132"/>
        <v>0</v>
      </c>
      <c r="BQ110" s="13">
        <f t="shared" si="133"/>
        <v>0</v>
      </c>
      <c r="BR110" s="13">
        <f t="shared" si="134"/>
        <v>0</v>
      </c>
      <c r="BS110" s="13">
        <f t="shared" si="135"/>
        <v>0</v>
      </c>
      <c r="BT110" s="31">
        <f t="shared" si="136"/>
        <v>0</v>
      </c>
      <c r="BU110" s="31">
        <f t="shared" si="137"/>
        <v>0</v>
      </c>
      <c r="BV110" s="31">
        <f t="shared" si="138"/>
        <v>0</v>
      </c>
      <c r="BW110" s="31">
        <f t="shared" si="139"/>
        <v>0</v>
      </c>
      <c r="BX110" s="31">
        <f t="shared" si="140"/>
        <v>0</v>
      </c>
      <c r="BY110" s="31">
        <f t="shared" si="141"/>
        <v>0</v>
      </c>
      <c r="BZ110" s="31">
        <f t="shared" si="142"/>
        <v>0</v>
      </c>
      <c r="CA110" s="31">
        <f t="shared" si="143"/>
        <v>0</v>
      </c>
      <c r="CB110" s="31">
        <f t="shared" si="144"/>
        <v>0</v>
      </c>
      <c r="CC110" s="31">
        <f t="shared" si="145"/>
        <v>0</v>
      </c>
      <c r="CD110" s="31">
        <f t="shared" si="146"/>
        <v>0</v>
      </c>
      <c r="CE110" s="37">
        <f t="array" ref="CE110">MIN(IF(JPRL=AI110,$AG$19:$AG$1018))</f>
        <v>0</v>
      </c>
      <c r="CF110" s="37">
        <f t="array" ref="CF110">MAX(IF(JPRL=AI110,$AG$19:$AG$1018))</f>
        <v>0</v>
      </c>
      <c r="CG110" s="36">
        <f t="shared" si="147"/>
        <v>0</v>
      </c>
      <c r="CI110" s="40">
        <f t="shared" si="148"/>
        <v>0</v>
      </c>
      <c r="CJ110" s="40">
        <f t="shared" si="85"/>
        <v>0</v>
      </c>
      <c r="CK110" s="40">
        <f t="shared" si="86"/>
        <v>0</v>
      </c>
      <c r="CL110" s="40">
        <f t="shared" si="87"/>
        <v>0</v>
      </c>
      <c r="CM110" s="40">
        <f t="shared" si="88"/>
        <v>0</v>
      </c>
      <c r="CN110" s="40">
        <f t="shared" si="89"/>
        <v>0</v>
      </c>
      <c r="CO110" s="40">
        <f t="shared" si="90"/>
        <v>0</v>
      </c>
      <c r="CP110" s="40">
        <f t="shared" si="91"/>
        <v>0</v>
      </c>
      <c r="CQ110" s="40">
        <f t="shared" si="92"/>
        <v>0</v>
      </c>
      <c r="CR110" s="40">
        <f t="shared" si="93"/>
        <v>0</v>
      </c>
      <c r="CS110" s="40">
        <f t="shared" si="94"/>
        <v>0</v>
      </c>
      <c r="CT110" s="41">
        <f t="shared" si="149"/>
        <v>0</v>
      </c>
      <c r="CU110" s="41">
        <f t="shared" si="150"/>
        <v>0</v>
      </c>
      <c r="CV110" s="41">
        <f t="shared" si="151"/>
        <v>0</v>
      </c>
      <c r="CW110" s="41">
        <f t="shared" si="152"/>
        <v>0</v>
      </c>
      <c r="CX110" s="41">
        <f t="shared" si="153"/>
        <v>0</v>
      </c>
      <c r="CY110" s="41">
        <f t="shared" si="154"/>
        <v>0</v>
      </c>
      <c r="CZ110" s="41">
        <f t="shared" si="155"/>
        <v>0</v>
      </c>
      <c r="DA110" s="41">
        <f t="shared" si="156"/>
        <v>0</v>
      </c>
      <c r="DB110" s="41">
        <f t="shared" si="157"/>
        <v>0</v>
      </c>
      <c r="DC110" s="41">
        <f t="shared" si="158"/>
        <v>0</v>
      </c>
      <c r="DD110" s="7">
        <f t="shared" si="159"/>
        <v>0</v>
      </c>
      <c r="DE110" s="7">
        <f t="shared" si="160"/>
        <v>0</v>
      </c>
      <c r="DF110" s="7">
        <f t="shared" si="161"/>
        <v>0</v>
      </c>
      <c r="DJ110" s="7">
        <f t="shared" si="162"/>
        <v>0</v>
      </c>
      <c r="DK110" s="7">
        <f t="shared" si="163"/>
        <v>0</v>
      </c>
    </row>
    <row r="111" spans="1:115" ht="26.25" customHeight="1" x14ac:dyDescent="0.25">
      <c r="A111" s="9">
        <v>93</v>
      </c>
      <c r="B111" s="24" t="str">
        <f t="shared" si="95"/>
        <v/>
      </c>
      <c r="C111" s="23"/>
      <c r="D111" s="51"/>
      <c r="E111" s="24"/>
      <c r="F111" s="24"/>
      <c r="G111" s="24"/>
      <c r="H111" s="24"/>
      <c r="I111" s="25"/>
      <c r="J111" s="24"/>
      <c r="K111" s="26"/>
      <c r="L111" s="29"/>
      <c r="M111" s="27"/>
      <c r="N111" s="28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30"/>
      <c r="Z111" s="29"/>
      <c r="AA111" s="29" t="str">
        <f t="shared" si="96"/>
        <v/>
      </c>
      <c r="AB111" s="7">
        <f t="shared" si="97"/>
        <v>0</v>
      </c>
      <c r="AC111" s="7">
        <f t="shared" si="98"/>
        <v>0</v>
      </c>
      <c r="AD111" s="7">
        <f t="shared" si="99"/>
        <v>0</v>
      </c>
      <c r="AE111" s="7">
        <f t="shared" si="100"/>
        <v>0</v>
      </c>
      <c r="AF111" s="11" t="str">
        <f t="shared" si="164"/>
        <v/>
      </c>
      <c r="AG111" s="13">
        <f t="shared" si="101"/>
        <v>0</v>
      </c>
      <c r="AH111" s="7" t="str">
        <f t="shared" si="102"/>
        <v/>
      </c>
      <c r="AI111" s="11" t="str">
        <f t="shared" si="165"/>
        <v/>
      </c>
      <c r="AJ111" s="11" t="str">
        <f t="array" ref="AJ111">IF(OR(AI111=$AI$19:AI110),"",AI111)</f>
        <v/>
      </c>
      <c r="AK111" s="11" t="str">
        <f t="shared" si="103"/>
        <v/>
      </c>
      <c r="AL111" t="str">
        <f t="array" ref="AL111">IF(OR(AK111=$AK$19:AK110),"",AK111)</f>
        <v/>
      </c>
      <c r="AM111" s="13">
        <f t="shared" si="104"/>
        <v>0</v>
      </c>
      <c r="AN111" s="13">
        <f t="shared" si="105"/>
        <v>0</v>
      </c>
      <c r="AO111" s="13">
        <f t="shared" si="106"/>
        <v>0</v>
      </c>
      <c r="AP111" s="13">
        <f t="shared" si="107"/>
        <v>0</v>
      </c>
      <c r="AQ111" s="13">
        <f t="shared" si="108"/>
        <v>0</v>
      </c>
      <c r="AR111" s="13">
        <f t="shared" si="109"/>
        <v>0</v>
      </c>
      <c r="AS111" s="13">
        <f t="shared" si="110"/>
        <v>0</v>
      </c>
      <c r="AT111" s="13">
        <f t="shared" si="111"/>
        <v>0</v>
      </c>
      <c r="AU111" s="13">
        <f t="shared" si="112"/>
        <v>0</v>
      </c>
      <c r="AV111" s="13">
        <f t="shared" si="113"/>
        <v>0</v>
      </c>
      <c r="AX111" s="13">
        <f t="shared" si="114"/>
        <v>0</v>
      </c>
      <c r="AY111" s="13">
        <f t="shared" si="115"/>
        <v>0</v>
      </c>
      <c r="AZ111" s="13">
        <f t="shared" si="116"/>
        <v>0</v>
      </c>
      <c r="BA111" s="13">
        <f t="shared" si="117"/>
        <v>0</v>
      </c>
      <c r="BB111" s="13">
        <f t="shared" si="118"/>
        <v>0</v>
      </c>
      <c r="BC111" s="13">
        <f t="shared" si="119"/>
        <v>0</v>
      </c>
      <c r="BD111" s="13">
        <f t="shared" si="120"/>
        <v>0</v>
      </c>
      <c r="BE111" s="13">
        <f t="shared" si="121"/>
        <v>0</v>
      </c>
      <c r="BF111" s="13">
        <f t="shared" si="122"/>
        <v>0</v>
      </c>
      <c r="BG111" s="13">
        <f t="shared" si="123"/>
        <v>0</v>
      </c>
      <c r="BH111" s="13">
        <f t="shared" si="124"/>
        <v>0</v>
      </c>
      <c r="BI111" s="13">
        <f t="shared" si="125"/>
        <v>0</v>
      </c>
      <c r="BJ111" s="13">
        <f t="shared" si="126"/>
        <v>0</v>
      </c>
      <c r="BK111" s="13">
        <f t="shared" si="127"/>
        <v>0</v>
      </c>
      <c r="BL111" s="13">
        <f t="shared" si="128"/>
        <v>0</v>
      </c>
      <c r="BM111" s="13">
        <f t="shared" si="129"/>
        <v>0</v>
      </c>
      <c r="BN111" s="13">
        <f t="shared" si="130"/>
        <v>0</v>
      </c>
      <c r="BO111" s="13">
        <f t="shared" si="131"/>
        <v>0</v>
      </c>
      <c r="BP111" s="13">
        <f t="shared" si="132"/>
        <v>0</v>
      </c>
      <c r="BQ111" s="13">
        <f t="shared" si="133"/>
        <v>0</v>
      </c>
      <c r="BR111" s="13">
        <f t="shared" si="134"/>
        <v>0</v>
      </c>
      <c r="BS111" s="13">
        <f t="shared" si="135"/>
        <v>0</v>
      </c>
      <c r="BT111" s="31">
        <f t="shared" si="136"/>
        <v>0</v>
      </c>
      <c r="BU111" s="31">
        <f t="shared" si="137"/>
        <v>0</v>
      </c>
      <c r="BV111" s="31">
        <f t="shared" si="138"/>
        <v>0</v>
      </c>
      <c r="BW111" s="31">
        <f t="shared" si="139"/>
        <v>0</v>
      </c>
      <c r="BX111" s="31">
        <f t="shared" si="140"/>
        <v>0</v>
      </c>
      <c r="BY111" s="31">
        <f t="shared" si="141"/>
        <v>0</v>
      </c>
      <c r="BZ111" s="31">
        <f t="shared" si="142"/>
        <v>0</v>
      </c>
      <c r="CA111" s="31">
        <f t="shared" si="143"/>
        <v>0</v>
      </c>
      <c r="CB111" s="31">
        <f t="shared" si="144"/>
        <v>0</v>
      </c>
      <c r="CC111" s="31">
        <f t="shared" si="145"/>
        <v>0</v>
      </c>
      <c r="CD111" s="31">
        <f t="shared" si="146"/>
        <v>0</v>
      </c>
      <c r="CE111" s="37">
        <f t="array" ref="CE111">MIN(IF(JPRL=AI111,$AG$19:$AG$1018))</f>
        <v>0</v>
      </c>
      <c r="CF111" s="37">
        <f t="array" ref="CF111">MAX(IF(JPRL=AI111,$AG$19:$AG$1018))</f>
        <v>0</v>
      </c>
      <c r="CG111" s="36">
        <f t="shared" si="147"/>
        <v>0</v>
      </c>
      <c r="CI111" s="40">
        <f t="shared" si="148"/>
        <v>0</v>
      </c>
      <c r="CJ111" s="40">
        <f t="shared" si="85"/>
        <v>0</v>
      </c>
      <c r="CK111" s="40">
        <f t="shared" si="86"/>
        <v>0</v>
      </c>
      <c r="CL111" s="40">
        <f t="shared" si="87"/>
        <v>0</v>
      </c>
      <c r="CM111" s="40">
        <f t="shared" si="88"/>
        <v>0</v>
      </c>
      <c r="CN111" s="40">
        <f t="shared" si="89"/>
        <v>0</v>
      </c>
      <c r="CO111" s="40">
        <f t="shared" si="90"/>
        <v>0</v>
      </c>
      <c r="CP111" s="40">
        <f t="shared" si="91"/>
        <v>0</v>
      </c>
      <c r="CQ111" s="40">
        <f t="shared" si="92"/>
        <v>0</v>
      </c>
      <c r="CR111" s="40">
        <f t="shared" si="93"/>
        <v>0</v>
      </c>
      <c r="CS111" s="40">
        <f t="shared" si="94"/>
        <v>0</v>
      </c>
      <c r="CT111" s="41">
        <f t="shared" si="149"/>
        <v>0</v>
      </c>
      <c r="CU111" s="41">
        <f t="shared" si="150"/>
        <v>0</v>
      </c>
      <c r="CV111" s="41">
        <f t="shared" si="151"/>
        <v>0</v>
      </c>
      <c r="CW111" s="41">
        <f t="shared" si="152"/>
        <v>0</v>
      </c>
      <c r="CX111" s="41">
        <f t="shared" si="153"/>
        <v>0</v>
      </c>
      <c r="CY111" s="41">
        <f t="shared" si="154"/>
        <v>0</v>
      </c>
      <c r="CZ111" s="41">
        <f t="shared" si="155"/>
        <v>0</v>
      </c>
      <c r="DA111" s="41">
        <f t="shared" si="156"/>
        <v>0</v>
      </c>
      <c r="DB111" s="41">
        <f t="shared" si="157"/>
        <v>0</v>
      </c>
      <c r="DC111" s="41">
        <f t="shared" si="158"/>
        <v>0</v>
      </c>
      <c r="DD111" s="7">
        <f t="shared" si="159"/>
        <v>0</v>
      </c>
      <c r="DE111" s="7">
        <f t="shared" si="160"/>
        <v>0</v>
      </c>
      <c r="DF111" s="7">
        <f t="shared" si="161"/>
        <v>0</v>
      </c>
      <c r="DJ111" s="7">
        <f t="shared" si="162"/>
        <v>0</v>
      </c>
      <c r="DK111" s="7">
        <f t="shared" si="163"/>
        <v>0</v>
      </c>
    </row>
    <row r="112" spans="1:115" ht="26.25" customHeight="1" x14ac:dyDescent="0.25">
      <c r="A112" s="9">
        <v>94</v>
      </c>
      <c r="B112" s="24" t="str">
        <f t="shared" si="95"/>
        <v/>
      </c>
      <c r="C112" s="23"/>
      <c r="D112" s="51"/>
      <c r="E112" s="24"/>
      <c r="F112" s="24"/>
      <c r="G112" s="24"/>
      <c r="H112" s="24"/>
      <c r="I112" s="25"/>
      <c r="J112" s="24"/>
      <c r="K112" s="26"/>
      <c r="L112" s="29"/>
      <c r="M112" s="27"/>
      <c r="N112" s="28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30"/>
      <c r="Z112" s="29"/>
      <c r="AA112" s="29" t="str">
        <f t="shared" si="96"/>
        <v/>
      </c>
      <c r="AB112" s="7">
        <f t="shared" si="97"/>
        <v>0</v>
      </c>
      <c r="AC112" s="7">
        <f t="shared" si="98"/>
        <v>0</v>
      </c>
      <c r="AD112" s="7">
        <f t="shared" si="99"/>
        <v>0</v>
      </c>
      <c r="AE112" s="7">
        <f t="shared" si="100"/>
        <v>0</v>
      </c>
      <c r="AF112" s="11" t="str">
        <f t="shared" si="164"/>
        <v/>
      </c>
      <c r="AG112" s="13">
        <f t="shared" si="101"/>
        <v>0</v>
      </c>
      <c r="AH112" s="7" t="str">
        <f t="shared" si="102"/>
        <v/>
      </c>
      <c r="AI112" s="11" t="str">
        <f t="shared" si="165"/>
        <v/>
      </c>
      <c r="AJ112" s="11" t="str">
        <f t="array" ref="AJ112">IF(OR(AI112=$AI$19:AI111),"",AI112)</f>
        <v/>
      </c>
      <c r="AK112" s="11" t="str">
        <f t="shared" si="103"/>
        <v/>
      </c>
      <c r="AL112" t="str">
        <f t="array" ref="AL112">IF(OR(AK112=$AK$19:AK111),"",AK112)</f>
        <v/>
      </c>
      <c r="AM112" s="13">
        <f t="shared" si="104"/>
        <v>0</v>
      </c>
      <c r="AN112" s="13">
        <f t="shared" si="105"/>
        <v>0</v>
      </c>
      <c r="AO112" s="13">
        <f t="shared" si="106"/>
        <v>0</v>
      </c>
      <c r="AP112" s="13">
        <f t="shared" si="107"/>
        <v>0</v>
      </c>
      <c r="AQ112" s="13">
        <f t="shared" si="108"/>
        <v>0</v>
      </c>
      <c r="AR112" s="13">
        <f t="shared" si="109"/>
        <v>0</v>
      </c>
      <c r="AS112" s="13">
        <f t="shared" si="110"/>
        <v>0</v>
      </c>
      <c r="AT112" s="13">
        <f t="shared" si="111"/>
        <v>0</v>
      </c>
      <c r="AU112" s="13">
        <f t="shared" si="112"/>
        <v>0</v>
      </c>
      <c r="AV112" s="13">
        <f t="shared" si="113"/>
        <v>0</v>
      </c>
      <c r="AX112" s="13">
        <f t="shared" si="114"/>
        <v>0</v>
      </c>
      <c r="AY112" s="13">
        <f t="shared" si="115"/>
        <v>0</v>
      </c>
      <c r="AZ112" s="13">
        <f t="shared" si="116"/>
        <v>0</v>
      </c>
      <c r="BA112" s="13">
        <f t="shared" si="117"/>
        <v>0</v>
      </c>
      <c r="BB112" s="13">
        <f t="shared" si="118"/>
        <v>0</v>
      </c>
      <c r="BC112" s="13">
        <f t="shared" si="119"/>
        <v>0</v>
      </c>
      <c r="BD112" s="13">
        <f t="shared" si="120"/>
        <v>0</v>
      </c>
      <c r="BE112" s="13">
        <f t="shared" si="121"/>
        <v>0</v>
      </c>
      <c r="BF112" s="13">
        <f t="shared" si="122"/>
        <v>0</v>
      </c>
      <c r="BG112" s="13">
        <f t="shared" si="123"/>
        <v>0</v>
      </c>
      <c r="BH112" s="13">
        <f t="shared" si="124"/>
        <v>0</v>
      </c>
      <c r="BI112" s="13">
        <f t="shared" si="125"/>
        <v>0</v>
      </c>
      <c r="BJ112" s="13">
        <f t="shared" si="126"/>
        <v>0</v>
      </c>
      <c r="BK112" s="13">
        <f t="shared" si="127"/>
        <v>0</v>
      </c>
      <c r="BL112" s="13">
        <f t="shared" si="128"/>
        <v>0</v>
      </c>
      <c r="BM112" s="13">
        <f t="shared" si="129"/>
        <v>0</v>
      </c>
      <c r="BN112" s="13">
        <f t="shared" si="130"/>
        <v>0</v>
      </c>
      <c r="BO112" s="13">
        <f t="shared" si="131"/>
        <v>0</v>
      </c>
      <c r="BP112" s="13">
        <f t="shared" si="132"/>
        <v>0</v>
      </c>
      <c r="BQ112" s="13">
        <f t="shared" si="133"/>
        <v>0</v>
      </c>
      <c r="BR112" s="13">
        <f t="shared" si="134"/>
        <v>0</v>
      </c>
      <c r="BS112" s="13">
        <f t="shared" si="135"/>
        <v>0</v>
      </c>
      <c r="BT112" s="31">
        <f t="shared" si="136"/>
        <v>0</v>
      </c>
      <c r="BU112" s="31">
        <f t="shared" si="137"/>
        <v>0</v>
      </c>
      <c r="BV112" s="31">
        <f t="shared" si="138"/>
        <v>0</v>
      </c>
      <c r="BW112" s="31">
        <f t="shared" si="139"/>
        <v>0</v>
      </c>
      <c r="BX112" s="31">
        <f t="shared" si="140"/>
        <v>0</v>
      </c>
      <c r="BY112" s="31">
        <f t="shared" si="141"/>
        <v>0</v>
      </c>
      <c r="BZ112" s="31">
        <f t="shared" si="142"/>
        <v>0</v>
      </c>
      <c r="CA112" s="31">
        <f t="shared" si="143"/>
        <v>0</v>
      </c>
      <c r="CB112" s="31">
        <f t="shared" si="144"/>
        <v>0</v>
      </c>
      <c r="CC112" s="31">
        <f t="shared" si="145"/>
        <v>0</v>
      </c>
      <c r="CD112" s="31">
        <f t="shared" si="146"/>
        <v>0</v>
      </c>
      <c r="CE112" s="37">
        <f t="array" ref="CE112">MIN(IF(JPRL=AI112,$AG$19:$AG$1018))</f>
        <v>0</v>
      </c>
      <c r="CF112" s="37">
        <f t="array" ref="CF112">MAX(IF(JPRL=AI112,$AG$19:$AG$1018))</f>
        <v>0</v>
      </c>
      <c r="CG112" s="36">
        <f t="shared" si="147"/>
        <v>0</v>
      </c>
      <c r="CI112" s="40">
        <f t="shared" si="148"/>
        <v>0</v>
      </c>
      <c r="CJ112" s="40">
        <f t="shared" si="85"/>
        <v>0</v>
      </c>
      <c r="CK112" s="40">
        <f t="shared" si="86"/>
        <v>0</v>
      </c>
      <c r="CL112" s="40">
        <f t="shared" si="87"/>
        <v>0</v>
      </c>
      <c r="CM112" s="40">
        <f t="shared" si="88"/>
        <v>0</v>
      </c>
      <c r="CN112" s="40">
        <f t="shared" si="89"/>
        <v>0</v>
      </c>
      <c r="CO112" s="40">
        <f t="shared" si="90"/>
        <v>0</v>
      </c>
      <c r="CP112" s="40">
        <f t="shared" si="91"/>
        <v>0</v>
      </c>
      <c r="CQ112" s="40">
        <f t="shared" si="92"/>
        <v>0</v>
      </c>
      <c r="CR112" s="40">
        <f t="shared" si="93"/>
        <v>0</v>
      </c>
      <c r="CS112" s="40">
        <f t="shared" si="94"/>
        <v>0</v>
      </c>
      <c r="CT112" s="41">
        <f t="shared" si="149"/>
        <v>0</v>
      </c>
      <c r="CU112" s="41">
        <f t="shared" si="150"/>
        <v>0</v>
      </c>
      <c r="CV112" s="41">
        <f t="shared" si="151"/>
        <v>0</v>
      </c>
      <c r="CW112" s="41">
        <f t="shared" si="152"/>
        <v>0</v>
      </c>
      <c r="CX112" s="41">
        <f t="shared" si="153"/>
        <v>0</v>
      </c>
      <c r="CY112" s="41">
        <f t="shared" si="154"/>
        <v>0</v>
      </c>
      <c r="CZ112" s="41">
        <f t="shared" si="155"/>
        <v>0</v>
      </c>
      <c r="DA112" s="41">
        <f t="shared" si="156"/>
        <v>0</v>
      </c>
      <c r="DB112" s="41">
        <f t="shared" si="157"/>
        <v>0</v>
      </c>
      <c r="DC112" s="41">
        <f t="shared" si="158"/>
        <v>0</v>
      </c>
      <c r="DD112" s="7">
        <f t="shared" si="159"/>
        <v>0</v>
      </c>
      <c r="DE112" s="7">
        <f t="shared" si="160"/>
        <v>0</v>
      </c>
      <c r="DF112" s="7">
        <f t="shared" si="161"/>
        <v>0</v>
      </c>
      <c r="DJ112" s="7">
        <f t="shared" si="162"/>
        <v>0</v>
      </c>
      <c r="DK112" s="7">
        <f t="shared" si="163"/>
        <v>0</v>
      </c>
    </row>
    <row r="113" spans="1:115" ht="26.25" customHeight="1" x14ac:dyDescent="0.25">
      <c r="A113" s="9">
        <v>95</v>
      </c>
      <c r="B113" s="24" t="str">
        <f t="shared" si="95"/>
        <v/>
      </c>
      <c r="C113" s="23"/>
      <c r="D113" s="51"/>
      <c r="E113" s="24"/>
      <c r="F113" s="24"/>
      <c r="G113" s="24"/>
      <c r="H113" s="24"/>
      <c r="I113" s="25"/>
      <c r="J113" s="24"/>
      <c r="K113" s="26"/>
      <c r="L113" s="29"/>
      <c r="M113" s="27"/>
      <c r="N113" s="28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30"/>
      <c r="Z113" s="29"/>
      <c r="AA113" s="29" t="str">
        <f t="shared" si="96"/>
        <v/>
      </c>
      <c r="AB113" s="7">
        <f t="shared" si="97"/>
        <v>0</v>
      </c>
      <c r="AC113" s="7">
        <f t="shared" si="98"/>
        <v>0</v>
      </c>
      <c r="AD113" s="7">
        <f t="shared" si="99"/>
        <v>0</v>
      </c>
      <c r="AE113" s="7">
        <f t="shared" si="100"/>
        <v>0</v>
      </c>
      <c r="AF113" s="11" t="str">
        <f t="shared" si="164"/>
        <v/>
      </c>
      <c r="AG113" s="13">
        <f t="shared" si="101"/>
        <v>0</v>
      </c>
      <c r="AH113" s="7" t="str">
        <f t="shared" si="102"/>
        <v/>
      </c>
      <c r="AI113" s="11" t="str">
        <f t="shared" si="165"/>
        <v/>
      </c>
      <c r="AJ113" s="11" t="str">
        <f t="array" ref="AJ113">IF(OR(AI113=$AI$19:AI112),"",AI113)</f>
        <v/>
      </c>
      <c r="AK113" s="11" t="str">
        <f t="shared" si="103"/>
        <v/>
      </c>
      <c r="AL113" t="str">
        <f t="array" ref="AL113">IF(OR(AK113=$AK$19:AK112),"",AK113)</f>
        <v/>
      </c>
      <c r="AM113" s="13">
        <f t="shared" si="104"/>
        <v>0</v>
      </c>
      <c r="AN113" s="13">
        <f t="shared" si="105"/>
        <v>0</v>
      </c>
      <c r="AO113" s="13">
        <f t="shared" si="106"/>
        <v>0</v>
      </c>
      <c r="AP113" s="13">
        <f t="shared" si="107"/>
        <v>0</v>
      </c>
      <c r="AQ113" s="13">
        <f t="shared" si="108"/>
        <v>0</v>
      </c>
      <c r="AR113" s="13">
        <f t="shared" si="109"/>
        <v>0</v>
      </c>
      <c r="AS113" s="13">
        <f t="shared" si="110"/>
        <v>0</v>
      </c>
      <c r="AT113" s="13">
        <f t="shared" si="111"/>
        <v>0</v>
      </c>
      <c r="AU113" s="13">
        <f t="shared" si="112"/>
        <v>0</v>
      </c>
      <c r="AV113" s="13">
        <f t="shared" si="113"/>
        <v>0</v>
      </c>
      <c r="AX113" s="13">
        <f t="shared" si="114"/>
        <v>0</v>
      </c>
      <c r="AY113" s="13">
        <f t="shared" si="115"/>
        <v>0</v>
      </c>
      <c r="AZ113" s="13">
        <f t="shared" si="116"/>
        <v>0</v>
      </c>
      <c r="BA113" s="13">
        <f t="shared" si="117"/>
        <v>0</v>
      </c>
      <c r="BB113" s="13">
        <f t="shared" si="118"/>
        <v>0</v>
      </c>
      <c r="BC113" s="13">
        <f t="shared" si="119"/>
        <v>0</v>
      </c>
      <c r="BD113" s="13">
        <f t="shared" si="120"/>
        <v>0</v>
      </c>
      <c r="BE113" s="13">
        <f t="shared" si="121"/>
        <v>0</v>
      </c>
      <c r="BF113" s="13">
        <f t="shared" si="122"/>
        <v>0</v>
      </c>
      <c r="BG113" s="13">
        <f t="shared" si="123"/>
        <v>0</v>
      </c>
      <c r="BH113" s="13">
        <f t="shared" si="124"/>
        <v>0</v>
      </c>
      <c r="BI113" s="13">
        <f t="shared" si="125"/>
        <v>0</v>
      </c>
      <c r="BJ113" s="13">
        <f t="shared" si="126"/>
        <v>0</v>
      </c>
      <c r="BK113" s="13">
        <f t="shared" si="127"/>
        <v>0</v>
      </c>
      <c r="BL113" s="13">
        <f t="shared" si="128"/>
        <v>0</v>
      </c>
      <c r="BM113" s="13">
        <f t="shared" si="129"/>
        <v>0</v>
      </c>
      <c r="BN113" s="13">
        <f t="shared" si="130"/>
        <v>0</v>
      </c>
      <c r="BO113" s="13">
        <f t="shared" si="131"/>
        <v>0</v>
      </c>
      <c r="BP113" s="13">
        <f t="shared" si="132"/>
        <v>0</v>
      </c>
      <c r="BQ113" s="13">
        <f t="shared" si="133"/>
        <v>0</v>
      </c>
      <c r="BR113" s="13">
        <f t="shared" si="134"/>
        <v>0</v>
      </c>
      <c r="BS113" s="13">
        <f t="shared" si="135"/>
        <v>0</v>
      </c>
      <c r="BT113" s="31">
        <f t="shared" si="136"/>
        <v>0</v>
      </c>
      <c r="BU113" s="31">
        <f t="shared" si="137"/>
        <v>0</v>
      </c>
      <c r="BV113" s="31">
        <f t="shared" si="138"/>
        <v>0</v>
      </c>
      <c r="BW113" s="31">
        <f t="shared" si="139"/>
        <v>0</v>
      </c>
      <c r="BX113" s="31">
        <f t="shared" si="140"/>
        <v>0</v>
      </c>
      <c r="BY113" s="31">
        <f t="shared" si="141"/>
        <v>0</v>
      </c>
      <c r="BZ113" s="31">
        <f t="shared" si="142"/>
        <v>0</v>
      </c>
      <c r="CA113" s="31">
        <f t="shared" si="143"/>
        <v>0</v>
      </c>
      <c r="CB113" s="31">
        <f t="shared" si="144"/>
        <v>0</v>
      </c>
      <c r="CC113" s="31">
        <f t="shared" si="145"/>
        <v>0</v>
      </c>
      <c r="CD113" s="31">
        <f t="shared" si="146"/>
        <v>0</v>
      </c>
      <c r="CE113" s="37">
        <f t="array" ref="CE113">MIN(IF(JPRL=AI113,$AG$19:$AG$1018))</f>
        <v>0</v>
      </c>
      <c r="CF113" s="37">
        <f t="array" ref="CF113">MAX(IF(JPRL=AI113,$AG$19:$AG$1018))</f>
        <v>0</v>
      </c>
      <c r="CG113" s="36">
        <f t="shared" si="147"/>
        <v>0</v>
      </c>
      <c r="CI113" s="40">
        <f t="shared" si="148"/>
        <v>0</v>
      </c>
      <c r="CJ113" s="40">
        <f t="shared" si="85"/>
        <v>0</v>
      </c>
      <c r="CK113" s="40">
        <f t="shared" si="86"/>
        <v>0</v>
      </c>
      <c r="CL113" s="40">
        <f t="shared" si="87"/>
        <v>0</v>
      </c>
      <c r="CM113" s="40">
        <f t="shared" si="88"/>
        <v>0</v>
      </c>
      <c r="CN113" s="40">
        <f t="shared" si="89"/>
        <v>0</v>
      </c>
      <c r="CO113" s="40">
        <f t="shared" si="90"/>
        <v>0</v>
      </c>
      <c r="CP113" s="40">
        <f t="shared" si="91"/>
        <v>0</v>
      </c>
      <c r="CQ113" s="40">
        <f t="shared" si="92"/>
        <v>0</v>
      </c>
      <c r="CR113" s="40">
        <f t="shared" si="93"/>
        <v>0</v>
      </c>
      <c r="CS113" s="40">
        <f t="shared" si="94"/>
        <v>0</v>
      </c>
      <c r="CT113" s="41">
        <f t="shared" si="149"/>
        <v>0</v>
      </c>
      <c r="CU113" s="41">
        <f t="shared" si="150"/>
        <v>0</v>
      </c>
      <c r="CV113" s="41">
        <f t="shared" si="151"/>
        <v>0</v>
      </c>
      <c r="CW113" s="41">
        <f t="shared" si="152"/>
        <v>0</v>
      </c>
      <c r="CX113" s="41">
        <f t="shared" si="153"/>
        <v>0</v>
      </c>
      <c r="CY113" s="41">
        <f t="shared" si="154"/>
        <v>0</v>
      </c>
      <c r="CZ113" s="41">
        <f t="shared" si="155"/>
        <v>0</v>
      </c>
      <c r="DA113" s="41">
        <f t="shared" si="156"/>
        <v>0</v>
      </c>
      <c r="DB113" s="41">
        <f t="shared" si="157"/>
        <v>0</v>
      </c>
      <c r="DC113" s="41">
        <f t="shared" si="158"/>
        <v>0</v>
      </c>
      <c r="DD113" s="7">
        <f t="shared" si="159"/>
        <v>0</v>
      </c>
      <c r="DE113" s="7">
        <f t="shared" si="160"/>
        <v>0</v>
      </c>
      <c r="DF113" s="7">
        <f t="shared" si="161"/>
        <v>0</v>
      </c>
      <c r="DJ113" s="7">
        <f t="shared" si="162"/>
        <v>0</v>
      </c>
      <c r="DK113" s="7">
        <f t="shared" si="163"/>
        <v>0</v>
      </c>
    </row>
    <row r="114" spans="1:115" ht="26.25" customHeight="1" x14ac:dyDescent="0.25">
      <c r="A114" s="9">
        <v>96</v>
      </c>
      <c r="B114" s="24" t="str">
        <f t="shared" si="95"/>
        <v/>
      </c>
      <c r="C114" s="23"/>
      <c r="D114" s="51"/>
      <c r="E114" s="24"/>
      <c r="F114" s="24"/>
      <c r="G114" s="24"/>
      <c r="H114" s="24"/>
      <c r="I114" s="25"/>
      <c r="J114" s="24"/>
      <c r="K114" s="26"/>
      <c r="L114" s="29"/>
      <c r="M114" s="27"/>
      <c r="N114" s="28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30"/>
      <c r="Z114" s="29"/>
      <c r="AA114" s="29" t="str">
        <f t="shared" si="96"/>
        <v/>
      </c>
      <c r="AB114" s="7">
        <f t="shared" si="97"/>
        <v>0</v>
      </c>
      <c r="AC114" s="7">
        <f t="shared" si="98"/>
        <v>0</v>
      </c>
      <c r="AD114" s="7">
        <f t="shared" si="99"/>
        <v>0</v>
      </c>
      <c r="AE114" s="7">
        <f t="shared" si="100"/>
        <v>0</v>
      </c>
      <c r="AF114" s="11" t="str">
        <f t="shared" si="164"/>
        <v/>
      </c>
      <c r="AG114" s="13">
        <f t="shared" si="101"/>
        <v>0</v>
      </c>
      <c r="AH114" s="7" t="str">
        <f t="shared" si="102"/>
        <v/>
      </c>
      <c r="AI114" s="11" t="str">
        <f t="shared" si="165"/>
        <v/>
      </c>
      <c r="AJ114" s="11" t="str">
        <f t="array" ref="AJ114">IF(OR(AI114=$AI$19:AI113),"",AI114)</f>
        <v/>
      </c>
      <c r="AK114" s="11" t="str">
        <f t="shared" si="103"/>
        <v/>
      </c>
      <c r="AL114" t="str">
        <f t="array" ref="AL114">IF(OR(AK114=$AK$19:AK113),"",AK114)</f>
        <v/>
      </c>
      <c r="AM114" s="13">
        <f t="shared" si="104"/>
        <v>0</v>
      </c>
      <c r="AN114" s="13">
        <f t="shared" si="105"/>
        <v>0</v>
      </c>
      <c r="AO114" s="13">
        <f t="shared" si="106"/>
        <v>0</v>
      </c>
      <c r="AP114" s="13">
        <f t="shared" si="107"/>
        <v>0</v>
      </c>
      <c r="AQ114" s="13">
        <f t="shared" si="108"/>
        <v>0</v>
      </c>
      <c r="AR114" s="13">
        <f t="shared" si="109"/>
        <v>0</v>
      </c>
      <c r="AS114" s="13">
        <f t="shared" si="110"/>
        <v>0</v>
      </c>
      <c r="AT114" s="13">
        <f t="shared" si="111"/>
        <v>0</v>
      </c>
      <c r="AU114" s="13">
        <f t="shared" si="112"/>
        <v>0</v>
      </c>
      <c r="AV114" s="13">
        <f t="shared" si="113"/>
        <v>0</v>
      </c>
      <c r="AX114" s="13">
        <f t="shared" si="114"/>
        <v>0</v>
      </c>
      <c r="AY114" s="13">
        <f t="shared" si="115"/>
        <v>0</v>
      </c>
      <c r="AZ114" s="13">
        <f t="shared" si="116"/>
        <v>0</v>
      </c>
      <c r="BA114" s="13">
        <f t="shared" si="117"/>
        <v>0</v>
      </c>
      <c r="BB114" s="13">
        <f t="shared" si="118"/>
        <v>0</v>
      </c>
      <c r="BC114" s="13">
        <f t="shared" si="119"/>
        <v>0</v>
      </c>
      <c r="BD114" s="13">
        <f t="shared" si="120"/>
        <v>0</v>
      </c>
      <c r="BE114" s="13">
        <f t="shared" si="121"/>
        <v>0</v>
      </c>
      <c r="BF114" s="13">
        <f t="shared" si="122"/>
        <v>0</v>
      </c>
      <c r="BG114" s="13">
        <f t="shared" si="123"/>
        <v>0</v>
      </c>
      <c r="BH114" s="13">
        <f t="shared" si="124"/>
        <v>0</v>
      </c>
      <c r="BI114" s="13">
        <f t="shared" si="125"/>
        <v>0</v>
      </c>
      <c r="BJ114" s="13">
        <f t="shared" si="126"/>
        <v>0</v>
      </c>
      <c r="BK114" s="13">
        <f t="shared" si="127"/>
        <v>0</v>
      </c>
      <c r="BL114" s="13">
        <f t="shared" si="128"/>
        <v>0</v>
      </c>
      <c r="BM114" s="13">
        <f t="shared" si="129"/>
        <v>0</v>
      </c>
      <c r="BN114" s="13">
        <f t="shared" si="130"/>
        <v>0</v>
      </c>
      <c r="BO114" s="13">
        <f t="shared" si="131"/>
        <v>0</v>
      </c>
      <c r="BP114" s="13">
        <f t="shared" si="132"/>
        <v>0</v>
      </c>
      <c r="BQ114" s="13">
        <f t="shared" si="133"/>
        <v>0</v>
      </c>
      <c r="BR114" s="13">
        <f t="shared" si="134"/>
        <v>0</v>
      </c>
      <c r="BS114" s="13">
        <f t="shared" si="135"/>
        <v>0</v>
      </c>
      <c r="BT114" s="31">
        <f t="shared" si="136"/>
        <v>0</v>
      </c>
      <c r="BU114" s="31">
        <f t="shared" si="137"/>
        <v>0</v>
      </c>
      <c r="BV114" s="31">
        <f t="shared" si="138"/>
        <v>0</v>
      </c>
      <c r="BW114" s="31">
        <f t="shared" si="139"/>
        <v>0</v>
      </c>
      <c r="BX114" s="31">
        <f t="shared" si="140"/>
        <v>0</v>
      </c>
      <c r="BY114" s="31">
        <f t="shared" si="141"/>
        <v>0</v>
      </c>
      <c r="BZ114" s="31">
        <f t="shared" si="142"/>
        <v>0</v>
      </c>
      <c r="CA114" s="31">
        <f t="shared" si="143"/>
        <v>0</v>
      </c>
      <c r="CB114" s="31">
        <f t="shared" si="144"/>
        <v>0</v>
      </c>
      <c r="CC114" s="31">
        <f t="shared" si="145"/>
        <v>0</v>
      </c>
      <c r="CD114" s="31">
        <f t="shared" si="146"/>
        <v>0</v>
      </c>
      <c r="CE114" s="37">
        <f t="array" ref="CE114">MIN(IF(JPRL=AI114,$AG$19:$AG$1018))</f>
        <v>0</v>
      </c>
      <c r="CF114" s="37">
        <f t="array" ref="CF114">MAX(IF(JPRL=AI114,$AG$19:$AG$1018))</f>
        <v>0</v>
      </c>
      <c r="CG114" s="36">
        <f t="shared" si="147"/>
        <v>0</v>
      </c>
      <c r="CI114" s="40">
        <f t="shared" si="148"/>
        <v>0</v>
      </c>
      <c r="CJ114" s="40">
        <f t="shared" si="85"/>
        <v>0</v>
      </c>
      <c r="CK114" s="40">
        <f t="shared" si="86"/>
        <v>0</v>
      </c>
      <c r="CL114" s="40">
        <f t="shared" si="87"/>
        <v>0</v>
      </c>
      <c r="CM114" s="40">
        <f t="shared" si="88"/>
        <v>0</v>
      </c>
      <c r="CN114" s="40">
        <f t="shared" si="89"/>
        <v>0</v>
      </c>
      <c r="CO114" s="40">
        <f t="shared" si="90"/>
        <v>0</v>
      </c>
      <c r="CP114" s="40">
        <f t="shared" si="91"/>
        <v>0</v>
      </c>
      <c r="CQ114" s="40">
        <f t="shared" si="92"/>
        <v>0</v>
      </c>
      <c r="CR114" s="40">
        <f t="shared" si="93"/>
        <v>0</v>
      </c>
      <c r="CS114" s="40">
        <f t="shared" si="94"/>
        <v>0</v>
      </c>
      <c r="CT114" s="41">
        <f t="shared" si="149"/>
        <v>0</v>
      </c>
      <c r="CU114" s="41">
        <f t="shared" si="150"/>
        <v>0</v>
      </c>
      <c r="CV114" s="41">
        <f t="shared" si="151"/>
        <v>0</v>
      </c>
      <c r="CW114" s="41">
        <f t="shared" si="152"/>
        <v>0</v>
      </c>
      <c r="CX114" s="41">
        <f t="shared" si="153"/>
        <v>0</v>
      </c>
      <c r="CY114" s="41">
        <f t="shared" si="154"/>
        <v>0</v>
      </c>
      <c r="CZ114" s="41">
        <f t="shared" si="155"/>
        <v>0</v>
      </c>
      <c r="DA114" s="41">
        <f t="shared" si="156"/>
        <v>0</v>
      </c>
      <c r="DB114" s="41">
        <f t="shared" si="157"/>
        <v>0</v>
      </c>
      <c r="DC114" s="41">
        <f t="shared" si="158"/>
        <v>0</v>
      </c>
      <c r="DD114" s="7">
        <f t="shared" si="159"/>
        <v>0</v>
      </c>
      <c r="DE114" s="7">
        <f t="shared" si="160"/>
        <v>0</v>
      </c>
      <c r="DF114" s="7">
        <f t="shared" si="161"/>
        <v>0</v>
      </c>
      <c r="DJ114" s="7">
        <f t="shared" si="162"/>
        <v>0</v>
      </c>
      <c r="DK114" s="7">
        <f t="shared" si="163"/>
        <v>0</v>
      </c>
    </row>
    <row r="115" spans="1:115" ht="26.25" customHeight="1" x14ac:dyDescent="0.25">
      <c r="A115" s="9">
        <v>97</v>
      </c>
      <c r="B115" s="24" t="str">
        <f t="shared" si="95"/>
        <v/>
      </c>
      <c r="C115" s="23"/>
      <c r="D115" s="51"/>
      <c r="E115" s="24"/>
      <c r="F115" s="24"/>
      <c r="G115" s="24"/>
      <c r="H115" s="24"/>
      <c r="I115" s="25"/>
      <c r="J115" s="24"/>
      <c r="K115" s="26"/>
      <c r="L115" s="29"/>
      <c r="M115" s="27"/>
      <c r="N115" s="28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30"/>
      <c r="Z115" s="29"/>
      <c r="AA115" s="29" t="str">
        <f t="shared" si="96"/>
        <v/>
      </c>
      <c r="AB115" s="7">
        <f t="shared" si="97"/>
        <v>0</v>
      </c>
      <c r="AC115" s="7">
        <f t="shared" si="98"/>
        <v>0</v>
      </c>
      <c r="AD115" s="7">
        <f t="shared" si="99"/>
        <v>0</v>
      </c>
      <c r="AE115" s="7">
        <f t="shared" si="100"/>
        <v>0</v>
      </c>
      <c r="AF115" s="11" t="str">
        <f t="shared" si="164"/>
        <v/>
      </c>
      <c r="AG115" s="13">
        <f t="shared" si="101"/>
        <v>0</v>
      </c>
      <c r="AH115" s="7" t="str">
        <f t="shared" si="102"/>
        <v/>
      </c>
      <c r="AI115" s="11" t="str">
        <f t="shared" si="165"/>
        <v/>
      </c>
      <c r="AJ115" s="11" t="str">
        <f t="array" ref="AJ115">IF(OR(AI115=$AI$19:AI114),"",AI115)</f>
        <v/>
      </c>
      <c r="AK115" s="11" t="str">
        <f t="shared" si="103"/>
        <v/>
      </c>
      <c r="AL115" t="str">
        <f t="array" ref="AL115">IF(OR(AK115=$AK$19:AK114),"",AK115)</f>
        <v/>
      </c>
      <c r="AM115" s="13">
        <f t="shared" si="104"/>
        <v>0</v>
      </c>
      <c r="AN115" s="13">
        <f t="shared" si="105"/>
        <v>0</v>
      </c>
      <c r="AO115" s="13">
        <f t="shared" si="106"/>
        <v>0</v>
      </c>
      <c r="AP115" s="13">
        <f t="shared" si="107"/>
        <v>0</v>
      </c>
      <c r="AQ115" s="13">
        <f t="shared" si="108"/>
        <v>0</v>
      </c>
      <c r="AR115" s="13">
        <f t="shared" si="109"/>
        <v>0</v>
      </c>
      <c r="AS115" s="13">
        <f t="shared" si="110"/>
        <v>0</v>
      </c>
      <c r="AT115" s="13">
        <f t="shared" si="111"/>
        <v>0</v>
      </c>
      <c r="AU115" s="13">
        <f t="shared" si="112"/>
        <v>0</v>
      </c>
      <c r="AV115" s="13">
        <f t="shared" si="113"/>
        <v>0</v>
      </c>
      <c r="AX115" s="13">
        <f t="shared" si="114"/>
        <v>0</v>
      </c>
      <c r="AY115" s="13">
        <f t="shared" si="115"/>
        <v>0</v>
      </c>
      <c r="AZ115" s="13">
        <f t="shared" si="116"/>
        <v>0</v>
      </c>
      <c r="BA115" s="13">
        <f t="shared" si="117"/>
        <v>0</v>
      </c>
      <c r="BB115" s="13">
        <f t="shared" si="118"/>
        <v>0</v>
      </c>
      <c r="BC115" s="13">
        <f t="shared" si="119"/>
        <v>0</v>
      </c>
      <c r="BD115" s="13">
        <f t="shared" si="120"/>
        <v>0</v>
      </c>
      <c r="BE115" s="13">
        <f t="shared" si="121"/>
        <v>0</v>
      </c>
      <c r="BF115" s="13">
        <f t="shared" si="122"/>
        <v>0</v>
      </c>
      <c r="BG115" s="13">
        <f t="shared" si="123"/>
        <v>0</v>
      </c>
      <c r="BH115" s="13">
        <f t="shared" si="124"/>
        <v>0</v>
      </c>
      <c r="BI115" s="13">
        <f t="shared" si="125"/>
        <v>0</v>
      </c>
      <c r="BJ115" s="13">
        <f t="shared" si="126"/>
        <v>0</v>
      </c>
      <c r="BK115" s="13">
        <f t="shared" si="127"/>
        <v>0</v>
      </c>
      <c r="BL115" s="13">
        <f t="shared" si="128"/>
        <v>0</v>
      </c>
      <c r="BM115" s="13">
        <f t="shared" si="129"/>
        <v>0</v>
      </c>
      <c r="BN115" s="13">
        <f t="shared" si="130"/>
        <v>0</v>
      </c>
      <c r="BO115" s="13">
        <f t="shared" si="131"/>
        <v>0</v>
      </c>
      <c r="BP115" s="13">
        <f t="shared" si="132"/>
        <v>0</v>
      </c>
      <c r="BQ115" s="13">
        <f t="shared" si="133"/>
        <v>0</v>
      </c>
      <c r="BR115" s="13">
        <f t="shared" si="134"/>
        <v>0</v>
      </c>
      <c r="BS115" s="13">
        <f t="shared" si="135"/>
        <v>0</v>
      </c>
      <c r="BT115" s="31">
        <f t="shared" si="136"/>
        <v>0</v>
      </c>
      <c r="BU115" s="31">
        <f t="shared" si="137"/>
        <v>0</v>
      </c>
      <c r="BV115" s="31">
        <f t="shared" si="138"/>
        <v>0</v>
      </c>
      <c r="BW115" s="31">
        <f t="shared" si="139"/>
        <v>0</v>
      </c>
      <c r="BX115" s="31">
        <f t="shared" si="140"/>
        <v>0</v>
      </c>
      <c r="BY115" s="31">
        <f t="shared" si="141"/>
        <v>0</v>
      </c>
      <c r="BZ115" s="31">
        <f t="shared" si="142"/>
        <v>0</v>
      </c>
      <c r="CA115" s="31">
        <f t="shared" si="143"/>
        <v>0</v>
      </c>
      <c r="CB115" s="31">
        <f t="shared" si="144"/>
        <v>0</v>
      </c>
      <c r="CC115" s="31">
        <f t="shared" si="145"/>
        <v>0</v>
      </c>
      <c r="CD115" s="31">
        <f t="shared" si="146"/>
        <v>0</v>
      </c>
      <c r="CE115" s="37">
        <f t="array" ref="CE115">MIN(IF(JPRL=AI115,$AG$19:$AG$1018))</f>
        <v>0</v>
      </c>
      <c r="CF115" s="37">
        <f t="array" ref="CF115">MAX(IF(JPRL=AI115,$AG$19:$AG$1018))</f>
        <v>0</v>
      </c>
      <c r="CG115" s="36">
        <f t="shared" si="147"/>
        <v>0</v>
      </c>
      <c r="CI115" s="40">
        <f t="shared" si="148"/>
        <v>0</v>
      </c>
      <c r="CJ115" s="40">
        <f t="shared" si="85"/>
        <v>0</v>
      </c>
      <c r="CK115" s="40">
        <f t="shared" si="86"/>
        <v>0</v>
      </c>
      <c r="CL115" s="40">
        <f t="shared" si="87"/>
        <v>0</v>
      </c>
      <c r="CM115" s="40">
        <f t="shared" si="88"/>
        <v>0</v>
      </c>
      <c r="CN115" s="40">
        <f t="shared" si="89"/>
        <v>0</v>
      </c>
      <c r="CO115" s="40">
        <f t="shared" si="90"/>
        <v>0</v>
      </c>
      <c r="CP115" s="40">
        <f t="shared" si="91"/>
        <v>0</v>
      </c>
      <c r="CQ115" s="40">
        <f t="shared" si="92"/>
        <v>0</v>
      </c>
      <c r="CR115" s="40">
        <f t="shared" si="93"/>
        <v>0</v>
      </c>
      <c r="CS115" s="40">
        <f t="shared" si="94"/>
        <v>0</v>
      </c>
      <c r="CT115" s="41">
        <f t="shared" si="149"/>
        <v>0</v>
      </c>
      <c r="CU115" s="41">
        <f t="shared" si="150"/>
        <v>0</v>
      </c>
      <c r="CV115" s="41">
        <f t="shared" si="151"/>
        <v>0</v>
      </c>
      <c r="CW115" s="41">
        <f t="shared" si="152"/>
        <v>0</v>
      </c>
      <c r="CX115" s="41">
        <f t="shared" si="153"/>
        <v>0</v>
      </c>
      <c r="CY115" s="41">
        <f t="shared" si="154"/>
        <v>0</v>
      </c>
      <c r="CZ115" s="41">
        <f t="shared" si="155"/>
        <v>0</v>
      </c>
      <c r="DA115" s="41">
        <f t="shared" si="156"/>
        <v>0</v>
      </c>
      <c r="DB115" s="41">
        <f t="shared" si="157"/>
        <v>0</v>
      </c>
      <c r="DC115" s="41">
        <f t="shared" si="158"/>
        <v>0</v>
      </c>
      <c r="DD115" s="7">
        <f t="shared" si="159"/>
        <v>0</v>
      </c>
      <c r="DE115" s="7">
        <f t="shared" si="160"/>
        <v>0</v>
      </c>
      <c r="DF115" s="7">
        <f t="shared" si="161"/>
        <v>0</v>
      </c>
      <c r="DJ115" s="7">
        <f t="shared" si="162"/>
        <v>0</v>
      </c>
      <c r="DK115" s="7">
        <f t="shared" si="163"/>
        <v>0</v>
      </c>
    </row>
    <row r="116" spans="1:115" ht="26.25" customHeight="1" x14ac:dyDescent="0.25">
      <c r="A116" s="9">
        <v>98</v>
      </c>
      <c r="B116" s="24" t="str">
        <f t="shared" si="95"/>
        <v/>
      </c>
      <c r="C116" s="23"/>
      <c r="D116" s="51"/>
      <c r="E116" s="24"/>
      <c r="F116" s="24"/>
      <c r="G116" s="24"/>
      <c r="H116" s="24"/>
      <c r="I116" s="25"/>
      <c r="J116" s="24"/>
      <c r="K116" s="26"/>
      <c r="L116" s="29"/>
      <c r="M116" s="27"/>
      <c r="N116" s="28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30"/>
      <c r="Z116" s="29"/>
      <c r="AA116" s="29" t="str">
        <f t="shared" si="96"/>
        <v/>
      </c>
      <c r="AB116" s="7">
        <f t="shared" si="97"/>
        <v>0</v>
      </c>
      <c r="AC116" s="7">
        <f t="shared" si="98"/>
        <v>0</v>
      </c>
      <c r="AD116" s="7">
        <f t="shared" si="99"/>
        <v>0</v>
      </c>
      <c r="AE116" s="7">
        <f t="shared" si="100"/>
        <v>0</v>
      </c>
      <c r="AF116" s="11" t="str">
        <f t="shared" si="164"/>
        <v/>
      </c>
      <c r="AG116" s="13">
        <f t="shared" si="101"/>
        <v>0</v>
      </c>
      <c r="AH116" s="7" t="str">
        <f t="shared" si="102"/>
        <v/>
      </c>
      <c r="AI116" s="11" t="str">
        <f t="shared" si="165"/>
        <v/>
      </c>
      <c r="AJ116" s="11" t="str">
        <f t="array" ref="AJ116">IF(OR(AI116=$AI$19:AI115),"",AI116)</f>
        <v/>
      </c>
      <c r="AK116" s="11" t="str">
        <f t="shared" si="103"/>
        <v/>
      </c>
      <c r="AL116" t="str">
        <f t="array" ref="AL116">IF(OR(AK116=$AK$19:AK115),"",AK116)</f>
        <v/>
      </c>
      <c r="AM116" s="13">
        <f t="shared" si="104"/>
        <v>0</v>
      </c>
      <c r="AN116" s="13">
        <f t="shared" si="105"/>
        <v>0</v>
      </c>
      <c r="AO116" s="13">
        <f t="shared" si="106"/>
        <v>0</v>
      </c>
      <c r="AP116" s="13">
        <f t="shared" si="107"/>
        <v>0</v>
      </c>
      <c r="AQ116" s="13">
        <f t="shared" si="108"/>
        <v>0</v>
      </c>
      <c r="AR116" s="13">
        <f t="shared" si="109"/>
        <v>0</v>
      </c>
      <c r="AS116" s="13">
        <f t="shared" si="110"/>
        <v>0</v>
      </c>
      <c r="AT116" s="13">
        <f t="shared" si="111"/>
        <v>0</v>
      </c>
      <c r="AU116" s="13">
        <f t="shared" si="112"/>
        <v>0</v>
      </c>
      <c r="AV116" s="13">
        <f t="shared" si="113"/>
        <v>0</v>
      </c>
      <c r="AX116" s="13">
        <f t="shared" si="114"/>
        <v>0</v>
      </c>
      <c r="AY116" s="13">
        <f t="shared" si="115"/>
        <v>0</v>
      </c>
      <c r="AZ116" s="13">
        <f t="shared" si="116"/>
        <v>0</v>
      </c>
      <c r="BA116" s="13">
        <f t="shared" si="117"/>
        <v>0</v>
      </c>
      <c r="BB116" s="13">
        <f t="shared" si="118"/>
        <v>0</v>
      </c>
      <c r="BC116" s="13">
        <f t="shared" si="119"/>
        <v>0</v>
      </c>
      <c r="BD116" s="13">
        <f t="shared" si="120"/>
        <v>0</v>
      </c>
      <c r="BE116" s="13">
        <f t="shared" si="121"/>
        <v>0</v>
      </c>
      <c r="BF116" s="13">
        <f t="shared" si="122"/>
        <v>0</v>
      </c>
      <c r="BG116" s="13">
        <f t="shared" si="123"/>
        <v>0</v>
      </c>
      <c r="BH116" s="13">
        <f t="shared" si="124"/>
        <v>0</v>
      </c>
      <c r="BI116" s="13">
        <f t="shared" si="125"/>
        <v>0</v>
      </c>
      <c r="BJ116" s="13">
        <f t="shared" si="126"/>
        <v>0</v>
      </c>
      <c r="BK116" s="13">
        <f t="shared" si="127"/>
        <v>0</v>
      </c>
      <c r="BL116" s="13">
        <f t="shared" si="128"/>
        <v>0</v>
      </c>
      <c r="BM116" s="13">
        <f t="shared" si="129"/>
        <v>0</v>
      </c>
      <c r="BN116" s="13">
        <f t="shared" si="130"/>
        <v>0</v>
      </c>
      <c r="BO116" s="13">
        <f t="shared" si="131"/>
        <v>0</v>
      </c>
      <c r="BP116" s="13">
        <f t="shared" si="132"/>
        <v>0</v>
      </c>
      <c r="BQ116" s="13">
        <f t="shared" si="133"/>
        <v>0</v>
      </c>
      <c r="BR116" s="13">
        <f t="shared" si="134"/>
        <v>0</v>
      </c>
      <c r="BS116" s="13">
        <f t="shared" si="135"/>
        <v>0</v>
      </c>
      <c r="BT116" s="31">
        <f t="shared" si="136"/>
        <v>0</v>
      </c>
      <c r="BU116" s="31">
        <f t="shared" si="137"/>
        <v>0</v>
      </c>
      <c r="BV116" s="31">
        <f t="shared" si="138"/>
        <v>0</v>
      </c>
      <c r="BW116" s="31">
        <f t="shared" si="139"/>
        <v>0</v>
      </c>
      <c r="BX116" s="31">
        <f t="shared" si="140"/>
        <v>0</v>
      </c>
      <c r="BY116" s="31">
        <f t="shared" si="141"/>
        <v>0</v>
      </c>
      <c r="BZ116" s="31">
        <f t="shared" si="142"/>
        <v>0</v>
      </c>
      <c r="CA116" s="31">
        <f t="shared" si="143"/>
        <v>0</v>
      </c>
      <c r="CB116" s="31">
        <f t="shared" si="144"/>
        <v>0</v>
      </c>
      <c r="CC116" s="31">
        <f t="shared" si="145"/>
        <v>0</v>
      </c>
      <c r="CD116" s="31">
        <f t="shared" si="146"/>
        <v>0</v>
      </c>
      <c r="CE116" s="37">
        <f t="array" ref="CE116">MIN(IF(JPRL=AI116,$AG$19:$AG$1018))</f>
        <v>0</v>
      </c>
      <c r="CF116" s="37">
        <f t="array" ref="CF116">MAX(IF(JPRL=AI116,$AG$19:$AG$1018))</f>
        <v>0</v>
      </c>
      <c r="CG116" s="36">
        <f t="shared" si="147"/>
        <v>0</v>
      </c>
      <c r="CI116" s="40">
        <f t="shared" si="148"/>
        <v>0</v>
      </c>
      <c r="CJ116" s="40">
        <f t="shared" si="85"/>
        <v>0</v>
      </c>
      <c r="CK116" s="40">
        <f t="shared" si="86"/>
        <v>0</v>
      </c>
      <c r="CL116" s="40">
        <f t="shared" si="87"/>
        <v>0</v>
      </c>
      <c r="CM116" s="40">
        <f t="shared" si="88"/>
        <v>0</v>
      </c>
      <c r="CN116" s="40">
        <f t="shared" si="89"/>
        <v>0</v>
      </c>
      <c r="CO116" s="40">
        <f t="shared" si="90"/>
        <v>0</v>
      </c>
      <c r="CP116" s="40">
        <f t="shared" si="91"/>
        <v>0</v>
      </c>
      <c r="CQ116" s="40">
        <f t="shared" si="92"/>
        <v>0</v>
      </c>
      <c r="CR116" s="40">
        <f t="shared" si="93"/>
        <v>0</v>
      </c>
      <c r="CS116" s="40">
        <f t="shared" si="94"/>
        <v>0</v>
      </c>
      <c r="CT116" s="41">
        <f t="shared" si="149"/>
        <v>0</v>
      </c>
      <c r="CU116" s="41">
        <f t="shared" si="150"/>
        <v>0</v>
      </c>
      <c r="CV116" s="41">
        <f t="shared" si="151"/>
        <v>0</v>
      </c>
      <c r="CW116" s="41">
        <f t="shared" si="152"/>
        <v>0</v>
      </c>
      <c r="CX116" s="41">
        <f t="shared" si="153"/>
        <v>0</v>
      </c>
      <c r="CY116" s="41">
        <f t="shared" si="154"/>
        <v>0</v>
      </c>
      <c r="CZ116" s="41">
        <f t="shared" si="155"/>
        <v>0</v>
      </c>
      <c r="DA116" s="41">
        <f t="shared" si="156"/>
        <v>0</v>
      </c>
      <c r="DB116" s="41">
        <f t="shared" si="157"/>
        <v>0</v>
      </c>
      <c r="DC116" s="41">
        <f t="shared" si="158"/>
        <v>0</v>
      </c>
      <c r="DD116" s="7">
        <f t="shared" si="159"/>
        <v>0</v>
      </c>
      <c r="DE116" s="7">
        <f t="shared" si="160"/>
        <v>0</v>
      </c>
      <c r="DF116" s="7">
        <f t="shared" si="161"/>
        <v>0</v>
      </c>
      <c r="DJ116" s="7">
        <f t="shared" si="162"/>
        <v>0</v>
      </c>
      <c r="DK116" s="7">
        <f t="shared" si="163"/>
        <v>0</v>
      </c>
    </row>
    <row r="117" spans="1:115" ht="26.25" customHeight="1" x14ac:dyDescent="0.25">
      <c r="A117" s="9">
        <v>99</v>
      </c>
      <c r="B117" s="24" t="str">
        <f t="shared" si="95"/>
        <v/>
      </c>
      <c r="C117" s="23"/>
      <c r="D117" s="51"/>
      <c r="E117" s="24"/>
      <c r="F117" s="24"/>
      <c r="G117" s="24"/>
      <c r="H117" s="24"/>
      <c r="I117" s="25"/>
      <c r="J117" s="24"/>
      <c r="K117" s="26"/>
      <c r="L117" s="29"/>
      <c r="M117" s="27"/>
      <c r="N117" s="28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30"/>
      <c r="Z117" s="29"/>
      <c r="AA117" s="29" t="str">
        <f t="shared" si="96"/>
        <v/>
      </c>
      <c r="AB117" s="7">
        <f t="shared" si="97"/>
        <v>0</v>
      </c>
      <c r="AC117" s="7">
        <f t="shared" si="98"/>
        <v>0</v>
      </c>
      <c r="AD117" s="7">
        <f t="shared" si="99"/>
        <v>0</v>
      </c>
      <c r="AE117" s="7">
        <f t="shared" si="100"/>
        <v>0</v>
      </c>
      <c r="AF117" s="11" t="str">
        <f t="shared" si="164"/>
        <v/>
      </c>
      <c r="AG117" s="13">
        <f t="shared" si="101"/>
        <v>0</v>
      </c>
      <c r="AH117" s="7" t="str">
        <f t="shared" si="102"/>
        <v/>
      </c>
      <c r="AI117" s="11" t="str">
        <f t="shared" si="165"/>
        <v/>
      </c>
      <c r="AJ117" s="11" t="str">
        <f t="array" ref="AJ117">IF(OR(AI117=$AI$19:AI116),"",AI117)</f>
        <v/>
      </c>
      <c r="AK117" s="11" t="str">
        <f t="shared" si="103"/>
        <v/>
      </c>
      <c r="AL117" t="str">
        <f t="array" ref="AL117">IF(OR(AK117=$AK$19:AK116),"",AK117)</f>
        <v/>
      </c>
      <c r="AM117" s="13">
        <f t="shared" si="104"/>
        <v>0</v>
      </c>
      <c r="AN117" s="13">
        <f t="shared" si="105"/>
        <v>0</v>
      </c>
      <c r="AO117" s="13">
        <f t="shared" si="106"/>
        <v>0</v>
      </c>
      <c r="AP117" s="13">
        <f t="shared" si="107"/>
        <v>0</v>
      </c>
      <c r="AQ117" s="13">
        <f t="shared" si="108"/>
        <v>0</v>
      </c>
      <c r="AR117" s="13">
        <f t="shared" si="109"/>
        <v>0</v>
      </c>
      <c r="AS117" s="13">
        <f t="shared" si="110"/>
        <v>0</v>
      </c>
      <c r="AT117" s="13">
        <f t="shared" si="111"/>
        <v>0</v>
      </c>
      <c r="AU117" s="13">
        <f t="shared" si="112"/>
        <v>0</v>
      </c>
      <c r="AV117" s="13">
        <f t="shared" si="113"/>
        <v>0</v>
      </c>
      <c r="AX117" s="13">
        <f t="shared" si="114"/>
        <v>0</v>
      </c>
      <c r="AY117" s="13">
        <f t="shared" si="115"/>
        <v>0</v>
      </c>
      <c r="AZ117" s="13">
        <f t="shared" si="116"/>
        <v>0</v>
      </c>
      <c r="BA117" s="13">
        <f t="shared" si="117"/>
        <v>0</v>
      </c>
      <c r="BB117" s="13">
        <f t="shared" si="118"/>
        <v>0</v>
      </c>
      <c r="BC117" s="13">
        <f t="shared" si="119"/>
        <v>0</v>
      </c>
      <c r="BD117" s="13">
        <f t="shared" si="120"/>
        <v>0</v>
      </c>
      <c r="BE117" s="13">
        <f t="shared" si="121"/>
        <v>0</v>
      </c>
      <c r="BF117" s="13">
        <f t="shared" si="122"/>
        <v>0</v>
      </c>
      <c r="BG117" s="13">
        <f t="shared" si="123"/>
        <v>0</v>
      </c>
      <c r="BH117" s="13">
        <f t="shared" si="124"/>
        <v>0</v>
      </c>
      <c r="BI117" s="13">
        <f t="shared" si="125"/>
        <v>0</v>
      </c>
      <c r="BJ117" s="13">
        <f t="shared" si="126"/>
        <v>0</v>
      </c>
      <c r="BK117" s="13">
        <f t="shared" si="127"/>
        <v>0</v>
      </c>
      <c r="BL117" s="13">
        <f t="shared" si="128"/>
        <v>0</v>
      </c>
      <c r="BM117" s="13">
        <f t="shared" si="129"/>
        <v>0</v>
      </c>
      <c r="BN117" s="13">
        <f t="shared" si="130"/>
        <v>0</v>
      </c>
      <c r="BO117" s="13">
        <f t="shared" si="131"/>
        <v>0</v>
      </c>
      <c r="BP117" s="13">
        <f t="shared" si="132"/>
        <v>0</v>
      </c>
      <c r="BQ117" s="13">
        <f t="shared" si="133"/>
        <v>0</v>
      </c>
      <c r="BR117" s="13">
        <f t="shared" si="134"/>
        <v>0</v>
      </c>
      <c r="BS117" s="13">
        <f t="shared" si="135"/>
        <v>0</v>
      </c>
      <c r="BT117" s="31">
        <f t="shared" si="136"/>
        <v>0</v>
      </c>
      <c r="BU117" s="31">
        <f t="shared" si="137"/>
        <v>0</v>
      </c>
      <c r="BV117" s="31">
        <f t="shared" si="138"/>
        <v>0</v>
      </c>
      <c r="BW117" s="31">
        <f t="shared" si="139"/>
        <v>0</v>
      </c>
      <c r="BX117" s="31">
        <f t="shared" si="140"/>
        <v>0</v>
      </c>
      <c r="BY117" s="31">
        <f t="shared" si="141"/>
        <v>0</v>
      </c>
      <c r="BZ117" s="31">
        <f t="shared" si="142"/>
        <v>0</v>
      </c>
      <c r="CA117" s="31">
        <f t="shared" si="143"/>
        <v>0</v>
      </c>
      <c r="CB117" s="31">
        <f t="shared" si="144"/>
        <v>0</v>
      </c>
      <c r="CC117" s="31">
        <f t="shared" si="145"/>
        <v>0</v>
      </c>
      <c r="CD117" s="31">
        <f t="shared" si="146"/>
        <v>0</v>
      </c>
      <c r="CE117" s="37">
        <f t="array" ref="CE117">MIN(IF(JPRL=AI117,$AG$19:$AG$1018))</f>
        <v>0</v>
      </c>
      <c r="CF117" s="37">
        <f t="array" ref="CF117">MAX(IF(JPRL=AI117,$AG$19:$AG$1018))</f>
        <v>0</v>
      </c>
      <c r="CG117" s="36">
        <f t="shared" si="147"/>
        <v>0</v>
      </c>
      <c r="CI117" s="40">
        <f t="shared" si="148"/>
        <v>0</v>
      </c>
      <c r="CJ117" s="40">
        <f t="shared" si="85"/>
        <v>0</v>
      </c>
      <c r="CK117" s="40">
        <f t="shared" si="86"/>
        <v>0</v>
      </c>
      <c r="CL117" s="40">
        <f t="shared" si="87"/>
        <v>0</v>
      </c>
      <c r="CM117" s="40">
        <f t="shared" si="88"/>
        <v>0</v>
      </c>
      <c r="CN117" s="40">
        <f t="shared" si="89"/>
        <v>0</v>
      </c>
      <c r="CO117" s="40">
        <f t="shared" si="90"/>
        <v>0</v>
      </c>
      <c r="CP117" s="40">
        <f t="shared" si="91"/>
        <v>0</v>
      </c>
      <c r="CQ117" s="40">
        <f t="shared" si="92"/>
        <v>0</v>
      </c>
      <c r="CR117" s="40">
        <f t="shared" si="93"/>
        <v>0</v>
      </c>
      <c r="CS117" s="40">
        <f t="shared" si="94"/>
        <v>0</v>
      </c>
      <c r="CT117" s="41">
        <f t="shared" si="149"/>
        <v>0</v>
      </c>
      <c r="CU117" s="41">
        <f t="shared" si="150"/>
        <v>0</v>
      </c>
      <c r="CV117" s="41">
        <f t="shared" si="151"/>
        <v>0</v>
      </c>
      <c r="CW117" s="41">
        <f t="shared" si="152"/>
        <v>0</v>
      </c>
      <c r="CX117" s="41">
        <f t="shared" si="153"/>
        <v>0</v>
      </c>
      <c r="CY117" s="41">
        <f t="shared" si="154"/>
        <v>0</v>
      </c>
      <c r="CZ117" s="41">
        <f t="shared" si="155"/>
        <v>0</v>
      </c>
      <c r="DA117" s="41">
        <f t="shared" si="156"/>
        <v>0</v>
      </c>
      <c r="DB117" s="41">
        <f t="shared" si="157"/>
        <v>0</v>
      </c>
      <c r="DC117" s="41">
        <f t="shared" si="158"/>
        <v>0</v>
      </c>
      <c r="DD117" s="7">
        <f t="shared" si="159"/>
        <v>0</v>
      </c>
      <c r="DE117" s="7">
        <f t="shared" si="160"/>
        <v>0</v>
      </c>
      <c r="DF117" s="7">
        <f t="shared" si="161"/>
        <v>0</v>
      </c>
      <c r="DJ117" s="7">
        <f t="shared" si="162"/>
        <v>0</v>
      </c>
      <c r="DK117" s="7">
        <f t="shared" si="163"/>
        <v>0</v>
      </c>
    </row>
    <row r="118" spans="1:115" ht="26.25" customHeight="1" x14ac:dyDescent="0.25">
      <c r="A118" s="9">
        <v>100</v>
      </c>
      <c r="B118" s="24" t="str">
        <f t="shared" si="95"/>
        <v/>
      </c>
      <c r="C118" s="23"/>
      <c r="D118" s="51"/>
      <c r="E118" s="24"/>
      <c r="F118" s="24"/>
      <c r="G118" s="24"/>
      <c r="H118" s="24"/>
      <c r="I118" s="25"/>
      <c r="J118" s="24"/>
      <c r="K118" s="26"/>
      <c r="L118" s="29"/>
      <c r="M118" s="27"/>
      <c r="N118" s="28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30"/>
      <c r="Z118" s="29"/>
      <c r="AA118" s="29" t="str">
        <f t="shared" si="96"/>
        <v/>
      </c>
      <c r="AB118" s="7">
        <f t="shared" si="97"/>
        <v>0</v>
      </c>
      <c r="AC118" s="7">
        <f t="shared" si="98"/>
        <v>0</v>
      </c>
      <c r="AD118" s="7">
        <f t="shared" si="99"/>
        <v>0</v>
      </c>
      <c r="AE118" s="7">
        <f t="shared" si="100"/>
        <v>0</v>
      </c>
      <c r="AF118" s="11" t="str">
        <f t="shared" si="164"/>
        <v/>
      </c>
      <c r="AG118" s="13">
        <f t="shared" si="101"/>
        <v>0</v>
      </c>
      <c r="AH118" s="7" t="str">
        <f t="shared" si="102"/>
        <v/>
      </c>
      <c r="AI118" s="11" t="str">
        <f t="shared" si="165"/>
        <v/>
      </c>
      <c r="AJ118" s="11" t="str">
        <f t="array" ref="AJ118">IF(OR(AI118=$AI$19:AI117),"",AI118)</f>
        <v/>
      </c>
      <c r="AK118" s="11" t="str">
        <f t="shared" si="103"/>
        <v/>
      </c>
      <c r="AL118" t="str">
        <f t="array" ref="AL118">IF(OR(AK118=$AK$19:AK117),"",AK118)</f>
        <v/>
      </c>
      <c r="AM118" s="13">
        <f t="shared" si="104"/>
        <v>0</v>
      </c>
      <c r="AN118" s="13">
        <f t="shared" si="105"/>
        <v>0</v>
      </c>
      <c r="AO118" s="13">
        <f t="shared" si="106"/>
        <v>0</v>
      </c>
      <c r="AP118" s="13">
        <f t="shared" si="107"/>
        <v>0</v>
      </c>
      <c r="AQ118" s="13">
        <f t="shared" si="108"/>
        <v>0</v>
      </c>
      <c r="AR118" s="13">
        <f t="shared" si="109"/>
        <v>0</v>
      </c>
      <c r="AS118" s="13">
        <f t="shared" si="110"/>
        <v>0</v>
      </c>
      <c r="AT118" s="13">
        <f t="shared" si="111"/>
        <v>0</v>
      </c>
      <c r="AU118" s="13">
        <f t="shared" si="112"/>
        <v>0</v>
      </c>
      <c r="AV118" s="13">
        <f t="shared" si="113"/>
        <v>0</v>
      </c>
      <c r="AX118" s="13">
        <f t="shared" si="114"/>
        <v>0</v>
      </c>
      <c r="AY118" s="13">
        <f t="shared" si="115"/>
        <v>0</v>
      </c>
      <c r="AZ118" s="13">
        <f t="shared" si="116"/>
        <v>0</v>
      </c>
      <c r="BA118" s="13">
        <f t="shared" si="117"/>
        <v>0</v>
      </c>
      <c r="BB118" s="13">
        <f t="shared" si="118"/>
        <v>0</v>
      </c>
      <c r="BC118" s="13">
        <f t="shared" si="119"/>
        <v>0</v>
      </c>
      <c r="BD118" s="13">
        <f t="shared" si="120"/>
        <v>0</v>
      </c>
      <c r="BE118" s="13">
        <f t="shared" si="121"/>
        <v>0</v>
      </c>
      <c r="BF118" s="13">
        <f t="shared" si="122"/>
        <v>0</v>
      </c>
      <c r="BG118" s="13">
        <f t="shared" si="123"/>
        <v>0</v>
      </c>
      <c r="BH118" s="13">
        <f t="shared" si="124"/>
        <v>0</v>
      </c>
      <c r="BI118" s="13">
        <f t="shared" si="125"/>
        <v>0</v>
      </c>
      <c r="BJ118" s="13">
        <f t="shared" si="126"/>
        <v>0</v>
      </c>
      <c r="BK118" s="13">
        <f t="shared" si="127"/>
        <v>0</v>
      </c>
      <c r="BL118" s="13">
        <f t="shared" si="128"/>
        <v>0</v>
      </c>
      <c r="BM118" s="13">
        <f t="shared" si="129"/>
        <v>0</v>
      </c>
      <c r="BN118" s="13">
        <f t="shared" si="130"/>
        <v>0</v>
      </c>
      <c r="BO118" s="13">
        <f t="shared" si="131"/>
        <v>0</v>
      </c>
      <c r="BP118" s="13">
        <f t="shared" si="132"/>
        <v>0</v>
      </c>
      <c r="BQ118" s="13">
        <f t="shared" si="133"/>
        <v>0</v>
      </c>
      <c r="BR118" s="13">
        <f t="shared" si="134"/>
        <v>0</v>
      </c>
      <c r="BS118" s="13">
        <f t="shared" si="135"/>
        <v>0</v>
      </c>
      <c r="BT118" s="31">
        <f t="shared" si="136"/>
        <v>0</v>
      </c>
      <c r="BU118" s="31">
        <f t="shared" si="137"/>
        <v>0</v>
      </c>
      <c r="BV118" s="31">
        <f t="shared" si="138"/>
        <v>0</v>
      </c>
      <c r="BW118" s="31">
        <f t="shared" si="139"/>
        <v>0</v>
      </c>
      <c r="BX118" s="31">
        <f t="shared" si="140"/>
        <v>0</v>
      </c>
      <c r="BY118" s="31">
        <f t="shared" si="141"/>
        <v>0</v>
      </c>
      <c r="BZ118" s="31">
        <f t="shared" si="142"/>
        <v>0</v>
      </c>
      <c r="CA118" s="31">
        <f t="shared" si="143"/>
        <v>0</v>
      </c>
      <c r="CB118" s="31">
        <f t="shared" si="144"/>
        <v>0</v>
      </c>
      <c r="CC118" s="31">
        <f t="shared" si="145"/>
        <v>0</v>
      </c>
      <c r="CD118" s="31">
        <f t="shared" si="146"/>
        <v>0</v>
      </c>
      <c r="CE118" s="37">
        <f t="array" ref="CE118">MIN(IF(JPRL=AI118,$AG$19:$AG$1018))</f>
        <v>0</v>
      </c>
      <c r="CF118" s="37">
        <f t="array" ref="CF118">MAX(IF(JPRL=AI118,$AG$19:$AG$1018))</f>
        <v>0</v>
      </c>
      <c r="CG118" s="36">
        <f t="shared" si="147"/>
        <v>0</v>
      </c>
      <c r="CI118" s="40">
        <f t="shared" si="148"/>
        <v>0</v>
      </c>
      <c r="CJ118" s="40">
        <f t="shared" si="85"/>
        <v>0</v>
      </c>
      <c r="CK118" s="40">
        <f t="shared" si="86"/>
        <v>0</v>
      </c>
      <c r="CL118" s="40">
        <f t="shared" si="87"/>
        <v>0</v>
      </c>
      <c r="CM118" s="40">
        <f t="shared" si="88"/>
        <v>0</v>
      </c>
      <c r="CN118" s="40">
        <f t="shared" si="89"/>
        <v>0</v>
      </c>
      <c r="CO118" s="40">
        <f t="shared" si="90"/>
        <v>0</v>
      </c>
      <c r="CP118" s="40">
        <f t="shared" si="91"/>
        <v>0</v>
      </c>
      <c r="CQ118" s="40">
        <f t="shared" si="92"/>
        <v>0</v>
      </c>
      <c r="CR118" s="40">
        <f t="shared" si="93"/>
        <v>0</v>
      </c>
      <c r="CS118" s="40">
        <f t="shared" si="94"/>
        <v>0</v>
      </c>
      <c r="CT118" s="41">
        <f t="shared" si="149"/>
        <v>0</v>
      </c>
      <c r="CU118" s="41">
        <f t="shared" si="150"/>
        <v>0</v>
      </c>
      <c r="CV118" s="41">
        <f t="shared" si="151"/>
        <v>0</v>
      </c>
      <c r="CW118" s="41">
        <f t="shared" si="152"/>
        <v>0</v>
      </c>
      <c r="CX118" s="41">
        <f t="shared" si="153"/>
        <v>0</v>
      </c>
      <c r="CY118" s="41">
        <f t="shared" si="154"/>
        <v>0</v>
      </c>
      <c r="CZ118" s="41">
        <f t="shared" si="155"/>
        <v>0</v>
      </c>
      <c r="DA118" s="41">
        <f t="shared" si="156"/>
        <v>0</v>
      </c>
      <c r="DB118" s="41">
        <f t="shared" si="157"/>
        <v>0</v>
      </c>
      <c r="DC118" s="41">
        <f t="shared" si="158"/>
        <v>0</v>
      </c>
      <c r="DD118" s="7">
        <f t="shared" si="159"/>
        <v>0</v>
      </c>
      <c r="DE118" s="7">
        <f t="shared" si="160"/>
        <v>0</v>
      </c>
      <c r="DF118" s="7">
        <f t="shared" si="161"/>
        <v>0</v>
      </c>
      <c r="DJ118" s="7">
        <f t="shared" si="162"/>
        <v>0</v>
      </c>
      <c r="DK118" s="7">
        <f t="shared" si="163"/>
        <v>0</v>
      </c>
    </row>
    <row r="119" spans="1:115" ht="26.25" customHeight="1" x14ac:dyDescent="0.25">
      <c r="A119" s="9">
        <v>101</v>
      </c>
      <c r="B119" s="24" t="str">
        <f t="shared" si="95"/>
        <v/>
      </c>
      <c r="C119" s="23"/>
      <c r="D119" s="51"/>
      <c r="E119" s="24"/>
      <c r="F119" s="24"/>
      <c r="G119" s="24"/>
      <c r="H119" s="24"/>
      <c r="I119" s="25"/>
      <c r="J119" s="24"/>
      <c r="K119" s="26"/>
      <c r="L119" s="29"/>
      <c r="M119" s="27"/>
      <c r="N119" s="28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30"/>
      <c r="Z119" s="29"/>
      <c r="AA119" s="29" t="str">
        <f t="shared" si="96"/>
        <v/>
      </c>
      <c r="AB119" s="7">
        <f t="shared" si="97"/>
        <v>0</v>
      </c>
      <c r="AC119" s="7">
        <f t="shared" si="98"/>
        <v>0</v>
      </c>
      <c r="AD119" s="7">
        <f t="shared" si="99"/>
        <v>0</v>
      </c>
      <c r="AE119" s="7">
        <f t="shared" si="100"/>
        <v>0</v>
      </c>
      <c r="AF119" s="11" t="str">
        <f t="shared" si="164"/>
        <v/>
      </c>
      <c r="AG119" s="13">
        <f t="shared" si="101"/>
        <v>0</v>
      </c>
      <c r="AH119" s="7" t="str">
        <f t="shared" si="102"/>
        <v/>
      </c>
      <c r="AI119" s="11" t="str">
        <f t="shared" si="165"/>
        <v/>
      </c>
      <c r="AJ119" s="11" t="str">
        <f t="array" ref="AJ119">IF(OR(AI119=$AI$19:AI118),"",AI119)</f>
        <v/>
      </c>
      <c r="AK119" s="11" t="str">
        <f t="shared" si="103"/>
        <v/>
      </c>
      <c r="AL119" t="str">
        <f t="array" ref="AL119">IF(OR(AK119=$AK$19:AK118),"",AK119)</f>
        <v/>
      </c>
      <c r="AM119" s="13">
        <f t="shared" si="104"/>
        <v>0</v>
      </c>
      <c r="AN119" s="13">
        <f t="shared" si="105"/>
        <v>0</v>
      </c>
      <c r="AO119" s="13">
        <f t="shared" si="106"/>
        <v>0</v>
      </c>
      <c r="AP119" s="13">
        <f t="shared" si="107"/>
        <v>0</v>
      </c>
      <c r="AQ119" s="13">
        <f t="shared" si="108"/>
        <v>0</v>
      </c>
      <c r="AR119" s="13">
        <f t="shared" si="109"/>
        <v>0</v>
      </c>
      <c r="AS119" s="13">
        <f t="shared" si="110"/>
        <v>0</v>
      </c>
      <c r="AT119" s="13">
        <f t="shared" si="111"/>
        <v>0</v>
      </c>
      <c r="AU119" s="13">
        <f t="shared" si="112"/>
        <v>0</v>
      </c>
      <c r="AV119" s="13">
        <f t="shared" si="113"/>
        <v>0</v>
      </c>
      <c r="AX119" s="13">
        <f t="shared" si="114"/>
        <v>0</v>
      </c>
      <c r="AY119" s="13">
        <f t="shared" si="115"/>
        <v>0</v>
      </c>
      <c r="AZ119" s="13">
        <f t="shared" si="116"/>
        <v>0</v>
      </c>
      <c r="BA119" s="13">
        <f t="shared" si="117"/>
        <v>0</v>
      </c>
      <c r="BB119" s="13">
        <f t="shared" si="118"/>
        <v>0</v>
      </c>
      <c r="BC119" s="13">
        <f t="shared" si="119"/>
        <v>0</v>
      </c>
      <c r="BD119" s="13">
        <f t="shared" si="120"/>
        <v>0</v>
      </c>
      <c r="BE119" s="13">
        <f t="shared" si="121"/>
        <v>0</v>
      </c>
      <c r="BF119" s="13">
        <f t="shared" si="122"/>
        <v>0</v>
      </c>
      <c r="BG119" s="13">
        <f t="shared" si="123"/>
        <v>0</v>
      </c>
      <c r="BH119" s="13">
        <f t="shared" si="124"/>
        <v>0</v>
      </c>
      <c r="BI119" s="13">
        <f t="shared" si="125"/>
        <v>0</v>
      </c>
      <c r="BJ119" s="13">
        <f t="shared" si="126"/>
        <v>0</v>
      </c>
      <c r="BK119" s="13">
        <f t="shared" si="127"/>
        <v>0</v>
      </c>
      <c r="BL119" s="13">
        <f t="shared" si="128"/>
        <v>0</v>
      </c>
      <c r="BM119" s="13">
        <f t="shared" si="129"/>
        <v>0</v>
      </c>
      <c r="BN119" s="13">
        <f t="shared" si="130"/>
        <v>0</v>
      </c>
      <c r="BO119" s="13">
        <f t="shared" si="131"/>
        <v>0</v>
      </c>
      <c r="BP119" s="13">
        <f t="shared" si="132"/>
        <v>0</v>
      </c>
      <c r="BQ119" s="13">
        <f t="shared" si="133"/>
        <v>0</v>
      </c>
      <c r="BR119" s="13">
        <f t="shared" si="134"/>
        <v>0</v>
      </c>
      <c r="BS119" s="13">
        <f t="shared" si="135"/>
        <v>0</v>
      </c>
      <c r="BT119" s="31">
        <f t="shared" si="136"/>
        <v>0</v>
      </c>
      <c r="BU119" s="31">
        <f t="shared" si="137"/>
        <v>0</v>
      </c>
      <c r="BV119" s="31">
        <f t="shared" si="138"/>
        <v>0</v>
      </c>
      <c r="BW119" s="31">
        <f t="shared" si="139"/>
        <v>0</v>
      </c>
      <c r="BX119" s="31">
        <f t="shared" si="140"/>
        <v>0</v>
      </c>
      <c r="BY119" s="31">
        <f t="shared" si="141"/>
        <v>0</v>
      </c>
      <c r="BZ119" s="31">
        <f t="shared" si="142"/>
        <v>0</v>
      </c>
      <c r="CA119" s="31">
        <f t="shared" si="143"/>
        <v>0</v>
      </c>
      <c r="CB119" s="31">
        <f t="shared" si="144"/>
        <v>0</v>
      </c>
      <c r="CC119" s="31">
        <f t="shared" si="145"/>
        <v>0</v>
      </c>
      <c r="CD119" s="31">
        <f t="shared" si="146"/>
        <v>0</v>
      </c>
      <c r="CE119" s="37">
        <f t="array" ref="CE119">MIN(IF(JPRL=AI119,$AG$19:$AG$1018))</f>
        <v>0</v>
      </c>
      <c r="CF119" s="37">
        <f t="array" ref="CF119">MAX(IF(JPRL=AI119,$AG$19:$AG$1018))</f>
        <v>0</v>
      </c>
      <c r="CG119" s="36">
        <f t="shared" si="147"/>
        <v>0</v>
      </c>
      <c r="CI119" s="40">
        <f t="shared" si="148"/>
        <v>0</v>
      </c>
      <c r="CJ119" s="40">
        <f t="shared" si="85"/>
        <v>0</v>
      </c>
      <c r="CK119" s="40">
        <f t="shared" si="86"/>
        <v>0</v>
      </c>
      <c r="CL119" s="40">
        <f t="shared" si="87"/>
        <v>0</v>
      </c>
      <c r="CM119" s="40">
        <f t="shared" si="88"/>
        <v>0</v>
      </c>
      <c r="CN119" s="40">
        <f t="shared" si="89"/>
        <v>0</v>
      </c>
      <c r="CO119" s="40">
        <f t="shared" si="90"/>
        <v>0</v>
      </c>
      <c r="CP119" s="40">
        <f t="shared" si="91"/>
        <v>0</v>
      </c>
      <c r="CQ119" s="40">
        <f t="shared" si="92"/>
        <v>0</v>
      </c>
      <c r="CR119" s="40">
        <f t="shared" si="93"/>
        <v>0</v>
      </c>
      <c r="CS119" s="40">
        <f t="shared" si="94"/>
        <v>0</v>
      </c>
      <c r="CT119" s="41">
        <f t="shared" si="149"/>
        <v>0</v>
      </c>
      <c r="CU119" s="41">
        <f t="shared" si="150"/>
        <v>0</v>
      </c>
      <c r="CV119" s="41">
        <f t="shared" si="151"/>
        <v>0</v>
      </c>
      <c r="CW119" s="41">
        <f t="shared" si="152"/>
        <v>0</v>
      </c>
      <c r="CX119" s="41">
        <f t="shared" si="153"/>
        <v>0</v>
      </c>
      <c r="CY119" s="41">
        <f t="shared" si="154"/>
        <v>0</v>
      </c>
      <c r="CZ119" s="41">
        <f t="shared" si="155"/>
        <v>0</v>
      </c>
      <c r="DA119" s="41">
        <f t="shared" si="156"/>
        <v>0</v>
      </c>
      <c r="DB119" s="41">
        <f t="shared" si="157"/>
        <v>0</v>
      </c>
      <c r="DC119" s="41">
        <f t="shared" si="158"/>
        <v>0</v>
      </c>
      <c r="DD119" s="7">
        <f t="shared" si="159"/>
        <v>0</v>
      </c>
      <c r="DE119" s="7">
        <f t="shared" si="160"/>
        <v>0</v>
      </c>
      <c r="DF119" s="7">
        <f t="shared" si="161"/>
        <v>0</v>
      </c>
      <c r="DJ119" s="7">
        <f t="shared" si="162"/>
        <v>0</v>
      </c>
      <c r="DK119" s="7">
        <f t="shared" si="163"/>
        <v>0</v>
      </c>
    </row>
    <row r="120" spans="1:115" ht="26.25" customHeight="1" x14ac:dyDescent="0.25">
      <c r="A120" s="9">
        <v>102</v>
      </c>
      <c r="B120" s="24" t="str">
        <f t="shared" si="95"/>
        <v/>
      </c>
      <c r="C120" s="23"/>
      <c r="D120" s="51"/>
      <c r="E120" s="24"/>
      <c r="F120" s="24"/>
      <c r="G120" s="24"/>
      <c r="H120" s="24"/>
      <c r="I120" s="25"/>
      <c r="J120" s="24"/>
      <c r="K120" s="26"/>
      <c r="L120" s="29"/>
      <c r="M120" s="27"/>
      <c r="N120" s="28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30"/>
      <c r="Z120" s="29"/>
      <c r="AA120" s="29" t="str">
        <f t="shared" si="96"/>
        <v/>
      </c>
      <c r="AB120" s="7">
        <f t="shared" si="97"/>
        <v>0</v>
      </c>
      <c r="AC120" s="7">
        <f t="shared" si="98"/>
        <v>0</v>
      </c>
      <c r="AD120" s="7">
        <f t="shared" si="99"/>
        <v>0</v>
      </c>
      <c r="AE120" s="7">
        <f t="shared" si="100"/>
        <v>0</v>
      </c>
      <c r="AF120" s="11" t="str">
        <f t="shared" si="164"/>
        <v/>
      </c>
      <c r="AG120" s="13">
        <f t="shared" si="101"/>
        <v>0</v>
      </c>
      <c r="AH120" s="7" t="str">
        <f t="shared" si="102"/>
        <v/>
      </c>
      <c r="AI120" s="11" t="str">
        <f t="shared" si="165"/>
        <v/>
      </c>
      <c r="AJ120" s="11" t="str">
        <f t="array" ref="AJ120">IF(OR(AI120=$AI$19:AI119),"",AI120)</f>
        <v/>
      </c>
      <c r="AK120" s="11" t="str">
        <f t="shared" si="103"/>
        <v/>
      </c>
      <c r="AL120" t="str">
        <f t="array" ref="AL120">IF(OR(AK120=$AK$19:AK119),"",AK120)</f>
        <v/>
      </c>
      <c r="AM120" s="13">
        <f t="shared" si="104"/>
        <v>0</v>
      </c>
      <c r="AN120" s="13">
        <f t="shared" si="105"/>
        <v>0</v>
      </c>
      <c r="AO120" s="13">
        <f t="shared" si="106"/>
        <v>0</v>
      </c>
      <c r="AP120" s="13">
        <f t="shared" si="107"/>
        <v>0</v>
      </c>
      <c r="AQ120" s="13">
        <f t="shared" si="108"/>
        <v>0</v>
      </c>
      <c r="AR120" s="13">
        <f t="shared" si="109"/>
        <v>0</v>
      </c>
      <c r="AS120" s="13">
        <f t="shared" si="110"/>
        <v>0</v>
      </c>
      <c r="AT120" s="13">
        <f t="shared" si="111"/>
        <v>0</v>
      </c>
      <c r="AU120" s="13">
        <f t="shared" si="112"/>
        <v>0</v>
      </c>
      <c r="AV120" s="13">
        <f t="shared" si="113"/>
        <v>0</v>
      </c>
      <c r="AX120" s="13">
        <f t="shared" si="114"/>
        <v>0</v>
      </c>
      <c r="AY120" s="13">
        <f t="shared" si="115"/>
        <v>0</v>
      </c>
      <c r="AZ120" s="13">
        <f t="shared" si="116"/>
        <v>0</v>
      </c>
      <c r="BA120" s="13">
        <f t="shared" si="117"/>
        <v>0</v>
      </c>
      <c r="BB120" s="13">
        <f t="shared" si="118"/>
        <v>0</v>
      </c>
      <c r="BC120" s="13">
        <f t="shared" si="119"/>
        <v>0</v>
      </c>
      <c r="BD120" s="13">
        <f t="shared" si="120"/>
        <v>0</v>
      </c>
      <c r="BE120" s="13">
        <f t="shared" si="121"/>
        <v>0</v>
      </c>
      <c r="BF120" s="13">
        <f t="shared" si="122"/>
        <v>0</v>
      </c>
      <c r="BG120" s="13">
        <f t="shared" si="123"/>
        <v>0</v>
      </c>
      <c r="BH120" s="13">
        <f t="shared" si="124"/>
        <v>0</v>
      </c>
      <c r="BI120" s="13">
        <f t="shared" si="125"/>
        <v>0</v>
      </c>
      <c r="BJ120" s="13">
        <f t="shared" si="126"/>
        <v>0</v>
      </c>
      <c r="BK120" s="13">
        <f t="shared" si="127"/>
        <v>0</v>
      </c>
      <c r="BL120" s="13">
        <f t="shared" si="128"/>
        <v>0</v>
      </c>
      <c r="BM120" s="13">
        <f t="shared" si="129"/>
        <v>0</v>
      </c>
      <c r="BN120" s="13">
        <f t="shared" si="130"/>
        <v>0</v>
      </c>
      <c r="BO120" s="13">
        <f t="shared" si="131"/>
        <v>0</v>
      </c>
      <c r="BP120" s="13">
        <f t="shared" si="132"/>
        <v>0</v>
      </c>
      <c r="BQ120" s="13">
        <f t="shared" si="133"/>
        <v>0</v>
      </c>
      <c r="BR120" s="13">
        <f t="shared" si="134"/>
        <v>0</v>
      </c>
      <c r="BS120" s="13">
        <f t="shared" si="135"/>
        <v>0</v>
      </c>
      <c r="BT120" s="31">
        <f t="shared" si="136"/>
        <v>0</v>
      </c>
      <c r="BU120" s="31">
        <f t="shared" si="137"/>
        <v>0</v>
      </c>
      <c r="BV120" s="31">
        <f t="shared" si="138"/>
        <v>0</v>
      </c>
      <c r="BW120" s="31">
        <f t="shared" si="139"/>
        <v>0</v>
      </c>
      <c r="BX120" s="31">
        <f t="shared" si="140"/>
        <v>0</v>
      </c>
      <c r="BY120" s="31">
        <f t="shared" si="141"/>
        <v>0</v>
      </c>
      <c r="BZ120" s="31">
        <f t="shared" si="142"/>
        <v>0</v>
      </c>
      <c r="CA120" s="31">
        <f t="shared" si="143"/>
        <v>0</v>
      </c>
      <c r="CB120" s="31">
        <f t="shared" si="144"/>
        <v>0</v>
      </c>
      <c r="CC120" s="31">
        <f t="shared" si="145"/>
        <v>0</v>
      </c>
      <c r="CD120" s="31">
        <f t="shared" si="146"/>
        <v>0</v>
      </c>
      <c r="CE120" s="37">
        <f t="array" ref="CE120">MIN(IF(JPRL=AI120,$AG$19:$AG$1018))</f>
        <v>0</v>
      </c>
      <c r="CF120" s="37">
        <f t="array" ref="CF120">MAX(IF(JPRL=AI120,$AG$19:$AG$1018))</f>
        <v>0</v>
      </c>
      <c r="CG120" s="36">
        <f t="shared" si="147"/>
        <v>0</v>
      </c>
      <c r="CI120" s="40">
        <f t="shared" si="148"/>
        <v>0</v>
      </c>
      <c r="CJ120" s="40">
        <f t="shared" si="85"/>
        <v>0</v>
      </c>
      <c r="CK120" s="40">
        <f t="shared" si="86"/>
        <v>0</v>
      </c>
      <c r="CL120" s="40">
        <f t="shared" si="87"/>
        <v>0</v>
      </c>
      <c r="CM120" s="40">
        <f t="shared" si="88"/>
        <v>0</v>
      </c>
      <c r="CN120" s="40">
        <f t="shared" si="89"/>
        <v>0</v>
      </c>
      <c r="CO120" s="40">
        <f t="shared" si="90"/>
        <v>0</v>
      </c>
      <c r="CP120" s="40">
        <f t="shared" si="91"/>
        <v>0</v>
      </c>
      <c r="CQ120" s="40">
        <f t="shared" si="92"/>
        <v>0</v>
      </c>
      <c r="CR120" s="40">
        <f t="shared" si="93"/>
        <v>0</v>
      </c>
      <c r="CS120" s="40">
        <f t="shared" si="94"/>
        <v>0</v>
      </c>
      <c r="CT120" s="41">
        <f t="shared" si="149"/>
        <v>0</v>
      </c>
      <c r="CU120" s="41">
        <f t="shared" si="150"/>
        <v>0</v>
      </c>
      <c r="CV120" s="41">
        <f t="shared" si="151"/>
        <v>0</v>
      </c>
      <c r="CW120" s="41">
        <f t="shared" si="152"/>
        <v>0</v>
      </c>
      <c r="CX120" s="41">
        <f t="shared" si="153"/>
        <v>0</v>
      </c>
      <c r="CY120" s="41">
        <f t="shared" si="154"/>
        <v>0</v>
      </c>
      <c r="CZ120" s="41">
        <f t="shared" si="155"/>
        <v>0</v>
      </c>
      <c r="DA120" s="41">
        <f t="shared" si="156"/>
        <v>0</v>
      </c>
      <c r="DB120" s="41">
        <f t="shared" si="157"/>
        <v>0</v>
      </c>
      <c r="DC120" s="41">
        <f t="shared" si="158"/>
        <v>0</v>
      </c>
      <c r="DD120" s="7">
        <f t="shared" si="159"/>
        <v>0</v>
      </c>
      <c r="DE120" s="7">
        <f t="shared" si="160"/>
        <v>0</v>
      </c>
      <c r="DF120" s="7">
        <f t="shared" si="161"/>
        <v>0</v>
      </c>
      <c r="DJ120" s="7">
        <f t="shared" si="162"/>
        <v>0</v>
      </c>
      <c r="DK120" s="7">
        <f t="shared" si="163"/>
        <v>0</v>
      </c>
    </row>
    <row r="121" spans="1:115" ht="26.25" customHeight="1" x14ac:dyDescent="0.25">
      <c r="A121" s="9">
        <v>103</v>
      </c>
      <c r="B121" s="24" t="str">
        <f t="shared" si="95"/>
        <v/>
      </c>
      <c r="C121" s="23"/>
      <c r="D121" s="51"/>
      <c r="E121" s="24"/>
      <c r="F121" s="24"/>
      <c r="G121" s="24"/>
      <c r="H121" s="24"/>
      <c r="I121" s="25"/>
      <c r="J121" s="24"/>
      <c r="K121" s="26"/>
      <c r="L121" s="29"/>
      <c r="M121" s="27"/>
      <c r="N121" s="28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30"/>
      <c r="Z121" s="29"/>
      <c r="AA121" s="29" t="str">
        <f t="shared" si="96"/>
        <v/>
      </c>
      <c r="AB121" s="7">
        <f t="shared" si="97"/>
        <v>0</v>
      </c>
      <c r="AC121" s="7">
        <f t="shared" si="98"/>
        <v>0</v>
      </c>
      <c r="AD121" s="7">
        <f t="shared" si="99"/>
        <v>0</v>
      </c>
      <c r="AE121" s="7">
        <f t="shared" si="100"/>
        <v>0</v>
      </c>
      <c r="AF121" s="11" t="str">
        <f t="shared" si="164"/>
        <v/>
      </c>
      <c r="AG121" s="13">
        <f t="shared" si="101"/>
        <v>0</v>
      </c>
      <c r="AH121" s="7" t="str">
        <f t="shared" si="102"/>
        <v/>
      </c>
      <c r="AI121" s="11" t="str">
        <f t="shared" si="165"/>
        <v/>
      </c>
      <c r="AJ121" s="11" t="str">
        <f t="array" ref="AJ121">IF(OR(AI121=$AI$19:AI120),"",AI121)</f>
        <v/>
      </c>
      <c r="AK121" s="11" t="str">
        <f t="shared" si="103"/>
        <v/>
      </c>
      <c r="AL121" t="str">
        <f t="array" ref="AL121">IF(OR(AK121=$AK$19:AK120),"",AK121)</f>
        <v/>
      </c>
      <c r="AM121" s="13">
        <f t="shared" si="104"/>
        <v>0</v>
      </c>
      <c r="AN121" s="13">
        <f t="shared" si="105"/>
        <v>0</v>
      </c>
      <c r="AO121" s="13">
        <f t="shared" si="106"/>
        <v>0</v>
      </c>
      <c r="AP121" s="13">
        <f t="shared" si="107"/>
        <v>0</v>
      </c>
      <c r="AQ121" s="13">
        <f t="shared" si="108"/>
        <v>0</v>
      </c>
      <c r="AR121" s="13">
        <f t="shared" si="109"/>
        <v>0</v>
      </c>
      <c r="AS121" s="13">
        <f t="shared" si="110"/>
        <v>0</v>
      </c>
      <c r="AT121" s="13">
        <f t="shared" si="111"/>
        <v>0</v>
      </c>
      <c r="AU121" s="13">
        <f t="shared" si="112"/>
        <v>0</v>
      </c>
      <c r="AV121" s="13">
        <f t="shared" si="113"/>
        <v>0</v>
      </c>
      <c r="AX121" s="13">
        <f t="shared" si="114"/>
        <v>0</v>
      </c>
      <c r="AY121" s="13">
        <f t="shared" si="115"/>
        <v>0</v>
      </c>
      <c r="AZ121" s="13">
        <f t="shared" si="116"/>
        <v>0</v>
      </c>
      <c r="BA121" s="13">
        <f t="shared" si="117"/>
        <v>0</v>
      </c>
      <c r="BB121" s="13">
        <f t="shared" si="118"/>
        <v>0</v>
      </c>
      <c r="BC121" s="13">
        <f t="shared" si="119"/>
        <v>0</v>
      </c>
      <c r="BD121" s="13">
        <f t="shared" si="120"/>
        <v>0</v>
      </c>
      <c r="BE121" s="13">
        <f t="shared" si="121"/>
        <v>0</v>
      </c>
      <c r="BF121" s="13">
        <f t="shared" si="122"/>
        <v>0</v>
      </c>
      <c r="BG121" s="13">
        <f t="shared" si="123"/>
        <v>0</v>
      </c>
      <c r="BH121" s="13">
        <f t="shared" si="124"/>
        <v>0</v>
      </c>
      <c r="BI121" s="13">
        <f t="shared" si="125"/>
        <v>0</v>
      </c>
      <c r="BJ121" s="13">
        <f t="shared" si="126"/>
        <v>0</v>
      </c>
      <c r="BK121" s="13">
        <f t="shared" si="127"/>
        <v>0</v>
      </c>
      <c r="BL121" s="13">
        <f t="shared" si="128"/>
        <v>0</v>
      </c>
      <c r="BM121" s="13">
        <f t="shared" si="129"/>
        <v>0</v>
      </c>
      <c r="BN121" s="13">
        <f t="shared" si="130"/>
        <v>0</v>
      </c>
      <c r="BO121" s="13">
        <f t="shared" si="131"/>
        <v>0</v>
      </c>
      <c r="BP121" s="13">
        <f t="shared" si="132"/>
        <v>0</v>
      </c>
      <c r="BQ121" s="13">
        <f t="shared" si="133"/>
        <v>0</v>
      </c>
      <c r="BR121" s="13">
        <f t="shared" si="134"/>
        <v>0</v>
      </c>
      <c r="BS121" s="13">
        <f t="shared" si="135"/>
        <v>0</v>
      </c>
      <c r="BT121" s="31">
        <f t="shared" si="136"/>
        <v>0</v>
      </c>
      <c r="BU121" s="31">
        <f t="shared" si="137"/>
        <v>0</v>
      </c>
      <c r="BV121" s="31">
        <f t="shared" si="138"/>
        <v>0</v>
      </c>
      <c r="BW121" s="31">
        <f t="shared" si="139"/>
        <v>0</v>
      </c>
      <c r="BX121" s="31">
        <f t="shared" si="140"/>
        <v>0</v>
      </c>
      <c r="BY121" s="31">
        <f t="shared" si="141"/>
        <v>0</v>
      </c>
      <c r="BZ121" s="31">
        <f t="shared" si="142"/>
        <v>0</v>
      </c>
      <c r="CA121" s="31">
        <f t="shared" si="143"/>
        <v>0</v>
      </c>
      <c r="CB121" s="31">
        <f t="shared" si="144"/>
        <v>0</v>
      </c>
      <c r="CC121" s="31">
        <f t="shared" si="145"/>
        <v>0</v>
      </c>
      <c r="CD121" s="31">
        <f t="shared" si="146"/>
        <v>0</v>
      </c>
      <c r="CE121" s="37">
        <f t="array" ref="CE121">MIN(IF(JPRL=AI121,$AG$19:$AG$1018))</f>
        <v>0</v>
      </c>
      <c r="CF121" s="37">
        <f t="array" ref="CF121">MAX(IF(JPRL=AI121,$AG$19:$AG$1018))</f>
        <v>0</v>
      </c>
      <c r="CG121" s="36">
        <f t="shared" si="147"/>
        <v>0</v>
      </c>
      <c r="CI121" s="40">
        <f t="shared" si="148"/>
        <v>0</v>
      </c>
      <c r="CJ121" s="40">
        <f t="shared" si="85"/>
        <v>0</v>
      </c>
      <c r="CK121" s="40">
        <f t="shared" si="86"/>
        <v>0</v>
      </c>
      <c r="CL121" s="40">
        <f t="shared" si="87"/>
        <v>0</v>
      </c>
      <c r="CM121" s="40">
        <f t="shared" si="88"/>
        <v>0</v>
      </c>
      <c r="CN121" s="40">
        <f t="shared" si="89"/>
        <v>0</v>
      </c>
      <c r="CO121" s="40">
        <f t="shared" si="90"/>
        <v>0</v>
      </c>
      <c r="CP121" s="40">
        <f t="shared" si="91"/>
        <v>0</v>
      </c>
      <c r="CQ121" s="40">
        <f t="shared" si="92"/>
        <v>0</v>
      </c>
      <c r="CR121" s="40">
        <f t="shared" si="93"/>
        <v>0</v>
      </c>
      <c r="CS121" s="40">
        <f t="shared" si="94"/>
        <v>0</v>
      </c>
      <c r="CT121" s="41">
        <f t="shared" si="149"/>
        <v>0</v>
      </c>
      <c r="CU121" s="41">
        <f t="shared" si="150"/>
        <v>0</v>
      </c>
      <c r="CV121" s="41">
        <f t="shared" si="151"/>
        <v>0</v>
      </c>
      <c r="CW121" s="41">
        <f t="shared" si="152"/>
        <v>0</v>
      </c>
      <c r="CX121" s="41">
        <f t="shared" si="153"/>
        <v>0</v>
      </c>
      <c r="CY121" s="41">
        <f t="shared" si="154"/>
        <v>0</v>
      </c>
      <c r="CZ121" s="41">
        <f t="shared" si="155"/>
        <v>0</v>
      </c>
      <c r="DA121" s="41">
        <f t="shared" si="156"/>
        <v>0</v>
      </c>
      <c r="DB121" s="41">
        <f t="shared" si="157"/>
        <v>0</v>
      </c>
      <c r="DC121" s="41">
        <f t="shared" si="158"/>
        <v>0</v>
      </c>
      <c r="DD121" s="7">
        <f t="shared" si="159"/>
        <v>0</v>
      </c>
      <c r="DE121" s="7">
        <f t="shared" si="160"/>
        <v>0</v>
      </c>
      <c r="DF121" s="7">
        <f t="shared" si="161"/>
        <v>0</v>
      </c>
      <c r="DJ121" s="7">
        <f t="shared" si="162"/>
        <v>0</v>
      </c>
      <c r="DK121" s="7">
        <f t="shared" si="163"/>
        <v>0</v>
      </c>
    </row>
    <row r="122" spans="1:115" ht="26.25" customHeight="1" x14ac:dyDescent="0.25">
      <c r="A122" s="9">
        <v>104</v>
      </c>
      <c r="B122" s="24" t="str">
        <f t="shared" si="95"/>
        <v/>
      </c>
      <c r="C122" s="23"/>
      <c r="D122" s="51"/>
      <c r="E122" s="24"/>
      <c r="F122" s="24"/>
      <c r="G122" s="24"/>
      <c r="H122" s="24"/>
      <c r="I122" s="25"/>
      <c r="J122" s="24"/>
      <c r="K122" s="26"/>
      <c r="L122" s="29"/>
      <c r="M122" s="27"/>
      <c r="N122" s="28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30"/>
      <c r="Z122" s="29"/>
      <c r="AA122" s="29" t="str">
        <f t="shared" si="96"/>
        <v/>
      </c>
      <c r="AB122" s="7">
        <f t="shared" si="97"/>
        <v>0</v>
      </c>
      <c r="AC122" s="7">
        <f t="shared" si="98"/>
        <v>0</v>
      </c>
      <c r="AD122" s="7">
        <f t="shared" si="99"/>
        <v>0</v>
      </c>
      <c r="AE122" s="7">
        <f t="shared" si="100"/>
        <v>0</v>
      </c>
      <c r="AF122" s="11" t="str">
        <f t="shared" si="164"/>
        <v/>
      </c>
      <c r="AG122" s="13">
        <f t="shared" si="101"/>
        <v>0</v>
      </c>
      <c r="AH122" s="7" t="str">
        <f t="shared" si="102"/>
        <v/>
      </c>
      <c r="AI122" s="11" t="str">
        <f t="shared" si="165"/>
        <v/>
      </c>
      <c r="AJ122" s="11" t="str">
        <f t="array" ref="AJ122">IF(OR(AI122=$AI$19:AI121),"",AI122)</f>
        <v/>
      </c>
      <c r="AK122" s="11" t="str">
        <f t="shared" si="103"/>
        <v/>
      </c>
      <c r="AL122" t="str">
        <f t="array" ref="AL122">IF(OR(AK122=$AK$19:AK121),"",AK122)</f>
        <v/>
      </c>
      <c r="AM122" s="13">
        <f t="shared" si="104"/>
        <v>0</v>
      </c>
      <c r="AN122" s="13">
        <f t="shared" si="105"/>
        <v>0</v>
      </c>
      <c r="AO122" s="13">
        <f t="shared" si="106"/>
        <v>0</v>
      </c>
      <c r="AP122" s="13">
        <f t="shared" si="107"/>
        <v>0</v>
      </c>
      <c r="AQ122" s="13">
        <f t="shared" si="108"/>
        <v>0</v>
      </c>
      <c r="AR122" s="13">
        <f t="shared" si="109"/>
        <v>0</v>
      </c>
      <c r="AS122" s="13">
        <f t="shared" si="110"/>
        <v>0</v>
      </c>
      <c r="AT122" s="13">
        <f t="shared" si="111"/>
        <v>0</v>
      </c>
      <c r="AU122" s="13">
        <f t="shared" si="112"/>
        <v>0</v>
      </c>
      <c r="AV122" s="13">
        <f t="shared" si="113"/>
        <v>0</v>
      </c>
      <c r="AX122" s="13">
        <f t="shared" si="114"/>
        <v>0</v>
      </c>
      <c r="AY122" s="13">
        <f t="shared" si="115"/>
        <v>0</v>
      </c>
      <c r="AZ122" s="13">
        <f t="shared" si="116"/>
        <v>0</v>
      </c>
      <c r="BA122" s="13">
        <f t="shared" si="117"/>
        <v>0</v>
      </c>
      <c r="BB122" s="13">
        <f t="shared" si="118"/>
        <v>0</v>
      </c>
      <c r="BC122" s="13">
        <f t="shared" si="119"/>
        <v>0</v>
      </c>
      <c r="BD122" s="13">
        <f t="shared" si="120"/>
        <v>0</v>
      </c>
      <c r="BE122" s="13">
        <f t="shared" si="121"/>
        <v>0</v>
      </c>
      <c r="BF122" s="13">
        <f t="shared" si="122"/>
        <v>0</v>
      </c>
      <c r="BG122" s="13">
        <f t="shared" si="123"/>
        <v>0</v>
      </c>
      <c r="BH122" s="13">
        <f t="shared" si="124"/>
        <v>0</v>
      </c>
      <c r="BI122" s="13">
        <f t="shared" si="125"/>
        <v>0</v>
      </c>
      <c r="BJ122" s="13">
        <f t="shared" si="126"/>
        <v>0</v>
      </c>
      <c r="BK122" s="13">
        <f t="shared" si="127"/>
        <v>0</v>
      </c>
      <c r="BL122" s="13">
        <f t="shared" si="128"/>
        <v>0</v>
      </c>
      <c r="BM122" s="13">
        <f t="shared" si="129"/>
        <v>0</v>
      </c>
      <c r="BN122" s="13">
        <f t="shared" si="130"/>
        <v>0</v>
      </c>
      <c r="BO122" s="13">
        <f t="shared" si="131"/>
        <v>0</v>
      </c>
      <c r="BP122" s="13">
        <f t="shared" si="132"/>
        <v>0</v>
      </c>
      <c r="BQ122" s="13">
        <f t="shared" si="133"/>
        <v>0</v>
      </c>
      <c r="BR122" s="13">
        <f t="shared" si="134"/>
        <v>0</v>
      </c>
      <c r="BS122" s="13">
        <f t="shared" si="135"/>
        <v>0</v>
      </c>
      <c r="BT122" s="31">
        <f t="shared" si="136"/>
        <v>0</v>
      </c>
      <c r="BU122" s="31">
        <f t="shared" si="137"/>
        <v>0</v>
      </c>
      <c r="BV122" s="31">
        <f t="shared" si="138"/>
        <v>0</v>
      </c>
      <c r="BW122" s="31">
        <f t="shared" si="139"/>
        <v>0</v>
      </c>
      <c r="BX122" s="31">
        <f t="shared" si="140"/>
        <v>0</v>
      </c>
      <c r="BY122" s="31">
        <f t="shared" si="141"/>
        <v>0</v>
      </c>
      <c r="BZ122" s="31">
        <f t="shared" si="142"/>
        <v>0</v>
      </c>
      <c r="CA122" s="31">
        <f t="shared" si="143"/>
        <v>0</v>
      </c>
      <c r="CB122" s="31">
        <f t="shared" si="144"/>
        <v>0</v>
      </c>
      <c r="CC122" s="31">
        <f t="shared" si="145"/>
        <v>0</v>
      </c>
      <c r="CD122" s="31">
        <f t="shared" si="146"/>
        <v>0</v>
      </c>
      <c r="CE122" s="37">
        <f t="array" ref="CE122">MIN(IF(JPRL=AI122,$AG$19:$AG$1018))</f>
        <v>0</v>
      </c>
      <c r="CF122" s="37">
        <f t="array" ref="CF122">MAX(IF(JPRL=AI122,$AG$19:$AG$1018))</f>
        <v>0</v>
      </c>
      <c r="CG122" s="36">
        <f t="shared" si="147"/>
        <v>0</v>
      </c>
      <c r="CI122" s="40">
        <f t="shared" si="148"/>
        <v>0</v>
      </c>
      <c r="CJ122" s="40">
        <f t="shared" si="85"/>
        <v>0</v>
      </c>
      <c r="CK122" s="40">
        <f t="shared" si="86"/>
        <v>0</v>
      </c>
      <c r="CL122" s="40">
        <f t="shared" si="87"/>
        <v>0</v>
      </c>
      <c r="CM122" s="40">
        <f t="shared" si="88"/>
        <v>0</v>
      </c>
      <c r="CN122" s="40">
        <f t="shared" si="89"/>
        <v>0</v>
      </c>
      <c r="CO122" s="40">
        <f t="shared" si="90"/>
        <v>0</v>
      </c>
      <c r="CP122" s="40">
        <f t="shared" si="91"/>
        <v>0</v>
      </c>
      <c r="CQ122" s="40">
        <f t="shared" si="92"/>
        <v>0</v>
      </c>
      <c r="CR122" s="40">
        <f t="shared" si="93"/>
        <v>0</v>
      </c>
      <c r="CS122" s="40">
        <f t="shared" si="94"/>
        <v>0</v>
      </c>
      <c r="CT122" s="41">
        <f t="shared" si="149"/>
        <v>0</v>
      </c>
      <c r="CU122" s="41">
        <f t="shared" si="150"/>
        <v>0</v>
      </c>
      <c r="CV122" s="41">
        <f t="shared" si="151"/>
        <v>0</v>
      </c>
      <c r="CW122" s="41">
        <f t="shared" si="152"/>
        <v>0</v>
      </c>
      <c r="CX122" s="41">
        <f t="shared" si="153"/>
        <v>0</v>
      </c>
      <c r="CY122" s="41">
        <f t="shared" si="154"/>
        <v>0</v>
      </c>
      <c r="CZ122" s="41">
        <f t="shared" si="155"/>
        <v>0</v>
      </c>
      <c r="DA122" s="41">
        <f t="shared" si="156"/>
        <v>0</v>
      </c>
      <c r="DB122" s="41">
        <f t="shared" si="157"/>
        <v>0</v>
      </c>
      <c r="DC122" s="41">
        <f t="shared" si="158"/>
        <v>0</v>
      </c>
      <c r="DD122" s="7">
        <f t="shared" si="159"/>
        <v>0</v>
      </c>
      <c r="DE122" s="7">
        <f t="shared" si="160"/>
        <v>0</v>
      </c>
      <c r="DF122" s="7">
        <f t="shared" si="161"/>
        <v>0</v>
      </c>
      <c r="DJ122" s="7">
        <f t="shared" si="162"/>
        <v>0</v>
      </c>
      <c r="DK122" s="7">
        <f t="shared" si="163"/>
        <v>0</v>
      </c>
    </row>
    <row r="123" spans="1:115" ht="26.25" customHeight="1" x14ac:dyDescent="0.25">
      <c r="A123" s="9">
        <v>105</v>
      </c>
      <c r="B123" s="24" t="str">
        <f t="shared" si="95"/>
        <v/>
      </c>
      <c r="C123" s="23"/>
      <c r="D123" s="51"/>
      <c r="E123" s="24"/>
      <c r="F123" s="24"/>
      <c r="G123" s="24"/>
      <c r="H123" s="24"/>
      <c r="I123" s="25"/>
      <c r="J123" s="24"/>
      <c r="K123" s="26"/>
      <c r="L123" s="29"/>
      <c r="M123" s="27"/>
      <c r="N123" s="28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30"/>
      <c r="Z123" s="29"/>
      <c r="AA123" s="29" t="str">
        <f t="shared" si="96"/>
        <v/>
      </c>
      <c r="AB123" s="7">
        <f t="shared" si="97"/>
        <v>0</v>
      </c>
      <c r="AC123" s="7">
        <f t="shared" si="98"/>
        <v>0</v>
      </c>
      <c r="AD123" s="7">
        <f t="shared" si="99"/>
        <v>0</v>
      </c>
      <c r="AE123" s="7">
        <f t="shared" si="100"/>
        <v>0</v>
      </c>
      <c r="AF123" s="11" t="str">
        <f t="shared" si="164"/>
        <v/>
      </c>
      <c r="AG123" s="13">
        <f t="shared" si="101"/>
        <v>0</v>
      </c>
      <c r="AH123" s="7" t="str">
        <f t="shared" si="102"/>
        <v/>
      </c>
      <c r="AI123" s="11" t="str">
        <f t="shared" si="165"/>
        <v/>
      </c>
      <c r="AJ123" s="11" t="str">
        <f t="array" ref="AJ123">IF(OR(AI123=$AI$19:AI122),"",AI123)</f>
        <v/>
      </c>
      <c r="AK123" s="11" t="str">
        <f t="shared" si="103"/>
        <v/>
      </c>
      <c r="AL123" t="str">
        <f t="array" ref="AL123">IF(OR(AK123=$AK$19:AK122),"",AK123)</f>
        <v/>
      </c>
      <c r="AM123" s="13">
        <f t="shared" si="104"/>
        <v>0</v>
      </c>
      <c r="AN123" s="13">
        <f t="shared" si="105"/>
        <v>0</v>
      </c>
      <c r="AO123" s="13">
        <f t="shared" si="106"/>
        <v>0</v>
      </c>
      <c r="AP123" s="13">
        <f t="shared" si="107"/>
        <v>0</v>
      </c>
      <c r="AQ123" s="13">
        <f t="shared" si="108"/>
        <v>0</v>
      </c>
      <c r="AR123" s="13">
        <f t="shared" si="109"/>
        <v>0</v>
      </c>
      <c r="AS123" s="13">
        <f t="shared" si="110"/>
        <v>0</v>
      </c>
      <c r="AT123" s="13">
        <f t="shared" si="111"/>
        <v>0</v>
      </c>
      <c r="AU123" s="13">
        <f t="shared" si="112"/>
        <v>0</v>
      </c>
      <c r="AV123" s="13">
        <f t="shared" si="113"/>
        <v>0</v>
      </c>
      <c r="AX123" s="13">
        <f t="shared" si="114"/>
        <v>0</v>
      </c>
      <c r="AY123" s="13">
        <f t="shared" si="115"/>
        <v>0</v>
      </c>
      <c r="AZ123" s="13">
        <f t="shared" si="116"/>
        <v>0</v>
      </c>
      <c r="BA123" s="13">
        <f t="shared" si="117"/>
        <v>0</v>
      </c>
      <c r="BB123" s="13">
        <f t="shared" si="118"/>
        <v>0</v>
      </c>
      <c r="BC123" s="13">
        <f t="shared" si="119"/>
        <v>0</v>
      </c>
      <c r="BD123" s="13">
        <f t="shared" si="120"/>
        <v>0</v>
      </c>
      <c r="BE123" s="13">
        <f t="shared" si="121"/>
        <v>0</v>
      </c>
      <c r="BF123" s="13">
        <f t="shared" si="122"/>
        <v>0</v>
      </c>
      <c r="BG123" s="13">
        <f t="shared" si="123"/>
        <v>0</v>
      </c>
      <c r="BH123" s="13">
        <f t="shared" si="124"/>
        <v>0</v>
      </c>
      <c r="BI123" s="13">
        <f t="shared" si="125"/>
        <v>0</v>
      </c>
      <c r="BJ123" s="13">
        <f t="shared" si="126"/>
        <v>0</v>
      </c>
      <c r="BK123" s="13">
        <f t="shared" si="127"/>
        <v>0</v>
      </c>
      <c r="BL123" s="13">
        <f t="shared" si="128"/>
        <v>0</v>
      </c>
      <c r="BM123" s="13">
        <f t="shared" si="129"/>
        <v>0</v>
      </c>
      <c r="BN123" s="13">
        <f t="shared" si="130"/>
        <v>0</v>
      </c>
      <c r="BO123" s="13">
        <f t="shared" si="131"/>
        <v>0</v>
      </c>
      <c r="BP123" s="13">
        <f t="shared" si="132"/>
        <v>0</v>
      </c>
      <c r="BQ123" s="13">
        <f t="shared" si="133"/>
        <v>0</v>
      </c>
      <c r="BR123" s="13">
        <f t="shared" si="134"/>
        <v>0</v>
      </c>
      <c r="BS123" s="13">
        <f t="shared" si="135"/>
        <v>0</v>
      </c>
      <c r="BT123" s="31">
        <f t="shared" si="136"/>
        <v>0</v>
      </c>
      <c r="BU123" s="31">
        <f t="shared" si="137"/>
        <v>0</v>
      </c>
      <c r="BV123" s="31">
        <f t="shared" si="138"/>
        <v>0</v>
      </c>
      <c r="BW123" s="31">
        <f t="shared" si="139"/>
        <v>0</v>
      </c>
      <c r="BX123" s="31">
        <f t="shared" si="140"/>
        <v>0</v>
      </c>
      <c r="BY123" s="31">
        <f t="shared" si="141"/>
        <v>0</v>
      </c>
      <c r="BZ123" s="31">
        <f t="shared" si="142"/>
        <v>0</v>
      </c>
      <c r="CA123" s="31">
        <f t="shared" si="143"/>
        <v>0</v>
      </c>
      <c r="CB123" s="31">
        <f t="shared" si="144"/>
        <v>0</v>
      </c>
      <c r="CC123" s="31">
        <f t="shared" si="145"/>
        <v>0</v>
      </c>
      <c r="CD123" s="31">
        <f t="shared" si="146"/>
        <v>0</v>
      </c>
      <c r="CE123" s="37">
        <f t="array" ref="CE123">MIN(IF(JPRL=AI123,$AG$19:$AG$1018))</f>
        <v>0</v>
      </c>
      <c r="CF123" s="37">
        <f t="array" ref="CF123">MAX(IF(JPRL=AI123,$AG$19:$AG$1018))</f>
        <v>0</v>
      </c>
      <c r="CG123" s="36">
        <f t="shared" si="147"/>
        <v>0</v>
      </c>
      <c r="CI123" s="40">
        <f t="shared" si="148"/>
        <v>0</v>
      </c>
      <c r="CJ123" s="40">
        <f t="shared" si="85"/>
        <v>0</v>
      </c>
      <c r="CK123" s="40">
        <f t="shared" si="86"/>
        <v>0</v>
      </c>
      <c r="CL123" s="40">
        <f t="shared" si="87"/>
        <v>0</v>
      </c>
      <c r="CM123" s="40">
        <f t="shared" si="88"/>
        <v>0</v>
      </c>
      <c r="CN123" s="40">
        <f t="shared" si="89"/>
        <v>0</v>
      </c>
      <c r="CO123" s="40">
        <f t="shared" si="90"/>
        <v>0</v>
      </c>
      <c r="CP123" s="40">
        <f t="shared" si="91"/>
        <v>0</v>
      </c>
      <c r="CQ123" s="40">
        <f t="shared" si="92"/>
        <v>0</v>
      </c>
      <c r="CR123" s="40">
        <f t="shared" si="93"/>
        <v>0</v>
      </c>
      <c r="CS123" s="40">
        <f t="shared" si="94"/>
        <v>0</v>
      </c>
      <c r="CT123" s="41">
        <f t="shared" si="149"/>
        <v>0</v>
      </c>
      <c r="CU123" s="41">
        <f t="shared" si="150"/>
        <v>0</v>
      </c>
      <c r="CV123" s="41">
        <f t="shared" si="151"/>
        <v>0</v>
      </c>
      <c r="CW123" s="41">
        <f t="shared" si="152"/>
        <v>0</v>
      </c>
      <c r="CX123" s="41">
        <f t="shared" si="153"/>
        <v>0</v>
      </c>
      <c r="CY123" s="41">
        <f t="shared" si="154"/>
        <v>0</v>
      </c>
      <c r="CZ123" s="41">
        <f t="shared" si="155"/>
        <v>0</v>
      </c>
      <c r="DA123" s="41">
        <f t="shared" si="156"/>
        <v>0</v>
      </c>
      <c r="DB123" s="41">
        <f t="shared" si="157"/>
        <v>0</v>
      </c>
      <c r="DC123" s="41">
        <f t="shared" si="158"/>
        <v>0</v>
      </c>
      <c r="DD123" s="7">
        <f t="shared" si="159"/>
        <v>0</v>
      </c>
      <c r="DE123" s="7">
        <f t="shared" si="160"/>
        <v>0</v>
      </c>
      <c r="DF123" s="7">
        <f t="shared" si="161"/>
        <v>0</v>
      </c>
      <c r="DJ123" s="7">
        <f t="shared" si="162"/>
        <v>0</v>
      </c>
      <c r="DK123" s="7">
        <f t="shared" si="163"/>
        <v>0</v>
      </c>
    </row>
    <row r="124" spans="1:115" ht="26.25" customHeight="1" x14ac:dyDescent="0.25">
      <c r="A124" s="9">
        <v>106</v>
      </c>
      <c r="B124" s="24" t="str">
        <f t="shared" si="95"/>
        <v/>
      </c>
      <c r="C124" s="23"/>
      <c r="D124" s="51"/>
      <c r="E124" s="24"/>
      <c r="F124" s="24"/>
      <c r="G124" s="24"/>
      <c r="H124" s="24"/>
      <c r="I124" s="25"/>
      <c r="J124" s="24"/>
      <c r="K124" s="26"/>
      <c r="L124" s="29"/>
      <c r="M124" s="27"/>
      <c r="N124" s="28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30"/>
      <c r="Z124" s="29"/>
      <c r="AA124" s="29" t="str">
        <f t="shared" si="96"/>
        <v/>
      </c>
      <c r="AB124" s="7">
        <f t="shared" si="97"/>
        <v>0</v>
      </c>
      <c r="AC124" s="7">
        <f t="shared" si="98"/>
        <v>0</v>
      </c>
      <c r="AD124" s="7">
        <f t="shared" si="99"/>
        <v>0</v>
      </c>
      <c r="AE124" s="7">
        <f t="shared" si="100"/>
        <v>0</v>
      </c>
      <c r="AF124" s="11" t="str">
        <f t="shared" si="164"/>
        <v/>
      </c>
      <c r="AG124" s="13">
        <f t="shared" si="101"/>
        <v>0</v>
      </c>
      <c r="AH124" s="7" t="str">
        <f t="shared" si="102"/>
        <v/>
      </c>
      <c r="AI124" s="11" t="str">
        <f t="shared" si="165"/>
        <v/>
      </c>
      <c r="AJ124" s="11" t="str">
        <f t="array" ref="AJ124">IF(OR(AI124=$AI$19:AI123),"",AI124)</f>
        <v/>
      </c>
      <c r="AK124" s="11" t="str">
        <f t="shared" si="103"/>
        <v/>
      </c>
      <c r="AL124" t="str">
        <f t="array" ref="AL124">IF(OR(AK124=$AK$19:AK123),"",AK124)</f>
        <v/>
      </c>
      <c r="AM124" s="13">
        <f t="shared" si="104"/>
        <v>0</v>
      </c>
      <c r="AN124" s="13">
        <f t="shared" si="105"/>
        <v>0</v>
      </c>
      <c r="AO124" s="13">
        <f t="shared" si="106"/>
        <v>0</v>
      </c>
      <c r="AP124" s="13">
        <f t="shared" si="107"/>
        <v>0</v>
      </c>
      <c r="AQ124" s="13">
        <f t="shared" si="108"/>
        <v>0</v>
      </c>
      <c r="AR124" s="13">
        <f t="shared" si="109"/>
        <v>0</v>
      </c>
      <c r="AS124" s="13">
        <f t="shared" si="110"/>
        <v>0</v>
      </c>
      <c r="AT124" s="13">
        <f t="shared" si="111"/>
        <v>0</v>
      </c>
      <c r="AU124" s="13">
        <f t="shared" si="112"/>
        <v>0</v>
      </c>
      <c r="AV124" s="13">
        <f t="shared" si="113"/>
        <v>0</v>
      </c>
      <c r="AX124" s="13">
        <f t="shared" si="114"/>
        <v>0</v>
      </c>
      <c r="AY124" s="13">
        <f t="shared" si="115"/>
        <v>0</v>
      </c>
      <c r="AZ124" s="13">
        <f t="shared" si="116"/>
        <v>0</v>
      </c>
      <c r="BA124" s="13">
        <f t="shared" si="117"/>
        <v>0</v>
      </c>
      <c r="BB124" s="13">
        <f t="shared" si="118"/>
        <v>0</v>
      </c>
      <c r="BC124" s="13">
        <f t="shared" si="119"/>
        <v>0</v>
      </c>
      <c r="BD124" s="13">
        <f t="shared" si="120"/>
        <v>0</v>
      </c>
      <c r="BE124" s="13">
        <f t="shared" si="121"/>
        <v>0</v>
      </c>
      <c r="BF124" s="13">
        <f t="shared" si="122"/>
        <v>0</v>
      </c>
      <c r="BG124" s="13">
        <f t="shared" si="123"/>
        <v>0</v>
      </c>
      <c r="BH124" s="13">
        <f t="shared" si="124"/>
        <v>0</v>
      </c>
      <c r="BI124" s="13">
        <f t="shared" si="125"/>
        <v>0</v>
      </c>
      <c r="BJ124" s="13">
        <f t="shared" si="126"/>
        <v>0</v>
      </c>
      <c r="BK124" s="13">
        <f t="shared" si="127"/>
        <v>0</v>
      </c>
      <c r="BL124" s="13">
        <f t="shared" si="128"/>
        <v>0</v>
      </c>
      <c r="BM124" s="13">
        <f t="shared" si="129"/>
        <v>0</v>
      </c>
      <c r="BN124" s="13">
        <f t="shared" si="130"/>
        <v>0</v>
      </c>
      <c r="BO124" s="13">
        <f t="shared" si="131"/>
        <v>0</v>
      </c>
      <c r="BP124" s="13">
        <f t="shared" si="132"/>
        <v>0</v>
      </c>
      <c r="BQ124" s="13">
        <f t="shared" si="133"/>
        <v>0</v>
      </c>
      <c r="BR124" s="13">
        <f t="shared" si="134"/>
        <v>0</v>
      </c>
      <c r="BS124" s="13">
        <f t="shared" si="135"/>
        <v>0</v>
      </c>
      <c r="BT124" s="31">
        <f t="shared" si="136"/>
        <v>0</v>
      </c>
      <c r="BU124" s="31">
        <f t="shared" si="137"/>
        <v>0</v>
      </c>
      <c r="BV124" s="31">
        <f t="shared" si="138"/>
        <v>0</v>
      </c>
      <c r="BW124" s="31">
        <f t="shared" si="139"/>
        <v>0</v>
      </c>
      <c r="BX124" s="31">
        <f t="shared" si="140"/>
        <v>0</v>
      </c>
      <c r="BY124" s="31">
        <f t="shared" si="141"/>
        <v>0</v>
      </c>
      <c r="BZ124" s="31">
        <f t="shared" si="142"/>
        <v>0</v>
      </c>
      <c r="CA124" s="31">
        <f t="shared" si="143"/>
        <v>0</v>
      </c>
      <c r="CB124" s="31">
        <f t="shared" si="144"/>
        <v>0</v>
      </c>
      <c r="CC124" s="31">
        <f t="shared" si="145"/>
        <v>0</v>
      </c>
      <c r="CD124" s="31">
        <f t="shared" si="146"/>
        <v>0</v>
      </c>
      <c r="CE124" s="37">
        <f t="array" ref="CE124">MIN(IF(JPRL=AI124,$AG$19:$AG$1018))</f>
        <v>0</v>
      </c>
      <c r="CF124" s="37">
        <f t="array" ref="CF124">MAX(IF(JPRL=AI124,$AG$19:$AG$1018))</f>
        <v>0</v>
      </c>
      <c r="CG124" s="36">
        <f t="shared" si="147"/>
        <v>0</v>
      </c>
      <c r="CI124" s="40">
        <f t="shared" si="148"/>
        <v>0</v>
      </c>
      <c r="CJ124" s="40">
        <f t="shared" si="85"/>
        <v>0</v>
      </c>
      <c r="CK124" s="40">
        <f t="shared" si="86"/>
        <v>0</v>
      </c>
      <c r="CL124" s="40">
        <f t="shared" si="87"/>
        <v>0</v>
      </c>
      <c r="CM124" s="40">
        <f t="shared" si="88"/>
        <v>0</v>
      </c>
      <c r="CN124" s="40">
        <f t="shared" si="89"/>
        <v>0</v>
      </c>
      <c r="CO124" s="40">
        <f t="shared" si="90"/>
        <v>0</v>
      </c>
      <c r="CP124" s="40">
        <f t="shared" si="91"/>
        <v>0</v>
      </c>
      <c r="CQ124" s="40">
        <f t="shared" si="92"/>
        <v>0</v>
      </c>
      <c r="CR124" s="40">
        <f t="shared" si="93"/>
        <v>0</v>
      </c>
      <c r="CS124" s="40">
        <f t="shared" si="94"/>
        <v>0</v>
      </c>
      <c r="CT124" s="41">
        <f t="shared" si="149"/>
        <v>0</v>
      </c>
      <c r="CU124" s="41">
        <f t="shared" si="150"/>
        <v>0</v>
      </c>
      <c r="CV124" s="41">
        <f t="shared" si="151"/>
        <v>0</v>
      </c>
      <c r="CW124" s="41">
        <f t="shared" si="152"/>
        <v>0</v>
      </c>
      <c r="CX124" s="41">
        <f t="shared" si="153"/>
        <v>0</v>
      </c>
      <c r="CY124" s="41">
        <f t="shared" si="154"/>
        <v>0</v>
      </c>
      <c r="CZ124" s="41">
        <f t="shared" si="155"/>
        <v>0</v>
      </c>
      <c r="DA124" s="41">
        <f t="shared" si="156"/>
        <v>0</v>
      </c>
      <c r="DB124" s="41">
        <f t="shared" si="157"/>
        <v>0</v>
      </c>
      <c r="DC124" s="41">
        <f t="shared" si="158"/>
        <v>0</v>
      </c>
      <c r="DD124" s="7">
        <f t="shared" si="159"/>
        <v>0</v>
      </c>
      <c r="DE124" s="7">
        <f t="shared" si="160"/>
        <v>0</v>
      </c>
      <c r="DF124" s="7">
        <f t="shared" si="161"/>
        <v>0</v>
      </c>
      <c r="DJ124" s="7">
        <f t="shared" si="162"/>
        <v>0</v>
      </c>
      <c r="DK124" s="7">
        <f t="shared" si="163"/>
        <v>0</v>
      </c>
    </row>
    <row r="125" spans="1:115" ht="26.25" customHeight="1" x14ac:dyDescent="0.25">
      <c r="A125" s="9">
        <v>107</v>
      </c>
      <c r="B125" s="24" t="str">
        <f t="shared" si="95"/>
        <v/>
      </c>
      <c r="C125" s="23"/>
      <c r="D125" s="51"/>
      <c r="E125" s="24"/>
      <c r="F125" s="24"/>
      <c r="G125" s="24"/>
      <c r="H125" s="24"/>
      <c r="I125" s="25"/>
      <c r="J125" s="24"/>
      <c r="K125" s="26"/>
      <c r="L125" s="29"/>
      <c r="M125" s="27"/>
      <c r="N125" s="28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30"/>
      <c r="Z125" s="29"/>
      <c r="AA125" s="29" t="str">
        <f t="shared" si="96"/>
        <v/>
      </c>
      <c r="AB125" s="7">
        <f t="shared" si="97"/>
        <v>0</v>
      </c>
      <c r="AC125" s="7">
        <f t="shared" si="98"/>
        <v>0</v>
      </c>
      <c r="AD125" s="7">
        <f t="shared" si="99"/>
        <v>0</v>
      </c>
      <c r="AE125" s="7">
        <f t="shared" si="100"/>
        <v>0</v>
      </c>
      <c r="AF125" s="11" t="str">
        <f t="shared" si="164"/>
        <v/>
      </c>
      <c r="AG125" s="13">
        <f t="shared" si="101"/>
        <v>0</v>
      </c>
      <c r="AH125" s="7" t="str">
        <f t="shared" si="102"/>
        <v/>
      </c>
      <c r="AI125" s="11" t="str">
        <f t="shared" si="165"/>
        <v/>
      </c>
      <c r="AJ125" s="11" t="str">
        <f t="array" ref="AJ125">IF(OR(AI125=$AI$19:AI124),"",AI125)</f>
        <v/>
      </c>
      <c r="AK125" s="11" t="str">
        <f t="shared" si="103"/>
        <v/>
      </c>
      <c r="AL125" t="str">
        <f t="array" ref="AL125">IF(OR(AK125=$AK$19:AK124),"",AK125)</f>
        <v/>
      </c>
      <c r="AM125" s="13">
        <f t="shared" si="104"/>
        <v>0</v>
      </c>
      <c r="AN125" s="13">
        <f t="shared" si="105"/>
        <v>0</v>
      </c>
      <c r="AO125" s="13">
        <f t="shared" si="106"/>
        <v>0</v>
      </c>
      <c r="AP125" s="13">
        <f t="shared" si="107"/>
        <v>0</v>
      </c>
      <c r="AQ125" s="13">
        <f t="shared" si="108"/>
        <v>0</v>
      </c>
      <c r="AR125" s="13">
        <f t="shared" si="109"/>
        <v>0</v>
      </c>
      <c r="AS125" s="13">
        <f t="shared" si="110"/>
        <v>0</v>
      </c>
      <c r="AT125" s="13">
        <f t="shared" si="111"/>
        <v>0</v>
      </c>
      <c r="AU125" s="13">
        <f t="shared" si="112"/>
        <v>0</v>
      </c>
      <c r="AV125" s="13">
        <f t="shared" si="113"/>
        <v>0</v>
      </c>
      <c r="AX125" s="13">
        <f t="shared" si="114"/>
        <v>0</v>
      </c>
      <c r="AY125" s="13">
        <f t="shared" si="115"/>
        <v>0</v>
      </c>
      <c r="AZ125" s="13">
        <f t="shared" si="116"/>
        <v>0</v>
      </c>
      <c r="BA125" s="13">
        <f t="shared" si="117"/>
        <v>0</v>
      </c>
      <c r="BB125" s="13">
        <f t="shared" si="118"/>
        <v>0</v>
      </c>
      <c r="BC125" s="13">
        <f t="shared" si="119"/>
        <v>0</v>
      </c>
      <c r="BD125" s="13">
        <f t="shared" si="120"/>
        <v>0</v>
      </c>
      <c r="BE125" s="13">
        <f t="shared" si="121"/>
        <v>0</v>
      </c>
      <c r="BF125" s="13">
        <f t="shared" si="122"/>
        <v>0</v>
      </c>
      <c r="BG125" s="13">
        <f t="shared" si="123"/>
        <v>0</v>
      </c>
      <c r="BH125" s="13">
        <f t="shared" si="124"/>
        <v>0</v>
      </c>
      <c r="BI125" s="13">
        <f t="shared" si="125"/>
        <v>0</v>
      </c>
      <c r="BJ125" s="13">
        <f t="shared" si="126"/>
        <v>0</v>
      </c>
      <c r="BK125" s="13">
        <f t="shared" si="127"/>
        <v>0</v>
      </c>
      <c r="BL125" s="13">
        <f t="shared" si="128"/>
        <v>0</v>
      </c>
      <c r="BM125" s="13">
        <f t="shared" si="129"/>
        <v>0</v>
      </c>
      <c r="BN125" s="13">
        <f t="shared" si="130"/>
        <v>0</v>
      </c>
      <c r="BO125" s="13">
        <f t="shared" si="131"/>
        <v>0</v>
      </c>
      <c r="BP125" s="13">
        <f t="shared" si="132"/>
        <v>0</v>
      </c>
      <c r="BQ125" s="13">
        <f t="shared" si="133"/>
        <v>0</v>
      </c>
      <c r="BR125" s="13">
        <f t="shared" si="134"/>
        <v>0</v>
      </c>
      <c r="BS125" s="13">
        <f t="shared" si="135"/>
        <v>0</v>
      </c>
      <c r="BT125" s="31">
        <f t="shared" si="136"/>
        <v>0</v>
      </c>
      <c r="BU125" s="31">
        <f t="shared" si="137"/>
        <v>0</v>
      </c>
      <c r="BV125" s="31">
        <f t="shared" si="138"/>
        <v>0</v>
      </c>
      <c r="BW125" s="31">
        <f t="shared" si="139"/>
        <v>0</v>
      </c>
      <c r="BX125" s="31">
        <f t="shared" si="140"/>
        <v>0</v>
      </c>
      <c r="BY125" s="31">
        <f t="shared" si="141"/>
        <v>0</v>
      </c>
      <c r="BZ125" s="31">
        <f t="shared" si="142"/>
        <v>0</v>
      </c>
      <c r="CA125" s="31">
        <f t="shared" si="143"/>
        <v>0</v>
      </c>
      <c r="CB125" s="31">
        <f t="shared" si="144"/>
        <v>0</v>
      </c>
      <c r="CC125" s="31">
        <f t="shared" si="145"/>
        <v>0</v>
      </c>
      <c r="CD125" s="31">
        <f t="shared" si="146"/>
        <v>0</v>
      </c>
      <c r="CE125" s="37">
        <f t="array" ref="CE125">MIN(IF(JPRL=AI125,$AG$19:$AG$1018))</f>
        <v>0</v>
      </c>
      <c r="CF125" s="37">
        <f t="array" ref="CF125">MAX(IF(JPRL=AI125,$AG$19:$AG$1018))</f>
        <v>0</v>
      </c>
      <c r="CG125" s="36">
        <f t="shared" si="147"/>
        <v>0</v>
      </c>
      <c r="CI125" s="40">
        <f t="shared" si="148"/>
        <v>0</v>
      </c>
      <c r="CJ125" s="40">
        <f t="shared" si="85"/>
        <v>0</v>
      </c>
      <c r="CK125" s="40">
        <f t="shared" si="86"/>
        <v>0</v>
      </c>
      <c r="CL125" s="40">
        <f t="shared" si="87"/>
        <v>0</v>
      </c>
      <c r="CM125" s="40">
        <f t="shared" si="88"/>
        <v>0</v>
      </c>
      <c r="CN125" s="40">
        <f t="shared" si="89"/>
        <v>0</v>
      </c>
      <c r="CO125" s="40">
        <f t="shared" si="90"/>
        <v>0</v>
      </c>
      <c r="CP125" s="40">
        <f t="shared" si="91"/>
        <v>0</v>
      </c>
      <c r="CQ125" s="40">
        <f t="shared" si="92"/>
        <v>0</v>
      </c>
      <c r="CR125" s="40">
        <f t="shared" si="93"/>
        <v>0</v>
      </c>
      <c r="CS125" s="40">
        <f t="shared" si="94"/>
        <v>0</v>
      </c>
      <c r="CT125" s="41">
        <f t="shared" si="149"/>
        <v>0</v>
      </c>
      <c r="CU125" s="41">
        <f t="shared" si="150"/>
        <v>0</v>
      </c>
      <c r="CV125" s="41">
        <f t="shared" si="151"/>
        <v>0</v>
      </c>
      <c r="CW125" s="41">
        <f t="shared" si="152"/>
        <v>0</v>
      </c>
      <c r="CX125" s="41">
        <f t="shared" si="153"/>
        <v>0</v>
      </c>
      <c r="CY125" s="41">
        <f t="shared" si="154"/>
        <v>0</v>
      </c>
      <c r="CZ125" s="41">
        <f t="shared" si="155"/>
        <v>0</v>
      </c>
      <c r="DA125" s="41">
        <f t="shared" si="156"/>
        <v>0</v>
      </c>
      <c r="DB125" s="41">
        <f t="shared" si="157"/>
        <v>0</v>
      </c>
      <c r="DC125" s="41">
        <f t="shared" si="158"/>
        <v>0</v>
      </c>
      <c r="DD125" s="7">
        <f t="shared" si="159"/>
        <v>0</v>
      </c>
      <c r="DE125" s="7">
        <f t="shared" si="160"/>
        <v>0</v>
      </c>
      <c r="DF125" s="7">
        <f t="shared" si="161"/>
        <v>0</v>
      </c>
      <c r="DJ125" s="7">
        <f t="shared" si="162"/>
        <v>0</v>
      </c>
      <c r="DK125" s="7">
        <f t="shared" si="163"/>
        <v>0</v>
      </c>
    </row>
    <row r="126" spans="1:115" ht="26.25" customHeight="1" x14ac:dyDescent="0.25">
      <c r="A126" s="9">
        <v>108</v>
      </c>
      <c r="B126" s="24" t="str">
        <f t="shared" si="95"/>
        <v/>
      </c>
      <c r="C126" s="23"/>
      <c r="D126" s="51"/>
      <c r="E126" s="24"/>
      <c r="F126" s="24"/>
      <c r="G126" s="24"/>
      <c r="H126" s="24"/>
      <c r="I126" s="25"/>
      <c r="J126" s="24"/>
      <c r="K126" s="26"/>
      <c r="L126" s="29"/>
      <c r="M126" s="27"/>
      <c r="N126" s="28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30"/>
      <c r="Z126" s="29"/>
      <c r="AA126" s="29" t="str">
        <f t="shared" si="96"/>
        <v/>
      </c>
      <c r="AB126" s="7">
        <f t="shared" si="97"/>
        <v>0</v>
      </c>
      <c r="AC126" s="7">
        <f t="shared" si="98"/>
        <v>0</v>
      </c>
      <c r="AD126" s="7">
        <f t="shared" si="99"/>
        <v>0</v>
      </c>
      <c r="AE126" s="7">
        <f t="shared" si="100"/>
        <v>0</v>
      </c>
      <c r="AF126" s="11" t="str">
        <f t="shared" si="164"/>
        <v/>
      </c>
      <c r="AG126" s="13">
        <f t="shared" si="101"/>
        <v>0</v>
      </c>
      <c r="AH126" s="7" t="str">
        <f t="shared" si="102"/>
        <v/>
      </c>
      <c r="AI126" s="11" t="str">
        <f t="shared" si="165"/>
        <v/>
      </c>
      <c r="AJ126" s="11" t="str">
        <f t="array" ref="AJ126">IF(OR(AI126=$AI$19:AI125),"",AI126)</f>
        <v/>
      </c>
      <c r="AK126" s="11" t="str">
        <f t="shared" si="103"/>
        <v/>
      </c>
      <c r="AL126" t="str">
        <f t="array" ref="AL126">IF(OR(AK126=$AK$19:AK125),"",AK126)</f>
        <v/>
      </c>
      <c r="AM126" s="13">
        <f t="shared" si="104"/>
        <v>0</v>
      </c>
      <c r="AN126" s="13">
        <f t="shared" si="105"/>
        <v>0</v>
      </c>
      <c r="AO126" s="13">
        <f t="shared" si="106"/>
        <v>0</v>
      </c>
      <c r="AP126" s="13">
        <f t="shared" si="107"/>
        <v>0</v>
      </c>
      <c r="AQ126" s="13">
        <f t="shared" si="108"/>
        <v>0</v>
      </c>
      <c r="AR126" s="13">
        <f t="shared" si="109"/>
        <v>0</v>
      </c>
      <c r="AS126" s="13">
        <f t="shared" si="110"/>
        <v>0</v>
      </c>
      <c r="AT126" s="13">
        <f t="shared" si="111"/>
        <v>0</v>
      </c>
      <c r="AU126" s="13">
        <f t="shared" si="112"/>
        <v>0</v>
      </c>
      <c r="AV126" s="13">
        <f t="shared" si="113"/>
        <v>0</v>
      </c>
      <c r="AX126" s="13">
        <f t="shared" si="114"/>
        <v>0</v>
      </c>
      <c r="AY126" s="13">
        <f t="shared" si="115"/>
        <v>0</v>
      </c>
      <c r="AZ126" s="13">
        <f t="shared" si="116"/>
        <v>0</v>
      </c>
      <c r="BA126" s="13">
        <f t="shared" si="117"/>
        <v>0</v>
      </c>
      <c r="BB126" s="13">
        <f t="shared" si="118"/>
        <v>0</v>
      </c>
      <c r="BC126" s="13">
        <f t="shared" si="119"/>
        <v>0</v>
      </c>
      <c r="BD126" s="13">
        <f t="shared" si="120"/>
        <v>0</v>
      </c>
      <c r="BE126" s="13">
        <f t="shared" si="121"/>
        <v>0</v>
      </c>
      <c r="BF126" s="13">
        <f t="shared" si="122"/>
        <v>0</v>
      </c>
      <c r="BG126" s="13">
        <f t="shared" si="123"/>
        <v>0</v>
      </c>
      <c r="BH126" s="13">
        <f t="shared" si="124"/>
        <v>0</v>
      </c>
      <c r="BI126" s="13">
        <f t="shared" si="125"/>
        <v>0</v>
      </c>
      <c r="BJ126" s="13">
        <f t="shared" si="126"/>
        <v>0</v>
      </c>
      <c r="BK126" s="13">
        <f t="shared" si="127"/>
        <v>0</v>
      </c>
      <c r="BL126" s="13">
        <f t="shared" si="128"/>
        <v>0</v>
      </c>
      <c r="BM126" s="13">
        <f t="shared" si="129"/>
        <v>0</v>
      </c>
      <c r="BN126" s="13">
        <f t="shared" si="130"/>
        <v>0</v>
      </c>
      <c r="BO126" s="13">
        <f t="shared" si="131"/>
        <v>0</v>
      </c>
      <c r="BP126" s="13">
        <f t="shared" si="132"/>
        <v>0</v>
      </c>
      <c r="BQ126" s="13">
        <f t="shared" si="133"/>
        <v>0</v>
      </c>
      <c r="BR126" s="13">
        <f t="shared" si="134"/>
        <v>0</v>
      </c>
      <c r="BS126" s="13">
        <f t="shared" si="135"/>
        <v>0</v>
      </c>
      <c r="BT126" s="31">
        <f t="shared" si="136"/>
        <v>0</v>
      </c>
      <c r="BU126" s="31">
        <f t="shared" si="137"/>
        <v>0</v>
      </c>
      <c r="BV126" s="31">
        <f t="shared" si="138"/>
        <v>0</v>
      </c>
      <c r="BW126" s="31">
        <f t="shared" si="139"/>
        <v>0</v>
      </c>
      <c r="BX126" s="31">
        <f t="shared" si="140"/>
        <v>0</v>
      </c>
      <c r="BY126" s="31">
        <f t="shared" si="141"/>
        <v>0</v>
      </c>
      <c r="BZ126" s="31">
        <f t="shared" si="142"/>
        <v>0</v>
      </c>
      <c r="CA126" s="31">
        <f t="shared" si="143"/>
        <v>0</v>
      </c>
      <c r="CB126" s="31">
        <f t="shared" si="144"/>
        <v>0</v>
      </c>
      <c r="CC126" s="31">
        <f t="shared" si="145"/>
        <v>0</v>
      </c>
      <c r="CD126" s="31">
        <f t="shared" si="146"/>
        <v>0</v>
      </c>
      <c r="CE126" s="37">
        <f t="array" ref="CE126">MIN(IF(JPRL=AI126,$AG$19:$AG$1018))</f>
        <v>0</v>
      </c>
      <c r="CF126" s="37">
        <f t="array" ref="CF126">MAX(IF(JPRL=AI126,$AG$19:$AG$1018))</f>
        <v>0</v>
      </c>
      <c r="CG126" s="36">
        <f t="shared" si="147"/>
        <v>0</v>
      </c>
      <c r="CI126" s="40">
        <f t="shared" si="148"/>
        <v>0</v>
      </c>
      <c r="CJ126" s="40">
        <f t="shared" si="85"/>
        <v>0</v>
      </c>
      <c r="CK126" s="40">
        <f t="shared" si="86"/>
        <v>0</v>
      </c>
      <c r="CL126" s="40">
        <f t="shared" si="87"/>
        <v>0</v>
      </c>
      <c r="CM126" s="40">
        <f t="shared" si="88"/>
        <v>0</v>
      </c>
      <c r="CN126" s="40">
        <f t="shared" si="89"/>
        <v>0</v>
      </c>
      <c r="CO126" s="40">
        <f t="shared" si="90"/>
        <v>0</v>
      </c>
      <c r="CP126" s="40">
        <f t="shared" si="91"/>
        <v>0</v>
      </c>
      <c r="CQ126" s="40">
        <f t="shared" si="92"/>
        <v>0</v>
      </c>
      <c r="CR126" s="40">
        <f t="shared" si="93"/>
        <v>0</v>
      </c>
      <c r="CS126" s="40">
        <f t="shared" si="94"/>
        <v>0</v>
      </c>
      <c r="CT126" s="41">
        <f t="shared" si="149"/>
        <v>0</v>
      </c>
      <c r="CU126" s="41">
        <f t="shared" si="150"/>
        <v>0</v>
      </c>
      <c r="CV126" s="41">
        <f t="shared" si="151"/>
        <v>0</v>
      </c>
      <c r="CW126" s="41">
        <f t="shared" si="152"/>
        <v>0</v>
      </c>
      <c r="CX126" s="41">
        <f t="shared" si="153"/>
        <v>0</v>
      </c>
      <c r="CY126" s="41">
        <f t="shared" si="154"/>
        <v>0</v>
      </c>
      <c r="CZ126" s="41">
        <f t="shared" si="155"/>
        <v>0</v>
      </c>
      <c r="DA126" s="41">
        <f t="shared" si="156"/>
        <v>0</v>
      </c>
      <c r="DB126" s="41">
        <f t="shared" si="157"/>
        <v>0</v>
      </c>
      <c r="DC126" s="41">
        <f t="shared" si="158"/>
        <v>0</v>
      </c>
      <c r="DD126" s="7">
        <f t="shared" si="159"/>
        <v>0</v>
      </c>
      <c r="DE126" s="7">
        <f t="shared" si="160"/>
        <v>0</v>
      </c>
      <c r="DF126" s="7">
        <f t="shared" si="161"/>
        <v>0</v>
      </c>
      <c r="DJ126" s="7">
        <f t="shared" si="162"/>
        <v>0</v>
      </c>
      <c r="DK126" s="7">
        <f t="shared" si="163"/>
        <v>0</v>
      </c>
    </row>
    <row r="127" spans="1:115" ht="26.25" customHeight="1" x14ac:dyDescent="0.25">
      <c r="A127" s="9">
        <v>109</v>
      </c>
      <c r="B127" s="24" t="str">
        <f t="shared" si="95"/>
        <v/>
      </c>
      <c r="C127" s="23"/>
      <c r="D127" s="51"/>
      <c r="E127" s="24"/>
      <c r="F127" s="24"/>
      <c r="G127" s="24"/>
      <c r="H127" s="24"/>
      <c r="I127" s="25"/>
      <c r="J127" s="24"/>
      <c r="K127" s="26"/>
      <c r="L127" s="29"/>
      <c r="M127" s="27"/>
      <c r="N127" s="28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30"/>
      <c r="Z127" s="29"/>
      <c r="AA127" s="29" t="str">
        <f t="shared" si="96"/>
        <v/>
      </c>
      <c r="AB127" s="7">
        <f t="shared" si="97"/>
        <v>0</v>
      </c>
      <c r="AC127" s="7">
        <f t="shared" si="98"/>
        <v>0</v>
      </c>
      <c r="AD127" s="7">
        <f t="shared" si="99"/>
        <v>0</v>
      </c>
      <c r="AE127" s="7">
        <f t="shared" si="100"/>
        <v>0</v>
      </c>
      <c r="AF127" s="11" t="str">
        <f t="shared" si="164"/>
        <v/>
      </c>
      <c r="AG127" s="13">
        <f t="shared" si="101"/>
        <v>0</v>
      </c>
      <c r="AH127" s="7" t="str">
        <f t="shared" si="102"/>
        <v/>
      </c>
      <c r="AI127" s="11" t="str">
        <f t="shared" si="165"/>
        <v/>
      </c>
      <c r="AJ127" s="11" t="str">
        <f t="array" ref="AJ127">IF(OR(AI127=$AI$19:AI126),"",AI127)</f>
        <v/>
      </c>
      <c r="AK127" s="11" t="str">
        <f t="shared" si="103"/>
        <v/>
      </c>
      <c r="AL127" t="str">
        <f t="array" ref="AL127">IF(OR(AK127=$AK$19:AK126),"",AK127)</f>
        <v/>
      </c>
      <c r="AM127" s="13">
        <f t="shared" si="104"/>
        <v>0</v>
      </c>
      <c r="AN127" s="13">
        <f t="shared" si="105"/>
        <v>0</v>
      </c>
      <c r="AO127" s="13">
        <f t="shared" si="106"/>
        <v>0</v>
      </c>
      <c r="AP127" s="13">
        <f t="shared" si="107"/>
        <v>0</v>
      </c>
      <c r="AQ127" s="13">
        <f t="shared" si="108"/>
        <v>0</v>
      </c>
      <c r="AR127" s="13">
        <f t="shared" si="109"/>
        <v>0</v>
      </c>
      <c r="AS127" s="13">
        <f t="shared" si="110"/>
        <v>0</v>
      </c>
      <c r="AT127" s="13">
        <f t="shared" si="111"/>
        <v>0</v>
      </c>
      <c r="AU127" s="13">
        <f t="shared" si="112"/>
        <v>0</v>
      </c>
      <c r="AV127" s="13">
        <f t="shared" si="113"/>
        <v>0</v>
      </c>
      <c r="AX127" s="13">
        <f t="shared" si="114"/>
        <v>0</v>
      </c>
      <c r="AY127" s="13">
        <f t="shared" si="115"/>
        <v>0</v>
      </c>
      <c r="AZ127" s="13">
        <f t="shared" si="116"/>
        <v>0</v>
      </c>
      <c r="BA127" s="13">
        <f t="shared" si="117"/>
        <v>0</v>
      </c>
      <c r="BB127" s="13">
        <f t="shared" si="118"/>
        <v>0</v>
      </c>
      <c r="BC127" s="13">
        <f t="shared" si="119"/>
        <v>0</v>
      </c>
      <c r="BD127" s="13">
        <f t="shared" si="120"/>
        <v>0</v>
      </c>
      <c r="BE127" s="13">
        <f t="shared" si="121"/>
        <v>0</v>
      </c>
      <c r="BF127" s="13">
        <f t="shared" si="122"/>
        <v>0</v>
      </c>
      <c r="BG127" s="13">
        <f t="shared" si="123"/>
        <v>0</v>
      </c>
      <c r="BH127" s="13">
        <f t="shared" si="124"/>
        <v>0</v>
      </c>
      <c r="BI127" s="13">
        <f t="shared" si="125"/>
        <v>0</v>
      </c>
      <c r="BJ127" s="13">
        <f t="shared" si="126"/>
        <v>0</v>
      </c>
      <c r="BK127" s="13">
        <f t="shared" si="127"/>
        <v>0</v>
      </c>
      <c r="BL127" s="13">
        <f t="shared" si="128"/>
        <v>0</v>
      </c>
      <c r="BM127" s="13">
        <f t="shared" si="129"/>
        <v>0</v>
      </c>
      <c r="BN127" s="13">
        <f t="shared" si="130"/>
        <v>0</v>
      </c>
      <c r="BO127" s="13">
        <f t="shared" si="131"/>
        <v>0</v>
      </c>
      <c r="BP127" s="13">
        <f t="shared" si="132"/>
        <v>0</v>
      </c>
      <c r="BQ127" s="13">
        <f t="shared" si="133"/>
        <v>0</v>
      </c>
      <c r="BR127" s="13">
        <f t="shared" si="134"/>
        <v>0</v>
      </c>
      <c r="BS127" s="13">
        <f t="shared" si="135"/>
        <v>0</v>
      </c>
      <c r="BT127" s="31">
        <f t="shared" si="136"/>
        <v>0</v>
      </c>
      <c r="BU127" s="31">
        <f t="shared" si="137"/>
        <v>0</v>
      </c>
      <c r="BV127" s="31">
        <f t="shared" si="138"/>
        <v>0</v>
      </c>
      <c r="BW127" s="31">
        <f t="shared" si="139"/>
        <v>0</v>
      </c>
      <c r="BX127" s="31">
        <f t="shared" si="140"/>
        <v>0</v>
      </c>
      <c r="BY127" s="31">
        <f t="shared" si="141"/>
        <v>0</v>
      </c>
      <c r="BZ127" s="31">
        <f t="shared" si="142"/>
        <v>0</v>
      </c>
      <c r="CA127" s="31">
        <f t="shared" si="143"/>
        <v>0</v>
      </c>
      <c r="CB127" s="31">
        <f t="shared" si="144"/>
        <v>0</v>
      </c>
      <c r="CC127" s="31">
        <f t="shared" si="145"/>
        <v>0</v>
      </c>
      <c r="CD127" s="31">
        <f t="shared" si="146"/>
        <v>0</v>
      </c>
      <c r="CE127" s="37">
        <f t="array" ref="CE127">MIN(IF(JPRL=AI127,$AG$19:$AG$1018))</f>
        <v>0</v>
      </c>
      <c r="CF127" s="37">
        <f t="array" ref="CF127">MAX(IF(JPRL=AI127,$AG$19:$AG$1018))</f>
        <v>0</v>
      </c>
      <c r="CG127" s="36">
        <f t="shared" si="147"/>
        <v>0</v>
      </c>
      <c r="CI127" s="40">
        <f t="shared" si="148"/>
        <v>0</v>
      </c>
      <c r="CJ127" s="40">
        <f t="shared" si="85"/>
        <v>0</v>
      </c>
      <c r="CK127" s="40">
        <f t="shared" si="86"/>
        <v>0</v>
      </c>
      <c r="CL127" s="40">
        <f t="shared" si="87"/>
        <v>0</v>
      </c>
      <c r="CM127" s="40">
        <f t="shared" si="88"/>
        <v>0</v>
      </c>
      <c r="CN127" s="40">
        <f t="shared" si="89"/>
        <v>0</v>
      </c>
      <c r="CO127" s="40">
        <f t="shared" si="90"/>
        <v>0</v>
      </c>
      <c r="CP127" s="40">
        <f t="shared" si="91"/>
        <v>0</v>
      </c>
      <c r="CQ127" s="40">
        <f t="shared" si="92"/>
        <v>0</v>
      </c>
      <c r="CR127" s="40">
        <f t="shared" si="93"/>
        <v>0</v>
      </c>
      <c r="CS127" s="40">
        <f t="shared" si="94"/>
        <v>0</v>
      </c>
      <c r="CT127" s="41">
        <f t="shared" si="149"/>
        <v>0</v>
      </c>
      <c r="CU127" s="41">
        <f t="shared" si="150"/>
        <v>0</v>
      </c>
      <c r="CV127" s="41">
        <f t="shared" si="151"/>
        <v>0</v>
      </c>
      <c r="CW127" s="41">
        <f t="shared" si="152"/>
        <v>0</v>
      </c>
      <c r="CX127" s="41">
        <f t="shared" si="153"/>
        <v>0</v>
      </c>
      <c r="CY127" s="41">
        <f t="shared" si="154"/>
        <v>0</v>
      </c>
      <c r="CZ127" s="41">
        <f t="shared" si="155"/>
        <v>0</v>
      </c>
      <c r="DA127" s="41">
        <f t="shared" si="156"/>
        <v>0</v>
      </c>
      <c r="DB127" s="41">
        <f t="shared" si="157"/>
        <v>0</v>
      </c>
      <c r="DC127" s="41">
        <f t="shared" si="158"/>
        <v>0</v>
      </c>
      <c r="DD127" s="7">
        <f t="shared" si="159"/>
        <v>0</v>
      </c>
      <c r="DE127" s="7">
        <f t="shared" si="160"/>
        <v>0</v>
      </c>
      <c r="DF127" s="7">
        <f t="shared" si="161"/>
        <v>0</v>
      </c>
      <c r="DJ127" s="7">
        <f t="shared" si="162"/>
        <v>0</v>
      </c>
      <c r="DK127" s="7">
        <f t="shared" si="163"/>
        <v>0</v>
      </c>
    </row>
    <row r="128" spans="1:115" ht="26.25" customHeight="1" x14ac:dyDescent="0.25">
      <c r="A128" s="9">
        <v>110</v>
      </c>
      <c r="B128" s="24" t="str">
        <f t="shared" si="95"/>
        <v/>
      </c>
      <c r="C128" s="23"/>
      <c r="D128" s="51"/>
      <c r="E128" s="24"/>
      <c r="F128" s="24"/>
      <c r="G128" s="24"/>
      <c r="H128" s="24"/>
      <c r="I128" s="25"/>
      <c r="J128" s="24"/>
      <c r="K128" s="26"/>
      <c r="L128" s="29"/>
      <c r="M128" s="27"/>
      <c r="N128" s="28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30"/>
      <c r="Z128" s="29"/>
      <c r="AA128" s="29" t="str">
        <f t="shared" si="96"/>
        <v/>
      </c>
      <c r="AB128" s="7">
        <f t="shared" si="97"/>
        <v>0</v>
      </c>
      <c r="AC128" s="7">
        <f t="shared" si="98"/>
        <v>0</v>
      </c>
      <c r="AD128" s="7">
        <f t="shared" si="99"/>
        <v>0</v>
      </c>
      <c r="AE128" s="7">
        <f t="shared" si="100"/>
        <v>0</v>
      </c>
      <c r="AF128" s="11" t="str">
        <f t="shared" si="164"/>
        <v/>
      </c>
      <c r="AG128" s="13">
        <f t="shared" si="101"/>
        <v>0</v>
      </c>
      <c r="AH128" s="7" t="str">
        <f t="shared" si="102"/>
        <v/>
      </c>
      <c r="AI128" s="11" t="str">
        <f t="shared" si="165"/>
        <v/>
      </c>
      <c r="AJ128" s="11" t="str">
        <f t="array" ref="AJ128">IF(OR(AI128=$AI$19:AI127),"",AI128)</f>
        <v/>
      </c>
      <c r="AK128" s="11" t="str">
        <f t="shared" si="103"/>
        <v/>
      </c>
      <c r="AL128" t="str">
        <f t="array" ref="AL128">IF(OR(AK128=$AK$19:AK127),"",AK128)</f>
        <v/>
      </c>
      <c r="AM128" s="13">
        <f t="shared" si="104"/>
        <v>0</v>
      </c>
      <c r="AN128" s="13">
        <f t="shared" si="105"/>
        <v>0</v>
      </c>
      <c r="AO128" s="13">
        <f t="shared" si="106"/>
        <v>0</v>
      </c>
      <c r="AP128" s="13">
        <f t="shared" si="107"/>
        <v>0</v>
      </c>
      <c r="AQ128" s="13">
        <f t="shared" si="108"/>
        <v>0</v>
      </c>
      <c r="AR128" s="13">
        <f t="shared" si="109"/>
        <v>0</v>
      </c>
      <c r="AS128" s="13">
        <f t="shared" si="110"/>
        <v>0</v>
      </c>
      <c r="AT128" s="13">
        <f t="shared" si="111"/>
        <v>0</v>
      </c>
      <c r="AU128" s="13">
        <f t="shared" si="112"/>
        <v>0</v>
      </c>
      <c r="AV128" s="13">
        <f t="shared" si="113"/>
        <v>0</v>
      </c>
      <c r="AX128" s="13">
        <f t="shared" si="114"/>
        <v>0</v>
      </c>
      <c r="AY128" s="13">
        <f t="shared" si="115"/>
        <v>0</v>
      </c>
      <c r="AZ128" s="13">
        <f t="shared" si="116"/>
        <v>0</v>
      </c>
      <c r="BA128" s="13">
        <f t="shared" si="117"/>
        <v>0</v>
      </c>
      <c r="BB128" s="13">
        <f t="shared" si="118"/>
        <v>0</v>
      </c>
      <c r="BC128" s="13">
        <f t="shared" si="119"/>
        <v>0</v>
      </c>
      <c r="BD128" s="13">
        <f t="shared" si="120"/>
        <v>0</v>
      </c>
      <c r="BE128" s="13">
        <f t="shared" si="121"/>
        <v>0</v>
      </c>
      <c r="BF128" s="13">
        <f t="shared" si="122"/>
        <v>0</v>
      </c>
      <c r="BG128" s="13">
        <f t="shared" si="123"/>
        <v>0</v>
      </c>
      <c r="BH128" s="13">
        <f t="shared" si="124"/>
        <v>0</v>
      </c>
      <c r="BI128" s="13">
        <f t="shared" si="125"/>
        <v>0</v>
      </c>
      <c r="BJ128" s="13">
        <f t="shared" si="126"/>
        <v>0</v>
      </c>
      <c r="BK128" s="13">
        <f t="shared" si="127"/>
        <v>0</v>
      </c>
      <c r="BL128" s="13">
        <f t="shared" si="128"/>
        <v>0</v>
      </c>
      <c r="BM128" s="13">
        <f t="shared" si="129"/>
        <v>0</v>
      </c>
      <c r="BN128" s="13">
        <f t="shared" si="130"/>
        <v>0</v>
      </c>
      <c r="BO128" s="13">
        <f t="shared" si="131"/>
        <v>0</v>
      </c>
      <c r="BP128" s="13">
        <f t="shared" si="132"/>
        <v>0</v>
      </c>
      <c r="BQ128" s="13">
        <f t="shared" si="133"/>
        <v>0</v>
      </c>
      <c r="BR128" s="13">
        <f t="shared" si="134"/>
        <v>0</v>
      </c>
      <c r="BS128" s="13">
        <f t="shared" si="135"/>
        <v>0</v>
      </c>
      <c r="BT128" s="31">
        <f t="shared" si="136"/>
        <v>0</v>
      </c>
      <c r="BU128" s="31">
        <f t="shared" si="137"/>
        <v>0</v>
      </c>
      <c r="BV128" s="31">
        <f t="shared" si="138"/>
        <v>0</v>
      </c>
      <c r="BW128" s="31">
        <f t="shared" si="139"/>
        <v>0</v>
      </c>
      <c r="BX128" s="31">
        <f t="shared" si="140"/>
        <v>0</v>
      </c>
      <c r="BY128" s="31">
        <f t="shared" si="141"/>
        <v>0</v>
      </c>
      <c r="BZ128" s="31">
        <f t="shared" si="142"/>
        <v>0</v>
      </c>
      <c r="CA128" s="31">
        <f t="shared" si="143"/>
        <v>0</v>
      </c>
      <c r="CB128" s="31">
        <f t="shared" si="144"/>
        <v>0</v>
      </c>
      <c r="CC128" s="31">
        <f t="shared" si="145"/>
        <v>0</v>
      </c>
      <c r="CD128" s="31">
        <f t="shared" si="146"/>
        <v>0</v>
      </c>
      <c r="CE128" s="37">
        <f t="array" ref="CE128">MIN(IF(JPRL=AI128,$AG$19:$AG$1018))</f>
        <v>0</v>
      </c>
      <c r="CF128" s="37">
        <f t="array" ref="CF128">MAX(IF(JPRL=AI128,$AG$19:$AG$1018))</f>
        <v>0</v>
      </c>
      <c r="CG128" s="36">
        <f t="shared" si="147"/>
        <v>0</v>
      </c>
      <c r="CI128" s="40">
        <f t="shared" si="148"/>
        <v>0</v>
      </c>
      <c r="CJ128" s="40">
        <f t="shared" si="85"/>
        <v>0</v>
      </c>
      <c r="CK128" s="40">
        <f t="shared" si="86"/>
        <v>0</v>
      </c>
      <c r="CL128" s="40">
        <f t="shared" si="87"/>
        <v>0</v>
      </c>
      <c r="CM128" s="40">
        <f t="shared" si="88"/>
        <v>0</v>
      </c>
      <c r="CN128" s="40">
        <f t="shared" si="89"/>
        <v>0</v>
      </c>
      <c r="CO128" s="40">
        <f t="shared" si="90"/>
        <v>0</v>
      </c>
      <c r="CP128" s="40">
        <f t="shared" si="91"/>
        <v>0</v>
      </c>
      <c r="CQ128" s="40">
        <f t="shared" si="92"/>
        <v>0</v>
      </c>
      <c r="CR128" s="40">
        <f t="shared" si="93"/>
        <v>0</v>
      </c>
      <c r="CS128" s="40">
        <f t="shared" si="94"/>
        <v>0</v>
      </c>
      <c r="CT128" s="41">
        <f t="shared" si="149"/>
        <v>0</v>
      </c>
      <c r="CU128" s="41">
        <f t="shared" si="150"/>
        <v>0</v>
      </c>
      <c r="CV128" s="41">
        <f t="shared" si="151"/>
        <v>0</v>
      </c>
      <c r="CW128" s="41">
        <f t="shared" si="152"/>
        <v>0</v>
      </c>
      <c r="CX128" s="41">
        <f t="shared" si="153"/>
        <v>0</v>
      </c>
      <c r="CY128" s="41">
        <f t="shared" si="154"/>
        <v>0</v>
      </c>
      <c r="CZ128" s="41">
        <f t="shared" si="155"/>
        <v>0</v>
      </c>
      <c r="DA128" s="41">
        <f t="shared" si="156"/>
        <v>0</v>
      </c>
      <c r="DB128" s="41">
        <f t="shared" si="157"/>
        <v>0</v>
      </c>
      <c r="DC128" s="41">
        <f t="shared" si="158"/>
        <v>0</v>
      </c>
      <c r="DD128" s="7">
        <f t="shared" si="159"/>
        <v>0</v>
      </c>
      <c r="DE128" s="7">
        <f t="shared" si="160"/>
        <v>0</v>
      </c>
      <c r="DF128" s="7">
        <f t="shared" si="161"/>
        <v>0</v>
      </c>
      <c r="DJ128" s="7">
        <f t="shared" si="162"/>
        <v>0</v>
      </c>
      <c r="DK128" s="7">
        <f t="shared" si="163"/>
        <v>0</v>
      </c>
    </row>
    <row r="129" spans="1:115" ht="26.25" customHeight="1" x14ac:dyDescent="0.25">
      <c r="A129" s="9">
        <v>111</v>
      </c>
      <c r="B129" s="24" t="str">
        <f t="shared" si="95"/>
        <v/>
      </c>
      <c r="C129" s="23"/>
      <c r="D129" s="51"/>
      <c r="E129" s="24"/>
      <c r="F129" s="24"/>
      <c r="G129" s="24"/>
      <c r="H129" s="24"/>
      <c r="I129" s="25"/>
      <c r="J129" s="24"/>
      <c r="K129" s="26"/>
      <c r="L129" s="29"/>
      <c r="M129" s="27"/>
      <c r="N129" s="28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30"/>
      <c r="Z129" s="29"/>
      <c r="AA129" s="29" t="str">
        <f t="shared" si="96"/>
        <v/>
      </c>
      <c r="AB129" s="7">
        <f t="shared" si="97"/>
        <v>0</v>
      </c>
      <c r="AC129" s="7">
        <f t="shared" si="98"/>
        <v>0</v>
      </c>
      <c r="AD129" s="7">
        <f t="shared" si="99"/>
        <v>0</v>
      </c>
      <c r="AE129" s="7">
        <f t="shared" si="100"/>
        <v>0</v>
      </c>
      <c r="AF129" s="11" t="str">
        <f t="shared" si="164"/>
        <v/>
      </c>
      <c r="AG129" s="13">
        <f t="shared" si="101"/>
        <v>0</v>
      </c>
      <c r="AH129" s="7" t="str">
        <f t="shared" si="102"/>
        <v/>
      </c>
      <c r="AI129" s="11" t="str">
        <f t="shared" si="165"/>
        <v/>
      </c>
      <c r="AJ129" s="11" t="str">
        <f t="array" ref="AJ129">IF(OR(AI129=$AI$19:AI128),"",AI129)</f>
        <v/>
      </c>
      <c r="AK129" s="11" t="str">
        <f t="shared" si="103"/>
        <v/>
      </c>
      <c r="AL129" t="str">
        <f t="array" ref="AL129">IF(OR(AK129=$AK$19:AK128),"",AK129)</f>
        <v/>
      </c>
      <c r="AM129" s="13">
        <f t="shared" si="104"/>
        <v>0</v>
      </c>
      <c r="AN129" s="13">
        <f t="shared" si="105"/>
        <v>0</v>
      </c>
      <c r="AO129" s="13">
        <f t="shared" si="106"/>
        <v>0</v>
      </c>
      <c r="AP129" s="13">
        <f t="shared" si="107"/>
        <v>0</v>
      </c>
      <c r="AQ129" s="13">
        <f t="shared" si="108"/>
        <v>0</v>
      </c>
      <c r="AR129" s="13">
        <f t="shared" si="109"/>
        <v>0</v>
      </c>
      <c r="AS129" s="13">
        <f t="shared" si="110"/>
        <v>0</v>
      </c>
      <c r="AT129" s="13">
        <f t="shared" si="111"/>
        <v>0</v>
      </c>
      <c r="AU129" s="13">
        <f t="shared" si="112"/>
        <v>0</v>
      </c>
      <c r="AV129" s="13">
        <f t="shared" si="113"/>
        <v>0</v>
      </c>
      <c r="AX129" s="13">
        <f t="shared" si="114"/>
        <v>0</v>
      </c>
      <c r="AY129" s="13">
        <f t="shared" si="115"/>
        <v>0</v>
      </c>
      <c r="AZ129" s="13">
        <f t="shared" si="116"/>
        <v>0</v>
      </c>
      <c r="BA129" s="13">
        <f t="shared" si="117"/>
        <v>0</v>
      </c>
      <c r="BB129" s="13">
        <f t="shared" si="118"/>
        <v>0</v>
      </c>
      <c r="BC129" s="13">
        <f t="shared" si="119"/>
        <v>0</v>
      </c>
      <c r="BD129" s="13">
        <f t="shared" si="120"/>
        <v>0</v>
      </c>
      <c r="BE129" s="13">
        <f t="shared" si="121"/>
        <v>0</v>
      </c>
      <c r="BF129" s="13">
        <f t="shared" si="122"/>
        <v>0</v>
      </c>
      <c r="BG129" s="13">
        <f t="shared" si="123"/>
        <v>0</v>
      </c>
      <c r="BH129" s="13">
        <f t="shared" si="124"/>
        <v>0</v>
      </c>
      <c r="BI129" s="13">
        <f t="shared" si="125"/>
        <v>0</v>
      </c>
      <c r="BJ129" s="13">
        <f t="shared" si="126"/>
        <v>0</v>
      </c>
      <c r="BK129" s="13">
        <f t="shared" si="127"/>
        <v>0</v>
      </c>
      <c r="BL129" s="13">
        <f t="shared" si="128"/>
        <v>0</v>
      </c>
      <c r="BM129" s="13">
        <f t="shared" si="129"/>
        <v>0</v>
      </c>
      <c r="BN129" s="13">
        <f t="shared" si="130"/>
        <v>0</v>
      </c>
      <c r="BO129" s="13">
        <f t="shared" si="131"/>
        <v>0</v>
      </c>
      <c r="BP129" s="13">
        <f t="shared" si="132"/>
        <v>0</v>
      </c>
      <c r="BQ129" s="13">
        <f t="shared" si="133"/>
        <v>0</v>
      </c>
      <c r="BR129" s="13">
        <f t="shared" si="134"/>
        <v>0</v>
      </c>
      <c r="BS129" s="13">
        <f t="shared" si="135"/>
        <v>0</v>
      </c>
      <c r="BT129" s="31">
        <f t="shared" si="136"/>
        <v>0</v>
      </c>
      <c r="BU129" s="31">
        <f t="shared" si="137"/>
        <v>0</v>
      </c>
      <c r="BV129" s="31">
        <f t="shared" si="138"/>
        <v>0</v>
      </c>
      <c r="BW129" s="31">
        <f t="shared" si="139"/>
        <v>0</v>
      </c>
      <c r="BX129" s="31">
        <f t="shared" si="140"/>
        <v>0</v>
      </c>
      <c r="BY129" s="31">
        <f t="shared" si="141"/>
        <v>0</v>
      </c>
      <c r="BZ129" s="31">
        <f t="shared" si="142"/>
        <v>0</v>
      </c>
      <c r="CA129" s="31">
        <f t="shared" si="143"/>
        <v>0</v>
      </c>
      <c r="CB129" s="31">
        <f t="shared" si="144"/>
        <v>0</v>
      </c>
      <c r="CC129" s="31">
        <f t="shared" si="145"/>
        <v>0</v>
      </c>
      <c r="CD129" s="31">
        <f t="shared" si="146"/>
        <v>0</v>
      </c>
      <c r="CE129" s="37">
        <f t="array" ref="CE129">MIN(IF(JPRL=AI129,$AG$19:$AG$1018))</f>
        <v>0</v>
      </c>
      <c r="CF129" s="37">
        <f t="array" ref="CF129">MAX(IF(JPRL=AI129,$AG$19:$AG$1018))</f>
        <v>0</v>
      </c>
      <c r="CG129" s="36">
        <f t="shared" si="147"/>
        <v>0</v>
      </c>
      <c r="CI129" s="40">
        <f t="shared" si="148"/>
        <v>0</v>
      </c>
      <c r="CJ129" s="40">
        <f t="shared" si="85"/>
        <v>0</v>
      </c>
      <c r="CK129" s="40">
        <f t="shared" si="86"/>
        <v>0</v>
      </c>
      <c r="CL129" s="40">
        <f t="shared" si="87"/>
        <v>0</v>
      </c>
      <c r="CM129" s="40">
        <f t="shared" si="88"/>
        <v>0</v>
      </c>
      <c r="CN129" s="40">
        <f t="shared" si="89"/>
        <v>0</v>
      </c>
      <c r="CO129" s="40">
        <f t="shared" si="90"/>
        <v>0</v>
      </c>
      <c r="CP129" s="40">
        <f t="shared" si="91"/>
        <v>0</v>
      </c>
      <c r="CQ129" s="40">
        <f t="shared" si="92"/>
        <v>0</v>
      </c>
      <c r="CR129" s="40">
        <f t="shared" si="93"/>
        <v>0</v>
      </c>
      <c r="CS129" s="40">
        <f t="shared" si="94"/>
        <v>0</v>
      </c>
      <c r="CT129" s="41">
        <f t="shared" si="149"/>
        <v>0</v>
      </c>
      <c r="CU129" s="41">
        <f t="shared" si="150"/>
        <v>0</v>
      </c>
      <c r="CV129" s="41">
        <f t="shared" si="151"/>
        <v>0</v>
      </c>
      <c r="CW129" s="41">
        <f t="shared" si="152"/>
        <v>0</v>
      </c>
      <c r="CX129" s="41">
        <f t="shared" si="153"/>
        <v>0</v>
      </c>
      <c r="CY129" s="41">
        <f t="shared" si="154"/>
        <v>0</v>
      </c>
      <c r="CZ129" s="41">
        <f t="shared" si="155"/>
        <v>0</v>
      </c>
      <c r="DA129" s="41">
        <f t="shared" si="156"/>
        <v>0</v>
      </c>
      <c r="DB129" s="41">
        <f t="shared" si="157"/>
        <v>0</v>
      </c>
      <c r="DC129" s="41">
        <f t="shared" si="158"/>
        <v>0</v>
      </c>
      <c r="DD129" s="7">
        <f t="shared" si="159"/>
        <v>0</v>
      </c>
      <c r="DE129" s="7">
        <f t="shared" si="160"/>
        <v>0</v>
      </c>
      <c r="DF129" s="7">
        <f t="shared" si="161"/>
        <v>0</v>
      </c>
      <c r="DJ129" s="7">
        <f t="shared" si="162"/>
        <v>0</v>
      </c>
      <c r="DK129" s="7">
        <f t="shared" si="163"/>
        <v>0</v>
      </c>
    </row>
    <row r="130" spans="1:115" ht="26.25" customHeight="1" x14ac:dyDescent="0.25">
      <c r="A130" s="9">
        <v>112</v>
      </c>
      <c r="B130" s="24" t="str">
        <f t="shared" si="95"/>
        <v/>
      </c>
      <c r="C130" s="23"/>
      <c r="D130" s="51"/>
      <c r="E130" s="24"/>
      <c r="F130" s="24"/>
      <c r="G130" s="24"/>
      <c r="H130" s="24"/>
      <c r="I130" s="25"/>
      <c r="J130" s="24"/>
      <c r="K130" s="26"/>
      <c r="L130" s="29"/>
      <c r="M130" s="27"/>
      <c r="N130" s="28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30"/>
      <c r="Z130" s="29"/>
      <c r="AA130" s="29" t="str">
        <f t="shared" si="96"/>
        <v/>
      </c>
      <c r="AB130" s="7">
        <f t="shared" si="97"/>
        <v>0</v>
      </c>
      <c r="AC130" s="7">
        <f t="shared" si="98"/>
        <v>0</v>
      </c>
      <c r="AD130" s="7">
        <f t="shared" si="99"/>
        <v>0</v>
      </c>
      <c r="AE130" s="7">
        <f t="shared" si="100"/>
        <v>0</v>
      </c>
      <c r="AF130" s="11" t="str">
        <f t="shared" si="164"/>
        <v/>
      </c>
      <c r="AG130" s="13">
        <f t="shared" si="101"/>
        <v>0</v>
      </c>
      <c r="AH130" s="7" t="str">
        <f t="shared" si="102"/>
        <v/>
      </c>
      <c r="AI130" s="11" t="str">
        <f t="shared" si="165"/>
        <v/>
      </c>
      <c r="AJ130" s="11" t="str">
        <f t="array" ref="AJ130">IF(OR(AI130=$AI$19:AI129),"",AI130)</f>
        <v/>
      </c>
      <c r="AK130" s="11" t="str">
        <f t="shared" si="103"/>
        <v/>
      </c>
      <c r="AL130" t="str">
        <f t="array" ref="AL130">IF(OR(AK130=$AK$19:AK129),"",AK130)</f>
        <v/>
      </c>
      <c r="AM130" s="13">
        <f t="shared" si="104"/>
        <v>0</v>
      </c>
      <c r="AN130" s="13">
        <f t="shared" si="105"/>
        <v>0</v>
      </c>
      <c r="AO130" s="13">
        <f t="shared" si="106"/>
        <v>0</v>
      </c>
      <c r="AP130" s="13">
        <f t="shared" si="107"/>
        <v>0</v>
      </c>
      <c r="AQ130" s="13">
        <f t="shared" si="108"/>
        <v>0</v>
      </c>
      <c r="AR130" s="13">
        <f t="shared" si="109"/>
        <v>0</v>
      </c>
      <c r="AS130" s="13">
        <f t="shared" si="110"/>
        <v>0</v>
      </c>
      <c r="AT130" s="13">
        <f t="shared" si="111"/>
        <v>0</v>
      </c>
      <c r="AU130" s="13">
        <f t="shared" si="112"/>
        <v>0</v>
      </c>
      <c r="AV130" s="13">
        <f t="shared" si="113"/>
        <v>0</v>
      </c>
      <c r="AX130" s="13">
        <f t="shared" si="114"/>
        <v>0</v>
      </c>
      <c r="AY130" s="13">
        <f t="shared" si="115"/>
        <v>0</v>
      </c>
      <c r="AZ130" s="13">
        <f t="shared" si="116"/>
        <v>0</v>
      </c>
      <c r="BA130" s="13">
        <f t="shared" si="117"/>
        <v>0</v>
      </c>
      <c r="BB130" s="13">
        <f t="shared" si="118"/>
        <v>0</v>
      </c>
      <c r="BC130" s="13">
        <f t="shared" si="119"/>
        <v>0</v>
      </c>
      <c r="BD130" s="13">
        <f t="shared" si="120"/>
        <v>0</v>
      </c>
      <c r="BE130" s="13">
        <f t="shared" si="121"/>
        <v>0</v>
      </c>
      <c r="BF130" s="13">
        <f t="shared" si="122"/>
        <v>0</v>
      </c>
      <c r="BG130" s="13">
        <f t="shared" si="123"/>
        <v>0</v>
      </c>
      <c r="BH130" s="13">
        <f t="shared" si="124"/>
        <v>0</v>
      </c>
      <c r="BI130" s="13">
        <f t="shared" si="125"/>
        <v>0</v>
      </c>
      <c r="BJ130" s="13">
        <f t="shared" si="126"/>
        <v>0</v>
      </c>
      <c r="BK130" s="13">
        <f t="shared" si="127"/>
        <v>0</v>
      </c>
      <c r="BL130" s="13">
        <f t="shared" si="128"/>
        <v>0</v>
      </c>
      <c r="BM130" s="13">
        <f t="shared" si="129"/>
        <v>0</v>
      </c>
      <c r="BN130" s="13">
        <f t="shared" si="130"/>
        <v>0</v>
      </c>
      <c r="BO130" s="13">
        <f t="shared" si="131"/>
        <v>0</v>
      </c>
      <c r="BP130" s="13">
        <f t="shared" si="132"/>
        <v>0</v>
      </c>
      <c r="BQ130" s="13">
        <f t="shared" si="133"/>
        <v>0</v>
      </c>
      <c r="BR130" s="13">
        <f t="shared" si="134"/>
        <v>0</v>
      </c>
      <c r="BS130" s="13">
        <f t="shared" si="135"/>
        <v>0</v>
      </c>
      <c r="BT130" s="31">
        <f t="shared" si="136"/>
        <v>0</v>
      </c>
      <c r="BU130" s="31">
        <f t="shared" si="137"/>
        <v>0</v>
      </c>
      <c r="BV130" s="31">
        <f t="shared" si="138"/>
        <v>0</v>
      </c>
      <c r="BW130" s="31">
        <f t="shared" si="139"/>
        <v>0</v>
      </c>
      <c r="BX130" s="31">
        <f t="shared" si="140"/>
        <v>0</v>
      </c>
      <c r="BY130" s="31">
        <f t="shared" si="141"/>
        <v>0</v>
      </c>
      <c r="BZ130" s="31">
        <f t="shared" si="142"/>
        <v>0</v>
      </c>
      <c r="CA130" s="31">
        <f t="shared" si="143"/>
        <v>0</v>
      </c>
      <c r="CB130" s="31">
        <f t="shared" si="144"/>
        <v>0</v>
      </c>
      <c r="CC130" s="31">
        <f t="shared" si="145"/>
        <v>0</v>
      </c>
      <c r="CD130" s="31">
        <f t="shared" si="146"/>
        <v>0</v>
      </c>
      <c r="CE130" s="37">
        <f t="array" ref="CE130">MIN(IF(JPRL=AI130,$AG$19:$AG$1018))</f>
        <v>0</v>
      </c>
      <c r="CF130" s="37">
        <f t="array" ref="CF130">MAX(IF(JPRL=AI130,$AG$19:$AG$1018))</f>
        <v>0</v>
      </c>
      <c r="CG130" s="36">
        <f t="shared" si="147"/>
        <v>0</v>
      </c>
      <c r="CI130" s="40">
        <f t="shared" si="148"/>
        <v>0</v>
      </c>
      <c r="CJ130" s="40">
        <f t="shared" si="85"/>
        <v>0</v>
      </c>
      <c r="CK130" s="40">
        <f t="shared" si="86"/>
        <v>0</v>
      </c>
      <c r="CL130" s="40">
        <f t="shared" si="87"/>
        <v>0</v>
      </c>
      <c r="CM130" s="40">
        <f t="shared" si="88"/>
        <v>0</v>
      </c>
      <c r="CN130" s="40">
        <f t="shared" si="89"/>
        <v>0</v>
      </c>
      <c r="CO130" s="40">
        <f t="shared" si="90"/>
        <v>0</v>
      </c>
      <c r="CP130" s="40">
        <f t="shared" si="91"/>
        <v>0</v>
      </c>
      <c r="CQ130" s="40">
        <f t="shared" si="92"/>
        <v>0</v>
      </c>
      <c r="CR130" s="40">
        <f t="shared" si="93"/>
        <v>0</v>
      </c>
      <c r="CS130" s="40">
        <f t="shared" si="94"/>
        <v>0</v>
      </c>
      <c r="CT130" s="41">
        <f t="shared" si="149"/>
        <v>0</v>
      </c>
      <c r="CU130" s="41">
        <f t="shared" si="150"/>
        <v>0</v>
      </c>
      <c r="CV130" s="41">
        <f t="shared" si="151"/>
        <v>0</v>
      </c>
      <c r="CW130" s="41">
        <f t="shared" si="152"/>
        <v>0</v>
      </c>
      <c r="CX130" s="41">
        <f t="shared" si="153"/>
        <v>0</v>
      </c>
      <c r="CY130" s="41">
        <f t="shared" si="154"/>
        <v>0</v>
      </c>
      <c r="CZ130" s="41">
        <f t="shared" si="155"/>
        <v>0</v>
      </c>
      <c r="DA130" s="41">
        <f t="shared" si="156"/>
        <v>0</v>
      </c>
      <c r="DB130" s="41">
        <f t="shared" si="157"/>
        <v>0</v>
      </c>
      <c r="DC130" s="41">
        <f t="shared" si="158"/>
        <v>0</v>
      </c>
      <c r="DD130" s="7">
        <f t="shared" si="159"/>
        <v>0</v>
      </c>
      <c r="DE130" s="7">
        <f t="shared" si="160"/>
        <v>0</v>
      </c>
      <c r="DF130" s="7">
        <f t="shared" si="161"/>
        <v>0</v>
      </c>
      <c r="DJ130" s="7">
        <f t="shared" si="162"/>
        <v>0</v>
      </c>
      <c r="DK130" s="7">
        <f t="shared" si="163"/>
        <v>0</v>
      </c>
    </row>
    <row r="131" spans="1:115" ht="26.25" customHeight="1" x14ac:dyDescent="0.25">
      <c r="A131" s="9">
        <v>113</v>
      </c>
      <c r="B131" s="24" t="str">
        <f t="shared" si="95"/>
        <v/>
      </c>
      <c r="C131" s="23"/>
      <c r="D131" s="51"/>
      <c r="E131" s="24"/>
      <c r="F131" s="24"/>
      <c r="G131" s="24"/>
      <c r="H131" s="24"/>
      <c r="I131" s="25"/>
      <c r="J131" s="24"/>
      <c r="K131" s="26"/>
      <c r="L131" s="29"/>
      <c r="M131" s="27"/>
      <c r="N131" s="28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30"/>
      <c r="Z131" s="29"/>
      <c r="AA131" s="29" t="str">
        <f t="shared" si="96"/>
        <v/>
      </c>
      <c r="AB131" s="7">
        <f t="shared" si="97"/>
        <v>0</v>
      </c>
      <c r="AC131" s="7">
        <f t="shared" si="98"/>
        <v>0</v>
      </c>
      <c r="AD131" s="7">
        <f t="shared" si="99"/>
        <v>0</v>
      </c>
      <c r="AE131" s="7">
        <f t="shared" si="100"/>
        <v>0</v>
      </c>
      <c r="AF131" s="11" t="str">
        <f t="shared" si="164"/>
        <v/>
      </c>
      <c r="AG131" s="13">
        <f t="shared" si="101"/>
        <v>0</v>
      </c>
      <c r="AH131" s="7" t="str">
        <f t="shared" si="102"/>
        <v/>
      </c>
      <c r="AI131" s="11" t="str">
        <f t="shared" si="165"/>
        <v/>
      </c>
      <c r="AJ131" s="11" t="str">
        <f t="array" ref="AJ131">IF(OR(AI131=$AI$19:AI130),"",AI131)</f>
        <v/>
      </c>
      <c r="AK131" s="11" t="str">
        <f t="shared" si="103"/>
        <v/>
      </c>
      <c r="AL131" t="str">
        <f t="array" ref="AL131">IF(OR(AK131=$AK$19:AK130),"",AK131)</f>
        <v/>
      </c>
      <c r="AM131" s="13">
        <f t="shared" si="104"/>
        <v>0</v>
      </c>
      <c r="AN131" s="13">
        <f t="shared" si="105"/>
        <v>0</v>
      </c>
      <c r="AO131" s="13">
        <f t="shared" si="106"/>
        <v>0</v>
      </c>
      <c r="AP131" s="13">
        <f t="shared" si="107"/>
        <v>0</v>
      </c>
      <c r="AQ131" s="13">
        <f t="shared" si="108"/>
        <v>0</v>
      </c>
      <c r="AR131" s="13">
        <f t="shared" si="109"/>
        <v>0</v>
      </c>
      <c r="AS131" s="13">
        <f t="shared" si="110"/>
        <v>0</v>
      </c>
      <c r="AT131" s="13">
        <f t="shared" si="111"/>
        <v>0</v>
      </c>
      <c r="AU131" s="13">
        <f t="shared" si="112"/>
        <v>0</v>
      </c>
      <c r="AV131" s="13">
        <f t="shared" si="113"/>
        <v>0</v>
      </c>
      <c r="AX131" s="13">
        <f t="shared" si="114"/>
        <v>0</v>
      </c>
      <c r="AY131" s="13">
        <f t="shared" si="115"/>
        <v>0</v>
      </c>
      <c r="AZ131" s="13">
        <f t="shared" si="116"/>
        <v>0</v>
      </c>
      <c r="BA131" s="13">
        <f t="shared" si="117"/>
        <v>0</v>
      </c>
      <c r="BB131" s="13">
        <f t="shared" si="118"/>
        <v>0</v>
      </c>
      <c r="BC131" s="13">
        <f t="shared" si="119"/>
        <v>0</v>
      </c>
      <c r="BD131" s="13">
        <f t="shared" si="120"/>
        <v>0</v>
      </c>
      <c r="BE131" s="13">
        <f t="shared" si="121"/>
        <v>0</v>
      </c>
      <c r="BF131" s="13">
        <f t="shared" si="122"/>
        <v>0</v>
      </c>
      <c r="BG131" s="13">
        <f t="shared" si="123"/>
        <v>0</v>
      </c>
      <c r="BH131" s="13">
        <f t="shared" si="124"/>
        <v>0</v>
      </c>
      <c r="BI131" s="13">
        <f t="shared" si="125"/>
        <v>0</v>
      </c>
      <c r="BJ131" s="13">
        <f t="shared" si="126"/>
        <v>0</v>
      </c>
      <c r="BK131" s="13">
        <f t="shared" si="127"/>
        <v>0</v>
      </c>
      <c r="BL131" s="13">
        <f t="shared" si="128"/>
        <v>0</v>
      </c>
      <c r="BM131" s="13">
        <f t="shared" si="129"/>
        <v>0</v>
      </c>
      <c r="BN131" s="13">
        <f t="shared" si="130"/>
        <v>0</v>
      </c>
      <c r="BO131" s="13">
        <f t="shared" si="131"/>
        <v>0</v>
      </c>
      <c r="BP131" s="13">
        <f t="shared" si="132"/>
        <v>0</v>
      </c>
      <c r="BQ131" s="13">
        <f t="shared" si="133"/>
        <v>0</v>
      </c>
      <c r="BR131" s="13">
        <f t="shared" si="134"/>
        <v>0</v>
      </c>
      <c r="BS131" s="13">
        <f t="shared" si="135"/>
        <v>0</v>
      </c>
      <c r="BT131" s="31">
        <f t="shared" si="136"/>
        <v>0</v>
      </c>
      <c r="BU131" s="31">
        <f t="shared" si="137"/>
        <v>0</v>
      </c>
      <c r="BV131" s="31">
        <f t="shared" si="138"/>
        <v>0</v>
      </c>
      <c r="BW131" s="31">
        <f t="shared" si="139"/>
        <v>0</v>
      </c>
      <c r="BX131" s="31">
        <f t="shared" si="140"/>
        <v>0</v>
      </c>
      <c r="BY131" s="31">
        <f t="shared" si="141"/>
        <v>0</v>
      </c>
      <c r="BZ131" s="31">
        <f t="shared" si="142"/>
        <v>0</v>
      </c>
      <c r="CA131" s="31">
        <f t="shared" si="143"/>
        <v>0</v>
      </c>
      <c r="CB131" s="31">
        <f t="shared" si="144"/>
        <v>0</v>
      </c>
      <c r="CC131" s="31">
        <f t="shared" si="145"/>
        <v>0</v>
      </c>
      <c r="CD131" s="31">
        <f t="shared" si="146"/>
        <v>0</v>
      </c>
      <c r="CE131" s="37">
        <f t="array" ref="CE131">MIN(IF(JPRL=AI131,$AG$19:$AG$1018))</f>
        <v>0</v>
      </c>
      <c r="CF131" s="37">
        <f t="array" ref="CF131">MAX(IF(JPRL=AI131,$AG$19:$AG$1018))</f>
        <v>0</v>
      </c>
      <c r="CG131" s="36">
        <f t="shared" si="147"/>
        <v>0</v>
      </c>
      <c r="CI131" s="40">
        <f t="shared" si="148"/>
        <v>0</v>
      </c>
      <c r="CJ131" s="40">
        <f t="shared" si="85"/>
        <v>0</v>
      </c>
      <c r="CK131" s="40">
        <f t="shared" si="86"/>
        <v>0</v>
      </c>
      <c r="CL131" s="40">
        <f t="shared" si="87"/>
        <v>0</v>
      </c>
      <c r="CM131" s="40">
        <f t="shared" si="88"/>
        <v>0</v>
      </c>
      <c r="CN131" s="40">
        <f t="shared" si="89"/>
        <v>0</v>
      </c>
      <c r="CO131" s="40">
        <f t="shared" si="90"/>
        <v>0</v>
      </c>
      <c r="CP131" s="40">
        <f t="shared" si="91"/>
        <v>0</v>
      </c>
      <c r="CQ131" s="40">
        <f t="shared" si="92"/>
        <v>0</v>
      </c>
      <c r="CR131" s="40">
        <f t="shared" si="93"/>
        <v>0</v>
      </c>
      <c r="CS131" s="40">
        <f t="shared" si="94"/>
        <v>0</v>
      </c>
      <c r="CT131" s="41">
        <f t="shared" si="149"/>
        <v>0</v>
      </c>
      <c r="CU131" s="41">
        <f t="shared" si="150"/>
        <v>0</v>
      </c>
      <c r="CV131" s="41">
        <f t="shared" si="151"/>
        <v>0</v>
      </c>
      <c r="CW131" s="41">
        <f t="shared" si="152"/>
        <v>0</v>
      </c>
      <c r="CX131" s="41">
        <f t="shared" si="153"/>
        <v>0</v>
      </c>
      <c r="CY131" s="41">
        <f t="shared" si="154"/>
        <v>0</v>
      </c>
      <c r="CZ131" s="41">
        <f t="shared" si="155"/>
        <v>0</v>
      </c>
      <c r="DA131" s="41">
        <f t="shared" si="156"/>
        <v>0</v>
      </c>
      <c r="DB131" s="41">
        <f t="shared" si="157"/>
        <v>0</v>
      </c>
      <c r="DC131" s="41">
        <f t="shared" si="158"/>
        <v>0</v>
      </c>
      <c r="DD131" s="7">
        <f t="shared" si="159"/>
        <v>0</v>
      </c>
      <c r="DE131" s="7">
        <f t="shared" si="160"/>
        <v>0</v>
      </c>
      <c r="DF131" s="7">
        <f t="shared" si="161"/>
        <v>0</v>
      </c>
      <c r="DJ131" s="7">
        <f t="shared" si="162"/>
        <v>0</v>
      </c>
      <c r="DK131" s="7">
        <f t="shared" si="163"/>
        <v>0</v>
      </c>
    </row>
    <row r="132" spans="1:115" ht="26.25" customHeight="1" x14ac:dyDescent="0.25">
      <c r="A132" s="9">
        <v>114</v>
      </c>
      <c r="B132" s="24" t="str">
        <f t="shared" si="95"/>
        <v/>
      </c>
      <c r="C132" s="23"/>
      <c r="D132" s="51"/>
      <c r="E132" s="24"/>
      <c r="F132" s="24"/>
      <c r="G132" s="24"/>
      <c r="H132" s="24"/>
      <c r="I132" s="25"/>
      <c r="J132" s="24"/>
      <c r="K132" s="26"/>
      <c r="L132" s="29"/>
      <c r="M132" s="27"/>
      <c r="N132" s="28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30"/>
      <c r="Z132" s="29"/>
      <c r="AA132" s="29" t="str">
        <f t="shared" si="96"/>
        <v/>
      </c>
      <c r="AB132" s="7">
        <f t="shared" si="97"/>
        <v>0</v>
      </c>
      <c r="AC132" s="7">
        <f t="shared" si="98"/>
        <v>0</v>
      </c>
      <c r="AD132" s="7">
        <f t="shared" si="99"/>
        <v>0</v>
      </c>
      <c r="AE132" s="7">
        <f t="shared" si="100"/>
        <v>0</v>
      </c>
      <c r="AF132" s="11" t="str">
        <f t="shared" si="164"/>
        <v/>
      </c>
      <c r="AG132" s="13">
        <f t="shared" si="101"/>
        <v>0</v>
      </c>
      <c r="AH132" s="7" t="str">
        <f t="shared" si="102"/>
        <v/>
      </c>
      <c r="AI132" s="11" t="str">
        <f t="shared" si="165"/>
        <v/>
      </c>
      <c r="AJ132" s="11" t="str">
        <f t="array" ref="AJ132">IF(OR(AI132=$AI$19:AI131),"",AI132)</f>
        <v/>
      </c>
      <c r="AK132" s="11" t="str">
        <f t="shared" si="103"/>
        <v/>
      </c>
      <c r="AL132" t="str">
        <f t="array" ref="AL132">IF(OR(AK132=$AK$19:AK131),"",AK132)</f>
        <v/>
      </c>
      <c r="AM132" s="13">
        <f t="shared" si="104"/>
        <v>0</v>
      </c>
      <c r="AN132" s="13">
        <f t="shared" si="105"/>
        <v>0</v>
      </c>
      <c r="AO132" s="13">
        <f t="shared" si="106"/>
        <v>0</v>
      </c>
      <c r="AP132" s="13">
        <f t="shared" si="107"/>
        <v>0</v>
      </c>
      <c r="AQ132" s="13">
        <f t="shared" si="108"/>
        <v>0</v>
      </c>
      <c r="AR132" s="13">
        <f t="shared" si="109"/>
        <v>0</v>
      </c>
      <c r="AS132" s="13">
        <f t="shared" si="110"/>
        <v>0</v>
      </c>
      <c r="AT132" s="13">
        <f t="shared" si="111"/>
        <v>0</v>
      </c>
      <c r="AU132" s="13">
        <f t="shared" si="112"/>
        <v>0</v>
      </c>
      <c r="AV132" s="13">
        <f t="shared" si="113"/>
        <v>0</v>
      </c>
      <c r="AX132" s="13">
        <f t="shared" si="114"/>
        <v>0</v>
      </c>
      <c r="AY132" s="13">
        <f t="shared" si="115"/>
        <v>0</v>
      </c>
      <c r="AZ132" s="13">
        <f t="shared" si="116"/>
        <v>0</v>
      </c>
      <c r="BA132" s="13">
        <f t="shared" si="117"/>
        <v>0</v>
      </c>
      <c r="BB132" s="13">
        <f t="shared" si="118"/>
        <v>0</v>
      </c>
      <c r="BC132" s="13">
        <f t="shared" si="119"/>
        <v>0</v>
      </c>
      <c r="BD132" s="13">
        <f t="shared" si="120"/>
        <v>0</v>
      </c>
      <c r="BE132" s="13">
        <f t="shared" si="121"/>
        <v>0</v>
      </c>
      <c r="BF132" s="13">
        <f t="shared" si="122"/>
        <v>0</v>
      </c>
      <c r="BG132" s="13">
        <f t="shared" si="123"/>
        <v>0</v>
      </c>
      <c r="BH132" s="13">
        <f t="shared" si="124"/>
        <v>0</v>
      </c>
      <c r="BI132" s="13">
        <f t="shared" si="125"/>
        <v>0</v>
      </c>
      <c r="BJ132" s="13">
        <f t="shared" si="126"/>
        <v>0</v>
      </c>
      <c r="BK132" s="13">
        <f t="shared" si="127"/>
        <v>0</v>
      </c>
      <c r="BL132" s="13">
        <f t="shared" si="128"/>
        <v>0</v>
      </c>
      <c r="BM132" s="13">
        <f t="shared" si="129"/>
        <v>0</v>
      </c>
      <c r="BN132" s="13">
        <f t="shared" si="130"/>
        <v>0</v>
      </c>
      <c r="BO132" s="13">
        <f t="shared" si="131"/>
        <v>0</v>
      </c>
      <c r="BP132" s="13">
        <f t="shared" si="132"/>
        <v>0</v>
      </c>
      <c r="BQ132" s="13">
        <f t="shared" si="133"/>
        <v>0</v>
      </c>
      <c r="BR132" s="13">
        <f t="shared" si="134"/>
        <v>0</v>
      </c>
      <c r="BS132" s="13">
        <f t="shared" si="135"/>
        <v>0</v>
      </c>
      <c r="BT132" s="31">
        <f t="shared" si="136"/>
        <v>0</v>
      </c>
      <c r="BU132" s="31">
        <f t="shared" si="137"/>
        <v>0</v>
      </c>
      <c r="BV132" s="31">
        <f t="shared" si="138"/>
        <v>0</v>
      </c>
      <c r="BW132" s="31">
        <f t="shared" si="139"/>
        <v>0</v>
      </c>
      <c r="BX132" s="31">
        <f t="shared" si="140"/>
        <v>0</v>
      </c>
      <c r="BY132" s="31">
        <f t="shared" si="141"/>
        <v>0</v>
      </c>
      <c r="BZ132" s="31">
        <f t="shared" si="142"/>
        <v>0</v>
      </c>
      <c r="CA132" s="31">
        <f t="shared" si="143"/>
        <v>0</v>
      </c>
      <c r="CB132" s="31">
        <f t="shared" si="144"/>
        <v>0</v>
      </c>
      <c r="CC132" s="31">
        <f t="shared" si="145"/>
        <v>0</v>
      </c>
      <c r="CD132" s="31">
        <f t="shared" si="146"/>
        <v>0</v>
      </c>
      <c r="CE132" s="37">
        <f t="array" ref="CE132">MIN(IF(JPRL=AI132,$AG$19:$AG$1018))</f>
        <v>0</v>
      </c>
      <c r="CF132" s="37">
        <f t="array" ref="CF132">MAX(IF(JPRL=AI132,$AG$19:$AG$1018))</f>
        <v>0</v>
      </c>
      <c r="CG132" s="36">
        <f t="shared" si="147"/>
        <v>0</v>
      </c>
      <c r="CI132" s="40">
        <f t="shared" si="148"/>
        <v>0</v>
      </c>
      <c r="CJ132" s="40">
        <f t="shared" si="85"/>
        <v>0</v>
      </c>
      <c r="CK132" s="40">
        <f t="shared" si="86"/>
        <v>0</v>
      </c>
      <c r="CL132" s="40">
        <f t="shared" si="87"/>
        <v>0</v>
      </c>
      <c r="CM132" s="40">
        <f t="shared" si="88"/>
        <v>0</v>
      </c>
      <c r="CN132" s="40">
        <f t="shared" si="89"/>
        <v>0</v>
      </c>
      <c r="CO132" s="40">
        <f t="shared" si="90"/>
        <v>0</v>
      </c>
      <c r="CP132" s="40">
        <f t="shared" si="91"/>
        <v>0</v>
      </c>
      <c r="CQ132" s="40">
        <f t="shared" si="92"/>
        <v>0</v>
      </c>
      <c r="CR132" s="40">
        <f t="shared" si="93"/>
        <v>0</v>
      </c>
      <c r="CS132" s="40">
        <f t="shared" si="94"/>
        <v>0</v>
      </c>
      <c r="CT132" s="41">
        <f t="shared" si="149"/>
        <v>0</v>
      </c>
      <c r="CU132" s="41">
        <f t="shared" si="150"/>
        <v>0</v>
      </c>
      <c r="CV132" s="41">
        <f t="shared" si="151"/>
        <v>0</v>
      </c>
      <c r="CW132" s="41">
        <f t="shared" si="152"/>
        <v>0</v>
      </c>
      <c r="CX132" s="41">
        <f t="shared" si="153"/>
        <v>0</v>
      </c>
      <c r="CY132" s="41">
        <f t="shared" si="154"/>
        <v>0</v>
      </c>
      <c r="CZ132" s="41">
        <f t="shared" si="155"/>
        <v>0</v>
      </c>
      <c r="DA132" s="41">
        <f t="shared" si="156"/>
        <v>0</v>
      </c>
      <c r="DB132" s="41">
        <f t="shared" si="157"/>
        <v>0</v>
      </c>
      <c r="DC132" s="41">
        <f t="shared" si="158"/>
        <v>0</v>
      </c>
      <c r="DD132" s="7">
        <f t="shared" si="159"/>
        <v>0</v>
      </c>
      <c r="DE132" s="7">
        <f t="shared" si="160"/>
        <v>0</v>
      </c>
      <c r="DF132" s="7">
        <f t="shared" si="161"/>
        <v>0</v>
      </c>
      <c r="DJ132" s="7">
        <f t="shared" si="162"/>
        <v>0</v>
      </c>
      <c r="DK132" s="7">
        <f t="shared" si="163"/>
        <v>0</v>
      </c>
    </row>
    <row r="133" spans="1:115" ht="26.25" customHeight="1" x14ac:dyDescent="0.25">
      <c r="A133" s="9">
        <v>115</v>
      </c>
      <c r="B133" s="24" t="str">
        <f t="shared" si="95"/>
        <v/>
      </c>
      <c r="C133" s="23"/>
      <c r="D133" s="51"/>
      <c r="E133" s="24"/>
      <c r="F133" s="24"/>
      <c r="G133" s="24"/>
      <c r="H133" s="24"/>
      <c r="I133" s="25"/>
      <c r="J133" s="24"/>
      <c r="K133" s="26"/>
      <c r="L133" s="29"/>
      <c r="M133" s="27"/>
      <c r="N133" s="28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30"/>
      <c r="Z133" s="29"/>
      <c r="AA133" s="29" t="str">
        <f t="shared" si="96"/>
        <v/>
      </c>
      <c r="AB133" s="7">
        <f t="shared" si="97"/>
        <v>0</v>
      </c>
      <c r="AC133" s="7">
        <f t="shared" si="98"/>
        <v>0</v>
      </c>
      <c r="AD133" s="7">
        <f t="shared" si="99"/>
        <v>0</v>
      </c>
      <c r="AE133" s="7">
        <f t="shared" si="100"/>
        <v>0</v>
      </c>
      <c r="AF133" s="11" t="str">
        <f t="shared" si="164"/>
        <v/>
      </c>
      <c r="AG133" s="13">
        <f t="shared" si="101"/>
        <v>0</v>
      </c>
      <c r="AH133" s="7" t="str">
        <f t="shared" si="102"/>
        <v/>
      </c>
      <c r="AI133" s="11" t="str">
        <f t="shared" si="165"/>
        <v/>
      </c>
      <c r="AJ133" s="11" t="str">
        <f t="array" ref="AJ133">IF(OR(AI133=$AI$19:AI132),"",AI133)</f>
        <v/>
      </c>
      <c r="AK133" s="11" t="str">
        <f t="shared" si="103"/>
        <v/>
      </c>
      <c r="AL133" t="str">
        <f t="array" ref="AL133">IF(OR(AK133=$AK$19:AK132),"",AK133)</f>
        <v/>
      </c>
      <c r="AM133" s="13">
        <f t="shared" si="104"/>
        <v>0</v>
      </c>
      <c r="AN133" s="13">
        <f t="shared" si="105"/>
        <v>0</v>
      </c>
      <c r="AO133" s="13">
        <f t="shared" si="106"/>
        <v>0</v>
      </c>
      <c r="AP133" s="13">
        <f t="shared" si="107"/>
        <v>0</v>
      </c>
      <c r="AQ133" s="13">
        <f t="shared" si="108"/>
        <v>0</v>
      </c>
      <c r="AR133" s="13">
        <f t="shared" si="109"/>
        <v>0</v>
      </c>
      <c r="AS133" s="13">
        <f t="shared" si="110"/>
        <v>0</v>
      </c>
      <c r="AT133" s="13">
        <f t="shared" si="111"/>
        <v>0</v>
      </c>
      <c r="AU133" s="13">
        <f t="shared" si="112"/>
        <v>0</v>
      </c>
      <c r="AV133" s="13">
        <f t="shared" si="113"/>
        <v>0</v>
      </c>
      <c r="AX133" s="13">
        <f t="shared" si="114"/>
        <v>0</v>
      </c>
      <c r="AY133" s="13">
        <f t="shared" si="115"/>
        <v>0</v>
      </c>
      <c r="AZ133" s="13">
        <f t="shared" si="116"/>
        <v>0</v>
      </c>
      <c r="BA133" s="13">
        <f t="shared" si="117"/>
        <v>0</v>
      </c>
      <c r="BB133" s="13">
        <f t="shared" si="118"/>
        <v>0</v>
      </c>
      <c r="BC133" s="13">
        <f t="shared" si="119"/>
        <v>0</v>
      </c>
      <c r="BD133" s="13">
        <f t="shared" si="120"/>
        <v>0</v>
      </c>
      <c r="BE133" s="13">
        <f t="shared" si="121"/>
        <v>0</v>
      </c>
      <c r="BF133" s="13">
        <f t="shared" si="122"/>
        <v>0</v>
      </c>
      <c r="BG133" s="13">
        <f t="shared" si="123"/>
        <v>0</v>
      </c>
      <c r="BH133" s="13">
        <f t="shared" si="124"/>
        <v>0</v>
      </c>
      <c r="BI133" s="13">
        <f t="shared" si="125"/>
        <v>0</v>
      </c>
      <c r="BJ133" s="13">
        <f t="shared" si="126"/>
        <v>0</v>
      </c>
      <c r="BK133" s="13">
        <f t="shared" si="127"/>
        <v>0</v>
      </c>
      <c r="BL133" s="13">
        <f t="shared" si="128"/>
        <v>0</v>
      </c>
      <c r="BM133" s="13">
        <f t="shared" si="129"/>
        <v>0</v>
      </c>
      <c r="BN133" s="13">
        <f t="shared" si="130"/>
        <v>0</v>
      </c>
      <c r="BO133" s="13">
        <f t="shared" si="131"/>
        <v>0</v>
      </c>
      <c r="BP133" s="13">
        <f t="shared" si="132"/>
        <v>0</v>
      </c>
      <c r="BQ133" s="13">
        <f t="shared" si="133"/>
        <v>0</v>
      </c>
      <c r="BR133" s="13">
        <f t="shared" si="134"/>
        <v>0</v>
      </c>
      <c r="BS133" s="13">
        <f t="shared" si="135"/>
        <v>0</v>
      </c>
      <c r="BT133" s="31">
        <f t="shared" si="136"/>
        <v>0</v>
      </c>
      <c r="BU133" s="31">
        <f t="shared" si="137"/>
        <v>0</v>
      </c>
      <c r="BV133" s="31">
        <f t="shared" si="138"/>
        <v>0</v>
      </c>
      <c r="BW133" s="31">
        <f t="shared" si="139"/>
        <v>0</v>
      </c>
      <c r="BX133" s="31">
        <f t="shared" si="140"/>
        <v>0</v>
      </c>
      <c r="BY133" s="31">
        <f t="shared" si="141"/>
        <v>0</v>
      </c>
      <c r="BZ133" s="31">
        <f t="shared" si="142"/>
        <v>0</v>
      </c>
      <c r="CA133" s="31">
        <f t="shared" si="143"/>
        <v>0</v>
      </c>
      <c r="CB133" s="31">
        <f t="shared" si="144"/>
        <v>0</v>
      </c>
      <c r="CC133" s="31">
        <f t="shared" si="145"/>
        <v>0</v>
      </c>
      <c r="CD133" s="31">
        <f t="shared" si="146"/>
        <v>0</v>
      </c>
      <c r="CE133" s="37">
        <f t="array" ref="CE133">MIN(IF(JPRL=AI133,$AG$19:$AG$1018))</f>
        <v>0</v>
      </c>
      <c r="CF133" s="37">
        <f t="array" ref="CF133">MAX(IF(JPRL=AI133,$AG$19:$AG$1018))</f>
        <v>0</v>
      </c>
      <c r="CG133" s="36">
        <f t="shared" si="147"/>
        <v>0</v>
      </c>
      <c r="CI133" s="40">
        <f t="shared" si="148"/>
        <v>0</v>
      </c>
      <c r="CJ133" s="40">
        <f t="shared" si="85"/>
        <v>0</v>
      </c>
      <c r="CK133" s="40">
        <f t="shared" si="86"/>
        <v>0</v>
      </c>
      <c r="CL133" s="40">
        <f t="shared" si="87"/>
        <v>0</v>
      </c>
      <c r="CM133" s="40">
        <f t="shared" si="88"/>
        <v>0</v>
      </c>
      <c r="CN133" s="40">
        <f t="shared" si="89"/>
        <v>0</v>
      </c>
      <c r="CO133" s="40">
        <f t="shared" si="90"/>
        <v>0</v>
      </c>
      <c r="CP133" s="40">
        <f t="shared" si="91"/>
        <v>0</v>
      </c>
      <c r="CQ133" s="40">
        <f t="shared" si="92"/>
        <v>0</v>
      </c>
      <c r="CR133" s="40">
        <f t="shared" si="93"/>
        <v>0</v>
      </c>
      <c r="CS133" s="40">
        <f t="shared" si="94"/>
        <v>0</v>
      </c>
      <c r="CT133" s="41">
        <f t="shared" si="149"/>
        <v>0</v>
      </c>
      <c r="CU133" s="41">
        <f t="shared" si="150"/>
        <v>0</v>
      </c>
      <c r="CV133" s="41">
        <f t="shared" si="151"/>
        <v>0</v>
      </c>
      <c r="CW133" s="41">
        <f t="shared" si="152"/>
        <v>0</v>
      </c>
      <c r="CX133" s="41">
        <f t="shared" si="153"/>
        <v>0</v>
      </c>
      <c r="CY133" s="41">
        <f t="shared" si="154"/>
        <v>0</v>
      </c>
      <c r="CZ133" s="41">
        <f t="shared" si="155"/>
        <v>0</v>
      </c>
      <c r="DA133" s="41">
        <f t="shared" si="156"/>
        <v>0</v>
      </c>
      <c r="DB133" s="41">
        <f t="shared" si="157"/>
        <v>0</v>
      </c>
      <c r="DC133" s="41">
        <f t="shared" si="158"/>
        <v>0</v>
      </c>
      <c r="DD133" s="7">
        <f t="shared" si="159"/>
        <v>0</v>
      </c>
      <c r="DE133" s="7">
        <f t="shared" si="160"/>
        <v>0</v>
      </c>
      <c r="DF133" s="7">
        <f t="shared" si="161"/>
        <v>0</v>
      </c>
      <c r="DJ133" s="7">
        <f t="shared" si="162"/>
        <v>0</v>
      </c>
      <c r="DK133" s="7">
        <f t="shared" si="163"/>
        <v>0</v>
      </c>
    </row>
    <row r="134" spans="1:115" ht="26.25" customHeight="1" x14ac:dyDescent="0.25">
      <c r="A134" s="9">
        <v>116</v>
      </c>
      <c r="B134" s="24" t="str">
        <f t="shared" si="95"/>
        <v/>
      </c>
      <c r="C134" s="23"/>
      <c r="D134" s="51"/>
      <c r="E134" s="24"/>
      <c r="F134" s="24"/>
      <c r="G134" s="24"/>
      <c r="H134" s="24"/>
      <c r="I134" s="25"/>
      <c r="J134" s="24"/>
      <c r="K134" s="26"/>
      <c r="L134" s="29"/>
      <c r="M134" s="27"/>
      <c r="N134" s="28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30"/>
      <c r="Z134" s="29"/>
      <c r="AA134" s="29" t="str">
        <f t="shared" si="96"/>
        <v/>
      </c>
      <c r="AB134" s="7">
        <f t="shared" si="97"/>
        <v>0</v>
      </c>
      <c r="AC134" s="7">
        <f t="shared" si="98"/>
        <v>0</v>
      </c>
      <c r="AD134" s="7">
        <f t="shared" si="99"/>
        <v>0</v>
      </c>
      <c r="AE134" s="7">
        <f t="shared" si="100"/>
        <v>0</v>
      </c>
      <c r="AF134" s="11" t="str">
        <f t="shared" si="164"/>
        <v/>
      </c>
      <c r="AG134" s="13">
        <f t="shared" si="101"/>
        <v>0</v>
      </c>
      <c r="AH134" s="7" t="str">
        <f t="shared" si="102"/>
        <v/>
      </c>
      <c r="AI134" s="11" t="str">
        <f t="shared" si="165"/>
        <v/>
      </c>
      <c r="AJ134" s="11" t="str">
        <f t="array" ref="AJ134">IF(OR(AI134=$AI$19:AI133),"",AI134)</f>
        <v/>
      </c>
      <c r="AK134" s="11" t="str">
        <f t="shared" si="103"/>
        <v/>
      </c>
      <c r="AL134" t="str">
        <f t="array" ref="AL134">IF(OR(AK134=$AK$19:AK133),"",AK134)</f>
        <v/>
      </c>
      <c r="AM134" s="13">
        <f t="shared" si="104"/>
        <v>0</v>
      </c>
      <c r="AN134" s="13">
        <f t="shared" si="105"/>
        <v>0</v>
      </c>
      <c r="AO134" s="13">
        <f t="shared" si="106"/>
        <v>0</v>
      </c>
      <c r="AP134" s="13">
        <f t="shared" si="107"/>
        <v>0</v>
      </c>
      <c r="AQ134" s="13">
        <f t="shared" si="108"/>
        <v>0</v>
      </c>
      <c r="AR134" s="13">
        <f t="shared" si="109"/>
        <v>0</v>
      </c>
      <c r="AS134" s="13">
        <f t="shared" si="110"/>
        <v>0</v>
      </c>
      <c r="AT134" s="13">
        <f t="shared" si="111"/>
        <v>0</v>
      </c>
      <c r="AU134" s="13">
        <f t="shared" si="112"/>
        <v>0</v>
      </c>
      <c r="AV134" s="13">
        <f t="shared" si="113"/>
        <v>0</v>
      </c>
      <c r="AX134" s="13">
        <f t="shared" si="114"/>
        <v>0</v>
      </c>
      <c r="AY134" s="13">
        <f t="shared" si="115"/>
        <v>0</v>
      </c>
      <c r="AZ134" s="13">
        <f t="shared" si="116"/>
        <v>0</v>
      </c>
      <c r="BA134" s="13">
        <f t="shared" si="117"/>
        <v>0</v>
      </c>
      <c r="BB134" s="13">
        <f t="shared" si="118"/>
        <v>0</v>
      </c>
      <c r="BC134" s="13">
        <f t="shared" si="119"/>
        <v>0</v>
      </c>
      <c r="BD134" s="13">
        <f t="shared" si="120"/>
        <v>0</v>
      </c>
      <c r="BE134" s="13">
        <f t="shared" si="121"/>
        <v>0</v>
      </c>
      <c r="BF134" s="13">
        <f t="shared" si="122"/>
        <v>0</v>
      </c>
      <c r="BG134" s="13">
        <f t="shared" si="123"/>
        <v>0</v>
      </c>
      <c r="BH134" s="13">
        <f t="shared" si="124"/>
        <v>0</v>
      </c>
      <c r="BI134" s="13">
        <f t="shared" si="125"/>
        <v>0</v>
      </c>
      <c r="BJ134" s="13">
        <f t="shared" si="126"/>
        <v>0</v>
      </c>
      <c r="BK134" s="13">
        <f t="shared" si="127"/>
        <v>0</v>
      </c>
      <c r="BL134" s="13">
        <f t="shared" si="128"/>
        <v>0</v>
      </c>
      <c r="BM134" s="13">
        <f t="shared" si="129"/>
        <v>0</v>
      </c>
      <c r="BN134" s="13">
        <f t="shared" si="130"/>
        <v>0</v>
      </c>
      <c r="BO134" s="13">
        <f t="shared" si="131"/>
        <v>0</v>
      </c>
      <c r="BP134" s="13">
        <f t="shared" si="132"/>
        <v>0</v>
      </c>
      <c r="BQ134" s="13">
        <f t="shared" si="133"/>
        <v>0</v>
      </c>
      <c r="BR134" s="13">
        <f t="shared" si="134"/>
        <v>0</v>
      </c>
      <c r="BS134" s="13">
        <f t="shared" si="135"/>
        <v>0</v>
      </c>
      <c r="BT134" s="31">
        <f t="shared" si="136"/>
        <v>0</v>
      </c>
      <c r="BU134" s="31">
        <f t="shared" si="137"/>
        <v>0</v>
      </c>
      <c r="BV134" s="31">
        <f t="shared" si="138"/>
        <v>0</v>
      </c>
      <c r="BW134" s="31">
        <f t="shared" si="139"/>
        <v>0</v>
      </c>
      <c r="BX134" s="31">
        <f t="shared" si="140"/>
        <v>0</v>
      </c>
      <c r="BY134" s="31">
        <f t="shared" si="141"/>
        <v>0</v>
      </c>
      <c r="BZ134" s="31">
        <f t="shared" si="142"/>
        <v>0</v>
      </c>
      <c r="CA134" s="31">
        <f t="shared" si="143"/>
        <v>0</v>
      </c>
      <c r="CB134" s="31">
        <f t="shared" si="144"/>
        <v>0</v>
      </c>
      <c r="CC134" s="31">
        <f t="shared" si="145"/>
        <v>0</v>
      </c>
      <c r="CD134" s="31">
        <f t="shared" si="146"/>
        <v>0</v>
      </c>
      <c r="CE134" s="37">
        <f t="array" ref="CE134">MIN(IF(JPRL=AI134,$AG$19:$AG$1018))</f>
        <v>0</v>
      </c>
      <c r="CF134" s="37">
        <f t="array" ref="CF134">MAX(IF(JPRL=AI134,$AG$19:$AG$1018))</f>
        <v>0</v>
      </c>
      <c r="CG134" s="36">
        <f t="shared" si="147"/>
        <v>0</v>
      </c>
      <c r="CI134" s="40">
        <f t="shared" si="148"/>
        <v>0</v>
      </c>
      <c r="CJ134" s="40">
        <f t="shared" si="85"/>
        <v>0</v>
      </c>
      <c r="CK134" s="40">
        <f t="shared" si="86"/>
        <v>0</v>
      </c>
      <c r="CL134" s="40">
        <f t="shared" si="87"/>
        <v>0</v>
      </c>
      <c r="CM134" s="40">
        <f t="shared" si="88"/>
        <v>0</v>
      </c>
      <c r="CN134" s="40">
        <f t="shared" si="89"/>
        <v>0</v>
      </c>
      <c r="CO134" s="40">
        <f t="shared" si="90"/>
        <v>0</v>
      </c>
      <c r="CP134" s="40">
        <f t="shared" si="91"/>
        <v>0</v>
      </c>
      <c r="CQ134" s="40">
        <f t="shared" si="92"/>
        <v>0</v>
      </c>
      <c r="CR134" s="40">
        <f t="shared" si="93"/>
        <v>0</v>
      </c>
      <c r="CS134" s="40">
        <f t="shared" si="94"/>
        <v>0</v>
      </c>
      <c r="CT134" s="41">
        <f t="shared" si="149"/>
        <v>0</v>
      </c>
      <c r="CU134" s="41">
        <f t="shared" si="150"/>
        <v>0</v>
      </c>
      <c r="CV134" s="41">
        <f t="shared" si="151"/>
        <v>0</v>
      </c>
      <c r="CW134" s="41">
        <f t="shared" si="152"/>
        <v>0</v>
      </c>
      <c r="CX134" s="41">
        <f t="shared" si="153"/>
        <v>0</v>
      </c>
      <c r="CY134" s="41">
        <f t="shared" si="154"/>
        <v>0</v>
      </c>
      <c r="CZ134" s="41">
        <f t="shared" si="155"/>
        <v>0</v>
      </c>
      <c r="DA134" s="41">
        <f t="shared" si="156"/>
        <v>0</v>
      </c>
      <c r="DB134" s="41">
        <f t="shared" si="157"/>
        <v>0</v>
      </c>
      <c r="DC134" s="41">
        <f t="shared" si="158"/>
        <v>0</v>
      </c>
      <c r="DD134" s="7">
        <f t="shared" si="159"/>
        <v>0</v>
      </c>
      <c r="DE134" s="7">
        <f t="shared" si="160"/>
        <v>0</v>
      </c>
      <c r="DF134" s="7">
        <f t="shared" si="161"/>
        <v>0</v>
      </c>
      <c r="DJ134" s="7">
        <f t="shared" si="162"/>
        <v>0</v>
      </c>
      <c r="DK134" s="7">
        <f t="shared" si="163"/>
        <v>0</v>
      </c>
    </row>
    <row r="135" spans="1:115" ht="26.25" customHeight="1" x14ac:dyDescent="0.25">
      <c r="A135" s="9">
        <v>117</v>
      </c>
      <c r="B135" s="24" t="str">
        <f t="shared" si="95"/>
        <v/>
      </c>
      <c r="C135" s="23"/>
      <c r="D135" s="51"/>
      <c r="E135" s="24"/>
      <c r="F135" s="24"/>
      <c r="G135" s="24"/>
      <c r="H135" s="24"/>
      <c r="I135" s="25"/>
      <c r="J135" s="24"/>
      <c r="K135" s="26"/>
      <c r="L135" s="29"/>
      <c r="M135" s="27"/>
      <c r="N135" s="28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30"/>
      <c r="Z135" s="29"/>
      <c r="AA135" s="29" t="str">
        <f t="shared" si="96"/>
        <v/>
      </c>
      <c r="AB135" s="7">
        <f t="shared" si="97"/>
        <v>0</v>
      </c>
      <c r="AC135" s="7">
        <f t="shared" si="98"/>
        <v>0</v>
      </c>
      <c r="AD135" s="7">
        <f t="shared" si="99"/>
        <v>0</v>
      </c>
      <c r="AE135" s="7">
        <f t="shared" si="100"/>
        <v>0</v>
      </c>
      <c r="AF135" s="11" t="str">
        <f t="shared" si="164"/>
        <v/>
      </c>
      <c r="AG135" s="13">
        <f t="shared" si="101"/>
        <v>0</v>
      </c>
      <c r="AH135" s="7" t="str">
        <f t="shared" si="102"/>
        <v/>
      </c>
      <c r="AI135" s="11" t="str">
        <f t="shared" si="165"/>
        <v/>
      </c>
      <c r="AJ135" s="11" t="str">
        <f t="array" ref="AJ135">IF(OR(AI135=$AI$19:AI134),"",AI135)</f>
        <v/>
      </c>
      <c r="AK135" s="11" t="str">
        <f t="shared" si="103"/>
        <v/>
      </c>
      <c r="AL135" t="str">
        <f t="array" ref="AL135">IF(OR(AK135=$AK$19:AK134),"",AK135)</f>
        <v/>
      </c>
      <c r="AM135" s="13">
        <f t="shared" si="104"/>
        <v>0</v>
      </c>
      <c r="AN135" s="13">
        <f t="shared" si="105"/>
        <v>0</v>
      </c>
      <c r="AO135" s="13">
        <f t="shared" si="106"/>
        <v>0</v>
      </c>
      <c r="AP135" s="13">
        <f t="shared" si="107"/>
        <v>0</v>
      </c>
      <c r="AQ135" s="13">
        <f t="shared" si="108"/>
        <v>0</v>
      </c>
      <c r="AR135" s="13">
        <f t="shared" si="109"/>
        <v>0</v>
      </c>
      <c r="AS135" s="13">
        <f t="shared" si="110"/>
        <v>0</v>
      </c>
      <c r="AT135" s="13">
        <f t="shared" si="111"/>
        <v>0</v>
      </c>
      <c r="AU135" s="13">
        <f t="shared" si="112"/>
        <v>0</v>
      </c>
      <c r="AV135" s="13">
        <f t="shared" si="113"/>
        <v>0</v>
      </c>
      <c r="AX135" s="13">
        <f t="shared" si="114"/>
        <v>0</v>
      </c>
      <c r="AY135" s="13">
        <f t="shared" si="115"/>
        <v>0</v>
      </c>
      <c r="AZ135" s="13">
        <f t="shared" si="116"/>
        <v>0</v>
      </c>
      <c r="BA135" s="13">
        <f t="shared" si="117"/>
        <v>0</v>
      </c>
      <c r="BB135" s="13">
        <f t="shared" si="118"/>
        <v>0</v>
      </c>
      <c r="BC135" s="13">
        <f t="shared" si="119"/>
        <v>0</v>
      </c>
      <c r="BD135" s="13">
        <f t="shared" si="120"/>
        <v>0</v>
      </c>
      <c r="BE135" s="13">
        <f t="shared" si="121"/>
        <v>0</v>
      </c>
      <c r="BF135" s="13">
        <f t="shared" si="122"/>
        <v>0</v>
      </c>
      <c r="BG135" s="13">
        <f t="shared" si="123"/>
        <v>0</v>
      </c>
      <c r="BH135" s="13">
        <f t="shared" si="124"/>
        <v>0</v>
      </c>
      <c r="BI135" s="13">
        <f t="shared" si="125"/>
        <v>0</v>
      </c>
      <c r="BJ135" s="13">
        <f t="shared" si="126"/>
        <v>0</v>
      </c>
      <c r="BK135" s="13">
        <f t="shared" si="127"/>
        <v>0</v>
      </c>
      <c r="BL135" s="13">
        <f t="shared" si="128"/>
        <v>0</v>
      </c>
      <c r="BM135" s="13">
        <f t="shared" si="129"/>
        <v>0</v>
      </c>
      <c r="BN135" s="13">
        <f t="shared" si="130"/>
        <v>0</v>
      </c>
      <c r="BO135" s="13">
        <f t="shared" si="131"/>
        <v>0</v>
      </c>
      <c r="BP135" s="13">
        <f t="shared" si="132"/>
        <v>0</v>
      </c>
      <c r="BQ135" s="13">
        <f t="shared" si="133"/>
        <v>0</v>
      </c>
      <c r="BR135" s="13">
        <f t="shared" si="134"/>
        <v>0</v>
      </c>
      <c r="BS135" s="13">
        <f t="shared" si="135"/>
        <v>0</v>
      </c>
      <c r="BT135" s="31">
        <f t="shared" si="136"/>
        <v>0</v>
      </c>
      <c r="BU135" s="31">
        <f t="shared" si="137"/>
        <v>0</v>
      </c>
      <c r="BV135" s="31">
        <f t="shared" si="138"/>
        <v>0</v>
      </c>
      <c r="BW135" s="31">
        <f t="shared" si="139"/>
        <v>0</v>
      </c>
      <c r="BX135" s="31">
        <f t="shared" si="140"/>
        <v>0</v>
      </c>
      <c r="BY135" s="31">
        <f t="shared" si="141"/>
        <v>0</v>
      </c>
      <c r="BZ135" s="31">
        <f t="shared" si="142"/>
        <v>0</v>
      </c>
      <c r="CA135" s="31">
        <f t="shared" si="143"/>
        <v>0</v>
      </c>
      <c r="CB135" s="31">
        <f t="shared" si="144"/>
        <v>0</v>
      </c>
      <c r="CC135" s="31">
        <f t="shared" si="145"/>
        <v>0</v>
      </c>
      <c r="CD135" s="31">
        <f t="shared" si="146"/>
        <v>0</v>
      </c>
      <c r="CE135" s="37">
        <f t="array" ref="CE135">MIN(IF(JPRL=AI135,$AG$19:$AG$1018))</f>
        <v>0</v>
      </c>
      <c r="CF135" s="37">
        <f t="array" ref="CF135">MAX(IF(JPRL=AI135,$AG$19:$AG$1018))</f>
        <v>0</v>
      </c>
      <c r="CG135" s="36">
        <f t="shared" si="147"/>
        <v>0</v>
      </c>
      <c r="CI135" s="40">
        <f t="shared" si="148"/>
        <v>0</v>
      </c>
      <c r="CJ135" s="40">
        <f t="shared" si="85"/>
        <v>0</v>
      </c>
      <c r="CK135" s="40">
        <f t="shared" si="86"/>
        <v>0</v>
      </c>
      <c r="CL135" s="40">
        <f t="shared" si="87"/>
        <v>0</v>
      </c>
      <c r="CM135" s="40">
        <f t="shared" si="88"/>
        <v>0</v>
      </c>
      <c r="CN135" s="40">
        <f t="shared" si="89"/>
        <v>0</v>
      </c>
      <c r="CO135" s="40">
        <f t="shared" si="90"/>
        <v>0</v>
      </c>
      <c r="CP135" s="40">
        <f t="shared" si="91"/>
        <v>0</v>
      </c>
      <c r="CQ135" s="40">
        <f t="shared" si="92"/>
        <v>0</v>
      </c>
      <c r="CR135" s="40">
        <f t="shared" si="93"/>
        <v>0</v>
      </c>
      <c r="CS135" s="40">
        <f t="shared" si="94"/>
        <v>0</v>
      </c>
      <c r="CT135" s="41">
        <f t="shared" si="149"/>
        <v>0</v>
      </c>
      <c r="CU135" s="41">
        <f t="shared" si="150"/>
        <v>0</v>
      </c>
      <c r="CV135" s="41">
        <f t="shared" si="151"/>
        <v>0</v>
      </c>
      <c r="CW135" s="41">
        <f t="shared" si="152"/>
        <v>0</v>
      </c>
      <c r="CX135" s="41">
        <f t="shared" si="153"/>
        <v>0</v>
      </c>
      <c r="CY135" s="41">
        <f t="shared" si="154"/>
        <v>0</v>
      </c>
      <c r="CZ135" s="41">
        <f t="shared" si="155"/>
        <v>0</v>
      </c>
      <c r="DA135" s="41">
        <f t="shared" si="156"/>
        <v>0</v>
      </c>
      <c r="DB135" s="41">
        <f t="shared" si="157"/>
        <v>0</v>
      </c>
      <c r="DC135" s="41">
        <f t="shared" si="158"/>
        <v>0</v>
      </c>
      <c r="DD135" s="7">
        <f t="shared" si="159"/>
        <v>0</v>
      </c>
      <c r="DE135" s="7">
        <f t="shared" si="160"/>
        <v>0</v>
      </c>
      <c r="DF135" s="7">
        <f t="shared" si="161"/>
        <v>0</v>
      </c>
      <c r="DJ135" s="7">
        <f t="shared" si="162"/>
        <v>0</v>
      </c>
      <c r="DK135" s="7">
        <f t="shared" si="163"/>
        <v>0</v>
      </c>
    </row>
    <row r="136" spans="1:115" ht="26.25" customHeight="1" x14ac:dyDescent="0.25">
      <c r="A136" s="9">
        <v>118</v>
      </c>
      <c r="B136" s="24" t="str">
        <f t="shared" si="95"/>
        <v/>
      </c>
      <c r="C136" s="23"/>
      <c r="D136" s="51"/>
      <c r="E136" s="24"/>
      <c r="F136" s="24"/>
      <c r="G136" s="24"/>
      <c r="H136" s="24"/>
      <c r="I136" s="25"/>
      <c r="J136" s="24"/>
      <c r="K136" s="26"/>
      <c r="L136" s="29"/>
      <c r="M136" s="27"/>
      <c r="N136" s="28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30"/>
      <c r="Z136" s="29"/>
      <c r="AA136" s="29" t="str">
        <f t="shared" si="96"/>
        <v/>
      </c>
      <c r="AB136" s="7">
        <f t="shared" si="97"/>
        <v>0</v>
      </c>
      <c r="AC136" s="7">
        <f t="shared" si="98"/>
        <v>0</v>
      </c>
      <c r="AD136" s="7">
        <f t="shared" si="99"/>
        <v>0</v>
      </c>
      <c r="AE136" s="7">
        <f t="shared" si="100"/>
        <v>0</v>
      </c>
      <c r="AF136" s="11" t="str">
        <f t="shared" si="164"/>
        <v/>
      </c>
      <c r="AG136" s="13">
        <f t="shared" si="101"/>
        <v>0</v>
      </c>
      <c r="AH136" s="7" t="str">
        <f t="shared" si="102"/>
        <v/>
      </c>
      <c r="AI136" s="11" t="str">
        <f t="shared" si="165"/>
        <v/>
      </c>
      <c r="AJ136" s="11" t="str">
        <f t="array" ref="AJ136">IF(OR(AI136=$AI$19:AI135),"",AI136)</f>
        <v/>
      </c>
      <c r="AK136" s="11" t="str">
        <f t="shared" si="103"/>
        <v/>
      </c>
      <c r="AL136" t="str">
        <f t="array" ref="AL136">IF(OR(AK136=$AK$19:AK135),"",AK136)</f>
        <v/>
      </c>
      <c r="AM136" s="13">
        <f t="shared" si="104"/>
        <v>0</v>
      </c>
      <c r="AN136" s="13">
        <f t="shared" si="105"/>
        <v>0</v>
      </c>
      <c r="AO136" s="13">
        <f t="shared" si="106"/>
        <v>0</v>
      </c>
      <c r="AP136" s="13">
        <f t="shared" si="107"/>
        <v>0</v>
      </c>
      <c r="AQ136" s="13">
        <f t="shared" si="108"/>
        <v>0</v>
      </c>
      <c r="AR136" s="13">
        <f t="shared" si="109"/>
        <v>0</v>
      </c>
      <c r="AS136" s="13">
        <f t="shared" si="110"/>
        <v>0</v>
      </c>
      <c r="AT136" s="13">
        <f t="shared" si="111"/>
        <v>0</v>
      </c>
      <c r="AU136" s="13">
        <f t="shared" si="112"/>
        <v>0</v>
      </c>
      <c r="AV136" s="13">
        <f t="shared" si="113"/>
        <v>0</v>
      </c>
      <c r="AX136" s="13">
        <f t="shared" si="114"/>
        <v>0</v>
      </c>
      <c r="AY136" s="13">
        <f t="shared" si="115"/>
        <v>0</v>
      </c>
      <c r="AZ136" s="13">
        <f t="shared" si="116"/>
        <v>0</v>
      </c>
      <c r="BA136" s="13">
        <f t="shared" si="117"/>
        <v>0</v>
      </c>
      <c r="BB136" s="13">
        <f t="shared" si="118"/>
        <v>0</v>
      </c>
      <c r="BC136" s="13">
        <f t="shared" si="119"/>
        <v>0</v>
      </c>
      <c r="BD136" s="13">
        <f t="shared" si="120"/>
        <v>0</v>
      </c>
      <c r="BE136" s="13">
        <f t="shared" si="121"/>
        <v>0</v>
      </c>
      <c r="BF136" s="13">
        <f t="shared" si="122"/>
        <v>0</v>
      </c>
      <c r="BG136" s="13">
        <f t="shared" si="123"/>
        <v>0</v>
      </c>
      <c r="BH136" s="13">
        <f t="shared" si="124"/>
        <v>0</v>
      </c>
      <c r="BI136" s="13">
        <f t="shared" si="125"/>
        <v>0</v>
      </c>
      <c r="BJ136" s="13">
        <f t="shared" si="126"/>
        <v>0</v>
      </c>
      <c r="BK136" s="13">
        <f t="shared" si="127"/>
        <v>0</v>
      </c>
      <c r="BL136" s="13">
        <f t="shared" si="128"/>
        <v>0</v>
      </c>
      <c r="BM136" s="13">
        <f t="shared" si="129"/>
        <v>0</v>
      </c>
      <c r="BN136" s="13">
        <f t="shared" si="130"/>
        <v>0</v>
      </c>
      <c r="BO136" s="13">
        <f t="shared" si="131"/>
        <v>0</v>
      </c>
      <c r="BP136" s="13">
        <f t="shared" si="132"/>
        <v>0</v>
      </c>
      <c r="BQ136" s="13">
        <f t="shared" si="133"/>
        <v>0</v>
      </c>
      <c r="BR136" s="13">
        <f t="shared" si="134"/>
        <v>0</v>
      </c>
      <c r="BS136" s="13">
        <f t="shared" si="135"/>
        <v>0</v>
      </c>
      <c r="BT136" s="31">
        <f t="shared" si="136"/>
        <v>0</v>
      </c>
      <c r="BU136" s="31">
        <f t="shared" si="137"/>
        <v>0</v>
      </c>
      <c r="BV136" s="31">
        <f t="shared" si="138"/>
        <v>0</v>
      </c>
      <c r="BW136" s="31">
        <f t="shared" si="139"/>
        <v>0</v>
      </c>
      <c r="BX136" s="31">
        <f t="shared" si="140"/>
        <v>0</v>
      </c>
      <c r="BY136" s="31">
        <f t="shared" si="141"/>
        <v>0</v>
      </c>
      <c r="BZ136" s="31">
        <f t="shared" si="142"/>
        <v>0</v>
      </c>
      <c r="CA136" s="31">
        <f t="shared" si="143"/>
        <v>0</v>
      </c>
      <c r="CB136" s="31">
        <f t="shared" si="144"/>
        <v>0</v>
      </c>
      <c r="CC136" s="31">
        <f t="shared" si="145"/>
        <v>0</v>
      </c>
      <c r="CD136" s="31">
        <f t="shared" si="146"/>
        <v>0</v>
      </c>
      <c r="CE136" s="37">
        <f t="array" ref="CE136">MIN(IF(JPRL=AI136,$AG$19:$AG$1018))</f>
        <v>0</v>
      </c>
      <c r="CF136" s="37">
        <f t="array" ref="CF136">MAX(IF(JPRL=AI136,$AG$19:$AG$1018))</f>
        <v>0</v>
      </c>
      <c r="CG136" s="36">
        <f t="shared" si="147"/>
        <v>0</v>
      </c>
      <c r="CI136" s="40">
        <f t="shared" si="148"/>
        <v>0</v>
      </c>
      <c r="CJ136" s="40">
        <f t="shared" si="85"/>
        <v>0</v>
      </c>
      <c r="CK136" s="40">
        <f t="shared" si="86"/>
        <v>0</v>
      </c>
      <c r="CL136" s="40">
        <f t="shared" si="87"/>
        <v>0</v>
      </c>
      <c r="CM136" s="40">
        <f t="shared" si="88"/>
        <v>0</v>
      </c>
      <c r="CN136" s="40">
        <f t="shared" si="89"/>
        <v>0</v>
      </c>
      <c r="CO136" s="40">
        <f t="shared" si="90"/>
        <v>0</v>
      </c>
      <c r="CP136" s="40">
        <f t="shared" si="91"/>
        <v>0</v>
      </c>
      <c r="CQ136" s="40">
        <f t="shared" si="92"/>
        <v>0</v>
      </c>
      <c r="CR136" s="40">
        <f t="shared" si="93"/>
        <v>0</v>
      </c>
      <c r="CS136" s="40">
        <f t="shared" si="94"/>
        <v>0</v>
      </c>
      <c r="CT136" s="41">
        <f t="shared" si="149"/>
        <v>0</v>
      </c>
      <c r="CU136" s="41">
        <f t="shared" si="150"/>
        <v>0</v>
      </c>
      <c r="CV136" s="41">
        <f t="shared" si="151"/>
        <v>0</v>
      </c>
      <c r="CW136" s="41">
        <f t="shared" si="152"/>
        <v>0</v>
      </c>
      <c r="CX136" s="41">
        <f t="shared" si="153"/>
        <v>0</v>
      </c>
      <c r="CY136" s="41">
        <f t="shared" si="154"/>
        <v>0</v>
      </c>
      <c r="CZ136" s="41">
        <f t="shared" si="155"/>
        <v>0</v>
      </c>
      <c r="DA136" s="41">
        <f t="shared" si="156"/>
        <v>0</v>
      </c>
      <c r="DB136" s="41">
        <f t="shared" si="157"/>
        <v>0</v>
      </c>
      <c r="DC136" s="41">
        <f t="shared" si="158"/>
        <v>0</v>
      </c>
      <c r="DD136" s="7">
        <f t="shared" si="159"/>
        <v>0</v>
      </c>
      <c r="DE136" s="7">
        <f t="shared" si="160"/>
        <v>0</v>
      </c>
      <c r="DF136" s="7">
        <f t="shared" si="161"/>
        <v>0</v>
      </c>
      <c r="DJ136" s="7">
        <f t="shared" si="162"/>
        <v>0</v>
      </c>
      <c r="DK136" s="7">
        <f t="shared" si="163"/>
        <v>0</v>
      </c>
    </row>
    <row r="137" spans="1:115" ht="26.25" customHeight="1" x14ac:dyDescent="0.25">
      <c r="A137" s="9">
        <v>119</v>
      </c>
      <c r="B137" s="24" t="str">
        <f t="shared" si="95"/>
        <v/>
      </c>
      <c r="C137" s="23"/>
      <c r="D137" s="51"/>
      <c r="E137" s="24"/>
      <c r="F137" s="24"/>
      <c r="G137" s="24"/>
      <c r="H137" s="24"/>
      <c r="I137" s="25"/>
      <c r="J137" s="24"/>
      <c r="K137" s="26"/>
      <c r="L137" s="29"/>
      <c r="M137" s="27"/>
      <c r="N137" s="28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30"/>
      <c r="Z137" s="29"/>
      <c r="AA137" s="29" t="str">
        <f t="shared" si="96"/>
        <v/>
      </c>
      <c r="AB137" s="7">
        <f t="shared" si="97"/>
        <v>0</v>
      </c>
      <c r="AC137" s="7">
        <f t="shared" si="98"/>
        <v>0</v>
      </c>
      <c r="AD137" s="7">
        <f t="shared" si="99"/>
        <v>0</v>
      </c>
      <c r="AE137" s="7">
        <f t="shared" si="100"/>
        <v>0</v>
      </c>
      <c r="AF137" s="11" t="str">
        <f t="shared" si="164"/>
        <v/>
      </c>
      <c r="AG137" s="13">
        <f t="shared" si="101"/>
        <v>0</v>
      </c>
      <c r="AH137" s="7" t="str">
        <f t="shared" si="102"/>
        <v/>
      </c>
      <c r="AI137" s="11" t="str">
        <f t="shared" si="165"/>
        <v/>
      </c>
      <c r="AJ137" s="11" t="str">
        <f t="array" ref="AJ137">IF(OR(AI137=$AI$19:AI136),"",AI137)</f>
        <v/>
      </c>
      <c r="AK137" s="11" t="str">
        <f t="shared" si="103"/>
        <v/>
      </c>
      <c r="AL137" t="str">
        <f t="array" ref="AL137">IF(OR(AK137=$AK$19:AK136),"",AK137)</f>
        <v/>
      </c>
      <c r="AM137" s="13">
        <f t="shared" si="104"/>
        <v>0</v>
      </c>
      <c r="AN137" s="13">
        <f t="shared" si="105"/>
        <v>0</v>
      </c>
      <c r="AO137" s="13">
        <f t="shared" si="106"/>
        <v>0</v>
      </c>
      <c r="AP137" s="13">
        <f t="shared" si="107"/>
        <v>0</v>
      </c>
      <c r="AQ137" s="13">
        <f t="shared" si="108"/>
        <v>0</v>
      </c>
      <c r="AR137" s="13">
        <f t="shared" si="109"/>
        <v>0</v>
      </c>
      <c r="AS137" s="13">
        <f t="shared" si="110"/>
        <v>0</v>
      </c>
      <c r="AT137" s="13">
        <f t="shared" si="111"/>
        <v>0</v>
      </c>
      <c r="AU137" s="13">
        <f t="shared" si="112"/>
        <v>0</v>
      </c>
      <c r="AV137" s="13">
        <f t="shared" si="113"/>
        <v>0</v>
      </c>
      <c r="AX137" s="13">
        <f t="shared" si="114"/>
        <v>0</v>
      </c>
      <c r="AY137" s="13">
        <f t="shared" si="115"/>
        <v>0</v>
      </c>
      <c r="AZ137" s="13">
        <f t="shared" si="116"/>
        <v>0</v>
      </c>
      <c r="BA137" s="13">
        <f t="shared" si="117"/>
        <v>0</v>
      </c>
      <c r="BB137" s="13">
        <f t="shared" si="118"/>
        <v>0</v>
      </c>
      <c r="BC137" s="13">
        <f t="shared" si="119"/>
        <v>0</v>
      </c>
      <c r="BD137" s="13">
        <f t="shared" si="120"/>
        <v>0</v>
      </c>
      <c r="BE137" s="13">
        <f t="shared" si="121"/>
        <v>0</v>
      </c>
      <c r="BF137" s="13">
        <f t="shared" si="122"/>
        <v>0</v>
      </c>
      <c r="BG137" s="13">
        <f t="shared" si="123"/>
        <v>0</v>
      </c>
      <c r="BH137" s="13">
        <f t="shared" si="124"/>
        <v>0</v>
      </c>
      <c r="BI137" s="13">
        <f t="shared" si="125"/>
        <v>0</v>
      </c>
      <c r="BJ137" s="13">
        <f t="shared" si="126"/>
        <v>0</v>
      </c>
      <c r="BK137" s="13">
        <f t="shared" si="127"/>
        <v>0</v>
      </c>
      <c r="BL137" s="13">
        <f t="shared" si="128"/>
        <v>0</v>
      </c>
      <c r="BM137" s="13">
        <f t="shared" si="129"/>
        <v>0</v>
      </c>
      <c r="BN137" s="13">
        <f t="shared" si="130"/>
        <v>0</v>
      </c>
      <c r="BO137" s="13">
        <f t="shared" si="131"/>
        <v>0</v>
      </c>
      <c r="BP137" s="13">
        <f t="shared" si="132"/>
        <v>0</v>
      </c>
      <c r="BQ137" s="13">
        <f t="shared" si="133"/>
        <v>0</v>
      </c>
      <c r="BR137" s="13">
        <f t="shared" si="134"/>
        <v>0</v>
      </c>
      <c r="BS137" s="13">
        <f t="shared" si="135"/>
        <v>0</v>
      </c>
      <c r="BT137" s="31">
        <f t="shared" si="136"/>
        <v>0</v>
      </c>
      <c r="BU137" s="31">
        <f t="shared" si="137"/>
        <v>0</v>
      </c>
      <c r="BV137" s="31">
        <f t="shared" si="138"/>
        <v>0</v>
      </c>
      <c r="BW137" s="31">
        <f t="shared" si="139"/>
        <v>0</v>
      </c>
      <c r="BX137" s="31">
        <f t="shared" si="140"/>
        <v>0</v>
      </c>
      <c r="BY137" s="31">
        <f t="shared" si="141"/>
        <v>0</v>
      </c>
      <c r="BZ137" s="31">
        <f t="shared" si="142"/>
        <v>0</v>
      </c>
      <c r="CA137" s="31">
        <f t="shared" si="143"/>
        <v>0</v>
      </c>
      <c r="CB137" s="31">
        <f t="shared" si="144"/>
        <v>0</v>
      </c>
      <c r="CC137" s="31">
        <f t="shared" si="145"/>
        <v>0</v>
      </c>
      <c r="CD137" s="31">
        <f t="shared" si="146"/>
        <v>0</v>
      </c>
      <c r="CE137" s="37">
        <f t="array" ref="CE137">MIN(IF(JPRL=AI137,$AG$19:$AG$1018))</f>
        <v>0</v>
      </c>
      <c r="CF137" s="37">
        <f t="array" ref="CF137">MAX(IF(JPRL=AI137,$AG$19:$AG$1018))</f>
        <v>0</v>
      </c>
      <c r="CG137" s="36">
        <f t="shared" si="147"/>
        <v>0</v>
      </c>
      <c r="CI137" s="40">
        <f t="shared" si="148"/>
        <v>0</v>
      </c>
      <c r="CJ137" s="40">
        <f t="shared" si="85"/>
        <v>0</v>
      </c>
      <c r="CK137" s="40">
        <f t="shared" si="86"/>
        <v>0</v>
      </c>
      <c r="CL137" s="40">
        <f t="shared" si="87"/>
        <v>0</v>
      </c>
      <c r="CM137" s="40">
        <f t="shared" si="88"/>
        <v>0</v>
      </c>
      <c r="CN137" s="40">
        <f t="shared" si="89"/>
        <v>0</v>
      </c>
      <c r="CO137" s="40">
        <f t="shared" si="90"/>
        <v>0</v>
      </c>
      <c r="CP137" s="40">
        <f t="shared" si="91"/>
        <v>0</v>
      </c>
      <c r="CQ137" s="40">
        <f t="shared" si="92"/>
        <v>0</v>
      </c>
      <c r="CR137" s="40">
        <f t="shared" si="93"/>
        <v>0</v>
      </c>
      <c r="CS137" s="40">
        <f t="shared" si="94"/>
        <v>0</v>
      </c>
      <c r="CT137" s="41">
        <f t="shared" si="149"/>
        <v>0</v>
      </c>
      <c r="CU137" s="41">
        <f t="shared" si="150"/>
        <v>0</v>
      </c>
      <c r="CV137" s="41">
        <f t="shared" si="151"/>
        <v>0</v>
      </c>
      <c r="CW137" s="41">
        <f t="shared" si="152"/>
        <v>0</v>
      </c>
      <c r="CX137" s="41">
        <f t="shared" si="153"/>
        <v>0</v>
      </c>
      <c r="CY137" s="41">
        <f t="shared" si="154"/>
        <v>0</v>
      </c>
      <c r="CZ137" s="41">
        <f t="shared" si="155"/>
        <v>0</v>
      </c>
      <c r="DA137" s="41">
        <f t="shared" si="156"/>
        <v>0</v>
      </c>
      <c r="DB137" s="41">
        <f t="shared" si="157"/>
        <v>0</v>
      </c>
      <c r="DC137" s="41">
        <f t="shared" si="158"/>
        <v>0</v>
      </c>
      <c r="DD137" s="7">
        <f t="shared" si="159"/>
        <v>0</v>
      </c>
      <c r="DE137" s="7">
        <f t="shared" si="160"/>
        <v>0</v>
      </c>
      <c r="DF137" s="7">
        <f t="shared" si="161"/>
        <v>0</v>
      </c>
      <c r="DJ137" s="7">
        <f t="shared" si="162"/>
        <v>0</v>
      </c>
      <c r="DK137" s="7">
        <f t="shared" si="163"/>
        <v>0</v>
      </c>
    </row>
    <row r="138" spans="1:115" ht="26.25" customHeight="1" x14ac:dyDescent="0.25">
      <c r="A138" s="9">
        <v>120</v>
      </c>
      <c r="B138" s="24" t="str">
        <f t="shared" si="95"/>
        <v/>
      </c>
      <c r="C138" s="23"/>
      <c r="D138" s="51"/>
      <c r="E138" s="24"/>
      <c r="F138" s="24"/>
      <c r="G138" s="24"/>
      <c r="H138" s="24"/>
      <c r="I138" s="25"/>
      <c r="J138" s="24"/>
      <c r="K138" s="26"/>
      <c r="L138" s="29"/>
      <c r="M138" s="27"/>
      <c r="N138" s="28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30"/>
      <c r="Z138" s="29"/>
      <c r="AA138" s="29" t="str">
        <f t="shared" si="96"/>
        <v/>
      </c>
      <c r="AB138" s="7">
        <f t="shared" si="97"/>
        <v>0</v>
      </c>
      <c r="AC138" s="7">
        <f t="shared" si="98"/>
        <v>0</v>
      </c>
      <c r="AD138" s="7">
        <f t="shared" si="99"/>
        <v>0</v>
      </c>
      <c r="AE138" s="7">
        <f t="shared" si="100"/>
        <v>0</v>
      </c>
      <c r="AF138" s="11" t="str">
        <f t="shared" si="164"/>
        <v/>
      </c>
      <c r="AG138" s="13">
        <f t="shared" si="101"/>
        <v>0</v>
      </c>
      <c r="AH138" s="7" t="str">
        <f t="shared" si="102"/>
        <v/>
      </c>
      <c r="AI138" s="11" t="str">
        <f t="shared" si="165"/>
        <v/>
      </c>
      <c r="AJ138" s="11" t="str">
        <f t="array" ref="AJ138">IF(OR(AI138=$AI$19:AI137),"",AI138)</f>
        <v/>
      </c>
      <c r="AK138" s="11" t="str">
        <f t="shared" si="103"/>
        <v/>
      </c>
      <c r="AL138" t="str">
        <f t="array" ref="AL138">IF(OR(AK138=$AK$19:AK137),"",AK138)</f>
        <v/>
      </c>
      <c r="AM138" s="13">
        <f t="shared" si="104"/>
        <v>0</v>
      </c>
      <c r="AN138" s="13">
        <f t="shared" si="105"/>
        <v>0</v>
      </c>
      <c r="AO138" s="13">
        <f t="shared" si="106"/>
        <v>0</v>
      </c>
      <c r="AP138" s="13">
        <f t="shared" si="107"/>
        <v>0</v>
      </c>
      <c r="AQ138" s="13">
        <f t="shared" si="108"/>
        <v>0</v>
      </c>
      <c r="AR138" s="13">
        <f t="shared" si="109"/>
        <v>0</v>
      </c>
      <c r="AS138" s="13">
        <f t="shared" si="110"/>
        <v>0</v>
      </c>
      <c r="AT138" s="13">
        <f t="shared" si="111"/>
        <v>0</v>
      </c>
      <c r="AU138" s="13">
        <f t="shared" si="112"/>
        <v>0</v>
      </c>
      <c r="AV138" s="13">
        <f t="shared" si="113"/>
        <v>0</v>
      </c>
      <c r="AX138" s="13">
        <f t="shared" si="114"/>
        <v>0</v>
      </c>
      <c r="AY138" s="13">
        <f t="shared" si="115"/>
        <v>0</v>
      </c>
      <c r="AZ138" s="13">
        <f t="shared" si="116"/>
        <v>0</v>
      </c>
      <c r="BA138" s="13">
        <f t="shared" si="117"/>
        <v>0</v>
      </c>
      <c r="BB138" s="13">
        <f t="shared" si="118"/>
        <v>0</v>
      </c>
      <c r="BC138" s="13">
        <f t="shared" si="119"/>
        <v>0</v>
      </c>
      <c r="BD138" s="13">
        <f t="shared" si="120"/>
        <v>0</v>
      </c>
      <c r="BE138" s="13">
        <f t="shared" si="121"/>
        <v>0</v>
      </c>
      <c r="BF138" s="13">
        <f t="shared" si="122"/>
        <v>0</v>
      </c>
      <c r="BG138" s="13">
        <f t="shared" si="123"/>
        <v>0</v>
      </c>
      <c r="BH138" s="13">
        <f t="shared" si="124"/>
        <v>0</v>
      </c>
      <c r="BI138" s="13">
        <f t="shared" si="125"/>
        <v>0</v>
      </c>
      <c r="BJ138" s="13">
        <f t="shared" si="126"/>
        <v>0</v>
      </c>
      <c r="BK138" s="13">
        <f t="shared" si="127"/>
        <v>0</v>
      </c>
      <c r="BL138" s="13">
        <f t="shared" si="128"/>
        <v>0</v>
      </c>
      <c r="BM138" s="13">
        <f t="shared" si="129"/>
        <v>0</v>
      </c>
      <c r="BN138" s="13">
        <f t="shared" si="130"/>
        <v>0</v>
      </c>
      <c r="BO138" s="13">
        <f t="shared" si="131"/>
        <v>0</v>
      </c>
      <c r="BP138" s="13">
        <f t="shared" si="132"/>
        <v>0</v>
      </c>
      <c r="BQ138" s="13">
        <f t="shared" si="133"/>
        <v>0</v>
      </c>
      <c r="BR138" s="13">
        <f t="shared" si="134"/>
        <v>0</v>
      </c>
      <c r="BS138" s="13">
        <f t="shared" si="135"/>
        <v>0</v>
      </c>
      <c r="BT138" s="31">
        <f t="shared" si="136"/>
        <v>0</v>
      </c>
      <c r="BU138" s="31">
        <f t="shared" si="137"/>
        <v>0</v>
      </c>
      <c r="BV138" s="31">
        <f t="shared" si="138"/>
        <v>0</v>
      </c>
      <c r="BW138" s="31">
        <f t="shared" si="139"/>
        <v>0</v>
      </c>
      <c r="BX138" s="31">
        <f t="shared" si="140"/>
        <v>0</v>
      </c>
      <c r="BY138" s="31">
        <f t="shared" si="141"/>
        <v>0</v>
      </c>
      <c r="BZ138" s="31">
        <f t="shared" si="142"/>
        <v>0</v>
      </c>
      <c r="CA138" s="31">
        <f t="shared" si="143"/>
        <v>0</v>
      </c>
      <c r="CB138" s="31">
        <f t="shared" si="144"/>
        <v>0</v>
      </c>
      <c r="CC138" s="31">
        <f t="shared" si="145"/>
        <v>0</v>
      </c>
      <c r="CD138" s="31">
        <f t="shared" si="146"/>
        <v>0</v>
      </c>
      <c r="CE138" s="37">
        <f t="array" ref="CE138">MIN(IF(JPRL=AI138,$AG$19:$AG$1018))</f>
        <v>0</v>
      </c>
      <c r="CF138" s="37">
        <f t="array" ref="CF138">MAX(IF(JPRL=AI138,$AG$19:$AG$1018))</f>
        <v>0</v>
      </c>
      <c r="CG138" s="36">
        <f t="shared" si="147"/>
        <v>0</v>
      </c>
      <c r="CI138" s="40">
        <f t="shared" si="148"/>
        <v>0</v>
      </c>
      <c r="CJ138" s="40">
        <f t="shared" si="85"/>
        <v>0</v>
      </c>
      <c r="CK138" s="40">
        <f t="shared" si="86"/>
        <v>0</v>
      </c>
      <c r="CL138" s="40">
        <f t="shared" si="87"/>
        <v>0</v>
      </c>
      <c r="CM138" s="40">
        <f t="shared" si="88"/>
        <v>0</v>
      </c>
      <c r="CN138" s="40">
        <f t="shared" si="89"/>
        <v>0</v>
      </c>
      <c r="CO138" s="40">
        <f t="shared" si="90"/>
        <v>0</v>
      </c>
      <c r="CP138" s="40">
        <f t="shared" si="91"/>
        <v>0</v>
      </c>
      <c r="CQ138" s="40">
        <f t="shared" si="92"/>
        <v>0</v>
      </c>
      <c r="CR138" s="40">
        <f t="shared" si="93"/>
        <v>0</v>
      </c>
      <c r="CS138" s="40">
        <f t="shared" si="94"/>
        <v>0</v>
      </c>
      <c r="CT138" s="41">
        <f t="shared" si="149"/>
        <v>0</v>
      </c>
      <c r="CU138" s="41">
        <f t="shared" si="150"/>
        <v>0</v>
      </c>
      <c r="CV138" s="41">
        <f t="shared" si="151"/>
        <v>0</v>
      </c>
      <c r="CW138" s="41">
        <f t="shared" si="152"/>
        <v>0</v>
      </c>
      <c r="CX138" s="41">
        <f t="shared" si="153"/>
        <v>0</v>
      </c>
      <c r="CY138" s="41">
        <f t="shared" si="154"/>
        <v>0</v>
      </c>
      <c r="CZ138" s="41">
        <f t="shared" si="155"/>
        <v>0</v>
      </c>
      <c r="DA138" s="41">
        <f t="shared" si="156"/>
        <v>0</v>
      </c>
      <c r="DB138" s="41">
        <f t="shared" si="157"/>
        <v>0</v>
      </c>
      <c r="DC138" s="41">
        <f t="shared" si="158"/>
        <v>0</v>
      </c>
      <c r="DD138" s="7">
        <f t="shared" si="159"/>
        <v>0</v>
      </c>
      <c r="DE138" s="7">
        <f t="shared" si="160"/>
        <v>0</v>
      </c>
      <c r="DF138" s="7">
        <f t="shared" si="161"/>
        <v>0</v>
      </c>
      <c r="DJ138" s="7">
        <f t="shared" si="162"/>
        <v>0</v>
      </c>
      <c r="DK138" s="7">
        <f t="shared" si="163"/>
        <v>0</v>
      </c>
    </row>
    <row r="139" spans="1:115" ht="26.25" customHeight="1" x14ac:dyDescent="0.25">
      <c r="A139" s="9">
        <v>121</v>
      </c>
      <c r="B139" s="24" t="str">
        <f t="shared" si="95"/>
        <v/>
      </c>
      <c r="C139" s="23"/>
      <c r="D139" s="51"/>
      <c r="E139" s="24"/>
      <c r="F139" s="24"/>
      <c r="G139" s="24"/>
      <c r="H139" s="24"/>
      <c r="I139" s="25"/>
      <c r="J139" s="24"/>
      <c r="K139" s="26"/>
      <c r="L139" s="29"/>
      <c r="M139" s="27"/>
      <c r="N139" s="28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30"/>
      <c r="Z139" s="29"/>
      <c r="AA139" s="29" t="str">
        <f t="shared" si="96"/>
        <v/>
      </c>
      <c r="AB139" s="7">
        <f t="shared" si="97"/>
        <v>0</v>
      </c>
      <c r="AC139" s="7">
        <f t="shared" si="98"/>
        <v>0</v>
      </c>
      <c r="AD139" s="7">
        <f t="shared" si="99"/>
        <v>0</v>
      </c>
      <c r="AE139" s="7">
        <f t="shared" si="100"/>
        <v>0</v>
      </c>
      <c r="AF139" s="11" t="str">
        <f t="shared" si="164"/>
        <v/>
      </c>
      <c r="AG139" s="13">
        <f t="shared" si="101"/>
        <v>0</v>
      </c>
      <c r="AH139" s="7" t="str">
        <f t="shared" si="102"/>
        <v/>
      </c>
      <c r="AI139" s="11" t="str">
        <f t="shared" si="165"/>
        <v/>
      </c>
      <c r="AJ139" s="11" t="str">
        <f t="array" ref="AJ139">IF(OR(AI139=$AI$19:AI138),"",AI139)</f>
        <v/>
      </c>
      <c r="AK139" s="11" t="str">
        <f t="shared" si="103"/>
        <v/>
      </c>
      <c r="AL139" t="str">
        <f t="array" ref="AL139">IF(OR(AK139=$AK$19:AK138),"",AK139)</f>
        <v/>
      </c>
      <c r="AM139" s="13">
        <f t="shared" si="104"/>
        <v>0</v>
      </c>
      <c r="AN139" s="13">
        <f t="shared" si="105"/>
        <v>0</v>
      </c>
      <c r="AO139" s="13">
        <f t="shared" si="106"/>
        <v>0</v>
      </c>
      <c r="AP139" s="13">
        <f t="shared" si="107"/>
        <v>0</v>
      </c>
      <c r="AQ139" s="13">
        <f t="shared" si="108"/>
        <v>0</v>
      </c>
      <c r="AR139" s="13">
        <f t="shared" si="109"/>
        <v>0</v>
      </c>
      <c r="AS139" s="13">
        <f t="shared" si="110"/>
        <v>0</v>
      </c>
      <c r="AT139" s="13">
        <f t="shared" si="111"/>
        <v>0</v>
      </c>
      <c r="AU139" s="13">
        <f t="shared" si="112"/>
        <v>0</v>
      </c>
      <c r="AV139" s="13">
        <f t="shared" si="113"/>
        <v>0</v>
      </c>
      <c r="AX139" s="13">
        <f t="shared" si="114"/>
        <v>0</v>
      </c>
      <c r="AY139" s="13">
        <f t="shared" si="115"/>
        <v>0</v>
      </c>
      <c r="AZ139" s="13">
        <f t="shared" si="116"/>
        <v>0</v>
      </c>
      <c r="BA139" s="13">
        <f t="shared" si="117"/>
        <v>0</v>
      </c>
      <c r="BB139" s="13">
        <f t="shared" si="118"/>
        <v>0</v>
      </c>
      <c r="BC139" s="13">
        <f t="shared" si="119"/>
        <v>0</v>
      </c>
      <c r="BD139" s="13">
        <f t="shared" si="120"/>
        <v>0</v>
      </c>
      <c r="BE139" s="13">
        <f t="shared" si="121"/>
        <v>0</v>
      </c>
      <c r="BF139" s="13">
        <f t="shared" si="122"/>
        <v>0</v>
      </c>
      <c r="BG139" s="13">
        <f t="shared" si="123"/>
        <v>0</v>
      </c>
      <c r="BH139" s="13">
        <f t="shared" si="124"/>
        <v>0</v>
      </c>
      <c r="BI139" s="13">
        <f t="shared" si="125"/>
        <v>0</v>
      </c>
      <c r="BJ139" s="13">
        <f t="shared" si="126"/>
        <v>0</v>
      </c>
      <c r="BK139" s="13">
        <f t="shared" si="127"/>
        <v>0</v>
      </c>
      <c r="BL139" s="13">
        <f t="shared" si="128"/>
        <v>0</v>
      </c>
      <c r="BM139" s="13">
        <f t="shared" si="129"/>
        <v>0</v>
      </c>
      <c r="BN139" s="13">
        <f t="shared" si="130"/>
        <v>0</v>
      </c>
      <c r="BO139" s="13">
        <f t="shared" si="131"/>
        <v>0</v>
      </c>
      <c r="BP139" s="13">
        <f t="shared" si="132"/>
        <v>0</v>
      </c>
      <c r="BQ139" s="13">
        <f t="shared" si="133"/>
        <v>0</v>
      </c>
      <c r="BR139" s="13">
        <f t="shared" si="134"/>
        <v>0</v>
      </c>
      <c r="BS139" s="13">
        <f t="shared" si="135"/>
        <v>0</v>
      </c>
      <c r="BT139" s="31">
        <f t="shared" si="136"/>
        <v>0</v>
      </c>
      <c r="BU139" s="31">
        <f t="shared" si="137"/>
        <v>0</v>
      </c>
      <c r="BV139" s="31">
        <f t="shared" si="138"/>
        <v>0</v>
      </c>
      <c r="BW139" s="31">
        <f t="shared" si="139"/>
        <v>0</v>
      </c>
      <c r="BX139" s="31">
        <f t="shared" si="140"/>
        <v>0</v>
      </c>
      <c r="BY139" s="31">
        <f t="shared" si="141"/>
        <v>0</v>
      </c>
      <c r="BZ139" s="31">
        <f t="shared" si="142"/>
        <v>0</v>
      </c>
      <c r="CA139" s="31">
        <f t="shared" si="143"/>
        <v>0</v>
      </c>
      <c r="CB139" s="31">
        <f t="shared" si="144"/>
        <v>0</v>
      </c>
      <c r="CC139" s="31">
        <f t="shared" si="145"/>
        <v>0</v>
      </c>
      <c r="CD139" s="31">
        <f t="shared" si="146"/>
        <v>0</v>
      </c>
      <c r="CE139" s="37">
        <f t="array" ref="CE139">MIN(IF(JPRL=AI139,$AG$19:$AG$1018))</f>
        <v>0</v>
      </c>
      <c r="CF139" s="37">
        <f t="array" ref="CF139">MAX(IF(JPRL=AI139,$AG$19:$AG$1018))</f>
        <v>0</v>
      </c>
      <c r="CG139" s="36">
        <f t="shared" si="147"/>
        <v>0</v>
      </c>
      <c r="CI139" s="40">
        <f t="shared" si="148"/>
        <v>0</v>
      </c>
      <c r="CJ139" s="40">
        <f t="shared" si="85"/>
        <v>0</v>
      </c>
      <c r="CK139" s="40">
        <f t="shared" si="86"/>
        <v>0</v>
      </c>
      <c r="CL139" s="40">
        <f t="shared" si="87"/>
        <v>0</v>
      </c>
      <c r="CM139" s="40">
        <f t="shared" si="88"/>
        <v>0</v>
      </c>
      <c r="CN139" s="40">
        <f t="shared" si="89"/>
        <v>0</v>
      </c>
      <c r="CO139" s="40">
        <f t="shared" si="90"/>
        <v>0</v>
      </c>
      <c r="CP139" s="40">
        <f t="shared" si="91"/>
        <v>0</v>
      </c>
      <c r="CQ139" s="40">
        <f t="shared" si="92"/>
        <v>0</v>
      </c>
      <c r="CR139" s="40">
        <f t="shared" si="93"/>
        <v>0</v>
      </c>
      <c r="CS139" s="40">
        <f t="shared" si="94"/>
        <v>0</v>
      </c>
      <c r="CT139" s="41">
        <f t="shared" si="149"/>
        <v>0</v>
      </c>
      <c r="CU139" s="41">
        <f t="shared" si="150"/>
        <v>0</v>
      </c>
      <c r="CV139" s="41">
        <f t="shared" si="151"/>
        <v>0</v>
      </c>
      <c r="CW139" s="41">
        <f t="shared" si="152"/>
        <v>0</v>
      </c>
      <c r="CX139" s="41">
        <f t="shared" si="153"/>
        <v>0</v>
      </c>
      <c r="CY139" s="41">
        <f t="shared" si="154"/>
        <v>0</v>
      </c>
      <c r="CZ139" s="41">
        <f t="shared" si="155"/>
        <v>0</v>
      </c>
      <c r="DA139" s="41">
        <f t="shared" si="156"/>
        <v>0</v>
      </c>
      <c r="DB139" s="41">
        <f t="shared" si="157"/>
        <v>0</v>
      </c>
      <c r="DC139" s="41">
        <f t="shared" si="158"/>
        <v>0</v>
      </c>
      <c r="DD139" s="7">
        <f t="shared" si="159"/>
        <v>0</v>
      </c>
      <c r="DE139" s="7">
        <f t="shared" si="160"/>
        <v>0</v>
      </c>
      <c r="DF139" s="7">
        <f t="shared" si="161"/>
        <v>0</v>
      </c>
      <c r="DJ139" s="7">
        <f t="shared" si="162"/>
        <v>0</v>
      </c>
      <c r="DK139" s="7">
        <f t="shared" si="163"/>
        <v>0</v>
      </c>
    </row>
    <row r="140" spans="1:115" ht="26.25" customHeight="1" x14ac:dyDescent="0.25">
      <c r="A140" s="9">
        <v>122</v>
      </c>
      <c r="B140" s="24" t="str">
        <f t="shared" si="95"/>
        <v/>
      </c>
      <c r="C140" s="23"/>
      <c r="D140" s="51"/>
      <c r="E140" s="24"/>
      <c r="F140" s="24"/>
      <c r="G140" s="24"/>
      <c r="H140" s="24"/>
      <c r="I140" s="25"/>
      <c r="J140" s="24"/>
      <c r="K140" s="26"/>
      <c r="L140" s="29"/>
      <c r="M140" s="27"/>
      <c r="N140" s="28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30"/>
      <c r="Z140" s="29"/>
      <c r="AA140" s="29" t="str">
        <f t="shared" si="96"/>
        <v/>
      </c>
      <c r="AB140" s="7">
        <f t="shared" si="97"/>
        <v>0</v>
      </c>
      <c r="AC140" s="7">
        <f t="shared" si="98"/>
        <v>0</v>
      </c>
      <c r="AD140" s="7">
        <f t="shared" si="99"/>
        <v>0</v>
      </c>
      <c r="AE140" s="7">
        <f t="shared" si="100"/>
        <v>0</v>
      </c>
      <c r="AF140" s="11" t="str">
        <f t="shared" si="164"/>
        <v/>
      </c>
      <c r="AG140" s="13">
        <f t="shared" si="101"/>
        <v>0</v>
      </c>
      <c r="AH140" s="7" t="str">
        <f t="shared" si="102"/>
        <v/>
      </c>
      <c r="AI140" s="11" t="str">
        <f t="shared" si="165"/>
        <v/>
      </c>
      <c r="AJ140" s="11" t="str">
        <f t="array" ref="AJ140">IF(OR(AI140=$AI$19:AI139),"",AI140)</f>
        <v/>
      </c>
      <c r="AK140" s="11" t="str">
        <f t="shared" si="103"/>
        <v/>
      </c>
      <c r="AL140" t="str">
        <f t="array" ref="AL140">IF(OR(AK140=$AK$19:AK139),"",AK140)</f>
        <v/>
      </c>
      <c r="AM140" s="13">
        <f t="shared" si="104"/>
        <v>0</v>
      </c>
      <c r="AN140" s="13">
        <f t="shared" si="105"/>
        <v>0</v>
      </c>
      <c r="AO140" s="13">
        <f t="shared" si="106"/>
        <v>0</v>
      </c>
      <c r="AP140" s="13">
        <f t="shared" si="107"/>
        <v>0</v>
      </c>
      <c r="AQ140" s="13">
        <f t="shared" si="108"/>
        <v>0</v>
      </c>
      <c r="AR140" s="13">
        <f t="shared" si="109"/>
        <v>0</v>
      </c>
      <c r="AS140" s="13">
        <f t="shared" si="110"/>
        <v>0</v>
      </c>
      <c r="AT140" s="13">
        <f t="shared" si="111"/>
        <v>0</v>
      </c>
      <c r="AU140" s="13">
        <f t="shared" si="112"/>
        <v>0</v>
      </c>
      <c r="AV140" s="13">
        <f t="shared" si="113"/>
        <v>0</v>
      </c>
      <c r="AX140" s="13">
        <f t="shared" si="114"/>
        <v>0</v>
      </c>
      <c r="AY140" s="13">
        <f t="shared" si="115"/>
        <v>0</v>
      </c>
      <c r="AZ140" s="13">
        <f t="shared" si="116"/>
        <v>0</v>
      </c>
      <c r="BA140" s="13">
        <f t="shared" si="117"/>
        <v>0</v>
      </c>
      <c r="BB140" s="13">
        <f t="shared" si="118"/>
        <v>0</v>
      </c>
      <c r="BC140" s="13">
        <f t="shared" si="119"/>
        <v>0</v>
      </c>
      <c r="BD140" s="13">
        <f t="shared" si="120"/>
        <v>0</v>
      </c>
      <c r="BE140" s="13">
        <f t="shared" si="121"/>
        <v>0</v>
      </c>
      <c r="BF140" s="13">
        <f t="shared" si="122"/>
        <v>0</v>
      </c>
      <c r="BG140" s="13">
        <f t="shared" si="123"/>
        <v>0</v>
      </c>
      <c r="BH140" s="13">
        <f t="shared" si="124"/>
        <v>0</v>
      </c>
      <c r="BI140" s="13">
        <f t="shared" si="125"/>
        <v>0</v>
      </c>
      <c r="BJ140" s="13">
        <f t="shared" si="126"/>
        <v>0</v>
      </c>
      <c r="BK140" s="13">
        <f t="shared" si="127"/>
        <v>0</v>
      </c>
      <c r="BL140" s="13">
        <f t="shared" si="128"/>
        <v>0</v>
      </c>
      <c r="BM140" s="13">
        <f t="shared" si="129"/>
        <v>0</v>
      </c>
      <c r="BN140" s="13">
        <f t="shared" si="130"/>
        <v>0</v>
      </c>
      <c r="BO140" s="13">
        <f t="shared" si="131"/>
        <v>0</v>
      </c>
      <c r="BP140" s="13">
        <f t="shared" si="132"/>
        <v>0</v>
      </c>
      <c r="BQ140" s="13">
        <f t="shared" si="133"/>
        <v>0</v>
      </c>
      <c r="BR140" s="13">
        <f t="shared" si="134"/>
        <v>0</v>
      </c>
      <c r="BS140" s="13">
        <f t="shared" si="135"/>
        <v>0</v>
      </c>
      <c r="BT140" s="31">
        <f t="shared" si="136"/>
        <v>0</v>
      </c>
      <c r="BU140" s="31">
        <f t="shared" si="137"/>
        <v>0</v>
      </c>
      <c r="BV140" s="31">
        <f t="shared" si="138"/>
        <v>0</v>
      </c>
      <c r="BW140" s="31">
        <f t="shared" si="139"/>
        <v>0</v>
      </c>
      <c r="BX140" s="31">
        <f t="shared" si="140"/>
        <v>0</v>
      </c>
      <c r="BY140" s="31">
        <f t="shared" si="141"/>
        <v>0</v>
      </c>
      <c r="BZ140" s="31">
        <f t="shared" si="142"/>
        <v>0</v>
      </c>
      <c r="CA140" s="31">
        <f t="shared" si="143"/>
        <v>0</v>
      </c>
      <c r="CB140" s="31">
        <f t="shared" si="144"/>
        <v>0</v>
      </c>
      <c r="CC140" s="31">
        <f t="shared" si="145"/>
        <v>0</v>
      </c>
      <c r="CD140" s="31">
        <f t="shared" si="146"/>
        <v>0</v>
      </c>
      <c r="CE140" s="37">
        <f t="array" ref="CE140">MIN(IF(JPRL=AI140,$AG$19:$AG$1018))</f>
        <v>0</v>
      </c>
      <c r="CF140" s="37">
        <f t="array" ref="CF140">MAX(IF(JPRL=AI140,$AG$19:$AG$1018))</f>
        <v>0</v>
      </c>
      <c r="CG140" s="36">
        <f t="shared" si="147"/>
        <v>0</v>
      </c>
      <c r="CI140" s="40">
        <f t="shared" si="148"/>
        <v>0</v>
      </c>
      <c r="CJ140" s="40">
        <f t="shared" si="85"/>
        <v>0</v>
      </c>
      <c r="CK140" s="40">
        <f t="shared" si="86"/>
        <v>0</v>
      </c>
      <c r="CL140" s="40">
        <f t="shared" si="87"/>
        <v>0</v>
      </c>
      <c r="CM140" s="40">
        <f t="shared" si="88"/>
        <v>0</v>
      </c>
      <c r="CN140" s="40">
        <f t="shared" si="89"/>
        <v>0</v>
      </c>
      <c r="CO140" s="40">
        <f t="shared" si="90"/>
        <v>0</v>
      </c>
      <c r="CP140" s="40">
        <f t="shared" si="91"/>
        <v>0</v>
      </c>
      <c r="CQ140" s="40">
        <f t="shared" si="92"/>
        <v>0</v>
      </c>
      <c r="CR140" s="40">
        <f t="shared" si="93"/>
        <v>0</v>
      </c>
      <c r="CS140" s="40">
        <f t="shared" si="94"/>
        <v>0</v>
      </c>
      <c r="CT140" s="41">
        <f t="shared" si="149"/>
        <v>0</v>
      </c>
      <c r="CU140" s="41">
        <f t="shared" si="150"/>
        <v>0</v>
      </c>
      <c r="CV140" s="41">
        <f t="shared" si="151"/>
        <v>0</v>
      </c>
      <c r="CW140" s="41">
        <f t="shared" si="152"/>
        <v>0</v>
      </c>
      <c r="CX140" s="41">
        <f t="shared" si="153"/>
        <v>0</v>
      </c>
      <c r="CY140" s="41">
        <f t="shared" si="154"/>
        <v>0</v>
      </c>
      <c r="CZ140" s="41">
        <f t="shared" si="155"/>
        <v>0</v>
      </c>
      <c r="DA140" s="41">
        <f t="shared" si="156"/>
        <v>0</v>
      </c>
      <c r="DB140" s="41">
        <f t="shared" si="157"/>
        <v>0</v>
      </c>
      <c r="DC140" s="41">
        <f t="shared" si="158"/>
        <v>0</v>
      </c>
      <c r="DD140" s="7">
        <f t="shared" si="159"/>
        <v>0</v>
      </c>
      <c r="DE140" s="7">
        <f t="shared" si="160"/>
        <v>0</v>
      </c>
      <c r="DF140" s="7">
        <f t="shared" si="161"/>
        <v>0</v>
      </c>
      <c r="DJ140" s="7">
        <f t="shared" si="162"/>
        <v>0</v>
      </c>
      <c r="DK140" s="7">
        <f t="shared" si="163"/>
        <v>0</v>
      </c>
    </row>
    <row r="141" spans="1:115" ht="26.25" customHeight="1" x14ac:dyDescent="0.25">
      <c r="A141" s="9">
        <v>123</v>
      </c>
      <c r="B141" s="24" t="str">
        <f t="shared" si="95"/>
        <v/>
      </c>
      <c r="C141" s="23"/>
      <c r="D141" s="51"/>
      <c r="E141" s="24"/>
      <c r="F141" s="24"/>
      <c r="G141" s="24"/>
      <c r="H141" s="24"/>
      <c r="I141" s="25"/>
      <c r="J141" s="24"/>
      <c r="K141" s="26"/>
      <c r="L141" s="29"/>
      <c r="M141" s="27"/>
      <c r="N141" s="28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30"/>
      <c r="Z141" s="29"/>
      <c r="AA141" s="29" t="str">
        <f t="shared" si="96"/>
        <v/>
      </c>
      <c r="AB141" s="7">
        <f t="shared" si="97"/>
        <v>0</v>
      </c>
      <c r="AC141" s="7">
        <f t="shared" si="98"/>
        <v>0</v>
      </c>
      <c r="AD141" s="7">
        <f t="shared" si="99"/>
        <v>0</v>
      </c>
      <c r="AE141" s="7">
        <f t="shared" si="100"/>
        <v>0</v>
      </c>
      <c r="AF141" s="11" t="str">
        <f t="shared" si="164"/>
        <v/>
      </c>
      <c r="AG141" s="13">
        <f t="shared" si="101"/>
        <v>0</v>
      </c>
      <c r="AH141" s="7" t="str">
        <f t="shared" si="102"/>
        <v/>
      </c>
      <c r="AI141" s="11" t="str">
        <f t="shared" si="165"/>
        <v/>
      </c>
      <c r="AJ141" s="11" t="str">
        <f t="array" ref="AJ141">IF(OR(AI141=$AI$19:AI140),"",AI141)</f>
        <v/>
      </c>
      <c r="AK141" s="11" t="str">
        <f t="shared" si="103"/>
        <v/>
      </c>
      <c r="AL141" t="str">
        <f t="array" ref="AL141">IF(OR(AK141=$AK$19:AK140),"",AK141)</f>
        <v/>
      </c>
      <c r="AM141" s="13">
        <f t="shared" si="104"/>
        <v>0</v>
      </c>
      <c r="AN141" s="13">
        <f t="shared" si="105"/>
        <v>0</v>
      </c>
      <c r="AO141" s="13">
        <f t="shared" si="106"/>
        <v>0</v>
      </c>
      <c r="AP141" s="13">
        <f t="shared" si="107"/>
        <v>0</v>
      </c>
      <c r="AQ141" s="13">
        <f t="shared" si="108"/>
        <v>0</v>
      </c>
      <c r="AR141" s="13">
        <f t="shared" si="109"/>
        <v>0</v>
      </c>
      <c r="AS141" s="13">
        <f t="shared" si="110"/>
        <v>0</v>
      </c>
      <c r="AT141" s="13">
        <f t="shared" si="111"/>
        <v>0</v>
      </c>
      <c r="AU141" s="13">
        <f t="shared" si="112"/>
        <v>0</v>
      </c>
      <c r="AV141" s="13">
        <f t="shared" si="113"/>
        <v>0</v>
      </c>
      <c r="AX141" s="13">
        <f t="shared" si="114"/>
        <v>0</v>
      </c>
      <c r="AY141" s="13">
        <f t="shared" si="115"/>
        <v>0</v>
      </c>
      <c r="AZ141" s="13">
        <f t="shared" si="116"/>
        <v>0</v>
      </c>
      <c r="BA141" s="13">
        <f t="shared" si="117"/>
        <v>0</v>
      </c>
      <c r="BB141" s="13">
        <f t="shared" si="118"/>
        <v>0</v>
      </c>
      <c r="BC141" s="13">
        <f t="shared" si="119"/>
        <v>0</v>
      </c>
      <c r="BD141" s="13">
        <f t="shared" si="120"/>
        <v>0</v>
      </c>
      <c r="BE141" s="13">
        <f t="shared" si="121"/>
        <v>0</v>
      </c>
      <c r="BF141" s="13">
        <f t="shared" si="122"/>
        <v>0</v>
      </c>
      <c r="BG141" s="13">
        <f t="shared" si="123"/>
        <v>0</v>
      </c>
      <c r="BH141" s="13">
        <f t="shared" si="124"/>
        <v>0</v>
      </c>
      <c r="BI141" s="13">
        <f t="shared" si="125"/>
        <v>0</v>
      </c>
      <c r="BJ141" s="13">
        <f t="shared" si="126"/>
        <v>0</v>
      </c>
      <c r="BK141" s="13">
        <f t="shared" si="127"/>
        <v>0</v>
      </c>
      <c r="BL141" s="13">
        <f t="shared" si="128"/>
        <v>0</v>
      </c>
      <c r="BM141" s="13">
        <f t="shared" si="129"/>
        <v>0</v>
      </c>
      <c r="BN141" s="13">
        <f t="shared" si="130"/>
        <v>0</v>
      </c>
      <c r="BO141" s="13">
        <f t="shared" si="131"/>
        <v>0</v>
      </c>
      <c r="BP141" s="13">
        <f t="shared" si="132"/>
        <v>0</v>
      </c>
      <c r="BQ141" s="13">
        <f t="shared" si="133"/>
        <v>0</v>
      </c>
      <c r="BR141" s="13">
        <f t="shared" si="134"/>
        <v>0</v>
      </c>
      <c r="BS141" s="13">
        <f t="shared" si="135"/>
        <v>0</v>
      </c>
      <c r="BT141" s="31">
        <f t="shared" si="136"/>
        <v>0</v>
      </c>
      <c r="BU141" s="31">
        <f t="shared" si="137"/>
        <v>0</v>
      </c>
      <c r="BV141" s="31">
        <f t="shared" si="138"/>
        <v>0</v>
      </c>
      <c r="BW141" s="31">
        <f t="shared" si="139"/>
        <v>0</v>
      </c>
      <c r="BX141" s="31">
        <f t="shared" si="140"/>
        <v>0</v>
      </c>
      <c r="BY141" s="31">
        <f t="shared" si="141"/>
        <v>0</v>
      </c>
      <c r="BZ141" s="31">
        <f t="shared" si="142"/>
        <v>0</v>
      </c>
      <c r="CA141" s="31">
        <f t="shared" si="143"/>
        <v>0</v>
      </c>
      <c r="CB141" s="31">
        <f t="shared" si="144"/>
        <v>0</v>
      </c>
      <c r="CC141" s="31">
        <f t="shared" si="145"/>
        <v>0</v>
      </c>
      <c r="CD141" s="31">
        <f t="shared" si="146"/>
        <v>0</v>
      </c>
      <c r="CE141" s="37">
        <f t="array" ref="CE141">MIN(IF(JPRL=AI141,$AG$19:$AG$1018))</f>
        <v>0</v>
      </c>
      <c r="CF141" s="37">
        <f t="array" ref="CF141">MAX(IF(JPRL=AI141,$AG$19:$AG$1018))</f>
        <v>0</v>
      </c>
      <c r="CG141" s="36">
        <f t="shared" si="147"/>
        <v>0</v>
      </c>
      <c r="CI141" s="40">
        <f t="shared" si="148"/>
        <v>0</v>
      </c>
      <c r="CJ141" s="40">
        <f t="shared" si="85"/>
        <v>0</v>
      </c>
      <c r="CK141" s="40">
        <f t="shared" si="86"/>
        <v>0</v>
      </c>
      <c r="CL141" s="40">
        <f t="shared" si="87"/>
        <v>0</v>
      </c>
      <c r="CM141" s="40">
        <f t="shared" si="88"/>
        <v>0</v>
      </c>
      <c r="CN141" s="40">
        <f t="shared" si="89"/>
        <v>0</v>
      </c>
      <c r="CO141" s="40">
        <f t="shared" si="90"/>
        <v>0</v>
      </c>
      <c r="CP141" s="40">
        <f t="shared" si="91"/>
        <v>0</v>
      </c>
      <c r="CQ141" s="40">
        <f t="shared" si="92"/>
        <v>0</v>
      </c>
      <c r="CR141" s="40">
        <f t="shared" si="93"/>
        <v>0</v>
      </c>
      <c r="CS141" s="40">
        <f t="shared" si="94"/>
        <v>0</v>
      </c>
      <c r="CT141" s="41">
        <f t="shared" si="149"/>
        <v>0</v>
      </c>
      <c r="CU141" s="41">
        <f t="shared" si="150"/>
        <v>0</v>
      </c>
      <c r="CV141" s="41">
        <f t="shared" si="151"/>
        <v>0</v>
      </c>
      <c r="CW141" s="41">
        <f t="shared" si="152"/>
        <v>0</v>
      </c>
      <c r="CX141" s="41">
        <f t="shared" si="153"/>
        <v>0</v>
      </c>
      <c r="CY141" s="41">
        <f t="shared" si="154"/>
        <v>0</v>
      </c>
      <c r="CZ141" s="41">
        <f t="shared" si="155"/>
        <v>0</v>
      </c>
      <c r="DA141" s="41">
        <f t="shared" si="156"/>
        <v>0</v>
      </c>
      <c r="DB141" s="41">
        <f t="shared" si="157"/>
        <v>0</v>
      </c>
      <c r="DC141" s="41">
        <f t="shared" si="158"/>
        <v>0</v>
      </c>
      <c r="DD141" s="7">
        <f t="shared" si="159"/>
        <v>0</v>
      </c>
      <c r="DE141" s="7">
        <f t="shared" si="160"/>
        <v>0</v>
      </c>
      <c r="DF141" s="7">
        <f t="shared" si="161"/>
        <v>0</v>
      </c>
      <c r="DJ141" s="7">
        <f t="shared" si="162"/>
        <v>0</v>
      </c>
      <c r="DK141" s="7">
        <f t="shared" si="163"/>
        <v>0</v>
      </c>
    </row>
    <row r="142" spans="1:115" ht="26.25" customHeight="1" x14ac:dyDescent="0.25">
      <c r="A142" s="9">
        <v>124</v>
      </c>
      <c r="B142" s="24" t="str">
        <f t="shared" si="95"/>
        <v/>
      </c>
      <c r="C142" s="23"/>
      <c r="D142" s="51"/>
      <c r="E142" s="24"/>
      <c r="F142" s="24"/>
      <c r="G142" s="24"/>
      <c r="H142" s="24"/>
      <c r="I142" s="25"/>
      <c r="J142" s="24"/>
      <c r="K142" s="26"/>
      <c r="L142" s="29"/>
      <c r="M142" s="27"/>
      <c r="N142" s="28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30"/>
      <c r="Z142" s="29"/>
      <c r="AA142" s="29" t="str">
        <f t="shared" si="96"/>
        <v/>
      </c>
      <c r="AB142" s="7">
        <f t="shared" si="97"/>
        <v>0</v>
      </c>
      <c r="AC142" s="7">
        <f t="shared" si="98"/>
        <v>0</v>
      </c>
      <c r="AD142" s="7">
        <f t="shared" si="99"/>
        <v>0</v>
      </c>
      <c r="AE142" s="7">
        <f t="shared" si="100"/>
        <v>0</v>
      </c>
      <c r="AF142" s="11" t="str">
        <f t="shared" si="164"/>
        <v/>
      </c>
      <c r="AG142" s="13">
        <f t="shared" si="101"/>
        <v>0</v>
      </c>
      <c r="AH142" s="7" t="str">
        <f t="shared" si="102"/>
        <v/>
      </c>
      <c r="AI142" s="11" t="str">
        <f t="shared" si="165"/>
        <v/>
      </c>
      <c r="AJ142" s="11" t="str">
        <f t="array" ref="AJ142">IF(OR(AI142=$AI$19:AI141),"",AI142)</f>
        <v/>
      </c>
      <c r="AK142" s="11" t="str">
        <f t="shared" si="103"/>
        <v/>
      </c>
      <c r="AL142" t="str">
        <f t="array" ref="AL142">IF(OR(AK142=$AK$19:AK141),"",AK142)</f>
        <v/>
      </c>
      <c r="AM142" s="13">
        <f t="shared" si="104"/>
        <v>0</v>
      </c>
      <c r="AN142" s="13">
        <f t="shared" si="105"/>
        <v>0</v>
      </c>
      <c r="AO142" s="13">
        <f t="shared" si="106"/>
        <v>0</v>
      </c>
      <c r="AP142" s="13">
        <f t="shared" si="107"/>
        <v>0</v>
      </c>
      <c r="AQ142" s="13">
        <f t="shared" si="108"/>
        <v>0</v>
      </c>
      <c r="AR142" s="13">
        <f t="shared" si="109"/>
        <v>0</v>
      </c>
      <c r="AS142" s="13">
        <f t="shared" si="110"/>
        <v>0</v>
      </c>
      <c r="AT142" s="13">
        <f t="shared" si="111"/>
        <v>0</v>
      </c>
      <c r="AU142" s="13">
        <f t="shared" si="112"/>
        <v>0</v>
      </c>
      <c r="AV142" s="13">
        <f t="shared" si="113"/>
        <v>0</v>
      </c>
      <c r="AX142" s="13">
        <f t="shared" si="114"/>
        <v>0</v>
      </c>
      <c r="AY142" s="13">
        <f t="shared" si="115"/>
        <v>0</v>
      </c>
      <c r="AZ142" s="13">
        <f t="shared" si="116"/>
        <v>0</v>
      </c>
      <c r="BA142" s="13">
        <f t="shared" si="117"/>
        <v>0</v>
      </c>
      <c r="BB142" s="13">
        <f t="shared" si="118"/>
        <v>0</v>
      </c>
      <c r="BC142" s="13">
        <f t="shared" si="119"/>
        <v>0</v>
      </c>
      <c r="BD142" s="13">
        <f t="shared" si="120"/>
        <v>0</v>
      </c>
      <c r="BE142" s="13">
        <f t="shared" si="121"/>
        <v>0</v>
      </c>
      <c r="BF142" s="13">
        <f t="shared" si="122"/>
        <v>0</v>
      </c>
      <c r="BG142" s="13">
        <f t="shared" si="123"/>
        <v>0</v>
      </c>
      <c r="BH142" s="13">
        <f t="shared" si="124"/>
        <v>0</v>
      </c>
      <c r="BI142" s="13">
        <f t="shared" si="125"/>
        <v>0</v>
      </c>
      <c r="BJ142" s="13">
        <f t="shared" si="126"/>
        <v>0</v>
      </c>
      <c r="BK142" s="13">
        <f t="shared" si="127"/>
        <v>0</v>
      </c>
      <c r="BL142" s="13">
        <f t="shared" si="128"/>
        <v>0</v>
      </c>
      <c r="BM142" s="13">
        <f t="shared" si="129"/>
        <v>0</v>
      </c>
      <c r="BN142" s="13">
        <f t="shared" si="130"/>
        <v>0</v>
      </c>
      <c r="BO142" s="13">
        <f t="shared" si="131"/>
        <v>0</v>
      </c>
      <c r="BP142" s="13">
        <f t="shared" si="132"/>
        <v>0</v>
      </c>
      <c r="BQ142" s="13">
        <f t="shared" si="133"/>
        <v>0</v>
      </c>
      <c r="BR142" s="13">
        <f t="shared" si="134"/>
        <v>0</v>
      </c>
      <c r="BS142" s="13">
        <f t="shared" si="135"/>
        <v>0</v>
      </c>
      <c r="BT142" s="31">
        <f t="shared" si="136"/>
        <v>0</v>
      </c>
      <c r="BU142" s="31">
        <f t="shared" si="137"/>
        <v>0</v>
      </c>
      <c r="BV142" s="31">
        <f t="shared" si="138"/>
        <v>0</v>
      </c>
      <c r="BW142" s="31">
        <f t="shared" si="139"/>
        <v>0</v>
      </c>
      <c r="BX142" s="31">
        <f t="shared" si="140"/>
        <v>0</v>
      </c>
      <c r="BY142" s="31">
        <f t="shared" si="141"/>
        <v>0</v>
      </c>
      <c r="BZ142" s="31">
        <f t="shared" si="142"/>
        <v>0</v>
      </c>
      <c r="CA142" s="31">
        <f t="shared" si="143"/>
        <v>0</v>
      </c>
      <c r="CB142" s="31">
        <f t="shared" si="144"/>
        <v>0</v>
      </c>
      <c r="CC142" s="31">
        <f t="shared" si="145"/>
        <v>0</v>
      </c>
      <c r="CD142" s="31">
        <f t="shared" si="146"/>
        <v>0</v>
      </c>
      <c r="CE142" s="37">
        <f t="array" ref="CE142">MIN(IF(JPRL=AI142,$AG$19:$AG$1018))</f>
        <v>0</v>
      </c>
      <c r="CF142" s="37">
        <f t="array" ref="CF142">MAX(IF(JPRL=AI142,$AG$19:$AG$1018))</f>
        <v>0</v>
      </c>
      <c r="CG142" s="36">
        <f t="shared" si="147"/>
        <v>0</v>
      </c>
      <c r="CI142" s="40">
        <f t="shared" si="148"/>
        <v>0</v>
      </c>
      <c r="CJ142" s="40">
        <f t="shared" si="85"/>
        <v>0</v>
      </c>
      <c r="CK142" s="40">
        <f t="shared" si="86"/>
        <v>0</v>
      </c>
      <c r="CL142" s="40">
        <f t="shared" si="87"/>
        <v>0</v>
      </c>
      <c r="CM142" s="40">
        <f t="shared" si="88"/>
        <v>0</v>
      </c>
      <c r="CN142" s="40">
        <f t="shared" si="89"/>
        <v>0</v>
      </c>
      <c r="CO142" s="40">
        <f t="shared" si="90"/>
        <v>0</v>
      </c>
      <c r="CP142" s="40">
        <f t="shared" si="91"/>
        <v>0</v>
      </c>
      <c r="CQ142" s="40">
        <f t="shared" si="92"/>
        <v>0</v>
      </c>
      <c r="CR142" s="40">
        <f t="shared" si="93"/>
        <v>0</v>
      </c>
      <c r="CS142" s="40">
        <f t="shared" si="94"/>
        <v>0</v>
      </c>
      <c r="CT142" s="41">
        <f t="shared" si="149"/>
        <v>0</v>
      </c>
      <c r="CU142" s="41">
        <f t="shared" si="150"/>
        <v>0</v>
      </c>
      <c r="CV142" s="41">
        <f t="shared" si="151"/>
        <v>0</v>
      </c>
      <c r="CW142" s="41">
        <f t="shared" si="152"/>
        <v>0</v>
      </c>
      <c r="CX142" s="41">
        <f t="shared" si="153"/>
        <v>0</v>
      </c>
      <c r="CY142" s="41">
        <f t="shared" si="154"/>
        <v>0</v>
      </c>
      <c r="CZ142" s="41">
        <f t="shared" si="155"/>
        <v>0</v>
      </c>
      <c r="DA142" s="41">
        <f t="shared" si="156"/>
        <v>0</v>
      </c>
      <c r="DB142" s="41">
        <f t="shared" si="157"/>
        <v>0</v>
      </c>
      <c r="DC142" s="41">
        <f t="shared" si="158"/>
        <v>0</v>
      </c>
      <c r="DD142" s="7">
        <f t="shared" si="159"/>
        <v>0</v>
      </c>
      <c r="DE142" s="7">
        <f t="shared" si="160"/>
        <v>0</v>
      </c>
      <c r="DF142" s="7">
        <f t="shared" si="161"/>
        <v>0</v>
      </c>
      <c r="DJ142" s="7">
        <f t="shared" si="162"/>
        <v>0</v>
      </c>
      <c r="DK142" s="7">
        <f t="shared" si="163"/>
        <v>0</v>
      </c>
    </row>
    <row r="143" spans="1:115" ht="26.25" customHeight="1" x14ac:dyDescent="0.25">
      <c r="A143" s="9">
        <v>125</v>
      </c>
      <c r="B143" s="24" t="str">
        <f t="shared" si="95"/>
        <v/>
      </c>
      <c r="C143" s="23"/>
      <c r="D143" s="51"/>
      <c r="E143" s="24"/>
      <c r="F143" s="24"/>
      <c r="G143" s="24"/>
      <c r="H143" s="24"/>
      <c r="I143" s="25"/>
      <c r="J143" s="24"/>
      <c r="K143" s="26"/>
      <c r="L143" s="29"/>
      <c r="M143" s="27"/>
      <c r="N143" s="28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30"/>
      <c r="Z143" s="29"/>
      <c r="AA143" s="29" t="str">
        <f t="shared" si="96"/>
        <v/>
      </c>
      <c r="AB143" s="7">
        <f t="shared" si="97"/>
        <v>0</v>
      </c>
      <c r="AC143" s="7">
        <f t="shared" si="98"/>
        <v>0</v>
      </c>
      <c r="AD143" s="7">
        <f t="shared" si="99"/>
        <v>0</v>
      </c>
      <c r="AE143" s="7">
        <f t="shared" si="100"/>
        <v>0</v>
      </c>
      <c r="AF143" s="11" t="str">
        <f t="shared" si="164"/>
        <v/>
      </c>
      <c r="AG143" s="13">
        <f t="shared" si="101"/>
        <v>0</v>
      </c>
      <c r="AH143" s="7" t="str">
        <f t="shared" si="102"/>
        <v/>
      </c>
      <c r="AI143" s="11" t="str">
        <f t="shared" si="165"/>
        <v/>
      </c>
      <c r="AJ143" s="11" t="str">
        <f t="array" ref="AJ143">IF(OR(AI143=$AI$19:AI142),"",AI143)</f>
        <v/>
      </c>
      <c r="AK143" s="11" t="str">
        <f t="shared" si="103"/>
        <v/>
      </c>
      <c r="AL143" t="str">
        <f t="array" ref="AL143">IF(OR(AK143=$AK$19:AK142),"",AK143)</f>
        <v/>
      </c>
      <c r="AM143" s="13">
        <f t="shared" si="104"/>
        <v>0</v>
      </c>
      <c r="AN143" s="13">
        <f t="shared" si="105"/>
        <v>0</v>
      </c>
      <c r="AO143" s="13">
        <f t="shared" si="106"/>
        <v>0</v>
      </c>
      <c r="AP143" s="13">
        <f t="shared" si="107"/>
        <v>0</v>
      </c>
      <c r="AQ143" s="13">
        <f t="shared" si="108"/>
        <v>0</v>
      </c>
      <c r="AR143" s="13">
        <f t="shared" si="109"/>
        <v>0</v>
      </c>
      <c r="AS143" s="13">
        <f t="shared" si="110"/>
        <v>0</v>
      </c>
      <c r="AT143" s="13">
        <f t="shared" si="111"/>
        <v>0</v>
      </c>
      <c r="AU143" s="13">
        <f t="shared" si="112"/>
        <v>0</v>
      </c>
      <c r="AV143" s="13">
        <f t="shared" si="113"/>
        <v>0</v>
      </c>
      <c r="AX143" s="13">
        <f t="shared" si="114"/>
        <v>0</v>
      </c>
      <c r="AY143" s="13">
        <f t="shared" si="115"/>
        <v>0</v>
      </c>
      <c r="AZ143" s="13">
        <f t="shared" si="116"/>
        <v>0</v>
      </c>
      <c r="BA143" s="13">
        <f t="shared" si="117"/>
        <v>0</v>
      </c>
      <c r="BB143" s="13">
        <f t="shared" si="118"/>
        <v>0</v>
      </c>
      <c r="BC143" s="13">
        <f t="shared" si="119"/>
        <v>0</v>
      </c>
      <c r="BD143" s="13">
        <f t="shared" si="120"/>
        <v>0</v>
      </c>
      <c r="BE143" s="13">
        <f t="shared" si="121"/>
        <v>0</v>
      </c>
      <c r="BF143" s="13">
        <f t="shared" si="122"/>
        <v>0</v>
      </c>
      <c r="BG143" s="13">
        <f t="shared" si="123"/>
        <v>0</v>
      </c>
      <c r="BH143" s="13">
        <f t="shared" si="124"/>
        <v>0</v>
      </c>
      <c r="BI143" s="13">
        <f t="shared" si="125"/>
        <v>0</v>
      </c>
      <c r="BJ143" s="13">
        <f t="shared" si="126"/>
        <v>0</v>
      </c>
      <c r="BK143" s="13">
        <f t="shared" si="127"/>
        <v>0</v>
      </c>
      <c r="BL143" s="13">
        <f t="shared" si="128"/>
        <v>0</v>
      </c>
      <c r="BM143" s="13">
        <f t="shared" si="129"/>
        <v>0</v>
      </c>
      <c r="BN143" s="13">
        <f t="shared" si="130"/>
        <v>0</v>
      </c>
      <c r="BO143" s="13">
        <f t="shared" si="131"/>
        <v>0</v>
      </c>
      <c r="BP143" s="13">
        <f t="shared" si="132"/>
        <v>0</v>
      </c>
      <c r="BQ143" s="13">
        <f t="shared" si="133"/>
        <v>0</v>
      </c>
      <c r="BR143" s="13">
        <f t="shared" si="134"/>
        <v>0</v>
      </c>
      <c r="BS143" s="13">
        <f t="shared" si="135"/>
        <v>0</v>
      </c>
      <c r="BT143" s="31">
        <f t="shared" si="136"/>
        <v>0</v>
      </c>
      <c r="BU143" s="31">
        <f t="shared" si="137"/>
        <v>0</v>
      </c>
      <c r="BV143" s="31">
        <f t="shared" si="138"/>
        <v>0</v>
      </c>
      <c r="BW143" s="31">
        <f t="shared" si="139"/>
        <v>0</v>
      </c>
      <c r="BX143" s="31">
        <f t="shared" si="140"/>
        <v>0</v>
      </c>
      <c r="BY143" s="31">
        <f t="shared" si="141"/>
        <v>0</v>
      </c>
      <c r="BZ143" s="31">
        <f t="shared" si="142"/>
        <v>0</v>
      </c>
      <c r="CA143" s="31">
        <f t="shared" si="143"/>
        <v>0</v>
      </c>
      <c r="CB143" s="31">
        <f t="shared" si="144"/>
        <v>0</v>
      </c>
      <c r="CC143" s="31">
        <f t="shared" si="145"/>
        <v>0</v>
      </c>
      <c r="CD143" s="31">
        <f t="shared" si="146"/>
        <v>0</v>
      </c>
      <c r="CE143" s="37">
        <f t="array" ref="CE143">MIN(IF(JPRL=AI143,$AG$19:$AG$1018))</f>
        <v>0</v>
      </c>
      <c r="CF143" s="37">
        <f t="array" ref="CF143">MAX(IF(JPRL=AI143,$AG$19:$AG$1018))</f>
        <v>0</v>
      </c>
      <c r="CG143" s="36">
        <f t="shared" si="147"/>
        <v>0</v>
      </c>
      <c r="CI143" s="40">
        <f t="shared" si="148"/>
        <v>0</v>
      </c>
      <c r="CJ143" s="40">
        <f t="shared" si="85"/>
        <v>0</v>
      </c>
      <c r="CK143" s="40">
        <f t="shared" si="86"/>
        <v>0</v>
      </c>
      <c r="CL143" s="40">
        <f t="shared" si="87"/>
        <v>0</v>
      </c>
      <c r="CM143" s="40">
        <f t="shared" si="88"/>
        <v>0</v>
      </c>
      <c r="CN143" s="40">
        <f t="shared" si="89"/>
        <v>0</v>
      </c>
      <c r="CO143" s="40">
        <f t="shared" si="90"/>
        <v>0</v>
      </c>
      <c r="CP143" s="40">
        <f t="shared" si="91"/>
        <v>0</v>
      </c>
      <c r="CQ143" s="40">
        <f t="shared" si="92"/>
        <v>0</v>
      </c>
      <c r="CR143" s="40">
        <f t="shared" si="93"/>
        <v>0</v>
      </c>
      <c r="CS143" s="40">
        <f t="shared" si="94"/>
        <v>0</v>
      </c>
      <c r="CT143" s="41">
        <f t="shared" si="149"/>
        <v>0</v>
      </c>
      <c r="CU143" s="41">
        <f t="shared" si="150"/>
        <v>0</v>
      </c>
      <c r="CV143" s="41">
        <f t="shared" si="151"/>
        <v>0</v>
      </c>
      <c r="CW143" s="41">
        <f t="shared" si="152"/>
        <v>0</v>
      </c>
      <c r="CX143" s="41">
        <f t="shared" si="153"/>
        <v>0</v>
      </c>
      <c r="CY143" s="41">
        <f t="shared" si="154"/>
        <v>0</v>
      </c>
      <c r="CZ143" s="41">
        <f t="shared" si="155"/>
        <v>0</v>
      </c>
      <c r="DA143" s="41">
        <f t="shared" si="156"/>
        <v>0</v>
      </c>
      <c r="DB143" s="41">
        <f t="shared" si="157"/>
        <v>0</v>
      </c>
      <c r="DC143" s="41">
        <f t="shared" si="158"/>
        <v>0</v>
      </c>
      <c r="DD143" s="7">
        <f t="shared" si="159"/>
        <v>0</v>
      </c>
      <c r="DE143" s="7">
        <f t="shared" si="160"/>
        <v>0</v>
      </c>
      <c r="DF143" s="7">
        <f t="shared" si="161"/>
        <v>0</v>
      </c>
      <c r="DJ143" s="7">
        <f t="shared" si="162"/>
        <v>0</v>
      </c>
      <c r="DK143" s="7">
        <f t="shared" si="163"/>
        <v>0</v>
      </c>
    </row>
    <row r="144" spans="1:115" ht="26.25" customHeight="1" x14ac:dyDescent="0.25">
      <c r="A144" s="9">
        <v>126</v>
      </c>
      <c r="B144" s="24" t="str">
        <f t="shared" si="95"/>
        <v/>
      </c>
      <c r="C144" s="23"/>
      <c r="D144" s="51"/>
      <c r="E144" s="24"/>
      <c r="F144" s="24"/>
      <c r="G144" s="24"/>
      <c r="H144" s="24"/>
      <c r="I144" s="25"/>
      <c r="J144" s="24"/>
      <c r="K144" s="26"/>
      <c r="L144" s="29"/>
      <c r="M144" s="27"/>
      <c r="N144" s="28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30"/>
      <c r="Z144" s="29"/>
      <c r="AA144" s="29" t="str">
        <f t="shared" si="96"/>
        <v/>
      </c>
      <c r="AB144" s="7">
        <f t="shared" si="97"/>
        <v>0</v>
      </c>
      <c r="AC144" s="7">
        <f t="shared" si="98"/>
        <v>0</v>
      </c>
      <c r="AD144" s="7">
        <f t="shared" si="99"/>
        <v>0</v>
      </c>
      <c r="AE144" s="7">
        <f t="shared" si="100"/>
        <v>0</v>
      </c>
      <c r="AF144" s="11" t="str">
        <f t="shared" si="164"/>
        <v/>
      </c>
      <c r="AG144" s="13">
        <f t="shared" si="101"/>
        <v>0</v>
      </c>
      <c r="AH144" s="7" t="str">
        <f t="shared" si="102"/>
        <v/>
      </c>
      <c r="AI144" s="11" t="str">
        <f t="shared" si="165"/>
        <v/>
      </c>
      <c r="AJ144" s="11" t="str">
        <f t="array" ref="AJ144">IF(OR(AI144=$AI$19:AI143),"",AI144)</f>
        <v/>
      </c>
      <c r="AK144" s="11" t="str">
        <f t="shared" si="103"/>
        <v/>
      </c>
      <c r="AL144" t="str">
        <f t="array" ref="AL144">IF(OR(AK144=$AK$19:AK143),"",AK144)</f>
        <v/>
      </c>
      <c r="AM144" s="13">
        <f t="shared" si="104"/>
        <v>0</v>
      </c>
      <c r="AN144" s="13">
        <f t="shared" si="105"/>
        <v>0</v>
      </c>
      <c r="AO144" s="13">
        <f t="shared" si="106"/>
        <v>0</v>
      </c>
      <c r="AP144" s="13">
        <f t="shared" si="107"/>
        <v>0</v>
      </c>
      <c r="AQ144" s="13">
        <f t="shared" si="108"/>
        <v>0</v>
      </c>
      <c r="AR144" s="13">
        <f t="shared" si="109"/>
        <v>0</v>
      </c>
      <c r="AS144" s="13">
        <f t="shared" si="110"/>
        <v>0</v>
      </c>
      <c r="AT144" s="13">
        <f t="shared" si="111"/>
        <v>0</v>
      </c>
      <c r="AU144" s="13">
        <f t="shared" si="112"/>
        <v>0</v>
      </c>
      <c r="AV144" s="13">
        <f t="shared" si="113"/>
        <v>0</v>
      </c>
      <c r="AX144" s="13">
        <f t="shared" si="114"/>
        <v>0</v>
      </c>
      <c r="AY144" s="13">
        <f t="shared" si="115"/>
        <v>0</v>
      </c>
      <c r="AZ144" s="13">
        <f t="shared" si="116"/>
        <v>0</v>
      </c>
      <c r="BA144" s="13">
        <f t="shared" si="117"/>
        <v>0</v>
      </c>
      <c r="BB144" s="13">
        <f t="shared" si="118"/>
        <v>0</v>
      </c>
      <c r="BC144" s="13">
        <f t="shared" si="119"/>
        <v>0</v>
      </c>
      <c r="BD144" s="13">
        <f t="shared" si="120"/>
        <v>0</v>
      </c>
      <c r="BE144" s="13">
        <f t="shared" si="121"/>
        <v>0</v>
      </c>
      <c r="BF144" s="13">
        <f t="shared" si="122"/>
        <v>0</v>
      </c>
      <c r="BG144" s="13">
        <f t="shared" si="123"/>
        <v>0</v>
      </c>
      <c r="BH144" s="13">
        <f t="shared" si="124"/>
        <v>0</v>
      </c>
      <c r="BI144" s="13">
        <f t="shared" si="125"/>
        <v>0</v>
      </c>
      <c r="BJ144" s="13">
        <f t="shared" si="126"/>
        <v>0</v>
      </c>
      <c r="BK144" s="13">
        <f t="shared" si="127"/>
        <v>0</v>
      </c>
      <c r="BL144" s="13">
        <f t="shared" si="128"/>
        <v>0</v>
      </c>
      <c r="BM144" s="13">
        <f t="shared" si="129"/>
        <v>0</v>
      </c>
      <c r="BN144" s="13">
        <f t="shared" si="130"/>
        <v>0</v>
      </c>
      <c r="BO144" s="13">
        <f t="shared" si="131"/>
        <v>0</v>
      </c>
      <c r="BP144" s="13">
        <f t="shared" si="132"/>
        <v>0</v>
      </c>
      <c r="BQ144" s="13">
        <f t="shared" si="133"/>
        <v>0</v>
      </c>
      <c r="BR144" s="13">
        <f t="shared" si="134"/>
        <v>0</v>
      </c>
      <c r="BS144" s="13">
        <f t="shared" si="135"/>
        <v>0</v>
      </c>
      <c r="BT144" s="31">
        <f t="shared" si="136"/>
        <v>0</v>
      </c>
      <c r="BU144" s="31">
        <f t="shared" si="137"/>
        <v>0</v>
      </c>
      <c r="BV144" s="31">
        <f t="shared" si="138"/>
        <v>0</v>
      </c>
      <c r="BW144" s="31">
        <f t="shared" si="139"/>
        <v>0</v>
      </c>
      <c r="BX144" s="31">
        <f t="shared" si="140"/>
        <v>0</v>
      </c>
      <c r="BY144" s="31">
        <f t="shared" si="141"/>
        <v>0</v>
      </c>
      <c r="BZ144" s="31">
        <f t="shared" si="142"/>
        <v>0</v>
      </c>
      <c r="CA144" s="31">
        <f t="shared" si="143"/>
        <v>0</v>
      </c>
      <c r="CB144" s="31">
        <f t="shared" si="144"/>
        <v>0</v>
      </c>
      <c r="CC144" s="31">
        <f t="shared" si="145"/>
        <v>0</v>
      </c>
      <c r="CD144" s="31">
        <f t="shared" si="146"/>
        <v>0</v>
      </c>
      <c r="CE144" s="37">
        <f t="array" ref="CE144">MIN(IF(JPRL=AI144,$AG$19:$AG$1018))</f>
        <v>0</v>
      </c>
      <c r="CF144" s="37">
        <f t="array" ref="CF144">MAX(IF(JPRL=AI144,$AG$19:$AG$1018))</f>
        <v>0</v>
      </c>
      <c r="CG144" s="36">
        <f t="shared" si="147"/>
        <v>0</v>
      </c>
      <c r="CI144" s="40">
        <f t="shared" si="148"/>
        <v>0</v>
      </c>
      <c r="CJ144" s="40">
        <f t="shared" si="85"/>
        <v>0</v>
      </c>
      <c r="CK144" s="40">
        <f t="shared" si="86"/>
        <v>0</v>
      </c>
      <c r="CL144" s="40">
        <f t="shared" si="87"/>
        <v>0</v>
      </c>
      <c r="CM144" s="40">
        <f t="shared" si="88"/>
        <v>0</v>
      </c>
      <c r="CN144" s="40">
        <f t="shared" si="89"/>
        <v>0</v>
      </c>
      <c r="CO144" s="40">
        <f t="shared" si="90"/>
        <v>0</v>
      </c>
      <c r="CP144" s="40">
        <f t="shared" si="91"/>
        <v>0</v>
      </c>
      <c r="CQ144" s="40">
        <f t="shared" si="92"/>
        <v>0</v>
      </c>
      <c r="CR144" s="40">
        <f t="shared" si="93"/>
        <v>0</v>
      </c>
      <c r="CS144" s="40">
        <f t="shared" si="94"/>
        <v>0</v>
      </c>
      <c r="CT144" s="41">
        <f t="shared" si="149"/>
        <v>0</v>
      </c>
      <c r="CU144" s="41">
        <f t="shared" si="150"/>
        <v>0</v>
      </c>
      <c r="CV144" s="41">
        <f t="shared" si="151"/>
        <v>0</v>
      </c>
      <c r="CW144" s="41">
        <f t="shared" si="152"/>
        <v>0</v>
      </c>
      <c r="CX144" s="41">
        <f t="shared" si="153"/>
        <v>0</v>
      </c>
      <c r="CY144" s="41">
        <f t="shared" si="154"/>
        <v>0</v>
      </c>
      <c r="CZ144" s="41">
        <f t="shared" si="155"/>
        <v>0</v>
      </c>
      <c r="DA144" s="41">
        <f t="shared" si="156"/>
        <v>0</v>
      </c>
      <c r="DB144" s="41">
        <f t="shared" si="157"/>
        <v>0</v>
      </c>
      <c r="DC144" s="41">
        <f t="shared" si="158"/>
        <v>0</v>
      </c>
      <c r="DD144" s="7">
        <f t="shared" si="159"/>
        <v>0</v>
      </c>
      <c r="DE144" s="7">
        <f t="shared" si="160"/>
        <v>0</v>
      </c>
      <c r="DF144" s="7">
        <f t="shared" si="161"/>
        <v>0</v>
      </c>
      <c r="DJ144" s="7">
        <f t="shared" si="162"/>
        <v>0</v>
      </c>
      <c r="DK144" s="7">
        <f t="shared" si="163"/>
        <v>0</v>
      </c>
    </row>
    <row r="145" spans="1:115" ht="26.25" customHeight="1" x14ac:dyDescent="0.25">
      <c r="A145" s="9">
        <v>127</v>
      </c>
      <c r="B145" s="24" t="str">
        <f t="shared" si="95"/>
        <v/>
      </c>
      <c r="C145" s="23"/>
      <c r="D145" s="51"/>
      <c r="E145" s="24"/>
      <c r="F145" s="24"/>
      <c r="G145" s="24"/>
      <c r="H145" s="24"/>
      <c r="I145" s="25"/>
      <c r="J145" s="24"/>
      <c r="K145" s="26"/>
      <c r="L145" s="29"/>
      <c r="M145" s="27"/>
      <c r="N145" s="28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30"/>
      <c r="Z145" s="29"/>
      <c r="AA145" s="29" t="str">
        <f t="shared" si="96"/>
        <v/>
      </c>
      <c r="AB145" s="7">
        <f t="shared" si="97"/>
        <v>0</v>
      </c>
      <c r="AC145" s="7">
        <f t="shared" si="98"/>
        <v>0</v>
      </c>
      <c r="AD145" s="7">
        <f t="shared" si="99"/>
        <v>0</v>
      </c>
      <c r="AE145" s="7">
        <f t="shared" si="100"/>
        <v>0</v>
      </c>
      <c r="AF145" s="11" t="str">
        <f t="shared" si="164"/>
        <v/>
      </c>
      <c r="AG145" s="13">
        <f t="shared" si="101"/>
        <v>0</v>
      </c>
      <c r="AH145" s="7" t="str">
        <f t="shared" si="102"/>
        <v/>
      </c>
      <c r="AI145" s="11" t="str">
        <f t="shared" si="165"/>
        <v/>
      </c>
      <c r="AJ145" s="11" t="str">
        <f t="array" ref="AJ145">IF(OR(AI145=$AI$19:AI144),"",AI145)</f>
        <v/>
      </c>
      <c r="AK145" s="11" t="str">
        <f t="shared" si="103"/>
        <v/>
      </c>
      <c r="AL145" t="str">
        <f t="array" ref="AL145">IF(OR(AK145=$AK$19:AK144),"",AK145)</f>
        <v/>
      </c>
      <c r="AM145" s="13">
        <f t="shared" si="104"/>
        <v>0</v>
      </c>
      <c r="AN145" s="13">
        <f t="shared" si="105"/>
        <v>0</v>
      </c>
      <c r="AO145" s="13">
        <f t="shared" si="106"/>
        <v>0</v>
      </c>
      <c r="AP145" s="13">
        <f t="shared" si="107"/>
        <v>0</v>
      </c>
      <c r="AQ145" s="13">
        <f t="shared" si="108"/>
        <v>0</v>
      </c>
      <c r="AR145" s="13">
        <f t="shared" si="109"/>
        <v>0</v>
      </c>
      <c r="AS145" s="13">
        <f t="shared" si="110"/>
        <v>0</v>
      </c>
      <c r="AT145" s="13">
        <f t="shared" si="111"/>
        <v>0</v>
      </c>
      <c r="AU145" s="13">
        <f t="shared" si="112"/>
        <v>0</v>
      </c>
      <c r="AV145" s="13">
        <f t="shared" si="113"/>
        <v>0</v>
      </c>
      <c r="AX145" s="13">
        <f t="shared" si="114"/>
        <v>0</v>
      </c>
      <c r="AY145" s="13">
        <f t="shared" si="115"/>
        <v>0</v>
      </c>
      <c r="AZ145" s="13">
        <f t="shared" si="116"/>
        <v>0</v>
      </c>
      <c r="BA145" s="13">
        <f t="shared" si="117"/>
        <v>0</v>
      </c>
      <c r="BB145" s="13">
        <f t="shared" si="118"/>
        <v>0</v>
      </c>
      <c r="BC145" s="13">
        <f t="shared" si="119"/>
        <v>0</v>
      </c>
      <c r="BD145" s="13">
        <f t="shared" si="120"/>
        <v>0</v>
      </c>
      <c r="BE145" s="13">
        <f t="shared" si="121"/>
        <v>0</v>
      </c>
      <c r="BF145" s="13">
        <f t="shared" si="122"/>
        <v>0</v>
      </c>
      <c r="BG145" s="13">
        <f t="shared" si="123"/>
        <v>0</v>
      </c>
      <c r="BH145" s="13">
        <f t="shared" si="124"/>
        <v>0</v>
      </c>
      <c r="BI145" s="13">
        <f t="shared" si="125"/>
        <v>0</v>
      </c>
      <c r="BJ145" s="13">
        <f t="shared" si="126"/>
        <v>0</v>
      </c>
      <c r="BK145" s="13">
        <f t="shared" si="127"/>
        <v>0</v>
      </c>
      <c r="BL145" s="13">
        <f t="shared" si="128"/>
        <v>0</v>
      </c>
      <c r="BM145" s="13">
        <f t="shared" si="129"/>
        <v>0</v>
      </c>
      <c r="BN145" s="13">
        <f t="shared" si="130"/>
        <v>0</v>
      </c>
      <c r="BO145" s="13">
        <f t="shared" si="131"/>
        <v>0</v>
      </c>
      <c r="BP145" s="13">
        <f t="shared" si="132"/>
        <v>0</v>
      </c>
      <c r="BQ145" s="13">
        <f t="shared" si="133"/>
        <v>0</v>
      </c>
      <c r="BR145" s="13">
        <f t="shared" si="134"/>
        <v>0</v>
      </c>
      <c r="BS145" s="13">
        <f t="shared" si="135"/>
        <v>0</v>
      </c>
      <c r="BT145" s="31">
        <f t="shared" si="136"/>
        <v>0</v>
      </c>
      <c r="BU145" s="31">
        <f t="shared" si="137"/>
        <v>0</v>
      </c>
      <c r="BV145" s="31">
        <f t="shared" si="138"/>
        <v>0</v>
      </c>
      <c r="BW145" s="31">
        <f t="shared" si="139"/>
        <v>0</v>
      </c>
      <c r="BX145" s="31">
        <f t="shared" si="140"/>
        <v>0</v>
      </c>
      <c r="BY145" s="31">
        <f t="shared" si="141"/>
        <v>0</v>
      </c>
      <c r="BZ145" s="31">
        <f t="shared" si="142"/>
        <v>0</v>
      </c>
      <c r="CA145" s="31">
        <f t="shared" si="143"/>
        <v>0</v>
      </c>
      <c r="CB145" s="31">
        <f t="shared" si="144"/>
        <v>0</v>
      </c>
      <c r="CC145" s="31">
        <f t="shared" si="145"/>
        <v>0</v>
      </c>
      <c r="CD145" s="31">
        <f t="shared" si="146"/>
        <v>0</v>
      </c>
      <c r="CE145" s="37">
        <f t="array" ref="CE145">MIN(IF(JPRL=AI145,$AG$19:$AG$1018))</f>
        <v>0</v>
      </c>
      <c r="CF145" s="37">
        <f t="array" ref="CF145">MAX(IF(JPRL=AI145,$AG$19:$AG$1018))</f>
        <v>0</v>
      </c>
      <c r="CG145" s="36">
        <f t="shared" si="147"/>
        <v>0</v>
      </c>
      <c r="CI145" s="40">
        <f t="shared" si="148"/>
        <v>0</v>
      </c>
      <c r="CJ145" s="40">
        <f t="shared" si="85"/>
        <v>0</v>
      </c>
      <c r="CK145" s="40">
        <f t="shared" si="86"/>
        <v>0</v>
      </c>
      <c r="CL145" s="40">
        <f t="shared" si="87"/>
        <v>0</v>
      </c>
      <c r="CM145" s="40">
        <f t="shared" si="88"/>
        <v>0</v>
      </c>
      <c r="CN145" s="40">
        <f t="shared" si="89"/>
        <v>0</v>
      </c>
      <c r="CO145" s="40">
        <f t="shared" si="90"/>
        <v>0</v>
      </c>
      <c r="CP145" s="40">
        <f t="shared" si="91"/>
        <v>0</v>
      </c>
      <c r="CQ145" s="40">
        <f t="shared" si="92"/>
        <v>0</v>
      </c>
      <c r="CR145" s="40">
        <f t="shared" si="93"/>
        <v>0</v>
      </c>
      <c r="CS145" s="40">
        <f t="shared" si="94"/>
        <v>0</v>
      </c>
      <c r="CT145" s="41">
        <f t="shared" si="149"/>
        <v>0</v>
      </c>
      <c r="CU145" s="41">
        <f t="shared" si="150"/>
        <v>0</v>
      </c>
      <c r="CV145" s="41">
        <f t="shared" si="151"/>
        <v>0</v>
      </c>
      <c r="CW145" s="41">
        <f t="shared" si="152"/>
        <v>0</v>
      </c>
      <c r="CX145" s="41">
        <f t="shared" si="153"/>
        <v>0</v>
      </c>
      <c r="CY145" s="41">
        <f t="shared" si="154"/>
        <v>0</v>
      </c>
      <c r="CZ145" s="41">
        <f t="shared" si="155"/>
        <v>0</v>
      </c>
      <c r="DA145" s="41">
        <f t="shared" si="156"/>
        <v>0</v>
      </c>
      <c r="DB145" s="41">
        <f t="shared" si="157"/>
        <v>0</v>
      </c>
      <c r="DC145" s="41">
        <f t="shared" si="158"/>
        <v>0</v>
      </c>
      <c r="DD145" s="7">
        <f t="shared" si="159"/>
        <v>0</v>
      </c>
      <c r="DE145" s="7">
        <f t="shared" si="160"/>
        <v>0</v>
      </c>
      <c r="DF145" s="7">
        <f t="shared" si="161"/>
        <v>0</v>
      </c>
      <c r="DJ145" s="7">
        <f t="shared" si="162"/>
        <v>0</v>
      </c>
      <c r="DK145" s="7">
        <f t="shared" si="163"/>
        <v>0</v>
      </c>
    </row>
    <row r="146" spans="1:115" ht="26.25" customHeight="1" x14ac:dyDescent="0.25">
      <c r="A146" s="9">
        <v>128</v>
      </c>
      <c r="B146" s="24" t="str">
        <f t="shared" si="95"/>
        <v/>
      </c>
      <c r="C146" s="23"/>
      <c r="D146" s="51"/>
      <c r="E146" s="24"/>
      <c r="F146" s="24"/>
      <c r="G146" s="24"/>
      <c r="H146" s="24"/>
      <c r="I146" s="25"/>
      <c r="J146" s="24"/>
      <c r="K146" s="26"/>
      <c r="L146" s="29"/>
      <c r="M146" s="27"/>
      <c r="N146" s="28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30"/>
      <c r="Z146" s="29"/>
      <c r="AA146" s="29" t="str">
        <f t="shared" si="96"/>
        <v/>
      </c>
      <c r="AB146" s="7">
        <f t="shared" si="97"/>
        <v>0</v>
      </c>
      <c r="AC146" s="7">
        <f t="shared" si="98"/>
        <v>0</v>
      </c>
      <c r="AD146" s="7">
        <f t="shared" si="99"/>
        <v>0</v>
      </c>
      <c r="AE146" s="7">
        <f t="shared" si="100"/>
        <v>0</v>
      </c>
      <c r="AF146" s="11" t="str">
        <f t="shared" si="164"/>
        <v/>
      </c>
      <c r="AG146" s="13">
        <f t="shared" si="101"/>
        <v>0</v>
      </c>
      <c r="AH146" s="7" t="str">
        <f t="shared" si="102"/>
        <v/>
      </c>
      <c r="AI146" s="11" t="str">
        <f t="shared" si="165"/>
        <v/>
      </c>
      <c r="AJ146" s="11" t="str">
        <f t="array" ref="AJ146">IF(OR(AI146=$AI$19:AI145),"",AI146)</f>
        <v/>
      </c>
      <c r="AK146" s="11" t="str">
        <f t="shared" si="103"/>
        <v/>
      </c>
      <c r="AL146" t="str">
        <f t="array" ref="AL146">IF(OR(AK146=$AK$19:AK145),"",AK146)</f>
        <v/>
      </c>
      <c r="AM146" s="13">
        <f t="shared" si="104"/>
        <v>0</v>
      </c>
      <c r="AN146" s="13">
        <f t="shared" si="105"/>
        <v>0</v>
      </c>
      <c r="AO146" s="13">
        <f t="shared" si="106"/>
        <v>0</v>
      </c>
      <c r="AP146" s="13">
        <f t="shared" si="107"/>
        <v>0</v>
      </c>
      <c r="AQ146" s="13">
        <f t="shared" si="108"/>
        <v>0</v>
      </c>
      <c r="AR146" s="13">
        <f t="shared" si="109"/>
        <v>0</v>
      </c>
      <c r="AS146" s="13">
        <f t="shared" si="110"/>
        <v>0</v>
      </c>
      <c r="AT146" s="13">
        <f t="shared" si="111"/>
        <v>0</v>
      </c>
      <c r="AU146" s="13">
        <f t="shared" si="112"/>
        <v>0</v>
      </c>
      <c r="AV146" s="13">
        <f t="shared" si="113"/>
        <v>0</v>
      </c>
      <c r="AX146" s="13">
        <f t="shared" si="114"/>
        <v>0</v>
      </c>
      <c r="AY146" s="13">
        <f t="shared" si="115"/>
        <v>0</v>
      </c>
      <c r="AZ146" s="13">
        <f t="shared" si="116"/>
        <v>0</v>
      </c>
      <c r="BA146" s="13">
        <f t="shared" si="117"/>
        <v>0</v>
      </c>
      <c r="BB146" s="13">
        <f t="shared" si="118"/>
        <v>0</v>
      </c>
      <c r="BC146" s="13">
        <f t="shared" si="119"/>
        <v>0</v>
      </c>
      <c r="BD146" s="13">
        <f t="shared" si="120"/>
        <v>0</v>
      </c>
      <c r="BE146" s="13">
        <f t="shared" si="121"/>
        <v>0</v>
      </c>
      <c r="BF146" s="13">
        <f t="shared" si="122"/>
        <v>0</v>
      </c>
      <c r="BG146" s="13">
        <f t="shared" si="123"/>
        <v>0</v>
      </c>
      <c r="BH146" s="13">
        <f t="shared" si="124"/>
        <v>0</v>
      </c>
      <c r="BI146" s="13">
        <f t="shared" si="125"/>
        <v>0</v>
      </c>
      <c r="BJ146" s="13">
        <f t="shared" si="126"/>
        <v>0</v>
      </c>
      <c r="BK146" s="13">
        <f t="shared" si="127"/>
        <v>0</v>
      </c>
      <c r="BL146" s="13">
        <f t="shared" si="128"/>
        <v>0</v>
      </c>
      <c r="BM146" s="13">
        <f t="shared" si="129"/>
        <v>0</v>
      </c>
      <c r="BN146" s="13">
        <f t="shared" si="130"/>
        <v>0</v>
      </c>
      <c r="BO146" s="13">
        <f t="shared" si="131"/>
        <v>0</v>
      </c>
      <c r="BP146" s="13">
        <f t="shared" si="132"/>
        <v>0</v>
      </c>
      <c r="BQ146" s="13">
        <f t="shared" si="133"/>
        <v>0</v>
      </c>
      <c r="BR146" s="13">
        <f t="shared" si="134"/>
        <v>0</v>
      </c>
      <c r="BS146" s="13">
        <f t="shared" si="135"/>
        <v>0</v>
      </c>
      <c r="BT146" s="31">
        <f t="shared" si="136"/>
        <v>0</v>
      </c>
      <c r="BU146" s="31">
        <f t="shared" si="137"/>
        <v>0</v>
      </c>
      <c r="BV146" s="31">
        <f t="shared" si="138"/>
        <v>0</v>
      </c>
      <c r="BW146" s="31">
        <f t="shared" si="139"/>
        <v>0</v>
      </c>
      <c r="BX146" s="31">
        <f t="shared" si="140"/>
        <v>0</v>
      </c>
      <c r="BY146" s="31">
        <f t="shared" si="141"/>
        <v>0</v>
      </c>
      <c r="BZ146" s="31">
        <f t="shared" si="142"/>
        <v>0</v>
      </c>
      <c r="CA146" s="31">
        <f t="shared" si="143"/>
        <v>0</v>
      </c>
      <c r="CB146" s="31">
        <f t="shared" si="144"/>
        <v>0</v>
      </c>
      <c r="CC146" s="31">
        <f t="shared" si="145"/>
        <v>0</v>
      </c>
      <c r="CD146" s="31">
        <f t="shared" si="146"/>
        <v>0</v>
      </c>
      <c r="CE146" s="37">
        <f t="array" ref="CE146">MIN(IF(JPRL=AI146,$AG$19:$AG$1018))</f>
        <v>0</v>
      </c>
      <c r="CF146" s="37">
        <f t="array" ref="CF146">MAX(IF(JPRL=AI146,$AG$19:$AG$1018))</f>
        <v>0</v>
      </c>
      <c r="CG146" s="36">
        <f t="shared" si="147"/>
        <v>0</v>
      </c>
      <c r="CI146" s="40">
        <f t="shared" si="148"/>
        <v>0</v>
      </c>
      <c r="CJ146" s="40">
        <f t="shared" si="85"/>
        <v>0</v>
      </c>
      <c r="CK146" s="40">
        <f t="shared" si="86"/>
        <v>0</v>
      </c>
      <c r="CL146" s="40">
        <f t="shared" si="87"/>
        <v>0</v>
      </c>
      <c r="CM146" s="40">
        <f t="shared" si="88"/>
        <v>0</v>
      </c>
      <c r="CN146" s="40">
        <f t="shared" si="89"/>
        <v>0</v>
      </c>
      <c r="CO146" s="40">
        <f t="shared" si="90"/>
        <v>0</v>
      </c>
      <c r="CP146" s="40">
        <f t="shared" si="91"/>
        <v>0</v>
      </c>
      <c r="CQ146" s="40">
        <f t="shared" si="92"/>
        <v>0</v>
      </c>
      <c r="CR146" s="40">
        <f t="shared" si="93"/>
        <v>0</v>
      </c>
      <c r="CS146" s="40">
        <f t="shared" si="94"/>
        <v>0</v>
      </c>
      <c r="CT146" s="41">
        <f t="shared" si="149"/>
        <v>0</v>
      </c>
      <c r="CU146" s="41">
        <f t="shared" si="150"/>
        <v>0</v>
      </c>
      <c r="CV146" s="41">
        <f t="shared" si="151"/>
        <v>0</v>
      </c>
      <c r="CW146" s="41">
        <f t="shared" si="152"/>
        <v>0</v>
      </c>
      <c r="CX146" s="41">
        <f t="shared" si="153"/>
        <v>0</v>
      </c>
      <c r="CY146" s="41">
        <f t="shared" si="154"/>
        <v>0</v>
      </c>
      <c r="CZ146" s="41">
        <f t="shared" si="155"/>
        <v>0</v>
      </c>
      <c r="DA146" s="41">
        <f t="shared" si="156"/>
        <v>0</v>
      </c>
      <c r="DB146" s="41">
        <f t="shared" si="157"/>
        <v>0</v>
      </c>
      <c r="DC146" s="41">
        <f t="shared" si="158"/>
        <v>0</v>
      </c>
      <c r="DD146" s="7">
        <f t="shared" si="159"/>
        <v>0</v>
      </c>
      <c r="DE146" s="7">
        <f t="shared" si="160"/>
        <v>0</v>
      </c>
      <c r="DF146" s="7">
        <f t="shared" si="161"/>
        <v>0</v>
      </c>
      <c r="DJ146" s="7">
        <f t="shared" si="162"/>
        <v>0</v>
      </c>
      <c r="DK146" s="7">
        <f t="shared" si="163"/>
        <v>0</v>
      </c>
    </row>
    <row r="147" spans="1:115" ht="26.25" customHeight="1" x14ac:dyDescent="0.25">
      <c r="A147" s="9">
        <v>129</v>
      </c>
      <c r="B147" s="24" t="str">
        <f t="shared" si="95"/>
        <v/>
      </c>
      <c r="C147" s="23"/>
      <c r="D147" s="51"/>
      <c r="E147" s="24"/>
      <c r="F147" s="24"/>
      <c r="G147" s="24"/>
      <c r="H147" s="24"/>
      <c r="I147" s="25"/>
      <c r="J147" s="24"/>
      <c r="K147" s="26"/>
      <c r="L147" s="29"/>
      <c r="M147" s="27"/>
      <c r="N147" s="28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30"/>
      <c r="Z147" s="29"/>
      <c r="AA147" s="29" t="str">
        <f t="shared" si="96"/>
        <v/>
      </c>
      <c r="AB147" s="7">
        <f t="shared" si="97"/>
        <v>0</v>
      </c>
      <c r="AC147" s="7">
        <f t="shared" si="98"/>
        <v>0</v>
      </c>
      <c r="AD147" s="7">
        <f t="shared" si="99"/>
        <v>0</v>
      </c>
      <c r="AE147" s="7">
        <f t="shared" si="100"/>
        <v>0</v>
      </c>
      <c r="AF147" s="11" t="str">
        <f t="shared" si="164"/>
        <v/>
      </c>
      <c r="AG147" s="13">
        <f t="shared" si="101"/>
        <v>0</v>
      </c>
      <c r="AH147" s="7" t="str">
        <f t="shared" si="102"/>
        <v/>
      </c>
      <c r="AI147" s="11" t="str">
        <f t="shared" si="165"/>
        <v/>
      </c>
      <c r="AJ147" s="11" t="str">
        <f t="array" ref="AJ147">IF(OR(AI147=$AI$19:AI146),"",AI147)</f>
        <v/>
      </c>
      <c r="AK147" s="11" t="str">
        <f t="shared" si="103"/>
        <v/>
      </c>
      <c r="AL147" t="str">
        <f t="array" ref="AL147">IF(OR(AK147=$AK$19:AK146),"",AK147)</f>
        <v/>
      </c>
      <c r="AM147" s="13">
        <f t="shared" si="104"/>
        <v>0</v>
      </c>
      <c r="AN147" s="13">
        <f t="shared" si="105"/>
        <v>0</v>
      </c>
      <c r="AO147" s="13">
        <f t="shared" si="106"/>
        <v>0</v>
      </c>
      <c r="AP147" s="13">
        <f t="shared" si="107"/>
        <v>0</v>
      </c>
      <c r="AQ147" s="13">
        <f t="shared" si="108"/>
        <v>0</v>
      </c>
      <c r="AR147" s="13">
        <f t="shared" si="109"/>
        <v>0</v>
      </c>
      <c r="AS147" s="13">
        <f t="shared" si="110"/>
        <v>0</v>
      </c>
      <c r="AT147" s="13">
        <f t="shared" si="111"/>
        <v>0</v>
      </c>
      <c r="AU147" s="13">
        <f t="shared" si="112"/>
        <v>0</v>
      </c>
      <c r="AV147" s="13">
        <f t="shared" si="113"/>
        <v>0</v>
      </c>
      <c r="AX147" s="13">
        <f t="shared" si="114"/>
        <v>0</v>
      </c>
      <c r="AY147" s="13">
        <f t="shared" si="115"/>
        <v>0</v>
      </c>
      <c r="AZ147" s="13">
        <f t="shared" si="116"/>
        <v>0</v>
      </c>
      <c r="BA147" s="13">
        <f t="shared" si="117"/>
        <v>0</v>
      </c>
      <c r="BB147" s="13">
        <f t="shared" si="118"/>
        <v>0</v>
      </c>
      <c r="BC147" s="13">
        <f t="shared" si="119"/>
        <v>0</v>
      </c>
      <c r="BD147" s="13">
        <f t="shared" si="120"/>
        <v>0</v>
      </c>
      <c r="BE147" s="13">
        <f t="shared" si="121"/>
        <v>0</v>
      </c>
      <c r="BF147" s="13">
        <f t="shared" si="122"/>
        <v>0</v>
      </c>
      <c r="BG147" s="13">
        <f t="shared" si="123"/>
        <v>0</v>
      </c>
      <c r="BH147" s="13">
        <f t="shared" si="124"/>
        <v>0</v>
      </c>
      <c r="BI147" s="13">
        <f t="shared" si="125"/>
        <v>0</v>
      </c>
      <c r="BJ147" s="13">
        <f t="shared" si="126"/>
        <v>0</v>
      </c>
      <c r="BK147" s="13">
        <f t="shared" si="127"/>
        <v>0</v>
      </c>
      <c r="BL147" s="13">
        <f t="shared" si="128"/>
        <v>0</v>
      </c>
      <c r="BM147" s="13">
        <f t="shared" si="129"/>
        <v>0</v>
      </c>
      <c r="BN147" s="13">
        <f t="shared" si="130"/>
        <v>0</v>
      </c>
      <c r="BO147" s="13">
        <f t="shared" si="131"/>
        <v>0</v>
      </c>
      <c r="BP147" s="13">
        <f t="shared" si="132"/>
        <v>0</v>
      </c>
      <c r="BQ147" s="13">
        <f t="shared" si="133"/>
        <v>0</v>
      </c>
      <c r="BR147" s="13">
        <f t="shared" si="134"/>
        <v>0</v>
      </c>
      <c r="BS147" s="13">
        <f t="shared" si="135"/>
        <v>0</v>
      </c>
      <c r="BT147" s="31">
        <f t="shared" si="136"/>
        <v>0</v>
      </c>
      <c r="BU147" s="31">
        <f t="shared" si="137"/>
        <v>0</v>
      </c>
      <c r="BV147" s="31">
        <f t="shared" si="138"/>
        <v>0</v>
      </c>
      <c r="BW147" s="31">
        <f t="shared" si="139"/>
        <v>0</v>
      </c>
      <c r="BX147" s="31">
        <f t="shared" si="140"/>
        <v>0</v>
      </c>
      <c r="BY147" s="31">
        <f t="shared" si="141"/>
        <v>0</v>
      </c>
      <c r="BZ147" s="31">
        <f t="shared" si="142"/>
        <v>0</v>
      </c>
      <c r="CA147" s="31">
        <f t="shared" si="143"/>
        <v>0</v>
      </c>
      <c r="CB147" s="31">
        <f t="shared" si="144"/>
        <v>0</v>
      </c>
      <c r="CC147" s="31">
        <f t="shared" si="145"/>
        <v>0</v>
      </c>
      <c r="CD147" s="31">
        <f t="shared" si="146"/>
        <v>0</v>
      </c>
      <c r="CE147" s="37">
        <f t="array" ref="CE147">MIN(IF(JPRL=AI147,$AG$19:$AG$1018))</f>
        <v>0</v>
      </c>
      <c r="CF147" s="37">
        <f t="array" ref="CF147">MAX(IF(JPRL=AI147,$AG$19:$AG$1018))</f>
        <v>0</v>
      </c>
      <c r="CG147" s="36">
        <f t="shared" si="147"/>
        <v>0</v>
      </c>
      <c r="CI147" s="40">
        <f t="shared" si="148"/>
        <v>0</v>
      </c>
      <c r="CJ147" s="40">
        <f t="shared" ref="CJ147:CJ210" si="166">SUMIF(JPRL,AL147,$O$19:$O$1018)</f>
        <v>0</v>
      </c>
      <c r="CK147" s="40">
        <f t="shared" ref="CK147:CK210" si="167">SUMIF(JPRL,AL147,$P$19:$P$1018)</f>
        <v>0</v>
      </c>
      <c r="CL147" s="40">
        <f t="shared" ref="CL147:CL210" si="168">SUMIF(JPRL,AL147,$Q$19:$Q$1018)</f>
        <v>0</v>
      </c>
      <c r="CM147" s="40">
        <f t="shared" ref="CM147:CM210" si="169">SUMIF(JPRL,AL147,$R$19:$R$1018)</f>
        <v>0</v>
      </c>
      <c r="CN147" s="40">
        <f t="shared" ref="CN147:CN210" si="170">SUMIF(JPRL,AL147,$S$19:$S$1018)</f>
        <v>0</v>
      </c>
      <c r="CO147" s="40">
        <f t="shared" ref="CO147:CO210" si="171">SUMIF(JPRL,AL147,$T$19:$T$1018)</f>
        <v>0</v>
      </c>
      <c r="CP147" s="40">
        <f t="shared" ref="CP147:CP210" si="172">SUMIF(JPRL,AL147,$U$19:$U$1018)</f>
        <v>0</v>
      </c>
      <c r="CQ147" s="40">
        <f t="shared" ref="CQ147:CQ210" si="173">SUMIF(JPRL,AL147,$V$19:$V$1018)</f>
        <v>0</v>
      </c>
      <c r="CR147" s="40">
        <f t="shared" ref="CR147:CR210" si="174">SUMIF(JPRL,AL147,$W$19:$W$1018)</f>
        <v>0</v>
      </c>
      <c r="CS147" s="40">
        <f t="shared" ref="CS147:CS210" si="175">SUMIF(JPRL,AL147,$X$19:$X$1018)</f>
        <v>0</v>
      </c>
      <c r="CT147" s="41">
        <f t="shared" si="149"/>
        <v>0</v>
      </c>
      <c r="CU147" s="41">
        <f t="shared" si="150"/>
        <v>0</v>
      </c>
      <c r="CV147" s="41">
        <f t="shared" si="151"/>
        <v>0</v>
      </c>
      <c r="CW147" s="41">
        <f t="shared" si="152"/>
        <v>0</v>
      </c>
      <c r="CX147" s="41">
        <f t="shared" si="153"/>
        <v>0</v>
      </c>
      <c r="CY147" s="41">
        <f t="shared" si="154"/>
        <v>0</v>
      </c>
      <c r="CZ147" s="41">
        <f t="shared" si="155"/>
        <v>0</v>
      </c>
      <c r="DA147" s="41">
        <f t="shared" si="156"/>
        <v>0</v>
      </c>
      <c r="DB147" s="41">
        <f t="shared" si="157"/>
        <v>0</v>
      </c>
      <c r="DC147" s="41">
        <f t="shared" si="158"/>
        <v>0</v>
      </c>
      <c r="DD147" s="7">
        <f t="shared" si="159"/>
        <v>0</v>
      </c>
      <c r="DE147" s="7">
        <f t="shared" si="160"/>
        <v>0</v>
      </c>
      <c r="DF147" s="7">
        <f t="shared" si="161"/>
        <v>0</v>
      </c>
      <c r="DJ147" s="7">
        <f t="shared" si="162"/>
        <v>0</v>
      </c>
      <c r="DK147" s="7">
        <f t="shared" si="163"/>
        <v>0</v>
      </c>
    </row>
    <row r="148" spans="1:115" ht="26.25" customHeight="1" x14ac:dyDescent="0.25">
      <c r="A148" s="9">
        <v>130</v>
      </c>
      <c r="B148" s="24" t="str">
        <f t="shared" ref="B148:B211" si="176">AF148</f>
        <v/>
      </c>
      <c r="C148" s="23"/>
      <c r="D148" s="51"/>
      <c r="E148" s="24"/>
      <c r="F148" s="24"/>
      <c r="G148" s="24"/>
      <c r="H148" s="24"/>
      <c r="I148" s="25"/>
      <c r="J148" s="24"/>
      <c r="K148" s="26"/>
      <c r="L148" s="29"/>
      <c r="M148" s="27"/>
      <c r="N148" s="28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30"/>
      <c r="Z148" s="29"/>
      <c r="AA148" s="29" t="str">
        <f t="shared" ref="AA148:AA211" si="177">IF(OR(Z148="",L148=""),"",L148*Z148)</f>
        <v/>
      </c>
      <c r="AB148" s="7">
        <f t="shared" ref="AB148:AB211" si="178">IF(AND(L148&gt;0,K148=""),1,IF(AND(L148&gt;0,OR(C148="",E148="",F148="",I148="",AH148="",K148="",Y148="",Z148="",D148="")),1,IF(AND(K148=$AR$6,OR(M148="",L148="")),1,IF(AND(K148=$AR$7,OR(M148="",L148="")),1,0))))</f>
        <v>0</v>
      </c>
      <c r="AC148" s="7">
        <f t="shared" ref="AC148:AC211" si="179">IF(OR(K148=$AR$5,K148=$AR$4),1,0)</f>
        <v>0</v>
      </c>
      <c r="AD148" s="7">
        <f t="shared" ref="AD148:AD211" si="180">IF(OR(K148=$AR$6,K148=$AR$7),1,0)</f>
        <v>0</v>
      </c>
      <c r="AE148" s="7">
        <f t="shared" ref="AE148:AE211" si="181">IF(AND(AC148=1,OR(CI148&lt;&gt;L148)),1,0)</f>
        <v>0</v>
      </c>
      <c r="AF148" s="11" t="str">
        <f t="shared" si="164"/>
        <v/>
      </c>
      <c r="AG148" s="13">
        <f t="shared" ref="AG148:AG211" si="182">I148</f>
        <v>0</v>
      </c>
      <c r="AH148" s="7" t="str">
        <f t="shared" ref="AH148:AH211" si="183">IF(AF148="","",COUNTIF($AF$19:$AF$1118,AF148))</f>
        <v/>
      </c>
      <c r="AI148" s="11" t="str">
        <f t="shared" si="165"/>
        <v/>
      </c>
      <c r="AJ148" s="11" t="str">
        <f t="array" ref="AJ148">IF(OR(AI148=$AI$19:AI147),"",AI148)</f>
        <v/>
      </c>
      <c r="AK148" s="11" t="str">
        <f t="shared" ref="AK148:AK211" si="184">IF(AND(AF148&lt;&gt;"",OR(K148=$AR$4,K148=$AR$5)),AI148,"")</f>
        <v/>
      </c>
      <c r="AL148" t="str">
        <f t="array" ref="AL148">IF(OR(AK148=$AK$19:AK147),"",AK148)</f>
        <v/>
      </c>
      <c r="AM148" s="13">
        <f t="shared" ref="AM148:AM211" si="185">SUMIFS($L$19:$L$1018,$AI$19:$AI$1018,AJ148,$K$19:$K$1018,$AR$3)</f>
        <v>0</v>
      </c>
      <c r="AN148" s="13">
        <f t="shared" ref="AN148:AN211" si="186">SUMIFS($L$19:$L$1018,$AI$19:$AI$1018,AJ148,$K$19:$K$1018,$AR$4)</f>
        <v>0</v>
      </c>
      <c r="AO148" s="13">
        <f t="shared" ref="AO148:AO211" si="187">SUMIFS($L$19:$L$1018,$AI$19:$AI$1018,AJ148,$K$19:$K$1018,$AR$5)</f>
        <v>0</v>
      </c>
      <c r="AP148" s="13">
        <f t="shared" ref="AP148:AP211" si="188">SUMIFS($L$19:$L$1018,$AI$19:$AI$1018,AJ148,$K$19:$K$1018,$AR$6)</f>
        <v>0</v>
      </c>
      <c r="AQ148" s="13">
        <f t="shared" ref="AQ148:AQ211" si="189">SUMIFS($L$19:$L$1018,$AI$19:$AI$1018,AJ148,$K$19:$K$1018,$AR$7)</f>
        <v>0</v>
      </c>
      <c r="AR148" s="13">
        <f t="shared" ref="AR148:AR211" si="190">SUMIFS($L$19:$L$1018,$AI$19:$AI$1018,AJ148,$K$19:$K$1018,$AR$8)</f>
        <v>0</v>
      </c>
      <c r="AS148" s="13">
        <f t="shared" ref="AS148:AS211" si="191">SUMIFS($L$19:$L$1018,$AI$19:$AI$1018,AJ148,$K$19:$K$1018,$AR$9)</f>
        <v>0</v>
      </c>
      <c r="AT148" s="13">
        <f t="shared" ref="AT148:AT211" si="192">SUMIFS($L$19:$L$1018,$AI$19:$AI$1018,AJ148,$K$19:$K$1018,$AR$10)</f>
        <v>0</v>
      </c>
      <c r="AU148" s="13">
        <f t="shared" ref="AU148:AU211" si="193">SUMIFS($L$19:$L$1018,$AI$19:$AI$1018,AJ148,$K$19:$K$1018,$AR$11)</f>
        <v>0</v>
      </c>
      <c r="AV148" s="13">
        <f t="shared" ref="AV148:AV211" si="194">SUMIFS($L$19:$L$1018,$AI$19:$AI$1018,AJ148,$K$19:$K$1018,$AR$12)</f>
        <v>0</v>
      </c>
      <c r="AX148" s="13">
        <f t="shared" ref="AX148:AX211" si="195">AN148+AO148</f>
        <v>0</v>
      </c>
      <c r="AY148" s="13">
        <f t="shared" ref="AY148:AY211" si="196">SUMIFS($L$19:$L$1018,$AI$19:$AI$1018,AI148,$K$19:$K$1018,$AY$18)</f>
        <v>0</v>
      </c>
      <c r="AZ148" s="13">
        <f t="shared" ref="AZ148:AZ211" si="197">SUMIFS($L$19:$L$1018,$AI$19:$AI$1018,AI148,$K$19:$K$1018,$AZ$18)</f>
        <v>0</v>
      </c>
      <c r="BA148" s="13">
        <f t="shared" ref="BA148:BA211" si="198">SUMIFS($L$19:$L$1018,$AI$19:$AI$1018,AI148,$K$19:$K$1018,$BA$18)</f>
        <v>0</v>
      </c>
      <c r="BB148" s="13">
        <f t="shared" ref="BB148:BB211" si="199">SUMIFS($L$19:$L$1018,$AI$19:$AI$1018,AI148,$K$19:$K$1018,$BB$18)</f>
        <v>0</v>
      </c>
      <c r="BC148" s="13">
        <f t="shared" ref="BC148:BC211" si="200">SUMIFS($L$19:$L$1018,$AI$19:$AI$1018,AI148,$K$19:$K$1018,$BC$18)</f>
        <v>0</v>
      </c>
      <c r="BD148" s="13">
        <f t="shared" ref="BD148:BD211" si="201">SUMIFS($L$19:$L$1018,$AI$19:$AI$1018,AI148,$K$19:$K$1018,$BD$18)</f>
        <v>0</v>
      </c>
      <c r="BE148" s="13">
        <f t="shared" ref="BE148:BE211" si="202">SUMIFS($L$19:$L$1018,$AI$19:$AI$1018,AI148,$K$19:$K$1018,$BE$18)</f>
        <v>0</v>
      </c>
      <c r="BF148" s="13">
        <f t="shared" ref="BF148:BF211" si="203">SUMIFS($L$19:$L$1018,$AI$19:$AI$1018,AI148,$K$19:$K$1018,$BF$18)</f>
        <v>0</v>
      </c>
      <c r="BG148" s="13">
        <f t="shared" ref="BG148:BG211" si="204">SUMIFS($L$19:$L$1018,$AI$19:$AI$1018,AI148,$K$19:$K$1018,$BG$18)</f>
        <v>0</v>
      </c>
      <c r="BH148" s="13">
        <f t="shared" ref="BH148:BH211" si="205">SUMIFS($L$19:$L$1018,$AI$19:$AI$1018,AI148,$K$19:$K$1018,$BH$18)</f>
        <v>0</v>
      </c>
      <c r="BI148" s="13">
        <f t="shared" ref="BI148:BI211" si="206">AZ148+BA148</f>
        <v>0</v>
      </c>
      <c r="BJ148" s="13">
        <f t="shared" ref="BJ148:BJ211" si="207">IF(AM148&gt;VLOOKUP(AJ148,$AF$19:$AG$1018,2,0),1,0)</f>
        <v>0</v>
      </c>
      <c r="BK148" s="13">
        <f t="shared" ref="BK148:BK211" si="208">IF(AN148&gt;VLOOKUP(AJ148,$AF$19:$AG$1018,2,0),1,0)</f>
        <v>0</v>
      </c>
      <c r="BL148" s="13">
        <f t="shared" ref="BL148:BL211" si="209">IF(AO148&gt;VLOOKUP(AJ148,$AF$19:$AG$1018,2,0),1,0)</f>
        <v>0</v>
      </c>
      <c r="BM148" s="13">
        <f t="shared" ref="BM148:BM211" si="210">IF(AP148&gt;VLOOKUP(AJ148,$AF$19:$AG$1018,2,0),1,0)</f>
        <v>0</v>
      </c>
      <c r="BN148" s="13">
        <f t="shared" ref="BN148:BN211" si="211">IF(AQ148&gt;VLOOKUP(AJ148,$AF$19:$AG$1018,2,0),1,0)</f>
        <v>0</v>
      </c>
      <c r="BO148" s="13">
        <f t="shared" ref="BO148:BO211" si="212">IF(AR148&gt;VLOOKUP(AJ148,$AF$19:$AG$1018,2,0),1,0)</f>
        <v>0</v>
      </c>
      <c r="BP148" s="13">
        <f t="shared" ref="BP148:BP211" si="213">IF(AS148&gt;VLOOKUP(AJ148,$AF$19:$AG$1018,2,0),1,0)</f>
        <v>0</v>
      </c>
      <c r="BQ148" s="13">
        <f t="shared" ref="BQ148:BQ211" si="214">IF(AT148&gt;VLOOKUP(AJ148,$AF$19:$AG$1018,2,0),1,0)</f>
        <v>0</v>
      </c>
      <c r="BR148" s="13">
        <f t="shared" ref="BR148:BR211" si="215">IF(AU148&gt;VLOOKUP(AJ148,$AF$19:$AG$1018,2,0),1,0)</f>
        <v>0</v>
      </c>
      <c r="BS148" s="13">
        <f t="shared" ref="BS148:BS211" si="216">IF(AV148&gt;VLOOKUP(AJ148,$AF$19:$AG$1018,2,0),1,0)</f>
        <v>0</v>
      </c>
      <c r="BT148" s="31">
        <f t="shared" ref="BT148:BT211" si="217">IF(AND(AY148&gt;AG148,K148=$AR$3),1,0)</f>
        <v>0</v>
      </c>
      <c r="BU148" s="31">
        <f t="shared" ref="BU148:BU211" si="218">IF(AND(AZ148&gt;AG148,K148=$AR$4),1,0)</f>
        <v>0</v>
      </c>
      <c r="BV148" s="31">
        <f t="shared" ref="BV148:BV211" si="219">IF(AND(BA148&gt;AG148,K148=$AR$5),1,0)</f>
        <v>0</v>
      </c>
      <c r="BW148" s="31">
        <f t="shared" ref="BW148:BW211" si="220">IF(AND(BB148&gt;AG148,K148=$AR$6),1,0)</f>
        <v>0</v>
      </c>
      <c r="BX148" s="31">
        <f t="shared" ref="BX148:BX211" si="221">IF(AND(BC148&gt;AG148,K148=$AR$7),1,0)</f>
        <v>0</v>
      </c>
      <c r="BY148" s="31">
        <f t="shared" ref="BY148:BY211" si="222">IF(AND(BD148&gt;AG148,K148=$AR$8),1,0)</f>
        <v>0</v>
      </c>
      <c r="BZ148" s="31">
        <f t="shared" ref="BZ148:BZ211" si="223">IF(AND(BE148&gt;AG148,K148=$AR$9),1,0)</f>
        <v>0</v>
      </c>
      <c r="CA148" s="31">
        <f t="shared" ref="CA148:CA211" si="224">IF(AND(BF148&gt;AG148,K148=$AR$10),1,0)</f>
        <v>0</v>
      </c>
      <c r="CB148" s="31">
        <f t="shared" ref="CB148:CB211" si="225">IF(AND(BG148&gt;AG148,K148=$AR$11),1,0)</f>
        <v>0</v>
      </c>
      <c r="CC148" s="31">
        <f t="shared" ref="CC148:CC211" si="226">IF(AND(BH148&gt;AG148,K148=$AR$12),1,0)</f>
        <v>0</v>
      </c>
      <c r="CD148" s="31">
        <f t="shared" ref="CD148:CD211" si="227">IF(AND(AX148&gt;AG148,OR(K148=$AR$4,K148=$AR$5)),1,0)</f>
        <v>0</v>
      </c>
      <c r="CE148" s="37">
        <f t="array" ref="CE148">MIN(IF(JPRL=AI148,$AG$19:$AG$1018))</f>
        <v>0</v>
      </c>
      <c r="CF148" s="37">
        <f t="array" ref="CF148">MAX(IF(JPRL=AI148,$AG$19:$AG$1018))</f>
        <v>0</v>
      </c>
      <c r="CG148" s="36">
        <f t="shared" ref="CG148:CG211" si="228">IF(F148="",0,IF(CE148&lt;&gt;CF148,1,0))</f>
        <v>0</v>
      </c>
      <c r="CI148" s="40">
        <f t="shared" ref="CI148:CI211" si="229">SUM(O148:X148)</f>
        <v>0</v>
      </c>
      <c r="CJ148" s="40">
        <f t="shared" si="166"/>
        <v>0</v>
      </c>
      <c r="CK148" s="40">
        <f t="shared" si="167"/>
        <v>0</v>
      </c>
      <c r="CL148" s="40">
        <f t="shared" si="168"/>
        <v>0</v>
      </c>
      <c r="CM148" s="40">
        <f t="shared" si="169"/>
        <v>0</v>
      </c>
      <c r="CN148" s="40">
        <f t="shared" si="170"/>
        <v>0</v>
      </c>
      <c r="CO148" s="40">
        <f t="shared" si="171"/>
        <v>0</v>
      </c>
      <c r="CP148" s="40">
        <f t="shared" si="172"/>
        <v>0</v>
      </c>
      <c r="CQ148" s="40">
        <f t="shared" si="173"/>
        <v>0</v>
      </c>
      <c r="CR148" s="40">
        <f t="shared" si="174"/>
        <v>0</v>
      </c>
      <c r="CS148" s="40">
        <f t="shared" si="175"/>
        <v>0</v>
      </c>
      <c r="CT148" s="41">
        <f t="shared" ref="CT148:CT211" si="230">IF(CJ148=0,0,CJ148/BI148)</f>
        <v>0</v>
      </c>
      <c r="CU148" s="41">
        <f t="shared" ref="CU148:CU211" si="231">IF(CK148=0,0,CK148/BI148)</f>
        <v>0</v>
      </c>
      <c r="CV148" s="41">
        <f t="shared" ref="CV148:CV211" si="232">IF(CL148=0,0,CL148/BI148)</f>
        <v>0</v>
      </c>
      <c r="CW148" s="41">
        <f t="shared" ref="CW148:CW211" si="233">IF(CM148=0,0,CM148/BI148)</f>
        <v>0</v>
      </c>
      <c r="CX148" s="41">
        <f t="shared" ref="CX148:CX211" si="234">IF(CN148=0,0,CN148/BI148)</f>
        <v>0</v>
      </c>
      <c r="CY148" s="41">
        <f t="shared" ref="CY148:CY211" si="235">IF(CO148=0,0,CO148/BI148)</f>
        <v>0</v>
      </c>
      <c r="CZ148" s="41">
        <f t="shared" ref="CZ148:CZ211" si="236">IF(CP148=0,0,CP148/BI148)</f>
        <v>0</v>
      </c>
      <c r="DA148" s="41">
        <f t="shared" ref="DA148:DA211" si="237">IF(CQ148=0,0,CQ148/BI148)</f>
        <v>0</v>
      </c>
      <c r="DB148" s="41">
        <f t="shared" ref="DB148:DB211" si="238">IF(CR148=0,0,CR148/BI148)</f>
        <v>0</v>
      </c>
      <c r="DC148" s="41">
        <f t="shared" ref="DC148:DC211" si="239">IF(CS148=0,0,CS148/BI148)</f>
        <v>0</v>
      </c>
      <c r="DD148" s="7">
        <f t="shared" ref="DD148:DD211" si="240">IF(AND(OR(K148=$AR$3,K148=$AR$6,K148=$AR$7,K148=$AR$8,K148=$AR$9,K148=$AR$10,K148=$AR$11,K148=$AR$12),OR(O148&gt;0,P148&gt;0,Q148&gt;0,R148&gt;0,S148&gt;0,T148&gt;0,U148&gt;0,V148&gt;0,W148&gt;0,X148&gt;0)),1,0)</f>
        <v>0</v>
      </c>
      <c r="DE148" s="7">
        <f t="shared" ref="DE148:DE211" si="241">IF(AND(N148&gt;0,OR(K148=$AR$3,K148=$AR$6,K148=$AR$7,K148=$AR$8,K148=$AR$9,K148=$AR$10,K148=$AR$11,K148=$AR$12)),1,0)</f>
        <v>0</v>
      </c>
      <c r="DF148" s="7">
        <f t="shared" ref="DF148:DF211" si="242">IF(AND(M148&gt;0,OR(K148=$AR$3,K148=$AR$4,K148=$AR$5,K148=$AR$8,K148=$AR$9,K148=$AR$10,K148=$AR$11,K148=$AR$12)),1,0)</f>
        <v>0</v>
      </c>
      <c r="DJ148" s="7">
        <f t="shared" ref="DJ148:DJ211" si="243">IF(N148&gt;=3,1,0)</f>
        <v>0</v>
      </c>
      <c r="DK148" s="7">
        <f t="shared" ref="DK148:DK211" si="244">IF(N148=2,1,0)</f>
        <v>0</v>
      </c>
    </row>
    <row r="149" spans="1:115" ht="26.25" customHeight="1" x14ac:dyDescent="0.25">
      <c r="A149" s="9">
        <v>131</v>
      </c>
      <c r="B149" s="24" t="str">
        <f t="shared" si="176"/>
        <v/>
      </c>
      <c r="C149" s="23"/>
      <c r="D149" s="51"/>
      <c r="E149" s="24"/>
      <c r="F149" s="24"/>
      <c r="G149" s="24"/>
      <c r="H149" s="24"/>
      <c r="I149" s="25"/>
      <c r="J149" s="24"/>
      <c r="K149" s="26"/>
      <c r="L149" s="29"/>
      <c r="M149" s="27"/>
      <c r="N149" s="28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30"/>
      <c r="Z149" s="29"/>
      <c r="AA149" s="29" t="str">
        <f t="shared" si="177"/>
        <v/>
      </c>
      <c r="AB149" s="7">
        <f t="shared" si="178"/>
        <v>0</v>
      </c>
      <c r="AC149" s="7">
        <f t="shared" si="179"/>
        <v>0</v>
      </c>
      <c r="AD149" s="7">
        <f t="shared" si="180"/>
        <v>0</v>
      </c>
      <c r="AE149" s="7">
        <f t="shared" si="181"/>
        <v>0</v>
      </c>
      <c r="AF149" s="11" t="str">
        <f t="shared" ref="AF149:AF212" si="245">E149&amp;F149&amp;G149&amp;H149</f>
        <v/>
      </c>
      <c r="AG149" s="13">
        <f t="shared" si="182"/>
        <v>0</v>
      </c>
      <c r="AH149" s="7" t="str">
        <f t="shared" si="183"/>
        <v/>
      </c>
      <c r="AI149" s="11" t="str">
        <f t="shared" ref="AI149:AI212" si="246">IF(AF149="","",IF(AH149&gt;=1,AF149,""))</f>
        <v/>
      </c>
      <c r="AJ149" s="11" t="str">
        <f t="array" ref="AJ149">IF(OR(AI149=$AI$19:AI148),"",AI149)</f>
        <v/>
      </c>
      <c r="AK149" s="11" t="str">
        <f t="shared" si="184"/>
        <v/>
      </c>
      <c r="AL149" t="str">
        <f t="array" ref="AL149">IF(OR(AK149=$AK$19:AK148),"",AK149)</f>
        <v/>
      </c>
      <c r="AM149" s="13">
        <f t="shared" si="185"/>
        <v>0</v>
      </c>
      <c r="AN149" s="13">
        <f t="shared" si="186"/>
        <v>0</v>
      </c>
      <c r="AO149" s="13">
        <f t="shared" si="187"/>
        <v>0</v>
      </c>
      <c r="AP149" s="13">
        <f t="shared" si="188"/>
        <v>0</v>
      </c>
      <c r="AQ149" s="13">
        <f t="shared" si="189"/>
        <v>0</v>
      </c>
      <c r="AR149" s="13">
        <f t="shared" si="190"/>
        <v>0</v>
      </c>
      <c r="AS149" s="13">
        <f t="shared" si="191"/>
        <v>0</v>
      </c>
      <c r="AT149" s="13">
        <f t="shared" si="192"/>
        <v>0</v>
      </c>
      <c r="AU149" s="13">
        <f t="shared" si="193"/>
        <v>0</v>
      </c>
      <c r="AV149" s="13">
        <f t="shared" si="194"/>
        <v>0</v>
      </c>
      <c r="AX149" s="13">
        <f t="shared" si="195"/>
        <v>0</v>
      </c>
      <c r="AY149" s="13">
        <f t="shared" si="196"/>
        <v>0</v>
      </c>
      <c r="AZ149" s="13">
        <f t="shared" si="197"/>
        <v>0</v>
      </c>
      <c r="BA149" s="13">
        <f t="shared" si="198"/>
        <v>0</v>
      </c>
      <c r="BB149" s="13">
        <f t="shared" si="199"/>
        <v>0</v>
      </c>
      <c r="BC149" s="13">
        <f t="shared" si="200"/>
        <v>0</v>
      </c>
      <c r="BD149" s="13">
        <f t="shared" si="201"/>
        <v>0</v>
      </c>
      <c r="BE149" s="13">
        <f t="shared" si="202"/>
        <v>0</v>
      </c>
      <c r="BF149" s="13">
        <f t="shared" si="203"/>
        <v>0</v>
      </c>
      <c r="BG149" s="13">
        <f t="shared" si="204"/>
        <v>0</v>
      </c>
      <c r="BH149" s="13">
        <f t="shared" si="205"/>
        <v>0</v>
      </c>
      <c r="BI149" s="13">
        <f t="shared" si="206"/>
        <v>0</v>
      </c>
      <c r="BJ149" s="13">
        <f t="shared" si="207"/>
        <v>0</v>
      </c>
      <c r="BK149" s="13">
        <f t="shared" si="208"/>
        <v>0</v>
      </c>
      <c r="BL149" s="13">
        <f t="shared" si="209"/>
        <v>0</v>
      </c>
      <c r="BM149" s="13">
        <f t="shared" si="210"/>
        <v>0</v>
      </c>
      <c r="BN149" s="13">
        <f t="shared" si="211"/>
        <v>0</v>
      </c>
      <c r="BO149" s="13">
        <f t="shared" si="212"/>
        <v>0</v>
      </c>
      <c r="BP149" s="13">
        <f t="shared" si="213"/>
        <v>0</v>
      </c>
      <c r="BQ149" s="13">
        <f t="shared" si="214"/>
        <v>0</v>
      </c>
      <c r="BR149" s="13">
        <f t="shared" si="215"/>
        <v>0</v>
      </c>
      <c r="BS149" s="13">
        <f t="shared" si="216"/>
        <v>0</v>
      </c>
      <c r="BT149" s="31">
        <f t="shared" si="217"/>
        <v>0</v>
      </c>
      <c r="BU149" s="31">
        <f t="shared" si="218"/>
        <v>0</v>
      </c>
      <c r="BV149" s="31">
        <f t="shared" si="219"/>
        <v>0</v>
      </c>
      <c r="BW149" s="31">
        <f t="shared" si="220"/>
        <v>0</v>
      </c>
      <c r="BX149" s="31">
        <f t="shared" si="221"/>
        <v>0</v>
      </c>
      <c r="BY149" s="31">
        <f t="shared" si="222"/>
        <v>0</v>
      </c>
      <c r="BZ149" s="31">
        <f t="shared" si="223"/>
        <v>0</v>
      </c>
      <c r="CA149" s="31">
        <f t="shared" si="224"/>
        <v>0</v>
      </c>
      <c r="CB149" s="31">
        <f t="shared" si="225"/>
        <v>0</v>
      </c>
      <c r="CC149" s="31">
        <f t="shared" si="226"/>
        <v>0</v>
      </c>
      <c r="CD149" s="31">
        <f t="shared" si="227"/>
        <v>0</v>
      </c>
      <c r="CE149" s="37">
        <f t="array" ref="CE149">MIN(IF(JPRL=AI149,$AG$19:$AG$1018))</f>
        <v>0</v>
      </c>
      <c r="CF149" s="37">
        <f t="array" ref="CF149">MAX(IF(JPRL=AI149,$AG$19:$AG$1018))</f>
        <v>0</v>
      </c>
      <c r="CG149" s="36">
        <f t="shared" si="228"/>
        <v>0</v>
      </c>
      <c r="CI149" s="40">
        <f t="shared" si="229"/>
        <v>0</v>
      </c>
      <c r="CJ149" s="40">
        <f t="shared" si="166"/>
        <v>0</v>
      </c>
      <c r="CK149" s="40">
        <f t="shared" si="167"/>
        <v>0</v>
      </c>
      <c r="CL149" s="40">
        <f t="shared" si="168"/>
        <v>0</v>
      </c>
      <c r="CM149" s="40">
        <f t="shared" si="169"/>
        <v>0</v>
      </c>
      <c r="CN149" s="40">
        <f t="shared" si="170"/>
        <v>0</v>
      </c>
      <c r="CO149" s="40">
        <f t="shared" si="171"/>
        <v>0</v>
      </c>
      <c r="CP149" s="40">
        <f t="shared" si="172"/>
        <v>0</v>
      </c>
      <c r="CQ149" s="40">
        <f t="shared" si="173"/>
        <v>0</v>
      </c>
      <c r="CR149" s="40">
        <f t="shared" si="174"/>
        <v>0</v>
      </c>
      <c r="CS149" s="40">
        <f t="shared" si="175"/>
        <v>0</v>
      </c>
      <c r="CT149" s="41">
        <f t="shared" si="230"/>
        <v>0</v>
      </c>
      <c r="CU149" s="41">
        <f t="shared" si="231"/>
        <v>0</v>
      </c>
      <c r="CV149" s="41">
        <f t="shared" si="232"/>
        <v>0</v>
      </c>
      <c r="CW149" s="41">
        <f t="shared" si="233"/>
        <v>0</v>
      </c>
      <c r="CX149" s="41">
        <f t="shared" si="234"/>
        <v>0</v>
      </c>
      <c r="CY149" s="41">
        <f t="shared" si="235"/>
        <v>0</v>
      </c>
      <c r="CZ149" s="41">
        <f t="shared" si="236"/>
        <v>0</v>
      </c>
      <c r="DA149" s="41">
        <f t="shared" si="237"/>
        <v>0</v>
      </c>
      <c r="DB149" s="41">
        <f t="shared" si="238"/>
        <v>0</v>
      </c>
      <c r="DC149" s="41">
        <f t="shared" si="239"/>
        <v>0</v>
      </c>
      <c r="DD149" s="7">
        <f t="shared" si="240"/>
        <v>0</v>
      </c>
      <c r="DE149" s="7">
        <f t="shared" si="241"/>
        <v>0</v>
      </c>
      <c r="DF149" s="7">
        <f t="shared" si="242"/>
        <v>0</v>
      </c>
      <c r="DJ149" s="7">
        <f t="shared" si="243"/>
        <v>0</v>
      </c>
      <c r="DK149" s="7">
        <f t="shared" si="244"/>
        <v>0</v>
      </c>
    </row>
    <row r="150" spans="1:115" ht="26.25" customHeight="1" x14ac:dyDescent="0.25">
      <c r="A150" s="9">
        <v>132</v>
      </c>
      <c r="B150" s="24" t="str">
        <f t="shared" si="176"/>
        <v/>
      </c>
      <c r="C150" s="23"/>
      <c r="D150" s="51"/>
      <c r="E150" s="24"/>
      <c r="F150" s="24"/>
      <c r="G150" s="24"/>
      <c r="H150" s="24"/>
      <c r="I150" s="25"/>
      <c r="J150" s="24"/>
      <c r="K150" s="26"/>
      <c r="L150" s="29"/>
      <c r="M150" s="27"/>
      <c r="N150" s="28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30"/>
      <c r="Z150" s="29"/>
      <c r="AA150" s="29" t="str">
        <f t="shared" si="177"/>
        <v/>
      </c>
      <c r="AB150" s="7">
        <f t="shared" si="178"/>
        <v>0</v>
      </c>
      <c r="AC150" s="7">
        <f t="shared" si="179"/>
        <v>0</v>
      </c>
      <c r="AD150" s="7">
        <f t="shared" si="180"/>
        <v>0</v>
      </c>
      <c r="AE150" s="7">
        <f t="shared" si="181"/>
        <v>0</v>
      </c>
      <c r="AF150" s="11" t="str">
        <f t="shared" si="245"/>
        <v/>
      </c>
      <c r="AG150" s="13">
        <f t="shared" si="182"/>
        <v>0</v>
      </c>
      <c r="AH150" s="7" t="str">
        <f t="shared" si="183"/>
        <v/>
      </c>
      <c r="AI150" s="11" t="str">
        <f t="shared" si="246"/>
        <v/>
      </c>
      <c r="AJ150" s="11" t="str">
        <f t="array" ref="AJ150">IF(OR(AI150=$AI$19:AI149),"",AI150)</f>
        <v/>
      </c>
      <c r="AK150" s="11" t="str">
        <f t="shared" si="184"/>
        <v/>
      </c>
      <c r="AL150" t="str">
        <f t="array" ref="AL150">IF(OR(AK150=$AK$19:AK149),"",AK150)</f>
        <v/>
      </c>
      <c r="AM150" s="13">
        <f t="shared" si="185"/>
        <v>0</v>
      </c>
      <c r="AN150" s="13">
        <f t="shared" si="186"/>
        <v>0</v>
      </c>
      <c r="AO150" s="13">
        <f t="shared" si="187"/>
        <v>0</v>
      </c>
      <c r="AP150" s="13">
        <f t="shared" si="188"/>
        <v>0</v>
      </c>
      <c r="AQ150" s="13">
        <f t="shared" si="189"/>
        <v>0</v>
      </c>
      <c r="AR150" s="13">
        <f t="shared" si="190"/>
        <v>0</v>
      </c>
      <c r="AS150" s="13">
        <f t="shared" si="191"/>
        <v>0</v>
      </c>
      <c r="AT150" s="13">
        <f t="shared" si="192"/>
        <v>0</v>
      </c>
      <c r="AU150" s="13">
        <f t="shared" si="193"/>
        <v>0</v>
      </c>
      <c r="AV150" s="13">
        <f t="shared" si="194"/>
        <v>0</v>
      </c>
      <c r="AX150" s="13">
        <f t="shared" si="195"/>
        <v>0</v>
      </c>
      <c r="AY150" s="13">
        <f t="shared" si="196"/>
        <v>0</v>
      </c>
      <c r="AZ150" s="13">
        <f t="shared" si="197"/>
        <v>0</v>
      </c>
      <c r="BA150" s="13">
        <f t="shared" si="198"/>
        <v>0</v>
      </c>
      <c r="BB150" s="13">
        <f t="shared" si="199"/>
        <v>0</v>
      </c>
      <c r="BC150" s="13">
        <f t="shared" si="200"/>
        <v>0</v>
      </c>
      <c r="BD150" s="13">
        <f t="shared" si="201"/>
        <v>0</v>
      </c>
      <c r="BE150" s="13">
        <f t="shared" si="202"/>
        <v>0</v>
      </c>
      <c r="BF150" s="13">
        <f t="shared" si="203"/>
        <v>0</v>
      </c>
      <c r="BG150" s="13">
        <f t="shared" si="204"/>
        <v>0</v>
      </c>
      <c r="BH150" s="13">
        <f t="shared" si="205"/>
        <v>0</v>
      </c>
      <c r="BI150" s="13">
        <f t="shared" si="206"/>
        <v>0</v>
      </c>
      <c r="BJ150" s="13">
        <f t="shared" si="207"/>
        <v>0</v>
      </c>
      <c r="BK150" s="13">
        <f t="shared" si="208"/>
        <v>0</v>
      </c>
      <c r="BL150" s="13">
        <f t="shared" si="209"/>
        <v>0</v>
      </c>
      <c r="BM150" s="13">
        <f t="shared" si="210"/>
        <v>0</v>
      </c>
      <c r="BN150" s="13">
        <f t="shared" si="211"/>
        <v>0</v>
      </c>
      <c r="BO150" s="13">
        <f t="shared" si="212"/>
        <v>0</v>
      </c>
      <c r="BP150" s="13">
        <f t="shared" si="213"/>
        <v>0</v>
      </c>
      <c r="BQ150" s="13">
        <f t="shared" si="214"/>
        <v>0</v>
      </c>
      <c r="BR150" s="13">
        <f t="shared" si="215"/>
        <v>0</v>
      </c>
      <c r="BS150" s="13">
        <f t="shared" si="216"/>
        <v>0</v>
      </c>
      <c r="BT150" s="31">
        <f t="shared" si="217"/>
        <v>0</v>
      </c>
      <c r="BU150" s="31">
        <f t="shared" si="218"/>
        <v>0</v>
      </c>
      <c r="BV150" s="31">
        <f t="shared" si="219"/>
        <v>0</v>
      </c>
      <c r="BW150" s="31">
        <f t="shared" si="220"/>
        <v>0</v>
      </c>
      <c r="BX150" s="31">
        <f t="shared" si="221"/>
        <v>0</v>
      </c>
      <c r="BY150" s="31">
        <f t="shared" si="222"/>
        <v>0</v>
      </c>
      <c r="BZ150" s="31">
        <f t="shared" si="223"/>
        <v>0</v>
      </c>
      <c r="CA150" s="31">
        <f t="shared" si="224"/>
        <v>0</v>
      </c>
      <c r="CB150" s="31">
        <f t="shared" si="225"/>
        <v>0</v>
      </c>
      <c r="CC150" s="31">
        <f t="shared" si="226"/>
        <v>0</v>
      </c>
      <c r="CD150" s="31">
        <f t="shared" si="227"/>
        <v>0</v>
      </c>
      <c r="CE150" s="37">
        <f t="array" ref="CE150">MIN(IF(JPRL=AI150,$AG$19:$AG$1018))</f>
        <v>0</v>
      </c>
      <c r="CF150" s="37">
        <f t="array" ref="CF150">MAX(IF(JPRL=AI150,$AG$19:$AG$1018))</f>
        <v>0</v>
      </c>
      <c r="CG150" s="36">
        <f t="shared" si="228"/>
        <v>0</v>
      </c>
      <c r="CI150" s="40">
        <f t="shared" si="229"/>
        <v>0</v>
      </c>
      <c r="CJ150" s="40">
        <f t="shared" si="166"/>
        <v>0</v>
      </c>
      <c r="CK150" s="40">
        <f t="shared" si="167"/>
        <v>0</v>
      </c>
      <c r="CL150" s="40">
        <f t="shared" si="168"/>
        <v>0</v>
      </c>
      <c r="CM150" s="40">
        <f t="shared" si="169"/>
        <v>0</v>
      </c>
      <c r="CN150" s="40">
        <f t="shared" si="170"/>
        <v>0</v>
      </c>
      <c r="CO150" s="40">
        <f t="shared" si="171"/>
        <v>0</v>
      </c>
      <c r="CP150" s="40">
        <f t="shared" si="172"/>
        <v>0</v>
      </c>
      <c r="CQ150" s="40">
        <f t="shared" si="173"/>
        <v>0</v>
      </c>
      <c r="CR150" s="40">
        <f t="shared" si="174"/>
        <v>0</v>
      </c>
      <c r="CS150" s="40">
        <f t="shared" si="175"/>
        <v>0</v>
      </c>
      <c r="CT150" s="41">
        <f t="shared" si="230"/>
        <v>0</v>
      </c>
      <c r="CU150" s="41">
        <f t="shared" si="231"/>
        <v>0</v>
      </c>
      <c r="CV150" s="41">
        <f t="shared" si="232"/>
        <v>0</v>
      </c>
      <c r="CW150" s="41">
        <f t="shared" si="233"/>
        <v>0</v>
      </c>
      <c r="CX150" s="41">
        <f t="shared" si="234"/>
        <v>0</v>
      </c>
      <c r="CY150" s="41">
        <f t="shared" si="235"/>
        <v>0</v>
      </c>
      <c r="CZ150" s="41">
        <f t="shared" si="236"/>
        <v>0</v>
      </c>
      <c r="DA150" s="41">
        <f t="shared" si="237"/>
        <v>0</v>
      </c>
      <c r="DB150" s="41">
        <f t="shared" si="238"/>
        <v>0</v>
      </c>
      <c r="DC150" s="41">
        <f t="shared" si="239"/>
        <v>0</v>
      </c>
      <c r="DD150" s="7">
        <f t="shared" si="240"/>
        <v>0</v>
      </c>
      <c r="DE150" s="7">
        <f t="shared" si="241"/>
        <v>0</v>
      </c>
      <c r="DF150" s="7">
        <f t="shared" si="242"/>
        <v>0</v>
      </c>
      <c r="DJ150" s="7">
        <f t="shared" si="243"/>
        <v>0</v>
      </c>
      <c r="DK150" s="7">
        <f t="shared" si="244"/>
        <v>0</v>
      </c>
    </row>
    <row r="151" spans="1:115" ht="26.25" customHeight="1" x14ac:dyDescent="0.25">
      <c r="A151" s="9">
        <v>133</v>
      </c>
      <c r="B151" s="24" t="str">
        <f t="shared" si="176"/>
        <v/>
      </c>
      <c r="C151" s="23"/>
      <c r="D151" s="51"/>
      <c r="E151" s="24"/>
      <c r="F151" s="24"/>
      <c r="G151" s="24"/>
      <c r="H151" s="24"/>
      <c r="I151" s="25"/>
      <c r="J151" s="24"/>
      <c r="K151" s="26"/>
      <c r="L151" s="29"/>
      <c r="M151" s="27"/>
      <c r="N151" s="28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30"/>
      <c r="Z151" s="29"/>
      <c r="AA151" s="29" t="str">
        <f t="shared" si="177"/>
        <v/>
      </c>
      <c r="AB151" s="7">
        <f t="shared" si="178"/>
        <v>0</v>
      </c>
      <c r="AC151" s="7">
        <f t="shared" si="179"/>
        <v>0</v>
      </c>
      <c r="AD151" s="7">
        <f t="shared" si="180"/>
        <v>0</v>
      </c>
      <c r="AE151" s="7">
        <f t="shared" si="181"/>
        <v>0</v>
      </c>
      <c r="AF151" s="11" t="str">
        <f t="shared" si="245"/>
        <v/>
      </c>
      <c r="AG151" s="13">
        <f t="shared" si="182"/>
        <v>0</v>
      </c>
      <c r="AH151" s="7" t="str">
        <f t="shared" si="183"/>
        <v/>
      </c>
      <c r="AI151" s="11" t="str">
        <f t="shared" si="246"/>
        <v/>
      </c>
      <c r="AJ151" s="11" t="str">
        <f t="array" ref="AJ151">IF(OR(AI151=$AI$19:AI150),"",AI151)</f>
        <v/>
      </c>
      <c r="AK151" s="11" t="str">
        <f t="shared" si="184"/>
        <v/>
      </c>
      <c r="AL151" t="str">
        <f t="array" ref="AL151">IF(OR(AK151=$AK$19:AK150),"",AK151)</f>
        <v/>
      </c>
      <c r="AM151" s="13">
        <f t="shared" si="185"/>
        <v>0</v>
      </c>
      <c r="AN151" s="13">
        <f t="shared" si="186"/>
        <v>0</v>
      </c>
      <c r="AO151" s="13">
        <f t="shared" si="187"/>
        <v>0</v>
      </c>
      <c r="AP151" s="13">
        <f t="shared" si="188"/>
        <v>0</v>
      </c>
      <c r="AQ151" s="13">
        <f t="shared" si="189"/>
        <v>0</v>
      </c>
      <c r="AR151" s="13">
        <f t="shared" si="190"/>
        <v>0</v>
      </c>
      <c r="AS151" s="13">
        <f t="shared" si="191"/>
        <v>0</v>
      </c>
      <c r="AT151" s="13">
        <f t="shared" si="192"/>
        <v>0</v>
      </c>
      <c r="AU151" s="13">
        <f t="shared" si="193"/>
        <v>0</v>
      </c>
      <c r="AV151" s="13">
        <f t="shared" si="194"/>
        <v>0</v>
      </c>
      <c r="AX151" s="13">
        <f t="shared" si="195"/>
        <v>0</v>
      </c>
      <c r="AY151" s="13">
        <f t="shared" si="196"/>
        <v>0</v>
      </c>
      <c r="AZ151" s="13">
        <f t="shared" si="197"/>
        <v>0</v>
      </c>
      <c r="BA151" s="13">
        <f t="shared" si="198"/>
        <v>0</v>
      </c>
      <c r="BB151" s="13">
        <f t="shared" si="199"/>
        <v>0</v>
      </c>
      <c r="BC151" s="13">
        <f t="shared" si="200"/>
        <v>0</v>
      </c>
      <c r="BD151" s="13">
        <f t="shared" si="201"/>
        <v>0</v>
      </c>
      <c r="BE151" s="13">
        <f t="shared" si="202"/>
        <v>0</v>
      </c>
      <c r="BF151" s="13">
        <f t="shared" si="203"/>
        <v>0</v>
      </c>
      <c r="BG151" s="13">
        <f t="shared" si="204"/>
        <v>0</v>
      </c>
      <c r="BH151" s="13">
        <f t="shared" si="205"/>
        <v>0</v>
      </c>
      <c r="BI151" s="13">
        <f t="shared" si="206"/>
        <v>0</v>
      </c>
      <c r="BJ151" s="13">
        <f t="shared" si="207"/>
        <v>0</v>
      </c>
      <c r="BK151" s="13">
        <f t="shared" si="208"/>
        <v>0</v>
      </c>
      <c r="BL151" s="13">
        <f t="shared" si="209"/>
        <v>0</v>
      </c>
      <c r="BM151" s="13">
        <f t="shared" si="210"/>
        <v>0</v>
      </c>
      <c r="BN151" s="13">
        <f t="shared" si="211"/>
        <v>0</v>
      </c>
      <c r="BO151" s="13">
        <f t="shared" si="212"/>
        <v>0</v>
      </c>
      <c r="BP151" s="13">
        <f t="shared" si="213"/>
        <v>0</v>
      </c>
      <c r="BQ151" s="13">
        <f t="shared" si="214"/>
        <v>0</v>
      </c>
      <c r="BR151" s="13">
        <f t="shared" si="215"/>
        <v>0</v>
      </c>
      <c r="BS151" s="13">
        <f t="shared" si="216"/>
        <v>0</v>
      </c>
      <c r="BT151" s="31">
        <f t="shared" si="217"/>
        <v>0</v>
      </c>
      <c r="BU151" s="31">
        <f t="shared" si="218"/>
        <v>0</v>
      </c>
      <c r="BV151" s="31">
        <f t="shared" si="219"/>
        <v>0</v>
      </c>
      <c r="BW151" s="31">
        <f t="shared" si="220"/>
        <v>0</v>
      </c>
      <c r="BX151" s="31">
        <f t="shared" si="221"/>
        <v>0</v>
      </c>
      <c r="BY151" s="31">
        <f t="shared" si="222"/>
        <v>0</v>
      </c>
      <c r="BZ151" s="31">
        <f t="shared" si="223"/>
        <v>0</v>
      </c>
      <c r="CA151" s="31">
        <f t="shared" si="224"/>
        <v>0</v>
      </c>
      <c r="CB151" s="31">
        <f t="shared" si="225"/>
        <v>0</v>
      </c>
      <c r="CC151" s="31">
        <f t="shared" si="226"/>
        <v>0</v>
      </c>
      <c r="CD151" s="31">
        <f t="shared" si="227"/>
        <v>0</v>
      </c>
      <c r="CE151" s="37">
        <f t="array" ref="CE151">MIN(IF(JPRL=AI151,$AG$19:$AG$1018))</f>
        <v>0</v>
      </c>
      <c r="CF151" s="37">
        <f t="array" ref="CF151">MAX(IF(JPRL=AI151,$AG$19:$AG$1018))</f>
        <v>0</v>
      </c>
      <c r="CG151" s="36">
        <f t="shared" si="228"/>
        <v>0</v>
      </c>
      <c r="CI151" s="40">
        <f t="shared" si="229"/>
        <v>0</v>
      </c>
      <c r="CJ151" s="40">
        <f t="shared" si="166"/>
        <v>0</v>
      </c>
      <c r="CK151" s="40">
        <f t="shared" si="167"/>
        <v>0</v>
      </c>
      <c r="CL151" s="40">
        <f t="shared" si="168"/>
        <v>0</v>
      </c>
      <c r="CM151" s="40">
        <f t="shared" si="169"/>
        <v>0</v>
      </c>
      <c r="CN151" s="40">
        <f t="shared" si="170"/>
        <v>0</v>
      </c>
      <c r="CO151" s="40">
        <f t="shared" si="171"/>
        <v>0</v>
      </c>
      <c r="CP151" s="40">
        <f t="shared" si="172"/>
        <v>0</v>
      </c>
      <c r="CQ151" s="40">
        <f t="shared" si="173"/>
        <v>0</v>
      </c>
      <c r="CR151" s="40">
        <f t="shared" si="174"/>
        <v>0</v>
      </c>
      <c r="CS151" s="40">
        <f t="shared" si="175"/>
        <v>0</v>
      </c>
      <c r="CT151" s="41">
        <f t="shared" si="230"/>
        <v>0</v>
      </c>
      <c r="CU151" s="41">
        <f t="shared" si="231"/>
        <v>0</v>
      </c>
      <c r="CV151" s="41">
        <f t="shared" si="232"/>
        <v>0</v>
      </c>
      <c r="CW151" s="41">
        <f t="shared" si="233"/>
        <v>0</v>
      </c>
      <c r="CX151" s="41">
        <f t="shared" si="234"/>
        <v>0</v>
      </c>
      <c r="CY151" s="41">
        <f t="shared" si="235"/>
        <v>0</v>
      </c>
      <c r="CZ151" s="41">
        <f t="shared" si="236"/>
        <v>0</v>
      </c>
      <c r="DA151" s="41">
        <f t="shared" si="237"/>
        <v>0</v>
      </c>
      <c r="DB151" s="41">
        <f t="shared" si="238"/>
        <v>0</v>
      </c>
      <c r="DC151" s="41">
        <f t="shared" si="239"/>
        <v>0</v>
      </c>
      <c r="DD151" s="7">
        <f t="shared" si="240"/>
        <v>0</v>
      </c>
      <c r="DE151" s="7">
        <f t="shared" si="241"/>
        <v>0</v>
      </c>
      <c r="DF151" s="7">
        <f t="shared" si="242"/>
        <v>0</v>
      </c>
      <c r="DJ151" s="7">
        <f t="shared" si="243"/>
        <v>0</v>
      </c>
      <c r="DK151" s="7">
        <f t="shared" si="244"/>
        <v>0</v>
      </c>
    </row>
    <row r="152" spans="1:115" ht="26.25" customHeight="1" x14ac:dyDescent="0.25">
      <c r="A152" s="9">
        <v>134</v>
      </c>
      <c r="B152" s="24" t="str">
        <f t="shared" si="176"/>
        <v/>
      </c>
      <c r="C152" s="23"/>
      <c r="D152" s="51"/>
      <c r="E152" s="24"/>
      <c r="F152" s="24"/>
      <c r="G152" s="24"/>
      <c r="H152" s="24"/>
      <c r="I152" s="25"/>
      <c r="J152" s="24"/>
      <c r="K152" s="26"/>
      <c r="L152" s="29"/>
      <c r="M152" s="27"/>
      <c r="N152" s="28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30"/>
      <c r="Z152" s="29"/>
      <c r="AA152" s="29" t="str">
        <f t="shared" si="177"/>
        <v/>
      </c>
      <c r="AB152" s="7">
        <f t="shared" si="178"/>
        <v>0</v>
      </c>
      <c r="AC152" s="7">
        <f t="shared" si="179"/>
        <v>0</v>
      </c>
      <c r="AD152" s="7">
        <f t="shared" si="180"/>
        <v>0</v>
      </c>
      <c r="AE152" s="7">
        <f t="shared" si="181"/>
        <v>0</v>
      </c>
      <c r="AF152" s="11" t="str">
        <f t="shared" si="245"/>
        <v/>
      </c>
      <c r="AG152" s="13">
        <f t="shared" si="182"/>
        <v>0</v>
      </c>
      <c r="AH152" s="7" t="str">
        <f t="shared" si="183"/>
        <v/>
      </c>
      <c r="AI152" s="11" t="str">
        <f t="shared" si="246"/>
        <v/>
      </c>
      <c r="AJ152" s="11" t="str">
        <f t="array" ref="AJ152">IF(OR(AI152=$AI$19:AI151),"",AI152)</f>
        <v/>
      </c>
      <c r="AK152" s="11" t="str">
        <f t="shared" si="184"/>
        <v/>
      </c>
      <c r="AL152" t="str">
        <f t="array" ref="AL152">IF(OR(AK152=$AK$19:AK151),"",AK152)</f>
        <v/>
      </c>
      <c r="AM152" s="13">
        <f t="shared" si="185"/>
        <v>0</v>
      </c>
      <c r="AN152" s="13">
        <f t="shared" si="186"/>
        <v>0</v>
      </c>
      <c r="AO152" s="13">
        <f t="shared" si="187"/>
        <v>0</v>
      </c>
      <c r="AP152" s="13">
        <f t="shared" si="188"/>
        <v>0</v>
      </c>
      <c r="AQ152" s="13">
        <f t="shared" si="189"/>
        <v>0</v>
      </c>
      <c r="AR152" s="13">
        <f t="shared" si="190"/>
        <v>0</v>
      </c>
      <c r="AS152" s="13">
        <f t="shared" si="191"/>
        <v>0</v>
      </c>
      <c r="AT152" s="13">
        <f t="shared" si="192"/>
        <v>0</v>
      </c>
      <c r="AU152" s="13">
        <f t="shared" si="193"/>
        <v>0</v>
      </c>
      <c r="AV152" s="13">
        <f t="shared" si="194"/>
        <v>0</v>
      </c>
      <c r="AX152" s="13">
        <f t="shared" si="195"/>
        <v>0</v>
      </c>
      <c r="AY152" s="13">
        <f t="shared" si="196"/>
        <v>0</v>
      </c>
      <c r="AZ152" s="13">
        <f t="shared" si="197"/>
        <v>0</v>
      </c>
      <c r="BA152" s="13">
        <f t="shared" si="198"/>
        <v>0</v>
      </c>
      <c r="BB152" s="13">
        <f t="shared" si="199"/>
        <v>0</v>
      </c>
      <c r="BC152" s="13">
        <f t="shared" si="200"/>
        <v>0</v>
      </c>
      <c r="BD152" s="13">
        <f t="shared" si="201"/>
        <v>0</v>
      </c>
      <c r="BE152" s="13">
        <f t="shared" si="202"/>
        <v>0</v>
      </c>
      <c r="BF152" s="13">
        <f t="shared" si="203"/>
        <v>0</v>
      </c>
      <c r="BG152" s="13">
        <f t="shared" si="204"/>
        <v>0</v>
      </c>
      <c r="BH152" s="13">
        <f t="shared" si="205"/>
        <v>0</v>
      </c>
      <c r="BI152" s="13">
        <f t="shared" si="206"/>
        <v>0</v>
      </c>
      <c r="BJ152" s="13">
        <f t="shared" si="207"/>
        <v>0</v>
      </c>
      <c r="BK152" s="13">
        <f t="shared" si="208"/>
        <v>0</v>
      </c>
      <c r="BL152" s="13">
        <f t="shared" si="209"/>
        <v>0</v>
      </c>
      <c r="BM152" s="13">
        <f t="shared" si="210"/>
        <v>0</v>
      </c>
      <c r="BN152" s="13">
        <f t="shared" si="211"/>
        <v>0</v>
      </c>
      <c r="BO152" s="13">
        <f t="shared" si="212"/>
        <v>0</v>
      </c>
      <c r="BP152" s="13">
        <f t="shared" si="213"/>
        <v>0</v>
      </c>
      <c r="BQ152" s="13">
        <f t="shared" si="214"/>
        <v>0</v>
      </c>
      <c r="BR152" s="13">
        <f t="shared" si="215"/>
        <v>0</v>
      </c>
      <c r="BS152" s="13">
        <f t="shared" si="216"/>
        <v>0</v>
      </c>
      <c r="BT152" s="31">
        <f t="shared" si="217"/>
        <v>0</v>
      </c>
      <c r="BU152" s="31">
        <f t="shared" si="218"/>
        <v>0</v>
      </c>
      <c r="BV152" s="31">
        <f t="shared" si="219"/>
        <v>0</v>
      </c>
      <c r="BW152" s="31">
        <f t="shared" si="220"/>
        <v>0</v>
      </c>
      <c r="BX152" s="31">
        <f t="shared" si="221"/>
        <v>0</v>
      </c>
      <c r="BY152" s="31">
        <f t="shared" si="222"/>
        <v>0</v>
      </c>
      <c r="BZ152" s="31">
        <f t="shared" si="223"/>
        <v>0</v>
      </c>
      <c r="CA152" s="31">
        <f t="shared" si="224"/>
        <v>0</v>
      </c>
      <c r="CB152" s="31">
        <f t="shared" si="225"/>
        <v>0</v>
      </c>
      <c r="CC152" s="31">
        <f t="shared" si="226"/>
        <v>0</v>
      </c>
      <c r="CD152" s="31">
        <f t="shared" si="227"/>
        <v>0</v>
      </c>
      <c r="CE152" s="37">
        <f t="array" ref="CE152">MIN(IF(JPRL=AI152,$AG$19:$AG$1018))</f>
        <v>0</v>
      </c>
      <c r="CF152" s="37">
        <f t="array" ref="CF152">MAX(IF(JPRL=AI152,$AG$19:$AG$1018))</f>
        <v>0</v>
      </c>
      <c r="CG152" s="36">
        <f t="shared" si="228"/>
        <v>0</v>
      </c>
      <c r="CI152" s="40">
        <f t="shared" si="229"/>
        <v>0</v>
      </c>
      <c r="CJ152" s="40">
        <f t="shared" si="166"/>
        <v>0</v>
      </c>
      <c r="CK152" s="40">
        <f t="shared" si="167"/>
        <v>0</v>
      </c>
      <c r="CL152" s="40">
        <f t="shared" si="168"/>
        <v>0</v>
      </c>
      <c r="CM152" s="40">
        <f t="shared" si="169"/>
        <v>0</v>
      </c>
      <c r="CN152" s="40">
        <f t="shared" si="170"/>
        <v>0</v>
      </c>
      <c r="CO152" s="40">
        <f t="shared" si="171"/>
        <v>0</v>
      </c>
      <c r="CP152" s="40">
        <f t="shared" si="172"/>
        <v>0</v>
      </c>
      <c r="CQ152" s="40">
        <f t="shared" si="173"/>
        <v>0</v>
      </c>
      <c r="CR152" s="40">
        <f t="shared" si="174"/>
        <v>0</v>
      </c>
      <c r="CS152" s="40">
        <f t="shared" si="175"/>
        <v>0</v>
      </c>
      <c r="CT152" s="41">
        <f t="shared" si="230"/>
        <v>0</v>
      </c>
      <c r="CU152" s="41">
        <f t="shared" si="231"/>
        <v>0</v>
      </c>
      <c r="CV152" s="41">
        <f t="shared" si="232"/>
        <v>0</v>
      </c>
      <c r="CW152" s="41">
        <f t="shared" si="233"/>
        <v>0</v>
      </c>
      <c r="CX152" s="41">
        <f t="shared" si="234"/>
        <v>0</v>
      </c>
      <c r="CY152" s="41">
        <f t="shared" si="235"/>
        <v>0</v>
      </c>
      <c r="CZ152" s="41">
        <f t="shared" si="236"/>
        <v>0</v>
      </c>
      <c r="DA152" s="41">
        <f t="shared" si="237"/>
        <v>0</v>
      </c>
      <c r="DB152" s="41">
        <f t="shared" si="238"/>
        <v>0</v>
      </c>
      <c r="DC152" s="41">
        <f t="shared" si="239"/>
        <v>0</v>
      </c>
      <c r="DD152" s="7">
        <f t="shared" si="240"/>
        <v>0</v>
      </c>
      <c r="DE152" s="7">
        <f t="shared" si="241"/>
        <v>0</v>
      </c>
      <c r="DF152" s="7">
        <f t="shared" si="242"/>
        <v>0</v>
      </c>
      <c r="DJ152" s="7">
        <f t="shared" si="243"/>
        <v>0</v>
      </c>
      <c r="DK152" s="7">
        <f t="shared" si="244"/>
        <v>0</v>
      </c>
    </row>
    <row r="153" spans="1:115" ht="26.25" customHeight="1" x14ac:dyDescent="0.25">
      <c r="A153" s="9">
        <v>135</v>
      </c>
      <c r="B153" s="24" t="str">
        <f t="shared" si="176"/>
        <v/>
      </c>
      <c r="C153" s="23"/>
      <c r="D153" s="51"/>
      <c r="E153" s="24"/>
      <c r="F153" s="24"/>
      <c r="G153" s="24"/>
      <c r="H153" s="24"/>
      <c r="I153" s="25"/>
      <c r="J153" s="24"/>
      <c r="K153" s="26"/>
      <c r="L153" s="29"/>
      <c r="M153" s="27"/>
      <c r="N153" s="28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30"/>
      <c r="Z153" s="29"/>
      <c r="AA153" s="29" t="str">
        <f t="shared" si="177"/>
        <v/>
      </c>
      <c r="AB153" s="7">
        <f t="shared" si="178"/>
        <v>0</v>
      </c>
      <c r="AC153" s="7">
        <f t="shared" si="179"/>
        <v>0</v>
      </c>
      <c r="AD153" s="7">
        <f t="shared" si="180"/>
        <v>0</v>
      </c>
      <c r="AE153" s="7">
        <f t="shared" si="181"/>
        <v>0</v>
      </c>
      <c r="AF153" s="11" t="str">
        <f t="shared" si="245"/>
        <v/>
      </c>
      <c r="AG153" s="13">
        <f t="shared" si="182"/>
        <v>0</v>
      </c>
      <c r="AH153" s="7" t="str">
        <f t="shared" si="183"/>
        <v/>
      </c>
      <c r="AI153" s="11" t="str">
        <f t="shared" si="246"/>
        <v/>
      </c>
      <c r="AJ153" s="11" t="str">
        <f t="array" ref="AJ153">IF(OR(AI153=$AI$19:AI152),"",AI153)</f>
        <v/>
      </c>
      <c r="AK153" s="11" t="str">
        <f t="shared" si="184"/>
        <v/>
      </c>
      <c r="AL153" t="str">
        <f t="array" ref="AL153">IF(OR(AK153=$AK$19:AK152),"",AK153)</f>
        <v/>
      </c>
      <c r="AM153" s="13">
        <f t="shared" si="185"/>
        <v>0</v>
      </c>
      <c r="AN153" s="13">
        <f t="shared" si="186"/>
        <v>0</v>
      </c>
      <c r="AO153" s="13">
        <f t="shared" si="187"/>
        <v>0</v>
      </c>
      <c r="AP153" s="13">
        <f t="shared" si="188"/>
        <v>0</v>
      </c>
      <c r="AQ153" s="13">
        <f t="shared" si="189"/>
        <v>0</v>
      </c>
      <c r="AR153" s="13">
        <f t="shared" si="190"/>
        <v>0</v>
      </c>
      <c r="AS153" s="13">
        <f t="shared" si="191"/>
        <v>0</v>
      </c>
      <c r="AT153" s="13">
        <f t="shared" si="192"/>
        <v>0</v>
      </c>
      <c r="AU153" s="13">
        <f t="shared" si="193"/>
        <v>0</v>
      </c>
      <c r="AV153" s="13">
        <f t="shared" si="194"/>
        <v>0</v>
      </c>
      <c r="AX153" s="13">
        <f t="shared" si="195"/>
        <v>0</v>
      </c>
      <c r="AY153" s="13">
        <f t="shared" si="196"/>
        <v>0</v>
      </c>
      <c r="AZ153" s="13">
        <f t="shared" si="197"/>
        <v>0</v>
      </c>
      <c r="BA153" s="13">
        <f t="shared" si="198"/>
        <v>0</v>
      </c>
      <c r="BB153" s="13">
        <f t="shared" si="199"/>
        <v>0</v>
      </c>
      <c r="BC153" s="13">
        <f t="shared" si="200"/>
        <v>0</v>
      </c>
      <c r="BD153" s="13">
        <f t="shared" si="201"/>
        <v>0</v>
      </c>
      <c r="BE153" s="13">
        <f t="shared" si="202"/>
        <v>0</v>
      </c>
      <c r="BF153" s="13">
        <f t="shared" si="203"/>
        <v>0</v>
      </c>
      <c r="BG153" s="13">
        <f t="shared" si="204"/>
        <v>0</v>
      </c>
      <c r="BH153" s="13">
        <f t="shared" si="205"/>
        <v>0</v>
      </c>
      <c r="BI153" s="13">
        <f t="shared" si="206"/>
        <v>0</v>
      </c>
      <c r="BJ153" s="13">
        <f t="shared" si="207"/>
        <v>0</v>
      </c>
      <c r="BK153" s="13">
        <f t="shared" si="208"/>
        <v>0</v>
      </c>
      <c r="BL153" s="13">
        <f t="shared" si="209"/>
        <v>0</v>
      </c>
      <c r="BM153" s="13">
        <f t="shared" si="210"/>
        <v>0</v>
      </c>
      <c r="BN153" s="13">
        <f t="shared" si="211"/>
        <v>0</v>
      </c>
      <c r="BO153" s="13">
        <f t="shared" si="212"/>
        <v>0</v>
      </c>
      <c r="BP153" s="13">
        <f t="shared" si="213"/>
        <v>0</v>
      </c>
      <c r="BQ153" s="13">
        <f t="shared" si="214"/>
        <v>0</v>
      </c>
      <c r="BR153" s="13">
        <f t="shared" si="215"/>
        <v>0</v>
      </c>
      <c r="BS153" s="13">
        <f t="shared" si="216"/>
        <v>0</v>
      </c>
      <c r="BT153" s="31">
        <f t="shared" si="217"/>
        <v>0</v>
      </c>
      <c r="BU153" s="31">
        <f t="shared" si="218"/>
        <v>0</v>
      </c>
      <c r="BV153" s="31">
        <f t="shared" si="219"/>
        <v>0</v>
      </c>
      <c r="BW153" s="31">
        <f t="shared" si="220"/>
        <v>0</v>
      </c>
      <c r="BX153" s="31">
        <f t="shared" si="221"/>
        <v>0</v>
      </c>
      <c r="BY153" s="31">
        <f t="shared" si="222"/>
        <v>0</v>
      </c>
      <c r="BZ153" s="31">
        <f t="shared" si="223"/>
        <v>0</v>
      </c>
      <c r="CA153" s="31">
        <f t="shared" si="224"/>
        <v>0</v>
      </c>
      <c r="CB153" s="31">
        <f t="shared" si="225"/>
        <v>0</v>
      </c>
      <c r="CC153" s="31">
        <f t="shared" si="226"/>
        <v>0</v>
      </c>
      <c r="CD153" s="31">
        <f t="shared" si="227"/>
        <v>0</v>
      </c>
      <c r="CE153" s="37">
        <f t="array" ref="CE153">MIN(IF(JPRL=AI153,$AG$19:$AG$1018))</f>
        <v>0</v>
      </c>
      <c r="CF153" s="37">
        <f t="array" ref="CF153">MAX(IF(JPRL=AI153,$AG$19:$AG$1018))</f>
        <v>0</v>
      </c>
      <c r="CG153" s="36">
        <f t="shared" si="228"/>
        <v>0</v>
      </c>
      <c r="CI153" s="40">
        <f t="shared" si="229"/>
        <v>0</v>
      </c>
      <c r="CJ153" s="40">
        <f t="shared" si="166"/>
        <v>0</v>
      </c>
      <c r="CK153" s="40">
        <f t="shared" si="167"/>
        <v>0</v>
      </c>
      <c r="CL153" s="40">
        <f t="shared" si="168"/>
        <v>0</v>
      </c>
      <c r="CM153" s="40">
        <f t="shared" si="169"/>
        <v>0</v>
      </c>
      <c r="CN153" s="40">
        <f t="shared" si="170"/>
        <v>0</v>
      </c>
      <c r="CO153" s="40">
        <f t="shared" si="171"/>
        <v>0</v>
      </c>
      <c r="CP153" s="40">
        <f t="shared" si="172"/>
        <v>0</v>
      </c>
      <c r="CQ153" s="40">
        <f t="shared" si="173"/>
        <v>0</v>
      </c>
      <c r="CR153" s="40">
        <f t="shared" si="174"/>
        <v>0</v>
      </c>
      <c r="CS153" s="40">
        <f t="shared" si="175"/>
        <v>0</v>
      </c>
      <c r="CT153" s="41">
        <f t="shared" si="230"/>
        <v>0</v>
      </c>
      <c r="CU153" s="41">
        <f t="shared" si="231"/>
        <v>0</v>
      </c>
      <c r="CV153" s="41">
        <f t="shared" si="232"/>
        <v>0</v>
      </c>
      <c r="CW153" s="41">
        <f t="shared" si="233"/>
        <v>0</v>
      </c>
      <c r="CX153" s="41">
        <f t="shared" si="234"/>
        <v>0</v>
      </c>
      <c r="CY153" s="41">
        <f t="shared" si="235"/>
        <v>0</v>
      </c>
      <c r="CZ153" s="41">
        <f t="shared" si="236"/>
        <v>0</v>
      </c>
      <c r="DA153" s="41">
        <f t="shared" si="237"/>
        <v>0</v>
      </c>
      <c r="DB153" s="41">
        <f t="shared" si="238"/>
        <v>0</v>
      </c>
      <c r="DC153" s="41">
        <f t="shared" si="239"/>
        <v>0</v>
      </c>
      <c r="DD153" s="7">
        <f t="shared" si="240"/>
        <v>0</v>
      </c>
      <c r="DE153" s="7">
        <f t="shared" si="241"/>
        <v>0</v>
      </c>
      <c r="DF153" s="7">
        <f t="shared" si="242"/>
        <v>0</v>
      </c>
      <c r="DJ153" s="7">
        <f t="shared" si="243"/>
        <v>0</v>
      </c>
      <c r="DK153" s="7">
        <f t="shared" si="244"/>
        <v>0</v>
      </c>
    </row>
    <row r="154" spans="1:115" ht="26.25" customHeight="1" x14ac:dyDescent="0.25">
      <c r="A154" s="9">
        <v>136</v>
      </c>
      <c r="B154" s="24" t="str">
        <f t="shared" si="176"/>
        <v/>
      </c>
      <c r="C154" s="23"/>
      <c r="D154" s="51"/>
      <c r="E154" s="24"/>
      <c r="F154" s="24"/>
      <c r="G154" s="24"/>
      <c r="H154" s="24"/>
      <c r="I154" s="25"/>
      <c r="J154" s="24"/>
      <c r="K154" s="26"/>
      <c r="L154" s="29"/>
      <c r="M154" s="27"/>
      <c r="N154" s="28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30"/>
      <c r="Z154" s="29"/>
      <c r="AA154" s="29" t="str">
        <f t="shared" si="177"/>
        <v/>
      </c>
      <c r="AB154" s="7">
        <f t="shared" si="178"/>
        <v>0</v>
      </c>
      <c r="AC154" s="7">
        <f t="shared" si="179"/>
        <v>0</v>
      </c>
      <c r="AD154" s="7">
        <f t="shared" si="180"/>
        <v>0</v>
      </c>
      <c r="AE154" s="7">
        <f t="shared" si="181"/>
        <v>0</v>
      </c>
      <c r="AF154" s="11" t="str">
        <f t="shared" si="245"/>
        <v/>
      </c>
      <c r="AG154" s="13">
        <f t="shared" si="182"/>
        <v>0</v>
      </c>
      <c r="AH154" s="7" t="str">
        <f t="shared" si="183"/>
        <v/>
      </c>
      <c r="AI154" s="11" t="str">
        <f t="shared" si="246"/>
        <v/>
      </c>
      <c r="AJ154" s="11" t="str">
        <f t="array" ref="AJ154">IF(OR(AI154=$AI$19:AI153),"",AI154)</f>
        <v/>
      </c>
      <c r="AK154" s="11" t="str">
        <f t="shared" si="184"/>
        <v/>
      </c>
      <c r="AL154" t="str">
        <f t="array" ref="AL154">IF(OR(AK154=$AK$19:AK153),"",AK154)</f>
        <v/>
      </c>
      <c r="AM154" s="13">
        <f t="shared" si="185"/>
        <v>0</v>
      </c>
      <c r="AN154" s="13">
        <f t="shared" si="186"/>
        <v>0</v>
      </c>
      <c r="AO154" s="13">
        <f t="shared" si="187"/>
        <v>0</v>
      </c>
      <c r="AP154" s="13">
        <f t="shared" si="188"/>
        <v>0</v>
      </c>
      <c r="AQ154" s="13">
        <f t="shared" si="189"/>
        <v>0</v>
      </c>
      <c r="AR154" s="13">
        <f t="shared" si="190"/>
        <v>0</v>
      </c>
      <c r="AS154" s="13">
        <f t="shared" si="191"/>
        <v>0</v>
      </c>
      <c r="AT154" s="13">
        <f t="shared" si="192"/>
        <v>0</v>
      </c>
      <c r="AU154" s="13">
        <f t="shared" si="193"/>
        <v>0</v>
      </c>
      <c r="AV154" s="13">
        <f t="shared" si="194"/>
        <v>0</v>
      </c>
      <c r="AX154" s="13">
        <f t="shared" si="195"/>
        <v>0</v>
      </c>
      <c r="AY154" s="13">
        <f t="shared" si="196"/>
        <v>0</v>
      </c>
      <c r="AZ154" s="13">
        <f t="shared" si="197"/>
        <v>0</v>
      </c>
      <c r="BA154" s="13">
        <f t="shared" si="198"/>
        <v>0</v>
      </c>
      <c r="BB154" s="13">
        <f t="shared" si="199"/>
        <v>0</v>
      </c>
      <c r="BC154" s="13">
        <f t="shared" si="200"/>
        <v>0</v>
      </c>
      <c r="BD154" s="13">
        <f t="shared" si="201"/>
        <v>0</v>
      </c>
      <c r="BE154" s="13">
        <f t="shared" si="202"/>
        <v>0</v>
      </c>
      <c r="BF154" s="13">
        <f t="shared" si="203"/>
        <v>0</v>
      </c>
      <c r="BG154" s="13">
        <f t="shared" si="204"/>
        <v>0</v>
      </c>
      <c r="BH154" s="13">
        <f t="shared" si="205"/>
        <v>0</v>
      </c>
      <c r="BI154" s="13">
        <f t="shared" si="206"/>
        <v>0</v>
      </c>
      <c r="BJ154" s="13">
        <f t="shared" si="207"/>
        <v>0</v>
      </c>
      <c r="BK154" s="13">
        <f t="shared" si="208"/>
        <v>0</v>
      </c>
      <c r="BL154" s="13">
        <f t="shared" si="209"/>
        <v>0</v>
      </c>
      <c r="BM154" s="13">
        <f t="shared" si="210"/>
        <v>0</v>
      </c>
      <c r="BN154" s="13">
        <f t="shared" si="211"/>
        <v>0</v>
      </c>
      <c r="BO154" s="13">
        <f t="shared" si="212"/>
        <v>0</v>
      </c>
      <c r="BP154" s="13">
        <f t="shared" si="213"/>
        <v>0</v>
      </c>
      <c r="BQ154" s="13">
        <f t="shared" si="214"/>
        <v>0</v>
      </c>
      <c r="BR154" s="13">
        <f t="shared" si="215"/>
        <v>0</v>
      </c>
      <c r="BS154" s="13">
        <f t="shared" si="216"/>
        <v>0</v>
      </c>
      <c r="BT154" s="31">
        <f t="shared" si="217"/>
        <v>0</v>
      </c>
      <c r="BU154" s="31">
        <f t="shared" si="218"/>
        <v>0</v>
      </c>
      <c r="BV154" s="31">
        <f t="shared" si="219"/>
        <v>0</v>
      </c>
      <c r="BW154" s="31">
        <f t="shared" si="220"/>
        <v>0</v>
      </c>
      <c r="BX154" s="31">
        <f t="shared" si="221"/>
        <v>0</v>
      </c>
      <c r="BY154" s="31">
        <f t="shared" si="222"/>
        <v>0</v>
      </c>
      <c r="BZ154" s="31">
        <f t="shared" si="223"/>
        <v>0</v>
      </c>
      <c r="CA154" s="31">
        <f t="shared" si="224"/>
        <v>0</v>
      </c>
      <c r="CB154" s="31">
        <f t="shared" si="225"/>
        <v>0</v>
      </c>
      <c r="CC154" s="31">
        <f t="shared" si="226"/>
        <v>0</v>
      </c>
      <c r="CD154" s="31">
        <f t="shared" si="227"/>
        <v>0</v>
      </c>
      <c r="CE154" s="37">
        <f t="array" ref="CE154">MIN(IF(JPRL=AI154,$AG$19:$AG$1018))</f>
        <v>0</v>
      </c>
      <c r="CF154" s="37">
        <f t="array" ref="CF154">MAX(IF(JPRL=AI154,$AG$19:$AG$1018))</f>
        <v>0</v>
      </c>
      <c r="CG154" s="36">
        <f t="shared" si="228"/>
        <v>0</v>
      </c>
      <c r="CI154" s="40">
        <f t="shared" si="229"/>
        <v>0</v>
      </c>
      <c r="CJ154" s="40">
        <f t="shared" si="166"/>
        <v>0</v>
      </c>
      <c r="CK154" s="40">
        <f t="shared" si="167"/>
        <v>0</v>
      </c>
      <c r="CL154" s="40">
        <f t="shared" si="168"/>
        <v>0</v>
      </c>
      <c r="CM154" s="40">
        <f t="shared" si="169"/>
        <v>0</v>
      </c>
      <c r="CN154" s="40">
        <f t="shared" si="170"/>
        <v>0</v>
      </c>
      <c r="CO154" s="40">
        <f t="shared" si="171"/>
        <v>0</v>
      </c>
      <c r="CP154" s="40">
        <f t="shared" si="172"/>
        <v>0</v>
      </c>
      <c r="CQ154" s="40">
        <f t="shared" si="173"/>
        <v>0</v>
      </c>
      <c r="CR154" s="40">
        <f t="shared" si="174"/>
        <v>0</v>
      </c>
      <c r="CS154" s="40">
        <f t="shared" si="175"/>
        <v>0</v>
      </c>
      <c r="CT154" s="41">
        <f t="shared" si="230"/>
        <v>0</v>
      </c>
      <c r="CU154" s="41">
        <f t="shared" si="231"/>
        <v>0</v>
      </c>
      <c r="CV154" s="41">
        <f t="shared" si="232"/>
        <v>0</v>
      </c>
      <c r="CW154" s="41">
        <f t="shared" si="233"/>
        <v>0</v>
      </c>
      <c r="CX154" s="41">
        <f t="shared" si="234"/>
        <v>0</v>
      </c>
      <c r="CY154" s="41">
        <f t="shared" si="235"/>
        <v>0</v>
      </c>
      <c r="CZ154" s="41">
        <f t="shared" si="236"/>
        <v>0</v>
      </c>
      <c r="DA154" s="41">
        <f t="shared" si="237"/>
        <v>0</v>
      </c>
      <c r="DB154" s="41">
        <f t="shared" si="238"/>
        <v>0</v>
      </c>
      <c r="DC154" s="41">
        <f t="shared" si="239"/>
        <v>0</v>
      </c>
      <c r="DD154" s="7">
        <f t="shared" si="240"/>
        <v>0</v>
      </c>
      <c r="DE154" s="7">
        <f t="shared" si="241"/>
        <v>0</v>
      </c>
      <c r="DF154" s="7">
        <f t="shared" si="242"/>
        <v>0</v>
      </c>
      <c r="DJ154" s="7">
        <f t="shared" si="243"/>
        <v>0</v>
      </c>
      <c r="DK154" s="7">
        <f t="shared" si="244"/>
        <v>0</v>
      </c>
    </row>
    <row r="155" spans="1:115" ht="26.25" customHeight="1" x14ac:dyDescent="0.25">
      <c r="A155" s="9">
        <v>137</v>
      </c>
      <c r="B155" s="24" t="str">
        <f t="shared" si="176"/>
        <v/>
      </c>
      <c r="C155" s="23"/>
      <c r="D155" s="51"/>
      <c r="E155" s="24"/>
      <c r="F155" s="24"/>
      <c r="G155" s="24"/>
      <c r="H155" s="24"/>
      <c r="I155" s="25"/>
      <c r="J155" s="24"/>
      <c r="K155" s="26"/>
      <c r="L155" s="29"/>
      <c r="M155" s="27"/>
      <c r="N155" s="28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30"/>
      <c r="Z155" s="29"/>
      <c r="AA155" s="29" t="str">
        <f t="shared" si="177"/>
        <v/>
      </c>
      <c r="AB155" s="7">
        <f t="shared" si="178"/>
        <v>0</v>
      </c>
      <c r="AC155" s="7">
        <f t="shared" si="179"/>
        <v>0</v>
      </c>
      <c r="AD155" s="7">
        <f t="shared" si="180"/>
        <v>0</v>
      </c>
      <c r="AE155" s="7">
        <f t="shared" si="181"/>
        <v>0</v>
      </c>
      <c r="AF155" s="11" t="str">
        <f t="shared" si="245"/>
        <v/>
      </c>
      <c r="AG155" s="13">
        <f t="shared" si="182"/>
        <v>0</v>
      </c>
      <c r="AH155" s="7" t="str">
        <f t="shared" si="183"/>
        <v/>
      </c>
      <c r="AI155" s="11" t="str">
        <f t="shared" si="246"/>
        <v/>
      </c>
      <c r="AJ155" s="11" t="str">
        <f t="array" ref="AJ155">IF(OR(AI155=$AI$19:AI154),"",AI155)</f>
        <v/>
      </c>
      <c r="AK155" s="11" t="str">
        <f t="shared" si="184"/>
        <v/>
      </c>
      <c r="AL155" t="str">
        <f t="array" ref="AL155">IF(OR(AK155=$AK$19:AK154),"",AK155)</f>
        <v/>
      </c>
      <c r="AM155" s="13">
        <f t="shared" si="185"/>
        <v>0</v>
      </c>
      <c r="AN155" s="13">
        <f t="shared" si="186"/>
        <v>0</v>
      </c>
      <c r="AO155" s="13">
        <f t="shared" si="187"/>
        <v>0</v>
      </c>
      <c r="AP155" s="13">
        <f t="shared" si="188"/>
        <v>0</v>
      </c>
      <c r="AQ155" s="13">
        <f t="shared" si="189"/>
        <v>0</v>
      </c>
      <c r="AR155" s="13">
        <f t="shared" si="190"/>
        <v>0</v>
      </c>
      <c r="AS155" s="13">
        <f t="shared" si="191"/>
        <v>0</v>
      </c>
      <c r="AT155" s="13">
        <f t="shared" si="192"/>
        <v>0</v>
      </c>
      <c r="AU155" s="13">
        <f t="shared" si="193"/>
        <v>0</v>
      </c>
      <c r="AV155" s="13">
        <f t="shared" si="194"/>
        <v>0</v>
      </c>
      <c r="AX155" s="13">
        <f t="shared" si="195"/>
        <v>0</v>
      </c>
      <c r="AY155" s="13">
        <f t="shared" si="196"/>
        <v>0</v>
      </c>
      <c r="AZ155" s="13">
        <f t="shared" si="197"/>
        <v>0</v>
      </c>
      <c r="BA155" s="13">
        <f t="shared" si="198"/>
        <v>0</v>
      </c>
      <c r="BB155" s="13">
        <f t="shared" si="199"/>
        <v>0</v>
      </c>
      <c r="BC155" s="13">
        <f t="shared" si="200"/>
        <v>0</v>
      </c>
      <c r="BD155" s="13">
        <f t="shared" si="201"/>
        <v>0</v>
      </c>
      <c r="BE155" s="13">
        <f t="shared" si="202"/>
        <v>0</v>
      </c>
      <c r="BF155" s="13">
        <f t="shared" si="203"/>
        <v>0</v>
      </c>
      <c r="BG155" s="13">
        <f t="shared" si="204"/>
        <v>0</v>
      </c>
      <c r="BH155" s="13">
        <f t="shared" si="205"/>
        <v>0</v>
      </c>
      <c r="BI155" s="13">
        <f t="shared" si="206"/>
        <v>0</v>
      </c>
      <c r="BJ155" s="13">
        <f t="shared" si="207"/>
        <v>0</v>
      </c>
      <c r="BK155" s="13">
        <f t="shared" si="208"/>
        <v>0</v>
      </c>
      <c r="BL155" s="13">
        <f t="shared" si="209"/>
        <v>0</v>
      </c>
      <c r="BM155" s="13">
        <f t="shared" si="210"/>
        <v>0</v>
      </c>
      <c r="BN155" s="13">
        <f t="shared" si="211"/>
        <v>0</v>
      </c>
      <c r="BO155" s="13">
        <f t="shared" si="212"/>
        <v>0</v>
      </c>
      <c r="BP155" s="13">
        <f t="shared" si="213"/>
        <v>0</v>
      </c>
      <c r="BQ155" s="13">
        <f t="shared" si="214"/>
        <v>0</v>
      </c>
      <c r="BR155" s="13">
        <f t="shared" si="215"/>
        <v>0</v>
      </c>
      <c r="BS155" s="13">
        <f t="shared" si="216"/>
        <v>0</v>
      </c>
      <c r="BT155" s="31">
        <f t="shared" si="217"/>
        <v>0</v>
      </c>
      <c r="BU155" s="31">
        <f t="shared" si="218"/>
        <v>0</v>
      </c>
      <c r="BV155" s="31">
        <f t="shared" si="219"/>
        <v>0</v>
      </c>
      <c r="BW155" s="31">
        <f t="shared" si="220"/>
        <v>0</v>
      </c>
      <c r="BX155" s="31">
        <f t="shared" si="221"/>
        <v>0</v>
      </c>
      <c r="BY155" s="31">
        <f t="shared" si="222"/>
        <v>0</v>
      </c>
      <c r="BZ155" s="31">
        <f t="shared" si="223"/>
        <v>0</v>
      </c>
      <c r="CA155" s="31">
        <f t="shared" si="224"/>
        <v>0</v>
      </c>
      <c r="CB155" s="31">
        <f t="shared" si="225"/>
        <v>0</v>
      </c>
      <c r="CC155" s="31">
        <f t="shared" si="226"/>
        <v>0</v>
      </c>
      <c r="CD155" s="31">
        <f t="shared" si="227"/>
        <v>0</v>
      </c>
      <c r="CE155" s="37">
        <f t="array" ref="CE155">MIN(IF(JPRL=AI155,$AG$19:$AG$1018))</f>
        <v>0</v>
      </c>
      <c r="CF155" s="37">
        <f t="array" ref="CF155">MAX(IF(JPRL=AI155,$AG$19:$AG$1018))</f>
        <v>0</v>
      </c>
      <c r="CG155" s="36">
        <f t="shared" si="228"/>
        <v>0</v>
      </c>
      <c r="CI155" s="40">
        <f t="shared" si="229"/>
        <v>0</v>
      </c>
      <c r="CJ155" s="40">
        <f t="shared" si="166"/>
        <v>0</v>
      </c>
      <c r="CK155" s="40">
        <f t="shared" si="167"/>
        <v>0</v>
      </c>
      <c r="CL155" s="40">
        <f t="shared" si="168"/>
        <v>0</v>
      </c>
      <c r="CM155" s="40">
        <f t="shared" si="169"/>
        <v>0</v>
      </c>
      <c r="CN155" s="40">
        <f t="shared" si="170"/>
        <v>0</v>
      </c>
      <c r="CO155" s="40">
        <f t="shared" si="171"/>
        <v>0</v>
      </c>
      <c r="CP155" s="40">
        <f t="shared" si="172"/>
        <v>0</v>
      </c>
      <c r="CQ155" s="40">
        <f t="shared" si="173"/>
        <v>0</v>
      </c>
      <c r="CR155" s="40">
        <f t="shared" si="174"/>
        <v>0</v>
      </c>
      <c r="CS155" s="40">
        <f t="shared" si="175"/>
        <v>0</v>
      </c>
      <c r="CT155" s="41">
        <f t="shared" si="230"/>
        <v>0</v>
      </c>
      <c r="CU155" s="41">
        <f t="shared" si="231"/>
        <v>0</v>
      </c>
      <c r="CV155" s="41">
        <f t="shared" si="232"/>
        <v>0</v>
      </c>
      <c r="CW155" s="41">
        <f t="shared" si="233"/>
        <v>0</v>
      </c>
      <c r="CX155" s="41">
        <f t="shared" si="234"/>
        <v>0</v>
      </c>
      <c r="CY155" s="41">
        <f t="shared" si="235"/>
        <v>0</v>
      </c>
      <c r="CZ155" s="41">
        <f t="shared" si="236"/>
        <v>0</v>
      </c>
      <c r="DA155" s="41">
        <f t="shared" si="237"/>
        <v>0</v>
      </c>
      <c r="DB155" s="41">
        <f t="shared" si="238"/>
        <v>0</v>
      </c>
      <c r="DC155" s="41">
        <f t="shared" si="239"/>
        <v>0</v>
      </c>
      <c r="DD155" s="7">
        <f t="shared" si="240"/>
        <v>0</v>
      </c>
      <c r="DE155" s="7">
        <f t="shared" si="241"/>
        <v>0</v>
      </c>
      <c r="DF155" s="7">
        <f t="shared" si="242"/>
        <v>0</v>
      </c>
      <c r="DJ155" s="7">
        <f t="shared" si="243"/>
        <v>0</v>
      </c>
      <c r="DK155" s="7">
        <f t="shared" si="244"/>
        <v>0</v>
      </c>
    </row>
    <row r="156" spans="1:115" ht="26.25" customHeight="1" x14ac:dyDescent="0.25">
      <c r="A156" s="9">
        <v>138</v>
      </c>
      <c r="B156" s="24" t="str">
        <f t="shared" si="176"/>
        <v/>
      </c>
      <c r="C156" s="23"/>
      <c r="D156" s="51"/>
      <c r="E156" s="24"/>
      <c r="F156" s="24"/>
      <c r="G156" s="24"/>
      <c r="H156" s="24"/>
      <c r="I156" s="25"/>
      <c r="J156" s="24"/>
      <c r="K156" s="26"/>
      <c r="L156" s="29"/>
      <c r="M156" s="27"/>
      <c r="N156" s="28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30"/>
      <c r="Z156" s="29"/>
      <c r="AA156" s="29" t="str">
        <f t="shared" si="177"/>
        <v/>
      </c>
      <c r="AB156" s="7">
        <f t="shared" si="178"/>
        <v>0</v>
      </c>
      <c r="AC156" s="7">
        <f t="shared" si="179"/>
        <v>0</v>
      </c>
      <c r="AD156" s="7">
        <f t="shared" si="180"/>
        <v>0</v>
      </c>
      <c r="AE156" s="7">
        <f t="shared" si="181"/>
        <v>0</v>
      </c>
      <c r="AF156" s="11" t="str">
        <f t="shared" si="245"/>
        <v/>
      </c>
      <c r="AG156" s="13">
        <f t="shared" si="182"/>
        <v>0</v>
      </c>
      <c r="AH156" s="7" t="str">
        <f t="shared" si="183"/>
        <v/>
      </c>
      <c r="AI156" s="11" t="str">
        <f t="shared" si="246"/>
        <v/>
      </c>
      <c r="AJ156" s="11" t="str">
        <f t="array" ref="AJ156">IF(OR(AI156=$AI$19:AI155),"",AI156)</f>
        <v/>
      </c>
      <c r="AK156" s="11" t="str">
        <f t="shared" si="184"/>
        <v/>
      </c>
      <c r="AL156" t="str">
        <f t="array" ref="AL156">IF(OR(AK156=$AK$19:AK155),"",AK156)</f>
        <v/>
      </c>
      <c r="AM156" s="13">
        <f t="shared" si="185"/>
        <v>0</v>
      </c>
      <c r="AN156" s="13">
        <f t="shared" si="186"/>
        <v>0</v>
      </c>
      <c r="AO156" s="13">
        <f t="shared" si="187"/>
        <v>0</v>
      </c>
      <c r="AP156" s="13">
        <f t="shared" si="188"/>
        <v>0</v>
      </c>
      <c r="AQ156" s="13">
        <f t="shared" si="189"/>
        <v>0</v>
      </c>
      <c r="AR156" s="13">
        <f t="shared" si="190"/>
        <v>0</v>
      </c>
      <c r="AS156" s="13">
        <f t="shared" si="191"/>
        <v>0</v>
      </c>
      <c r="AT156" s="13">
        <f t="shared" si="192"/>
        <v>0</v>
      </c>
      <c r="AU156" s="13">
        <f t="shared" si="193"/>
        <v>0</v>
      </c>
      <c r="AV156" s="13">
        <f t="shared" si="194"/>
        <v>0</v>
      </c>
      <c r="AX156" s="13">
        <f t="shared" si="195"/>
        <v>0</v>
      </c>
      <c r="AY156" s="13">
        <f t="shared" si="196"/>
        <v>0</v>
      </c>
      <c r="AZ156" s="13">
        <f t="shared" si="197"/>
        <v>0</v>
      </c>
      <c r="BA156" s="13">
        <f t="shared" si="198"/>
        <v>0</v>
      </c>
      <c r="BB156" s="13">
        <f t="shared" si="199"/>
        <v>0</v>
      </c>
      <c r="BC156" s="13">
        <f t="shared" si="200"/>
        <v>0</v>
      </c>
      <c r="BD156" s="13">
        <f t="shared" si="201"/>
        <v>0</v>
      </c>
      <c r="BE156" s="13">
        <f t="shared" si="202"/>
        <v>0</v>
      </c>
      <c r="BF156" s="13">
        <f t="shared" si="203"/>
        <v>0</v>
      </c>
      <c r="BG156" s="13">
        <f t="shared" si="204"/>
        <v>0</v>
      </c>
      <c r="BH156" s="13">
        <f t="shared" si="205"/>
        <v>0</v>
      </c>
      <c r="BI156" s="13">
        <f t="shared" si="206"/>
        <v>0</v>
      </c>
      <c r="BJ156" s="13">
        <f t="shared" si="207"/>
        <v>0</v>
      </c>
      <c r="BK156" s="13">
        <f t="shared" si="208"/>
        <v>0</v>
      </c>
      <c r="BL156" s="13">
        <f t="shared" si="209"/>
        <v>0</v>
      </c>
      <c r="BM156" s="13">
        <f t="shared" si="210"/>
        <v>0</v>
      </c>
      <c r="BN156" s="13">
        <f t="shared" si="211"/>
        <v>0</v>
      </c>
      <c r="BO156" s="13">
        <f t="shared" si="212"/>
        <v>0</v>
      </c>
      <c r="BP156" s="13">
        <f t="shared" si="213"/>
        <v>0</v>
      </c>
      <c r="BQ156" s="13">
        <f t="shared" si="214"/>
        <v>0</v>
      </c>
      <c r="BR156" s="13">
        <f t="shared" si="215"/>
        <v>0</v>
      </c>
      <c r="BS156" s="13">
        <f t="shared" si="216"/>
        <v>0</v>
      </c>
      <c r="BT156" s="31">
        <f t="shared" si="217"/>
        <v>0</v>
      </c>
      <c r="BU156" s="31">
        <f t="shared" si="218"/>
        <v>0</v>
      </c>
      <c r="BV156" s="31">
        <f t="shared" si="219"/>
        <v>0</v>
      </c>
      <c r="BW156" s="31">
        <f t="shared" si="220"/>
        <v>0</v>
      </c>
      <c r="BX156" s="31">
        <f t="shared" si="221"/>
        <v>0</v>
      </c>
      <c r="BY156" s="31">
        <f t="shared" si="222"/>
        <v>0</v>
      </c>
      <c r="BZ156" s="31">
        <f t="shared" si="223"/>
        <v>0</v>
      </c>
      <c r="CA156" s="31">
        <f t="shared" si="224"/>
        <v>0</v>
      </c>
      <c r="CB156" s="31">
        <f t="shared" si="225"/>
        <v>0</v>
      </c>
      <c r="CC156" s="31">
        <f t="shared" si="226"/>
        <v>0</v>
      </c>
      <c r="CD156" s="31">
        <f t="shared" si="227"/>
        <v>0</v>
      </c>
      <c r="CE156" s="37">
        <f t="array" ref="CE156">MIN(IF(JPRL=AI156,$AG$19:$AG$1018))</f>
        <v>0</v>
      </c>
      <c r="CF156" s="37">
        <f t="array" ref="CF156">MAX(IF(JPRL=AI156,$AG$19:$AG$1018))</f>
        <v>0</v>
      </c>
      <c r="CG156" s="36">
        <f t="shared" si="228"/>
        <v>0</v>
      </c>
      <c r="CI156" s="40">
        <f t="shared" si="229"/>
        <v>0</v>
      </c>
      <c r="CJ156" s="40">
        <f t="shared" si="166"/>
        <v>0</v>
      </c>
      <c r="CK156" s="40">
        <f t="shared" si="167"/>
        <v>0</v>
      </c>
      <c r="CL156" s="40">
        <f t="shared" si="168"/>
        <v>0</v>
      </c>
      <c r="CM156" s="40">
        <f t="shared" si="169"/>
        <v>0</v>
      </c>
      <c r="CN156" s="40">
        <f t="shared" si="170"/>
        <v>0</v>
      </c>
      <c r="CO156" s="40">
        <f t="shared" si="171"/>
        <v>0</v>
      </c>
      <c r="CP156" s="40">
        <f t="shared" si="172"/>
        <v>0</v>
      </c>
      <c r="CQ156" s="40">
        <f t="shared" si="173"/>
        <v>0</v>
      </c>
      <c r="CR156" s="40">
        <f t="shared" si="174"/>
        <v>0</v>
      </c>
      <c r="CS156" s="40">
        <f t="shared" si="175"/>
        <v>0</v>
      </c>
      <c r="CT156" s="41">
        <f t="shared" si="230"/>
        <v>0</v>
      </c>
      <c r="CU156" s="41">
        <f t="shared" si="231"/>
        <v>0</v>
      </c>
      <c r="CV156" s="41">
        <f t="shared" si="232"/>
        <v>0</v>
      </c>
      <c r="CW156" s="41">
        <f t="shared" si="233"/>
        <v>0</v>
      </c>
      <c r="CX156" s="41">
        <f t="shared" si="234"/>
        <v>0</v>
      </c>
      <c r="CY156" s="41">
        <f t="shared" si="235"/>
        <v>0</v>
      </c>
      <c r="CZ156" s="41">
        <f t="shared" si="236"/>
        <v>0</v>
      </c>
      <c r="DA156" s="41">
        <f t="shared" si="237"/>
        <v>0</v>
      </c>
      <c r="DB156" s="41">
        <f t="shared" si="238"/>
        <v>0</v>
      </c>
      <c r="DC156" s="41">
        <f t="shared" si="239"/>
        <v>0</v>
      </c>
      <c r="DD156" s="7">
        <f t="shared" si="240"/>
        <v>0</v>
      </c>
      <c r="DE156" s="7">
        <f t="shared" si="241"/>
        <v>0</v>
      </c>
      <c r="DF156" s="7">
        <f t="shared" si="242"/>
        <v>0</v>
      </c>
      <c r="DJ156" s="7">
        <f t="shared" si="243"/>
        <v>0</v>
      </c>
      <c r="DK156" s="7">
        <f t="shared" si="244"/>
        <v>0</v>
      </c>
    </row>
    <row r="157" spans="1:115" ht="26.25" customHeight="1" x14ac:dyDescent="0.25">
      <c r="A157" s="9">
        <v>139</v>
      </c>
      <c r="B157" s="24" t="str">
        <f t="shared" si="176"/>
        <v/>
      </c>
      <c r="C157" s="23"/>
      <c r="D157" s="51"/>
      <c r="E157" s="24"/>
      <c r="F157" s="24"/>
      <c r="G157" s="24"/>
      <c r="H157" s="24"/>
      <c r="I157" s="25"/>
      <c r="J157" s="24"/>
      <c r="K157" s="26"/>
      <c r="L157" s="29"/>
      <c r="M157" s="27"/>
      <c r="N157" s="28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30"/>
      <c r="Z157" s="29"/>
      <c r="AA157" s="29" t="str">
        <f t="shared" si="177"/>
        <v/>
      </c>
      <c r="AB157" s="7">
        <f t="shared" si="178"/>
        <v>0</v>
      </c>
      <c r="AC157" s="7">
        <f t="shared" si="179"/>
        <v>0</v>
      </c>
      <c r="AD157" s="7">
        <f t="shared" si="180"/>
        <v>0</v>
      </c>
      <c r="AE157" s="7">
        <f t="shared" si="181"/>
        <v>0</v>
      </c>
      <c r="AF157" s="11" t="str">
        <f t="shared" si="245"/>
        <v/>
      </c>
      <c r="AG157" s="13">
        <f t="shared" si="182"/>
        <v>0</v>
      </c>
      <c r="AH157" s="7" t="str">
        <f t="shared" si="183"/>
        <v/>
      </c>
      <c r="AI157" s="11" t="str">
        <f t="shared" si="246"/>
        <v/>
      </c>
      <c r="AJ157" s="11" t="str">
        <f t="array" ref="AJ157">IF(OR(AI157=$AI$19:AI156),"",AI157)</f>
        <v/>
      </c>
      <c r="AK157" s="11" t="str">
        <f t="shared" si="184"/>
        <v/>
      </c>
      <c r="AL157" t="str">
        <f t="array" ref="AL157">IF(OR(AK157=$AK$19:AK156),"",AK157)</f>
        <v/>
      </c>
      <c r="AM157" s="13">
        <f t="shared" si="185"/>
        <v>0</v>
      </c>
      <c r="AN157" s="13">
        <f t="shared" si="186"/>
        <v>0</v>
      </c>
      <c r="AO157" s="13">
        <f t="shared" si="187"/>
        <v>0</v>
      </c>
      <c r="AP157" s="13">
        <f t="shared" si="188"/>
        <v>0</v>
      </c>
      <c r="AQ157" s="13">
        <f t="shared" si="189"/>
        <v>0</v>
      </c>
      <c r="AR157" s="13">
        <f t="shared" si="190"/>
        <v>0</v>
      </c>
      <c r="AS157" s="13">
        <f t="shared" si="191"/>
        <v>0</v>
      </c>
      <c r="AT157" s="13">
        <f t="shared" si="192"/>
        <v>0</v>
      </c>
      <c r="AU157" s="13">
        <f t="shared" si="193"/>
        <v>0</v>
      </c>
      <c r="AV157" s="13">
        <f t="shared" si="194"/>
        <v>0</v>
      </c>
      <c r="AX157" s="13">
        <f t="shared" si="195"/>
        <v>0</v>
      </c>
      <c r="AY157" s="13">
        <f t="shared" si="196"/>
        <v>0</v>
      </c>
      <c r="AZ157" s="13">
        <f t="shared" si="197"/>
        <v>0</v>
      </c>
      <c r="BA157" s="13">
        <f t="shared" si="198"/>
        <v>0</v>
      </c>
      <c r="BB157" s="13">
        <f t="shared" si="199"/>
        <v>0</v>
      </c>
      <c r="BC157" s="13">
        <f t="shared" si="200"/>
        <v>0</v>
      </c>
      <c r="BD157" s="13">
        <f t="shared" si="201"/>
        <v>0</v>
      </c>
      <c r="BE157" s="13">
        <f t="shared" si="202"/>
        <v>0</v>
      </c>
      <c r="BF157" s="13">
        <f t="shared" si="203"/>
        <v>0</v>
      </c>
      <c r="BG157" s="13">
        <f t="shared" si="204"/>
        <v>0</v>
      </c>
      <c r="BH157" s="13">
        <f t="shared" si="205"/>
        <v>0</v>
      </c>
      <c r="BI157" s="13">
        <f t="shared" si="206"/>
        <v>0</v>
      </c>
      <c r="BJ157" s="13">
        <f t="shared" si="207"/>
        <v>0</v>
      </c>
      <c r="BK157" s="13">
        <f t="shared" si="208"/>
        <v>0</v>
      </c>
      <c r="BL157" s="13">
        <f t="shared" si="209"/>
        <v>0</v>
      </c>
      <c r="BM157" s="13">
        <f t="shared" si="210"/>
        <v>0</v>
      </c>
      <c r="BN157" s="13">
        <f t="shared" si="211"/>
        <v>0</v>
      </c>
      <c r="BO157" s="13">
        <f t="shared" si="212"/>
        <v>0</v>
      </c>
      <c r="BP157" s="13">
        <f t="shared" si="213"/>
        <v>0</v>
      </c>
      <c r="BQ157" s="13">
        <f t="shared" si="214"/>
        <v>0</v>
      </c>
      <c r="BR157" s="13">
        <f t="shared" si="215"/>
        <v>0</v>
      </c>
      <c r="BS157" s="13">
        <f t="shared" si="216"/>
        <v>0</v>
      </c>
      <c r="BT157" s="31">
        <f t="shared" si="217"/>
        <v>0</v>
      </c>
      <c r="BU157" s="31">
        <f t="shared" si="218"/>
        <v>0</v>
      </c>
      <c r="BV157" s="31">
        <f t="shared" si="219"/>
        <v>0</v>
      </c>
      <c r="BW157" s="31">
        <f t="shared" si="220"/>
        <v>0</v>
      </c>
      <c r="BX157" s="31">
        <f t="shared" si="221"/>
        <v>0</v>
      </c>
      <c r="BY157" s="31">
        <f t="shared" si="222"/>
        <v>0</v>
      </c>
      <c r="BZ157" s="31">
        <f t="shared" si="223"/>
        <v>0</v>
      </c>
      <c r="CA157" s="31">
        <f t="shared" si="224"/>
        <v>0</v>
      </c>
      <c r="CB157" s="31">
        <f t="shared" si="225"/>
        <v>0</v>
      </c>
      <c r="CC157" s="31">
        <f t="shared" si="226"/>
        <v>0</v>
      </c>
      <c r="CD157" s="31">
        <f t="shared" si="227"/>
        <v>0</v>
      </c>
      <c r="CE157" s="37">
        <f t="array" ref="CE157">MIN(IF(JPRL=AI157,$AG$19:$AG$1018))</f>
        <v>0</v>
      </c>
      <c r="CF157" s="37">
        <f t="array" ref="CF157">MAX(IF(JPRL=AI157,$AG$19:$AG$1018))</f>
        <v>0</v>
      </c>
      <c r="CG157" s="36">
        <f t="shared" si="228"/>
        <v>0</v>
      </c>
      <c r="CI157" s="40">
        <f t="shared" si="229"/>
        <v>0</v>
      </c>
      <c r="CJ157" s="40">
        <f t="shared" si="166"/>
        <v>0</v>
      </c>
      <c r="CK157" s="40">
        <f t="shared" si="167"/>
        <v>0</v>
      </c>
      <c r="CL157" s="40">
        <f t="shared" si="168"/>
        <v>0</v>
      </c>
      <c r="CM157" s="40">
        <f t="shared" si="169"/>
        <v>0</v>
      </c>
      <c r="CN157" s="40">
        <f t="shared" si="170"/>
        <v>0</v>
      </c>
      <c r="CO157" s="40">
        <f t="shared" si="171"/>
        <v>0</v>
      </c>
      <c r="CP157" s="40">
        <f t="shared" si="172"/>
        <v>0</v>
      </c>
      <c r="CQ157" s="40">
        <f t="shared" si="173"/>
        <v>0</v>
      </c>
      <c r="CR157" s="40">
        <f t="shared" si="174"/>
        <v>0</v>
      </c>
      <c r="CS157" s="40">
        <f t="shared" si="175"/>
        <v>0</v>
      </c>
      <c r="CT157" s="41">
        <f t="shared" si="230"/>
        <v>0</v>
      </c>
      <c r="CU157" s="41">
        <f t="shared" si="231"/>
        <v>0</v>
      </c>
      <c r="CV157" s="41">
        <f t="shared" si="232"/>
        <v>0</v>
      </c>
      <c r="CW157" s="41">
        <f t="shared" si="233"/>
        <v>0</v>
      </c>
      <c r="CX157" s="41">
        <f t="shared" si="234"/>
        <v>0</v>
      </c>
      <c r="CY157" s="41">
        <f t="shared" si="235"/>
        <v>0</v>
      </c>
      <c r="CZ157" s="41">
        <f t="shared" si="236"/>
        <v>0</v>
      </c>
      <c r="DA157" s="41">
        <f t="shared" si="237"/>
        <v>0</v>
      </c>
      <c r="DB157" s="41">
        <f t="shared" si="238"/>
        <v>0</v>
      </c>
      <c r="DC157" s="41">
        <f t="shared" si="239"/>
        <v>0</v>
      </c>
      <c r="DD157" s="7">
        <f t="shared" si="240"/>
        <v>0</v>
      </c>
      <c r="DE157" s="7">
        <f t="shared" si="241"/>
        <v>0</v>
      </c>
      <c r="DF157" s="7">
        <f t="shared" si="242"/>
        <v>0</v>
      </c>
      <c r="DJ157" s="7">
        <f t="shared" si="243"/>
        <v>0</v>
      </c>
      <c r="DK157" s="7">
        <f t="shared" si="244"/>
        <v>0</v>
      </c>
    </row>
    <row r="158" spans="1:115" ht="26.25" customHeight="1" x14ac:dyDescent="0.25">
      <c r="A158" s="9">
        <v>140</v>
      </c>
      <c r="B158" s="24" t="str">
        <f t="shared" si="176"/>
        <v/>
      </c>
      <c r="C158" s="23"/>
      <c r="D158" s="51"/>
      <c r="E158" s="24"/>
      <c r="F158" s="24"/>
      <c r="G158" s="24"/>
      <c r="H158" s="24"/>
      <c r="I158" s="25"/>
      <c r="J158" s="24"/>
      <c r="K158" s="26"/>
      <c r="L158" s="29"/>
      <c r="M158" s="27"/>
      <c r="N158" s="28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30"/>
      <c r="Z158" s="29"/>
      <c r="AA158" s="29" t="str">
        <f t="shared" si="177"/>
        <v/>
      </c>
      <c r="AB158" s="7">
        <f t="shared" si="178"/>
        <v>0</v>
      </c>
      <c r="AC158" s="7">
        <f t="shared" si="179"/>
        <v>0</v>
      </c>
      <c r="AD158" s="7">
        <f t="shared" si="180"/>
        <v>0</v>
      </c>
      <c r="AE158" s="7">
        <f t="shared" si="181"/>
        <v>0</v>
      </c>
      <c r="AF158" s="11" t="str">
        <f t="shared" si="245"/>
        <v/>
      </c>
      <c r="AG158" s="13">
        <f t="shared" si="182"/>
        <v>0</v>
      </c>
      <c r="AH158" s="7" t="str">
        <f t="shared" si="183"/>
        <v/>
      </c>
      <c r="AI158" s="11" t="str">
        <f t="shared" si="246"/>
        <v/>
      </c>
      <c r="AJ158" s="11" t="str">
        <f t="array" ref="AJ158">IF(OR(AI158=$AI$19:AI157),"",AI158)</f>
        <v/>
      </c>
      <c r="AK158" s="11" t="str">
        <f t="shared" si="184"/>
        <v/>
      </c>
      <c r="AL158" t="str">
        <f t="array" ref="AL158">IF(OR(AK158=$AK$19:AK157),"",AK158)</f>
        <v/>
      </c>
      <c r="AM158" s="13">
        <f t="shared" si="185"/>
        <v>0</v>
      </c>
      <c r="AN158" s="13">
        <f t="shared" si="186"/>
        <v>0</v>
      </c>
      <c r="AO158" s="13">
        <f t="shared" si="187"/>
        <v>0</v>
      </c>
      <c r="AP158" s="13">
        <f t="shared" si="188"/>
        <v>0</v>
      </c>
      <c r="AQ158" s="13">
        <f t="shared" si="189"/>
        <v>0</v>
      </c>
      <c r="AR158" s="13">
        <f t="shared" si="190"/>
        <v>0</v>
      </c>
      <c r="AS158" s="13">
        <f t="shared" si="191"/>
        <v>0</v>
      </c>
      <c r="AT158" s="13">
        <f t="shared" si="192"/>
        <v>0</v>
      </c>
      <c r="AU158" s="13">
        <f t="shared" si="193"/>
        <v>0</v>
      </c>
      <c r="AV158" s="13">
        <f t="shared" si="194"/>
        <v>0</v>
      </c>
      <c r="AX158" s="13">
        <f t="shared" si="195"/>
        <v>0</v>
      </c>
      <c r="AY158" s="13">
        <f t="shared" si="196"/>
        <v>0</v>
      </c>
      <c r="AZ158" s="13">
        <f t="shared" si="197"/>
        <v>0</v>
      </c>
      <c r="BA158" s="13">
        <f t="shared" si="198"/>
        <v>0</v>
      </c>
      <c r="BB158" s="13">
        <f t="shared" si="199"/>
        <v>0</v>
      </c>
      <c r="BC158" s="13">
        <f t="shared" si="200"/>
        <v>0</v>
      </c>
      <c r="BD158" s="13">
        <f t="shared" si="201"/>
        <v>0</v>
      </c>
      <c r="BE158" s="13">
        <f t="shared" si="202"/>
        <v>0</v>
      </c>
      <c r="BF158" s="13">
        <f t="shared" si="203"/>
        <v>0</v>
      </c>
      <c r="BG158" s="13">
        <f t="shared" si="204"/>
        <v>0</v>
      </c>
      <c r="BH158" s="13">
        <f t="shared" si="205"/>
        <v>0</v>
      </c>
      <c r="BI158" s="13">
        <f t="shared" si="206"/>
        <v>0</v>
      </c>
      <c r="BJ158" s="13">
        <f t="shared" si="207"/>
        <v>0</v>
      </c>
      <c r="BK158" s="13">
        <f t="shared" si="208"/>
        <v>0</v>
      </c>
      <c r="BL158" s="13">
        <f t="shared" si="209"/>
        <v>0</v>
      </c>
      <c r="BM158" s="13">
        <f t="shared" si="210"/>
        <v>0</v>
      </c>
      <c r="BN158" s="13">
        <f t="shared" si="211"/>
        <v>0</v>
      </c>
      <c r="BO158" s="13">
        <f t="shared" si="212"/>
        <v>0</v>
      </c>
      <c r="BP158" s="13">
        <f t="shared" si="213"/>
        <v>0</v>
      </c>
      <c r="BQ158" s="13">
        <f t="shared" si="214"/>
        <v>0</v>
      </c>
      <c r="BR158" s="13">
        <f t="shared" si="215"/>
        <v>0</v>
      </c>
      <c r="BS158" s="13">
        <f t="shared" si="216"/>
        <v>0</v>
      </c>
      <c r="BT158" s="31">
        <f t="shared" si="217"/>
        <v>0</v>
      </c>
      <c r="BU158" s="31">
        <f t="shared" si="218"/>
        <v>0</v>
      </c>
      <c r="BV158" s="31">
        <f t="shared" si="219"/>
        <v>0</v>
      </c>
      <c r="BW158" s="31">
        <f t="shared" si="220"/>
        <v>0</v>
      </c>
      <c r="BX158" s="31">
        <f t="shared" si="221"/>
        <v>0</v>
      </c>
      <c r="BY158" s="31">
        <f t="shared" si="222"/>
        <v>0</v>
      </c>
      <c r="BZ158" s="31">
        <f t="shared" si="223"/>
        <v>0</v>
      </c>
      <c r="CA158" s="31">
        <f t="shared" si="224"/>
        <v>0</v>
      </c>
      <c r="CB158" s="31">
        <f t="shared" si="225"/>
        <v>0</v>
      </c>
      <c r="CC158" s="31">
        <f t="shared" si="226"/>
        <v>0</v>
      </c>
      <c r="CD158" s="31">
        <f t="shared" si="227"/>
        <v>0</v>
      </c>
      <c r="CE158" s="37">
        <f t="array" ref="CE158">MIN(IF(JPRL=AI158,$AG$19:$AG$1018))</f>
        <v>0</v>
      </c>
      <c r="CF158" s="37">
        <f t="array" ref="CF158">MAX(IF(JPRL=AI158,$AG$19:$AG$1018))</f>
        <v>0</v>
      </c>
      <c r="CG158" s="36">
        <f t="shared" si="228"/>
        <v>0</v>
      </c>
      <c r="CI158" s="40">
        <f t="shared" si="229"/>
        <v>0</v>
      </c>
      <c r="CJ158" s="40">
        <f t="shared" si="166"/>
        <v>0</v>
      </c>
      <c r="CK158" s="40">
        <f t="shared" si="167"/>
        <v>0</v>
      </c>
      <c r="CL158" s="40">
        <f t="shared" si="168"/>
        <v>0</v>
      </c>
      <c r="CM158" s="40">
        <f t="shared" si="169"/>
        <v>0</v>
      </c>
      <c r="CN158" s="40">
        <f t="shared" si="170"/>
        <v>0</v>
      </c>
      <c r="CO158" s="40">
        <f t="shared" si="171"/>
        <v>0</v>
      </c>
      <c r="CP158" s="40">
        <f t="shared" si="172"/>
        <v>0</v>
      </c>
      <c r="CQ158" s="40">
        <f t="shared" si="173"/>
        <v>0</v>
      </c>
      <c r="CR158" s="40">
        <f t="shared" si="174"/>
        <v>0</v>
      </c>
      <c r="CS158" s="40">
        <f t="shared" si="175"/>
        <v>0</v>
      </c>
      <c r="CT158" s="41">
        <f t="shared" si="230"/>
        <v>0</v>
      </c>
      <c r="CU158" s="41">
        <f t="shared" si="231"/>
        <v>0</v>
      </c>
      <c r="CV158" s="41">
        <f t="shared" si="232"/>
        <v>0</v>
      </c>
      <c r="CW158" s="41">
        <f t="shared" si="233"/>
        <v>0</v>
      </c>
      <c r="CX158" s="41">
        <f t="shared" si="234"/>
        <v>0</v>
      </c>
      <c r="CY158" s="41">
        <f t="shared" si="235"/>
        <v>0</v>
      </c>
      <c r="CZ158" s="41">
        <f t="shared" si="236"/>
        <v>0</v>
      </c>
      <c r="DA158" s="41">
        <f t="shared" si="237"/>
        <v>0</v>
      </c>
      <c r="DB158" s="41">
        <f t="shared" si="238"/>
        <v>0</v>
      </c>
      <c r="DC158" s="41">
        <f t="shared" si="239"/>
        <v>0</v>
      </c>
      <c r="DD158" s="7">
        <f t="shared" si="240"/>
        <v>0</v>
      </c>
      <c r="DE158" s="7">
        <f t="shared" si="241"/>
        <v>0</v>
      </c>
      <c r="DF158" s="7">
        <f t="shared" si="242"/>
        <v>0</v>
      </c>
      <c r="DJ158" s="7">
        <f t="shared" si="243"/>
        <v>0</v>
      </c>
      <c r="DK158" s="7">
        <f t="shared" si="244"/>
        <v>0</v>
      </c>
    </row>
    <row r="159" spans="1:115" ht="26.25" customHeight="1" x14ac:dyDescent="0.25">
      <c r="A159" s="9">
        <v>141</v>
      </c>
      <c r="B159" s="24" t="str">
        <f t="shared" si="176"/>
        <v/>
      </c>
      <c r="C159" s="23"/>
      <c r="D159" s="51"/>
      <c r="E159" s="24"/>
      <c r="F159" s="24"/>
      <c r="G159" s="24"/>
      <c r="H159" s="24"/>
      <c r="I159" s="25"/>
      <c r="J159" s="24"/>
      <c r="K159" s="26"/>
      <c r="L159" s="29"/>
      <c r="M159" s="27"/>
      <c r="N159" s="28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30"/>
      <c r="Z159" s="29"/>
      <c r="AA159" s="29" t="str">
        <f t="shared" si="177"/>
        <v/>
      </c>
      <c r="AB159" s="7">
        <f t="shared" si="178"/>
        <v>0</v>
      </c>
      <c r="AC159" s="7">
        <f t="shared" si="179"/>
        <v>0</v>
      </c>
      <c r="AD159" s="7">
        <f t="shared" si="180"/>
        <v>0</v>
      </c>
      <c r="AE159" s="7">
        <f t="shared" si="181"/>
        <v>0</v>
      </c>
      <c r="AF159" s="11" t="str">
        <f t="shared" si="245"/>
        <v/>
      </c>
      <c r="AG159" s="13">
        <f t="shared" si="182"/>
        <v>0</v>
      </c>
      <c r="AH159" s="7" t="str">
        <f t="shared" si="183"/>
        <v/>
      </c>
      <c r="AI159" s="11" t="str">
        <f t="shared" si="246"/>
        <v/>
      </c>
      <c r="AJ159" s="11" t="str">
        <f t="array" ref="AJ159">IF(OR(AI159=$AI$19:AI158),"",AI159)</f>
        <v/>
      </c>
      <c r="AK159" s="11" t="str">
        <f t="shared" si="184"/>
        <v/>
      </c>
      <c r="AL159" t="str">
        <f t="array" ref="AL159">IF(OR(AK159=$AK$19:AK158),"",AK159)</f>
        <v/>
      </c>
      <c r="AM159" s="13">
        <f t="shared" si="185"/>
        <v>0</v>
      </c>
      <c r="AN159" s="13">
        <f t="shared" si="186"/>
        <v>0</v>
      </c>
      <c r="AO159" s="13">
        <f t="shared" si="187"/>
        <v>0</v>
      </c>
      <c r="AP159" s="13">
        <f t="shared" si="188"/>
        <v>0</v>
      </c>
      <c r="AQ159" s="13">
        <f t="shared" si="189"/>
        <v>0</v>
      </c>
      <c r="AR159" s="13">
        <f t="shared" si="190"/>
        <v>0</v>
      </c>
      <c r="AS159" s="13">
        <f t="shared" si="191"/>
        <v>0</v>
      </c>
      <c r="AT159" s="13">
        <f t="shared" si="192"/>
        <v>0</v>
      </c>
      <c r="AU159" s="13">
        <f t="shared" si="193"/>
        <v>0</v>
      </c>
      <c r="AV159" s="13">
        <f t="shared" si="194"/>
        <v>0</v>
      </c>
      <c r="AX159" s="13">
        <f t="shared" si="195"/>
        <v>0</v>
      </c>
      <c r="AY159" s="13">
        <f t="shared" si="196"/>
        <v>0</v>
      </c>
      <c r="AZ159" s="13">
        <f t="shared" si="197"/>
        <v>0</v>
      </c>
      <c r="BA159" s="13">
        <f t="shared" si="198"/>
        <v>0</v>
      </c>
      <c r="BB159" s="13">
        <f t="shared" si="199"/>
        <v>0</v>
      </c>
      <c r="BC159" s="13">
        <f t="shared" si="200"/>
        <v>0</v>
      </c>
      <c r="BD159" s="13">
        <f t="shared" si="201"/>
        <v>0</v>
      </c>
      <c r="BE159" s="13">
        <f t="shared" si="202"/>
        <v>0</v>
      </c>
      <c r="BF159" s="13">
        <f t="shared" si="203"/>
        <v>0</v>
      </c>
      <c r="BG159" s="13">
        <f t="shared" si="204"/>
        <v>0</v>
      </c>
      <c r="BH159" s="13">
        <f t="shared" si="205"/>
        <v>0</v>
      </c>
      <c r="BI159" s="13">
        <f t="shared" si="206"/>
        <v>0</v>
      </c>
      <c r="BJ159" s="13">
        <f t="shared" si="207"/>
        <v>0</v>
      </c>
      <c r="BK159" s="13">
        <f t="shared" si="208"/>
        <v>0</v>
      </c>
      <c r="BL159" s="13">
        <f t="shared" si="209"/>
        <v>0</v>
      </c>
      <c r="BM159" s="13">
        <f t="shared" si="210"/>
        <v>0</v>
      </c>
      <c r="BN159" s="13">
        <f t="shared" si="211"/>
        <v>0</v>
      </c>
      <c r="BO159" s="13">
        <f t="shared" si="212"/>
        <v>0</v>
      </c>
      <c r="BP159" s="13">
        <f t="shared" si="213"/>
        <v>0</v>
      </c>
      <c r="BQ159" s="13">
        <f t="shared" si="214"/>
        <v>0</v>
      </c>
      <c r="BR159" s="13">
        <f t="shared" si="215"/>
        <v>0</v>
      </c>
      <c r="BS159" s="13">
        <f t="shared" si="216"/>
        <v>0</v>
      </c>
      <c r="BT159" s="31">
        <f t="shared" si="217"/>
        <v>0</v>
      </c>
      <c r="BU159" s="31">
        <f t="shared" si="218"/>
        <v>0</v>
      </c>
      <c r="BV159" s="31">
        <f t="shared" si="219"/>
        <v>0</v>
      </c>
      <c r="BW159" s="31">
        <f t="shared" si="220"/>
        <v>0</v>
      </c>
      <c r="BX159" s="31">
        <f t="shared" si="221"/>
        <v>0</v>
      </c>
      <c r="BY159" s="31">
        <f t="shared" si="222"/>
        <v>0</v>
      </c>
      <c r="BZ159" s="31">
        <f t="shared" si="223"/>
        <v>0</v>
      </c>
      <c r="CA159" s="31">
        <f t="shared" si="224"/>
        <v>0</v>
      </c>
      <c r="CB159" s="31">
        <f t="shared" si="225"/>
        <v>0</v>
      </c>
      <c r="CC159" s="31">
        <f t="shared" si="226"/>
        <v>0</v>
      </c>
      <c r="CD159" s="31">
        <f t="shared" si="227"/>
        <v>0</v>
      </c>
      <c r="CE159" s="37">
        <f t="array" ref="CE159">MIN(IF(JPRL=AI159,$AG$19:$AG$1018))</f>
        <v>0</v>
      </c>
      <c r="CF159" s="37">
        <f t="array" ref="CF159">MAX(IF(JPRL=AI159,$AG$19:$AG$1018))</f>
        <v>0</v>
      </c>
      <c r="CG159" s="36">
        <f t="shared" si="228"/>
        <v>0</v>
      </c>
      <c r="CI159" s="40">
        <f t="shared" si="229"/>
        <v>0</v>
      </c>
      <c r="CJ159" s="40">
        <f t="shared" si="166"/>
        <v>0</v>
      </c>
      <c r="CK159" s="40">
        <f t="shared" si="167"/>
        <v>0</v>
      </c>
      <c r="CL159" s="40">
        <f t="shared" si="168"/>
        <v>0</v>
      </c>
      <c r="CM159" s="40">
        <f t="shared" si="169"/>
        <v>0</v>
      </c>
      <c r="CN159" s="40">
        <f t="shared" si="170"/>
        <v>0</v>
      </c>
      <c r="CO159" s="40">
        <f t="shared" si="171"/>
        <v>0</v>
      </c>
      <c r="CP159" s="40">
        <f t="shared" si="172"/>
        <v>0</v>
      </c>
      <c r="CQ159" s="40">
        <f t="shared" si="173"/>
        <v>0</v>
      </c>
      <c r="CR159" s="40">
        <f t="shared" si="174"/>
        <v>0</v>
      </c>
      <c r="CS159" s="40">
        <f t="shared" si="175"/>
        <v>0</v>
      </c>
      <c r="CT159" s="41">
        <f t="shared" si="230"/>
        <v>0</v>
      </c>
      <c r="CU159" s="41">
        <f t="shared" si="231"/>
        <v>0</v>
      </c>
      <c r="CV159" s="41">
        <f t="shared" si="232"/>
        <v>0</v>
      </c>
      <c r="CW159" s="41">
        <f t="shared" si="233"/>
        <v>0</v>
      </c>
      <c r="CX159" s="41">
        <f t="shared" si="234"/>
        <v>0</v>
      </c>
      <c r="CY159" s="41">
        <f t="shared" si="235"/>
        <v>0</v>
      </c>
      <c r="CZ159" s="41">
        <f t="shared" si="236"/>
        <v>0</v>
      </c>
      <c r="DA159" s="41">
        <f t="shared" si="237"/>
        <v>0</v>
      </c>
      <c r="DB159" s="41">
        <f t="shared" si="238"/>
        <v>0</v>
      </c>
      <c r="DC159" s="41">
        <f t="shared" si="239"/>
        <v>0</v>
      </c>
      <c r="DD159" s="7">
        <f t="shared" si="240"/>
        <v>0</v>
      </c>
      <c r="DE159" s="7">
        <f t="shared" si="241"/>
        <v>0</v>
      </c>
      <c r="DF159" s="7">
        <f t="shared" si="242"/>
        <v>0</v>
      </c>
      <c r="DJ159" s="7">
        <f t="shared" si="243"/>
        <v>0</v>
      </c>
      <c r="DK159" s="7">
        <f t="shared" si="244"/>
        <v>0</v>
      </c>
    </row>
    <row r="160" spans="1:115" ht="26.25" customHeight="1" x14ac:dyDescent="0.25">
      <c r="A160" s="9">
        <v>142</v>
      </c>
      <c r="B160" s="24" t="str">
        <f t="shared" si="176"/>
        <v/>
      </c>
      <c r="C160" s="23"/>
      <c r="D160" s="51"/>
      <c r="E160" s="24"/>
      <c r="F160" s="24"/>
      <c r="G160" s="24"/>
      <c r="H160" s="24"/>
      <c r="I160" s="25"/>
      <c r="J160" s="24"/>
      <c r="K160" s="26"/>
      <c r="L160" s="29"/>
      <c r="M160" s="27"/>
      <c r="N160" s="28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30"/>
      <c r="Z160" s="29"/>
      <c r="AA160" s="29" t="str">
        <f t="shared" si="177"/>
        <v/>
      </c>
      <c r="AB160" s="7">
        <f t="shared" si="178"/>
        <v>0</v>
      </c>
      <c r="AC160" s="7">
        <f t="shared" si="179"/>
        <v>0</v>
      </c>
      <c r="AD160" s="7">
        <f t="shared" si="180"/>
        <v>0</v>
      </c>
      <c r="AE160" s="7">
        <f t="shared" si="181"/>
        <v>0</v>
      </c>
      <c r="AF160" s="11" t="str">
        <f t="shared" si="245"/>
        <v/>
      </c>
      <c r="AG160" s="13">
        <f t="shared" si="182"/>
        <v>0</v>
      </c>
      <c r="AH160" s="7" t="str">
        <f t="shared" si="183"/>
        <v/>
      </c>
      <c r="AI160" s="11" t="str">
        <f t="shared" si="246"/>
        <v/>
      </c>
      <c r="AJ160" s="11" t="str">
        <f t="array" ref="AJ160">IF(OR(AI160=$AI$19:AI159),"",AI160)</f>
        <v/>
      </c>
      <c r="AK160" s="11" t="str">
        <f t="shared" si="184"/>
        <v/>
      </c>
      <c r="AL160" t="str">
        <f t="array" ref="AL160">IF(OR(AK160=$AK$19:AK159),"",AK160)</f>
        <v/>
      </c>
      <c r="AM160" s="13">
        <f t="shared" si="185"/>
        <v>0</v>
      </c>
      <c r="AN160" s="13">
        <f t="shared" si="186"/>
        <v>0</v>
      </c>
      <c r="AO160" s="13">
        <f t="shared" si="187"/>
        <v>0</v>
      </c>
      <c r="AP160" s="13">
        <f t="shared" si="188"/>
        <v>0</v>
      </c>
      <c r="AQ160" s="13">
        <f t="shared" si="189"/>
        <v>0</v>
      </c>
      <c r="AR160" s="13">
        <f t="shared" si="190"/>
        <v>0</v>
      </c>
      <c r="AS160" s="13">
        <f t="shared" si="191"/>
        <v>0</v>
      </c>
      <c r="AT160" s="13">
        <f t="shared" si="192"/>
        <v>0</v>
      </c>
      <c r="AU160" s="13">
        <f t="shared" si="193"/>
        <v>0</v>
      </c>
      <c r="AV160" s="13">
        <f t="shared" si="194"/>
        <v>0</v>
      </c>
      <c r="AX160" s="13">
        <f t="shared" si="195"/>
        <v>0</v>
      </c>
      <c r="AY160" s="13">
        <f t="shared" si="196"/>
        <v>0</v>
      </c>
      <c r="AZ160" s="13">
        <f t="shared" si="197"/>
        <v>0</v>
      </c>
      <c r="BA160" s="13">
        <f t="shared" si="198"/>
        <v>0</v>
      </c>
      <c r="BB160" s="13">
        <f t="shared" si="199"/>
        <v>0</v>
      </c>
      <c r="BC160" s="13">
        <f t="shared" si="200"/>
        <v>0</v>
      </c>
      <c r="BD160" s="13">
        <f t="shared" si="201"/>
        <v>0</v>
      </c>
      <c r="BE160" s="13">
        <f t="shared" si="202"/>
        <v>0</v>
      </c>
      <c r="BF160" s="13">
        <f t="shared" si="203"/>
        <v>0</v>
      </c>
      <c r="BG160" s="13">
        <f t="shared" si="204"/>
        <v>0</v>
      </c>
      <c r="BH160" s="13">
        <f t="shared" si="205"/>
        <v>0</v>
      </c>
      <c r="BI160" s="13">
        <f t="shared" si="206"/>
        <v>0</v>
      </c>
      <c r="BJ160" s="13">
        <f t="shared" si="207"/>
        <v>0</v>
      </c>
      <c r="BK160" s="13">
        <f t="shared" si="208"/>
        <v>0</v>
      </c>
      <c r="BL160" s="13">
        <f t="shared" si="209"/>
        <v>0</v>
      </c>
      <c r="BM160" s="13">
        <f t="shared" si="210"/>
        <v>0</v>
      </c>
      <c r="BN160" s="13">
        <f t="shared" si="211"/>
        <v>0</v>
      </c>
      <c r="BO160" s="13">
        <f t="shared" si="212"/>
        <v>0</v>
      </c>
      <c r="BP160" s="13">
        <f t="shared" si="213"/>
        <v>0</v>
      </c>
      <c r="BQ160" s="13">
        <f t="shared" si="214"/>
        <v>0</v>
      </c>
      <c r="BR160" s="13">
        <f t="shared" si="215"/>
        <v>0</v>
      </c>
      <c r="BS160" s="13">
        <f t="shared" si="216"/>
        <v>0</v>
      </c>
      <c r="BT160" s="31">
        <f t="shared" si="217"/>
        <v>0</v>
      </c>
      <c r="BU160" s="31">
        <f t="shared" si="218"/>
        <v>0</v>
      </c>
      <c r="BV160" s="31">
        <f t="shared" si="219"/>
        <v>0</v>
      </c>
      <c r="BW160" s="31">
        <f t="shared" si="220"/>
        <v>0</v>
      </c>
      <c r="BX160" s="31">
        <f t="shared" si="221"/>
        <v>0</v>
      </c>
      <c r="BY160" s="31">
        <f t="shared" si="222"/>
        <v>0</v>
      </c>
      <c r="BZ160" s="31">
        <f t="shared" si="223"/>
        <v>0</v>
      </c>
      <c r="CA160" s="31">
        <f t="shared" si="224"/>
        <v>0</v>
      </c>
      <c r="CB160" s="31">
        <f t="shared" si="225"/>
        <v>0</v>
      </c>
      <c r="CC160" s="31">
        <f t="shared" si="226"/>
        <v>0</v>
      </c>
      <c r="CD160" s="31">
        <f t="shared" si="227"/>
        <v>0</v>
      </c>
      <c r="CE160" s="37">
        <f t="array" ref="CE160">MIN(IF(JPRL=AI160,$AG$19:$AG$1018))</f>
        <v>0</v>
      </c>
      <c r="CF160" s="37">
        <f t="array" ref="CF160">MAX(IF(JPRL=AI160,$AG$19:$AG$1018))</f>
        <v>0</v>
      </c>
      <c r="CG160" s="36">
        <f t="shared" si="228"/>
        <v>0</v>
      </c>
      <c r="CI160" s="40">
        <f t="shared" si="229"/>
        <v>0</v>
      </c>
      <c r="CJ160" s="40">
        <f t="shared" si="166"/>
        <v>0</v>
      </c>
      <c r="CK160" s="40">
        <f t="shared" si="167"/>
        <v>0</v>
      </c>
      <c r="CL160" s="40">
        <f t="shared" si="168"/>
        <v>0</v>
      </c>
      <c r="CM160" s="40">
        <f t="shared" si="169"/>
        <v>0</v>
      </c>
      <c r="CN160" s="40">
        <f t="shared" si="170"/>
        <v>0</v>
      </c>
      <c r="CO160" s="40">
        <f t="shared" si="171"/>
        <v>0</v>
      </c>
      <c r="CP160" s="40">
        <f t="shared" si="172"/>
        <v>0</v>
      </c>
      <c r="CQ160" s="40">
        <f t="shared" si="173"/>
        <v>0</v>
      </c>
      <c r="CR160" s="40">
        <f t="shared" si="174"/>
        <v>0</v>
      </c>
      <c r="CS160" s="40">
        <f t="shared" si="175"/>
        <v>0</v>
      </c>
      <c r="CT160" s="41">
        <f t="shared" si="230"/>
        <v>0</v>
      </c>
      <c r="CU160" s="41">
        <f t="shared" si="231"/>
        <v>0</v>
      </c>
      <c r="CV160" s="41">
        <f t="shared" si="232"/>
        <v>0</v>
      </c>
      <c r="CW160" s="41">
        <f t="shared" si="233"/>
        <v>0</v>
      </c>
      <c r="CX160" s="41">
        <f t="shared" si="234"/>
        <v>0</v>
      </c>
      <c r="CY160" s="41">
        <f t="shared" si="235"/>
        <v>0</v>
      </c>
      <c r="CZ160" s="41">
        <f t="shared" si="236"/>
        <v>0</v>
      </c>
      <c r="DA160" s="41">
        <f t="shared" si="237"/>
        <v>0</v>
      </c>
      <c r="DB160" s="41">
        <f t="shared" si="238"/>
        <v>0</v>
      </c>
      <c r="DC160" s="41">
        <f t="shared" si="239"/>
        <v>0</v>
      </c>
      <c r="DD160" s="7">
        <f t="shared" si="240"/>
        <v>0</v>
      </c>
      <c r="DE160" s="7">
        <f t="shared" si="241"/>
        <v>0</v>
      </c>
      <c r="DF160" s="7">
        <f t="shared" si="242"/>
        <v>0</v>
      </c>
      <c r="DJ160" s="7">
        <f t="shared" si="243"/>
        <v>0</v>
      </c>
      <c r="DK160" s="7">
        <f t="shared" si="244"/>
        <v>0</v>
      </c>
    </row>
    <row r="161" spans="1:115" ht="26.25" customHeight="1" x14ac:dyDescent="0.25">
      <c r="A161" s="9">
        <v>143</v>
      </c>
      <c r="B161" s="24" t="str">
        <f t="shared" si="176"/>
        <v/>
      </c>
      <c r="C161" s="23"/>
      <c r="D161" s="51"/>
      <c r="E161" s="24"/>
      <c r="F161" s="24"/>
      <c r="G161" s="24"/>
      <c r="H161" s="24"/>
      <c r="I161" s="25"/>
      <c r="J161" s="24"/>
      <c r="K161" s="26"/>
      <c r="L161" s="29"/>
      <c r="M161" s="27"/>
      <c r="N161" s="28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30"/>
      <c r="Z161" s="29"/>
      <c r="AA161" s="29" t="str">
        <f t="shared" si="177"/>
        <v/>
      </c>
      <c r="AB161" s="7">
        <f t="shared" si="178"/>
        <v>0</v>
      </c>
      <c r="AC161" s="7">
        <f t="shared" si="179"/>
        <v>0</v>
      </c>
      <c r="AD161" s="7">
        <f t="shared" si="180"/>
        <v>0</v>
      </c>
      <c r="AE161" s="7">
        <f t="shared" si="181"/>
        <v>0</v>
      </c>
      <c r="AF161" s="11" t="str">
        <f t="shared" si="245"/>
        <v/>
      </c>
      <c r="AG161" s="13">
        <f t="shared" si="182"/>
        <v>0</v>
      </c>
      <c r="AH161" s="7" t="str">
        <f t="shared" si="183"/>
        <v/>
      </c>
      <c r="AI161" s="11" t="str">
        <f t="shared" si="246"/>
        <v/>
      </c>
      <c r="AJ161" s="11" t="str">
        <f t="array" ref="AJ161">IF(OR(AI161=$AI$19:AI160),"",AI161)</f>
        <v/>
      </c>
      <c r="AK161" s="11" t="str">
        <f t="shared" si="184"/>
        <v/>
      </c>
      <c r="AL161" t="str">
        <f t="array" ref="AL161">IF(OR(AK161=$AK$19:AK160),"",AK161)</f>
        <v/>
      </c>
      <c r="AM161" s="13">
        <f t="shared" si="185"/>
        <v>0</v>
      </c>
      <c r="AN161" s="13">
        <f t="shared" si="186"/>
        <v>0</v>
      </c>
      <c r="AO161" s="13">
        <f t="shared" si="187"/>
        <v>0</v>
      </c>
      <c r="AP161" s="13">
        <f t="shared" si="188"/>
        <v>0</v>
      </c>
      <c r="AQ161" s="13">
        <f t="shared" si="189"/>
        <v>0</v>
      </c>
      <c r="AR161" s="13">
        <f t="shared" si="190"/>
        <v>0</v>
      </c>
      <c r="AS161" s="13">
        <f t="shared" si="191"/>
        <v>0</v>
      </c>
      <c r="AT161" s="13">
        <f t="shared" si="192"/>
        <v>0</v>
      </c>
      <c r="AU161" s="13">
        <f t="shared" si="193"/>
        <v>0</v>
      </c>
      <c r="AV161" s="13">
        <f t="shared" si="194"/>
        <v>0</v>
      </c>
      <c r="AX161" s="13">
        <f t="shared" si="195"/>
        <v>0</v>
      </c>
      <c r="AY161" s="13">
        <f t="shared" si="196"/>
        <v>0</v>
      </c>
      <c r="AZ161" s="13">
        <f t="shared" si="197"/>
        <v>0</v>
      </c>
      <c r="BA161" s="13">
        <f t="shared" si="198"/>
        <v>0</v>
      </c>
      <c r="BB161" s="13">
        <f t="shared" si="199"/>
        <v>0</v>
      </c>
      <c r="BC161" s="13">
        <f t="shared" si="200"/>
        <v>0</v>
      </c>
      <c r="BD161" s="13">
        <f t="shared" si="201"/>
        <v>0</v>
      </c>
      <c r="BE161" s="13">
        <f t="shared" si="202"/>
        <v>0</v>
      </c>
      <c r="BF161" s="13">
        <f t="shared" si="203"/>
        <v>0</v>
      </c>
      <c r="BG161" s="13">
        <f t="shared" si="204"/>
        <v>0</v>
      </c>
      <c r="BH161" s="13">
        <f t="shared" si="205"/>
        <v>0</v>
      </c>
      <c r="BI161" s="13">
        <f t="shared" si="206"/>
        <v>0</v>
      </c>
      <c r="BJ161" s="13">
        <f t="shared" si="207"/>
        <v>0</v>
      </c>
      <c r="BK161" s="13">
        <f t="shared" si="208"/>
        <v>0</v>
      </c>
      <c r="BL161" s="13">
        <f t="shared" si="209"/>
        <v>0</v>
      </c>
      <c r="BM161" s="13">
        <f t="shared" si="210"/>
        <v>0</v>
      </c>
      <c r="BN161" s="13">
        <f t="shared" si="211"/>
        <v>0</v>
      </c>
      <c r="BO161" s="13">
        <f t="shared" si="212"/>
        <v>0</v>
      </c>
      <c r="BP161" s="13">
        <f t="shared" si="213"/>
        <v>0</v>
      </c>
      <c r="BQ161" s="13">
        <f t="shared" si="214"/>
        <v>0</v>
      </c>
      <c r="BR161" s="13">
        <f t="shared" si="215"/>
        <v>0</v>
      </c>
      <c r="BS161" s="13">
        <f t="shared" si="216"/>
        <v>0</v>
      </c>
      <c r="BT161" s="31">
        <f t="shared" si="217"/>
        <v>0</v>
      </c>
      <c r="BU161" s="31">
        <f t="shared" si="218"/>
        <v>0</v>
      </c>
      <c r="BV161" s="31">
        <f t="shared" si="219"/>
        <v>0</v>
      </c>
      <c r="BW161" s="31">
        <f t="shared" si="220"/>
        <v>0</v>
      </c>
      <c r="BX161" s="31">
        <f t="shared" si="221"/>
        <v>0</v>
      </c>
      <c r="BY161" s="31">
        <f t="shared" si="222"/>
        <v>0</v>
      </c>
      <c r="BZ161" s="31">
        <f t="shared" si="223"/>
        <v>0</v>
      </c>
      <c r="CA161" s="31">
        <f t="shared" si="224"/>
        <v>0</v>
      </c>
      <c r="CB161" s="31">
        <f t="shared" si="225"/>
        <v>0</v>
      </c>
      <c r="CC161" s="31">
        <f t="shared" si="226"/>
        <v>0</v>
      </c>
      <c r="CD161" s="31">
        <f t="shared" si="227"/>
        <v>0</v>
      </c>
      <c r="CE161" s="37">
        <f t="array" ref="CE161">MIN(IF(JPRL=AI161,$AG$19:$AG$1018))</f>
        <v>0</v>
      </c>
      <c r="CF161" s="37">
        <f t="array" ref="CF161">MAX(IF(JPRL=AI161,$AG$19:$AG$1018))</f>
        <v>0</v>
      </c>
      <c r="CG161" s="36">
        <f t="shared" si="228"/>
        <v>0</v>
      </c>
      <c r="CI161" s="40">
        <f t="shared" si="229"/>
        <v>0</v>
      </c>
      <c r="CJ161" s="40">
        <f t="shared" si="166"/>
        <v>0</v>
      </c>
      <c r="CK161" s="40">
        <f t="shared" si="167"/>
        <v>0</v>
      </c>
      <c r="CL161" s="40">
        <f t="shared" si="168"/>
        <v>0</v>
      </c>
      <c r="CM161" s="40">
        <f t="shared" si="169"/>
        <v>0</v>
      </c>
      <c r="CN161" s="40">
        <f t="shared" si="170"/>
        <v>0</v>
      </c>
      <c r="CO161" s="40">
        <f t="shared" si="171"/>
        <v>0</v>
      </c>
      <c r="CP161" s="40">
        <f t="shared" si="172"/>
        <v>0</v>
      </c>
      <c r="CQ161" s="40">
        <f t="shared" si="173"/>
        <v>0</v>
      </c>
      <c r="CR161" s="40">
        <f t="shared" si="174"/>
        <v>0</v>
      </c>
      <c r="CS161" s="40">
        <f t="shared" si="175"/>
        <v>0</v>
      </c>
      <c r="CT161" s="41">
        <f t="shared" si="230"/>
        <v>0</v>
      </c>
      <c r="CU161" s="41">
        <f t="shared" si="231"/>
        <v>0</v>
      </c>
      <c r="CV161" s="41">
        <f t="shared" si="232"/>
        <v>0</v>
      </c>
      <c r="CW161" s="41">
        <f t="shared" si="233"/>
        <v>0</v>
      </c>
      <c r="CX161" s="41">
        <f t="shared" si="234"/>
        <v>0</v>
      </c>
      <c r="CY161" s="41">
        <f t="shared" si="235"/>
        <v>0</v>
      </c>
      <c r="CZ161" s="41">
        <f t="shared" si="236"/>
        <v>0</v>
      </c>
      <c r="DA161" s="41">
        <f t="shared" si="237"/>
        <v>0</v>
      </c>
      <c r="DB161" s="41">
        <f t="shared" si="238"/>
        <v>0</v>
      </c>
      <c r="DC161" s="41">
        <f t="shared" si="239"/>
        <v>0</v>
      </c>
      <c r="DD161" s="7">
        <f t="shared" si="240"/>
        <v>0</v>
      </c>
      <c r="DE161" s="7">
        <f t="shared" si="241"/>
        <v>0</v>
      </c>
      <c r="DF161" s="7">
        <f t="shared" si="242"/>
        <v>0</v>
      </c>
      <c r="DJ161" s="7">
        <f t="shared" si="243"/>
        <v>0</v>
      </c>
      <c r="DK161" s="7">
        <f t="shared" si="244"/>
        <v>0</v>
      </c>
    </row>
    <row r="162" spans="1:115" ht="26.25" customHeight="1" x14ac:dyDescent="0.25">
      <c r="A162" s="9">
        <v>144</v>
      </c>
      <c r="B162" s="24" t="str">
        <f t="shared" si="176"/>
        <v/>
      </c>
      <c r="C162" s="23"/>
      <c r="D162" s="51"/>
      <c r="E162" s="24"/>
      <c r="F162" s="24"/>
      <c r="G162" s="24"/>
      <c r="H162" s="24"/>
      <c r="I162" s="25"/>
      <c r="J162" s="24"/>
      <c r="K162" s="26"/>
      <c r="L162" s="29"/>
      <c r="M162" s="27"/>
      <c r="N162" s="28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30"/>
      <c r="Z162" s="29"/>
      <c r="AA162" s="29" t="str">
        <f t="shared" si="177"/>
        <v/>
      </c>
      <c r="AB162" s="7">
        <f t="shared" si="178"/>
        <v>0</v>
      </c>
      <c r="AC162" s="7">
        <f t="shared" si="179"/>
        <v>0</v>
      </c>
      <c r="AD162" s="7">
        <f t="shared" si="180"/>
        <v>0</v>
      </c>
      <c r="AE162" s="7">
        <f t="shared" si="181"/>
        <v>0</v>
      </c>
      <c r="AF162" s="11" t="str">
        <f t="shared" si="245"/>
        <v/>
      </c>
      <c r="AG162" s="13">
        <f t="shared" si="182"/>
        <v>0</v>
      </c>
      <c r="AH162" s="7" t="str">
        <f t="shared" si="183"/>
        <v/>
      </c>
      <c r="AI162" s="11" t="str">
        <f t="shared" si="246"/>
        <v/>
      </c>
      <c r="AJ162" s="11" t="str">
        <f t="array" ref="AJ162">IF(OR(AI162=$AI$19:AI161),"",AI162)</f>
        <v/>
      </c>
      <c r="AK162" s="11" t="str">
        <f t="shared" si="184"/>
        <v/>
      </c>
      <c r="AL162" t="str">
        <f t="array" ref="AL162">IF(OR(AK162=$AK$19:AK161),"",AK162)</f>
        <v/>
      </c>
      <c r="AM162" s="13">
        <f t="shared" si="185"/>
        <v>0</v>
      </c>
      <c r="AN162" s="13">
        <f t="shared" si="186"/>
        <v>0</v>
      </c>
      <c r="AO162" s="13">
        <f t="shared" si="187"/>
        <v>0</v>
      </c>
      <c r="AP162" s="13">
        <f t="shared" si="188"/>
        <v>0</v>
      </c>
      <c r="AQ162" s="13">
        <f t="shared" si="189"/>
        <v>0</v>
      </c>
      <c r="AR162" s="13">
        <f t="shared" si="190"/>
        <v>0</v>
      </c>
      <c r="AS162" s="13">
        <f t="shared" si="191"/>
        <v>0</v>
      </c>
      <c r="AT162" s="13">
        <f t="shared" si="192"/>
        <v>0</v>
      </c>
      <c r="AU162" s="13">
        <f t="shared" si="193"/>
        <v>0</v>
      </c>
      <c r="AV162" s="13">
        <f t="shared" si="194"/>
        <v>0</v>
      </c>
      <c r="AX162" s="13">
        <f t="shared" si="195"/>
        <v>0</v>
      </c>
      <c r="AY162" s="13">
        <f t="shared" si="196"/>
        <v>0</v>
      </c>
      <c r="AZ162" s="13">
        <f t="shared" si="197"/>
        <v>0</v>
      </c>
      <c r="BA162" s="13">
        <f t="shared" si="198"/>
        <v>0</v>
      </c>
      <c r="BB162" s="13">
        <f t="shared" si="199"/>
        <v>0</v>
      </c>
      <c r="BC162" s="13">
        <f t="shared" si="200"/>
        <v>0</v>
      </c>
      <c r="BD162" s="13">
        <f t="shared" si="201"/>
        <v>0</v>
      </c>
      <c r="BE162" s="13">
        <f t="shared" si="202"/>
        <v>0</v>
      </c>
      <c r="BF162" s="13">
        <f t="shared" si="203"/>
        <v>0</v>
      </c>
      <c r="BG162" s="13">
        <f t="shared" si="204"/>
        <v>0</v>
      </c>
      <c r="BH162" s="13">
        <f t="shared" si="205"/>
        <v>0</v>
      </c>
      <c r="BI162" s="13">
        <f t="shared" si="206"/>
        <v>0</v>
      </c>
      <c r="BJ162" s="13">
        <f t="shared" si="207"/>
        <v>0</v>
      </c>
      <c r="BK162" s="13">
        <f t="shared" si="208"/>
        <v>0</v>
      </c>
      <c r="BL162" s="13">
        <f t="shared" si="209"/>
        <v>0</v>
      </c>
      <c r="BM162" s="13">
        <f t="shared" si="210"/>
        <v>0</v>
      </c>
      <c r="BN162" s="13">
        <f t="shared" si="211"/>
        <v>0</v>
      </c>
      <c r="BO162" s="13">
        <f t="shared" si="212"/>
        <v>0</v>
      </c>
      <c r="BP162" s="13">
        <f t="shared" si="213"/>
        <v>0</v>
      </c>
      <c r="BQ162" s="13">
        <f t="shared" si="214"/>
        <v>0</v>
      </c>
      <c r="BR162" s="13">
        <f t="shared" si="215"/>
        <v>0</v>
      </c>
      <c r="BS162" s="13">
        <f t="shared" si="216"/>
        <v>0</v>
      </c>
      <c r="BT162" s="31">
        <f t="shared" si="217"/>
        <v>0</v>
      </c>
      <c r="BU162" s="31">
        <f t="shared" si="218"/>
        <v>0</v>
      </c>
      <c r="BV162" s="31">
        <f t="shared" si="219"/>
        <v>0</v>
      </c>
      <c r="BW162" s="31">
        <f t="shared" si="220"/>
        <v>0</v>
      </c>
      <c r="BX162" s="31">
        <f t="shared" si="221"/>
        <v>0</v>
      </c>
      <c r="BY162" s="31">
        <f t="shared" si="222"/>
        <v>0</v>
      </c>
      <c r="BZ162" s="31">
        <f t="shared" si="223"/>
        <v>0</v>
      </c>
      <c r="CA162" s="31">
        <f t="shared" si="224"/>
        <v>0</v>
      </c>
      <c r="CB162" s="31">
        <f t="shared" si="225"/>
        <v>0</v>
      </c>
      <c r="CC162" s="31">
        <f t="shared" si="226"/>
        <v>0</v>
      </c>
      <c r="CD162" s="31">
        <f t="shared" si="227"/>
        <v>0</v>
      </c>
      <c r="CE162" s="37">
        <f t="array" ref="CE162">MIN(IF(JPRL=AI162,$AG$19:$AG$1018))</f>
        <v>0</v>
      </c>
      <c r="CF162" s="37">
        <f t="array" ref="CF162">MAX(IF(JPRL=AI162,$AG$19:$AG$1018))</f>
        <v>0</v>
      </c>
      <c r="CG162" s="36">
        <f t="shared" si="228"/>
        <v>0</v>
      </c>
      <c r="CI162" s="40">
        <f t="shared" si="229"/>
        <v>0</v>
      </c>
      <c r="CJ162" s="40">
        <f t="shared" si="166"/>
        <v>0</v>
      </c>
      <c r="CK162" s="40">
        <f t="shared" si="167"/>
        <v>0</v>
      </c>
      <c r="CL162" s="40">
        <f t="shared" si="168"/>
        <v>0</v>
      </c>
      <c r="CM162" s="40">
        <f t="shared" si="169"/>
        <v>0</v>
      </c>
      <c r="CN162" s="40">
        <f t="shared" si="170"/>
        <v>0</v>
      </c>
      <c r="CO162" s="40">
        <f t="shared" si="171"/>
        <v>0</v>
      </c>
      <c r="CP162" s="40">
        <f t="shared" si="172"/>
        <v>0</v>
      </c>
      <c r="CQ162" s="40">
        <f t="shared" si="173"/>
        <v>0</v>
      </c>
      <c r="CR162" s="40">
        <f t="shared" si="174"/>
        <v>0</v>
      </c>
      <c r="CS162" s="40">
        <f t="shared" si="175"/>
        <v>0</v>
      </c>
      <c r="CT162" s="41">
        <f t="shared" si="230"/>
        <v>0</v>
      </c>
      <c r="CU162" s="41">
        <f t="shared" si="231"/>
        <v>0</v>
      </c>
      <c r="CV162" s="41">
        <f t="shared" si="232"/>
        <v>0</v>
      </c>
      <c r="CW162" s="41">
        <f t="shared" si="233"/>
        <v>0</v>
      </c>
      <c r="CX162" s="41">
        <f t="shared" si="234"/>
        <v>0</v>
      </c>
      <c r="CY162" s="41">
        <f t="shared" si="235"/>
        <v>0</v>
      </c>
      <c r="CZ162" s="41">
        <f t="shared" si="236"/>
        <v>0</v>
      </c>
      <c r="DA162" s="41">
        <f t="shared" si="237"/>
        <v>0</v>
      </c>
      <c r="DB162" s="41">
        <f t="shared" si="238"/>
        <v>0</v>
      </c>
      <c r="DC162" s="41">
        <f t="shared" si="239"/>
        <v>0</v>
      </c>
      <c r="DD162" s="7">
        <f t="shared" si="240"/>
        <v>0</v>
      </c>
      <c r="DE162" s="7">
        <f t="shared" si="241"/>
        <v>0</v>
      </c>
      <c r="DF162" s="7">
        <f t="shared" si="242"/>
        <v>0</v>
      </c>
      <c r="DJ162" s="7">
        <f t="shared" si="243"/>
        <v>0</v>
      </c>
      <c r="DK162" s="7">
        <f t="shared" si="244"/>
        <v>0</v>
      </c>
    </row>
    <row r="163" spans="1:115" ht="26.25" customHeight="1" x14ac:dyDescent="0.25">
      <c r="A163" s="9">
        <v>145</v>
      </c>
      <c r="B163" s="24" t="str">
        <f t="shared" si="176"/>
        <v/>
      </c>
      <c r="C163" s="23"/>
      <c r="D163" s="51"/>
      <c r="E163" s="24"/>
      <c r="F163" s="24"/>
      <c r="G163" s="24"/>
      <c r="H163" s="24"/>
      <c r="I163" s="25"/>
      <c r="J163" s="24"/>
      <c r="K163" s="26"/>
      <c r="L163" s="29"/>
      <c r="M163" s="27"/>
      <c r="N163" s="28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30"/>
      <c r="Z163" s="29"/>
      <c r="AA163" s="29" t="str">
        <f t="shared" si="177"/>
        <v/>
      </c>
      <c r="AB163" s="7">
        <f t="shared" si="178"/>
        <v>0</v>
      </c>
      <c r="AC163" s="7">
        <f t="shared" si="179"/>
        <v>0</v>
      </c>
      <c r="AD163" s="7">
        <f t="shared" si="180"/>
        <v>0</v>
      </c>
      <c r="AE163" s="7">
        <f t="shared" si="181"/>
        <v>0</v>
      </c>
      <c r="AF163" s="11" t="str">
        <f t="shared" si="245"/>
        <v/>
      </c>
      <c r="AG163" s="13">
        <f t="shared" si="182"/>
        <v>0</v>
      </c>
      <c r="AH163" s="7" t="str">
        <f t="shared" si="183"/>
        <v/>
      </c>
      <c r="AI163" s="11" t="str">
        <f t="shared" si="246"/>
        <v/>
      </c>
      <c r="AJ163" s="11" t="str">
        <f t="array" ref="AJ163">IF(OR(AI163=$AI$19:AI162),"",AI163)</f>
        <v/>
      </c>
      <c r="AK163" s="11" t="str">
        <f t="shared" si="184"/>
        <v/>
      </c>
      <c r="AL163" t="str">
        <f t="array" ref="AL163">IF(OR(AK163=$AK$19:AK162),"",AK163)</f>
        <v/>
      </c>
      <c r="AM163" s="13">
        <f t="shared" si="185"/>
        <v>0</v>
      </c>
      <c r="AN163" s="13">
        <f t="shared" si="186"/>
        <v>0</v>
      </c>
      <c r="AO163" s="13">
        <f t="shared" si="187"/>
        <v>0</v>
      </c>
      <c r="AP163" s="13">
        <f t="shared" si="188"/>
        <v>0</v>
      </c>
      <c r="AQ163" s="13">
        <f t="shared" si="189"/>
        <v>0</v>
      </c>
      <c r="AR163" s="13">
        <f t="shared" si="190"/>
        <v>0</v>
      </c>
      <c r="AS163" s="13">
        <f t="shared" si="191"/>
        <v>0</v>
      </c>
      <c r="AT163" s="13">
        <f t="shared" si="192"/>
        <v>0</v>
      </c>
      <c r="AU163" s="13">
        <f t="shared" si="193"/>
        <v>0</v>
      </c>
      <c r="AV163" s="13">
        <f t="shared" si="194"/>
        <v>0</v>
      </c>
      <c r="AX163" s="13">
        <f t="shared" si="195"/>
        <v>0</v>
      </c>
      <c r="AY163" s="13">
        <f t="shared" si="196"/>
        <v>0</v>
      </c>
      <c r="AZ163" s="13">
        <f t="shared" si="197"/>
        <v>0</v>
      </c>
      <c r="BA163" s="13">
        <f t="shared" si="198"/>
        <v>0</v>
      </c>
      <c r="BB163" s="13">
        <f t="shared" si="199"/>
        <v>0</v>
      </c>
      <c r="BC163" s="13">
        <f t="shared" si="200"/>
        <v>0</v>
      </c>
      <c r="BD163" s="13">
        <f t="shared" si="201"/>
        <v>0</v>
      </c>
      <c r="BE163" s="13">
        <f t="shared" si="202"/>
        <v>0</v>
      </c>
      <c r="BF163" s="13">
        <f t="shared" si="203"/>
        <v>0</v>
      </c>
      <c r="BG163" s="13">
        <f t="shared" si="204"/>
        <v>0</v>
      </c>
      <c r="BH163" s="13">
        <f t="shared" si="205"/>
        <v>0</v>
      </c>
      <c r="BI163" s="13">
        <f t="shared" si="206"/>
        <v>0</v>
      </c>
      <c r="BJ163" s="13">
        <f t="shared" si="207"/>
        <v>0</v>
      </c>
      <c r="BK163" s="13">
        <f t="shared" si="208"/>
        <v>0</v>
      </c>
      <c r="BL163" s="13">
        <f t="shared" si="209"/>
        <v>0</v>
      </c>
      <c r="BM163" s="13">
        <f t="shared" si="210"/>
        <v>0</v>
      </c>
      <c r="BN163" s="13">
        <f t="shared" si="211"/>
        <v>0</v>
      </c>
      <c r="BO163" s="13">
        <f t="shared" si="212"/>
        <v>0</v>
      </c>
      <c r="BP163" s="13">
        <f t="shared" si="213"/>
        <v>0</v>
      </c>
      <c r="BQ163" s="13">
        <f t="shared" si="214"/>
        <v>0</v>
      </c>
      <c r="BR163" s="13">
        <f t="shared" si="215"/>
        <v>0</v>
      </c>
      <c r="BS163" s="13">
        <f t="shared" si="216"/>
        <v>0</v>
      </c>
      <c r="BT163" s="31">
        <f t="shared" si="217"/>
        <v>0</v>
      </c>
      <c r="BU163" s="31">
        <f t="shared" si="218"/>
        <v>0</v>
      </c>
      <c r="BV163" s="31">
        <f t="shared" si="219"/>
        <v>0</v>
      </c>
      <c r="BW163" s="31">
        <f t="shared" si="220"/>
        <v>0</v>
      </c>
      <c r="BX163" s="31">
        <f t="shared" si="221"/>
        <v>0</v>
      </c>
      <c r="BY163" s="31">
        <f t="shared" si="222"/>
        <v>0</v>
      </c>
      <c r="BZ163" s="31">
        <f t="shared" si="223"/>
        <v>0</v>
      </c>
      <c r="CA163" s="31">
        <f t="shared" si="224"/>
        <v>0</v>
      </c>
      <c r="CB163" s="31">
        <f t="shared" si="225"/>
        <v>0</v>
      </c>
      <c r="CC163" s="31">
        <f t="shared" si="226"/>
        <v>0</v>
      </c>
      <c r="CD163" s="31">
        <f t="shared" si="227"/>
        <v>0</v>
      </c>
      <c r="CE163" s="37">
        <f t="array" ref="CE163">MIN(IF(JPRL=AI163,$AG$19:$AG$1018))</f>
        <v>0</v>
      </c>
      <c r="CF163" s="37">
        <f t="array" ref="CF163">MAX(IF(JPRL=AI163,$AG$19:$AG$1018))</f>
        <v>0</v>
      </c>
      <c r="CG163" s="36">
        <f t="shared" si="228"/>
        <v>0</v>
      </c>
      <c r="CI163" s="40">
        <f t="shared" si="229"/>
        <v>0</v>
      </c>
      <c r="CJ163" s="40">
        <f t="shared" si="166"/>
        <v>0</v>
      </c>
      <c r="CK163" s="40">
        <f t="shared" si="167"/>
        <v>0</v>
      </c>
      <c r="CL163" s="40">
        <f t="shared" si="168"/>
        <v>0</v>
      </c>
      <c r="CM163" s="40">
        <f t="shared" si="169"/>
        <v>0</v>
      </c>
      <c r="CN163" s="40">
        <f t="shared" si="170"/>
        <v>0</v>
      </c>
      <c r="CO163" s="40">
        <f t="shared" si="171"/>
        <v>0</v>
      </c>
      <c r="CP163" s="40">
        <f t="shared" si="172"/>
        <v>0</v>
      </c>
      <c r="CQ163" s="40">
        <f t="shared" si="173"/>
        <v>0</v>
      </c>
      <c r="CR163" s="40">
        <f t="shared" si="174"/>
        <v>0</v>
      </c>
      <c r="CS163" s="40">
        <f t="shared" si="175"/>
        <v>0</v>
      </c>
      <c r="CT163" s="41">
        <f t="shared" si="230"/>
        <v>0</v>
      </c>
      <c r="CU163" s="41">
        <f t="shared" si="231"/>
        <v>0</v>
      </c>
      <c r="CV163" s="41">
        <f t="shared" si="232"/>
        <v>0</v>
      </c>
      <c r="CW163" s="41">
        <f t="shared" si="233"/>
        <v>0</v>
      </c>
      <c r="CX163" s="41">
        <f t="shared" si="234"/>
        <v>0</v>
      </c>
      <c r="CY163" s="41">
        <f t="shared" si="235"/>
        <v>0</v>
      </c>
      <c r="CZ163" s="41">
        <f t="shared" si="236"/>
        <v>0</v>
      </c>
      <c r="DA163" s="41">
        <f t="shared" si="237"/>
        <v>0</v>
      </c>
      <c r="DB163" s="41">
        <f t="shared" si="238"/>
        <v>0</v>
      </c>
      <c r="DC163" s="41">
        <f t="shared" si="239"/>
        <v>0</v>
      </c>
      <c r="DD163" s="7">
        <f t="shared" si="240"/>
        <v>0</v>
      </c>
      <c r="DE163" s="7">
        <f t="shared" si="241"/>
        <v>0</v>
      </c>
      <c r="DF163" s="7">
        <f t="shared" si="242"/>
        <v>0</v>
      </c>
      <c r="DJ163" s="7">
        <f t="shared" si="243"/>
        <v>0</v>
      </c>
      <c r="DK163" s="7">
        <f t="shared" si="244"/>
        <v>0</v>
      </c>
    </row>
    <row r="164" spans="1:115" ht="26.25" customHeight="1" x14ac:dyDescent="0.25">
      <c r="A164" s="9">
        <v>146</v>
      </c>
      <c r="B164" s="24" t="str">
        <f t="shared" si="176"/>
        <v/>
      </c>
      <c r="C164" s="23"/>
      <c r="D164" s="51"/>
      <c r="E164" s="24"/>
      <c r="F164" s="24"/>
      <c r="G164" s="24"/>
      <c r="H164" s="24"/>
      <c r="I164" s="25"/>
      <c r="J164" s="24"/>
      <c r="K164" s="26"/>
      <c r="L164" s="29"/>
      <c r="M164" s="27"/>
      <c r="N164" s="28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30"/>
      <c r="Z164" s="29"/>
      <c r="AA164" s="29" t="str">
        <f t="shared" si="177"/>
        <v/>
      </c>
      <c r="AB164" s="7">
        <f t="shared" si="178"/>
        <v>0</v>
      </c>
      <c r="AC164" s="7">
        <f t="shared" si="179"/>
        <v>0</v>
      </c>
      <c r="AD164" s="7">
        <f t="shared" si="180"/>
        <v>0</v>
      </c>
      <c r="AE164" s="7">
        <f t="shared" si="181"/>
        <v>0</v>
      </c>
      <c r="AF164" s="11" t="str">
        <f t="shared" si="245"/>
        <v/>
      </c>
      <c r="AG164" s="13">
        <f t="shared" si="182"/>
        <v>0</v>
      </c>
      <c r="AH164" s="7" t="str">
        <f t="shared" si="183"/>
        <v/>
      </c>
      <c r="AI164" s="11" t="str">
        <f t="shared" si="246"/>
        <v/>
      </c>
      <c r="AJ164" s="11" t="str">
        <f t="array" ref="AJ164">IF(OR(AI164=$AI$19:AI163),"",AI164)</f>
        <v/>
      </c>
      <c r="AK164" s="11" t="str">
        <f t="shared" si="184"/>
        <v/>
      </c>
      <c r="AL164" t="str">
        <f t="array" ref="AL164">IF(OR(AK164=$AK$19:AK163),"",AK164)</f>
        <v/>
      </c>
      <c r="AM164" s="13">
        <f t="shared" si="185"/>
        <v>0</v>
      </c>
      <c r="AN164" s="13">
        <f t="shared" si="186"/>
        <v>0</v>
      </c>
      <c r="AO164" s="13">
        <f t="shared" si="187"/>
        <v>0</v>
      </c>
      <c r="AP164" s="13">
        <f t="shared" si="188"/>
        <v>0</v>
      </c>
      <c r="AQ164" s="13">
        <f t="shared" si="189"/>
        <v>0</v>
      </c>
      <c r="AR164" s="13">
        <f t="shared" si="190"/>
        <v>0</v>
      </c>
      <c r="AS164" s="13">
        <f t="shared" si="191"/>
        <v>0</v>
      </c>
      <c r="AT164" s="13">
        <f t="shared" si="192"/>
        <v>0</v>
      </c>
      <c r="AU164" s="13">
        <f t="shared" si="193"/>
        <v>0</v>
      </c>
      <c r="AV164" s="13">
        <f t="shared" si="194"/>
        <v>0</v>
      </c>
      <c r="AX164" s="13">
        <f t="shared" si="195"/>
        <v>0</v>
      </c>
      <c r="AY164" s="13">
        <f t="shared" si="196"/>
        <v>0</v>
      </c>
      <c r="AZ164" s="13">
        <f t="shared" si="197"/>
        <v>0</v>
      </c>
      <c r="BA164" s="13">
        <f t="shared" si="198"/>
        <v>0</v>
      </c>
      <c r="BB164" s="13">
        <f t="shared" si="199"/>
        <v>0</v>
      </c>
      <c r="BC164" s="13">
        <f t="shared" si="200"/>
        <v>0</v>
      </c>
      <c r="BD164" s="13">
        <f t="shared" si="201"/>
        <v>0</v>
      </c>
      <c r="BE164" s="13">
        <f t="shared" si="202"/>
        <v>0</v>
      </c>
      <c r="BF164" s="13">
        <f t="shared" si="203"/>
        <v>0</v>
      </c>
      <c r="BG164" s="13">
        <f t="shared" si="204"/>
        <v>0</v>
      </c>
      <c r="BH164" s="13">
        <f t="shared" si="205"/>
        <v>0</v>
      </c>
      <c r="BI164" s="13">
        <f t="shared" si="206"/>
        <v>0</v>
      </c>
      <c r="BJ164" s="13">
        <f t="shared" si="207"/>
        <v>0</v>
      </c>
      <c r="BK164" s="13">
        <f t="shared" si="208"/>
        <v>0</v>
      </c>
      <c r="BL164" s="13">
        <f t="shared" si="209"/>
        <v>0</v>
      </c>
      <c r="BM164" s="13">
        <f t="shared" si="210"/>
        <v>0</v>
      </c>
      <c r="BN164" s="13">
        <f t="shared" si="211"/>
        <v>0</v>
      </c>
      <c r="BO164" s="13">
        <f t="shared" si="212"/>
        <v>0</v>
      </c>
      <c r="BP164" s="13">
        <f t="shared" si="213"/>
        <v>0</v>
      </c>
      <c r="BQ164" s="13">
        <f t="shared" si="214"/>
        <v>0</v>
      </c>
      <c r="BR164" s="13">
        <f t="shared" si="215"/>
        <v>0</v>
      </c>
      <c r="BS164" s="13">
        <f t="shared" si="216"/>
        <v>0</v>
      </c>
      <c r="BT164" s="31">
        <f t="shared" si="217"/>
        <v>0</v>
      </c>
      <c r="BU164" s="31">
        <f t="shared" si="218"/>
        <v>0</v>
      </c>
      <c r="BV164" s="31">
        <f t="shared" si="219"/>
        <v>0</v>
      </c>
      <c r="BW164" s="31">
        <f t="shared" si="220"/>
        <v>0</v>
      </c>
      <c r="BX164" s="31">
        <f t="shared" si="221"/>
        <v>0</v>
      </c>
      <c r="BY164" s="31">
        <f t="shared" si="222"/>
        <v>0</v>
      </c>
      <c r="BZ164" s="31">
        <f t="shared" si="223"/>
        <v>0</v>
      </c>
      <c r="CA164" s="31">
        <f t="shared" si="224"/>
        <v>0</v>
      </c>
      <c r="CB164" s="31">
        <f t="shared" si="225"/>
        <v>0</v>
      </c>
      <c r="CC164" s="31">
        <f t="shared" si="226"/>
        <v>0</v>
      </c>
      <c r="CD164" s="31">
        <f t="shared" si="227"/>
        <v>0</v>
      </c>
      <c r="CE164" s="37">
        <f t="array" ref="CE164">MIN(IF(JPRL=AI164,$AG$19:$AG$1018))</f>
        <v>0</v>
      </c>
      <c r="CF164" s="37">
        <f t="array" ref="CF164">MAX(IF(JPRL=AI164,$AG$19:$AG$1018))</f>
        <v>0</v>
      </c>
      <c r="CG164" s="36">
        <f t="shared" si="228"/>
        <v>0</v>
      </c>
      <c r="CI164" s="40">
        <f t="shared" si="229"/>
        <v>0</v>
      </c>
      <c r="CJ164" s="40">
        <f t="shared" si="166"/>
        <v>0</v>
      </c>
      <c r="CK164" s="40">
        <f t="shared" si="167"/>
        <v>0</v>
      </c>
      <c r="CL164" s="40">
        <f t="shared" si="168"/>
        <v>0</v>
      </c>
      <c r="CM164" s="40">
        <f t="shared" si="169"/>
        <v>0</v>
      </c>
      <c r="CN164" s="40">
        <f t="shared" si="170"/>
        <v>0</v>
      </c>
      <c r="CO164" s="40">
        <f t="shared" si="171"/>
        <v>0</v>
      </c>
      <c r="CP164" s="40">
        <f t="shared" si="172"/>
        <v>0</v>
      </c>
      <c r="CQ164" s="40">
        <f t="shared" si="173"/>
        <v>0</v>
      </c>
      <c r="CR164" s="40">
        <f t="shared" si="174"/>
        <v>0</v>
      </c>
      <c r="CS164" s="40">
        <f t="shared" si="175"/>
        <v>0</v>
      </c>
      <c r="CT164" s="41">
        <f t="shared" si="230"/>
        <v>0</v>
      </c>
      <c r="CU164" s="41">
        <f t="shared" si="231"/>
        <v>0</v>
      </c>
      <c r="CV164" s="41">
        <f t="shared" si="232"/>
        <v>0</v>
      </c>
      <c r="CW164" s="41">
        <f t="shared" si="233"/>
        <v>0</v>
      </c>
      <c r="CX164" s="41">
        <f t="shared" si="234"/>
        <v>0</v>
      </c>
      <c r="CY164" s="41">
        <f t="shared" si="235"/>
        <v>0</v>
      </c>
      <c r="CZ164" s="41">
        <f t="shared" si="236"/>
        <v>0</v>
      </c>
      <c r="DA164" s="41">
        <f t="shared" si="237"/>
        <v>0</v>
      </c>
      <c r="DB164" s="41">
        <f t="shared" si="238"/>
        <v>0</v>
      </c>
      <c r="DC164" s="41">
        <f t="shared" si="239"/>
        <v>0</v>
      </c>
      <c r="DD164" s="7">
        <f t="shared" si="240"/>
        <v>0</v>
      </c>
      <c r="DE164" s="7">
        <f t="shared" si="241"/>
        <v>0</v>
      </c>
      <c r="DF164" s="7">
        <f t="shared" si="242"/>
        <v>0</v>
      </c>
      <c r="DJ164" s="7">
        <f t="shared" si="243"/>
        <v>0</v>
      </c>
      <c r="DK164" s="7">
        <f t="shared" si="244"/>
        <v>0</v>
      </c>
    </row>
    <row r="165" spans="1:115" ht="26.25" customHeight="1" x14ac:dyDescent="0.25">
      <c r="A165" s="9">
        <v>147</v>
      </c>
      <c r="B165" s="24" t="str">
        <f t="shared" si="176"/>
        <v/>
      </c>
      <c r="C165" s="23"/>
      <c r="D165" s="51"/>
      <c r="E165" s="24"/>
      <c r="F165" s="24"/>
      <c r="G165" s="24"/>
      <c r="H165" s="24"/>
      <c r="I165" s="25"/>
      <c r="J165" s="24"/>
      <c r="K165" s="26"/>
      <c r="L165" s="29"/>
      <c r="M165" s="27"/>
      <c r="N165" s="28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30"/>
      <c r="Z165" s="29"/>
      <c r="AA165" s="29" t="str">
        <f t="shared" si="177"/>
        <v/>
      </c>
      <c r="AB165" s="7">
        <f t="shared" si="178"/>
        <v>0</v>
      </c>
      <c r="AC165" s="7">
        <f t="shared" si="179"/>
        <v>0</v>
      </c>
      <c r="AD165" s="7">
        <f t="shared" si="180"/>
        <v>0</v>
      </c>
      <c r="AE165" s="7">
        <f t="shared" si="181"/>
        <v>0</v>
      </c>
      <c r="AF165" s="11" t="str">
        <f t="shared" si="245"/>
        <v/>
      </c>
      <c r="AG165" s="13">
        <f t="shared" si="182"/>
        <v>0</v>
      </c>
      <c r="AH165" s="7" t="str">
        <f t="shared" si="183"/>
        <v/>
      </c>
      <c r="AI165" s="11" t="str">
        <f t="shared" si="246"/>
        <v/>
      </c>
      <c r="AJ165" s="11" t="str">
        <f t="array" ref="AJ165">IF(OR(AI165=$AI$19:AI164),"",AI165)</f>
        <v/>
      </c>
      <c r="AK165" s="11" t="str">
        <f t="shared" si="184"/>
        <v/>
      </c>
      <c r="AL165" t="str">
        <f t="array" ref="AL165">IF(OR(AK165=$AK$19:AK164),"",AK165)</f>
        <v/>
      </c>
      <c r="AM165" s="13">
        <f t="shared" si="185"/>
        <v>0</v>
      </c>
      <c r="AN165" s="13">
        <f t="shared" si="186"/>
        <v>0</v>
      </c>
      <c r="AO165" s="13">
        <f t="shared" si="187"/>
        <v>0</v>
      </c>
      <c r="AP165" s="13">
        <f t="shared" si="188"/>
        <v>0</v>
      </c>
      <c r="AQ165" s="13">
        <f t="shared" si="189"/>
        <v>0</v>
      </c>
      <c r="AR165" s="13">
        <f t="shared" si="190"/>
        <v>0</v>
      </c>
      <c r="AS165" s="13">
        <f t="shared" si="191"/>
        <v>0</v>
      </c>
      <c r="AT165" s="13">
        <f t="shared" si="192"/>
        <v>0</v>
      </c>
      <c r="AU165" s="13">
        <f t="shared" si="193"/>
        <v>0</v>
      </c>
      <c r="AV165" s="13">
        <f t="shared" si="194"/>
        <v>0</v>
      </c>
      <c r="AX165" s="13">
        <f t="shared" si="195"/>
        <v>0</v>
      </c>
      <c r="AY165" s="13">
        <f t="shared" si="196"/>
        <v>0</v>
      </c>
      <c r="AZ165" s="13">
        <f t="shared" si="197"/>
        <v>0</v>
      </c>
      <c r="BA165" s="13">
        <f t="shared" si="198"/>
        <v>0</v>
      </c>
      <c r="BB165" s="13">
        <f t="shared" si="199"/>
        <v>0</v>
      </c>
      <c r="BC165" s="13">
        <f t="shared" si="200"/>
        <v>0</v>
      </c>
      <c r="BD165" s="13">
        <f t="shared" si="201"/>
        <v>0</v>
      </c>
      <c r="BE165" s="13">
        <f t="shared" si="202"/>
        <v>0</v>
      </c>
      <c r="BF165" s="13">
        <f t="shared" si="203"/>
        <v>0</v>
      </c>
      <c r="BG165" s="13">
        <f t="shared" si="204"/>
        <v>0</v>
      </c>
      <c r="BH165" s="13">
        <f t="shared" si="205"/>
        <v>0</v>
      </c>
      <c r="BI165" s="13">
        <f t="shared" si="206"/>
        <v>0</v>
      </c>
      <c r="BJ165" s="13">
        <f t="shared" si="207"/>
        <v>0</v>
      </c>
      <c r="BK165" s="13">
        <f t="shared" si="208"/>
        <v>0</v>
      </c>
      <c r="BL165" s="13">
        <f t="shared" si="209"/>
        <v>0</v>
      </c>
      <c r="BM165" s="13">
        <f t="shared" si="210"/>
        <v>0</v>
      </c>
      <c r="BN165" s="13">
        <f t="shared" si="211"/>
        <v>0</v>
      </c>
      <c r="BO165" s="13">
        <f t="shared" si="212"/>
        <v>0</v>
      </c>
      <c r="BP165" s="13">
        <f t="shared" si="213"/>
        <v>0</v>
      </c>
      <c r="BQ165" s="13">
        <f t="shared" si="214"/>
        <v>0</v>
      </c>
      <c r="BR165" s="13">
        <f t="shared" si="215"/>
        <v>0</v>
      </c>
      <c r="BS165" s="13">
        <f t="shared" si="216"/>
        <v>0</v>
      </c>
      <c r="BT165" s="31">
        <f t="shared" si="217"/>
        <v>0</v>
      </c>
      <c r="BU165" s="31">
        <f t="shared" si="218"/>
        <v>0</v>
      </c>
      <c r="BV165" s="31">
        <f t="shared" si="219"/>
        <v>0</v>
      </c>
      <c r="BW165" s="31">
        <f t="shared" si="220"/>
        <v>0</v>
      </c>
      <c r="BX165" s="31">
        <f t="shared" si="221"/>
        <v>0</v>
      </c>
      <c r="BY165" s="31">
        <f t="shared" si="222"/>
        <v>0</v>
      </c>
      <c r="BZ165" s="31">
        <f t="shared" si="223"/>
        <v>0</v>
      </c>
      <c r="CA165" s="31">
        <f t="shared" si="224"/>
        <v>0</v>
      </c>
      <c r="CB165" s="31">
        <f t="shared" si="225"/>
        <v>0</v>
      </c>
      <c r="CC165" s="31">
        <f t="shared" si="226"/>
        <v>0</v>
      </c>
      <c r="CD165" s="31">
        <f t="shared" si="227"/>
        <v>0</v>
      </c>
      <c r="CE165" s="37">
        <f t="array" ref="CE165">MIN(IF(JPRL=AI165,$AG$19:$AG$1018))</f>
        <v>0</v>
      </c>
      <c r="CF165" s="37">
        <f t="array" ref="CF165">MAX(IF(JPRL=AI165,$AG$19:$AG$1018))</f>
        <v>0</v>
      </c>
      <c r="CG165" s="36">
        <f t="shared" si="228"/>
        <v>0</v>
      </c>
      <c r="CI165" s="40">
        <f t="shared" si="229"/>
        <v>0</v>
      </c>
      <c r="CJ165" s="40">
        <f t="shared" si="166"/>
        <v>0</v>
      </c>
      <c r="CK165" s="40">
        <f t="shared" si="167"/>
        <v>0</v>
      </c>
      <c r="CL165" s="40">
        <f t="shared" si="168"/>
        <v>0</v>
      </c>
      <c r="CM165" s="40">
        <f t="shared" si="169"/>
        <v>0</v>
      </c>
      <c r="CN165" s="40">
        <f t="shared" si="170"/>
        <v>0</v>
      </c>
      <c r="CO165" s="40">
        <f t="shared" si="171"/>
        <v>0</v>
      </c>
      <c r="CP165" s="40">
        <f t="shared" si="172"/>
        <v>0</v>
      </c>
      <c r="CQ165" s="40">
        <f t="shared" si="173"/>
        <v>0</v>
      </c>
      <c r="CR165" s="40">
        <f t="shared" si="174"/>
        <v>0</v>
      </c>
      <c r="CS165" s="40">
        <f t="shared" si="175"/>
        <v>0</v>
      </c>
      <c r="CT165" s="41">
        <f t="shared" si="230"/>
        <v>0</v>
      </c>
      <c r="CU165" s="41">
        <f t="shared" si="231"/>
        <v>0</v>
      </c>
      <c r="CV165" s="41">
        <f t="shared" si="232"/>
        <v>0</v>
      </c>
      <c r="CW165" s="41">
        <f t="shared" si="233"/>
        <v>0</v>
      </c>
      <c r="CX165" s="41">
        <f t="shared" si="234"/>
        <v>0</v>
      </c>
      <c r="CY165" s="41">
        <f t="shared" si="235"/>
        <v>0</v>
      </c>
      <c r="CZ165" s="41">
        <f t="shared" si="236"/>
        <v>0</v>
      </c>
      <c r="DA165" s="41">
        <f t="shared" si="237"/>
        <v>0</v>
      </c>
      <c r="DB165" s="41">
        <f t="shared" si="238"/>
        <v>0</v>
      </c>
      <c r="DC165" s="41">
        <f t="shared" si="239"/>
        <v>0</v>
      </c>
      <c r="DD165" s="7">
        <f t="shared" si="240"/>
        <v>0</v>
      </c>
      <c r="DE165" s="7">
        <f t="shared" si="241"/>
        <v>0</v>
      </c>
      <c r="DF165" s="7">
        <f t="shared" si="242"/>
        <v>0</v>
      </c>
      <c r="DJ165" s="7">
        <f t="shared" si="243"/>
        <v>0</v>
      </c>
      <c r="DK165" s="7">
        <f t="shared" si="244"/>
        <v>0</v>
      </c>
    </row>
    <row r="166" spans="1:115" ht="26.25" customHeight="1" x14ac:dyDescent="0.25">
      <c r="A166" s="9">
        <v>148</v>
      </c>
      <c r="B166" s="24" t="str">
        <f t="shared" si="176"/>
        <v/>
      </c>
      <c r="C166" s="23"/>
      <c r="D166" s="51"/>
      <c r="E166" s="24"/>
      <c r="F166" s="24"/>
      <c r="G166" s="24"/>
      <c r="H166" s="24"/>
      <c r="I166" s="25"/>
      <c r="J166" s="24"/>
      <c r="K166" s="26"/>
      <c r="L166" s="29"/>
      <c r="M166" s="27"/>
      <c r="N166" s="28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30"/>
      <c r="Z166" s="29"/>
      <c r="AA166" s="29" t="str">
        <f t="shared" si="177"/>
        <v/>
      </c>
      <c r="AB166" s="7">
        <f t="shared" si="178"/>
        <v>0</v>
      </c>
      <c r="AC166" s="7">
        <f t="shared" si="179"/>
        <v>0</v>
      </c>
      <c r="AD166" s="7">
        <f t="shared" si="180"/>
        <v>0</v>
      </c>
      <c r="AE166" s="7">
        <f t="shared" si="181"/>
        <v>0</v>
      </c>
      <c r="AF166" s="11" t="str">
        <f t="shared" si="245"/>
        <v/>
      </c>
      <c r="AG166" s="13">
        <f t="shared" si="182"/>
        <v>0</v>
      </c>
      <c r="AH166" s="7" t="str">
        <f t="shared" si="183"/>
        <v/>
      </c>
      <c r="AI166" s="11" t="str">
        <f t="shared" si="246"/>
        <v/>
      </c>
      <c r="AJ166" s="11" t="str">
        <f t="array" ref="AJ166">IF(OR(AI166=$AI$19:AI165),"",AI166)</f>
        <v/>
      </c>
      <c r="AK166" s="11" t="str">
        <f t="shared" si="184"/>
        <v/>
      </c>
      <c r="AL166" t="str">
        <f t="array" ref="AL166">IF(OR(AK166=$AK$19:AK165),"",AK166)</f>
        <v/>
      </c>
      <c r="AM166" s="13">
        <f t="shared" si="185"/>
        <v>0</v>
      </c>
      <c r="AN166" s="13">
        <f t="shared" si="186"/>
        <v>0</v>
      </c>
      <c r="AO166" s="13">
        <f t="shared" si="187"/>
        <v>0</v>
      </c>
      <c r="AP166" s="13">
        <f t="shared" si="188"/>
        <v>0</v>
      </c>
      <c r="AQ166" s="13">
        <f t="shared" si="189"/>
        <v>0</v>
      </c>
      <c r="AR166" s="13">
        <f t="shared" si="190"/>
        <v>0</v>
      </c>
      <c r="AS166" s="13">
        <f t="shared" si="191"/>
        <v>0</v>
      </c>
      <c r="AT166" s="13">
        <f t="shared" si="192"/>
        <v>0</v>
      </c>
      <c r="AU166" s="13">
        <f t="shared" si="193"/>
        <v>0</v>
      </c>
      <c r="AV166" s="13">
        <f t="shared" si="194"/>
        <v>0</v>
      </c>
      <c r="AX166" s="13">
        <f t="shared" si="195"/>
        <v>0</v>
      </c>
      <c r="AY166" s="13">
        <f t="shared" si="196"/>
        <v>0</v>
      </c>
      <c r="AZ166" s="13">
        <f t="shared" si="197"/>
        <v>0</v>
      </c>
      <c r="BA166" s="13">
        <f t="shared" si="198"/>
        <v>0</v>
      </c>
      <c r="BB166" s="13">
        <f t="shared" si="199"/>
        <v>0</v>
      </c>
      <c r="BC166" s="13">
        <f t="shared" si="200"/>
        <v>0</v>
      </c>
      <c r="BD166" s="13">
        <f t="shared" si="201"/>
        <v>0</v>
      </c>
      <c r="BE166" s="13">
        <f t="shared" si="202"/>
        <v>0</v>
      </c>
      <c r="BF166" s="13">
        <f t="shared" si="203"/>
        <v>0</v>
      </c>
      <c r="BG166" s="13">
        <f t="shared" si="204"/>
        <v>0</v>
      </c>
      <c r="BH166" s="13">
        <f t="shared" si="205"/>
        <v>0</v>
      </c>
      <c r="BI166" s="13">
        <f t="shared" si="206"/>
        <v>0</v>
      </c>
      <c r="BJ166" s="13">
        <f t="shared" si="207"/>
        <v>0</v>
      </c>
      <c r="BK166" s="13">
        <f t="shared" si="208"/>
        <v>0</v>
      </c>
      <c r="BL166" s="13">
        <f t="shared" si="209"/>
        <v>0</v>
      </c>
      <c r="BM166" s="13">
        <f t="shared" si="210"/>
        <v>0</v>
      </c>
      <c r="BN166" s="13">
        <f t="shared" si="211"/>
        <v>0</v>
      </c>
      <c r="BO166" s="13">
        <f t="shared" si="212"/>
        <v>0</v>
      </c>
      <c r="BP166" s="13">
        <f t="shared" si="213"/>
        <v>0</v>
      </c>
      <c r="BQ166" s="13">
        <f t="shared" si="214"/>
        <v>0</v>
      </c>
      <c r="BR166" s="13">
        <f t="shared" si="215"/>
        <v>0</v>
      </c>
      <c r="BS166" s="13">
        <f t="shared" si="216"/>
        <v>0</v>
      </c>
      <c r="BT166" s="31">
        <f t="shared" si="217"/>
        <v>0</v>
      </c>
      <c r="BU166" s="31">
        <f t="shared" si="218"/>
        <v>0</v>
      </c>
      <c r="BV166" s="31">
        <f t="shared" si="219"/>
        <v>0</v>
      </c>
      <c r="BW166" s="31">
        <f t="shared" si="220"/>
        <v>0</v>
      </c>
      <c r="BX166" s="31">
        <f t="shared" si="221"/>
        <v>0</v>
      </c>
      <c r="BY166" s="31">
        <f t="shared" si="222"/>
        <v>0</v>
      </c>
      <c r="BZ166" s="31">
        <f t="shared" si="223"/>
        <v>0</v>
      </c>
      <c r="CA166" s="31">
        <f t="shared" si="224"/>
        <v>0</v>
      </c>
      <c r="CB166" s="31">
        <f t="shared" si="225"/>
        <v>0</v>
      </c>
      <c r="CC166" s="31">
        <f t="shared" si="226"/>
        <v>0</v>
      </c>
      <c r="CD166" s="31">
        <f t="shared" si="227"/>
        <v>0</v>
      </c>
      <c r="CE166" s="37">
        <f t="array" ref="CE166">MIN(IF(JPRL=AI166,$AG$19:$AG$1018))</f>
        <v>0</v>
      </c>
      <c r="CF166" s="37">
        <f t="array" ref="CF166">MAX(IF(JPRL=AI166,$AG$19:$AG$1018))</f>
        <v>0</v>
      </c>
      <c r="CG166" s="36">
        <f t="shared" si="228"/>
        <v>0</v>
      </c>
      <c r="CI166" s="40">
        <f t="shared" si="229"/>
        <v>0</v>
      </c>
      <c r="CJ166" s="40">
        <f t="shared" si="166"/>
        <v>0</v>
      </c>
      <c r="CK166" s="40">
        <f t="shared" si="167"/>
        <v>0</v>
      </c>
      <c r="CL166" s="40">
        <f t="shared" si="168"/>
        <v>0</v>
      </c>
      <c r="CM166" s="40">
        <f t="shared" si="169"/>
        <v>0</v>
      </c>
      <c r="CN166" s="40">
        <f t="shared" si="170"/>
        <v>0</v>
      </c>
      <c r="CO166" s="40">
        <f t="shared" si="171"/>
        <v>0</v>
      </c>
      <c r="CP166" s="40">
        <f t="shared" si="172"/>
        <v>0</v>
      </c>
      <c r="CQ166" s="40">
        <f t="shared" si="173"/>
        <v>0</v>
      </c>
      <c r="CR166" s="40">
        <f t="shared" si="174"/>
        <v>0</v>
      </c>
      <c r="CS166" s="40">
        <f t="shared" si="175"/>
        <v>0</v>
      </c>
      <c r="CT166" s="41">
        <f t="shared" si="230"/>
        <v>0</v>
      </c>
      <c r="CU166" s="41">
        <f t="shared" si="231"/>
        <v>0</v>
      </c>
      <c r="CV166" s="41">
        <f t="shared" si="232"/>
        <v>0</v>
      </c>
      <c r="CW166" s="41">
        <f t="shared" si="233"/>
        <v>0</v>
      </c>
      <c r="CX166" s="41">
        <f t="shared" si="234"/>
        <v>0</v>
      </c>
      <c r="CY166" s="41">
        <f t="shared" si="235"/>
        <v>0</v>
      </c>
      <c r="CZ166" s="41">
        <f t="shared" si="236"/>
        <v>0</v>
      </c>
      <c r="DA166" s="41">
        <f t="shared" si="237"/>
        <v>0</v>
      </c>
      <c r="DB166" s="41">
        <f t="shared" si="238"/>
        <v>0</v>
      </c>
      <c r="DC166" s="41">
        <f t="shared" si="239"/>
        <v>0</v>
      </c>
      <c r="DD166" s="7">
        <f t="shared" si="240"/>
        <v>0</v>
      </c>
      <c r="DE166" s="7">
        <f t="shared" si="241"/>
        <v>0</v>
      </c>
      <c r="DF166" s="7">
        <f t="shared" si="242"/>
        <v>0</v>
      </c>
      <c r="DJ166" s="7">
        <f t="shared" si="243"/>
        <v>0</v>
      </c>
      <c r="DK166" s="7">
        <f t="shared" si="244"/>
        <v>0</v>
      </c>
    </row>
    <row r="167" spans="1:115" ht="26.25" customHeight="1" x14ac:dyDescent="0.25">
      <c r="A167" s="9">
        <v>149</v>
      </c>
      <c r="B167" s="24" t="str">
        <f t="shared" si="176"/>
        <v/>
      </c>
      <c r="C167" s="23"/>
      <c r="D167" s="51"/>
      <c r="E167" s="24"/>
      <c r="F167" s="24"/>
      <c r="G167" s="24"/>
      <c r="H167" s="24"/>
      <c r="I167" s="25"/>
      <c r="J167" s="24"/>
      <c r="K167" s="26"/>
      <c r="L167" s="29"/>
      <c r="M167" s="27"/>
      <c r="N167" s="28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30"/>
      <c r="Z167" s="29"/>
      <c r="AA167" s="29" t="str">
        <f t="shared" si="177"/>
        <v/>
      </c>
      <c r="AB167" s="7">
        <f t="shared" si="178"/>
        <v>0</v>
      </c>
      <c r="AC167" s="7">
        <f t="shared" si="179"/>
        <v>0</v>
      </c>
      <c r="AD167" s="7">
        <f t="shared" si="180"/>
        <v>0</v>
      </c>
      <c r="AE167" s="7">
        <f t="shared" si="181"/>
        <v>0</v>
      </c>
      <c r="AF167" s="11" t="str">
        <f t="shared" si="245"/>
        <v/>
      </c>
      <c r="AG167" s="13">
        <f t="shared" si="182"/>
        <v>0</v>
      </c>
      <c r="AH167" s="7" t="str">
        <f t="shared" si="183"/>
        <v/>
      </c>
      <c r="AI167" s="11" t="str">
        <f t="shared" si="246"/>
        <v/>
      </c>
      <c r="AJ167" s="11" t="str">
        <f t="array" ref="AJ167">IF(OR(AI167=$AI$19:AI166),"",AI167)</f>
        <v/>
      </c>
      <c r="AK167" s="11" t="str">
        <f t="shared" si="184"/>
        <v/>
      </c>
      <c r="AL167" t="str">
        <f t="array" ref="AL167">IF(OR(AK167=$AK$19:AK166),"",AK167)</f>
        <v/>
      </c>
      <c r="AM167" s="13">
        <f t="shared" si="185"/>
        <v>0</v>
      </c>
      <c r="AN167" s="13">
        <f t="shared" si="186"/>
        <v>0</v>
      </c>
      <c r="AO167" s="13">
        <f t="shared" si="187"/>
        <v>0</v>
      </c>
      <c r="AP167" s="13">
        <f t="shared" si="188"/>
        <v>0</v>
      </c>
      <c r="AQ167" s="13">
        <f t="shared" si="189"/>
        <v>0</v>
      </c>
      <c r="AR167" s="13">
        <f t="shared" si="190"/>
        <v>0</v>
      </c>
      <c r="AS167" s="13">
        <f t="shared" si="191"/>
        <v>0</v>
      </c>
      <c r="AT167" s="13">
        <f t="shared" si="192"/>
        <v>0</v>
      </c>
      <c r="AU167" s="13">
        <f t="shared" si="193"/>
        <v>0</v>
      </c>
      <c r="AV167" s="13">
        <f t="shared" si="194"/>
        <v>0</v>
      </c>
      <c r="AX167" s="13">
        <f t="shared" si="195"/>
        <v>0</v>
      </c>
      <c r="AY167" s="13">
        <f t="shared" si="196"/>
        <v>0</v>
      </c>
      <c r="AZ167" s="13">
        <f t="shared" si="197"/>
        <v>0</v>
      </c>
      <c r="BA167" s="13">
        <f t="shared" si="198"/>
        <v>0</v>
      </c>
      <c r="BB167" s="13">
        <f t="shared" si="199"/>
        <v>0</v>
      </c>
      <c r="BC167" s="13">
        <f t="shared" si="200"/>
        <v>0</v>
      </c>
      <c r="BD167" s="13">
        <f t="shared" si="201"/>
        <v>0</v>
      </c>
      <c r="BE167" s="13">
        <f t="shared" si="202"/>
        <v>0</v>
      </c>
      <c r="BF167" s="13">
        <f t="shared" si="203"/>
        <v>0</v>
      </c>
      <c r="BG167" s="13">
        <f t="shared" si="204"/>
        <v>0</v>
      </c>
      <c r="BH167" s="13">
        <f t="shared" si="205"/>
        <v>0</v>
      </c>
      <c r="BI167" s="13">
        <f t="shared" si="206"/>
        <v>0</v>
      </c>
      <c r="BJ167" s="13">
        <f t="shared" si="207"/>
        <v>0</v>
      </c>
      <c r="BK167" s="13">
        <f t="shared" si="208"/>
        <v>0</v>
      </c>
      <c r="BL167" s="13">
        <f t="shared" si="209"/>
        <v>0</v>
      </c>
      <c r="BM167" s="13">
        <f t="shared" si="210"/>
        <v>0</v>
      </c>
      <c r="BN167" s="13">
        <f t="shared" si="211"/>
        <v>0</v>
      </c>
      <c r="BO167" s="13">
        <f t="shared" si="212"/>
        <v>0</v>
      </c>
      <c r="BP167" s="13">
        <f t="shared" si="213"/>
        <v>0</v>
      </c>
      <c r="BQ167" s="13">
        <f t="shared" si="214"/>
        <v>0</v>
      </c>
      <c r="BR167" s="13">
        <f t="shared" si="215"/>
        <v>0</v>
      </c>
      <c r="BS167" s="13">
        <f t="shared" si="216"/>
        <v>0</v>
      </c>
      <c r="BT167" s="31">
        <f t="shared" si="217"/>
        <v>0</v>
      </c>
      <c r="BU167" s="31">
        <f t="shared" si="218"/>
        <v>0</v>
      </c>
      <c r="BV167" s="31">
        <f t="shared" si="219"/>
        <v>0</v>
      </c>
      <c r="BW167" s="31">
        <f t="shared" si="220"/>
        <v>0</v>
      </c>
      <c r="BX167" s="31">
        <f t="shared" si="221"/>
        <v>0</v>
      </c>
      <c r="BY167" s="31">
        <f t="shared" si="222"/>
        <v>0</v>
      </c>
      <c r="BZ167" s="31">
        <f t="shared" si="223"/>
        <v>0</v>
      </c>
      <c r="CA167" s="31">
        <f t="shared" si="224"/>
        <v>0</v>
      </c>
      <c r="CB167" s="31">
        <f t="shared" si="225"/>
        <v>0</v>
      </c>
      <c r="CC167" s="31">
        <f t="shared" si="226"/>
        <v>0</v>
      </c>
      <c r="CD167" s="31">
        <f t="shared" si="227"/>
        <v>0</v>
      </c>
      <c r="CE167" s="37">
        <f t="array" ref="CE167">MIN(IF(JPRL=AI167,$AG$19:$AG$1018))</f>
        <v>0</v>
      </c>
      <c r="CF167" s="37">
        <f t="array" ref="CF167">MAX(IF(JPRL=AI167,$AG$19:$AG$1018))</f>
        <v>0</v>
      </c>
      <c r="CG167" s="36">
        <f t="shared" si="228"/>
        <v>0</v>
      </c>
      <c r="CI167" s="40">
        <f t="shared" si="229"/>
        <v>0</v>
      </c>
      <c r="CJ167" s="40">
        <f t="shared" si="166"/>
        <v>0</v>
      </c>
      <c r="CK167" s="40">
        <f t="shared" si="167"/>
        <v>0</v>
      </c>
      <c r="CL167" s="40">
        <f t="shared" si="168"/>
        <v>0</v>
      </c>
      <c r="CM167" s="40">
        <f t="shared" si="169"/>
        <v>0</v>
      </c>
      <c r="CN167" s="40">
        <f t="shared" si="170"/>
        <v>0</v>
      </c>
      <c r="CO167" s="40">
        <f t="shared" si="171"/>
        <v>0</v>
      </c>
      <c r="CP167" s="40">
        <f t="shared" si="172"/>
        <v>0</v>
      </c>
      <c r="CQ167" s="40">
        <f t="shared" si="173"/>
        <v>0</v>
      </c>
      <c r="CR167" s="40">
        <f t="shared" si="174"/>
        <v>0</v>
      </c>
      <c r="CS167" s="40">
        <f t="shared" si="175"/>
        <v>0</v>
      </c>
      <c r="CT167" s="41">
        <f t="shared" si="230"/>
        <v>0</v>
      </c>
      <c r="CU167" s="41">
        <f t="shared" si="231"/>
        <v>0</v>
      </c>
      <c r="CV167" s="41">
        <f t="shared" si="232"/>
        <v>0</v>
      </c>
      <c r="CW167" s="41">
        <f t="shared" si="233"/>
        <v>0</v>
      </c>
      <c r="CX167" s="41">
        <f t="shared" si="234"/>
        <v>0</v>
      </c>
      <c r="CY167" s="41">
        <f t="shared" si="235"/>
        <v>0</v>
      </c>
      <c r="CZ167" s="41">
        <f t="shared" si="236"/>
        <v>0</v>
      </c>
      <c r="DA167" s="41">
        <f t="shared" si="237"/>
        <v>0</v>
      </c>
      <c r="DB167" s="41">
        <f t="shared" si="238"/>
        <v>0</v>
      </c>
      <c r="DC167" s="41">
        <f t="shared" si="239"/>
        <v>0</v>
      </c>
      <c r="DD167" s="7">
        <f t="shared" si="240"/>
        <v>0</v>
      </c>
      <c r="DE167" s="7">
        <f t="shared" si="241"/>
        <v>0</v>
      </c>
      <c r="DF167" s="7">
        <f t="shared" si="242"/>
        <v>0</v>
      </c>
      <c r="DJ167" s="7">
        <f t="shared" si="243"/>
        <v>0</v>
      </c>
      <c r="DK167" s="7">
        <f t="shared" si="244"/>
        <v>0</v>
      </c>
    </row>
    <row r="168" spans="1:115" ht="26.25" customHeight="1" x14ac:dyDescent="0.25">
      <c r="A168" s="9">
        <v>150</v>
      </c>
      <c r="B168" s="24" t="str">
        <f t="shared" si="176"/>
        <v/>
      </c>
      <c r="C168" s="23"/>
      <c r="D168" s="51"/>
      <c r="E168" s="24"/>
      <c r="F168" s="24"/>
      <c r="G168" s="24"/>
      <c r="H168" s="24"/>
      <c r="I168" s="25"/>
      <c r="J168" s="24"/>
      <c r="K168" s="26"/>
      <c r="L168" s="29"/>
      <c r="M168" s="27"/>
      <c r="N168" s="28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30"/>
      <c r="Z168" s="29"/>
      <c r="AA168" s="29" t="str">
        <f t="shared" si="177"/>
        <v/>
      </c>
      <c r="AB168" s="7">
        <f t="shared" si="178"/>
        <v>0</v>
      </c>
      <c r="AC168" s="7">
        <f t="shared" si="179"/>
        <v>0</v>
      </c>
      <c r="AD168" s="7">
        <f t="shared" si="180"/>
        <v>0</v>
      </c>
      <c r="AE168" s="7">
        <f t="shared" si="181"/>
        <v>0</v>
      </c>
      <c r="AF168" s="11" t="str">
        <f t="shared" si="245"/>
        <v/>
      </c>
      <c r="AG168" s="13">
        <f t="shared" si="182"/>
        <v>0</v>
      </c>
      <c r="AH168" s="7" t="str">
        <f t="shared" si="183"/>
        <v/>
      </c>
      <c r="AI168" s="11" t="str">
        <f t="shared" si="246"/>
        <v/>
      </c>
      <c r="AJ168" s="11" t="str">
        <f t="array" ref="AJ168">IF(OR(AI168=$AI$19:AI167),"",AI168)</f>
        <v/>
      </c>
      <c r="AK168" s="11" t="str">
        <f t="shared" si="184"/>
        <v/>
      </c>
      <c r="AL168" t="str">
        <f t="array" ref="AL168">IF(OR(AK168=$AK$19:AK167),"",AK168)</f>
        <v/>
      </c>
      <c r="AM168" s="13">
        <f t="shared" si="185"/>
        <v>0</v>
      </c>
      <c r="AN168" s="13">
        <f t="shared" si="186"/>
        <v>0</v>
      </c>
      <c r="AO168" s="13">
        <f t="shared" si="187"/>
        <v>0</v>
      </c>
      <c r="AP168" s="13">
        <f t="shared" si="188"/>
        <v>0</v>
      </c>
      <c r="AQ168" s="13">
        <f t="shared" si="189"/>
        <v>0</v>
      </c>
      <c r="AR168" s="13">
        <f t="shared" si="190"/>
        <v>0</v>
      </c>
      <c r="AS168" s="13">
        <f t="shared" si="191"/>
        <v>0</v>
      </c>
      <c r="AT168" s="13">
        <f t="shared" si="192"/>
        <v>0</v>
      </c>
      <c r="AU168" s="13">
        <f t="shared" si="193"/>
        <v>0</v>
      </c>
      <c r="AV168" s="13">
        <f t="shared" si="194"/>
        <v>0</v>
      </c>
      <c r="AX168" s="13">
        <f t="shared" si="195"/>
        <v>0</v>
      </c>
      <c r="AY168" s="13">
        <f t="shared" si="196"/>
        <v>0</v>
      </c>
      <c r="AZ168" s="13">
        <f t="shared" si="197"/>
        <v>0</v>
      </c>
      <c r="BA168" s="13">
        <f t="shared" si="198"/>
        <v>0</v>
      </c>
      <c r="BB168" s="13">
        <f t="shared" si="199"/>
        <v>0</v>
      </c>
      <c r="BC168" s="13">
        <f t="shared" si="200"/>
        <v>0</v>
      </c>
      <c r="BD168" s="13">
        <f t="shared" si="201"/>
        <v>0</v>
      </c>
      <c r="BE168" s="13">
        <f t="shared" si="202"/>
        <v>0</v>
      </c>
      <c r="BF168" s="13">
        <f t="shared" si="203"/>
        <v>0</v>
      </c>
      <c r="BG168" s="13">
        <f t="shared" si="204"/>
        <v>0</v>
      </c>
      <c r="BH168" s="13">
        <f t="shared" si="205"/>
        <v>0</v>
      </c>
      <c r="BI168" s="13">
        <f t="shared" si="206"/>
        <v>0</v>
      </c>
      <c r="BJ168" s="13">
        <f t="shared" si="207"/>
        <v>0</v>
      </c>
      <c r="BK168" s="13">
        <f t="shared" si="208"/>
        <v>0</v>
      </c>
      <c r="BL168" s="13">
        <f t="shared" si="209"/>
        <v>0</v>
      </c>
      <c r="BM168" s="13">
        <f t="shared" si="210"/>
        <v>0</v>
      </c>
      <c r="BN168" s="13">
        <f t="shared" si="211"/>
        <v>0</v>
      </c>
      <c r="BO168" s="13">
        <f t="shared" si="212"/>
        <v>0</v>
      </c>
      <c r="BP168" s="13">
        <f t="shared" si="213"/>
        <v>0</v>
      </c>
      <c r="BQ168" s="13">
        <f t="shared" si="214"/>
        <v>0</v>
      </c>
      <c r="BR168" s="13">
        <f t="shared" si="215"/>
        <v>0</v>
      </c>
      <c r="BS168" s="13">
        <f t="shared" si="216"/>
        <v>0</v>
      </c>
      <c r="BT168" s="31">
        <f t="shared" si="217"/>
        <v>0</v>
      </c>
      <c r="BU168" s="31">
        <f t="shared" si="218"/>
        <v>0</v>
      </c>
      <c r="BV168" s="31">
        <f t="shared" si="219"/>
        <v>0</v>
      </c>
      <c r="BW168" s="31">
        <f t="shared" si="220"/>
        <v>0</v>
      </c>
      <c r="BX168" s="31">
        <f t="shared" si="221"/>
        <v>0</v>
      </c>
      <c r="BY168" s="31">
        <f t="shared" si="222"/>
        <v>0</v>
      </c>
      <c r="BZ168" s="31">
        <f t="shared" si="223"/>
        <v>0</v>
      </c>
      <c r="CA168" s="31">
        <f t="shared" si="224"/>
        <v>0</v>
      </c>
      <c r="CB168" s="31">
        <f t="shared" si="225"/>
        <v>0</v>
      </c>
      <c r="CC168" s="31">
        <f t="shared" si="226"/>
        <v>0</v>
      </c>
      <c r="CD168" s="31">
        <f t="shared" si="227"/>
        <v>0</v>
      </c>
      <c r="CE168" s="37">
        <f t="array" ref="CE168">MIN(IF(JPRL=AI168,$AG$19:$AG$1018))</f>
        <v>0</v>
      </c>
      <c r="CF168" s="37">
        <f t="array" ref="CF168">MAX(IF(JPRL=AI168,$AG$19:$AG$1018))</f>
        <v>0</v>
      </c>
      <c r="CG168" s="36">
        <f t="shared" si="228"/>
        <v>0</v>
      </c>
      <c r="CI168" s="40">
        <f t="shared" si="229"/>
        <v>0</v>
      </c>
      <c r="CJ168" s="40">
        <f t="shared" si="166"/>
        <v>0</v>
      </c>
      <c r="CK168" s="40">
        <f t="shared" si="167"/>
        <v>0</v>
      </c>
      <c r="CL168" s="40">
        <f t="shared" si="168"/>
        <v>0</v>
      </c>
      <c r="CM168" s="40">
        <f t="shared" si="169"/>
        <v>0</v>
      </c>
      <c r="CN168" s="40">
        <f t="shared" si="170"/>
        <v>0</v>
      </c>
      <c r="CO168" s="40">
        <f t="shared" si="171"/>
        <v>0</v>
      </c>
      <c r="CP168" s="40">
        <f t="shared" si="172"/>
        <v>0</v>
      </c>
      <c r="CQ168" s="40">
        <f t="shared" si="173"/>
        <v>0</v>
      </c>
      <c r="CR168" s="40">
        <f t="shared" si="174"/>
        <v>0</v>
      </c>
      <c r="CS168" s="40">
        <f t="shared" si="175"/>
        <v>0</v>
      </c>
      <c r="CT168" s="41">
        <f t="shared" si="230"/>
        <v>0</v>
      </c>
      <c r="CU168" s="41">
        <f t="shared" si="231"/>
        <v>0</v>
      </c>
      <c r="CV168" s="41">
        <f t="shared" si="232"/>
        <v>0</v>
      </c>
      <c r="CW168" s="41">
        <f t="shared" si="233"/>
        <v>0</v>
      </c>
      <c r="CX168" s="41">
        <f t="shared" si="234"/>
        <v>0</v>
      </c>
      <c r="CY168" s="41">
        <f t="shared" si="235"/>
        <v>0</v>
      </c>
      <c r="CZ168" s="41">
        <f t="shared" si="236"/>
        <v>0</v>
      </c>
      <c r="DA168" s="41">
        <f t="shared" si="237"/>
        <v>0</v>
      </c>
      <c r="DB168" s="41">
        <f t="shared" si="238"/>
        <v>0</v>
      </c>
      <c r="DC168" s="41">
        <f t="shared" si="239"/>
        <v>0</v>
      </c>
      <c r="DD168" s="7">
        <f t="shared" si="240"/>
        <v>0</v>
      </c>
      <c r="DE168" s="7">
        <f t="shared" si="241"/>
        <v>0</v>
      </c>
      <c r="DF168" s="7">
        <f t="shared" si="242"/>
        <v>0</v>
      </c>
      <c r="DJ168" s="7">
        <f t="shared" si="243"/>
        <v>0</v>
      </c>
      <c r="DK168" s="7">
        <f t="shared" si="244"/>
        <v>0</v>
      </c>
    </row>
    <row r="169" spans="1:115" ht="26.25" customHeight="1" x14ac:dyDescent="0.25">
      <c r="A169" s="9">
        <v>151</v>
      </c>
      <c r="B169" s="24" t="str">
        <f t="shared" si="176"/>
        <v/>
      </c>
      <c r="C169" s="23"/>
      <c r="D169" s="51"/>
      <c r="E169" s="24"/>
      <c r="F169" s="24"/>
      <c r="G169" s="24"/>
      <c r="H169" s="24"/>
      <c r="I169" s="25"/>
      <c r="J169" s="24"/>
      <c r="K169" s="26"/>
      <c r="L169" s="29"/>
      <c r="M169" s="27"/>
      <c r="N169" s="28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30"/>
      <c r="Z169" s="29"/>
      <c r="AA169" s="29" t="str">
        <f t="shared" si="177"/>
        <v/>
      </c>
      <c r="AB169" s="7">
        <f t="shared" si="178"/>
        <v>0</v>
      </c>
      <c r="AC169" s="7">
        <f t="shared" si="179"/>
        <v>0</v>
      </c>
      <c r="AD169" s="7">
        <f t="shared" si="180"/>
        <v>0</v>
      </c>
      <c r="AE169" s="7">
        <f t="shared" si="181"/>
        <v>0</v>
      </c>
      <c r="AF169" s="11" t="str">
        <f t="shared" si="245"/>
        <v/>
      </c>
      <c r="AG169" s="13">
        <f t="shared" si="182"/>
        <v>0</v>
      </c>
      <c r="AH169" s="7" t="str">
        <f t="shared" si="183"/>
        <v/>
      </c>
      <c r="AI169" s="11" t="str">
        <f t="shared" si="246"/>
        <v/>
      </c>
      <c r="AJ169" s="11" t="str">
        <f t="array" ref="AJ169">IF(OR(AI169=$AI$19:AI168),"",AI169)</f>
        <v/>
      </c>
      <c r="AK169" s="11" t="str">
        <f t="shared" si="184"/>
        <v/>
      </c>
      <c r="AL169" t="str">
        <f t="array" ref="AL169">IF(OR(AK169=$AK$19:AK168),"",AK169)</f>
        <v/>
      </c>
      <c r="AM169" s="13">
        <f t="shared" si="185"/>
        <v>0</v>
      </c>
      <c r="AN169" s="13">
        <f t="shared" si="186"/>
        <v>0</v>
      </c>
      <c r="AO169" s="13">
        <f t="shared" si="187"/>
        <v>0</v>
      </c>
      <c r="AP169" s="13">
        <f t="shared" si="188"/>
        <v>0</v>
      </c>
      <c r="AQ169" s="13">
        <f t="shared" si="189"/>
        <v>0</v>
      </c>
      <c r="AR169" s="13">
        <f t="shared" si="190"/>
        <v>0</v>
      </c>
      <c r="AS169" s="13">
        <f t="shared" si="191"/>
        <v>0</v>
      </c>
      <c r="AT169" s="13">
        <f t="shared" si="192"/>
        <v>0</v>
      </c>
      <c r="AU169" s="13">
        <f t="shared" si="193"/>
        <v>0</v>
      </c>
      <c r="AV169" s="13">
        <f t="shared" si="194"/>
        <v>0</v>
      </c>
      <c r="AX169" s="13">
        <f t="shared" si="195"/>
        <v>0</v>
      </c>
      <c r="AY169" s="13">
        <f t="shared" si="196"/>
        <v>0</v>
      </c>
      <c r="AZ169" s="13">
        <f t="shared" si="197"/>
        <v>0</v>
      </c>
      <c r="BA169" s="13">
        <f t="shared" si="198"/>
        <v>0</v>
      </c>
      <c r="BB169" s="13">
        <f t="shared" si="199"/>
        <v>0</v>
      </c>
      <c r="BC169" s="13">
        <f t="shared" si="200"/>
        <v>0</v>
      </c>
      <c r="BD169" s="13">
        <f t="shared" si="201"/>
        <v>0</v>
      </c>
      <c r="BE169" s="13">
        <f t="shared" si="202"/>
        <v>0</v>
      </c>
      <c r="BF169" s="13">
        <f t="shared" si="203"/>
        <v>0</v>
      </c>
      <c r="BG169" s="13">
        <f t="shared" si="204"/>
        <v>0</v>
      </c>
      <c r="BH169" s="13">
        <f t="shared" si="205"/>
        <v>0</v>
      </c>
      <c r="BI169" s="13">
        <f t="shared" si="206"/>
        <v>0</v>
      </c>
      <c r="BJ169" s="13">
        <f t="shared" si="207"/>
        <v>0</v>
      </c>
      <c r="BK169" s="13">
        <f t="shared" si="208"/>
        <v>0</v>
      </c>
      <c r="BL169" s="13">
        <f t="shared" si="209"/>
        <v>0</v>
      </c>
      <c r="BM169" s="13">
        <f t="shared" si="210"/>
        <v>0</v>
      </c>
      <c r="BN169" s="13">
        <f t="shared" si="211"/>
        <v>0</v>
      </c>
      <c r="BO169" s="13">
        <f t="shared" si="212"/>
        <v>0</v>
      </c>
      <c r="BP169" s="13">
        <f t="shared" si="213"/>
        <v>0</v>
      </c>
      <c r="BQ169" s="13">
        <f t="shared" si="214"/>
        <v>0</v>
      </c>
      <c r="BR169" s="13">
        <f t="shared" si="215"/>
        <v>0</v>
      </c>
      <c r="BS169" s="13">
        <f t="shared" si="216"/>
        <v>0</v>
      </c>
      <c r="BT169" s="31">
        <f t="shared" si="217"/>
        <v>0</v>
      </c>
      <c r="BU169" s="31">
        <f t="shared" si="218"/>
        <v>0</v>
      </c>
      <c r="BV169" s="31">
        <f t="shared" si="219"/>
        <v>0</v>
      </c>
      <c r="BW169" s="31">
        <f t="shared" si="220"/>
        <v>0</v>
      </c>
      <c r="BX169" s="31">
        <f t="shared" si="221"/>
        <v>0</v>
      </c>
      <c r="BY169" s="31">
        <f t="shared" si="222"/>
        <v>0</v>
      </c>
      <c r="BZ169" s="31">
        <f t="shared" si="223"/>
        <v>0</v>
      </c>
      <c r="CA169" s="31">
        <f t="shared" si="224"/>
        <v>0</v>
      </c>
      <c r="CB169" s="31">
        <f t="shared" si="225"/>
        <v>0</v>
      </c>
      <c r="CC169" s="31">
        <f t="shared" si="226"/>
        <v>0</v>
      </c>
      <c r="CD169" s="31">
        <f t="shared" si="227"/>
        <v>0</v>
      </c>
      <c r="CE169" s="37">
        <f t="array" ref="CE169">MIN(IF(JPRL=AI169,$AG$19:$AG$1018))</f>
        <v>0</v>
      </c>
      <c r="CF169" s="37">
        <f t="array" ref="CF169">MAX(IF(JPRL=AI169,$AG$19:$AG$1018))</f>
        <v>0</v>
      </c>
      <c r="CG169" s="36">
        <f t="shared" si="228"/>
        <v>0</v>
      </c>
      <c r="CI169" s="40">
        <f t="shared" si="229"/>
        <v>0</v>
      </c>
      <c r="CJ169" s="40">
        <f t="shared" si="166"/>
        <v>0</v>
      </c>
      <c r="CK169" s="40">
        <f t="shared" si="167"/>
        <v>0</v>
      </c>
      <c r="CL169" s="40">
        <f t="shared" si="168"/>
        <v>0</v>
      </c>
      <c r="CM169" s="40">
        <f t="shared" si="169"/>
        <v>0</v>
      </c>
      <c r="CN169" s="40">
        <f t="shared" si="170"/>
        <v>0</v>
      </c>
      <c r="CO169" s="40">
        <f t="shared" si="171"/>
        <v>0</v>
      </c>
      <c r="CP169" s="40">
        <f t="shared" si="172"/>
        <v>0</v>
      </c>
      <c r="CQ169" s="40">
        <f t="shared" si="173"/>
        <v>0</v>
      </c>
      <c r="CR169" s="40">
        <f t="shared" si="174"/>
        <v>0</v>
      </c>
      <c r="CS169" s="40">
        <f t="shared" si="175"/>
        <v>0</v>
      </c>
      <c r="CT169" s="41">
        <f t="shared" si="230"/>
        <v>0</v>
      </c>
      <c r="CU169" s="41">
        <f t="shared" si="231"/>
        <v>0</v>
      </c>
      <c r="CV169" s="41">
        <f t="shared" si="232"/>
        <v>0</v>
      </c>
      <c r="CW169" s="41">
        <f t="shared" si="233"/>
        <v>0</v>
      </c>
      <c r="CX169" s="41">
        <f t="shared" si="234"/>
        <v>0</v>
      </c>
      <c r="CY169" s="41">
        <f t="shared" si="235"/>
        <v>0</v>
      </c>
      <c r="CZ169" s="41">
        <f t="shared" si="236"/>
        <v>0</v>
      </c>
      <c r="DA169" s="41">
        <f t="shared" si="237"/>
        <v>0</v>
      </c>
      <c r="DB169" s="41">
        <f t="shared" si="238"/>
        <v>0</v>
      </c>
      <c r="DC169" s="41">
        <f t="shared" si="239"/>
        <v>0</v>
      </c>
      <c r="DD169" s="7">
        <f t="shared" si="240"/>
        <v>0</v>
      </c>
      <c r="DE169" s="7">
        <f t="shared" si="241"/>
        <v>0</v>
      </c>
      <c r="DF169" s="7">
        <f t="shared" si="242"/>
        <v>0</v>
      </c>
      <c r="DJ169" s="7">
        <f t="shared" si="243"/>
        <v>0</v>
      </c>
      <c r="DK169" s="7">
        <f t="shared" si="244"/>
        <v>0</v>
      </c>
    </row>
    <row r="170" spans="1:115" ht="26.25" customHeight="1" x14ac:dyDescent="0.25">
      <c r="A170" s="9">
        <v>152</v>
      </c>
      <c r="B170" s="24" t="str">
        <f t="shared" si="176"/>
        <v/>
      </c>
      <c r="C170" s="23"/>
      <c r="D170" s="51"/>
      <c r="E170" s="24"/>
      <c r="F170" s="24"/>
      <c r="G170" s="24"/>
      <c r="H170" s="24"/>
      <c r="I170" s="25"/>
      <c r="J170" s="24"/>
      <c r="K170" s="26"/>
      <c r="L170" s="29"/>
      <c r="M170" s="27"/>
      <c r="N170" s="28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30"/>
      <c r="Z170" s="29"/>
      <c r="AA170" s="29" t="str">
        <f t="shared" si="177"/>
        <v/>
      </c>
      <c r="AB170" s="7">
        <f t="shared" si="178"/>
        <v>0</v>
      </c>
      <c r="AC170" s="7">
        <f t="shared" si="179"/>
        <v>0</v>
      </c>
      <c r="AD170" s="7">
        <f t="shared" si="180"/>
        <v>0</v>
      </c>
      <c r="AE170" s="7">
        <f t="shared" si="181"/>
        <v>0</v>
      </c>
      <c r="AF170" s="11" t="str">
        <f t="shared" si="245"/>
        <v/>
      </c>
      <c r="AG170" s="13">
        <f t="shared" si="182"/>
        <v>0</v>
      </c>
      <c r="AH170" s="7" t="str">
        <f t="shared" si="183"/>
        <v/>
      </c>
      <c r="AI170" s="11" t="str">
        <f t="shared" si="246"/>
        <v/>
      </c>
      <c r="AJ170" s="11" t="str">
        <f t="array" ref="AJ170">IF(OR(AI170=$AI$19:AI169),"",AI170)</f>
        <v/>
      </c>
      <c r="AK170" s="11" t="str">
        <f t="shared" si="184"/>
        <v/>
      </c>
      <c r="AL170" t="str">
        <f t="array" ref="AL170">IF(OR(AK170=$AK$19:AK169),"",AK170)</f>
        <v/>
      </c>
      <c r="AM170" s="13">
        <f t="shared" si="185"/>
        <v>0</v>
      </c>
      <c r="AN170" s="13">
        <f t="shared" si="186"/>
        <v>0</v>
      </c>
      <c r="AO170" s="13">
        <f t="shared" si="187"/>
        <v>0</v>
      </c>
      <c r="AP170" s="13">
        <f t="shared" si="188"/>
        <v>0</v>
      </c>
      <c r="AQ170" s="13">
        <f t="shared" si="189"/>
        <v>0</v>
      </c>
      <c r="AR170" s="13">
        <f t="shared" si="190"/>
        <v>0</v>
      </c>
      <c r="AS170" s="13">
        <f t="shared" si="191"/>
        <v>0</v>
      </c>
      <c r="AT170" s="13">
        <f t="shared" si="192"/>
        <v>0</v>
      </c>
      <c r="AU170" s="13">
        <f t="shared" si="193"/>
        <v>0</v>
      </c>
      <c r="AV170" s="13">
        <f t="shared" si="194"/>
        <v>0</v>
      </c>
      <c r="AX170" s="13">
        <f t="shared" si="195"/>
        <v>0</v>
      </c>
      <c r="AY170" s="13">
        <f t="shared" si="196"/>
        <v>0</v>
      </c>
      <c r="AZ170" s="13">
        <f t="shared" si="197"/>
        <v>0</v>
      </c>
      <c r="BA170" s="13">
        <f t="shared" si="198"/>
        <v>0</v>
      </c>
      <c r="BB170" s="13">
        <f t="shared" si="199"/>
        <v>0</v>
      </c>
      <c r="BC170" s="13">
        <f t="shared" si="200"/>
        <v>0</v>
      </c>
      <c r="BD170" s="13">
        <f t="shared" si="201"/>
        <v>0</v>
      </c>
      <c r="BE170" s="13">
        <f t="shared" si="202"/>
        <v>0</v>
      </c>
      <c r="BF170" s="13">
        <f t="shared" si="203"/>
        <v>0</v>
      </c>
      <c r="BG170" s="13">
        <f t="shared" si="204"/>
        <v>0</v>
      </c>
      <c r="BH170" s="13">
        <f t="shared" si="205"/>
        <v>0</v>
      </c>
      <c r="BI170" s="13">
        <f t="shared" si="206"/>
        <v>0</v>
      </c>
      <c r="BJ170" s="13">
        <f t="shared" si="207"/>
        <v>0</v>
      </c>
      <c r="BK170" s="13">
        <f t="shared" si="208"/>
        <v>0</v>
      </c>
      <c r="BL170" s="13">
        <f t="shared" si="209"/>
        <v>0</v>
      </c>
      <c r="BM170" s="13">
        <f t="shared" si="210"/>
        <v>0</v>
      </c>
      <c r="BN170" s="13">
        <f t="shared" si="211"/>
        <v>0</v>
      </c>
      <c r="BO170" s="13">
        <f t="shared" si="212"/>
        <v>0</v>
      </c>
      <c r="BP170" s="13">
        <f t="shared" si="213"/>
        <v>0</v>
      </c>
      <c r="BQ170" s="13">
        <f t="shared" si="214"/>
        <v>0</v>
      </c>
      <c r="BR170" s="13">
        <f t="shared" si="215"/>
        <v>0</v>
      </c>
      <c r="BS170" s="13">
        <f t="shared" si="216"/>
        <v>0</v>
      </c>
      <c r="BT170" s="31">
        <f t="shared" si="217"/>
        <v>0</v>
      </c>
      <c r="BU170" s="31">
        <f t="shared" si="218"/>
        <v>0</v>
      </c>
      <c r="BV170" s="31">
        <f t="shared" si="219"/>
        <v>0</v>
      </c>
      <c r="BW170" s="31">
        <f t="shared" si="220"/>
        <v>0</v>
      </c>
      <c r="BX170" s="31">
        <f t="shared" si="221"/>
        <v>0</v>
      </c>
      <c r="BY170" s="31">
        <f t="shared" si="222"/>
        <v>0</v>
      </c>
      <c r="BZ170" s="31">
        <f t="shared" si="223"/>
        <v>0</v>
      </c>
      <c r="CA170" s="31">
        <f t="shared" si="224"/>
        <v>0</v>
      </c>
      <c r="CB170" s="31">
        <f t="shared" si="225"/>
        <v>0</v>
      </c>
      <c r="CC170" s="31">
        <f t="shared" si="226"/>
        <v>0</v>
      </c>
      <c r="CD170" s="31">
        <f t="shared" si="227"/>
        <v>0</v>
      </c>
      <c r="CE170" s="37">
        <f t="array" ref="CE170">MIN(IF(JPRL=AI170,$AG$19:$AG$1018))</f>
        <v>0</v>
      </c>
      <c r="CF170" s="37">
        <f t="array" ref="CF170">MAX(IF(JPRL=AI170,$AG$19:$AG$1018))</f>
        <v>0</v>
      </c>
      <c r="CG170" s="36">
        <f t="shared" si="228"/>
        <v>0</v>
      </c>
      <c r="CI170" s="40">
        <f t="shared" si="229"/>
        <v>0</v>
      </c>
      <c r="CJ170" s="40">
        <f t="shared" si="166"/>
        <v>0</v>
      </c>
      <c r="CK170" s="40">
        <f t="shared" si="167"/>
        <v>0</v>
      </c>
      <c r="CL170" s="40">
        <f t="shared" si="168"/>
        <v>0</v>
      </c>
      <c r="CM170" s="40">
        <f t="shared" si="169"/>
        <v>0</v>
      </c>
      <c r="CN170" s="40">
        <f t="shared" si="170"/>
        <v>0</v>
      </c>
      <c r="CO170" s="40">
        <f t="shared" si="171"/>
        <v>0</v>
      </c>
      <c r="CP170" s="40">
        <f t="shared" si="172"/>
        <v>0</v>
      </c>
      <c r="CQ170" s="40">
        <f t="shared" si="173"/>
        <v>0</v>
      </c>
      <c r="CR170" s="40">
        <f t="shared" si="174"/>
        <v>0</v>
      </c>
      <c r="CS170" s="40">
        <f t="shared" si="175"/>
        <v>0</v>
      </c>
      <c r="CT170" s="41">
        <f t="shared" si="230"/>
        <v>0</v>
      </c>
      <c r="CU170" s="41">
        <f t="shared" si="231"/>
        <v>0</v>
      </c>
      <c r="CV170" s="41">
        <f t="shared" si="232"/>
        <v>0</v>
      </c>
      <c r="CW170" s="41">
        <f t="shared" si="233"/>
        <v>0</v>
      </c>
      <c r="CX170" s="41">
        <f t="shared" si="234"/>
        <v>0</v>
      </c>
      <c r="CY170" s="41">
        <f t="shared" si="235"/>
        <v>0</v>
      </c>
      <c r="CZ170" s="41">
        <f t="shared" si="236"/>
        <v>0</v>
      </c>
      <c r="DA170" s="41">
        <f t="shared" si="237"/>
        <v>0</v>
      </c>
      <c r="DB170" s="41">
        <f t="shared" si="238"/>
        <v>0</v>
      </c>
      <c r="DC170" s="41">
        <f t="shared" si="239"/>
        <v>0</v>
      </c>
      <c r="DD170" s="7">
        <f t="shared" si="240"/>
        <v>0</v>
      </c>
      <c r="DE170" s="7">
        <f t="shared" si="241"/>
        <v>0</v>
      </c>
      <c r="DF170" s="7">
        <f t="shared" si="242"/>
        <v>0</v>
      </c>
      <c r="DJ170" s="7">
        <f t="shared" si="243"/>
        <v>0</v>
      </c>
      <c r="DK170" s="7">
        <f t="shared" si="244"/>
        <v>0</v>
      </c>
    </row>
    <row r="171" spans="1:115" ht="26.25" customHeight="1" x14ac:dyDescent="0.25">
      <c r="A171" s="9">
        <v>153</v>
      </c>
      <c r="B171" s="24" t="str">
        <f t="shared" si="176"/>
        <v/>
      </c>
      <c r="C171" s="23"/>
      <c r="D171" s="51"/>
      <c r="E171" s="24"/>
      <c r="F171" s="24"/>
      <c r="G171" s="24"/>
      <c r="H171" s="24"/>
      <c r="I171" s="25"/>
      <c r="J171" s="24"/>
      <c r="K171" s="26"/>
      <c r="L171" s="29"/>
      <c r="M171" s="27"/>
      <c r="N171" s="28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30"/>
      <c r="Z171" s="29"/>
      <c r="AA171" s="29" t="str">
        <f t="shared" si="177"/>
        <v/>
      </c>
      <c r="AB171" s="7">
        <f t="shared" si="178"/>
        <v>0</v>
      </c>
      <c r="AC171" s="7">
        <f t="shared" si="179"/>
        <v>0</v>
      </c>
      <c r="AD171" s="7">
        <f t="shared" si="180"/>
        <v>0</v>
      </c>
      <c r="AE171" s="7">
        <f t="shared" si="181"/>
        <v>0</v>
      </c>
      <c r="AF171" s="11" t="str">
        <f t="shared" si="245"/>
        <v/>
      </c>
      <c r="AG171" s="13">
        <f t="shared" si="182"/>
        <v>0</v>
      </c>
      <c r="AH171" s="7" t="str">
        <f t="shared" si="183"/>
        <v/>
      </c>
      <c r="AI171" s="11" t="str">
        <f t="shared" si="246"/>
        <v/>
      </c>
      <c r="AJ171" s="11" t="str">
        <f t="array" ref="AJ171">IF(OR(AI171=$AI$19:AI170),"",AI171)</f>
        <v/>
      </c>
      <c r="AK171" s="11" t="str">
        <f t="shared" si="184"/>
        <v/>
      </c>
      <c r="AL171" t="str">
        <f t="array" ref="AL171">IF(OR(AK171=$AK$19:AK170),"",AK171)</f>
        <v/>
      </c>
      <c r="AM171" s="13">
        <f t="shared" si="185"/>
        <v>0</v>
      </c>
      <c r="AN171" s="13">
        <f t="shared" si="186"/>
        <v>0</v>
      </c>
      <c r="AO171" s="13">
        <f t="shared" si="187"/>
        <v>0</v>
      </c>
      <c r="AP171" s="13">
        <f t="shared" si="188"/>
        <v>0</v>
      </c>
      <c r="AQ171" s="13">
        <f t="shared" si="189"/>
        <v>0</v>
      </c>
      <c r="AR171" s="13">
        <f t="shared" si="190"/>
        <v>0</v>
      </c>
      <c r="AS171" s="13">
        <f t="shared" si="191"/>
        <v>0</v>
      </c>
      <c r="AT171" s="13">
        <f t="shared" si="192"/>
        <v>0</v>
      </c>
      <c r="AU171" s="13">
        <f t="shared" si="193"/>
        <v>0</v>
      </c>
      <c r="AV171" s="13">
        <f t="shared" si="194"/>
        <v>0</v>
      </c>
      <c r="AX171" s="13">
        <f t="shared" si="195"/>
        <v>0</v>
      </c>
      <c r="AY171" s="13">
        <f t="shared" si="196"/>
        <v>0</v>
      </c>
      <c r="AZ171" s="13">
        <f t="shared" si="197"/>
        <v>0</v>
      </c>
      <c r="BA171" s="13">
        <f t="shared" si="198"/>
        <v>0</v>
      </c>
      <c r="BB171" s="13">
        <f t="shared" si="199"/>
        <v>0</v>
      </c>
      <c r="BC171" s="13">
        <f t="shared" si="200"/>
        <v>0</v>
      </c>
      <c r="BD171" s="13">
        <f t="shared" si="201"/>
        <v>0</v>
      </c>
      <c r="BE171" s="13">
        <f t="shared" si="202"/>
        <v>0</v>
      </c>
      <c r="BF171" s="13">
        <f t="shared" si="203"/>
        <v>0</v>
      </c>
      <c r="BG171" s="13">
        <f t="shared" si="204"/>
        <v>0</v>
      </c>
      <c r="BH171" s="13">
        <f t="shared" si="205"/>
        <v>0</v>
      </c>
      <c r="BI171" s="13">
        <f t="shared" si="206"/>
        <v>0</v>
      </c>
      <c r="BJ171" s="13">
        <f t="shared" si="207"/>
        <v>0</v>
      </c>
      <c r="BK171" s="13">
        <f t="shared" si="208"/>
        <v>0</v>
      </c>
      <c r="BL171" s="13">
        <f t="shared" si="209"/>
        <v>0</v>
      </c>
      <c r="BM171" s="13">
        <f t="shared" si="210"/>
        <v>0</v>
      </c>
      <c r="BN171" s="13">
        <f t="shared" si="211"/>
        <v>0</v>
      </c>
      <c r="BO171" s="13">
        <f t="shared" si="212"/>
        <v>0</v>
      </c>
      <c r="BP171" s="13">
        <f t="shared" si="213"/>
        <v>0</v>
      </c>
      <c r="BQ171" s="13">
        <f t="shared" si="214"/>
        <v>0</v>
      </c>
      <c r="BR171" s="13">
        <f t="shared" si="215"/>
        <v>0</v>
      </c>
      <c r="BS171" s="13">
        <f t="shared" si="216"/>
        <v>0</v>
      </c>
      <c r="BT171" s="31">
        <f t="shared" si="217"/>
        <v>0</v>
      </c>
      <c r="BU171" s="31">
        <f t="shared" si="218"/>
        <v>0</v>
      </c>
      <c r="BV171" s="31">
        <f t="shared" si="219"/>
        <v>0</v>
      </c>
      <c r="BW171" s="31">
        <f t="shared" si="220"/>
        <v>0</v>
      </c>
      <c r="BX171" s="31">
        <f t="shared" si="221"/>
        <v>0</v>
      </c>
      <c r="BY171" s="31">
        <f t="shared" si="222"/>
        <v>0</v>
      </c>
      <c r="BZ171" s="31">
        <f t="shared" si="223"/>
        <v>0</v>
      </c>
      <c r="CA171" s="31">
        <f t="shared" si="224"/>
        <v>0</v>
      </c>
      <c r="CB171" s="31">
        <f t="shared" si="225"/>
        <v>0</v>
      </c>
      <c r="CC171" s="31">
        <f t="shared" si="226"/>
        <v>0</v>
      </c>
      <c r="CD171" s="31">
        <f t="shared" si="227"/>
        <v>0</v>
      </c>
      <c r="CE171" s="37">
        <f t="array" ref="CE171">MIN(IF(JPRL=AI171,$AG$19:$AG$1018))</f>
        <v>0</v>
      </c>
      <c r="CF171" s="37">
        <f t="array" ref="CF171">MAX(IF(JPRL=AI171,$AG$19:$AG$1018))</f>
        <v>0</v>
      </c>
      <c r="CG171" s="36">
        <f t="shared" si="228"/>
        <v>0</v>
      </c>
      <c r="CI171" s="40">
        <f t="shared" si="229"/>
        <v>0</v>
      </c>
      <c r="CJ171" s="40">
        <f t="shared" si="166"/>
        <v>0</v>
      </c>
      <c r="CK171" s="40">
        <f t="shared" si="167"/>
        <v>0</v>
      </c>
      <c r="CL171" s="40">
        <f t="shared" si="168"/>
        <v>0</v>
      </c>
      <c r="CM171" s="40">
        <f t="shared" si="169"/>
        <v>0</v>
      </c>
      <c r="CN171" s="40">
        <f t="shared" si="170"/>
        <v>0</v>
      </c>
      <c r="CO171" s="40">
        <f t="shared" si="171"/>
        <v>0</v>
      </c>
      <c r="CP171" s="40">
        <f t="shared" si="172"/>
        <v>0</v>
      </c>
      <c r="CQ171" s="40">
        <f t="shared" si="173"/>
        <v>0</v>
      </c>
      <c r="CR171" s="40">
        <f t="shared" si="174"/>
        <v>0</v>
      </c>
      <c r="CS171" s="40">
        <f t="shared" si="175"/>
        <v>0</v>
      </c>
      <c r="CT171" s="41">
        <f t="shared" si="230"/>
        <v>0</v>
      </c>
      <c r="CU171" s="41">
        <f t="shared" si="231"/>
        <v>0</v>
      </c>
      <c r="CV171" s="41">
        <f t="shared" si="232"/>
        <v>0</v>
      </c>
      <c r="CW171" s="41">
        <f t="shared" si="233"/>
        <v>0</v>
      </c>
      <c r="CX171" s="41">
        <f t="shared" si="234"/>
        <v>0</v>
      </c>
      <c r="CY171" s="41">
        <f t="shared" si="235"/>
        <v>0</v>
      </c>
      <c r="CZ171" s="41">
        <f t="shared" si="236"/>
        <v>0</v>
      </c>
      <c r="DA171" s="41">
        <f t="shared" si="237"/>
        <v>0</v>
      </c>
      <c r="DB171" s="41">
        <f t="shared" si="238"/>
        <v>0</v>
      </c>
      <c r="DC171" s="41">
        <f t="shared" si="239"/>
        <v>0</v>
      </c>
      <c r="DD171" s="7">
        <f t="shared" si="240"/>
        <v>0</v>
      </c>
      <c r="DE171" s="7">
        <f t="shared" si="241"/>
        <v>0</v>
      </c>
      <c r="DF171" s="7">
        <f t="shared" si="242"/>
        <v>0</v>
      </c>
      <c r="DJ171" s="7">
        <f t="shared" si="243"/>
        <v>0</v>
      </c>
      <c r="DK171" s="7">
        <f t="shared" si="244"/>
        <v>0</v>
      </c>
    </row>
    <row r="172" spans="1:115" ht="26.25" customHeight="1" x14ac:dyDescent="0.25">
      <c r="A172" s="9">
        <v>154</v>
      </c>
      <c r="B172" s="24" t="str">
        <f t="shared" si="176"/>
        <v/>
      </c>
      <c r="C172" s="23"/>
      <c r="D172" s="51"/>
      <c r="E172" s="24"/>
      <c r="F172" s="24"/>
      <c r="G172" s="24"/>
      <c r="H172" s="24"/>
      <c r="I172" s="25"/>
      <c r="J172" s="24"/>
      <c r="K172" s="26"/>
      <c r="L172" s="29"/>
      <c r="M172" s="27"/>
      <c r="N172" s="28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30"/>
      <c r="Z172" s="29"/>
      <c r="AA172" s="29" t="str">
        <f t="shared" si="177"/>
        <v/>
      </c>
      <c r="AB172" s="7">
        <f t="shared" si="178"/>
        <v>0</v>
      </c>
      <c r="AC172" s="7">
        <f t="shared" si="179"/>
        <v>0</v>
      </c>
      <c r="AD172" s="7">
        <f t="shared" si="180"/>
        <v>0</v>
      </c>
      <c r="AE172" s="7">
        <f t="shared" si="181"/>
        <v>0</v>
      </c>
      <c r="AF172" s="11" t="str">
        <f t="shared" si="245"/>
        <v/>
      </c>
      <c r="AG172" s="13">
        <f t="shared" si="182"/>
        <v>0</v>
      </c>
      <c r="AH172" s="7" t="str">
        <f t="shared" si="183"/>
        <v/>
      </c>
      <c r="AI172" s="11" t="str">
        <f t="shared" si="246"/>
        <v/>
      </c>
      <c r="AJ172" s="11" t="str">
        <f t="array" ref="AJ172">IF(OR(AI172=$AI$19:AI171),"",AI172)</f>
        <v/>
      </c>
      <c r="AK172" s="11" t="str">
        <f t="shared" si="184"/>
        <v/>
      </c>
      <c r="AL172" t="str">
        <f t="array" ref="AL172">IF(OR(AK172=$AK$19:AK171),"",AK172)</f>
        <v/>
      </c>
      <c r="AM172" s="13">
        <f t="shared" si="185"/>
        <v>0</v>
      </c>
      <c r="AN172" s="13">
        <f t="shared" si="186"/>
        <v>0</v>
      </c>
      <c r="AO172" s="13">
        <f t="shared" si="187"/>
        <v>0</v>
      </c>
      <c r="AP172" s="13">
        <f t="shared" si="188"/>
        <v>0</v>
      </c>
      <c r="AQ172" s="13">
        <f t="shared" si="189"/>
        <v>0</v>
      </c>
      <c r="AR172" s="13">
        <f t="shared" si="190"/>
        <v>0</v>
      </c>
      <c r="AS172" s="13">
        <f t="shared" si="191"/>
        <v>0</v>
      </c>
      <c r="AT172" s="13">
        <f t="shared" si="192"/>
        <v>0</v>
      </c>
      <c r="AU172" s="13">
        <f t="shared" si="193"/>
        <v>0</v>
      </c>
      <c r="AV172" s="13">
        <f t="shared" si="194"/>
        <v>0</v>
      </c>
      <c r="AX172" s="13">
        <f t="shared" si="195"/>
        <v>0</v>
      </c>
      <c r="AY172" s="13">
        <f t="shared" si="196"/>
        <v>0</v>
      </c>
      <c r="AZ172" s="13">
        <f t="shared" si="197"/>
        <v>0</v>
      </c>
      <c r="BA172" s="13">
        <f t="shared" si="198"/>
        <v>0</v>
      </c>
      <c r="BB172" s="13">
        <f t="shared" si="199"/>
        <v>0</v>
      </c>
      <c r="BC172" s="13">
        <f t="shared" si="200"/>
        <v>0</v>
      </c>
      <c r="BD172" s="13">
        <f t="shared" si="201"/>
        <v>0</v>
      </c>
      <c r="BE172" s="13">
        <f t="shared" si="202"/>
        <v>0</v>
      </c>
      <c r="BF172" s="13">
        <f t="shared" si="203"/>
        <v>0</v>
      </c>
      <c r="BG172" s="13">
        <f t="shared" si="204"/>
        <v>0</v>
      </c>
      <c r="BH172" s="13">
        <f t="shared" si="205"/>
        <v>0</v>
      </c>
      <c r="BI172" s="13">
        <f t="shared" si="206"/>
        <v>0</v>
      </c>
      <c r="BJ172" s="13">
        <f t="shared" si="207"/>
        <v>0</v>
      </c>
      <c r="BK172" s="13">
        <f t="shared" si="208"/>
        <v>0</v>
      </c>
      <c r="BL172" s="13">
        <f t="shared" si="209"/>
        <v>0</v>
      </c>
      <c r="BM172" s="13">
        <f t="shared" si="210"/>
        <v>0</v>
      </c>
      <c r="BN172" s="13">
        <f t="shared" si="211"/>
        <v>0</v>
      </c>
      <c r="BO172" s="13">
        <f t="shared" si="212"/>
        <v>0</v>
      </c>
      <c r="BP172" s="13">
        <f t="shared" si="213"/>
        <v>0</v>
      </c>
      <c r="BQ172" s="13">
        <f t="shared" si="214"/>
        <v>0</v>
      </c>
      <c r="BR172" s="13">
        <f t="shared" si="215"/>
        <v>0</v>
      </c>
      <c r="BS172" s="13">
        <f t="shared" si="216"/>
        <v>0</v>
      </c>
      <c r="BT172" s="31">
        <f t="shared" si="217"/>
        <v>0</v>
      </c>
      <c r="BU172" s="31">
        <f t="shared" si="218"/>
        <v>0</v>
      </c>
      <c r="BV172" s="31">
        <f t="shared" si="219"/>
        <v>0</v>
      </c>
      <c r="BW172" s="31">
        <f t="shared" si="220"/>
        <v>0</v>
      </c>
      <c r="BX172" s="31">
        <f t="shared" si="221"/>
        <v>0</v>
      </c>
      <c r="BY172" s="31">
        <f t="shared" si="222"/>
        <v>0</v>
      </c>
      <c r="BZ172" s="31">
        <f t="shared" si="223"/>
        <v>0</v>
      </c>
      <c r="CA172" s="31">
        <f t="shared" si="224"/>
        <v>0</v>
      </c>
      <c r="CB172" s="31">
        <f t="shared" si="225"/>
        <v>0</v>
      </c>
      <c r="CC172" s="31">
        <f t="shared" si="226"/>
        <v>0</v>
      </c>
      <c r="CD172" s="31">
        <f t="shared" si="227"/>
        <v>0</v>
      </c>
      <c r="CE172" s="37">
        <f t="array" ref="CE172">MIN(IF(JPRL=AI172,$AG$19:$AG$1018))</f>
        <v>0</v>
      </c>
      <c r="CF172" s="37">
        <f t="array" ref="CF172">MAX(IF(JPRL=AI172,$AG$19:$AG$1018))</f>
        <v>0</v>
      </c>
      <c r="CG172" s="36">
        <f t="shared" si="228"/>
        <v>0</v>
      </c>
      <c r="CI172" s="40">
        <f t="shared" si="229"/>
        <v>0</v>
      </c>
      <c r="CJ172" s="40">
        <f t="shared" si="166"/>
        <v>0</v>
      </c>
      <c r="CK172" s="40">
        <f t="shared" si="167"/>
        <v>0</v>
      </c>
      <c r="CL172" s="40">
        <f t="shared" si="168"/>
        <v>0</v>
      </c>
      <c r="CM172" s="40">
        <f t="shared" si="169"/>
        <v>0</v>
      </c>
      <c r="CN172" s="40">
        <f t="shared" si="170"/>
        <v>0</v>
      </c>
      <c r="CO172" s="40">
        <f t="shared" si="171"/>
        <v>0</v>
      </c>
      <c r="CP172" s="40">
        <f t="shared" si="172"/>
        <v>0</v>
      </c>
      <c r="CQ172" s="40">
        <f t="shared" si="173"/>
        <v>0</v>
      </c>
      <c r="CR172" s="40">
        <f t="shared" si="174"/>
        <v>0</v>
      </c>
      <c r="CS172" s="40">
        <f t="shared" si="175"/>
        <v>0</v>
      </c>
      <c r="CT172" s="41">
        <f t="shared" si="230"/>
        <v>0</v>
      </c>
      <c r="CU172" s="41">
        <f t="shared" si="231"/>
        <v>0</v>
      </c>
      <c r="CV172" s="41">
        <f t="shared" si="232"/>
        <v>0</v>
      </c>
      <c r="CW172" s="41">
        <f t="shared" si="233"/>
        <v>0</v>
      </c>
      <c r="CX172" s="41">
        <f t="shared" si="234"/>
        <v>0</v>
      </c>
      <c r="CY172" s="41">
        <f t="shared" si="235"/>
        <v>0</v>
      </c>
      <c r="CZ172" s="41">
        <f t="shared" si="236"/>
        <v>0</v>
      </c>
      <c r="DA172" s="41">
        <f t="shared" si="237"/>
        <v>0</v>
      </c>
      <c r="DB172" s="41">
        <f t="shared" si="238"/>
        <v>0</v>
      </c>
      <c r="DC172" s="41">
        <f t="shared" si="239"/>
        <v>0</v>
      </c>
      <c r="DD172" s="7">
        <f t="shared" si="240"/>
        <v>0</v>
      </c>
      <c r="DE172" s="7">
        <f t="shared" si="241"/>
        <v>0</v>
      </c>
      <c r="DF172" s="7">
        <f t="shared" si="242"/>
        <v>0</v>
      </c>
      <c r="DJ172" s="7">
        <f t="shared" si="243"/>
        <v>0</v>
      </c>
      <c r="DK172" s="7">
        <f t="shared" si="244"/>
        <v>0</v>
      </c>
    </row>
    <row r="173" spans="1:115" ht="26.25" customHeight="1" x14ac:dyDescent="0.25">
      <c r="A173" s="9">
        <v>155</v>
      </c>
      <c r="B173" s="24" t="str">
        <f t="shared" si="176"/>
        <v/>
      </c>
      <c r="C173" s="23"/>
      <c r="D173" s="51"/>
      <c r="E173" s="24"/>
      <c r="F173" s="24"/>
      <c r="G173" s="24"/>
      <c r="H173" s="24"/>
      <c r="I173" s="25"/>
      <c r="J173" s="24"/>
      <c r="K173" s="26"/>
      <c r="L173" s="29"/>
      <c r="M173" s="27"/>
      <c r="N173" s="28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30"/>
      <c r="Z173" s="29"/>
      <c r="AA173" s="29" t="str">
        <f t="shared" si="177"/>
        <v/>
      </c>
      <c r="AB173" s="7">
        <f t="shared" si="178"/>
        <v>0</v>
      </c>
      <c r="AC173" s="7">
        <f t="shared" si="179"/>
        <v>0</v>
      </c>
      <c r="AD173" s="7">
        <f t="shared" si="180"/>
        <v>0</v>
      </c>
      <c r="AE173" s="7">
        <f t="shared" si="181"/>
        <v>0</v>
      </c>
      <c r="AF173" s="11" t="str">
        <f t="shared" si="245"/>
        <v/>
      </c>
      <c r="AG173" s="13">
        <f t="shared" si="182"/>
        <v>0</v>
      </c>
      <c r="AH173" s="7" t="str">
        <f t="shared" si="183"/>
        <v/>
      </c>
      <c r="AI173" s="11" t="str">
        <f t="shared" si="246"/>
        <v/>
      </c>
      <c r="AJ173" s="11" t="str">
        <f t="array" ref="AJ173">IF(OR(AI173=$AI$19:AI172),"",AI173)</f>
        <v/>
      </c>
      <c r="AK173" s="11" t="str">
        <f t="shared" si="184"/>
        <v/>
      </c>
      <c r="AL173" t="str">
        <f t="array" ref="AL173">IF(OR(AK173=$AK$19:AK172),"",AK173)</f>
        <v/>
      </c>
      <c r="AM173" s="13">
        <f t="shared" si="185"/>
        <v>0</v>
      </c>
      <c r="AN173" s="13">
        <f t="shared" si="186"/>
        <v>0</v>
      </c>
      <c r="AO173" s="13">
        <f t="shared" si="187"/>
        <v>0</v>
      </c>
      <c r="AP173" s="13">
        <f t="shared" si="188"/>
        <v>0</v>
      </c>
      <c r="AQ173" s="13">
        <f t="shared" si="189"/>
        <v>0</v>
      </c>
      <c r="AR173" s="13">
        <f t="shared" si="190"/>
        <v>0</v>
      </c>
      <c r="AS173" s="13">
        <f t="shared" si="191"/>
        <v>0</v>
      </c>
      <c r="AT173" s="13">
        <f t="shared" si="192"/>
        <v>0</v>
      </c>
      <c r="AU173" s="13">
        <f t="shared" si="193"/>
        <v>0</v>
      </c>
      <c r="AV173" s="13">
        <f t="shared" si="194"/>
        <v>0</v>
      </c>
      <c r="AX173" s="13">
        <f t="shared" si="195"/>
        <v>0</v>
      </c>
      <c r="AY173" s="13">
        <f t="shared" si="196"/>
        <v>0</v>
      </c>
      <c r="AZ173" s="13">
        <f t="shared" si="197"/>
        <v>0</v>
      </c>
      <c r="BA173" s="13">
        <f t="shared" si="198"/>
        <v>0</v>
      </c>
      <c r="BB173" s="13">
        <f t="shared" si="199"/>
        <v>0</v>
      </c>
      <c r="BC173" s="13">
        <f t="shared" si="200"/>
        <v>0</v>
      </c>
      <c r="BD173" s="13">
        <f t="shared" si="201"/>
        <v>0</v>
      </c>
      <c r="BE173" s="13">
        <f t="shared" si="202"/>
        <v>0</v>
      </c>
      <c r="BF173" s="13">
        <f t="shared" si="203"/>
        <v>0</v>
      </c>
      <c r="BG173" s="13">
        <f t="shared" si="204"/>
        <v>0</v>
      </c>
      <c r="BH173" s="13">
        <f t="shared" si="205"/>
        <v>0</v>
      </c>
      <c r="BI173" s="13">
        <f t="shared" si="206"/>
        <v>0</v>
      </c>
      <c r="BJ173" s="13">
        <f t="shared" si="207"/>
        <v>0</v>
      </c>
      <c r="BK173" s="13">
        <f t="shared" si="208"/>
        <v>0</v>
      </c>
      <c r="BL173" s="13">
        <f t="shared" si="209"/>
        <v>0</v>
      </c>
      <c r="BM173" s="13">
        <f t="shared" si="210"/>
        <v>0</v>
      </c>
      <c r="BN173" s="13">
        <f t="shared" si="211"/>
        <v>0</v>
      </c>
      <c r="BO173" s="13">
        <f t="shared" si="212"/>
        <v>0</v>
      </c>
      <c r="BP173" s="13">
        <f t="shared" si="213"/>
        <v>0</v>
      </c>
      <c r="BQ173" s="13">
        <f t="shared" si="214"/>
        <v>0</v>
      </c>
      <c r="BR173" s="13">
        <f t="shared" si="215"/>
        <v>0</v>
      </c>
      <c r="BS173" s="13">
        <f t="shared" si="216"/>
        <v>0</v>
      </c>
      <c r="BT173" s="31">
        <f t="shared" si="217"/>
        <v>0</v>
      </c>
      <c r="BU173" s="31">
        <f t="shared" si="218"/>
        <v>0</v>
      </c>
      <c r="BV173" s="31">
        <f t="shared" si="219"/>
        <v>0</v>
      </c>
      <c r="BW173" s="31">
        <f t="shared" si="220"/>
        <v>0</v>
      </c>
      <c r="BX173" s="31">
        <f t="shared" si="221"/>
        <v>0</v>
      </c>
      <c r="BY173" s="31">
        <f t="shared" si="222"/>
        <v>0</v>
      </c>
      <c r="BZ173" s="31">
        <f t="shared" si="223"/>
        <v>0</v>
      </c>
      <c r="CA173" s="31">
        <f t="shared" si="224"/>
        <v>0</v>
      </c>
      <c r="CB173" s="31">
        <f t="shared" si="225"/>
        <v>0</v>
      </c>
      <c r="CC173" s="31">
        <f t="shared" si="226"/>
        <v>0</v>
      </c>
      <c r="CD173" s="31">
        <f t="shared" si="227"/>
        <v>0</v>
      </c>
      <c r="CE173" s="37">
        <f t="array" ref="CE173">MIN(IF(JPRL=AI173,$AG$19:$AG$1018))</f>
        <v>0</v>
      </c>
      <c r="CF173" s="37">
        <f t="array" ref="CF173">MAX(IF(JPRL=AI173,$AG$19:$AG$1018))</f>
        <v>0</v>
      </c>
      <c r="CG173" s="36">
        <f t="shared" si="228"/>
        <v>0</v>
      </c>
      <c r="CI173" s="40">
        <f t="shared" si="229"/>
        <v>0</v>
      </c>
      <c r="CJ173" s="40">
        <f t="shared" si="166"/>
        <v>0</v>
      </c>
      <c r="CK173" s="40">
        <f t="shared" si="167"/>
        <v>0</v>
      </c>
      <c r="CL173" s="40">
        <f t="shared" si="168"/>
        <v>0</v>
      </c>
      <c r="CM173" s="40">
        <f t="shared" si="169"/>
        <v>0</v>
      </c>
      <c r="CN173" s="40">
        <f t="shared" si="170"/>
        <v>0</v>
      </c>
      <c r="CO173" s="40">
        <f t="shared" si="171"/>
        <v>0</v>
      </c>
      <c r="CP173" s="40">
        <f t="shared" si="172"/>
        <v>0</v>
      </c>
      <c r="CQ173" s="40">
        <f t="shared" si="173"/>
        <v>0</v>
      </c>
      <c r="CR173" s="40">
        <f t="shared" si="174"/>
        <v>0</v>
      </c>
      <c r="CS173" s="40">
        <f t="shared" si="175"/>
        <v>0</v>
      </c>
      <c r="CT173" s="41">
        <f t="shared" si="230"/>
        <v>0</v>
      </c>
      <c r="CU173" s="41">
        <f t="shared" si="231"/>
        <v>0</v>
      </c>
      <c r="CV173" s="41">
        <f t="shared" si="232"/>
        <v>0</v>
      </c>
      <c r="CW173" s="41">
        <f t="shared" si="233"/>
        <v>0</v>
      </c>
      <c r="CX173" s="41">
        <f t="shared" si="234"/>
        <v>0</v>
      </c>
      <c r="CY173" s="41">
        <f t="shared" si="235"/>
        <v>0</v>
      </c>
      <c r="CZ173" s="41">
        <f t="shared" si="236"/>
        <v>0</v>
      </c>
      <c r="DA173" s="41">
        <f t="shared" si="237"/>
        <v>0</v>
      </c>
      <c r="DB173" s="41">
        <f t="shared" si="238"/>
        <v>0</v>
      </c>
      <c r="DC173" s="41">
        <f t="shared" si="239"/>
        <v>0</v>
      </c>
      <c r="DD173" s="7">
        <f t="shared" si="240"/>
        <v>0</v>
      </c>
      <c r="DE173" s="7">
        <f t="shared" si="241"/>
        <v>0</v>
      </c>
      <c r="DF173" s="7">
        <f t="shared" si="242"/>
        <v>0</v>
      </c>
      <c r="DJ173" s="7">
        <f t="shared" si="243"/>
        <v>0</v>
      </c>
      <c r="DK173" s="7">
        <f t="shared" si="244"/>
        <v>0</v>
      </c>
    </row>
    <row r="174" spans="1:115" ht="26.25" customHeight="1" x14ac:dyDescent="0.25">
      <c r="A174" s="9">
        <v>156</v>
      </c>
      <c r="B174" s="24" t="str">
        <f t="shared" si="176"/>
        <v/>
      </c>
      <c r="C174" s="23"/>
      <c r="D174" s="51"/>
      <c r="E174" s="24"/>
      <c r="F174" s="24"/>
      <c r="G174" s="24"/>
      <c r="H174" s="24"/>
      <c r="I174" s="25"/>
      <c r="J174" s="24"/>
      <c r="K174" s="26"/>
      <c r="L174" s="29"/>
      <c r="M174" s="27"/>
      <c r="N174" s="28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30"/>
      <c r="Z174" s="29"/>
      <c r="AA174" s="29" t="str">
        <f t="shared" si="177"/>
        <v/>
      </c>
      <c r="AB174" s="7">
        <f t="shared" si="178"/>
        <v>0</v>
      </c>
      <c r="AC174" s="7">
        <f t="shared" si="179"/>
        <v>0</v>
      </c>
      <c r="AD174" s="7">
        <f t="shared" si="180"/>
        <v>0</v>
      </c>
      <c r="AE174" s="7">
        <f t="shared" si="181"/>
        <v>0</v>
      </c>
      <c r="AF174" s="11" t="str">
        <f t="shared" si="245"/>
        <v/>
      </c>
      <c r="AG174" s="13">
        <f t="shared" si="182"/>
        <v>0</v>
      </c>
      <c r="AH174" s="7" t="str">
        <f t="shared" si="183"/>
        <v/>
      </c>
      <c r="AI174" s="11" t="str">
        <f t="shared" si="246"/>
        <v/>
      </c>
      <c r="AJ174" s="11" t="str">
        <f t="array" ref="AJ174">IF(OR(AI174=$AI$19:AI173),"",AI174)</f>
        <v/>
      </c>
      <c r="AK174" s="11" t="str">
        <f t="shared" si="184"/>
        <v/>
      </c>
      <c r="AL174" t="str">
        <f t="array" ref="AL174">IF(OR(AK174=$AK$19:AK173),"",AK174)</f>
        <v/>
      </c>
      <c r="AM174" s="13">
        <f t="shared" si="185"/>
        <v>0</v>
      </c>
      <c r="AN174" s="13">
        <f t="shared" si="186"/>
        <v>0</v>
      </c>
      <c r="AO174" s="13">
        <f t="shared" si="187"/>
        <v>0</v>
      </c>
      <c r="AP174" s="13">
        <f t="shared" si="188"/>
        <v>0</v>
      </c>
      <c r="AQ174" s="13">
        <f t="shared" si="189"/>
        <v>0</v>
      </c>
      <c r="AR174" s="13">
        <f t="shared" si="190"/>
        <v>0</v>
      </c>
      <c r="AS174" s="13">
        <f t="shared" si="191"/>
        <v>0</v>
      </c>
      <c r="AT174" s="13">
        <f t="shared" si="192"/>
        <v>0</v>
      </c>
      <c r="AU174" s="13">
        <f t="shared" si="193"/>
        <v>0</v>
      </c>
      <c r="AV174" s="13">
        <f t="shared" si="194"/>
        <v>0</v>
      </c>
      <c r="AX174" s="13">
        <f t="shared" si="195"/>
        <v>0</v>
      </c>
      <c r="AY174" s="13">
        <f t="shared" si="196"/>
        <v>0</v>
      </c>
      <c r="AZ174" s="13">
        <f t="shared" si="197"/>
        <v>0</v>
      </c>
      <c r="BA174" s="13">
        <f t="shared" si="198"/>
        <v>0</v>
      </c>
      <c r="BB174" s="13">
        <f t="shared" si="199"/>
        <v>0</v>
      </c>
      <c r="BC174" s="13">
        <f t="shared" si="200"/>
        <v>0</v>
      </c>
      <c r="BD174" s="13">
        <f t="shared" si="201"/>
        <v>0</v>
      </c>
      <c r="BE174" s="13">
        <f t="shared" si="202"/>
        <v>0</v>
      </c>
      <c r="BF174" s="13">
        <f t="shared" si="203"/>
        <v>0</v>
      </c>
      <c r="BG174" s="13">
        <f t="shared" si="204"/>
        <v>0</v>
      </c>
      <c r="BH174" s="13">
        <f t="shared" si="205"/>
        <v>0</v>
      </c>
      <c r="BI174" s="13">
        <f t="shared" si="206"/>
        <v>0</v>
      </c>
      <c r="BJ174" s="13">
        <f t="shared" si="207"/>
        <v>0</v>
      </c>
      <c r="BK174" s="13">
        <f t="shared" si="208"/>
        <v>0</v>
      </c>
      <c r="BL174" s="13">
        <f t="shared" si="209"/>
        <v>0</v>
      </c>
      <c r="BM174" s="13">
        <f t="shared" si="210"/>
        <v>0</v>
      </c>
      <c r="BN174" s="13">
        <f t="shared" si="211"/>
        <v>0</v>
      </c>
      <c r="BO174" s="13">
        <f t="shared" si="212"/>
        <v>0</v>
      </c>
      <c r="BP174" s="13">
        <f t="shared" si="213"/>
        <v>0</v>
      </c>
      <c r="BQ174" s="13">
        <f t="shared" si="214"/>
        <v>0</v>
      </c>
      <c r="BR174" s="13">
        <f t="shared" si="215"/>
        <v>0</v>
      </c>
      <c r="BS174" s="13">
        <f t="shared" si="216"/>
        <v>0</v>
      </c>
      <c r="BT174" s="31">
        <f t="shared" si="217"/>
        <v>0</v>
      </c>
      <c r="BU174" s="31">
        <f t="shared" si="218"/>
        <v>0</v>
      </c>
      <c r="BV174" s="31">
        <f t="shared" si="219"/>
        <v>0</v>
      </c>
      <c r="BW174" s="31">
        <f t="shared" si="220"/>
        <v>0</v>
      </c>
      <c r="BX174" s="31">
        <f t="shared" si="221"/>
        <v>0</v>
      </c>
      <c r="BY174" s="31">
        <f t="shared" si="222"/>
        <v>0</v>
      </c>
      <c r="BZ174" s="31">
        <f t="shared" si="223"/>
        <v>0</v>
      </c>
      <c r="CA174" s="31">
        <f t="shared" si="224"/>
        <v>0</v>
      </c>
      <c r="CB174" s="31">
        <f t="shared" si="225"/>
        <v>0</v>
      </c>
      <c r="CC174" s="31">
        <f t="shared" si="226"/>
        <v>0</v>
      </c>
      <c r="CD174" s="31">
        <f t="shared" si="227"/>
        <v>0</v>
      </c>
      <c r="CE174" s="37">
        <f t="array" ref="CE174">MIN(IF(JPRL=AI174,$AG$19:$AG$1018))</f>
        <v>0</v>
      </c>
      <c r="CF174" s="37">
        <f t="array" ref="CF174">MAX(IF(JPRL=AI174,$AG$19:$AG$1018))</f>
        <v>0</v>
      </c>
      <c r="CG174" s="36">
        <f t="shared" si="228"/>
        <v>0</v>
      </c>
      <c r="CI174" s="40">
        <f t="shared" si="229"/>
        <v>0</v>
      </c>
      <c r="CJ174" s="40">
        <f t="shared" si="166"/>
        <v>0</v>
      </c>
      <c r="CK174" s="40">
        <f t="shared" si="167"/>
        <v>0</v>
      </c>
      <c r="CL174" s="40">
        <f t="shared" si="168"/>
        <v>0</v>
      </c>
      <c r="CM174" s="40">
        <f t="shared" si="169"/>
        <v>0</v>
      </c>
      <c r="CN174" s="40">
        <f t="shared" si="170"/>
        <v>0</v>
      </c>
      <c r="CO174" s="40">
        <f t="shared" si="171"/>
        <v>0</v>
      </c>
      <c r="CP174" s="40">
        <f t="shared" si="172"/>
        <v>0</v>
      </c>
      <c r="CQ174" s="40">
        <f t="shared" si="173"/>
        <v>0</v>
      </c>
      <c r="CR174" s="40">
        <f t="shared" si="174"/>
        <v>0</v>
      </c>
      <c r="CS174" s="40">
        <f t="shared" si="175"/>
        <v>0</v>
      </c>
      <c r="CT174" s="41">
        <f t="shared" si="230"/>
        <v>0</v>
      </c>
      <c r="CU174" s="41">
        <f t="shared" si="231"/>
        <v>0</v>
      </c>
      <c r="CV174" s="41">
        <f t="shared" si="232"/>
        <v>0</v>
      </c>
      <c r="CW174" s="41">
        <f t="shared" si="233"/>
        <v>0</v>
      </c>
      <c r="CX174" s="41">
        <f t="shared" si="234"/>
        <v>0</v>
      </c>
      <c r="CY174" s="41">
        <f t="shared" si="235"/>
        <v>0</v>
      </c>
      <c r="CZ174" s="41">
        <f t="shared" si="236"/>
        <v>0</v>
      </c>
      <c r="DA174" s="41">
        <f t="shared" si="237"/>
        <v>0</v>
      </c>
      <c r="DB174" s="41">
        <f t="shared" si="238"/>
        <v>0</v>
      </c>
      <c r="DC174" s="41">
        <f t="shared" si="239"/>
        <v>0</v>
      </c>
      <c r="DD174" s="7">
        <f t="shared" si="240"/>
        <v>0</v>
      </c>
      <c r="DE174" s="7">
        <f t="shared" si="241"/>
        <v>0</v>
      </c>
      <c r="DF174" s="7">
        <f t="shared" si="242"/>
        <v>0</v>
      </c>
      <c r="DJ174" s="7">
        <f t="shared" si="243"/>
        <v>0</v>
      </c>
      <c r="DK174" s="7">
        <f t="shared" si="244"/>
        <v>0</v>
      </c>
    </row>
    <row r="175" spans="1:115" ht="26.25" customHeight="1" x14ac:dyDescent="0.25">
      <c r="A175" s="9">
        <v>157</v>
      </c>
      <c r="B175" s="24" t="str">
        <f t="shared" si="176"/>
        <v/>
      </c>
      <c r="C175" s="23"/>
      <c r="D175" s="51"/>
      <c r="E175" s="24"/>
      <c r="F175" s="24"/>
      <c r="G175" s="24"/>
      <c r="H175" s="24"/>
      <c r="I175" s="25"/>
      <c r="J175" s="24"/>
      <c r="K175" s="26"/>
      <c r="L175" s="29"/>
      <c r="M175" s="27"/>
      <c r="N175" s="28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30"/>
      <c r="Z175" s="29"/>
      <c r="AA175" s="29" t="str">
        <f t="shared" si="177"/>
        <v/>
      </c>
      <c r="AB175" s="7">
        <f t="shared" si="178"/>
        <v>0</v>
      </c>
      <c r="AC175" s="7">
        <f t="shared" si="179"/>
        <v>0</v>
      </c>
      <c r="AD175" s="7">
        <f t="shared" si="180"/>
        <v>0</v>
      </c>
      <c r="AE175" s="7">
        <f t="shared" si="181"/>
        <v>0</v>
      </c>
      <c r="AF175" s="11" t="str">
        <f t="shared" si="245"/>
        <v/>
      </c>
      <c r="AG175" s="13">
        <f t="shared" si="182"/>
        <v>0</v>
      </c>
      <c r="AH175" s="7" t="str">
        <f t="shared" si="183"/>
        <v/>
      </c>
      <c r="AI175" s="11" t="str">
        <f t="shared" si="246"/>
        <v/>
      </c>
      <c r="AJ175" s="11" t="str">
        <f t="array" ref="AJ175">IF(OR(AI175=$AI$19:AI174),"",AI175)</f>
        <v/>
      </c>
      <c r="AK175" s="11" t="str">
        <f t="shared" si="184"/>
        <v/>
      </c>
      <c r="AL175" t="str">
        <f t="array" ref="AL175">IF(OR(AK175=$AK$19:AK174),"",AK175)</f>
        <v/>
      </c>
      <c r="AM175" s="13">
        <f t="shared" si="185"/>
        <v>0</v>
      </c>
      <c r="AN175" s="13">
        <f t="shared" si="186"/>
        <v>0</v>
      </c>
      <c r="AO175" s="13">
        <f t="shared" si="187"/>
        <v>0</v>
      </c>
      <c r="AP175" s="13">
        <f t="shared" si="188"/>
        <v>0</v>
      </c>
      <c r="AQ175" s="13">
        <f t="shared" si="189"/>
        <v>0</v>
      </c>
      <c r="AR175" s="13">
        <f t="shared" si="190"/>
        <v>0</v>
      </c>
      <c r="AS175" s="13">
        <f t="shared" si="191"/>
        <v>0</v>
      </c>
      <c r="AT175" s="13">
        <f t="shared" si="192"/>
        <v>0</v>
      </c>
      <c r="AU175" s="13">
        <f t="shared" si="193"/>
        <v>0</v>
      </c>
      <c r="AV175" s="13">
        <f t="shared" si="194"/>
        <v>0</v>
      </c>
      <c r="AX175" s="13">
        <f t="shared" si="195"/>
        <v>0</v>
      </c>
      <c r="AY175" s="13">
        <f t="shared" si="196"/>
        <v>0</v>
      </c>
      <c r="AZ175" s="13">
        <f t="shared" si="197"/>
        <v>0</v>
      </c>
      <c r="BA175" s="13">
        <f t="shared" si="198"/>
        <v>0</v>
      </c>
      <c r="BB175" s="13">
        <f t="shared" si="199"/>
        <v>0</v>
      </c>
      <c r="BC175" s="13">
        <f t="shared" si="200"/>
        <v>0</v>
      </c>
      <c r="BD175" s="13">
        <f t="shared" si="201"/>
        <v>0</v>
      </c>
      <c r="BE175" s="13">
        <f t="shared" si="202"/>
        <v>0</v>
      </c>
      <c r="BF175" s="13">
        <f t="shared" si="203"/>
        <v>0</v>
      </c>
      <c r="BG175" s="13">
        <f t="shared" si="204"/>
        <v>0</v>
      </c>
      <c r="BH175" s="13">
        <f t="shared" si="205"/>
        <v>0</v>
      </c>
      <c r="BI175" s="13">
        <f t="shared" si="206"/>
        <v>0</v>
      </c>
      <c r="BJ175" s="13">
        <f t="shared" si="207"/>
        <v>0</v>
      </c>
      <c r="BK175" s="13">
        <f t="shared" si="208"/>
        <v>0</v>
      </c>
      <c r="BL175" s="13">
        <f t="shared" si="209"/>
        <v>0</v>
      </c>
      <c r="BM175" s="13">
        <f t="shared" si="210"/>
        <v>0</v>
      </c>
      <c r="BN175" s="13">
        <f t="shared" si="211"/>
        <v>0</v>
      </c>
      <c r="BO175" s="13">
        <f t="shared" si="212"/>
        <v>0</v>
      </c>
      <c r="BP175" s="13">
        <f t="shared" si="213"/>
        <v>0</v>
      </c>
      <c r="BQ175" s="13">
        <f t="shared" si="214"/>
        <v>0</v>
      </c>
      <c r="BR175" s="13">
        <f t="shared" si="215"/>
        <v>0</v>
      </c>
      <c r="BS175" s="13">
        <f t="shared" si="216"/>
        <v>0</v>
      </c>
      <c r="BT175" s="31">
        <f t="shared" si="217"/>
        <v>0</v>
      </c>
      <c r="BU175" s="31">
        <f t="shared" si="218"/>
        <v>0</v>
      </c>
      <c r="BV175" s="31">
        <f t="shared" si="219"/>
        <v>0</v>
      </c>
      <c r="BW175" s="31">
        <f t="shared" si="220"/>
        <v>0</v>
      </c>
      <c r="BX175" s="31">
        <f t="shared" si="221"/>
        <v>0</v>
      </c>
      <c r="BY175" s="31">
        <f t="shared" si="222"/>
        <v>0</v>
      </c>
      <c r="BZ175" s="31">
        <f t="shared" si="223"/>
        <v>0</v>
      </c>
      <c r="CA175" s="31">
        <f t="shared" si="224"/>
        <v>0</v>
      </c>
      <c r="CB175" s="31">
        <f t="shared" si="225"/>
        <v>0</v>
      </c>
      <c r="CC175" s="31">
        <f t="shared" si="226"/>
        <v>0</v>
      </c>
      <c r="CD175" s="31">
        <f t="shared" si="227"/>
        <v>0</v>
      </c>
      <c r="CE175" s="37">
        <f t="array" ref="CE175">MIN(IF(JPRL=AI175,$AG$19:$AG$1018))</f>
        <v>0</v>
      </c>
      <c r="CF175" s="37">
        <f t="array" ref="CF175">MAX(IF(JPRL=AI175,$AG$19:$AG$1018))</f>
        <v>0</v>
      </c>
      <c r="CG175" s="36">
        <f t="shared" si="228"/>
        <v>0</v>
      </c>
      <c r="CI175" s="40">
        <f t="shared" si="229"/>
        <v>0</v>
      </c>
      <c r="CJ175" s="40">
        <f t="shared" si="166"/>
        <v>0</v>
      </c>
      <c r="CK175" s="40">
        <f t="shared" si="167"/>
        <v>0</v>
      </c>
      <c r="CL175" s="40">
        <f t="shared" si="168"/>
        <v>0</v>
      </c>
      <c r="CM175" s="40">
        <f t="shared" si="169"/>
        <v>0</v>
      </c>
      <c r="CN175" s="40">
        <f t="shared" si="170"/>
        <v>0</v>
      </c>
      <c r="CO175" s="40">
        <f t="shared" si="171"/>
        <v>0</v>
      </c>
      <c r="CP175" s="40">
        <f t="shared" si="172"/>
        <v>0</v>
      </c>
      <c r="CQ175" s="40">
        <f t="shared" si="173"/>
        <v>0</v>
      </c>
      <c r="CR175" s="40">
        <f t="shared" si="174"/>
        <v>0</v>
      </c>
      <c r="CS175" s="40">
        <f t="shared" si="175"/>
        <v>0</v>
      </c>
      <c r="CT175" s="41">
        <f t="shared" si="230"/>
        <v>0</v>
      </c>
      <c r="CU175" s="41">
        <f t="shared" si="231"/>
        <v>0</v>
      </c>
      <c r="CV175" s="41">
        <f t="shared" si="232"/>
        <v>0</v>
      </c>
      <c r="CW175" s="41">
        <f t="shared" si="233"/>
        <v>0</v>
      </c>
      <c r="CX175" s="41">
        <f t="shared" si="234"/>
        <v>0</v>
      </c>
      <c r="CY175" s="41">
        <f t="shared" si="235"/>
        <v>0</v>
      </c>
      <c r="CZ175" s="41">
        <f t="shared" si="236"/>
        <v>0</v>
      </c>
      <c r="DA175" s="41">
        <f t="shared" si="237"/>
        <v>0</v>
      </c>
      <c r="DB175" s="41">
        <f t="shared" si="238"/>
        <v>0</v>
      </c>
      <c r="DC175" s="41">
        <f t="shared" si="239"/>
        <v>0</v>
      </c>
      <c r="DD175" s="7">
        <f t="shared" si="240"/>
        <v>0</v>
      </c>
      <c r="DE175" s="7">
        <f t="shared" si="241"/>
        <v>0</v>
      </c>
      <c r="DF175" s="7">
        <f t="shared" si="242"/>
        <v>0</v>
      </c>
      <c r="DJ175" s="7">
        <f t="shared" si="243"/>
        <v>0</v>
      </c>
      <c r="DK175" s="7">
        <f t="shared" si="244"/>
        <v>0</v>
      </c>
    </row>
    <row r="176" spans="1:115" ht="26.25" customHeight="1" x14ac:dyDescent="0.25">
      <c r="A176" s="9">
        <v>158</v>
      </c>
      <c r="B176" s="24" t="str">
        <f t="shared" si="176"/>
        <v/>
      </c>
      <c r="C176" s="23"/>
      <c r="D176" s="51"/>
      <c r="E176" s="24"/>
      <c r="F176" s="24"/>
      <c r="G176" s="24"/>
      <c r="H176" s="24"/>
      <c r="I176" s="25"/>
      <c r="J176" s="24"/>
      <c r="K176" s="26"/>
      <c r="L176" s="29"/>
      <c r="M176" s="27"/>
      <c r="N176" s="28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30"/>
      <c r="Z176" s="29"/>
      <c r="AA176" s="29" t="str">
        <f t="shared" si="177"/>
        <v/>
      </c>
      <c r="AB176" s="7">
        <f t="shared" si="178"/>
        <v>0</v>
      </c>
      <c r="AC176" s="7">
        <f t="shared" si="179"/>
        <v>0</v>
      </c>
      <c r="AD176" s="7">
        <f t="shared" si="180"/>
        <v>0</v>
      </c>
      <c r="AE176" s="7">
        <f t="shared" si="181"/>
        <v>0</v>
      </c>
      <c r="AF176" s="11" t="str">
        <f t="shared" si="245"/>
        <v/>
      </c>
      <c r="AG176" s="13">
        <f t="shared" si="182"/>
        <v>0</v>
      </c>
      <c r="AH176" s="7" t="str">
        <f t="shared" si="183"/>
        <v/>
      </c>
      <c r="AI176" s="11" t="str">
        <f t="shared" si="246"/>
        <v/>
      </c>
      <c r="AJ176" s="11" t="str">
        <f t="array" ref="AJ176">IF(OR(AI176=$AI$19:AI175),"",AI176)</f>
        <v/>
      </c>
      <c r="AK176" s="11" t="str">
        <f t="shared" si="184"/>
        <v/>
      </c>
      <c r="AL176" t="str">
        <f t="array" ref="AL176">IF(OR(AK176=$AK$19:AK175),"",AK176)</f>
        <v/>
      </c>
      <c r="AM176" s="13">
        <f t="shared" si="185"/>
        <v>0</v>
      </c>
      <c r="AN176" s="13">
        <f t="shared" si="186"/>
        <v>0</v>
      </c>
      <c r="AO176" s="13">
        <f t="shared" si="187"/>
        <v>0</v>
      </c>
      <c r="AP176" s="13">
        <f t="shared" si="188"/>
        <v>0</v>
      </c>
      <c r="AQ176" s="13">
        <f t="shared" si="189"/>
        <v>0</v>
      </c>
      <c r="AR176" s="13">
        <f t="shared" si="190"/>
        <v>0</v>
      </c>
      <c r="AS176" s="13">
        <f t="shared" si="191"/>
        <v>0</v>
      </c>
      <c r="AT176" s="13">
        <f t="shared" si="192"/>
        <v>0</v>
      </c>
      <c r="AU176" s="13">
        <f t="shared" si="193"/>
        <v>0</v>
      </c>
      <c r="AV176" s="13">
        <f t="shared" si="194"/>
        <v>0</v>
      </c>
      <c r="AX176" s="13">
        <f t="shared" si="195"/>
        <v>0</v>
      </c>
      <c r="AY176" s="13">
        <f t="shared" si="196"/>
        <v>0</v>
      </c>
      <c r="AZ176" s="13">
        <f t="shared" si="197"/>
        <v>0</v>
      </c>
      <c r="BA176" s="13">
        <f t="shared" si="198"/>
        <v>0</v>
      </c>
      <c r="BB176" s="13">
        <f t="shared" si="199"/>
        <v>0</v>
      </c>
      <c r="BC176" s="13">
        <f t="shared" si="200"/>
        <v>0</v>
      </c>
      <c r="BD176" s="13">
        <f t="shared" si="201"/>
        <v>0</v>
      </c>
      <c r="BE176" s="13">
        <f t="shared" si="202"/>
        <v>0</v>
      </c>
      <c r="BF176" s="13">
        <f t="shared" si="203"/>
        <v>0</v>
      </c>
      <c r="BG176" s="13">
        <f t="shared" si="204"/>
        <v>0</v>
      </c>
      <c r="BH176" s="13">
        <f t="shared" si="205"/>
        <v>0</v>
      </c>
      <c r="BI176" s="13">
        <f t="shared" si="206"/>
        <v>0</v>
      </c>
      <c r="BJ176" s="13">
        <f t="shared" si="207"/>
        <v>0</v>
      </c>
      <c r="BK176" s="13">
        <f t="shared" si="208"/>
        <v>0</v>
      </c>
      <c r="BL176" s="13">
        <f t="shared" si="209"/>
        <v>0</v>
      </c>
      <c r="BM176" s="13">
        <f t="shared" si="210"/>
        <v>0</v>
      </c>
      <c r="BN176" s="13">
        <f t="shared" si="211"/>
        <v>0</v>
      </c>
      <c r="BO176" s="13">
        <f t="shared" si="212"/>
        <v>0</v>
      </c>
      <c r="BP176" s="13">
        <f t="shared" si="213"/>
        <v>0</v>
      </c>
      <c r="BQ176" s="13">
        <f t="shared" si="214"/>
        <v>0</v>
      </c>
      <c r="BR176" s="13">
        <f t="shared" si="215"/>
        <v>0</v>
      </c>
      <c r="BS176" s="13">
        <f t="shared" si="216"/>
        <v>0</v>
      </c>
      <c r="BT176" s="31">
        <f t="shared" si="217"/>
        <v>0</v>
      </c>
      <c r="BU176" s="31">
        <f t="shared" si="218"/>
        <v>0</v>
      </c>
      <c r="BV176" s="31">
        <f t="shared" si="219"/>
        <v>0</v>
      </c>
      <c r="BW176" s="31">
        <f t="shared" si="220"/>
        <v>0</v>
      </c>
      <c r="BX176" s="31">
        <f t="shared" si="221"/>
        <v>0</v>
      </c>
      <c r="BY176" s="31">
        <f t="shared" si="222"/>
        <v>0</v>
      </c>
      <c r="BZ176" s="31">
        <f t="shared" si="223"/>
        <v>0</v>
      </c>
      <c r="CA176" s="31">
        <f t="shared" si="224"/>
        <v>0</v>
      </c>
      <c r="CB176" s="31">
        <f t="shared" si="225"/>
        <v>0</v>
      </c>
      <c r="CC176" s="31">
        <f t="shared" si="226"/>
        <v>0</v>
      </c>
      <c r="CD176" s="31">
        <f t="shared" si="227"/>
        <v>0</v>
      </c>
      <c r="CE176" s="37">
        <f t="array" ref="CE176">MIN(IF(JPRL=AI176,$AG$19:$AG$1018))</f>
        <v>0</v>
      </c>
      <c r="CF176" s="37">
        <f t="array" ref="CF176">MAX(IF(JPRL=AI176,$AG$19:$AG$1018))</f>
        <v>0</v>
      </c>
      <c r="CG176" s="36">
        <f t="shared" si="228"/>
        <v>0</v>
      </c>
      <c r="CI176" s="40">
        <f t="shared" si="229"/>
        <v>0</v>
      </c>
      <c r="CJ176" s="40">
        <f t="shared" si="166"/>
        <v>0</v>
      </c>
      <c r="CK176" s="40">
        <f t="shared" si="167"/>
        <v>0</v>
      </c>
      <c r="CL176" s="40">
        <f t="shared" si="168"/>
        <v>0</v>
      </c>
      <c r="CM176" s="40">
        <f t="shared" si="169"/>
        <v>0</v>
      </c>
      <c r="CN176" s="40">
        <f t="shared" si="170"/>
        <v>0</v>
      </c>
      <c r="CO176" s="40">
        <f t="shared" si="171"/>
        <v>0</v>
      </c>
      <c r="CP176" s="40">
        <f t="shared" si="172"/>
        <v>0</v>
      </c>
      <c r="CQ176" s="40">
        <f t="shared" si="173"/>
        <v>0</v>
      </c>
      <c r="CR176" s="40">
        <f t="shared" si="174"/>
        <v>0</v>
      </c>
      <c r="CS176" s="40">
        <f t="shared" si="175"/>
        <v>0</v>
      </c>
      <c r="CT176" s="41">
        <f t="shared" si="230"/>
        <v>0</v>
      </c>
      <c r="CU176" s="41">
        <f t="shared" si="231"/>
        <v>0</v>
      </c>
      <c r="CV176" s="41">
        <f t="shared" si="232"/>
        <v>0</v>
      </c>
      <c r="CW176" s="41">
        <f t="shared" si="233"/>
        <v>0</v>
      </c>
      <c r="CX176" s="41">
        <f t="shared" si="234"/>
        <v>0</v>
      </c>
      <c r="CY176" s="41">
        <f t="shared" si="235"/>
        <v>0</v>
      </c>
      <c r="CZ176" s="41">
        <f t="shared" si="236"/>
        <v>0</v>
      </c>
      <c r="DA176" s="41">
        <f t="shared" si="237"/>
        <v>0</v>
      </c>
      <c r="DB176" s="41">
        <f t="shared" si="238"/>
        <v>0</v>
      </c>
      <c r="DC176" s="41">
        <f t="shared" si="239"/>
        <v>0</v>
      </c>
      <c r="DD176" s="7">
        <f t="shared" si="240"/>
        <v>0</v>
      </c>
      <c r="DE176" s="7">
        <f t="shared" si="241"/>
        <v>0</v>
      </c>
      <c r="DF176" s="7">
        <f t="shared" si="242"/>
        <v>0</v>
      </c>
      <c r="DJ176" s="7">
        <f t="shared" si="243"/>
        <v>0</v>
      </c>
      <c r="DK176" s="7">
        <f t="shared" si="244"/>
        <v>0</v>
      </c>
    </row>
    <row r="177" spans="1:115" ht="26.25" customHeight="1" x14ac:dyDescent="0.25">
      <c r="A177" s="9">
        <v>159</v>
      </c>
      <c r="B177" s="24" t="str">
        <f t="shared" si="176"/>
        <v/>
      </c>
      <c r="C177" s="23"/>
      <c r="D177" s="51"/>
      <c r="E177" s="24"/>
      <c r="F177" s="24"/>
      <c r="G177" s="24"/>
      <c r="H177" s="24"/>
      <c r="I177" s="25"/>
      <c r="J177" s="24"/>
      <c r="K177" s="26"/>
      <c r="L177" s="29"/>
      <c r="M177" s="27"/>
      <c r="N177" s="28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30"/>
      <c r="Z177" s="29"/>
      <c r="AA177" s="29" t="str">
        <f t="shared" si="177"/>
        <v/>
      </c>
      <c r="AB177" s="7">
        <f t="shared" si="178"/>
        <v>0</v>
      </c>
      <c r="AC177" s="7">
        <f t="shared" si="179"/>
        <v>0</v>
      </c>
      <c r="AD177" s="7">
        <f t="shared" si="180"/>
        <v>0</v>
      </c>
      <c r="AE177" s="7">
        <f t="shared" si="181"/>
        <v>0</v>
      </c>
      <c r="AF177" s="11" t="str">
        <f t="shared" si="245"/>
        <v/>
      </c>
      <c r="AG177" s="13">
        <f t="shared" si="182"/>
        <v>0</v>
      </c>
      <c r="AH177" s="7" t="str">
        <f t="shared" si="183"/>
        <v/>
      </c>
      <c r="AI177" s="11" t="str">
        <f t="shared" si="246"/>
        <v/>
      </c>
      <c r="AJ177" s="11" t="str">
        <f t="array" ref="AJ177">IF(OR(AI177=$AI$19:AI176),"",AI177)</f>
        <v/>
      </c>
      <c r="AK177" s="11" t="str">
        <f t="shared" si="184"/>
        <v/>
      </c>
      <c r="AL177" t="str">
        <f t="array" ref="AL177">IF(OR(AK177=$AK$19:AK176),"",AK177)</f>
        <v/>
      </c>
      <c r="AM177" s="13">
        <f t="shared" si="185"/>
        <v>0</v>
      </c>
      <c r="AN177" s="13">
        <f t="shared" si="186"/>
        <v>0</v>
      </c>
      <c r="AO177" s="13">
        <f t="shared" si="187"/>
        <v>0</v>
      </c>
      <c r="AP177" s="13">
        <f t="shared" si="188"/>
        <v>0</v>
      </c>
      <c r="AQ177" s="13">
        <f t="shared" si="189"/>
        <v>0</v>
      </c>
      <c r="AR177" s="13">
        <f t="shared" si="190"/>
        <v>0</v>
      </c>
      <c r="AS177" s="13">
        <f t="shared" si="191"/>
        <v>0</v>
      </c>
      <c r="AT177" s="13">
        <f t="shared" si="192"/>
        <v>0</v>
      </c>
      <c r="AU177" s="13">
        <f t="shared" si="193"/>
        <v>0</v>
      </c>
      <c r="AV177" s="13">
        <f t="shared" si="194"/>
        <v>0</v>
      </c>
      <c r="AX177" s="13">
        <f t="shared" si="195"/>
        <v>0</v>
      </c>
      <c r="AY177" s="13">
        <f t="shared" si="196"/>
        <v>0</v>
      </c>
      <c r="AZ177" s="13">
        <f t="shared" si="197"/>
        <v>0</v>
      </c>
      <c r="BA177" s="13">
        <f t="shared" si="198"/>
        <v>0</v>
      </c>
      <c r="BB177" s="13">
        <f t="shared" si="199"/>
        <v>0</v>
      </c>
      <c r="BC177" s="13">
        <f t="shared" si="200"/>
        <v>0</v>
      </c>
      <c r="BD177" s="13">
        <f t="shared" si="201"/>
        <v>0</v>
      </c>
      <c r="BE177" s="13">
        <f t="shared" si="202"/>
        <v>0</v>
      </c>
      <c r="BF177" s="13">
        <f t="shared" si="203"/>
        <v>0</v>
      </c>
      <c r="BG177" s="13">
        <f t="shared" si="204"/>
        <v>0</v>
      </c>
      <c r="BH177" s="13">
        <f t="shared" si="205"/>
        <v>0</v>
      </c>
      <c r="BI177" s="13">
        <f t="shared" si="206"/>
        <v>0</v>
      </c>
      <c r="BJ177" s="13">
        <f t="shared" si="207"/>
        <v>0</v>
      </c>
      <c r="BK177" s="13">
        <f t="shared" si="208"/>
        <v>0</v>
      </c>
      <c r="BL177" s="13">
        <f t="shared" si="209"/>
        <v>0</v>
      </c>
      <c r="BM177" s="13">
        <f t="shared" si="210"/>
        <v>0</v>
      </c>
      <c r="BN177" s="13">
        <f t="shared" si="211"/>
        <v>0</v>
      </c>
      <c r="BO177" s="13">
        <f t="shared" si="212"/>
        <v>0</v>
      </c>
      <c r="BP177" s="13">
        <f t="shared" si="213"/>
        <v>0</v>
      </c>
      <c r="BQ177" s="13">
        <f t="shared" si="214"/>
        <v>0</v>
      </c>
      <c r="BR177" s="13">
        <f t="shared" si="215"/>
        <v>0</v>
      </c>
      <c r="BS177" s="13">
        <f t="shared" si="216"/>
        <v>0</v>
      </c>
      <c r="BT177" s="31">
        <f t="shared" si="217"/>
        <v>0</v>
      </c>
      <c r="BU177" s="31">
        <f t="shared" si="218"/>
        <v>0</v>
      </c>
      <c r="BV177" s="31">
        <f t="shared" si="219"/>
        <v>0</v>
      </c>
      <c r="BW177" s="31">
        <f t="shared" si="220"/>
        <v>0</v>
      </c>
      <c r="BX177" s="31">
        <f t="shared" si="221"/>
        <v>0</v>
      </c>
      <c r="BY177" s="31">
        <f t="shared" si="222"/>
        <v>0</v>
      </c>
      <c r="BZ177" s="31">
        <f t="shared" si="223"/>
        <v>0</v>
      </c>
      <c r="CA177" s="31">
        <f t="shared" si="224"/>
        <v>0</v>
      </c>
      <c r="CB177" s="31">
        <f t="shared" si="225"/>
        <v>0</v>
      </c>
      <c r="CC177" s="31">
        <f t="shared" si="226"/>
        <v>0</v>
      </c>
      <c r="CD177" s="31">
        <f t="shared" si="227"/>
        <v>0</v>
      </c>
      <c r="CE177" s="37">
        <f t="array" ref="CE177">MIN(IF(JPRL=AI177,$AG$19:$AG$1018))</f>
        <v>0</v>
      </c>
      <c r="CF177" s="37">
        <f t="array" ref="CF177">MAX(IF(JPRL=AI177,$AG$19:$AG$1018))</f>
        <v>0</v>
      </c>
      <c r="CG177" s="36">
        <f t="shared" si="228"/>
        <v>0</v>
      </c>
      <c r="CI177" s="40">
        <f t="shared" si="229"/>
        <v>0</v>
      </c>
      <c r="CJ177" s="40">
        <f t="shared" si="166"/>
        <v>0</v>
      </c>
      <c r="CK177" s="40">
        <f t="shared" si="167"/>
        <v>0</v>
      </c>
      <c r="CL177" s="40">
        <f t="shared" si="168"/>
        <v>0</v>
      </c>
      <c r="CM177" s="40">
        <f t="shared" si="169"/>
        <v>0</v>
      </c>
      <c r="CN177" s="40">
        <f t="shared" si="170"/>
        <v>0</v>
      </c>
      <c r="CO177" s="40">
        <f t="shared" si="171"/>
        <v>0</v>
      </c>
      <c r="CP177" s="40">
        <f t="shared" si="172"/>
        <v>0</v>
      </c>
      <c r="CQ177" s="40">
        <f t="shared" si="173"/>
        <v>0</v>
      </c>
      <c r="CR177" s="40">
        <f t="shared" si="174"/>
        <v>0</v>
      </c>
      <c r="CS177" s="40">
        <f t="shared" si="175"/>
        <v>0</v>
      </c>
      <c r="CT177" s="41">
        <f t="shared" si="230"/>
        <v>0</v>
      </c>
      <c r="CU177" s="41">
        <f t="shared" si="231"/>
        <v>0</v>
      </c>
      <c r="CV177" s="41">
        <f t="shared" si="232"/>
        <v>0</v>
      </c>
      <c r="CW177" s="41">
        <f t="shared" si="233"/>
        <v>0</v>
      </c>
      <c r="CX177" s="41">
        <f t="shared" si="234"/>
        <v>0</v>
      </c>
      <c r="CY177" s="41">
        <f t="shared" si="235"/>
        <v>0</v>
      </c>
      <c r="CZ177" s="41">
        <f t="shared" si="236"/>
        <v>0</v>
      </c>
      <c r="DA177" s="41">
        <f t="shared" si="237"/>
        <v>0</v>
      </c>
      <c r="DB177" s="41">
        <f t="shared" si="238"/>
        <v>0</v>
      </c>
      <c r="DC177" s="41">
        <f t="shared" si="239"/>
        <v>0</v>
      </c>
      <c r="DD177" s="7">
        <f t="shared" si="240"/>
        <v>0</v>
      </c>
      <c r="DE177" s="7">
        <f t="shared" si="241"/>
        <v>0</v>
      </c>
      <c r="DF177" s="7">
        <f t="shared" si="242"/>
        <v>0</v>
      </c>
      <c r="DJ177" s="7">
        <f t="shared" si="243"/>
        <v>0</v>
      </c>
      <c r="DK177" s="7">
        <f t="shared" si="244"/>
        <v>0</v>
      </c>
    </row>
    <row r="178" spans="1:115" ht="26.25" customHeight="1" x14ac:dyDescent="0.25">
      <c r="A178" s="9">
        <v>160</v>
      </c>
      <c r="B178" s="24" t="str">
        <f t="shared" si="176"/>
        <v/>
      </c>
      <c r="C178" s="23"/>
      <c r="D178" s="51"/>
      <c r="E178" s="24"/>
      <c r="F178" s="24"/>
      <c r="G178" s="24"/>
      <c r="H178" s="24"/>
      <c r="I178" s="25"/>
      <c r="J178" s="24"/>
      <c r="K178" s="26"/>
      <c r="L178" s="29"/>
      <c r="M178" s="27"/>
      <c r="N178" s="28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30"/>
      <c r="Z178" s="29"/>
      <c r="AA178" s="29" t="str">
        <f t="shared" si="177"/>
        <v/>
      </c>
      <c r="AB178" s="7">
        <f t="shared" si="178"/>
        <v>0</v>
      </c>
      <c r="AC178" s="7">
        <f t="shared" si="179"/>
        <v>0</v>
      </c>
      <c r="AD178" s="7">
        <f t="shared" si="180"/>
        <v>0</v>
      </c>
      <c r="AE178" s="7">
        <f t="shared" si="181"/>
        <v>0</v>
      </c>
      <c r="AF178" s="11" t="str">
        <f t="shared" si="245"/>
        <v/>
      </c>
      <c r="AG178" s="13">
        <f t="shared" si="182"/>
        <v>0</v>
      </c>
      <c r="AH178" s="7" t="str">
        <f t="shared" si="183"/>
        <v/>
      </c>
      <c r="AI178" s="11" t="str">
        <f t="shared" si="246"/>
        <v/>
      </c>
      <c r="AJ178" s="11" t="str">
        <f t="array" ref="AJ178">IF(OR(AI178=$AI$19:AI177),"",AI178)</f>
        <v/>
      </c>
      <c r="AK178" s="11" t="str">
        <f t="shared" si="184"/>
        <v/>
      </c>
      <c r="AL178" t="str">
        <f t="array" ref="AL178">IF(OR(AK178=$AK$19:AK177),"",AK178)</f>
        <v/>
      </c>
      <c r="AM178" s="13">
        <f t="shared" si="185"/>
        <v>0</v>
      </c>
      <c r="AN178" s="13">
        <f t="shared" si="186"/>
        <v>0</v>
      </c>
      <c r="AO178" s="13">
        <f t="shared" si="187"/>
        <v>0</v>
      </c>
      <c r="AP178" s="13">
        <f t="shared" si="188"/>
        <v>0</v>
      </c>
      <c r="AQ178" s="13">
        <f t="shared" si="189"/>
        <v>0</v>
      </c>
      <c r="AR178" s="13">
        <f t="shared" si="190"/>
        <v>0</v>
      </c>
      <c r="AS178" s="13">
        <f t="shared" si="191"/>
        <v>0</v>
      </c>
      <c r="AT178" s="13">
        <f t="shared" si="192"/>
        <v>0</v>
      </c>
      <c r="AU178" s="13">
        <f t="shared" si="193"/>
        <v>0</v>
      </c>
      <c r="AV178" s="13">
        <f t="shared" si="194"/>
        <v>0</v>
      </c>
      <c r="AX178" s="13">
        <f t="shared" si="195"/>
        <v>0</v>
      </c>
      <c r="AY178" s="13">
        <f t="shared" si="196"/>
        <v>0</v>
      </c>
      <c r="AZ178" s="13">
        <f t="shared" si="197"/>
        <v>0</v>
      </c>
      <c r="BA178" s="13">
        <f t="shared" si="198"/>
        <v>0</v>
      </c>
      <c r="BB178" s="13">
        <f t="shared" si="199"/>
        <v>0</v>
      </c>
      <c r="BC178" s="13">
        <f t="shared" si="200"/>
        <v>0</v>
      </c>
      <c r="BD178" s="13">
        <f t="shared" si="201"/>
        <v>0</v>
      </c>
      <c r="BE178" s="13">
        <f t="shared" si="202"/>
        <v>0</v>
      </c>
      <c r="BF178" s="13">
        <f t="shared" si="203"/>
        <v>0</v>
      </c>
      <c r="BG178" s="13">
        <f t="shared" si="204"/>
        <v>0</v>
      </c>
      <c r="BH178" s="13">
        <f t="shared" si="205"/>
        <v>0</v>
      </c>
      <c r="BI178" s="13">
        <f t="shared" si="206"/>
        <v>0</v>
      </c>
      <c r="BJ178" s="13">
        <f t="shared" si="207"/>
        <v>0</v>
      </c>
      <c r="BK178" s="13">
        <f t="shared" si="208"/>
        <v>0</v>
      </c>
      <c r="BL178" s="13">
        <f t="shared" si="209"/>
        <v>0</v>
      </c>
      <c r="BM178" s="13">
        <f t="shared" si="210"/>
        <v>0</v>
      </c>
      <c r="BN178" s="13">
        <f t="shared" si="211"/>
        <v>0</v>
      </c>
      <c r="BO178" s="13">
        <f t="shared" si="212"/>
        <v>0</v>
      </c>
      <c r="BP178" s="13">
        <f t="shared" si="213"/>
        <v>0</v>
      </c>
      <c r="BQ178" s="13">
        <f t="shared" si="214"/>
        <v>0</v>
      </c>
      <c r="BR178" s="13">
        <f t="shared" si="215"/>
        <v>0</v>
      </c>
      <c r="BS178" s="13">
        <f t="shared" si="216"/>
        <v>0</v>
      </c>
      <c r="BT178" s="31">
        <f t="shared" si="217"/>
        <v>0</v>
      </c>
      <c r="BU178" s="31">
        <f t="shared" si="218"/>
        <v>0</v>
      </c>
      <c r="BV178" s="31">
        <f t="shared" si="219"/>
        <v>0</v>
      </c>
      <c r="BW178" s="31">
        <f t="shared" si="220"/>
        <v>0</v>
      </c>
      <c r="BX178" s="31">
        <f t="shared" si="221"/>
        <v>0</v>
      </c>
      <c r="BY178" s="31">
        <f t="shared" si="222"/>
        <v>0</v>
      </c>
      <c r="BZ178" s="31">
        <f t="shared" si="223"/>
        <v>0</v>
      </c>
      <c r="CA178" s="31">
        <f t="shared" si="224"/>
        <v>0</v>
      </c>
      <c r="CB178" s="31">
        <f t="shared" si="225"/>
        <v>0</v>
      </c>
      <c r="CC178" s="31">
        <f t="shared" si="226"/>
        <v>0</v>
      </c>
      <c r="CD178" s="31">
        <f t="shared" si="227"/>
        <v>0</v>
      </c>
      <c r="CE178" s="37">
        <f t="array" ref="CE178">MIN(IF(JPRL=AI178,$AG$19:$AG$1018))</f>
        <v>0</v>
      </c>
      <c r="CF178" s="37">
        <f t="array" ref="CF178">MAX(IF(JPRL=AI178,$AG$19:$AG$1018))</f>
        <v>0</v>
      </c>
      <c r="CG178" s="36">
        <f t="shared" si="228"/>
        <v>0</v>
      </c>
      <c r="CI178" s="40">
        <f t="shared" si="229"/>
        <v>0</v>
      </c>
      <c r="CJ178" s="40">
        <f t="shared" si="166"/>
        <v>0</v>
      </c>
      <c r="CK178" s="40">
        <f t="shared" si="167"/>
        <v>0</v>
      </c>
      <c r="CL178" s="40">
        <f t="shared" si="168"/>
        <v>0</v>
      </c>
      <c r="CM178" s="40">
        <f t="shared" si="169"/>
        <v>0</v>
      </c>
      <c r="CN178" s="40">
        <f t="shared" si="170"/>
        <v>0</v>
      </c>
      <c r="CO178" s="40">
        <f t="shared" si="171"/>
        <v>0</v>
      </c>
      <c r="CP178" s="40">
        <f t="shared" si="172"/>
        <v>0</v>
      </c>
      <c r="CQ178" s="40">
        <f t="shared" si="173"/>
        <v>0</v>
      </c>
      <c r="CR178" s="40">
        <f t="shared" si="174"/>
        <v>0</v>
      </c>
      <c r="CS178" s="40">
        <f t="shared" si="175"/>
        <v>0</v>
      </c>
      <c r="CT178" s="41">
        <f t="shared" si="230"/>
        <v>0</v>
      </c>
      <c r="CU178" s="41">
        <f t="shared" si="231"/>
        <v>0</v>
      </c>
      <c r="CV178" s="41">
        <f t="shared" si="232"/>
        <v>0</v>
      </c>
      <c r="CW178" s="41">
        <f t="shared" si="233"/>
        <v>0</v>
      </c>
      <c r="CX178" s="41">
        <f t="shared" si="234"/>
        <v>0</v>
      </c>
      <c r="CY178" s="41">
        <f t="shared" si="235"/>
        <v>0</v>
      </c>
      <c r="CZ178" s="41">
        <f t="shared" si="236"/>
        <v>0</v>
      </c>
      <c r="DA178" s="41">
        <f t="shared" si="237"/>
        <v>0</v>
      </c>
      <c r="DB178" s="41">
        <f t="shared" si="238"/>
        <v>0</v>
      </c>
      <c r="DC178" s="41">
        <f t="shared" si="239"/>
        <v>0</v>
      </c>
      <c r="DD178" s="7">
        <f t="shared" si="240"/>
        <v>0</v>
      </c>
      <c r="DE178" s="7">
        <f t="shared" si="241"/>
        <v>0</v>
      </c>
      <c r="DF178" s="7">
        <f t="shared" si="242"/>
        <v>0</v>
      </c>
      <c r="DJ178" s="7">
        <f t="shared" si="243"/>
        <v>0</v>
      </c>
      <c r="DK178" s="7">
        <f t="shared" si="244"/>
        <v>0</v>
      </c>
    </row>
    <row r="179" spans="1:115" ht="26.25" customHeight="1" x14ac:dyDescent="0.25">
      <c r="A179" s="9">
        <v>161</v>
      </c>
      <c r="B179" s="24" t="str">
        <f t="shared" si="176"/>
        <v/>
      </c>
      <c r="C179" s="23"/>
      <c r="D179" s="51"/>
      <c r="E179" s="24"/>
      <c r="F179" s="24"/>
      <c r="G179" s="24"/>
      <c r="H179" s="24"/>
      <c r="I179" s="25"/>
      <c r="J179" s="24"/>
      <c r="K179" s="26"/>
      <c r="L179" s="29"/>
      <c r="M179" s="27"/>
      <c r="N179" s="28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30"/>
      <c r="Z179" s="29"/>
      <c r="AA179" s="29" t="str">
        <f t="shared" si="177"/>
        <v/>
      </c>
      <c r="AB179" s="7">
        <f t="shared" si="178"/>
        <v>0</v>
      </c>
      <c r="AC179" s="7">
        <f t="shared" si="179"/>
        <v>0</v>
      </c>
      <c r="AD179" s="7">
        <f t="shared" si="180"/>
        <v>0</v>
      </c>
      <c r="AE179" s="7">
        <f t="shared" si="181"/>
        <v>0</v>
      </c>
      <c r="AF179" s="11" t="str">
        <f t="shared" si="245"/>
        <v/>
      </c>
      <c r="AG179" s="13">
        <f t="shared" si="182"/>
        <v>0</v>
      </c>
      <c r="AH179" s="7" t="str">
        <f t="shared" si="183"/>
        <v/>
      </c>
      <c r="AI179" s="11" t="str">
        <f t="shared" si="246"/>
        <v/>
      </c>
      <c r="AJ179" s="11" t="str">
        <f t="array" ref="AJ179">IF(OR(AI179=$AI$19:AI178),"",AI179)</f>
        <v/>
      </c>
      <c r="AK179" s="11" t="str">
        <f t="shared" si="184"/>
        <v/>
      </c>
      <c r="AL179" t="str">
        <f t="array" ref="AL179">IF(OR(AK179=$AK$19:AK178),"",AK179)</f>
        <v/>
      </c>
      <c r="AM179" s="13">
        <f t="shared" si="185"/>
        <v>0</v>
      </c>
      <c r="AN179" s="13">
        <f t="shared" si="186"/>
        <v>0</v>
      </c>
      <c r="AO179" s="13">
        <f t="shared" si="187"/>
        <v>0</v>
      </c>
      <c r="AP179" s="13">
        <f t="shared" si="188"/>
        <v>0</v>
      </c>
      <c r="AQ179" s="13">
        <f t="shared" si="189"/>
        <v>0</v>
      </c>
      <c r="AR179" s="13">
        <f t="shared" si="190"/>
        <v>0</v>
      </c>
      <c r="AS179" s="13">
        <f t="shared" si="191"/>
        <v>0</v>
      </c>
      <c r="AT179" s="13">
        <f t="shared" si="192"/>
        <v>0</v>
      </c>
      <c r="AU179" s="13">
        <f t="shared" si="193"/>
        <v>0</v>
      </c>
      <c r="AV179" s="13">
        <f t="shared" si="194"/>
        <v>0</v>
      </c>
      <c r="AX179" s="13">
        <f t="shared" si="195"/>
        <v>0</v>
      </c>
      <c r="AY179" s="13">
        <f t="shared" si="196"/>
        <v>0</v>
      </c>
      <c r="AZ179" s="13">
        <f t="shared" si="197"/>
        <v>0</v>
      </c>
      <c r="BA179" s="13">
        <f t="shared" si="198"/>
        <v>0</v>
      </c>
      <c r="BB179" s="13">
        <f t="shared" si="199"/>
        <v>0</v>
      </c>
      <c r="BC179" s="13">
        <f t="shared" si="200"/>
        <v>0</v>
      </c>
      <c r="BD179" s="13">
        <f t="shared" si="201"/>
        <v>0</v>
      </c>
      <c r="BE179" s="13">
        <f t="shared" si="202"/>
        <v>0</v>
      </c>
      <c r="BF179" s="13">
        <f t="shared" si="203"/>
        <v>0</v>
      </c>
      <c r="BG179" s="13">
        <f t="shared" si="204"/>
        <v>0</v>
      </c>
      <c r="BH179" s="13">
        <f t="shared" si="205"/>
        <v>0</v>
      </c>
      <c r="BI179" s="13">
        <f t="shared" si="206"/>
        <v>0</v>
      </c>
      <c r="BJ179" s="13">
        <f t="shared" si="207"/>
        <v>0</v>
      </c>
      <c r="BK179" s="13">
        <f t="shared" si="208"/>
        <v>0</v>
      </c>
      <c r="BL179" s="13">
        <f t="shared" si="209"/>
        <v>0</v>
      </c>
      <c r="BM179" s="13">
        <f t="shared" si="210"/>
        <v>0</v>
      </c>
      <c r="BN179" s="13">
        <f t="shared" si="211"/>
        <v>0</v>
      </c>
      <c r="BO179" s="13">
        <f t="shared" si="212"/>
        <v>0</v>
      </c>
      <c r="BP179" s="13">
        <f t="shared" si="213"/>
        <v>0</v>
      </c>
      <c r="BQ179" s="13">
        <f t="shared" si="214"/>
        <v>0</v>
      </c>
      <c r="BR179" s="13">
        <f t="shared" si="215"/>
        <v>0</v>
      </c>
      <c r="BS179" s="13">
        <f t="shared" si="216"/>
        <v>0</v>
      </c>
      <c r="BT179" s="31">
        <f t="shared" si="217"/>
        <v>0</v>
      </c>
      <c r="BU179" s="31">
        <f t="shared" si="218"/>
        <v>0</v>
      </c>
      <c r="BV179" s="31">
        <f t="shared" si="219"/>
        <v>0</v>
      </c>
      <c r="BW179" s="31">
        <f t="shared" si="220"/>
        <v>0</v>
      </c>
      <c r="BX179" s="31">
        <f t="shared" si="221"/>
        <v>0</v>
      </c>
      <c r="BY179" s="31">
        <f t="shared" si="222"/>
        <v>0</v>
      </c>
      <c r="BZ179" s="31">
        <f t="shared" si="223"/>
        <v>0</v>
      </c>
      <c r="CA179" s="31">
        <f t="shared" si="224"/>
        <v>0</v>
      </c>
      <c r="CB179" s="31">
        <f t="shared" si="225"/>
        <v>0</v>
      </c>
      <c r="CC179" s="31">
        <f t="shared" si="226"/>
        <v>0</v>
      </c>
      <c r="CD179" s="31">
        <f t="shared" si="227"/>
        <v>0</v>
      </c>
      <c r="CE179" s="37">
        <f t="array" ref="CE179">MIN(IF(JPRL=AI179,$AG$19:$AG$1018))</f>
        <v>0</v>
      </c>
      <c r="CF179" s="37">
        <f t="array" ref="CF179">MAX(IF(JPRL=AI179,$AG$19:$AG$1018))</f>
        <v>0</v>
      </c>
      <c r="CG179" s="36">
        <f t="shared" si="228"/>
        <v>0</v>
      </c>
      <c r="CI179" s="40">
        <f t="shared" si="229"/>
        <v>0</v>
      </c>
      <c r="CJ179" s="40">
        <f t="shared" si="166"/>
        <v>0</v>
      </c>
      <c r="CK179" s="40">
        <f t="shared" si="167"/>
        <v>0</v>
      </c>
      <c r="CL179" s="40">
        <f t="shared" si="168"/>
        <v>0</v>
      </c>
      <c r="CM179" s="40">
        <f t="shared" si="169"/>
        <v>0</v>
      </c>
      <c r="CN179" s="40">
        <f t="shared" si="170"/>
        <v>0</v>
      </c>
      <c r="CO179" s="40">
        <f t="shared" si="171"/>
        <v>0</v>
      </c>
      <c r="CP179" s="40">
        <f t="shared" si="172"/>
        <v>0</v>
      </c>
      <c r="CQ179" s="40">
        <f t="shared" si="173"/>
        <v>0</v>
      </c>
      <c r="CR179" s="40">
        <f t="shared" si="174"/>
        <v>0</v>
      </c>
      <c r="CS179" s="40">
        <f t="shared" si="175"/>
        <v>0</v>
      </c>
      <c r="CT179" s="41">
        <f t="shared" si="230"/>
        <v>0</v>
      </c>
      <c r="CU179" s="41">
        <f t="shared" si="231"/>
        <v>0</v>
      </c>
      <c r="CV179" s="41">
        <f t="shared" si="232"/>
        <v>0</v>
      </c>
      <c r="CW179" s="41">
        <f t="shared" si="233"/>
        <v>0</v>
      </c>
      <c r="CX179" s="41">
        <f t="shared" si="234"/>
        <v>0</v>
      </c>
      <c r="CY179" s="41">
        <f t="shared" si="235"/>
        <v>0</v>
      </c>
      <c r="CZ179" s="41">
        <f t="shared" si="236"/>
        <v>0</v>
      </c>
      <c r="DA179" s="41">
        <f t="shared" si="237"/>
        <v>0</v>
      </c>
      <c r="DB179" s="41">
        <f t="shared" si="238"/>
        <v>0</v>
      </c>
      <c r="DC179" s="41">
        <f t="shared" si="239"/>
        <v>0</v>
      </c>
      <c r="DD179" s="7">
        <f t="shared" si="240"/>
        <v>0</v>
      </c>
      <c r="DE179" s="7">
        <f t="shared" si="241"/>
        <v>0</v>
      </c>
      <c r="DF179" s="7">
        <f t="shared" si="242"/>
        <v>0</v>
      </c>
      <c r="DJ179" s="7">
        <f t="shared" si="243"/>
        <v>0</v>
      </c>
      <c r="DK179" s="7">
        <f t="shared" si="244"/>
        <v>0</v>
      </c>
    </row>
    <row r="180" spans="1:115" ht="26.25" customHeight="1" x14ac:dyDescent="0.25">
      <c r="A180" s="9">
        <v>162</v>
      </c>
      <c r="B180" s="24" t="str">
        <f t="shared" si="176"/>
        <v/>
      </c>
      <c r="C180" s="23"/>
      <c r="D180" s="51"/>
      <c r="E180" s="24"/>
      <c r="F180" s="24"/>
      <c r="G180" s="24"/>
      <c r="H180" s="24"/>
      <c r="I180" s="25"/>
      <c r="J180" s="24"/>
      <c r="K180" s="26"/>
      <c r="L180" s="29"/>
      <c r="M180" s="27"/>
      <c r="N180" s="28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30"/>
      <c r="Z180" s="29"/>
      <c r="AA180" s="29" t="str">
        <f t="shared" si="177"/>
        <v/>
      </c>
      <c r="AB180" s="7">
        <f t="shared" si="178"/>
        <v>0</v>
      </c>
      <c r="AC180" s="7">
        <f t="shared" si="179"/>
        <v>0</v>
      </c>
      <c r="AD180" s="7">
        <f t="shared" si="180"/>
        <v>0</v>
      </c>
      <c r="AE180" s="7">
        <f t="shared" si="181"/>
        <v>0</v>
      </c>
      <c r="AF180" s="11" t="str">
        <f t="shared" si="245"/>
        <v/>
      </c>
      <c r="AG180" s="13">
        <f t="shared" si="182"/>
        <v>0</v>
      </c>
      <c r="AH180" s="7" t="str">
        <f t="shared" si="183"/>
        <v/>
      </c>
      <c r="AI180" s="11" t="str">
        <f t="shared" si="246"/>
        <v/>
      </c>
      <c r="AJ180" s="11" t="str">
        <f t="array" ref="AJ180">IF(OR(AI180=$AI$19:AI179),"",AI180)</f>
        <v/>
      </c>
      <c r="AK180" s="11" t="str">
        <f t="shared" si="184"/>
        <v/>
      </c>
      <c r="AL180" t="str">
        <f t="array" ref="AL180">IF(OR(AK180=$AK$19:AK179),"",AK180)</f>
        <v/>
      </c>
      <c r="AM180" s="13">
        <f t="shared" si="185"/>
        <v>0</v>
      </c>
      <c r="AN180" s="13">
        <f t="shared" si="186"/>
        <v>0</v>
      </c>
      <c r="AO180" s="13">
        <f t="shared" si="187"/>
        <v>0</v>
      </c>
      <c r="AP180" s="13">
        <f t="shared" si="188"/>
        <v>0</v>
      </c>
      <c r="AQ180" s="13">
        <f t="shared" si="189"/>
        <v>0</v>
      </c>
      <c r="AR180" s="13">
        <f t="shared" si="190"/>
        <v>0</v>
      </c>
      <c r="AS180" s="13">
        <f t="shared" si="191"/>
        <v>0</v>
      </c>
      <c r="AT180" s="13">
        <f t="shared" si="192"/>
        <v>0</v>
      </c>
      <c r="AU180" s="13">
        <f t="shared" si="193"/>
        <v>0</v>
      </c>
      <c r="AV180" s="13">
        <f t="shared" si="194"/>
        <v>0</v>
      </c>
      <c r="AX180" s="13">
        <f t="shared" si="195"/>
        <v>0</v>
      </c>
      <c r="AY180" s="13">
        <f t="shared" si="196"/>
        <v>0</v>
      </c>
      <c r="AZ180" s="13">
        <f t="shared" si="197"/>
        <v>0</v>
      </c>
      <c r="BA180" s="13">
        <f t="shared" si="198"/>
        <v>0</v>
      </c>
      <c r="BB180" s="13">
        <f t="shared" si="199"/>
        <v>0</v>
      </c>
      <c r="BC180" s="13">
        <f t="shared" si="200"/>
        <v>0</v>
      </c>
      <c r="BD180" s="13">
        <f t="shared" si="201"/>
        <v>0</v>
      </c>
      <c r="BE180" s="13">
        <f t="shared" si="202"/>
        <v>0</v>
      </c>
      <c r="BF180" s="13">
        <f t="shared" si="203"/>
        <v>0</v>
      </c>
      <c r="BG180" s="13">
        <f t="shared" si="204"/>
        <v>0</v>
      </c>
      <c r="BH180" s="13">
        <f t="shared" si="205"/>
        <v>0</v>
      </c>
      <c r="BI180" s="13">
        <f t="shared" si="206"/>
        <v>0</v>
      </c>
      <c r="BJ180" s="13">
        <f t="shared" si="207"/>
        <v>0</v>
      </c>
      <c r="BK180" s="13">
        <f t="shared" si="208"/>
        <v>0</v>
      </c>
      <c r="BL180" s="13">
        <f t="shared" si="209"/>
        <v>0</v>
      </c>
      <c r="BM180" s="13">
        <f t="shared" si="210"/>
        <v>0</v>
      </c>
      <c r="BN180" s="13">
        <f t="shared" si="211"/>
        <v>0</v>
      </c>
      <c r="BO180" s="13">
        <f t="shared" si="212"/>
        <v>0</v>
      </c>
      <c r="BP180" s="13">
        <f t="shared" si="213"/>
        <v>0</v>
      </c>
      <c r="BQ180" s="13">
        <f t="shared" si="214"/>
        <v>0</v>
      </c>
      <c r="BR180" s="13">
        <f t="shared" si="215"/>
        <v>0</v>
      </c>
      <c r="BS180" s="13">
        <f t="shared" si="216"/>
        <v>0</v>
      </c>
      <c r="BT180" s="31">
        <f t="shared" si="217"/>
        <v>0</v>
      </c>
      <c r="BU180" s="31">
        <f t="shared" si="218"/>
        <v>0</v>
      </c>
      <c r="BV180" s="31">
        <f t="shared" si="219"/>
        <v>0</v>
      </c>
      <c r="BW180" s="31">
        <f t="shared" si="220"/>
        <v>0</v>
      </c>
      <c r="BX180" s="31">
        <f t="shared" si="221"/>
        <v>0</v>
      </c>
      <c r="BY180" s="31">
        <f t="shared" si="222"/>
        <v>0</v>
      </c>
      <c r="BZ180" s="31">
        <f t="shared" si="223"/>
        <v>0</v>
      </c>
      <c r="CA180" s="31">
        <f t="shared" si="224"/>
        <v>0</v>
      </c>
      <c r="CB180" s="31">
        <f t="shared" si="225"/>
        <v>0</v>
      </c>
      <c r="CC180" s="31">
        <f t="shared" si="226"/>
        <v>0</v>
      </c>
      <c r="CD180" s="31">
        <f t="shared" si="227"/>
        <v>0</v>
      </c>
      <c r="CE180" s="37">
        <f t="array" ref="CE180">MIN(IF(JPRL=AI180,$AG$19:$AG$1018))</f>
        <v>0</v>
      </c>
      <c r="CF180" s="37">
        <f t="array" ref="CF180">MAX(IF(JPRL=AI180,$AG$19:$AG$1018))</f>
        <v>0</v>
      </c>
      <c r="CG180" s="36">
        <f t="shared" si="228"/>
        <v>0</v>
      </c>
      <c r="CI180" s="40">
        <f t="shared" si="229"/>
        <v>0</v>
      </c>
      <c r="CJ180" s="40">
        <f t="shared" si="166"/>
        <v>0</v>
      </c>
      <c r="CK180" s="40">
        <f t="shared" si="167"/>
        <v>0</v>
      </c>
      <c r="CL180" s="40">
        <f t="shared" si="168"/>
        <v>0</v>
      </c>
      <c r="CM180" s="40">
        <f t="shared" si="169"/>
        <v>0</v>
      </c>
      <c r="CN180" s="40">
        <f t="shared" si="170"/>
        <v>0</v>
      </c>
      <c r="CO180" s="40">
        <f t="shared" si="171"/>
        <v>0</v>
      </c>
      <c r="CP180" s="40">
        <f t="shared" si="172"/>
        <v>0</v>
      </c>
      <c r="CQ180" s="40">
        <f t="shared" si="173"/>
        <v>0</v>
      </c>
      <c r="CR180" s="40">
        <f t="shared" si="174"/>
        <v>0</v>
      </c>
      <c r="CS180" s="40">
        <f t="shared" si="175"/>
        <v>0</v>
      </c>
      <c r="CT180" s="41">
        <f t="shared" si="230"/>
        <v>0</v>
      </c>
      <c r="CU180" s="41">
        <f t="shared" si="231"/>
        <v>0</v>
      </c>
      <c r="CV180" s="41">
        <f t="shared" si="232"/>
        <v>0</v>
      </c>
      <c r="CW180" s="41">
        <f t="shared" si="233"/>
        <v>0</v>
      </c>
      <c r="CX180" s="41">
        <f t="shared" si="234"/>
        <v>0</v>
      </c>
      <c r="CY180" s="41">
        <f t="shared" si="235"/>
        <v>0</v>
      </c>
      <c r="CZ180" s="41">
        <f t="shared" si="236"/>
        <v>0</v>
      </c>
      <c r="DA180" s="41">
        <f t="shared" si="237"/>
        <v>0</v>
      </c>
      <c r="DB180" s="41">
        <f t="shared" si="238"/>
        <v>0</v>
      </c>
      <c r="DC180" s="41">
        <f t="shared" si="239"/>
        <v>0</v>
      </c>
      <c r="DD180" s="7">
        <f t="shared" si="240"/>
        <v>0</v>
      </c>
      <c r="DE180" s="7">
        <f t="shared" si="241"/>
        <v>0</v>
      </c>
      <c r="DF180" s="7">
        <f t="shared" si="242"/>
        <v>0</v>
      </c>
      <c r="DJ180" s="7">
        <f t="shared" si="243"/>
        <v>0</v>
      </c>
      <c r="DK180" s="7">
        <f t="shared" si="244"/>
        <v>0</v>
      </c>
    </row>
    <row r="181" spans="1:115" ht="26.25" customHeight="1" x14ac:dyDescent="0.25">
      <c r="A181" s="9">
        <v>163</v>
      </c>
      <c r="B181" s="24" t="str">
        <f t="shared" si="176"/>
        <v/>
      </c>
      <c r="C181" s="23"/>
      <c r="D181" s="51"/>
      <c r="E181" s="24"/>
      <c r="F181" s="24"/>
      <c r="G181" s="24"/>
      <c r="H181" s="24"/>
      <c r="I181" s="25"/>
      <c r="J181" s="24"/>
      <c r="K181" s="26"/>
      <c r="L181" s="29"/>
      <c r="M181" s="27"/>
      <c r="N181" s="28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30"/>
      <c r="Z181" s="29"/>
      <c r="AA181" s="29" t="str">
        <f t="shared" si="177"/>
        <v/>
      </c>
      <c r="AB181" s="7">
        <f t="shared" si="178"/>
        <v>0</v>
      </c>
      <c r="AC181" s="7">
        <f t="shared" si="179"/>
        <v>0</v>
      </c>
      <c r="AD181" s="7">
        <f t="shared" si="180"/>
        <v>0</v>
      </c>
      <c r="AE181" s="7">
        <f t="shared" si="181"/>
        <v>0</v>
      </c>
      <c r="AF181" s="11" t="str">
        <f t="shared" si="245"/>
        <v/>
      </c>
      <c r="AG181" s="13">
        <f t="shared" si="182"/>
        <v>0</v>
      </c>
      <c r="AH181" s="7" t="str">
        <f t="shared" si="183"/>
        <v/>
      </c>
      <c r="AI181" s="11" t="str">
        <f t="shared" si="246"/>
        <v/>
      </c>
      <c r="AJ181" s="11" t="str">
        <f t="array" ref="AJ181">IF(OR(AI181=$AI$19:AI180),"",AI181)</f>
        <v/>
      </c>
      <c r="AK181" s="11" t="str">
        <f t="shared" si="184"/>
        <v/>
      </c>
      <c r="AL181" t="str">
        <f t="array" ref="AL181">IF(OR(AK181=$AK$19:AK180),"",AK181)</f>
        <v/>
      </c>
      <c r="AM181" s="13">
        <f t="shared" si="185"/>
        <v>0</v>
      </c>
      <c r="AN181" s="13">
        <f t="shared" si="186"/>
        <v>0</v>
      </c>
      <c r="AO181" s="13">
        <f t="shared" si="187"/>
        <v>0</v>
      </c>
      <c r="AP181" s="13">
        <f t="shared" si="188"/>
        <v>0</v>
      </c>
      <c r="AQ181" s="13">
        <f t="shared" si="189"/>
        <v>0</v>
      </c>
      <c r="AR181" s="13">
        <f t="shared" si="190"/>
        <v>0</v>
      </c>
      <c r="AS181" s="13">
        <f t="shared" si="191"/>
        <v>0</v>
      </c>
      <c r="AT181" s="13">
        <f t="shared" si="192"/>
        <v>0</v>
      </c>
      <c r="AU181" s="13">
        <f t="shared" si="193"/>
        <v>0</v>
      </c>
      <c r="AV181" s="13">
        <f t="shared" si="194"/>
        <v>0</v>
      </c>
      <c r="AX181" s="13">
        <f t="shared" si="195"/>
        <v>0</v>
      </c>
      <c r="AY181" s="13">
        <f t="shared" si="196"/>
        <v>0</v>
      </c>
      <c r="AZ181" s="13">
        <f t="shared" si="197"/>
        <v>0</v>
      </c>
      <c r="BA181" s="13">
        <f t="shared" si="198"/>
        <v>0</v>
      </c>
      <c r="BB181" s="13">
        <f t="shared" si="199"/>
        <v>0</v>
      </c>
      <c r="BC181" s="13">
        <f t="shared" si="200"/>
        <v>0</v>
      </c>
      <c r="BD181" s="13">
        <f t="shared" si="201"/>
        <v>0</v>
      </c>
      <c r="BE181" s="13">
        <f t="shared" si="202"/>
        <v>0</v>
      </c>
      <c r="BF181" s="13">
        <f t="shared" si="203"/>
        <v>0</v>
      </c>
      <c r="BG181" s="13">
        <f t="shared" si="204"/>
        <v>0</v>
      </c>
      <c r="BH181" s="13">
        <f t="shared" si="205"/>
        <v>0</v>
      </c>
      <c r="BI181" s="13">
        <f t="shared" si="206"/>
        <v>0</v>
      </c>
      <c r="BJ181" s="13">
        <f t="shared" si="207"/>
        <v>0</v>
      </c>
      <c r="BK181" s="13">
        <f t="shared" si="208"/>
        <v>0</v>
      </c>
      <c r="BL181" s="13">
        <f t="shared" si="209"/>
        <v>0</v>
      </c>
      <c r="BM181" s="13">
        <f t="shared" si="210"/>
        <v>0</v>
      </c>
      <c r="BN181" s="13">
        <f t="shared" si="211"/>
        <v>0</v>
      </c>
      <c r="BO181" s="13">
        <f t="shared" si="212"/>
        <v>0</v>
      </c>
      <c r="BP181" s="13">
        <f t="shared" si="213"/>
        <v>0</v>
      </c>
      <c r="BQ181" s="13">
        <f t="shared" si="214"/>
        <v>0</v>
      </c>
      <c r="BR181" s="13">
        <f t="shared" si="215"/>
        <v>0</v>
      </c>
      <c r="BS181" s="13">
        <f t="shared" si="216"/>
        <v>0</v>
      </c>
      <c r="BT181" s="31">
        <f t="shared" si="217"/>
        <v>0</v>
      </c>
      <c r="BU181" s="31">
        <f t="shared" si="218"/>
        <v>0</v>
      </c>
      <c r="BV181" s="31">
        <f t="shared" si="219"/>
        <v>0</v>
      </c>
      <c r="BW181" s="31">
        <f t="shared" si="220"/>
        <v>0</v>
      </c>
      <c r="BX181" s="31">
        <f t="shared" si="221"/>
        <v>0</v>
      </c>
      <c r="BY181" s="31">
        <f t="shared" si="222"/>
        <v>0</v>
      </c>
      <c r="BZ181" s="31">
        <f t="shared" si="223"/>
        <v>0</v>
      </c>
      <c r="CA181" s="31">
        <f t="shared" si="224"/>
        <v>0</v>
      </c>
      <c r="CB181" s="31">
        <f t="shared" si="225"/>
        <v>0</v>
      </c>
      <c r="CC181" s="31">
        <f t="shared" si="226"/>
        <v>0</v>
      </c>
      <c r="CD181" s="31">
        <f t="shared" si="227"/>
        <v>0</v>
      </c>
      <c r="CE181" s="37">
        <f t="array" ref="CE181">MIN(IF(JPRL=AI181,$AG$19:$AG$1018))</f>
        <v>0</v>
      </c>
      <c r="CF181" s="37">
        <f t="array" ref="CF181">MAX(IF(JPRL=AI181,$AG$19:$AG$1018))</f>
        <v>0</v>
      </c>
      <c r="CG181" s="36">
        <f t="shared" si="228"/>
        <v>0</v>
      </c>
      <c r="CI181" s="40">
        <f t="shared" si="229"/>
        <v>0</v>
      </c>
      <c r="CJ181" s="40">
        <f t="shared" si="166"/>
        <v>0</v>
      </c>
      <c r="CK181" s="40">
        <f t="shared" si="167"/>
        <v>0</v>
      </c>
      <c r="CL181" s="40">
        <f t="shared" si="168"/>
        <v>0</v>
      </c>
      <c r="CM181" s="40">
        <f t="shared" si="169"/>
        <v>0</v>
      </c>
      <c r="CN181" s="40">
        <f t="shared" si="170"/>
        <v>0</v>
      </c>
      <c r="CO181" s="40">
        <f t="shared" si="171"/>
        <v>0</v>
      </c>
      <c r="CP181" s="40">
        <f t="shared" si="172"/>
        <v>0</v>
      </c>
      <c r="CQ181" s="40">
        <f t="shared" si="173"/>
        <v>0</v>
      </c>
      <c r="CR181" s="40">
        <f t="shared" si="174"/>
        <v>0</v>
      </c>
      <c r="CS181" s="40">
        <f t="shared" si="175"/>
        <v>0</v>
      </c>
      <c r="CT181" s="41">
        <f t="shared" si="230"/>
        <v>0</v>
      </c>
      <c r="CU181" s="41">
        <f t="shared" si="231"/>
        <v>0</v>
      </c>
      <c r="CV181" s="41">
        <f t="shared" si="232"/>
        <v>0</v>
      </c>
      <c r="CW181" s="41">
        <f t="shared" si="233"/>
        <v>0</v>
      </c>
      <c r="CX181" s="41">
        <f t="shared" si="234"/>
        <v>0</v>
      </c>
      <c r="CY181" s="41">
        <f t="shared" si="235"/>
        <v>0</v>
      </c>
      <c r="CZ181" s="41">
        <f t="shared" si="236"/>
        <v>0</v>
      </c>
      <c r="DA181" s="41">
        <f t="shared" si="237"/>
        <v>0</v>
      </c>
      <c r="DB181" s="41">
        <f t="shared" si="238"/>
        <v>0</v>
      </c>
      <c r="DC181" s="41">
        <f t="shared" si="239"/>
        <v>0</v>
      </c>
      <c r="DD181" s="7">
        <f t="shared" si="240"/>
        <v>0</v>
      </c>
      <c r="DE181" s="7">
        <f t="shared" si="241"/>
        <v>0</v>
      </c>
      <c r="DF181" s="7">
        <f t="shared" si="242"/>
        <v>0</v>
      </c>
      <c r="DJ181" s="7">
        <f t="shared" si="243"/>
        <v>0</v>
      </c>
      <c r="DK181" s="7">
        <f t="shared" si="244"/>
        <v>0</v>
      </c>
    </row>
    <row r="182" spans="1:115" ht="26.25" customHeight="1" x14ac:dyDescent="0.25">
      <c r="A182" s="9">
        <v>164</v>
      </c>
      <c r="B182" s="24" t="str">
        <f t="shared" si="176"/>
        <v/>
      </c>
      <c r="C182" s="23"/>
      <c r="D182" s="51"/>
      <c r="E182" s="24"/>
      <c r="F182" s="24"/>
      <c r="G182" s="24"/>
      <c r="H182" s="24"/>
      <c r="I182" s="25"/>
      <c r="J182" s="24"/>
      <c r="K182" s="26"/>
      <c r="L182" s="29"/>
      <c r="M182" s="27"/>
      <c r="N182" s="28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30"/>
      <c r="Z182" s="29"/>
      <c r="AA182" s="29" t="str">
        <f t="shared" si="177"/>
        <v/>
      </c>
      <c r="AB182" s="7">
        <f t="shared" si="178"/>
        <v>0</v>
      </c>
      <c r="AC182" s="7">
        <f t="shared" si="179"/>
        <v>0</v>
      </c>
      <c r="AD182" s="7">
        <f t="shared" si="180"/>
        <v>0</v>
      </c>
      <c r="AE182" s="7">
        <f t="shared" si="181"/>
        <v>0</v>
      </c>
      <c r="AF182" s="11" t="str">
        <f t="shared" si="245"/>
        <v/>
      </c>
      <c r="AG182" s="13">
        <f t="shared" si="182"/>
        <v>0</v>
      </c>
      <c r="AH182" s="7" t="str">
        <f t="shared" si="183"/>
        <v/>
      </c>
      <c r="AI182" s="11" t="str">
        <f t="shared" si="246"/>
        <v/>
      </c>
      <c r="AJ182" s="11" t="str">
        <f t="array" ref="AJ182">IF(OR(AI182=$AI$19:AI181),"",AI182)</f>
        <v/>
      </c>
      <c r="AK182" s="11" t="str">
        <f t="shared" si="184"/>
        <v/>
      </c>
      <c r="AL182" t="str">
        <f t="array" ref="AL182">IF(OR(AK182=$AK$19:AK181),"",AK182)</f>
        <v/>
      </c>
      <c r="AM182" s="13">
        <f t="shared" si="185"/>
        <v>0</v>
      </c>
      <c r="AN182" s="13">
        <f t="shared" si="186"/>
        <v>0</v>
      </c>
      <c r="AO182" s="13">
        <f t="shared" si="187"/>
        <v>0</v>
      </c>
      <c r="AP182" s="13">
        <f t="shared" si="188"/>
        <v>0</v>
      </c>
      <c r="AQ182" s="13">
        <f t="shared" si="189"/>
        <v>0</v>
      </c>
      <c r="AR182" s="13">
        <f t="shared" si="190"/>
        <v>0</v>
      </c>
      <c r="AS182" s="13">
        <f t="shared" si="191"/>
        <v>0</v>
      </c>
      <c r="AT182" s="13">
        <f t="shared" si="192"/>
        <v>0</v>
      </c>
      <c r="AU182" s="13">
        <f t="shared" si="193"/>
        <v>0</v>
      </c>
      <c r="AV182" s="13">
        <f t="shared" si="194"/>
        <v>0</v>
      </c>
      <c r="AX182" s="13">
        <f t="shared" si="195"/>
        <v>0</v>
      </c>
      <c r="AY182" s="13">
        <f t="shared" si="196"/>
        <v>0</v>
      </c>
      <c r="AZ182" s="13">
        <f t="shared" si="197"/>
        <v>0</v>
      </c>
      <c r="BA182" s="13">
        <f t="shared" si="198"/>
        <v>0</v>
      </c>
      <c r="BB182" s="13">
        <f t="shared" si="199"/>
        <v>0</v>
      </c>
      <c r="BC182" s="13">
        <f t="shared" si="200"/>
        <v>0</v>
      </c>
      <c r="BD182" s="13">
        <f t="shared" si="201"/>
        <v>0</v>
      </c>
      <c r="BE182" s="13">
        <f t="shared" si="202"/>
        <v>0</v>
      </c>
      <c r="BF182" s="13">
        <f t="shared" si="203"/>
        <v>0</v>
      </c>
      <c r="BG182" s="13">
        <f t="shared" si="204"/>
        <v>0</v>
      </c>
      <c r="BH182" s="13">
        <f t="shared" si="205"/>
        <v>0</v>
      </c>
      <c r="BI182" s="13">
        <f t="shared" si="206"/>
        <v>0</v>
      </c>
      <c r="BJ182" s="13">
        <f t="shared" si="207"/>
        <v>0</v>
      </c>
      <c r="BK182" s="13">
        <f t="shared" si="208"/>
        <v>0</v>
      </c>
      <c r="BL182" s="13">
        <f t="shared" si="209"/>
        <v>0</v>
      </c>
      <c r="BM182" s="13">
        <f t="shared" si="210"/>
        <v>0</v>
      </c>
      <c r="BN182" s="13">
        <f t="shared" si="211"/>
        <v>0</v>
      </c>
      <c r="BO182" s="13">
        <f t="shared" si="212"/>
        <v>0</v>
      </c>
      <c r="BP182" s="13">
        <f t="shared" si="213"/>
        <v>0</v>
      </c>
      <c r="BQ182" s="13">
        <f t="shared" si="214"/>
        <v>0</v>
      </c>
      <c r="BR182" s="13">
        <f t="shared" si="215"/>
        <v>0</v>
      </c>
      <c r="BS182" s="13">
        <f t="shared" si="216"/>
        <v>0</v>
      </c>
      <c r="BT182" s="31">
        <f t="shared" si="217"/>
        <v>0</v>
      </c>
      <c r="BU182" s="31">
        <f t="shared" si="218"/>
        <v>0</v>
      </c>
      <c r="BV182" s="31">
        <f t="shared" si="219"/>
        <v>0</v>
      </c>
      <c r="BW182" s="31">
        <f t="shared" si="220"/>
        <v>0</v>
      </c>
      <c r="BX182" s="31">
        <f t="shared" si="221"/>
        <v>0</v>
      </c>
      <c r="BY182" s="31">
        <f t="shared" si="222"/>
        <v>0</v>
      </c>
      <c r="BZ182" s="31">
        <f t="shared" si="223"/>
        <v>0</v>
      </c>
      <c r="CA182" s="31">
        <f t="shared" si="224"/>
        <v>0</v>
      </c>
      <c r="CB182" s="31">
        <f t="shared" si="225"/>
        <v>0</v>
      </c>
      <c r="CC182" s="31">
        <f t="shared" si="226"/>
        <v>0</v>
      </c>
      <c r="CD182" s="31">
        <f t="shared" si="227"/>
        <v>0</v>
      </c>
      <c r="CE182" s="37">
        <f t="array" ref="CE182">MIN(IF(JPRL=AI182,$AG$19:$AG$1018))</f>
        <v>0</v>
      </c>
      <c r="CF182" s="37">
        <f t="array" ref="CF182">MAX(IF(JPRL=AI182,$AG$19:$AG$1018))</f>
        <v>0</v>
      </c>
      <c r="CG182" s="36">
        <f t="shared" si="228"/>
        <v>0</v>
      </c>
      <c r="CI182" s="40">
        <f t="shared" si="229"/>
        <v>0</v>
      </c>
      <c r="CJ182" s="40">
        <f t="shared" si="166"/>
        <v>0</v>
      </c>
      <c r="CK182" s="40">
        <f t="shared" si="167"/>
        <v>0</v>
      </c>
      <c r="CL182" s="40">
        <f t="shared" si="168"/>
        <v>0</v>
      </c>
      <c r="CM182" s="40">
        <f t="shared" si="169"/>
        <v>0</v>
      </c>
      <c r="CN182" s="40">
        <f t="shared" si="170"/>
        <v>0</v>
      </c>
      <c r="CO182" s="40">
        <f t="shared" si="171"/>
        <v>0</v>
      </c>
      <c r="CP182" s="40">
        <f t="shared" si="172"/>
        <v>0</v>
      </c>
      <c r="CQ182" s="40">
        <f t="shared" si="173"/>
        <v>0</v>
      </c>
      <c r="CR182" s="40">
        <f t="shared" si="174"/>
        <v>0</v>
      </c>
      <c r="CS182" s="40">
        <f t="shared" si="175"/>
        <v>0</v>
      </c>
      <c r="CT182" s="41">
        <f t="shared" si="230"/>
        <v>0</v>
      </c>
      <c r="CU182" s="41">
        <f t="shared" si="231"/>
        <v>0</v>
      </c>
      <c r="CV182" s="41">
        <f t="shared" si="232"/>
        <v>0</v>
      </c>
      <c r="CW182" s="41">
        <f t="shared" si="233"/>
        <v>0</v>
      </c>
      <c r="CX182" s="41">
        <f t="shared" si="234"/>
        <v>0</v>
      </c>
      <c r="CY182" s="41">
        <f t="shared" si="235"/>
        <v>0</v>
      </c>
      <c r="CZ182" s="41">
        <f t="shared" si="236"/>
        <v>0</v>
      </c>
      <c r="DA182" s="41">
        <f t="shared" si="237"/>
        <v>0</v>
      </c>
      <c r="DB182" s="41">
        <f t="shared" si="238"/>
        <v>0</v>
      </c>
      <c r="DC182" s="41">
        <f t="shared" si="239"/>
        <v>0</v>
      </c>
      <c r="DD182" s="7">
        <f t="shared" si="240"/>
        <v>0</v>
      </c>
      <c r="DE182" s="7">
        <f t="shared" si="241"/>
        <v>0</v>
      </c>
      <c r="DF182" s="7">
        <f t="shared" si="242"/>
        <v>0</v>
      </c>
      <c r="DJ182" s="7">
        <f t="shared" si="243"/>
        <v>0</v>
      </c>
      <c r="DK182" s="7">
        <f t="shared" si="244"/>
        <v>0</v>
      </c>
    </row>
    <row r="183" spans="1:115" ht="26.25" customHeight="1" x14ac:dyDescent="0.25">
      <c r="A183" s="9">
        <v>165</v>
      </c>
      <c r="B183" s="24" t="str">
        <f t="shared" si="176"/>
        <v/>
      </c>
      <c r="C183" s="23"/>
      <c r="D183" s="51"/>
      <c r="E183" s="24"/>
      <c r="F183" s="24"/>
      <c r="G183" s="24"/>
      <c r="H183" s="24"/>
      <c r="I183" s="25"/>
      <c r="J183" s="24"/>
      <c r="K183" s="26"/>
      <c r="L183" s="29"/>
      <c r="M183" s="27"/>
      <c r="N183" s="28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30"/>
      <c r="Z183" s="29"/>
      <c r="AA183" s="29" t="str">
        <f t="shared" si="177"/>
        <v/>
      </c>
      <c r="AB183" s="7">
        <f t="shared" si="178"/>
        <v>0</v>
      </c>
      <c r="AC183" s="7">
        <f t="shared" si="179"/>
        <v>0</v>
      </c>
      <c r="AD183" s="7">
        <f t="shared" si="180"/>
        <v>0</v>
      </c>
      <c r="AE183" s="7">
        <f t="shared" si="181"/>
        <v>0</v>
      </c>
      <c r="AF183" s="11" t="str">
        <f t="shared" si="245"/>
        <v/>
      </c>
      <c r="AG183" s="13">
        <f t="shared" si="182"/>
        <v>0</v>
      </c>
      <c r="AH183" s="7" t="str">
        <f t="shared" si="183"/>
        <v/>
      </c>
      <c r="AI183" s="11" t="str">
        <f t="shared" si="246"/>
        <v/>
      </c>
      <c r="AJ183" s="11" t="str">
        <f t="array" ref="AJ183">IF(OR(AI183=$AI$19:AI182),"",AI183)</f>
        <v/>
      </c>
      <c r="AK183" s="11" t="str">
        <f t="shared" si="184"/>
        <v/>
      </c>
      <c r="AL183" t="str">
        <f t="array" ref="AL183">IF(OR(AK183=$AK$19:AK182),"",AK183)</f>
        <v/>
      </c>
      <c r="AM183" s="13">
        <f t="shared" si="185"/>
        <v>0</v>
      </c>
      <c r="AN183" s="13">
        <f t="shared" si="186"/>
        <v>0</v>
      </c>
      <c r="AO183" s="13">
        <f t="shared" si="187"/>
        <v>0</v>
      </c>
      <c r="AP183" s="13">
        <f t="shared" si="188"/>
        <v>0</v>
      </c>
      <c r="AQ183" s="13">
        <f t="shared" si="189"/>
        <v>0</v>
      </c>
      <c r="AR183" s="13">
        <f t="shared" si="190"/>
        <v>0</v>
      </c>
      <c r="AS183" s="13">
        <f t="shared" si="191"/>
        <v>0</v>
      </c>
      <c r="AT183" s="13">
        <f t="shared" si="192"/>
        <v>0</v>
      </c>
      <c r="AU183" s="13">
        <f t="shared" si="193"/>
        <v>0</v>
      </c>
      <c r="AV183" s="13">
        <f t="shared" si="194"/>
        <v>0</v>
      </c>
      <c r="AX183" s="13">
        <f t="shared" si="195"/>
        <v>0</v>
      </c>
      <c r="AY183" s="13">
        <f t="shared" si="196"/>
        <v>0</v>
      </c>
      <c r="AZ183" s="13">
        <f t="shared" si="197"/>
        <v>0</v>
      </c>
      <c r="BA183" s="13">
        <f t="shared" si="198"/>
        <v>0</v>
      </c>
      <c r="BB183" s="13">
        <f t="shared" si="199"/>
        <v>0</v>
      </c>
      <c r="BC183" s="13">
        <f t="shared" si="200"/>
        <v>0</v>
      </c>
      <c r="BD183" s="13">
        <f t="shared" si="201"/>
        <v>0</v>
      </c>
      <c r="BE183" s="13">
        <f t="shared" si="202"/>
        <v>0</v>
      </c>
      <c r="BF183" s="13">
        <f t="shared" si="203"/>
        <v>0</v>
      </c>
      <c r="BG183" s="13">
        <f t="shared" si="204"/>
        <v>0</v>
      </c>
      <c r="BH183" s="13">
        <f t="shared" si="205"/>
        <v>0</v>
      </c>
      <c r="BI183" s="13">
        <f t="shared" si="206"/>
        <v>0</v>
      </c>
      <c r="BJ183" s="13">
        <f t="shared" si="207"/>
        <v>0</v>
      </c>
      <c r="BK183" s="13">
        <f t="shared" si="208"/>
        <v>0</v>
      </c>
      <c r="BL183" s="13">
        <f t="shared" si="209"/>
        <v>0</v>
      </c>
      <c r="BM183" s="13">
        <f t="shared" si="210"/>
        <v>0</v>
      </c>
      <c r="BN183" s="13">
        <f t="shared" si="211"/>
        <v>0</v>
      </c>
      <c r="BO183" s="13">
        <f t="shared" si="212"/>
        <v>0</v>
      </c>
      <c r="BP183" s="13">
        <f t="shared" si="213"/>
        <v>0</v>
      </c>
      <c r="BQ183" s="13">
        <f t="shared" si="214"/>
        <v>0</v>
      </c>
      <c r="BR183" s="13">
        <f t="shared" si="215"/>
        <v>0</v>
      </c>
      <c r="BS183" s="13">
        <f t="shared" si="216"/>
        <v>0</v>
      </c>
      <c r="BT183" s="31">
        <f t="shared" si="217"/>
        <v>0</v>
      </c>
      <c r="BU183" s="31">
        <f t="shared" si="218"/>
        <v>0</v>
      </c>
      <c r="BV183" s="31">
        <f t="shared" si="219"/>
        <v>0</v>
      </c>
      <c r="BW183" s="31">
        <f t="shared" si="220"/>
        <v>0</v>
      </c>
      <c r="BX183" s="31">
        <f t="shared" si="221"/>
        <v>0</v>
      </c>
      <c r="BY183" s="31">
        <f t="shared" si="222"/>
        <v>0</v>
      </c>
      <c r="BZ183" s="31">
        <f t="shared" si="223"/>
        <v>0</v>
      </c>
      <c r="CA183" s="31">
        <f t="shared" si="224"/>
        <v>0</v>
      </c>
      <c r="CB183" s="31">
        <f t="shared" si="225"/>
        <v>0</v>
      </c>
      <c r="CC183" s="31">
        <f t="shared" si="226"/>
        <v>0</v>
      </c>
      <c r="CD183" s="31">
        <f t="shared" si="227"/>
        <v>0</v>
      </c>
      <c r="CE183" s="37">
        <f t="array" ref="CE183">MIN(IF(JPRL=AI183,$AG$19:$AG$1018))</f>
        <v>0</v>
      </c>
      <c r="CF183" s="37">
        <f t="array" ref="CF183">MAX(IF(JPRL=AI183,$AG$19:$AG$1018))</f>
        <v>0</v>
      </c>
      <c r="CG183" s="36">
        <f t="shared" si="228"/>
        <v>0</v>
      </c>
      <c r="CI183" s="40">
        <f t="shared" si="229"/>
        <v>0</v>
      </c>
      <c r="CJ183" s="40">
        <f t="shared" si="166"/>
        <v>0</v>
      </c>
      <c r="CK183" s="40">
        <f t="shared" si="167"/>
        <v>0</v>
      </c>
      <c r="CL183" s="40">
        <f t="shared" si="168"/>
        <v>0</v>
      </c>
      <c r="CM183" s="40">
        <f t="shared" si="169"/>
        <v>0</v>
      </c>
      <c r="CN183" s="40">
        <f t="shared" si="170"/>
        <v>0</v>
      </c>
      <c r="CO183" s="40">
        <f t="shared" si="171"/>
        <v>0</v>
      </c>
      <c r="CP183" s="40">
        <f t="shared" si="172"/>
        <v>0</v>
      </c>
      <c r="CQ183" s="40">
        <f t="shared" si="173"/>
        <v>0</v>
      </c>
      <c r="CR183" s="40">
        <f t="shared" si="174"/>
        <v>0</v>
      </c>
      <c r="CS183" s="40">
        <f t="shared" si="175"/>
        <v>0</v>
      </c>
      <c r="CT183" s="41">
        <f t="shared" si="230"/>
        <v>0</v>
      </c>
      <c r="CU183" s="41">
        <f t="shared" si="231"/>
        <v>0</v>
      </c>
      <c r="CV183" s="41">
        <f t="shared" si="232"/>
        <v>0</v>
      </c>
      <c r="CW183" s="41">
        <f t="shared" si="233"/>
        <v>0</v>
      </c>
      <c r="CX183" s="41">
        <f t="shared" si="234"/>
        <v>0</v>
      </c>
      <c r="CY183" s="41">
        <f t="shared" si="235"/>
        <v>0</v>
      </c>
      <c r="CZ183" s="41">
        <f t="shared" si="236"/>
        <v>0</v>
      </c>
      <c r="DA183" s="41">
        <f t="shared" si="237"/>
        <v>0</v>
      </c>
      <c r="DB183" s="41">
        <f t="shared" si="238"/>
        <v>0</v>
      </c>
      <c r="DC183" s="41">
        <f t="shared" si="239"/>
        <v>0</v>
      </c>
      <c r="DD183" s="7">
        <f t="shared" si="240"/>
        <v>0</v>
      </c>
      <c r="DE183" s="7">
        <f t="shared" si="241"/>
        <v>0</v>
      </c>
      <c r="DF183" s="7">
        <f t="shared" si="242"/>
        <v>0</v>
      </c>
      <c r="DJ183" s="7">
        <f t="shared" si="243"/>
        <v>0</v>
      </c>
      <c r="DK183" s="7">
        <f t="shared" si="244"/>
        <v>0</v>
      </c>
    </row>
    <row r="184" spans="1:115" ht="26.25" customHeight="1" x14ac:dyDescent="0.25">
      <c r="A184" s="9">
        <v>166</v>
      </c>
      <c r="B184" s="24" t="str">
        <f t="shared" si="176"/>
        <v/>
      </c>
      <c r="C184" s="23"/>
      <c r="D184" s="51"/>
      <c r="E184" s="24"/>
      <c r="F184" s="24"/>
      <c r="G184" s="24"/>
      <c r="H184" s="24"/>
      <c r="I184" s="25"/>
      <c r="J184" s="24"/>
      <c r="K184" s="26"/>
      <c r="L184" s="29"/>
      <c r="M184" s="27"/>
      <c r="N184" s="28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30"/>
      <c r="Z184" s="29"/>
      <c r="AA184" s="29" t="str">
        <f t="shared" si="177"/>
        <v/>
      </c>
      <c r="AB184" s="7">
        <f t="shared" si="178"/>
        <v>0</v>
      </c>
      <c r="AC184" s="7">
        <f t="shared" si="179"/>
        <v>0</v>
      </c>
      <c r="AD184" s="7">
        <f t="shared" si="180"/>
        <v>0</v>
      </c>
      <c r="AE184" s="7">
        <f t="shared" si="181"/>
        <v>0</v>
      </c>
      <c r="AF184" s="11" t="str">
        <f t="shared" si="245"/>
        <v/>
      </c>
      <c r="AG184" s="13">
        <f t="shared" si="182"/>
        <v>0</v>
      </c>
      <c r="AH184" s="7" t="str">
        <f t="shared" si="183"/>
        <v/>
      </c>
      <c r="AI184" s="11" t="str">
        <f t="shared" si="246"/>
        <v/>
      </c>
      <c r="AJ184" s="11" t="str">
        <f t="array" ref="AJ184">IF(OR(AI184=$AI$19:AI183),"",AI184)</f>
        <v/>
      </c>
      <c r="AK184" s="11" t="str">
        <f t="shared" si="184"/>
        <v/>
      </c>
      <c r="AL184" t="str">
        <f t="array" ref="AL184">IF(OR(AK184=$AK$19:AK183),"",AK184)</f>
        <v/>
      </c>
      <c r="AM184" s="13">
        <f t="shared" si="185"/>
        <v>0</v>
      </c>
      <c r="AN184" s="13">
        <f t="shared" si="186"/>
        <v>0</v>
      </c>
      <c r="AO184" s="13">
        <f t="shared" si="187"/>
        <v>0</v>
      </c>
      <c r="AP184" s="13">
        <f t="shared" si="188"/>
        <v>0</v>
      </c>
      <c r="AQ184" s="13">
        <f t="shared" si="189"/>
        <v>0</v>
      </c>
      <c r="AR184" s="13">
        <f t="shared" si="190"/>
        <v>0</v>
      </c>
      <c r="AS184" s="13">
        <f t="shared" si="191"/>
        <v>0</v>
      </c>
      <c r="AT184" s="13">
        <f t="shared" si="192"/>
        <v>0</v>
      </c>
      <c r="AU184" s="13">
        <f t="shared" si="193"/>
        <v>0</v>
      </c>
      <c r="AV184" s="13">
        <f t="shared" si="194"/>
        <v>0</v>
      </c>
      <c r="AX184" s="13">
        <f t="shared" si="195"/>
        <v>0</v>
      </c>
      <c r="AY184" s="13">
        <f t="shared" si="196"/>
        <v>0</v>
      </c>
      <c r="AZ184" s="13">
        <f t="shared" si="197"/>
        <v>0</v>
      </c>
      <c r="BA184" s="13">
        <f t="shared" si="198"/>
        <v>0</v>
      </c>
      <c r="BB184" s="13">
        <f t="shared" si="199"/>
        <v>0</v>
      </c>
      <c r="BC184" s="13">
        <f t="shared" si="200"/>
        <v>0</v>
      </c>
      <c r="BD184" s="13">
        <f t="shared" si="201"/>
        <v>0</v>
      </c>
      <c r="BE184" s="13">
        <f t="shared" si="202"/>
        <v>0</v>
      </c>
      <c r="BF184" s="13">
        <f t="shared" si="203"/>
        <v>0</v>
      </c>
      <c r="BG184" s="13">
        <f t="shared" si="204"/>
        <v>0</v>
      </c>
      <c r="BH184" s="13">
        <f t="shared" si="205"/>
        <v>0</v>
      </c>
      <c r="BI184" s="13">
        <f t="shared" si="206"/>
        <v>0</v>
      </c>
      <c r="BJ184" s="13">
        <f t="shared" si="207"/>
        <v>0</v>
      </c>
      <c r="BK184" s="13">
        <f t="shared" si="208"/>
        <v>0</v>
      </c>
      <c r="BL184" s="13">
        <f t="shared" si="209"/>
        <v>0</v>
      </c>
      <c r="BM184" s="13">
        <f t="shared" si="210"/>
        <v>0</v>
      </c>
      <c r="BN184" s="13">
        <f t="shared" si="211"/>
        <v>0</v>
      </c>
      <c r="BO184" s="13">
        <f t="shared" si="212"/>
        <v>0</v>
      </c>
      <c r="BP184" s="13">
        <f t="shared" si="213"/>
        <v>0</v>
      </c>
      <c r="BQ184" s="13">
        <f t="shared" si="214"/>
        <v>0</v>
      </c>
      <c r="BR184" s="13">
        <f t="shared" si="215"/>
        <v>0</v>
      </c>
      <c r="BS184" s="13">
        <f t="shared" si="216"/>
        <v>0</v>
      </c>
      <c r="BT184" s="31">
        <f t="shared" si="217"/>
        <v>0</v>
      </c>
      <c r="BU184" s="31">
        <f t="shared" si="218"/>
        <v>0</v>
      </c>
      <c r="BV184" s="31">
        <f t="shared" si="219"/>
        <v>0</v>
      </c>
      <c r="BW184" s="31">
        <f t="shared" si="220"/>
        <v>0</v>
      </c>
      <c r="BX184" s="31">
        <f t="shared" si="221"/>
        <v>0</v>
      </c>
      <c r="BY184" s="31">
        <f t="shared" si="222"/>
        <v>0</v>
      </c>
      <c r="BZ184" s="31">
        <f t="shared" si="223"/>
        <v>0</v>
      </c>
      <c r="CA184" s="31">
        <f t="shared" si="224"/>
        <v>0</v>
      </c>
      <c r="CB184" s="31">
        <f t="shared" si="225"/>
        <v>0</v>
      </c>
      <c r="CC184" s="31">
        <f t="shared" si="226"/>
        <v>0</v>
      </c>
      <c r="CD184" s="31">
        <f t="shared" si="227"/>
        <v>0</v>
      </c>
      <c r="CE184" s="37">
        <f t="array" ref="CE184">MIN(IF(JPRL=AI184,$AG$19:$AG$1018))</f>
        <v>0</v>
      </c>
      <c r="CF184" s="37">
        <f t="array" ref="CF184">MAX(IF(JPRL=AI184,$AG$19:$AG$1018))</f>
        <v>0</v>
      </c>
      <c r="CG184" s="36">
        <f t="shared" si="228"/>
        <v>0</v>
      </c>
      <c r="CI184" s="40">
        <f t="shared" si="229"/>
        <v>0</v>
      </c>
      <c r="CJ184" s="40">
        <f t="shared" si="166"/>
        <v>0</v>
      </c>
      <c r="CK184" s="40">
        <f t="shared" si="167"/>
        <v>0</v>
      </c>
      <c r="CL184" s="40">
        <f t="shared" si="168"/>
        <v>0</v>
      </c>
      <c r="CM184" s="40">
        <f t="shared" si="169"/>
        <v>0</v>
      </c>
      <c r="CN184" s="40">
        <f t="shared" si="170"/>
        <v>0</v>
      </c>
      <c r="CO184" s="40">
        <f t="shared" si="171"/>
        <v>0</v>
      </c>
      <c r="CP184" s="40">
        <f t="shared" si="172"/>
        <v>0</v>
      </c>
      <c r="CQ184" s="40">
        <f t="shared" si="173"/>
        <v>0</v>
      </c>
      <c r="CR184" s="40">
        <f t="shared" si="174"/>
        <v>0</v>
      </c>
      <c r="CS184" s="40">
        <f t="shared" si="175"/>
        <v>0</v>
      </c>
      <c r="CT184" s="41">
        <f t="shared" si="230"/>
        <v>0</v>
      </c>
      <c r="CU184" s="41">
        <f t="shared" si="231"/>
        <v>0</v>
      </c>
      <c r="CV184" s="41">
        <f t="shared" si="232"/>
        <v>0</v>
      </c>
      <c r="CW184" s="41">
        <f t="shared" si="233"/>
        <v>0</v>
      </c>
      <c r="CX184" s="41">
        <f t="shared" si="234"/>
        <v>0</v>
      </c>
      <c r="CY184" s="41">
        <f t="shared" si="235"/>
        <v>0</v>
      </c>
      <c r="CZ184" s="41">
        <f t="shared" si="236"/>
        <v>0</v>
      </c>
      <c r="DA184" s="41">
        <f t="shared" si="237"/>
        <v>0</v>
      </c>
      <c r="DB184" s="41">
        <f t="shared" si="238"/>
        <v>0</v>
      </c>
      <c r="DC184" s="41">
        <f t="shared" si="239"/>
        <v>0</v>
      </c>
      <c r="DD184" s="7">
        <f t="shared" si="240"/>
        <v>0</v>
      </c>
      <c r="DE184" s="7">
        <f t="shared" si="241"/>
        <v>0</v>
      </c>
      <c r="DF184" s="7">
        <f t="shared" si="242"/>
        <v>0</v>
      </c>
      <c r="DJ184" s="7">
        <f t="shared" si="243"/>
        <v>0</v>
      </c>
      <c r="DK184" s="7">
        <f t="shared" si="244"/>
        <v>0</v>
      </c>
    </row>
    <row r="185" spans="1:115" ht="26.25" customHeight="1" x14ac:dyDescent="0.25">
      <c r="A185" s="9">
        <v>167</v>
      </c>
      <c r="B185" s="24" t="str">
        <f t="shared" si="176"/>
        <v/>
      </c>
      <c r="C185" s="23"/>
      <c r="D185" s="51"/>
      <c r="E185" s="24"/>
      <c r="F185" s="24"/>
      <c r="G185" s="24"/>
      <c r="H185" s="24"/>
      <c r="I185" s="25"/>
      <c r="J185" s="24"/>
      <c r="K185" s="26"/>
      <c r="L185" s="29"/>
      <c r="M185" s="27"/>
      <c r="N185" s="28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30"/>
      <c r="Z185" s="29"/>
      <c r="AA185" s="29" t="str">
        <f t="shared" si="177"/>
        <v/>
      </c>
      <c r="AB185" s="7">
        <f t="shared" si="178"/>
        <v>0</v>
      </c>
      <c r="AC185" s="7">
        <f t="shared" si="179"/>
        <v>0</v>
      </c>
      <c r="AD185" s="7">
        <f t="shared" si="180"/>
        <v>0</v>
      </c>
      <c r="AE185" s="7">
        <f t="shared" si="181"/>
        <v>0</v>
      </c>
      <c r="AF185" s="11" t="str">
        <f t="shared" si="245"/>
        <v/>
      </c>
      <c r="AG185" s="13">
        <f t="shared" si="182"/>
        <v>0</v>
      </c>
      <c r="AH185" s="7" t="str">
        <f t="shared" si="183"/>
        <v/>
      </c>
      <c r="AI185" s="11" t="str">
        <f t="shared" si="246"/>
        <v/>
      </c>
      <c r="AJ185" s="11" t="str">
        <f t="array" ref="AJ185">IF(OR(AI185=$AI$19:AI184),"",AI185)</f>
        <v/>
      </c>
      <c r="AK185" s="11" t="str">
        <f t="shared" si="184"/>
        <v/>
      </c>
      <c r="AL185" t="str">
        <f t="array" ref="AL185">IF(OR(AK185=$AK$19:AK184),"",AK185)</f>
        <v/>
      </c>
      <c r="AM185" s="13">
        <f t="shared" si="185"/>
        <v>0</v>
      </c>
      <c r="AN185" s="13">
        <f t="shared" si="186"/>
        <v>0</v>
      </c>
      <c r="AO185" s="13">
        <f t="shared" si="187"/>
        <v>0</v>
      </c>
      <c r="AP185" s="13">
        <f t="shared" si="188"/>
        <v>0</v>
      </c>
      <c r="AQ185" s="13">
        <f t="shared" si="189"/>
        <v>0</v>
      </c>
      <c r="AR185" s="13">
        <f t="shared" si="190"/>
        <v>0</v>
      </c>
      <c r="AS185" s="13">
        <f t="shared" si="191"/>
        <v>0</v>
      </c>
      <c r="AT185" s="13">
        <f t="shared" si="192"/>
        <v>0</v>
      </c>
      <c r="AU185" s="13">
        <f t="shared" si="193"/>
        <v>0</v>
      </c>
      <c r="AV185" s="13">
        <f t="shared" si="194"/>
        <v>0</v>
      </c>
      <c r="AX185" s="13">
        <f t="shared" si="195"/>
        <v>0</v>
      </c>
      <c r="AY185" s="13">
        <f t="shared" si="196"/>
        <v>0</v>
      </c>
      <c r="AZ185" s="13">
        <f t="shared" si="197"/>
        <v>0</v>
      </c>
      <c r="BA185" s="13">
        <f t="shared" si="198"/>
        <v>0</v>
      </c>
      <c r="BB185" s="13">
        <f t="shared" si="199"/>
        <v>0</v>
      </c>
      <c r="BC185" s="13">
        <f t="shared" si="200"/>
        <v>0</v>
      </c>
      <c r="BD185" s="13">
        <f t="shared" si="201"/>
        <v>0</v>
      </c>
      <c r="BE185" s="13">
        <f t="shared" si="202"/>
        <v>0</v>
      </c>
      <c r="BF185" s="13">
        <f t="shared" si="203"/>
        <v>0</v>
      </c>
      <c r="BG185" s="13">
        <f t="shared" si="204"/>
        <v>0</v>
      </c>
      <c r="BH185" s="13">
        <f t="shared" si="205"/>
        <v>0</v>
      </c>
      <c r="BI185" s="13">
        <f t="shared" si="206"/>
        <v>0</v>
      </c>
      <c r="BJ185" s="13">
        <f t="shared" si="207"/>
        <v>0</v>
      </c>
      <c r="BK185" s="13">
        <f t="shared" si="208"/>
        <v>0</v>
      </c>
      <c r="BL185" s="13">
        <f t="shared" si="209"/>
        <v>0</v>
      </c>
      <c r="BM185" s="13">
        <f t="shared" si="210"/>
        <v>0</v>
      </c>
      <c r="BN185" s="13">
        <f t="shared" si="211"/>
        <v>0</v>
      </c>
      <c r="BO185" s="13">
        <f t="shared" si="212"/>
        <v>0</v>
      </c>
      <c r="BP185" s="13">
        <f t="shared" si="213"/>
        <v>0</v>
      </c>
      <c r="BQ185" s="13">
        <f t="shared" si="214"/>
        <v>0</v>
      </c>
      <c r="BR185" s="13">
        <f t="shared" si="215"/>
        <v>0</v>
      </c>
      <c r="BS185" s="13">
        <f t="shared" si="216"/>
        <v>0</v>
      </c>
      <c r="BT185" s="31">
        <f t="shared" si="217"/>
        <v>0</v>
      </c>
      <c r="BU185" s="31">
        <f t="shared" si="218"/>
        <v>0</v>
      </c>
      <c r="BV185" s="31">
        <f t="shared" si="219"/>
        <v>0</v>
      </c>
      <c r="BW185" s="31">
        <f t="shared" si="220"/>
        <v>0</v>
      </c>
      <c r="BX185" s="31">
        <f t="shared" si="221"/>
        <v>0</v>
      </c>
      <c r="BY185" s="31">
        <f t="shared" si="222"/>
        <v>0</v>
      </c>
      <c r="BZ185" s="31">
        <f t="shared" si="223"/>
        <v>0</v>
      </c>
      <c r="CA185" s="31">
        <f t="shared" si="224"/>
        <v>0</v>
      </c>
      <c r="CB185" s="31">
        <f t="shared" si="225"/>
        <v>0</v>
      </c>
      <c r="CC185" s="31">
        <f t="shared" si="226"/>
        <v>0</v>
      </c>
      <c r="CD185" s="31">
        <f t="shared" si="227"/>
        <v>0</v>
      </c>
      <c r="CE185" s="37">
        <f t="array" ref="CE185">MIN(IF(JPRL=AI185,$AG$19:$AG$1018))</f>
        <v>0</v>
      </c>
      <c r="CF185" s="37">
        <f t="array" ref="CF185">MAX(IF(JPRL=AI185,$AG$19:$AG$1018))</f>
        <v>0</v>
      </c>
      <c r="CG185" s="36">
        <f t="shared" si="228"/>
        <v>0</v>
      </c>
      <c r="CI185" s="40">
        <f t="shared" si="229"/>
        <v>0</v>
      </c>
      <c r="CJ185" s="40">
        <f t="shared" si="166"/>
        <v>0</v>
      </c>
      <c r="CK185" s="40">
        <f t="shared" si="167"/>
        <v>0</v>
      </c>
      <c r="CL185" s="40">
        <f t="shared" si="168"/>
        <v>0</v>
      </c>
      <c r="CM185" s="40">
        <f t="shared" si="169"/>
        <v>0</v>
      </c>
      <c r="CN185" s="40">
        <f t="shared" si="170"/>
        <v>0</v>
      </c>
      <c r="CO185" s="40">
        <f t="shared" si="171"/>
        <v>0</v>
      </c>
      <c r="CP185" s="40">
        <f t="shared" si="172"/>
        <v>0</v>
      </c>
      <c r="CQ185" s="40">
        <f t="shared" si="173"/>
        <v>0</v>
      </c>
      <c r="CR185" s="40">
        <f t="shared" si="174"/>
        <v>0</v>
      </c>
      <c r="CS185" s="40">
        <f t="shared" si="175"/>
        <v>0</v>
      </c>
      <c r="CT185" s="41">
        <f t="shared" si="230"/>
        <v>0</v>
      </c>
      <c r="CU185" s="41">
        <f t="shared" si="231"/>
        <v>0</v>
      </c>
      <c r="CV185" s="41">
        <f t="shared" si="232"/>
        <v>0</v>
      </c>
      <c r="CW185" s="41">
        <f t="shared" si="233"/>
        <v>0</v>
      </c>
      <c r="CX185" s="41">
        <f t="shared" si="234"/>
        <v>0</v>
      </c>
      <c r="CY185" s="41">
        <f t="shared" si="235"/>
        <v>0</v>
      </c>
      <c r="CZ185" s="41">
        <f t="shared" si="236"/>
        <v>0</v>
      </c>
      <c r="DA185" s="41">
        <f t="shared" si="237"/>
        <v>0</v>
      </c>
      <c r="DB185" s="41">
        <f t="shared" si="238"/>
        <v>0</v>
      </c>
      <c r="DC185" s="41">
        <f t="shared" si="239"/>
        <v>0</v>
      </c>
      <c r="DD185" s="7">
        <f t="shared" si="240"/>
        <v>0</v>
      </c>
      <c r="DE185" s="7">
        <f t="shared" si="241"/>
        <v>0</v>
      </c>
      <c r="DF185" s="7">
        <f t="shared" si="242"/>
        <v>0</v>
      </c>
      <c r="DJ185" s="7">
        <f t="shared" si="243"/>
        <v>0</v>
      </c>
      <c r="DK185" s="7">
        <f t="shared" si="244"/>
        <v>0</v>
      </c>
    </row>
    <row r="186" spans="1:115" ht="26.25" customHeight="1" x14ac:dyDescent="0.25">
      <c r="A186" s="9">
        <v>168</v>
      </c>
      <c r="B186" s="24" t="str">
        <f t="shared" si="176"/>
        <v/>
      </c>
      <c r="C186" s="23"/>
      <c r="D186" s="51"/>
      <c r="E186" s="24"/>
      <c r="F186" s="24"/>
      <c r="G186" s="24"/>
      <c r="H186" s="24"/>
      <c r="I186" s="25"/>
      <c r="J186" s="24"/>
      <c r="K186" s="26"/>
      <c r="L186" s="29"/>
      <c r="M186" s="27"/>
      <c r="N186" s="28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30"/>
      <c r="Z186" s="29"/>
      <c r="AA186" s="29" t="str">
        <f t="shared" si="177"/>
        <v/>
      </c>
      <c r="AB186" s="7">
        <f t="shared" si="178"/>
        <v>0</v>
      </c>
      <c r="AC186" s="7">
        <f t="shared" si="179"/>
        <v>0</v>
      </c>
      <c r="AD186" s="7">
        <f t="shared" si="180"/>
        <v>0</v>
      </c>
      <c r="AE186" s="7">
        <f t="shared" si="181"/>
        <v>0</v>
      </c>
      <c r="AF186" s="11" t="str">
        <f t="shared" si="245"/>
        <v/>
      </c>
      <c r="AG186" s="13">
        <f t="shared" si="182"/>
        <v>0</v>
      </c>
      <c r="AH186" s="7" t="str">
        <f t="shared" si="183"/>
        <v/>
      </c>
      <c r="AI186" s="11" t="str">
        <f t="shared" si="246"/>
        <v/>
      </c>
      <c r="AJ186" s="11" t="str">
        <f t="array" ref="AJ186">IF(OR(AI186=$AI$19:AI185),"",AI186)</f>
        <v/>
      </c>
      <c r="AK186" s="11" t="str">
        <f t="shared" si="184"/>
        <v/>
      </c>
      <c r="AL186" t="str">
        <f t="array" ref="AL186">IF(OR(AK186=$AK$19:AK185),"",AK186)</f>
        <v/>
      </c>
      <c r="AM186" s="13">
        <f t="shared" si="185"/>
        <v>0</v>
      </c>
      <c r="AN186" s="13">
        <f t="shared" si="186"/>
        <v>0</v>
      </c>
      <c r="AO186" s="13">
        <f t="shared" si="187"/>
        <v>0</v>
      </c>
      <c r="AP186" s="13">
        <f t="shared" si="188"/>
        <v>0</v>
      </c>
      <c r="AQ186" s="13">
        <f t="shared" si="189"/>
        <v>0</v>
      </c>
      <c r="AR186" s="13">
        <f t="shared" si="190"/>
        <v>0</v>
      </c>
      <c r="AS186" s="13">
        <f t="shared" si="191"/>
        <v>0</v>
      </c>
      <c r="AT186" s="13">
        <f t="shared" si="192"/>
        <v>0</v>
      </c>
      <c r="AU186" s="13">
        <f t="shared" si="193"/>
        <v>0</v>
      </c>
      <c r="AV186" s="13">
        <f t="shared" si="194"/>
        <v>0</v>
      </c>
      <c r="AX186" s="13">
        <f t="shared" si="195"/>
        <v>0</v>
      </c>
      <c r="AY186" s="13">
        <f t="shared" si="196"/>
        <v>0</v>
      </c>
      <c r="AZ186" s="13">
        <f t="shared" si="197"/>
        <v>0</v>
      </c>
      <c r="BA186" s="13">
        <f t="shared" si="198"/>
        <v>0</v>
      </c>
      <c r="BB186" s="13">
        <f t="shared" si="199"/>
        <v>0</v>
      </c>
      <c r="BC186" s="13">
        <f t="shared" si="200"/>
        <v>0</v>
      </c>
      <c r="BD186" s="13">
        <f t="shared" si="201"/>
        <v>0</v>
      </c>
      <c r="BE186" s="13">
        <f t="shared" si="202"/>
        <v>0</v>
      </c>
      <c r="BF186" s="13">
        <f t="shared" si="203"/>
        <v>0</v>
      </c>
      <c r="BG186" s="13">
        <f t="shared" si="204"/>
        <v>0</v>
      </c>
      <c r="BH186" s="13">
        <f t="shared" si="205"/>
        <v>0</v>
      </c>
      <c r="BI186" s="13">
        <f t="shared" si="206"/>
        <v>0</v>
      </c>
      <c r="BJ186" s="13">
        <f t="shared" si="207"/>
        <v>0</v>
      </c>
      <c r="BK186" s="13">
        <f t="shared" si="208"/>
        <v>0</v>
      </c>
      <c r="BL186" s="13">
        <f t="shared" si="209"/>
        <v>0</v>
      </c>
      <c r="BM186" s="13">
        <f t="shared" si="210"/>
        <v>0</v>
      </c>
      <c r="BN186" s="13">
        <f t="shared" si="211"/>
        <v>0</v>
      </c>
      <c r="BO186" s="13">
        <f t="shared" si="212"/>
        <v>0</v>
      </c>
      <c r="BP186" s="13">
        <f t="shared" si="213"/>
        <v>0</v>
      </c>
      <c r="BQ186" s="13">
        <f t="shared" si="214"/>
        <v>0</v>
      </c>
      <c r="BR186" s="13">
        <f t="shared" si="215"/>
        <v>0</v>
      </c>
      <c r="BS186" s="13">
        <f t="shared" si="216"/>
        <v>0</v>
      </c>
      <c r="BT186" s="31">
        <f t="shared" si="217"/>
        <v>0</v>
      </c>
      <c r="BU186" s="31">
        <f t="shared" si="218"/>
        <v>0</v>
      </c>
      <c r="BV186" s="31">
        <f t="shared" si="219"/>
        <v>0</v>
      </c>
      <c r="BW186" s="31">
        <f t="shared" si="220"/>
        <v>0</v>
      </c>
      <c r="BX186" s="31">
        <f t="shared" si="221"/>
        <v>0</v>
      </c>
      <c r="BY186" s="31">
        <f t="shared" si="222"/>
        <v>0</v>
      </c>
      <c r="BZ186" s="31">
        <f t="shared" si="223"/>
        <v>0</v>
      </c>
      <c r="CA186" s="31">
        <f t="shared" si="224"/>
        <v>0</v>
      </c>
      <c r="CB186" s="31">
        <f t="shared" si="225"/>
        <v>0</v>
      </c>
      <c r="CC186" s="31">
        <f t="shared" si="226"/>
        <v>0</v>
      </c>
      <c r="CD186" s="31">
        <f t="shared" si="227"/>
        <v>0</v>
      </c>
      <c r="CE186" s="37">
        <f t="array" ref="CE186">MIN(IF(JPRL=AI186,$AG$19:$AG$1018))</f>
        <v>0</v>
      </c>
      <c r="CF186" s="37">
        <f t="array" ref="CF186">MAX(IF(JPRL=AI186,$AG$19:$AG$1018))</f>
        <v>0</v>
      </c>
      <c r="CG186" s="36">
        <f t="shared" si="228"/>
        <v>0</v>
      </c>
      <c r="CI186" s="40">
        <f t="shared" si="229"/>
        <v>0</v>
      </c>
      <c r="CJ186" s="40">
        <f t="shared" si="166"/>
        <v>0</v>
      </c>
      <c r="CK186" s="40">
        <f t="shared" si="167"/>
        <v>0</v>
      </c>
      <c r="CL186" s="40">
        <f t="shared" si="168"/>
        <v>0</v>
      </c>
      <c r="CM186" s="40">
        <f t="shared" si="169"/>
        <v>0</v>
      </c>
      <c r="CN186" s="40">
        <f t="shared" si="170"/>
        <v>0</v>
      </c>
      <c r="CO186" s="40">
        <f t="shared" si="171"/>
        <v>0</v>
      </c>
      <c r="CP186" s="40">
        <f t="shared" si="172"/>
        <v>0</v>
      </c>
      <c r="CQ186" s="40">
        <f t="shared" si="173"/>
        <v>0</v>
      </c>
      <c r="CR186" s="40">
        <f t="shared" si="174"/>
        <v>0</v>
      </c>
      <c r="CS186" s="40">
        <f t="shared" si="175"/>
        <v>0</v>
      </c>
      <c r="CT186" s="41">
        <f t="shared" si="230"/>
        <v>0</v>
      </c>
      <c r="CU186" s="41">
        <f t="shared" si="231"/>
        <v>0</v>
      </c>
      <c r="CV186" s="41">
        <f t="shared" si="232"/>
        <v>0</v>
      </c>
      <c r="CW186" s="41">
        <f t="shared" si="233"/>
        <v>0</v>
      </c>
      <c r="CX186" s="41">
        <f t="shared" si="234"/>
        <v>0</v>
      </c>
      <c r="CY186" s="41">
        <f t="shared" si="235"/>
        <v>0</v>
      </c>
      <c r="CZ186" s="41">
        <f t="shared" si="236"/>
        <v>0</v>
      </c>
      <c r="DA186" s="41">
        <f t="shared" si="237"/>
        <v>0</v>
      </c>
      <c r="DB186" s="41">
        <f t="shared" si="238"/>
        <v>0</v>
      </c>
      <c r="DC186" s="41">
        <f t="shared" si="239"/>
        <v>0</v>
      </c>
      <c r="DD186" s="7">
        <f t="shared" si="240"/>
        <v>0</v>
      </c>
      <c r="DE186" s="7">
        <f t="shared" si="241"/>
        <v>0</v>
      </c>
      <c r="DF186" s="7">
        <f t="shared" si="242"/>
        <v>0</v>
      </c>
      <c r="DJ186" s="7">
        <f t="shared" si="243"/>
        <v>0</v>
      </c>
      <c r="DK186" s="7">
        <f t="shared" si="244"/>
        <v>0</v>
      </c>
    </row>
    <row r="187" spans="1:115" ht="26.25" customHeight="1" x14ac:dyDescent="0.25">
      <c r="A187" s="9">
        <v>169</v>
      </c>
      <c r="B187" s="24" t="str">
        <f t="shared" si="176"/>
        <v/>
      </c>
      <c r="C187" s="23"/>
      <c r="D187" s="51"/>
      <c r="E187" s="24"/>
      <c r="F187" s="24"/>
      <c r="G187" s="24"/>
      <c r="H187" s="24"/>
      <c r="I187" s="25"/>
      <c r="J187" s="24"/>
      <c r="K187" s="26"/>
      <c r="L187" s="29"/>
      <c r="M187" s="27"/>
      <c r="N187" s="28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30"/>
      <c r="Z187" s="29"/>
      <c r="AA187" s="29" t="str">
        <f t="shared" si="177"/>
        <v/>
      </c>
      <c r="AB187" s="7">
        <f t="shared" si="178"/>
        <v>0</v>
      </c>
      <c r="AC187" s="7">
        <f t="shared" si="179"/>
        <v>0</v>
      </c>
      <c r="AD187" s="7">
        <f t="shared" si="180"/>
        <v>0</v>
      </c>
      <c r="AE187" s="7">
        <f t="shared" si="181"/>
        <v>0</v>
      </c>
      <c r="AF187" s="11" t="str">
        <f t="shared" si="245"/>
        <v/>
      </c>
      <c r="AG187" s="13">
        <f t="shared" si="182"/>
        <v>0</v>
      </c>
      <c r="AH187" s="7" t="str">
        <f t="shared" si="183"/>
        <v/>
      </c>
      <c r="AI187" s="11" t="str">
        <f t="shared" si="246"/>
        <v/>
      </c>
      <c r="AJ187" s="11" t="str">
        <f t="array" ref="AJ187">IF(OR(AI187=$AI$19:AI186),"",AI187)</f>
        <v/>
      </c>
      <c r="AK187" s="11" t="str">
        <f t="shared" si="184"/>
        <v/>
      </c>
      <c r="AL187" t="str">
        <f t="array" ref="AL187">IF(OR(AK187=$AK$19:AK186),"",AK187)</f>
        <v/>
      </c>
      <c r="AM187" s="13">
        <f t="shared" si="185"/>
        <v>0</v>
      </c>
      <c r="AN187" s="13">
        <f t="shared" si="186"/>
        <v>0</v>
      </c>
      <c r="AO187" s="13">
        <f t="shared" si="187"/>
        <v>0</v>
      </c>
      <c r="AP187" s="13">
        <f t="shared" si="188"/>
        <v>0</v>
      </c>
      <c r="AQ187" s="13">
        <f t="shared" si="189"/>
        <v>0</v>
      </c>
      <c r="AR187" s="13">
        <f t="shared" si="190"/>
        <v>0</v>
      </c>
      <c r="AS187" s="13">
        <f t="shared" si="191"/>
        <v>0</v>
      </c>
      <c r="AT187" s="13">
        <f t="shared" si="192"/>
        <v>0</v>
      </c>
      <c r="AU187" s="13">
        <f t="shared" si="193"/>
        <v>0</v>
      </c>
      <c r="AV187" s="13">
        <f t="shared" si="194"/>
        <v>0</v>
      </c>
      <c r="AX187" s="13">
        <f t="shared" si="195"/>
        <v>0</v>
      </c>
      <c r="AY187" s="13">
        <f t="shared" si="196"/>
        <v>0</v>
      </c>
      <c r="AZ187" s="13">
        <f t="shared" si="197"/>
        <v>0</v>
      </c>
      <c r="BA187" s="13">
        <f t="shared" si="198"/>
        <v>0</v>
      </c>
      <c r="BB187" s="13">
        <f t="shared" si="199"/>
        <v>0</v>
      </c>
      <c r="BC187" s="13">
        <f t="shared" si="200"/>
        <v>0</v>
      </c>
      <c r="BD187" s="13">
        <f t="shared" si="201"/>
        <v>0</v>
      </c>
      <c r="BE187" s="13">
        <f t="shared" si="202"/>
        <v>0</v>
      </c>
      <c r="BF187" s="13">
        <f t="shared" si="203"/>
        <v>0</v>
      </c>
      <c r="BG187" s="13">
        <f t="shared" si="204"/>
        <v>0</v>
      </c>
      <c r="BH187" s="13">
        <f t="shared" si="205"/>
        <v>0</v>
      </c>
      <c r="BI187" s="13">
        <f t="shared" si="206"/>
        <v>0</v>
      </c>
      <c r="BJ187" s="13">
        <f t="shared" si="207"/>
        <v>0</v>
      </c>
      <c r="BK187" s="13">
        <f t="shared" si="208"/>
        <v>0</v>
      </c>
      <c r="BL187" s="13">
        <f t="shared" si="209"/>
        <v>0</v>
      </c>
      <c r="BM187" s="13">
        <f t="shared" si="210"/>
        <v>0</v>
      </c>
      <c r="BN187" s="13">
        <f t="shared" si="211"/>
        <v>0</v>
      </c>
      <c r="BO187" s="13">
        <f t="shared" si="212"/>
        <v>0</v>
      </c>
      <c r="BP187" s="13">
        <f t="shared" si="213"/>
        <v>0</v>
      </c>
      <c r="BQ187" s="13">
        <f t="shared" si="214"/>
        <v>0</v>
      </c>
      <c r="BR187" s="13">
        <f t="shared" si="215"/>
        <v>0</v>
      </c>
      <c r="BS187" s="13">
        <f t="shared" si="216"/>
        <v>0</v>
      </c>
      <c r="BT187" s="31">
        <f t="shared" si="217"/>
        <v>0</v>
      </c>
      <c r="BU187" s="31">
        <f t="shared" si="218"/>
        <v>0</v>
      </c>
      <c r="BV187" s="31">
        <f t="shared" si="219"/>
        <v>0</v>
      </c>
      <c r="BW187" s="31">
        <f t="shared" si="220"/>
        <v>0</v>
      </c>
      <c r="BX187" s="31">
        <f t="shared" si="221"/>
        <v>0</v>
      </c>
      <c r="BY187" s="31">
        <f t="shared" si="222"/>
        <v>0</v>
      </c>
      <c r="BZ187" s="31">
        <f t="shared" si="223"/>
        <v>0</v>
      </c>
      <c r="CA187" s="31">
        <f t="shared" si="224"/>
        <v>0</v>
      </c>
      <c r="CB187" s="31">
        <f t="shared" si="225"/>
        <v>0</v>
      </c>
      <c r="CC187" s="31">
        <f t="shared" si="226"/>
        <v>0</v>
      </c>
      <c r="CD187" s="31">
        <f t="shared" si="227"/>
        <v>0</v>
      </c>
      <c r="CE187" s="37">
        <f t="array" ref="CE187">MIN(IF(JPRL=AI187,$AG$19:$AG$1018))</f>
        <v>0</v>
      </c>
      <c r="CF187" s="37">
        <f t="array" ref="CF187">MAX(IF(JPRL=AI187,$AG$19:$AG$1018))</f>
        <v>0</v>
      </c>
      <c r="CG187" s="36">
        <f t="shared" si="228"/>
        <v>0</v>
      </c>
      <c r="CI187" s="40">
        <f t="shared" si="229"/>
        <v>0</v>
      </c>
      <c r="CJ187" s="40">
        <f t="shared" si="166"/>
        <v>0</v>
      </c>
      <c r="CK187" s="40">
        <f t="shared" si="167"/>
        <v>0</v>
      </c>
      <c r="CL187" s="40">
        <f t="shared" si="168"/>
        <v>0</v>
      </c>
      <c r="CM187" s="40">
        <f t="shared" si="169"/>
        <v>0</v>
      </c>
      <c r="CN187" s="40">
        <f t="shared" si="170"/>
        <v>0</v>
      </c>
      <c r="CO187" s="40">
        <f t="shared" si="171"/>
        <v>0</v>
      </c>
      <c r="CP187" s="40">
        <f t="shared" si="172"/>
        <v>0</v>
      </c>
      <c r="CQ187" s="40">
        <f t="shared" si="173"/>
        <v>0</v>
      </c>
      <c r="CR187" s="40">
        <f t="shared" si="174"/>
        <v>0</v>
      </c>
      <c r="CS187" s="40">
        <f t="shared" si="175"/>
        <v>0</v>
      </c>
      <c r="CT187" s="41">
        <f t="shared" si="230"/>
        <v>0</v>
      </c>
      <c r="CU187" s="41">
        <f t="shared" si="231"/>
        <v>0</v>
      </c>
      <c r="CV187" s="41">
        <f t="shared" si="232"/>
        <v>0</v>
      </c>
      <c r="CW187" s="41">
        <f t="shared" si="233"/>
        <v>0</v>
      </c>
      <c r="CX187" s="41">
        <f t="shared" si="234"/>
        <v>0</v>
      </c>
      <c r="CY187" s="41">
        <f t="shared" si="235"/>
        <v>0</v>
      </c>
      <c r="CZ187" s="41">
        <f t="shared" si="236"/>
        <v>0</v>
      </c>
      <c r="DA187" s="41">
        <f t="shared" si="237"/>
        <v>0</v>
      </c>
      <c r="DB187" s="41">
        <f t="shared" si="238"/>
        <v>0</v>
      </c>
      <c r="DC187" s="41">
        <f t="shared" si="239"/>
        <v>0</v>
      </c>
      <c r="DD187" s="7">
        <f t="shared" si="240"/>
        <v>0</v>
      </c>
      <c r="DE187" s="7">
        <f t="shared" si="241"/>
        <v>0</v>
      </c>
      <c r="DF187" s="7">
        <f t="shared" si="242"/>
        <v>0</v>
      </c>
      <c r="DJ187" s="7">
        <f t="shared" si="243"/>
        <v>0</v>
      </c>
      <c r="DK187" s="7">
        <f t="shared" si="244"/>
        <v>0</v>
      </c>
    </row>
    <row r="188" spans="1:115" ht="26.25" customHeight="1" x14ac:dyDescent="0.25">
      <c r="A188" s="9">
        <v>170</v>
      </c>
      <c r="B188" s="24" t="str">
        <f t="shared" si="176"/>
        <v/>
      </c>
      <c r="C188" s="23"/>
      <c r="D188" s="51"/>
      <c r="E188" s="24"/>
      <c r="F188" s="24"/>
      <c r="G188" s="24"/>
      <c r="H188" s="24"/>
      <c r="I188" s="25"/>
      <c r="J188" s="24"/>
      <c r="K188" s="26"/>
      <c r="L188" s="29"/>
      <c r="M188" s="27"/>
      <c r="N188" s="28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30"/>
      <c r="Z188" s="29"/>
      <c r="AA188" s="29" t="str">
        <f t="shared" si="177"/>
        <v/>
      </c>
      <c r="AB188" s="7">
        <f t="shared" si="178"/>
        <v>0</v>
      </c>
      <c r="AC188" s="7">
        <f t="shared" si="179"/>
        <v>0</v>
      </c>
      <c r="AD188" s="7">
        <f t="shared" si="180"/>
        <v>0</v>
      </c>
      <c r="AE188" s="7">
        <f t="shared" si="181"/>
        <v>0</v>
      </c>
      <c r="AF188" s="11" t="str">
        <f t="shared" si="245"/>
        <v/>
      </c>
      <c r="AG188" s="13">
        <f t="shared" si="182"/>
        <v>0</v>
      </c>
      <c r="AH188" s="7" t="str">
        <f t="shared" si="183"/>
        <v/>
      </c>
      <c r="AI188" s="11" t="str">
        <f t="shared" si="246"/>
        <v/>
      </c>
      <c r="AJ188" s="11" t="str">
        <f t="array" ref="AJ188">IF(OR(AI188=$AI$19:AI187),"",AI188)</f>
        <v/>
      </c>
      <c r="AK188" s="11" t="str">
        <f t="shared" si="184"/>
        <v/>
      </c>
      <c r="AL188" t="str">
        <f t="array" ref="AL188">IF(OR(AK188=$AK$19:AK187),"",AK188)</f>
        <v/>
      </c>
      <c r="AM188" s="13">
        <f t="shared" si="185"/>
        <v>0</v>
      </c>
      <c r="AN188" s="13">
        <f t="shared" si="186"/>
        <v>0</v>
      </c>
      <c r="AO188" s="13">
        <f t="shared" si="187"/>
        <v>0</v>
      </c>
      <c r="AP188" s="13">
        <f t="shared" si="188"/>
        <v>0</v>
      </c>
      <c r="AQ188" s="13">
        <f t="shared" si="189"/>
        <v>0</v>
      </c>
      <c r="AR188" s="13">
        <f t="shared" si="190"/>
        <v>0</v>
      </c>
      <c r="AS188" s="13">
        <f t="shared" si="191"/>
        <v>0</v>
      </c>
      <c r="AT188" s="13">
        <f t="shared" si="192"/>
        <v>0</v>
      </c>
      <c r="AU188" s="13">
        <f t="shared" si="193"/>
        <v>0</v>
      </c>
      <c r="AV188" s="13">
        <f t="shared" si="194"/>
        <v>0</v>
      </c>
      <c r="AX188" s="13">
        <f t="shared" si="195"/>
        <v>0</v>
      </c>
      <c r="AY188" s="13">
        <f t="shared" si="196"/>
        <v>0</v>
      </c>
      <c r="AZ188" s="13">
        <f t="shared" si="197"/>
        <v>0</v>
      </c>
      <c r="BA188" s="13">
        <f t="shared" si="198"/>
        <v>0</v>
      </c>
      <c r="BB188" s="13">
        <f t="shared" si="199"/>
        <v>0</v>
      </c>
      <c r="BC188" s="13">
        <f t="shared" si="200"/>
        <v>0</v>
      </c>
      <c r="BD188" s="13">
        <f t="shared" si="201"/>
        <v>0</v>
      </c>
      <c r="BE188" s="13">
        <f t="shared" si="202"/>
        <v>0</v>
      </c>
      <c r="BF188" s="13">
        <f t="shared" si="203"/>
        <v>0</v>
      </c>
      <c r="BG188" s="13">
        <f t="shared" si="204"/>
        <v>0</v>
      </c>
      <c r="BH188" s="13">
        <f t="shared" si="205"/>
        <v>0</v>
      </c>
      <c r="BI188" s="13">
        <f t="shared" si="206"/>
        <v>0</v>
      </c>
      <c r="BJ188" s="13">
        <f t="shared" si="207"/>
        <v>0</v>
      </c>
      <c r="BK188" s="13">
        <f t="shared" si="208"/>
        <v>0</v>
      </c>
      <c r="BL188" s="13">
        <f t="shared" si="209"/>
        <v>0</v>
      </c>
      <c r="BM188" s="13">
        <f t="shared" si="210"/>
        <v>0</v>
      </c>
      <c r="BN188" s="13">
        <f t="shared" si="211"/>
        <v>0</v>
      </c>
      <c r="BO188" s="13">
        <f t="shared" si="212"/>
        <v>0</v>
      </c>
      <c r="BP188" s="13">
        <f t="shared" si="213"/>
        <v>0</v>
      </c>
      <c r="BQ188" s="13">
        <f t="shared" si="214"/>
        <v>0</v>
      </c>
      <c r="BR188" s="13">
        <f t="shared" si="215"/>
        <v>0</v>
      </c>
      <c r="BS188" s="13">
        <f t="shared" si="216"/>
        <v>0</v>
      </c>
      <c r="BT188" s="31">
        <f t="shared" si="217"/>
        <v>0</v>
      </c>
      <c r="BU188" s="31">
        <f t="shared" si="218"/>
        <v>0</v>
      </c>
      <c r="BV188" s="31">
        <f t="shared" si="219"/>
        <v>0</v>
      </c>
      <c r="BW188" s="31">
        <f t="shared" si="220"/>
        <v>0</v>
      </c>
      <c r="BX188" s="31">
        <f t="shared" si="221"/>
        <v>0</v>
      </c>
      <c r="BY188" s="31">
        <f t="shared" si="222"/>
        <v>0</v>
      </c>
      <c r="BZ188" s="31">
        <f t="shared" si="223"/>
        <v>0</v>
      </c>
      <c r="CA188" s="31">
        <f t="shared" si="224"/>
        <v>0</v>
      </c>
      <c r="CB188" s="31">
        <f t="shared" si="225"/>
        <v>0</v>
      </c>
      <c r="CC188" s="31">
        <f t="shared" si="226"/>
        <v>0</v>
      </c>
      <c r="CD188" s="31">
        <f t="shared" si="227"/>
        <v>0</v>
      </c>
      <c r="CE188" s="37">
        <f t="array" ref="CE188">MIN(IF(JPRL=AI188,$AG$19:$AG$1018))</f>
        <v>0</v>
      </c>
      <c r="CF188" s="37">
        <f t="array" ref="CF188">MAX(IF(JPRL=AI188,$AG$19:$AG$1018))</f>
        <v>0</v>
      </c>
      <c r="CG188" s="36">
        <f t="shared" si="228"/>
        <v>0</v>
      </c>
      <c r="CI188" s="40">
        <f t="shared" si="229"/>
        <v>0</v>
      </c>
      <c r="CJ188" s="40">
        <f t="shared" si="166"/>
        <v>0</v>
      </c>
      <c r="CK188" s="40">
        <f t="shared" si="167"/>
        <v>0</v>
      </c>
      <c r="CL188" s="40">
        <f t="shared" si="168"/>
        <v>0</v>
      </c>
      <c r="CM188" s="40">
        <f t="shared" si="169"/>
        <v>0</v>
      </c>
      <c r="CN188" s="40">
        <f t="shared" si="170"/>
        <v>0</v>
      </c>
      <c r="CO188" s="40">
        <f t="shared" si="171"/>
        <v>0</v>
      </c>
      <c r="CP188" s="40">
        <f t="shared" si="172"/>
        <v>0</v>
      </c>
      <c r="CQ188" s="40">
        <f t="shared" si="173"/>
        <v>0</v>
      </c>
      <c r="CR188" s="40">
        <f t="shared" si="174"/>
        <v>0</v>
      </c>
      <c r="CS188" s="40">
        <f t="shared" si="175"/>
        <v>0</v>
      </c>
      <c r="CT188" s="41">
        <f t="shared" si="230"/>
        <v>0</v>
      </c>
      <c r="CU188" s="41">
        <f t="shared" si="231"/>
        <v>0</v>
      </c>
      <c r="CV188" s="41">
        <f t="shared" si="232"/>
        <v>0</v>
      </c>
      <c r="CW188" s="41">
        <f t="shared" si="233"/>
        <v>0</v>
      </c>
      <c r="CX188" s="41">
        <f t="shared" si="234"/>
        <v>0</v>
      </c>
      <c r="CY188" s="41">
        <f t="shared" si="235"/>
        <v>0</v>
      </c>
      <c r="CZ188" s="41">
        <f t="shared" si="236"/>
        <v>0</v>
      </c>
      <c r="DA188" s="41">
        <f t="shared" si="237"/>
        <v>0</v>
      </c>
      <c r="DB188" s="41">
        <f t="shared" si="238"/>
        <v>0</v>
      </c>
      <c r="DC188" s="41">
        <f t="shared" si="239"/>
        <v>0</v>
      </c>
      <c r="DD188" s="7">
        <f t="shared" si="240"/>
        <v>0</v>
      </c>
      <c r="DE188" s="7">
        <f t="shared" si="241"/>
        <v>0</v>
      </c>
      <c r="DF188" s="7">
        <f t="shared" si="242"/>
        <v>0</v>
      </c>
      <c r="DJ188" s="7">
        <f t="shared" si="243"/>
        <v>0</v>
      </c>
      <c r="DK188" s="7">
        <f t="shared" si="244"/>
        <v>0</v>
      </c>
    </row>
    <row r="189" spans="1:115" ht="26.25" customHeight="1" x14ac:dyDescent="0.25">
      <c r="A189" s="9">
        <v>171</v>
      </c>
      <c r="B189" s="24" t="str">
        <f t="shared" si="176"/>
        <v/>
      </c>
      <c r="C189" s="23"/>
      <c r="D189" s="51"/>
      <c r="E189" s="24"/>
      <c r="F189" s="24"/>
      <c r="G189" s="24"/>
      <c r="H189" s="24"/>
      <c r="I189" s="25"/>
      <c r="J189" s="24"/>
      <c r="K189" s="26"/>
      <c r="L189" s="29"/>
      <c r="M189" s="27"/>
      <c r="N189" s="28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30"/>
      <c r="Z189" s="29"/>
      <c r="AA189" s="29" t="str">
        <f t="shared" si="177"/>
        <v/>
      </c>
      <c r="AB189" s="7">
        <f t="shared" si="178"/>
        <v>0</v>
      </c>
      <c r="AC189" s="7">
        <f t="shared" si="179"/>
        <v>0</v>
      </c>
      <c r="AD189" s="7">
        <f t="shared" si="180"/>
        <v>0</v>
      </c>
      <c r="AE189" s="7">
        <f t="shared" si="181"/>
        <v>0</v>
      </c>
      <c r="AF189" s="11" t="str">
        <f t="shared" si="245"/>
        <v/>
      </c>
      <c r="AG189" s="13">
        <f t="shared" si="182"/>
        <v>0</v>
      </c>
      <c r="AH189" s="7" t="str">
        <f t="shared" si="183"/>
        <v/>
      </c>
      <c r="AI189" s="11" t="str">
        <f t="shared" si="246"/>
        <v/>
      </c>
      <c r="AJ189" s="11" t="str">
        <f t="array" ref="AJ189">IF(OR(AI189=$AI$19:AI188),"",AI189)</f>
        <v/>
      </c>
      <c r="AK189" s="11" t="str">
        <f t="shared" si="184"/>
        <v/>
      </c>
      <c r="AL189" t="str">
        <f t="array" ref="AL189">IF(OR(AK189=$AK$19:AK188),"",AK189)</f>
        <v/>
      </c>
      <c r="AM189" s="13">
        <f t="shared" si="185"/>
        <v>0</v>
      </c>
      <c r="AN189" s="13">
        <f t="shared" si="186"/>
        <v>0</v>
      </c>
      <c r="AO189" s="13">
        <f t="shared" si="187"/>
        <v>0</v>
      </c>
      <c r="AP189" s="13">
        <f t="shared" si="188"/>
        <v>0</v>
      </c>
      <c r="AQ189" s="13">
        <f t="shared" si="189"/>
        <v>0</v>
      </c>
      <c r="AR189" s="13">
        <f t="shared" si="190"/>
        <v>0</v>
      </c>
      <c r="AS189" s="13">
        <f t="shared" si="191"/>
        <v>0</v>
      </c>
      <c r="AT189" s="13">
        <f t="shared" si="192"/>
        <v>0</v>
      </c>
      <c r="AU189" s="13">
        <f t="shared" si="193"/>
        <v>0</v>
      </c>
      <c r="AV189" s="13">
        <f t="shared" si="194"/>
        <v>0</v>
      </c>
      <c r="AX189" s="13">
        <f t="shared" si="195"/>
        <v>0</v>
      </c>
      <c r="AY189" s="13">
        <f t="shared" si="196"/>
        <v>0</v>
      </c>
      <c r="AZ189" s="13">
        <f t="shared" si="197"/>
        <v>0</v>
      </c>
      <c r="BA189" s="13">
        <f t="shared" si="198"/>
        <v>0</v>
      </c>
      <c r="BB189" s="13">
        <f t="shared" si="199"/>
        <v>0</v>
      </c>
      <c r="BC189" s="13">
        <f t="shared" si="200"/>
        <v>0</v>
      </c>
      <c r="BD189" s="13">
        <f t="shared" si="201"/>
        <v>0</v>
      </c>
      <c r="BE189" s="13">
        <f t="shared" si="202"/>
        <v>0</v>
      </c>
      <c r="BF189" s="13">
        <f t="shared" si="203"/>
        <v>0</v>
      </c>
      <c r="BG189" s="13">
        <f t="shared" si="204"/>
        <v>0</v>
      </c>
      <c r="BH189" s="13">
        <f t="shared" si="205"/>
        <v>0</v>
      </c>
      <c r="BI189" s="13">
        <f t="shared" si="206"/>
        <v>0</v>
      </c>
      <c r="BJ189" s="13">
        <f t="shared" si="207"/>
        <v>0</v>
      </c>
      <c r="BK189" s="13">
        <f t="shared" si="208"/>
        <v>0</v>
      </c>
      <c r="BL189" s="13">
        <f t="shared" si="209"/>
        <v>0</v>
      </c>
      <c r="BM189" s="13">
        <f t="shared" si="210"/>
        <v>0</v>
      </c>
      <c r="BN189" s="13">
        <f t="shared" si="211"/>
        <v>0</v>
      </c>
      <c r="BO189" s="13">
        <f t="shared" si="212"/>
        <v>0</v>
      </c>
      <c r="BP189" s="13">
        <f t="shared" si="213"/>
        <v>0</v>
      </c>
      <c r="BQ189" s="13">
        <f t="shared" si="214"/>
        <v>0</v>
      </c>
      <c r="BR189" s="13">
        <f t="shared" si="215"/>
        <v>0</v>
      </c>
      <c r="BS189" s="13">
        <f t="shared" si="216"/>
        <v>0</v>
      </c>
      <c r="BT189" s="31">
        <f t="shared" si="217"/>
        <v>0</v>
      </c>
      <c r="BU189" s="31">
        <f t="shared" si="218"/>
        <v>0</v>
      </c>
      <c r="BV189" s="31">
        <f t="shared" si="219"/>
        <v>0</v>
      </c>
      <c r="BW189" s="31">
        <f t="shared" si="220"/>
        <v>0</v>
      </c>
      <c r="BX189" s="31">
        <f t="shared" si="221"/>
        <v>0</v>
      </c>
      <c r="BY189" s="31">
        <f t="shared" si="222"/>
        <v>0</v>
      </c>
      <c r="BZ189" s="31">
        <f t="shared" si="223"/>
        <v>0</v>
      </c>
      <c r="CA189" s="31">
        <f t="shared" si="224"/>
        <v>0</v>
      </c>
      <c r="CB189" s="31">
        <f t="shared" si="225"/>
        <v>0</v>
      </c>
      <c r="CC189" s="31">
        <f t="shared" si="226"/>
        <v>0</v>
      </c>
      <c r="CD189" s="31">
        <f t="shared" si="227"/>
        <v>0</v>
      </c>
      <c r="CE189" s="37">
        <f t="array" ref="CE189">MIN(IF(JPRL=AI189,$AG$19:$AG$1018))</f>
        <v>0</v>
      </c>
      <c r="CF189" s="37">
        <f t="array" ref="CF189">MAX(IF(JPRL=AI189,$AG$19:$AG$1018))</f>
        <v>0</v>
      </c>
      <c r="CG189" s="36">
        <f t="shared" si="228"/>
        <v>0</v>
      </c>
      <c r="CI189" s="40">
        <f t="shared" si="229"/>
        <v>0</v>
      </c>
      <c r="CJ189" s="40">
        <f t="shared" si="166"/>
        <v>0</v>
      </c>
      <c r="CK189" s="40">
        <f t="shared" si="167"/>
        <v>0</v>
      </c>
      <c r="CL189" s="40">
        <f t="shared" si="168"/>
        <v>0</v>
      </c>
      <c r="CM189" s="40">
        <f t="shared" si="169"/>
        <v>0</v>
      </c>
      <c r="CN189" s="40">
        <f t="shared" si="170"/>
        <v>0</v>
      </c>
      <c r="CO189" s="40">
        <f t="shared" si="171"/>
        <v>0</v>
      </c>
      <c r="CP189" s="40">
        <f t="shared" si="172"/>
        <v>0</v>
      </c>
      <c r="CQ189" s="40">
        <f t="shared" si="173"/>
        <v>0</v>
      </c>
      <c r="CR189" s="40">
        <f t="shared" si="174"/>
        <v>0</v>
      </c>
      <c r="CS189" s="40">
        <f t="shared" si="175"/>
        <v>0</v>
      </c>
      <c r="CT189" s="41">
        <f t="shared" si="230"/>
        <v>0</v>
      </c>
      <c r="CU189" s="41">
        <f t="shared" si="231"/>
        <v>0</v>
      </c>
      <c r="CV189" s="41">
        <f t="shared" si="232"/>
        <v>0</v>
      </c>
      <c r="CW189" s="41">
        <f t="shared" si="233"/>
        <v>0</v>
      </c>
      <c r="CX189" s="41">
        <f t="shared" si="234"/>
        <v>0</v>
      </c>
      <c r="CY189" s="41">
        <f t="shared" si="235"/>
        <v>0</v>
      </c>
      <c r="CZ189" s="41">
        <f t="shared" si="236"/>
        <v>0</v>
      </c>
      <c r="DA189" s="41">
        <f t="shared" si="237"/>
        <v>0</v>
      </c>
      <c r="DB189" s="41">
        <f t="shared" si="238"/>
        <v>0</v>
      </c>
      <c r="DC189" s="41">
        <f t="shared" si="239"/>
        <v>0</v>
      </c>
      <c r="DD189" s="7">
        <f t="shared" si="240"/>
        <v>0</v>
      </c>
      <c r="DE189" s="7">
        <f t="shared" si="241"/>
        <v>0</v>
      </c>
      <c r="DF189" s="7">
        <f t="shared" si="242"/>
        <v>0</v>
      </c>
      <c r="DJ189" s="7">
        <f t="shared" si="243"/>
        <v>0</v>
      </c>
      <c r="DK189" s="7">
        <f t="shared" si="244"/>
        <v>0</v>
      </c>
    </row>
    <row r="190" spans="1:115" ht="26.25" customHeight="1" x14ac:dyDescent="0.25">
      <c r="A190" s="9">
        <v>172</v>
      </c>
      <c r="B190" s="24" t="str">
        <f t="shared" si="176"/>
        <v/>
      </c>
      <c r="C190" s="23"/>
      <c r="D190" s="51"/>
      <c r="E190" s="24"/>
      <c r="F190" s="24"/>
      <c r="G190" s="24"/>
      <c r="H190" s="24"/>
      <c r="I190" s="25"/>
      <c r="J190" s="24"/>
      <c r="K190" s="26"/>
      <c r="L190" s="29"/>
      <c r="M190" s="27"/>
      <c r="N190" s="28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30"/>
      <c r="Z190" s="29"/>
      <c r="AA190" s="29" t="str">
        <f t="shared" si="177"/>
        <v/>
      </c>
      <c r="AB190" s="7">
        <f t="shared" si="178"/>
        <v>0</v>
      </c>
      <c r="AC190" s="7">
        <f t="shared" si="179"/>
        <v>0</v>
      </c>
      <c r="AD190" s="7">
        <f t="shared" si="180"/>
        <v>0</v>
      </c>
      <c r="AE190" s="7">
        <f t="shared" si="181"/>
        <v>0</v>
      </c>
      <c r="AF190" s="11" t="str">
        <f t="shared" si="245"/>
        <v/>
      </c>
      <c r="AG190" s="13">
        <f t="shared" si="182"/>
        <v>0</v>
      </c>
      <c r="AH190" s="7" t="str">
        <f t="shared" si="183"/>
        <v/>
      </c>
      <c r="AI190" s="11" t="str">
        <f t="shared" si="246"/>
        <v/>
      </c>
      <c r="AJ190" s="11" t="str">
        <f t="array" ref="AJ190">IF(OR(AI190=$AI$19:AI189),"",AI190)</f>
        <v/>
      </c>
      <c r="AK190" s="11" t="str">
        <f t="shared" si="184"/>
        <v/>
      </c>
      <c r="AL190" t="str">
        <f t="array" ref="AL190">IF(OR(AK190=$AK$19:AK189),"",AK190)</f>
        <v/>
      </c>
      <c r="AM190" s="13">
        <f t="shared" si="185"/>
        <v>0</v>
      </c>
      <c r="AN190" s="13">
        <f t="shared" si="186"/>
        <v>0</v>
      </c>
      <c r="AO190" s="13">
        <f t="shared" si="187"/>
        <v>0</v>
      </c>
      <c r="AP190" s="13">
        <f t="shared" si="188"/>
        <v>0</v>
      </c>
      <c r="AQ190" s="13">
        <f t="shared" si="189"/>
        <v>0</v>
      </c>
      <c r="AR190" s="13">
        <f t="shared" si="190"/>
        <v>0</v>
      </c>
      <c r="AS190" s="13">
        <f t="shared" si="191"/>
        <v>0</v>
      </c>
      <c r="AT190" s="13">
        <f t="shared" si="192"/>
        <v>0</v>
      </c>
      <c r="AU190" s="13">
        <f t="shared" si="193"/>
        <v>0</v>
      </c>
      <c r="AV190" s="13">
        <f t="shared" si="194"/>
        <v>0</v>
      </c>
      <c r="AX190" s="13">
        <f t="shared" si="195"/>
        <v>0</v>
      </c>
      <c r="AY190" s="13">
        <f t="shared" si="196"/>
        <v>0</v>
      </c>
      <c r="AZ190" s="13">
        <f t="shared" si="197"/>
        <v>0</v>
      </c>
      <c r="BA190" s="13">
        <f t="shared" si="198"/>
        <v>0</v>
      </c>
      <c r="BB190" s="13">
        <f t="shared" si="199"/>
        <v>0</v>
      </c>
      <c r="BC190" s="13">
        <f t="shared" si="200"/>
        <v>0</v>
      </c>
      <c r="BD190" s="13">
        <f t="shared" si="201"/>
        <v>0</v>
      </c>
      <c r="BE190" s="13">
        <f t="shared" si="202"/>
        <v>0</v>
      </c>
      <c r="BF190" s="13">
        <f t="shared" si="203"/>
        <v>0</v>
      </c>
      <c r="BG190" s="13">
        <f t="shared" si="204"/>
        <v>0</v>
      </c>
      <c r="BH190" s="13">
        <f t="shared" si="205"/>
        <v>0</v>
      </c>
      <c r="BI190" s="13">
        <f t="shared" si="206"/>
        <v>0</v>
      </c>
      <c r="BJ190" s="13">
        <f t="shared" si="207"/>
        <v>0</v>
      </c>
      <c r="BK190" s="13">
        <f t="shared" si="208"/>
        <v>0</v>
      </c>
      <c r="BL190" s="13">
        <f t="shared" si="209"/>
        <v>0</v>
      </c>
      <c r="BM190" s="13">
        <f t="shared" si="210"/>
        <v>0</v>
      </c>
      <c r="BN190" s="13">
        <f t="shared" si="211"/>
        <v>0</v>
      </c>
      <c r="BO190" s="13">
        <f t="shared" si="212"/>
        <v>0</v>
      </c>
      <c r="BP190" s="13">
        <f t="shared" si="213"/>
        <v>0</v>
      </c>
      <c r="BQ190" s="13">
        <f t="shared" si="214"/>
        <v>0</v>
      </c>
      <c r="BR190" s="13">
        <f t="shared" si="215"/>
        <v>0</v>
      </c>
      <c r="BS190" s="13">
        <f t="shared" si="216"/>
        <v>0</v>
      </c>
      <c r="BT190" s="31">
        <f t="shared" si="217"/>
        <v>0</v>
      </c>
      <c r="BU190" s="31">
        <f t="shared" si="218"/>
        <v>0</v>
      </c>
      <c r="BV190" s="31">
        <f t="shared" si="219"/>
        <v>0</v>
      </c>
      <c r="BW190" s="31">
        <f t="shared" si="220"/>
        <v>0</v>
      </c>
      <c r="BX190" s="31">
        <f t="shared" si="221"/>
        <v>0</v>
      </c>
      <c r="BY190" s="31">
        <f t="shared" si="222"/>
        <v>0</v>
      </c>
      <c r="BZ190" s="31">
        <f t="shared" si="223"/>
        <v>0</v>
      </c>
      <c r="CA190" s="31">
        <f t="shared" si="224"/>
        <v>0</v>
      </c>
      <c r="CB190" s="31">
        <f t="shared" si="225"/>
        <v>0</v>
      </c>
      <c r="CC190" s="31">
        <f t="shared" si="226"/>
        <v>0</v>
      </c>
      <c r="CD190" s="31">
        <f t="shared" si="227"/>
        <v>0</v>
      </c>
      <c r="CE190" s="37">
        <f t="array" ref="CE190">MIN(IF(JPRL=AI190,$AG$19:$AG$1018))</f>
        <v>0</v>
      </c>
      <c r="CF190" s="37">
        <f t="array" ref="CF190">MAX(IF(JPRL=AI190,$AG$19:$AG$1018))</f>
        <v>0</v>
      </c>
      <c r="CG190" s="36">
        <f t="shared" si="228"/>
        <v>0</v>
      </c>
      <c r="CI190" s="40">
        <f t="shared" si="229"/>
        <v>0</v>
      </c>
      <c r="CJ190" s="40">
        <f t="shared" si="166"/>
        <v>0</v>
      </c>
      <c r="CK190" s="40">
        <f t="shared" si="167"/>
        <v>0</v>
      </c>
      <c r="CL190" s="40">
        <f t="shared" si="168"/>
        <v>0</v>
      </c>
      <c r="CM190" s="40">
        <f t="shared" si="169"/>
        <v>0</v>
      </c>
      <c r="CN190" s="40">
        <f t="shared" si="170"/>
        <v>0</v>
      </c>
      <c r="CO190" s="40">
        <f t="shared" si="171"/>
        <v>0</v>
      </c>
      <c r="CP190" s="40">
        <f t="shared" si="172"/>
        <v>0</v>
      </c>
      <c r="CQ190" s="40">
        <f t="shared" si="173"/>
        <v>0</v>
      </c>
      <c r="CR190" s="40">
        <f t="shared" si="174"/>
        <v>0</v>
      </c>
      <c r="CS190" s="40">
        <f t="shared" si="175"/>
        <v>0</v>
      </c>
      <c r="CT190" s="41">
        <f t="shared" si="230"/>
        <v>0</v>
      </c>
      <c r="CU190" s="41">
        <f t="shared" si="231"/>
        <v>0</v>
      </c>
      <c r="CV190" s="41">
        <f t="shared" si="232"/>
        <v>0</v>
      </c>
      <c r="CW190" s="41">
        <f t="shared" si="233"/>
        <v>0</v>
      </c>
      <c r="CX190" s="41">
        <f t="shared" si="234"/>
        <v>0</v>
      </c>
      <c r="CY190" s="41">
        <f t="shared" si="235"/>
        <v>0</v>
      </c>
      <c r="CZ190" s="41">
        <f t="shared" si="236"/>
        <v>0</v>
      </c>
      <c r="DA190" s="41">
        <f t="shared" si="237"/>
        <v>0</v>
      </c>
      <c r="DB190" s="41">
        <f t="shared" si="238"/>
        <v>0</v>
      </c>
      <c r="DC190" s="41">
        <f t="shared" si="239"/>
        <v>0</v>
      </c>
      <c r="DD190" s="7">
        <f t="shared" si="240"/>
        <v>0</v>
      </c>
      <c r="DE190" s="7">
        <f t="shared" si="241"/>
        <v>0</v>
      </c>
      <c r="DF190" s="7">
        <f t="shared" si="242"/>
        <v>0</v>
      </c>
      <c r="DJ190" s="7">
        <f t="shared" si="243"/>
        <v>0</v>
      </c>
      <c r="DK190" s="7">
        <f t="shared" si="244"/>
        <v>0</v>
      </c>
    </row>
    <row r="191" spans="1:115" ht="26.25" customHeight="1" x14ac:dyDescent="0.25">
      <c r="A191" s="9">
        <v>173</v>
      </c>
      <c r="B191" s="24" t="str">
        <f t="shared" si="176"/>
        <v/>
      </c>
      <c r="C191" s="23"/>
      <c r="D191" s="51"/>
      <c r="E191" s="24"/>
      <c r="F191" s="24"/>
      <c r="G191" s="24"/>
      <c r="H191" s="24"/>
      <c r="I191" s="25"/>
      <c r="J191" s="24"/>
      <c r="K191" s="26"/>
      <c r="L191" s="29"/>
      <c r="M191" s="27"/>
      <c r="N191" s="28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30"/>
      <c r="Z191" s="29"/>
      <c r="AA191" s="29" t="str">
        <f t="shared" si="177"/>
        <v/>
      </c>
      <c r="AB191" s="7">
        <f t="shared" si="178"/>
        <v>0</v>
      </c>
      <c r="AC191" s="7">
        <f t="shared" si="179"/>
        <v>0</v>
      </c>
      <c r="AD191" s="7">
        <f t="shared" si="180"/>
        <v>0</v>
      </c>
      <c r="AE191" s="7">
        <f t="shared" si="181"/>
        <v>0</v>
      </c>
      <c r="AF191" s="11" t="str">
        <f t="shared" si="245"/>
        <v/>
      </c>
      <c r="AG191" s="13">
        <f t="shared" si="182"/>
        <v>0</v>
      </c>
      <c r="AH191" s="7" t="str">
        <f t="shared" si="183"/>
        <v/>
      </c>
      <c r="AI191" s="11" t="str">
        <f t="shared" si="246"/>
        <v/>
      </c>
      <c r="AJ191" s="11" t="str">
        <f t="array" ref="AJ191">IF(OR(AI191=$AI$19:AI190),"",AI191)</f>
        <v/>
      </c>
      <c r="AK191" s="11" t="str">
        <f t="shared" si="184"/>
        <v/>
      </c>
      <c r="AL191" t="str">
        <f t="array" ref="AL191">IF(OR(AK191=$AK$19:AK190),"",AK191)</f>
        <v/>
      </c>
      <c r="AM191" s="13">
        <f t="shared" si="185"/>
        <v>0</v>
      </c>
      <c r="AN191" s="13">
        <f t="shared" si="186"/>
        <v>0</v>
      </c>
      <c r="AO191" s="13">
        <f t="shared" si="187"/>
        <v>0</v>
      </c>
      <c r="AP191" s="13">
        <f t="shared" si="188"/>
        <v>0</v>
      </c>
      <c r="AQ191" s="13">
        <f t="shared" si="189"/>
        <v>0</v>
      </c>
      <c r="AR191" s="13">
        <f t="shared" si="190"/>
        <v>0</v>
      </c>
      <c r="AS191" s="13">
        <f t="shared" si="191"/>
        <v>0</v>
      </c>
      <c r="AT191" s="13">
        <f t="shared" si="192"/>
        <v>0</v>
      </c>
      <c r="AU191" s="13">
        <f t="shared" si="193"/>
        <v>0</v>
      </c>
      <c r="AV191" s="13">
        <f t="shared" si="194"/>
        <v>0</v>
      </c>
      <c r="AX191" s="13">
        <f t="shared" si="195"/>
        <v>0</v>
      </c>
      <c r="AY191" s="13">
        <f t="shared" si="196"/>
        <v>0</v>
      </c>
      <c r="AZ191" s="13">
        <f t="shared" si="197"/>
        <v>0</v>
      </c>
      <c r="BA191" s="13">
        <f t="shared" si="198"/>
        <v>0</v>
      </c>
      <c r="BB191" s="13">
        <f t="shared" si="199"/>
        <v>0</v>
      </c>
      <c r="BC191" s="13">
        <f t="shared" si="200"/>
        <v>0</v>
      </c>
      <c r="BD191" s="13">
        <f t="shared" si="201"/>
        <v>0</v>
      </c>
      <c r="BE191" s="13">
        <f t="shared" si="202"/>
        <v>0</v>
      </c>
      <c r="BF191" s="13">
        <f t="shared" si="203"/>
        <v>0</v>
      </c>
      <c r="BG191" s="13">
        <f t="shared" si="204"/>
        <v>0</v>
      </c>
      <c r="BH191" s="13">
        <f t="shared" si="205"/>
        <v>0</v>
      </c>
      <c r="BI191" s="13">
        <f t="shared" si="206"/>
        <v>0</v>
      </c>
      <c r="BJ191" s="13">
        <f t="shared" si="207"/>
        <v>0</v>
      </c>
      <c r="BK191" s="13">
        <f t="shared" si="208"/>
        <v>0</v>
      </c>
      <c r="BL191" s="13">
        <f t="shared" si="209"/>
        <v>0</v>
      </c>
      <c r="BM191" s="13">
        <f t="shared" si="210"/>
        <v>0</v>
      </c>
      <c r="BN191" s="13">
        <f t="shared" si="211"/>
        <v>0</v>
      </c>
      <c r="BO191" s="13">
        <f t="shared" si="212"/>
        <v>0</v>
      </c>
      <c r="BP191" s="13">
        <f t="shared" si="213"/>
        <v>0</v>
      </c>
      <c r="BQ191" s="13">
        <f t="shared" si="214"/>
        <v>0</v>
      </c>
      <c r="BR191" s="13">
        <f t="shared" si="215"/>
        <v>0</v>
      </c>
      <c r="BS191" s="13">
        <f t="shared" si="216"/>
        <v>0</v>
      </c>
      <c r="BT191" s="31">
        <f t="shared" si="217"/>
        <v>0</v>
      </c>
      <c r="BU191" s="31">
        <f t="shared" si="218"/>
        <v>0</v>
      </c>
      <c r="BV191" s="31">
        <f t="shared" si="219"/>
        <v>0</v>
      </c>
      <c r="BW191" s="31">
        <f t="shared" si="220"/>
        <v>0</v>
      </c>
      <c r="BX191" s="31">
        <f t="shared" si="221"/>
        <v>0</v>
      </c>
      <c r="BY191" s="31">
        <f t="shared" si="222"/>
        <v>0</v>
      </c>
      <c r="BZ191" s="31">
        <f t="shared" si="223"/>
        <v>0</v>
      </c>
      <c r="CA191" s="31">
        <f t="shared" si="224"/>
        <v>0</v>
      </c>
      <c r="CB191" s="31">
        <f t="shared" si="225"/>
        <v>0</v>
      </c>
      <c r="CC191" s="31">
        <f t="shared" si="226"/>
        <v>0</v>
      </c>
      <c r="CD191" s="31">
        <f t="shared" si="227"/>
        <v>0</v>
      </c>
      <c r="CE191" s="37">
        <f t="array" ref="CE191">MIN(IF(JPRL=AI191,$AG$19:$AG$1018))</f>
        <v>0</v>
      </c>
      <c r="CF191" s="37">
        <f t="array" ref="CF191">MAX(IF(JPRL=AI191,$AG$19:$AG$1018))</f>
        <v>0</v>
      </c>
      <c r="CG191" s="36">
        <f t="shared" si="228"/>
        <v>0</v>
      </c>
      <c r="CI191" s="40">
        <f t="shared" si="229"/>
        <v>0</v>
      </c>
      <c r="CJ191" s="40">
        <f t="shared" si="166"/>
        <v>0</v>
      </c>
      <c r="CK191" s="40">
        <f t="shared" si="167"/>
        <v>0</v>
      </c>
      <c r="CL191" s="40">
        <f t="shared" si="168"/>
        <v>0</v>
      </c>
      <c r="CM191" s="40">
        <f t="shared" si="169"/>
        <v>0</v>
      </c>
      <c r="CN191" s="40">
        <f t="shared" si="170"/>
        <v>0</v>
      </c>
      <c r="CO191" s="40">
        <f t="shared" si="171"/>
        <v>0</v>
      </c>
      <c r="CP191" s="40">
        <f t="shared" si="172"/>
        <v>0</v>
      </c>
      <c r="CQ191" s="40">
        <f t="shared" si="173"/>
        <v>0</v>
      </c>
      <c r="CR191" s="40">
        <f t="shared" si="174"/>
        <v>0</v>
      </c>
      <c r="CS191" s="40">
        <f t="shared" si="175"/>
        <v>0</v>
      </c>
      <c r="CT191" s="41">
        <f t="shared" si="230"/>
        <v>0</v>
      </c>
      <c r="CU191" s="41">
        <f t="shared" si="231"/>
        <v>0</v>
      </c>
      <c r="CV191" s="41">
        <f t="shared" si="232"/>
        <v>0</v>
      </c>
      <c r="CW191" s="41">
        <f t="shared" si="233"/>
        <v>0</v>
      </c>
      <c r="CX191" s="41">
        <f t="shared" si="234"/>
        <v>0</v>
      </c>
      <c r="CY191" s="41">
        <f t="shared" si="235"/>
        <v>0</v>
      </c>
      <c r="CZ191" s="41">
        <f t="shared" si="236"/>
        <v>0</v>
      </c>
      <c r="DA191" s="41">
        <f t="shared" si="237"/>
        <v>0</v>
      </c>
      <c r="DB191" s="41">
        <f t="shared" si="238"/>
        <v>0</v>
      </c>
      <c r="DC191" s="41">
        <f t="shared" si="239"/>
        <v>0</v>
      </c>
      <c r="DD191" s="7">
        <f t="shared" si="240"/>
        <v>0</v>
      </c>
      <c r="DE191" s="7">
        <f t="shared" si="241"/>
        <v>0</v>
      </c>
      <c r="DF191" s="7">
        <f t="shared" si="242"/>
        <v>0</v>
      </c>
      <c r="DJ191" s="7">
        <f t="shared" si="243"/>
        <v>0</v>
      </c>
      <c r="DK191" s="7">
        <f t="shared" si="244"/>
        <v>0</v>
      </c>
    </row>
    <row r="192" spans="1:115" ht="26.25" customHeight="1" x14ac:dyDescent="0.25">
      <c r="A192" s="9">
        <v>174</v>
      </c>
      <c r="B192" s="24" t="str">
        <f t="shared" si="176"/>
        <v/>
      </c>
      <c r="C192" s="23"/>
      <c r="D192" s="51"/>
      <c r="E192" s="24"/>
      <c r="F192" s="24"/>
      <c r="G192" s="24"/>
      <c r="H192" s="24"/>
      <c r="I192" s="25"/>
      <c r="J192" s="24"/>
      <c r="K192" s="26"/>
      <c r="L192" s="29"/>
      <c r="M192" s="27"/>
      <c r="N192" s="28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30"/>
      <c r="Z192" s="29"/>
      <c r="AA192" s="29" t="str">
        <f t="shared" si="177"/>
        <v/>
      </c>
      <c r="AB192" s="7">
        <f t="shared" si="178"/>
        <v>0</v>
      </c>
      <c r="AC192" s="7">
        <f t="shared" si="179"/>
        <v>0</v>
      </c>
      <c r="AD192" s="7">
        <f t="shared" si="180"/>
        <v>0</v>
      </c>
      <c r="AE192" s="7">
        <f t="shared" si="181"/>
        <v>0</v>
      </c>
      <c r="AF192" s="11" t="str">
        <f t="shared" si="245"/>
        <v/>
      </c>
      <c r="AG192" s="13">
        <f t="shared" si="182"/>
        <v>0</v>
      </c>
      <c r="AH192" s="7" t="str">
        <f t="shared" si="183"/>
        <v/>
      </c>
      <c r="AI192" s="11" t="str">
        <f t="shared" si="246"/>
        <v/>
      </c>
      <c r="AJ192" s="11" t="str">
        <f t="array" ref="AJ192">IF(OR(AI192=$AI$19:AI191),"",AI192)</f>
        <v/>
      </c>
      <c r="AK192" s="11" t="str">
        <f t="shared" si="184"/>
        <v/>
      </c>
      <c r="AL192" t="str">
        <f t="array" ref="AL192">IF(OR(AK192=$AK$19:AK191),"",AK192)</f>
        <v/>
      </c>
      <c r="AM192" s="13">
        <f t="shared" si="185"/>
        <v>0</v>
      </c>
      <c r="AN192" s="13">
        <f t="shared" si="186"/>
        <v>0</v>
      </c>
      <c r="AO192" s="13">
        <f t="shared" si="187"/>
        <v>0</v>
      </c>
      <c r="AP192" s="13">
        <f t="shared" si="188"/>
        <v>0</v>
      </c>
      <c r="AQ192" s="13">
        <f t="shared" si="189"/>
        <v>0</v>
      </c>
      <c r="AR192" s="13">
        <f t="shared" si="190"/>
        <v>0</v>
      </c>
      <c r="AS192" s="13">
        <f t="shared" si="191"/>
        <v>0</v>
      </c>
      <c r="AT192" s="13">
        <f t="shared" si="192"/>
        <v>0</v>
      </c>
      <c r="AU192" s="13">
        <f t="shared" si="193"/>
        <v>0</v>
      </c>
      <c r="AV192" s="13">
        <f t="shared" si="194"/>
        <v>0</v>
      </c>
      <c r="AX192" s="13">
        <f t="shared" si="195"/>
        <v>0</v>
      </c>
      <c r="AY192" s="13">
        <f t="shared" si="196"/>
        <v>0</v>
      </c>
      <c r="AZ192" s="13">
        <f t="shared" si="197"/>
        <v>0</v>
      </c>
      <c r="BA192" s="13">
        <f t="shared" si="198"/>
        <v>0</v>
      </c>
      <c r="BB192" s="13">
        <f t="shared" si="199"/>
        <v>0</v>
      </c>
      <c r="BC192" s="13">
        <f t="shared" si="200"/>
        <v>0</v>
      </c>
      <c r="BD192" s="13">
        <f t="shared" si="201"/>
        <v>0</v>
      </c>
      <c r="BE192" s="13">
        <f t="shared" si="202"/>
        <v>0</v>
      </c>
      <c r="BF192" s="13">
        <f t="shared" si="203"/>
        <v>0</v>
      </c>
      <c r="BG192" s="13">
        <f t="shared" si="204"/>
        <v>0</v>
      </c>
      <c r="BH192" s="13">
        <f t="shared" si="205"/>
        <v>0</v>
      </c>
      <c r="BI192" s="13">
        <f t="shared" si="206"/>
        <v>0</v>
      </c>
      <c r="BJ192" s="13">
        <f t="shared" si="207"/>
        <v>0</v>
      </c>
      <c r="BK192" s="13">
        <f t="shared" si="208"/>
        <v>0</v>
      </c>
      <c r="BL192" s="13">
        <f t="shared" si="209"/>
        <v>0</v>
      </c>
      <c r="BM192" s="13">
        <f t="shared" si="210"/>
        <v>0</v>
      </c>
      <c r="BN192" s="13">
        <f t="shared" si="211"/>
        <v>0</v>
      </c>
      <c r="BO192" s="13">
        <f t="shared" si="212"/>
        <v>0</v>
      </c>
      <c r="BP192" s="13">
        <f t="shared" si="213"/>
        <v>0</v>
      </c>
      <c r="BQ192" s="13">
        <f t="shared" si="214"/>
        <v>0</v>
      </c>
      <c r="BR192" s="13">
        <f t="shared" si="215"/>
        <v>0</v>
      </c>
      <c r="BS192" s="13">
        <f t="shared" si="216"/>
        <v>0</v>
      </c>
      <c r="BT192" s="31">
        <f t="shared" si="217"/>
        <v>0</v>
      </c>
      <c r="BU192" s="31">
        <f t="shared" si="218"/>
        <v>0</v>
      </c>
      <c r="BV192" s="31">
        <f t="shared" si="219"/>
        <v>0</v>
      </c>
      <c r="BW192" s="31">
        <f t="shared" si="220"/>
        <v>0</v>
      </c>
      <c r="BX192" s="31">
        <f t="shared" si="221"/>
        <v>0</v>
      </c>
      <c r="BY192" s="31">
        <f t="shared" si="222"/>
        <v>0</v>
      </c>
      <c r="BZ192" s="31">
        <f t="shared" si="223"/>
        <v>0</v>
      </c>
      <c r="CA192" s="31">
        <f t="shared" si="224"/>
        <v>0</v>
      </c>
      <c r="CB192" s="31">
        <f t="shared" si="225"/>
        <v>0</v>
      </c>
      <c r="CC192" s="31">
        <f t="shared" si="226"/>
        <v>0</v>
      </c>
      <c r="CD192" s="31">
        <f t="shared" si="227"/>
        <v>0</v>
      </c>
      <c r="CE192" s="37">
        <f t="array" ref="CE192">MIN(IF(JPRL=AI192,$AG$19:$AG$1018))</f>
        <v>0</v>
      </c>
      <c r="CF192" s="37">
        <f t="array" ref="CF192">MAX(IF(JPRL=AI192,$AG$19:$AG$1018))</f>
        <v>0</v>
      </c>
      <c r="CG192" s="36">
        <f t="shared" si="228"/>
        <v>0</v>
      </c>
      <c r="CI192" s="40">
        <f t="shared" si="229"/>
        <v>0</v>
      </c>
      <c r="CJ192" s="40">
        <f t="shared" si="166"/>
        <v>0</v>
      </c>
      <c r="CK192" s="40">
        <f t="shared" si="167"/>
        <v>0</v>
      </c>
      <c r="CL192" s="40">
        <f t="shared" si="168"/>
        <v>0</v>
      </c>
      <c r="CM192" s="40">
        <f t="shared" si="169"/>
        <v>0</v>
      </c>
      <c r="CN192" s="40">
        <f t="shared" si="170"/>
        <v>0</v>
      </c>
      <c r="CO192" s="40">
        <f t="shared" si="171"/>
        <v>0</v>
      </c>
      <c r="CP192" s="40">
        <f t="shared" si="172"/>
        <v>0</v>
      </c>
      <c r="CQ192" s="40">
        <f t="shared" si="173"/>
        <v>0</v>
      </c>
      <c r="CR192" s="40">
        <f t="shared" si="174"/>
        <v>0</v>
      </c>
      <c r="CS192" s="40">
        <f t="shared" si="175"/>
        <v>0</v>
      </c>
      <c r="CT192" s="41">
        <f t="shared" si="230"/>
        <v>0</v>
      </c>
      <c r="CU192" s="41">
        <f t="shared" si="231"/>
        <v>0</v>
      </c>
      <c r="CV192" s="41">
        <f t="shared" si="232"/>
        <v>0</v>
      </c>
      <c r="CW192" s="41">
        <f t="shared" si="233"/>
        <v>0</v>
      </c>
      <c r="CX192" s="41">
        <f t="shared" si="234"/>
        <v>0</v>
      </c>
      <c r="CY192" s="41">
        <f t="shared" si="235"/>
        <v>0</v>
      </c>
      <c r="CZ192" s="41">
        <f t="shared" si="236"/>
        <v>0</v>
      </c>
      <c r="DA192" s="41">
        <f t="shared" si="237"/>
        <v>0</v>
      </c>
      <c r="DB192" s="41">
        <f t="shared" si="238"/>
        <v>0</v>
      </c>
      <c r="DC192" s="41">
        <f t="shared" si="239"/>
        <v>0</v>
      </c>
      <c r="DD192" s="7">
        <f t="shared" si="240"/>
        <v>0</v>
      </c>
      <c r="DE192" s="7">
        <f t="shared" si="241"/>
        <v>0</v>
      </c>
      <c r="DF192" s="7">
        <f t="shared" si="242"/>
        <v>0</v>
      </c>
      <c r="DJ192" s="7">
        <f t="shared" si="243"/>
        <v>0</v>
      </c>
      <c r="DK192" s="7">
        <f t="shared" si="244"/>
        <v>0</v>
      </c>
    </row>
    <row r="193" spans="1:115" ht="26.25" customHeight="1" x14ac:dyDescent="0.25">
      <c r="A193" s="9">
        <v>175</v>
      </c>
      <c r="B193" s="24" t="str">
        <f t="shared" si="176"/>
        <v/>
      </c>
      <c r="C193" s="23"/>
      <c r="D193" s="51"/>
      <c r="E193" s="24"/>
      <c r="F193" s="24"/>
      <c r="G193" s="24"/>
      <c r="H193" s="24"/>
      <c r="I193" s="25"/>
      <c r="J193" s="24"/>
      <c r="K193" s="26"/>
      <c r="L193" s="29"/>
      <c r="M193" s="27"/>
      <c r="N193" s="28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30"/>
      <c r="Z193" s="29"/>
      <c r="AA193" s="29" t="str">
        <f t="shared" si="177"/>
        <v/>
      </c>
      <c r="AB193" s="7">
        <f t="shared" si="178"/>
        <v>0</v>
      </c>
      <c r="AC193" s="7">
        <f t="shared" si="179"/>
        <v>0</v>
      </c>
      <c r="AD193" s="7">
        <f t="shared" si="180"/>
        <v>0</v>
      </c>
      <c r="AE193" s="7">
        <f t="shared" si="181"/>
        <v>0</v>
      </c>
      <c r="AF193" s="11" t="str">
        <f t="shared" si="245"/>
        <v/>
      </c>
      <c r="AG193" s="13">
        <f t="shared" si="182"/>
        <v>0</v>
      </c>
      <c r="AH193" s="7" t="str">
        <f t="shared" si="183"/>
        <v/>
      </c>
      <c r="AI193" s="11" t="str">
        <f t="shared" si="246"/>
        <v/>
      </c>
      <c r="AJ193" s="11" t="str">
        <f t="array" ref="AJ193">IF(OR(AI193=$AI$19:AI192),"",AI193)</f>
        <v/>
      </c>
      <c r="AK193" s="11" t="str">
        <f t="shared" si="184"/>
        <v/>
      </c>
      <c r="AL193" t="str">
        <f t="array" ref="AL193">IF(OR(AK193=$AK$19:AK192),"",AK193)</f>
        <v/>
      </c>
      <c r="AM193" s="13">
        <f t="shared" si="185"/>
        <v>0</v>
      </c>
      <c r="AN193" s="13">
        <f t="shared" si="186"/>
        <v>0</v>
      </c>
      <c r="AO193" s="13">
        <f t="shared" si="187"/>
        <v>0</v>
      </c>
      <c r="AP193" s="13">
        <f t="shared" si="188"/>
        <v>0</v>
      </c>
      <c r="AQ193" s="13">
        <f t="shared" si="189"/>
        <v>0</v>
      </c>
      <c r="AR193" s="13">
        <f t="shared" si="190"/>
        <v>0</v>
      </c>
      <c r="AS193" s="13">
        <f t="shared" si="191"/>
        <v>0</v>
      </c>
      <c r="AT193" s="13">
        <f t="shared" si="192"/>
        <v>0</v>
      </c>
      <c r="AU193" s="13">
        <f t="shared" si="193"/>
        <v>0</v>
      </c>
      <c r="AV193" s="13">
        <f t="shared" si="194"/>
        <v>0</v>
      </c>
      <c r="AX193" s="13">
        <f t="shared" si="195"/>
        <v>0</v>
      </c>
      <c r="AY193" s="13">
        <f t="shared" si="196"/>
        <v>0</v>
      </c>
      <c r="AZ193" s="13">
        <f t="shared" si="197"/>
        <v>0</v>
      </c>
      <c r="BA193" s="13">
        <f t="shared" si="198"/>
        <v>0</v>
      </c>
      <c r="BB193" s="13">
        <f t="shared" si="199"/>
        <v>0</v>
      </c>
      <c r="BC193" s="13">
        <f t="shared" si="200"/>
        <v>0</v>
      </c>
      <c r="BD193" s="13">
        <f t="shared" si="201"/>
        <v>0</v>
      </c>
      <c r="BE193" s="13">
        <f t="shared" si="202"/>
        <v>0</v>
      </c>
      <c r="BF193" s="13">
        <f t="shared" si="203"/>
        <v>0</v>
      </c>
      <c r="BG193" s="13">
        <f t="shared" si="204"/>
        <v>0</v>
      </c>
      <c r="BH193" s="13">
        <f t="shared" si="205"/>
        <v>0</v>
      </c>
      <c r="BI193" s="13">
        <f t="shared" si="206"/>
        <v>0</v>
      </c>
      <c r="BJ193" s="13">
        <f t="shared" si="207"/>
        <v>0</v>
      </c>
      <c r="BK193" s="13">
        <f t="shared" si="208"/>
        <v>0</v>
      </c>
      <c r="BL193" s="13">
        <f t="shared" si="209"/>
        <v>0</v>
      </c>
      <c r="BM193" s="13">
        <f t="shared" si="210"/>
        <v>0</v>
      </c>
      <c r="BN193" s="13">
        <f t="shared" si="211"/>
        <v>0</v>
      </c>
      <c r="BO193" s="13">
        <f t="shared" si="212"/>
        <v>0</v>
      </c>
      <c r="BP193" s="13">
        <f t="shared" si="213"/>
        <v>0</v>
      </c>
      <c r="BQ193" s="13">
        <f t="shared" si="214"/>
        <v>0</v>
      </c>
      <c r="BR193" s="13">
        <f t="shared" si="215"/>
        <v>0</v>
      </c>
      <c r="BS193" s="13">
        <f t="shared" si="216"/>
        <v>0</v>
      </c>
      <c r="BT193" s="31">
        <f t="shared" si="217"/>
        <v>0</v>
      </c>
      <c r="BU193" s="31">
        <f t="shared" si="218"/>
        <v>0</v>
      </c>
      <c r="BV193" s="31">
        <f t="shared" si="219"/>
        <v>0</v>
      </c>
      <c r="BW193" s="31">
        <f t="shared" si="220"/>
        <v>0</v>
      </c>
      <c r="BX193" s="31">
        <f t="shared" si="221"/>
        <v>0</v>
      </c>
      <c r="BY193" s="31">
        <f t="shared" si="222"/>
        <v>0</v>
      </c>
      <c r="BZ193" s="31">
        <f t="shared" si="223"/>
        <v>0</v>
      </c>
      <c r="CA193" s="31">
        <f t="shared" si="224"/>
        <v>0</v>
      </c>
      <c r="CB193" s="31">
        <f t="shared" si="225"/>
        <v>0</v>
      </c>
      <c r="CC193" s="31">
        <f t="shared" si="226"/>
        <v>0</v>
      </c>
      <c r="CD193" s="31">
        <f t="shared" si="227"/>
        <v>0</v>
      </c>
      <c r="CE193" s="37">
        <f t="array" ref="CE193">MIN(IF(JPRL=AI193,$AG$19:$AG$1018))</f>
        <v>0</v>
      </c>
      <c r="CF193" s="37">
        <f t="array" ref="CF193">MAX(IF(JPRL=AI193,$AG$19:$AG$1018))</f>
        <v>0</v>
      </c>
      <c r="CG193" s="36">
        <f t="shared" si="228"/>
        <v>0</v>
      </c>
      <c r="CI193" s="40">
        <f t="shared" si="229"/>
        <v>0</v>
      </c>
      <c r="CJ193" s="40">
        <f t="shared" si="166"/>
        <v>0</v>
      </c>
      <c r="CK193" s="40">
        <f t="shared" si="167"/>
        <v>0</v>
      </c>
      <c r="CL193" s="40">
        <f t="shared" si="168"/>
        <v>0</v>
      </c>
      <c r="CM193" s="40">
        <f t="shared" si="169"/>
        <v>0</v>
      </c>
      <c r="CN193" s="40">
        <f t="shared" si="170"/>
        <v>0</v>
      </c>
      <c r="CO193" s="40">
        <f t="shared" si="171"/>
        <v>0</v>
      </c>
      <c r="CP193" s="40">
        <f t="shared" si="172"/>
        <v>0</v>
      </c>
      <c r="CQ193" s="40">
        <f t="shared" si="173"/>
        <v>0</v>
      </c>
      <c r="CR193" s="40">
        <f t="shared" si="174"/>
        <v>0</v>
      </c>
      <c r="CS193" s="40">
        <f t="shared" si="175"/>
        <v>0</v>
      </c>
      <c r="CT193" s="41">
        <f t="shared" si="230"/>
        <v>0</v>
      </c>
      <c r="CU193" s="41">
        <f t="shared" si="231"/>
        <v>0</v>
      </c>
      <c r="CV193" s="41">
        <f t="shared" si="232"/>
        <v>0</v>
      </c>
      <c r="CW193" s="41">
        <f t="shared" si="233"/>
        <v>0</v>
      </c>
      <c r="CX193" s="41">
        <f t="shared" si="234"/>
        <v>0</v>
      </c>
      <c r="CY193" s="41">
        <f t="shared" si="235"/>
        <v>0</v>
      </c>
      <c r="CZ193" s="41">
        <f t="shared" si="236"/>
        <v>0</v>
      </c>
      <c r="DA193" s="41">
        <f t="shared" si="237"/>
        <v>0</v>
      </c>
      <c r="DB193" s="41">
        <f t="shared" si="238"/>
        <v>0</v>
      </c>
      <c r="DC193" s="41">
        <f t="shared" si="239"/>
        <v>0</v>
      </c>
      <c r="DD193" s="7">
        <f t="shared" si="240"/>
        <v>0</v>
      </c>
      <c r="DE193" s="7">
        <f t="shared" si="241"/>
        <v>0</v>
      </c>
      <c r="DF193" s="7">
        <f t="shared" si="242"/>
        <v>0</v>
      </c>
      <c r="DJ193" s="7">
        <f t="shared" si="243"/>
        <v>0</v>
      </c>
      <c r="DK193" s="7">
        <f t="shared" si="244"/>
        <v>0</v>
      </c>
    </row>
    <row r="194" spans="1:115" ht="26.25" customHeight="1" x14ac:dyDescent="0.25">
      <c r="A194" s="9">
        <v>176</v>
      </c>
      <c r="B194" s="24" t="str">
        <f t="shared" si="176"/>
        <v/>
      </c>
      <c r="C194" s="23"/>
      <c r="D194" s="51"/>
      <c r="E194" s="24"/>
      <c r="F194" s="24"/>
      <c r="G194" s="24"/>
      <c r="H194" s="24"/>
      <c r="I194" s="25"/>
      <c r="J194" s="24"/>
      <c r="K194" s="26"/>
      <c r="L194" s="29"/>
      <c r="M194" s="27"/>
      <c r="N194" s="28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30"/>
      <c r="Z194" s="29"/>
      <c r="AA194" s="29" t="str">
        <f t="shared" si="177"/>
        <v/>
      </c>
      <c r="AB194" s="7">
        <f t="shared" si="178"/>
        <v>0</v>
      </c>
      <c r="AC194" s="7">
        <f t="shared" si="179"/>
        <v>0</v>
      </c>
      <c r="AD194" s="7">
        <f t="shared" si="180"/>
        <v>0</v>
      </c>
      <c r="AE194" s="7">
        <f t="shared" si="181"/>
        <v>0</v>
      </c>
      <c r="AF194" s="11" t="str">
        <f t="shared" si="245"/>
        <v/>
      </c>
      <c r="AG194" s="13">
        <f t="shared" si="182"/>
        <v>0</v>
      </c>
      <c r="AH194" s="7" t="str">
        <f t="shared" si="183"/>
        <v/>
      </c>
      <c r="AI194" s="11" t="str">
        <f t="shared" si="246"/>
        <v/>
      </c>
      <c r="AJ194" s="11" t="str">
        <f t="array" ref="AJ194">IF(OR(AI194=$AI$19:AI193),"",AI194)</f>
        <v/>
      </c>
      <c r="AK194" s="11" t="str">
        <f t="shared" si="184"/>
        <v/>
      </c>
      <c r="AL194" t="str">
        <f t="array" ref="AL194">IF(OR(AK194=$AK$19:AK193),"",AK194)</f>
        <v/>
      </c>
      <c r="AM194" s="13">
        <f t="shared" si="185"/>
        <v>0</v>
      </c>
      <c r="AN194" s="13">
        <f t="shared" si="186"/>
        <v>0</v>
      </c>
      <c r="AO194" s="13">
        <f t="shared" si="187"/>
        <v>0</v>
      </c>
      <c r="AP194" s="13">
        <f t="shared" si="188"/>
        <v>0</v>
      </c>
      <c r="AQ194" s="13">
        <f t="shared" si="189"/>
        <v>0</v>
      </c>
      <c r="AR194" s="13">
        <f t="shared" si="190"/>
        <v>0</v>
      </c>
      <c r="AS194" s="13">
        <f t="shared" si="191"/>
        <v>0</v>
      </c>
      <c r="AT194" s="13">
        <f t="shared" si="192"/>
        <v>0</v>
      </c>
      <c r="AU194" s="13">
        <f t="shared" si="193"/>
        <v>0</v>
      </c>
      <c r="AV194" s="13">
        <f t="shared" si="194"/>
        <v>0</v>
      </c>
      <c r="AX194" s="13">
        <f t="shared" si="195"/>
        <v>0</v>
      </c>
      <c r="AY194" s="13">
        <f t="shared" si="196"/>
        <v>0</v>
      </c>
      <c r="AZ194" s="13">
        <f t="shared" si="197"/>
        <v>0</v>
      </c>
      <c r="BA194" s="13">
        <f t="shared" si="198"/>
        <v>0</v>
      </c>
      <c r="BB194" s="13">
        <f t="shared" si="199"/>
        <v>0</v>
      </c>
      <c r="BC194" s="13">
        <f t="shared" si="200"/>
        <v>0</v>
      </c>
      <c r="BD194" s="13">
        <f t="shared" si="201"/>
        <v>0</v>
      </c>
      <c r="BE194" s="13">
        <f t="shared" si="202"/>
        <v>0</v>
      </c>
      <c r="BF194" s="13">
        <f t="shared" si="203"/>
        <v>0</v>
      </c>
      <c r="BG194" s="13">
        <f t="shared" si="204"/>
        <v>0</v>
      </c>
      <c r="BH194" s="13">
        <f t="shared" si="205"/>
        <v>0</v>
      </c>
      <c r="BI194" s="13">
        <f t="shared" si="206"/>
        <v>0</v>
      </c>
      <c r="BJ194" s="13">
        <f t="shared" si="207"/>
        <v>0</v>
      </c>
      <c r="BK194" s="13">
        <f t="shared" si="208"/>
        <v>0</v>
      </c>
      <c r="BL194" s="13">
        <f t="shared" si="209"/>
        <v>0</v>
      </c>
      <c r="BM194" s="13">
        <f t="shared" si="210"/>
        <v>0</v>
      </c>
      <c r="BN194" s="13">
        <f t="shared" si="211"/>
        <v>0</v>
      </c>
      <c r="BO194" s="13">
        <f t="shared" si="212"/>
        <v>0</v>
      </c>
      <c r="BP194" s="13">
        <f t="shared" si="213"/>
        <v>0</v>
      </c>
      <c r="BQ194" s="13">
        <f t="shared" si="214"/>
        <v>0</v>
      </c>
      <c r="BR194" s="13">
        <f t="shared" si="215"/>
        <v>0</v>
      </c>
      <c r="BS194" s="13">
        <f t="shared" si="216"/>
        <v>0</v>
      </c>
      <c r="BT194" s="31">
        <f t="shared" si="217"/>
        <v>0</v>
      </c>
      <c r="BU194" s="31">
        <f t="shared" si="218"/>
        <v>0</v>
      </c>
      <c r="BV194" s="31">
        <f t="shared" si="219"/>
        <v>0</v>
      </c>
      <c r="BW194" s="31">
        <f t="shared" si="220"/>
        <v>0</v>
      </c>
      <c r="BX194" s="31">
        <f t="shared" si="221"/>
        <v>0</v>
      </c>
      <c r="BY194" s="31">
        <f t="shared" si="222"/>
        <v>0</v>
      </c>
      <c r="BZ194" s="31">
        <f t="shared" si="223"/>
        <v>0</v>
      </c>
      <c r="CA194" s="31">
        <f t="shared" si="224"/>
        <v>0</v>
      </c>
      <c r="CB194" s="31">
        <f t="shared" si="225"/>
        <v>0</v>
      </c>
      <c r="CC194" s="31">
        <f t="shared" si="226"/>
        <v>0</v>
      </c>
      <c r="CD194" s="31">
        <f t="shared" si="227"/>
        <v>0</v>
      </c>
      <c r="CE194" s="37">
        <f t="array" ref="CE194">MIN(IF(JPRL=AI194,$AG$19:$AG$1018))</f>
        <v>0</v>
      </c>
      <c r="CF194" s="37">
        <f t="array" ref="CF194">MAX(IF(JPRL=AI194,$AG$19:$AG$1018))</f>
        <v>0</v>
      </c>
      <c r="CG194" s="36">
        <f t="shared" si="228"/>
        <v>0</v>
      </c>
      <c r="CI194" s="40">
        <f t="shared" si="229"/>
        <v>0</v>
      </c>
      <c r="CJ194" s="40">
        <f t="shared" si="166"/>
        <v>0</v>
      </c>
      <c r="CK194" s="40">
        <f t="shared" si="167"/>
        <v>0</v>
      </c>
      <c r="CL194" s="40">
        <f t="shared" si="168"/>
        <v>0</v>
      </c>
      <c r="CM194" s="40">
        <f t="shared" si="169"/>
        <v>0</v>
      </c>
      <c r="CN194" s="40">
        <f t="shared" si="170"/>
        <v>0</v>
      </c>
      <c r="CO194" s="40">
        <f t="shared" si="171"/>
        <v>0</v>
      </c>
      <c r="CP194" s="40">
        <f t="shared" si="172"/>
        <v>0</v>
      </c>
      <c r="CQ194" s="40">
        <f t="shared" si="173"/>
        <v>0</v>
      </c>
      <c r="CR194" s="40">
        <f t="shared" si="174"/>
        <v>0</v>
      </c>
      <c r="CS194" s="40">
        <f t="shared" si="175"/>
        <v>0</v>
      </c>
      <c r="CT194" s="41">
        <f t="shared" si="230"/>
        <v>0</v>
      </c>
      <c r="CU194" s="41">
        <f t="shared" si="231"/>
        <v>0</v>
      </c>
      <c r="CV194" s="41">
        <f t="shared" si="232"/>
        <v>0</v>
      </c>
      <c r="CW194" s="41">
        <f t="shared" si="233"/>
        <v>0</v>
      </c>
      <c r="CX194" s="41">
        <f t="shared" si="234"/>
        <v>0</v>
      </c>
      <c r="CY194" s="41">
        <f t="shared" si="235"/>
        <v>0</v>
      </c>
      <c r="CZ194" s="41">
        <f t="shared" si="236"/>
        <v>0</v>
      </c>
      <c r="DA194" s="41">
        <f t="shared" si="237"/>
        <v>0</v>
      </c>
      <c r="DB194" s="41">
        <f t="shared" si="238"/>
        <v>0</v>
      </c>
      <c r="DC194" s="41">
        <f t="shared" si="239"/>
        <v>0</v>
      </c>
      <c r="DD194" s="7">
        <f t="shared" si="240"/>
        <v>0</v>
      </c>
      <c r="DE194" s="7">
        <f t="shared" si="241"/>
        <v>0</v>
      </c>
      <c r="DF194" s="7">
        <f t="shared" si="242"/>
        <v>0</v>
      </c>
      <c r="DJ194" s="7">
        <f t="shared" si="243"/>
        <v>0</v>
      </c>
      <c r="DK194" s="7">
        <f t="shared" si="244"/>
        <v>0</v>
      </c>
    </row>
    <row r="195" spans="1:115" ht="26.25" customHeight="1" x14ac:dyDescent="0.25">
      <c r="A195" s="9">
        <v>177</v>
      </c>
      <c r="B195" s="24" t="str">
        <f t="shared" si="176"/>
        <v/>
      </c>
      <c r="C195" s="23"/>
      <c r="D195" s="51"/>
      <c r="E195" s="24"/>
      <c r="F195" s="24"/>
      <c r="G195" s="24"/>
      <c r="H195" s="24"/>
      <c r="I195" s="25"/>
      <c r="J195" s="24"/>
      <c r="K195" s="26"/>
      <c r="L195" s="29"/>
      <c r="M195" s="27"/>
      <c r="N195" s="28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30"/>
      <c r="Z195" s="29"/>
      <c r="AA195" s="29" t="str">
        <f t="shared" si="177"/>
        <v/>
      </c>
      <c r="AB195" s="7">
        <f t="shared" si="178"/>
        <v>0</v>
      </c>
      <c r="AC195" s="7">
        <f t="shared" si="179"/>
        <v>0</v>
      </c>
      <c r="AD195" s="7">
        <f t="shared" si="180"/>
        <v>0</v>
      </c>
      <c r="AE195" s="7">
        <f t="shared" si="181"/>
        <v>0</v>
      </c>
      <c r="AF195" s="11" t="str">
        <f t="shared" si="245"/>
        <v/>
      </c>
      <c r="AG195" s="13">
        <f t="shared" si="182"/>
        <v>0</v>
      </c>
      <c r="AH195" s="7" t="str">
        <f t="shared" si="183"/>
        <v/>
      </c>
      <c r="AI195" s="11" t="str">
        <f t="shared" si="246"/>
        <v/>
      </c>
      <c r="AJ195" s="11" t="str">
        <f t="array" ref="AJ195">IF(OR(AI195=$AI$19:AI194),"",AI195)</f>
        <v/>
      </c>
      <c r="AK195" s="11" t="str">
        <f t="shared" si="184"/>
        <v/>
      </c>
      <c r="AL195" t="str">
        <f t="array" ref="AL195">IF(OR(AK195=$AK$19:AK194),"",AK195)</f>
        <v/>
      </c>
      <c r="AM195" s="13">
        <f t="shared" si="185"/>
        <v>0</v>
      </c>
      <c r="AN195" s="13">
        <f t="shared" si="186"/>
        <v>0</v>
      </c>
      <c r="AO195" s="13">
        <f t="shared" si="187"/>
        <v>0</v>
      </c>
      <c r="AP195" s="13">
        <f t="shared" si="188"/>
        <v>0</v>
      </c>
      <c r="AQ195" s="13">
        <f t="shared" si="189"/>
        <v>0</v>
      </c>
      <c r="AR195" s="13">
        <f t="shared" si="190"/>
        <v>0</v>
      </c>
      <c r="AS195" s="13">
        <f t="shared" si="191"/>
        <v>0</v>
      </c>
      <c r="AT195" s="13">
        <f t="shared" si="192"/>
        <v>0</v>
      </c>
      <c r="AU195" s="13">
        <f t="shared" si="193"/>
        <v>0</v>
      </c>
      <c r="AV195" s="13">
        <f t="shared" si="194"/>
        <v>0</v>
      </c>
      <c r="AX195" s="13">
        <f t="shared" si="195"/>
        <v>0</v>
      </c>
      <c r="AY195" s="13">
        <f t="shared" si="196"/>
        <v>0</v>
      </c>
      <c r="AZ195" s="13">
        <f t="shared" si="197"/>
        <v>0</v>
      </c>
      <c r="BA195" s="13">
        <f t="shared" si="198"/>
        <v>0</v>
      </c>
      <c r="BB195" s="13">
        <f t="shared" si="199"/>
        <v>0</v>
      </c>
      <c r="BC195" s="13">
        <f t="shared" si="200"/>
        <v>0</v>
      </c>
      <c r="BD195" s="13">
        <f t="shared" si="201"/>
        <v>0</v>
      </c>
      <c r="BE195" s="13">
        <f t="shared" si="202"/>
        <v>0</v>
      </c>
      <c r="BF195" s="13">
        <f t="shared" si="203"/>
        <v>0</v>
      </c>
      <c r="BG195" s="13">
        <f t="shared" si="204"/>
        <v>0</v>
      </c>
      <c r="BH195" s="13">
        <f t="shared" si="205"/>
        <v>0</v>
      </c>
      <c r="BI195" s="13">
        <f t="shared" si="206"/>
        <v>0</v>
      </c>
      <c r="BJ195" s="13">
        <f t="shared" si="207"/>
        <v>0</v>
      </c>
      <c r="BK195" s="13">
        <f t="shared" si="208"/>
        <v>0</v>
      </c>
      <c r="BL195" s="13">
        <f t="shared" si="209"/>
        <v>0</v>
      </c>
      <c r="BM195" s="13">
        <f t="shared" si="210"/>
        <v>0</v>
      </c>
      <c r="BN195" s="13">
        <f t="shared" si="211"/>
        <v>0</v>
      </c>
      <c r="BO195" s="13">
        <f t="shared" si="212"/>
        <v>0</v>
      </c>
      <c r="BP195" s="13">
        <f t="shared" si="213"/>
        <v>0</v>
      </c>
      <c r="BQ195" s="13">
        <f t="shared" si="214"/>
        <v>0</v>
      </c>
      <c r="BR195" s="13">
        <f t="shared" si="215"/>
        <v>0</v>
      </c>
      <c r="BS195" s="13">
        <f t="shared" si="216"/>
        <v>0</v>
      </c>
      <c r="BT195" s="31">
        <f t="shared" si="217"/>
        <v>0</v>
      </c>
      <c r="BU195" s="31">
        <f t="shared" si="218"/>
        <v>0</v>
      </c>
      <c r="BV195" s="31">
        <f t="shared" si="219"/>
        <v>0</v>
      </c>
      <c r="BW195" s="31">
        <f t="shared" si="220"/>
        <v>0</v>
      </c>
      <c r="BX195" s="31">
        <f t="shared" si="221"/>
        <v>0</v>
      </c>
      <c r="BY195" s="31">
        <f t="shared" si="222"/>
        <v>0</v>
      </c>
      <c r="BZ195" s="31">
        <f t="shared" si="223"/>
        <v>0</v>
      </c>
      <c r="CA195" s="31">
        <f t="shared" si="224"/>
        <v>0</v>
      </c>
      <c r="CB195" s="31">
        <f t="shared" si="225"/>
        <v>0</v>
      </c>
      <c r="CC195" s="31">
        <f t="shared" si="226"/>
        <v>0</v>
      </c>
      <c r="CD195" s="31">
        <f t="shared" si="227"/>
        <v>0</v>
      </c>
      <c r="CE195" s="37">
        <f t="array" ref="CE195">MIN(IF(JPRL=AI195,$AG$19:$AG$1018))</f>
        <v>0</v>
      </c>
      <c r="CF195" s="37">
        <f t="array" ref="CF195">MAX(IF(JPRL=AI195,$AG$19:$AG$1018))</f>
        <v>0</v>
      </c>
      <c r="CG195" s="36">
        <f t="shared" si="228"/>
        <v>0</v>
      </c>
      <c r="CI195" s="40">
        <f t="shared" si="229"/>
        <v>0</v>
      </c>
      <c r="CJ195" s="40">
        <f t="shared" si="166"/>
        <v>0</v>
      </c>
      <c r="CK195" s="40">
        <f t="shared" si="167"/>
        <v>0</v>
      </c>
      <c r="CL195" s="40">
        <f t="shared" si="168"/>
        <v>0</v>
      </c>
      <c r="CM195" s="40">
        <f t="shared" si="169"/>
        <v>0</v>
      </c>
      <c r="CN195" s="40">
        <f t="shared" si="170"/>
        <v>0</v>
      </c>
      <c r="CO195" s="40">
        <f t="shared" si="171"/>
        <v>0</v>
      </c>
      <c r="CP195" s="40">
        <f t="shared" si="172"/>
        <v>0</v>
      </c>
      <c r="CQ195" s="40">
        <f t="shared" si="173"/>
        <v>0</v>
      </c>
      <c r="CR195" s="40">
        <f t="shared" si="174"/>
        <v>0</v>
      </c>
      <c r="CS195" s="40">
        <f t="shared" si="175"/>
        <v>0</v>
      </c>
      <c r="CT195" s="41">
        <f t="shared" si="230"/>
        <v>0</v>
      </c>
      <c r="CU195" s="41">
        <f t="shared" si="231"/>
        <v>0</v>
      </c>
      <c r="CV195" s="41">
        <f t="shared" si="232"/>
        <v>0</v>
      </c>
      <c r="CW195" s="41">
        <f t="shared" si="233"/>
        <v>0</v>
      </c>
      <c r="CX195" s="41">
        <f t="shared" si="234"/>
        <v>0</v>
      </c>
      <c r="CY195" s="41">
        <f t="shared" si="235"/>
        <v>0</v>
      </c>
      <c r="CZ195" s="41">
        <f t="shared" si="236"/>
        <v>0</v>
      </c>
      <c r="DA195" s="41">
        <f t="shared" si="237"/>
        <v>0</v>
      </c>
      <c r="DB195" s="41">
        <f t="shared" si="238"/>
        <v>0</v>
      </c>
      <c r="DC195" s="41">
        <f t="shared" si="239"/>
        <v>0</v>
      </c>
      <c r="DD195" s="7">
        <f t="shared" si="240"/>
        <v>0</v>
      </c>
      <c r="DE195" s="7">
        <f t="shared" si="241"/>
        <v>0</v>
      </c>
      <c r="DF195" s="7">
        <f t="shared" si="242"/>
        <v>0</v>
      </c>
      <c r="DJ195" s="7">
        <f t="shared" si="243"/>
        <v>0</v>
      </c>
      <c r="DK195" s="7">
        <f t="shared" si="244"/>
        <v>0</v>
      </c>
    </row>
    <row r="196" spans="1:115" ht="26.25" customHeight="1" x14ac:dyDescent="0.25">
      <c r="A196" s="9">
        <v>178</v>
      </c>
      <c r="B196" s="24" t="str">
        <f t="shared" si="176"/>
        <v/>
      </c>
      <c r="C196" s="23"/>
      <c r="D196" s="51"/>
      <c r="E196" s="24"/>
      <c r="F196" s="24"/>
      <c r="G196" s="24"/>
      <c r="H196" s="24"/>
      <c r="I196" s="25"/>
      <c r="J196" s="24"/>
      <c r="K196" s="26"/>
      <c r="L196" s="29"/>
      <c r="M196" s="27"/>
      <c r="N196" s="28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30"/>
      <c r="Z196" s="29"/>
      <c r="AA196" s="29" t="str">
        <f t="shared" si="177"/>
        <v/>
      </c>
      <c r="AB196" s="7">
        <f t="shared" si="178"/>
        <v>0</v>
      </c>
      <c r="AC196" s="7">
        <f t="shared" si="179"/>
        <v>0</v>
      </c>
      <c r="AD196" s="7">
        <f t="shared" si="180"/>
        <v>0</v>
      </c>
      <c r="AE196" s="7">
        <f t="shared" si="181"/>
        <v>0</v>
      </c>
      <c r="AF196" s="11" t="str">
        <f t="shared" si="245"/>
        <v/>
      </c>
      <c r="AG196" s="13">
        <f t="shared" si="182"/>
        <v>0</v>
      </c>
      <c r="AH196" s="7" t="str">
        <f t="shared" si="183"/>
        <v/>
      </c>
      <c r="AI196" s="11" t="str">
        <f t="shared" si="246"/>
        <v/>
      </c>
      <c r="AJ196" s="11" t="str">
        <f t="array" ref="AJ196">IF(OR(AI196=$AI$19:AI195),"",AI196)</f>
        <v/>
      </c>
      <c r="AK196" s="11" t="str">
        <f t="shared" si="184"/>
        <v/>
      </c>
      <c r="AL196" t="str">
        <f t="array" ref="AL196">IF(OR(AK196=$AK$19:AK195),"",AK196)</f>
        <v/>
      </c>
      <c r="AM196" s="13">
        <f t="shared" si="185"/>
        <v>0</v>
      </c>
      <c r="AN196" s="13">
        <f t="shared" si="186"/>
        <v>0</v>
      </c>
      <c r="AO196" s="13">
        <f t="shared" si="187"/>
        <v>0</v>
      </c>
      <c r="AP196" s="13">
        <f t="shared" si="188"/>
        <v>0</v>
      </c>
      <c r="AQ196" s="13">
        <f t="shared" si="189"/>
        <v>0</v>
      </c>
      <c r="AR196" s="13">
        <f t="shared" si="190"/>
        <v>0</v>
      </c>
      <c r="AS196" s="13">
        <f t="shared" si="191"/>
        <v>0</v>
      </c>
      <c r="AT196" s="13">
        <f t="shared" si="192"/>
        <v>0</v>
      </c>
      <c r="AU196" s="13">
        <f t="shared" si="193"/>
        <v>0</v>
      </c>
      <c r="AV196" s="13">
        <f t="shared" si="194"/>
        <v>0</v>
      </c>
      <c r="AX196" s="13">
        <f t="shared" si="195"/>
        <v>0</v>
      </c>
      <c r="AY196" s="13">
        <f t="shared" si="196"/>
        <v>0</v>
      </c>
      <c r="AZ196" s="13">
        <f t="shared" si="197"/>
        <v>0</v>
      </c>
      <c r="BA196" s="13">
        <f t="shared" si="198"/>
        <v>0</v>
      </c>
      <c r="BB196" s="13">
        <f t="shared" si="199"/>
        <v>0</v>
      </c>
      <c r="BC196" s="13">
        <f t="shared" si="200"/>
        <v>0</v>
      </c>
      <c r="BD196" s="13">
        <f t="shared" si="201"/>
        <v>0</v>
      </c>
      <c r="BE196" s="13">
        <f t="shared" si="202"/>
        <v>0</v>
      </c>
      <c r="BF196" s="13">
        <f t="shared" si="203"/>
        <v>0</v>
      </c>
      <c r="BG196" s="13">
        <f t="shared" si="204"/>
        <v>0</v>
      </c>
      <c r="BH196" s="13">
        <f t="shared" si="205"/>
        <v>0</v>
      </c>
      <c r="BI196" s="13">
        <f t="shared" si="206"/>
        <v>0</v>
      </c>
      <c r="BJ196" s="13">
        <f t="shared" si="207"/>
        <v>0</v>
      </c>
      <c r="BK196" s="13">
        <f t="shared" si="208"/>
        <v>0</v>
      </c>
      <c r="BL196" s="13">
        <f t="shared" si="209"/>
        <v>0</v>
      </c>
      <c r="BM196" s="13">
        <f t="shared" si="210"/>
        <v>0</v>
      </c>
      <c r="BN196" s="13">
        <f t="shared" si="211"/>
        <v>0</v>
      </c>
      <c r="BO196" s="13">
        <f t="shared" si="212"/>
        <v>0</v>
      </c>
      <c r="BP196" s="13">
        <f t="shared" si="213"/>
        <v>0</v>
      </c>
      <c r="BQ196" s="13">
        <f t="shared" si="214"/>
        <v>0</v>
      </c>
      <c r="BR196" s="13">
        <f t="shared" si="215"/>
        <v>0</v>
      </c>
      <c r="BS196" s="13">
        <f t="shared" si="216"/>
        <v>0</v>
      </c>
      <c r="BT196" s="31">
        <f t="shared" si="217"/>
        <v>0</v>
      </c>
      <c r="BU196" s="31">
        <f t="shared" si="218"/>
        <v>0</v>
      </c>
      <c r="BV196" s="31">
        <f t="shared" si="219"/>
        <v>0</v>
      </c>
      <c r="BW196" s="31">
        <f t="shared" si="220"/>
        <v>0</v>
      </c>
      <c r="BX196" s="31">
        <f t="shared" si="221"/>
        <v>0</v>
      </c>
      <c r="BY196" s="31">
        <f t="shared" si="222"/>
        <v>0</v>
      </c>
      <c r="BZ196" s="31">
        <f t="shared" si="223"/>
        <v>0</v>
      </c>
      <c r="CA196" s="31">
        <f t="shared" si="224"/>
        <v>0</v>
      </c>
      <c r="CB196" s="31">
        <f t="shared" si="225"/>
        <v>0</v>
      </c>
      <c r="CC196" s="31">
        <f t="shared" si="226"/>
        <v>0</v>
      </c>
      <c r="CD196" s="31">
        <f t="shared" si="227"/>
        <v>0</v>
      </c>
      <c r="CE196" s="37">
        <f t="array" ref="CE196">MIN(IF(JPRL=AI196,$AG$19:$AG$1018))</f>
        <v>0</v>
      </c>
      <c r="CF196" s="37">
        <f t="array" ref="CF196">MAX(IF(JPRL=AI196,$AG$19:$AG$1018))</f>
        <v>0</v>
      </c>
      <c r="CG196" s="36">
        <f t="shared" si="228"/>
        <v>0</v>
      </c>
      <c r="CI196" s="40">
        <f t="shared" si="229"/>
        <v>0</v>
      </c>
      <c r="CJ196" s="40">
        <f t="shared" si="166"/>
        <v>0</v>
      </c>
      <c r="CK196" s="40">
        <f t="shared" si="167"/>
        <v>0</v>
      </c>
      <c r="CL196" s="40">
        <f t="shared" si="168"/>
        <v>0</v>
      </c>
      <c r="CM196" s="40">
        <f t="shared" si="169"/>
        <v>0</v>
      </c>
      <c r="CN196" s="40">
        <f t="shared" si="170"/>
        <v>0</v>
      </c>
      <c r="CO196" s="40">
        <f t="shared" si="171"/>
        <v>0</v>
      </c>
      <c r="CP196" s="40">
        <f t="shared" si="172"/>
        <v>0</v>
      </c>
      <c r="CQ196" s="40">
        <f t="shared" si="173"/>
        <v>0</v>
      </c>
      <c r="CR196" s="40">
        <f t="shared" si="174"/>
        <v>0</v>
      </c>
      <c r="CS196" s="40">
        <f t="shared" si="175"/>
        <v>0</v>
      </c>
      <c r="CT196" s="41">
        <f t="shared" si="230"/>
        <v>0</v>
      </c>
      <c r="CU196" s="41">
        <f t="shared" si="231"/>
        <v>0</v>
      </c>
      <c r="CV196" s="41">
        <f t="shared" si="232"/>
        <v>0</v>
      </c>
      <c r="CW196" s="41">
        <f t="shared" si="233"/>
        <v>0</v>
      </c>
      <c r="CX196" s="41">
        <f t="shared" si="234"/>
        <v>0</v>
      </c>
      <c r="CY196" s="41">
        <f t="shared" si="235"/>
        <v>0</v>
      </c>
      <c r="CZ196" s="41">
        <f t="shared" si="236"/>
        <v>0</v>
      </c>
      <c r="DA196" s="41">
        <f t="shared" si="237"/>
        <v>0</v>
      </c>
      <c r="DB196" s="41">
        <f t="shared" si="238"/>
        <v>0</v>
      </c>
      <c r="DC196" s="41">
        <f t="shared" si="239"/>
        <v>0</v>
      </c>
      <c r="DD196" s="7">
        <f t="shared" si="240"/>
        <v>0</v>
      </c>
      <c r="DE196" s="7">
        <f t="shared" si="241"/>
        <v>0</v>
      </c>
      <c r="DF196" s="7">
        <f t="shared" si="242"/>
        <v>0</v>
      </c>
      <c r="DJ196" s="7">
        <f t="shared" si="243"/>
        <v>0</v>
      </c>
      <c r="DK196" s="7">
        <f t="shared" si="244"/>
        <v>0</v>
      </c>
    </row>
    <row r="197" spans="1:115" ht="26.25" customHeight="1" x14ac:dyDescent="0.25">
      <c r="A197" s="9">
        <v>179</v>
      </c>
      <c r="B197" s="24" t="str">
        <f t="shared" si="176"/>
        <v/>
      </c>
      <c r="C197" s="23"/>
      <c r="D197" s="51"/>
      <c r="E197" s="24"/>
      <c r="F197" s="24"/>
      <c r="G197" s="24"/>
      <c r="H197" s="24"/>
      <c r="I197" s="25"/>
      <c r="J197" s="24"/>
      <c r="K197" s="26"/>
      <c r="L197" s="29"/>
      <c r="M197" s="27"/>
      <c r="N197" s="28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30"/>
      <c r="Z197" s="29"/>
      <c r="AA197" s="29" t="str">
        <f t="shared" si="177"/>
        <v/>
      </c>
      <c r="AB197" s="7">
        <f t="shared" si="178"/>
        <v>0</v>
      </c>
      <c r="AC197" s="7">
        <f t="shared" si="179"/>
        <v>0</v>
      </c>
      <c r="AD197" s="7">
        <f t="shared" si="180"/>
        <v>0</v>
      </c>
      <c r="AE197" s="7">
        <f t="shared" si="181"/>
        <v>0</v>
      </c>
      <c r="AF197" s="11" t="str">
        <f t="shared" si="245"/>
        <v/>
      </c>
      <c r="AG197" s="13">
        <f t="shared" si="182"/>
        <v>0</v>
      </c>
      <c r="AH197" s="7" t="str">
        <f t="shared" si="183"/>
        <v/>
      </c>
      <c r="AI197" s="11" t="str">
        <f t="shared" si="246"/>
        <v/>
      </c>
      <c r="AJ197" s="11" t="str">
        <f t="array" ref="AJ197">IF(OR(AI197=$AI$19:AI196),"",AI197)</f>
        <v/>
      </c>
      <c r="AK197" s="11" t="str">
        <f t="shared" si="184"/>
        <v/>
      </c>
      <c r="AL197" t="str">
        <f t="array" ref="AL197">IF(OR(AK197=$AK$19:AK196),"",AK197)</f>
        <v/>
      </c>
      <c r="AM197" s="13">
        <f t="shared" si="185"/>
        <v>0</v>
      </c>
      <c r="AN197" s="13">
        <f t="shared" si="186"/>
        <v>0</v>
      </c>
      <c r="AO197" s="13">
        <f t="shared" si="187"/>
        <v>0</v>
      </c>
      <c r="AP197" s="13">
        <f t="shared" si="188"/>
        <v>0</v>
      </c>
      <c r="AQ197" s="13">
        <f t="shared" si="189"/>
        <v>0</v>
      </c>
      <c r="AR197" s="13">
        <f t="shared" si="190"/>
        <v>0</v>
      </c>
      <c r="AS197" s="13">
        <f t="shared" si="191"/>
        <v>0</v>
      </c>
      <c r="AT197" s="13">
        <f t="shared" si="192"/>
        <v>0</v>
      </c>
      <c r="AU197" s="13">
        <f t="shared" si="193"/>
        <v>0</v>
      </c>
      <c r="AV197" s="13">
        <f t="shared" si="194"/>
        <v>0</v>
      </c>
      <c r="AX197" s="13">
        <f t="shared" si="195"/>
        <v>0</v>
      </c>
      <c r="AY197" s="13">
        <f t="shared" si="196"/>
        <v>0</v>
      </c>
      <c r="AZ197" s="13">
        <f t="shared" si="197"/>
        <v>0</v>
      </c>
      <c r="BA197" s="13">
        <f t="shared" si="198"/>
        <v>0</v>
      </c>
      <c r="BB197" s="13">
        <f t="shared" si="199"/>
        <v>0</v>
      </c>
      <c r="BC197" s="13">
        <f t="shared" si="200"/>
        <v>0</v>
      </c>
      <c r="BD197" s="13">
        <f t="shared" si="201"/>
        <v>0</v>
      </c>
      <c r="BE197" s="13">
        <f t="shared" si="202"/>
        <v>0</v>
      </c>
      <c r="BF197" s="13">
        <f t="shared" si="203"/>
        <v>0</v>
      </c>
      <c r="BG197" s="13">
        <f t="shared" si="204"/>
        <v>0</v>
      </c>
      <c r="BH197" s="13">
        <f t="shared" si="205"/>
        <v>0</v>
      </c>
      <c r="BI197" s="13">
        <f t="shared" si="206"/>
        <v>0</v>
      </c>
      <c r="BJ197" s="13">
        <f t="shared" si="207"/>
        <v>0</v>
      </c>
      <c r="BK197" s="13">
        <f t="shared" si="208"/>
        <v>0</v>
      </c>
      <c r="BL197" s="13">
        <f t="shared" si="209"/>
        <v>0</v>
      </c>
      <c r="BM197" s="13">
        <f t="shared" si="210"/>
        <v>0</v>
      </c>
      <c r="BN197" s="13">
        <f t="shared" si="211"/>
        <v>0</v>
      </c>
      <c r="BO197" s="13">
        <f t="shared" si="212"/>
        <v>0</v>
      </c>
      <c r="BP197" s="13">
        <f t="shared" si="213"/>
        <v>0</v>
      </c>
      <c r="BQ197" s="13">
        <f t="shared" si="214"/>
        <v>0</v>
      </c>
      <c r="BR197" s="13">
        <f t="shared" si="215"/>
        <v>0</v>
      </c>
      <c r="BS197" s="13">
        <f t="shared" si="216"/>
        <v>0</v>
      </c>
      <c r="BT197" s="31">
        <f t="shared" si="217"/>
        <v>0</v>
      </c>
      <c r="BU197" s="31">
        <f t="shared" si="218"/>
        <v>0</v>
      </c>
      <c r="BV197" s="31">
        <f t="shared" si="219"/>
        <v>0</v>
      </c>
      <c r="BW197" s="31">
        <f t="shared" si="220"/>
        <v>0</v>
      </c>
      <c r="BX197" s="31">
        <f t="shared" si="221"/>
        <v>0</v>
      </c>
      <c r="BY197" s="31">
        <f t="shared" si="222"/>
        <v>0</v>
      </c>
      <c r="BZ197" s="31">
        <f t="shared" si="223"/>
        <v>0</v>
      </c>
      <c r="CA197" s="31">
        <f t="shared" si="224"/>
        <v>0</v>
      </c>
      <c r="CB197" s="31">
        <f t="shared" si="225"/>
        <v>0</v>
      </c>
      <c r="CC197" s="31">
        <f t="shared" si="226"/>
        <v>0</v>
      </c>
      <c r="CD197" s="31">
        <f t="shared" si="227"/>
        <v>0</v>
      </c>
      <c r="CE197" s="37">
        <f t="array" ref="CE197">MIN(IF(JPRL=AI197,$AG$19:$AG$1018))</f>
        <v>0</v>
      </c>
      <c r="CF197" s="37">
        <f t="array" ref="CF197">MAX(IF(JPRL=AI197,$AG$19:$AG$1018))</f>
        <v>0</v>
      </c>
      <c r="CG197" s="36">
        <f t="shared" si="228"/>
        <v>0</v>
      </c>
      <c r="CI197" s="40">
        <f t="shared" si="229"/>
        <v>0</v>
      </c>
      <c r="CJ197" s="40">
        <f t="shared" si="166"/>
        <v>0</v>
      </c>
      <c r="CK197" s="40">
        <f t="shared" si="167"/>
        <v>0</v>
      </c>
      <c r="CL197" s="40">
        <f t="shared" si="168"/>
        <v>0</v>
      </c>
      <c r="CM197" s="40">
        <f t="shared" si="169"/>
        <v>0</v>
      </c>
      <c r="CN197" s="40">
        <f t="shared" si="170"/>
        <v>0</v>
      </c>
      <c r="CO197" s="40">
        <f t="shared" si="171"/>
        <v>0</v>
      </c>
      <c r="CP197" s="40">
        <f t="shared" si="172"/>
        <v>0</v>
      </c>
      <c r="CQ197" s="40">
        <f t="shared" si="173"/>
        <v>0</v>
      </c>
      <c r="CR197" s="40">
        <f t="shared" si="174"/>
        <v>0</v>
      </c>
      <c r="CS197" s="40">
        <f t="shared" si="175"/>
        <v>0</v>
      </c>
      <c r="CT197" s="41">
        <f t="shared" si="230"/>
        <v>0</v>
      </c>
      <c r="CU197" s="41">
        <f t="shared" si="231"/>
        <v>0</v>
      </c>
      <c r="CV197" s="41">
        <f t="shared" si="232"/>
        <v>0</v>
      </c>
      <c r="CW197" s="41">
        <f t="shared" si="233"/>
        <v>0</v>
      </c>
      <c r="CX197" s="41">
        <f t="shared" si="234"/>
        <v>0</v>
      </c>
      <c r="CY197" s="41">
        <f t="shared" si="235"/>
        <v>0</v>
      </c>
      <c r="CZ197" s="41">
        <f t="shared" si="236"/>
        <v>0</v>
      </c>
      <c r="DA197" s="41">
        <f t="shared" si="237"/>
        <v>0</v>
      </c>
      <c r="DB197" s="41">
        <f t="shared" si="238"/>
        <v>0</v>
      </c>
      <c r="DC197" s="41">
        <f t="shared" si="239"/>
        <v>0</v>
      </c>
      <c r="DD197" s="7">
        <f t="shared" si="240"/>
        <v>0</v>
      </c>
      <c r="DE197" s="7">
        <f t="shared" si="241"/>
        <v>0</v>
      </c>
      <c r="DF197" s="7">
        <f t="shared" si="242"/>
        <v>0</v>
      </c>
      <c r="DJ197" s="7">
        <f t="shared" si="243"/>
        <v>0</v>
      </c>
      <c r="DK197" s="7">
        <f t="shared" si="244"/>
        <v>0</v>
      </c>
    </row>
    <row r="198" spans="1:115" ht="26.25" customHeight="1" x14ac:dyDescent="0.25">
      <c r="A198" s="9">
        <v>180</v>
      </c>
      <c r="B198" s="24" t="str">
        <f t="shared" si="176"/>
        <v/>
      </c>
      <c r="C198" s="23"/>
      <c r="D198" s="51"/>
      <c r="E198" s="24"/>
      <c r="F198" s="24"/>
      <c r="G198" s="24"/>
      <c r="H198" s="24"/>
      <c r="I198" s="25"/>
      <c r="J198" s="24"/>
      <c r="K198" s="26"/>
      <c r="L198" s="29"/>
      <c r="M198" s="27"/>
      <c r="N198" s="28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30"/>
      <c r="Z198" s="29"/>
      <c r="AA198" s="29" t="str">
        <f t="shared" si="177"/>
        <v/>
      </c>
      <c r="AB198" s="7">
        <f t="shared" si="178"/>
        <v>0</v>
      </c>
      <c r="AC198" s="7">
        <f t="shared" si="179"/>
        <v>0</v>
      </c>
      <c r="AD198" s="7">
        <f t="shared" si="180"/>
        <v>0</v>
      </c>
      <c r="AE198" s="7">
        <f t="shared" si="181"/>
        <v>0</v>
      </c>
      <c r="AF198" s="11" t="str">
        <f t="shared" si="245"/>
        <v/>
      </c>
      <c r="AG198" s="13">
        <f t="shared" si="182"/>
        <v>0</v>
      </c>
      <c r="AH198" s="7" t="str">
        <f t="shared" si="183"/>
        <v/>
      </c>
      <c r="AI198" s="11" t="str">
        <f t="shared" si="246"/>
        <v/>
      </c>
      <c r="AJ198" s="11" t="str">
        <f t="array" ref="AJ198">IF(OR(AI198=$AI$19:AI197),"",AI198)</f>
        <v/>
      </c>
      <c r="AK198" s="11" t="str">
        <f t="shared" si="184"/>
        <v/>
      </c>
      <c r="AL198" t="str">
        <f t="array" ref="AL198">IF(OR(AK198=$AK$19:AK197),"",AK198)</f>
        <v/>
      </c>
      <c r="AM198" s="13">
        <f t="shared" si="185"/>
        <v>0</v>
      </c>
      <c r="AN198" s="13">
        <f t="shared" si="186"/>
        <v>0</v>
      </c>
      <c r="AO198" s="13">
        <f t="shared" si="187"/>
        <v>0</v>
      </c>
      <c r="AP198" s="13">
        <f t="shared" si="188"/>
        <v>0</v>
      </c>
      <c r="AQ198" s="13">
        <f t="shared" si="189"/>
        <v>0</v>
      </c>
      <c r="AR198" s="13">
        <f t="shared" si="190"/>
        <v>0</v>
      </c>
      <c r="AS198" s="13">
        <f t="shared" si="191"/>
        <v>0</v>
      </c>
      <c r="AT198" s="13">
        <f t="shared" si="192"/>
        <v>0</v>
      </c>
      <c r="AU198" s="13">
        <f t="shared" si="193"/>
        <v>0</v>
      </c>
      <c r="AV198" s="13">
        <f t="shared" si="194"/>
        <v>0</v>
      </c>
      <c r="AX198" s="13">
        <f t="shared" si="195"/>
        <v>0</v>
      </c>
      <c r="AY198" s="13">
        <f t="shared" si="196"/>
        <v>0</v>
      </c>
      <c r="AZ198" s="13">
        <f t="shared" si="197"/>
        <v>0</v>
      </c>
      <c r="BA198" s="13">
        <f t="shared" si="198"/>
        <v>0</v>
      </c>
      <c r="BB198" s="13">
        <f t="shared" si="199"/>
        <v>0</v>
      </c>
      <c r="BC198" s="13">
        <f t="shared" si="200"/>
        <v>0</v>
      </c>
      <c r="BD198" s="13">
        <f t="shared" si="201"/>
        <v>0</v>
      </c>
      <c r="BE198" s="13">
        <f t="shared" si="202"/>
        <v>0</v>
      </c>
      <c r="BF198" s="13">
        <f t="shared" si="203"/>
        <v>0</v>
      </c>
      <c r="BG198" s="13">
        <f t="shared" si="204"/>
        <v>0</v>
      </c>
      <c r="BH198" s="13">
        <f t="shared" si="205"/>
        <v>0</v>
      </c>
      <c r="BI198" s="13">
        <f t="shared" si="206"/>
        <v>0</v>
      </c>
      <c r="BJ198" s="13">
        <f t="shared" si="207"/>
        <v>0</v>
      </c>
      <c r="BK198" s="13">
        <f t="shared" si="208"/>
        <v>0</v>
      </c>
      <c r="BL198" s="13">
        <f t="shared" si="209"/>
        <v>0</v>
      </c>
      <c r="BM198" s="13">
        <f t="shared" si="210"/>
        <v>0</v>
      </c>
      <c r="BN198" s="13">
        <f t="shared" si="211"/>
        <v>0</v>
      </c>
      <c r="BO198" s="13">
        <f t="shared" si="212"/>
        <v>0</v>
      </c>
      <c r="BP198" s="13">
        <f t="shared" si="213"/>
        <v>0</v>
      </c>
      <c r="BQ198" s="13">
        <f t="shared" si="214"/>
        <v>0</v>
      </c>
      <c r="BR198" s="13">
        <f t="shared" si="215"/>
        <v>0</v>
      </c>
      <c r="BS198" s="13">
        <f t="shared" si="216"/>
        <v>0</v>
      </c>
      <c r="BT198" s="31">
        <f t="shared" si="217"/>
        <v>0</v>
      </c>
      <c r="BU198" s="31">
        <f t="shared" si="218"/>
        <v>0</v>
      </c>
      <c r="BV198" s="31">
        <f t="shared" si="219"/>
        <v>0</v>
      </c>
      <c r="BW198" s="31">
        <f t="shared" si="220"/>
        <v>0</v>
      </c>
      <c r="BX198" s="31">
        <f t="shared" si="221"/>
        <v>0</v>
      </c>
      <c r="BY198" s="31">
        <f t="shared" si="222"/>
        <v>0</v>
      </c>
      <c r="BZ198" s="31">
        <f t="shared" si="223"/>
        <v>0</v>
      </c>
      <c r="CA198" s="31">
        <f t="shared" si="224"/>
        <v>0</v>
      </c>
      <c r="CB198" s="31">
        <f t="shared" si="225"/>
        <v>0</v>
      </c>
      <c r="CC198" s="31">
        <f t="shared" si="226"/>
        <v>0</v>
      </c>
      <c r="CD198" s="31">
        <f t="shared" si="227"/>
        <v>0</v>
      </c>
      <c r="CE198" s="37">
        <f t="array" ref="CE198">MIN(IF(JPRL=AI198,$AG$19:$AG$1018))</f>
        <v>0</v>
      </c>
      <c r="CF198" s="37">
        <f t="array" ref="CF198">MAX(IF(JPRL=AI198,$AG$19:$AG$1018))</f>
        <v>0</v>
      </c>
      <c r="CG198" s="36">
        <f t="shared" si="228"/>
        <v>0</v>
      </c>
      <c r="CI198" s="40">
        <f t="shared" si="229"/>
        <v>0</v>
      </c>
      <c r="CJ198" s="40">
        <f t="shared" si="166"/>
        <v>0</v>
      </c>
      <c r="CK198" s="40">
        <f t="shared" si="167"/>
        <v>0</v>
      </c>
      <c r="CL198" s="40">
        <f t="shared" si="168"/>
        <v>0</v>
      </c>
      <c r="CM198" s="40">
        <f t="shared" si="169"/>
        <v>0</v>
      </c>
      <c r="CN198" s="40">
        <f t="shared" si="170"/>
        <v>0</v>
      </c>
      <c r="CO198" s="40">
        <f t="shared" si="171"/>
        <v>0</v>
      </c>
      <c r="CP198" s="40">
        <f t="shared" si="172"/>
        <v>0</v>
      </c>
      <c r="CQ198" s="40">
        <f t="shared" si="173"/>
        <v>0</v>
      </c>
      <c r="CR198" s="40">
        <f t="shared" si="174"/>
        <v>0</v>
      </c>
      <c r="CS198" s="40">
        <f t="shared" si="175"/>
        <v>0</v>
      </c>
      <c r="CT198" s="41">
        <f t="shared" si="230"/>
        <v>0</v>
      </c>
      <c r="CU198" s="41">
        <f t="shared" si="231"/>
        <v>0</v>
      </c>
      <c r="CV198" s="41">
        <f t="shared" si="232"/>
        <v>0</v>
      </c>
      <c r="CW198" s="41">
        <f t="shared" si="233"/>
        <v>0</v>
      </c>
      <c r="CX198" s="41">
        <f t="shared" si="234"/>
        <v>0</v>
      </c>
      <c r="CY198" s="41">
        <f t="shared" si="235"/>
        <v>0</v>
      </c>
      <c r="CZ198" s="41">
        <f t="shared" si="236"/>
        <v>0</v>
      </c>
      <c r="DA198" s="41">
        <f t="shared" si="237"/>
        <v>0</v>
      </c>
      <c r="DB198" s="41">
        <f t="shared" si="238"/>
        <v>0</v>
      </c>
      <c r="DC198" s="41">
        <f t="shared" si="239"/>
        <v>0</v>
      </c>
      <c r="DD198" s="7">
        <f t="shared" si="240"/>
        <v>0</v>
      </c>
      <c r="DE198" s="7">
        <f t="shared" si="241"/>
        <v>0</v>
      </c>
      <c r="DF198" s="7">
        <f t="shared" si="242"/>
        <v>0</v>
      </c>
      <c r="DJ198" s="7">
        <f t="shared" si="243"/>
        <v>0</v>
      </c>
      <c r="DK198" s="7">
        <f t="shared" si="244"/>
        <v>0</v>
      </c>
    </row>
    <row r="199" spans="1:115" ht="26.25" customHeight="1" x14ac:dyDescent="0.25">
      <c r="A199" s="9">
        <v>181</v>
      </c>
      <c r="B199" s="24" t="str">
        <f t="shared" si="176"/>
        <v/>
      </c>
      <c r="C199" s="23"/>
      <c r="D199" s="51"/>
      <c r="E199" s="24"/>
      <c r="F199" s="24"/>
      <c r="G199" s="24"/>
      <c r="H199" s="24"/>
      <c r="I199" s="25"/>
      <c r="J199" s="24"/>
      <c r="K199" s="26"/>
      <c r="L199" s="29"/>
      <c r="M199" s="27"/>
      <c r="N199" s="28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30"/>
      <c r="Z199" s="29"/>
      <c r="AA199" s="29" t="str">
        <f t="shared" si="177"/>
        <v/>
      </c>
      <c r="AB199" s="7">
        <f t="shared" si="178"/>
        <v>0</v>
      </c>
      <c r="AC199" s="7">
        <f t="shared" si="179"/>
        <v>0</v>
      </c>
      <c r="AD199" s="7">
        <f t="shared" si="180"/>
        <v>0</v>
      </c>
      <c r="AE199" s="7">
        <f t="shared" si="181"/>
        <v>0</v>
      </c>
      <c r="AF199" s="11" t="str">
        <f t="shared" si="245"/>
        <v/>
      </c>
      <c r="AG199" s="13">
        <f t="shared" si="182"/>
        <v>0</v>
      </c>
      <c r="AH199" s="7" t="str">
        <f t="shared" si="183"/>
        <v/>
      </c>
      <c r="AI199" s="11" t="str">
        <f t="shared" si="246"/>
        <v/>
      </c>
      <c r="AJ199" s="11" t="str">
        <f t="array" ref="AJ199">IF(OR(AI199=$AI$19:AI198),"",AI199)</f>
        <v/>
      </c>
      <c r="AK199" s="11" t="str">
        <f t="shared" si="184"/>
        <v/>
      </c>
      <c r="AL199" t="str">
        <f t="array" ref="AL199">IF(OR(AK199=$AK$19:AK198),"",AK199)</f>
        <v/>
      </c>
      <c r="AM199" s="13">
        <f t="shared" si="185"/>
        <v>0</v>
      </c>
      <c r="AN199" s="13">
        <f t="shared" si="186"/>
        <v>0</v>
      </c>
      <c r="AO199" s="13">
        <f t="shared" si="187"/>
        <v>0</v>
      </c>
      <c r="AP199" s="13">
        <f t="shared" si="188"/>
        <v>0</v>
      </c>
      <c r="AQ199" s="13">
        <f t="shared" si="189"/>
        <v>0</v>
      </c>
      <c r="AR199" s="13">
        <f t="shared" si="190"/>
        <v>0</v>
      </c>
      <c r="AS199" s="13">
        <f t="shared" si="191"/>
        <v>0</v>
      </c>
      <c r="AT199" s="13">
        <f t="shared" si="192"/>
        <v>0</v>
      </c>
      <c r="AU199" s="13">
        <f t="shared" si="193"/>
        <v>0</v>
      </c>
      <c r="AV199" s="13">
        <f t="shared" si="194"/>
        <v>0</v>
      </c>
      <c r="AX199" s="13">
        <f t="shared" si="195"/>
        <v>0</v>
      </c>
      <c r="AY199" s="13">
        <f t="shared" si="196"/>
        <v>0</v>
      </c>
      <c r="AZ199" s="13">
        <f t="shared" si="197"/>
        <v>0</v>
      </c>
      <c r="BA199" s="13">
        <f t="shared" si="198"/>
        <v>0</v>
      </c>
      <c r="BB199" s="13">
        <f t="shared" si="199"/>
        <v>0</v>
      </c>
      <c r="BC199" s="13">
        <f t="shared" si="200"/>
        <v>0</v>
      </c>
      <c r="BD199" s="13">
        <f t="shared" si="201"/>
        <v>0</v>
      </c>
      <c r="BE199" s="13">
        <f t="shared" si="202"/>
        <v>0</v>
      </c>
      <c r="BF199" s="13">
        <f t="shared" si="203"/>
        <v>0</v>
      </c>
      <c r="BG199" s="13">
        <f t="shared" si="204"/>
        <v>0</v>
      </c>
      <c r="BH199" s="13">
        <f t="shared" si="205"/>
        <v>0</v>
      </c>
      <c r="BI199" s="13">
        <f t="shared" si="206"/>
        <v>0</v>
      </c>
      <c r="BJ199" s="13">
        <f t="shared" si="207"/>
        <v>0</v>
      </c>
      <c r="BK199" s="13">
        <f t="shared" si="208"/>
        <v>0</v>
      </c>
      <c r="BL199" s="13">
        <f t="shared" si="209"/>
        <v>0</v>
      </c>
      <c r="BM199" s="13">
        <f t="shared" si="210"/>
        <v>0</v>
      </c>
      <c r="BN199" s="13">
        <f t="shared" si="211"/>
        <v>0</v>
      </c>
      <c r="BO199" s="13">
        <f t="shared" si="212"/>
        <v>0</v>
      </c>
      <c r="BP199" s="13">
        <f t="shared" si="213"/>
        <v>0</v>
      </c>
      <c r="BQ199" s="13">
        <f t="shared" si="214"/>
        <v>0</v>
      </c>
      <c r="BR199" s="13">
        <f t="shared" si="215"/>
        <v>0</v>
      </c>
      <c r="BS199" s="13">
        <f t="shared" si="216"/>
        <v>0</v>
      </c>
      <c r="BT199" s="31">
        <f t="shared" si="217"/>
        <v>0</v>
      </c>
      <c r="BU199" s="31">
        <f t="shared" si="218"/>
        <v>0</v>
      </c>
      <c r="BV199" s="31">
        <f t="shared" si="219"/>
        <v>0</v>
      </c>
      <c r="BW199" s="31">
        <f t="shared" si="220"/>
        <v>0</v>
      </c>
      <c r="BX199" s="31">
        <f t="shared" si="221"/>
        <v>0</v>
      </c>
      <c r="BY199" s="31">
        <f t="shared" si="222"/>
        <v>0</v>
      </c>
      <c r="BZ199" s="31">
        <f t="shared" si="223"/>
        <v>0</v>
      </c>
      <c r="CA199" s="31">
        <f t="shared" si="224"/>
        <v>0</v>
      </c>
      <c r="CB199" s="31">
        <f t="shared" si="225"/>
        <v>0</v>
      </c>
      <c r="CC199" s="31">
        <f t="shared" si="226"/>
        <v>0</v>
      </c>
      <c r="CD199" s="31">
        <f t="shared" si="227"/>
        <v>0</v>
      </c>
      <c r="CE199" s="37">
        <f t="array" ref="CE199">MIN(IF(JPRL=AI199,$AG$19:$AG$1018))</f>
        <v>0</v>
      </c>
      <c r="CF199" s="37">
        <f t="array" ref="CF199">MAX(IF(JPRL=AI199,$AG$19:$AG$1018))</f>
        <v>0</v>
      </c>
      <c r="CG199" s="36">
        <f t="shared" si="228"/>
        <v>0</v>
      </c>
      <c r="CI199" s="40">
        <f t="shared" si="229"/>
        <v>0</v>
      </c>
      <c r="CJ199" s="40">
        <f t="shared" si="166"/>
        <v>0</v>
      </c>
      <c r="CK199" s="40">
        <f t="shared" si="167"/>
        <v>0</v>
      </c>
      <c r="CL199" s="40">
        <f t="shared" si="168"/>
        <v>0</v>
      </c>
      <c r="CM199" s="40">
        <f t="shared" si="169"/>
        <v>0</v>
      </c>
      <c r="CN199" s="40">
        <f t="shared" si="170"/>
        <v>0</v>
      </c>
      <c r="CO199" s="40">
        <f t="shared" si="171"/>
        <v>0</v>
      </c>
      <c r="CP199" s="40">
        <f t="shared" si="172"/>
        <v>0</v>
      </c>
      <c r="CQ199" s="40">
        <f t="shared" si="173"/>
        <v>0</v>
      </c>
      <c r="CR199" s="40">
        <f t="shared" si="174"/>
        <v>0</v>
      </c>
      <c r="CS199" s="40">
        <f t="shared" si="175"/>
        <v>0</v>
      </c>
      <c r="CT199" s="41">
        <f t="shared" si="230"/>
        <v>0</v>
      </c>
      <c r="CU199" s="41">
        <f t="shared" si="231"/>
        <v>0</v>
      </c>
      <c r="CV199" s="41">
        <f t="shared" si="232"/>
        <v>0</v>
      </c>
      <c r="CW199" s="41">
        <f t="shared" si="233"/>
        <v>0</v>
      </c>
      <c r="CX199" s="41">
        <f t="shared" si="234"/>
        <v>0</v>
      </c>
      <c r="CY199" s="41">
        <f t="shared" si="235"/>
        <v>0</v>
      </c>
      <c r="CZ199" s="41">
        <f t="shared" si="236"/>
        <v>0</v>
      </c>
      <c r="DA199" s="41">
        <f t="shared" si="237"/>
        <v>0</v>
      </c>
      <c r="DB199" s="41">
        <f t="shared" si="238"/>
        <v>0</v>
      </c>
      <c r="DC199" s="41">
        <f t="shared" si="239"/>
        <v>0</v>
      </c>
      <c r="DD199" s="7">
        <f t="shared" si="240"/>
        <v>0</v>
      </c>
      <c r="DE199" s="7">
        <f t="shared" si="241"/>
        <v>0</v>
      </c>
      <c r="DF199" s="7">
        <f t="shared" si="242"/>
        <v>0</v>
      </c>
      <c r="DJ199" s="7">
        <f t="shared" si="243"/>
        <v>0</v>
      </c>
      <c r="DK199" s="7">
        <f t="shared" si="244"/>
        <v>0</v>
      </c>
    </row>
    <row r="200" spans="1:115" ht="26.25" customHeight="1" x14ac:dyDescent="0.25">
      <c r="A200" s="9">
        <v>182</v>
      </c>
      <c r="B200" s="24" t="str">
        <f t="shared" si="176"/>
        <v/>
      </c>
      <c r="C200" s="23"/>
      <c r="D200" s="51"/>
      <c r="E200" s="24"/>
      <c r="F200" s="24"/>
      <c r="G200" s="24"/>
      <c r="H200" s="24"/>
      <c r="I200" s="25"/>
      <c r="J200" s="24"/>
      <c r="K200" s="26"/>
      <c r="L200" s="29"/>
      <c r="M200" s="27"/>
      <c r="N200" s="28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30"/>
      <c r="Z200" s="29"/>
      <c r="AA200" s="29" t="str">
        <f t="shared" si="177"/>
        <v/>
      </c>
      <c r="AB200" s="7">
        <f t="shared" si="178"/>
        <v>0</v>
      </c>
      <c r="AC200" s="7">
        <f t="shared" si="179"/>
        <v>0</v>
      </c>
      <c r="AD200" s="7">
        <f t="shared" si="180"/>
        <v>0</v>
      </c>
      <c r="AE200" s="7">
        <f t="shared" si="181"/>
        <v>0</v>
      </c>
      <c r="AF200" s="11" t="str">
        <f t="shared" si="245"/>
        <v/>
      </c>
      <c r="AG200" s="13">
        <f t="shared" si="182"/>
        <v>0</v>
      </c>
      <c r="AH200" s="7" t="str">
        <f t="shared" si="183"/>
        <v/>
      </c>
      <c r="AI200" s="11" t="str">
        <f t="shared" si="246"/>
        <v/>
      </c>
      <c r="AJ200" s="11" t="str">
        <f t="array" ref="AJ200">IF(OR(AI200=$AI$19:AI199),"",AI200)</f>
        <v/>
      </c>
      <c r="AK200" s="11" t="str">
        <f t="shared" si="184"/>
        <v/>
      </c>
      <c r="AL200" t="str">
        <f t="array" ref="AL200">IF(OR(AK200=$AK$19:AK199),"",AK200)</f>
        <v/>
      </c>
      <c r="AM200" s="13">
        <f t="shared" si="185"/>
        <v>0</v>
      </c>
      <c r="AN200" s="13">
        <f t="shared" si="186"/>
        <v>0</v>
      </c>
      <c r="AO200" s="13">
        <f t="shared" si="187"/>
        <v>0</v>
      </c>
      <c r="AP200" s="13">
        <f t="shared" si="188"/>
        <v>0</v>
      </c>
      <c r="AQ200" s="13">
        <f t="shared" si="189"/>
        <v>0</v>
      </c>
      <c r="AR200" s="13">
        <f t="shared" si="190"/>
        <v>0</v>
      </c>
      <c r="AS200" s="13">
        <f t="shared" si="191"/>
        <v>0</v>
      </c>
      <c r="AT200" s="13">
        <f t="shared" si="192"/>
        <v>0</v>
      </c>
      <c r="AU200" s="13">
        <f t="shared" si="193"/>
        <v>0</v>
      </c>
      <c r="AV200" s="13">
        <f t="shared" si="194"/>
        <v>0</v>
      </c>
      <c r="AX200" s="13">
        <f t="shared" si="195"/>
        <v>0</v>
      </c>
      <c r="AY200" s="13">
        <f t="shared" si="196"/>
        <v>0</v>
      </c>
      <c r="AZ200" s="13">
        <f t="shared" si="197"/>
        <v>0</v>
      </c>
      <c r="BA200" s="13">
        <f t="shared" si="198"/>
        <v>0</v>
      </c>
      <c r="BB200" s="13">
        <f t="shared" si="199"/>
        <v>0</v>
      </c>
      <c r="BC200" s="13">
        <f t="shared" si="200"/>
        <v>0</v>
      </c>
      <c r="BD200" s="13">
        <f t="shared" si="201"/>
        <v>0</v>
      </c>
      <c r="BE200" s="13">
        <f t="shared" si="202"/>
        <v>0</v>
      </c>
      <c r="BF200" s="13">
        <f t="shared" si="203"/>
        <v>0</v>
      </c>
      <c r="BG200" s="13">
        <f t="shared" si="204"/>
        <v>0</v>
      </c>
      <c r="BH200" s="13">
        <f t="shared" si="205"/>
        <v>0</v>
      </c>
      <c r="BI200" s="13">
        <f t="shared" si="206"/>
        <v>0</v>
      </c>
      <c r="BJ200" s="13">
        <f t="shared" si="207"/>
        <v>0</v>
      </c>
      <c r="BK200" s="13">
        <f t="shared" si="208"/>
        <v>0</v>
      </c>
      <c r="BL200" s="13">
        <f t="shared" si="209"/>
        <v>0</v>
      </c>
      <c r="BM200" s="13">
        <f t="shared" si="210"/>
        <v>0</v>
      </c>
      <c r="BN200" s="13">
        <f t="shared" si="211"/>
        <v>0</v>
      </c>
      <c r="BO200" s="13">
        <f t="shared" si="212"/>
        <v>0</v>
      </c>
      <c r="BP200" s="13">
        <f t="shared" si="213"/>
        <v>0</v>
      </c>
      <c r="BQ200" s="13">
        <f t="shared" si="214"/>
        <v>0</v>
      </c>
      <c r="BR200" s="13">
        <f t="shared" si="215"/>
        <v>0</v>
      </c>
      <c r="BS200" s="13">
        <f t="shared" si="216"/>
        <v>0</v>
      </c>
      <c r="BT200" s="31">
        <f t="shared" si="217"/>
        <v>0</v>
      </c>
      <c r="BU200" s="31">
        <f t="shared" si="218"/>
        <v>0</v>
      </c>
      <c r="BV200" s="31">
        <f t="shared" si="219"/>
        <v>0</v>
      </c>
      <c r="BW200" s="31">
        <f t="shared" si="220"/>
        <v>0</v>
      </c>
      <c r="BX200" s="31">
        <f t="shared" si="221"/>
        <v>0</v>
      </c>
      <c r="BY200" s="31">
        <f t="shared" si="222"/>
        <v>0</v>
      </c>
      <c r="BZ200" s="31">
        <f t="shared" si="223"/>
        <v>0</v>
      </c>
      <c r="CA200" s="31">
        <f t="shared" si="224"/>
        <v>0</v>
      </c>
      <c r="CB200" s="31">
        <f t="shared" si="225"/>
        <v>0</v>
      </c>
      <c r="CC200" s="31">
        <f t="shared" si="226"/>
        <v>0</v>
      </c>
      <c r="CD200" s="31">
        <f t="shared" si="227"/>
        <v>0</v>
      </c>
      <c r="CE200" s="37">
        <f t="array" ref="CE200">MIN(IF(JPRL=AI200,$AG$19:$AG$1018))</f>
        <v>0</v>
      </c>
      <c r="CF200" s="37">
        <f t="array" ref="CF200">MAX(IF(JPRL=AI200,$AG$19:$AG$1018))</f>
        <v>0</v>
      </c>
      <c r="CG200" s="36">
        <f t="shared" si="228"/>
        <v>0</v>
      </c>
      <c r="CI200" s="40">
        <f t="shared" si="229"/>
        <v>0</v>
      </c>
      <c r="CJ200" s="40">
        <f t="shared" si="166"/>
        <v>0</v>
      </c>
      <c r="CK200" s="40">
        <f t="shared" si="167"/>
        <v>0</v>
      </c>
      <c r="CL200" s="40">
        <f t="shared" si="168"/>
        <v>0</v>
      </c>
      <c r="CM200" s="40">
        <f t="shared" si="169"/>
        <v>0</v>
      </c>
      <c r="CN200" s="40">
        <f t="shared" si="170"/>
        <v>0</v>
      </c>
      <c r="CO200" s="40">
        <f t="shared" si="171"/>
        <v>0</v>
      </c>
      <c r="CP200" s="40">
        <f t="shared" si="172"/>
        <v>0</v>
      </c>
      <c r="CQ200" s="40">
        <f t="shared" si="173"/>
        <v>0</v>
      </c>
      <c r="CR200" s="40">
        <f t="shared" si="174"/>
        <v>0</v>
      </c>
      <c r="CS200" s="40">
        <f t="shared" si="175"/>
        <v>0</v>
      </c>
      <c r="CT200" s="41">
        <f t="shared" si="230"/>
        <v>0</v>
      </c>
      <c r="CU200" s="41">
        <f t="shared" si="231"/>
        <v>0</v>
      </c>
      <c r="CV200" s="41">
        <f t="shared" si="232"/>
        <v>0</v>
      </c>
      <c r="CW200" s="41">
        <f t="shared" si="233"/>
        <v>0</v>
      </c>
      <c r="CX200" s="41">
        <f t="shared" si="234"/>
        <v>0</v>
      </c>
      <c r="CY200" s="41">
        <f t="shared" si="235"/>
        <v>0</v>
      </c>
      <c r="CZ200" s="41">
        <f t="shared" si="236"/>
        <v>0</v>
      </c>
      <c r="DA200" s="41">
        <f t="shared" si="237"/>
        <v>0</v>
      </c>
      <c r="DB200" s="41">
        <f t="shared" si="238"/>
        <v>0</v>
      </c>
      <c r="DC200" s="41">
        <f t="shared" si="239"/>
        <v>0</v>
      </c>
      <c r="DD200" s="7">
        <f t="shared" si="240"/>
        <v>0</v>
      </c>
      <c r="DE200" s="7">
        <f t="shared" si="241"/>
        <v>0</v>
      </c>
      <c r="DF200" s="7">
        <f t="shared" si="242"/>
        <v>0</v>
      </c>
      <c r="DJ200" s="7">
        <f t="shared" si="243"/>
        <v>0</v>
      </c>
      <c r="DK200" s="7">
        <f t="shared" si="244"/>
        <v>0</v>
      </c>
    </row>
    <row r="201" spans="1:115" ht="26.25" customHeight="1" x14ac:dyDescent="0.25">
      <c r="A201" s="9">
        <v>183</v>
      </c>
      <c r="B201" s="24" t="str">
        <f t="shared" si="176"/>
        <v/>
      </c>
      <c r="C201" s="23"/>
      <c r="D201" s="51"/>
      <c r="E201" s="24"/>
      <c r="F201" s="24"/>
      <c r="G201" s="24"/>
      <c r="H201" s="24"/>
      <c r="I201" s="25"/>
      <c r="J201" s="24"/>
      <c r="K201" s="26"/>
      <c r="L201" s="29"/>
      <c r="M201" s="27"/>
      <c r="N201" s="28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30"/>
      <c r="Z201" s="29"/>
      <c r="AA201" s="29" t="str">
        <f t="shared" si="177"/>
        <v/>
      </c>
      <c r="AB201" s="7">
        <f t="shared" si="178"/>
        <v>0</v>
      </c>
      <c r="AC201" s="7">
        <f t="shared" si="179"/>
        <v>0</v>
      </c>
      <c r="AD201" s="7">
        <f t="shared" si="180"/>
        <v>0</v>
      </c>
      <c r="AE201" s="7">
        <f t="shared" si="181"/>
        <v>0</v>
      </c>
      <c r="AF201" s="11" t="str">
        <f t="shared" si="245"/>
        <v/>
      </c>
      <c r="AG201" s="13">
        <f t="shared" si="182"/>
        <v>0</v>
      </c>
      <c r="AH201" s="7" t="str">
        <f t="shared" si="183"/>
        <v/>
      </c>
      <c r="AI201" s="11" t="str">
        <f t="shared" si="246"/>
        <v/>
      </c>
      <c r="AJ201" s="11" t="str">
        <f t="array" ref="AJ201">IF(OR(AI201=$AI$19:AI200),"",AI201)</f>
        <v/>
      </c>
      <c r="AK201" s="11" t="str">
        <f t="shared" si="184"/>
        <v/>
      </c>
      <c r="AL201" t="str">
        <f t="array" ref="AL201">IF(OR(AK201=$AK$19:AK200),"",AK201)</f>
        <v/>
      </c>
      <c r="AM201" s="13">
        <f t="shared" si="185"/>
        <v>0</v>
      </c>
      <c r="AN201" s="13">
        <f t="shared" si="186"/>
        <v>0</v>
      </c>
      <c r="AO201" s="13">
        <f t="shared" si="187"/>
        <v>0</v>
      </c>
      <c r="AP201" s="13">
        <f t="shared" si="188"/>
        <v>0</v>
      </c>
      <c r="AQ201" s="13">
        <f t="shared" si="189"/>
        <v>0</v>
      </c>
      <c r="AR201" s="13">
        <f t="shared" si="190"/>
        <v>0</v>
      </c>
      <c r="AS201" s="13">
        <f t="shared" si="191"/>
        <v>0</v>
      </c>
      <c r="AT201" s="13">
        <f t="shared" si="192"/>
        <v>0</v>
      </c>
      <c r="AU201" s="13">
        <f t="shared" si="193"/>
        <v>0</v>
      </c>
      <c r="AV201" s="13">
        <f t="shared" si="194"/>
        <v>0</v>
      </c>
      <c r="AX201" s="13">
        <f t="shared" si="195"/>
        <v>0</v>
      </c>
      <c r="AY201" s="13">
        <f t="shared" si="196"/>
        <v>0</v>
      </c>
      <c r="AZ201" s="13">
        <f t="shared" si="197"/>
        <v>0</v>
      </c>
      <c r="BA201" s="13">
        <f t="shared" si="198"/>
        <v>0</v>
      </c>
      <c r="BB201" s="13">
        <f t="shared" si="199"/>
        <v>0</v>
      </c>
      <c r="BC201" s="13">
        <f t="shared" si="200"/>
        <v>0</v>
      </c>
      <c r="BD201" s="13">
        <f t="shared" si="201"/>
        <v>0</v>
      </c>
      <c r="BE201" s="13">
        <f t="shared" si="202"/>
        <v>0</v>
      </c>
      <c r="BF201" s="13">
        <f t="shared" si="203"/>
        <v>0</v>
      </c>
      <c r="BG201" s="13">
        <f t="shared" si="204"/>
        <v>0</v>
      </c>
      <c r="BH201" s="13">
        <f t="shared" si="205"/>
        <v>0</v>
      </c>
      <c r="BI201" s="13">
        <f t="shared" si="206"/>
        <v>0</v>
      </c>
      <c r="BJ201" s="13">
        <f t="shared" si="207"/>
        <v>0</v>
      </c>
      <c r="BK201" s="13">
        <f t="shared" si="208"/>
        <v>0</v>
      </c>
      <c r="BL201" s="13">
        <f t="shared" si="209"/>
        <v>0</v>
      </c>
      <c r="BM201" s="13">
        <f t="shared" si="210"/>
        <v>0</v>
      </c>
      <c r="BN201" s="13">
        <f t="shared" si="211"/>
        <v>0</v>
      </c>
      <c r="BO201" s="13">
        <f t="shared" si="212"/>
        <v>0</v>
      </c>
      <c r="BP201" s="13">
        <f t="shared" si="213"/>
        <v>0</v>
      </c>
      <c r="BQ201" s="13">
        <f t="shared" si="214"/>
        <v>0</v>
      </c>
      <c r="BR201" s="13">
        <f t="shared" si="215"/>
        <v>0</v>
      </c>
      <c r="BS201" s="13">
        <f t="shared" si="216"/>
        <v>0</v>
      </c>
      <c r="BT201" s="31">
        <f t="shared" si="217"/>
        <v>0</v>
      </c>
      <c r="BU201" s="31">
        <f t="shared" si="218"/>
        <v>0</v>
      </c>
      <c r="BV201" s="31">
        <f t="shared" si="219"/>
        <v>0</v>
      </c>
      <c r="BW201" s="31">
        <f t="shared" si="220"/>
        <v>0</v>
      </c>
      <c r="BX201" s="31">
        <f t="shared" si="221"/>
        <v>0</v>
      </c>
      <c r="BY201" s="31">
        <f t="shared" si="222"/>
        <v>0</v>
      </c>
      <c r="BZ201" s="31">
        <f t="shared" si="223"/>
        <v>0</v>
      </c>
      <c r="CA201" s="31">
        <f t="shared" si="224"/>
        <v>0</v>
      </c>
      <c r="CB201" s="31">
        <f t="shared" si="225"/>
        <v>0</v>
      </c>
      <c r="CC201" s="31">
        <f t="shared" si="226"/>
        <v>0</v>
      </c>
      <c r="CD201" s="31">
        <f t="shared" si="227"/>
        <v>0</v>
      </c>
      <c r="CE201" s="37">
        <f t="array" ref="CE201">MIN(IF(JPRL=AI201,$AG$19:$AG$1018))</f>
        <v>0</v>
      </c>
      <c r="CF201" s="37">
        <f t="array" ref="CF201">MAX(IF(JPRL=AI201,$AG$19:$AG$1018))</f>
        <v>0</v>
      </c>
      <c r="CG201" s="36">
        <f t="shared" si="228"/>
        <v>0</v>
      </c>
      <c r="CI201" s="40">
        <f t="shared" si="229"/>
        <v>0</v>
      </c>
      <c r="CJ201" s="40">
        <f t="shared" si="166"/>
        <v>0</v>
      </c>
      <c r="CK201" s="40">
        <f t="shared" si="167"/>
        <v>0</v>
      </c>
      <c r="CL201" s="40">
        <f t="shared" si="168"/>
        <v>0</v>
      </c>
      <c r="CM201" s="40">
        <f t="shared" si="169"/>
        <v>0</v>
      </c>
      <c r="CN201" s="40">
        <f t="shared" si="170"/>
        <v>0</v>
      </c>
      <c r="CO201" s="40">
        <f t="shared" si="171"/>
        <v>0</v>
      </c>
      <c r="CP201" s="40">
        <f t="shared" si="172"/>
        <v>0</v>
      </c>
      <c r="CQ201" s="40">
        <f t="shared" si="173"/>
        <v>0</v>
      </c>
      <c r="CR201" s="40">
        <f t="shared" si="174"/>
        <v>0</v>
      </c>
      <c r="CS201" s="40">
        <f t="shared" si="175"/>
        <v>0</v>
      </c>
      <c r="CT201" s="41">
        <f t="shared" si="230"/>
        <v>0</v>
      </c>
      <c r="CU201" s="41">
        <f t="shared" si="231"/>
        <v>0</v>
      </c>
      <c r="CV201" s="41">
        <f t="shared" si="232"/>
        <v>0</v>
      </c>
      <c r="CW201" s="41">
        <f t="shared" si="233"/>
        <v>0</v>
      </c>
      <c r="CX201" s="41">
        <f t="shared" si="234"/>
        <v>0</v>
      </c>
      <c r="CY201" s="41">
        <f t="shared" si="235"/>
        <v>0</v>
      </c>
      <c r="CZ201" s="41">
        <f t="shared" si="236"/>
        <v>0</v>
      </c>
      <c r="DA201" s="41">
        <f t="shared" si="237"/>
        <v>0</v>
      </c>
      <c r="DB201" s="41">
        <f t="shared" si="238"/>
        <v>0</v>
      </c>
      <c r="DC201" s="41">
        <f t="shared" si="239"/>
        <v>0</v>
      </c>
      <c r="DD201" s="7">
        <f t="shared" si="240"/>
        <v>0</v>
      </c>
      <c r="DE201" s="7">
        <f t="shared" si="241"/>
        <v>0</v>
      </c>
      <c r="DF201" s="7">
        <f t="shared" si="242"/>
        <v>0</v>
      </c>
      <c r="DJ201" s="7">
        <f t="shared" si="243"/>
        <v>0</v>
      </c>
      <c r="DK201" s="7">
        <f t="shared" si="244"/>
        <v>0</v>
      </c>
    </row>
    <row r="202" spans="1:115" ht="26.25" customHeight="1" x14ac:dyDescent="0.25">
      <c r="A202" s="9">
        <v>184</v>
      </c>
      <c r="B202" s="24" t="str">
        <f t="shared" si="176"/>
        <v/>
      </c>
      <c r="C202" s="23"/>
      <c r="D202" s="51"/>
      <c r="E202" s="24"/>
      <c r="F202" s="24"/>
      <c r="G202" s="24"/>
      <c r="H202" s="24"/>
      <c r="I202" s="25"/>
      <c r="J202" s="24"/>
      <c r="K202" s="26"/>
      <c r="L202" s="29"/>
      <c r="M202" s="27"/>
      <c r="N202" s="28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30"/>
      <c r="Z202" s="29"/>
      <c r="AA202" s="29" t="str">
        <f t="shared" si="177"/>
        <v/>
      </c>
      <c r="AB202" s="7">
        <f t="shared" si="178"/>
        <v>0</v>
      </c>
      <c r="AC202" s="7">
        <f t="shared" si="179"/>
        <v>0</v>
      </c>
      <c r="AD202" s="7">
        <f t="shared" si="180"/>
        <v>0</v>
      </c>
      <c r="AE202" s="7">
        <f t="shared" si="181"/>
        <v>0</v>
      </c>
      <c r="AF202" s="11" t="str">
        <f t="shared" si="245"/>
        <v/>
      </c>
      <c r="AG202" s="13">
        <f t="shared" si="182"/>
        <v>0</v>
      </c>
      <c r="AH202" s="7" t="str">
        <f t="shared" si="183"/>
        <v/>
      </c>
      <c r="AI202" s="11" t="str">
        <f t="shared" si="246"/>
        <v/>
      </c>
      <c r="AJ202" s="11" t="str">
        <f t="array" ref="AJ202">IF(OR(AI202=$AI$19:AI201),"",AI202)</f>
        <v/>
      </c>
      <c r="AK202" s="11" t="str">
        <f t="shared" si="184"/>
        <v/>
      </c>
      <c r="AL202" t="str">
        <f t="array" ref="AL202">IF(OR(AK202=$AK$19:AK201),"",AK202)</f>
        <v/>
      </c>
      <c r="AM202" s="13">
        <f t="shared" si="185"/>
        <v>0</v>
      </c>
      <c r="AN202" s="13">
        <f t="shared" si="186"/>
        <v>0</v>
      </c>
      <c r="AO202" s="13">
        <f t="shared" si="187"/>
        <v>0</v>
      </c>
      <c r="AP202" s="13">
        <f t="shared" si="188"/>
        <v>0</v>
      </c>
      <c r="AQ202" s="13">
        <f t="shared" si="189"/>
        <v>0</v>
      </c>
      <c r="AR202" s="13">
        <f t="shared" si="190"/>
        <v>0</v>
      </c>
      <c r="AS202" s="13">
        <f t="shared" si="191"/>
        <v>0</v>
      </c>
      <c r="AT202" s="13">
        <f t="shared" si="192"/>
        <v>0</v>
      </c>
      <c r="AU202" s="13">
        <f t="shared" si="193"/>
        <v>0</v>
      </c>
      <c r="AV202" s="13">
        <f t="shared" si="194"/>
        <v>0</v>
      </c>
      <c r="AX202" s="13">
        <f t="shared" si="195"/>
        <v>0</v>
      </c>
      <c r="AY202" s="13">
        <f t="shared" si="196"/>
        <v>0</v>
      </c>
      <c r="AZ202" s="13">
        <f t="shared" si="197"/>
        <v>0</v>
      </c>
      <c r="BA202" s="13">
        <f t="shared" si="198"/>
        <v>0</v>
      </c>
      <c r="BB202" s="13">
        <f t="shared" si="199"/>
        <v>0</v>
      </c>
      <c r="BC202" s="13">
        <f t="shared" si="200"/>
        <v>0</v>
      </c>
      <c r="BD202" s="13">
        <f t="shared" si="201"/>
        <v>0</v>
      </c>
      <c r="BE202" s="13">
        <f t="shared" si="202"/>
        <v>0</v>
      </c>
      <c r="BF202" s="13">
        <f t="shared" si="203"/>
        <v>0</v>
      </c>
      <c r="BG202" s="13">
        <f t="shared" si="204"/>
        <v>0</v>
      </c>
      <c r="BH202" s="13">
        <f t="shared" si="205"/>
        <v>0</v>
      </c>
      <c r="BI202" s="13">
        <f t="shared" si="206"/>
        <v>0</v>
      </c>
      <c r="BJ202" s="13">
        <f t="shared" si="207"/>
        <v>0</v>
      </c>
      <c r="BK202" s="13">
        <f t="shared" si="208"/>
        <v>0</v>
      </c>
      <c r="BL202" s="13">
        <f t="shared" si="209"/>
        <v>0</v>
      </c>
      <c r="BM202" s="13">
        <f t="shared" si="210"/>
        <v>0</v>
      </c>
      <c r="BN202" s="13">
        <f t="shared" si="211"/>
        <v>0</v>
      </c>
      <c r="BO202" s="13">
        <f t="shared" si="212"/>
        <v>0</v>
      </c>
      <c r="BP202" s="13">
        <f t="shared" si="213"/>
        <v>0</v>
      </c>
      <c r="BQ202" s="13">
        <f t="shared" si="214"/>
        <v>0</v>
      </c>
      <c r="BR202" s="13">
        <f t="shared" si="215"/>
        <v>0</v>
      </c>
      <c r="BS202" s="13">
        <f t="shared" si="216"/>
        <v>0</v>
      </c>
      <c r="BT202" s="31">
        <f t="shared" si="217"/>
        <v>0</v>
      </c>
      <c r="BU202" s="31">
        <f t="shared" si="218"/>
        <v>0</v>
      </c>
      <c r="BV202" s="31">
        <f t="shared" si="219"/>
        <v>0</v>
      </c>
      <c r="BW202" s="31">
        <f t="shared" si="220"/>
        <v>0</v>
      </c>
      <c r="BX202" s="31">
        <f t="shared" si="221"/>
        <v>0</v>
      </c>
      <c r="BY202" s="31">
        <f t="shared" si="222"/>
        <v>0</v>
      </c>
      <c r="BZ202" s="31">
        <f t="shared" si="223"/>
        <v>0</v>
      </c>
      <c r="CA202" s="31">
        <f t="shared" si="224"/>
        <v>0</v>
      </c>
      <c r="CB202" s="31">
        <f t="shared" si="225"/>
        <v>0</v>
      </c>
      <c r="CC202" s="31">
        <f t="shared" si="226"/>
        <v>0</v>
      </c>
      <c r="CD202" s="31">
        <f t="shared" si="227"/>
        <v>0</v>
      </c>
      <c r="CE202" s="37">
        <f t="array" ref="CE202">MIN(IF(JPRL=AI202,$AG$19:$AG$1018))</f>
        <v>0</v>
      </c>
      <c r="CF202" s="37">
        <f t="array" ref="CF202">MAX(IF(JPRL=AI202,$AG$19:$AG$1018))</f>
        <v>0</v>
      </c>
      <c r="CG202" s="36">
        <f t="shared" si="228"/>
        <v>0</v>
      </c>
      <c r="CI202" s="40">
        <f t="shared" si="229"/>
        <v>0</v>
      </c>
      <c r="CJ202" s="40">
        <f t="shared" si="166"/>
        <v>0</v>
      </c>
      <c r="CK202" s="40">
        <f t="shared" si="167"/>
        <v>0</v>
      </c>
      <c r="CL202" s="40">
        <f t="shared" si="168"/>
        <v>0</v>
      </c>
      <c r="CM202" s="40">
        <f t="shared" si="169"/>
        <v>0</v>
      </c>
      <c r="CN202" s="40">
        <f t="shared" si="170"/>
        <v>0</v>
      </c>
      <c r="CO202" s="40">
        <f t="shared" si="171"/>
        <v>0</v>
      </c>
      <c r="CP202" s="40">
        <f t="shared" si="172"/>
        <v>0</v>
      </c>
      <c r="CQ202" s="40">
        <f t="shared" si="173"/>
        <v>0</v>
      </c>
      <c r="CR202" s="40">
        <f t="shared" si="174"/>
        <v>0</v>
      </c>
      <c r="CS202" s="40">
        <f t="shared" si="175"/>
        <v>0</v>
      </c>
      <c r="CT202" s="41">
        <f t="shared" si="230"/>
        <v>0</v>
      </c>
      <c r="CU202" s="41">
        <f t="shared" si="231"/>
        <v>0</v>
      </c>
      <c r="CV202" s="41">
        <f t="shared" si="232"/>
        <v>0</v>
      </c>
      <c r="CW202" s="41">
        <f t="shared" si="233"/>
        <v>0</v>
      </c>
      <c r="CX202" s="41">
        <f t="shared" si="234"/>
        <v>0</v>
      </c>
      <c r="CY202" s="41">
        <f t="shared" si="235"/>
        <v>0</v>
      </c>
      <c r="CZ202" s="41">
        <f t="shared" si="236"/>
        <v>0</v>
      </c>
      <c r="DA202" s="41">
        <f t="shared" si="237"/>
        <v>0</v>
      </c>
      <c r="DB202" s="41">
        <f t="shared" si="238"/>
        <v>0</v>
      </c>
      <c r="DC202" s="41">
        <f t="shared" si="239"/>
        <v>0</v>
      </c>
      <c r="DD202" s="7">
        <f t="shared" si="240"/>
        <v>0</v>
      </c>
      <c r="DE202" s="7">
        <f t="shared" si="241"/>
        <v>0</v>
      </c>
      <c r="DF202" s="7">
        <f t="shared" si="242"/>
        <v>0</v>
      </c>
      <c r="DJ202" s="7">
        <f t="shared" si="243"/>
        <v>0</v>
      </c>
      <c r="DK202" s="7">
        <f t="shared" si="244"/>
        <v>0</v>
      </c>
    </row>
    <row r="203" spans="1:115" ht="26.25" customHeight="1" x14ac:dyDescent="0.25">
      <c r="A203" s="9">
        <v>185</v>
      </c>
      <c r="B203" s="24" t="str">
        <f t="shared" si="176"/>
        <v/>
      </c>
      <c r="C203" s="23"/>
      <c r="D203" s="51"/>
      <c r="E203" s="24"/>
      <c r="F203" s="24"/>
      <c r="G203" s="24"/>
      <c r="H203" s="24"/>
      <c r="I203" s="25"/>
      <c r="J203" s="24"/>
      <c r="K203" s="26"/>
      <c r="L203" s="29"/>
      <c r="M203" s="27"/>
      <c r="N203" s="28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30"/>
      <c r="Z203" s="29"/>
      <c r="AA203" s="29" t="str">
        <f t="shared" si="177"/>
        <v/>
      </c>
      <c r="AB203" s="7">
        <f t="shared" si="178"/>
        <v>0</v>
      </c>
      <c r="AC203" s="7">
        <f t="shared" si="179"/>
        <v>0</v>
      </c>
      <c r="AD203" s="7">
        <f t="shared" si="180"/>
        <v>0</v>
      </c>
      <c r="AE203" s="7">
        <f t="shared" si="181"/>
        <v>0</v>
      </c>
      <c r="AF203" s="11" t="str">
        <f t="shared" si="245"/>
        <v/>
      </c>
      <c r="AG203" s="13">
        <f t="shared" si="182"/>
        <v>0</v>
      </c>
      <c r="AH203" s="7" t="str">
        <f t="shared" si="183"/>
        <v/>
      </c>
      <c r="AI203" s="11" t="str">
        <f t="shared" si="246"/>
        <v/>
      </c>
      <c r="AJ203" s="11" t="str">
        <f t="array" ref="AJ203">IF(OR(AI203=$AI$19:AI202),"",AI203)</f>
        <v/>
      </c>
      <c r="AK203" s="11" t="str">
        <f t="shared" si="184"/>
        <v/>
      </c>
      <c r="AL203" t="str">
        <f t="array" ref="AL203">IF(OR(AK203=$AK$19:AK202),"",AK203)</f>
        <v/>
      </c>
      <c r="AM203" s="13">
        <f t="shared" si="185"/>
        <v>0</v>
      </c>
      <c r="AN203" s="13">
        <f t="shared" si="186"/>
        <v>0</v>
      </c>
      <c r="AO203" s="13">
        <f t="shared" si="187"/>
        <v>0</v>
      </c>
      <c r="AP203" s="13">
        <f t="shared" si="188"/>
        <v>0</v>
      </c>
      <c r="AQ203" s="13">
        <f t="shared" si="189"/>
        <v>0</v>
      </c>
      <c r="AR203" s="13">
        <f t="shared" si="190"/>
        <v>0</v>
      </c>
      <c r="AS203" s="13">
        <f t="shared" si="191"/>
        <v>0</v>
      </c>
      <c r="AT203" s="13">
        <f t="shared" si="192"/>
        <v>0</v>
      </c>
      <c r="AU203" s="13">
        <f t="shared" si="193"/>
        <v>0</v>
      </c>
      <c r="AV203" s="13">
        <f t="shared" si="194"/>
        <v>0</v>
      </c>
      <c r="AX203" s="13">
        <f t="shared" si="195"/>
        <v>0</v>
      </c>
      <c r="AY203" s="13">
        <f t="shared" si="196"/>
        <v>0</v>
      </c>
      <c r="AZ203" s="13">
        <f t="shared" si="197"/>
        <v>0</v>
      </c>
      <c r="BA203" s="13">
        <f t="shared" si="198"/>
        <v>0</v>
      </c>
      <c r="BB203" s="13">
        <f t="shared" si="199"/>
        <v>0</v>
      </c>
      <c r="BC203" s="13">
        <f t="shared" si="200"/>
        <v>0</v>
      </c>
      <c r="BD203" s="13">
        <f t="shared" si="201"/>
        <v>0</v>
      </c>
      <c r="BE203" s="13">
        <f t="shared" si="202"/>
        <v>0</v>
      </c>
      <c r="BF203" s="13">
        <f t="shared" si="203"/>
        <v>0</v>
      </c>
      <c r="BG203" s="13">
        <f t="shared" si="204"/>
        <v>0</v>
      </c>
      <c r="BH203" s="13">
        <f t="shared" si="205"/>
        <v>0</v>
      </c>
      <c r="BI203" s="13">
        <f t="shared" si="206"/>
        <v>0</v>
      </c>
      <c r="BJ203" s="13">
        <f t="shared" si="207"/>
        <v>0</v>
      </c>
      <c r="BK203" s="13">
        <f t="shared" si="208"/>
        <v>0</v>
      </c>
      <c r="BL203" s="13">
        <f t="shared" si="209"/>
        <v>0</v>
      </c>
      <c r="BM203" s="13">
        <f t="shared" si="210"/>
        <v>0</v>
      </c>
      <c r="BN203" s="13">
        <f t="shared" si="211"/>
        <v>0</v>
      </c>
      <c r="BO203" s="13">
        <f t="shared" si="212"/>
        <v>0</v>
      </c>
      <c r="BP203" s="13">
        <f t="shared" si="213"/>
        <v>0</v>
      </c>
      <c r="BQ203" s="13">
        <f t="shared" si="214"/>
        <v>0</v>
      </c>
      <c r="BR203" s="13">
        <f t="shared" si="215"/>
        <v>0</v>
      </c>
      <c r="BS203" s="13">
        <f t="shared" si="216"/>
        <v>0</v>
      </c>
      <c r="BT203" s="31">
        <f t="shared" si="217"/>
        <v>0</v>
      </c>
      <c r="BU203" s="31">
        <f t="shared" si="218"/>
        <v>0</v>
      </c>
      <c r="BV203" s="31">
        <f t="shared" si="219"/>
        <v>0</v>
      </c>
      <c r="BW203" s="31">
        <f t="shared" si="220"/>
        <v>0</v>
      </c>
      <c r="BX203" s="31">
        <f t="shared" si="221"/>
        <v>0</v>
      </c>
      <c r="BY203" s="31">
        <f t="shared" si="222"/>
        <v>0</v>
      </c>
      <c r="BZ203" s="31">
        <f t="shared" si="223"/>
        <v>0</v>
      </c>
      <c r="CA203" s="31">
        <f t="shared" si="224"/>
        <v>0</v>
      </c>
      <c r="CB203" s="31">
        <f t="shared" si="225"/>
        <v>0</v>
      </c>
      <c r="CC203" s="31">
        <f t="shared" si="226"/>
        <v>0</v>
      </c>
      <c r="CD203" s="31">
        <f t="shared" si="227"/>
        <v>0</v>
      </c>
      <c r="CE203" s="37">
        <f t="array" ref="CE203">MIN(IF(JPRL=AI203,$AG$19:$AG$1018))</f>
        <v>0</v>
      </c>
      <c r="CF203" s="37">
        <f t="array" ref="CF203">MAX(IF(JPRL=AI203,$AG$19:$AG$1018))</f>
        <v>0</v>
      </c>
      <c r="CG203" s="36">
        <f t="shared" si="228"/>
        <v>0</v>
      </c>
      <c r="CI203" s="40">
        <f t="shared" si="229"/>
        <v>0</v>
      </c>
      <c r="CJ203" s="40">
        <f t="shared" si="166"/>
        <v>0</v>
      </c>
      <c r="CK203" s="40">
        <f t="shared" si="167"/>
        <v>0</v>
      </c>
      <c r="CL203" s="40">
        <f t="shared" si="168"/>
        <v>0</v>
      </c>
      <c r="CM203" s="40">
        <f t="shared" si="169"/>
        <v>0</v>
      </c>
      <c r="CN203" s="40">
        <f t="shared" si="170"/>
        <v>0</v>
      </c>
      <c r="CO203" s="40">
        <f t="shared" si="171"/>
        <v>0</v>
      </c>
      <c r="CP203" s="40">
        <f t="shared" si="172"/>
        <v>0</v>
      </c>
      <c r="CQ203" s="40">
        <f t="shared" si="173"/>
        <v>0</v>
      </c>
      <c r="CR203" s="40">
        <f t="shared" si="174"/>
        <v>0</v>
      </c>
      <c r="CS203" s="40">
        <f t="shared" si="175"/>
        <v>0</v>
      </c>
      <c r="CT203" s="41">
        <f t="shared" si="230"/>
        <v>0</v>
      </c>
      <c r="CU203" s="41">
        <f t="shared" si="231"/>
        <v>0</v>
      </c>
      <c r="CV203" s="41">
        <f t="shared" si="232"/>
        <v>0</v>
      </c>
      <c r="CW203" s="41">
        <f t="shared" si="233"/>
        <v>0</v>
      </c>
      <c r="CX203" s="41">
        <f t="shared" si="234"/>
        <v>0</v>
      </c>
      <c r="CY203" s="41">
        <f t="shared" si="235"/>
        <v>0</v>
      </c>
      <c r="CZ203" s="41">
        <f t="shared" si="236"/>
        <v>0</v>
      </c>
      <c r="DA203" s="41">
        <f t="shared" si="237"/>
        <v>0</v>
      </c>
      <c r="DB203" s="41">
        <f t="shared" si="238"/>
        <v>0</v>
      </c>
      <c r="DC203" s="41">
        <f t="shared" si="239"/>
        <v>0</v>
      </c>
      <c r="DD203" s="7">
        <f t="shared" si="240"/>
        <v>0</v>
      </c>
      <c r="DE203" s="7">
        <f t="shared" si="241"/>
        <v>0</v>
      </c>
      <c r="DF203" s="7">
        <f t="shared" si="242"/>
        <v>0</v>
      </c>
      <c r="DJ203" s="7">
        <f t="shared" si="243"/>
        <v>0</v>
      </c>
      <c r="DK203" s="7">
        <f t="shared" si="244"/>
        <v>0</v>
      </c>
    </row>
    <row r="204" spans="1:115" ht="26.25" customHeight="1" x14ac:dyDescent="0.25">
      <c r="A204" s="9">
        <v>186</v>
      </c>
      <c r="B204" s="24" t="str">
        <f t="shared" si="176"/>
        <v/>
      </c>
      <c r="C204" s="23"/>
      <c r="D204" s="51"/>
      <c r="E204" s="24"/>
      <c r="F204" s="24"/>
      <c r="G204" s="24"/>
      <c r="H204" s="24"/>
      <c r="I204" s="25"/>
      <c r="J204" s="24"/>
      <c r="K204" s="26"/>
      <c r="L204" s="29"/>
      <c r="M204" s="27"/>
      <c r="N204" s="28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30"/>
      <c r="Z204" s="29"/>
      <c r="AA204" s="29" t="str">
        <f t="shared" si="177"/>
        <v/>
      </c>
      <c r="AB204" s="7">
        <f t="shared" si="178"/>
        <v>0</v>
      </c>
      <c r="AC204" s="7">
        <f t="shared" si="179"/>
        <v>0</v>
      </c>
      <c r="AD204" s="7">
        <f t="shared" si="180"/>
        <v>0</v>
      </c>
      <c r="AE204" s="7">
        <f t="shared" si="181"/>
        <v>0</v>
      </c>
      <c r="AF204" s="11" t="str">
        <f t="shared" si="245"/>
        <v/>
      </c>
      <c r="AG204" s="13">
        <f t="shared" si="182"/>
        <v>0</v>
      </c>
      <c r="AH204" s="7" t="str">
        <f t="shared" si="183"/>
        <v/>
      </c>
      <c r="AI204" s="11" t="str">
        <f t="shared" si="246"/>
        <v/>
      </c>
      <c r="AJ204" s="11" t="str">
        <f t="array" ref="AJ204">IF(OR(AI204=$AI$19:AI203),"",AI204)</f>
        <v/>
      </c>
      <c r="AK204" s="11" t="str">
        <f t="shared" si="184"/>
        <v/>
      </c>
      <c r="AL204" t="str">
        <f t="array" ref="AL204">IF(OR(AK204=$AK$19:AK203),"",AK204)</f>
        <v/>
      </c>
      <c r="AM204" s="13">
        <f t="shared" si="185"/>
        <v>0</v>
      </c>
      <c r="AN204" s="13">
        <f t="shared" si="186"/>
        <v>0</v>
      </c>
      <c r="AO204" s="13">
        <f t="shared" si="187"/>
        <v>0</v>
      </c>
      <c r="AP204" s="13">
        <f t="shared" si="188"/>
        <v>0</v>
      </c>
      <c r="AQ204" s="13">
        <f t="shared" si="189"/>
        <v>0</v>
      </c>
      <c r="AR204" s="13">
        <f t="shared" si="190"/>
        <v>0</v>
      </c>
      <c r="AS204" s="13">
        <f t="shared" si="191"/>
        <v>0</v>
      </c>
      <c r="AT204" s="13">
        <f t="shared" si="192"/>
        <v>0</v>
      </c>
      <c r="AU204" s="13">
        <f t="shared" si="193"/>
        <v>0</v>
      </c>
      <c r="AV204" s="13">
        <f t="shared" si="194"/>
        <v>0</v>
      </c>
      <c r="AX204" s="13">
        <f t="shared" si="195"/>
        <v>0</v>
      </c>
      <c r="AY204" s="13">
        <f t="shared" si="196"/>
        <v>0</v>
      </c>
      <c r="AZ204" s="13">
        <f t="shared" si="197"/>
        <v>0</v>
      </c>
      <c r="BA204" s="13">
        <f t="shared" si="198"/>
        <v>0</v>
      </c>
      <c r="BB204" s="13">
        <f t="shared" si="199"/>
        <v>0</v>
      </c>
      <c r="BC204" s="13">
        <f t="shared" si="200"/>
        <v>0</v>
      </c>
      <c r="BD204" s="13">
        <f t="shared" si="201"/>
        <v>0</v>
      </c>
      <c r="BE204" s="13">
        <f t="shared" si="202"/>
        <v>0</v>
      </c>
      <c r="BF204" s="13">
        <f t="shared" si="203"/>
        <v>0</v>
      </c>
      <c r="BG204" s="13">
        <f t="shared" si="204"/>
        <v>0</v>
      </c>
      <c r="BH204" s="13">
        <f t="shared" si="205"/>
        <v>0</v>
      </c>
      <c r="BI204" s="13">
        <f t="shared" si="206"/>
        <v>0</v>
      </c>
      <c r="BJ204" s="13">
        <f t="shared" si="207"/>
        <v>0</v>
      </c>
      <c r="BK204" s="13">
        <f t="shared" si="208"/>
        <v>0</v>
      </c>
      <c r="BL204" s="13">
        <f t="shared" si="209"/>
        <v>0</v>
      </c>
      <c r="BM204" s="13">
        <f t="shared" si="210"/>
        <v>0</v>
      </c>
      <c r="BN204" s="13">
        <f t="shared" si="211"/>
        <v>0</v>
      </c>
      <c r="BO204" s="13">
        <f t="shared" si="212"/>
        <v>0</v>
      </c>
      <c r="BP204" s="13">
        <f t="shared" si="213"/>
        <v>0</v>
      </c>
      <c r="BQ204" s="13">
        <f t="shared" si="214"/>
        <v>0</v>
      </c>
      <c r="BR204" s="13">
        <f t="shared" si="215"/>
        <v>0</v>
      </c>
      <c r="BS204" s="13">
        <f t="shared" si="216"/>
        <v>0</v>
      </c>
      <c r="BT204" s="31">
        <f t="shared" si="217"/>
        <v>0</v>
      </c>
      <c r="BU204" s="31">
        <f t="shared" si="218"/>
        <v>0</v>
      </c>
      <c r="BV204" s="31">
        <f t="shared" si="219"/>
        <v>0</v>
      </c>
      <c r="BW204" s="31">
        <f t="shared" si="220"/>
        <v>0</v>
      </c>
      <c r="BX204" s="31">
        <f t="shared" si="221"/>
        <v>0</v>
      </c>
      <c r="BY204" s="31">
        <f t="shared" si="222"/>
        <v>0</v>
      </c>
      <c r="BZ204" s="31">
        <f t="shared" si="223"/>
        <v>0</v>
      </c>
      <c r="CA204" s="31">
        <f t="shared" si="224"/>
        <v>0</v>
      </c>
      <c r="CB204" s="31">
        <f t="shared" si="225"/>
        <v>0</v>
      </c>
      <c r="CC204" s="31">
        <f t="shared" si="226"/>
        <v>0</v>
      </c>
      <c r="CD204" s="31">
        <f t="shared" si="227"/>
        <v>0</v>
      </c>
      <c r="CE204" s="37">
        <f t="array" ref="CE204">MIN(IF(JPRL=AI204,$AG$19:$AG$1018))</f>
        <v>0</v>
      </c>
      <c r="CF204" s="37">
        <f t="array" ref="CF204">MAX(IF(JPRL=AI204,$AG$19:$AG$1018))</f>
        <v>0</v>
      </c>
      <c r="CG204" s="36">
        <f t="shared" si="228"/>
        <v>0</v>
      </c>
      <c r="CI204" s="40">
        <f t="shared" si="229"/>
        <v>0</v>
      </c>
      <c r="CJ204" s="40">
        <f t="shared" si="166"/>
        <v>0</v>
      </c>
      <c r="CK204" s="40">
        <f t="shared" si="167"/>
        <v>0</v>
      </c>
      <c r="CL204" s="40">
        <f t="shared" si="168"/>
        <v>0</v>
      </c>
      <c r="CM204" s="40">
        <f t="shared" si="169"/>
        <v>0</v>
      </c>
      <c r="CN204" s="40">
        <f t="shared" si="170"/>
        <v>0</v>
      </c>
      <c r="CO204" s="40">
        <f t="shared" si="171"/>
        <v>0</v>
      </c>
      <c r="CP204" s="40">
        <f t="shared" si="172"/>
        <v>0</v>
      </c>
      <c r="CQ204" s="40">
        <f t="shared" si="173"/>
        <v>0</v>
      </c>
      <c r="CR204" s="40">
        <f t="shared" si="174"/>
        <v>0</v>
      </c>
      <c r="CS204" s="40">
        <f t="shared" si="175"/>
        <v>0</v>
      </c>
      <c r="CT204" s="41">
        <f t="shared" si="230"/>
        <v>0</v>
      </c>
      <c r="CU204" s="41">
        <f t="shared" si="231"/>
        <v>0</v>
      </c>
      <c r="CV204" s="41">
        <f t="shared" si="232"/>
        <v>0</v>
      </c>
      <c r="CW204" s="41">
        <f t="shared" si="233"/>
        <v>0</v>
      </c>
      <c r="CX204" s="41">
        <f t="shared" si="234"/>
        <v>0</v>
      </c>
      <c r="CY204" s="41">
        <f t="shared" si="235"/>
        <v>0</v>
      </c>
      <c r="CZ204" s="41">
        <f t="shared" si="236"/>
        <v>0</v>
      </c>
      <c r="DA204" s="41">
        <f t="shared" si="237"/>
        <v>0</v>
      </c>
      <c r="DB204" s="41">
        <f t="shared" si="238"/>
        <v>0</v>
      </c>
      <c r="DC204" s="41">
        <f t="shared" si="239"/>
        <v>0</v>
      </c>
      <c r="DD204" s="7">
        <f t="shared" si="240"/>
        <v>0</v>
      </c>
      <c r="DE204" s="7">
        <f t="shared" si="241"/>
        <v>0</v>
      </c>
      <c r="DF204" s="7">
        <f t="shared" si="242"/>
        <v>0</v>
      </c>
      <c r="DJ204" s="7">
        <f t="shared" si="243"/>
        <v>0</v>
      </c>
      <c r="DK204" s="7">
        <f t="shared" si="244"/>
        <v>0</v>
      </c>
    </row>
    <row r="205" spans="1:115" ht="26.25" customHeight="1" x14ac:dyDescent="0.25">
      <c r="A205" s="9">
        <v>187</v>
      </c>
      <c r="B205" s="24" t="str">
        <f t="shared" si="176"/>
        <v/>
      </c>
      <c r="C205" s="23"/>
      <c r="D205" s="51"/>
      <c r="E205" s="24"/>
      <c r="F205" s="24"/>
      <c r="G205" s="24"/>
      <c r="H205" s="24"/>
      <c r="I205" s="25"/>
      <c r="J205" s="24"/>
      <c r="K205" s="26"/>
      <c r="L205" s="29"/>
      <c r="M205" s="27"/>
      <c r="N205" s="28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30"/>
      <c r="Z205" s="29"/>
      <c r="AA205" s="29" t="str">
        <f t="shared" si="177"/>
        <v/>
      </c>
      <c r="AB205" s="7">
        <f t="shared" si="178"/>
        <v>0</v>
      </c>
      <c r="AC205" s="7">
        <f t="shared" si="179"/>
        <v>0</v>
      </c>
      <c r="AD205" s="7">
        <f t="shared" si="180"/>
        <v>0</v>
      </c>
      <c r="AE205" s="7">
        <f t="shared" si="181"/>
        <v>0</v>
      </c>
      <c r="AF205" s="11" t="str">
        <f t="shared" si="245"/>
        <v/>
      </c>
      <c r="AG205" s="13">
        <f t="shared" si="182"/>
        <v>0</v>
      </c>
      <c r="AH205" s="7" t="str">
        <f t="shared" si="183"/>
        <v/>
      </c>
      <c r="AI205" s="11" t="str">
        <f t="shared" si="246"/>
        <v/>
      </c>
      <c r="AJ205" s="11" t="str">
        <f t="array" ref="AJ205">IF(OR(AI205=$AI$19:AI204),"",AI205)</f>
        <v/>
      </c>
      <c r="AK205" s="11" t="str">
        <f t="shared" si="184"/>
        <v/>
      </c>
      <c r="AL205" t="str">
        <f t="array" ref="AL205">IF(OR(AK205=$AK$19:AK204),"",AK205)</f>
        <v/>
      </c>
      <c r="AM205" s="13">
        <f t="shared" si="185"/>
        <v>0</v>
      </c>
      <c r="AN205" s="13">
        <f t="shared" si="186"/>
        <v>0</v>
      </c>
      <c r="AO205" s="13">
        <f t="shared" si="187"/>
        <v>0</v>
      </c>
      <c r="AP205" s="13">
        <f t="shared" si="188"/>
        <v>0</v>
      </c>
      <c r="AQ205" s="13">
        <f t="shared" si="189"/>
        <v>0</v>
      </c>
      <c r="AR205" s="13">
        <f t="shared" si="190"/>
        <v>0</v>
      </c>
      <c r="AS205" s="13">
        <f t="shared" si="191"/>
        <v>0</v>
      </c>
      <c r="AT205" s="13">
        <f t="shared" si="192"/>
        <v>0</v>
      </c>
      <c r="AU205" s="13">
        <f t="shared" si="193"/>
        <v>0</v>
      </c>
      <c r="AV205" s="13">
        <f t="shared" si="194"/>
        <v>0</v>
      </c>
      <c r="AX205" s="13">
        <f t="shared" si="195"/>
        <v>0</v>
      </c>
      <c r="AY205" s="13">
        <f t="shared" si="196"/>
        <v>0</v>
      </c>
      <c r="AZ205" s="13">
        <f t="shared" si="197"/>
        <v>0</v>
      </c>
      <c r="BA205" s="13">
        <f t="shared" si="198"/>
        <v>0</v>
      </c>
      <c r="BB205" s="13">
        <f t="shared" si="199"/>
        <v>0</v>
      </c>
      <c r="BC205" s="13">
        <f t="shared" si="200"/>
        <v>0</v>
      </c>
      <c r="BD205" s="13">
        <f t="shared" si="201"/>
        <v>0</v>
      </c>
      <c r="BE205" s="13">
        <f t="shared" si="202"/>
        <v>0</v>
      </c>
      <c r="BF205" s="13">
        <f t="shared" si="203"/>
        <v>0</v>
      </c>
      <c r="BG205" s="13">
        <f t="shared" si="204"/>
        <v>0</v>
      </c>
      <c r="BH205" s="13">
        <f t="shared" si="205"/>
        <v>0</v>
      </c>
      <c r="BI205" s="13">
        <f t="shared" si="206"/>
        <v>0</v>
      </c>
      <c r="BJ205" s="13">
        <f t="shared" si="207"/>
        <v>0</v>
      </c>
      <c r="BK205" s="13">
        <f t="shared" si="208"/>
        <v>0</v>
      </c>
      <c r="BL205" s="13">
        <f t="shared" si="209"/>
        <v>0</v>
      </c>
      <c r="BM205" s="13">
        <f t="shared" si="210"/>
        <v>0</v>
      </c>
      <c r="BN205" s="13">
        <f t="shared" si="211"/>
        <v>0</v>
      </c>
      <c r="BO205" s="13">
        <f t="shared" si="212"/>
        <v>0</v>
      </c>
      <c r="BP205" s="13">
        <f t="shared" si="213"/>
        <v>0</v>
      </c>
      <c r="BQ205" s="13">
        <f t="shared" si="214"/>
        <v>0</v>
      </c>
      <c r="BR205" s="13">
        <f t="shared" si="215"/>
        <v>0</v>
      </c>
      <c r="BS205" s="13">
        <f t="shared" si="216"/>
        <v>0</v>
      </c>
      <c r="BT205" s="31">
        <f t="shared" si="217"/>
        <v>0</v>
      </c>
      <c r="BU205" s="31">
        <f t="shared" si="218"/>
        <v>0</v>
      </c>
      <c r="BV205" s="31">
        <f t="shared" si="219"/>
        <v>0</v>
      </c>
      <c r="BW205" s="31">
        <f t="shared" si="220"/>
        <v>0</v>
      </c>
      <c r="BX205" s="31">
        <f t="shared" si="221"/>
        <v>0</v>
      </c>
      <c r="BY205" s="31">
        <f t="shared" si="222"/>
        <v>0</v>
      </c>
      <c r="BZ205" s="31">
        <f t="shared" si="223"/>
        <v>0</v>
      </c>
      <c r="CA205" s="31">
        <f t="shared" si="224"/>
        <v>0</v>
      </c>
      <c r="CB205" s="31">
        <f t="shared" si="225"/>
        <v>0</v>
      </c>
      <c r="CC205" s="31">
        <f t="shared" si="226"/>
        <v>0</v>
      </c>
      <c r="CD205" s="31">
        <f t="shared" si="227"/>
        <v>0</v>
      </c>
      <c r="CE205" s="37">
        <f t="array" ref="CE205">MIN(IF(JPRL=AI205,$AG$19:$AG$1018))</f>
        <v>0</v>
      </c>
      <c r="CF205" s="37">
        <f t="array" ref="CF205">MAX(IF(JPRL=AI205,$AG$19:$AG$1018))</f>
        <v>0</v>
      </c>
      <c r="CG205" s="36">
        <f t="shared" si="228"/>
        <v>0</v>
      </c>
      <c r="CI205" s="40">
        <f t="shared" si="229"/>
        <v>0</v>
      </c>
      <c r="CJ205" s="40">
        <f t="shared" si="166"/>
        <v>0</v>
      </c>
      <c r="CK205" s="40">
        <f t="shared" si="167"/>
        <v>0</v>
      </c>
      <c r="CL205" s="40">
        <f t="shared" si="168"/>
        <v>0</v>
      </c>
      <c r="CM205" s="40">
        <f t="shared" si="169"/>
        <v>0</v>
      </c>
      <c r="CN205" s="40">
        <f t="shared" si="170"/>
        <v>0</v>
      </c>
      <c r="CO205" s="40">
        <f t="shared" si="171"/>
        <v>0</v>
      </c>
      <c r="CP205" s="40">
        <f t="shared" si="172"/>
        <v>0</v>
      </c>
      <c r="CQ205" s="40">
        <f t="shared" si="173"/>
        <v>0</v>
      </c>
      <c r="CR205" s="40">
        <f t="shared" si="174"/>
        <v>0</v>
      </c>
      <c r="CS205" s="40">
        <f t="shared" si="175"/>
        <v>0</v>
      </c>
      <c r="CT205" s="41">
        <f t="shared" si="230"/>
        <v>0</v>
      </c>
      <c r="CU205" s="41">
        <f t="shared" si="231"/>
        <v>0</v>
      </c>
      <c r="CV205" s="41">
        <f t="shared" si="232"/>
        <v>0</v>
      </c>
      <c r="CW205" s="41">
        <f t="shared" si="233"/>
        <v>0</v>
      </c>
      <c r="CX205" s="41">
        <f t="shared" si="234"/>
        <v>0</v>
      </c>
      <c r="CY205" s="41">
        <f t="shared" si="235"/>
        <v>0</v>
      </c>
      <c r="CZ205" s="41">
        <f t="shared" si="236"/>
        <v>0</v>
      </c>
      <c r="DA205" s="41">
        <f t="shared" si="237"/>
        <v>0</v>
      </c>
      <c r="DB205" s="41">
        <f t="shared" si="238"/>
        <v>0</v>
      </c>
      <c r="DC205" s="41">
        <f t="shared" si="239"/>
        <v>0</v>
      </c>
      <c r="DD205" s="7">
        <f t="shared" si="240"/>
        <v>0</v>
      </c>
      <c r="DE205" s="7">
        <f t="shared" si="241"/>
        <v>0</v>
      </c>
      <c r="DF205" s="7">
        <f t="shared" si="242"/>
        <v>0</v>
      </c>
      <c r="DJ205" s="7">
        <f t="shared" si="243"/>
        <v>0</v>
      </c>
      <c r="DK205" s="7">
        <f t="shared" si="244"/>
        <v>0</v>
      </c>
    </row>
    <row r="206" spans="1:115" ht="26.25" customHeight="1" x14ac:dyDescent="0.25">
      <c r="A206" s="9">
        <v>188</v>
      </c>
      <c r="B206" s="24" t="str">
        <f t="shared" si="176"/>
        <v/>
      </c>
      <c r="C206" s="23"/>
      <c r="D206" s="51"/>
      <c r="E206" s="24"/>
      <c r="F206" s="24"/>
      <c r="G206" s="24"/>
      <c r="H206" s="24"/>
      <c r="I206" s="25"/>
      <c r="J206" s="24"/>
      <c r="K206" s="26"/>
      <c r="L206" s="29"/>
      <c r="M206" s="27"/>
      <c r="N206" s="28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30"/>
      <c r="Z206" s="29"/>
      <c r="AA206" s="29" t="str">
        <f t="shared" si="177"/>
        <v/>
      </c>
      <c r="AB206" s="7">
        <f t="shared" si="178"/>
        <v>0</v>
      </c>
      <c r="AC206" s="7">
        <f t="shared" si="179"/>
        <v>0</v>
      </c>
      <c r="AD206" s="7">
        <f t="shared" si="180"/>
        <v>0</v>
      </c>
      <c r="AE206" s="7">
        <f t="shared" si="181"/>
        <v>0</v>
      </c>
      <c r="AF206" s="11" t="str">
        <f t="shared" si="245"/>
        <v/>
      </c>
      <c r="AG206" s="13">
        <f t="shared" si="182"/>
        <v>0</v>
      </c>
      <c r="AH206" s="7" t="str">
        <f t="shared" si="183"/>
        <v/>
      </c>
      <c r="AI206" s="11" t="str">
        <f t="shared" si="246"/>
        <v/>
      </c>
      <c r="AJ206" s="11" t="str">
        <f t="array" ref="AJ206">IF(OR(AI206=$AI$19:AI205),"",AI206)</f>
        <v/>
      </c>
      <c r="AK206" s="11" t="str">
        <f t="shared" si="184"/>
        <v/>
      </c>
      <c r="AL206" t="str">
        <f t="array" ref="AL206">IF(OR(AK206=$AK$19:AK205),"",AK206)</f>
        <v/>
      </c>
      <c r="AM206" s="13">
        <f t="shared" si="185"/>
        <v>0</v>
      </c>
      <c r="AN206" s="13">
        <f t="shared" si="186"/>
        <v>0</v>
      </c>
      <c r="AO206" s="13">
        <f t="shared" si="187"/>
        <v>0</v>
      </c>
      <c r="AP206" s="13">
        <f t="shared" si="188"/>
        <v>0</v>
      </c>
      <c r="AQ206" s="13">
        <f t="shared" si="189"/>
        <v>0</v>
      </c>
      <c r="AR206" s="13">
        <f t="shared" si="190"/>
        <v>0</v>
      </c>
      <c r="AS206" s="13">
        <f t="shared" si="191"/>
        <v>0</v>
      </c>
      <c r="AT206" s="13">
        <f t="shared" si="192"/>
        <v>0</v>
      </c>
      <c r="AU206" s="13">
        <f t="shared" si="193"/>
        <v>0</v>
      </c>
      <c r="AV206" s="13">
        <f t="shared" si="194"/>
        <v>0</v>
      </c>
      <c r="AX206" s="13">
        <f t="shared" si="195"/>
        <v>0</v>
      </c>
      <c r="AY206" s="13">
        <f t="shared" si="196"/>
        <v>0</v>
      </c>
      <c r="AZ206" s="13">
        <f t="shared" si="197"/>
        <v>0</v>
      </c>
      <c r="BA206" s="13">
        <f t="shared" si="198"/>
        <v>0</v>
      </c>
      <c r="BB206" s="13">
        <f t="shared" si="199"/>
        <v>0</v>
      </c>
      <c r="BC206" s="13">
        <f t="shared" si="200"/>
        <v>0</v>
      </c>
      <c r="BD206" s="13">
        <f t="shared" si="201"/>
        <v>0</v>
      </c>
      <c r="BE206" s="13">
        <f t="shared" si="202"/>
        <v>0</v>
      </c>
      <c r="BF206" s="13">
        <f t="shared" si="203"/>
        <v>0</v>
      </c>
      <c r="BG206" s="13">
        <f t="shared" si="204"/>
        <v>0</v>
      </c>
      <c r="BH206" s="13">
        <f t="shared" si="205"/>
        <v>0</v>
      </c>
      <c r="BI206" s="13">
        <f t="shared" si="206"/>
        <v>0</v>
      </c>
      <c r="BJ206" s="13">
        <f t="shared" si="207"/>
        <v>0</v>
      </c>
      <c r="BK206" s="13">
        <f t="shared" si="208"/>
        <v>0</v>
      </c>
      <c r="BL206" s="13">
        <f t="shared" si="209"/>
        <v>0</v>
      </c>
      <c r="BM206" s="13">
        <f t="shared" si="210"/>
        <v>0</v>
      </c>
      <c r="BN206" s="13">
        <f t="shared" si="211"/>
        <v>0</v>
      </c>
      <c r="BO206" s="13">
        <f t="shared" si="212"/>
        <v>0</v>
      </c>
      <c r="BP206" s="13">
        <f t="shared" si="213"/>
        <v>0</v>
      </c>
      <c r="BQ206" s="13">
        <f t="shared" si="214"/>
        <v>0</v>
      </c>
      <c r="BR206" s="13">
        <f t="shared" si="215"/>
        <v>0</v>
      </c>
      <c r="BS206" s="13">
        <f t="shared" si="216"/>
        <v>0</v>
      </c>
      <c r="BT206" s="31">
        <f t="shared" si="217"/>
        <v>0</v>
      </c>
      <c r="BU206" s="31">
        <f t="shared" si="218"/>
        <v>0</v>
      </c>
      <c r="BV206" s="31">
        <f t="shared" si="219"/>
        <v>0</v>
      </c>
      <c r="BW206" s="31">
        <f t="shared" si="220"/>
        <v>0</v>
      </c>
      <c r="BX206" s="31">
        <f t="shared" si="221"/>
        <v>0</v>
      </c>
      <c r="BY206" s="31">
        <f t="shared" si="222"/>
        <v>0</v>
      </c>
      <c r="BZ206" s="31">
        <f t="shared" si="223"/>
        <v>0</v>
      </c>
      <c r="CA206" s="31">
        <f t="shared" si="224"/>
        <v>0</v>
      </c>
      <c r="CB206" s="31">
        <f t="shared" si="225"/>
        <v>0</v>
      </c>
      <c r="CC206" s="31">
        <f t="shared" si="226"/>
        <v>0</v>
      </c>
      <c r="CD206" s="31">
        <f t="shared" si="227"/>
        <v>0</v>
      </c>
      <c r="CE206" s="37">
        <f t="array" ref="CE206">MIN(IF(JPRL=AI206,$AG$19:$AG$1018))</f>
        <v>0</v>
      </c>
      <c r="CF206" s="37">
        <f t="array" ref="CF206">MAX(IF(JPRL=AI206,$AG$19:$AG$1018))</f>
        <v>0</v>
      </c>
      <c r="CG206" s="36">
        <f t="shared" si="228"/>
        <v>0</v>
      </c>
      <c r="CI206" s="40">
        <f t="shared" si="229"/>
        <v>0</v>
      </c>
      <c r="CJ206" s="40">
        <f t="shared" si="166"/>
        <v>0</v>
      </c>
      <c r="CK206" s="40">
        <f t="shared" si="167"/>
        <v>0</v>
      </c>
      <c r="CL206" s="40">
        <f t="shared" si="168"/>
        <v>0</v>
      </c>
      <c r="CM206" s="40">
        <f t="shared" si="169"/>
        <v>0</v>
      </c>
      <c r="CN206" s="40">
        <f t="shared" si="170"/>
        <v>0</v>
      </c>
      <c r="CO206" s="40">
        <f t="shared" si="171"/>
        <v>0</v>
      </c>
      <c r="CP206" s="40">
        <f t="shared" si="172"/>
        <v>0</v>
      </c>
      <c r="CQ206" s="40">
        <f t="shared" si="173"/>
        <v>0</v>
      </c>
      <c r="CR206" s="40">
        <f t="shared" si="174"/>
        <v>0</v>
      </c>
      <c r="CS206" s="40">
        <f t="shared" si="175"/>
        <v>0</v>
      </c>
      <c r="CT206" s="41">
        <f t="shared" si="230"/>
        <v>0</v>
      </c>
      <c r="CU206" s="41">
        <f t="shared" si="231"/>
        <v>0</v>
      </c>
      <c r="CV206" s="41">
        <f t="shared" si="232"/>
        <v>0</v>
      </c>
      <c r="CW206" s="41">
        <f t="shared" si="233"/>
        <v>0</v>
      </c>
      <c r="CX206" s="41">
        <f t="shared" si="234"/>
        <v>0</v>
      </c>
      <c r="CY206" s="41">
        <f t="shared" si="235"/>
        <v>0</v>
      </c>
      <c r="CZ206" s="41">
        <f t="shared" si="236"/>
        <v>0</v>
      </c>
      <c r="DA206" s="41">
        <f t="shared" si="237"/>
        <v>0</v>
      </c>
      <c r="DB206" s="41">
        <f t="shared" si="238"/>
        <v>0</v>
      </c>
      <c r="DC206" s="41">
        <f t="shared" si="239"/>
        <v>0</v>
      </c>
      <c r="DD206" s="7">
        <f t="shared" si="240"/>
        <v>0</v>
      </c>
      <c r="DE206" s="7">
        <f t="shared" si="241"/>
        <v>0</v>
      </c>
      <c r="DF206" s="7">
        <f t="shared" si="242"/>
        <v>0</v>
      </c>
      <c r="DJ206" s="7">
        <f t="shared" si="243"/>
        <v>0</v>
      </c>
      <c r="DK206" s="7">
        <f t="shared" si="244"/>
        <v>0</v>
      </c>
    </row>
    <row r="207" spans="1:115" ht="26.25" customHeight="1" x14ac:dyDescent="0.25">
      <c r="A207" s="9">
        <v>189</v>
      </c>
      <c r="B207" s="24" t="str">
        <f t="shared" si="176"/>
        <v/>
      </c>
      <c r="C207" s="23"/>
      <c r="D207" s="51"/>
      <c r="E207" s="24"/>
      <c r="F207" s="24"/>
      <c r="G207" s="24"/>
      <c r="H207" s="24"/>
      <c r="I207" s="25"/>
      <c r="J207" s="24"/>
      <c r="K207" s="26"/>
      <c r="L207" s="29"/>
      <c r="M207" s="27"/>
      <c r="N207" s="28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30"/>
      <c r="Z207" s="29"/>
      <c r="AA207" s="29" t="str">
        <f t="shared" si="177"/>
        <v/>
      </c>
      <c r="AB207" s="7">
        <f t="shared" si="178"/>
        <v>0</v>
      </c>
      <c r="AC207" s="7">
        <f t="shared" si="179"/>
        <v>0</v>
      </c>
      <c r="AD207" s="7">
        <f t="shared" si="180"/>
        <v>0</v>
      </c>
      <c r="AE207" s="7">
        <f t="shared" si="181"/>
        <v>0</v>
      </c>
      <c r="AF207" s="11" t="str">
        <f t="shared" si="245"/>
        <v/>
      </c>
      <c r="AG207" s="13">
        <f t="shared" si="182"/>
        <v>0</v>
      </c>
      <c r="AH207" s="7" t="str">
        <f t="shared" si="183"/>
        <v/>
      </c>
      <c r="AI207" s="11" t="str">
        <f t="shared" si="246"/>
        <v/>
      </c>
      <c r="AJ207" s="11" t="str">
        <f t="array" ref="AJ207">IF(OR(AI207=$AI$19:AI206),"",AI207)</f>
        <v/>
      </c>
      <c r="AK207" s="11" t="str">
        <f t="shared" si="184"/>
        <v/>
      </c>
      <c r="AL207" t="str">
        <f t="array" ref="AL207">IF(OR(AK207=$AK$19:AK206),"",AK207)</f>
        <v/>
      </c>
      <c r="AM207" s="13">
        <f t="shared" si="185"/>
        <v>0</v>
      </c>
      <c r="AN207" s="13">
        <f t="shared" si="186"/>
        <v>0</v>
      </c>
      <c r="AO207" s="13">
        <f t="shared" si="187"/>
        <v>0</v>
      </c>
      <c r="AP207" s="13">
        <f t="shared" si="188"/>
        <v>0</v>
      </c>
      <c r="AQ207" s="13">
        <f t="shared" si="189"/>
        <v>0</v>
      </c>
      <c r="AR207" s="13">
        <f t="shared" si="190"/>
        <v>0</v>
      </c>
      <c r="AS207" s="13">
        <f t="shared" si="191"/>
        <v>0</v>
      </c>
      <c r="AT207" s="13">
        <f t="shared" si="192"/>
        <v>0</v>
      </c>
      <c r="AU207" s="13">
        <f t="shared" si="193"/>
        <v>0</v>
      </c>
      <c r="AV207" s="13">
        <f t="shared" si="194"/>
        <v>0</v>
      </c>
      <c r="AX207" s="13">
        <f t="shared" si="195"/>
        <v>0</v>
      </c>
      <c r="AY207" s="13">
        <f t="shared" si="196"/>
        <v>0</v>
      </c>
      <c r="AZ207" s="13">
        <f t="shared" si="197"/>
        <v>0</v>
      </c>
      <c r="BA207" s="13">
        <f t="shared" si="198"/>
        <v>0</v>
      </c>
      <c r="BB207" s="13">
        <f t="shared" si="199"/>
        <v>0</v>
      </c>
      <c r="BC207" s="13">
        <f t="shared" si="200"/>
        <v>0</v>
      </c>
      <c r="BD207" s="13">
        <f t="shared" si="201"/>
        <v>0</v>
      </c>
      <c r="BE207" s="13">
        <f t="shared" si="202"/>
        <v>0</v>
      </c>
      <c r="BF207" s="13">
        <f t="shared" si="203"/>
        <v>0</v>
      </c>
      <c r="BG207" s="13">
        <f t="shared" si="204"/>
        <v>0</v>
      </c>
      <c r="BH207" s="13">
        <f t="shared" si="205"/>
        <v>0</v>
      </c>
      <c r="BI207" s="13">
        <f t="shared" si="206"/>
        <v>0</v>
      </c>
      <c r="BJ207" s="13">
        <f t="shared" si="207"/>
        <v>0</v>
      </c>
      <c r="BK207" s="13">
        <f t="shared" si="208"/>
        <v>0</v>
      </c>
      <c r="BL207" s="13">
        <f t="shared" si="209"/>
        <v>0</v>
      </c>
      <c r="BM207" s="13">
        <f t="shared" si="210"/>
        <v>0</v>
      </c>
      <c r="BN207" s="13">
        <f t="shared" si="211"/>
        <v>0</v>
      </c>
      <c r="BO207" s="13">
        <f t="shared" si="212"/>
        <v>0</v>
      </c>
      <c r="BP207" s="13">
        <f t="shared" si="213"/>
        <v>0</v>
      </c>
      <c r="BQ207" s="13">
        <f t="shared" si="214"/>
        <v>0</v>
      </c>
      <c r="BR207" s="13">
        <f t="shared" si="215"/>
        <v>0</v>
      </c>
      <c r="BS207" s="13">
        <f t="shared" si="216"/>
        <v>0</v>
      </c>
      <c r="BT207" s="31">
        <f t="shared" si="217"/>
        <v>0</v>
      </c>
      <c r="BU207" s="31">
        <f t="shared" si="218"/>
        <v>0</v>
      </c>
      <c r="BV207" s="31">
        <f t="shared" si="219"/>
        <v>0</v>
      </c>
      <c r="BW207" s="31">
        <f t="shared" si="220"/>
        <v>0</v>
      </c>
      <c r="BX207" s="31">
        <f t="shared" si="221"/>
        <v>0</v>
      </c>
      <c r="BY207" s="31">
        <f t="shared" si="222"/>
        <v>0</v>
      </c>
      <c r="BZ207" s="31">
        <f t="shared" si="223"/>
        <v>0</v>
      </c>
      <c r="CA207" s="31">
        <f t="shared" si="224"/>
        <v>0</v>
      </c>
      <c r="CB207" s="31">
        <f t="shared" si="225"/>
        <v>0</v>
      </c>
      <c r="CC207" s="31">
        <f t="shared" si="226"/>
        <v>0</v>
      </c>
      <c r="CD207" s="31">
        <f t="shared" si="227"/>
        <v>0</v>
      </c>
      <c r="CE207" s="37">
        <f t="array" ref="CE207">MIN(IF(JPRL=AI207,$AG$19:$AG$1018))</f>
        <v>0</v>
      </c>
      <c r="CF207" s="37">
        <f t="array" ref="CF207">MAX(IF(JPRL=AI207,$AG$19:$AG$1018))</f>
        <v>0</v>
      </c>
      <c r="CG207" s="36">
        <f t="shared" si="228"/>
        <v>0</v>
      </c>
      <c r="CI207" s="40">
        <f t="shared" si="229"/>
        <v>0</v>
      </c>
      <c r="CJ207" s="40">
        <f t="shared" si="166"/>
        <v>0</v>
      </c>
      <c r="CK207" s="40">
        <f t="shared" si="167"/>
        <v>0</v>
      </c>
      <c r="CL207" s="40">
        <f t="shared" si="168"/>
        <v>0</v>
      </c>
      <c r="CM207" s="40">
        <f t="shared" si="169"/>
        <v>0</v>
      </c>
      <c r="CN207" s="40">
        <f t="shared" si="170"/>
        <v>0</v>
      </c>
      <c r="CO207" s="40">
        <f t="shared" si="171"/>
        <v>0</v>
      </c>
      <c r="CP207" s="40">
        <f t="shared" si="172"/>
        <v>0</v>
      </c>
      <c r="CQ207" s="40">
        <f t="shared" si="173"/>
        <v>0</v>
      </c>
      <c r="CR207" s="40">
        <f t="shared" si="174"/>
        <v>0</v>
      </c>
      <c r="CS207" s="40">
        <f t="shared" si="175"/>
        <v>0</v>
      </c>
      <c r="CT207" s="41">
        <f t="shared" si="230"/>
        <v>0</v>
      </c>
      <c r="CU207" s="41">
        <f t="shared" si="231"/>
        <v>0</v>
      </c>
      <c r="CV207" s="41">
        <f t="shared" si="232"/>
        <v>0</v>
      </c>
      <c r="CW207" s="41">
        <f t="shared" si="233"/>
        <v>0</v>
      </c>
      <c r="CX207" s="41">
        <f t="shared" si="234"/>
        <v>0</v>
      </c>
      <c r="CY207" s="41">
        <f t="shared" si="235"/>
        <v>0</v>
      </c>
      <c r="CZ207" s="41">
        <f t="shared" si="236"/>
        <v>0</v>
      </c>
      <c r="DA207" s="41">
        <f t="shared" si="237"/>
        <v>0</v>
      </c>
      <c r="DB207" s="41">
        <f t="shared" si="238"/>
        <v>0</v>
      </c>
      <c r="DC207" s="41">
        <f t="shared" si="239"/>
        <v>0</v>
      </c>
      <c r="DD207" s="7">
        <f t="shared" si="240"/>
        <v>0</v>
      </c>
      <c r="DE207" s="7">
        <f t="shared" si="241"/>
        <v>0</v>
      </c>
      <c r="DF207" s="7">
        <f t="shared" si="242"/>
        <v>0</v>
      </c>
      <c r="DJ207" s="7">
        <f t="shared" si="243"/>
        <v>0</v>
      </c>
      <c r="DK207" s="7">
        <f t="shared" si="244"/>
        <v>0</v>
      </c>
    </row>
    <row r="208" spans="1:115" ht="26.25" customHeight="1" x14ac:dyDescent="0.25">
      <c r="A208" s="9">
        <v>190</v>
      </c>
      <c r="B208" s="24" t="str">
        <f t="shared" si="176"/>
        <v/>
      </c>
      <c r="C208" s="23"/>
      <c r="D208" s="51"/>
      <c r="E208" s="24"/>
      <c r="F208" s="24"/>
      <c r="G208" s="24"/>
      <c r="H208" s="24"/>
      <c r="I208" s="25"/>
      <c r="J208" s="24"/>
      <c r="K208" s="26"/>
      <c r="L208" s="29"/>
      <c r="M208" s="27"/>
      <c r="N208" s="28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30"/>
      <c r="Z208" s="29"/>
      <c r="AA208" s="29" t="str">
        <f t="shared" si="177"/>
        <v/>
      </c>
      <c r="AB208" s="7">
        <f t="shared" si="178"/>
        <v>0</v>
      </c>
      <c r="AC208" s="7">
        <f t="shared" si="179"/>
        <v>0</v>
      </c>
      <c r="AD208" s="7">
        <f t="shared" si="180"/>
        <v>0</v>
      </c>
      <c r="AE208" s="7">
        <f t="shared" si="181"/>
        <v>0</v>
      </c>
      <c r="AF208" s="11" t="str">
        <f t="shared" si="245"/>
        <v/>
      </c>
      <c r="AG208" s="13">
        <f t="shared" si="182"/>
        <v>0</v>
      </c>
      <c r="AH208" s="7" t="str">
        <f t="shared" si="183"/>
        <v/>
      </c>
      <c r="AI208" s="11" t="str">
        <f t="shared" si="246"/>
        <v/>
      </c>
      <c r="AJ208" s="11" t="str">
        <f t="array" ref="AJ208">IF(OR(AI208=$AI$19:AI207),"",AI208)</f>
        <v/>
      </c>
      <c r="AK208" s="11" t="str">
        <f t="shared" si="184"/>
        <v/>
      </c>
      <c r="AL208" t="str">
        <f t="array" ref="AL208">IF(OR(AK208=$AK$19:AK207),"",AK208)</f>
        <v/>
      </c>
      <c r="AM208" s="13">
        <f t="shared" si="185"/>
        <v>0</v>
      </c>
      <c r="AN208" s="13">
        <f t="shared" si="186"/>
        <v>0</v>
      </c>
      <c r="AO208" s="13">
        <f t="shared" si="187"/>
        <v>0</v>
      </c>
      <c r="AP208" s="13">
        <f t="shared" si="188"/>
        <v>0</v>
      </c>
      <c r="AQ208" s="13">
        <f t="shared" si="189"/>
        <v>0</v>
      </c>
      <c r="AR208" s="13">
        <f t="shared" si="190"/>
        <v>0</v>
      </c>
      <c r="AS208" s="13">
        <f t="shared" si="191"/>
        <v>0</v>
      </c>
      <c r="AT208" s="13">
        <f t="shared" si="192"/>
        <v>0</v>
      </c>
      <c r="AU208" s="13">
        <f t="shared" si="193"/>
        <v>0</v>
      </c>
      <c r="AV208" s="13">
        <f t="shared" si="194"/>
        <v>0</v>
      </c>
      <c r="AX208" s="13">
        <f t="shared" si="195"/>
        <v>0</v>
      </c>
      <c r="AY208" s="13">
        <f t="shared" si="196"/>
        <v>0</v>
      </c>
      <c r="AZ208" s="13">
        <f t="shared" si="197"/>
        <v>0</v>
      </c>
      <c r="BA208" s="13">
        <f t="shared" si="198"/>
        <v>0</v>
      </c>
      <c r="BB208" s="13">
        <f t="shared" si="199"/>
        <v>0</v>
      </c>
      <c r="BC208" s="13">
        <f t="shared" si="200"/>
        <v>0</v>
      </c>
      <c r="BD208" s="13">
        <f t="shared" si="201"/>
        <v>0</v>
      </c>
      <c r="BE208" s="13">
        <f t="shared" si="202"/>
        <v>0</v>
      </c>
      <c r="BF208" s="13">
        <f t="shared" si="203"/>
        <v>0</v>
      </c>
      <c r="BG208" s="13">
        <f t="shared" si="204"/>
        <v>0</v>
      </c>
      <c r="BH208" s="13">
        <f t="shared" si="205"/>
        <v>0</v>
      </c>
      <c r="BI208" s="13">
        <f t="shared" si="206"/>
        <v>0</v>
      </c>
      <c r="BJ208" s="13">
        <f t="shared" si="207"/>
        <v>0</v>
      </c>
      <c r="BK208" s="13">
        <f t="shared" si="208"/>
        <v>0</v>
      </c>
      <c r="BL208" s="13">
        <f t="shared" si="209"/>
        <v>0</v>
      </c>
      <c r="BM208" s="13">
        <f t="shared" si="210"/>
        <v>0</v>
      </c>
      <c r="BN208" s="13">
        <f t="shared" si="211"/>
        <v>0</v>
      </c>
      <c r="BO208" s="13">
        <f t="shared" si="212"/>
        <v>0</v>
      </c>
      <c r="BP208" s="13">
        <f t="shared" si="213"/>
        <v>0</v>
      </c>
      <c r="BQ208" s="13">
        <f t="shared" si="214"/>
        <v>0</v>
      </c>
      <c r="BR208" s="13">
        <f t="shared" si="215"/>
        <v>0</v>
      </c>
      <c r="BS208" s="13">
        <f t="shared" si="216"/>
        <v>0</v>
      </c>
      <c r="BT208" s="31">
        <f t="shared" si="217"/>
        <v>0</v>
      </c>
      <c r="BU208" s="31">
        <f t="shared" si="218"/>
        <v>0</v>
      </c>
      <c r="BV208" s="31">
        <f t="shared" si="219"/>
        <v>0</v>
      </c>
      <c r="BW208" s="31">
        <f t="shared" si="220"/>
        <v>0</v>
      </c>
      <c r="BX208" s="31">
        <f t="shared" si="221"/>
        <v>0</v>
      </c>
      <c r="BY208" s="31">
        <f t="shared" si="222"/>
        <v>0</v>
      </c>
      <c r="BZ208" s="31">
        <f t="shared" si="223"/>
        <v>0</v>
      </c>
      <c r="CA208" s="31">
        <f t="shared" si="224"/>
        <v>0</v>
      </c>
      <c r="CB208" s="31">
        <f t="shared" si="225"/>
        <v>0</v>
      </c>
      <c r="CC208" s="31">
        <f t="shared" si="226"/>
        <v>0</v>
      </c>
      <c r="CD208" s="31">
        <f t="shared" si="227"/>
        <v>0</v>
      </c>
      <c r="CE208" s="37">
        <f t="array" ref="CE208">MIN(IF(JPRL=AI208,$AG$19:$AG$1018))</f>
        <v>0</v>
      </c>
      <c r="CF208" s="37">
        <f t="array" ref="CF208">MAX(IF(JPRL=AI208,$AG$19:$AG$1018))</f>
        <v>0</v>
      </c>
      <c r="CG208" s="36">
        <f t="shared" si="228"/>
        <v>0</v>
      </c>
      <c r="CI208" s="40">
        <f t="shared" si="229"/>
        <v>0</v>
      </c>
      <c r="CJ208" s="40">
        <f t="shared" si="166"/>
        <v>0</v>
      </c>
      <c r="CK208" s="40">
        <f t="shared" si="167"/>
        <v>0</v>
      </c>
      <c r="CL208" s="40">
        <f t="shared" si="168"/>
        <v>0</v>
      </c>
      <c r="CM208" s="40">
        <f t="shared" si="169"/>
        <v>0</v>
      </c>
      <c r="CN208" s="40">
        <f t="shared" si="170"/>
        <v>0</v>
      </c>
      <c r="CO208" s="40">
        <f t="shared" si="171"/>
        <v>0</v>
      </c>
      <c r="CP208" s="40">
        <f t="shared" si="172"/>
        <v>0</v>
      </c>
      <c r="CQ208" s="40">
        <f t="shared" si="173"/>
        <v>0</v>
      </c>
      <c r="CR208" s="40">
        <f t="shared" si="174"/>
        <v>0</v>
      </c>
      <c r="CS208" s="40">
        <f t="shared" si="175"/>
        <v>0</v>
      </c>
      <c r="CT208" s="41">
        <f t="shared" si="230"/>
        <v>0</v>
      </c>
      <c r="CU208" s="41">
        <f t="shared" si="231"/>
        <v>0</v>
      </c>
      <c r="CV208" s="41">
        <f t="shared" si="232"/>
        <v>0</v>
      </c>
      <c r="CW208" s="41">
        <f t="shared" si="233"/>
        <v>0</v>
      </c>
      <c r="CX208" s="41">
        <f t="shared" si="234"/>
        <v>0</v>
      </c>
      <c r="CY208" s="41">
        <f t="shared" si="235"/>
        <v>0</v>
      </c>
      <c r="CZ208" s="41">
        <f t="shared" si="236"/>
        <v>0</v>
      </c>
      <c r="DA208" s="41">
        <f t="shared" si="237"/>
        <v>0</v>
      </c>
      <c r="DB208" s="41">
        <f t="shared" si="238"/>
        <v>0</v>
      </c>
      <c r="DC208" s="41">
        <f t="shared" si="239"/>
        <v>0</v>
      </c>
      <c r="DD208" s="7">
        <f t="shared" si="240"/>
        <v>0</v>
      </c>
      <c r="DE208" s="7">
        <f t="shared" si="241"/>
        <v>0</v>
      </c>
      <c r="DF208" s="7">
        <f t="shared" si="242"/>
        <v>0</v>
      </c>
      <c r="DJ208" s="7">
        <f t="shared" si="243"/>
        <v>0</v>
      </c>
      <c r="DK208" s="7">
        <f t="shared" si="244"/>
        <v>0</v>
      </c>
    </row>
    <row r="209" spans="1:115" ht="26.25" customHeight="1" x14ac:dyDescent="0.25">
      <c r="A209" s="9">
        <v>191</v>
      </c>
      <c r="B209" s="24" t="str">
        <f t="shared" si="176"/>
        <v/>
      </c>
      <c r="C209" s="23"/>
      <c r="D209" s="51"/>
      <c r="E209" s="24"/>
      <c r="F209" s="24"/>
      <c r="G209" s="24"/>
      <c r="H209" s="24"/>
      <c r="I209" s="25"/>
      <c r="J209" s="24"/>
      <c r="K209" s="26"/>
      <c r="L209" s="29"/>
      <c r="M209" s="27"/>
      <c r="N209" s="28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30"/>
      <c r="Z209" s="29"/>
      <c r="AA209" s="29" t="str">
        <f t="shared" si="177"/>
        <v/>
      </c>
      <c r="AB209" s="7">
        <f t="shared" si="178"/>
        <v>0</v>
      </c>
      <c r="AC209" s="7">
        <f t="shared" si="179"/>
        <v>0</v>
      </c>
      <c r="AD209" s="7">
        <f t="shared" si="180"/>
        <v>0</v>
      </c>
      <c r="AE209" s="7">
        <f t="shared" si="181"/>
        <v>0</v>
      </c>
      <c r="AF209" s="11" t="str">
        <f t="shared" si="245"/>
        <v/>
      </c>
      <c r="AG209" s="13">
        <f t="shared" si="182"/>
        <v>0</v>
      </c>
      <c r="AH209" s="7" t="str">
        <f t="shared" si="183"/>
        <v/>
      </c>
      <c r="AI209" s="11" t="str">
        <f t="shared" si="246"/>
        <v/>
      </c>
      <c r="AJ209" s="11" t="str">
        <f t="array" ref="AJ209">IF(OR(AI209=$AI$19:AI208),"",AI209)</f>
        <v/>
      </c>
      <c r="AK209" s="11" t="str">
        <f t="shared" si="184"/>
        <v/>
      </c>
      <c r="AL209" t="str">
        <f t="array" ref="AL209">IF(OR(AK209=$AK$19:AK208),"",AK209)</f>
        <v/>
      </c>
      <c r="AM209" s="13">
        <f t="shared" si="185"/>
        <v>0</v>
      </c>
      <c r="AN209" s="13">
        <f t="shared" si="186"/>
        <v>0</v>
      </c>
      <c r="AO209" s="13">
        <f t="shared" si="187"/>
        <v>0</v>
      </c>
      <c r="AP209" s="13">
        <f t="shared" si="188"/>
        <v>0</v>
      </c>
      <c r="AQ209" s="13">
        <f t="shared" si="189"/>
        <v>0</v>
      </c>
      <c r="AR209" s="13">
        <f t="shared" si="190"/>
        <v>0</v>
      </c>
      <c r="AS209" s="13">
        <f t="shared" si="191"/>
        <v>0</v>
      </c>
      <c r="AT209" s="13">
        <f t="shared" si="192"/>
        <v>0</v>
      </c>
      <c r="AU209" s="13">
        <f t="shared" si="193"/>
        <v>0</v>
      </c>
      <c r="AV209" s="13">
        <f t="shared" si="194"/>
        <v>0</v>
      </c>
      <c r="AX209" s="13">
        <f t="shared" si="195"/>
        <v>0</v>
      </c>
      <c r="AY209" s="13">
        <f t="shared" si="196"/>
        <v>0</v>
      </c>
      <c r="AZ209" s="13">
        <f t="shared" si="197"/>
        <v>0</v>
      </c>
      <c r="BA209" s="13">
        <f t="shared" si="198"/>
        <v>0</v>
      </c>
      <c r="BB209" s="13">
        <f t="shared" si="199"/>
        <v>0</v>
      </c>
      <c r="BC209" s="13">
        <f t="shared" si="200"/>
        <v>0</v>
      </c>
      <c r="BD209" s="13">
        <f t="shared" si="201"/>
        <v>0</v>
      </c>
      <c r="BE209" s="13">
        <f t="shared" si="202"/>
        <v>0</v>
      </c>
      <c r="BF209" s="13">
        <f t="shared" si="203"/>
        <v>0</v>
      </c>
      <c r="BG209" s="13">
        <f t="shared" si="204"/>
        <v>0</v>
      </c>
      <c r="BH209" s="13">
        <f t="shared" si="205"/>
        <v>0</v>
      </c>
      <c r="BI209" s="13">
        <f t="shared" si="206"/>
        <v>0</v>
      </c>
      <c r="BJ209" s="13">
        <f t="shared" si="207"/>
        <v>0</v>
      </c>
      <c r="BK209" s="13">
        <f t="shared" si="208"/>
        <v>0</v>
      </c>
      <c r="BL209" s="13">
        <f t="shared" si="209"/>
        <v>0</v>
      </c>
      <c r="BM209" s="13">
        <f t="shared" si="210"/>
        <v>0</v>
      </c>
      <c r="BN209" s="13">
        <f t="shared" si="211"/>
        <v>0</v>
      </c>
      <c r="BO209" s="13">
        <f t="shared" si="212"/>
        <v>0</v>
      </c>
      <c r="BP209" s="13">
        <f t="shared" si="213"/>
        <v>0</v>
      </c>
      <c r="BQ209" s="13">
        <f t="shared" si="214"/>
        <v>0</v>
      </c>
      <c r="BR209" s="13">
        <f t="shared" si="215"/>
        <v>0</v>
      </c>
      <c r="BS209" s="13">
        <f t="shared" si="216"/>
        <v>0</v>
      </c>
      <c r="BT209" s="31">
        <f t="shared" si="217"/>
        <v>0</v>
      </c>
      <c r="BU209" s="31">
        <f t="shared" si="218"/>
        <v>0</v>
      </c>
      <c r="BV209" s="31">
        <f t="shared" si="219"/>
        <v>0</v>
      </c>
      <c r="BW209" s="31">
        <f t="shared" si="220"/>
        <v>0</v>
      </c>
      <c r="BX209" s="31">
        <f t="shared" si="221"/>
        <v>0</v>
      </c>
      <c r="BY209" s="31">
        <f t="shared" si="222"/>
        <v>0</v>
      </c>
      <c r="BZ209" s="31">
        <f t="shared" si="223"/>
        <v>0</v>
      </c>
      <c r="CA209" s="31">
        <f t="shared" si="224"/>
        <v>0</v>
      </c>
      <c r="CB209" s="31">
        <f t="shared" si="225"/>
        <v>0</v>
      </c>
      <c r="CC209" s="31">
        <f t="shared" si="226"/>
        <v>0</v>
      </c>
      <c r="CD209" s="31">
        <f t="shared" si="227"/>
        <v>0</v>
      </c>
      <c r="CE209" s="37">
        <f t="array" ref="CE209">MIN(IF(JPRL=AI209,$AG$19:$AG$1018))</f>
        <v>0</v>
      </c>
      <c r="CF209" s="37">
        <f t="array" ref="CF209">MAX(IF(JPRL=AI209,$AG$19:$AG$1018))</f>
        <v>0</v>
      </c>
      <c r="CG209" s="36">
        <f t="shared" si="228"/>
        <v>0</v>
      </c>
      <c r="CI209" s="40">
        <f t="shared" si="229"/>
        <v>0</v>
      </c>
      <c r="CJ209" s="40">
        <f t="shared" si="166"/>
        <v>0</v>
      </c>
      <c r="CK209" s="40">
        <f t="shared" si="167"/>
        <v>0</v>
      </c>
      <c r="CL209" s="40">
        <f t="shared" si="168"/>
        <v>0</v>
      </c>
      <c r="CM209" s="40">
        <f t="shared" si="169"/>
        <v>0</v>
      </c>
      <c r="CN209" s="40">
        <f t="shared" si="170"/>
        <v>0</v>
      </c>
      <c r="CO209" s="40">
        <f t="shared" si="171"/>
        <v>0</v>
      </c>
      <c r="CP209" s="40">
        <f t="shared" si="172"/>
        <v>0</v>
      </c>
      <c r="CQ209" s="40">
        <f t="shared" si="173"/>
        <v>0</v>
      </c>
      <c r="CR209" s="40">
        <f t="shared" si="174"/>
        <v>0</v>
      </c>
      <c r="CS209" s="40">
        <f t="shared" si="175"/>
        <v>0</v>
      </c>
      <c r="CT209" s="41">
        <f t="shared" si="230"/>
        <v>0</v>
      </c>
      <c r="CU209" s="41">
        <f t="shared" si="231"/>
        <v>0</v>
      </c>
      <c r="CV209" s="41">
        <f t="shared" si="232"/>
        <v>0</v>
      </c>
      <c r="CW209" s="41">
        <f t="shared" si="233"/>
        <v>0</v>
      </c>
      <c r="CX209" s="41">
        <f t="shared" si="234"/>
        <v>0</v>
      </c>
      <c r="CY209" s="41">
        <f t="shared" si="235"/>
        <v>0</v>
      </c>
      <c r="CZ209" s="41">
        <f t="shared" si="236"/>
        <v>0</v>
      </c>
      <c r="DA209" s="41">
        <f t="shared" si="237"/>
        <v>0</v>
      </c>
      <c r="DB209" s="41">
        <f t="shared" si="238"/>
        <v>0</v>
      </c>
      <c r="DC209" s="41">
        <f t="shared" si="239"/>
        <v>0</v>
      </c>
      <c r="DD209" s="7">
        <f t="shared" si="240"/>
        <v>0</v>
      </c>
      <c r="DE209" s="7">
        <f t="shared" si="241"/>
        <v>0</v>
      </c>
      <c r="DF209" s="7">
        <f t="shared" si="242"/>
        <v>0</v>
      </c>
      <c r="DJ209" s="7">
        <f t="shared" si="243"/>
        <v>0</v>
      </c>
      <c r="DK209" s="7">
        <f t="shared" si="244"/>
        <v>0</v>
      </c>
    </row>
    <row r="210" spans="1:115" ht="26.25" customHeight="1" x14ac:dyDescent="0.25">
      <c r="A210" s="9">
        <v>192</v>
      </c>
      <c r="B210" s="24" t="str">
        <f t="shared" si="176"/>
        <v/>
      </c>
      <c r="C210" s="23"/>
      <c r="D210" s="51"/>
      <c r="E210" s="24"/>
      <c r="F210" s="24"/>
      <c r="G210" s="24"/>
      <c r="H210" s="24"/>
      <c r="I210" s="25"/>
      <c r="J210" s="24"/>
      <c r="K210" s="26"/>
      <c r="L210" s="29"/>
      <c r="M210" s="27"/>
      <c r="N210" s="28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30"/>
      <c r="Z210" s="29"/>
      <c r="AA210" s="29" t="str">
        <f t="shared" si="177"/>
        <v/>
      </c>
      <c r="AB210" s="7">
        <f t="shared" si="178"/>
        <v>0</v>
      </c>
      <c r="AC210" s="7">
        <f t="shared" si="179"/>
        <v>0</v>
      </c>
      <c r="AD210" s="7">
        <f t="shared" si="180"/>
        <v>0</v>
      </c>
      <c r="AE210" s="7">
        <f t="shared" si="181"/>
        <v>0</v>
      </c>
      <c r="AF210" s="11" t="str">
        <f t="shared" si="245"/>
        <v/>
      </c>
      <c r="AG210" s="13">
        <f t="shared" si="182"/>
        <v>0</v>
      </c>
      <c r="AH210" s="7" t="str">
        <f t="shared" si="183"/>
        <v/>
      </c>
      <c r="AI210" s="11" t="str">
        <f t="shared" si="246"/>
        <v/>
      </c>
      <c r="AJ210" s="11" t="str">
        <f t="array" ref="AJ210">IF(OR(AI210=$AI$19:AI209),"",AI210)</f>
        <v/>
      </c>
      <c r="AK210" s="11" t="str">
        <f t="shared" si="184"/>
        <v/>
      </c>
      <c r="AL210" t="str">
        <f t="array" ref="AL210">IF(OR(AK210=$AK$19:AK209),"",AK210)</f>
        <v/>
      </c>
      <c r="AM210" s="13">
        <f t="shared" si="185"/>
        <v>0</v>
      </c>
      <c r="AN210" s="13">
        <f t="shared" si="186"/>
        <v>0</v>
      </c>
      <c r="AO210" s="13">
        <f t="shared" si="187"/>
        <v>0</v>
      </c>
      <c r="AP210" s="13">
        <f t="shared" si="188"/>
        <v>0</v>
      </c>
      <c r="AQ210" s="13">
        <f t="shared" si="189"/>
        <v>0</v>
      </c>
      <c r="AR210" s="13">
        <f t="shared" si="190"/>
        <v>0</v>
      </c>
      <c r="AS210" s="13">
        <f t="shared" si="191"/>
        <v>0</v>
      </c>
      <c r="AT210" s="13">
        <f t="shared" si="192"/>
        <v>0</v>
      </c>
      <c r="AU210" s="13">
        <f t="shared" si="193"/>
        <v>0</v>
      </c>
      <c r="AV210" s="13">
        <f t="shared" si="194"/>
        <v>0</v>
      </c>
      <c r="AX210" s="13">
        <f t="shared" si="195"/>
        <v>0</v>
      </c>
      <c r="AY210" s="13">
        <f t="shared" si="196"/>
        <v>0</v>
      </c>
      <c r="AZ210" s="13">
        <f t="shared" si="197"/>
        <v>0</v>
      </c>
      <c r="BA210" s="13">
        <f t="shared" si="198"/>
        <v>0</v>
      </c>
      <c r="BB210" s="13">
        <f t="shared" si="199"/>
        <v>0</v>
      </c>
      <c r="BC210" s="13">
        <f t="shared" si="200"/>
        <v>0</v>
      </c>
      <c r="BD210" s="13">
        <f t="shared" si="201"/>
        <v>0</v>
      </c>
      <c r="BE210" s="13">
        <f t="shared" si="202"/>
        <v>0</v>
      </c>
      <c r="BF210" s="13">
        <f t="shared" si="203"/>
        <v>0</v>
      </c>
      <c r="BG210" s="13">
        <f t="shared" si="204"/>
        <v>0</v>
      </c>
      <c r="BH210" s="13">
        <f t="shared" si="205"/>
        <v>0</v>
      </c>
      <c r="BI210" s="13">
        <f t="shared" si="206"/>
        <v>0</v>
      </c>
      <c r="BJ210" s="13">
        <f t="shared" si="207"/>
        <v>0</v>
      </c>
      <c r="BK210" s="13">
        <f t="shared" si="208"/>
        <v>0</v>
      </c>
      <c r="BL210" s="13">
        <f t="shared" si="209"/>
        <v>0</v>
      </c>
      <c r="BM210" s="13">
        <f t="shared" si="210"/>
        <v>0</v>
      </c>
      <c r="BN210" s="13">
        <f t="shared" si="211"/>
        <v>0</v>
      </c>
      <c r="BO210" s="13">
        <f t="shared" si="212"/>
        <v>0</v>
      </c>
      <c r="BP210" s="13">
        <f t="shared" si="213"/>
        <v>0</v>
      </c>
      <c r="BQ210" s="13">
        <f t="shared" si="214"/>
        <v>0</v>
      </c>
      <c r="BR210" s="13">
        <f t="shared" si="215"/>
        <v>0</v>
      </c>
      <c r="BS210" s="13">
        <f t="shared" si="216"/>
        <v>0</v>
      </c>
      <c r="BT210" s="31">
        <f t="shared" si="217"/>
        <v>0</v>
      </c>
      <c r="BU210" s="31">
        <f t="shared" si="218"/>
        <v>0</v>
      </c>
      <c r="BV210" s="31">
        <f t="shared" si="219"/>
        <v>0</v>
      </c>
      <c r="BW210" s="31">
        <f t="shared" si="220"/>
        <v>0</v>
      </c>
      <c r="BX210" s="31">
        <f t="shared" si="221"/>
        <v>0</v>
      </c>
      <c r="BY210" s="31">
        <f t="shared" si="222"/>
        <v>0</v>
      </c>
      <c r="BZ210" s="31">
        <f t="shared" si="223"/>
        <v>0</v>
      </c>
      <c r="CA210" s="31">
        <f t="shared" si="224"/>
        <v>0</v>
      </c>
      <c r="CB210" s="31">
        <f t="shared" si="225"/>
        <v>0</v>
      </c>
      <c r="CC210" s="31">
        <f t="shared" si="226"/>
        <v>0</v>
      </c>
      <c r="CD210" s="31">
        <f t="shared" si="227"/>
        <v>0</v>
      </c>
      <c r="CE210" s="37">
        <f t="array" ref="CE210">MIN(IF(JPRL=AI210,$AG$19:$AG$1018))</f>
        <v>0</v>
      </c>
      <c r="CF210" s="37">
        <f t="array" ref="CF210">MAX(IF(JPRL=AI210,$AG$19:$AG$1018))</f>
        <v>0</v>
      </c>
      <c r="CG210" s="36">
        <f t="shared" si="228"/>
        <v>0</v>
      </c>
      <c r="CI210" s="40">
        <f t="shared" si="229"/>
        <v>0</v>
      </c>
      <c r="CJ210" s="40">
        <f t="shared" si="166"/>
        <v>0</v>
      </c>
      <c r="CK210" s="40">
        <f t="shared" si="167"/>
        <v>0</v>
      </c>
      <c r="CL210" s="40">
        <f t="shared" si="168"/>
        <v>0</v>
      </c>
      <c r="CM210" s="40">
        <f t="shared" si="169"/>
        <v>0</v>
      </c>
      <c r="CN210" s="40">
        <f t="shared" si="170"/>
        <v>0</v>
      </c>
      <c r="CO210" s="40">
        <f t="shared" si="171"/>
        <v>0</v>
      </c>
      <c r="CP210" s="40">
        <f t="shared" si="172"/>
        <v>0</v>
      </c>
      <c r="CQ210" s="40">
        <f t="shared" si="173"/>
        <v>0</v>
      </c>
      <c r="CR210" s="40">
        <f t="shared" si="174"/>
        <v>0</v>
      </c>
      <c r="CS210" s="40">
        <f t="shared" si="175"/>
        <v>0</v>
      </c>
      <c r="CT210" s="41">
        <f t="shared" si="230"/>
        <v>0</v>
      </c>
      <c r="CU210" s="41">
        <f t="shared" si="231"/>
        <v>0</v>
      </c>
      <c r="CV210" s="41">
        <f t="shared" si="232"/>
        <v>0</v>
      </c>
      <c r="CW210" s="41">
        <f t="shared" si="233"/>
        <v>0</v>
      </c>
      <c r="CX210" s="41">
        <f t="shared" si="234"/>
        <v>0</v>
      </c>
      <c r="CY210" s="41">
        <f t="shared" si="235"/>
        <v>0</v>
      </c>
      <c r="CZ210" s="41">
        <f t="shared" si="236"/>
        <v>0</v>
      </c>
      <c r="DA210" s="41">
        <f t="shared" si="237"/>
        <v>0</v>
      </c>
      <c r="DB210" s="41">
        <f t="shared" si="238"/>
        <v>0</v>
      </c>
      <c r="DC210" s="41">
        <f t="shared" si="239"/>
        <v>0</v>
      </c>
      <c r="DD210" s="7">
        <f t="shared" si="240"/>
        <v>0</v>
      </c>
      <c r="DE210" s="7">
        <f t="shared" si="241"/>
        <v>0</v>
      </c>
      <c r="DF210" s="7">
        <f t="shared" si="242"/>
        <v>0</v>
      </c>
      <c r="DJ210" s="7">
        <f t="shared" si="243"/>
        <v>0</v>
      </c>
      <c r="DK210" s="7">
        <f t="shared" si="244"/>
        <v>0</v>
      </c>
    </row>
    <row r="211" spans="1:115" ht="26.25" customHeight="1" x14ac:dyDescent="0.25">
      <c r="A211" s="9">
        <v>193</v>
      </c>
      <c r="B211" s="24" t="str">
        <f t="shared" si="176"/>
        <v/>
      </c>
      <c r="C211" s="23"/>
      <c r="D211" s="51"/>
      <c r="E211" s="24"/>
      <c r="F211" s="24"/>
      <c r="G211" s="24"/>
      <c r="H211" s="24"/>
      <c r="I211" s="25"/>
      <c r="J211" s="24"/>
      <c r="K211" s="26"/>
      <c r="L211" s="29"/>
      <c r="M211" s="27"/>
      <c r="N211" s="28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30"/>
      <c r="Z211" s="29"/>
      <c r="AA211" s="29" t="str">
        <f t="shared" si="177"/>
        <v/>
      </c>
      <c r="AB211" s="7">
        <f t="shared" si="178"/>
        <v>0</v>
      </c>
      <c r="AC211" s="7">
        <f t="shared" si="179"/>
        <v>0</v>
      </c>
      <c r="AD211" s="7">
        <f t="shared" si="180"/>
        <v>0</v>
      </c>
      <c r="AE211" s="7">
        <f t="shared" si="181"/>
        <v>0</v>
      </c>
      <c r="AF211" s="11" t="str">
        <f t="shared" si="245"/>
        <v/>
      </c>
      <c r="AG211" s="13">
        <f t="shared" si="182"/>
        <v>0</v>
      </c>
      <c r="AH211" s="7" t="str">
        <f t="shared" si="183"/>
        <v/>
      </c>
      <c r="AI211" s="11" t="str">
        <f t="shared" si="246"/>
        <v/>
      </c>
      <c r="AJ211" s="11" t="str">
        <f t="array" ref="AJ211">IF(OR(AI211=$AI$19:AI210),"",AI211)</f>
        <v/>
      </c>
      <c r="AK211" s="11" t="str">
        <f t="shared" si="184"/>
        <v/>
      </c>
      <c r="AL211" t="str">
        <f t="array" ref="AL211">IF(OR(AK211=$AK$19:AK210),"",AK211)</f>
        <v/>
      </c>
      <c r="AM211" s="13">
        <f t="shared" si="185"/>
        <v>0</v>
      </c>
      <c r="AN211" s="13">
        <f t="shared" si="186"/>
        <v>0</v>
      </c>
      <c r="AO211" s="13">
        <f t="shared" si="187"/>
        <v>0</v>
      </c>
      <c r="AP211" s="13">
        <f t="shared" si="188"/>
        <v>0</v>
      </c>
      <c r="AQ211" s="13">
        <f t="shared" si="189"/>
        <v>0</v>
      </c>
      <c r="AR211" s="13">
        <f t="shared" si="190"/>
        <v>0</v>
      </c>
      <c r="AS211" s="13">
        <f t="shared" si="191"/>
        <v>0</v>
      </c>
      <c r="AT211" s="13">
        <f t="shared" si="192"/>
        <v>0</v>
      </c>
      <c r="AU211" s="13">
        <f t="shared" si="193"/>
        <v>0</v>
      </c>
      <c r="AV211" s="13">
        <f t="shared" si="194"/>
        <v>0</v>
      </c>
      <c r="AX211" s="13">
        <f t="shared" si="195"/>
        <v>0</v>
      </c>
      <c r="AY211" s="13">
        <f t="shared" si="196"/>
        <v>0</v>
      </c>
      <c r="AZ211" s="13">
        <f t="shared" si="197"/>
        <v>0</v>
      </c>
      <c r="BA211" s="13">
        <f t="shared" si="198"/>
        <v>0</v>
      </c>
      <c r="BB211" s="13">
        <f t="shared" si="199"/>
        <v>0</v>
      </c>
      <c r="BC211" s="13">
        <f t="shared" si="200"/>
        <v>0</v>
      </c>
      <c r="BD211" s="13">
        <f t="shared" si="201"/>
        <v>0</v>
      </c>
      <c r="BE211" s="13">
        <f t="shared" si="202"/>
        <v>0</v>
      </c>
      <c r="BF211" s="13">
        <f t="shared" si="203"/>
        <v>0</v>
      </c>
      <c r="BG211" s="13">
        <f t="shared" si="204"/>
        <v>0</v>
      </c>
      <c r="BH211" s="13">
        <f t="shared" si="205"/>
        <v>0</v>
      </c>
      <c r="BI211" s="13">
        <f t="shared" si="206"/>
        <v>0</v>
      </c>
      <c r="BJ211" s="13">
        <f t="shared" si="207"/>
        <v>0</v>
      </c>
      <c r="BK211" s="13">
        <f t="shared" si="208"/>
        <v>0</v>
      </c>
      <c r="BL211" s="13">
        <f t="shared" si="209"/>
        <v>0</v>
      </c>
      <c r="BM211" s="13">
        <f t="shared" si="210"/>
        <v>0</v>
      </c>
      <c r="BN211" s="13">
        <f t="shared" si="211"/>
        <v>0</v>
      </c>
      <c r="BO211" s="13">
        <f t="shared" si="212"/>
        <v>0</v>
      </c>
      <c r="BP211" s="13">
        <f t="shared" si="213"/>
        <v>0</v>
      </c>
      <c r="BQ211" s="13">
        <f t="shared" si="214"/>
        <v>0</v>
      </c>
      <c r="BR211" s="13">
        <f t="shared" si="215"/>
        <v>0</v>
      </c>
      <c r="BS211" s="13">
        <f t="shared" si="216"/>
        <v>0</v>
      </c>
      <c r="BT211" s="31">
        <f t="shared" si="217"/>
        <v>0</v>
      </c>
      <c r="BU211" s="31">
        <f t="shared" si="218"/>
        <v>0</v>
      </c>
      <c r="BV211" s="31">
        <f t="shared" si="219"/>
        <v>0</v>
      </c>
      <c r="BW211" s="31">
        <f t="shared" si="220"/>
        <v>0</v>
      </c>
      <c r="BX211" s="31">
        <f t="shared" si="221"/>
        <v>0</v>
      </c>
      <c r="BY211" s="31">
        <f t="shared" si="222"/>
        <v>0</v>
      </c>
      <c r="BZ211" s="31">
        <f t="shared" si="223"/>
        <v>0</v>
      </c>
      <c r="CA211" s="31">
        <f t="shared" si="224"/>
        <v>0</v>
      </c>
      <c r="CB211" s="31">
        <f t="shared" si="225"/>
        <v>0</v>
      </c>
      <c r="CC211" s="31">
        <f t="shared" si="226"/>
        <v>0</v>
      </c>
      <c r="CD211" s="31">
        <f t="shared" si="227"/>
        <v>0</v>
      </c>
      <c r="CE211" s="37">
        <f t="array" ref="CE211">MIN(IF(JPRL=AI211,$AG$19:$AG$1018))</f>
        <v>0</v>
      </c>
      <c r="CF211" s="37">
        <f t="array" ref="CF211">MAX(IF(JPRL=AI211,$AG$19:$AG$1018))</f>
        <v>0</v>
      </c>
      <c r="CG211" s="36">
        <f t="shared" si="228"/>
        <v>0</v>
      </c>
      <c r="CI211" s="40">
        <f t="shared" si="229"/>
        <v>0</v>
      </c>
      <c r="CJ211" s="40">
        <f t="shared" ref="CJ211:CJ274" si="247">SUMIF(JPRL,AL211,$O$19:$O$1018)</f>
        <v>0</v>
      </c>
      <c r="CK211" s="40">
        <f t="shared" ref="CK211:CK274" si="248">SUMIF(JPRL,AL211,$P$19:$P$1018)</f>
        <v>0</v>
      </c>
      <c r="CL211" s="40">
        <f t="shared" ref="CL211:CL274" si="249">SUMIF(JPRL,AL211,$Q$19:$Q$1018)</f>
        <v>0</v>
      </c>
      <c r="CM211" s="40">
        <f t="shared" ref="CM211:CM274" si="250">SUMIF(JPRL,AL211,$R$19:$R$1018)</f>
        <v>0</v>
      </c>
      <c r="CN211" s="40">
        <f t="shared" ref="CN211:CN274" si="251">SUMIF(JPRL,AL211,$S$19:$S$1018)</f>
        <v>0</v>
      </c>
      <c r="CO211" s="40">
        <f t="shared" ref="CO211:CO274" si="252">SUMIF(JPRL,AL211,$T$19:$T$1018)</f>
        <v>0</v>
      </c>
      <c r="CP211" s="40">
        <f t="shared" ref="CP211:CP274" si="253">SUMIF(JPRL,AL211,$U$19:$U$1018)</f>
        <v>0</v>
      </c>
      <c r="CQ211" s="40">
        <f t="shared" ref="CQ211:CQ274" si="254">SUMIF(JPRL,AL211,$V$19:$V$1018)</f>
        <v>0</v>
      </c>
      <c r="CR211" s="40">
        <f t="shared" ref="CR211:CR274" si="255">SUMIF(JPRL,AL211,$W$19:$W$1018)</f>
        <v>0</v>
      </c>
      <c r="CS211" s="40">
        <f t="shared" ref="CS211:CS274" si="256">SUMIF(JPRL,AL211,$X$19:$X$1018)</f>
        <v>0</v>
      </c>
      <c r="CT211" s="41">
        <f t="shared" si="230"/>
        <v>0</v>
      </c>
      <c r="CU211" s="41">
        <f t="shared" si="231"/>
        <v>0</v>
      </c>
      <c r="CV211" s="41">
        <f t="shared" si="232"/>
        <v>0</v>
      </c>
      <c r="CW211" s="41">
        <f t="shared" si="233"/>
        <v>0</v>
      </c>
      <c r="CX211" s="41">
        <f t="shared" si="234"/>
        <v>0</v>
      </c>
      <c r="CY211" s="41">
        <f t="shared" si="235"/>
        <v>0</v>
      </c>
      <c r="CZ211" s="41">
        <f t="shared" si="236"/>
        <v>0</v>
      </c>
      <c r="DA211" s="41">
        <f t="shared" si="237"/>
        <v>0</v>
      </c>
      <c r="DB211" s="41">
        <f t="shared" si="238"/>
        <v>0</v>
      </c>
      <c r="DC211" s="41">
        <f t="shared" si="239"/>
        <v>0</v>
      </c>
      <c r="DD211" s="7">
        <f t="shared" si="240"/>
        <v>0</v>
      </c>
      <c r="DE211" s="7">
        <f t="shared" si="241"/>
        <v>0</v>
      </c>
      <c r="DF211" s="7">
        <f t="shared" si="242"/>
        <v>0</v>
      </c>
      <c r="DJ211" s="7">
        <f t="shared" si="243"/>
        <v>0</v>
      </c>
      <c r="DK211" s="7">
        <f t="shared" si="244"/>
        <v>0</v>
      </c>
    </row>
    <row r="212" spans="1:115" ht="26.25" customHeight="1" x14ac:dyDescent="0.25">
      <c r="A212" s="9">
        <v>194</v>
      </c>
      <c r="B212" s="24" t="str">
        <f t="shared" ref="B212:B275" si="257">AF212</f>
        <v/>
      </c>
      <c r="C212" s="23"/>
      <c r="D212" s="51"/>
      <c r="E212" s="24"/>
      <c r="F212" s="24"/>
      <c r="G212" s="24"/>
      <c r="H212" s="24"/>
      <c r="I212" s="25"/>
      <c r="J212" s="24"/>
      <c r="K212" s="26"/>
      <c r="L212" s="29"/>
      <c r="M212" s="27"/>
      <c r="N212" s="28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30"/>
      <c r="Z212" s="29"/>
      <c r="AA212" s="29" t="str">
        <f t="shared" ref="AA212:AA275" si="258">IF(OR(Z212="",L212=""),"",L212*Z212)</f>
        <v/>
      </c>
      <c r="AB212" s="7">
        <f t="shared" ref="AB212:AB275" si="259">IF(AND(L212&gt;0,K212=""),1,IF(AND(L212&gt;0,OR(C212="",E212="",F212="",I212="",AH212="",K212="",Y212="",Z212="",D212="")),1,IF(AND(K212=$AR$6,OR(M212="",L212="")),1,IF(AND(K212=$AR$7,OR(M212="",L212="")),1,0))))</f>
        <v>0</v>
      </c>
      <c r="AC212" s="7">
        <f t="shared" ref="AC212:AC275" si="260">IF(OR(K212=$AR$5,K212=$AR$4),1,0)</f>
        <v>0</v>
      </c>
      <c r="AD212" s="7">
        <f t="shared" ref="AD212:AD275" si="261">IF(OR(K212=$AR$6,K212=$AR$7),1,0)</f>
        <v>0</v>
      </c>
      <c r="AE212" s="7">
        <f t="shared" ref="AE212:AE275" si="262">IF(AND(AC212=1,OR(CI212&lt;&gt;L212)),1,0)</f>
        <v>0</v>
      </c>
      <c r="AF212" s="11" t="str">
        <f t="shared" si="245"/>
        <v/>
      </c>
      <c r="AG212" s="13">
        <f t="shared" ref="AG212:AG275" si="263">I212</f>
        <v>0</v>
      </c>
      <c r="AH212" s="7" t="str">
        <f t="shared" ref="AH212:AH275" si="264">IF(AF212="","",COUNTIF($AF$19:$AF$1118,AF212))</f>
        <v/>
      </c>
      <c r="AI212" s="11" t="str">
        <f t="shared" si="246"/>
        <v/>
      </c>
      <c r="AJ212" s="11" t="str">
        <f t="array" ref="AJ212">IF(OR(AI212=$AI$19:AI211),"",AI212)</f>
        <v/>
      </c>
      <c r="AK212" s="11" t="str">
        <f t="shared" ref="AK212:AK275" si="265">IF(AND(AF212&lt;&gt;"",OR(K212=$AR$4,K212=$AR$5)),AI212,"")</f>
        <v/>
      </c>
      <c r="AL212" t="str">
        <f t="array" ref="AL212">IF(OR(AK212=$AK$19:AK211),"",AK212)</f>
        <v/>
      </c>
      <c r="AM212" s="13">
        <f t="shared" ref="AM212:AM275" si="266">SUMIFS($L$19:$L$1018,$AI$19:$AI$1018,AJ212,$K$19:$K$1018,$AR$3)</f>
        <v>0</v>
      </c>
      <c r="AN212" s="13">
        <f t="shared" ref="AN212:AN275" si="267">SUMIFS($L$19:$L$1018,$AI$19:$AI$1018,AJ212,$K$19:$K$1018,$AR$4)</f>
        <v>0</v>
      </c>
      <c r="AO212" s="13">
        <f t="shared" ref="AO212:AO275" si="268">SUMIFS($L$19:$L$1018,$AI$19:$AI$1018,AJ212,$K$19:$K$1018,$AR$5)</f>
        <v>0</v>
      </c>
      <c r="AP212" s="13">
        <f t="shared" ref="AP212:AP275" si="269">SUMIFS($L$19:$L$1018,$AI$19:$AI$1018,AJ212,$K$19:$K$1018,$AR$6)</f>
        <v>0</v>
      </c>
      <c r="AQ212" s="13">
        <f t="shared" ref="AQ212:AQ275" si="270">SUMIFS($L$19:$L$1018,$AI$19:$AI$1018,AJ212,$K$19:$K$1018,$AR$7)</f>
        <v>0</v>
      </c>
      <c r="AR212" s="13">
        <f t="shared" ref="AR212:AR275" si="271">SUMIFS($L$19:$L$1018,$AI$19:$AI$1018,AJ212,$K$19:$K$1018,$AR$8)</f>
        <v>0</v>
      </c>
      <c r="AS212" s="13">
        <f t="shared" ref="AS212:AS275" si="272">SUMIFS($L$19:$L$1018,$AI$19:$AI$1018,AJ212,$K$19:$K$1018,$AR$9)</f>
        <v>0</v>
      </c>
      <c r="AT212" s="13">
        <f t="shared" ref="AT212:AT275" si="273">SUMIFS($L$19:$L$1018,$AI$19:$AI$1018,AJ212,$K$19:$K$1018,$AR$10)</f>
        <v>0</v>
      </c>
      <c r="AU212" s="13">
        <f t="shared" ref="AU212:AU275" si="274">SUMIFS($L$19:$L$1018,$AI$19:$AI$1018,AJ212,$K$19:$K$1018,$AR$11)</f>
        <v>0</v>
      </c>
      <c r="AV212" s="13">
        <f t="shared" ref="AV212:AV275" si="275">SUMIFS($L$19:$L$1018,$AI$19:$AI$1018,AJ212,$K$19:$K$1018,$AR$12)</f>
        <v>0</v>
      </c>
      <c r="AX212" s="13">
        <f t="shared" ref="AX212:AX275" si="276">AN212+AO212</f>
        <v>0</v>
      </c>
      <c r="AY212" s="13">
        <f t="shared" ref="AY212:AY275" si="277">SUMIFS($L$19:$L$1018,$AI$19:$AI$1018,AI212,$K$19:$K$1018,$AY$18)</f>
        <v>0</v>
      </c>
      <c r="AZ212" s="13">
        <f t="shared" ref="AZ212:AZ275" si="278">SUMIFS($L$19:$L$1018,$AI$19:$AI$1018,AI212,$K$19:$K$1018,$AZ$18)</f>
        <v>0</v>
      </c>
      <c r="BA212" s="13">
        <f t="shared" ref="BA212:BA275" si="279">SUMIFS($L$19:$L$1018,$AI$19:$AI$1018,AI212,$K$19:$K$1018,$BA$18)</f>
        <v>0</v>
      </c>
      <c r="BB212" s="13">
        <f t="shared" ref="BB212:BB275" si="280">SUMIFS($L$19:$L$1018,$AI$19:$AI$1018,AI212,$K$19:$K$1018,$BB$18)</f>
        <v>0</v>
      </c>
      <c r="BC212" s="13">
        <f t="shared" ref="BC212:BC275" si="281">SUMIFS($L$19:$L$1018,$AI$19:$AI$1018,AI212,$K$19:$K$1018,$BC$18)</f>
        <v>0</v>
      </c>
      <c r="BD212" s="13">
        <f t="shared" ref="BD212:BD275" si="282">SUMIFS($L$19:$L$1018,$AI$19:$AI$1018,AI212,$K$19:$K$1018,$BD$18)</f>
        <v>0</v>
      </c>
      <c r="BE212" s="13">
        <f t="shared" ref="BE212:BE275" si="283">SUMIFS($L$19:$L$1018,$AI$19:$AI$1018,AI212,$K$19:$K$1018,$BE$18)</f>
        <v>0</v>
      </c>
      <c r="BF212" s="13">
        <f t="shared" ref="BF212:BF275" si="284">SUMIFS($L$19:$L$1018,$AI$19:$AI$1018,AI212,$K$19:$K$1018,$BF$18)</f>
        <v>0</v>
      </c>
      <c r="BG212" s="13">
        <f t="shared" ref="BG212:BG275" si="285">SUMIFS($L$19:$L$1018,$AI$19:$AI$1018,AI212,$K$19:$K$1018,$BG$18)</f>
        <v>0</v>
      </c>
      <c r="BH212" s="13">
        <f t="shared" ref="BH212:BH275" si="286">SUMIFS($L$19:$L$1018,$AI$19:$AI$1018,AI212,$K$19:$K$1018,$BH$18)</f>
        <v>0</v>
      </c>
      <c r="BI212" s="13">
        <f t="shared" ref="BI212:BI275" si="287">AZ212+BA212</f>
        <v>0</v>
      </c>
      <c r="BJ212" s="13">
        <f t="shared" ref="BJ212:BJ275" si="288">IF(AM212&gt;VLOOKUP(AJ212,$AF$19:$AG$1018,2,0),1,0)</f>
        <v>0</v>
      </c>
      <c r="BK212" s="13">
        <f t="shared" ref="BK212:BK275" si="289">IF(AN212&gt;VLOOKUP(AJ212,$AF$19:$AG$1018,2,0),1,0)</f>
        <v>0</v>
      </c>
      <c r="BL212" s="13">
        <f t="shared" ref="BL212:BL275" si="290">IF(AO212&gt;VLOOKUP(AJ212,$AF$19:$AG$1018,2,0),1,0)</f>
        <v>0</v>
      </c>
      <c r="BM212" s="13">
        <f t="shared" ref="BM212:BM275" si="291">IF(AP212&gt;VLOOKUP(AJ212,$AF$19:$AG$1018,2,0),1,0)</f>
        <v>0</v>
      </c>
      <c r="BN212" s="13">
        <f t="shared" ref="BN212:BN275" si="292">IF(AQ212&gt;VLOOKUP(AJ212,$AF$19:$AG$1018,2,0),1,0)</f>
        <v>0</v>
      </c>
      <c r="BO212" s="13">
        <f t="shared" ref="BO212:BO275" si="293">IF(AR212&gt;VLOOKUP(AJ212,$AF$19:$AG$1018,2,0),1,0)</f>
        <v>0</v>
      </c>
      <c r="BP212" s="13">
        <f t="shared" ref="BP212:BP275" si="294">IF(AS212&gt;VLOOKUP(AJ212,$AF$19:$AG$1018,2,0),1,0)</f>
        <v>0</v>
      </c>
      <c r="BQ212" s="13">
        <f t="shared" ref="BQ212:BQ275" si="295">IF(AT212&gt;VLOOKUP(AJ212,$AF$19:$AG$1018,2,0),1,0)</f>
        <v>0</v>
      </c>
      <c r="BR212" s="13">
        <f t="shared" ref="BR212:BR275" si="296">IF(AU212&gt;VLOOKUP(AJ212,$AF$19:$AG$1018,2,0),1,0)</f>
        <v>0</v>
      </c>
      <c r="BS212" s="13">
        <f t="shared" ref="BS212:BS275" si="297">IF(AV212&gt;VLOOKUP(AJ212,$AF$19:$AG$1018,2,0),1,0)</f>
        <v>0</v>
      </c>
      <c r="BT212" s="31">
        <f t="shared" ref="BT212:BT275" si="298">IF(AND(AY212&gt;AG212,K212=$AR$3),1,0)</f>
        <v>0</v>
      </c>
      <c r="BU212" s="31">
        <f t="shared" ref="BU212:BU275" si="299">IF(AND(AZ212&gt;AG212,K212=$AR$4),1,0)</f>
        <v>0</v>
      </c>
      <c r="BV212" s="31">
        <f t="shared" ref="BV212:BV275" si="300">IF(AND(BA212&gt;AG212,K212=$AR$5),1,0)</f>
        <v>0</v>
      </c>
      <c r="BW212" s="31">
        <f t="shared" ref="BW212:BW275" si="301">IF(AND(BB212&gt;AG212,K212=$AR$6),1,0)</f>
        <v>0</v>
      </c>
      <c r="BX212" s="31">
        <f t="shared" ref="BX212:BX275" si="302">IF(AND(BC212&gt;AG212,K212=$AR$7),1,0)</f>
        <v>0</v>
      </c>
      <c r="BY212" s="31">
        <f t="shared" ref="BY212:BY275" si="303">IF(AND(BD212&gt;AG212,K212=$AR$8),1,0)</f>
        <v>0</v>
      </c>
      <c r="BZ212" s="31">
        <f t="shared" ref="BZ212:BZ275" si="304">IF(AND(BE212&gt;AG212,K212=$AR$9),1,0)</f>
        <v>0</v>
      </c>
      <c r="CA212" s="31">
        <f t="shared" ref="CA212:CA275" si="305">IF(AND(BF212&gt;AG212,K212=$AR$10),1,0)</f>
        <v>0</v>
      </c>
      <c r="CB212" s="31">
        <f t="shared" ref="CB212:CB275" si="306">IF(AND(BG212&gt;AG212,K212=$AR$11),1,0)</f>
        <v>0</v>
      </c>
      <c r="CC212" s="31">
        <f t="shared" ref="CC212:CC275" si="307">IF(AND(BH212&gt;AG212,K212=$AR$12),1,0)</f>
        <v>0</v>
      </c>
      <c r="CD212" s="31">
        <f t="shared" ref="CD212:CD275" si="308">IF(AND(AX212&gt;AG212,OR(K212=$AR$4,K212=$AR$5)),1,0)</f>
        <v>0</v>
      </c>
      <c r="CE212" s="37">
        <f t="array" ref="CE212">MIN(IF(JPRL=AI212,$AG$19:$AG$1018))</f>
        <v>0</v>
      </c>
      <c r="CF212" s="37">
        <f t="array" ref="CF212">MAX(IF(JPRL=AI212,$AG$19:$AG$1018))</f>
        <v>0</v>
      </c>
      <c r="CG212" s="36">
        <f t="shared" ref="CG212:CG275" si="309">IF(F212="",0,IF(CE212&lt;&gt;CF212,1,0))</f>
        <v>0</v>
      </c>
      <c r="CI212" s="40">
        <f t="shared" ref="CI212:CI275" si="310">SUM(O212:X212)</f>
        <v>0</v>
      </c>
      <c r="CJ212" s="40">
        <f t="shared" si="247"/>
        <v>0</v>
      </c>
      <c r="CK212" s="40">
        <f t="shared" si="248"/>
        <v>0</v>
      </c>
      <c r="CL212" s="40">
        <f t="shared" si="249"/>
        <v>0</v>
      </c>
      <c r="CM212" s="40">
        <f t="shared" si="250"/>
        <v>0</v>
      </c>
      <c r="CN212" s="40">
        <f t="shared" si="251"/>
        <v>0</v>
      </c>
      <c r="CO212" s="40">
        <f t="shared" si="252"/>
        <v>0</v>
      </c>
      <c r="CP212" s="40">
        <f t="shared" si="253"/>
        <v>0</v>
      </c>
      <c r="CQ212" s="40">
        <f t="shared" si="254"/>
        <v>0</v>
      </c>
      <c r="CR212" s="40">
        <f t="shared" si="255"/>
        <v>0</v>
      </c>
      <c r="CS212" s="40">
        <f t="shared" si="256"/>
        <v>0</v>
      </c>
      <c r="CT212" s="41">
        <f t="shared" ref="CT212:CT275" si="311">IF(CJ212=0,0,CJ212/BI212)</f>
        <v>0</v>
      </c>
      <c r="CU212" s="41">
        <f t="shared" ref="CU212:CU275" si="312">IF(CK212=0,0,CK212/BI212)</f>
        <v>0</v>
      </c>
      <c r="CV212" s="41">
        <f t="shared" ref="CV212:CV275" si="313">IF(CL212=0,0,CL212/BI212)</f>
        <v>0</v>
      </c>
      <c r="CW212" s="41">
        <f t="shared" ref="CW212:CW275" si="314">IF(CM212=0,0,CM212/BI212)</f>
        <v>0</v>
      </c>
      <c r="CX212" s="41">
        <f t="shared" ref="CX212:CX275" si="315">IF(CN212=0,0,CN212/BI212)</f>
        <v>0</v>
      </c>
      <c r="CY212" s="41">
        <f t="shared" ref="CY212:CY275" si="316">IF(CO212=0,0,CO212/BI212)</f>
        <v>0</v>
      </c>
      <c r="CZ212" s="41">
        <f t="shared" ref="CZ212:CZ275" si="317">IF(CP212=0,0,CP212/BI212)</f>
        <v>0</v>
      </c>
      <c r="DA212" s="41">
        <f t="shared" ref="DA212:DA275" si="318">IF(CQ212=0,0,CQ212/BI212)</f>
        <v>0</v>
      </c>
      <c r="DB212" s="41">
        <f t="shared" ref="DB212:DB275" si="319">IF(CR212=0,0,CR212/BI212)</f>
        <v>0</v>
      </c>
      <c r="DC212" s="41">
        <f t="shared" ref="DC212:DC275" si="320">IF(CS212=0,0,CS212/BI212)</f>
        <v>0</v>
      </c>
      <c r="DD212" s="7">
        <f t="shared" ref="DD212:DD275" si="321">IF(AND(OR(K212=$AR$3,K212=$AR$6,K212=$AR$7,K212=$AR$8,K212=$AR$9,K212=$AR$10,K212=$AR$11,K212=$AR$12),OR(O212&gt;0,P212&gt;0,Q212&gt;0,R212&gt;0,S212&gt;0,T212&gt;0,U212&gt;0,V212&gt;0,W212&gt;0,X212&gt;0)),1,0)</f>
        <v>0</v>
      </c>
      <c r="DE212" s="7">
        <f t="shared" ref="DE212:DE275" si="322">IF(AND(N212&gt;0,OR(K212=$AR$3,K212=$AR$6,K212=$AR$7,K212=$AR$8,K212=$AR$9,K212=$AR$10,K212=$AR$11,K212=$AR$12)),1,0)</f>
        <v>0</v>
      </c>
      <c r="DF212" s="7">
        <f t="shared" ref="DF212:DF275" si="323">IF(AND(M212&gt;0,OR(K212=$AR$3,K212=$AR$4,K212=$AR$5,K212=$AR$8,K212=$AR$9,K212=$AR$10,K212=$AR$11,K212=$AR$12)),1,0)</f>
        <v>0</v>
      </c>
      <c r="DJ212" s="7">
        <f t="shared" ref="DJ212:DJ275" si="324">IF(N212&gt;=3,1,0)</f>
        <v>0</v>
      </c>
      <c r="DK212" s="7">
        <f t="shared" ref="DK212:DK275" si="325">IF(N212=2,1,0)</f>
        <v>0</v>
      </c>
    </row>
    <row r="213" spans="1:115" ht="26.25" customHeight="1" x14ac:dyDescent="0.25">
      <c r="A213" s="9">
        <v>195</v>
      </c>
      <c r="B213" s="24" t="str">
        <f t="shared" si="257"/>
        <v/>
      </c>
      <c r="C213" s="23"/>
      <c r="D213" s="51"/>
      <c r="E213" s="24"/>
      <c r="F213" s="24"/>
      <c r="G213" s="24"/>
      <c r="H213" s="24"/>
      <c r="I213" s="25"/>
      <c r="J213" s="24"/>
      <c r="K213" s="26"/>
      <c r="L213" s="29"/>
      <c r="M213" s="27"/>
      <c r="N213" s="28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30"/>
      <c r="Z213" s="29"/>
      <c r="AA213" s="29" t="str">
        <f t="shared" si="258"/>
        <v/>
      </c>
      <c r="AB213" s="7">
        <f t="shared" si="259"/>
        <v>0</v>
      </c>
      <c r="AC213" s="7">
        <f t="shared" si="260"/>
        <v>0</v>
      </c>
      <c r="AD213" s="7">
        <f t="shared" si="261"/>
        <v>0</v>
      </c>
      <c r="AE213" s="7">
        <f t="shared" si="262"/>
        <v>0</v>
      </c>
      <c r="AF213" s="11" t="str">
        <f t="shared" ref="AF213:AF276" si="326">E213&amp;F213&amp;G213&amp;H213</f>
        <v/>
      </c>
      <c r="AG213" s="13">
        <f t="shared" si="263"/>
        <v>0</v>
      </c>
      <c r="AH213" s="7" t="str">
        <f t="shared" si="264"/>
        <v/>
      </c>
      <c r="AI213" s="11" t="str">
        <f t="shared" ref="AI213:AI276" si="327">IF(AF213="","",IF(AH213&gt;=1,AF213,""))</f>
        <v/>
      </c>
      <c r="AJ213" s="11" t="str">
        <f t="array" ref="AJ213">IF(OR(AI213=$AI$19:AI212),"",AI213)</f>
        <v/>
      </c>
      <c r="AK213" s="11" t="str">
        <f t="shared" si="265"/>
        <v/>
      </c>
      <c r="AL213" t="str">
        <f t="array" ref="AL213">IF(OR(AK213=$AK$19:AK212),"",AK213)</f>
        <v/>
      </c>
      <c r="AM213" s="13">
        <f t="shared" si="266"/>
        <v>0</v>
      </c>
      <c r="AN213" s="13">
        <f t="shared" si="267"/>
        <v>0</v>
      </c>
      <c r="AO213" s="13">
        <f t="shared" si="268"/>
        <v>0</v>
      </c>
      <c r="AP213" s="13">
        <f t="shared" si="269"/>
        <v>0</v>
      </c>
      <c r="AQ213" s="13">
        <f t="shared" si="270"/>
        <v>0</v>
      </c>
      <c r="AR213" s="13">
        <f t="shared" si="271"/>
        <v>0</v>
      </c>
      <c r="AS213" s="13">
        <f t="shared" si="272"/>
        <v>0</v>
      </c>
      <c r="AT213" s="13">
        <f t="shared" si="273"/>
        <v>0</v>
      </c>
      <c r="AU213" s="13">
        <f t="shared" si="274"/>
        <v>0</v>
      </c>
      <c r="AV213" s="13">
        <f t="shared" si="275"/>
        <v>0</v>
      </c>
      <c r="AX213" s="13">
        <f t="shared" si="276"/>
        <v>0</v>
      </c>
      <c r="AY213" s="13">
        <f t="shared" si="277"/>
        <v>0</v>
      </c>
      <c r="AZ213" s="13">
        <f t="shared" si="278"/>
        <v>0</v>
      </c>
      <c r="BA213" s="13">
        <f t="shared" si="279"/>
        <v>0</v>
      </c>
      <c r="BB213" s="13">
        <f t="shared" si="280"/>
        <v>0</v>
      </c>
      <c r="BC213" s="13">
        <f t="shared" si="281"/>
        <v>0</v>
      </c>
      <c r="BD213" s="13">
        <f t="shared" si="282"/>
        <v>0</v>
      </c>
      <c r="BE213" s="13">
        <f t="shared" si="283"/>
        <v>0</v>
      </c>
      <c r="BF213" s="13">
        <f t="shared" si="284"/>
        <v>0</v>
      </c>
      <c r="BG213" s="13">
        <f t="shared" si="285"/>
        <v>0</v>
      </c>
      <c r="BH213" s="13">
        <f t="shared" si="286"/>
        <v>0</v>
      </c>
      <c r="BI213" s="13">
        <f t="shared" si="287"/>
        <v>0</v>
      </c>
      <c r="BJ213" s="13">
        <f t="shared" si="288"/>
        <v>0</v>
      </c>
      <c r="BK213" s="13">
        <f t="shared" si="289"/>
        <v>0</v>
      </c>
      <c r="BL213" s="13">
        <f t="shared" si="290"/>
        <v>0</v>
      </c>
      <c r="BM213" s="13">
        <f t="shared" si="291"/>
        <v>0</v>
      </c>
      <c r="BN213" s="13">
        <f t="shared" si="292"/>
        <v>0</v>
      </c>
      <c r="BO213" s="13">
        <f t="shared" si="293"/>
        <v>0</v>
      </c>
      <c r="BP213" s="13">
        <f t="shared" si="294"/>
        <v>0</v>
      </c>
      <c r="BQ213" s="13">
        <f t="shared" si="295"/>
        <v>0</v>
      </c>
      <c r="BR213" s="13">
        <f t="shared" si="296"/>
        <v>0</v>
      </c>
      <c r="BS213" s="13">
        <f t="shared" si="297"/>
        <v>0</v>
      </c>
      <c r="BT213" s="31">
        <f t="shared" si="298"/>
        <v>0</v>
      </c>
      <c r="BU213" s="31">
        <f t="shared" si="299"/>
        <v>0</v>
      </c>
      <c r="BV213" s="31">
        <f t="shared" si="300"/>
        <v>0</v>
      </c>
      <c r="BW213" s="31">
        <f t="shared" si="301"/>
        <v>0</v>
      </c>
      <c r="BX213" s="31">
        <f t="shared" si="302"/>
        <v>0</v>
      </c>
      <c r="BY213" s="31">
        <f t="shared" si="303"/>
        <v>0</v>
      </c>
      <c r="BZ213" s="31">
        <f t="shared" si="304"/>
        <v>0</v>
      </c>
      <c r="CA213" s="31">
        <f t="shared" si="305"/>
        <v>0</v>
      </c>
      <c r="CB213" s="31">
        <f t="shared" si="306"/>
        <v>0</v>
      </c>
      <c r="CC213" s="31">
        <f t="shared" si="307"/>
        <v>0</v>
      </c>
      <c r="CD213" s="31">
        <f t="shared" si="308"/>
        <v>0</v>
      </c>
      <c r="CE213" s="37">
        <f t="array" ref="CE213">MIN(IF(JPRL=AI213,$AG$19:$AG$1018))</f>
        <v>0</v>
      </c>
      <c r="CF213" s="37">
        <f t="array" ref="CF213">MAX(IF(JPRL=AI213,$AG$19:$AG$1018))</f>
        <v>0</v>
      </c>
      <c r="CG213" s="36">
        <f t="shared" si="309"/>
        <v>0</v>
      </c>
      <c r="CI213" s="40">
        <f t="shared" si="310"/>
        <v>0</v>
      </c>
      <c r="CJ213" s="40">
        <f t="shared" si="247"/>
        <v>0</v>
      </c>
      <c r="CK213" s="40">
        <f t="shared" si="248"/>
        <v>0</v>
      </c>
      <c r="CL213" s="40">
        <f t="shared" si="249"/>
        <v>0</v>
      </c>
      <c r="CM213" s="40">
        <f t="shared" si="250"/>
        <v>0</v>
      </c>
      <c r="CN213" s="40">
        <f t="shared" si="251"/>
        <v>0</v>
      </c>
      <c r="CO213" s="40">
        <f t="shared" si="252"/>
        <v>0</v>
      </c>
      <c r="CP213" s="40">
        <f t="shared" si="253"/>
        <v>0</v>
      </c>
      <c r="CQ213" s="40">
        <f t="shared" si="254"/>
        <v>0</v>
      </c>
      <c r="CR213" s="40">
        <f t="shared" si="255"/>
        <v>0</v>
      </c>
      <c r="CS213" s="40">
        <f t="shared" si="256"/>
        <v>0</v>
      </c>
      <c r="CT213" s="41">
        <f t="shared" si="311"/>
        <v>0</v>
      </c>
      <c r="CU213" s="41">
        <f t="shared" si="312"/>
        <v>0</v>
      </c>
      <c r="CV213" s="41">
        <f t="shared" si="313"/>
        <v>0</v>
      </c>
      <c r="CW213" s="41">
        <f t="shared" si="314"/>
        <v>0</v>
      </c>
      <c r="CX213" s="41">
        <f t="shared" si="315"/>
        <v>0</v>
      </c>
      <c r="CY213" s="41">
        <f t="shared" si="316"/>
        <v>0</v>
      </c>
      <c r="CZ213" s="41">
        <f t="shared" si="317"/>
        <v>0</v>
      </c>
      <c r="DA213" s="41">
        <f t="shared" si="318"/>
        <v>0</v>
      </c>
      <c r="DB213" s="41">
        <f t="shared" si="319"/>
        <v>0</v>
      </c>
      <c r="DC213" s="41">
        <f t="shared" si="320"/>
        <v>0</v>
      </c>
      <c r="DD213" s="7">
        <f t="shared" si="321"/>
        <v>0</v>
      </c>
      <c r="DE213" s="7">
        <f t="shared" si="322"/>
        <v>0</v>
      </c>
      <c r="DF213" s="7">
        <f t="shared" si="323"/>
        <v>0</v>
      </c>
      <c r="DJ213" s="7">
        <f t="shared" si="324"/>
        <v>0</v>
      </c>
      <c r="DK213" s="7">
        <f t="shared" si="325"/>
        <v>0</v>
      </c>
    </row>
    <row r="214" spans="1:115" ht="26.25" customHeight="1" x14ac:dyDescent="0.25">
      <c r="A214" s="9">
        <v>196</v>
      </c>
      <c r="B214" s="24" t="str">
        <f t="shared" si="257"/>
        <v/>
      </c>
      <c r="C214" s="23"/>
      <c r="D214" s="51"/>
      <c r="E214" s="24"/>
      <c r="F214" s="24"/>
      <c r="G214" s="24"/>
      <c r="H214" s="24"/>
      <c r="I214" s="25"/>
      <c r="J214" s="24"/>
      <c r="K214" s="26"/>
      <c r="L214" s="29"/>
      <c r="M214" s="27"/>
      <c r="N214" s="28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30"/>
      <c r="Z214" s="29"/>
      <c r="AA214" s="29" t="str">
        <f t="shared" si="258"/>
        <v/>
      </c>
      <c r="AB214" s="7">
        <f t="shared" si="259"/>
        <v>0</v>
      </c>
      <c r="AC214" s="7">
        <f t="shared" si="260"/>
        <v>0</v>
      </c>
      <c r="AD214" s="7">
        <f t="shared" si="261"/>
        <v>0</v>
      </c>
      <c r="AE214" s="7">
        <f t="shared" si="262"/>
        <v>0</v>
      </c>
      <c r="AF214" s="11" t="str">
        <f t="shared" si="326"/>
        <v/>
      </c>
      <c r="AG214" s="13">
        <f t="shared" si="263"/>
        <v>0</v>
      </c>
      <c r="AH214" s="7" t="str">
        <f t="shared" si="264"/>
        <v/>
      </c>
      <c r="AI214" s="11" t="str">
        <f t="shared" si="327"/>
        <v/>
      </c>
      <c r="AJ214" s="11" t="str">
        <f t="array" ref="AJ214">IF(OR(AI214=$AI$19:AI213),"",AI214)</f>
        <v/>
      </c>
      <c r="AK214" s="11" t="str">
        <f t="shared" si="265"/>
        <v/>
      </c>
      <c r="AL214" t="str">
        <f t="array" ref="AL214">IF(OR(AK214=$AK$19:AK213),"",AK214)</f>
        <v/>
      </c>
      <c r="AM214" s="13">
        <f t="shared" si="266"/>
        <v>0</v>
      </c>
      <c r="AN214" s="13">
        <f t="shared" si="267"/>
        <v>0</v>
      </c>
      <c r="AO214" s="13">
        <f t="shared" si="268"/>
        <v>0</v>
      </c>
      <c r="AP214" s="13">
        <f t="shared" si="269"/>
        <v>0</v>
      </c>
      <c r="AQ214" s="13">
        <f t="shared" si="270"/>
        <v>0</v>
      </c>
      <c r="AR214" s="13">
        <f t="shared" si="271"/>
        <v>0</v>
      </c>
      <c r="AS214" s="13">
        <f t="shared" si="272"/>
        <v>0</v>
      </c>
      <c r="AT214" s="13">
        <f t="shared" si="273"/>
        <v>0</v>
      </c>
      <c r="AU214" s="13">
        <f t="shared" si="274"/>
        <v>0</v>
      </c>
      <c r="AV214" s="13">
        <f t="shared" si="275"/>
        <v>0</v>
      </c>
      <c r="AX214" s="13">
        <f t="shared" si="276"/>
        <v>0</v>
      </c>
      <c r="AY214" s="13">
        <f t="shared" si="277"/>
        <v>0</v>
      </c>
      <c r="AZ214" s="13">
        <f t="shared" si="278"/>
        <v>0</v>
      </c>
      <c r="BA214" s="13">
        <f t="shared" si="279"/>
        <v>0</v>
      </c>
      <c r="BB214" s="13">
        <f t="shared" si="280"/>
        <v>0</v>
      </c>
      <c r="BC214" s="13">
        <f t="shared" si="281"/>
        <v>0</v>
      </c>
      <c r="BD214" s="13">
        <f t="shared" si="282"/>
        <v>0</v>
      </c>
      <c r="BE214" s="13">
        <f t="shared" si="283"/>
        <v>0</v>
      </c>
      <c r="BF214" s="13">
        <f t="shared" si="284"/>
        <v>0</v>
      </c>
      <c r="BG214" s="13">
        <f t="shared" si="285"/>
        <v>0</v>
      </c>
      <c r="BH214" s="13">
        <f t="shared" si="286"/>
        <v>0</v>
      </c>
      <c r="BI214" s="13">
        <f t="shared" si="287"/>
        <v>0</v>
      </c>
      <c r="BJ214" s="13">
        <f t="shared" si="288"/>
        <v>0</v>
      </c>
      <c r="BK214" s="13">
        <f t="shared" si="289"/>
        <v>0</v>
      </c>
      <c r="BL214" s="13">
        <f t="shared" si="290"/>
        <v>0</v>
      </c>
      <c r="BM214" s="13">
        <f t="shared" si="291"/>
        <v>0</v>
      </c>
      <c r="BN214" s="13">
        <f t="shared" si="292"/>
        <v>0</v>
      </c>
      <c r="BO214" s="13">
        <f t="shared" si="293"/>
        <v>0</v>
      </c>
      <c r="BP214" s="13">
        <f t="shared" si="294"/>
        <v>0</v>
      </c>
      <c r="BQ214" s="13">
        <f t="shared" si="295"/>
        <v>0</v>
      </c>
      <c r="BR214" s="13">
        <f t="shared" si="296"/>
        <v>0</v>
      </c>
      <c r="BS214" s="13">
        <f t="shared" si="297"/>
        <v>0</v>
      </c>
      <c r="BT214" s="31">
        <f t="shared" si="298"/>
        <v>0</v>
      </c>
      <c r="BU214" s="31">
        <f t="shared" si="299"/>
        <v>0</v>
      </c>
      <c r="BV214" s="31">
        <f t="shared" si="300"/>
        <v>0</v>
      </c>
      <c r="BW214" s="31">
        <f t="shared" si="301"/>
        <v>0</v>
      </c>
      <c r="BX214" s="31">
        <f t="shared" si="302"/>
        <v>0</v>
      </c>
      <c r="BY214" s="31">
        <f t="shared" si="303"/>
        <v>0</v>
      </c>
      <c r="BZ214" s="31">
        <f t="shared" si="304"/>
        <v>0</v>
      </c>
      <c r="CA214" s="31">
        <f t="shared" si="305"/>
        <v>0</v>
      </c>
      <c r="CB214" s="31">
        <f t="shared" si="306"/>
        <v>0</v>
      </c>
      <c r="CC214" s="31">
        <f t="shared" si="307"/>
        <v>0</v>
      </c>
      <c r="CD214" s="31">
        <f t="shared" si="308"/>
        <v>0</v>
      </c>
      <c r="CE214" s="37">
        <f t="array" ref="CE214">MIN(IF(JPRL=AI214,$AG$19:$AG$1018))</f>
        <v>0</v>
      </c>
      <c r="CF214" s="37">
        <f t="array" ref="CF214">MAX(IF(JPRL=AI214,$AG$19:$AG$1018))</f>
        <v>0</v>
      </c>
      <c r="CG214" s="36">
        <f t="shared" si="309"/>
        <v>0</v>
      </c>
      <c r="CI214" s="40">
        <f t="shared" si="310"/>
        <v>0</v>
      </c>
      <c r="CJ214" s="40">
        <f t="shared" si="247"/>
        <v>0</v>
      </c>
      <c r="CK214" s="40">
        <f t="shared" si="248"/>
        <v>0</v>
      </c>
      <c r="CL214" s="40">
        <f t="shared" si="249"/>
        <v>0</v>
      </c>
      <c r="CM214" s="40">
        <f t="shared" si="250"/>
        <v>0</v>
      </c>
      <c r="CN214" s="40">
        <f t="shared" si="251"/>
        <v>0</v>
      </c>
      <c r="CO214" s="40">
        <f t="shared" si="252"/>
        <v>0</v>
      </c>
      <c r="CP214" s="40">
        <f t="shared" si="253"/>
        <v>0</v>
      </c>
      <c r="CQ214" s="40">
        <f t="shared" si="254"/>
        <v>0</v>
      </c>
      <c r="CR214" s="40">
        <f t="shared" si="255"/>
        <v>0</v>
      </c>
      <c r="CS214" s="40">
        <f t="shared" si="256"/>
        <v>0</v>
      </c>
      <c r="CT214" s="41">
        <f t="shared" si="311"/>
        <v>0</v>
      </c>
      <c r="CU214" s="41">
        <f t="shared" si="312"/>
        <v>0</v>
      </c>
      <c r="CV214" s="41">
        <f t="shared" si="313"/>
        <v>0</v>
      </c>
      <c r="CW214" s="41">
        <f t="shared" si="314"/>
        <v>0</v>
      </c>
      <c r="CX214" s="41">
        <f t="shared" si="315"/>
        <v>0</v>
      </c>
      <c r="CY214" s="41">
        <f t="shared" si="316"/>
        <v>0</v>
      </c>
      <c r="CZ214" s="41">
        <f t="shared" si="317"/>
        <v>0</v>
      </c>
      <c r="DA214" s="41">
        <f t="shared" si="318"/>
        <v>0</v>
      </c>
      <c r="DB214" s="41">
        <f t="shared" si="319"/>
        <v>0</v>
      </c>
      <c r="DC214" s="41">
        <f t="shared" si="320"/>
        <v>0</v>
      </c>
      <c r="DD214" s="7">
        <f t="shared" si="321"/>
        <v>0</v>
      </c>
      <c r="DE214" s="7">
        <f t="shared" si="322"/>
        <v>0</v>
      </c>
      <c r="DF214" s="7">
        <f t="shared" si="323"/>
        <v>0</v>
      </c>
      <c r="DJ214" s="7">
        <f t="shared" si="324"/>
        <v>0</v>
      </c>
      <c r="DK214" s="7">
        <f t="shared" si="325"/>
        <v>0</v>
      </c>
    </row>
    <row r="215" spans="1:115" ht="26.25" customHeight="1" x14ac:dyDescent="0.25">
      <c r="A215" s="9">
        <v>197</v>
      </c>
      <c r="B215" s="24" t="str">
        <f t="shared" si="257"/>
        <v/>
      </c>
      <c r="C215" s="23"/>
      <c r="D215" s="51"/>
      <c r="E215" s="24"/>
      <c r="F215" s="24"/>
      <c r="G215" s="24"/>
      <c r="H215" s="24"/>
      <c r="I215" s="25"/>
      <c r="J215" s="24"/>
      <c r="K215" s="26"/>
      <c r="L215" s="29"/>
      <c r="M215" s="27"/>
      <c r="N215" s="28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30"/>
      <c r="Z215" s="29"/>
      <c r="AA215" s="29" t="str">
        <f t="shared" si="258"/>
        <v/>
      </c>
      <c r="AB215" s="7">
        <f t="shared" si="259"/>
        <v>0</v>
      </c>
      <c r="AC215" s="7">
        <f t="shared" si="260"/>
        <v>0</v>
      </c>
      <c r="AD215" s="7">
        <f t="shared" si="261"/>
        <v>0</v>
      </c>
      <c r="AE215" s="7">
        <f t="shared" si="262"/>
        <v>0</v>
      </c>
      <c r="AF215" s="11" t="str">
        <f t="shared" si="326"/>
        <v/>
      </c>
      <c r="AG215" s="13">
        <f t="shared" si="263"/>
        <v>0</v>
      </c>
      <c r="AH215" s="7" t="str">
        <f t="shared" si="264"/>
        <v/>
      </c>
      <c r="AI215" s="11" t="str">
        <f t="shared" si="327"/>
        <v/>
      </c>
      <c r="AJ215" s="11" t="str">
        <f t="array" ref="AJ215">IF(OR(AI215=$AI$19:AI214),"",AI215)</f>
        <v/>
      </c>
      <c r="AK215" s="11" t="str">
        <f t="shared" si="265"/>
        <v/>
      </c>
      <c r="AL215" t="str">
        <f t="array" ref="AL215">IF(OR(AK215=$AK$19:AK214),"",AK215)</f>
        <v/>
      </c>
      <c r="AM215" s="13">
        <f t="shared" si="266"/>
        <v>0</v>
      </c>
      <c r="AN215" s="13">
        <f t="shared" si="267"/>
        <v>0</v>
      </c>
      <c r="AO215" s="13">
        <f t="shared" si="268"/>
        <v>0</v>
      </c>
      <c r="AP215" s="13">
        <f t="shared" si="269"/>
        <v>0</v>
      </c>
      <c r="AQ215" s="13">
        <f t="shared" si="270"/>
        <v>0</v>
      </c>
      <c r="AR215" s="13">
        <f t="shared" si="271"/>
        <v>0</v>
      </c>
      <c r="AS215" s="13">
        <f t="shared" si="272"/>
        <v>0</v>
      </c>
      <c r="AT215" s="13">
        <f t="shared" si="273"/>
        <v>0</v>
      </c>
      <c r="AU215" s="13">
        <f t="shared" si="274"/>
        <v>0</v>
      </c>
      <c r="AV215" s="13">
        <f t="shared" si="275"/>
        <v>0</v>
      </c>
      <c r="AX215" s="13">
        <f t="shared" si="276"/>
        <v>0</v>
      </c>
      <c r="AY215" s="13">
        <f t="shared" si="277"/>
        <v>0</v>
      </c>
      <c r="AZ215" s="13">
        <f t="shared" si="278"/>
        <v>0</v>
      </c>
      <c r="BA215" s="13">
        <f t="shared" si="279"/>
        <v>0</v>
      </c>
      <c r="BB215" s="13">
        <f t="shared" si="280"/>
        <v>0</v>
      </c>
      <c r="BC215" s="13">
        <f t="shared" si="281"/>
        <v>0</v>
      </c>
      <c r="BD215" s="13">
        <f t="shared" si="282"/>
        <v>0</v>
      </c>
      <c r="BE215" s="13">
        <f t="shared" si="283"/>
        <v>0</v>
      </c>
      <c r="BF215" s="13">
        <f t="shared" si="284"/>
        <v>0</v>
      </c>
      <c r="BG215" s="13">
        <f t="shared" si="285"/>
        <v>0</v>
      </c>
      <c r="BH215" s="13">
        <f t="shared" si="286"/>
        <v>0</v>
      </c>
      <c r="BI215" s="13">
        <f t="shared" si="287"/>
        <v>0</v>
      </c>
      <c r="BJ215" s="13">
        <f t="shared" si="288"/>
        <v>0</v>
      </c>
      <c r="BK215" s="13">
        <f t="shared" si="289"/>
        <v>0</v>
      </c>
      <c r="BL215" s="13">
        <f t="shared" si="290"/>
        <v>0</v>
      </c>
      <c r="BM215" s="13">
        <f t="shared" si="291"/>
        <v>0</v>
      </c>
      <c r="BN215" s="13">
        <f t="shared" si="292"/>
        <v>0</v>
      </c>
      <c r="BO215" s="13">
        <f t="shared" si="293"/>
        <v>0</v>
      </c>
      <c r="BP215" s="13">
        <f t="shared" si="294"/>
        <v>0</v>
      </c>
      <c r="BQ215" s="13">
        <f t="shared" si="295"/>
        <v>0</v>
      </c>
      <c r="BR215" s="13">
        <f t="shared" si="296"/>
        <v>0</v>
      </c>
      <c r="BS215" s="13">
        <f t="shared" si="297"/>
        <v>0</v>
      </c>
      <c r="BT215" s="31">
        <f t="shared" si="298"/>
        <v>0</v>
      </c>
      <c r="BU215" s="31">
        <f t="shared" si="299"/>
        <v>0</v>
      </c>
      <c r="BV215" s="31">
        <f t="shared" si="300"/>
        <v>0</v>
      </c>
      <c r="BW215" s="31">
        <f t="shared" si="301"/>
        <v>0</v>
      </c>
      <c r="BX215" s="31">
        <f t="shared" si="302"/>
        <v>0</v>
      </c>
      <c r="BY215" s="31">
        <f t="shared" si="303"/>
        <v>0</v>
      </c>
      <c r="BZ215" s="31">
        <f t="shared" si="304"/>
        <v>0</v>
      </c>
      <c r="CA215" s="31">
        <f t="shared" si="305"/>
        <v>0</v>
      </c>
      <c r="CB215" s="31">
        <f t="shared" si="306"/>
        <v>0</v>
      </c>
      <c r="CC215" s="31">
        <f t="shared" si="307"/>
        <v>0</v>
      </c>
      <c r="CD215" s="31">
        <f t="shared" si="308"/>
        <v>0</v>
      </c>
      <c r="CE215" s="37">
        <f t="array" ref="CE215">MIN(IF(JPRL=AI215,$AG$19:$AG$1018))</f>
        <v>0</v>
      </c>
      <c r="CF215" s="37">
        <f t="array" ref="CF215">MAX(IF(JPRL=AI215,$AG$19:$AG$1018))</f>
        <v>0</v>
      </c>
      <c r="CG215" s="36">
        <f t="shared" si="309"/>
        <v>0</v>
      </c>
      <c r="CI215" s="40">
        <f t="shared" si="310"/>
        <v>0</v>
      </c>
      <c r="CJ215" s="40">
        <f t="shared" si="247"/>
        <v>0</v>
      </c>
      <c r="CK215" s="40">
        <f t="shared" si="248"/>
        <v>0</v>
      </c>
      <c r="CL215" s="40">
        <f t="shared" si="249"/>
        <v>0</v>
      </c>
      <c r="CM215" s="40">
        <f t="shared" si="250"/>
        <v>0</v>
      </c>
      <c r="CN215" s="40">
        <f t="shared" si="251"/>
        <v>0</v>
      </c>
      <c r="CO215" s="40">
        <f t="shared" si="252"/>
        <v>0</v>
      </c>
      <c r="CP215" s="40">
        <f t="shared" si="253"/>
        <v>0</v>
      </c>
      <c r="CQ215" s="40">
        <f t="shared" si="254"/>
        <v>0</v>
      </c>
      <c r="CR215" s="40">
        <f t="shared" si="255"/>
        <v>0</v>
      </c>
      <c r="CS215" s="40">
        <f t="shared" si="256"/>
        <v>0</v>
      </c>
      <c r="CT215" s="41">
        <f t="shared" si="311"/>
        <v>0</v>
      </c>
      <c r="CU215" s="41">
        <f t="shared" si="312"/>
        <v>0</v>
      </c>
      <c r="CV215" s="41">
        <f t="shared" si="313"/>
        <v>0</v>
      </c>
      <c r="CW215" s="41">
        <f t="shared" si="314"/>
        <v>0</v>
      </c>
      <c r="CX215" s="41">
        <f t="shared" si="315"/>
        <v>0</v>
      </c>
      <c r="CY215" s="41">
        <f t="shared" si="316"/>
        <v>0</v>
      </c>
      <c r="CZ215" s="41">
        <f t="shared" si="317"/>
        <v>0</v>
      </c>
      <c r="DA215" s="41">
        <f t="shared" si="318"/>
        <v>0</v>
      </c>
      <c r="DB215" s="41">
        <f t="shared" si="319"/>
        <v>0</v>
      </c>
      <c r="DC215" s="41">
        <f t="shared" si="320"/>
        <v>0</v>
      </c>
      <c r="DD215" s="7">
        <f t="shared" si="321"/>
        <v>0</v>
      </c>
      <c r="DE215" s="7">
        <f t="shared" si="322"/>
        <v>0</v>
      </c>
      <c r="DF215" s="7">
        <f t="shared" si="323"/>
        <v>0</v>
      </c>
      <c r="DJ215" s="7">
        <f t="shared" si="324"/>
        <v>0</v>
      </c>
      <c r="DK215" s="7">
        <f t="shared" si="325"/>
        <v>0</v>
      </c>
    </row>
    <row r="216" spans="1:115" ht="26.25" customHeight="1" x14ac:dyDescent="0.25">
      <c r="A216" s="9">
        <v>198</v>
      </c>
      <c r="B216" s="24" t="str">
        <f t="shared" si="257"/>
        <v/>
      </c>
      <c r="C216" s="23"/>
      <c r="D216" s="51"/>
      <c r="E216" s="24"/>
      <c r="F216" s="24"/>
      <c r="G216" s="24"/>
      <c r="H216" s="24"/>
      <c r="I216" s="25"/>
      <c r="J216" s="24"/>
      <c r="K216" s="26"/>
      <c r="L216" s="29"/>
      <c r="M216" s="27"/>
      <c r="N216" s="28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30"/>
      <c r="Z216" s="29"/>
      <c r="AA216" s="29" t="str">
        <f t="shared" si="258"/>
        <v/>
      </c>
      <c r="AB216" s="7">
        <f t="shared" si="259"/>
        <v>0</v>
      </c>
      <c r="AC216" s="7">
        <f t="shared" si="260"/>
        <v>0</v>
      </c>
      <c r="AD216" s="7">
        <f t="shared" si="261"/>
        <v>0</v>
      </c>
      <c r="AE216" s="7">
        <f t="shared" si="262"/>
        <v>0</v>
      </c>
      <c r="AF216" s="11" t="str">
        <f t="shared" si="326"/>
        <v/>
      </c>
      <c r="AG216" s="13">
        <f t="shared" si="263"/>
        <v>0</v>
      </c>
      <c r="AH216" s="7" t="str">
        <f t="shared" si="264"/>
        <v/>
      </c>
      <c r="AI216" s="11" t="str">
        <f t="shared" si="327"/>
        <v/>
      </c>
      <c r="AJ216" s="11" t="str">
        <f t="array" ref="AJ216">IF(OR(AI216=$AI$19:AI215),"",AI216)</f>
        <v/>
      </c>
      <c r="AK216" s="11" t="str">
        <f t="shared" si="265"/>
        <v/>
      </c>
      <c r="AL216" t="str">
        <f t="array" ref="AL216">IF(OR(AK216=$AK$19:AK215),"",AK216)</f>
        <v/>
      </c>
      <c r="AM216" s="13">
        <f t="shared" si="266"/>
        <v>0</v>
      </c>
      <c r="AN216" s="13">
        <f t="shared" si="267"/>
        <v>0</v>
      </c>
      <c r="AO216" s="13">
        <f t="shared" si="268"/>
        <v>0</v>
      </c>
      <c r="AP216" s="13">
        <f t="shared" si="269"/>
        <v>0</v>
      </c>
      <c r="AQ216" s="13">
        <f t="shared" si="270"/>
        <v>0</v>
      </c>
      <c r="AR216" s="13">
        <f t="shared" si="271"/>
        <v>0</v>
      </c>
      <c r="AS216" s="13">
        <f t="shared" si="272"/>
        <v>0</v>
      </c>
      <c r="AT216" s="13">
        <f t="shared" si="273"/>
        <v>0</v>
      </c>
      <c r="AU216" s="13">
        <f t="shared" si="274"/>
        <v>0</v>
      </c>
      <c r="AV216" s="13">
        <f t="shared" si="275"/>
        <v>0</v>
      </c>
      <c r="AX216" s="13">
        <f t="shared" si="276"/>
        <v>0</v>
      </c>
      <c r="AY216" s="13">
        <f t="shared" si="277"/>
        <v>0</v>
      </c>
      <c r="AZ216" s="13">
        <f t="shared" si="278"/>
        <v>0</v>
      </c>
      <c r="BA216" s="13">
        <f t="shared" si="279"/>
        <v>0</v>
      </c>
      <c r="BB216" s="13">
        <f t="shared" si="280"/>
        <v>0</v>
      </c>
      <c r="BC216" s="13">
        <f t="shared" si="281"/>
        <v>0</v>
      </c>
      <c r="BD216" s="13">
        <f t="shared" si="282"/>
        <v>0</v>
      </c>
      <c r="BE216" s="13">
        <f t="shared" si="283"/>
        <v>0</v>
      </c>
      <c r="BF216" s="13">
        <f t="shared" si="284"/>
        <v>0</v>
      </c>
      <c r="BG216" s="13">
        <f t="shared" si="285"/>
        <v>0</v>
      </c>
      <c r="BH216" s="13">
        <f t="shared" si="286"/>
        <v>0</v>
      </c>
      <c r="BI216" s="13">
        <f t="shared" si="287"/>
        <v>0</v>
      </c>
      <c r="BJ216" s="13">
        <f t="shared" si="288"/>
        <v>0</v>
      </c>
      <c r="BK216" s="13">
        <f t="shared" si="289"/>
        <v>0</v>
      </c>
      <c r="BL216" s="13">
        <f t="shared" si="290"/>
        <v>0</v>
      </c>
      <c r="BM216" s="13">
        <f t="shared" si="291"/>
        <v>0</v>
      </c>
      <c r="BN216" s="13">
        <f t="shared" si="292"/>
        <v>0</v>
      </c>
      <c r="BO216" s="13">
        <f t="shared" si="293"/>
        <v>0</v>
      </c>
      <c r="BP216" s="13">
        <f t="shared" si="294"/>
        <v>0</v>
      </c>
      <c r="BQ216" s="13">
        <f t="shared" si="295"/>
        <v>0</v>
      </c>
      <c r="BR216" s="13">
        <f t="shared" si="296"/>
        <v>0</v>
      </c>
      <c r="BS216" s="13">
        <f t="shared" si="297"/>
        <v>0</v>
      </c>
      <c r="BT216" s="31">
        <f t="shared" si="298"/>
        <v>0</v>
      </c>
      <c r="BU216" s="31">
        <f t="shared" si="299"/>
        <v>0</v>
      </c>
      <c r="BV216" s="31">
        <f t="shared" si="300"/>
        <v>0</v>
      </c>
      <c r="BW216" s="31">
        <f t="shared" si="301"/>
        <v>0</v>
      </c>
      <c r="BX216" s="31">
        <f t="shared" si="302"/>
        <v>0</v>
      </c>
      <c r="BY216" s="31">
        <f t="shared" si="303"/>
        <v>0</v>
      </c>
      <c r="BZ216" s="31">
        <f t="shared" si="304"/>
        <v>0</v>
      </c>
      <c r="CA216" s="31">
        <f t="shared" si="305"/>
        <v>0</v>
      </c>
      <c r="CB216" s="31">
        <f t="shared" si="306"/>
        <v>0</v>
      </c>
      <c r="CC216" s="31">
        <f t="shared" si="307"/>
        <v>0</v>
      </c>
      <c r="CD216" s="31">
        <f t="shared" si="308"/>
        <v>0</v>
      </c>
      <c r="CE216" s="37">
        <f t="array" ref="CE216">MIN(IF(JPRL=AI216,$AG$19:$AG$1018))</f>
        <v>0</v>
      </c>
      <c r="CF216" s="37">
        <f t="array" ref="CF216">MAX(IF(JPRL=AI216,$AG$19:$AG$1018))</f>
        <v>0</v>
      </c>
      <c r="CG216" s="36">
        <f t="shared" si="309"/>
        <v>0</v>
      </c>
      <c r="CI216" s="40">
        <f t="shared" si="310"/>
        <v>0</v>
      </c>
      <c r="CJ216" s="40">
        <f t="shared" si="247"/>
        <v>0</v>
      </c>
      <c r="CK216" s="40">
        <f t="shared" si="248"/>
        <v>0</v>
      </c>
      <c r="CL216" s="40">
        <f t="shared" si="249"/>
        <v>0</v>
      </c>
      <c r="CM216" s="40">
        <f t="shared" si="250"/>
        <v>0</v>
      </c>
      <c r="CN216" s="40">
        <f t="shared" si="251"/>
        <v>0</v>
      </c>
      <c r="CO216" s="40">
        <f t="shared" si="252"/>
        <v>0</v>
      </c>
      <c r="CP216" s="40">
        <f t="shared" si="253"/>
        <v>0</v>
      </c>
      <c r="CQ216" s="40">
        <f t="shared" si="254"/>
        <v>0</v>
      </c>
      <c r="CR216" s="40">
        <f t="shared" si="255"/>
        <v>0</v>
      </c>
      <c r="CS216" s="40">
        <f t="shared" si="256"/>
        <v>0</v>
      </c>
      <c r="CT216" s="41">
        <f t="shared" si="311"/>
        <v>0</v>
      </c>
      <c r="CU216" s="41">
        <f t="shared" si="312"/>
        <v>0</v>
      </c>
      <c r="CV216" s="41">
        <f t="shared" si="313"/>
        <v>0</v>
      </c>
      <c r="CW216" s="41">
        <f t="shared" si="314"/>
        <v>0</v>
      </c>
      <c r="CX216" s="41">
        <f t="shared" si="315"/>
        <v>0</v>
      </c>
      <c r="CY216" s="41">
        <f t="shared" si="316"/>
        <v>0</v>
      </c>
      <c r="CZ216" s="41">
        <f t="shared" si="317"/>
        <v>0</v>
      </c>
      <c r="DA216" s="41">
        <f t="shared" si="318"/>
        <v>0</v>
      </c>
      <c r="DB216" s="41">
        <f t="shared" si="319"/>
        <v>0</v>
      </c>
      <c r="DC216" s="41">
        <f t="shared" si="320"/>
        <v>0</v>
      </c>
      <c r="DD216" s="7">
        <f t="shared" si="321"/>
        <v>0</v>
      </c>
      <c r="DE216" s="7">
        <f t="shared" si="322"/>
        <v>0</v>
      </c>
      <c r="DF216" s="7">
        <f t="shared" si="323"/>
        <v>0</v>
      </c>
      <c r="DJ216" s="7">
        <f t="shared" si="324"/>
        <v>0</v>
      </c>
      <c r="DK216" s="7">
        <f t="shared" si="325"/>
        <v>0</v>
      </c>
    </row>
    <row r="217" spans="1:115" ht="26.25" customHeight="1" x14ac:dyDescent="0.25">
      <c r="A217" s="9">
        <v>199</v>
      </c>
      <c r="B217" s="24" t="str">
        <f t="shared" si="257"/>
        <v/>
      </c>
      <c r="C217" s="23"/>
      <c r="D217" s="51"/>
      <c r="E217" s="24"/>
      <c r="F217" s="24"/>
      <c r="G217" s="24"/>
      <c r="H217" s="24"/>
      <c r="I217" s="25"/>
      <c r="J217" s="24"/>
      <c r="K217" s="26"/>
      <c r="L217" s="29"/>
      <c r="M217" s="27"/>
      <c r="N217" s="28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30"/>
      <c r="Z217" s="29"/>
      <c r="AA217" s="29" t="str">
        <f t="shared" si="258"/>
        <v/>
      </c>
      <c r="AB217" s="7">
        <f t="shared" si="259"/>
        <v>0</v>
      </c>
      <c r="AC217" s="7">
        <f t="shared" si="260"/>
        <v>0</v>
      </c>
      <c r="AD217" s="7">
        <f t="shared" si="261"/>
        <v>0</v>
      </c>
      <c r="AE217" s="7">
        <f t="shared" si="262"/>
        <v>0</v>
      </c>
      <c r="AF217" s="11" t="str">
        <f t="shared" si="326"/>
        <v/>
      </c>
      <c r="AG217" s="13">
        <f t="shared" si="263"/>
        <v>0</v>
      </c>
      <c r="AH217" s="7" t="str">
        <f t="shared" si="264"/>
        <v/>
      </c>
      <c r="AI217" s="11" t="str">
        <f t="shared" si="327"/>
        <v/>
      </c>
      <c r="AJ217" s="11" t="str">
        <f t="array" ref="AJ217">IF(OR(AI217=$AI$19:AI216),"",AI217)</f>
        <v/>
      </c>
      <c r="AK217" s="11" t="str">
        <f t="shared" si="265"/>
        <v/>
      </c>
      <c r="AL217" t="str">
        <f t="array" ref="AL217">IF(OR(AK217=$AK$19:AK216),"",AK217)</f>
        <v/>
      </c>
      <c r="AM217" s="13">
        <f t="shared" si="266"/>
        <v>0</v>
      </c>
      <c r="AN217" s="13">
        <f t="shared" si="267"/>
        <v>0</v>
      </c>
      <c r="AO217" s="13">
        <f t="shared" si="268"/>
        <v>0</v>
      </c>
      <c r="AP217" s="13">
        <f t="shared" si="269"/>
        <v>0</v>
      </c>
      <c r="AQ217" s="13">
        <f t="shared" si="270"/>
        <v>0</v>
      </c>
      <c r="AR217" s="13">
        <f t="shared" si="271"/>
        <v>0</v>
      </c>
      <c r="AS217" s="13">
        <f t="shared" si="272"/>
        <v>0</v>
      </c>
      <c r="AT217" s="13">
        <f t="shared" si="273"/>
        <v>0</v>
      </c>
      <c r="AU217" s="13">
        <f t="shared" si="274"/>
        <v>0</v>
      </c>
      <c r="AV217" s="13">
        <f t="shared" si="275"/>
        <v>0</v>
      </c>
      <c r="AX217" s="13">
        <f t="shared" si="276"/>
        <v>0</v>
      </c>
      <c r="AY217" s="13">
        <f t="shared" si="277"/>
        <v>0</v>
      </c>
      <c r="AZ217" s="13">
        <f t="shared" si="278"/>
        <v>0</v>
      </c>
      <c r="BA217" s="13">
        <f t="shared" si="279"/>
        <v>0</v>
      </c>
      <c r="BB217" s="13">
        <f t="shared" si="280"/>
        <v>0</v>
      </c>
      <c r="BC217" s="13">
        <f t="shared" si="281"/>
        <v>0</v>
      </c>
      <c r="BD217" s="13">
        <f t="shared" si="282"/>
        <v>0</v>
      </c>
      <c r="BE217" s="13">
        <f t="shared" si="283"/>
        <v>0</v>
      </c>
      <c r="BF217" s="13">
        <f t="shared" si="284"/>
        <v>0</v>
      </c>
      <c r="BG217" s="13">
        <f t="shared" si="285"/>
        <v>0</v>
      </c>
      <c r="BH217" s="13">
        <f t="shared" si="286"/>
        <v>0</v>
      </c>
      <c r="BI217" s="13">
        <f t="shared" si="287"/>
        <v>0</v>
      </c>
      <c r="BJ217" s="13">
        <f t="shared" si="288"/>
        <v>0</v>
      </c>
      <c r="BK217" s="13">
        <f t="shared" si="289"/>
        <v>0</v>
      </c>
      <c r="BL217" s="13">
        <f t="shared" si="290"/>
        <v>0</v>
      </c>
      <c r="BM217" s="13">
        <f t="shared" si="291"/>
        <v>0</v>
      </c>
      <c r="BN217" s="13">
        <f t="shared" si="292"/>
        <v>0</v>
      </c>
      <c r="BO217" s="13">
        <f t="shared" si="293"/>
        <v>0</v>
      </c>
      <c r="BP217" s="13">
        <f t="shared" si="294"/>
        <v>0</v>
      </c>
      <c r="BQ217" s="13">
        <f t="shared" si="295"/>
        <v>0</v>
      </c>
      <c r="BR217" s="13">
        <f t="shared" si="296"/>
        <v>0</v>
      </c>
      <c r="BS217" s="13">
        <f t="shared" si="297"/>
        <v>0</v>
      </c>
      <c r="BT217" s="31">
        <f t="shared" si="298"/>
        <v>0</v>
      </c>
      <c r="BU217" s="31">
        <f t="shared" si="299"/>
        <v>0</v>
      </c>
      <c r="BV217" s="31">
        <f t="shared" si="300"/>
        <v>0</v>
      </c>
      <c r="BW217" s="31">
        <f t="shared" si="301"/>
        <v>0</v>
      </c>
      <c r="BX217" s="31">
        <f t="shared" si="302"/>
        <v>0</v>
      </c>
      <c r="BY217" s="31">
        <f t="shared" si="303"/>
        <v>0</v>
      </c>
      <c r="BZ217" s="31">
        <f t="shared" si="304"/>
        <v>0</v>
      </c>
      <c r="CA217" s="31">
        <f t="shared" si="305"/>
        <v>0</v>
      </c>
      <c r="CB217" s="31">
        <f t="shared" si="306"/>
        <v>0</v>
      </c>
      <c r="CC217" s="31">
        <f t="shared" si="307"/>
        <v>0</v>
      </c>
      <c r="CD217" s="31">
        <f t="shared" si="308"/>
        <v>0</v>
      </c>
      <c r="CE217" s="37">
        <f t="array" ref="CE217">MIN(IF(JPRL=AI217,$AG$19:$AG$1018))</f>
        <v>0</v>
      </c>
      <c r="CF217" s="37">
        <f t="array" ref="CF217">MAX(IF(JPRL=AI217,$AG$19:$AG$1018))</f>
        <v>0</v>
      </c>
      <c r="CG217" s="36">
        <f t="shared" si="309"/>
        <v>0</v>
      </c>
      <c r="CI217" s="40">
        <f t="shared" si="310"/>
        <v>0</v>
      </c>
      <c r="CJ217" s="40">
        <f t="shared" si="247"/>
        <v>0</v>
      </c>
      <c r="CK217" s="40">
        <f t="shared" si="248"/>
        <v>0</v>
      </c>
      <c r="CL217" s="40">
        <f t="shared" si="249"/>
        <v>0</v>
      </c>
      <c r="CM217" s="40">
        <f t="shared" si="250"/>
        <v>0</v>
      </c>
      <c r="CN217" s="40">
        <f t="shared" si="251"/>
        <v>0</v>
      </c>
      <c r="CO217" s="40">
        <f t="shared" si="252"/>
        <v>0</v>
      </c>
      <c r="CP217" s="40">
        <f t="shared" si="253"/>
        <v>0</v>
      </c>
      <c r="CQ217" s="40">
        <f t="shared" si="254"/>
        <v>0</v>
      </c>
      <c r="CR217" s="40">
        <f t="shared" si="255"/>
        <v>0</v>
      </c>
      <c r="CS217" s="40">
        <f t="shared" si="256"/>
        <v>0</v>
      </c>
      <c r="CT217" s="41">
        <f t="shared" si="311"/>
        <v>0</v>
      </c>
      <c r="CU217" s="41">
        <f t="shared" si="312"/>
        <v>0</v>
      </c>
      <c r="CV217" s="41">
        <f t="shared" si="313"/>
        <v>0</v>
      </c>
      <c r="CW217" s="41">
        <f t="shared" si="314"/>
        <v>0</v>
      </c>
      <c r="CX217" s="41">
        <f t="shared" si="315"/>
        <v>0</v>
      </c>
      <c r="CY217" s="41">
        <f t="shared" si="316"/>
        <v>0</v>
      </c>
      <c r="CZ217" s="41">
        <f t="shared" si="317"/>
        <v>0</v>
      </c>
      <c r="DA217" s="41">
        <f t="shared" si="318"/>
        <v>0</v>
      </c>
      <c r="DB217" s="41">
        <f t="shared" si="319"/>
        <v>0</v>
      </c>
      <c r="DC217" s="41">
        <f t="shared" si="320"/>
        <v>0</v>
      </c>
      <c r="DD217" s="7">
        <f t="shared" si="321"/>
        <v>0</v>
      </c>
      <c r="DE217" s="7">
        <f t="shared" si="322"/>
        <v>0</v>
      </c>
      <c r="DF217" s="7">
        <f t="shared" si="323"/>
        <v>0</v>
      </c>
      <c r="DJ217" s="7">
        <f t="shared" si="324"/>
        <v>0</v>
      </c>
      <c r="DK217" s="7">
        <f t="shared" si="325"/>
        <v>0</v>
      </c>
    </row>
    <row r="218" spans="1:115" ht="26.25" customHeight="1" x14ac:dyDescent="0.25">
      <c r="A218" s="9">
        <v>200</v>
      </c>
      <c r="B218" s="24" t="str">
        <f t="shared" si="257"/>
        <v/>
      </c>
      <c r="C218" s="23"/>
      <c r="D218" s="51"/>
      <c r="E218" s="24"/>
      <c r="F218" s="24"/>
      <c r="G218" s="24"/>
      <c r="H218" s="24"/>
      <c r="I218" s="25"/>
      <c r="J218" s="24"/>
      <c r="K218" s="26"/>
      <c r="L218" s="29"/>
      <c r="M218" s="27"/>
      <c r="N218" s="28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30"/>
      <c r="Z218" s="29"/>
      <c r="AA218" s="29" t="str">
        <f t="shared" si="258"/>
        <v/>
      </c>
      <c r="AB218" s="7">
        <f t="shared" si="259"/>
        <v>0</v>
      </c>
      <c r="AC218" s="7">
        <f t="shared" si="260"/>
        <v>0</v>
      </c>
      <c r="AD218" s="7">
        <f t="shared" si="261"/>
        <v>0</v>
      </c>
      <c r="AE218" s="7">
        <f t="shared" si="262"/>
        <v>0</v>
      </c>
      <c r="AF218" s="11" t="str">
        <f t="shared" si="326"/>
        <v/>
      </c>
      <c r="AG218" s="13">
        <f t="shared" si="263"/>
        <v>0</v>
      </c>
      <c r="AH218" s="7" t="str">
        <f t="shared" si="264"/>
        <v/>
      </c>
      <c r="AI218" s="11" t="str">
        <f t="shared" si="327"/>
        <v/>
      </c>
      <c r="AJ218" s="11" t="str">
        <f t="array" ref="AJ218">IF(OR(AI218=$AI$19:AI217),"",AI218)</f>
        <v/>
      </c>
      <c r="AK218" s="11" t="str">
        <f t="shared" si="265"/>
        <v/>
      </c>
      <c r="AL218" t="str">
        <f t="array" ref="AL218">IF(OR(AK218=$AK$19:AK217),"",AK218)</f>
        <v/>
      </c>
      <c r="AM218" s="13">
        <f t="shared" si="266"/>
        <v>0</v>
      </c>
      <c r="AN218" s="13">
        <f t="shared" si="267"/>
        <v>0</v>
      </c>
      <c r="AO218" s="13">
        <f t="shared" si="268"/>
        <v>0</v>
      </c>
      <c r="AP218" s="13">
        <f t="shared" si="269"/>
        <v>0</v>
      </c>
      <c r="AQ218" s="13">
        <f t="shared" si="270"/>
        <v>0</v>
      </c>
      <c r="AR218" s="13">
        <f t="shared" si="271"/>
        <v>0</v>
      </c>
      <c r="AS218" s="13">
        <f t="shared" si="272"/>
        <v>0</v>
      </c>
      <c r="AT218" s="13">
        <f t="shared" si="273"/>
        <v>0</v>
      </c>
      <c r="AU218" s="13">
        <f t="shared" si="274"/>
        <v>0</v>
      </c>
      <c r="AV218" s="13">
        <f t="shared" si="275"/>
        <v>0</v>
      </c>
      <c r="AX218" s="13">
        <f t="shared" si="276"/>
        <v>0</v>
      </c>
      <c r="AY218" s="13">
        <f t="shared" si="277"/>
        <v>0</v>
      </c>
      <c r="AZ218" s="13">
        <f t="shared" si="278"/>
        <v>0</v>
      </c>
      <c r="BA218" s="13">
        <f t="shared" si="279"/>
        <v>0</v>
      </c>
      <c r="BB218" s="13">
        <f t="shared" si="280"/>
        <v>0</v>
      </c>
      <c r="BC218" s="13">
        <f t="shared" si="281"/>
        <v>0</v>
      </c>
      <c r="BD218" s="13">
        <f t="shared" si="282"/>
        <v>0</v>
      </c>
      <c r="BE218" s="13">
        <f t="shared" si="283"/>
        <v>0</v>
      </c>
      <c r="BF218" s="13">
        <f t="shared" si="284"/>
        <v>0</v>
      </c>
      <c r="BG218" s="13">
        <f t="shared" si="285"/>
        <v>0</v>
      </c>
      <c r="BH218" s="13">
        <f t="shared" si="286"/>
        <v>0</v>
      </c>
      <c r="BI218" s="13">
        <f t="shared" si="287"/>
        <v>0</v>
      </c>
      <c r="BJ218" s="13">
        <f t="shared" si="288"/>
        <v>0</v>
      </c>
      <c r="BK218" s="13">
        <f t="shared" si="289"/>
        <v>0</v>
      </c>
      <c r="BL218" s="13">
        <f t="shared" si="290"/>
        <v>0</v>
      </c>
      <c r="BM218" s="13">
        <f t="shared" si="291"/>
        <v>0</v>
      </c>
      <c r="BN218" s="13">
        <f t="shared" si="292"/>
        <v>0</v>
      </c>
      <c r="BO218" s="13">
        <f t="shared" si="293"/>
        <v>0</v>
      </c>
      <c r="BP218" s="13">
        <f t="shared" si="294"/>
        <v>0</v>
      </c>
      <c r="BQ218" s="13">
        <f t="shared" si="295"/>
        <v>0</v>
      </c>
      <c r="BR218" s="13">
        <f t="shared" si="296"/>
        <v>0</v>
      </c>
      <c r="BS218" s="13">
        <f t="shared" si="297"/>
        <v>0</v>
      </c>
      <c r="BT218" s="31">
        <f t="shared" si="298"/>
        <v>0</v>
      </c>
      <c r="BU218" s="31">
        <f t="shared" si="299"/>
        <v>0</v>
      </c>
      <c r="BV218" s="31">
        <f t="shared" si="300"/>
        <v>0</v>
      </c>
      <c r="BW218" s="31">
        <f t="shared" si="301"/>
        <v>0</v>
      </c>
      <c r="BX218" s="31">
        <f t="shared" si="302"/>
        <v>0</v>
      </c>
      <c r="BY218" s="31">
        <f t="shared" si="303"/>
        <v>0</v>
      </c>
      <c r="BZ218" s="31">
        <f t="shared" si="304"/>
        <v>0</v>
      </c>
      <c r="CA218" s="31">
        <f t="shared" si="305"/>
        <v>0</v>
      </c>
      <c r="CB218" s="31">
        <f t="shared" si="306"/>
        <v>0</v>
      </c>
      <c r="CC218" s="31">
        <f t="shared" si="307"/>
        <v>0</v>
      </c>
      <c r="CD218" s="31">
        <f t="shared" si="308"/>
        <v>0</v>
      </c>
      <c r="CE218" s="37">
        <f t="array" ref="CE218">MIN(IF(JPRL=AI218,$AG$19:$AG$1018))</f>
        <v>0</v>
      </c>
      <c r="CF218" s="37">
        <f t="array" ref="CF218">MAX(IF(JPRL=AI218,$AG$19:$AG$1018))</f>
        <v>0</v>
      </c>
      <c r="CG218" s="36">
        <f t="shared" si="309"/>
        <v>0</v>
      </c>
      <c r="CI218" s="40">
        <f t="shared" si="310"/>
        <v>0</v>
      </c>
      <c r="CJ218" s="40">
        <f t="shared" si="247"/>
        <v>0</v>
      </c>
      <c r="CK218" s="40">
        <f t="shared" si="248"/>
        <v>0</v>
      </c>
      <c r="CL218" s="40">
        <f t="shared" si="249"/>
        <v>0</v>
      </c>
      <c r="CM218" s="40">
        <f t="shared" si="250"/>
        <v>0</v>
      </c>
      <c r="CN218" s="40">
        <f t="shared" si="251"/>
        <v>0</v>
      </c>
      <c r="CO218" s="40">
        <f t="shared" si="252"/>
        <v>0</v>
      </c>
      <c r="CP218" s="40">
        <f t="shared" si="253"/>
        <v>0</v>
      </c>
      <c r="CQ218" s="40">
        <f t="shared" si="254"/>
        <v>0</v>
      </c>
      <c r="CR218" s="40">
        <f t="shared" si="255"/>
        <v>0</v>
      </c>
      <c r="CS218" s="40">
        <f t="shared" si="256"/>
        <v>0</v>
      </c>
      <c r="CT218" s="41">
        <f t="shared" si="311"/>
        <v>0</v>
      </c>
      <c r="CU218" s="41">
        <f t="shared" si="312"/>
        <v>0</v>
      </c>
      <c r="CV218" s="41">
        <f t="shared" si="313"/>
        <v>0</v>
      </c>
      <c r="CW218" s="41">
        <f t="shared" si="314"/>
        <v>0</v>
      </c>
      <c r="CX218" s="41">
        <f t="shared" si="315"/>
        <v>0</v>
      </c>
      <c r="CY218" s="41">
        <f t="shared" si="316"/>
        <v>0</v>
      </c>
      <c r="CZ218" s="41">
        <f t="shared" si="317"/>
        <v>0</v>
      </c>
      <c r="DA218" s="41">
        <f t="shared" si="318"/>
        <v>0</v>
      </c>
      <c r="DB218" s="41">
        <f t="shared" si="319"/>
        <v>0</v>
      </c>
      <c r="DC218" s="41">
        <f t="shared" si="320"/>
        <v>0</v>
      </c>
      <c r="DD218" s="7">
        <f t="shared" si="321"/>
        <v>0</v>
      </c>
      <c r="DE218" s="7">
        <f t="shared" si="322"/>
        <v>0</v>
      </c>
      <c r="DF218" s="7">
        <f t="shared" si="323"/>
        <v>0</v>
      </c>
      <c r="DJ218" s="7">
        <f t="shared" si="324"/>
        <v>0</v>
      </c>
      <c r="DK218" s="7">
        <f t="shared" si="325"/>
        <v>0</v>
      </c>
    </row>
    <row r="219" spans="1:115" ht="26.25" customHeight="1" x14ac:dyDescent="0.25">
      <c r="A219" s="9">
        <v>201</v>
      </c>
      <c r="B219" s="24" t="str">
        <f t="shared" si="257"/>
        <v/>
      </c>
      <c r="C219" s="23"/>
      <c r="D219" s="51"/>
      <c r="E219" s="24"/>
      <c r="F219" s="24"/>
      <c r="G219" s="24"/>
      <c r="H219" s="24"/>
      <c r="I219" s="25"/>
      <c r="J219" s="24"/>
      <c r="K219" s="26"/>
      <c r="L219" s="29"/>
      <c r="M219" s="27"/>
      <c r="N219" s="28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30"/>
      <c r="Z219" s="29"/>
      <c r="AA219" s="29" t="str">
        <f t="shared" si="258"/>
        <v/>
      </c>
      <c r="AB219" s="7">
        <f t="shared" si="259"/>
        <v>0</v>
      </c>
      <c r="AC219" s="7">
        <f t="shared" si="260"/>
        <v>0</v>
      </c>
      <c r="AD219" s="7">
        <f t="shared" si="261"/>
        <v>0</v>
      </c>
      <c r="AE219" s="7">
        <f t="shared" si="262"/>
        <v>0</v>
      </c>
      <c r="AF219" s="11" t="str">
        <f t="shared" si="326"/>
        <v/>
      </c>
      <c r="AG219" s="13">
        <f t="shared" si="263"/>
        <v>0</v>
      </c>
      <c r="AH219" s="7" t="str">
        <f t="shared" si="264"/>
        <v/>
      </c>
      <c r="AI219" s="11" t="str">
        <f t="shared" si="327"/>
        <v/>
      </c>
      <c r="AJ219" s="11" t="str">
        <f t="array" ref="AJ219">IF(OR(AI219=$AI$19:AI218),"",AI219)</f>
        <v/>
      </c>
      <c r="AK219" s="11" t="str">
        <f t="shared" si="265"/>
        <v/>
      </c>
      <c r="AL219" t="str">
        <f t="array" ref="AL219">IF(OR(AK219=$AK$19:AK218),"",AK219)</f>
        <v/>
      </c>
      <c r="AM219" s="13">
        <f t="shared" si="266"/>
        <v>0</v>
      </c>
      <c r="AN219" s="13">
        <f t="shared" si="267"/>
        <v>0</v>
      </c>
      <c r="AO219" s="13">
        <f t="shared" si="268"/>
        <v>0</v>
      </c>
      <c r="AP219" s="13">
        <f t="shared" si="269"/>
        <v>0</v>
      </c>
      <c r="AQ219" s="13">
        <f t="shared" si="270"/>
        <v>0</v>
      </c>
      <c r="AR219" s="13">
        <f t="shared" si="271"/>
        <v>0</v>
      </c>
      <c r="AS219" s="13">
        <f t="shared" si="272"/>
        <v>0</v>
      </c>
      <c r="AT219" s="13">
        <f t="shared" si="273"/>
        <v>0</v>
      </c>
      <c r="AU219" s="13">
        <f t="shared" si="274"/>
        <v>0</v>
      </c>
      <c r="AV219" s="13">
        <f t="shared" si="275"/>
        <v>0</v>
      </c>
      <c r="AX219" s="13">
        <f t="shared" si="276"/>
        <v>0</v>
      </c>
      <c r="AY219" s="13">
        <f t="shared" si="277"/>
        <v>0</v>
      </c>
      <c r="AZ219" s="13">
        <f t="shared" si="278"/>
        <v>0</v>
      </c>
      <c r="BA219" s="13">
        <f t="shared" si="279"/>
        <v>0</v>
      </c>
      <c r="BB219" s="13">
        <f t="shared" si="280"/>
        <v>0</v>
      </c>
      <c r="BC219" s="13">
        <f t="shared" si="281"/>
        <v>0</v>
      </c>
      <c r="BD219" s="13">
        <f t="shared" si="282"/>
        <v>0</v>
      </c>
      <c r="BE219" s="13">
        <f t="shared" si="283"/>
        <v>0</v>
      </c>
      <c r="BF219" s="13">
        <f t="shared" si="284"/>
        <v>0</v>
      </c>
      <c r="BG219" s="13">
        <f t="shared" si="285"/>
        <v>0</v>
      </c>
      <c r="BH219" s="13">
        <f t="shared" si="286"/>
        <v>0</v>
      </c>
      <c r="BI219" s="13">
        <f t="shared" si="287"/>
        <v>0</v>
      </c>
      <c r="BJ219" s="13">
        <f t="shared" si="288"/>
        <v>0</v>
      </c>
      <c r="BK219" s="13">
        <f t="shared" si="289"/>
        <v>0</v>
      </c>
      <c r="BL219" s="13">
        <f t="shared" si="290"/>
        <v>0</v>
      </c>
      <c r="BM219" s="13">
        <f t="shared" si="291"/>
        <v>0</v>
      </c>
      <c r="BN219" s="13">
        <f t="shared" si="292"/>
        <v>0</v>
      </c>
      <c r="BO219" s="13">
        <f t="shared" si="293"/>
        <v>0</v>
      </c>
      <c r="BP219" s="13">
        <f t="shared" si="294"/>
        <v>0</v>
      </c>
      <c r="BQ219" s="13">
        <f t="shared" si="295"/>
        <v>0</v>
      </c>
      <c r="BR219" s="13">
        <f t="shared" si="296"/>
        <v>0</v>
      </c>
      <c r="BS219" s="13">
        <f t="shared" si="297"/>
        <v>0</v>
      </c>
      <c r="BT219" s="31">
        <f t="shared" si="298"/>
        <v>0</v>
      </c>
      <c r="BU219" s="31">
        <f t="shared" si="299"/>
        <v>0</v>
      </c>
      <c r="BV219" s="31">
        <f t="shared" si="300"/>
        <v>0</v>
      </c>
      <c r="BW219" s="31">
        <f t="shared" si="301"/>
        <v>0</v>
      </c>
      <c r="BX219" s="31">
        <f t="shared" si="302"/>
        <v>0</v>
      </c>
      <c r="BY219" s="31">
        <f t="shared" si="303"/>
        <v>0</v>
      </c>
      <c r="BZ219" s="31">
        <f t="shared" si="304"/>
        <v>0</v>
      </c>
      <c r="CA219" s="31">
        <f t="shared" si="305"/>
        <v>0</v>
      </c>
      <c r="CB219" s="31">
        <f t="shared" si="306"/>
        <v>0</v>
      </c>
      <c r="CC219" s="31">
        <f t="shared" si="307"/>
        <v>0</v>
      </c>
      <c r="CD219" s="31">
        <f t="shared" si="308"/>
        <v>0</v>
      </c>
      <c r="CE219" s="37">
        <f t="array" ref="CE219">MIN(IF(JPRL=AI219,$AG$19:$AG$1018))</f>
        <v>0</v>
      </c>
      <c r="CF219" s="37">
        <f t="array" ref="CF219">MAX(IF(JPRL=AI219,$AG$19:$AG$1018))</f>
        <v>0</v>
      </c>
      <c r="CG219" s="36">
        <f t="shared" si="309"/>
        <v>0</v>
      </c>
      <c r="CI219" s="40">
        <f t="shared" si="310"/>
        <v>0</v>
      </c>
      <c r="CJ219" s="40">
        <f t="shared" si="247"/>
        <v>0</v>
      </c>
      <c r="CK219" s="40">
        <f t="shared" si="248"/>
        <v>0</v>
      </c>
      <c r="CL219" s="40">
        <f t="shared" si="249"/>
        <v>0</v>
      </c>
      <c r="CM219" s="40">
        <f t="shared" si="250"/>
        <v>0</v>
      </c>
      <c r="CN219" s="40">
        <f t="shared" si="251"/>
        <v>0</v>
      </c>
      <c r="CO219" s="40">
        <f t="shared" si="252"/>
        <v>0</v>
      </c>
      <c r="CP219" s="40">
        <f t="shared" si="253"/>
        <v>0</v>
      </c>
      <c r="CQ219" s="40">
        <f t="shared" si="254"/>
        <v>0</v>
      </c>
      <c r="CR219" s="40">
        <f t="shared" si="255"/>
        <v>0</v>
      </c>
      <c r="CS219" s="40">
        <f t="shared" si="256"/>
        <v>0</v>
      </c>
      <c r="CT219" s="41">
        <f t="shared" si="311"/>
        <v>0</v>
      </c>
      <c r="CU219" s="41">
        <f t="shared" si="312"/>
        <v>0</v>
      </c>
      <c r="CV219" s="41">
        <f t="shared" si="313"/>
        <v>0</v>
      </c>
      <c r="CW219" s="41">
        <f t="shared" si="314"/>
        <v>0</v>
      </c>
      <c r="CX219" s="41">
        <f t="shared" si="315"/>
        <v>0</v>
      </c>
      <c r="CY219" s="41">
        <f t="shared" si="316"/>
        <v>0</v>
      </c>
      <c r="CZ219" s="41">
        <f t="shared" si="317"/>
        <v>0</v>
      </c>
      <c r="DA219" s="41">
        <f t="shared" si="318"/>
        <v>0</v>
      </c>
      <c r="DB219" s="41">
        <f t="shared" si="319"/>
        <v>0</v>
      </c>
      <c r="DC219" s="41">
        <f t="shared" si="320"/>
        <v>0</v>
      </c>
      <c r="DD219" s="7">
        <f t="shared" si="321"/>
        <v>0</v>
      </c>
      <c r="DE219" s="7">
        <f t="shared" si="322"/>
        <v>0</v>
      </c>
      <c r="DF219" s="7">
        <f t="shared" si="323"/>
        <v>0</v>
      </c>
      <c r="DJ219" s="7">
        <f t="shared" si="324"/>
        <v>0</v>
      </c>
      <c r="DK219" s="7">
        <f t="shared" si="325"/>
        <v>0</v>
      </c>
    </row>
    <row r="220" spans="1:115" ht="26.25" customHeight="1" x14ac:dyDescent="0.25">
      <c r="A220" s="9">
        <v>202</v>
      </c>
      <c r="B220" s="24" t="str">
        <f t="shared" si="257"/>
        <v/>
      </c>
      <c r="C220" s="23"/>
      <c r="D220" s="51"/>
      <c r="E220" s="24"/>
      <c r="F220" s="24"/>
      <c r="G220" s="24"/>
      <c r="H220" s="24"/>
      <c r="I220" s="25"/>
      <c r="J220" s="24"/>
      <c r="K220" s="26"/>
      <c r="L220" s="29"/>
      <c r="M220" s="27"/>
      <c r="N220" s="28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30"/>
      <c r="Z220" s="29"/>
      <c r="AA220" s="29" t="str">
        <f t="shared" si="258"/>
        <v/>
      </c>
      <c r="AB220" s="7">
        <f t="shared" si="259"/>
        <v>0</v>
      </c>
      <c r="AC220" s="7">
        <f t="shared" si="260"/>
        <v>0</v>
      </c>
      <c r="AD220" s="7">
        <f t="shared" si="261"/>
        <v>0</v>
      </c>
      <c r="AE220" s="7">
        <f t="shared" si="262"/>
        <v>0</v>
      </c>
      <c r="AF220" s="11" t="str">
        <f t="shared" si="326"/>
        <v/>
      </c>
      <c r="AG220" s="13">
        <f t="shared" si="263"/>
        <v>0</v>
      </c>
      <c r="AH220" s="7" t="str">
        <f t="shared" si="264"/>
        <v/>
      </c>
      <c r="AI220" s="11" t="str">
        <f t="shared" si="327"/>
        <v/>
      </c>
      <c r="AJ220" s="11" t="str">
        <f t="array" ref="AJ220">IF(OR(AI220=$AI$19:AI219),"",AI220)</f>
        <v/>
      </c>
      <c r="AK220" s="11" t="str">
        <f t="shared" si="265"/>
        <v/>
      </c>
      <c r="AL220" t="str">
        <f t="array" ref="AL220">IF(OR(AK220=$AK$19:AK219),"",AK220)</f>
        <v/>
      </c>
      <c r="AM220" s="13">
        <f t="shared" si="266"/>
        <v>0</v>
      </c>
      <c r="AN220" s="13">
        <f t="shared" si="267"/>
        <v>0</v>
      </c>
      <c r="AO220" s="13">
        <f t="shared" si="268"/>
        <v>0</v>
      </c>
      <c r="AP220" s="13">
        <f t="shared" si="269"/>
        <v>0</v>
      </c>
      <c r="AQ220" s="13">
        <f t="shared" si="270"/>
        <v>0</v>
      </c>
      <c r="AR220" s="13">
        <f t="shared" si="271"/>
        <v>0</v>
      </c>
      <c r="AS220" s="13">
        <f t="shared" si="272"/>
        <v>0</v>
      </c>
      <c r="AT220" s="13">
        <f t="shared" si="273"/>
        <v>0</v>
      </c>
      <c r="AU220" s="13">
        <f t="shared" si="274"/>
        <v>0</v>
      </c>
      <c r="AV220" s="13">
        <f t="shared" si="275"/>
        <v>0</v>
      </c>
      <c r="AX220" s="13">
        <f t="shared" si="276"/>
        <v>0</v>
      </c>
      <c r="AY220" s="13">
        <f t="shared" si="277"/>
        <v>0</v>
      </c>
      <c r="AZ220" s="13">
        <f t="shared" si="278"/>
        <v>0</v>
      </c>
      <c r="BA220" s="13">
        <f t="shared" si="279"/>
        <v>0</v>
      </c>
      <c r="BB220" s="13">
        <f t="shared" si="280"/>
        <v>0</v>
      </c>
      <c r="BC220" s="13">
        <f t="shared" si="281"/>
        <v>0</v>
      </c>
      <c r="BD220" s="13">
        <f t="shared" si="282"/>
        <v>0</v>
      </c>
      <c r="BE220" s="13">
        <f t="shared" si="283"/>
        <v>0</v>
      </c>
      <c r="BF220" s="13">
        <f t="shared" si="284"/>
        <v>0</v>
      </c>
      <c r="BG220" s="13">
        <f t="shared" si="285"/>
        <v>0</v>
      </c>
      <c r="BH220" s="13">
        <f t="shared" si="286"/>
        <v>0</v>
      </c>
      <c r="BI220" s="13">
        <f t="shared" si="287"/>
        <v>0</v>
      </c>
      <c r="BJ220" s="13">
        <f t="shared" si="288"/>
        <v>0</v>
      </c>
      <c r="BK220" s="13">
        <f t="shared" si="289"/>
        <v>0</v>
      </c>
      <c r="BL220" s="13">
        <f t="shared" si="290"/>
        <v>0</v>
      </c>
      <c r="BM220" s="13">
        <f t="shared" si="291"/>
        <v>0</v>
      </c>
      <c r="BN220" s="13">
        <f t="shared" si="292"/>
        <v>0</v>
      </c>
      <c r="BO220" s="13">
        <f t="shared" si="293"/>
        <v>0</v>
      </c>
      <c r="BP220" s="13">
        <f t="shared" si="294"/>
        <v>0</v>
      </c>
      <c r="BQ220" s="13">
        <f t="shared" si="295"/>
        <v>0</v>
      </c>
      <c r="BR220" s="13">
        <f t="shared" si="296"/>
        <v>0</v>
      </c>
      <c r="BS220" s="13">
        <f t="shared" si="297"/>
        <v>0</v>
      </c>
      <c r="BT220" s="31">
        <f t="shared" si="298"/>
        <v>0</v>
      </c>
      <c r="BU220" s="31">
        <f t="shared" si="299"/>
        <v>0</v>
      </c>
      <c r="BV220" s="31">
        <f t="shared" si="300"/>
        <v>0</v>
      </c>
      <c r="BW220" s="31">
        <f t="shared" si="301"/>
        <v>0</v>
      </c>
      <c r="BX220" s="31">
        <f t="shared" si="302"/>
        <v>0</v>
      </c>
      <c r="BY220" s="31">
        <f t="shared" si="303"/>
        <v>0</v>
      </c>
      <c r="BZ220" s="31">
        <f t="shared" si="304"/>
        <v>0</v>
      </c>
      <c r="CA220" s="31">
        <f t="shared" si="305"/>
        <v>0</v>
      </c>
      <c r="CB220" s="31">
        <f t="shared" si="306"/>
        <v>0</v>
      </c>
      <c r="CC220" s="31">
        <f t="shared" si="307"/>
        <v>0</v>
      </c>
      <c r="CD220" s="31">
        <f t="shared" si="308"/>
        <v>0</v>
      </c>
      <c r="CE220" s="37">
        <f t="array" ref="CE220">MIN(IF(JPRL=AI220,$AG$19:$AG$1018))</f>
        <v>0</v>
      </c>
      <c r="CF220" s="37">
        <f t="array" ref="CF220">MAX(IF(JPRL=AI220,$AG$19:$AG$1018))</f>
        <v>0</v>
      </c>
      <c r="CG220" s="36">
        <f t="shared" si="309"/>
        <v>0</v>
      </c>
      <c r="CI220" s="40">
        <f t="shared" si="310"/>
        <v>0</v>
      </c>
      <c r="CJ220" s="40">
        <f t="shared" si="247"/>
        <v>0</v>
      </c>
      <c r="CK220" s="40">
        <f t="shared" si="248"/>
        <v>0</v>
      </c>
      <c r="CL220" s="40">
        <f t="shared" si="249"/>
        <v>0</v>
      </c>
      <c r="CM220" s="40">
        <f t="shared" si="250"/>
        <v>0</v>
      </c>
      <c r="CN220" s="40">
        <f t="shared" si="251"/>
        <v>0</v>
      </c>
      <c r="CO220" s="40">
        <f t="shared" si="252"/>
        <v>0</v>
      </c>
      <c r="CP220" s="40">
        <f t="shared" si="253"/>
        <v>0</v>
      </c>
      <c r="CQ220" s="40">
        <f t="shared" si="254"/>
        <v>0</v>
      </c>
      <c r="CR220" s="40">
        <f t="shared" si="255"/>
        <v>0</v>
      </c>
      <c r="CS220" s="40">
        <f t="shared" si="256"/>
        <v>0</v>
      </c>
      <c r="CT220" s="41">
        <f t="shared" si="311"/>
        <v>0</v>
      </c>
      <c r="CU220" s="41">
        <f t="shared" si="312"/>
        <v>0</v>
      </c>
      <c r="CV220" s="41">
        <f t="shared" si="313"/>
        <v>0</v>
      </c>
      <c r="CW220" s="41">
        <f t="shared" si="314"/>
        <v>0</v>
      </c>
      <c r="CX220" s="41">
        <f t="shared" si="315"/>
        <v>0</v>
      </c>
      <c r="CY220" s="41">
        <f t="shared" si="316"/>
        <v>0</v>
      </c>
      <c r="CZ220" s="41">
        <f t="shared" si="317"/>
        <v>0</v>
      </c>
      <c r="DA220" s="41">
        <f t="shared" si="318"/>
        <v>0</v>
      </c>
      <c r="DB220" s="41">
        <f t="shared" si="319"/>
        <v>0</v>
      </c>
      <c r="DC220" s="41">
        <f t="shared" si="320"/>
        <v>0</v>
      </c>
      <c r="DD220" s="7">
        <f t="shared" si="321"/>
        <v>0</v>
      </c>
      <c r="DE220" s="7">
        <f t="shared" si="322"/>
        <v>0</v>
      </c>
      <c r="DF220" s="7">
        <f t="shared" si="323"/>
        <v>0</v>
      </c>
      <c r="DJ220" s="7">
        <f t="shared" si="324"/>
        <v>0</v>
      </c>
      <c r="DK220" s="7">
        <f t="shared" si="325"/>
        <v>0</v>
      </c>
    </row>
    <row r="221" spans="1:115" ht="26.25" customHeight="1" x14ac:dyDescent="0.25">
      <c r="A221" s="9">
        <v>203</v>
      </c>
      <c r="B221" s="24" t="str">
        <f t="shared" si="257"/>
        <v/>
      </c>
      <c r="C221" s="23"/>
      <c r="D221" s="51"/>
      <c r="E221" s="24"/>
      <c r="F221" s="24"/>
      <c r="G221" s="24"/>
      <c r="H221" s="24"/>
      <c r="I221" s="25"/>
      <c r="J221" s="24"/>
      <c r="K221" s="26"/>
      <c r="L221" s="29"/>
      <c r="M221" s="27"/>
      <c r="N221" s="28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30"/>
      <c r="Z221" s="29"/>
      <c r="AA221" s="29" t="str">
        <f t="shared" si="258"/>
        <v/>
      </c>
      <c r="AB221" s="7">
        <f t="shared" si="259"/>
        <v>0</v>
      </c>
      <c r="AC221" s="7">
        <f t="shared" si="260"/>
        <v>0</v>
      </c>
      <c r="AD221" s="7">
        <f t="shared" si="261"/>
        <v>0</v>
      </c>
      <c r="AE221" s="7">
        <f t="shared" si="262"/>
        <v>0</v>
      </c>
      <c r="AF221" s="11" t="str">
        <f t="shared" si="326"/>
        <v/>
      </c>
      <c r="AG221" s="13">
        <f t="shared" si="263"/>
        <v>0</v>
      </c>
      <c r="AH221" s="7" t="str">
        <f t="shared" si="264"/>
        <v/>
      </c>
      <c r="AI221" s="11" t="str">
        <f t="shared" si="327"/>
        <v/>
      </c>
      <c r="AJ221" s="11" t="str">
        <f t="array" ref="AJ221">IF(OR(AI221=$AI$19:AI220),"",AI221)</f>
        <v/>
      </c>
      <c r="AK221" s="11" t="str">
        <f t="shared" si="265"/>
        <v/>
      </c>
      <c r="AL221" t="str">
        <f t="array" ref="AL221">IF(OR(AK221=$AK$19:AK220),"",AK221)</f>
        <v/>
      </c>
      <c r="AM221" s="13">
        <f t="shared" si="266"/>
        <v>0</v>
      </c>
      <c r="AN221" s="13">
        <f t="shared" si="267"/>
        <v>0</v>
      </c>
      <c r="AO221" s="13">
        <f t="shared" si="268"/>
        <v>0</v>
      </c>
      <c r="AP221" s="13">
        <f t="shared" si="269"/>
        <v>0</v>
      </c>
      <c r="AQ221" s="13">
        <f t="shared" si="270"/>
        <v>0</v>
      </c>
      <c r="AR221" s="13">
        <f t="shared" si="271"/>
        <v>0</v>
      </c>
      <c r="AS221" s="13">
        <f t="shared" si="272"/>
        <v>0</v>
      </c>
      <c r="AT221" s="13">
        <f t="shared" si="273"/>
        <v>0</v>
      </c>
      <c r="AU221" s="13">
        <f t="shared" si="274"/>
        <v>0</v>
      </c>
      <c r="AV221" s="13">
        <f t="shared" si="275"/>
        <v>0</v>
      </c>
      <c r="AX221" s="13">
        <f t="shared" si="276"/>
        <v>0</v>
      </c>
      <c r="AY221" s="13">
        <f t="shared" si="277"/>
        <v>0</v>
      </c>
      <c r="AZ221" s="13">
        <f t="shared" si="278"/>
        <v>0</v>
      </c>
      <c r="BA221" s="13">
        <f t="shared" si="279"/>
        <v>0</v>
      </c>
      <c r="BB221" s="13">
        <f t="shared" si="280"/>
        <v>0</v>
      </c>
      <c r="BC221" s="13">
        <f t="shared" si="281"/>
        <v>0</v>
      </c>
      <c r="BD221" s="13">
        <f t="shared" si="282"/>
        <v>0</v>
      </c>
      <c r="BE221" s="13">
        <f t="shared" si="283"/>
        <v>0</v>
      </c>
      <c r="BF221" s="13">
        <f t="shared" si="284"/>
        <v>0</v>
      </c>
      <c r="BG221" s="13">
        <f t="shared" si="285"/>
        <v>0</v>
      </c>
      <c r="BH221" s="13">
        <f t="shared" si="286"/>
        <v>0</v>
      </c>
      <c r="BI221" s="13">
        <f t="shared" si="287"/>
        <v>0</v>
      </c>
      <c r="BJ221" s="13">
        <f t="shared" si="288"/>
        <v>0</v>
      </c>
      <c r="BK221" s="13">
        <f t="shared" si="289"/>
        <v>0</v>
      </c>
      <c r="BL221" s="13">
        <f t="shared" si="290"/>
        <v>0</v>
      </c>
      <c r="BM221" s="13">
        <f t="shared" si="291"/>
        <v>0</v>
      </c>
      <c r="BN221" s="13">
        <f t="shared" si="292"/>
        <v>0</v>
      </c>
      <c r="BO221" s="13">
        <f t="shared" si="293"/>
        <v>0</v>
      </c>
      <c r="BP221" s="13">
        <f t="shared" si="294"/>
        <v>0</v>
      </c>
      <c r="BQ221" s="13">
        <f t="shared" si="295"/>
        <v>0</v>
      </c>
      <c r="BR221" s="13">
        <f t="shared" si="296"/>
        <v>0</v>
      </c>
      <c r="BS221" s="13">
        <f t="shared" si="297"/>
        <v>0</v>
      </c>
      <c r="BT221" s="31">
        <f t="shared" si="298"/>
        <v>0</v>
      </c>
      <c r="BU221" s="31">
        <f t="shared" si="299"/>
        <v>0</v>
      </c>
      <c r="BV221" s="31">
        <f t="shared" si="300"/>
        <v>0</v>
      </c>
      <c r="BW221" s="31">
        <f t="shared" si="301"/>
        <v>0</v>
      </c>
      <c r="BX221" s="31">
        <f t="shared" si="302"/>
        <v>0</v>
      </c>
      <c r="BY221" s="31">
        <f t="shared" si="303"/>
        <v>0</v>
      </c>
      <c r="BZ221" s="31">
        <f t="shared" si="304"/>
        <v>0</v>
      </c>
      <c r="CA221" s="31">
        <f t="shared" si="305"/>
        <v>0</v>
      </c>
      <c r="CB221" s="31">
        <f t="shared" si="306"/>
        <v>0</v>
      </c>
      <c r="CC221" s="31">
        <f t="shared" si="307"/>
        <v>0</v>
      </c>
      <c r="CD221" s="31">
        <f t="shared" si="308"/>
        <v>0</v>
      </c>
      <c r="CE221" s="37">
        <f t="array" ref="CE221">MIN(IF(JPRL=AI221,$AG$19:$AG$1018))</f>
        <v>0</v>
      </c>
      <c r="CF221" s="37">
        <f t="array" ref="CF221">MAX(IF(JPRL=AI221,$AG$19:$AG$1018))</f>
        <v>0</v>
      </c>
      <c r="CG221" s="36">
        <f t="shared" si="309"/>
        <v>0</v>
      </c>
      <c r="CI221" s="40">
        <f t="shared" si="310"/>
        <v>0</v>
      </c>
      <c r="CJ221" s="40">
        <f t="shared" si="247"/>
        <v>0</v>
      </c>
      <c r="CK221" s="40">
        <f t="shared" si="248"/>
        <v>0</v>
      </c>
      <c r="CL221" s="40">
        <f t="shared" si="249"/>
        <v>0</v>
      </c>
      <c r="CM221" s="40">
        <f t="shared" si="250"/>
        <v>0</v>
      </c>
      <c r="CN221" s="40">
        <f t="shared" si="251"/>
        <v>0</v>
      </c>
      <c r="CO221" s="40">
        <f t="shared" si="252"/>
        <v>0</v>
      </c>
      <c r="CP221" s="40">
        <f t="shared" si="253"/>
        <v>0</v>
      </c>
      <c r="CQ221" s="40">
        <f t="shared" si="254"/>
        <v>0</v>
      </c>
      <c r="CR221" s="40">
        <f t="shared" si="255"/>
        <v>0</v>
      </c>
      <c r="CS221" s="40">
        <f t="shared" si="256"/>
        <v>0</v>
      </c>
      <c r="CT221" s="41">
        <f t="shared" si="311"/>
        <v>0</v>
      </c>
      <c r="CU221" s="41">
        <f t="shared" si="312"/>
        <v>0</v>
      </c>
      <c r="CV221" s="41">
        <f t="shared" si="313"/>
        <v>0</v>
      </c>
      <c r="CW221" s="41">
        <f t="shared" si="314"/>
        <v>0</v>
      </c>
      <c r="CX221" s="41">
        <f t="shared" si="315"/>
        <v>0</v>
      </c>
      <c r="CY221" s="41">
        <f t="shared" si="316"/>
        <v>0</v>
      </c>
      <c r="CZ221" s="41">
        <f t="shared" si="317"/>
        <v>0</v>
      </c>
      <c r="DA221" s="41">
        <f t="shared" si="318"/>
        <v>0</v>
      </c>
      <c r="DB221" s="41">
        <f t="shared" si="319"/>
        <v>0</v>
      </c>
      <c r="DC221" s="41">
        <f t="shared" si="320"/>
        <v>0</v>
      </c>
      <c r="DD221" s="7">
        <f t="shared" si="321"/>
        <v>0</v>
      </c>
      <c r="DE221" s="7">
        <f t="shared" si="322"/>
        <v>0</v>
      </c>
      <c r="DF221" s="7">
        <f t="shared" si="323"/>
        <v>0</v>
      </c>
      <c r="DJ221" s="7">
        <f t="shared" si="324"/>
        <v>0</v>
      </c>
      <c r="DK221" s="7">
        <f t="shared" si="325"/>
        <v>0</v>
      </c>
    </row>
    <row r="222" spans="1:115" ht="26.25" customHeight="1" x14ac:dyDescent="0.25">
      <c r="A222" s="9">
        <v>204</v>
      </c>
      <c r="B222" s="24" t="str">
        <f t="shared" si="257"/>
        <v/>
      </c>
      <c r="C222" s="23"/>
      <c r="D222" s="51"/>
      <c r="E222" s="24"/>
      <c r="F222" s="24"/>
      <c r="G222" s="24"/>
      <c r="H222" s="24"/>
      <c r="I222" s="25"/>
      <c r="J222" s="24"/>
      <c r="K222" s="26"/>
      <c r="L222" s="29"/>
      <c r="M222" s="27"/>
      <c r="N222" s="28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30"/>
      <c r="Z222" s="29"/>
      <c r="AA222" s="29" t="str">
        <f t="shared" si="258"/>
        <v/>
      </c>
      <c r="AB222" s="7">
        <f t="shared" si="259"/>
        <v>0</v>
      </c>
      <c r="AC222" s="7">
        <f t="shared" si="260"/>
        <v>0</v>
      </c>
      <c r="AD222" s="7">
        <f t="shared" si="261"/>
        <v>0</v>
      </c>
      <c r="AE222" s="7">
        <f t="shared" si="262"/>
        <v>0</v>
      </c>
      <c r="AF222" s="11" t="str">
        <f t="shared" si="326"/>
        <v/>
      </c>
      <c r="AG222" s="13">
        <f t="shared" si="263"/>
        <v>0</v>
      </c>
      <c r="AH222" s="7" t="str">
        <f t="shared" si="264"/>
        <v/>
      </c>
      <c r="AI222" s="11" t="str">
        <f t="shared" si="327"/>
        <v/>
      </c>
      <c r="AJ222" s="11" t="str">
        <f t="array" ref="AJ222">IF(OR(AI222=$AI$19:AI221),"",AI222)</f>
        <v/>
      </c>
      <c r="AK222" s="11" t="str">
        <f t="shared" si="265"/>
        <v/>
      </c>
      <c r="AL222" t="str">
        <f t="array" ref="AL222">IF(OR(AK222=$AK$19:AK221),"",AK222)</f>
        <v/>
      </c>
      <c r="AM222" s="13">
        <f t="shared" si="266"/>
        <v>0</v>
      </c>
      <c r="AN222" s="13">
        <f t="shared" si="267"/>
        <v>0</v>
      </c>
      <c r="AO222" s="13">
        <f t="shared" si="268"/>
        <v>0</v>
      </c>
      <c r="AP222" s="13">
        <f t="shared" si="269"/>
        <v>0</v>
      </c>
      <c r="AQ222" s="13">
        <f t="shared" si="270"/>
        <v>0</v>
      </c>
      <c r="AR222" s="13">
        <f t="shared" si="271"/>
        <v>0</v>
      </c>
      <c r="AS222" s="13">
        <f t="shared" si="272"/>
        <v>0</v>
      </c>
      <c r="AT222" s="13">
        <f t="shared" si="273"/>
        <v>0</v>
      </c>
      <c r="AU222" s="13">
        <f t="shared" si="274"/>
        <v>0</v>
      </c>
      <c r="AV222" s="13">
        <f t="shared" si="275"/>
        <v>0</v>
      </c>
      <c r="AX222" s="13">
        <f t="shared" si="276"/>
        <v>0</v>
      </c>
      <c r="AY222" s="13">
        <f t="shared" si="277"/>
        <v>0</v>
      </c>
      <c r="AZ222" s="13">
        <f t="shared" si="278"/>
        <v>0</v>
      </c>
      <c r="BA222" s="13">
        <f t="shared" si="279"/>
        <v>0</v>
      </c>
      <c r="BB222" s="13">
        <f t="shared" si="280"/>
        <v>0</v>
      </c>
      <c r="BC222" s="13">
        <f t="shared" si="281"/>
        <v>0</v>
      </c>
      <c r="BD222" s="13">
        <f t="shared" si="282"/>
        <v>0</v>
      </c>
      <c r="BE222" s="13">
        <f t="shared" si="283"/>
        <v>0</v>
      </c>
      <c r="BF222" s="13">
        <f t="shared" si="284"/>
        <v>0</v>
      </c>
      <c r="BG222" s="13">
        <f t="shared" si="285"/>
        <v>0</v>
      </c>
      <c r="BH222" s="13">
        <f t="shared" si="286"/>
        <v>0</v>
      </c>
      <c r="BI222" s="13">
        <f t="shared" si="287"/>
        <v>0</v>
      </c>
      <c r="BJ222" s="13">
        <f t="shared" si="288"/>
        <v>0</v>
      </c>
      <c r="BK222" s="13">
        <f t="shared" si="289"/>
        <v>0</v>
      </c>
      <c r="BL222" s="13">
        <f t="shared" si="290"/>
        <v>0</v>
      </c>
      <c r="BM222" s="13">
        <f t="shared" si="291"/>
        <v>0</v>
      </c>
      <c r="BN222" s="13">
        <f t="shared" si="292"/>
        <v>0</v>
      </c>
      <c r="BO222" s="13">
        <f t="shared" si="293"/>
        <v>0</v>
      </c>
      <c r="BP222" s="13">
        <f t="shared" si="294"/>
        <v>0</v>
      </c>
      <c r="BQ222" s="13">
        <f t="shared" si="295"/>
        <v>0</v>
      </c>
      <c r="BR222" s="13">
        <f t="shared" si="296"/>
        <v>0</v>
      </c>
      <c r="BS222" s="13">
        <f t="shared" si="297"/>
        <v>0</v>
      </c>
      <c r="BT222" s="31">
        <f t="shared" si="298"/>
        <v>0</v>
      </c>
      <c r="BU222" s="31">
        <f t="shared" si="299"/>
        <v>0</v>
      </c>
      <c r="BV222" s="31">
        <f t="shared" si="300"/>
        <v>0</v>
      </c>
      <c r="BW222" s="31">
        <f t="shared" si="301"/>
        <v>0</v>
      </c>
      <c r="BX222" s="31">
        <f t="shared" si="302"/>
        <v>0</v>
      </c>
      <c r="BY222" s="31">
        <f t="shared" si="303"/>
        <v>0</v>
      </c>
      <c r="BZ222" s="31">
        <f t="shared" si="304"/>
        <v>0</v>
      </c>
      <c r="CA222" s="31">
        <f t="shared" si="305"/>
        <v>0</v>
      </c>
      <c r="CB222" s="31">
        <f t="shared" si="306"/>
        <v>0</v>
      </c>
      <c r="CC222" s="31">
        <f t="shared" si="307"/>
        <v>0</v>
      </c>
      <c r="CD222" s="31">
        <f t="shared" si="308"/>
        <v>0</v>
      </c>
      <c r="CE222" s="37">
        <f t="array" ref="CE222">MIN(IF(JPRL=AI222,$AG$19:$AG$1018))</f>
        <v>0</v>
      </c>
      <c r="CF222" s="37">
        <f t="array" ref="CF222">MAX(IF(JPRL=AI222,$AG$19:$AG$1018))</f>
        <v>0</v>
      </c>
      <c r="CG222" s="36">
        <f t="shared" si="309"/>
        <v>0</v>
      </c>
      <c r="CI222" s="40">
        <f t="shared" si="310"/>
        <v>0</v>
      </c>
      <c r="CJ222" s="40">
        <f t="shared" si="247"/>
        <v>0</v>
      </c>
      <c r="CK222" s="40">
        <f t="shared" si="248"/>
        <v>0</v>
      </c>
      <c r="CL222" s="40">
        <f t="shared" si="249"/>
        <v>0</v>
      </c>
      <c r="CM222" s="40">
        <f t="shared" si="250"/>
        <v>0</v>
      </c>
      <c r="CN222" s="40">
        <f t="shared" si="251"/>
        <v>0</v>
      </c>
      <c r="CO222" s="40">
        <f t="shared" si="252"/>
        <v>0</v>
      </c>
      <c r="CP222" s="40">
        <f t="shared" si="253"/>
        <v>0</v>
      </c>
      <c r="CQ222" s="40">
        <f t="shared" si="254"/>
        <v>0</v>
      </c>
      <c r="CR222" s="40">
        <f t="shared" si="255"/>
        <v>0</v>
      </c>
      <c r="CS222" s="40">
        <f t="shared" si="256"/>
        <v>0</v>
      </c>
      <c r="CT222" s="41">
        <f t="shared" si="311"/>
        <v>0</v>
      </c>
      <c r="CU222" s="41">
        <f t="shared" si="312"/>
        <v>0</v>
      </c>
      <c r="CV222" s="41">
        <f t="shared" si="313"/>
        <v>0</v>
      </c>
      <c r="CW222" s="41">
        <f t="shared" si="314"/>
        <v>0</v>
      </c>
      <c r="CX222" s="41">
        <f t="shared" si="315"/>
        <v>0</v>
      </c>
      <c r="CY222" s="41">
        <f t="shared" si="316"/>
        <v>0</v>
      </c>
      <c r="CZ222" s="41">
        <f t="shared" si="317"/>
        <v>0</v>
      </c>
      <c r="DA222" s="41">
        <f t="shared" si="318"/>
        <v>0</v>
      </c>
      <c r="DB222" s="41">
        <f t="shared" si="319"/>
        <v>0</v>
      </c>
      <c r="DC222" s="41">
        <f t="shared" si="320"/>
        <v>0</v>
      </c>
      <c r="DD222" s="7">
        <f t="shared" si="321"/>
        <v>0</v>
      </c>
      <c r="DE222" s="7">
        <f t="shared" si="322"/>
        <v>0</v>
      </c>
      <c r="DF222" s="7">
        <f t="shared" si="323"/>
        <v>0</v>
      </c>
      <c r="DJ222" s="7">
        <f t="shared" si="324"/>
        <v>0</v>
      </c>
      <c r="DK222" s="7">
        <f t="shared" si="325"/>
        <v>0</v>
      </c>
    </row>
    <row r="223" spans="1:115" ht="26.25" customHeight="1" x14ac:dyDescent="0.25">
      <c r="A223" s="9">
        <v>205</v>
      </c>
      <c r="B223" s="24" t="str">
        <f t="shared" si="257"/>
        <v/>
      </c>
      <c r="C223" s="23"/>
      <c r="D223" s="51"/>
      <c r="E223" s="24"/>
      <c r="F223" s="24"/>
      <c r="G223" s="24"/>
      <c r="H223" s="24"/>
      <c r="I223" s="25"/>
      <c r="J223" s="24"/>
      <c r="K223" s="26"/>
      <c r="L223" s="29"/>
      <c r="M223" s="27"/>
      <c r="N223" s="28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30"/>
      <c r="Z223" s="29"/>
      <c r="AA223" s="29" t="str">
        <f t="shared" si="258"/>
        <v/>
      </c>
      <c r="AB223" s="7">
        <f t="shared" si="259"/>
        <v>0</v>
      </c>
      <c r="AC223" s="7">
        <f t="shared" si="260"/>
        <v>0</v>
      </c>
      <c r="AD223" s="7">
        <f t="shared" si="261"/>
        <v>0</v>
      </c>
      <c r="AE223" s="7">
        <f t="shared" si="262"/>
        <v>0</v>
      </c>
      <c r="AF223" s="11" t="str">
        <f t="shared" si="326"/>
        <v/>
      </c>
      <c r="AG223" s="13">
        <f t="shared" si="263"/>
        <v>0</v>
      </c>
      <c r="AH223" s="7" t="str">
        <f t="shared" si="264"/>
        <v/>
      </c>
      <c r="AI223" s="11" t="str">
        <f t="shared" si="327"/>
        <v/>
      </c>
      <c r="AJ223" s="11" t="str">
        <f t="array" ref="AJ223">IF(OR(AI223=$AI$19:AI222),"",AI223)</f>
        <v/>
      </c>
      <c r="AK223" s="11" t="str">
        <f t="shared" si="265"/>
        <v/>
      </c>
      <c r="AL223" t="str">
        <f t="array" ref="AL223">IF(OR(AK223=$AK$19:AK222),"",AK223)</f>
        <v/>
      </c>
      <c r="AM223" s="13">
        <f t="shared" si="266"/>
        <v>0</v>
      </c>
      <c r="AN223" s="13">
        <f t="shared" si="267"/>
        <v>0</v>
      </c>
      <c r="AO223" s="13">
        <f t="shared" si="268"/>
        <v>0</v>
      </c>
      <c r="AP223" s="13">
        <f t="shared" si="269"/>
        <v>0</v>
      </c>
      <c r="AQ223" s="13">
        <f t="shared" si="270"/>
        <v>0</v>
      </c>
      <c r="AR223" s="13">
        <f t="shared" si="271"/>
        <v>0</v>
      </c>
      <c r="AS223" s="13">
        <f t="shared" si="272"/>
        <v>0</v>
      </c>
      <c r="AT223" s="13">
        <f t="shared" si="273"/>
        <v>0</v>
      </c>
      <c r="AU223" s="13">
        <f t="shared" si="274"/>
        <v>0</v>
      </c>
      <c r="AV223" s="13">
        <f t="shared" si="275"/>
        <v>0</v>
      </c>
      <c r="AX223" s="13">
        <f t="shared" si="276"/>
        <v>0</v>
      </c>
      <c r="AY223" s="13">
        <f t="shared" si="277"/>
        <v>0</v>
      </c>
      <c r="AZ223" s="13">
        <f t="shared" si="278"/>
        <v>0</v>
      </c>
      <c r="BA223" s="13">
        <f t="shared" si="279"/>
        <v>0</v>
      </c>
      <c r="BB223" s="13">
        <f t="shared" si="280"/>
        <v>0</v>
      </c>
      <c r="BC223" s="13">
        <f t="shared" si="281"/>
        <v>0</v>
      </c>
      <c r="BD223" s="13">
        <f t="shared" si="282"/>
        <v>0</v>
      </c>
      <c r="BE223" s="13">
        <f t="shared" si="283"/>
        <v>0</v>
      </c>
      <c r="BF223" s="13">
        <f t="shared" si="284"/>
        <v>0</v>
      </c>
      <c r="BG223" s="13">
        <f t="shared" si="285"/>
        <v>0</v>
      </c>
      <c r="BH223" s="13">
        <f t="shared" si="286"/>
        <v>0</v>
      </c>
      <c r="BI223" s="13">
        <f t="shared" si="287"/>
        <v>0</v>
      </c>
      <c r="BJ223" s="13">
        <f t="shared" si="288"/>
        <v>0</v>
      </c>
      <c r="BK223" s="13">
        <f t="shared" si="289"/>
        <v>0</v>
      </c>
      <c r="BL223" s="13">
        <f t="shared" si="290"/>
        <v>0</v>
      </c>
      <c r="BM223" s="13">
        <f t="shared" si="291"/>
        <v>0</v>
      </c>
      <c r="BN223" s="13">
        <f t="shared" si="292"/>
        <v>0</v>
      </c>
      <c r="BO223" s="13">
        <f t="shared" si="293"/>
        <v>0</v>
      </c>
      <c r="BP223" s="13">
        <f t="shared" si="294"/>
        <v>0</v>
      </c>
      <c r="BQ223" s="13">
        <f t="shared" si="295"/>
        <v>0</v>
      </c>
      <c r="BR223" s="13">
        <f t="shared" si="296"/>
        <v>0</v>
      </c>
      <c r="BS223" s="13">
        <f t="shared" si="297"/>
        <v>0</v>
      </c>
      <c r="BT223" s="31">
        <f t="shared" si="298"/>
        <v>0</v>
      </c>
      <c r="BU223" s="31">
        <f t="shared" si="299"/>
        <v>0</v>
      </c>
      <c r="BV223" s="31">
        <f t="shared" si="300"/>
        <v>0</v>
      </c>
      <c r="BW223" s="31">
        <f t="shared" si="301"/>
        <v>0</v>
      </c>
      <c r="BX223" s="31">
        <f t="shared" si="302"/>
        <v>0</v>
      </c>
      <c r="BY223" s="31">
        <f t="shared" si="303"/>
        <v>0</v>
      </c>
      <c r="BZ223" s="31">
        <f t="shared" si="304"/>
        <v>0</v>
      </c>
      <c r="CA223" s="31">
        <f t="shared" si="305"/>
        <v>0</v>
      </c>
      <c r="CB223" s="31">
        <f t="shared" si="306"/>
        <v>0</v>
      </c>
      <c r="CC223" s="31">
        <f t="shared" si="307"/>
        <v>0</v>
      </c>
      <c r="CD223" s="31">
        <f t="shared" si="308"/>
        <v>0</v>
      </c>
      <c r="CE223" s="37">
        <f t="array" ref="CE223">MIN(IF(JPRL=AI223,$AG$19:$AG$1018))</f>
        <v>0</v>
      </c>
      <c r="CF223" s="37">
        <f t="array" ref="CF223">MAX(IF(JPRL=AI223,$AG$19:$AG$1018))</f>
        <v>0</v>
      </c>
      <c r="CG223" s="36">
        <f t="shared" si="309"/>
        <v>0</v>
      </c>
      <c r="CI223" s="40">
        <f t="shared" si="310"/>
        <v>0</v>
      </c>
      <c r="CJ223" s="40">
        <f t="shared" si="247"/>
        <v>0</v>
      </c>
      <c r="CK223" s="40">
        <f t="shared" si="248"/>
        <v>0</v>
      </c>
      <c r="CL223" s="40">
        <f t="shared" si="249"/>
        <v>0</v>
      </c>
      <c r="CM223" s="40">
        <f t="shared" si="250"/>
        <v>0</v>
      </c>
      <c r="CN223" s="40">
        <f t="shared" si="251"/>
        <v>0</v>
      </c>
      <c r="CO223" s="40">
        <f t="shared" si="252"/>
        <v>0</v>
      </c>
      <c r="CP223" s="40">
        <f t="shared" si="253"/>
        <v>0</v>
      </c>
      <c r="CQ223" s="40">
        <f t="shared" si="254"/>
        <v>0</v>
      </c>
      <c r="CR223" s="40">
        <f t="shared" si="255"/>
        <v>0</v>
      </c>
      <c r="CS223" s="40">
        <f t="shared" si="256"/>
        <v>0</v>
      </c>
      <c r="CT223" s="41">
        <f t="shared" si="311"/>
        <v>0</v>
      </c>
      <c r="CU223" s="41">
        <f t="shared" si="312"/>
        <v>0</v>
      </c>
      <c r="CV223" s="41">
        <f t="shared" si="313"/>
        <v>0</v>
      </c>
      <c r="CW223" s="41">
        <f t="shared" si="314"/>
        <v>0</v>
      </c>
      <c r="CX223" s="41">
        <f t="shared" si="315"/>
        <v>0</v>
      </c>
      <c r="CY223" s="41">
        <f t="shared" si="316"/>
        <v>0</v>
      </c>
      <c r="CZ223" s="41">
        <f t="shared" si="317"/>
        <v>0</v>
      </c>
      <c r="DA223" s="41">
        <f t="shared" si="318"/>
        <v>0</v>
      </c>
      <c r="DB223" s="41">
        <f t="shared" si="319"/>
        <v>0</v>
      </c>
      <c r="DC223" s="41">
        <f t="shared" si="320"/>
        <v>0</v>
      </c>
      <c r="DD223" s="7">
        <f t="shared" si="321"/>
        <v>0</v>
      </c>
      <c r="DE223" s="7">
        <f t="shared" si="322"/>
        <v>0</v>
      </c>
      <c r="DF223" s="7">
        <f t="shared" si="323"/>
        <v>0</v>
      </c>
      <c r="DJ223" s="7">
        <f t="shared" si="324"/>
        <v>0</v>
      </c>
      <c r="DK223" s="7">
        <f t="shared" si="325"/>
        <v>0</v>
      </c>
    </row>
    <row r="224" spans="1:115" ht="26.25" customHeight="1" x14ac:dyDescent="0.25">
      <c r="A224" s="9">
        <v>206</v>
      </c>
      <c r="B224" s="24" t="str">
        <f t="shared" si="257"/>
        <v/>
      </c>
      <c r="C224" s="23"/>
      <c r="D224" s="51"/>
      <c r="E224" s="24"/>
      <c r="F224" s="24"/>
      <c r="G224" s="24"/>
      <c r="H224" s="24"/>
      <c r="I224" s="25"/>
      <c r="J224" s="24"/>
      <c r="K224" s="26"/>
      <c r="L224" s="29"/>
      <c r="M224" s="27"/>
      <c r="N224" s="28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30"/>
      <c r="Z224" s="29"/>
      <c r="AA224" s="29" t="str">
        <f t="shared" si="258"/>
        <v/>
      </c>
      <c r="AB224" s="7">
        <f t="shared" si="259"/>
        <v>0</v>
      </c>
      <c r="AC224" s="7">
        <f t="shared" si="260"/>
        <v>0</v>
      </c>
      <c r="AD224" s="7">
        <f t="shared" si="261"/>
        <v>0</v>
      </c>
      <c r="AE224" s="7">
        <f t="shared" si="262"/>
        <v>0</v>
      </c>
      <c r="AF224" s="11" t="str">
        <f t="shared" si="326"/>
        <v/>
      </c>
      <c r="AG224" s="13">
        <f t="shared" si="263"/>
        <v>0</v>
      </c>
      <c r="AH224" s="7" t="str">
        <f t="shared" si="264"/>
        <v/>
      </c>
      <c r="AI224" s="11" t="str">
        <f t="shared" si="327"/>
        <v/>
      </c>
      <c r="AJ224" s="11" t="str">
        <f t="array" ref="AJ224">IF(OR(AI224=$AI$19:AI223),"",AI224)</f>
        <v/>
      </c>
      <c r="AK224" s="11" t="str">
        <f t="shared" si="265"/>
        <v/>
      </c>
      <c r="AL224" t="str">
        <f t="array" ref="AL224">IF(OR(AK224=$AK$19:AK223),"",AK224)</f>
        <v/>
      </c>
      <c r="AM224" s="13">
        <f t="shared" si="266"/>
        <v>0</v>
      </c>
      <c r="AN224" s="13">
        <f t="shared" si="267"/>
        <v>0</v>
      </c>
      <c r="AO224" s="13">
        <f t="shared" si="268"/>
        <v>0</v>
      </c>
      <c r="AP224" s="13">
        <f t="shared" si="269"/>
        <v>0</v>
      </c>
      <c r="AQ224" s="13">
        <f t="shared" si="270"/>
        <v>0</v>
      </c>
      <c r="AR224" s="13">
        <f t="shared" si="271"/>
        <v>0</v>
      </c>
      <c r="AS224" s="13">
        <f t="shared" si="272"/>
        <v>0</v>
      </c>
      <c r="AT224" s="13">
        <f t="shared" si="273"/>
        <v>0</v>
      </c>
      <c r="AU224" s="13">
        <f t="shared" si="274"/>
        <v>0</v>
      </c>
      <c r="AV224" s="13">
        <f t="shared" si="275"/>
        <v>0</v>
      </c>
      <c r="AX224" s="13">
        <f t="shared" si="276"/>
        <v>0</v>
      </c>
      <c r="AY224" s="13">
        <f t="shared" si="277"/>
        <v>0</v>
      </c>
      <c r="AZ224" s="13">
        <f t="shared" si="278"/>
        <v>0</v>
      </c>
      <c r="BA224" s="13">
        <f t="shared" si="279"/>
        <v>0</v>
      </c>
      <c r="BB224" s="13">
        <f t="shared" si="280"/>
        <v>0</v>
      </c>
      <c r="BC224" s="13">
        <f t="shared" si="281"/>
        <v>0</v>
      </c>
      <c r="BD224" s="13">
        <f t="shared" si="282"/>
        <v>0</v>
      </c>
      <c r="BE224" s="13">
        <f t="shared" si="283"/>
        <v>0</v>
      </c>
      <c r="BF224" s="13">
        <f t="shared" si="284"/>
        <v>0</v>
      </c>
      <c r="BG224" s="13">
        <f t="shared" si="285"/>
        <v>0</v>
      </c>
      <c r="BH224" s="13">
        <f t="shared" si="286"/>
        <v>0</v>
      </c>
      <c r="BI224" s="13">
        <f t="shared" si="287"/>
        <v>0</v>
      </c>
      <c r="BJ224" s="13">
        <f t="shared" si="288"/>
        <v>0</v>
      </c>
      <c r="BK224" s="13">
        <f t="shared" si="289"/>
        <v>0</v>
      </c>
      <c r="BL224" s="13">
        <f t="shared" si="290"/>
        <v>0</v>
      </c>
      <c r="BM224" s="13">
        <f t="shared" si="291"/>
        <v>0</v>
      </c>
      <c r="BN224" s="13">
        <f t="shared" si="292"/>
        <v>0</v>
      </c>
      <c r="BO224" s="13">
        <f t="shared" si="293"/>
        <v>0</v>
      </c>
      <c r="BP224" s="13">
        <f t="shared" si="294"/>
        <v>0</v>
      </c>
      <c r="BQ224" s="13">
        <f t="shared" si="295"/>
        <v>0</v>
      </c>
      <c r="BR224" s="13">
        <f t="shared" si="296"/>
        <v>0</v>
      </c>
      <c r="BS224" s="13">
        <f t="shared" si="297"/>
        <v>0</v>
      </c>
      <c r="BT224" s="31">
        <f t="shared" si="298"/>
        <v>0</v>
      </c>
      <c r="BU224" s="31">
        <f t="shared" si="299"/>
        <v>0</v>
      </c>
      <c r="BV224" s="31">
        <f t="shared" si="300"/>
        <v>0</v>
      </c>
      <c r="BW224" s="31">
        <f t="shared" si="301"/>
        <v>0</v>
      </c>
      <c r="BX224" s="31">
        <f t="shared" si="302"/>
        <v>0</v>
      </c>
      <c r="BY224" s="31">
        <f t="shared" si="303"/>
        <v>0</v>
      </c>
      <c r="BZ224" s="31">
        <f t="shared" si="304"/>
        <v>0</v>
      </c>
      <c r="CA224" s="31">
        <f t="shared" si="305"/>
        <v>0</v>
      </c>
      <c r="CB224" s="31">
        <f t="shared" si="306"/>
        <v>0</v>
      </c>
      <c r="CC224" s="31">
        <f t="shared" si="307"/>
        <v>0</v>
      </c>
      <c r="CD224" s="31">
        <f t="shared" si="308"/>
        <v>0</v>
      </c>
      <c r="CE224" s="37">
        <f t="array" ref="CE224">MIN(IF(JPRL=AI224,$AG$19:$AG$1018))</f>
        <v>0</v>
      </c>
      <c r="CF224" s="37">
        <f t="array" ref="CF224">MAX(IF(JPRL=AI224,$AG$19:$AG$1018))</f>
        <v>0</v>
      </c>
      <c r="CG224" s="36">
        <f t="shared" si="309"/>
        <v>0</v>
      </c>
      <c r="CI224" s="40">
        <f t="shared" si="310"/>
        <v>0</v>
      </c>
      <c r="CJ224" s="40">
        <f t="shared" si="247"/>
        <v>0</v>
      </c>
      <c r="CK224" s="40">
        <f t="shared" si="248"/>
        <v>0</v>
      </c>
      <c r="CL224" s="40">
        <f t="shared" si="249"/>
        <v>0</v>
      </c>
      <c r="CM224" s="40">
        <f t="shared" si="250"/>
        <v>0</v>
      </c>
      <c r="CN224" s="40">
        <f t="shared" si="251"/>
        <v>0</v>
      </c>
      <c r="CO224" s="40">
        <f t="shared" si="252"/>
        <v>0</v>
      </c>
      <c r="CP224" s="40">
        <f t="shared" si="253"/>
        <v>0</v>
      </c>
      <c r="CQ224" s="40">
        <f t="shared" si="254"/>
        <v>0</v>
      </c>
      <c r="CR224" s="40">
        <f t="shared" si="255"/>
        <v>0</v>
      </c>
      <c r="CS224" s="40">
        <f t="shared" si="256"/>
        <v>0</v>
      </c>
      <c r="CT224" s="41">
        <f t="shared" si="311"/>
        <v>0</v>
      </c>
      <c r="CU224" s="41">
        <f t="shared" si="312"/>
        <v>0</v>
      </c>
      <c r="CV224" s="41">
        <f t="shared" si="313"/>
        <v>0</v>
      </c>
      <c r="CW224" s="41">
        <f t="shared" si="314"/>
        <v>0</v>
      </c>
      <c r="CX224" s="41">
        <f t="shared" si="315"/>
        <v>0</v>
      </c>
      <c r="CY224" s="41">
        <f t="shared" si="316"/>
        <v>0</v>
      </c>
      <c r="CZ224" s="41">
        <f t="shared" si="317"/>
        <v>0</v>
      </c>
      <c r="DA224" s="41">
        <f t="shared" si="318"/>
        <v>0</v>
      </c>
      <c r="DB224" s="41">
        <f t="shared" si="319"/>
        <v>0</v>
      </c>
      <c r="DC224" s="41">
        <f t="shared" si="320"/>
        <v>0</v>
      </c>
      <c r="DD224" s="7">
        <f t="shared" si="321"/>
        <v>0</v>
      </c>
      <c r="DE224" s="7">
        <f t="shared" si="322"/>
        <v>0</v>
      </c>
      <c r="DF224" s="7">
        <f t="shared" si="323"/>
        <v>0</v>
      </c>
      <c r="DJ224" s="7">
        <f t="shared" si="324"/>
        <v>0</v>
      </c>
      <c r="DK224" s="7">
        <f t="shared" si="325"/>
        <v>0</v>
      </c>
    </row>
    <row r="225" spans="1:115" ht="26.25" customHeight="1" x14ac:dyDescent="0.25">
      <c r="A225" s="9">
        <v>207</v>
      </c>
      <c r="B225" s="24" t="str">
        <f t="shared" si="257"/>
        <v/>
      </c>
      <c r="C225" s="23"/>
      <c r="D225" s="51"/>
      <c r="E225" s="24"/>
      <c r="F225" s="24"/>
      <c r="G225" s="24"/>
      <c r="H225" s="24"/>
      <c r="I225" s="25"/>
      <c r="J225" s="24"/>
      <c r="K225" s="26"/>
      <c r="L225" s="29"/>
      <c r="M225" s="27"/>
      <c r="N225" s="28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30"/>
      <c r="Z225" s="29"/>
      <c r="AA225" s="29" t="str">
        <f t="shared" si="258"/>
        <v/>
      </c>
      <c r="AB225" s="7">
        <f t="shared" si="259"/>
        <v>0</v>
      </c>
      <c r="AC225" s="7">
        <f t="shared" si="260"/>
        <v>0</v>
      </c>
      <c r="AD225" s="7">
        <f t="shared" si="261"/>
        <v>0</v>
      </c>
      <c r="AE225" s="7">
        <f t="shared" si="262"/>
        <v>0</v>
      </c>
      <c r="AF225" s="11" t="str">
        <f t="shared" si="326"/>
        <v/>
      </c>
      <c r="AG225" s="13">
        <f t="shared" si="263"/>
        <v>0</v>
      </c>
      <c r="AH225" s="7" t="str">
        <f t="shared" si="264"/>
        <v/>
      </c>
      <c r="AI225" s="11" t="str">
        <f t="shared" si="327"/>
        <v/>
      </c>
      <c r="AJ225" s="11" t="str">
        <f t="array" ref="AJ225">IF(OR(AI225=$AI$19:AI224),"",AI225)</f>
        <v/>
      </c>
      <c r="AK225" s="11" t="str">
        <f t="shared" si="265"/>
        <v/>
      </c>
      <c r="AL225" t="str">
        <f t="array" ref="AL225">IF(OR(AK225=$AK$19:AK224),"",AK225)</f>
        <v/>
      </c>
      <c r="AM225" s="13">
        <f t="shared" si="266"/>
        <v>0</v>
      </c>
      <c r="AN225" s="13">
        <f t="shared" si="267"/>
        <v>0</v>
      </c>
      <c r="AO225" s="13">
        <f t="shared" si="268"/>
        <v>0</v>
      </c>
      <c r="AP225" s="13">
        <f t="shared" si="269"/>
        <v>0</v>
      </c>
      <c r="AQ225" s="13">
        <f t="shared" si="270"/>
        <v>0</v>
      </c>
      <c r="AR225" s="13">
        <f t="shared" si="271"/>
        <v>0</v>
      </c>
      <c r="AS225" s="13">
        <f t="shared" si="272"/>
        <v>0</v>
      </c>
      <c r="AT225" s="13">
        <f t="shared" si="273"/>
        <v>0</v>
      </c>
      <c r="AU225" s="13">
        <f t="shared" si="274"/>
        <v>0</v>
      </c>
      <c r="AV225" s="13">
        <f t="shared" si="275"/>
        <v>0</v>
      </c>
      <c r="AX225" s="13">
        <f t="shared" si="276"/>
        <v>0</v>
      </c>
      <c r="AY225" s="13">
        <f t="shared" si="277"/>
        <v>0</v>
      </c>
      <c r="AZ225" s="13">
        <f t="shared" si="278"/>
        <v>0</v>
      </c>
      <c r="BA225" s="13">
        <f t="shared" si="279"/>
        <v>0</v>
      </c>
      <c r="BB225" s="13">
        <f t="shared" si="280"/>
        <v>0</v>
      </c>
      <c r="BC225" s="13">
        <f t="shared" si="281"/>
        <v>0</v>
      </c>
      <c r="BD225" s="13">
        <f t="shared" si="282"/>
        <v>0</v>
      </c>
      <c r="BE225" s="13">
        <f t="shared" si="283"/>
        <v>0</v>
      </c>
      <c r="BF225" s="13">
        <f t="shared" si="284"/>
        <v>0</v>
      </c>
      <c r="BG225" s="13">
        <f t="shared" si="285"/>
        <v>0</v>
      </c>
      <c r="BH225" s="13">
        <f t="shared" si="286"/>
        <v>0</v>
      </c>
      <c r="BI225" s="13">
        <f t="shared" si="287"/>
        <v>0</v>
      </c>
      <c r="BJ225" s="13">
        <f t="shared" si="288"/>
        <v>0</v>
      </c>
      <c r="BK225" s="13">
        <f t="shared" si="289"/>
        <v>0</v>
      </c>
      <c r="BL225" s="13">
        <f t="shared" si="290"/>
        <v>0</v>
      </c>
      <c r="BM225" s="13">
        <f t="shared" si="291"/>
        <v>0</v>
      </c>
      <c r="BN225" s="13">
        <f t="shared" si="292"/>
        <v>0</v>
      </c>
      <c r="BO225" s="13">
        <f t="shared" si="293"/>
        <v>0</v>
      </c>
      <c r="BP225" s="13">
        <f t="shared" si="294"/>
        <v>0</v>
      </c>
      <c r="BQ225" s="13">
        <f t="shared" si="295"/>
        <v>0</v>
      </c>
      <c r="BR225" s="13">
        <f t="shared" si="296"/>
        <v>0</v>
      </c>
      <c r="BS225" s="13">
        <f t="shared" si="297"/>
        <v>0</v>
      </c>
      <c r="BT225" s="31">
        <f t="shared" si="298"/>
        <v>0</v>
      </c>
      <c r="BU225" s="31">
        <f t="shared" si="299"/>
        <v>0</v>
      </c>
      <c r="BV225" s="31">
        <f t="shared" si="300"/>
        <v>0</v>
      </c>
      <c r="BW225" s="31">
        <f t="shared" si="301"/>
        <v>0</v>
      </c>
      <c r="BX225" s="31">
        <f t="shared" si="302"/>
        <v>0</v>
      </c>
      <c r="BY225" s="31">
        <f t="shared" si="303"/>
        <v>0</v>
      </c>
      <c r="BZ225" s="31">
        <f t="shared" si="304"/>
        <v>0</v>
      </c>
      <c r="CA225" s="31">
        <f t="shared" si="305"/>
        <v>0</v>
      </c>
      <c r="CB225" s="31">
        <f t="shared" si="306"/>
        <v>0</v>
      </c>
      <c r="CC225" s="31">
        <f t="shared" si="307"/>
        <v>0</v>
      </c>
      <c r="CD225" s="31">
        <f t="shared" si="308"/>
        <v>0</v>
      </c>
      <c r="CE225" s="37">
        <f t="array" ref="CE225">MIN(IF(JPRL=AI225,$AG$19:$AG$1018))</f>
        <v>0</v>
      </c>
      <c r="CF225" s="37">
        <f t="array" ref="CF225">MAX(IF(JPRL=AI225,$AG$19:$AG$1018))</f>
        <v>0</v>
      </c>
      <c r="CG225" s="36">
        <f t="shared" si="309"/>
        <v>0</v>
      </c>
      <c r="CI225" s="40">
        <f t="shared" si="310"/>
        <v>0</v>
      </c>
      <c r="CJ225" s="40">
        <f t="shared" si="247"/>
        <v>0</v>
      </c>
      <c r="CK225" s="40">
        <f t="shared" si="248"/>
        <v>0</v>
      </c>
      <c r="CL225" s="40">
        <f t="shared" si="249"/>
        <v>0</v>
      </c>
      <c r="CM225" s="40">
        <f t="shared" si="250"/>
        <v>0</v>
      </c>
      <c r="CN225" s="40">
        <f t="shared" si="251"/>
        <v>0</v>
      </c>
      <c r="CO225" s="40">
        <f t="shared" si="252"/>
        <v>0</v>
      </c>
      <c r="CP225" s="40">
        <f t="shared" si="253"/>
        <v>0</v>
      </c>
      <c r="CQ225" s="40">
        <f t="shared" si="254"/>
        <v>0</v>
      </c>
      <c r="CR225" s="40">
        <f t="shared" si="255"/>
        <v>0</v>
      </c>
      <c r="CS225" s="40">
        <f t="shared" si="256"/>
        <v>0</v>
      </c>
      <c r="CT225" s="41">
        <f t="shared" si="311"/>
        <v>0</v>
      </c>
      <c r="CU225" s="41">
        <f t="shared" si="312"/>
        <v>0</v>
      </c>
      <c r="CV225" s="41">
        <f t="shared" si="313"/>
        <v>0</v>
      </c>
      <c r="CW225" s="41">
        <f t="shared" si="314"/>
        <v>0</v>
      </c>
      <c r="CX225" s="41">
        <f t="shared" si="315"/>
        <v>0</v>
      </c>
      <c r="CY225" s="41">
        <f t="shared" si="316"/>
        <v>0</v>
      </c>
      <c r="CZ225" s="41">
        <f t="shared" si="317"/>
        <v>0</v>
      </c>
      <c r="DA225" s="41">
        <f t="shared" si="318"/>
        <v>0</v>
      </c>
      <c r="DB225" s="41">
        <f t="shared" si="319"/>
        <v>0</v>
      </c>
      <c r="DC225" s="41">
        <f t="shared" si="320"/>
        <v>0</v>
      </c>
      <c r="DD225" s="7">
        <f t="shared" si="321"/>
        <v>0</v>
      </c>
      <c r="DE225" s="7">
        <f t="shared" si="322"/>
        <v>0</v>
      </c>
      <c r="DF225" s="7">
        <f t="shared" si="323"/>
        <v>0</v>
      </c>
      <c r="DJ225" s="7">
        <f t="shared" si="324"/>
        <v>0</v>
      </c>
      <c r="DK225" s="7">
        <f t="shared" si="325"/>
        <v>0</v>
      </c>
    </row>
    <row r="226" spans="1:115" ht="26.25" customHeight="1" x14ac:dyDescent="0.25">
      <c r="A226" s="9">
        <v>208</v>
      </c>
      <c r="B226" s="24" t="str">
        <f t="shared" si="257"/>
        <v/>
      </c>
      <c r="C226" s="23"/>
      <c r="D226" s="51"/>
      <c r="E226" s="24"/>
      <c r="F226" s="24"/>
      <c r="G226" s="24"/>
      <c r="H226" s="24"/>
      <c r="I226" s="25"/>
      <c r="J226" s="24"/>
      <c r="K226" s="26"/>
      <c r="L226" s="29"/>
      <c r="M226" s="27"/>
      <c r="N226" s="28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30"/>
      <c r="Z226" s="29"/>
      <c r="AA226" s="29" t="str">
        <f t="shared" si="258"/>
        <v/>
      </c>
      <c r="AB226" s="7">
        <f t="shared" si="259"/>
        <v>0</v>
      </c>
      <c r="AC226" s="7">
        <f t="shared" si="260"/>
        <v>0</v>
      </c>
      <c r="AD226" s="7">
        <f t="shared" si="261"/>
        <v>0</v>
      </c>
      <c r="AE226" s="7">
        <f t="shared" si="262"/>
        <v>0</v>
      </c>
      <c r="AF226" s="11" t="str">
        <f t="shared" si="326"/>
        <v/>
      </c>
      <c r="AG226" s="13">
        <f t="shared" si="263"/>
        <v>0</v>
      </c>
      <c r="AH226" s="7" t="str">
        <f t="shared" si="264"/>
        <v/>
      </c>
      <c r="AI226" s="11" t="str">
        <f t="shared" si="327"/>
        <v/>
      </c>
      <c r="AJ226" s="11" t="str">
        <f t="array" ref="AJ226">IF(OR(AI226=$AI$19:AI225),"",AI226)</f>
        <v/>
      </c>
      <c r="AK226" s="11" t="str">
        <f t="shared" si="265"/>
        <v/>
      </c>
      <c r="AL226" t="str">
        <f t="array" ref="AL226">IF(OR(AK226=$AK$19:AK225),"",AK226)</f>
        <v/>
      </c>
      <c r="AM226" s="13">
        <f t="shared" si="266"/>
        <v>0</v>
      </c>
      <c r="AN226" s="13">
        <f t="shared" si="267"/>
        <v>0</v>
      </c>
      <c r="AO226" s="13">
        <f t="shared" si="268"/>
        <v>0</v>
      </c>
      <c r="AP226" s="13">
        <f t="shared" si="269"/>
        <v>0</v>
      </c>
      <c r="AQ226" s="13">
        <f t="shared" si="270"/>
        <v>0</v>
      </c>
      <c r="AR226" s="13">
        <f t="shared" si="271"/>
        <v>0</v>
      </c>
      <c r="AS226" s="13">
        <f t="shared" si="272"/>
        <v>0</v>
      </c>
      <c r="AT226" s="13">
        <f t="shared" si="273"/>
        <v>0</v>
      </c>
      <c r="AU226" s="13">
        <f t="shared" si="274"/>
        <v>0</v>
      </c>
      <c r="AV226" s="13">
        <f t="shared" si="275"/>
        <v>0</v>
      </c>
      <c r="AX226" s="13">
        <f t="shared" si="276"/>
        <v>0</v>
      </c>
      <c r="AY226" s="13">
        <f t="shared" si="277"/>
        <v>0</v>
      </c>
      <c r="AZ226" s="13">
        <f t="shared" si="278"/>
        <v>0</v>
      </c>
      <c r="BA226" s="13">
        <f t="shared" si="279"/>
        <v>0</v>
      </c>
      <c r="BB226" s="13">
        <f t="shared" si="280"/>
        <v>0</v>
      </c>
      <c r="BC226" s="13">
        <f t="shared" si="281"/>
        <v>0</v>
      </c>
      <c r="BD226" s="13">
        <f t="shared" si="282"/>
        <v>0</v>
      </c>
      <c r="BE226" s="13">
        <f t="shared" si="283"/>
        <v>0</v>
      </c>
      <c r="BF226" s="13">
        <f t="shared" si="284"/>
        <v>0</v>
      </c>
      <c r="BG226" s="13">
        <f t="shared" si="285"/>
        <v>0</v>
      </c>
      <c r="BH226" s="13">
        <f t="shared" si="286"/>
        <v>0</v>
      </c>
      <c r="BI226" s="13">
        <f t="shared" si="287"/>
        <v>0</v>
      </c>
      <c r="BJ226" s="13">
        <f t="shared" si="288"/>
        <v>0</v>
      </c>
      <c r="BK226" s="13">
        <f t="shared" si="289"/>
        <v>0</v>
      </c>
      <c r="BL226" s="13">
        <f t="shared" si="290"/>
        <v>0</v>
      </c>
      <c r="BM226" s="13">
        <f t="shared" si="291"/>
        <v>0</v>
      </c>
      <c r="BN226" s="13">
        <f t="shared" si="292"/>
        <v>0</v>
      </c>
      <c r="BO226" s="13">
        <f t="shared" si="293"/>
        <v>0</v>
      </c>
      <c r="BP226" s="13">
        <f t="shared" si="294"/>
        <v>0</v>
      </c>
      <c r="BQ226" s="13">
        <f t="shared" si="295"/>
        <v>0</v>
      </c>
      <c r="BR226" s="13">
        <f t="shared" si="296"/>
        <v>0</v>
      </c>
      <c r="BS226" s="13">
        <f t="shared" si="297"/>
        <v>0</v>
      </c>
      <c r="BT226" s="31">
        <f t="shared" si="298"/>
        <v>0</v>
      </c>
      <c r="BU226" s="31">
        <f t="shared" si="299"/>
        <v>0</v>
      </c>
      <c r="BV226" s="31">
        <f t="shared" si="300"/>
        <v>0</v>
      </c>
      <c r="BW226" s="31">
        <f t="shared" si="301"/>
        <v>0</v>
      </c>
      <c r="BX226" s="31">
        <f t="shared" si="302"/>
        <v>0</v>
      </c>
      <c r="BY226" s="31">
        <f t="shared" si="303"/>
        <v>0</v>
      </c>
      <c r="BZ226" s="31">
        <f t="shared" si="304"/>
        <v>0</v>
      </c>
      <c r="CA226" s="31">
        <f t="shared" si="305"/>
        <v>0</v>
      </c>
      <c r="CB226" s="31">
        <f t="shared" si="306"/>
        <v>0</v>
      </c>
      <c r="CC226" s="31">
        <f t="shared" si="307"/>
        <v>0</v>
      </c>
      <c r="CD226" s="31">
        <f t="shared" si="308"/>
        <v>0</v>
      </c>
      <c r="CE226" s="37">
        <f t="array" ref="CE226">MIN(IF(JPRL=AI226,$AG$19:$AG$1018))</f>
        <v>0</v>
      </c>
      <c r="CF226" s="37">
        <f t="array" ref="CF226">MAX(IF(JPRL=AI226,$AG$19:$AG$1018))</f>
        <v>0</v>
      </c>
      <c r="CG226" s="36">
        <f t="shared" si="309"/>
        <v>0</v>
      </c>
      <c r="CI226" s="40">
        <f t="shared" si="310"/>
        <v>0</v>
      </c>
      <c r="CJ226" s="40">
        <f t="shared" si="247"/>
        <v>0</v>
      </c>
      <c r="CK226" s="40">
        <f t="shared" si="248"/>
        <v>0</v>
      </c>
      <c r="CL226" s="40">
        <f t="shared" si="249"/>
        <v>0</v>
      </c>
      <c r="CM226" s="40">
        <f t="shared" si="250"/>
        <v>0</v>
      </c>
      <c r="CN226" s="40">
        <f t="shared" si="251"/>
        <v>0</v>
      </c>
      <c r="CO226" s="40">
        <f t="shared" si="252"/>
        <v>0</v>
      </c>
      <c r="CP226" s="40">
        <f t="shared" si="253"/>
        <v>0</v>
      </c>
      <c r="CQ226" s="40">
        <f t="shared" si="254"/>
        <v>0</v>
      </c>
      <c r="CR226" s="40">
        <f t="shared" si="255"/>
        <v>0</v>
      </c>
      <c r="CS226" s="40">
        <f t="shared" si="256"/>
        <v>0</v>
      </c>
      <c r="CT226" s="41">
        <f t="shared" si="311"/>
        <v>0</v>
      </c>
      <c r="CU226" s="41">
        <f t="shared" si="312"/>
        <v>0</v>
      </c>
      <c r="CV226" s="41">
        <f t="shared" si="313"/>
        <v>0</v>
      </c>
      <c r="CW226" s="41">
        <f t="shared" si="314"/>
        <v>0</v>
      </c>
      <c r="CX226" s="41">
        <f t="shared" si="315"/>
        <v>0</v>
      </c>
      <c r="CY226" s="41">
        <f t="shared" si="316"/>
        <v>0</v>
      </c>
      <c r="CZ226" s="41">
        <f t="shared" si="317"/>
        <v>0</v>
      </c>
      <c r="DA226" s="41">
        <f t="shared" si="318"/>
        <v>0</v>
      </c>
      <c r="DB226" s="41">
        <f t="shared" si="319"/>
        <v>0</v>
      </c>
      <c r="DC226" s="41">
        <f t="shared" si="320"/>
        <v>0</v>
      </c>
      <c r="DD226" s="7">
        <f t="shared" si="321"/>
        <v>0</v>
      </c>
      <c r="DE226" s="7">
        <f t="shared" si="322"/>
        <v>0</v>
      </c>
      <c r="DF226" s="7">
        <f t="shared" si="323"/>
        <v>0</v>
      </c>
      <c r="DJ226" s="7">
        <f t="shared" si="324"/>
        <v>0</v>
      </c>
      <c r="DK226" s="7">
        <f t="shared" si="325"/>
        <v>0</v>
      </c>
    </row>
    <row r="227" spans="1:115" ht="26.25" customHeight="1" x14ac:dyDescent="0.25">
      <c r="A227" s="9">
        <v>209</v>
      </c>
      <c r="B227" s="24" t="str">
        <f t="shared" si="257"/>
        <v/>
      </c>
      <c r="C227" s="23"/>
      <c r="D227" s="51"/>
      <c r="E227" s="24"/>
      <c r="F227" s="24"/>
      <c r="G227" s="24"/>
      <c r="H227" s="24"/>
      <c r="I227" s="25"/>
      <c r="J227" s="24"/>
      <c r="K227" s="26"/>
      <c r="L227" s="29"/>
      <c r="M227" s="27"/>
      <c r="N227" s="28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30"/>
      <c r="Z227" s="29"/>
      <c r="AA227" s="29" t="str">
        <f t="shared" si="258"/>
        <v/>
      </c>
      <c r="AB227" s="7">
        <f t="shared" si="259"/>
        <v>0</v>
      </c>
      <c r="AC227" s="7">
        <f t="shared" si="260"/>
        <v>0</v>
      </c>
      <c r="AD227" s="7">
        <f t="shared" si="261"/>
        <v>0</v>
      </c>
      <c r="AE227" s="7">
        <f t="shared" si="262"/>
        <v>0</v>
      </c>
      <c r="AF227" s="11" t="str">
        <f t="shared" si="326"/>
        <v/>
      </c>
      <c r="AG227" s="13">
        <f t="shared" si="263"/>
        <v>0</v>
      </c>
      <c r="AH227" s="7" t="str">
        <f t="shared" si="264"/>
        <v/>
      </c>
      <c r="AI227" s="11" t="str">
        <f t="shared" si="327"/>
        <v/>
      </c>
      <c r="AJ227" s="11" t="str">
        <f t="array" ref="AJ227">IF(OR(AI227=$AI$19:AI226),"",AI227)</f>
        <v/>
      </c>
      <c r="AK227" s="11" t="str">
        <f t="shared" si="265"/>
        <v/>
      </c>
      <c r="AL227" t="str">
        <f t="array" ref="AL227">IF(OR(AK227=$AK$19:AK226),"",AK227)</f>
        <v/>
      </c>
      <c r="AM227" s="13">
        <f t="shared" si="266"/>
        <v>0</v>
      </c>
      <c r="AN227" s="13">
        <f t="shared" si="267"/>
        <v>0</v>
      </c>
      <c r="AO227" s="13">
        <f t="shared" si="268"/>
        <v>0</v>
      </c>
      <c r="AP227" s="13">
        <f t="shared" si="269"/>
        <v>0</v>
      </c>
      <c r="AQ227" s="13">
        <f t="shared" si="270"/>
        <v>0</v>
      </c>
      <c r="AR227" s="13">
        <f t="shared" si="271"/>
        <v>0</v>
      </c>
      <c r="AS227" s="13">
        <f t="shared" si="272"/>
        <v>0</v>
      </c>
      <c r="AT227" s="13">
        <f t="shared" si="273"/>
        <v>0</v>
      </c>
      <c r="AU227" s="13">
        <f t="shared" si="274"/>
        <v>0</v>
      </c>
      <c r="AV227" s="13">
        <f t="shared" si="275"/>
        <v>0</v>
      </c>
      <c r="AX227" s="13">
        <f t="shared" si="276"/>
        <v>0</v>
      </c>
      <c r="AY227" s="13">
        <f t="shared" si="277"/>
        <v>0</v>
      </c>
      <c r="AZ227" s="13">
        <f t="shared" si="278"/>
        <v>0</v>
      </c>
      <c r="BA227" s="13">
        <f t="shared" si="279"/>
        <v>0</v>
      </c>
      <c r="BB227" s="13">
        <f t="shared" si="280"/>
        <v>0</v>
      </c>
      <c r="BC227" s="13">
        <f t="shared" si="281"/>
        <v>0</v>
      </c>
      <c r="BD227" s="13">
        <f t="shared" si="282"/>
        <v>0</v>
      </c>
      <c r="BE227" s="13">
        <f t="shared" si="283"/>
        <v>0</v>
      </c>
      <c r="BF227" s="13">
        <f t="shared" si="284"/>
        <v>0</v>
      </c>
      <c r="BG227" s="13">
        <f t="shared" si="285"/>
        <v>0</v>
      </c>
      <c r="BH227" s="13">
        <f t="shared" si="286"/>
        <v>0</v>
      </c>
      <c r="BI227" s="13">
        <f t="shared" si="287"/>
        <v>0</v>
      </c>
      <c r="BJ227" s="13">
        <f t="shared" si="288"/>
        <v>0</v>
      </c>
      <c r="BK227" s="13">
        <f t="shared" si="289"/>
        <v>0</v>
      </c>
      <c r="BL227" s="13">
        <f t="shared" si="290"/>
        <v>0</v>
      </c>
      <c r="BM227" s="13">
        <f t="shared" si="291"/>
        <v>0</v>
      </c>
      <c r="BN227" s="13">
        <f t="shared" si="292"/>
        <v>0</v>
      </c>
      <c r="BO227" s="13">
        <f t="shared" si="293"/>
        <v>0</v>
      </c>
      <c r="BP227" s="13">
        <f t="shared" si="294"/>
        <v>0</v>
      </c>
      <c r="BQ227" s="13">
        <f t="shared" si="295"/>
        <v>0</v>
      </c>
      <c r="BR227" s="13">
        <f t="shared" si="296"/>
        <v>0</v>
      </c>
      <c r="BS227" s="13">
        <f t="shared" si="297"/>
        <v>0</v>
      </c>
      <c r="BT227" s="31">
        <f t="shared" si="298"/>
        <v>0</v>
      </c>
      <c r="BU227" s="31">
        <f t="shared" si="299"/>
        <v>0</v>
      </c>
      <c r="BV227" s="31">
        <f t="shared" si="300"/>
        <v>0</v>
      </c>
      <c r="BW227" s="31">
        <f t="shared" si="301"/>
        <v>0</v>
      </c>
      <c r="BX227" s="31">
        <f t="shared" si="302"/>
        <v>0</v>
      </c>
      <c r="BY227" s="31">
        <f t="shared" si="303"/>
        <v>0</v>
      </c>
      <c r="BZ227" s="31">
        <f t="shared" si="304"/>
        <v>0</v>
      </c>
      <c r="CA227" s="31">
        <f t="shared" si="305"/>
        <v>0</v>
      </c>
      <c r="CB227" s="31">
        <f t="shared" si="306"/>
        <v>0</v>
      </c>
      <c r="CC227" s="31">
        <f t="shared" si="307"/>
        <v>0</v>
      </c>
      <c r="CD227" s="31">
        <f t="shared" si="308"/>
        <v>0</v>
      </c>
      <c r="CE227" s="37">
        <f t="array" ref="CE227">MIN(IF(JPRL=AI227,$AG$19:$AG$1018))</f>
        <v>0</v>
      </c>
      <c r="CF227" s="37">
        <f t="array" ref="CF227">MAX(IF(JPRL=AI227,$AG$19:$AG$1018))</f>
        <v>0</v>
      </c>
      <c r="CG227" s="36">
        <f t="shared" si="309"/>
        <v>0</v>
      </c>
      <c r="CI227" s="40">
        <f t="shared" si="310"/>
        <v>0</v>
      </c>
      <c r="CJ227" s="40">
        <f t="shared" si="247"/>
        <v>0</v>
      </c>
      <c r="CK227" s="40">
        <f t="shared" si="248"/>
        <v>0</v>
      </c>
      <c r="CL227" s="40">
        <f t="shared" si="249"/>
        <v>0</v>
      </c>
      <c r="CM227" s="40">
        <f t="shared" si="250"/>
        <v>0</v>
      </c>
      <c r="CN227" s="40">
        <f t="shared" si="251"/>
        <v>0</v>
      </c>
      <c r="CO227" s="40">
        <f t="shared" si="252"/>
        <v>0</v>
      </c>
      <c r="CP227" s="40">
        <f t="shared" si="253"/>
        <v>0</v>
      </c>
      <c r="CQ227" s="40">
        <f t="shared" si="254"/>
        <v>0</v>
      </c>
      <c r="CR227" s="40">
        <f t="shared" si="255"/>
        <v>0</v>
      </c>
      <c r="CS227" s="40">
        <f t="shared" si="256"/>
        <v>0</v>
      </c>
      <c r="CT227" s="41">
        <f t="shared" si="311"/>
        <v>0</v>
      </c>
      <c r="CU227" s="41">
        <f t="shared" si="312"/>
        <v>0</v>
      </c>
      <c r="CV227" s="41">
        <f t="shared" si="313"/>
        <v>0</v>
      </c>
      <c r="CW227" s="41">
        <f t="shared" si="314"/>
        <v>0</v>
      </c>
      <c r="CX227" s="41">
        <f t="shared" si="315"/>
        <v>0</v>
      </c>
      <c r="CY227" s="41">
        <f t="shared" si="316"/>
        <v>0</v>
      </c>
      <c r="CZ227" s="41">
        <f t="shared" si="317"/>
        <v>0</v>
      </c>
      <c r="DA227" s="41">
        <f t="shared" si="318"/>
        <v>0</v>
      </c>
      <c r="DB227" s="41">
        <f t="shared" si="319"/>
        <v>0</v>
      </c>
      <c r="DC227" s="41">
        <f t="shared" si="320"/>
        <v>0</v>
      </c>
      <c r="DD227" s="7">
        <f t="shared" si="321"/>
        <v>0</v>
      </c>
      <c r="DE227" s="7">
        <f t="shared" si="322"/>
        <v>0</v>
      </c>
      <c r="DF227" s="7">
        <f t="shared" si="323"/>
        <v>0</v>
      </c>
      <c r="DJ227" s="7">
        <f t="shared" si="324"/>
        <v>0</v>
      </c>
      <c r="DK227" s="7">
        <f t="shared" si="325"/>
        <v>0</v>
      </c>
    </row>
    <row r="228" spans="1:115" ht="26.25" customHeight="1" x14ac:dyDescent="0.25">
      <c r="A228" s="9">
        <v>210</v>
      </c>
      <c r="B228" s="24" t="str">
        <f t="shared" si="257"/>
        <v/>
      </c>
      <c r="C228" s="23"/>
      <c r="D228" s="51"/>
      <c r="E228" s="24"/>
      <c r="F228" s="24"/>
      <c r="G228" s="24"/>
      <c r="H228" s="24"/>
      <c r="I228" s="25"/>
      <c r="J228" s="24"/>
      <c r="K228" s="26"/>
      <c r="L228" s="29"/>
      <c r="M228" s="27"/>
      <c r="N228" s="28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30"/>
      <c r="Z228" s="29"/>
      <c r="AA228" s="29" t="str">
        <f t="shared" si="258"/>
        <v/>
      </c>
      <c r="AB228" s="7">
        <f t="shared" si="259"/>
        <v>0</v>
      </c>
      <c r="AC228" s="7">
        <f t="shared" si="260"/>
        <v>0</v>
      </c>
      <c r="AD228" s="7">
        <f t="shared" si="261"/>
        <v>0</v>
      </c>
      <c r="AE228" s="7">
        <f t="shared" si="262"/>
        <v>0</v>
      </c>
      <c r="AF228" s="11" t="str">
        <f t="shared" si="326"/>
        <v/>
      </c>
      <c r="AG228" s="13">
        <f t="shared" si="263"/>
        <v>0</v>
      </c>
      <c r="AH228" s="7" t="str">
        <f t="shared" si="264"/>
        <v/>
      </c>
      <c r="AI228" s="11" t="str">
        <f t="shared" si="327"/>
        <v/>
      </c>
      <c r="AJ228" s="11" t="str">
        <f t="array" ref="AJ228">IF(OR(AI228=$AI$19:AI227),"",AI228)</f>
        <v/>
      </c>
      <c r="AK228" s="11" t="str">
        <f t="shared" si="265"/>
        <v/>
      </c>
      <c r="AL228" t="str">
        <f t="array" ref="AL228">IF(OR(AK228=$AK$19:AK227),"",AK228)</f>
        <v/>
      </c>
      <c r="AM228" s="13">
        <f t="shared" si="266"/>
        <v>0</v>
      </c>
      <c r="AN228" s="13">
        <f t="shared" si="267"/>
        <v>0</v>
      </c>
      <c r="AO228" s="13">
        <f t="shared" si="268"/>
        <v>0</v>
      </c>
      <c r="AP228" s="13">
        <f t="shared" si="269"/>
        <v>0</v>
      </c>
      <c r="AQ228" s="13">
        <f t="shared" si="270"/>
        <v>0</v>
      </c>
      <c r="AR228" s="13">
        <f t="shared" si="271"/>
        <v>0</v>
      </c>
      <c r="AS228" s="13">
        <f t="shared" si="272"/>
        <v>0</v>
      </c>
      <c r="AT228" s="13">
        <f t="shared" si="273"/>
        <v>0</v>
      </c>
      <c r="AU228" s="13">
        <f t="shared" si="274"/>
        <v>0</v>
      </c>
      <c r="AV228" s="13">
        <f t="shared" si="275"/>
        <v>0</v>
      </c>
      <c r="AX228" s="13">
        <f t="shared" si="276"/>
        <v>0</v>
      </c>
      <c r="AY228" s="13">
        <f t="shared" si="277"/>
        <v>0</v>
      </c>
      <c r="AZ228" s="13">
        <f t="shared" si="278"/>
        <v>0</v>
      </c>
      <c r="BA228" s="13">
        <f t="shared" si="279"/>
        <v>0</v>
      </c>
      <c r="BB228" s="13">
        <f t="shared" si="280"/>
        <v>0</v>
      </c>
      <c r="BC228" s="13">
        <f t="shared" si="281"/>
        <v>0</v>
      </c>
      <c r="BD228" s="13">
        <f t="shared" si="282"/>
        <v>0</v>
      </c>
      <c r="BE228" s="13">
        <f t="shared" si="283"/>
        <v>0</v>
      </c>
      <c r="BF228" s="13">
        <f t="shared" si="284"/>
        <v>0</v>
      </c>
      <c r="BG228" s="13">
        <f t="shared" si="285"/>
        <v>0</v>
      </c>
      <c r="BH228" s="13">
        <f t="shared" si="286"/>
        <v>0</v>
      </c>
      <c r="BI228" s="13">
        <f t="shared" si="287"/>
        <v>0</v>
      </c>
      <c r="BJ228" s="13">
        <f t="shared" si="288"/>
        <v>0</v>
      </c>
      <c r="BK228" s="13">
        <f t="shared" si="289"/>
        <v>0</v>
      </c>
      <c r="BL228" s="13">
        <f t="shared" si="290"/>
        <v>0</v>
      </c>
      <c r="BM228" s="13">
        <f t="shared" si="291"/>
        <v>0</v>
      </c>
      <c r="BN228" s="13">
        <f t="shared" si="292"/>
        <v>0</v>
      </c>
      <c r="BO228" s="13">
        <f t="shared" si="293"/>
        <v>0</v>
      </c>
      <c r="BP228" s="13">
        <f t="shared" si="294"/>
        <v>0</v>
      </c>
      <c r="BQ228" s="13">
        <f t="shared" si="295"/>
        <v>0</v>
      </c>
      <c r="BR228" s="13">
        <f t="shared" si="296"/>
        <v>0</v>
      </c>
      <c r="BS228" s="13">
        <f t="shared" si="297"/>
        <v>0</v>
      </c>
      <c r="BT228" s="31">
        <f t="shared" si="298"/>
        <v>0</v>
      </c>
      <c r="BU228" s="31">
        <f t="shared" si="299"/>
        <v>0</v>
      </c>
      <c r="BV228" s="31">
        <f t="shared" si="300"/>
        <v>0</v>
      </c>
      <c r="BW228" s="31">
        <f t="shared" si="301"/>
        <v>0</v>
      </c>
      <c r="BX228" s="31">
        <f t="shared" si="302"/>
        <v>0</v>
      </c>
      <c r="BY228" s="31">
        <f t="shared" si="303"/>
        <v>0</v>
      </c>
      <c r="BZ228" s="31">
        <f t="shared" si="304"/>
        <v>0</v>
      </c>
      <c r="CA228" s="31">
        <f t="shared" si="305"/>
        <v>0</v>
      </c>
      <c r="CB228" s="31">
        <f t="shared" si="306"/>
        <v>0</v>
      </c>
      <c r="CC228" s="31">
        <f t="shared" si="307"/>
        <v>0</v>
      </c>
      <c r="CD228" s="31">
        <f t="shared" si="308"/>
        <v>0</v>
      </c>
      <c r="CE228" s="37">
        <f t="array" ref="CE228">MIN(IF(JPRL=AI228,$AG$19:$AG$1018))</f>
        <v>0</v>
      </c>
      <c r="CF228" s="37">
        <f t="array" ref="CF228">MAX(IF(JPRL=AI228,$AG$19:$AG$1018))</f>
        <v>0</v>
      </c>
      <c r="CG228" s="36">
        <f t="shared" si="309"/>
        <v>0</v>
      </c>
      <c r="CI228" s="40">
        <f t="shared" si="310"/>
        <v>0</v>
      </c>
      <c r="CJ228" s="40">
        <f t="shared" si="247"/>
        <v>0</v>
      </c>
      <c r="CK228" s="40">
        <f t="shared" si="248"/>
        <v>0</v>
      </c>
      <c r="CL228" s="40">
        <f t="shared" si="249"/>
        <v>0</v>
      </c>
      <c r="CM228" s="40">
        <f t="shared" si="250"/>
        <v>0</v>
      </c>
      <c r="CN228" s="40">
        <f t="shared" si="251"/>
        <v>0</v>
      </c>
      <c r="CO228" s="40">
        <f t="shared" si="252"/>
        <v>0</v>
      </c>
      <c r="CP228" s="40">
        <f t="shared" si="253"/>
        <v>0</v>
      </c>
      <c r="CQ228" s="40">
        <f t="shared" si="254"/>
        <v>0</v>
      </c>
      <c r="CR228" s="40">
        <f t="shared" si="255"/>
        <v>0</v>
      </c>
      <c r="CS228" s="40">
        <f t="shared" si="256"/>
        <v>0</v>
      </c>
      <c r="CT228" s="41">
        <f t="shared" si="311"/>
        <v>0</v>
      </c>
      <c r="CU228" s="41">
        <f t="shared" si="312"/>
        <v>0</v>
      </c>
      <c r="CV228" s="41">
        <f t="shared" si="313"/>
        <v>0</v>
      </c>
      <c r="CW228" s="41">
        <f t="shared" si="314"/>
        <v>0</v>
      </c>
      <c r="CX228" s="41">
        <f t="shared" si="315"/>
        <v>0</v>
      </c>
      <c r="CY228" s="41">
        <f t="shared" si="316"/>
        <v>0</v>
      </c>
      <c r="CZ228" s="41">
        <f t="shared" si="317"/>
        <v>0</v>
      </c>
      <c r="DA228" s="41">
        <f t="shared" si="318"/>
        <v>0</v>
      </c>
      <c r="DB228" s="41">
        <f t="shared" si="319"/>
        <v>0</v>
      </c>
      <c r="DC228" s="41">
        <f t="shared" si="320"/>
        <v>0</v>
      </c>
      <c r="DD228" s="7">
        <f t="shared" si="321"/>
        <v>0</v>
      </c>
      <c r="DE228" s="7">
        <f t="shared" si="322"/>
        <v>0</v>
      </c>
      <c r="DF228" s="7">
        <f t="shared" si="323"/>
        <v>0</v>
      </c>
      <c r="DJ228" s="7">
        <f t="shared" si="324"/>
        <v>0</v>
      </c>
      <c r="DK228" s="7">
        <f t="shared" si="325"/>
        <v>0</v>
      </c>
    </row>
    <row r="229" spans="1:115" ht="26.25" customHeight="1" x14ac:dyDescent="0.25">
      <c r="A229" s="9">
        <v>211</v>
      </c>
      <c r="B229" s="24" t="str">
        <f t="shared" si="257"/>
        <v/>
      </c>
      <c r="C229" s="23"/>
      <c r="D229" s="51"/>
      <c r="E229" s="24"/>
      <c r="F229" s="24"/>
      <c r="G229" s="24"/>
      <c r="H229" s="24"/>
      <c r="I229" s="25"/>
      <c r="J229" s="24"/>
      <c r="K229" s="26"/>
      <c r="L229" s="29"/>
      <c r="M229" s="27"/>
      <c r="N229" s="28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30"/>
      <c r="Z229" s="29"/>
      <c r="AA229" s="29" t="str">
        <f t="shared" si="258"/>
        <v/>
      </c>
      <c r="AB229" s="7">
        <f t="shared" si="259"/>
        <v>0</v>
      </c>
      <c r="AC229" s="7">
        <f t="shared" si="260"/>
        <v>0</v>
      </c>
      <c r="AD229" s="7">
        <f t="shared" si="261"/>
        <v>0</v>
      </c>
      <c r="AE229" s="7">
        <f t="shared" si="262"/>
        <v>0</v>
      </c>
      <c r="AF229" s="11" t="str">
        <f t="shared" si="326"/>
        <v/>
      </c>
      <c r="AG229" s="13">
        <f t="shared" si="263"/>
        <v>0</v>
      </c>
      <c r="AH229" s="7" t="str">
        <f t="shared" si="264"/>
        <v/>
      </c>
      <c r="AI229" s="11" t="str">
        <f t="shared" si="327"/>
        <v/>
      </c>
      <c r="AJ229" s="11" t="str">
        <f t="array" ref="AJ229">IF(OR(AI229=$AI$19:AI228),"",AI229)</f>
        <v/>
      </c>
      <c r="AK229" s="11" t="str">
        <f t="shared" si="265"/>
        <v/>
      </c>
      <c r="AL229" t="str">
        <f t="array" ref="AL229">IF(OR(AK229=$AK$19:AK228),"",AK229)</f>
        <v/>
      </c>
      <c r="AM229" s="13">
        <f t="shared" si="266"/>
        <v>0</v>
      </c>
      <c r="AN229" s="13">
        <f t="shared" si="267"/>
        <v>0</v>
      </c>
      <c r="AO229" s="13">
        <f t="shared" si="268"/>
        <v>0</v>
      </c>
      <c r="AP229" s="13">
        <f t="shared" si="269"/>
        <v>0</v>
      </c>
      <c r="AQ229" s="13">
        <f t="shared" si="270"/>
        <v>0</v>
      </c>
      <c r="AR229" s="13">
        <f t="shared" si="271"/>
        <v>0</v>
      </c>
      <c r="AS229" s="13">
        <f t="shared" si="272"/>
        <v>0</v>
      </c>
      <c r="AT229" s="13">
        <f t="shared" si="273"/>
        <v>0</v>
      </c>
      <c r="AU229" s="13">
        <f t="shared" si="274"/>
        <v>0</v>
      </c>
      <c r="AV229" s="13">
        <f t="shared" si="275"/>
        <v>0</v>
      </c>
      <c r="AX229" s="13">
        <f t="shared" si="276"/>
        <v>0</v>
      </c>
      <c r="AY229" s="13">
        <f t="shared" si="277"/>
        <v>0</v>
      </c>
      <c r="AZ229" s="13">
        <f t="shared" si="278"/>
        <v>0</v>
      </c>
      <c r="BA229" s="13">
        <f t="shared" si="279"/>
        <v>0</v>
      </c>
      <c r="BB229" s="13">
        <f t="shared" si="280"/>
        <v>0</v>
      </c>
      <c r="BC229" s="13">
        <f t="shared" si="281"/>
        <v>0</v>
      </c>
      <c r="BD229" s="13">
        <f t="shared" si="282"/>
        <v>0</v>
      </c>
      <c r="BE229" s="13">
        <f t="shared" si="283"/>
        <v>0</v>
      </c>
      <c r="BF229" s="13">
        <f t="shared" si="284"/>
        <v>0</v>
      </c>
      <c r="BG229" s="13">
        <f t="shared" si="285"/>
        <v>0</v>
      </c>
      <c r="BH229" s="13">
        <f t="shared" si="286"/>
        <v>0</v>
      </c>
      <c r="BI229" s="13">
        <f t="shared" si="287"/>
        <v>0</v>
      </c>
      <c r="BJ229" s="13">
        <f t="shared" si="288"/>
        <v>0</v>
      </c>
      <c r="BK229" s="13">
        <f t="shared" si="289"/>
        <v>0</v>
      </c>
      <c r="BL229" s="13">
        <f t="shared" si="290"/>
        <v>0</v>
      </c>
      <c r="BM229" s="13">
        <f t="shared" si="291"/>
        <v>0</v>
      </c>
      <c r="BN229" s="13">
        <f t="shared" si="292"/>
        <v>0</v>
      </c>
      <c r="BO229" s="13">
        <f t="shared" si="293"/>
        <v>0</v>
      </c>
      <c r="BP229" s="13">
        <f t="shared" si="294"/>
        <v>0</v>
      </c>
      <c r="BQ229" s="13">
        <f t="shared" si="295"/>
        <v>0</v>
      </c>
      <c r="BR229" s="13">
        <f t="shared" si="296"/>
        <v>0</v>
      </c>
      <c r="BS229" s="13">
        <f t="shared" si="297"/>
        <v>0</v>
      </c>
      <c r="BT229" s="31">
        <f t="shared" si="298"/>
        <v>0</v>
      </c>
      <c r="BU229" s="31">
        <f t="shared" si="299"/>
        <v>0</v>
      </c>
      <c r="BV229" s="31">
        <f t="shared" si="300"/>
        <v>0</v>
      </c>
      <c r="BW229" s="31">
        <f t="shared" si="301"/>
        <v>0</v>
      </c>
      <c r="BX229" s="31">
        <f t="shared" si="302"/>
        <v>0</v>
      </c>
      <c r="BY229" s="31">
        <f t="shared" si="303"/>
        <v>0</v>
      </c>
      <c r="BZ229" s="31">
        <f t="shared" si="304"/>
        <v>0</v>
      </c>
      <c r="CA229" s="31">
        <f t="shared" si="305"/>
        <v>0</v>
      </c>
      <c r="CB229" s="31">
        <f t="shared" si="306"/>
        <v>0</v>
      </c>
      <c r="CC229" s="31">
        <f t="shared" si="307"/>
        <v>0</v>
      </c>
      <c r="CD229" s="31">
        <f t="shared" si="308"/>
        <v>0</v>
      </c>
      <c r="CE229" s="37">
        <f t="array" ref="CE229">MIN(IF(JPRL=AI229,$AG$19:$AG$1018))</f>
        <v>0</v>
      </c>
      <c r="CF229" s="37">
        <f t="array" ref="CF229">MAX(IF(JPRL=AI229,$AG$19:$AG$1018))</f>
        <v>0</v>
      </c>
      <c r="CG229" s="36">
        <f t="shared" si="309"/>
        <v>0</v>
      </c>
      <c r="CI229" s="40">
        <f t="shared" si="310"/>
        <v>0</v>
      </c>
      <c r="CJ229" s="40">
        <f t="shared" si="247"/>
        <v>0</v>
      </c>
      <c r="CK229" s="40">
        <f t="shared" si="248"/>
        <v>0</v>
      </c>
      <c r="CL229" s="40">
        <f t="shared" si="249"/>
        <v>0</v>
      </c>
      <c r="CM229" s="40">
        <f t="shared" si="250"/>
        <v>0</v>
      </c>
      <c r="CN229" s="40">
        <f t="shared" si="251"/>
        <v>0</v>
      </c>
      <c r="CO229" s="40">
        <f t="shared" si="252"/>
        <v>0</v>
      </c>
      <c r="CP229" s="40">
        <f t="shared" si="253"/>
        <v>0</v>
      </c>
      <c r="CQ229" s="40">
        <f t="shared" si="254"/>
        <v>0</v>
      </c>
      <c r="CR229" s="40">
        <f t="shared" si="255"/>
        <v>0</v>
      </c>
      <c r="CS229" s="40">
        <f t="shared" si="256"/>
        <v>0</v>
      </c>
      <c r="CT229" s="41">
        <f t="shared" si="311"/>
        <v>0</v>
      </c>
      <c r="CU229" s="41">
        <f t="shared" si="312"/>
        <v>0</v>
      </c>
      <c r="CV229" s="41">
        <f t="shared" si="313"/>
        <v>0</v>
      </c>
      <c r="CW229" s="41">
        <f t="shared" si="314"/>
        <v>0</v>
      </c>
      <c r="CX229" s="41">
        <f t="shared" si="315"/>
        <v>0</v>
      </c>
      <c r="CY229" s="41">
        <f t="shared" si="316"/>
        <v>0</v>
      </c>
      <c r="CZ229" s="41">
        <f t="shared" si="317"/>
        <v>0</v>
      </c>
      <c r="DA229" s="41">
        <f t="shared" si="318"/>
        <v>0</v>
      </c>
      <c r="DB229" s="41">
        <f t="shared" si="319"/>
        <v>0</v>
      </c>
      <c r="DC229" s="41">
        <f t="shared" si="320"/>
        <v>0</v>
      </c>
      <c r="DD229" s="7">
        <f t="shared" si="321"/>
        <v>0</v>
      </c>
      <c r="DE229" s="7">
        <f t="shared" si="322"/>
        <v>0</v>
      </c>
      <c r="DF229" s="7">
        <f t="shared" si="323"/>
        <v>0</v>
      </c>
      <c r="DJ229" s="7">
        <f t="shared" si="324"/>
        <v>0</v>
      </c>
      <c r="DK229" s="7">
        <f t="shared" si="325"/>
        <v>0</v>
      </c>
    </row>
    <row r="230" spans="1:115" ht="26.25" customHeight="1" x14ac:dyDescent="0.25">
      <c r="A230" s="9">
        <v>212</v>
      </c>
      <c r="B230" s="24" t="str">
        <f t="shared" si="257"/>
        <v/>
      </c>
      <c r="C230" s="23"/>
      <c r="D230" s="51"/>
      <c r="E230" s="24"/>
      <c r="F230" s="24"/>
      <c r="G230" s="24"/>
      <c r="H230" s="24"/>
      <c r="I230" s="25"/>
      <c r="J230" s="24"/>
      <c r="K230" s="26"/>
      <c r="L230" s="29"/>
      <c r="M230" s="27"/>
      <c r="N230" s="28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30"/>
      <c r="Z230" s="29"/>
      <c r="AA230" s="29" t="str">
        <f t="shared" si="258"/>
        <v/>
      </c>
      <c r="AB230" s="7">
        <f t="shared" si="259"/>
        <v>0</v>
      </c>
      <c r="AC230" s="7">
        <f t="shared" si="260"/>
        <v>0</v>
      </c>
      <c r="AD230" s="7">
        <f t="shared" si="261"/>
        <v>0</v>
      </c>
      <c r="AE230" s="7">
        <f t="shared" si="262"/>
        <v>0</v>
      </c>
      <c r="AF230" s="11" t="str">
        <f t="shared" si="326"/>
        <v/>
      </c>
      <c r="AG230" s="13">
        <f t="shared" si="263"/>
        <v>0</v>
      </c>
      <c r="AH230" s="7" t="str">
        <f t="shared" si="264"/>
        <v/>
      </c>
      <c r="AI230" s="11" t="str">
        <f t="shared" si="327"/>
        <v/>
      </c>
      <c r="AJ230" s="11" t="str">
        <f t="array" ref="AJ230">IF(OR(AI230=$AI$19:AI229),"",AI230)</f>
        <v/>
      </c>
      <c r="AK230" s="11" t="str">
        <f t="shared" si="265"/>
        <v/>
      </c>
      <c r="AL230" t="str">
        <f t="array" ref="AL230">IF(OR(AK230=$AK$19:AK229),"",AK230)</f>
        <v/>
      </c>
      <c r="AM230" s="13">
        <f t="shared" si="266"/>
        <v>0</v>
      </c>
      <c r="AN230" s="13">
        <f t="shared" si="267"/>
        <v>0</v>
      </c>
      <c r="AO230" s="13">
        <f t="shared" si="268"/>
        <v>0</v>
      </c>
      <c r="AP230" s="13">
        <f t="shared" si="269"/>
        <v>0</v>
      </c>
      <c r="AQ230" s="13">
        <f t="shared" si="270"/>
        <v>0</v>
      </c>
      <c r="AR230" s="13">
        <f t="shared" si="271"/>
        <v>0</v>
      </c>
      <c r="AS230" s="13">
        <f t="shared" si="272"/>
        <v>0</v>
      </c>
      <c r="AT230" s="13">
        <f t="shared" si="273"/>
        <v>0</v>
      </c>
      <c r="AU230" s="13">
        <f t="shared" si="274"/>
        <v>0</v>
      </c>
      <c r="AV230" s="13">
        <f t="shared" si="275"/>
        <v>0</v>
      </c>
      <c r="AX230" s="13">
        <f t="shared" si="276"/>
        <v>0</v>
      </c>
      <c r="AY230" s="13">
        <f t="shared" si="277"/>
        <v>0</v>
      </c>
      <c r="AZ230" s="13">
        <f t="shared" si="278"/>
        <v>0</v>
      </c>
      <c r="BA230" s="13">
        <f t="shared" si="279"/>
        <v>0</v>
      </c>
      <c r="BB230" s="13">
        <f t="shared" si="280"/>
        <v>0</v>
      </c>
      <c r="BC230" s="13">
        <f t="shared" si="281"/>
        <v>0</v>
      </c>
      <c r="BD230" s="13">
        <f t="shared" si="282"/>
        <v>0</v>
      </c>
      <c r="BE230" s="13">
        <f t="shared" si="283"/>
        <v>0</v>
      </c>
      <c r="BF230" s="13">
        <f t="shared" si="284"/>
        <v>0</v>
      </c>
      <c r="BG230" s="13">
        <f t="shared" si="285"/>
        <v>0</v>
      </c>
      <c r="BH230" s="13">
        <f t="shared" si="286"/>
        <v>0</v>
      </c>
      <c r="BI230" s="13">
        <f t="shared" si="287"/>
        <v>0</v>
      </c>
      <c r="BJ230" s="13">
        <f t="shared" si="288"/>
        <v>0</v>
      </c>
      <c r="BK230" s="13">
        <f t="shared" si="289"/>
        <v>0</v>
      </c>
      <c r="BL230" s="13">
        <f t="shared" si="290"/>
        <v>0</v>
      </c>
      <c r="BM230" s="13">
        <f t="shared" si="291"/>
        <v>0</v>
      </c>
      <c r="BN230" s="13">
        <f t="shared" si="292"/>
        <v>0</v>
      </c>
      <c r="BO230" s="13">
        <f t="shared" si="293"/>
        <v>0</v>
      </c>
      <c r="BP230" s="13">
        <f t="shared" si="294"/>
        <v>0</v>
      </c>
      <c r="BQ230" s="13">
        <f t="shared" si="295"/>
        <v>0</v>
      </c>
      <c r="BR230" s="13">
        <f t="shared" si="296"/>
        <v>0</v>
      </c>
      <c r="BS230" s="13">
        <f t="shared" si="297"/>
        <v>0</v>
      </c>
      <c r="BT230" s="31">
        <f t="shared" si="298"/>
        <v>0</v>
      </c>
      <c r="BU230" s="31">
        <f t="shared" si="299"/>
        <v>0</v>
      </c>
      <c r="BV230" s="31">
        <f t="shared" si="300"/>
        <v>0</v>
      </c>
      <c r="BW230" s="31">
        <f t="shared" si="301"/>
        <v>0</v>
      </c>
      <c r="BX230" s="31">
        <f t="shared" si="302"/>
        <v>0</v>
      </c>
      <c r="BY230" s="31">
        <f t="shared" si="303"/>
        <v>0</v>
      </c>
      <c r="BZ230" s="31">
        <f t="shared" si="304"/>
        <v>0</v>
      </c>
      <c r="CA230" s="31">
        <f t="shared" si="305"/>
        <v>0</v>
      </c>
      <c r="CB230" s="31">
        <f t="shared" si="306"/>
        <v>0</v>
      </c>
      <c r="CC230" s="31">
        <f t="shared" si="307"/>
        <v>0</v>
      </c>
      <c r="CD230" s="31">
        <f t="shared" si="308"/>
        <v>0</v>
      </c>
      <c r="CE230" s="37">
        <f t="array" ref="CE230">MIN(IF(JPRL=AI230,$AG$19:$AG$1018))</f>
        <v>0</v>
      </c>
      <c r="CF230" s="37">
        <f t="array" ref="CF230">MAX(IF(JPRL=AI230,$AG$19:$AG$1018))</f>
        <v>0</v>
      </c>
      <c r="CG230" s="36">
        <f t="shared" si="309"/>
        <v>0</v>
      </c>
      <c r="CI230" s="40">
        <f t="shared" si="310"/>
        <v>0</v>
      </c>
      <c r="CJ230" s="40">
        <f t="shared" si="247"/>
        <v>0</v>
      </c>
      <c r="CK230" s="40">
        <f t="shared" si="248"/>
        <v>0</v>
      </c>
      <c r="CL230" s="40">
        <f t="shared" si="249"/>
        <v>0</v>
      </c>
      <c r="CM230" s="40">
        <f t="shared" si="250"/>
        <v>0</v>
      </c>
      <c r="CN230" s="40">
        <f t="shared" si="251"/>
        <v>0</v>
      </c>
      <c r="CO230" s="40">
        <f t="shared" si="252"/>
        <v>0</v>
      </c>
      <c r="CP230" s="40">
        <f t="shared" si="253"/>
        <v>0</v>
      </c>
      <c r="CQ230" s="40">
        <f t="shared" si="254"/>
        <v>0</v>
      </c>
      <c r="CR230" s="40">
        <f t="shared" si="255"/>
        <v>0</v>
      </c>
      <c r="CS230" s="40">
        <f t="shared" si="256"/>
        <v>0</v>
      </c>
      <c r="CT230" s="41">
        <f t="shared" si="311"/>
        <v>0</v>
      </c>
      <c r="CU230" s="41">
        <f t="shared" si="312"/>
        <v>0</v>
      </c>
      <c r="CV230" s="41">
        <f t="shared" si="313"/>
        <v>0</v>
      </c>
      <c r="CW230" s="41">
        <f t="shared" si="314"/>
        <v>0</v>
      </c>
      <c r="CX230" s="41">
        <f t="shared" si="315"/>
        <v>0</v>
      </c>
      <c r="CY230" s="41">
        <f t="shared" si="316"/>
        <v>0</v>
      </c>
      <c r="CZ230" s="41">
        <f t="shared" si="317"/>
        <v>0</v>
      </c>
      <c r="DA230" s="41">
        <f t="shared" si="318"/>
        <v>0</v>
      </c>
      <c r="DB230" s="41">
        <f t="shared" si="319"/>
        <v>0</v>
      </c>
      <c r="DC230" s="41">
        <f t="shared" si="320"/>
        <v>0</v>
      </c>
      <c r="DD230" s="7">
        <f t="shared" si="321"/>
        <v>0</v>
      </c>
      <c r="DE230" s="7">
        <f t="shared" si="322"/>
        <v>0</v>
      </c>
      <c r="DF230" s="7">
        <f t="shared" si="323"/>
        <v>0</v>
      </c>
      <c r="DJ230" s="7">
        <f t="shared" si="324"/>
        <v>0</v>
      </c>
      <c r="DK230" s="7">
        <f t="shared" si="325"/>
        <v>0</v>
      </c>
    </row>
    <row r="231" spans="1:115" ht="26.25" customHeight="1" x14ac:dyDescent="0.25">
      <c r="A231" s="9">
        <v>213</v>
      </c>
      <c r="B231" s="24" t="str">
        <f t="shared" si="257"/>
        <v/>
      </c>
      <c r="C231" s="23"/>
      <c r="D231" s="51"/>
      <c r="E231" s="24"/>
      <c r="F231" s="24"/>
      <c r="G231" s="24"/>
      <c r="H231" s="24"/>
      <c r="I231" s="25"/>
      <c r="J231" s="24"/>
      <c r="K231" s="26"/>
      <c r="L231" s="29"/>
      <c r="M231" s="27"/>
      <c r="N231" s="28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30"/>
      <c r="Z231" s="29"/>
      <c r="AA231" s="29" t="str">
        <f t="shared" si="258"/>
        <v/>
      </c>
      <c r="AB231" s="7">
        <f t="shared" si="259"/>
        <v>0</v>
      </c>
      <c r="AC231" s="7">
        <f t="shared" si="260"/>
        <v>0</v>
      </c>
      <c r="AD231" s="7">
        <f t="shared" si="261"/>
        <v>0</v>
      </c>
      <c r="AE231" s="7">
        <f t="shared" si="262"/>
        <v>0</v>
      </c>
      <c r="AF231" s="11" t="str">
        <f t="shared" si="326"/>
        <v/>
      </c>
      <c r="AG231" s="13">
        <f t="shared" si="263"/>
        <v>0</v>
      </c>
      <c r="AH231" s="7" t="str">
        <f t="shared" si="264"/>
        <v/>
      </c>
      <c r="AI231" s="11" t="str">
        <f t="shared" si="327"/>
        <v/>
      </c>
      <c r="AJ231" s="11" t="str">
        <f t="array" ref="AJ231">IF(OR(AI231=$AI$19:AI230),"",AI231)</f>
        <v/>
      </c>
      <c r="AK231" s="11" t="str">
        <f t="shared" si="265"/>
        <v/>
      </c>
      <c r="AL231" t="str">
        <f t="array" ref="AL231">IF(OR(AK231=$AK$19:AK230),"",AK231)</f>
        <v/>
      </c>
      <c r="AM231" s="13">
        <f t="shared" si="266"/>
        <v>0</v>
      </c>
      <c r="AN231" s="13">
        <f t="shared" si="267"/>
        <v>0</v>
      </c>
      <c r="AO231" s="13">
        <f t="shared" si="268"/>
        <v>0</v>
      </c>
      <c r="AP231" s="13">
        <f t="shared" si="269"/>
        <v>0</v>
      </c>
      <c r="AQ231" s="13">
        <f t="shared" si="270"/>
        <v>0</v>
      </c>
      <c r="AR231" s="13">
        <f t="shared" si="271"/>
        <v>0</v>
      </c>
      <c r="AS231" s="13">
        <f t="shared" si="272"/>
        <v>0</v>
      </c>
      <c r="AT231" s="13">
        <f t="shared" si="273"/>
        <v>0</v>
      </c>
      <c r="AU231" s="13">
        <f t="shared" si="274"/>
        <v>0</v>
      </c>
      <c r="AV231" s="13">
        <f t="shared" si="275"/>
        <v>0</v>
      </c>
      <c r="AX231" s="13">
        <f t="shared" si="276"/>
        <v>0</v>
      </c>
      <c r="AY231" s="13">
        <f t="shared" si="277"/>
        <v>0</v>
      </c>
      <c r="AZ231" s="13">
        <f t="shared" si="278"/>
        <v>0</v>
      </c>
      <c r="BA231" s="13">
        <f t="shared" si="279"/>
        <v>0</v>
      </c>
      <c r="BB231" s="13">
        <f t="shared" si="280"/>
        <v>0</v>
      </c>
      <c r="BC231" s="13">
        <f t="shared" si="281"/>
        <v>0</v>
      </c>
      <c r="BD231" s="13">
        <f t="shared" si="282"/>
        <v>0</v>
      </c>
      <c r="BE231" s="13">
        <f t="shared" si="283"/>
        <v>0</v>
      </c>
      <c r="BF231" s="13">
        <f t="shared" si="284"/>
        <v>0</v>
      </c>
      <c r="BG231" s="13">
        <f t="shared" si="285"/>
        <v>0</v>
      </c>
      <c r="BH231" s="13">
        <f t="shared" si="286"/>
        <v>0</v>
      </c>
      <c r="BI231" s="13">
        <f t="shared" si="287"/>
        <v>0</v>
      </c>
      <c r="BJ231" s="13">
        <f t="shared" si="288"/>
        <v>0</v>
      </c>
      <c r="BK231" s="13">
        <f t="shared" si="289"/>
        <v>0</v>
      </c>
      <c r="BL231" s="13">
        <f t="shared" si="290"/>
        <v>0</v>
      </c>
      <c r="BM231" s="13">
        <f t="shared" si="291"/>
        <v>0</v>
      </c>
      <c r="BN231" s="13">
        <f t="shared" si="292"/>
        <v>0</v>
      </c>
      <c r="BO231" s="13">
        <f t="shared" si="293"/>
        <v>0</v>
      </c>
      <c r="BP231" s="13">
        <f t="shared" si="294"/>
        <v>0</v>
      </c>
      <c r="BQ231" s="13">
        <f t="shared" si="295"/>
        <v>0</v>
      </c>
      <c r="BR231" s="13">
        <f t="shared" si="296"/>
        <v>0</v>
      </c>
      <c r="BS231" s="13">
        <f t="shared" si="297"/>
        <v>0</v>
      </c>
      <c r="BT231" s="31">
        <f t="shared" si="298"/>
        <v>0</v>
      </c>
      <c r="BU231" s="31">
        <f t="shared" si="299"/>
        <v>0</v>
      </c>
      <c r="BV231" s="31">
        <f t="shared" si="300"/>
        <v>0</v>
      </c>
      <c r="BW231" s="31">
        <f t="shared" si="301"/>
        <v>0</v>
      </c>
      <c r="BX231" s="31">
        <f t="shared" si="302"/>
        <v>0</v>
      </c>
      <c r="BY231" s="31">
        <f t="shared" si="303"/>
        <v>0</v>
      </c>
      <c r="BZ231" s="31">
        <f t="shared" si="304"/>
        <v>0</v>
      </c>
      <c r="CA231" s="31">
        <f t="shared" si="305"/>
        <v>0</v>
      </c>
      <c r="CB231" s="31">
        <f t="shared" si="306"/>
        <v>0</v>
      </c>
      <c r="CC231" s="31">
        <f t="shared" si="307"/>
        <v>0</v>
      </c>
      <c r="CD231" s="31">
        <f t="shared" si="308"/>
        <v>0</v>
      </c>
      <c r="CE231" s="37">
        <f t="array" ref="CE231">MIN(IF(JPRL=AI231,$AG$19:$AG$1018))</f>
        <v>0</v>
      </c>
      <c r="CF231" s="37">
        <f t="array" ref="CF231">MAX(IF(JPRL=AI231,$AG$19:$AG$1018))</f>
        <v>0</v>
      </c>
      <c r="CG231" s="36">
        <f t="shared" si="309"/>
        <v>0</v>
      </c>
      <c r="CI231" s="40">
        <f t="shared" si="310"/>
        <v>0</v>
      </c>
      <c r="CJ231" s="40">
        <f t="shared" si="247"/>
        <v>0</v>
      </c>
      <c r="CK231" s="40">
        <f t="shared" si="248"/>
        <v>0</v>
      </c>
      <c r="CL231" s="40">
        <f t="shared" si="249"/>
        <v>0</v>
      </c>
      <c r="CM231" s="40">
        <f t="shared" si="250"/>
        <v>0</v>
      </c>
      <c r="CN231" s="40">
        <f t="shared" si="251"/>
        <v>0</v>
      </c>
      <c r="CO231" s="40">
        <f t="shared" si="252"/>
        <v>0</v>
      </c>
      <c r="CP231" s="40">
        <f t="shared" si="253"/>
        <v>0</v>
      </c>
      <c r="CQ231" s="40">
        <f t="shared" si="254"/>
        <v>0</v>
      </c>
      <c r="CR231" s="40">
        <f t="shared" si="255"/>
        <v>0</v>
      </c>
      <c r="CS231" s="40">
        <f t="shared" si="256"/>
        <v>0</v>
      </c>
      <c r="CT231" s="41">
        <f t="shared" si="311"/>
        <v>0</v>
      </c>
      <c r="CU231" s="41">
        <f t="shared" si="312"/>
        <v>0</v>
      </c>
      <c r="CV231" s="41">
        <f t="shared" si="313"/>
        <v>0</v>
      </c>
      <c r="CW231" s="41">
        <f t="shared" si="314"/>
        <v>0</v>
      </c>
      <c r="CX231" s="41">
        <f t="shared" si="315"/>
        <v>0</v>
      </c>
      <c r="CY231" s="41">
        <f t="shared" si="316"/>
        <v>0</v>
      </c>
      <c r="CZ231" s="41">
        <f t="shared" si="317"/>
        <v>0</v>
      </c>
      <c r="DA231" s="41">
        <f t="shared" si="318"/>
        <v>0</v>
      </c>
      <c r="DB231" s="41">
        <f t="shared" si="319"/>
        <v>0</v>
      </c>
      <c r="DC231" s="41">
        <f t="shared" si="320"/>
        <v>0</v>
      </c>
      <c r="DD231" s="7">
        <f t="shared" si="321"/>
        <v>0</v>
      </c>
      <c r="DE231" s="7">
        <f t="shared" si="322"/>
        <v>0</v>
      </c>
      <c r="DF231" s="7">
        <f t="shared" si="323"/>
        <v>0</v>
      </c>
      <c r="DJ231" s="7">
        <f t="shared" si="324"/>
        <v>0</v>
      </c>
      <c r="DK231" s="7">
        <f t="shared" si="325"/>
        <v>0</v>
      </c>
    </row>
    <row r="232" spans="1:115" ht="26.25" customHeight="1" x14ac:dyDescent="0.25">
      <c r="A232" s="9">
        <v>214</v>
      </c>
      <c r="B232" s="24" t="str">
        <f t="shared" si="257"/>
        <v/>
      </c>
      <c r="C232" s="23"/>
      <c r="D232" s="51"/>
      <c r="E232" s="24"/>
      <c r="F232" s="24"/>
      <c r="G232" s="24"/>
      <c r="H232" s="24"/>
      <c r="I232" s="25"/>
      <c r="J232" s="24"/>
      <c r="K232" s="26"/>
      <c r="L232" s="29"/>
      <c r="M232" s="27"/>
      <c r="N232" s="28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30"/>
      <c r="Z232" s="29"/>
      <c r="AA232" s="29" t="str">
        <f t="shared" si="258"/>
        <v/>
      </c>
      <c r="AB232" s="7">
        <f t="shared" si="259"/>
        <v>0</v>
      </c>
      <c r="AC232" s="7">
        <f t="shared" si="260"/>
        <v>0</v>
      </c>
      <c r="AD232" s="7">
        <f t="shared" si="261"/>
        <v>0</v>
      </c>
      <c r="AE232" s="7">
        <f t="shared" si="262"/>
        <v>0</v>
      </c>
      <c r="AF232" s="11" t="str">
        <f t="shared" si="326"/>
        <v/>
      </c>
      <c r="AG232" s="13">
        <f t="shared" si="263"/>
        <v>0</v>
      </c>
      <c r="AH232" s="7" t="str">
        <f t="shared" si="264"/>
        <v/>
      </c>
      <c r="AI232" s="11" t="str">
        <f t="shared" si="327"/>
        <v/>
      </c>
      <c r="AJ232" s="11" t="str">
        <f t="array" ref="AJ232">IF(OR(AI232=$AI$19:AI231),"",AI232)</f>
        <v/>
      </c>
      <c r="AK232" s="11" t="str">
        <f t="shared" si="265"/>
        <v/>
      </c>
      <c r="AL232" t="str">
        <f t="array" ref="AL232">IF(OR(AK232=$AK$19:AK231),"",AK232)</f>
        <v/>
      </c>
      <c r="AM232" s="13">
        <f t="shared" si="266"/>
        <v>0</v>
      </c>
      <c r="AN232" s="13">
        <f t="shared" si="267"/>
        <v>0</v>
      </c>
      <c r="AO232" s="13">
        <f t="shared" si="268"/>
        <v>0</v>
      </c>
      <c r="AP232" s="13">
        <f t="shared" si="269"/>
        <v>0</v>
      </c>
      <c r="AQ232" s="13">
        <f t="shared" si="270"/>
        <v>0</v>
      </c>
      <c r="AR232" s="13">
        <f t="shared" si="271"/>
        <v>0</v>
      </c>
      <c r="AS232" s="13">
        <f t="shared" si="272"/>
        <v>0</v>
      </c>
      <c r="AT232" s="13">
        <f t="shared" si="273"/>
        <v>0</v>
      </c>
      <c r="AU232" s="13">
        <f t="shared" si="274"/>
        <v>0</v>
      </c>
      <c r="AV232" s="13">
        <f t="shared" si="275"/>
        <v>0</v>
      </c>
      <c r="AX232" s="13">
        <f t="shared" si="276"/>
        <v>0</v>
      </c>
      <c r="AY232" s="13">
        <f t="shared" si="277"/>
        <v>0</v>
      </c>
      <c r="AZ232" s="13">
        <f t="shared" si="278"/>
        <v>0</v>
      </c>
      <c r="BA232" s="13">
        <f t="shared" si="279"/>
        <v>0</v>
      </c>
      <c r="BB232" s="13">
        <f t="shared" si="280"/>
        <v>0</v>
      </c>
      <c r="BC232" s="13">
        <f t="shared" si="281"/>
        <v>0</v>
      </c>
      <c r="BD232" s="13">
        <f t="shared" si="282"/>
        <v>0</v>
      </c>
      <c r="BE232" s="13">
        <f t="shared" si="283"/>
        <v>0</v>
      </c>
      <c r="BF232" s="13">
        <f t="shared" si="284"/>
        <v>0</v>
      </c>
      <c r="BG232" s="13">
        <f t="shared" si="285"/>
        <v>0</v>
      </c>
      <c r="BH232" s="13">
        <f t="shared" si="286"/>
        <v>0</v>
      </c>
      <c r="BI232" s="13">
        <f t="shared" si="287"/>
        <v>0</v>
      </c>
      <c r="BJ232" s="13">
        <f t="shared" si="288"/>
        <v>0</v>
      </c>
      <c r="BK232" s="13">
        <f t="shared" si="289"/>
        <v>0</v>
      </c>
      <c r="BL232" s="13">
        <f t="shared" si="290"/>
        <v>0</v>
      </c>
      <c r="BM232" s="13">
        <f t="shared" si="291"/>
        <v>0</v>
      </c>
      <c r="BN232" s="13">
        <f t="shared" si="292"/>
        <v>0</v>
      </c>
      <c r="BO232" s="13">
        <f t="shared" si="293"/>
        <v>0</v>
      </c>
      <c r="BP232" s="13">
        <f t="shared" si="294"/>
        <v>0</v>
      </c>
      <c r="BQ232" s="13">
        <f t="shared" si="295"/>
        <v>0</v>
      </c>
      <c r="BR232" s="13">
        <f t="shared" si="296"/>
        <v>0</v>
      </c>
      <c r="BS232" s="13">
        <f t="shared" si="297"/>
        <v>0</v>
      </c>
      <c r="BT232" s="31">
        <f t="shared" si="298"/>
        <v>0</v>
      </c>
      <c r="BU232" s="31">
        <f t="shared" si="299"/>
        <v>0</v>
      </c>
      <c r="BV232" s="31">
        <f t="shared" si="300"/>
        <v>0</v>
      </c>
      <c r="BW232" s="31">
        <f t="shared" si="301"/>
        <v>0</v>
      </c>
      <c r="BX232" s="31">
        <f t="shared" si="302"/>
        <v>0</v>
      </c>
      <c r="BY232" s="31">
        <f t="shared" si="303"/>
        <v>0</v>
      </c>
      <c r="BZ232" s="31">
        <f t="shared" si="304"/>
        <v>0</v>
      </c>
      <c r="CA232" s="31">
        <f t="shared" si="305"/>
        <v>0</v>
      </c>
      <c r="CB232" s="31">
        <f t="shared" si="306"/>
        <v>0</v>
      </c>
      <c r="CC232" s="31">
        <f t="shared" si="307"/>
        <v>0</v>
      </c>
      <c r="CD232" s="31">
        <f t="shared" si="308"/>
        <v>0</v>
      </c>
      <c r="CE232" s="37">
        <f t="array" ref="CE232">MIN(IF(JPRL=AI232,$AG$19:$AG$1018))</f>
        <v>0</v>
      </c>
      <c r="CF232" s="37">
        <f t="array" ref="CF232">MAX(IF(JPRL=AI232,$AG$19:$AG$1018))</f>
        <v>0</v>
      </c>
      <c r="CG232" s="36">
        <f t="shared" si="309"/>
        <v>0</v>
      </c>
      <c r="CI232" s="40">
        <f t="shared" si="310"/>
        <v>0</v>
      </c>
      <c r="CJ232" s="40">
        <f t="shared" si="247"/>
        <v>0</v>
      </c>
      <c r="CK232" s="40">
        <f t="shared" si="248"/>
        <v>0</v>
      </c>
      <c r="CL232" s="40">
        <f t="shared" si="249"/>
        <v>0</v>
      </c>
      <c r="CM232" s="40">
        <f t="shared" si="250"/>
        <v>0</v>
      </c>
      <c r="CN232" s="40">
        <f t="shared" si="251"/>
        <v>0</v>
      </c>
      <c r="CO232" s="40">
        <f t="shared" si="252"/>
        <v>0</v>
      </c>
      <c r="CP232" s="40">
        <f t="shared" si="253"/>
        <v>0</v>
      </c>
      <c r="CQ232" s="40">
        <f t="shared" si="254"/>
        <v>0</v>
      </c>
      <c r="CR232" s="40">
        <f t="shared" si="255"/>
        <v>0</v>
      </c>
      <c r="CS232" s="40">
        <f t="shared" si="256"/>
        <v>0</v>
      </c>
      <c r="CT232" s="41">
        <f t="shared" si="311"/>
        <v>0</v>
      </c>
      <c r="CU232" s="41">
        <f t="shared" si="312"/>
        <v>0</v>
      </c>
      <c r="CV232" s="41">
        <f t="shared" si="313"/>
        <v>0</v>
      </c>
      <c r="CW232" s="41">
        <f t="shared" si="314"/>
        <v>0</v>
      </c>
      <c r="CX232" s="41">
        <f t="shared" si="315"/>
        <v>0</v>
      </c>
      <c r="CY232" s="41">
        <f t="shared" si="316"/>
        <v>0</v>
      </c>
      <c r="CZ232" s="41">
        <f t="shared" si="317"/>
        <v>0</v>
      </c>
      <c r="DA232" s="41">
        <f t="shared" si="318"/>
        <v>0</v>
      </c>
      <c r="DB232" s="41">
        <f t="shared" si="319"/>
        <v>0</v>
      </c>
      <c r="DC232" s="41">
        <f t="shared" si="320"/>
        <v>0</v>
      </c>
      <c r="DD232" s="7">
        <f t="shared" si="321"/>
        <v>0</v>
      </c>
      <c r="DE232" s="7">
        <f t="shared" si="322"/>
        <v>0</v>
      </c>
      <c r="DF232" s="7">
        <f t="shared" si="323"/>
        <v>0</v>
      </c>
      <c r="DJ232" s="7">
        <f t="shared" si="324"/>
        <v>0</v>
      </c>
      <c r="DK232" s="7">
        <f t="shared" si="325"/>
        <v>0</v>
      </c>
    </row>
    <row r="233" spans="1:115" ht="26.25" customHeight="1" x14ac:dyDescent="0.25">
      <c r="A233" s="9">
        <v>215</v>
      </c>
      <c r="B233" s="24" t="str">
        <f t="shared" si="257"/>
        <v/>
      </c>
      <c r="C233" s="23"/>
      <c r="D233" s="51"/>
      <c r="E233" s="24"/>
      <c r="F233" s="24"/>
      <c r="G233" s="24"/>
      <c r="H233" s="24"/>
      <c r="I233" s="25"/>
      <c r="J233" s="24"/>
      <c r="K233" s="26"/>
      <c r="L233" s="29"/>
      <c r="M233" s="27"/>
      <c r="N233" s="28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30"/>
      <c r="Z233" s="29"/>
      <c r="AA233" s="29" t="str">
        <f t="shared" si="258"/>
        <v/>
      </c>
      <c r="AB233" s="7">
        <f t="shared" si="259"/>
        <v>0</v>
      </c>
      <c r="AC233" s="7">
        <f t="shared" si="260"/>
        <v>0</v>
      </c>
      <c r="AD233" s="7">
        <f t="shared" si="261"/>
        <v>0</v>
      </c>
      <c r="AE233" s="7">
        <f t="shared" si="262"/>
        <v>0</v>
      </c>
      <c r="AF233" s="11" t="str">
        <f t="shared" si="326"/>
        <v/>
      </c>
      <c r="AG233" s="13">
        <f t="shared" si="263"/>
        <v>0</v>
      </c>
      <c r="AH233" s="7" t="str">
        <f t="shared" si="264"/>
        <v/>
      </c>
      <c r="AI233" s="11" t="str">
        <f t="shared" si="327"/>
        <v/>
      </c>
      <c r="AJ233" s="11" t="str">
        <f t="array" ref="AJ233">IF(OR(AI233=$AI$19:AI232),"",AI233)</f>
        <v/>
      </c>
      <c r="AK233" s="11" t="str">
        <f t="shared" si="265"/>
        <v/>
      </c>
      <c r="AL233" t="str">
        <f t="array" ref="AL233">IF(OR(AK233=$AK$19:AK232),"",AK233)</f>
        <v/>
      </c>
      <c r="AM233" s="13">
        <f t="shared" si="266"/>
        <v>0</v>
      </c>
      <c r="AN233" s="13">
        <f t="shared" si="267"/>
        <v>0</v>
      </c>
      <c r="AO233" s="13">
        <f t="shared" si="268"/>
        <v>0</v>
      </c>
      <c r="AP233" s="13">
        <f t="shared" si="269"/>
        <v>0</v>
      </c>
      <c r="AQ233" s="13">
        <f t="shared" si="270"/>
        <v>0</v>
      </c>
      <c r="AR233" s="13">
        <f t="shared" si="271"/>
        <v>0</v>
      </c>
      <c r="AS233" s="13">
        <f t="shared" si="272"/>
        <v>0</v>
      </c>
      <c r="AT233" s="13">
        <f t="shared" si="273"/>
        <v>0</v>
      </c>
      <c r="AU233" s="13">
        <f t="shared" si="274"/>
        <v>0</v>
      </c>
      <c r="AV233" s="13">
        <f t="shared" si="275"/>
        <v>0</v>
      </c>
      <c r="AX233" s="13">
        <f t="shared" si="276"/>
        <v>0</v>
      </c>
      <c r="AY233" s="13">
        <f t="shared" si="277"/>
        <v>0</v>
      </c>
      <c r="AZ233" s="13">
        <f t="shared" si="278"/>
        <v>0</v>
      </c>
      <c r="BA233" s="13">
        <f t="shared" si="279"/>
        <v>0</v>
      </c>
      <c r="BB233" s="13">
        <f t="shared" si="280"/>
        <v>0</v>
      </c>
      <c r="BC233" s="13">
        <f t="shared" si="281"/>
        <v>0</v>
      </c>
      <c r="BD233" s="13">
        <f t="shared" si="282"/>
        <v>0</v>
      </c>
      <c r="BE233" s="13">
        <f t="shared" si="283"/>
        <v>0</v>
      </c>
      <c r="BF233" s="13">
        <f t="shared" si="284"/>
        <v>0</v>
      </c>
      <c r="BG233" s="13">
        <f t="shared" si="285"/>
        <v>0</v>
      </c>
      <c r="BH233" s="13">
        <f t="shared" si="286"/>
        <v>0</v>
      </c>
      <c r="BI233" s="13">
        <f t="shared" si="287"/>
        <v>0</v>
      </c>
      <c r="BJ233" s="13">
        <f t="shared" si="288"/>
        <v>0</v>
      </c>
      <c r="BK233" s="13">
        <f t="shared" si="289"/>
        <v>0</v>
      </c>
      <c r="BL233" s="13">
        <f t="shared" si="290"/>
        <v>0</v>
      </c>
      <c r="BM233" s="13">
        <f t="shared" si="291"/>
        <v>0</v>
      </c>
      <c r="BN233" s="13">
        <f t="shared" si="292"/>
        <v>0</v>
      </c>
      <c r="BO233" s="13">
        <f t="shared" si="293"/>
        <v>0</v>
      </c>
      <c r="BP233" s="13">
        <f t="shared" si="294"/>
        <v>0</v>
      </c>
      <c r="BQ233" s="13">
        <f t="shared" si="295"/>
        <v>0</v>
      </c>
      <c r="BR233" s="13">
        <f t="shared" si="296"/>
        <v>0</v>
      </c>
      <c r="BS233" s="13">
        <f t="shared" si="297"/>
        <v>0</v>
      </c>
      <c r="BT233" s="31">
        <f t="shared" si="298"/>
        <v>0</v>
      </c>
      <c r="BU233" s="31">
        <f t="shared" si="299"/>
        <v>0</v>
      </c>
      <c r="BV233" s="31">
        <f t="shared" si="300"/>
        <v>0</v>
      </c>
      <c r="BW233" s="31">
        <f t="shared" si="301"/>
        <v>0</v>
      </c>
      <c r="BX233" s="31">
        <f t="shared" si="302"/>
        <v>0</v>
      </c>
      <c r="BY233" s="31">
        <f t="shared" si="303"/>
        <v>0</v>
      </c>
      <c r="BZ233" s="31">
        <f t="shared" si="304"/>
        <v>0</v>
      </c>
      <c r="CA233" s="31">
        <f t="shared" si="305"/>
        <v>0</v>
      </c>
      <c r="CB233" s="31">
        <f t="shared" si="306"/>
        <v>0</v>
      </c>
      <c r="CC233" s="31">
        <f t="shared" si="307"/>
        <v>0</v>
      </c>
      <c r="CD233" s="31">
        <f t="shared" si="308"/>
        <v>0</v>
      </c>
      <c r="CE233" s="37">
        <f t="array" ref="CE233">MIN(IF(JPRL=AI233,$AG$19:$AG$1018))</f>
        <v>0</v>
      </c>
      <c r="CF233" s="37">
        <f t="array" ref="CF233">MAX(IF(JPRL=AI233,$AG$19:$AG$1018))</f>
        <v>0</v>
      </c>
      <c r="CG233" s="36">
        <f t="shared" si="309"/>
        <v>0</v>
      </c>
      <c r="CI233" s="40">
        <f t="shared" si="310"/>
        <v>0</v>
      </c>
      <c r="CJ233" s="40">
        <f t="shared" si="247"/>
        <v>0</v>
      </c>
      <c r="CK233" s="40">
        <f t="shared" si="248"/>
        <v>0</v>
      </c>
      <c r="CL233" s="40">
        <f t="shared" si="249"/>
        <v>0</v>
      </c>
      <c r="CM233" s="40">
        <f t="shared" si="250"/>
        <v>0</v>
      </c>
      <c r="CN233" s="40">
        <f t="shared" si="251"/>
        <v>0</v>
      </c>
      <c r="CO233" s="40">
        <f t="shared" si="252"/>
        <v>0</v>
      </c>
      <c r="CP233" s="40">
        <f t="shared" si="253"/>
        <v>0</v>
      </c>
      <c r="CQ233" s="40">
        <f t="shared" si="254"/>
        <v>0</v>
      </c>
      <c r="CR233" s="40">
        <f t="shared" si="255"/>
        <v>0</v>
      </c>
      <c r="CS233" s="40">
        <f t="shared" si="256"/>
        <v>0</v>
      </c>
      <c r="CT233" s="41">
        <f t="shared" si="311"/>
        <v>0</v>
      </c>
      <c r="CU233" s="41">
        <f t="shared" si="312"/>
        <v>0</v>
      </c>
      <c r="CV233" s="41">
        <f t="shared" si="313"/>
        <v>0</v>
      </c>
      <c r="CW233" s="41">
        <f t="shared" si="314"/>
        <v>0</v>
      </c>
      <c r="CX233" s="41">
        <f t="shared" si="315"/>
        <v>0</v>
      </c>
      <c r="CY233" s="41">
        <f t="shared" si="316"/>
        <v>0</v>
      </c>
      <c r="CZ233" s="41">
        <f t="shared" si="317"/>
        <v>0</v>
      </c>
      <c r="DA233" s="41">
        <f t="shared" si="318"/>
        <v>0</v>
      </c>
      <c r="DB233" s="41">
        <f t="shared" si="319"/>
        <v>0</v>
      </c>
      <c r="DC233" s="41">
        <f t="shared" si="320"/>
        <v>0</v>
      </c>
      <c r="DD233" s="7">
        <f t="shared" si="321"/>
        <v>0</v>
      </c>
      <c r="DE233" s="7">
        <f t="shared" si="322"/>
        <v>0</v>
      </c>
      <c r="DF233" s="7">
        <f t="shared" si="323"/>
        <v>0</v>
      </c>
      <c r="DJ233" s="7">
        <f t="shared" si="324"/>
        <v>0</v>
      </c>
      <c r="DK233" s="7">
        <f t="shared" si="325"/>
        <v>0</v>
      </c>
    </row>
    <row r="234" spans="1:115" ht="26.25" customHeight="1" x14ac:dyDescent="0.25">
      <c r="A234" s="9">
        <v>216</v>
      </c>
      <c r="B234" s="24" t="str">
        <f t="shared" si="257"/>
        <v/>
      </c>
      <c r="C234" s="23"/>
      <c r="D234" s="51"/>
      <c r="E234" s="24"/>
      <c r="F234" s="24"/>
      <c r="G234" s="24"/>
      <c r="H234" s="24"/>
      <c r="I234" s="25"/>
      <c r="J234" s="24"/>
      <c r="K234" s="26"/>
      <c r="L234" s="29"/>
      <c r="M234" s="27"/>
      <c r="N234" s="28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30"/>
      <c r="Z234" s="29"/>
      <c r="AA234" s="29" t="str">
        <f t="shared" si="258"/>
        <v/>
      </c>
      <c r="AB234" s="7">
        <f t="shared" si="259"/>
        <v>0</v>
      </c>
      <c r="AC234" s="7">
        <f t="shared" si="260"/>
        <v>0</v>
      </c>
      <c r="AD234" s="7">
        <f t="shared" si="261"/>
        <v>0</v>
      </c>
      <c r="AE234" s="7">
        <f t="shared" si="262"/>
        <v>0</v>
      </c>
      <c r="AF234" s="11" t="str">
        <f t="shared" si="326"/>
        <v/>
      </c>
      <c r="AG234" s="13">
        <f t="shared" si="263"/>
        <v>0</v>
      </c>
      <c r="AH234" s="7" t="str">
        <f t="shared" si="264"/>
        <v/>
      </c>
      <c r="AI234" s="11" t="str">
        <f t="shared" si="327"/>
        <v/>
      </c>
      <c r="AJ234" s="11" t="str">
        <f t="array" ref="AJ234">IF(OR(AI234=$AI$19:AI233),"",AI234)</f>
        <v/>
      </c>
      <c r="AK234" s="11" t="str">
        <f t="shared" si="265"/>
        <v/>
      </c>
      <c r="AL234" t="str">
        <f t="array" ref="AL234">IF(OR(AK234=$AK$19:AK233),"",AK234)</f>
        <v/>
      </c>
      <c r="AM234" s="13">
        <f t="shared" si="266"/>
        <v>0</v>
      </c>
      <c r="AN234" s="13">
        <f t="shared" si="267"/>
        <v>0</v>
      </c>
      <c r="AO234" s="13">
        <f t="shared" si="268"/>
        <v>0</v>
      </c>
      <c r="AP234" s="13">
        <f t="shared" si="269"/>
        <v>0</v>
      </c>
      <c r="AQ234" s="13">
        <f t="shared" si="270"/>
        <v>0</v>
      </c>
      <c r="AR234" s="13">
        <f t="shared" si="271"/>
        <v>0</v>
      </c>
      <c r="AS234" s="13">
        <f t="shared" si="272"/>
        <v>0</v>
      </c>
      <c r="AT234" s="13">
        <f t="shared" si="273"/>
        <v>0</v>
      </c>
      <c r="AU234" s="13">
        <f t="shared" si="274"/>
        <v>0</v>
      </c>
      <c r="AV234" s="13">
        <f t="shared" si="275"/>
        <v>0</v>
      </c>
      <c r="AX234" s="13">
        <f t="shared" si="276"/>
        <v>0</v>
      </c>
      <c r="AY234" s="13">
        <f t="shared" si="277"/>
        <v>0</v>
      </c>
      <c r="AZ234" s="13">
        <f t="shared" si="278"/>
        <v>0</v>
      </c>
      <c r="BA234" s="13">
        <f t="shared" si="279"/>
        <v>0</v>
      </c>
      <c r="BB234" s="13">
        <f t="shared" si="280"/>
        <v>0</v>
      </c>
      <c r="BC234" s="13">
        <f t="shared" si="281"/>
        <v>0</v>
      </c>
      <c r="BD234" s="13">
        <f t="shared" si="282"/>
        <v>0</v>
      </c>
      <c r="BE234" s="13">
        <f t="shared" si="283"/>
        <v>0</v>
      </c>
      <c r="BF234" s="13">
        <f t="shared" si="284"/>
        <v>0</v>
      </c>
      <c r="BG234" s="13">
        <f t="shared" si="285"/>
        <v>0</v>
      </c>
      <c r="BH234" s="13">
        <f t="shared" si="286"/>
        <v>0</v>
      </c>
      <c r="BI234" s="13">
        <f t="shared" si="287"/>
        <v>0</v>
      </c>
      <c r="BJ234" s="13">
        <f t="shared" si="288"/>
        <v>0</v>
      </c>
      <c r="BK234" s="13">
        <f t="shared" si="289"/>
        <v>0</v>
      </c>
      <c r="BL234" s="13">
        <f t="shared" si="290"/>
        <v>0</v>
      </c>
      <c r="BM234" s="13">
        <f t="shared" si="291"/>
        <v>0</v>
      </c>
      <c r="BN234" s="13">
        <f t="shared" si="292"/>
        <v>0</v>
      </c>
      <c r="BO234" s="13">
        <f t="shared" si="293"/>
        <v>0</v>
      </c>
      <c r="BP234" s="13">
        <f t="shared" si="294"/>
        <v>0</v>
      </c>
      <c r="BQ234" s="13">
        <f t="shared" si="295"/>
        <v>0</v>
      </c>
      <c r="BR234" s="13">
        <f t="shared" si="296"/>
        <v>0</v>
      </c>
      <c r="BS234" s="13">
        <f t="shared" si="297"/>
        <v>0</v>
      </c>
      <c r="BT234" s="31">
        <f t="shared" si="298"/>
        <v>0</v>
      </c>
      <c r="BU234" s="31">
        <f t="shared" si="299"/>
        <v>0</v>
      </c>
      <c r="BV234" s="31">
        <f t="shared" si="300"/>
        <v>0</v>
      </c>
      <c r="BW234" s="31">
        <f t="shared" si="301"/>
        <v>0</v>
      </c>
      <c r="BX234" s="31">
        <f t="shared" si="302"/>
        <v>0</v>
      </c>
      <c r="BY234" s="31">
        <f t="shared" si="303"/>
        <v>0</v>
      </c>
      <c r="BZ234" s="31">
        <f t="shared" si="304"/>
        <v>0</v>
      </c>
      <c r="CA234" s="31">
        <f t="shared" si="305"/>
        <v>0</v>
      </c>
      <c r="CB234" s="31">
        <f t="shared" si="306"/>
        <v>0</v>
      </c>
      <c r="CC234" s="31">
        <f t="shared" si="307"/>
        <v>0</v>
      </c>
      <c r="CD234" s="31">
        <f t="shared" si="308"/>
        <v>0</v>
      </c>
      <c r="CE234" s="37">
        <f t="array" ref="CE234">MIN(IF(JPRL=AI234,$AG$19:$AG$1018))</f>
        <v>0</v>
      </c>
      <c r="CF234" s="37">
        <f t="array" ref="CF234">MAX(IF(JPRL=AI234,$AG$19:$AG$1018))</f>
        <v>0</v>
      </c>
      <c r="CG234" s="36">
        <f t="shared" si="309"/>
        <v>0</v>
      </c>
      <c r="CI234" s="40">
        <f t="shared" si="310"/>
        <v>0</v>
      </c>
      <c r="CJ234" s="40">
        <f t="shared" si="247"/>
        <v>0</v>
      </c>
      <c r="CK234" s="40">
        <f t="shared" si="248"/>
        <v>0</v>
      </c>
      <c r="CL234" s="40">
        <f t="shared" si="249"/>
        <v>0</v>
      </c>
      <c r="CM234" s="40">
        <f t="shared" si="250"/>
        <v>0</v>
      </c>
      <c r="CN234" s="40">
        <f t="shared" si="251"/>
        <v>0</v>
      </c>
      <c r="CO234" s="40">
        <f t="shared" si="252"/>
        <v>0</v>
      </c>
      <c r="CP234" s="40">
        <f t="shared" si="253"/>
        <v>0</v>
      </c>
      <c r="CQ234" s="40">
        <f t="shared" si="254"/>
        <v>0</v>
      </c>
      <c r="CR234" s="40">
        <f t="shared" si="255"/>
        <v>0</v>
      </c>
      <c r="CS234" s="40">
        <f t="shared" si="256"/>
        <v>0</v>
      </c>
      <c r="CT234" s="41">
        <f t="shared" si="311"/>
        <v>0</v>
      </c>
      <c r="CU234" s="41">
        <f t="shared" si="312"/>
        <v>0</v>
      </c>
      <c r="CV234" s="41">
        <f t="shared" si="313"/>
        <v>0</v>
      </c>
      <c r="CW234" s="41">
        <f t="shared" si="314"/>
        <v>0</v>
      </c>
      <c r="CX234" s="41">
        <f t="shared" si="315"/>
        <v>0</v>
      </c>
      <c r="CY234" s="41">
        <f t="shared" si="316"/>
        <v>0</v>
      </c>
      <c r="CZ234" s="41">
        <f t="shared" si="317"/>
        <v>0</v>
      </c>
      <c r="DA234" s="41">
        <f t="shared" si="318"/>
        <v>0</v>
      </c>
      <c r="DB234" s="41">
        <f t="shared" si="319"/>
        <v>0</v>
      </c>
      <c r="DC234" s="41">
        <f t="shared" si="320"/>
        <v>0</v>
      </c>
      <c r="DD234" s="7">
        <f t="shared" si="321"/>
        <v>0</v>
      </c>
      <c r="DE234" s="7">
        <f t="shared" si="322"/>
        <v>0</v>
      </c>
      <c r="DF234" s="7">
        <f t="shared" si="323"/>
        <v>0</v>
      </c>
      <c r="DJ234" s="7">
        <f t="shared" si="324"/>
        <v>0</v>
      </c>
      <c r="DK234" s="7">
        <f t="shared" si="325"/>
        <v>0</v>
      </c>
    </row>
    <row r="235" spans="1:115" ht="26.25" customHeight="1" x14ac:dyDescent="0.25">
      <c r="A235" s="9">
        <v>217</v>
      </c>
      <c r="B235" s="24" t="str">
        <f t="shared" si="257"/>
        <v/>
      </c>
      <c r="C235" s="23"/>
      <c r="D235" s="51"/>
      <c r="E235" s="24"/>
      <c r="F235" s="24"/>
      <c r="G235" s="24"/>
      <c r="H235" s="24"/>
      <c r="I235" s="25"/>
      <c r="J235" s="24"/>
      <c r="K235" s="26"/>
      <c r="L235" s="29"/>
      <c r="M235" s="27"/>
      <c r="N235" s="28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30"/>
      <c r="Z235" s="29"/>
      <c r="AA235" s="29" t="str">
        <f t="shared" si="258"/>
        <v/>
      </c>
      <c r="AB235" s="7">
        <f t="shared" si="259"/>
        <v>0</v>
      </c>
      <c r="AC235" s="7">
        <f t="shared" si="260"/>
        <v>0</v>
      </c>
      <c r="AD235" s="7">
        <f t="shared" si="261"/>
        <v>0</v>
      </c>
      <c r="AE235" s="7">
        <f t="shared" si="262"/>
        <v>0</v>
      </c>
      <c r="AF235" s="11" t="str">
        <f t="shared" si="326"/>
        <v/>
      </c>
      <c r="AG235" s="13">
        <f t="shared" si="263"/>
        <v>0</v>
      </c>
      <c r="AH235" s="7" t="str">
        <f t="shared" si="264"/>
        <v/>
      </c>
      <c r="AI235" s="11" t="str">
        <f t="shared" si="327"/>
        <v/>
      </c>
      <c r="AJ235" s="11" t="str">
        <f t="array" ref="AJ235">IF(OR(AI235=$AI$19:AI234),"",AI235)</f>
        <v/>
      </c>
      <c r="AK235" s="11" t="str">
        <f t="shared" si="265"/>
        <v/>
      </c>
      <c r="AL235" t="str">
        <f t="array" ref="AL235">IF(OR(AK235=$AK$19:AK234),"",AK235)</f>
        <v/>
      </c>
      <c r="AM235" s="13">
        <f t="shared" si="266"/>
        <v>0</v>
      </c>
      <c r="AN235" s="13">
        <f t="shared" si="267"/>
        <v>0</v>
      </c>
      <c r="AO235" s="13">
        <f t="shared" si="268"/>
        <v>0</v>
      </c>
      <c r="AP235" s="13">
        <f t="shared" si="269"/>
        <v>0</v>
      </c>
      <c r="AQ235" s="13">
        <f t="shared" si="270"/>
        <v>0</v>
      </c>
      <c r="AR235" s="13">
        <f t="shared" si="271"/>
        <v>0</v>
      </c>
      <c r="AS235" s="13">
        <f t="shared" si="272"/>
        <v>0</v>
      </c>
      <c r="AT235" s="13">
        <f t="shared" si="273"/>
        <v>0</v>
      </c>
      <c r="AU235" s="13">
        <f t="shared" si="274"/>
        <v>0</v>
      </c>
      <c r="AV235" s="13">
        <f t="shared" si="275"/>
        <v>0</v>
      </c>
      <c r="AX235" s="13">
        <f t="shared" si="276"/>
        <v>0</v>
      </c>
      <c r="AY235" s="13">
        <f t="shared" si="277"/>
        <v>0</v>
      </c>
      <c r="AZ235" s="13">
        <f t="shared" si="278"/>
        <v>0</v>
      </c>
      <c r="BA235" s="13">
        <f t="shared" si="279"/>
        <v>0</v>
      </c>
      <c r="BB235" s="13">
        <f t="shared" si="280"/>
        <v>0</v>
      </c>
      <c r="BC235" s="13">
        <f t="shared" si="281"/>
        <v>0</v>
      </c>
      <c r="BD235" s="13">
        <f t="shared" si="282"/>
        <v>0</v>
      </c>
      <c r="BE235" s="13">
        <f t="shared" si="283"/>
        <v>0</v>
      </c>
      <c r="BF235" s="13">
        <f t="shared" si="284"/>
        <v>0</v>
      </c>
      <c r="BG235" s="13">
        <f t="shared" si="285"/>
        <v>0</v>
      </c>
      <c r="BH235" s="13">
        <f t="shared" si="286"/>
        <v>0</v>
      </c>
      <c r="BI235" s="13">
        <f t="shared" si="287"/>
        <v>0</v>
      </c>
      <c r="BJ235" s="13">
        <f t="shared" si="288"/>
        <v>0</v>
      </c>
      <c r="BK235" s="13">
        <f t="shared" si="289"/>
        <v>0</v>
      </c>
      <c r="BL235" s="13">
        <f t="shared" si="290"/>
        <v>0</v>
      </c>
      <c r="BM235" s="13">
        <f t="shared" si="291"/>
        <v>0</v>
      </c>
      <c r="BN235" s="13">
        <f t="shared" si="292"/>
        <v>0</v>
      </c>
      <c r="BO235" s="13">
        <f t="shared" si="293"/>
        <v>0</v>
      </c>
      <c r="BP235" s="13">
        <f t="shared" si="294"/>
        <v>0</v>
      </c>
      <c r="BQ235" s="13">
        <f t="shared" si="295"/>
        <v>0</v>
      </c>
      <c r="BR235" s="13">
        <f t="shared" si="296"/>
        <v>0</v>
      </c>
      <c r="BS235" s="13">
        <f t="shared" si="297"/>
        <v>0</v>
      </c>
      <c r="BT235" s="31">
        <f t="shared" si="298"/>
        <v>0</v>
      </c>
      <c r="BU235" s="31">
        <f t="shared" si="299"/>
        <v>0</v>
      </c>
      <c r="BV235" s="31">
        <f t="shared" si="300"/>
        <v>0</v>
      </c>
      <c r="BW235" s="31">
        <f t="shared" si="301"/>
        <v>0</v>
      </c>
      <c r="BX235" s="31">
        <f t="shared" si="302"/>
        <v>0</v>
      </c>
      <c r="BY235" s="31">
        <f t="shared" si="303"/>
        <v>0</v>
      </c>
      <c r="BZ235" s="31">
        <f t="shared" si="304"/>
        <v>0</v>
      </c>
      <c r="CA235" s="31">
        <f t="shared" si="305"/>
        <v>0</v>
      </c>
      <c r="CB235" s="31">
        <f t="shared" si="306"/>
        <v>0</v>
      </c>
      <c r="CC235" s="31">
        <f t="shared" si="307"/>
        <v>0</v>
      </c>
      <c r="CD235" s="31">
        <f t="shared" si="308"/>
        <v>0</v>
      </c>
      <c r="CE235" s="37">
        <f t="array" ref="CE235">MIN(IF(JPRL=AI235,$AG$19:$AG$1018))</f>
        <v>0</v>
      </c>
      <c r="CF235" s="37">
        <f t="array" ref="CF235">MAX(IF(JPRL=AI235,$AG$19:$AG$1018))</f>
        <v>0</v>
      </c>
      <c r="CG235" s="36">
        <f t="shared" si="309"/>
        <v>0</v>
      </c>
      <c r="CI235" s="40">
        <f t="shared" si="310"/>
        <v>0</v>
      </c>
      <c r="CJ235" s="40">
        <f t="shared" si="247"/>
        <v>0</v>
      </c>
      <c r="CK235" s="40">
        <f t="shared" si="248"/>
        <v>0</v>
      </c>
      <c r="CL235" s="40">
        <f t="shared" si="249"/>
        <v>0</v>
      </c>
      <c r="CM235" s="40">
        <f t="shared" si="250"/>
        <v>0</v>
      </c>
      <c r="CN235" s="40">
        <f t="shared" si="251"/>
        <v>0</v>
      </c>
      <c r="CO235" s="40">
        <f t="shared" si="252"/>
        <v>0</v>
      </c>
      <c r="CP235" s="40">
        <f t="shared" si="253"/>
        <v>0</v>
      </c>
      <c r="CQ235" s="40">
        <f t="shared" si="254"/>
        <v>0</v>
      </c>
      <c r="CR235" s="40">
        <f t="shared" si="255"/>
        <v>0</v>
      </c>
      <c r="CS235" s="40">
        <f t="shared" si="256"/>
        <v>0</v>
      </c>
      <c r="CT235" s="41">
        <f t="shared" si="311"/>
        <v>0</v>
      </c>
      <c r="CU235" s="41">
        <f t="shared" si="312"/>
        <v>0</v>
      </c>
      <c r="CV235" s="41">
        <f t="shared" si="313"/>
        <v>0</v>
      </c>
      <c r="CW235" s="41">
        <f t="shared" si="314"/>
        <v>0</v>
      </c>
      <c r="CX235" s="41">
        <f t="shared" si="315"/>
        <v>0</v>
      </c>
      <c r="CY235" s="41">
        <f t="shared" si="316"/>
        <v>0</v>
      </c>
      <c r="CZ235" s="41">
        <f t="shared" si="317"/>
        <v>0</v>
      </c>
      <c r="DA235" s="41">
        <f t="shared" si="318"/>
        <v>0</v>
      </c>
      <c r="DB235" s="41">
        <f t="shared" si="319"/>
        <v>0</v>
      </c>
      <c r="DC235" s="41">
        <f t="shared" si="320"/>
        <v>0</v>
      </c>
      <c r="DD235" s="7">
        <f t="shared" si="321"/>
        <v>0</v>
      </c>
      <c r="DE235" s="7">
        <f t="shared" si="322"/>
        <v>0</v>
      </c>
      <c r="DF235" s="7">
        <f t="shared" si="323"/>
        <v>0</v>
      </c>
      <c r="DJ235" s="7">
        <f t="shared" si="324"/>
        <v>0</v>
      </c>
      <c r="DK235" s="7">
        <f t="shared" si="325"/>
        <v>0</v>
      </c>
    </row>
    <row r="236" spans="1:115" ht="26.25" customHeight="1" x14ac:dyDescent="0.25">
      <c r="A236" s="9">
        <v>218</v>
      </c>
      <c r="B236" s="24" t="str">
        <f t="shared" si="257"/>
        <v/>
      </c>
      <c r="C236" s="23"/>
      <c r="D236" s="51"/>
      <c r="E236" s="24"/>
      <c r="F236" s="24"/>
      <c r="G236" s="24"/>
      <c r="H236" s="24"/>
      <c r="I236" s="25"/>
      <c r="J236" s="24"/>
      <c r="K236" s="26"/>
      <c r="L236" s="29"/>
      <c r="M236" s="27"/>
      <c r="N236" s="28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30"/>
      <c r="Z236" s="29"/>
      <c r="AA236" s="29" t="str">
        <f t="shared" si="258"/>
        <v/>
      </c>
      <c r="AB236" s="7">
        <f t="shared" si="259"/>
        <v>0</v>
      </c>
      <c r="AC236" s="7">
        <f t="shared" si="260"/>
        <v>0</v>
      </c>
      <c r="AD236" s="7">
        <f t="shared" si="261"/>
        <v>0</v>
      </c>
      <c r="AE236" s="7">
        <f t="shared" si="262"/>
        <v>0</v>
      </c>
      <c r="AF236" s="11" t="str">
        <f t="shared" si="326"/>
        <v/>
      </c>
      <c r="AG236" s="13">
        <f t="shared" si="263"/>
        <v>0</v>
      </c>
      <c r="AH236" s="7" t="str">
        <f t="shared" si="264"/>
        <v/>
      </c>
      <c r="AI236" s="11" t="str">
        <f t="shared" si="327"/>
        <v/>
      </c>
      <c r="AJ236" s="11" t="str">
        <f t="array" ref="AJ236">IF(OR(AI236=$AI$19:AI235),"",AI236)</f>
        <v/>
      </c>
      <c r="AK236" s="11" t="str">
        <f t="shared" si="265"/>
        <v/>
      </c>
      <c r="AL236" t="str">
        <f t="array" ref="AL236">IF(OR(AK236=$AK$19:AK235),"",AK236)</f>
        <v/>
      </c>
      <c r="AM236" s="13">
        <f t="shared" si="266"/>
        <v>0</v>
      </c>
      <c r="AN236" s="13">
        <f t="shared" si="267"/>
        <v>0</v>
      </c>
      <c r="AO236" s="13">
        <f t="shared" si="268"/>
        <v>0</v>
      </c>
      <c r="AP236" s="13">
        <f t="shared" si="269"/>
        <v>0</v>
      </c>
      <c r="AQ236" s="13">
        <f t="shared" si="270"/>
        <v>0</v>
      </c>
      <c r="AR236" s="13">
        <f t="shared" si="271"/>
        <v>0</v>
      </c>
      <c r="AS236" s="13">
        <f t="shared" si="272"/>
        <v>0</v>
      </c>
      <c r="AT236" s="13">
        <f t="shared" si="273"/>
        <v>0</v>
      </c>
      <c r="AU236" s="13">
        <f t="shared" si="274"/>
        <v>0</v>
      </c>
      <c r="AV236" s="13">
        <f t="shared" si="275"/>
        <v>0</v>
      </c>
      <c r="AX236" s="13">
        <f t="shared" si="276"/>
        <v>0</v>
      </c>
      <c r="AY236" s="13">
        <f t="shared" si="277"/>
        <v>0</v>
      </c>
      <c r="AZ236" s="13">
        <f t="shared" si="278"/>
        <v>0</v>
      </c>
      <c r="BA236" s="13">
        <f t="shared" si="279"/>
        <v>0</v>
      </c>
      <c r="BB236" s="13">
        <f t="shared" si="280"/>
        <v>0</v>
      </c>
      <c r="BC236" s="13">
        <f t="shared" si="281"/>
        <v>0</v>
      </c>
      <c r="BD236" s="13">
        <f t="shared" si="282"/>
        <v>0</v>
      </c>
      <c r="BE236" s="13">
        <f t="shared" si="283"/>
        <v>0</v>
      </c>
      <c r="BF236" s="13">
        <f t="shared" si="284"/>
        <v>0</v>
      </c>
      <c r="BG236" s="13">
        <f t="shared" si="285"/>
        <v>0</v>
      </c>
      <c r="BH236" s="13">
        <f t="shared" si="286"/>
        <v>0</v>
      </c>
      <c r="BI236" s="13">
        <f t="shared" si="287"/>
        <v>0</v>
      </c>
      <c r="BJ236" s="13">
        <f t="shared" si="288"/>
        <v>0</v>
      </c>
      <c r="BK236" s="13">
        <f t="shared" si="289"/>
        <v>0</v>
      </c>
      <c r="BL236" s="13">
        <f t="shared" si="290"/>
        <v>0</v>
      </c>
      <c r="BM236" s="13">
        <f t="shared" si="291"/>
        <v>0</v>
      </c>
      <c r="BN236" s="13">
        <f t="shared" si="292"/>
        <v>0</v>
      </c>
      <c r="BO236" s="13">
        <f t="shared" si="293"/>
        <v>0</v>
      </c>
      <c r="BP236" s="13">
        <f t="shared" si="294"/>
        <v>0</v>
      </c>
      <c r="BQ236" s="13">
        <f t="shared" si="295"/>
        <v>0</v>
      </c>
      <c r="BR236" s="13">
        <f t="shared" si="296"/>
        <v>0</v>
      </c>
      <c r="BS236" s="13">
        <f t="shared" si="297"/>
        <v>0</v>
      </c>
      <c r="BT236" s="31">
        <f t="shared" si="298"/>
        <v>0</v>
      </c>
      <c r="BU236" s="31">
        <f t="shared" si="299"/>
        <v>0</v>
      </c>
      <c r="BV236" s="31">
        <f t="shared" si="300"/>
        <v>0</v>
      </c>
      <c r="BW236" s="31">
        <f t="shared" si="301"/>
        <v>0</v>
      </c>
      <c r="BX236" s="31">
        <f t="shared" si="302"/>
        <v>0</v>
      </c>
      <c r="BY236" s="31">
        <f t="shared" si="303"/>
        <v>0</v>
      </c>
      <c r="BZ236" s="31">
        <f t="shared" si="304"/>
        <v>0</v>
      </c>
      <c r="CA236" s="31">
        <f t="shared" si="305"/>
        <v>0</v>
      </c>
      <c r="CB236" s="31">
        <f t="shared" si="306"/>
        <v>0</v>
      </c>
      <c r="CC236" s="31">
        <f t="shared" si="307"/>
        <v>0</v>
      </c>
      <c r="CD236" s="31">
        <f t="shared" si="308"/>
        <v>0</v>
      </c>
      <c r="CE236" s="37">
        <f t="array" ref="CE236">MIN(IF(JPRL=AI236,$AG$19:$AG$1018))</f>
        <v>0</v>
      </c>
      <c r="CF236" s="37">
        <f t="array" ref="CF236">MAX(IF(JPRL=AI236,$AG$19:$AG$1018))</f>
        <v>0</v>
      </c>
      <c r="CG236" s="36">
        <f t="shared" si="309"/>
        <v>0</v>
      </c>
      <c r="CI236" s="40">
        <f t="shared" si="310"/>
        <v>0</v>
      </c>
      <c r="CJ236" s="40">
        <f t="shared" si="247"/>
        <v>0</v>
      </c>
      <c r="CK236" s="40">
        <f t="shared" si="248"/>
        <v>0</v>
      </c>
      <c r="CL236" s="40">
        <f t="shared" si="249"/>
        <v>0</v>
      </c>
      <c r="CM236" s="40">
        <f t="shared" si="250"/>
        <v>0</v>
      </c>
      <c r="CN236" s="40">
        <f t="shared" si="251"/>
        <v>0</v>
      </c>
      <c r="CO236" s="40">
        <f t="shared" si="252"/>
        <v>0</v>
      </c>
      <c r="CP236" s="40">
        <f t="shared" si="253"/>
        <v>0</v>
      </c>
      <c r="CQ236" s="40">
        <f t="shared" si="254"/>
        <v>0</v>
      </c>
      <c r="CR236" s="40">
        <f t="shared" si="255"/>
        <v>0</v>
      </c>
      <c r="CS236" s="40">
        <f t="shared" si="256"/>
        <v>0</v>
      </c>
      <c r="CT236" s="41">
        <f t="shared" si="311"/>
        <v>0</v>
      </c>
      <c r="CU236" s="41">
        <f t="shared" si="312"/>
        <v>0</v>
      </c>
      <c r="CV236" s="41">
        <f t="shared" si="313"/>
        <v>0</v>
      </c>
      <c r="CW236" s="41">
        <f t="shared" si="314"/>
        <v>0</v>
      </c>
      <c r="CX236" s="41">
        <f t="shared" si="315"/>
        <v>0</v>
      </c>
      <c r="CY236" s="41">
        <f t="shared" si="316"/>
        <v>0</v>
      </c>
      <c r="CZ236" s="41">
        <f t="shared" si="317"/>
        <v>0</v>
      </c>
      <c r="DA236" s="41">
        <f t="shared" si="318"/>
        <v>0</v>
      </c>
      <c r="DB236" s="41">
        <f t="shared" si="319"/>
        <v>0</v>
      </c>
      <c r="DC236" s="41">
        <f t="shared" si="320"/>
        <v>0</v>
      </c>
      <c r="DD236" s="7">
        <f t="shared" si="321"/>
        <v>0</v>
      </c>
      <c r="DE236" s="7">
        <f t="shared" si="322"/>
        <v>0</v>
      </c>
      <c r="DF236" s="7">
        <f t="shared" si="323"/>
        <v>0</v>
      </c>
      <c r="DJ236" s="7">
        <f t="shared" si="324"/>
        <v>0</v>
      </c>
      <c r="DK236" s="7">
        <f t="shared" si="325"/>
        <v>0</v>
      </c>
    </row>
    <row r="237" spans="1:115" ht="26.25" customHeight="1" x14ac:dyDescent="0.25">
      <c r="A237" s="9">
        <v>219</v>
      </c>
      <c r="B237" s="24" t="str">
        <f t="shared" si="257"/>
        <v/>
      </c>
      <c r="C237" s="23"/>
      <c r="D237" s="51"/>
      <c r="E237" s="24"/>
      <c r="F237" s="24"/>
      <c r="G237" s="24"/>
      <c r="H237" s="24"/>
      <c r="I237" s="25"/>
      <c r="J237" s="24"/>
      <c r="K237" s="26"/>
      <c r="L237" s="29"/>
      <c r="M237" s="27"/>
      <c r="N237" s="28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30"/>
      <c r="Z237" s="29"/>
      <c r="AA237" s="29" t="str">
        <f t="shared" si="258"/>
        <v/>
      </c>
      <c r="AB237" s="7">
        <f t="shared" si="259"/>
        <v>0</v>
      </c>
      <c r="AC237" s="7">
        <f t="shared" si="260"/>
        <v>0</v>
      </c>
      <c r="AD237" s="7">
        <f t="shared" si="261"/>
        <v>0</v>
      </c>
      <c r="AE237" s="7">
        <f t="shared" si="262"/>
        <v>0</v>
      </c>
      <c r="AF237" s="11" t="str">
        <f t="shared" si="326"/>
        <v/>
      </c>
      <c r="AG237" s="13">
        <f t="shared" si="263"/>
        <v>0</v>
      </c>
      <c r="AH237" s="7" t="str">
        <f t="shared" si="264"/>
        <v/>
      </c>
      <c r="AI237" s="11" t="str">
        <f t="shared" si="327"/>
        <v/>
      </c>
      <c r="AJ237" s="11" t="str">
        <f t="array" ref="AJ237">IF(OR(AI237=$AI$19:AI236),"",AI237)</f>
        <v/>
      </c>
      <c r="AK237" s="11" t="str">
        <f t="shared" si="265"/>
        <v/>
      </c>
      <c r="AL237" t="str">
        <f t="array" ref="AL237">IF(OR(AK237=$AK$19:AK236),"",AK237)</f>
        <v/>
      </c>
      <c r="AM237" s="13">
        <f t="shared" si="266"/>
        <v>0</v>
      </c>
      <c r="AN237" s="13">
        <f t="shared" si="267"/>
        <v>0</v>
      </c>
      <c r="AO237" s="13">
        <f t="shared" si="268"/>
        <v>0</v>
      </c>
      <c r="AP237" s="13">
        <f t="shared" si="269"/>
        <v>0</v>
      </c>
      <c r="AQ237" s="13">
        <f t="shared" si="270"/>
        <v>0</v>
      </c>
      <c r="AR237" s="13">
        <f t="shared" si="271"/>
        <v>0</v>
      </c>
      <c r="AS237" s="13">
        <f t="shared" si="272"/>
        <v>0</v>
      </c>
      <c r="AT237" s="13">
        <f t="shared" si="273"/>
        <v>0</v>
      </c>
      <c r="AU237" s="13">
        <f t="shared" si="274"/>
        <v>0</v>
      </c>
      <c r="AV237" s="13">
        <f t="shared" si="275"/>
        <v>0</v>
      </c>
      <c r="AX237" s="13">
        <f t="shared" si="276"/>
        <v>0</v>
      </c>
      <c r="AY237" s="13">
        <f t="shared" si="277"/>
        <v>0</v>
      </c>
      <c r="AZ237" s="13">
        <f t="shared" si="278"/>
        <v>0</v>
      </c>
      <c r="BA237" s="13">
        <f t="shared" si="279"/>
        <v>0</v>
      </c>
      <c r="BB237" s="13">
        <f t="shared" si="280"/>
        <v>0</v>
      </c>
      <c r="BC237" s="13">
        <f t="shared" si="281"/>
        <v>0</v>
      </c>
      <c r="BD237" s="13">
        <f t="shared" si="282"/>
        <v>0</v>
      </c>
      <c r="BE237" s="13">
        <f t="shared" si="283"/>
        <v>0</v>
      </c>
      <c r="BF237" s="13">
        <f t="shared" si="284"/>
        <v>0</v>
      </c>
      <c r="BG237" s="13">
        <f t="shared" si="285"/>
        <v>0</v>
      </c>
      <c r="BH237" s="13">
        <f t="shared" si="286"/>
        <v>0</v>
      </c>
      <c r="BI237" s="13">
        <f t="shared" si="287"/>
        <v>0</v>
      </c>
      <c r="BJ237" s="13">
        <f t="shared" si="288"/>
        <v>0</v>
      </c>
      <c r="BK237" s="13">
        <f t="shared" si="289"/>
        <v>0</v>
      </c>
      <c r="BL237" s="13">
        <f t="shared" si="290"/>
        <v>0</v>
      </c>
      <c r="BM237" s="13">
        <f t="shared" si="291"/>
        <v>0</v>
      </c>
      <c r="BN237" s="13">
        <f t="shared" si="292"/>
        <v>0</v>
      </c>
      <c r="BO237" s="13">
        <f t="shared" si="293"/>
        <v>0</v>
      </c>
      <c r="BP237" s="13">
        <f t="shared" si="294"/>
        <v>0</v>
      </c>
      <c r="BQ237" s="13">
        <f t="shared" si="295"/>
        <v>0</v>
      </c>
      <c r="BR237" s="13">
        <f t="shared" si="296"/>
        <v>0</v>
      </c>
      <c r="BS237" s="13">
        <f t="shared" si="297"/>
        <v>0</v>
      </c>
      <c r="BT237" s="31">
        <f t="shared" si="298"/>
        <v>0</v>
      </c>
      <c r="BU237" s="31">
        <f t="shared" si="299"/>
        <v>0</v>
      </c>
      <c r="BV237" s="31">
        <f t="shared" si="300"/>
        <v>0</v>
      </c>
      <c r="BW237" s="31">
        <f t="shared" si="301"/>
        <v>0</v>
      </c>
      <c r="BX237" s="31">
        <f t="shared" si="302"/>
        <v>0</v>
      </c>
      <c r="BY237" s="31">
        <f t="shared" si="303"/>
        <v>0</v>
      </c>
      <c r="BZ237" s="31">
        <f t="shared" si="304"/>
        <v>0</v>
      </c>
      <c r="CA237" s="31">
        <f t="shared" si="305"/>
        <v>0</v>
      </c>
      <c r="CB237" s="31">
        <f t="shared" si="306"/>
        <v>0</v>
      </c>
      <c r="CC237" s="31">
        <f t="shared" si="307"/>
        <v>0</v>
      </c>
      <c r="CD237" s="31">
        <f t="shared" si="308"/>
        <v>0</v>
      </c>
      <c r="CE237" s="37">
        <f t="array" ref="CE237">MIN(IF(JPRL=AI237,$AG$19:$AG$1018))</f>
        <v>0</v>
      </c>
      <c r="CF237" s="37">
        <f t="array" ref="CF237">MAX(IF(JPRL=AI237,$AG$19:$AG$1018))</f>
        <v>0</v>
      </c>
      <c r="CG237" s="36">
        <f t="shared" si="309"/>
        <v>0</v>
      </c>
      <c r="CI237" s="40">
        <f t="shared" si="310"/>
        <v>0</v>
      </c>
      <c r="CJ237" s="40">
        <f t="shared" si="247"/>
        <v>0</v>
      </c>
      <c r="CK237" s="40">
        <f t="shared" si="248"/>
        <v>0</v>
      </c>
      <c r="CL237" s="40">
        <f t="shared" si="249"/>
        <v>0</v>
      </c>
      <c r="CM237" s="40">
        <f t="shared" si="250"/>
        <v>0</v>
      </c>
      <c r="CN237" s="40">
        <f t="shared" si="251"/>
        <v>0</v>
      </c>
      <c r="CO237" s="40">
        <f t="shared" si="252"/>
        <v>0</v>
      </c>
      <c r="CP237" s="40">
        <f t="shared" si="253"/>
        <v>0</v>
      </c>
      <c r="CQ237" s="40">
        <f t="shared" si="254"/>
        <v>0</v>
      </c>
      <c r="CR237" s="40">
        <f t="shared" si="255"/>
        <v>0</v>
      </c>
      <c r="CS237" s="40">
        <f t="shared" si="256"/>
        <v>0</v>
      </c>
      <c r="CT237" s="41">
        <f t="shared" si="311"/>
        <v>0</v>
      </c>
      <c r="CU237" s="41">
        <f t="shared" si="312"/>
        <v>0</v>
      </c>
      <c r="CV237" s="41">
        <f t="shared" si="313"/>
        <v>0</v>
      </c>
      <c r="CW237" s="41">
        <f t="shared" si="314"/>
        <v>0</v>
      </c>
      <c r="CX237" s="41">
        <f t="shared" si="315"/>
        <v>0</v>
      </c>
      <c r="CY237" s="41">
        <f t="shared" si="316"/>
        <v>0</v>
      </c>
      <c r="CZ237" s="41">
        <f t="shared" si="317"/>
        <v>0</v>
      </c>
      <c r="DA237" s="41">
        <f t="shared" si="318"/>
        <v>0</v>
      </c>
      <c r="DB237" s="41">
        <f t="shared" si="319"/>
        <v>0</v>
      </c>
      <c r="DC237" s="41">
        <f t="shared" si="320"/>
        <v>0</v>
      </c>
      <c r="DD237" s="7">
        <f t="shared" si="321"/>
        <v>0</v>
      </c>
      <c r="DE237" s="7">
        <f t="shared" si="322"/>
        <v>0</v>
      </c>
      <c r="DF237" s="7">
        <f t="shared" si="323"/>
        <v>0</v>
      </c>
      <c r="DJ237" s="7">
        <f t="shared" si="324"/>
        <v>0</v>
      </c>
      <c r="DK237" s="7">
        <f t="shared" si="325"/>
        <v>0</v>
      </c>
    </row>
    <row r="238" spans="1:115" ht="26.25" customHeight="1" x14ac:dyDescent="0.25">
      <c r="A238" s="9">
        <v>220</v>
      </c>
      <c r="B238" s="24" t="str">
        <f t="shared" si="257"/>
        <v/>
      </c>
      <c r="C238" s="23"/>
      <c r="D238" s="51"/>
      <c r="E238" s="24"/>
      <c r="F238" s="24"/>
      <c r="G238" s="24"/>
      <c r="H238" s="24"/>
      <c r="I238" s="25"/>
      <c r="J238" s="24"/>
      <c r="K238" s="26"/>
      <c r="L238" s="29"/>
      <c r="M238" s="27"/>
      <c r="N238" s="28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30"/>
      <c r="Z238" s="29"/>
      <c r="AA238" s="29" t="str">
        <f t="shared" si="258"/>
        <v/>
      </c>
      <c r="AB238" s="7">
        <f t="shared" si="259"/>
        <v>0</v>
      </c>
      <c r="AC238" s="7">
        <f t="shared" si="260"/>
        <v>0</v>
      </c>
      <c r="AD238" s="7">
        <f t="shared" si="261"/>
        <v>0</v>
      </c>
      <c r="AE238" s="7">
        <f t="shared" si="262"/>
        <v>0</v>
      </c>
      <c r="AF238" s="11" t="str">
        <f t="shared" si="326"/>
        <v/>
      </c>
      <c r="AG238" s="13">
        <f t="shared" si="263"/>
        <v>0</v>
      </c>
      <c r="AH238" s="7" t="str">
        <f t="shared" si="264"/>
        <v/>
      </c>
      <c r="AI238" s="11" t="str">
        <f t="shared" si="327"/>
        <v/>
      </c>
      <c r="AJ238" s="11" t="str">
        <f t="array" ref="AJ238">IF(OR(AI238=$AI$19:AI237),"",AI238)</f>
        <v/>
      </c>
      <c r="AK238" s="11" t="str">
        <f t="shared" si="265"/>
        <v/>
      </c>
      <c r="AL238" t="str">
        <f t="array" ref="AL238">IF(OR(AK238=$AK$19:AK237),"",AK238)</f>
        <v/>
      </c>
      <c r="AM238" s="13">
        <f t="shared" si="266"/>
        <v>0</v>
      </c>
      <c r="AN238" s="13">
        <f t="shared" si="267"/>
        <v>0</v>
      </c>
      <c r="AO238" s="13">
        <f t="shared" si="268"/>
        <v>0</v>
      </c>
      <c r="AP238" s="13">
        <f t="shared" si="269"/>
        <v>0</v>
      </c>
      <c r="AQ238" s="13">
        <f t="shared" si="270"/>
        <v>0</v>
      </c>
      <c r="AR238" s="13">
        <f t="shared" si="271"/>
        <v>0</v>
      </c>
      <c r="AS238" s="13">
        <f t="shared" si="272"/>
        <v>0</v>
      </c>
      <c r="AT238" s="13">
        <f t="shared" si="273"/>
        <v>0</v>
      </c>
      <c r="AU238" s="13">
        <f t="shared" si="274"/>
        <v>0</v>
      </c>
      <c r="AV238" s="13">
        <f t="shared" si="275"/>
        <v>0</v>
      </c>
      <c r="AX238" s="13">
        <f t="shared" si="276"/>
        <v>0</v>
      </c>
      <c r="AY238" s="13">
        <f t="shared" si="277"/>
        <v>0</v>
      </c>
      <c r="AZ238" s="13">
        <f t="shared" si="278"/>
        <v>0</v>
      </c>
      <c r="BA238" s="13">
        <f t="shared" si="279"/>
        <v>0</v>
      </c>
      <c r="BB238" s="13">
        <f t="shared" si="280"/>
        <v>0</v>
      </c>
      <c r="BC238" s="13">
        <f t="shared" si="281"/>
        <v>0</v>
      </c>
      <c r="BD238" s="13">
        <f t="shared" si="282"/>
        <v>0</v>
      </c>
      <c r="BE238" s="13">
        <f t="shared" si="283"/>
        <v>0</v>
      </c>
      <c r="BF238" s="13">
        <f t="shared" si="284"/>
        <v>0</v>
      </c>
      <c r="BG238" s="13">
        <f t="shared" si="285"/>
        <v>0</v>
      </c>
      <c r="BH238" s="13">
        <f t="shared" si="286"/>
        <v>0</v>
      </c>
      <c r="BI238" s="13">
        <f t="shared" si="287"/>
        <v>0</v>
      </c>
      <c r="BJ238" s="13">
        <f t="shared" si="288"/>
        <v>0</v>
      </c>
      <c r="BK238" s="13">
        <f t="shared" si="289"/>
        <v>0</v>
      </c>
      <c r="BL238" s="13">
        <f t="shared" si="290"/>
        <v>0</v>
      </c>
      <c r="BM238" s="13">
        <f t="shared" si="291"/>
        <v>0</v>
      </c>
      <c r="BN238" s="13">
        <f t="shared" si="292"/>
        <v>0</v>
      </c>
      <c r="BO238" s="13">
        <f t="shared" si="293"/>
        <v>0</v>
      </c>
      <c r="BP238" s="13">
        <f t="shared" si="294"/>
        <v>0</v>
      </c>
      <c r="BQ238" s="13">
        <f t="shared" si="295"/>
        <v>0</v>
      </c>
      <c r="BR238" s="13">
        <f t="shared" si="296"/>
        <v>0</v>
      </c>
      <c r="BS238" s="13">
        <f t="shared" si="297"/>
        <v>0</v>
      </c>
      <c r="BT238" s="31">
        <f t="shared" si="298"/>
        <v>0</v>
      </c>
      <c r="BU238" s="31">
        <f t="shared" si="299"/>
        <v>0</v>
      </c>
      <c r="BV238" s="31">
        <f t="shared" si="300"/>
        <v>0</v>
      </c>
      <c r="BW238" s="31">
        <f t="shared" si="301"/>
        <v>0</v>
      </c>
      <c r="BX238" s="31">
        <f t="shared" si="302"/>
        <v>0</v>
      </c>
      <c r="BY238" s="31">
        <f t="shared" si="303"/>
        <v>0</v>
      </c>
      <c r="BZ238" s="31">
        <f t="shared" si="304"/>
        <v>0</v>
      </c>
      <c r="CA238" s="31">
        <f t="shared" si="305"/>
        <v>0</v>
      </c>
      <c r="CB238" s="31">
        <f t="shared" si="306"/>
        <v>0</v>
      </c>
      <c r="CC238" s="31">
        <f t="shared" si="307"/>
        <v>0</v>
      </c>
      <c r="CD238" s="31">
        <f t="shared" si="308"/>
        <v>0</v>
      </c>
      <c r="CE238" s="37">
        <f t="array" ref="CE238">MIN(IF(JPRL=AI238,$AG$19:$AG$1018))</f>
        <v>0</v>
      </c>
      <c r="CF238" s="37">
        <f t="array" ref="CF238">MAX(IF(JPRL=AI238,$AG$19:$AG$1018))</f>
        <v>0</v>
      </c>
      <c r="CG238" s="36">
        <f t="shared" si="309"/>
        <v>0</v>
      </c>
      <c r="CI238" s="40">
        <f t="shared" si="310"/>
        <v>0</v>
      </c>
      <c r="CJ238" s="40">
        <f t="shared" si="247"/>
        <v>0</v>
      </c>
      <c r="CK238" s="40">
        <f t="shared" si="248"/>
        <v>0</v>
      </c>
      <c r="CL238" s="40">
        <f t="shared" si="249"/>
        <v>0</v>
      </c>
      <c r="CM238" s="40">
        <f t="shared" si="250"/>
        <v>0</v>
      </c>
      <c r="CN238" s="40">
        <f t="shared" si="251"/>
        <v>0</v>
      </c>
      <c r="CO238" s="40">
        <f t="shared" si="252"/>
        <v>0</v>
      </c>
      <c r="CP238" s="40">
        <f t="shared" si="253"/>
        <v>0</v>
      </c>
      <c r="CQ238" s="40">
        <f t="shared" si="254"/>
        <v>0</v>
      </c>
      <c r="CR238" s="40">
        <f t="shared" si="255"/>
        <v>0</v>
      </c>
      <c r="CS238" s="40">
        <f t="shared" si="256"/>
        <v>0</v>
      </c>
      <c r="CT238" s="41">
        <f t="shared" si="311"/>
        <v>0</v>
      </c>
      <c r="CU238" s="41">
        <f t="shared" si="312"/>
        <v>0</v>
      </c>
      <c r="CV238" s="41">
        <f t="shared" si="313"/>
        <v>0</v>
      </c>
      <c r="CW238" s="41">
        <f t="shared" si="314"/>
        <v>0</v>
      </c>
      <c r="CX238" s="41">
        <f t="shared" si="315"/>
        <v>0</v>
      </c>
      <c r="CY238" s="41">
        <f t="shared" si="316"/>
        <v>0</v>
      </c>
      <c r="CZ238" s="41">
        <f t="shared" si="317"/>
        <v>0</v>
      </c>
      <c r="DA238" s="41">
        <f t="shared" si="318"/>
        <v>0</v>
      </c>
      <c r="DB238" s="41">
        <f t="shared" si="319"/>
        <v>0</v>
      </c>
      <c r="DC238" s="41">
        <f t="shared" si="320"/>
        <v>0</v>
      </c>
      <c r="DD238" s="7">
        <f t="shared" si="321"/>
        <v>0</v>
      </c>
      <c r="DE238" s="7">
        <f t="shared" si="322"/>
        <v>0</v>
      </c>
      <c r="DF238" s="7">
        <f t="shared" si="323"/>
        <v>0</v>
      </c>
      <c r="DJ238" s="7">
        <f t="shared" si="324"/>
        <v>0</v>
      </c>
      <c r="DK238" s="7">
        <f t="shared" si="325"/>
        <v>0</v>
      </c>
    </row>
    <row r="239" spans="1:115" ht="26.25" customHeight="1" x14ac:dyDescent="0.25">
      <c r="A239" s="9">
        <v>221</v>
      </c>
      <c r="B239" s="24" t="str">
        <f t="shared" si="257"/>
        <v/>
      </c>
      <c r="C239" s="23"/>
      <c r="D239" s="51"/>
      <c r="E239" s="24"/>
      <c r="F239" s="24"/>
      <c r="G239" s="24"/>
      <c r="H239" s="24"/>
      <c r="I239" s="25"/>
      <c r="J239" s="24"/>
      <c r="K239" s="26"/>
      <c r="L239" s="29"/>
      <c r="M239" s="27"/>
      <c r="N239" s="28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30"/>
      <c r="Z239" s="29"/>
      <c r="AA239" s="29" t="str">
        <f t="shared" si="258"/>
        <v/>
      </c>
      <c r="AB239" s="7">
        <f t="shared" si="259"/>
        <v>0</v>
      </c>
      <c r="AC239" s="7">
        <f t="shared" si="260"/>
        <v>0</v>
      </c>
      <c r="AD239" s="7">
        <f t="shared" si="261"/>
        <v>0</v>
      </c>
      <c r="AE239" s="7">
        <f t="shared" si="262"/>
        <v>0</v>
      </c>
      <c r="AF239" s="11" t="str">
        <f t="shared" si="326"/>
        <v/>
      </c>
      <c r="AG239" s="13">
        <f t="shared" si="263"/>
        <v>0</v>
      </c>
      <c r="AH239" s="7" t="str">
        <f t="shared" si="264"/>
        <v/>
      </c>
      <c r="AI239" s="11" t="str">
        <f t="shared" si="327"/>
        <v/>
      </c>
      <c r="AJ239" s="11" t="str">
        <f t="array" ref="AJ239">IF(OR(AI239=$AI$19:AI238),"",AI239)</f>
        <v/>
      </c>
      <c r="AK239" s="11" t="str">
        <f t="shared" si="265"/>
        <v/>
      </c>
      <c r="AL239" t="str">
        <f t="array" ref="AL239">IF(OR(AK239=$AK$19:AK238),"",AK239)</f>
        <v/>
      </c>
      <c r="AM239" s="13">
        <f t="shared" si="266"/>
        <v>0</v>
      </c>
      <c r="AN239" s="13">
        <f t="shared" si="267"/>
        <v>0</v>
      </c>
      <c r="AO239" s="13">
        <f t="shared" si="268"/>
        <v>0</v>
      </c>
      <c r="AP239" s="13">
        <f t="shared" si="269"/>
        <v>0</v>
      </c>
      <c r="AQ239" s="13">
        <f t="shared" si="270"/>
        <v>0</v>
      </c>
      <c r="AR239" s="13">
        <f t="shared" si="271"/>
        <v>0</v>
      </c>
      <c r="AS239" s="13">
        <f t="shared" si="272"/>
        <v>0</v>
      </c>
      <c r="AT239" s="13">
        <f t="shared" si="273"/>
        <v>0</v>
      </c>
      <c r="AU239" s="13">
        <f t="shared" si="274"/>
        <v>0</v>
      </c>
      <c r="AV239" s="13">
        <f t="shared" si="275"/>
        <v>0</v>
      </c>
      <c r="AX239" s="13">
        <f t="shared" si="276"/>
        <v>0</v>
      </c>
      <c r="AY239" s="13">
        <f t="shared" si="277"/>
        <v>0</v>
      </c>
      <c r="AZ239" s="13">
        <f t="shared" si="278"/>
        <v>0</v>
      </c>
      <c r="BA239" s="13">
        <f t="shared" si="279"/>
        <v>0</v>
      </c>
      <c r="BB239" s="13">
        <f t="shared" si="280"/>
        <v>0</v>
      </c>
      <c r="BC239" s="13">
        <f t="shared" si="281"/>
        <v>0</v>
      </c>
      <c r="BD239" s="13">
        <f t="shared" si="282"/>
        <v>0</v>
      </c>
      <c r="BE239" s="13">
        <f t="shared" si="283"/>
        <v>0</v>
      </c>
      <c r="BF239" s="13">
        <f t="shared" si="284"/>
        <v>0</v>
      </c>
      <c r="BG239" s="13">
        <f t="shared" si="285"/>
        <v>0</v>
      </c>
      <c r="BH239" s="13">
        <f t="shared" si="286"/>
        <v>0</v>
      </c>
      <c r="BI239" s="13">
        <f t="shared" si="287"/>
        <v>0</v>
      </c>
      <c r="BJ239" s="13">
        <f t="shared" si="288"/>
        <v>0</v>
      </c>
      <c r="BK239" s="13">
        <f t="shared" si="289"/>
        <v>0</v>
      </c>
      <c r="BL239" s="13">
        <f t="shared" si="290"/>
        <v>0</v>
      </c>
      <c r="BM239" s="13">
        <f t="shared" si="291"/>
        <v>0</v>
      </c>
      <c r="BN239" s="13">
        <f t="shared" si="292"/>
        <v>0</v>
      </c>
      <c r="BO239" s="13">
        <f t="shared" si="293"/>
        <v>0</v>
      </c>
      <c r="BP239" s="13">
        <f t="shared" si="294"/>
        <v>0</v>
      </c>
      <c r="BQ239" s="13">
        <f t="shared" si="295"/>
        <v>0</v>
      </c>
      <c r="BR239" s="13">
        <f t="shared" si="296"/>
        <v>0</v>
      </c>
      <c r="BS239" s="13">
        <f t="shared" si="297"/>
        <v>0</v>
      </c>
      <c r="BT239" s="31">
        <f t="shared" si="298"/>
        <v>0</v>
      </c>
      <c r="BU239" s="31">
        <f t="shared" si="299"/>
        <v>0</v>
      </c>
      <c r="BV239" s="31">
        <f t="shared" si="300"/>
        <v>0</v>
      </c>
      <c r="BW239" s="31">
        <f t="shared" si="301"/>
        <v>0</v>
      </c>
      <c r="BX239" s="31">
        <f t="shared" si="302"/>
        <v>0</v>
      </c>
      <c r="BY239" s="31">
        <f t="shared" si="303"/>
        <v>0</v>
      </c>
      <c r="BZ239" s="31">
        <f t="shared" si="304"/>
        <v>0</v>
      </c>
      <c r="CA239" s="31">
        <f t="shared" si="305"/>
        <v>0</v>
      </c>
      <c r="CB239" s="31">
        <f t="shared" si="306"/>
        <v>0</v>
      </c>
      <c r="CC239" s="31">
        <f t="shared" si="307"/>
        <v>0</v>
      </c>
      <c r="CD239" s="31">
        <f t="shared" si="308"/>
        <v>0</v>
      </c>
      <c r="CE239" s="37">
        <f t="array" ref="CE239">MIN(IF(JPRL=AI239,$AG$19:$AG$1018))</f>
        <v>0</v>
      </c>
      <c r="CF239" s="37">
        <f t="array" ref="CF239">MAX(IF(JPRL=AI239,$AG$19:$AG$1018))</f>
        <v>0</v>
      </c>
      <c r="CG239" s="36">
        <f t="shared" si="309"/>
        <v>0</v>
      </c>
      <c r="CI239" s="40">
        <f t="shared" si="310"/>
        <v>0</v>
      </c>
      <c r="CJ239" s="40">
        <f t="shared" si="247"/>
        <v>0</v>
      </c>
      <c r="CK239" s="40">
        <f t="shared" si="248"/>
        <v>0</v>
      </c>
      <c r="CL239" s="40">
        <f t="shared" si="249"/>
        <v>0</v>
      </c>
      <c r="CM239" s="40">
        <f t="shared" si="250"/>
        <v>0</v>
      </c>
      <c r="CN239" s="40">
        <f t="shared" si="251"/>
        <v>0</v>
      </c>
      <c r="CO239" s="40">
        <f t="shared" si="252"/>
        <v>0</v>
      </c>
      <c r="CP239" s="40">
        <f t="shared" si="253"/>
        <v>0</v>
      </c>
      <c r="CQ239" s="40">
        <f t="shared" si="254"/>
        <v>0</v>
      </c>
      <c r="CR239" s="40">
        <f t="shared" si="255"/>
        <v>0</v>
      </c>
      <c r="CS239" s="40">
        <f t="shared" si="256"/>
        <v>0</v>
      </c>
      <c r="CT239" s="41">
        <f t="shared" si="311"/>
        <v>0</v>
      </c>
      <c r="CU239" s="41">
        <f t="shared" si="312"/>
        <v>0</v>
      </c>
      <c r="CV239" s="41">
        <f t="shared" si="313"/>
        <v>0</v>
      </c>
      <c r="CW239" s="41">
        <f t="shared" si="314"/>
        <v>0</v>
      </c>
      <c r="CX239" s="41">
        <f t="shared" si="315"/>
        <v>0</v>
      </c>
      <c r="CY239" s="41">
        <f t="shared" si="316"/>
        <v>0</v>
      </c>
      <c r="CZ239" s="41">
        <f t="shared" si="317"/>
        <v>0</v>
      </c>
      <c r="DA239" s="41">
        <f t="shared" si="318"/>
        <v>0</v>
      </c>
      <c r="DB239" s="41">
        <f t="shared" si="319"/>
        <v>0</v>
      </c>
      <c r="DC239" s="41">
        <f t="shared" si="320"/>
        <v>0</v>
      </c>
      <c r="DD239" s="7">
        <f t="shared" si="321"/>
        <v>0</v>
      </c>
      <c r="DE239" s="7">
        <f t="shared" si="322"/>
        <v>0</v>
      </c>
      <c r="DF239" s="7">
        <f t="shared" si="323"/>
        <v>0</v>
      </c>
      <c r="DJ239" s="7">
        <f t="shared" si="324"/>
        <v>0</v>
      </c>
      <c r="DK239" s="7">
        <f t="shared" si="325"/>
        <v>0</v>
      </c>
    </row>
    <row r="240" spans="1:115" ht="26.25" customHeight="1" x14ac:dyDescent="0.25">
      <c r="A240" s="9">
        <v>222</v>
      </c>
      <c r="B240" s="24" t="str">
        <f t="shared" si="257"/>
        <v/>
      </c>
      <c r="C240" s="23"/>
      <c r="D240" s="51"/>
      <c r="E240" s="24"/>
      <c r="F240" s="24"/>
      <c r="G240" s="24"/>
      <c r="H240" s="24"/>
      <c r="I240" s="25"/>
      <c r="J240" s="24"/>
      <c r="K240" s="26"/>
      <c r="L240" s="29"/>
      <c r="M240" s="27"/>
      <c r="N240" s="28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30"/>
      <c r="Z240" s="29"/>
      <c r="AA240" s="29" t="str">
        <f t="shared" si="258"/>
        <v/>
      </c>
      <c r="AB240" s="7">
        <f t="shared" si="259"/>
        <v>0</v>
      </c>
      <c r="AC240" s="7">
        <f t="shared" si="260"/>
        <v>0</v>
      </c>
      <c r="AD240" s="7">
        <f t="shared" si="261"/>
        <v>0</v>
      </c>
      <c r="AE240" s="7">
        <f t="shared" si="262"/>
        <v>0</v>
      </c>
      <c r="AF240" s="11" t="str">
        <f t="shared" si="326"/>
        <v/>
      </c>
      <c r="AG240" s="13">
        <f t="shared" si="263"/>
        <v>0</v>
      </c>
      <c r="AH240" s="7" t="str">
        <f t="shared" si="264"/>
        <v/>
      </c>
      <c r="AI240" s="11" t="str">
        <f t="shared" si="327"/>
        <v/>
      </c>
      <c r="AJ240" s="11" t="str">
        <f t="array" ref="AJ240">IF(OR(AI240=$AI$19:AI239),"",AI240)</f>
        <v/>
      </c>
      <c r="AK240" s="11" t="str">
        <f t="shared" si="265"/>
        <v/>
      </c>
      <c r="AL240" t="str">
        <f t="array" ref="AL240">IF(OR(AK240=$AK$19:AK239),"",AK240)</f>
        <v/>
      </c>
      <c r="AM240" s="13">
        <f t="shared" si="266"/>
        <v>0</v>
      </c>
      <c r="AN240" s="13">
        <f t="shared" si="267"/>
        <v>0</v>
      </c>
      <c r="AO240" s="13">
        <f t="shared" si="268"/>
        <v>0</v>
      </c>
      <c r="AP240" s="13">
        <f t="shared" si="269"/>
        <v>0</v>
      </c>
      <c r="AQ240" s="13">
        <f t="shared" si="270"/>
        <v>0</v>
      </c>
      <c r="AR240" s="13">
        <f t="shared" si="271"/>
        <v>0</v>
      </c>
      <c r="AS240" s="13">
        <f t="shared" si="272"/>
        <v>0</v>
      </c>
      <c r="AT240" s="13">
        <f t="shared" si="273"/>
        <v>0</v>
      </c>
      <c r="AU240" s="13">
        <f t="shared" si="274"/>
        <v>0</v>
      </c>
      <c r="AV240" s="13">
        <f t="shared" si="275"/>
        <v>0</v>
      </c>
      <c r="AX240" s="13">
        <f t="shared" si="276"/>
        <v>0</v>
      </c>
      <c r="AY240" s="13">
        <f t="shared" si="277"/>
        <v>0</v>
      </c>
      <c r="AZ240" s="13">
        <f t="shared" si="278"/>
        <v>0</v>
      </c>
      <c r="BA240" s="13">
        <f t="shared" si="279"/>
        <v>0</v>
      </c>
      <c r="BB240" s="13">
        <f t="shared" si="280"/>
        <v>0</v>
      </c>
      <c r="BC240" s="13">
        <f t="shared" si="281"/>
        <v>0</v>
      </c>
      <c r="BD240" s="13">
        <f t="shared" si="282"/>
        <v>0</v>
      </c>
      <c r="BE240" s="13">
        <f t="shared" si="283"/>
        <v>0</v>
      </c>
      <c r="BF240" s="13">
        <f t="shared" si="284"/>
        <v>0</v>
      </c>
      <c r="BG240" s="13">
        <f t="shared" si="285"/>
        <v>0</v>
      </c>
      <c r="BH240" s="13">
        <f t="shared" si="286"/>
        <v>0</v>
      </c>
      <c r="BI240" s="13">
        <f t="shared" si="287"/>
        <v>0</v>
      </c>
      <c r="BJ240" s="13">
        <f t="shared" si="288"/>
        <v>0</v>
      </c>
      <c r="BK240" s="13">
        <f t="shared" si="289"/>
        <v>0</v>
      </c>
      <c r="BL240" s="13">
        <f t="shared" si="290"/>
        <v>0</v>
      </c>
      <c r="BM240" s="13">
        <f t="shared" si="291"/>
        <v>0</v>
      </c>
      <c r="BN240" s="13">
        <f t="shared" si="292"/>
        <v>0</v>
      </c>
      <c r="BO240" s="13">
        <f t="shared" si="293"/>
        <v>0</v>
      </c>
      <c r="BP240" s="13">
        <f t="shared" si="294"/>
        <v>0</v>
      </c>
      <c r="BQ240" s="13">
        <f t="shared" si="295"/>
        <v>0</v>
      </c>
      <c r="BR240" s="13">
        <f t="shared" si="296"/>
        <v>0</v>
      </c>
      <c r="BS240" s="13">
        <f t="shared" si="297"/>
        <v>0</v>
      </c>
      <c r="BT240" s="31">
        <f t="shared" si="298"/>
        <v>0</v>
      </c>
      <c r="BU240" s="31">
        <f t="shared" si="299"/>
        <v>0</v>
      </c>
      <c r="BV240" s="31">
        <f t="shared" si="300"/>
        <v>0</v>
      </c>
      <c r="BW240" s="31">
        <f t="shared" si="301"/>
        <v>0</v>
      </c>
      <c r="BX240" s="31">
        <f t="shared" si="302"/>
        <v>0</v>
      </c>
      <c r="BY240" s="31">
        <f t="shared" si="303"/>
        <v>0</v>
      </c>
      <c r="BZ240" s="31">
        <f t="shared" si="304"/>
        <v>0</v>
      </c>
      <c r="CA240" s="31">
        <f t="shared" si="305"/>
        <v>0</v>
      </c>
      <c r="CB240" s="31">
        <f t="shared" si="306"/>
        <v>0</v>
      </c>
      <c r="CC240" s="31">
        <f t="shared" si="307"/>
        <v>0</v>
      </c>
      <c r="CD240" s="31">
        <f t="shared" si="308"/>
        <v>0</v>
      </c>
      <c r="CE240" s="37">
        <f t="array" ref="CE240">MIN(IF(JPRL=AI240,$AG$19:$AG$1018))</f>
        <v>0</v>
      </c>
      <c r="CF240" s="37">
        <f t="array" ref="CF240">MAX(IF(JPRL=AI240,$AG$19:$AG$1018))</f>
        <v>0</v>
      </c>
      <c r="CG240" s="36">
        <f t="shared" si="309"/>
        <v>0</v>
      </c>
      <c r="CI240" s="40">
        <f t="shared" si="310"/>
        <v>0</v>
      </c>
      <c r="CJ240" s="40">
        <f t="shared" si="247"/>
        <v>0</v>
      </c>
      <c r="CK240" s="40">
        <f t="shared" si="248"/>
        <v>0</v>
      </c>
      <c r="CL240" s="40">
        <f t="shared" si="249"/>
        <v>0</v>
      </c>
      <c r="CM240" s="40">
        <f t="shared" si="250"/>
        <v>0</v>
      </c>
      <c r="CN240" s="40">
        <f t="shared" si="251"/>
        <v>0</v>
      </c>
      <c r="CO240" s="40">
        <f t="shared" si="252"/>
        <v>0</v>
      </c>
      <c r="CP240" s="40">
        <f t="shared" si="253"/>
        <v>0</v>
      </c>
      <c r="CQ240" s="40">
        <f t="shared" si="254"/>
        <v>0</v>
      </c>
      <c r="CR240" s="40">
        <f t="shared" si="255"/>
        <v>0</v>
      </c>
      <c r="CS240" s="40">
        <f t="shared" si="256"/>
        <v>0</v>
      </c>
      <c r="CT240" s="41">
        <f t="shared" si="311"/>
        <v>0</v>
      </c>
      <c r="CU240" s="41">
        <f t="shared" si="312"/>
        <v>0</v>
      </c>
      <c r="CV240" s="41">
        <f t="shared" si="313"/>
        <v>0</v>
      </c>
      <c r="CW240" s="41">
        <f t="shared" si="314"/>
        <v>0</v>
      </c>
      <c r="CX240" s="41">
        <f t="shared" si="315"/>
        <v>0</v>
      </c>
      <c r="CY240" s="41">
        <f t="shared" si="316"/>
        <v>0</v>
      </c>
      <c r="CZ240" s="41">
        <f t="shared" si="317"/>
        <v>0</v>
      </c>
      <c r="DA240" s="41">
        <f t="shared" si="318"/>
        <v>0</v>
      </c>
      <c r="DB240" s="41">
        <f t="shared" si="319"/>
        <v>0</v>
      </c>
      <c r="DC240" s="41">
        <f t="shared" si="320"/>
        <v>0</v>
      </c>
      <c r="DD240" s="7">
        <f t="shared" si="321"/>
        <v>0</v>
      </c>
      <c r="DE240" s="7">
        <f t="shared" si="322"/>
        <v>0</v>
      </c>
      <c r="DF240" s="7">
        <f t="shared" si="323"/>
        <v>0</v>
      </c>
      <c r="DJ240" s="7">
        <f t="shared" si="324"/>
        <v>0</v>
      </c>
      <c r="DK240" s="7">
        <f t="shared" si="325"/>
        <v>0</v>
      </c>
    </row>
    <row r="241" spans="1:115" ht="26.25" customHeight="1" x14ac:dyDescent="0.25">
      <c r="A241" s="9">
        <v>223</v>
      </c>
      <c r="B241" s="24" t="str">
        <f t="shared" si="257"/>
        <v/>
      </c>
      <c r="C241" s="23"/>
      <c r="D241" s="51"/>
      <c r="E241" s="24"/>
      <c r="F241" s="24"/>
      <c r="G241" s="24"/>
      <c r="H241" s="24"/>
      <c r="I241" s="25"/>
      <c r="J241" s="24"/>
      <c r="K241" s="26"/>
      <c r="L241" s="29"/>
      <c r="M241" s="27"/>
      <c r="N241" s="28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30"/>
      <c r="Z241" s="29"/>
      <c r="AA241" s="29" t="str">
        <f t="shared" si="258"/>
        <v/>
      </c>
      <c r="AB241" s="7">
        <f t="shared" si="259"/>
        <v>0</v>
      </c>
      <c r="AC241" s="7">
        <f t="shared" si="260"/>
        <v>0</v>
      </c>
      <c r="AD241" s="7">
        <f t="shared" si="261"/>
        <v>0</v>
      </c>
      <c r="AE241" s="7">
        <f t="shared" si="262"/>
        <v>0</v>
      </c>
      <c r="AF241" s="11" t="str">
        <f t="shared" si="326"/>
        <v/>
      </c>
      <c r="AG241" s="13">
        <f t="shared" si="263"/>
        <v>0</v>
      </c>
      <c r="AH241" s="7" t="str">
        <f t="shared" si="264"/>
        <v/>
      </c>
      <c r="AI241" s="11" t="str">
        <f t="shared" si="327"/>
        <v/>
      </c>
      <c r="AJ241" s="11" t="str">
        <f t="array" ref="AJ241">IF(OR(AI241=$AI$19:AI240),"",AI241)</f>
        <v/>
      </c>
      <c r="AK241" s="11" t="str">
        <f t="shared" si="265"/>
        <v/>
      </c>
      <c r="AL241" t="str">
        <f t="array" ref="AL241">IF(OR(AK241=$AK$19:AK240),"",AK241)</f>
        <v/>
      </c>
      <c r="AM241" s="13">
        <f t="shared" si="266"/>
        <v>0</v>
      </c>
      <c r="AN241" s="13">
        <f t="shared" si="267"/>
        <v>0</v>
      </c>
      <c r="AO241" s="13">
        <f t="shared" si="268"/>
        <v>0</v>
      </c>
      <c r="AP241" s="13">
        <f t="shared" si="269"/>
        <v>0</v>
      </c>
      <c r="AQ241" s="13">
        <f t="shared" si="270"/>
        <v>0</v>
      </c>
      <c r="AR241" s="13">
        <f t="shared" si="271"/>
        <v>0</v>
      </c>
      <c r="AS241" s="13">
        <f t="shared" si="272"/>
        <v>0</v>
      </c>
      <c r="AT241" s="13">
        <f t="shared" si="273"/>
        <v>0</v>
      </c>
      <c r="AU241" s="13">
        <f t="shared" si="274"/>
        <v>0</v>
      </c>
      <c r="AV241" s="13">
        <f t="shared" si="275"/>
        <v>0</v>
      </c>
      <c r="AX241" s="13">
        <f t="shared" si="276"/>
        <v>0</v>
      </c>
      <c r="AY241" s="13">
        <f t="shared" si="277"/>
        <v>0</v>
      </c>
      <c r="AZ241" s="13">
        <f t="shared" si="278"/>
        <v>0</v>
      </c>
      <c r="BA241" s="13">
        <f t="shared" si="279"/>
        <v>0</v>
      </c>
      <c r="BB241" s="13">
        <f t="shared" si="280"/>
        <v>0</v>
      </c>
      <c r="BC241" s="13">
        <f t="shared" si="281"/>
        <v>0</v>
      </c>
      <c r="BD241" s="13">
        <f t="shared" si="282"/>
        <v>0</v>
      </c>
      <c r="BE241" s="13">
        <f t="shared" si="283"/>
        <v>0</v>
      </c>
      <c r="BF241" s="13">
        <f t="shared" si="284"/>
        <v>0</v>
      </c>
      <c r="BG241" s="13">
        <f t="shared" si="285"/>
        <v>0</v>
      </c>
      <c r="BH241" s="13">
        <f t="shared" si="286"/>
        <v>0</v>
      </c>
      <c r="BI241" s="13">
        <f t="shared" si="287"/>
        <v>0</v>
      </c>
      <c r="BJ241" s="13">
        <f t="shared" si="288"/>
        <v>0</v>
      </c>
      <c r="BK241" s="13">
        <f t="shared" si="289"/>
        <v>0</v>
      </c>
      <c r="BL241" s="13">
        <f t="shared" si="290"/>
        <v>0</v>
      </c>
      <c r="BM241" s="13">
        <f t="shared" si="291"/>
        <v>0</v>
      </c>
      <c r="BN241" s="13">
        <f t="shared" si="292"/>
        <v>0</v>
      </c>
      <c r="BO241" s="13">
        <f t="shared" si="293"/>
        <v>0</v>
      </c>
      <c r="BP241" s="13">
        <f t="shared" si="294"/>
        <v>0</v>
      </c>
      <c r="BQ241" s="13">
        <f t="shared" si="295"/>
        <v>0</v>
      </c>
      <c r="BR241" s="13">
        <f t="shared" si="296"/>
        <v>0</v>
      </c>
      <c r="BS241" s="13">
        <f t="shared" si="297"/>
        <v>0</v>
      </c>
      <c r="BT241" s="31">
        <f t="shared" si="298"/>
        <v>0</v>
      </c>
      <c r="BU241" s="31">
        <f t="shared" si="299"/>
        <v>0</v>
      </c>
      <c r="BV241" s="31">
        <f t="shared" si="300"/>
        <v>0</v>
      </c>
      <c r="BW241" s="31">
        <f t="shared" si="301"/>
        <v>0</v>
      </c>
      <c r="BX241" s="31">
        <f t="shared" si="302"/>
        <v>0</v>
      </c>
      <c r="BY241" s="31">
        <f t="shared" si="303"/>
        <v>0</v>
      </c>
      <c r="BZ241" s="31">
        <f t="shared" si="304"/>
        <v>0</v>
      </c>
      <c r="CA241" s="31">
        <f t="shared" si="305"/>
        <v>0</v>
      </c>
      <c r="CB241" s="31">
        <f t="shared" si="306"/>
        <v>0</v>
      </c>
      <c r="CC241" s="31">
        <f t="shared" si="307"/>
        <v>0</v>
      </c>
      <c r="CD241" s="31">
        <f t="shared" si="308"/>
        <v>0</v>
      </c>
      <c r="CE241" s="37">
        <f t="array" ref="CE241">MIN(IF(JPRL=AI241,$AG$19:$AG$1018))</f>
        <v>0</v>
      </c>
      <c r="CF241" s="37">
        <f t="array" ref="CF241">MAX(IF(JPRL=AI241,$AG$19:$AG$1018))</f>
        <v>0</v>
      </c>
      <c r="CG241" s="36">
        <f t="shared" si="309"/>
        <v>0</v>
      </c>
      <c r="CI241" s="40">
        <f t="shared" si="310"/>
        <v>0</v>
      </c>
      <c r="CJ241" s="40">
        <f t="shared" si="247"/>
        <v>0</v>
      </c>
      <c r="CK241" s="40">
        <f t="shared" si="248"/>
        <v>0</v>
      </c>
      <c r="CL241" s="40">
        <f t="shared" si="249"/>
        <v>0</v>
      </c>
      <c r="CM241" s="40">
        <f t="shared" si="250"/>
        <v>0</v>
      </c>
      <c r="CN241" s="40">
        <f t="shared" si="251"/>
        <v>0</v>
      </c>
      <c r="CO241" s="40">
        <f t="shared" si="252"/>
        <v>0</v>
      </c>
      <c r="CP241" s="40">
        <f t="shared" si="253"/>
        <v>0</v>
      </c>
      <c r="CQ241" s="40">
        <f t="shared" si="254"/>
        <v>0</v>
      </c>
      <c r="CR241" s="40">
        <f t="shared" si="255"/>
        <v>0</v>
      </c>
      <c r="CS241" s="40">
        <f t="shared" si="256"/>
        <v>0</v>
      </c>
      <c r="CT241" s="41">
        <f t="shared" si="311"/>
        <v>0</v>
      </c>
      <c r="CU241" s="41">
        <f t="shared" si="312"/>
        <v>0</v>
      </c>
      <c r="CV241" s="41">
        <f t="shared" si="313"/>
        <v>0</v>
      </c>
      <c r="CW241" s="41">
        <f t="shared" si="314"/>
        <v>0</v>
      </c>
      <c r="CX241" s="41">
        <f t="shared" si="315"/>
        <v>0</v>
      </c>
      <c r="CY241" s="41">
        <f t="shared" si="316"/>
        <v>0</v>
      </c>
      <c r="CZ241" s="41">
        <f t="shared" si="317"/>
        <v>0</v>
      </c>
      <c r="DA241" s="41">
        <f t="shared" si="318"/>
        <v>0</v>
      </c>
      <c r="DB241" s="41">
        <f t="shared" si="319"/>
        <v>0</v>
      </c>
      <c r="DC241" s="41">
        <f t="shared" si="320"/>
        <v>0</v>
      </c>
      <c r="DD241" s="7">
        <f t="shared" si="321"/>
        <v>0</v>
      </c>
      <c r="DE241" s="7">
        <f t="shared" si="322"/>
        <v>0</v>
      </c>
      <c r="DF241" s="7">
        <f t="shared" si="323"/>
        <v>0</v>
      </c>
      <c r="DJ241" s="7">
        <f t="shared" si="324"/>
        <v>0</v>
      </c>
      <c r="DK241" s="7">
        <f t="shared" si="325"/>
        <v>0</v>
      </c>
    </row>
    <row r="242" spans="1:115" ht="26.25" customHeight="1" x14ac:dyDescent="0.25">
      <c r="A242" s="9">
        <v>224</v>
      </c>
      <c r="B242" s="24" t="str">
        <f t="shared" si="257"/>
        <v/>
      </c>
      <c r="C242" s="23"/>
      <c r="D242" s="51"/>
      <c r="E242" s="24"/>
      <c r="F242" s="24"/>
      <c r="G242" s="24"/>
      <c r="H242" s="24"/>
      <c r="I242" s="25"/>
      <c r="J242" s="24"/>
      <c r="K242" s="26"/>
      <c r="L242" s="29"/>
      <c r="M242" s="27"/>
      <c r="N242" s="28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30"/>
      <c r="Z242" s="29"/>
      <c r="AA242" s="29" t="str">
        <f t="shared" si="258"/>
        <v/>
      </c>
      <c r="AB242" s="7">
        <f t="shared" si="259"/>
        <v>0</v>
      </c>
      <c r="AC242" s="7">
        <f t="shared" si="260"/>
        <v>0</v>
      </c>
      <c r="AD242" s="7">
        <f t="shared" si="261"/>
        <v>0</v>
      </c>
      <c r="AE242" s="7">
        <f t="shared" si="262"/>
        <v>0</v>
      </c>
      <c r="AF242" s="11" t="str">
        <f t="shared" si="326"/>
        <v/>
      </c>
      <c r="AG242" s="13">
        <f t="shared" si="263"/>
        <v>0</v>
      </c>
      <c r="AH242" s="7" t="str">
        <f t="shared" si="264"/>
        <v/>
      </c>
      <c r="AI242" s="11" t="str">
        <f t="shared" si="327"/>
        <v/>
      </c>
      <c r="AJ242" s="11" t="str">
        <f t="array" ref="AJ242">IF(OR(AI242=$AI$19:AI241),"",AI242)</f>
        <v/>
      </c>
      <c r="AK242" s="11" t="str">
        <f t="shared" si="265"/>
        <v/>
      </c>
      <c r="AL242" t="str">
        <f t="array" ref="AL242">IF(OR(AK242=$AK$19:AK241),"",AK242)</f>
        <v/>
      </c>
      <c r="AM242" s="13">
        <f t="shared" si="266"/>
        <v>0</v>
      </c>
      <c r="AN242" s="13">
        <f t="shared" si="267"/>
        <v>0</v>
      </c>
      <c r="AO242" s="13">
        <f t="shared" si="268"/>
        <v>0</v>
      </c>
      <c r="AP242" s="13">
        <f t="shared" si="269"/>
        <v>0</v>
      </c>
      <c r="AQ242" s="13">
        <f t="shared" si="270"/>
        <v>0</v>
      </c>
      <c r="AR242" s="13">
        <f t="shared" si="271"/>
        <v>0</v>
      </c>
      <c r="AS242" s="13">
        <f t="shared" si="272"/>
        <v>0</v>
      </c>
      <c r="AT242" s="13">
        <f t="shared" si="273"/>
        <v>0</v>
      </c>
      <c r="AU242" s="13">
        <f t="shared" si="274"/>
        <v>0</v>
      </c>
      <c r="AV242" s="13">
        <f t="shared" si="275"/>
        <v>0</v>
      </c>
      <c r="AX242" s="13">
        <f t="shared" si="276"/>
        <v>0</v>
      </c>
      <c r="AY242" s="13">
        <f t="shared" si="277"/>
        <v>0</v>
      </c>
      <c r="AZ242" s="13">
        <f t="shared" si="278"/>
        <v>0</v>
      </c>
      <c r="BA242" s="13">
        <f t="shared" si="279"/>
        <v>0</v>
      </c>
      <c r="BB242" s="13">
        <f t="shared" si="280"/>
        <v>0</v>
      </c>
      <c r="BC242" s="13">
        <f t="shared" si="281"/>
        <v>0</v>
      </c>
      <c r="BD242" s="13">
        <f t="shared" si="282"/>
        <v>0</v>
      </c>
      <c r="BE242" s="13">
        <f t="shared" si="283"/>
        <v>0</v>
      </c>
      <c r="BF242" s="13">
        <f t="shared" si="284"/>
        <v>0</v>
      </c>
      <c r="BG242" s="13">
        <f t="shared" si="285"/>
        <v>0</v>
      </c>
      <c r="BH242" s="13">
        <f t="shared" si="286"/>
        <v>0</v>
      </c>
      <c r="BI242" s="13">
        <f t="shared" si="287"/>
        <v>0</v>
      </c>
      <c r="BJ242" s="13">
        <f t="shared" si="288"/>
        <v>0</v>
      </c>
      <c r="BK242" s="13">
        <f t="shared" si="289"/>
        <v>0</v>
      </c>
      <c r="BL242" s="13">
        <f t="shared" si="290"/>
        <v>0</v>
      </c>
      <c r="BM242" s="13">
        <f t="shared" si="291"/>
        <v>0</v>
      </c>
      <c r="BN242" s="13">
        <f t="shared" si="292"/>
        <v>0</v>
      </c>
      <c r="BO242" s="13">
        <f t="shared" si="293"/>
        <v>0</v>
      </c>
      <c r="BP242" s="13">
        <f t="shared" si="294"/>
        <v>0</v>
      </c>
      <c r="BQ242" s="13">
        <f t="shared" si="295"/>
        <v>0</v>
      </c>
      <c r="BR242" s="13">
        <f t="shared" si="296"/>
        <v>0</v>
      </c>
      <c r="BS242" s="13">
        <f t="shared" si="297"/>
        <v>0</v>
      </c>
      <c r="BT242" s="31">
        <f t="shared" si="298"/>
        <v>0</v>
      </c>
      <c r="BU242" s="31">
        <f t="shared" si="299"/>
        <v>0</v>
      </c>
      <c r="BV242" s="31">
        <f t="shared" si="300"/>
        <v>0</v>
      </c>
      <c r="BW242" s="31">
        <f t="shared" si="301"/>
        <v>0</v>
      </c>
      <c r="BX242" s="31">
        <f t="shared" si="302"/>
        <v>0</v>
      </c>
      <c r="BY242" s="31">
        <f t="shared" si="303"/>
        <v>0</v>
      </c>
      <c r="BZ242" s="31">
        <f t="shared" si="304"/>
        <v>0</v>
      </c>
      <c r="CA242" s="31">
        <f t="shared" si="305"/>
        <v>0</v>
      </c>
      <c r="CB242" s="31">
        <f t="shared" si="306"/>
        <v>0</v>
      </c>
      <c r="CC242" s="31">
        <f t="shared" si="307"/>
        <v>0</v>
      </c>
      <c r="CD242" s="31">
        <f t="shared" si="308"/>
        <v>0</v>
      </c>
      <c r="CE242" s="37">
        <f t="array" ref="CE242">MIN(IF(JPRL=AI242,$AG$19:$AG$1018))</f>
        <v>0</v>
      </c>
      <c r="CF242" s="37">
        <f t="array" ref="CF242">MAX(IF(JPRL=AI242,$AG$19:$AG$1018))</f>
        <v>0</v>
      </c>
      <c r="CG242" s="36">
        <f t="shared" si="309"/>
        <v>0</v>
      </c>
      <c r="CI242" s="40">
        <f t="shared" si="310"/>
        <v>0</v>
      </c>
      <c r="CJ242" s="40">
        <f t="shared" si="247"/>
        <v>0</v>
      </c>
      <c r="CK242" s="40">
        <f t="shared" si="248"/>
        <v>0</v>
      </c>
      <c r="CL242" s="40">
        <f t="shared" si="249"/>
        <v>0</v>
      </c>
      <c r="CM242" s="40">
        <f t="shared" si="250"/>
        <v>0</v>
      </c>
      <c r="CN242" s="40">
        <f t="shared" si="251"/>
        <v>0</v>
      </c>
      <c r="CO242" s="40">
        <f t="shared" si="252"/>
        <v>0</v>
      </c>
      <c r="CP242" s="40">
        <f t="shared" si="253"/>
        <v>0</v>
      </c>
      <c r="CQ242" s="40">
        <f t="shared" si="254"/>
        <v>0</v>
      </c>
      <c r="CR242" s="40">
        <f t="shared" si="255"/>
        <v>0</v>
      </c>
      <c r="CS242" s="40">
        <f t="shared" si="256"/>
        <v>0</v>
      </c>
      <c r="CT242" s="41">
        <f t="shared" si="311"/>
        <v>0</v>
      </c>
      <c r="CU242" s="41">
        <f t="shared" si="312"/>
        <v>0</v>
      </c>
      <c r="CV242" s="41">
        <f t="shared" si="313"/>
        <v>0</v>
      </c>
      <c r="CW242" s="41">
        <f t="shared" si="314"/>
        <v>0</v>
      </c>
      <c r="CX242" s="41">
        <f t="shared" si="315"/>
        <v>0</v>
      </c>
      <c r="CY242" s="41">
        <f t="shared" si="316"/>
        <v>0</v>
      </c>
      <c r="CZ242" s="41">
        <f t="shared" si="317"/>
        <v>0</v>
      </c>
      <c r="DA242" s="41">
        <f t="shared" si="318"/>
        <v>0</v>
      </c>
      <c r="DB242" s="41">
        <f t="shared" si="319"/>
        <v>0</v>
      </c>
      <c r="DC242" s="41">
        <f t="shared" si="320"/>
        <v>0</v>
      </c>
      <c r="DD242" s="7">
        <f t="shared" si="321"/>
        <v>0</v>
      </c>
      <c r="DE242" s="7">
        <f t="shared" si="322"/>
        <v>0</v>
      </c>
      <c r="DF242" s="7">
        <f t="shared" si="323"/>
        <v>0</v>
      </c>
      <c r="DJ242" s="7">
        <f t="shared" si="324"/>
        <v>0</v>
      </c>
      <c r="DK242" s="7">
        <f t="shared" si="325"/>
        <v>0</v>
      </c>
    </row>
    <row r="243" spans="1:115" ht="26.25" customHeight="1" x14ac:dyDescent="0.25">
      <c r="A243" s="9">
        <v>225</v>
      </c>
      <c r="B243" s="24" t="str">
        <f t="shared" si="257"/>
        <v/>
      </c>
      <c r="C243" s="23"/>
      <c r="D243" s="51"/>
      <c r="E243" s="24"/>
      <c r="F243" s="24"/>
      <c r="G243" s="24"/>
      <c r="H243" s="24"/>
      <c r="I243" s="25"/>
      <c r="J243" s="24"/>
      <c r="K243" s="26"/>
      <c r="L243" s="29"/>
      <c r="M243" s="27"/>
      <c r="N243" s="28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30"/>
      <c r="Z243" s="29"/>
      <c r="AA243" s="29" t="str">
        <f t="shared" si="258"/>
        <v/>
      </c>
      <c r="AB243" s="7">
        <f t="shared" si="259"/>
        <v>0</v>
      </c>
      <c r="AC243" s="7">
        <f t="shared" si="260"/>
        <v>0</v>
      </c>
      <c r="AD243" s="7">
        <f t="shared" si="261"/>
        <v>0</v>
      </c>
      <c r="AE243" s="7">
        <f t="shared" si="262"/>
        <v>0</v>
      </c>
      <c r="AF243" s="11" t="str">
        <f t="shared" si="326"/>
        <v/>
      </c>
      <c r="AG243" s="13">
        <f t="shared" si="263"/>
        <v>0</v>
      </c>
      <c r="AH243" s="7" t="str">
        <f t="shared" si="264"/>
        <v/>
      </c>
      <c r="AI243" s="11" t="str">
        <f t="shared" si="327"/>
        <v/>
      </c>
      <c r="AJ243" s="11" t="str">
        <f t="array" ref="AJ243">IF(OR(AI243=$AI$19:AI242),"",AI243)</f>
        <v/>
      </c>
      <c r="AK243" s="11" t="str">
        <f t="shared" si="265"/>
        <v/>
      </c>
      <c r="AL243" t="str">
        <f t="array" ref="AL243">IF(OR(AK243=$AK$19:AK242),"",AK243)</f>
        <v/>
      </c>
      <c r="AM243" s="13">
        <f t="shared" si="266"/>
        <v>0</v>
      </c>
      <c r="AN243" s="13">
        <f t="shared" si="267"/>
        <v>0</v>
      </c>
      <c r="AO243" s="13">
        <f t="shared" si="268"/>
        <v>0</v>
      </c>
      <c r="AP243" s="13">
        <f t="shared" si="269"/>
        <v>0</v>
      </c>
      <c r="AQ243" s="13">
        <f t="shared" si="270"/>
        <v>0</v>
      </c>
      <c r="AR243" s="13">
        <f t="shared" si="271"/>
        <v>0</v>
      </c>
      <c r="AS243" s="13">
        <f t="shared" si="272"/>
        <v>0</v>
      </c>
      <c r="AT243" s="13">
        <f t="shared" si="273"/>
        <v>0</v>
      </c>
      <c r="AU243" s="13">
        <f t="shared" si="274"/>
        <v>0</v>
      </c>
      <c r="AV243" s="13">
        <f t="shared" si="275"/>
        <v>0</v>
      </c>
      <c r="AX243" s="13">
        <f t="shared" si="276"/>
        <v>0</v>
      </c>
      <c r="AY243" s="13">
        <f t="shared" si="277"/>
        <v>0</v>
      </c>
      <c r="AZ243" s="13">
        <f t="shared" si="278"/>
        <v>0</v>
      </c>
      <c r="BA243" s="13">
        <f t="shared" si="279"/>
        <v>0</v>
      </c>
      <c r="BB243" s="13">
        <f t="shared" si="280"/>
        <v>0</v>
      </c>
      <c r="BC243" s="13">
        <f t="shared" si="281"/>
        <v>0</v>
      </c>
      <c r="BD243" s="13">
        <f t="shared" si="282"/>
        <v>0</v>
      </c>
      <c r="BE243" s="13">
        <f t="shared" si="283"/>
        <v>0</v>
      </c>
      <c r="BF243" s="13">
        <f t="shared" si="284"/>
        <v>0</v>
      </c>
      <c r="BG243" s="13">
        <f t="shared" si="285"/>
        <v>0</v>
      </c>
      <c r="BH243" s="13">
        <f t="shared" si="286"/>
        <v>0</v>
      </c>
      <c r="BI243" s="13">
        <f t="shared" si="287"/>
        <v>0</v>
      </c>
      <c r="BJ243" s="13">
        <f t="shared" si="288"/>
        <v>0</v>
      </c>
      <c r="BK243" s="13">
        <f t="shared" si="289"/>
        <v>0</v>
      </c>
      <c r="BL243" s="13">
        <f t="shared" si="290"/>
        <v>0</v>
      </c>
      <c r="BM243" s="13">
        <f t="shared" si="291"/>
        <v>0</v>
      </c>
      <c r="BN243" s="13">
        <f t="shared" si="292"/>
        <v>0</v>
      </c>
      <c r="BO243" s="13">
        <f t="shared" si="293"/>
        <v>0</v>
      </c>
      <c r="BP243" s="13">
        <f t="shared" si="294"/>
        <v>0</v>
      </c>
      <c r="BQ243" s="13">
        <f t="shared" si="295"/>
        <v>0</v>
      </c>
      <c r="BR243" s="13">
        <f t="shared" si="296"/>
        <v>0</v>
      </c>
      <c r="BS243" s="13">
        <f t="shared" si="297"/>
        <v>0</v>
      </c>
      <c r="BT243" s="31">
        <f t="shared" si="298"/>
        <v>0</v>
      </c>
      <c r="BU243" s="31">
        <f t="shared" si="299"/>
        <v>0</v>
      </c>
      <c r="BV243" s="31">
        <f t="shared" si="300"/>
        <v>0</v>
      </c>
      <c r="BW243" s="31">
        <f t="shared" si="301"/>
        <v>0</v>
      </c>
      <c r="BX243" s="31">
        <f t="shared" si="302"/>
        <v>0</v>
      </c>
      <c r="BY243" s="31">
        <f t="shared" si="303"/>
        <v>0</v>
      </c>
      <c r="BZ243" s="31">
        <f t="shared" si="304"/>
        <v>0</v>
      </c>
      <c r="CA243" s="31">
        <f t="shared" si="305"/>
        <v>0</v>
      </c>
      <c r="CB243" s="31">
        <f t="shared" si="306"/>
        <v>0</v>
      </c>
      <c r="CC243" s="31">
        <f t="shared" si="307"/>
        <v>0</v>
      </c>
      <c r="CD243" s="31">
        <f t="shared" si="308"/>
        <v>0</v>
      </c>
      <c r="CE243" s="37">
        <f t="array" ref="CE243">MIN(IF(JPRL=AI243,$AG$19:$AG$1018))</f>
        <v>0</v>
      </c>
      <c r="CF243" s="37">
        <f t="array" ref="CF243">MAX(IF(JPRL=AI243,$AG$19:$AG$1018))</f>
        <v>0</v>
      </c>
      <c r="CG243" s="36">
        <f t="shared" si="309"/>
        <v>0</v>
      </c>
      <c r="CI243" s="40">
        <f t="shared" si="310"/>
        <v>0</v>
      </c>
      <c r="CJ243" s="40">
        <f t="shared" si="247"/>
        <v>0</v>
      </c>
      <c r="CK243" s="40">
        <f t="shared" si="248"/>
        <v>0</v>
      </c>
      <c r="CL243" s="40">
        <f t="shared" si="249"/>
        <v>0</v>
      </c>
      <c r="CM243" s="40">
        <f t="shared" si="250"/>
        <v>0</v>
      </c>
      <c r="CN243" s="40">
        <f t="shared" si="251"/>
        <v>0</v>
      </c>
      <c r="CO243" s="40">
        <f t="shared" si="252"/>
        <v>0</v>
      </c>
      <c r="CP243" s="40">
        <f t="shared" si="253"/>
        <v>0</v>
      </c>
      <c r="CQ243" s="40">
        <f t="shared" si="254"/>
        <v>0</v>
      </c>
      <c r="CR243" s="40">
        <f t="shared" si="255"/>
        <v>0</v>
      </c>
      <c r="CS243" s="40">
        <f t="shared" si="256"/>
        <v>0</v>
      </c>
      <c r="CT243" s="41">
        <f t="shared" si="311"/>
        <v>0</v>
      </c>
      <c r="CU243" s="41">
        <f t="shared" si="312"/>
        <v>0</v>
      </c>
      <c r="CV243" s="41">
        <f t="shared" si="313"/>
        <v>0</v>
      </c>
      <c r="CW243" s="41">
        <f t="shared" si="314"/>
        <v>0</v>
      </c>
      <c r="CX243" s="41">
        <f t="shared" si="315"/>
        <v>0</v>
      </c>
      <c r="CY243" s="41">
        <f t="shared" si="316"/>
        <v>0</v>
      </c>
      <c r="CZ243" s="41">
        <f t="shared" si="317"/>
        <v>0</v>
      </c>
      <c r="DA243" s="41">
        <f t="shared" si="318"/>
        <v>0</v>
      </c>
      <c r="DB243" s="41">
        <f t="shared" si="319"/>
        <v>0</v>
      </c>
      <c r="DC243" s="41">
        <f t="shared" si="320"/>
        <v>0</v>
      </c>
      <c r="DD243" s="7">
        <f t="shared" si="321"/>
        <v>0</v>
      </c>
      <c r="DE243" s="7">
        <f t="shared" si="322"/>
        <v>0</v>
      </c>
      <c r="DF243" s="7">
        <f t="shared" si="323"/>
        <v>0</v>
      </c>
      <c r="DJ243" s="7">
        <f t="shared" si="324"/>
        <v>0</v>
      </c>
      <c r="DK243" s="7">
        <f t="shared" si="325"/>
        <v>0</v>
      </c>
    </row>
    <row r="244" spans="1:115" ht="26.25" customHeight="1" x14ac:dyDescent="0.25">
      <c r="A244" s="9">
        <v>226</v>
      </c>
      <c r="B244" s="24" t="str">
        <f t="shared" si="257"/>
        <v/>
      </c>
      <c r="C244" s="23"/>
      <c r="D244" s="51"/>
      <c r="E244" s="24"/>
      <c r="F244" s="24"/>
      <c r="G244" s="24"/>
      <c r="H244" s="24"/>
      <c r="I244" s="25"/>
      <c r="J244" s="24"/>
      <c r="K244" s="26"/>
      <c r="L244" s="29"/>
      <c r="M244" s="27"/>
      <c r="N244" s="28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30"/>
      <c r="Z244" s="29"/>
      <c r="AA244" s="29" t="str">
        <f t="shared" si="258"/>
        <v/>
      </c>
      <c r="AB244" s="7">
        <f t="shared" si="259"/>
        <v>0</v>
      </c>
      <c r="AC244" s="7">
        <f t="shared" si="260"/>
        <v>0</v>
      </c>
      <c r="AD244" s="7">
        <f t="shared" si="261"/>
        <v>0</v>
      </c>
      <c r="AE244" s="7">
        <f t="shared" si="262"/>
        <v>0</v>
      </c>
      <c r="AF244" s="11" t="str">
        <f t="shared" si="326"/>
        <v/>
      </c>
      <c r="AG244" s="13">
        <f t="shared" si="263"/>
        <v>0</v>
      </c>
      <c r="AH244" s="7" t="str">
        <f t="shared" si="264"/>
        <v/>
      </c>
      <c r="AI244" s="11" t="str">
        <f t="shared" si="327"/>
        <v/>
      </c>
      <c r="AJ244" s="11" t="str">
        <f t="array" ref="AJ244">IF(OR(AI244=$AI$19:AI243),"",AI244)</f>
        <v/>
      </c>
      <c r="AK244" s="11" t="str">
        <f t="shared" si="265"/>
        <v/>
      </c>
      <c r="AL244" t="str">
        <f t="array" ref="AL244">IF(OR(AK244=$AK$19:AK243),"",AK244)</f>
        <v/>
      </c>
      <c r="AM244" s="13">
        <f t="shared" si="266"/>
        <v>0</v>
      </c>
      <c r="AN244" s="13">
        <f t="shared" si="267"/>
        <v>0</v>
      </c>
      <c r="AO244" s="13">
        <f t="shared" si="268"/>
        <v>0</v>
      </c>
      <c r="AP244" s="13">
        <f t="shared" si="269"/>
        <v>0</v>
      </c>
      <c r="AQ244" s="13">
        <f t="shared" si="270"/>
        <v>0</v>
      </c>
      <c r="AR244" s="13">
        <f t="shared" si="271"/>
        <v>0</v>
      </c>
      <c r="AS244" s="13">
        <f t="shared" si="272"/>
        <v>0</v>
      </c>
      <c r="AT244" s="13">
        <f t="shared" si="273"/>
        <v>0</v>
      </c>
      <c r="AU244" s="13">
        <f t="shared" si="274"/>
        <v>0</v>
      </c>
      <c r="AV244" s="13">
        <f t="shared" si="275"/>
        <v>0</v>
      </c>
      <c r="AX244" s="13">
        <f t="shared" si="276"/>
        <v>0</v>
      </c>
      <c r="AY244" s="13">
        <f t="shared" si="277"/>
        <v>0</v>
      </c>
      <c r="AZ244" s="13">
        <f t="shared" si="278"/>
        <v>0</v>
      </c>
      <c r="BA244" s="13">
        <f t="shared" si="279"/>
        <v>0</v>
      </c>
      <c r="BB244" s="13">
        <f t="shared" si="280"/>
        <v>0</v>
      </c>
      <c r="BC244" s="13">
        <f t="shared" si="281"/>
        <v>0</v>
      </c>
      <c r="BD244" s="13">
        <f t="shared" si="282"/>
        <v>0</v>
      </c>
      <c r="BE244" s="13">
        <f t="shared" si="283"/>
        <v>0</v>
      </c>
      <c r="BF244" s="13">
        <f t="shared" si="284"/>
        <v>0</v>
      </c>
      <c r="BG244" s="13">
        <f t="shared" si="285"/>
        <v>0</v>
      </c>
      <c r="BH244" s="13">
        <f t="shared" si="286"/>
        <v>0</v>
      </c>
      <c r="BI244" s="13">
        <f t="shared" si="287"/>
        <v>0</v>
      </c>
      <c r="BJ244" s="13">
        <f t="shared" si="288"/>
        <v>0</v>
      </c>
      <c r="BK244" s="13">
        <f t="shared" si="289"/>
        <v>0</v>
      </c>
      <c r="BL244" s="13">
        <f t="shared" si="290"/>
        <v>0</v>
      </c>
      <c r="BM244" s="13">
        <f t="shared" si="291"/>
        <v>0</v>
      </c>
      <c r="BN244" s="13">
        <f t="shared" si="292"/>
        <v>0</v>
      </c>
      <c r="BO244" s="13">
        <f t="shared" si="293"/>
        <v>0</v>
      </c>
      <c r="BP244" s="13">
        <f t="shared" si="294"/>
        <v>0</v>
      </c>
      <c r="BQ244" s="13">
        <f t="shared" si="295"/>
        <v>0</v>
      </c>
      <c r="BR244" s="13">
        <f t="shared" si="296"/>
        <v>0</v>
      </c>
      <c r="BS244" s="13">
        <f t="shared" si="297"/>
        <v>0</v>
      </c>
      <c r="BT244" s="31">
        <f t="shared" si="298"/>
        <v>0</v>
      </c>
      <c r="BU244" s="31">
        <f t="shared" si="299"/>
        <v>0</v>
      </c>
      <c r="BV244" s="31">
        <f t="shared" si="300"/>
        <v>0</v>
      </c>
      <c r="BW244" s="31">
        <f t="shared" si="301"/>
        <v>0</v>
      </c>
      <c r="BX244" s="31">
        <f t="shared" si="302"/>
        <v>0</v>
      </c>
      <c r="BY244" s="31">
        <f t="shared" si="303"/>
        <v>0</v>
      </c>
      <c r="BZ244" s="31">
        <f t="shared" si="304"/>
        <v>0</v>
      </c>
      <c r="CA244" s="31">
        <f t="shared" si="305"/>
        <v>0</v>
      </c>
      <c r="CB244" s="31">
        <f t="shared" si="306"/>
        <v>0</v>
      </c>
      <c r="CC244" s="31">
        <f t="shared" si="307"/>
        <v>0</v>
      </c>
      <c r="CD244" s="31">
        <f t="shared" si="308"/>
        <v>0</v>
      </c>
      <c r="CE244" s="37">
        <f t="array" ref="CE244">MIN(IF(JPRL=AI244,$AG$19:$AG$1018))</f>
        <v>0</v>
      </c>
      <c r="CF244" s="37">
        <f t="array" ref="CF244">MAX(IF(JPRL=AI244,$AG$19:$AG$1018))</f>
        <v>0</v>
      </c>
      <c r="CG244" s="36">
        <f t="shared" si="309"/>
        <v>0</v>
      </c>
      <c r="CI244" s="40">
        <f t="shared" si="310"/>
        <v>0</v>
      </c>
      <c r="CJ244" s="40">
        <f t="shared" si="247"/>
        <v>0</v>
      </c>
      <c r="CK244" s="40">
        <f t="shared" si="248"/>
        <v>0</v>
      </c>
      <c r="CL244" s="40">
        <f t="shared" si="249"/>
        <v>0</v>
      </c>
      <c r="CM244" s="40">
        <f t="shared" si="250"/>
        <v>0</v>
      </c>
      <c r="CN244" s="40">
        <f t="shared" si="251"/>
        <v>0</v>
      </c>
      <c r="CO244" s="40">
        <f t="shared" si="252"/>
        <v>0</v>
      </c>
      <c r="CP244" s="40">
        <f t="shared" si="253"/>
        <v>0</v>
      </c>
      <c r="CQ244" s="40">
        <f t="shared" si="254"/>
        <v>0</v>
      </c>
      <c r="CR244" s="40">
        <f t="shared" si="255"/>
        <v>0</v>
      </c>
      <c r="CS244" s="40">
        <f t="shared" si="256"/>
        <v>0</v>
      </c>
      <c r="CT244" s="41">
        <f t="shared" si="311"/>
        <v>0</v>
      </c>
      <c r="CU244" s="41">
        <f t="shared" si="312"/>
        <v>0</v>
      </c>
      <c r="CV244" s="41">
        <f t="shared" si="313"/>
        <v>0</v>
      </c>
      <c r="CW244" s="41">
        <f t="shared" si="314"/>
        <v>0</v>
      </c>
      <c r="CX244" s="41">
        <f t="shared" si="315"/>
        <v>0</v>
      </c>
      <c r="CY244" s="41">
        <f t="shared" si="316"/>
        <v>0</v>
      </c>
      <c r="CZ244" s="41">
        <f t="shared" si="317"/>
        <v>0</v>
      </c>
      <c r="DA244" s="41">
        <f t="shared" si="318"/>
        <v>0</v>
      </c>
      <c r="DB244" s="41">
        <f t="shared" si="319"/>
        <v>0</v>
      </c>
      <c r="DC244" s="41">
        <f t="shared" si="320"/>
        <v>0</v>
      </c>
      <c r="DD244" s="7">
        <f t="shared" si="321"/>
        <v>0</v>
      </c>
      <c r="DE244" s="7">
        <f t="shared" si="322"/>
        <v>0</v>
      </c>
      <c r="DF244" s="7">
        <f t="shared" si="323"/>
        <v>0</v>
      </c>
      <c r="DJ244" s="7">
        <f t="shared" si="324"/>
        <v>0</v>
      </c>
      <c r="DK244" s="7">
        <f t="shared" si="325"/>
        <v>0</v>
      </c>
    </row>
    <row r="245" spans="1:115" ht="26.25" customHeight="1" x14ac:dyDescent="0.25">
      <c r="A245" s="9">
        <v>227</v>
      </c>
      <c r="B245" s="24" t="str">
        <f t="shared" si="257"/>
        <v/>
      </c>
      <c r="C245" s="23"/>
      <c r="D245" s="51"/>
      <c r="E245" s="24"/>
      <c r="F245" s="24"/>
      <c r="G245" s="24"/>
      <c r="H245" s="24"/>
      <c r="I245" s="25"/>
      <c r="J245" s="24"/>
      <c r="K245" s="26"/>
      <c r="L245" s="29"/>
      <c r="M245" s="27"/>
      <c r="N245" s="28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30"/>
      <c r="Z245" s="29"/>
      <c r="AA245" s="29" t="str">
        <f t="shared" si="258"/>
        <v/>
      </c>
      <c r="AB245" s="7">
        <f t="shared" si="259"/>
        <v>0</v>
      </c>
      <c r="AC245" s="7">
        <f t="shared" si="260"/>
        <v>0</v>
      </c>
      <c r="AD245" s="7">
        <f t="shared" si="261"/>
        <v>0</v>
      </c>
      <c r="AE245" s="7">
        <f t="shared" si="262"/>
        <v>0</v>
      </c>
      <c r="AF245" s="11" t="str">
        <f t="shared" si="326"/>
        <v/>
      </c>
      <c r="AG245" s="13">
        <f t="shared" si="263"/>
        <v>0</v>
      </c>
      <c r="AH245" s="7" t="str">
        <f t="shared" si="264"/>
        <v/>
      </c>
      <c r="AI245" s="11" t="str">
        <f t="shared" si="327"/>
        <v/>
      </c>
      <c r="AJ245" s="11" t="str">
        <f t="array" ref="AJ245">IF(OR(AI245=$AI$19:AI244),"",AI245)</f>
        <v/>
      </c>
      <c r="AK245" s="11" t="str">
        <f t="shared" si="265"/>
        <v/>
      </c>
      <c r="AL245" t="str">
        <f t="array" ref="AL245">IF(OR(AK245=$AK$19:AK244),"",AK245)</f>
        <v/>
      </c>
      <c r="AM245" s="13">
        <f t="shared" si="266"/>
        <v>0</v>
      </c>
      <c r="AN245" s="13">
        <f t="shared" si="267"/>
        <v>0</v>
      </c>
      <c r="AO245" s="13">
        <f t="shared" si="268"/>
        <v>0</v>
      </c>
      <c r="AP245" s="13">
        <f t="shared" si="269"/>
        <v>0</v>
      </c>
      <c r="AQ245" s="13">
        <f t="shared" si="270"/>
        <v>0</v>
      </c>
      <c r="AR245" s="13">
        <f t="shared" si="271"/>
        <v>0</v>
      </c>
      <c r="AS245" s="13">
        <f t="shared" si="272"/>
        <v>0</v>
      </c>
      <c r="AT245" s="13">
        <f t="shared" si="273"/>
        <v>0</v>
      </c>
      <c r="AU245" s="13">
        <f t="shared" si="274"/>
        <v>0</v>
      </c>
      <c r="AV245" s="13">
        <f t="shared" si="275"/>
        <v>0</v>
      </c>
      <c r="AX245" s="13">
        <f t="shared" si="276"/>
        <v>0</v>
      </c>
      <c r="AY245" s="13">
        <f t="shared" si="277"/>
        <v>0</v>
      </c>
      <c r="AZ245" s="13">
        <f t="shared" si="278"/>
        <v>0</v>
      </c>
      <c r="BA245" s="13">
        <f t="shared" si="279"/>
        <v>0</v>
      </c>
      <c r="BB245" s="13">
        <f t="shared" si="280"/>
        <v>0</v>
      </c>
      <c r="BC245" s="13">
        <f t="shared" si="281"/>
        <v>0</v>
      </c>
      <c r="BD245" s="13">
        <f t="shared" si="282"/>
        <v>0</v>
      </c>
      <c r="BE245" s="13">
        <f t="shared" si="283"/>
        <v>0</v>
      </c>
      <c r="BF245" s="13">
        <f t="shared" si="284"/>
        <v>0</v>
      </c>
      <c r="BG245" s="13">
        <f t="shared" si="285"/>
        <v>0</v>
      </c>
      <c r="BH245" s="13">
        <f t="shared" si="286"/>
        <v>0</v>
      </c>
      <c r="BI245" s="13">
        <f t="shared" si="287"/>
        <v>0</v>
      </c>
      <c r="BJ245" s="13">
        <f t="shared" si="288"/>
        <v>0</v>
      </c>
      <c r="BK245" s="13">
        <f t="shared" si="289"/>
        <v>0</v>
      </c>
      <c r="BL245" s="13">
        <f t="shared" si="290"/>
        <v>0</v>
      </c>
      <c r="BM245" s="13">
        <f t="shared" si="291"/>
        <v>0</v>
      </c>
      <c r="BN245" s="13">
        <f t="shared" si="292"/>
        <v>0</v>
      </c>
      <c r="BO245" s="13">
        <f t="shared" si="293"/>
        <v>0</v>
      </c>
      <c r="BP245" s="13">
        <f t="shared" si="294"/>
        <v>0</v>
      </c>
      <c r="BQ245" s="13">
        <f t="shared" si="295"/>
        <v>0</v>
      </c>
      <c r="BR245" s="13">
        <f t="shared" si="296"/>
        <v>0</v>
      </c>
      <c r="BS245" s="13">
        <f t="shared" si="297"/>
        <v>0</v>
      </c>
      <c r="BT245" s="31">
        <f t="shared" si="298"/>
        <v>0</v>
      </c>
      <c r="BU245" s="31">
        <f t="shared" si="299"/>
        <v>0</v>
      </c>
      <c r="BV245" s="31">
        <f t="shared" si="300"/>
        <v>0</v>
      </c>
      <c r="BW245" s="31">
        <f t="shared" si="301"/>
        <v>0</v>
      </c>
      <c r="BX245" s="31">
        <f t="shared" si="302"/>
        <v>0</v>
      </c>
      <c r="BY245" s="31">
        <f t="shared" si="303"/>
        <v>0</v>
      </c>
      <c r="BZ245" s="31">
        <f t="shared" si="304"/>
        <v>0</v>
      </c>
      <c r="CA245" s="31">
        <f t="shared" si="305"/>
        <v>0</v>
      </c>
      <c r="CB245" s="31">
        <f t="shared" si="306"/>
        <v>0</v>
      </c>
      <c r="CC245" s="31">
        <f t="shared" si="307"/>
        <v>0</v>
      </c>
      <c r="CD245" s="31">
        <f t="shared" si="308"/>
        <v>0</v>
      </c>
      <c r="CE245" s="37">
        <f t="array" ref="CE245">MIN(IF(JPRL=AI245,$AG$19:$AG$1018))</f>
        <v>0</v>
      </c>
      <c r="CF245" s="37">
        <f t="array" ref="CF245">MAX(IF(JPRL=AI245,$AG$19:$AG$1018))</f>
        <v>0</v>
      </c>
      <c r="CG245" s="36">
        <f t="shared" si="309"/>
        <v>0</v>
      </c>
      <c r="CI245" s="40">
        <f t="shared" si="310"/>
        <v>0</v>
      </c>
      <c r="CJ245" s="40">
        <f t="shared" si="247"/>
        <v>0</v>
      </c>
      <c r="CK245" s="40">
        <f t="shared" si="248"/>
        <v>0</v>
      </c>
      <c r="CL245" s="40">
        <f t="shared" si="249"/>
        <v>0</v>
      </c>
      <c r="CM245" s="40">
        <f t="shared" si="250"/>
        <v>0</v>
      </c>
      <c r="CN245" s="40">
        <f t="shared" si="251"/>
        <v>0</v>
      </c>
      <c r="CO245" s="40">
        <f t="shared" si="252"/>
        <v>0</v>
      </c>
      <c r="CP245" s="40">
        <f t="shared" si="253"/>
        <v>0</v>
      </c>
      <c r="CQ245" s="40">
        <f t="shared" si="254"/>
        <v>0</v>
      </c>
      <c r="CR245" s="40">
        <f t="shared" si="255"/>
        <v>0</v>
      </c>
      <c r="CS245" s="40">
        <f t="shared" si="256"/>
        <v>0</v>
      </c>
      <c r="CT245" s="41">
        <f t="shared" si="311"/>
        <v>0</v>
      </c>
      <c r="CU245" s="41">
        <f t="shared" si="312"/>
        <v>0</v>
      </c>
      <c r="CV245" s="41">
        <f t="shared" si="313"/>
        <v>0</v>
      </c>
      <c r="CW245" s="41">
        <f t="shared" si="314"/>
        <v>0</v>
      </c>
      <c r="CX245" s="41">
        <f t="shared" si="315"/>
        <v>0</v>
      </c>
      <c r="CY245" s="41">
        <f t="shared" si="316"/>
        <v>0</v>
      </c>
      <c r="CZ245" s="41">
        <f t="shared" si="317"/>
        <v>0</v>
      </c>
      <c r="DA245" s="41">
        <f t="shared" si="318"/>
        <v>0</v>
      </c>
      <c r="DB245" s="41">
        <f t="shared" si="319"/>
        <v>0</v>
      </c>
      <c r="DC245" s="41">
        <f t="shared" si="320"/>
        <v>0</v>
      </c>
      <c r="DD245" s="7">
        <f t="shared" si="321"/>
        <v>0</v>
      </c>
      <c r="DE245" s="7">
        <f t="shared" si="322"/>
        <v>0</v>
      </c>
      <c r="DF245" s="7">
        <f t="shared" si="323"/>
        <v>0</v>
      </c>
      <c r="DJ245" s="7">
        <f t="shared" si="324"/>
        <v>0</v>
      </c>
      <c r="DK245" s="7">
        <f t="shared" si="325"/>
        <v>0</v>
      </c>
    </row>
    <row r="246" spans="1:115" ht="26.25" customHeight="1" x14ac:dyDescent="0.25">
      <c r="A246" s="9">
        <v>228</v>
      </c>
      <c r="B246" s="24" t="str">
        <f t="shared" si="257"/>
        <v/>
      </c>
      <c r="C246" s="23"/>
      <c r="D246" s="51"/>
      <c r="E246" s="24"/>
      <c r="F246" s="24"/>
      <c r="G246" s="24"/>
      <c r="H246" s="24"/>
      <c r="I246" s="25"/>
      <c r="J246" s="24"/>
      <c r="K246" s="26"/>
      <c r="L246" s="29"/>
      <c r="M246" s="27"/>
      <c r="N246" s="28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30"/>
      <c r="Z246" s="29"/>
      <c r="AA246" s="29" t="str">
        <f t="shared" si="258"/>
        <v/>
      </c>
      <c r="AB246" s="7">
        <f t="shared" si="259"/>
        <v>0</v>
      </c>
      <c r="AC246" s="7">
        <f t="shared" si="260"/>
        <v>0</v>
      </c>
      <c r="AD246" s="7">
        <f t="shared" si="261"/>
        <v>0</v>
      </c>
      <c r="AE246" s="7">
        <f t="shared" si="262"/>
        <v>0</v>
      </c>
      <c r="AF246" s="11" t="str">
        <f t="shared" si="326"/>
        <v/>
      </c>
      <c r="AG246" s="13">
        <f t="shared" si="263"/>
        <v>0</v>
      </c>
      <c r="AH246" s="7" t="str">
        <f t="shared" si="264"/>
        <v/>
      </c>
      <c r="AI246" s="11" t="str">
        <f t="shared" si="327"/>
        <v/>
      </c>
      <c r="AJ246" s="11" t="str">
        <f t="array" ref="AJ246">IF(OR(AI246=$AI$19:AI245),"",AI246)</f>
        <v/>
      </c>
      <c r="AK246" s="11" t="str">
        <f t="shared" si="265"/>
        <v/>
      </c>
      <c r="AL246" t="str">
        <f t="array" ref="AL246">IF(OR(AK246=$AK$19:AK245),"",AK246)</f>
        <v/>
      </c>
      <c r="AM246" s="13">
        <f t="shared" si="266"/>
        <v>0</v>
      </c>
      <c r="AN246" s="13">
        <f t="shared" si="267"/>
        <v>0</v>
      </c>
      <c r="AO246" s="13">
        <f t="shared" si="268"/>
        <v>0</v>
      </c>
      <c r="AP246" s="13">
        <f t="shared" si="269"/>
        <v>0</v>
      </c>
      <c r="AQ246" s="13">
        <f t="shared" si="270"/>
        <v>0</v>
      </c>
      <c r="AR246" s="13">
        <f t="shared" si="271"/>
        <v>0</v>
      </c>
      <c r="AS246" s="13">
        <f t="shared" si="272"/>
        <v>0</v>
      </c>
      <c r="AT246" s="13">
        <f t="shared" si="273"/>
        <v>0</v>
      </c>
      <c r="AU246" s="13">
        <f t="shared" si="274"/>
        <v>0</v>
      </c>
      <c r="AV246" s="13">
        <f t="shared" si="275"/>
        <v>0</v>
      </c>
      <c r="AX246" s="13">
        <f t="shared" si="276"/>
        <v>0</v>
      </c>
      <c r="AY246" s="13">
        <f t="shared" si="277"/>
        <v>0</v>
      </c>
      <c r="AZ246" s="13">
        <f t="shared" si="278"/>
        <v>0</v>
      </c>
      <c r="BA246" s="13">
        <f t="shared" si="279"/>
        <v>0</v>
      </c>
      <c r="BB246" s="13">
        <f t="shared" si="280"/>
        <v>0</v>
      </c>
      <c r="BC246" s="13">
        <f t="shared" si="281"/>
        <v>0</v>
      </c>
      <c r="BD246" s="13">
        <f t="shared" si="282"/>
        <v>0</v>
      </c>
      <c r="BE246" s="13">
        <f t="shared" si="283"/>
        <v>0</v>
      </c>
      <c r="BF246" s="13">
        <f t="shared" si="284"/>
        <v>0</v>
      </c>
      <c r="BG246" s="13">
        <f t="shared" si="285"/>
        <v>0</v>
      </c>
      <c r="BH246" s="13">
        <f t="shared" si="286"/>
        <v>0</v>
      </c>
      <c r="BI246" s="13">
        <f t="shared" si="287"/>
        <v>0</v>
      </c>
      <c r="BJ246" s="13">
        <f t="shared" si="288"/>
        <v>0</v>
      </c>
      <c r="BK246" s="13">
        <f t="shared" si="289"/>
        <v>0</v>
      </c>
      <c r="BL246" s="13">
        <f t="shared" si="290"/>
        <v>0</v>
      </c>
      <c r="BM246" s="13">
        <f t="shared" si="291"/>
        <v>0</v>
      </c>
      <c r="BN246" s="13">
        <f t="shared" si="292"/>
        <v>0</v>
      </c>
      <c r="BO246" s="13">
        <f t="shared" si="293"/>
        <v>0</v>
      </c>
      <c r="BP246" s="13">
        <f t="shared" si="294"/>
        <v>0</v>
      </c>
      <c r="BQ246" s="13">
        <f t="shared" si="295"/>
        <v>0</v>
      </c>
      <c r="BR246" s="13">
        <f t="shared" si="296"/>
        <v>0</v>
      </c>
      <c r="BS246" s="13">
        <f t="shared" si="297"/>
        <v>0</v>
      </c>
      <c r="BT246" s="31">
        <f t="shared" si="298"/>
        <v>0</v>
      </c>
      <c r="BU246" s="31">
        <f t="shared" si="299"/>
        <v>0</v>
      </c>
      <c r="BV246" s="31">
        <f t="shared" si="300"/>
        <v>0</v>
      </c>
      <c r="BW246" s="31">
        <f t="shared" si="301"/>
        <v>0</v>
      </c>
      <c r="BX246" s="31">
        <f t="shared" si="302"/>
        <v>0</v>
      </c>
      <c r="BY246" s="31">
        <f t="shared" si="303"/>
        <v>0</v>
      </c>
      <c r="BZ246" s="31">
        <f t="shared" si="304"/>
        <v>0</v>
      </c>
      <c r="CA246" s="31">
        <f t="shared" si="305"/>
        <v>0</v>
      </c>
      <c r="CB246" s="31">
        <f t="shared" si="306"/>
        <v>0</v>
      </c>
      <c r="CC246" s="31">
        <f t="shared" si="307"/>
        <v>0</v>
      </c>
      <c r="CD246" s="31">
        <f t="shared" si="308"/>
        <v>0</v>
      </c>
      <c r="CE246" s="37">
        <f t="array" ref="CE246">MIN(IF(JPRL=AI246,$AG$19:$AG$1018))</f>
        <v>0</v>
      </c>
      <c r="CF246" s="37">
        <f t="array" ref="CF246">MAX(IF(JPRL=AI246,$AG$19:$AG$1018))</f>
        <v>0</v>
      </c>
      <c r="CG246" s="36">
        <f t="shared" si="309"/>
        <v>0</v>
      </c>
      <c r="CI246" s="40">
        <f t="shared" si="310"/>
        <v>0</v>
      </c>
      <c r="CJ246" s="40">
        <f t="shared" si="247"/>
        <v>0</v>
      </c>
      <c r="CK246" s="40">
        <f t="shared" si="248"/>
        <v>0</v>
      </c>
      <c r="CL246" s="40">
        <f t="shared" si="249"/>
        <v>0</v>
      </c>
      <c r="CM246" s="40">
        <f t="shared" si="250"/>
        <v>0</v>
      </c>
      <c r="CN246" s="40">
        <f t="shared" si="251"/>
        <v>0</v>
      </c>
      <c r="CO246" s="40">
        <f t="shared" si="252"/>
        <v>0</v>
      </c>
      <c r="CP246" s="40">
        <f t="shared" si="253"/>
        <v>0</v>
      </c>
      <c r="CQ246" s="40">
        <f t="shared" si="254"/>
        <v>0</v>
      </c>
      <c r="CR246" s="40">
        <f t="shared" si="255"/>
        <v>0</v>
      </c>
      <c r="CS246" s="40">
        <f t="shared" si="256"/>
        <v>0</v>
      </c>
      <c r="CT246" s="41">
        <f t="shared" si="311"/>
        <v>0</v>
      </c>
      <c r="CU246" s="41">
        <f t="shared" si="312"/>
        <v>0</v>
      </c>
      <c r="CV246" s="41">
        <f t="shared" si="313"/>
        <v>0</v>
      </c>
      <c r="CW246" s="41">
        <f t="shared" si="314"/>
        <v>0</v>
      </c>
      <c r="CX246" s="41">
        <f t="shared" si="315"/>
        <v>0</v>
      </c>
      <c r="CY246" s="41">
        <f t="shared" si="316"/>
        <v>0</v>
      </c>
      <c r="CZ246" s="41">
        <f t="shared" si="317"/>
        <v>0</v>
      </c>
      <c r="DA246" s="41">
        <f t="shared" si="318"/>
        <v>0</v>
      </c>
      <c r="DB246" s="41">
        <f t="shared" si="319"/>
        <v>0</v>
      </c>
      <c r="DC246" s="41">
        <f t="shared" si="320"/>
        <v>0</v>
      </c>
      <c r="DD246" s="7">
        <f t="shared" si="321"/>
        <v>0</v>
      </c>
      <c r="DE246" s="7">
        <f t="shared" si="322"/>
        <v>0</v>
      </c>
      <c r="DF246" s="7">
        <f t="shared" si="323"/>
        <v>0</v>
      </c>
      <c r="DJ246" s="7">
        <f t="shared" si="324"/>
        <v>0</v>
      </c>
      <c r="DK246" s="7">
        <f t="shared" si="325"/>
        <v>0</v>
      </c>
    </row>
    <row r="247" spans="1:115" ht="26.25" customHeight="1" x14ac:dyDescent="0.25">
      <c r="A247" s="9">
        <v>229</v>
      </c>
      <c r="B247" s="24" t="str">
        <f t="shared" si="257"/>
        <v/>
      </c>
      <c r="C247" s="23"/>
      <c r="D247" s="51"/>
      <c r="E247" s="24"/>
      <c r="F247" s="24"/>
      <c r="G247" s="24"/>
      <c r="H247" s="24"/>
      <c r="I247" s="25"/>
      <c r="J247" s="24"/>
      <c r="K247" s="26"/>
      <c r="L247" s="29"/>
      <c r="M247" s="27"/>
      <c r="N247" s="28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30"/>
      <c r="Z247" s="29"/>
      <c r="AA247" s="29" t="str">
        <f t="shared" si="258"/>
        <v/>
      </c>
      <c r="AB247" s="7">
        <f t="shared" si="259"/>
        <v>0</v>
      </c>
      <c r="AC247" s="7">
        <f t="shared" si="260"/>
        <v>0</v>
      </c>
      <c r="AD247" s="7">
        <f t="shared" si="261"/>
        <v>0</v>
      </c>
      <c r="AE247" s="7">
        <f t="shared" si="262"/>
        <v>0</v>
      </c>
      <c r="AF247" s="11" t="str">
        <f t="shared" si="326"/>
        <v/>
      </c>
      <c r="AG247" s="13">
        <f t="shared" si="263"/>
        <v>0</v>
      </c>
      <c r="AH247" s="7" t="str">
        <f t="shared" si="264"/>
        <v/>
      </c>
      <c r="AI247" s="11" t="str">
        <f t="shared" si="327"/>
        <v/>
      </c>
      <c r="AJ247" s="11" t="str">
        <f t="array" ref="AJ247">IF(OR(AI247=$AI$19:AI246),"",AI247)</f>
        <v/>
      </c>
      <c r="AK247" s="11" t="str">
        <f t="shared" si="265"/>
        <v/>
      </c>
      <c r="AL247" t="str">
        <f t="array" ref="AL247">IF(OR(AK247=$AK$19:AK246),"",AK247)</f>
        <v/>
      </c>
      <c r="AM247" s="13">
        <f t="shared" si="266"/>
        <v>0</v>
      </c>
      <c r="AN247" s="13">
        <f t="shared" si="267"/>
        <v>0</v>
      </c>
      <c r="AO247" s="13">
        <f t="shared" si="268"/>
        <v>0</v>
      </c>
      <c r="AP247" s="13">
        <f t="shared" si="269"/>
        <v>0</v>
      </c>
      <c r="AQ247" s="13">
        <f t="shared" si="270"/>
        <v>0</v>
      </c>
      <c r="AR247" s="13">
        <f t="shared" si="271"/>
        <v>0</v>
      </c>
      <c r="AS247" s="13">
        <f t="shared" si="272"/>
        <v>0</v>
      </c>
      <c r="AT247" s="13">
        <f t="shared" si="273"/>
        <v>0</v>
      </c>
      <c r="AU247" s="13">
        <f t="shared" si="274"/>
        <v>0</v>
      </c>
      <c r="AV247" s="13">
        <f t="shared" si="275"/>
        <v>0</v>
      </c>
      <c r="AX247" s="13">
        <f t="shared" si="276"/>
        <v>0</v>
      </c>
      <c r="AY247" s="13">
        <f t="shared" si="277"/>
        <v>0</v>
      </c>
      <c r="AZ247" s="13">
        <f t="shared" si="278"/>
        <v>0</v>
      </c>
      <c r="BA247" s="13">
        <f t="shared" si="279"/>
        <v>0</v>
      </c>
      <c r="BB247" s="13">
        <f t="shared" si="280"/>
        <v>0</v>
      </c>
      <c r="BC247" s="13">
        <f t="shared" si="281"/>
        <v>0</v>
      </c>
      <c r="BD247" s="13">
        <f t="shared" si="282"/>
        <v>0</v>
      </c>
      <c r="BE247" s="13">
        <f t="shared" si="283"/>
        <v>0</v>
      </c>
      <c r="BF247" s="13">
        <f t="shared" si="284"/>
        <v>0</v>
      </c>
      <c r="BG247" s="13">
        <f t="shared" si="285"/>
        <v>0</v>
      </c>
      <c r="BH247" s="13">
        <f t="shared" si="286"/>
        <v>0</v>
      </c>
      <c r="BI247" s="13">
        <f t="shared" si="287"/>
        <v>0</v>
      </c>
      <c r="BJ247" s="13">
        <f t="shared" si="288"/>
        <v>0</v>
      </c>
      <c r="BK247" s="13">
        <f t="shared" si="289"/>
        <v>0</v>
      </c>
      <c r="BL247" s="13">
        <f t="shared" si="290"/>
        <v>0</v>
      </c>
      <c r="BM247" s="13">
        <f t="shared" si="291"/>
        <v>0</v>
      </c>
      <c r="BN247" s="13">
        <f t="shared" si="292"/>
        <v>0</v>
      </c>
      <c r="BO247" s="13">
        <f t="shared" si="293"/>
        <v>0</v>
      </c>
      <c r="BP247" s="13">
        <f t="shared" si="294"/>
        <v>0</v>
      </c>
      <c r="BQ247" s="13">
        <f t="shared" si="295"/>
        <v>0</v>
      </c>
      <c r="BR247" s="13">
        <f t="shared" si="296"/>
        <v>0</v>
      </c>
      <c r="BS247" s="13">
        <f t="shared" si="297"/>
        <v>0</v>
      </c>
      <c r="BT247" s="31">
        <f t="shared" si="298"/>
        <v>0</v>
      </c>
      <c r="BU247" s="31">
        <f t="shared" si="299"/>
        <v>0</v>
      </c>
      <c r="BV247" s="31">
        <f t="shared" si="300"/>
        <v>0</v>
      </c>
      <c r="BW247" s="31">
        <f t="shared" si="301"/>
        <v>0</v>
      </c>
      <c r="BX247" s="31">
        <f t="shared" si="302"/>
        <v>0</v>
      </c>
      <c r="BY247" s="31">
        <f t="shared" si="303"/>
        <v>0</v>
      </c>
      <c r="BZ247" s="31">
        <f t="shared" si="304"/>
        <v>0</v>
      </c>
      <c r="CA247" s="31">
        <f t="shared" si="305"/>
        <v>0</v>
      </c>
      <c r="CB247" s="31">
        <f t="shared" si="306"/>
        <v>0</v>
      </c>
      <c r="CC247" s="31">
        <f t="shared" si="307"/>
        <v>0</v>
      </c>
      <c r="CD247" s="31">
        <f t="shared" si="308"/>
        <v>0</v>
      </c>
      <c r="CE247" s="37">
        <f t="array" ref="CE247">MIN(IF(JPRL=AI247,$AG$19:$AG$1018))</f>
        <v>0</v>
      </c>
      <c r="CF247" s="37">
        <f t="array" ref="CF247">MAX(IF(JPRL=AI247,$AG$19:$AG$1018))</f>
        <v>0</v>
      </c>
      <c r="CG247" s="36">
        <f t="shared" si="309"/>
        <v>0</v>
      </c>
      <c r="CI247" s="40">
        <f t="shared" si="310"/>
        <v>0</v>
      </c>
      <c r="CJ247" s="40">
        <f t="shared" si="247"/>
        <v>0</v>
      </c>
      <c r="CK247" s="40">
        <f t="shared" si="248"/>
        <v>0</v>
      </c>
      <c r="CL247" s="40">
        <f t="shared" si="249"/>
        <v>0</v>
      </c>
      <c r="CM247" s="40">
        <f t="shared" si="250"/>
        <v>0</v>
      </c>
      <c r="CN247" s="40">
        <f t="shared" si="251"/>
        <v>0</v>
      </c>
      <c r="CO247" s="40">
        <f t="shared" si="252"/>
        <v>0</v>
      </c>
      <c r="CP247" s="40">
        <f t="shared" si="253"/>
        <v>0</v>
      </c>
      <c r="CQ247" s="40">
        <f t="shared" si="254"/>
        <v>0</v>
      </c>
      <c r="CR247" s="40">
        <f t="shared" si="255"/>
        <v>0</v>
      </c>
      <c r="CS247" s="40">
        <f t="shared" si="256"/>
        <v>0</v>
      </c>
      <c r="CT247" s="41">
        <f t="shared" si="311"/>
        <v>0</v>
      </c>
      <c r="CU247" s="41">
        <f t="shared" si="312"/>
        <v>0</v>
      </c>
      <c r="CV247" s="41">
        <f t="shared" si="313"/>
        <v>0</v>
      </c>
      <c r="CW247" s="41">
        <f t="shared" si="314"/>
        <v>0</v>
      </c>
      <c r="CX247" s="41">
        <f t="shared" si="315"/>
        <v>0</v>
      </c>
      <c r="CY247" s="41">
        <f t="shared" si="316"/>
        <v>0</v>
      </c>
      <c r="CZ247" s="41">
        <f t="shared" si="317"/>
        <v>0</v>
      </c>
      <c r="DA247" s="41">
        <f t="shared" si="318"/>
        <v>0</v>
      </c>
      <c r="DB247" s="41">
        <f t="shared" si="319"/>
        <v>0</v>
      </c>
      <c r="DC247" s="41">
        <f t="shared" si="320"/>
        <v>0</v>
      </c>
      <c r="DD247" s="7">
        <f t="shared" si="321"/>
        <v>0</v>
      </c>
      <c r="DE247" s="7">
        <f t="shared" si="322"/>
        <v>0</v>
      </c>
      <c r="DF247" s="7">
        <f t="shared" si="323"/>
        <v>0</v>
      </c>
      <c r="DJ247" s="7">
        <f t="shared" si="324"/>
        <v>0</v>
      </c>
      <c r="DK247" s="7">
        <f t="shared" si="325"/>
        <v>0</v>
      </c>
    </row>
    <row r="248" spans="1:115" ht="26.25" customHeight="1" x14ac:dyDescent="0.25">
      <c r="A248" s="9">
        <v>230</v>
      </c>
      <c r="B248" s="24" t="str">
        <f t="shared" si="257"/>
        <v/>
      </c>
      <c r="C248" s="23"/>
      <c r="D248" s="51"/>
      <c r="E248" s="24"/>
      <c r="F248" s="24"/>
      <c r="G248" s="24"/>
      <c r="H248" s="24"/>
      <c r="I248" s="25"/>
      <c r="J248" s="24"/>
      <c r="K248" s="26"/>
      <c r="L248" s="29"/>
      <c r="M248" s="27"/>
      <c r="N248" s="28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30"/>
      <c r="Z248" s="29"/>
      <c r="AA248" s="29" t="str">
        <f t="shared" si="258"/>
        <v/>
      </c>
      <c r="AB248" s="7">
        <f t="shared" si="259"/>
        <v>0</v>
      </c>
      <c r="AC248" s="7">
        <f t="shared" si="260"/>
        <v>0</v>
      </c>
      <c r="AD248" s="7">
        <f t="shared" si="261"/>
        <v>0</v>
      </c>
      <c r="AE248" s="7">
        <f t="shared" si="262"/>
        <v>0</v>
      </c>
      <c r="AF248" s="11" t="str">
        <f t="shared" si="326"/>
        <v/>
      </c>
      <c r="AG248" s="13">
        <f t="shared" si="263"/>
        <v>0</v>
      </c>
      <c r="AH248" s="7" t="str">
        <f t="shared" si="264"/>
        <v/>
      </c>
      <c r="AI248" s="11" t="str">
        <f t="shared" si="327"/>
        <v/>
      </c>
      <c r="AJ248" s="11" t="str">
        <f t="array" ref="AJ248">IF(OR(AI248=$AI$19:AI247),"",AI248)</f>
        <v/>
      </c>
      <c r="AK248" s="11" t="str">
        <f t="shared" si="265"/>
        <v/>
      </c>
      <c r="AL248" t="str">
        <f t="array" ref="AL248">IF(OR(AK248=$AK$19:AK247),"",AK248)</f>
        <v/>
      </c>
      <c r="AM248" s="13">
        <f t="shared" si="266"/>
        <v>0</v>
      </c>
      <c r="AN248" s="13">
        <f t="shared" si="267"/>
        <v>0</v>
      </c>
      <c r="AO248" s="13">
        <f t="shared" si="268"/>
        <v>0</v>
      </c>
      <c r="AP248" s="13">
        <f t="shared" si="269"/>
        <v>0</v>
      </c>
      <c r="AQ248" s="13">
        <f t="shared" si="270"/>
        <v>0</v>
      </c>
      <c r="AR248" s="13">
        <f t="shared" si="271"/>
        <v>0</v>
      </c>
      <c r="AS248" s="13">
        <f t="shared" si="272"/>
        <v>0</v>
      </c>
      <c r="AT248" s="13">
        <f t="shared" si="273"/>
        <v>0</v>
      </c>
      <c r="AU248" s="13">
        <f t="shared" si="274"/>
        <v>0</v>
      </c>
      <c r="AV248" s="13">
        <f t="shared" si="275"/>
        <v>0</v>
      </c>
      <c r="AX248" s="13">
        <f t="shared" si="276"/>
        <v>0</v>
      </c>
      <c r="AY248" s="13">
        <f t="shared" si="277"/>
        <v>0</v>
      </c>
      <c r="AZ248" s="13">
        <f t="shared" si="278"/>
        <v>0</v>
      </c>
      <c r="BA248" s="13">
        <f t="shared" si="279"/>
        <v>0</v>
      </c>
      <c r="BB248" s="13">
        <f t="shared" si="280"/>
        <v>0</v>
      </c>
      <c r="BC248" s="13">
        <f t="shared" si="281"/>
        <v>0</v>
      </c>
      <c r="BD248" s="13">
        <f t="shared" si="282"/>
        <v>0</v>
      </c>
      <c r="BE248" s="13">
        <f t="shared" si="283"/>
        <v>0</v>
      </c>
      <c r="BF248" s="13">
        <f t="shared" si="284"/>
        <v>0</v>
      </c>
      <c r="BG248" s="13">
        <f t="shared" si="285"/>
        <v>0</v>
      </c>
      <c r="BH248" s="13">
        <f t="shared" si="286"/>
        <v>0</v>
      </c>
      <c r="BI248" s="13">
        <f t="shared" si="287"/>
        <v>0</v>
      </c>
      <c r="BJ248" s="13">
        <f t="shared" si="288"/>
        <v>0</v>
      </c>
      <c r="BK248" s="13">
        <f t="shared" si="289"/>
        <v>0</v>
      </c>
      <c r="BL248" s="13">
        <f t="shared" si="290"/>
        <v>0</v>
      </c>
      <c r="BM248" s="13">
        <f t="shared" si="291"/>
        <v>0</v>
      </c>
      <c r="BN248" s="13">
        <f t="shared" si="292"/>
        <v>0</v>
      </c>
      <c r="BO248" s="13">
        <f t="shared" si="293"/>
        <v>0</v>
      </c>
      <c r="BP248" s="13">
        <f t="shared" si="294"/>
        <v>0</v>
      </c>
      <c r="BQ248" s="13">
        <f t="shared" si="295"/>
        <v>0</v>
      </c>
      <c r="BR248" s="13">
        <f t="shared" si="296"/>
        <v>0</v>
      </c>
      <c r="BS248" s="13">
        <f t="shared" si="297"/>
        <v>0</v>
      </c>
      <c r="BT248" s="31">
        <f t="shared" si="298"/>
        <v>0</v>
      </c>
      <c r="BU248" s="31">
        <f t="shared" si="299"/>
        <v>0</v>
      </c>
      <c r="BV248" s="31">
        <f t="shared" si="300"/>
        <v>0</v>
      </c>
      <c r="BW248" s="31">
        <f t="shared" si="301"/>
        <v>0</v>
      </c>
      <c r="BX248" s="31">
        <f t="shared" si="302"/>
        <v>0</v>
      </c>
      <c r="BY248" s="31">
        <f t="shared" si="303"/>
        <v>0</v>
      </c>
      <c r="BZ248" s="31">
        <f t="shared" si="304"/>
        <v>0</v>
      </c>
      <c r="CA248" s="31">
        <f t="shared" si="305"/>
        <v>0</v>
      </c>
      <c r="CB248" s="31">
        <f t="shared" si="306"/>
        <v>0</v>
      </c>
      <c r="CC248" s="31">
        <f t="shared" si="307"/>
        <v>0</v>
      </c>
      <c r="CD248" s="31">
        <f t="shared" si="308"/>
        <v>0</v>
      </c>
      <c r="CE248" s="37">
        <f t="array" ref="CE248">MIN(IF(JPRL=AI248,$AG$19:$AG$1018))</f>
        <v>0</v>
      </c>
      <c r="CF248" s="37">
        <f t="array" ref="CF248">MAX(IF(JPRL=AI248,$AG$19:$AG$1018))</f>
        <v>0</v>
      </c>
      <c r="CG248" s="36">
        <f t="shared" si="309"/>
        <v>0</v>
      </c>
      <c r="CI248" s="40">
        <f t="shared" si="310"/>
        <v>0</v>
      </c>
      <c r="CJ248" s="40">
        <f t="shared" si="247"/>
        <v>0</v>
      </c>
      <c r="CK248" s="40">
        <f t="shared" si="248"/>
        <v>0</v>
      </c>
      <c r="CL248" s="40">
        <f t="shared" si="249"/>
        <v>0</v>
      </c>
      <c r="CM248" s="40">
        <f t="shared" si="250"/>
        <v>0</v>
      </c>
      <c r="CN248" s="40">
        <f t="shared" si="251"/>
        <v>0</v>
      </c>
      <c r="CO248" s="40">
        <f t="shared" si="252"/>
        <v>0</v>
      </c>
      <c r="CP248" s="40">
        <f t="shared" si="253"/>
        <v>0</v>
      </c>
      <c r="CQ248" s="40">
        <f t="shared" si="254"/>
        <v>0</v>
      </c>
      <c r="CR248" s="40">
        <f t="shared" si="255"/>
        <v>0</v>
      </c>
      <c r="CS248" s="40">
        <f t="shared" si="256"/>
        <v>0</v>
      </c>
      <c r="CT248" s="41">
        <f t="shared" si="311"/>
        <v>0</v>
      </c>
      <c r="CU248" s="41">
        <f t="shared" si="312"/>
        <v>0</v>
      </c>
      <c r="CV248" s="41">
        <f t="shared" si="313"/>
        <v>0</v>
      </c>
      <c r="CW248" s="41">
        <f t="shared" si="314"/>
        <v>0</v>
      </c>
      <c r="CX248" s="41">
        <f t="shared" si="315"/>
        <v>0</v>
      </c>
      <c r="CY248" s="41">
        <f t="shared" si="316"/>
        <v>0</v>
      </c>
      <c r="CZ248" s="41">
        <f t="shared" si="317"/>
        <v>0</v>
      </c>
      <c r="DA248" s="41">
        <f t="shared" si="318"/>
        <v>0</v>
      </c>
      <c r="DB248" s="41">
        <f t="shared" si="319"/>
        <v>0</v>
      </c>
      <c r="DC248" s="41">
        <f t="shared" si="320"/>
        <v>0</v>
      </c>
      <c r="DD248" s="7">
        <f t="shared" si="321"/>
        <v>0</v>
      </c>
      <c r="DE248" s="7">
        <f t="shared" si="322"/>
        <v>0</v>
      </c>
      <c r="DF248" s="7">
        <f t="shared" si="323"/>
        <v>0</v>
      </c>
      <c r="DJ248" s="7">
        <f t="shared" si="324"/>
        <v>0</v>
      </c>
      <c r="DK248" s="7">
        <f t="shared" si="325"/>
        <v>0</v>
      </c>
    </row>
    <row r="249" spans="1:115" ht="26.25" customHeight="1" x14ac:dyDescent="0.25">
      <c r="A249" s="9">
        <v>231</v>
      </c>
      <c r="B249" s="24" t="str">
        <f t="shared" si="257"/>
        <v/>
      </c>
      <c r="C249" s="23"/>
      <c r="D249" s="51"/>
      <c r="E249" s="24"/>
      <c r="F249" s="24"/>
      <c r="G249" s="24"/>
      <c r="H249" s="24"/>
      <c r="I249" s="25"/>
      <c r="J249" s="24"/>
      <c r="K249" s="26"/>
      <c r="L249" s="29"/>
      <c r="M249" s="27"/>
      <c r="N249" s="28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30"/>
      <c r="Z249" s="29"/>
      <c r="AA249" s="29" t="str">
        <f t="shared" si="258"/>
        <v/>
      </c>
      <c r="AB249" s="7">
        <f t="shared" si="259"/>
        <v>0</v>
      </c>
      <c r="AC249" s="7">
        <f t="shared" si="260"/>
        <v>0</v>
      </c>
      <c r="AD249" s="7">
        <f t="shared" si="261"/>
        <v>0</v>
      </c>
      <c r="AE249" s="7">
        <f t="shared" si="262"/>
        <v>0</v>
      </c>
      <c r="AF249" s="11" t="str">
        <f t="shared" si="326"/>
        <v/>
      </c>
      <c r="AG249" s="13">
        <f t="shared" si="263"/>
        <v>0</v>
      </c>
      <c r="AH249" s="7" t="str">
        <f t="shared" si="264"/>
        <v/>
      </c>
      <c r="AI249" s="11" t="str">
        <f t="shared" si="327"/>
        <v/>
      </c>
      <c r="AJ249" s="11" t="str">
        <f t="array" ref="AJ249">IF(OR(AI249=$AI$19:AI248),"",AI249)</f>
        <v/>
      </c>
      <c r="AK249" s="11" t="str">
        <f t="shared" si="265"/>
        <v/>
      </c>
      <c r="AL249" t="str">
        <f t="array" ref="AL249">IF(OR(AK249=$AK$19:AK248),"",AK249)</f>
        <v/>
      </c>
      <c r="AM249" s="13">
        <f t="shared" si="266"/>
        <v>0</v>
      </c>
      <c r="AN249" s="13">
        <f t="shared" si="267"/>
        <v>0</v>
      </c>
      <c r="AO249" s="13">
        <f t="shared" si="268"/>
        <v>0</v>
      </c>
      <c r="AP249" s="13">
        <f t="shared" si="269"/>
        <v>0</v>
      </c>
      <c r="AQ249" s="13">
        <f t="shared" si="270"/>
        <v>0</v>
      </c>
      <c r="AR249" s="13">
        <f t="shared" si="271"/>
        <v>0</v>
      </c>
      <c r="AS249" s="13">
        <f t="shared" si="272"/>
        <v>0</v>
      </c>
      <c r="AT249" s="13">
        <f t="shared" si="273"/>
        <v>0</v>
      </c>
      <c r="AU249" s="13">
        <f t="shared" si="274"/>
        <v>0</v>
      </c>
      <c r="AV249" s="13">
        <f t="shared" si="275"/>
        <v>0</v>
      </c>
      <c r="AX249" s="13">
        <f t="shared" si="276"/>
        <v>0</v>
      </c>
      <c r="AY249" s="13">
        <f t="shared" si="277"/>
        <v>0</v>
      </c>
      <c r="AZ249" s="13">
        <f t="shared" si="278"/>
        <v>0</v>
      </c>
      <c r="BA249" s="13">
        <f t="shared" si="279"/>
        <v>0</v>
      </c>
      <c r="BB249" s="13">
        <f t="shared" si="280"/>
        <v>0</v>
      </c>
      <c r="BC249" s="13">
        <f t="shared" si="281"/>
        <v>0</v>
      </c>
      <c r="BD249" s="13">
        <f t="shared" si="282"/>
        <v>0</v>
      </c>
      <c r="BE249" s="13">
        <f t="shared" si="283"/>
        <v>0</v>
      </c>
      <c r="BF249" s="13">
        <f t="shared" si="284"/>
        <v>0</v>
      </c>
      <c r="BG249" s="13">
        <f t="shared" si="285"/>
        <v>0</v>
      </c>
      <c r="BH249" s="13">
        <f t="shared" si="286"/>
        <v>0</v>
      </c>
      <c r="BI249" s="13">
        <f t="shared" si="287"/>
        <v>0</v>
      </c>
      <c r="BJ249" s="13">
        <f t="shared" si="288"/>
        <v>0</v>
      </c>
      <c r="BK249" s="13">
        <f t="shared" si="289"/>
        <v>0</v>
      </c>
      <c r="BL249" s="13">
        <f t="shared" si="290"/>
        <v>0</v>
      </c>
      <c r="BM249" s="13">
        <f t="shared" si="291"/>
        <v>0</v>
      </c>
      <c r="BN249" s="13">
        <f t="shared" si="292"/>
        <v>0</v>
      </c>
      <c r="BO249" s="13">
        <f t="shared" si="293"/>
        <v>0</v>
      </c>
      <c r="BP249" s="13">
        <f t="shared" si="294"/>
        <v>0</v>
      </c>
      <c r="BQ249" s="13">
        <f t="shared" si="295"/>
        <v>0</v>
      </c>
      <c r="BR249" s="13">
        <f t="shared" si="296"/>
        <v>0</v>
      </c>
      <c r="BS249" s="13">
        <f t="shared" si="297"/>
        <v>0</v>
      </c>
      <c r="BT249" s="31">
        <f t="shared" si="298"/>
        <v>0</v>
      </c>
      <c r="BU249" s="31">
        <f t="shared" si="299"/>
        <v>0</v>
      </c>
      <c r="BV249" s="31">
        <f t="shared" si="300"/>
        <v>0</v>
      </c>
      <c r="BW249" s="31">
        <f t="shared" si="301"/>
        <v>0</v>
      </c>
      <c r="BX249" s="31">
        <f t="shared" si="302"/>
        <v>0</v>
      </c>
      <c r="BY249" s="31">
        <f t="shared" si="303"/>
        <v>0</v>
      </c>
      <c r="BZ249" s="31">
        <f t="shared" si="304"/>
        <v>0</v>
      </c>
      <c r="CA249" s="31">
        <f t="shared" si="305"/>
        <v>0</v>
      </c>
      <c r="CB249" s="31">
        <f t="shared" si="306"/>
        <v>0</v>
      </c>
      <c r="CC249" s="31">
        <f t="shared" si="307"/>
        <v>0</v>
      </c>
      <c r="CD249" s="31">
        <f t="shared" si="308"/>
        <v>0</v>
      </c>
      <c r="CE249" s="37">
        <f t="array" ref="CE249">MIN(IF(JPRL=AI249,$AG$19:$AG$1018))</f>
        <v>0</v>
      </c>
      <c r="CF249" s="37">
        <f t="array" ref="CF249">MAX(IF(JPRL=AI249,$AG$19:$AG$1018))</f>
        <v>0</v>
      </c>
      <c r="CG249" s="36">
        <f t="shared" si="309"/>
        <v>0</v>
      </c>
      <c r="CI249" s="40">
        <f t="shared" si="310"/>
        <v>0</v>
      </c>
      <c r="CJ249" s="40">
        <f t="shared" si="247"/>
        <v>0</v>
      </c>
      <c r="CK249" s="40">
        <f t="shared" si="248"/>
        <v>0</v>
      </c>
      <c r="CL249" s="40">
        <f t="shared" si="249"/>
        <v>0</v>
      </c>
      <c r="CM249" s="40">
        <f t="shared" si="250"/>
        <v>0</v>
      </c>
      <c r="CN249" s="40">
        <f t="shared" si="251"/>
        <v>0</v>
      </c>
      <c r="CO249" s="40">
        <f t="shared" si="252"/>
        <v>0</v>
      </c>
      <c r="CP249" s="40">
        <f t="shared" si="253"/>
        <v>0</v>
      </c>
      <c r="CQ249" s="40">
        <f t="shared" si="254"/>
        <v>0</v>
      </c>
      <c r="CR249" s="40">
        <f t="shared" si="255"/>
        <v>0</v>
      </c>
      <c r="CS249" s="40">
        <f t="shared" si="256"/>
        <v>0</v>
      </c>
      <c r="CT249" s="41">
        <f t="shared" si="311"/>
        <v>0</v>
      </c>
      <c r="CU249" s="41">
        <f t="shared" si="312"/>
        <v>0</v>
      </c>
      <c r="CV249" s="41">
        <f t="shared" si="313"/>
        <v>0</v>
      </c>
      <c r="CW249" s="41">
        <f t="shared" si="314"/>
        <v>0</v>
      </c>
      <c r="CX249" s="41">
        <f t="shared" si="315"/>
        <v>0</v>
      </c>
      <c r="CY249" s="41">
        <f t="shared" si="316"/>
        <v>0</v>
      </c>
      <c r="CZ249" s="41">
        <f t="shared" si="317"/>
        <v>0</v>
      </c>
      <c r="DA249" s="41">
        <f t="shared" si="318"/>
        <v>0</v>
      </c>
      <c r="DB249" s="41">
        <f t="shared" si="319"/>
        <v>0</v>
      </c>
      <c r="DC249" s="41">
        <f t="shared" si="320"/>
        <v>0</v>
      </c>
      <c r="DD249" s="7">
        <f t="shared" si="321"/>
        <v>0</v>
      </c>
      <c r="DE249" s="7">
        <f t="shared" si="322"/>
        <v>0</v>
      </c>
      <c r="DF249" s="7">
        <f t="shared" si="323"/>
        <v>0</v>
      </c>
      <c r="DJ249" s="7">
        <f t="shared" si="324"/>
        <v>0</v>
      </c>
      <c r="DK249" s="7">
        <f t="shared" si="325"/>
        <v>0</v>
      </c>
    </row>
    <row r="250" spans="1:115" ht="26.25" customHeight="1" x14ac:dyDescent="0.25">
      <c r="A250" s="9">
        <v>232</v>
      </c>
      <c r="B250" s="24" t="str">
        <f t="shared" si="257"/>
        <v/>
      </c>
      <c r="C250" s="23"/>
      <c r="D250" s="51"/>
      <c r="E250" s="24"/>
      <c r="F250" s="24"/>
      <c r="G250" s="24"/>
      <c r="H250" s="24"/>
      <c r="I250" s="25"/>
      <c r="J250" s="24"/>
      <c r="K250" s="26"/>
      <c r="L250" s="29"/>
      <c r="M250" s="27"/>
      <c r="N250" s="28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30"/>
      <c r="Z250" s="29"/>
      <c r="AA250" s="29" t="str">
        <f t="shared" si="258"/>
        <v/>
      </c>
      <c r="AB250" s="7">
        <f t="shared" si="259"/>
        <v>0</v>
      </c>
      <c r="AC250" s="7">
        <f t="shared" si="260"/>
        <v>0</v>
      </c>
      <c r="AD250" s="7">
        <f t="shared" si="261"/>
        <v>0</v>
      </c>
      <c r="AE250" s="7">
        <f t="shared" si="262"/>
        <v>0</v>
      </c>
      <c r="AF250" s="11" t="str">
        <f t="shared" si="326"/>
        <v/>
      </c>
      <c r="AG250" s="13">
        <f t="shared" si="263"/>
        <v>0</v>
      </c>
      <c r="AH250" s="7" t="str">
        <f t="shared" si="264"/>
        <v/>
      </c>
      <c r="AI250" s="11" t="str">
        <f t="shared" si="327"/>
        <v/>
      </c>
      <c r="AJ250" s="11" t="str">
        <f t="array" ref="AJ250">IF(OR(AI250=$AI$19:AI249),"",AI250)</f>
        <v/>
      </c>
      <c r="AK250" s="11" t="str">
        <f t="shared" si="265"/>
        <v/>
      </c>
      <c r="AL250" t="str">
        <f t="array" ref="AL250">IF(OR(AK250=$AK$19:AK249),"",AK250)</f>
        <v/>
      </c>
      <c r="AM250" s="13">
        <f t="shared" si="266"/>
        <v>0</v>
      </c>
      <c r="AN250" s="13">
        <f t="shared" si="267"/>
        <v>0</v>
      </c>
      <c r="AO250" s="13">
        <f t="shared" si="268"/>
        <v>0</v>
      </c>
      <c r="AP250" s="13">
        <f t="shared" si="269"/>
        <v>0</v>
      </c>
      <c r="AQ250" s="13">
        <f t="shared" si="270"/>
        <v>0</v>
      </c>
      <c r="AR250" s="13">
        <f t="shared" si="271"/>
        <v>0</v>
      </c>
      <c r="AS250" s="13">
        <f t="shared" si="272"/>
        <v>0</v>
      </c>
      <c r="AT250" s="13">
        <f t="shared" si="273"/>
        <v>0</v>
      </c>
      <c r="AU250" s="13">
        <f t="shared" si="274"/>
        <v>0</v>
      </c>
      <c r="AV250" s="13">
        <f t="shared" si="275"/>
        <v>0</v>
      </c>
      <c r="AX250" s="13">
        <f t="shared" si="276"/>
        <v>0</v>
      </c>
      <c r="AY250" s="13">
        <f t="shared" si="277"/>
        <v>0</v>
      </c>
      <c r="AZ250" s="13">
        <f t="shared" si="278"/>
        <v>0</v>
      </c>
      <c r="BA250" s="13">
        <f t="shared" si="279"/>
        <v>0</v>
      </c>
      <c r="BB250" s="13">
        <f t="shared" si="280"/>
        <v>0</v>
      </c>
      <c r="BC250" s="13">
        <f t="shared" si="281"/>
        <v>0</v>
      </c>
      <c r="BD250" s="13">
        <f t="shared" si="282"/>
        <v>0</v>
      </c>
      <c r="BE250" s="13">
        <f t="shared" si="283"/>
        <v>0</v>
      </c>
      <c r="BF250" s="13">
        <f t="shared" si="284"/>
        <v>0</v>
      </c>
      <c r="BG250" s="13">
        <f t="shared" si="285"/>
        <v>0</v>
      </c>
      <c r="BH250" s="13">
        <f t="shared" si="286"/>
        <v>0</v>
      </c>
      <c r="BI250" s="13">
        <f t="shared" si="287"/>
        <v>0</v>
      </c>
      <c r="BJ250" s="13">
        <f t="shared" si="288"/>
        <v>0</v>
      </c>
      <c r="BK250" s="13">
        <f t="shared" si="289"/>
        <v>0</v>
      </c>
      <c r="BL250" s="13">
        <f t="shared" si="290"/>
        <v>0</v>
      </c>
      <c r="BM250" s="13">
        <f t="shared" si="291"/>
        <v>0</v>
      </c>
      <c r="BN250" s="13">
        <f t="shared" si="292"/>
        <v>0</v>
      </c>
      <c r="BO250" s="13">
        <f t="shared" si="293"/>
        <v>0</v>
      </c>
      <c r="BP250" s="13">
        <f t="shared" si="294"/>
        <v>0</v>
      </c>
      <c r="BQ250" s="13">
        <f t="shared" si="295"/>
        <v>0</v>
      </c>
      <c r="BR250" s="13">
        <f t="shared" si="296"/>
        <v>0</v>
      </c>
      <c r="BS250" s="13">
        <f t="shared" si="297"/>
        <v>0</v>
      </c>
      <c r="BT250" s="31">
        <f t="shared" si="298"/>
        <v>0</v>
      </c>
      <c r="BU250" s="31">
        <f t="shared" si="299"/>
        <v>0</v>
      </c>
      <c r="BV250" s="31">
        <f t="shared" si="300"/>
        <v>0</v>
      </c>
      <c r="BW250" s="31">
        <f t="shared" si="301"/>
        <v>0</v>
      </c>
      <c r="BX250" s="31">
        <f t="shared" si="302"/>
        <v>0</v>
      </c>
      <c r="BY250" s="31">
        <f t="shared" si="303"/>
        <v>0</v>
      </c>
      <c r="BZ250" s="31">
        <f t="shared" si="304"/>
        <v>0</v>
      </c>
      <c r="CA250" s="31">
        <f t="shared" si="305"/>
        <v>0</v>
      </c>
      <c r="CB250" s="31">
        <f t="shared" si="306"/>
        <v>0</v>
      </c>
      <c r="CC250" s="31">
        <f t="shared" si="307"/>
        <v>0</v>
      </c>
      <c r="CD250" s="31">
        <f t="shared" si="308"/>
        <v>0</v>
      </c>
      <c r="CE250" s="37">
        <f t="array" ref="CE250">MIN(IF(JPRL=AI250,$AG$19:$AG$1018))</f>
        <v>0</v>
      </c>
      <c r="CF250" s="37">
        <f t="array" ref="CF250">MAX(IF(JPRL=AI250,$AG$19:$AG$1018))</f>
        <v>0</v>
      </c>
      <c r="CG250" s="36">
        <f t="shared" si="309"/>
        <v>0</v>
      </c>
      <c r="CI250" s="40">
        <f t="shared" si="310"/>
        <v>0</v>
      </c>
      <c r="CJ250" s="40">
        <f t="shared" si="247"/>
        <v>0</v>
      </c>
      <c r="CK250" s="40">
        <f t="shared" si="248"/>
        <v>0</v>
      </c>
      <c r="CL250" s="40">
        <f t="shared" si="249"/>
        <v>0</v>
      </c>
      <c r="CM250" s="40">
        <f t="shared" si="250"/>
        <v>0</v>
      </c>
      <c r="CN250" s="40">
        <f t="shared" si="251"/>
        <v>0</v>
      </c>
      <c r="CO250" s="40">
        <f t="shared" si="252"/>
        <v>0</v>
      </c>
      <c r="CP250" s="40">
        <f t="shared" si="253"/>
        <v>0</v>
      </c>
      <c r="CQ250" s="40">
        <f t="shared" si="254"/>
        <v>0</v>
      </c>
      <c r="CR250" s="40">
        <f t="shared" si="255"/>
        <v>0</v>
      </c>
      <c r="CS250" s="40">
        <f t="shared" si="256"/>
        <v>0</v>
      </c>
      <c r="CT250" s="41">
        <f t="shared" si="311"/>
        <v>0</v>
      </c>
      <c r="CU250" s="41">
        <f t="shared" si="312"/>
        <v>0</v>
      </c>
      <c r="CV250" s="41">
        <f t="shared" si="313"/>
        <v>0</v>
      </c>
      <c r="CW250" s="41">
        <f t="shared" si="314"/>
        <v>0</v>
      </c>
      <c r="CX250" s="41">
        <f t="shared" si="315"/>
        <v>0</v>
      </c>
      <c r="CY250" s="41">
        <f t="shared" si="316"/>
        <v>0</v>
      </c>
      <c r="CZ250" s="41">
        <f t="shared" si="317"/>
        <v>0</v>
      </c>
      <c r="DA250" s="41">
        <f t="shared" si="318"/>
        <v>0</v>
      </c>
      <c r="DB250" s="41">
        <f t="shared" si="319"/>
        <v>0</v>
      </c>
      <c r="DC250" s="41">
        <f t="shared" si="320"/>
        <v>0</v>
      </c>
      <c r="DD250" s="7">
        <f t="shared" si="321"/>
        <v>0</v>
      </c>
      <c r="DE250" s="7">
        <f t="shared" si="322"/>
        <v>0</v>
      </c>
      <c r="DF250" s="7">
        <f t="shared" si="323"/>
        <v>0</v>
      </c>
      <c r="DJ250" s="7">
        <f t="shared" si="324"/>
        <v>0</v>
      </c>
      <c r="DK250" s="7">
        <f t="shared" si="325"/>
        <v>0</v>
      </c>
    </row>
    <row r="251" spans="1:115" ht="26.25" customHeight="1" x14ac:dyDescent="0.25">
      <c r="A251" s="9">
        <v>233</v>
      </c>
      <c r="B251" s="24" t="str">
        <f t="shared" si="257"/>
        <v/>
      </c>
      <c r="C251" s="23"/>
      <c r="D251" s="51"/>
      <c r="E251" s="24"/>
      <c r="F251" s="24"/>
      <c r="G251" s="24"/>
      <c r="H251" s="24"/>
      <c r="I251" s="25"/>
      <c r="J251" s="24"/>
      <c r="K251" s="26"/>
      <c r="L251" s="29"/>
      <c r="M251" s="27"/>
      <c r="N251" s="28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30"/>
      <c r="Z251" s="29"/>
      <c r="AA251" s="29" t="str">
        <f t="shared" si="258"/>
        <v/>
      </c>
      <c r="AB251" s="7">
        <f t="shared" si="259"/>
        <v>0</v>
      </c>
      <c r="AC251" s="7">
        <f t="shared" si="260"/>
        <v>0</v>
      </c>
      <c r="AD251" s="7">
        <f t="shared" si="261"/>
        <v>0</v>
      </c>
      <c r="AE251" s="7">
        <f t="shared" si="262"/>
        <v>0</v>
      </c>
      <c r="AF251" s="11" t="str">
        <f t="shared" si="326"/>
        <v/>
      </c>
      <c r="AG251" s="13">
        <f t="shared" si="263"/>
        <v>0</v>
      </c>
      <c r="AH251" s="7" t="str">
        <f t="shared" si="264"/>
        <v/>
      </c>
      <c r="AI251" s="11" t="str">
        <f t="shared" si="327"/>
        <v/>
      </c>
      <c r="AJ251" s="11" t="str">
        <f t="array" ref="AJ251">IF(OR(AI251=$AI$19:AI250),"",AI251)</f>
        <v/>
      </c>
      <c r="AK251" s="11" t="str">
        <f t="shared" si="265"/>
        <v/>
      </c>
      <c r="AL251" t="str">
        <f t="array" ref="AL251">IF(OR(AK251=$AK$19:AK250),"",AK251)</f>
        <v/>
      </c>
      <c r="AM251" s="13">
        <f t="shared" si="266"/>
        <v>0</v>
      </c>
      <c r="AN251" s="13">
        <f t="shared" si="267"/>
        <v>0</v>
      </c>
      <c r="AO251" s="13">
        <f t="shared" si="268"/>
        <v>0</v>
      </c>
      <c r="AP251" s="13">
        <f t="shared" si="269"/>
        <v>0</v>
      </c>
      <c r="AQ251" s="13">
        <f t="shared" si="270"/>
        <v>0</v>
      </c>
      <c r="AR251" s="13">
        <f t="shared" si="271"/>
        <v>0</v>
      </c>
      <c r="AS251" s="13">
        <f t="shared" si="272"/>
        <v>0</v>
      </c>
      <c r="AT251" s="13">
        <f t="shared" si="273"/>
        <v>0</v>
      </c>
      <c r="AU251" s="13">
        <f t="shared" si="274"/>
        <v>0</v>
      </c>
      <c r="AV251" s="13">
        <f t="shared" si="275"/>
        <v>0</v>
      </c>
      <c r="AX251" s="13">
        <f t="shared" si="276"/>
        <v>0</v>
      </c>
      <c r="AY251" s="13">
        <f t="shared" si="277"/>
        <v>0</v>
      </c>
      <c r="AZ251" s="13">
        <f t="shared" si="278"/>
        <v>0</v>
      </c>
      <c r="BA251" s="13">
        <f t="shared" si="279"/>
        <v>0</v>
      </c>
      <c r="BB251" s="13">
        <f t="shared" si="280"/>
        <v>0</v>
      </c>
      <c r="BC251" s="13">
        <f t="shared" si="281"/>
        <v>0</v>
      </c>
      <c r="BD251" s="13">
        <f t="shared" si="282"/>
        <v>0</v>
      </c>
      <c r="BE251" s="13">
        <f t="shared" si="283"/>
        <v>0</v>
      </c>
      <c r="BF251" s="13">
        <f t="shared" si="284"/>
        <v>0</v>
      </c>
      <c r="BG251" s="13">
        <f t="shared" si="285"/>
        <v>0</v>
      </c>
      <c r="BH251" s="13">
        <f t="shared" si="286"/>
        <v>0</v>
      </c>
      <c r="BI251" s="13">
        <f t="shared" si="287"/>
        <v>0</v>
      </c>
      <c r="BJ251" s="13">
        <f t="shared" si="288"/>
        <v>0</v>
      </c>
      <c r="BK251" s="13">
        <f t="shared" si="289"/>
        <v>0</v>
      </c>
      <c r="BL251" s="13">
        <f t="shared" si="290"/>
        <v>0</v>
      </c>
      <c r="BM251" s="13">
        <f t="shared" si="291"/>
        <v>0</v>
      </c>
      <c r="BN251" s="13">
        <f t="shared" si="292"/>
        <v>0</v>
      </c>
      <c r="BO251" s="13">
        <f t="shared" si="293"/>
        <v>0</v>
      </c>
      <c r="BP251" s="13">
        <f t="shared" si="294"/>
        <v>0</v>
      </c>
      <c r="BQ251" s="13">
        <f t="shared" si="295"/>
        <v>0</v>
      </c>
      <c r="BR251" s="13">
        <f t="shared" si="296"/>
        <v>0</v>
      </c>
      <c r="BS251" s="13">
        <f t="shared" si="297"/>
        <v>0</v>
      </c>
      <c r="BT251" s="31">
        <f t="shared" si="298"/>
        <v>0</v>
      </c>
      <c r="BU251" s="31">
        <f t="shared" si="299"/>
        <v>0</v>
      </c>
      <c r="BV251" s="31">
        <f t="shared" si="300"/>
        <v>0</v>
      </c>
      <c r="BW251" s="31">
        <f t="shared" si="301"/>
        <v>0</v>
      </c>
      <c r="BX251" s="31">
        <f t="shared" si="302"/>
        <v>0</v>
      </c>
      <c r="BY251" s="31">
        <f t="shared" si="303"/>
        <v>0</v>
      </c>
      <c r="BZ251" s="31">
        <f t="shared" si="304"/>
        <v>0</v>
      </c>
      <c r="CA251" s="31">
        <f t="shared" si="305"/>
        <v>0</v>
      </c>
      <c r="CB251" s="31">
        <f t="shared" si="306"/>
        <v>0</v>
      </c>
      <c r="CC251" s="31">
        <f t="shared" si="307"/>
        <v>0</v>
      </c>
      <c r="CD251" s="31">
        <f t="shared" si="308"/>
        <v>0</v>
      </c>
      <c r="CE251" s="37">
        <f t="array" ref="CE251">MIN(IF(JPRL=AI251,$AG$19:$AG$1018))</f>
        <v>0</v>
      </c>
      <c r="CF251" s="37">
        <f t="array" ref="CF251">MAX(IF(JPRL=AI251,$AG$19:$AG$1018))</f>
        <v>0</v>
      </c>
      <c r="CG251" s="36">
        <f t="shared" si="309"/>
        <v>0</v>
      </c>
      <c r="CI251" s="40">
        <f t="shared" si="310"/>
        <v>0</v>
      </c>
      <c r="CJ251" s="40">
        <f t="shared" si="247"/>
        <v>0</v>
      </c>
      <c r="CK251" s="40">
        <f t="shared" si="248"/>
        <v>0</v>
      </c>
      <c r="CL251" s="40">
        <f t="shared" si="249"/>
        <v>0</v>
      </c>
      <c r="CM251" s="40">
        <f t="shared" si="250"/>
        <v>0</v>
      </c>
      <c r="CN251" s="40">
        <f t="shared" si="251"/>
        <v>0</v>
      </c>
      <c r="CO251" s="40">
        <f t="shared" si="252"/>
        <v>0</v>
      </c>
      <c r="CP251" s="40">
        <f t="shared" si="253"/>
        <v>0</v>
      </c>
      <c r="CQ251" s="40">
        <f t="shared" si="254"/>
        <v>0</v>
      </c>
      <c r="CR251" s="40">
        <f t="shared" si="255"/>
        <v>0</v>
      </c>
      <c r="CS251" s="40">
        <f t="shared" si="256"/>
        <v>0</v>
      </c>
      <c r="CT251" s="41">
        <f t="shared" si="311"/>
        <v>0</v>
      </c>
      <c r="CU251" s="41">
        <f t="shared" si="312"/>
        <v>0</v>
      </c>
      <c r="CV251" s="41">
        <f t="shared" si="313"/>
        <v>0</v>
      </c>
      <c r="CW251" s="41">
        <f t="shared" si="314"/>
        <v>0</v>
      </c>
      <c r="CX251" s="41">
        <f t="shared" si="315"/>
        <v>0</v>
      </c>
      <c r="CY251" s="41">
        <f t="shared" si="316"/>
        <v>0</v>
      </c>
      <c r="CZ251" s="41">
        <f t="shared" si="317"/>
        <v>0</v>
      </c>
      <c r="DA251" s="41">
        <f t="shared" si="318"/>
        <v>0</v>
      </c>
      <c r="DB251" s="41">
        <f t="shared" si="319"/>
        <v>0</v>
      </c>
      <c r="DC251" s="41">
        <f t="shared" si="320"/>
        <v>0</v>
      </c>
      <c r="DD251" s="7">
        <f t="shared" si="321"/>
        <v>0</v>
      </c>
      <c r="DE251" s="7">
        <f t="shared" si="322"/>
        <v>0</v>
      </c>
      <c r="DF251" s="7">
        <f t="shared" si="323"/>
        <v>0</v>
      </c>
      <c r="DJ251" s="7">
        <f t="shared" si="324"/>
        <v>0</v>
      </c>
      <c r="DK251" s="7">
        <f t="shared" si="325"/>
        <v>0</v>
      </c>
    </row>
    <row r="252" spans="1:115" ht="26.25" customHeight="1" x14ac:dyDescent="0.25">
      <c r="A252" s="9">
        <v>234</v>
      </c>
      <c r="B252" s="24" t="str">
        <f t="shared" si="257"/>
        <v/>
      </c>
      <c r="C252" s="23"/>
      <c r="D252" s="51"/>
      <c r="E252" s="24"/>
      <c r="F252" s="24"/>
      <c r="G252" s="24"/>
      <c r="H252" s="24"/>
      <c r="I252" s="25"/>
      <c r="J252" s="24"/>
      <c r="K252" s="26"/>
      <c r="L252" s="29"/>
      <c r="M252" s="27"/>
      <c r="N252" s="28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30"/>
      <c r="Z252" s="29"/>
      <c r="AA252" s="29" t="str">
        <f t="shared" si="258"/>
        <v/>
      </c>
      <c r="AB252" s="7">
        <f t="shared" si="259"/>
        <v>0</v>
      </c>
      <c r="AC252" s="7">
        <f t="shared" si="260"/>
        <v>0</v>
      </c>
      <c r="AD252" s="7">
        <f t="shared" si="261"/>
        <v>0</v>
      </c>
      <c r="AE252" s="7">
        <f t="shared" si="262"/>
        <v>0</v>
      </c>
      <c r="AF252" s="11" t="str">
        <f t="shared" si="326"/>
        <v/>
      </c>
      <c r="AG252" s="13">
        <f t="shared" si="263"/>
        <v>0</v>
      </c>
      <c r="AH252" s="7" t="str">
        <f t="shared" si="264"/>
        <v/>
      </c>
      <c r="AI252" s="11" t="str">
        <f t="shared" si="327"/>
        <v/>
      </c>
      <c r="AJ252" s="11" t="str">
        <f t="array" ref="AJ252">IF(OR(AI252=$AI$19:AI251),"",AI252)</f>
        <v/>
      </c>
      <c r="AK252" s="11" t="str">
        <f t="shared" si="265"/>
        <v/>
      </c>
      <c r="AL252" t="str">
        <f t="array" ref="AL252">IF(OR(AK252=$AK$19:AK251),"",AK252)</f>
        <v/>
      </c>
      <c r="AM252" s="13">
        <f t="shared" si="266"/>
        <v>0</v>
      </c>
      <c r="AN252" s="13">
        <f t="shared" si="267"/>
        <v>0</v>
      </c>
      <c r="AO252" s="13">
        <f t="shared" si="268"/>
        <v>0</v>
      </c>
      <c r="AP252" s="13">
        <f t="shared" si="269"/>
        <v>0</v>
      </c>
      <c r="AQ252" s="13">
        <f t="shared" si="270"/>
        <v>0</v>
      </c>
      <c r="AR252" s="13">
        <f t="shared" si="271"/>
        <v>0</v>
      </c>
      <c r="AS252" s="13">
        <f t="shared" si="272"/>
        <v>0</v>
      </c>
      <c r="AT252" s="13">
        <f t="shared" si="273"/>
        <v>0</v>
      </c>
      <c r="AU252" s="13">
        <f t="shared" si="274"/>
        <v>0</v>
      </c>
      <c r="AV252" s="13">
        <f t="shared" si="275"/>
        <v>0</v>
      </c>
      <c r="AX252" s="13">
        <f t="shared" si="276"/>
        <v>0</v>
      </c>
      <c r="AY252" s="13">
        <f t="shared" si="277"/>
        <v>0</v>
      </c>
      <c r="AZ252" s="13">
        <f t="shared" si="278"/>
        <v>0</v>
      </c>
      <c r="BA252" s="13">
        <f t="shared" si="279"/>
        <v>0</v>
      </c>
      <c r="BB252" s="13">
        <f t="shared" si="280"/>
        <v>0</v>
      </c>
      <c r="BC252" s="13">
        <f t="shared" si="281"/>
        <v>0</v>
      </c>
      <c r="BD252" s="13">
        <f t="shared" si="282"/>
        <v>0</v>
      </c>
      <c r="BE252" s="13">
        <f t="shared" si="283"/>
        <v>0</v>
      </c>
      <c r="BF252" s="13">
        <f t="shared" si="284"/>
        <v>0</v>
      </c>
      <c r="BG252" s="13">
        <f t="shared" si="285"/>
        <v>0</v>
      </c>
      <c r="BH252" s="13">
        <f t="shared" si="286"/>
        <v>0</v>
      </c>
      <c r="BI252" s="13">
        <f t="shared" si="287"/>
        <v>0</v>
      </c>
      <c r="BJ252" s="13">
        <f t="shared" si="288"/>
        <v>0</v>
      </c>
      <c r="BK252" s="13">
        <f t="shared" si="289"/>
        <v>0</v>
      </c>
      <c r="BL252" s="13">
        <f t="shared" si="290"/>
        <v>0</v>
      </c>
      <c r="BM252" s="13">
        <f t="shared" si="291"/>
        <v>0</v>
      </c>
      <c r="BN252" s="13">
        <f t="shared" si="292"/>
        <v>0</v>
      </c>
      <c r="BO252" s="13">
        <f t="shared" si="293"/>
        <v>0</v>
      </c>
      <c r="BP252" s="13">
        <f t="shared" si="294"/>
        <v>0</v>
      </c>
      <c r="BQ252" s="13">
        <f t="shared" si="295"/>
        <v>0</v>
      </c>
      <c r="BR252" s="13">
        <f t="shared" si="296"/>
        <v>0</v>
      </c>
      <c r="BS252" s="13">
        <f t="shared" si="297"/>
        <v>0</v>
      </c>
      <c r="BT252" s="31">
        <f t="shared" si="298"/>
        <v>0</v>
      </c>
      <c r="BU252" s="31">
        <f t="shared" si="299"/>
        <v>0</v>
      </c>
      <c r="BV252" s="31">
        <f t="shared" si="300"/>
        <v>0</v>
      </c>
      <c r="BW252" s="31">
        <f t="shared" si="301"/>
        <v>0</v>
      </c>
      <c r="BX252" s="31">
        <f t="shared" si="302"/>
        <v>0</v>
      </c>
      <c r="BY252" s="31">
        <f t="shared" si="303"/>
        <v>0</v>
      </c>
      <c r="BZ252" s="31">
        <f t="shared" si="304"/>
        <v>0</v>
      </c>
      <c r="CA252" s="31">
        <f t="shared" si="305"/>
        <v>0</v>
      </c>
      <c r="CB252" s="31">
        <f t="shared" si="306"/>
        <v>0</v>
      </c>
      <c r="CC252" s="31">
        <f t="shared" si="307"/>
        <v>0</v>
      </c>
      <c r="CD252" s="31">
        <f t="shared" si="308"/>
        <v>0</v>
      </c>
      <c r="CE252" s="37">
        <f t="array" ref="CE252">MIN(IF(JPRL=AI252,$AG$19:$AG$1018))</f>
        <v>0</v>
      </c>
      <c r="CF252" s="37">
        <f t="array" ref="CF252">MAX(IF(JPRL=AI252,$AG$19:$AG$1018))</f>
        <v>0</v>
      </c>
      <c r="CG252" s="36">
        <f t="shared" si="309"/>
        <v>0</v>
      </c>
      <c r="CI252" s="40">
        <f t="shared" si="310"/>
        <v>0</v>
      </c>
      <c r="CJ252" s="40">
        <f t="shared" si="247"/>
        <v>0</v>
      </c>
      <c r="CK252" s="40">
        <f t="shared" si="248"/>
        <v>0</v>
      </c>
      <c r="CL252" s="40">
        <f t="shared" si="249"/>
        <v>0</v>
      </c>
      <c r="CM252" s="40">
        <f t="shared" si="250"/>
        <v>0</v>
      </c>
      <c r="CN252" s="40">
        <f t="shared" si="251"/>
        <v>0</v>
      </c>
      <c r="CO252" s="40">
        <f t="shared" si="252"/>
        <v>0</v>
      </c>
      <c r="CP252" s="40">
        <f t="shared" si="253"/>
        <v>0</v>
      </c>
      <c r="CQ252" s="40">
        <f t="shared" si="254"/>
        <v>0</v>
      </c>
      <c r="CR252" s="40">
        <f t="shared" si="255"/>
        <v>0</v>
      </c>
      <c r="CS252" s="40">
        <f t="shared" si="256"/>
        <v>0</v>
      </c>
      <c r="CT252" s="41">
        <f t="shared" si="311"/>
        <v>0</v>
      </c>
      <c r="CU252" s="41">
        <f t="shared" si="312"/>
        <v>0</v>
      </c>
      <c r="CV252" s="41">
        <f t="shared" si="313"/>
        <v>0</v>
      </c>
      <c r="CW252" s="41">
        <f t="shared" si="314"/>
        <v>0</v>
      </c>
      <c r="CX252" s="41">
        <f t="shared" si="315"/>
        <v>0</v>
      </c>
      <c r="CY252" s="41">
        <f t="shared" si="316"/>
        <v>0</v>
      </c>
      <c r="CZ252" s="41">
        <f t="shared" si="317"/>
        <v>0</v>
      </c>
      <c r="DA252" s="41">
        <f t="shared" si="318"/>
        <v>0</v>
      </c>
      <c r="DB252" s="41">
        <f t="shared" si="319"/>
        <v>0</v>
      </c>
      <c r="DC252" s="41">
        <f t="shared" si="320"/>
        <v>0</v>
      </c>
      <c r="DD252" s="7">
        <f t="shared" si="321"/>
        <v>0</v>
      </c>
      <c r="DE252" s="7">
        <f t="shared" si="322"/>
        <v>0</v>
      </c>
      <c r="DF252" s="7">
        <f t="shared" si="323"/>
        <v>0</v>
      </c>
      <c r="DJ252" s="7">
        <f t="shared" si="324"/>
        <v>0</v>
      </c>
      <c r="DK252" s="7">
        <f t="shared" si="325"/>
        <v>0</v>
      </c>
    </row>
    <row r="253" spans="1:115" ht="26.25" customHeight="1" x14ac:dyDescent="0.25">
      <c r="A253" s="9">
        <v>235</v>
      </c>
      <c r="B253" s="24" t="str">
        <f t="shared" si="257"/>
        <v/>
      </c>
      <c r="C253" s="23"/>
      <c r="D253" s="51"/>
      <c r="E253" s="24"/>
      <c r="F253" s="24"/>
      <c r="G253" s="24"/>
      <c r="H253" s="24"/>
      <c r="I253" s="25"/>
      <c r="J253" s="24"/>
      <c r="K253" s="26"/>
      <c r="L253" s="29"/>
      <c r="M253" s="27"/>
      <c r="N253" s="28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30"/>
      <c r="Z253" s="29"/>
      <c r="AA253" s="29" t="str">
        <f t="shared" si="258"/>
        <v/>
      </c>
      <c r="AB253" s="7">
        <f t="shared" si="259"/>
        <v>0</v>
      </c>
      <c r="AC253" s="7">
        <f t="shared" si="260"/>
        <v>0</v>
      </c>
      <c r="AD253" s="7">
        <f t="shared" si="261"/>
        <v>0</v>
      </c>
      <c r="AE253" s="7">
        <f t="shared" si="262"/>
        <v>0</v>
      </c>
      <c r="AF253" s="11" t="str">
        <f t="shared" si="326"/>
        <v/>
      </c>
      <c r="AG253" s="13">
        <f t="shared" si="263"/>
        <v>0</v>
      </c>
      <c r="AH253" s="7" t="str">
        <f t="shared" si="264"/>
        <v/>
      </c>
      <c r="AI253" s="11" t="str">
        <f t="shared" si="327"/>
        <v/>
      </c>
      <c r="AJ253" s="11" t="str">
        <f t="array" ref="AJ253">IF(OR(AI253=$AI$19:AI252),"",AI253)</f>
        <v/>
      </c>
      <c r="AK253" s="11" t="str">
        <f t="shared" si="265"/>
        <v/>
      </c>
      <c r="AL253" t="str">
        <f t="array" ref="AL253">IF(OR(AK253=$AK$19:AK252),"",AK253)</f>
        <v/>
      </c>
      <c r="AM253" s="13">
        <f t="shared" si="266"/>
        <v>0</v>
      </c>
      <c r="AN253" s="13">
        <f t="shared" si="267"/>
        <v>0</v>
      </c>
      <c r="AO253" s="13">
        <f t="shared" si="268"/>
        <v>0</v>
      </c>
      <c r="AP253" s="13">
        <f t="shared" si="269"/>
        <v>0</v>
      </c>
      <c r="AQ253" s="13">
        <f t="shared" si="270"/>
        <v>0</v>
      </c>
      <c r="AR253" s="13">
        <f t="shared" si="271"/>
        <v>0</v>
      </c>
      <c r="AS253" s="13">
        <f t="shared" si="272"/>
        <v>0</v>
      </c>
      <c r="AT253" s="13">
        <f t="shared" si="273"/>
        <v>0</v>
      </c>
      <c r="AU253" s="13">
        <f t="shared" si="274"/>
        <v>0</v>
      </c>
      <c r="AV253" s="13">
        <f t="shared" si="275"/>
        <v>0</v>
      </c>
      <c r="AX253" s="13">
        <f t="shared" si="276"/>
        <v>0</v>
      </c>
      <c r="AY253" s="13">
        <f t="shared" si="277"/>
        <v>0</v>
      </c>
      <c r="AZ253" s="13">
        <f t="shared" si="278"/>
        <v>0</v>
      </c>
      <c r="BA253" s="13">
        <f t="shared" si="279"/>
        <v>0</v>
      </c>
      <c r="BB253" s="13">
        <f t="shared" si="280"/>
        <v>0</v>
      </c>
      <c r="BC253" s="13">
        <f t="shared" si="281"/>
        <v>0</v>
      </c>
      <c r="BD253" s="13">
        <f t="shared" si="282"/>
        <v>0</v>
      </c>
      <c r="BE253" s="13">
        <f t="shared" si="283"/>
        <v>0</v>
      </c>
      <c r="BF253" s="13">
        <f t="shared" si="284"/>
        <v>0</v>
      </c>
      <c r="BG253" s="13">
        <f t="shared" si="285"/>
        <v>0</v>
      </c>
      <c r="BH253" s="13">
        <f t="shared" si="286"/>
        <v>0</v>
      </c>
      <c r="BI253" s="13">
        <f t="shared" si="287"/>
        <v>0</v>
      </c>
      <c r="BJ253" s="13">
        <f t="shared" si="288"/>
        <v>0</v>
      </c>
      <c r="BK253" s="13">
        <f t="shared" si="289"/>
        <v>0</v>
      </c>
      <c r="BL253" s="13">
        <f t="shared" si="290"/>
        <v>0</v>
      </c>
      <c r="BM253" s="13">
        <f t="shared" si="291"/>
        <v>0</v>
      </c>
      <c r="BN253" s="13">
        <f t="shared" si="292"/>
        <v>0</v>
      </c>
      <c r="BO253" s="13">
        <f t="shared" si="293"/>
        <v>0</v>
      </c>
      <c r="BP253" s="13">
        <f t="shared" si="294"/>
        <v>0</v>
      </c>
      <c r="BQ253" s="13">
        <f t="shared" si="295"/>
        <v>0</v>
      </c>
      <c r="BR253" s="13">
        <f t="shared" si="296"/>
        <v>0</v>
      </c>
      <c r="BS253" s="13">
        <f t="shared" si="297"/>
        <v>0</v>
      </c>
      <c r="BT253" s="31">
        <f t="shared" si="298"/>
        <v>0</v>
      </c>
      <c r="BU253" s="31">
        <f t="shared" si="299"/>
        <v>0</v>
      </c>
      <c r="BV253" s="31">
        <f t="shared" si="300"/>
        <v>0</v>
      </c>
      <c r="BW253" s="31">
        <f t="shared" si="301"/>
        <v>0</v>
      </c>
      <c r="BX253" s="31">
        <f t="shared" si="302"/>
        <v>0</v>
      </c>
      <c r="BY253" s="31">
        <f t="shared" si="303"/>
        <v>0</v>
      </c>
      <c r="BZ253" s="31">
        <f t="shared" si="304"/>
        <v>0</v>
      </c>
      <c r="CA253" s="31">
        <f t="shared" si="305"/>
        <v>0</v>
      </c>
      <c r="CB253" s="31">
        <f t="shared" si="306"/>
        <v>0</v>
      </c>
      <c r="CC253" s="31">
        <f t="shared" si="307"/>
        <v>0</v>
      </c>
      <c r="CD253" s="31">
        <f t="shared" si="308"/>
        <v>0</v>
      </c>
      <c r="CE253" s="37">
        <f t="array" ref="CE253">MIN(IF(JPRL=AI253,$AG$19:$AG$1018))</f>
        <v>0</v>
      </c>
      <c r="CF253" s="37">
        <f t="array" ref="CF253">MAX(IF(JPRL=AI253,$AG$19:$AG$1018))</f>
        <v>0</v>
      </c>
      <c r="CG253" s="36">
        <f t="shared" si="309"/>
        <v>0</v>
      </c>
      <c r="CI253" s="40">
        <f t="shared" si="310"/>
        <v>0</v>
      </c>
      <c r="CJ253" s="40">
        <f t="shared" si="247"/>
        <v>0</v>
      </c>
      <c r="CK253" s="40">
        <f t="shared" si="248"/>
        <v>0</v>
      </c>
      <c r="CL253" s="40">
        <f t="shared" si="249"/>
        <v>0</v>
      </c>
      <c r="CM253" s="40">
        <f t="shared" si="250"/>
        <v>0</v>
      </c>
      <c r="CN253" s="40">
        <f t="shared" si="251"/>
        <v>0</v>
      </c>
      <c r="CO253" s="40">
        <f t="shared" si="252"/>
        <v>0</v>
      </c>
      <c r="CP253" s="40">
        <f t="shared" si="253"/>
        <v>0</v>
      </c>
      <c r="CQ253" s="40">
        <f t="shared" si="254"/>
        <v>0</v>
      </c>
      <c r="CR253" s="40">
        <f t="shared" si="255"/>
        <v>0</v>
      </c>
      <c r="CS253" s="40">
        <f t="shared" si="256"/>
        <v>0</v>
      </c>
      <c r="CT253" s="41">
        <f t="shared" si="311"/>
        <v>0</v>
      </c>
      <c r="CU253" s="41">
        <f t="shared" si="312"/>
        <v>0</v>
      </c>
      <c r="CV253" s="41">
        <f t="shared" si="313"/>
        <v>0</v>
      </c>
      <c r="CW253" s="41">
        <f t="shared" si="314"/>
        <v>0</v>
      </c>
      <c r="CX253" s="41">
        <f t="shared" si="315"/>
        <v>0</v>
      </c>
      <c r="CY253" s="41">
        <f t="shared" si="316"/>
        <v>0</v>
      </c>
      <c r="CZ253" s="41">
        <f t="shared" si="317"/>
        <v>0</v>
      </c>
      <c r="DA253" s="41">
        <f t="shared" si="318"/>
        <v>0</v>
      </c>
      <c r="DB253" s="41">
        <f t="shared" si="319"/>
        <v>0</v>
      </c>
      <c r="DC253" s="41">
        <f t="shared" si="320"/>
        <v>0</v>
      </c>
      <c r="DD253" s="7">
        <f t="shared" si="321"/>
        <v>0</v>
      </c>
      <c r="DE253" s="7">
        <f t="shared" si="322"/>
        <v>0</v>
      </c>
      <c r="DF253" s="7">
        <f t="shared" si="323"/>
        <v>0</v>
      </c>
      <c r="DJ253" s="7">
        <f t="shared" si="324"/>
        <v>0</v>
      </c>
      <c r="DK253" s="7">
        <f t="shared" si="325"/>
        <v>0</v>
      </c>
    </row>
    <row r="254" spans="1:115" ht="26.25" customHeight="1" x14ac:dyDescent="0.25">
      <c r="A254" s="9">
        <v>236</v>
      </c>
      <c r="B254" s="24" t="str">
        <f t="shared" si="257"/>
        <v/>
      </c>
      <c r="C254" s="23"/>
      <c r="D254" s="51"/>
      <c r="E254" s="24"/>
      <c r="F254" s="24"/>
      <c r="G254" s="24"/>
      <c r="H254" s="24"/>
      <c r="I254" s="25"/>
      <c r="J254" s="24"/>
      <c r="K254" s="26"/>
      <c r="L254" s="29"/>
      <c r="M254" s="27"/>
      <c r="N254" s="28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30"/>
      <c r="Z254" s="29"/>
      <c r="AA254" s="29" t="str">
        <f t="shared" si="258"/>
        <v/>
      </c>
      <c r="AB254" s="7">
        <f t="shared" si="259"/>
        <v>0</v>
      </c>
      <c r="AC254" s="7">
        <f t="shared" si="260"/>
        <v>0</v>
      </c>
      <c r="AD254" s="7">
        <f t="shared" si="261"/>
        <v>0</v>
      </c>
      <c r="AE254" s="7">
        <f t="shared" si="262"/>
        <v>0</v>
      </c>
      <c r="AF254" s="11" t="str">
        <f t="shared" si="326"/>
        <v/>
      </c>
      <c r="AG254" s="13">
        <f t="shared" si="263"/>
        <v>0</v>
      </c>
      <c r="AH254" s="7" t="str">
        <f t="shared" si="264"/>
        <v/>
      </c>
      <c r="AI254" s="11" t="str">
        <f t="shared" si="327"/>
        <v/>
      </c>
      <c r="AJ254" s="11" t="str">
        <f t="array" ref="AJ254">IF(OR(AI254=$AI$19:AI253),"",AI254)</f>
        <v/>
      </c>
      <c r="AK254" s="11" t="str">
        <f t="shared" si="265"/>
        <v/>
      </c>
      <c r="AL254" t="str">
        <f t="array" ref="AL254">IF(OR(AK254=$AK$19:AK253),"",AK254)</f>
        <v/>
      </c>
      <c r="AM254" s="13">
        <f t="shared" si="266"/>
        <v>0</v>
      </c>
      <c r="AN254" s="13">
        <f t="shared" si="267"/>
        <v>0</v>
      </c>
      <c r="AO254" s="13">
        <f t="shared" si="268"/>
        <v>0</v>
      </c>
      <c r="AP254" s="13">
        <f t="shared" si="269"/>
        <v>0</v>
      </c>
      <c r="AQ254" s="13">
        <f t="shared" si="270"/>
        <v>0</v>
      </c>
      <c r="AR254" s="13">
        <f t="shared" si="271"/>
        <v>0</v>
      </c>
      <c r="AS254" s="13">
        <f t="shared" si="272"/>
        <v>0</v>
      </c>
      <c r="AT254" s="13">
        <f t="shared" si="273"/>
        <v>0</v>
      </c>
      <c r="AU254" s="13">
        <f t="shared" si="274"/>
        <v>0</v>
      </c>
      <c r="AV254" s="13">
        <f t="shared" si="275"/>
        <v>0</v>
      </c>
      <c r="AX254" s="13">
        <f t="shared" si="276"/>
        <v>0</v>
      </c>
      <c r="AY254" s="13">
        <f t="shared" si="277"/>
        <v>0</v>
      </c>
      <c r="AZ254" s="13">
        <f t="shared" si="278"/>
        <v>0</v>
      </c>
      <c r="BA254" s="13">
        <f t="shared" si="279"/>
        <v>0</v>
      </c>
      <c r="BB254" s="13">
        <f t="shared" si="280"/>
        <v>0</v>
      </c>
      <c r="BC254" s="13">
        <f t="shared" si="281"/>
        <v>0</v>
      </c>
      <c r="BD254" s="13">
        <f t="shared" si="282"/>
        <v>0</v>
      </c>
      <c r="BE254" s="13">
        <f t="shared" si="283"/>
        <v>0</v>
      </c>
      <c r="BF254" s="13">
        <f t="shared" si="284"/>
        <v>0</v>
      </c>
      <c r="BG254" s="13">
        <f t="shared" si="285"/>
        <v>0</v>
      </c>
      <c r="BH254" s="13">
        <f t="shared" si="286"/>
        <v>0</v>
      </c>
      <c r="BI254" s="13">
        <f t="shared" si="287"/>
        <v>0</v>
      </c>
      <c r="BJ254" s="13">
        <f t="shared" si="288"/>
        <v>0</v>
      </c>
      <c r="BK254" s="13">
        <f t="shared" si="289"/>
        <v>0</v>
      </c>
      <c r="BL254" s="13">
        <f t="shared" si="290"/>
        <v>0</v>
      </c>
      <c r="BM254" s="13">
        <f t="shared" si="291"/>
        <v>0</v>
      </c>
      <c r="BN254" s="13">
        <f t="shared" si="292"/>
        <v>0</v>
      </c>
      <c r="BO254" s="13">
        <f t="shared" si="293"/>
        <v>0</v>
      </c>
      <c r="BP254" s="13">
        <f t="shared" si="294"/>
        <v>0</v>
      </c>
      <c r="BQ254" s="13">
        <f t="shared" si="295"/>
        <v>0</v>
      </c>
      <c r="BR254" s="13">
        <f t="shared" si="296"/>
        <v>0</v>
      </c>
      <c r="BS254" s="13">
        <f t="shared" si="297"/>
        <v>0</v>
      </c>
      <c r="BT254" s="31">
        <f t="shared" si="298"/>
        <v>0</v>
      </c>
      <c r="BU254" s="31">
        <f t="shared" si="299"/>
        <v>0</v>
      </c>
      <c r="BV254" s="31">
        <f t="shared" si="300"/>
        <v>0</v>
      </c>
      <c r="BW254" s="31">
        <f t="shared" si="301"/>
        <v>0</v>
      </c>
      <c r="BX254" s="31">
        <f t="shared" si="302"/>
        <v>0</v>
      </c>
      <c r="BY254" s="31">
        <f t="shared" si="303"/>
        <v>0</v>
      </c>
      <c r="BZ254" s="31">
        <f t="shared" si="304"/>
        <v>0</v>
      </c>
      <c r="CA254" s="31">
        <f t="shared" si="305"/>
        <v>0</v>
      </c>
      <c r="CB254" s="31">
        <f t="shared" si="306"/>
        <v>0</v>
      </c>
      <c r="CC254" s="31">
        <f t="shared" si="307"/>
        <v>0</v>
      </c>
      <c r="CD254" s="31">
        <f t="shared" si="308"/>
        <v>0</v>
      </c>
      <c r="CE254" s="37">
        <f t="array" ref="CE254">MIN(IF(JPRL=AI254,$AG$19:$AG$1018))</f>
        <v>0</v>
      </c>
      <c r="CF254" s="37">
        <f t="array" ref="CF254">MAX(IF(JPRL=AI254,$AG$19:$AG$1018))</f>
        <v>0</v>
      </c>
      <c r="CG254" s="36">
        <f t="shared" si="309"/>
        <v>0</v>
      </c>
      <c r="CI254" s="40">
        <f t="shared" si="310"/>
        <v>0</v>
      </c>
      <c r="CJ254" s="40">
        <f t="shared" si="247"/>
        <v>0</v>
      </c>
      <c r="CK254" s="40">
        <f t="shared" si="248"/>
        <v>0</v>
      </c>
      <c r="CL254" s="40">
        <f t="shared" si="249"/>
        <v>0</v>
      </c>
      <c r="CM254" s="40">
        <f t="shared" si="250"/>
        <v>0</v>
      </c>
      <c r="CN254" s="40">
        <f t="shared" si="251"/>
        <v>0</v>
      </c>
      <c r="CO254" s="40">
        <f t="shared" si="252"/>
        <v>0</v>
      </c>
      <c r="CP254" s="40">
        <f t="shared" si="253"/>
        <v>0</v>
      </c>
      <c r="CQ254" s="40">
        <f t="shared" si="254"/>
        <v>0</v>
      </c>
      <c r="CR254" s="40">
        <f t="shared" si="255"/>
        <v>0</v>
      </c>
      <c r="CS254" s="40">
        <f t="shared" si="256"/>
        <v>0</v>
      </c>
      <c r="CT254" s="41">
        <f t="shared" si="311"/>
        <v>0</v>
      </c>
      <c r="CU254" s="41">
        <f t="shared" si="312"/>
        <v>0</v>
      </c>
      <c r="CV254" s="41">
        <f t="shared" si="313"/>
        <v>0</v>
      </c>
      <c r="CW254" s="41">
        <f t="shared" si="314"/>
        <v>0</v>
      </c>
      <c r="CX254" s="41">
        <f t="shared" si="315"/>
        <v>0</v>
      </c>
      <c r="CY254" s="41">
        <f t="shared" si="316"/>
        <v>0</v>
      </c>
      <c r="CZ254" s="41">
        <f t="shared" si="317"/>
        <v>0</v>
      </c>
      <c r="DA254" s="41">
        <f t="shared" si="318"/>
        <v>0</v>
      </c>
      <c r="DB254" s="41">
        <f t="shared" si="319"/>
        <v>0</v>
      </c>
      <c r="DC254" s="41">
        <f t="shared" si="320"/>
        <v>0</v>
      </c>
      <c r="DD254" s="7">
        <f t="shared" si="321"/>
        <v>0</v>
      </c>
      <c r="DE254" s="7">
        <f t="shared" si="322"/>
        <v>0</v>
      </c>
      <c r="DF254" s="7">
        <f t="shared" si="323"/>
        <v>0</v>
      </c>
      <c r="DJ254" s="7">
        <f t="shared" si="324"/>
        <v>0</v>
      </c>
      <c r="DK254" s="7">
        <f t="shared" si="325"/>
        <v>0</v>
      </c>
    </row>
    <row r="255" spans="1:115" ht="26.25" customHeight="1" x14ac:dyDescent="0.25">
      <c r="A255" s="9">
        <v>237</v>
      </c>
      <c r="B255" s="24" t="str">
        <f t="shared" si="257"/>
        <v/>
      </c>
      <c r="C255" s="23"/>
      <c r="D255" s="51"/>
      <c r="E255" s="24"/>
      <c r="F255" s="24"/>
      <c r="G255" s="24"/>
      <c r="H255" s="24"/>
      <c r="I255" s="25"/>
      <c r="J255" s="24"/>
      <c r="K255" s="26"/>
      <c r="L255" s="29"/>
      <c r="M255" s="27"/>
      <c r="N255" s="28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30"/>
      <c r="Z255" s="29"/>
      <c r="AA255" s="29" t="str">
        <f t="shared" si="258"/>
        <v/>
      </c>
      <c r="AB255" s="7">
        <f t="shared" si="259"/>
        <v>0</v>
      </c>
      <c r="AC255" s="7">
        <f t="shared" si="260"/>
        <v>0</v>
      </c>
      <c r="AD255" s="7">
        <f t="shared" si="261"/>
        <v>0</v>
      </c>
      <c r="AE255" s="7">
        <f t="shared" si="262"/>
        <v>0</v>
      </c>
      <c r="AF255" s="11" t="str">
        <f t="shared" si="326"/>
        <v/>
      </c>
      <c r="AG255" s="13">
        <f t="shared" si="263"/>
        <v>0</v>
      </c>
      <c r="AH255" s="7" t="str">
        <f t="shared" si="264"/>
        <v/>
      </c>
      <c r="AI255" s="11" t="str">
        <f t="shared" si="327"/>
        <v/>
      </c>
      <c r="AJ255" s="11" t="str">
        <f t="array" ref="AJ255">IF(OR(AI255=$AI$19:AI254),"",AI255)</f>
        <v/>
      </c>
      <c r="AK255" s="11" t="str">
        <f t="shared" si="265"/>
        <v/>
      </c>
      <c r="AL255" t="str">
        <f t="array" ref="AL255">IF(OR(AK255=$AK$19:AK254),"",AK255)</f>
        <v/>
      </c>
      <c r="AM255" s="13">
        <f t="shared" si="266"/>
        <v>0</v>
      </c>
      <c r="AN255" s="13">
        <f t="shared" si="267"/>
        <v>0</v>
      </c>
      <c r="AO255" s="13">
        <f t="shared" si="268"/>
        <v>0</v>
      </c>
      <c r="AP255" s="13">
        <f t="shared" si="269"/>
        <v>0</v>
      </c>
      <c r="AQ255" s="13">
        <f t="shared" si="270"/>
        <v>0</v>
      </c>
      <c r="AR255" s="13">
        <f t="shared" si="271"/>
        <v>0</v>
      </c>
      <c r="AS255" s="13">
        <f t="shared" si="272"/>
        <v>0</v>
      </c>
      <c r="AT255" s="13">
        <f t="shared" si="273"/>
        <v>0</v>
      </c>
      <c r="AU255" s="13">
        <f t="shared" si="274"/>
        <v>0</v>
      </c>
      <c r="AV255" s="13">
        <f t="shared" si="275"/>
        <v>0</v>
      </c>
      <c r="AX255" s="13">
        <f t="shared" si="276"/>
        <v>0</v>
      </c>
      <c r="AY255" s="13">
        <f t="shared" si="277"/>
        <v>0</v>
      </c>
      <c r="AZ255" s="13">
        <f t="shared" si="278"/>
        <v>0</v>
      </c>
      <c r="BA255" s="13">
        <f t="shared" si="279"/>
        <v>0</v>
      </c>
      <c r="BB255" s="13">
        <f t="shared" si="280"/>
        <v>0</v>
      </c>
      <c r="BC255" s="13">
        <f t="shared" si="281"/>
        <v>0</v>
      </c>
      <c r="BD255" s="13">
        <f t="shared" si="282"/>
        <v>0</v>
      </c>
      <c r="BE255" s="13">
        <f t="shared" si="283"/>
        <v>0</v>
      </c>
      <c r="BF255" s="13">
        <f t="shared" si="284"/>
        <v>0</v>
      </c>
      <c r="BG255" s="13">
        <f t="shared" si="285"/>
        <v>0</v>
      </c>
      <c r="BH255" s="13">
        <f t="shared" si="286"/>
        <v>0</v>
      </c>
      <c r="BI255" s="13">
        <f t="shared" si="287"/>
        <v>0</v>
      </c>
      <c r="BJ255" s="13">
        <f t="shared" si="288"/>
        <v>0</v>
      </c>
      <c r="BK255" s="13">
        <f t="shared" si="289"/>
        <v>0</v>
      </c>
      <c r="BL255" s="13">
        <f t="shared" si="290"/>
        <v>0</v>
      </c>
      <c r="BM255" s="13">
        <f t="shared" si="291"/>
        <v>0</v>
      </c>
      <c r="BN255" s="13">
        <f t="shared" si="292"/>
        <v>0</v>
      </c>
      <c r="BO255" s="13">
        <f t="shared" si="293"/>
        <v>0</v>
      </c>
      <c r="BP255" s="13">
        <f t="shared" si="294"/>
        <v>0</v>
      </c>
      <c r="BQ255" s="13">
        <f t="shared" si="295"/>
        <v>0</v>
      </c>
      <c r="BR255" s="13">
        <f t="shared" si="296"/>
        <v>0</v>
      </c>
      <c r="BS255" s="13">
        <f t="shared" si="297"/>
        <v>0</v>
      </c>
      <c r="BT255" s="31">
        <f t="shared" si="298"/>
        <v>0</v>
      </c>
      <c r="BU255" s="31">
        <f t="shared" si="299"/>
        <v>0</v>
      </c>
      <c r="BV255" s="31">
        <f t="shared" si="300"/>
        <v>0</v>
      </c>
      <c r="BW255" s="31">
        <f t="shared" si="301"/>
        <v>0</v>
      </c>
      <c r="BX255" s="31">
        <f t="shared" si="302"/>
        <v>0</v>
      </c>
      <c r="BY255" s="31">
        <f t="shared" si="303"/>
        <v>0</v>
      </c>
      <c r="BZ255" s="31">
        <f t="shared" si="304"/>
        <v>0</v>
      </c>
      <c r="CA255" s="31">
        <f t="shared" si="305"/>
        <v>0</v>
      </c>
      <c r="CB255" s="31">
        <f t="shared" si="306"/>
        <v>0</v>
      </c>
      <c r="CC255" s="31">
        <f t="shared" si="307"/>
        <v>0</v>
      </c>
      <c r="CD255" s="31">
        <f t="shared" si="308"/>
        <v>0</v>
      </c>
      <c r="CE255" s="37">
        <f t="array" ref="CE255">MIN(IF(JPRL=AI255,$AG$19:$AG$1018))</f>
        <v>0</v>
      </c>
      <c r="CF255" s="37">
        <f t="array" ref="CF255">MAX(IF(JPRL=AI255,$AG$19:$AG$1018))</f>
        <v>0</v>
      </c>
      <c r="CG255" s="36">
        <f t="shared" si="309"/>
        <v>0</v>
      </c>
      <c r="CI255" s="40">
        <f t="shared" si="310"/>
        <v>0</v>
      </c>
      <c r="CJ255" s="40">
        <f t="shared" si="247"/>
        <v>0</v>
      </c>
      <c r="CK255" s="40">
        <f t="shared" si="248"/>
        <v>0</v>
      </c>
      <c r="CL255" s="40">
        <f t="shared" si="249"/>
        <v>0</v>
      </c>
      <c r="CM255" s="40">
        <f t="shared" si="250"/>
        <v>0</v>
      </c>
      <c r="CN255" s="40">
        <f t="shared" si="251"/>
        <v>0</v>
      </c>
      <c r="CO255" s="40">
        <f t="shared" si="252"/>
        <v>0</v>
      </c>
      <c r="CP255" s="40">
        <f t="shared" si="253"/>
        <v>0</v>
      </c>
      <c r="CQ255" s="40">
        <f t="shared" si="254"/>
        <v>0</v>
      </c>
      <c r="CR255" s="40">
        <f t="shared" si="255"/>
        <v>0</v>
      </c>
      <c r="CS255" s="40">
        <f t="shared" si="256"/>
        <v>0</v>
      </c>
      <c r="CT255" s="41">
        <f t="shared" si="311"/>
        <v>0</v>
      </c>
      <c r="CU255" s="41">
        <f t="shared" si="312"/>
        <v>0</v>
      </c>
      <c r="CV255" s="41">
        <f t="shared" si="313"/>
        <v>0</v>
      </c>
      <c r="CW255" s="41">
        <f t="shared" si="314"/>
        <v>0</v>
      </c>
      <c r="CX255" s="41">
        <f t="shared" si="315"/>
        <v>0</v>
      </c>
      <c r="CY255" s="41">
        <f t="shared" si="316"/>
        <v>0</v>
      </c>
      <c r="CZ255" s="41">
        <f t="shared" si="317"/>
        <v>0</v>
      </c>
      <c r="DA255" s="41">
        <f t="shared" si="318"/>
        <v>0</v>
      </c>
      <c r="DB255" s="41">
        <f t="shared" si="319"/>
        <v>0</v>
      </c>
      <c r="DC255" s="41">
        <f t="shared" si="320"/>
        <v>0</v>
      </c>
      <c r="DD255" s="7">
        <f t="shared" si="321"/>
        <v>0</v>
      </c>
      <c r="DE255" s="7">
        <f t="shared" si="322"/>
        <v>0</v>
      </c>
      <c r="DF255" s="7">
        <f t="shared" si="323"/>
        <v>0</v>
      </c>
      <c r="DJ255" s="7">
        <f t="shared" si="324"/>
        <v>0</v>
      </c>
      <c r="DK255" s="7">
        <f t="shared" si="325"/>
        <v>0</v>
      </c>
    </row>
    <row r="256" spans="1:115" ht="26.25" customHeight="1" x14ac:dyDescent="0.25">
      <c r="A256" s="9">
        <v>238</v>
      </c>
      <c r="B256" s="24" t="str">
        <f t="shared" si="257"/>
        <v/>
      </c>
      <c r="C256" s="23"/>
      <c r="D256" s="51"/>
      <c r="E256" s="24"/>
      <c r="F256" s="24"/>
      <c r="G256" s="24"/>
      <c r="H256" s="24"/>
      <c r="I256" s="25"/>
      <c r="J256" s="24"/>
      <c r="K256" s="26"/>
      <c r="L256" s="29"/>
      <c r="M256" s="27"/>
      <c r="N256" s="28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30"/>
      <c r="Z256" s="29"/>
      <c r="AA256" s="29" t="str">
        <f t="shared" si="258"/>
        <v/>
      </c>
      <c r="AB256" s="7">
        <f t="shared" si="259"/>
        <v>0</v>
      </c>
      <c r="AC256" s="7">
        <f t="shared" si="260"/>
        <v>0</v>
      </c>
      <c r="AD256" s="7">
        <f t="shared" si="261"/>
        <v>0</v>
      </c>
      <c r="AE256" s="7">
        <f t="shared" si="262"/>
        <v>0</v>
      </c>
      <c r="AF256" s="11" t="str">
        <f t="shared" si="326"/>
        <v/>
      </c>
      <c r="AG256" s="13">
        <f t="shared" si="263"/>
        <v>0</v>
      </c>
      <c r="AH256" s="7" t="str">
        <f t="shared" si="264"/>
        <v/>
      </c>
      <c r="AI256" s="11" t="str">
        <f t="shared" si="327"/>
        <v/>
      </c>
      <c r="AJ256" s="11" t="str">
        <f t="array" ref="AJ256">IF(OR(AI256=$AI$19:AI255),"",AI256)</f>
        <v/>
      </c>
      <c r="AK256" s="11" t="str">
        <f t="shared" si="265"/>
        <v/>
      </c>
      <c r="AL256" t="str">
        <f t="array" ref="AL256">IF(OR(AK256=$AK$19:AK255),"",AK256)</f>
        <v/>
      </c>
      <c r="AM256" s="13">
        <f t="shared" si="266"/>
        <v>0</v>
      </c>
      <c r="AN256" s="13">
        <f t="shared" si="267"/>
        <v>0</v>
      </c>
      <c r="AO256" s="13">
        <f t="shared" si="268"/>
        <v>0</v>
      </c>
      <c r="AP256" s="13">
        <f t="shared" si="269"/>
        <v>0</v>
      </c>
      <c r="AQ256" s="13">
        <f t="shared" si="270"/>
        <v>0</v>
      </c>
      <c r="AR256" s="13">
        <f t="shared" si="271"/>
        <v>0</v>
      </c>
      <c r="AS256" s="13">
        <f t="shared" si="272"/>
        <v>0</v>
      </c>
      <c r="AT256" s="13">
        <f t="shared" si="273"/>
        <v>0</v>
      </c>
      <c r="AU256" s="13">
        <f t="shared" si="274"/>
        <v>0</v>
      </c>
      <c r="AV256" s="13">
        <f t="shared" si="275"/>
        <v>0</v>
      </c>
      <c r="AX256" s="13">
        <f t="shared" si="276"/>
        <v>0</v>
      </c>
      <c r="AY256" s="13">
        <f t="shared" si="277"/>
        <v>0</v>
      </c>
      <c r="AZ256" s="13">
        <f t="shared" si="278"/>
        <v>0</v>
      </c>
      <c r="BA256" s="13">
        <f t="shared" si="279"/>
        <v>0</v>
      </c>
      <c r="BB256" s="13">
        <f t="shared" si="280"/>
        <v>0</v>
      </c>
      <c r="BC256" s="13">
        <f t="shared" si="281"/>
        <v>0</v>
      </c>
      <c r="BD256" s="13">
        <f t="shared" si="282"/>
        <v>0</v>
      </c>
      <c r="BE256" s="13">
        <f t="shared" si="283"/>
        <v>0</v>
      </c>
      <c r="BF256" s="13">
        <f t="shared" si="284"/>
        <v>0</v>
      </c>
      <c r="BG256" s="13">
        <f t="shared" si="285"/>
        <v>0</v>
      </c>
      <c r="BH256" s="13">
        <f t="shared" si="286"/>
        <v>0</v>
      </c>
      <c r="BI256" s="13">
        <f t="shared" si="287"/>
        <v>0</v>
      </c>
      <c r="BJ256" s="13">
        <f t="shared" si="288"/>
        <v>0</v>
      </c>
      <c r="BK256" s="13">
        <f t="shared" si="289"/>
        <v>0</v>
      </c>
      <c r="BL256" s="13">
        <f t="shared" si="290"/>
        <v>0</v>
      </c>
      <c r="BM256" s="13">
        <f t="shared" si="291"/>
        <v>0</v>
      </c>
      <c r="BN256" s="13">
        <f t="shared" si="292"/>
        <v>0</v>
      </c>
      <c r="BO256" s="13">
        <f t="shared" si="293"/>
        <v>0</v>
      </c>
      <c r="BP256" s="13">
        <f t="shared" si="294"/>
        <v>0</v>
      </c>
      <c r="BQ256" s="13">
        <f t="shared" si="295"/>
        <v>0</v>
      </c>
      <c r="BR256" s="13">
        <f t="shared" si="296"/>
        <v>0</v>
      </c>
      <c r="BS256" s="13">
        <f t="shared" si="297"/>
        <v>0</v>
      </c>
      <c r="BT256" s="31">
        <f t="shared" si="298"/>
        <v>0</v>
      </c>
      <c r="BU256" s="31">
        <f t="shared" si="299"/>
        <v>0</v>
      </c>
      <c r="BV256" s="31">
        <f t="shared" si="300"/>
        <v>0</v>
      </c>
      <c r="BW256" s="31">
        <f t="shared" si="301"/>
        <v>0</v>
      </c>
      <c r="BX256" s="31">
        <f t="shared" si="302"/>
        <v>0</v>
      </c>
      <c r="BY256" s="31">
        <f t="shared" si="303"/>
        <v>0</v>
      </c>
      <c r="BZ256" s="31">
        <f t="shared" si="304"/>
        <v>0</v>
      </c>
      <c r="CA256" s="31">
        <f t="shared" si="305"/>
        <v>0</v>
      </c>
      <c r="CB256" s="31">
        <f t="shared" si="306"/>
        <v>0</v>
      </c>
      <c r="CC256" s="31">
        <f t="shared" si="307"/>
        <v>0</v>
      </c>
      <c r="CD256" s="31">
        <f t="shared" si="308"/>
        <v>0</v>
      </c>
      <c r="CE256" s="37">
        <f t="array" ref="CE256">MIN(IF(JPRL=AI256,$AG$19:$AG$1018))</f>
        <v>0</v>
      </c>
      <c r="CF256" s="37">
        <f t="array" ref="CF256">MAX(IF(JPRL=AI256,$AG$19:$AG$1018))</f>
        <v>0</v>
      </c>
      <c r="CG256" s="36">
        <f t="shared" si="309"/>
        <v>0</v>
      </c>
      <c r="CI256" s="40">
        <f t="shared" si="310"/>
        <v>0</v>
      </c>
      <c r="CJ256" s="40">
        <f t="shared" si="247"/>
        <v>0</v>
      </c>
      <c r="CK256" s="40">
        <f t="shared" si="248"/>
        <v>0</v>
      </c>
      <c r="CL256" s="40">
        <f t="shared" si="249"/>
        <v>0</v>
      </c>
      <c r="CM256" s="40">
        <f t="shared" si="250"/>
        <v>0</v>
      </c>
      <c r="CN256" s="40">
        <f t="shared" si="251"/>
        <v>0</v>
      </c>
      <c r="CO256" s="40">
        <f t="shared" si="252"/>
        <v>0</v>
      </c>
      <c r="CP256" s="40">
        <f t="shared" si="253"/>
        <v>0</v>
      </c>
      <c r="CQ256" s="40">
        <f t="shared" si="254"/>
        <v>0</v>
      </c>
      <c r="CR256" s="40">
        <f t="shared" si="255"/>
        <v>0</v>
      </c>
      <c r="CS256" s="40">
        <f t="shared" si="256"/>
        <v>0</v>
      </c>
      <c r="CT256" s="41">
        <f t="shared" si="311"/>
        <v>0</v>
      </c>
      <c r="CU256" s="41">
        <f t="shared" si="312"/>
        <v>0</v>
      </c>
      <c r="CV256" s="41">
        <f t="shared" si="313"/>
        <v>0</v>
      </c>
      <c r="CW256" s="41">
        <f t="shared" si="314"/>
        <v>0</v>
      </c>
      <c r="CX256" s="41">
        <f t="shared" si="315"/>
        <v>0</v>
      </c>
      <c r="CY256" s="41">
        <f t="shared" si="316"/>
        <v>0</v>
      </c>
      <c r="CZ256" s="41">
        <f t="shared" si="317"/>
        <v>0</v>
      </c>
      <c r="DA256" s="41">
        <f t="shared" si="318"/>
        <v>0</v>
      </c>
      <c r="DB256" s="41">
        <f t="shared" si="319"/>
        <v>0</v>
      </c>
      <c r="DC256" s="41">
        <f t="shared" si="320"/>
        <v>0</v>
      </c>
      <c r="DD256" s="7">
        <f t="shared" si="321"/>
        <v>0</v>
      </c>
      <c r="DE256" s="7">
        <f t="shared" si="322"/>
        <v>0</v>
      </c>
      <c r="DF256" s="7">
        <f t="shared" si="323"/>
        <v>0</v>
      </c>
      <c r="DJ256" s="7">
        <f t="shared" si="324"/>
        <v>0</v>
      </c>
      <c r="DK256" s="7">
        <f t="shared" si="325"/>
        <v>0</v>
      </c>
    </row>
    <row r="257" spans="1:115" ht="26.25" customHeight="1" x14ac:dyDescent="0.25">
      <c r="A257" s="9">
        <v>239</v>
      </c>
      <c r="B257" s="24" t="str">
        <f t="shared" si="257"/>
        <v/>
      </c>
      <c r="C257" s="23"/>
      <c r="D257" s="51"/>
      <c r="E257" s="24"/>
      <c r="F257" s="24"/>
      <c r="G257" s="24"/>
      <c r="H257" s="24"/>
      <c r="I257" s="25"/>
      <c r="J257" s="24"/>
      <c r="K257" s="26"/>
      <c r="L257" s="29"/>
      <c r="M257" s="27"/>
      <c r="N257" s="28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30"/>
      <c r="Z257" s="29"/>
      <c r="AA257" s="29" t="str">
        <f t="shared" si="258"/>
        <v/>
      </c>
      <c r="AB257" s="7">
        <f t="shared" si="259"/>
        <v>0</v>
      </c>
      <c r="AC257" s="7">
        <f t="shared" si="260"/>
        <v>0</v>
      </c>
      <c r="AD257" s="7">
        <f t="shared" si="261"/>
        <v>0</v>
      </c>
      <c r="AE257" s="7">
        <f t="shared" si="262"/>
        <v>0</v>
      </c>
      <c r="AF257" s="11" t="str">
        <f t="shared" si="326"/>
        <v/>
      </c>
      <c r="AG257" s="13">
        <f t="shared" si="263"/>
        <v>0</v>
      </c>
      <c r="AH257" s="7" t="str">
        <f t="shared" si="264"/>
        <v/>
      </c>
      <c r="AI257" s="11" t="str">
        <f t="shared" si="327"/>
        <v/>
      </c>
      <c r="AJ257" s="11" t="str">
        <f t="array" ref="AJ257">IF(OR(AI257=$AI$19:AI256),"",AI257)</f>
        <v/>
      </c>
      <c r="AK257" s="11" t="str">
        <f t="shared" si="265"/>
        <v/>
      </c>
      <c r="AL257" t="str">
        <f t="array" ref="AL257">IF(OR(AK257=$AK$19:AK256),"",AK257)</f>
        <v/>
      </c>
      <c r="AM257" s="13">
        <f t="shared" si="266"/>
        <v>0</v>
      </c>
      <c r="AN257" s="13">
        <f t="shared" si="267"/>
        <v>0</v>
      </c>
      <c r="AO257" s="13">
        <f t="shared" si="268"/>
        <v>0</v>
      </c>
      <c r="AP257" s="13">
        <f t="shared" si="269"/>
        <v>0</v>
      </c>
      <c r="AQ257" s="13">
        <f t="shared" si="270"/>
        <v>0</v>
      </c>
      <c r="AR257" s="13">
        <f t="shared" si="271"/>
        <v>0</v>
      </c>
      <c r="AS257" s="13">
        <f t="shared" si="272"/>
        <v>0</v>
      </c>
      <c r="AT257" s="13">
        <f t="shared" si="273"/>
        <v>0</v>
      </c>
      <c r="AU257" s="13">
        <f t="shared" si="274"/>
        <v>0</v>
      </c>
      <c r="AV257" s="13">
        <f t="shared" si="275"/>
        <v>0</v>
      </c>
      <c r="AX257" s="13">
        <f t="shared" si="276"/>
        <v>0</v>
      </c>
      <c r="AY257" s="13">
        <f t="shared" si="277"/>
        <v>0</v>
      </c>
      <c r="AZ257" s="13">
        <f t="shared" si="278"/>
        <v>0</v>
      </c>
      <c r="BA257" s="13">
        <f t="shared" si="279"/>
        <v>0</v>
      </c>
      <c r="BB257" s="13">
        <f t="shared" si="280"/>
        <v>0</v>
      </c>
      <c r="BC257" s="13">
        <f t="shared" si="281"/>
        <v>0</v>
      </c>
      <c r="BD257" s="13">
        <f t="shared" si="282"/>
        <v>0</v>
      </c>
      <c r="BE257" s="13">
        <f t="shared" si="283"/>
        <v>0</v>
      </c>
      <c r="BF257" s="13">
        <f t="shared" si="284"/>
        <v>0</v>
      </c>
      <c r="BG257" s="13">
        <f t="shared" si="285"/>
        <v>0</v>
      </c>
      <c r="BH257" s="13">
        <f t="shared" si="286"/>
        <v>0</v>
      </c>
      <c r="BI257" s="13">
        <f t="shared" si="287"/>
        <v>0</v>
      </c>
      <c r="BJ257" s="13">
        <f t="shared" si="288"/>
        <v>0</v>
      </c>
      <c r="BK257" s="13">
        <f t="shared" si="289"/>
        <v>0</v>
      </c>
      <c r="BL257" s="13">
        <f t="shared" si="290"/>
        <v>0</v>
      </c>
      <c r="BM257" s="13">
        <f t="shared" si="291"/>
        <v>0</v>
      </c>
      <c r="BN257" s="13">
        <f t="shared" si="292"/>
        <v>0</v>
      </c>
      <c r="BO257" s="13">
        <f t="shared" si="293"/>
        <v>0</v>
      </c>
      <c r="BP257" s="13">
        <f t="shared" si="294"/>
        <v>0</v>
      </c>
      <c r="BQ257" s="13">
        <f t="shared" si="295"/>
        <v>0</v>
      </c>
      <c r="BR257" s="13">
        <f t="shared" si="296"/>
        <v>0</v>
      </c>
      <c r="BS257" s="13">
        <f t="shared" si="297"/>
        <v>0</v>
      </c>
      <c r="BT257" s="31">
        <f t="shared" si="298"/>
        <v>0</v>
      </c>
      <c r="BU257" s="31">
        <f t="shared" si="299"/>
        <v>0</v>
      </c>
      <c r="BV257" s="31">
        <f t="shared" si="300"/>
        <v>0</v>
      </c>
      <c r="BW257" s="31">
        <f t="shared" si="301"/>
        <v>0</v>
      </c>
      <c r="BX257" s="31">
        <f t="shared" si="302"/>
        <v>0</v>
      </c>
      <c r="BY257" s="31">
        <f t="shared" si="303"/>
        <v>0</v>
      </c>
      <c r="BZ257" s="31">
        <f t="shared" si="304"/>
        <v>0</v>
      </c>
      <c r="CA257" s="31">
        <f t="shared" si="305"/>
        <v>0</v>
      </c>
      <c r="CB257" s="31">
        <f t="shared" si="306"/>
        <v>0</v>
      </c>
      <c r="CC257" s="31">
        <f t="shared" si="307"/>
        <v>0</v>
      </c>
      <c r="CD257" s="31">
        <f t="shared" si="308"/>
        <v>0</v>
      </c>
      <c r="CE257" s="37">
        <f t="array" ref="CE257">MIN(IF(JPRL=AI257,$AG$19:$AG$1018))</f>
        <v>0</v>
      </c>
      <c r="CF257" s="37">
        <f t="array" ref="CF257">MAX(IF(JPRL=AI257,$AG$19:$AG$1018))</f>
        <v>0</v>
      </c>
      <c r="CG257" s="36">
        <f t="shared" si="309"/>
        <v>0</v>
      </c>
      <c r="CI257" s="40">
        <f t="shared" si="310"/>
        <v>0</v>
      </c>
      <c r="CJ257" s="40">
        <f t="shared" si="247"/>
        <v>0</v>
      </c>
      <c r="CK257" s="40">
        <f t="shared" si="248"/>
        <v>0</v>
      </c>
      <c r="CL257" s="40">
        <f t="shared" si="249"/>
        <v>0</v>
      </c>
      <c r="CM257" s="40">
        <f t="shared" si="250"/>
        <v>0</v>
      </c>
      <c r="CN257" s="40">
        <f t="shared" si="251"/>
        <v>0</v>
      </c>
      <c r="CO257" s="40">
        <f t="shared" si="252"/>
        <v>0</v>
      </c>
      <c r="CP257" s="40">
        <f t="shared" si="253"/>
        <v>0</v>
      </c>
      <c r="CQ257" s="40">
        <f t="shared" si="254"/>
        <v>0</v>
      </c>
      <c r="CR257" s="40">
        <f t="shared" si="255"/>
        <v>0</v>
      </c>
      <c r="CS257" s="40">
        <f t="shared" si="256"/>
        <v>0</v>
      </c>
      <c r="CT257" s="41">
        <f t="shared" si="311"/>
        <v>0</v>
      </c>
      <c r="CU257" s="41">
        <f t="shared" si="312"/>
        <v>0</v>
      </c>
      <c r="CV257" s="41">
        <f t="shared" si="313"/>
        <v>0</v>
      </c>
      <c r="CW257" s="41">
        <f t="shared" si="314"/>
        <v>0</v>
      </c>
      <c r="CX257" s="41">
        <f t="shared" si="315"/>
        <v>0</v>
      </c>
      <c r="CY257" s="41">
        <f t="shared" si="316"/>
        <v>0</v>
      </c>
      <c r="CZ257" s="41">
        <f t="shared" si="317"/>
        <v>0</v>
      </c>
      <c r="DA257" s="41">
        <f t="shared" si="318"/>
        <v>0</v>
      </c>
      <c r="DB257" s="41">
        <f t="shared" si="319"/>
        <v>0</v>
      </c>
      <c r="DC257" s="41">
        <f t="shared" si="320"/>
        <v>0</v>
      </c>
      <c r="DD257" s="7">
        <f t="shared" si="321"/>
        <v>0</v>
      </c>
      <c r="DE257" s="7">
        <f t="shared" si="322"/>
        <v>0</v>
      </c>
      <c r="DF257" s="7">
        <f t="shared" si="323"/>
        <v>0</v>
      </c>
      <c r="DJ257" s="7">
        <f t="shared" si="324"/>
        <v>0</v>
      </c>
      <c r="DK257" s="7">
        <f t="shared" si="325"/>
        <v>0</v>
      </c>
    </row>
    <row r="258" spans="1:115" ht="26.25" customHeight="1" x14ac:dyDescent="0.25">
      <c r="A258" s="9">
        <v>240</v>
      </c>
      <c r="B258" s="24" t="str">
        <f t="shared" si="257"/>
        <v/>
      </c>
      <c r="C258" s="23"/>
      <c r="D258" s="51"/>
      <c r="E258" s="24"/>
      <c r="F258" s="24"/>
      <c r="G258" s="24"/>
      <c r="H258" s="24"/>
      <c r="I258" s="25"/>
      <c r="J258" s="24"/>
      <c r="K258" s="26"/>
      <c r="L258" s="29"/>
      <c r="M258" s="27"/>
      <c r="N258" s="28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30"/>
      <c r="Z258" s="29"/>
      <c r="AA258" s="29" t="str">
        <f t="shared" si="258"/>
        <v/>
      </c>
      <c r="AB258" s="7">
        <f t="shared" si="259"/>
        <v>0</v>
      </c>
      <c r="AC258" s="7">
        <f t="shared" si="260"/>
        <v>0</v>
      </c>
      <c r="AD258" s="7">
        <f t="shared" si="261"/>
        <v>0</v>
      </c>
      <c r="AE258" s="7">
        <f t="shared" si="262"/>
        <v>0</v>
      </c>
      <c r="AF258" s="11" t="str">
        <f t="shared" si="326"/>
        <v/>
      </c>
      <c r="AG258" s="13">
        <f t="shared" si="263"/>
        <v>0</v>
      </c>
      <c r="AH258" s="7" t="str">
        <f t="shared" si="264"/>
        <v/>
      </c>
      <c r="AI258" s="11" t="str">
        <f t="shared" si="327"/>
        <v/>
      </c>
      <c r="AJ258" s="11" t="str">
        <f t="array" ref="AJ258">IF(OR(AI258=$AI$19:AI257),"",AI258)</f>
        <v/>
      </c>
      <c r="AK258" s="11" t="str">
        <f t="shared" si="265"/>
        <v/>
      </c>
      <c r="AL258" t="str">
        <f t="array" ref="AL258">IF(OR(AK258=$AK$19:AK257),"",AK258)</f>
        <v/>
      </c>
      <c r="AM258" s="13">
        <f t="shared" si="266"/>
        <v>0</v>
      </c>
      <c r="AN258" s="13">
        <f t="shared" si="267"/>
        <v>0</v>
      </c>
      <c r="AO258" s="13">
        <f t="shared" si="268"/>
        <v>0</v>
      </c>
      <c r="AP258" s="13">
        <f t="shared" si="269"/>
        <v>0</v>
      </c>
      <c r="AQ258" s="13">
        <f t="shared" si="270"/>
        <v>0</v>
      </c>
      <c r="AR258" s="13">
        <f t="shared" si="271"/>
        <v>0</v>
      </c>
      <c r="AS258" s="13">
        <f t="shared" si="272"/>
        <v>0</v>
      </c>
      <c r="AT258" s="13">
        <f t="shared" si="273"/>
        <v>0</v>
      </c>
      <c r="AU258" s="13">
        <f t="shared" si="274"/>
        <v>0</v>
      </c>
      <c r="AV258" s="13">
        <f t="shared" si="275"/>
        <v>0</v>
      </c>
      <c r="AX258" s="13">
        <f t="shared" si="276"/>
        <v>0</v>
      </c>
      <c r="AY258" s="13">
        <f t="shared" si="277"/>
        <v>0</v>
      </c>
      <c r="AZ258" s="13">
        <f t="shared" si="278"/>
        <v>0</v>
      </c>
      <c r="BA258" s="13">
        <f t="shared" si="279"/>
        <v>0</v>
      </c>
      <c r="BB258" s="13">
        <f t="shared" si="280"/>
        <v>0</v>
      </c>
      <c r="BC258" s="13">
        <f t="shared" si="281"/>
        <v>0</v>
      </c>
      <c r="BD258" s="13">
        <f t="shared" si="282"/>
        <v>0</v>
      </c>
      <c r="BE258" s="13">
        <f t="shared" si="283"/>
        <v>0</v>
      </c>
      <c r="BF258" s="13">
        <f t="shared" si="284"/>
        <v>0</v>
      </c>
      <c r="BG258" s="13">
        <f t="shared" si="285"/>
        <v>0</v>
      </c>
      <c r="BH258" s="13">
        <f t="shared" si="286"/>
        <v>0</v>
      </c>
      <c r="BI258" s="13">
        <f t="shared" si="287"/>
        <v>0</v>
      </c>
      <c r="BJ258" s="13">
        <f t="shared" si="288"/>
        <v>0</v>
      </c>
      <c r="BK258" s="13">
        <f t="shared" si="289"/>
        <v>0</v>
      </c>
      <c r="BL258" s="13">
        <f t="shared" si="290"/>
        <v>0</v>
      </c>
      <c r="BM258" s="13">
        <f t="shared" si="291"/>
        <v>0</v>
      </c>
      <c r="BN258" s="13">
        <f t="shared" si="292"/>
        <v>0</v>
      </c>
      <c r="BO258" s="13">
        <f t="shared" si="293"/>
        <v>0</v>
      </c>
      <c r="BP258" s="13">
        <f t="shared" si="294"/>
        <v>0</v>
      </c>
      <c r="BQ258" s="13">
        <f t="shared" si="295"/>
        <v>0</v>
      </c>
      <c r="BR258" s="13">
        <f t="shared" si="296"/>
        <v>0</v>
      </c>
      <c r="BS258" s="13">
        <f t="shared" si="297"/>
        <v>0</v>
      </c>
      <c r="BT258" s="31">
        <f t="shared" si="298"/>
        <v>0</v>
      </c>
      <c r="BU258" s="31">
        <f t="shared" si="299"/>
        <v>0</v>
      </c>
      <c r="BV258" s="31">
        <f t="shared" si="300"/>
        <v>0</v>
      </c>
      <c r="BW258" s="31">
        <f t="shared" si="301"/>
        <v>0</v>
      </c>
      <c r="BX258" s="31">
        <f t="shared" si="302"/>
        <v>0</v>
      </c>
      <c r="BY258" s="31">
        <f t="shared" si="303"/>
        <v>0</v>
      </c>
      <c r="BZ258" s="31">
        <f t="shared" si="304"/>
        <v>0</v>
      </c>
      <c r="CA258" s="31">
        <f t="shared" si="305"/>
        <v>0</v>
      </c>
      <c r="CB258" s="31">
        <f t="shared" si="306"/>
        <v>0</v>
      </c>
      <c r="CC258" s="31">
        <f t="shared" si="307"/>
        <v>0</v>
      </c>
      <c r="CD258" s="31">
        <f t="shared" si="308"/>
        <v>0</v>
      </c>
      <c r="CE258" s="37">
        <f t="array" ref="CE258">MIN(IF(JPRL=AI258,$AG$19:$AG$1018))</f>
        <v>0</v>
      </c>
      <c r="CF258" s="37">
        <f t="array" ref="CF258">MAX(IF(JPRL=AI258,$AG$19:$AG$1018))</f>
        <v>0</v>
      </c>
      <c r="CG258" s="36">
        <f t="shared" si="309"/>
        <v>0</v>
      </c>
      <c r="CI258" s="40">
        <f t="shared" si="310"/>
        <v>0</v>
      </c>
      <c r="CJ258" s="40">
        <f t="shared" si="247"/>
        <v>0</v>
      </c>
      <c r="CK258" s="40">
        <f t="shared" si="248"/>
        <v>0</v>
      </c>
      <c r="CL258" s="40">
        <f t="shared" si="249"/>
        <v>0</v>
      </c>
      <c r="CM258" s="40">
        <f t="shared" si="250"/>
        <v>0</v>
      </c>
      <c r="CN258" s="40">
        <f t="shared" si="251"/>
        <v>0</v>
      </c>
      <c r="CO258" s="40">
        <f t="shared" si="252"/>
        <v>0</v>
      </c>
      <c r="CP258" s="40">
        <f t="shared" si="253"/>
        <v>0</v>
      </c>
      <c r="CQ258" s="40">
        <f t="shared" si="254"/>
        <v>0</v>
      </c>
      <c r="CR258" s="40">
        <f t="shared" si="255"/>
        <v>0</v>
      </c>
      <c r="CS258" s="40">
        <f t="shared" si="256"/>
        <v>0</v>
      </c>
      <c r="CT258" s="41">
        <f t="shared" si="311"/>
        <v>0</v>
      </c>
      <c r="CU258" s="41">
        <f t="shared" si="312"/>
        <v>0</v>
      </c>
      <c r="CV258" s="41">
        <f t="shared" si="313"/>
        <v>0</v>
      </c>
      <c r="CW258" s="41">
        <f t="shared" si="314"/>
        <v>0</v>
      </c>
      <c r="CX258" s="41">
        <f t="shared" si="315"/>
        <v>0</v>
      </c>
      <c r="CY258" s="41">
        <f t="shared" si="316"/>
        <v>0</v>
      </c>
      <c r="CZ258" s="41">
        <f t="shared" si="317"/>
        <v>0</v>
      </c>
      <c r="DA258" s="41">
        <f t="shared" si="318"/>
        <v>0</v>
      </c>
      <c r="DB258" s="41">
        <f t="shared" si="319"/>
        <v>0</v>
      </c>
      <c r="DC258" s="41">
        <f t="shared" si="320"/>
        <v>0</v>
      </c>
      <c r="DD258" s="7">
        <f t="shared" si="321"/>
        <v>0</v>
      </c>
      <c r="DE258" s="7">
        <f t="shared" si="322"/>
        <v>0</v>
      </c>
      <c r="DF258" s="7">
        <f t="shared" si="323"/>
        <v>0</v>
      </c>
      <c r="DJ258" s="7">
        <f t="shared" si="324"/>
        <v>0</v>
      </c>
      <c r="DK258" s="7">
        <f t="shared" si="325"/>
        <v>0</v>
      </c>
    </row>
    <row r="259" spans="1:115" ht="26.25" customHeight="1" x14ac:dyDescent="0.25">
      <c r="A259" s="9">
        <v>241</v>
      </c>
      <c r="B259" s="24" t="str">
        <f t="shared" si="257"/>
        <v/>
      </c>
      <c r="C259" s="23"/>
      <c r="D259" s="51"/>
      <c r="E259" s="24"/>
      <c r="F259" s="24"/>
      <c r="G259" s="24"/>
      <c r="H259" s="24"/>
      <c r="I259" s="25"/>
      <c r="J259" s="24"/>
      <c r="K259" s="26"/>
      <c r="L259" s="29"/>
      <c r="M259" s="27"/>
      <c r="N259" s="28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30"/>
      <c r="Z259" s="29"/>
      <c r="AA259" s="29" t="str">
        <f t="shared" si="258"/>
        <v/>
      </c>
      <c r="AB259" s="7">
        <f t="shared" si="259"/>
        <v>0</v>
      </c>
      <c r="AC259" s="7">
        <f t="shared" si="260"/>
        <v>0</v>
      </c>
      <c r="AD259" s="7">
        <f t="shared" si="261"/>
        <v>0</v>
      </c>
      <c r="AE259" s="7">
        <f t="shared" si="262"/>
        <v>0</v>
      </c>
      <c r="AF259" s="11" t="str">
        <f t="shared" si="326"/>
        <v/>
      </c>
      <c r="AG259" s="13">
        <f t="shared" si="263"/>
        <v>0</v>
      </c>
      <c r="AH259" s="7" t="str">
        <f t="shared" si="264"/>
        <v/>
      </c>
      <c r="AI259" s="11" t="str">
        <f t="shared" si="327"/>
        <v/>
      </c>
      <c r="AJ259" s="11" t="str">
        <f t="array" ref="AJ259">IF(OR(AI259=$AI$19:AI258),"",AI259)</f>
        <v/>
      </c>
      <c r="AK259" s="11" t="str">
        <f t="shared" si="265"/>
        <v/>
      </c>
      <c r="AL259" t="str">
        <f t="array" ref="AL259">IF(OR(AK259=$AK$19:AK258),"",AK259)</f>
        <v/>
      </c>
      <c r="AM259" s="13">
        <f t="shared" si="266"/>
        <v>0</v>
      </c>
      <c r="AN259" s="13">
        <f t="shared" si="267"/>
        <v>0</v>
      </c>
      <c r="AO259" s="13">
        <f t="shared" si="268"/>
        <v>0</v>
      </c>
      <c r="AP259" s="13">
        <f t="shared" si="269"/>
        <v>0</v>
      </c>
      <c r="AQ259" s="13">
        <f t="shared" si="270"/>
        <v>0</v>
      </c>
      <c r="AR259" s="13">
        <f t="shared" si="271"/>
        <v>0</v>
      </c>
      <c r="AS259" s="13">
        <f t="shared" si="272"/>
        <v>0</v>
      </c>
      <c r="AT259" s="13">
        <f t="shared" si="273"/>
        <v>0</v>
      </c>
      <c r="AU259" s="13">
        <f t="shared" si="274"/>
        <v>0</v>
      </c>
      <c r="AV259" s="13">
        <f t="shared" si="275"/>
        <v>0</v>
      </c>
      <c r="AX259" s="13">
        <f t="shared" si="276"/>
        <v>0</v>
      </c>
      <c r="AY259" s="13">
        <f t="shared" si="277"/>
        <v>0</v>
      </c>
      <c r="AZ259" s="13">
        <f t="shared" si="278"/>
        <v>0</v>
      </c>
      <c r="BA259" s="13">
        <f t="shared" si="279"/>
        <v>0</v>
      </c>
      <c r="BB259" s="13">
        <f t="shared" si="280"/>
        <v>0</v>
      </c>
      <c r="BC259" s="13">
        <f t="shared" si="281"/>
        <v>0</v>
      </c>
      <c r="BD259" s="13">
        <f t="shared" si="282"/>
        <v>0</v>
      </c>
      <c r="BE259" s="13">
        <f t="shared" si="283"/>
        <v>0</v>
      </c>
      <c r="BF259" s="13">
        <f t="shared" si="284"/>
        <v>0</v>
      </c>
      <c r="BG259" s="13">
        <f t="shared" si="285"/>
        <v>0</v>
      </c>
      <c r="BH259" s="13">
        <f t="shared" si="286"/>
        <v>0</v>
      </c>
      <c r="BI259" s="13">
        <f t="shared" si="287"/>
        <v>0</v>
      </c>
      <c r="BJ259" s="13">
        <f t="shared" si="288"/>
        <v>0</v>
      </c>
      <c r="BK259" s="13">
        <f t="shared" si="289"/>
        <v>0</v>
      </c>
      <c r="BL259" s="13">
        <f t="shared" si="290"/>
        <v>0</v>
      </c>
      <c r="BM259" s="13">
        <f t="shared" si="291"/>
        <v>0</v>
      </c>
      <c r="BN259" s="13">
        <f t="shared" si="292"/>
        <v>0</v>
      </c>
      <c r="BO259" s="13">
        <f t="shared" si="293"/>
        <v>0</v>
      </c>
      <c r="BP259" s="13">
        <f t="shared" si="294"/>
        <v>0</v>
      </c>
      <c r="BQ259" s="13">
        <f t="shared" si="295"/>
        <v>0</v>
      </c>
      <c r="BR259" s="13">
        <f t="shared" si="296"/>
        <v>0</v>
      </c>
      <c r="BS259" s="13">
        <f t="shared" si="297"/>
        <v>0</v>
      </c>
      <c r="BT259" s="31">
        <f t="shared" si="298"/>
        <v>0</v>
      </c>
      <c r="BU259" s="31">
        <f t="shared" si="299"/>
        <v>0</v>
      </c>
      <c r="BV259" s="31">
        <f t="shared" si="300"/>
        <v>0</v>
      </c>
      <c r="BW259" s="31">
        <f t="shared" si="301"/>
        <v>0</v>
      </c>
      <c r="BX259" s="31">
        <f t="shared" si="302"/>
        <v>0</v>
      </c>
      <c r="BY259" s="31">
        <f t="shared" si="303"/>
        <v>0</v>
      </c>
      <c r="BZ259" s="31">
        <f t="shared" si="304"/>
        <v>0</v>
      </c>
      <c r="CA259" s="31">
        <f t="shared" si="305"/>
        <v>0</v>
      </c>
      <c r="CB259" s="31">
        <f t="shared" si="306"/>
        <v>0</v>
      </c>
      <c r="CC259" s="31">
        <f t="shared" si="307"/>
        <v>0</v>
      </c>
      <c r="CD259" s="31">
        <f t="shared" si="308"/>
        <v>0</v>
      </c>
      <c r="CE259" s="37">
        <f t="array" ref="CE259">MIN(IF(JPRL=AI259,$AG$19:$AG$1018))</f>
        <v>0</v>
      </c>
      <c r="CF259" s="37">
        <f t="array" ref="CF259">MAX(IF(JPRL=AI259,$AG$19:$AG$1018))</f>
        <v>0</v>
      </c>
      <c r="CG259" s="36">
        <f t="shared" si="309"/>
        <v>0</v>
      </c>
      <c r="CI259" s="40">
        <f t="shared" si="310"/>
        <v>0</v>
      </c>
      <c r="CJ259" s="40">
        <f t="shared" si="247"/>
        <v>0</v>
      </c>
      <c r="CK259" s="40">
        <f t="shared" si="248"/>
        <v>0</v>
      </c>
      <c r="CL259" s="40">
        <f t="shared" si="249"/>
        <v>0</v>
      </c>
      <c r="CM259" s="40">
        <f t="shared" si="250"/>
        <v>0</v>
      </c>
      <c r="CN259" s="40">
        <f t="shared" si="251"/>
        <v>0</v>
      </c>
      <c r="CO259" s="40">
        <f t="shared" si="252"/>
        <v>0</v>
      </c>
      <c r="CP259" s="40">
        <f t="shared" si="253"/>
        <v>0</v>
      </c>
      <c r="CQ259" s="40">
        <f t="shared" si="254"/>
        <v>0</v>
      </c>
      <c r="CR259" s="40">
        <f t="shared" si="255"/>
        <v>0</v>
      </c>
      <c r="CS259" s="40">
        <f t="shared" si="256"/>
        <v>0</v>
      </c>
      <c r="CT259" s="41">
        <f t="shared" si="311"/>
        <v>0</v>
      </c>
      <c r="CU259" s="41">
        <f t="shared" si="312"/>
        <v>0</v>
      </c>
      <c r="CV259" s="41">
        <f t="shared" si="313"/>
        <v>0</v>
      </c>
      <c r="CW259" s="41">
        <f t="shared" si="314"/>
        <v>0</v>
      </c>
      <c r="CX259" s="41">
        <f t="shared" si="315"/>
        <v>0</v>
      </c>
      <c r="CY259" s="41">
        <f t="shared" si="316"/>
        <v>0</v>
      </c>
      <c r="CZ259" s="41">
        <f t="shared" si="317"/>
        <v>0</v>
      </c>
      <c r="DA259" s="41">
        <f t="shared" si="318"/>
        <v>0</v>
      </c>
      <c r="DB259" s="41">
        <f t="shared" si="319"/>
        <v>0</v>
      </c>
      <c r="DC259" s="41">
        <f t="shared" si="320"/>
        <v>0</v>
      </c>
      <c r="DD259" s="7">
        <f t="shared" si="321"/>
        <v>0</v>
      </c>
      <c r="DE259" s="7">
        <f t="shared" si="322"/>
        <v>0</v>
      </c>
      <c r="DF259" s="7">
        <f t="shared" si="323"/>
        <v>0</v>
      </c>
      <c r="DJ259" s="7">
        <f t="shared" si="324"/>
        <v>0</v>
      </c>
      <c r="DK259" s="7">
        <f t="shared" si="325"/>
        <v>0</v>
      </c>
    </row>
    <row r="260" spans="1:115" ht="26.25" customHeight="1" x14ac:dyDescent="0.25">
      <c r="A260" s="9">
        <v>242</v>
      </c>
      <c r="B260" s="24" t="str">
        <f t="shared" si="257"/>
        <v/>
      </c>
      <c r="C260" s="23"/>
      <c r="D260" s="51"/>
      <c r="E260" s="24"/>
      <c r="F260" s="24"/>
      <c r="G260" s="24"/>
      <c r="H260" s="24"/>
      <c r="I260" s="25"/>
      <c r="J260" s="24"/>
      <c r="K260" s="26"/>
      <c r="L260" s="29"/>
      <c r="M260" s="27"/>
      <c r="N260" s="28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30"/>
      <c r="Z260" s="29"/>
      <c r="AA260" s="29" t="str">
        <f t="shared" si="258"/>
        <v/>
      </c>
      <c r="AB260" s="7">
        <f t="shared" si="259"/>
        <v>0</v>
      </c>
      <c r="AC260" s="7">
        <f t="shared" si="260"/>
        <v>0</v>
      </c>
      <c r="AD260" s="7">
        <f t="shared" si="261"/>
        <v>0</v>
      </c>
      <c r="AE260" s="7">
        <f t="shared" si="262"/>
        <v>0</v>
      </c>
      <c r="AF260" s="11" t="str">
        <f t="shared" si="326"/>
        <v/>
      </c>
      <c r="AG260" s="13">
        <f t="shared" si="263"/>
        <v>0</v>
      </c>
      <c r="AH260" s="7" t="str">
        <f t="shared" si="264"/>
        <v/>
      </c>
      <c r="AI260" s="11" t="str">
        <f t="shared" si="327"/>
        <v/>
      </c>
      <c r="AJ260" s="11" t="str">
        <f t="array" ref="AJ260">IF(OR(AI260=$AI$19:AI259),"",AI260)</f>
        <v/>
      </c>
      <c r="AK260" s="11" t="str">
        <f t="shared" si="265"/>
        <v/>
      </c>
      <c r="AL260" t="str">
        <f t="array" ref="AL260">IF(OR(AK260=$AK$19:AK259),"",AK260)</f>
        <v/>
      </c>
      <c r="AM260" s="13">
        <f t="shared" si="266"/>
        <v>0</v>
      </c>
      <c r="AN260" s="13">
        <f t="shared" si="267"/>
        <v>0</v>
      </c>
      <c r="AO260" s="13">
        <f t="shared" si="268"/>
        <v>0</v>
      </c>
      <c r="AP260" s="13">
        <f t="shared" si="269"/>
        <v>0</v>
      </c>
      <c r="AQ260" s="13">
        <f t="shared" si="270"/>
        <v>0</v>
      </c>
      <c r="AR260" s="13">
        <f t="shared" si="271"/>
        <v>0</v>
      </c>
      <c r="AS260" s="13">
        <f t="shared" si="272"/>
        <v>0</v>
      </c>
      <c r="AT260" s="13">
        <f t="shared" si="273"/>
        <v>0</v>
      </c>
      <c r="AU260" s="13">
        <f t="shared" si="274"/>
        <v>0</v>
      </c>
      <c r="AV260" s="13">
        <f t="shared" si="275"/>
        <v>0</v>
      </c>
      <c r="AX260" s="13">
        <f t="shared" si="276"/>
        <v>0</v>
      </c>
      <c r="AY260" s="13">
        <f t="shared" si="277"/>
        <v>0</v>
      </c>
      <c r="AZ260" s="13">
        <f t="shared" si="278"/>
        <v>0</v>
      </c>
      <c r="BA260" s="13">
        <f t="shared" si="279"/>
        <v>0</v>
      </c>
      <c r="BB260" s="13">
        <f t="shared" si="280"/>
        <v>0</v>
      </c>
      <c r="BC260" s="13">
        <f t="shared" si="281"/>
        <v>0</v>
      </c>
      <c r="BD260" s="13">
        <f t="shared" si="282"/>
        <v>0</v>
      </c>
      <c r="BE260" s="13">
        <f t="shared" si="283"/>
        <v>0</v>
      </c>
      <c r="BF260" s="13">
        <f t="shared" si="284"/>
        <v>0</v>
      </c>
      <c r="BG260" s="13">
        <f t="shared" si="285"/>
        <v>0</v>
      </c>
      <c r="BH260" s="13">
        <f t="shared" si="286"/>
        <v>0</v>
      </c>
      <c r="BI260" s="13">
        <f t="shared" si="287"/>
        <v>0</v>
      </c>
      <c r="BJ260" s="13">
        <f t="shared" si="288"/>
        <v>0</v>
      </c>
      <c r="BK260" s="13">
        <f t="shared" si="289"/>
        <v>0</v>
      </c>
      <c r="BL260" s="13">
        <f t="shared" si="290"/>
        <v>0</v>
      </c>
      <c r="BM260" s="13">
        <f t="shared" si="291"/>
        <v>0</v>
      </c>
      <c r="BN260" s="13">
        <f t="shared" si="292"/>
        <v>0</v>
      </c>
      <c r="BO260" s="13">
        <f t="shared" si="293"/>
        <v>0</v>
      </c>
      <c r="BP260" s="13">
        <f t="shared" si="294"/>
        <v>0</v>
      </c>
      <c r="BQ260" s="13">
        <f t="shared" si="295"/>
        <v>0</v>
      </c>
      <c r="BR260" s="13">
        <f t="shared" si="296"/>
        <v>0</v>
      </c>
      <c r="BS260" s="13">
        <f t="shared" si="297"/>
        <v>0</v>
      </c>
      <c r="BT260" s="31">
        <f t="shared" si="298"/>
        <v>0</v>
      </c>
      <c r="BU260" s="31">
        <f t="shared" si="299"/>
        <v>0</v>
      </c>
      <c r="BV260" s="31">
        <f t="shared" si="300"/>
        <v>0</v>
      </c>
      <c r="BW260" s="31">
        <f t="shared" si="301"/>
        <v>0</v>
      </c>
      <c r="BX260" s="31">
        <f t="shared" si="302"/>
        <v>0</v>
      </c>
      <c r="BY260" s="31">
        <f t="shared" si="303"/>
        <v>0</v>
      </c>
      <c r="BZ260" s="31">
        <f t="shared" si="304"/>
        <v>0</v>
      </c>
      <c r="CA260" s="31">
        <f t="shared" si="305"/>
        <v>0</v>
      </c>
      <c r="CB260" s="31">
        <f t="shared" si="306"/>
        <v>0</v>
      </c>
      <c r="CC260" s="31">
        <f t="shared" si="307"/>
        <v>0</v>
      </c>
      <c r="CD260" s="31">
        <f t="shared" si="308"/>
        <v>0</v>
      </c>
      <c r="CE260" s="37">
        <f t="array" ref="CE260">MIN(IF(JPRL=AI260,$AG$19:$AG$1018))</f>
        <v>0</v>
      </c>
      <c r="CF260" s="37">
        <f t="array" ref="CF260">MAX(IF(JPRL=AI260,$AG$19:$AG$1018))</f>
        <v>0</v>
      </c>
      <c r="CG260" s="36">
        <f t="shared" si="309"/>
        <v>0</v>
      </c>
      <c r="CI260" s="40">
        <f t="shared" si="310"/>
        <v>0</v>
      </c>
      <c r="CJ260" s="40">
        <f t="shared" si="247"/>
        <v>0</v>
      </c>
      <c r="CK260" s="40">
        <f t="shared" si="248"/>
        <v>0</v>
      </c>
      <c r="CL260" s="40">
        <f t="shared" si="249"/>
        <v>0</v>
      </c>
      <c r="CM260" s="40">
        <f t="shared" si="250"/>
        <v>0</v>
      </c>
      <c r="CN260" s="40">
        <f t="shared" si="251"/>
        <v>0</v>
      </c>
      <c r="CO260" s="40">
        <f t="shared" si="252"/>
        <v>0</v>
      </c>
      <c r="CP260" s="40">
        <f t="shared" si="253"/>
        <v>0</v>
      </c>
      <c r="CQ260" s="40">
        <f t="shared" si="254"/>
        <v>0</v>
      </c>
      <c r="CR260" s="40">
        <f t="shared" si="255"/>
        <v>0</v>
      </c>
      <c r="CS260" s="40">
        <f t="shared" si="256"/>
        <v>0</v>
      </c>
      <c r="CT260" s="41">
        <f t="shared" si="311"/>
        <v>0</v>
      </c>
      <c r="CU260" s="41">
        <f t="shared" si="312"/>
        <v>0</v>
      </c>
      <c r="CV260" s="41">
        <f t="shared" si="313"/>
        <v>0</v>
      </c>
      <c r="CW260" s="41">
        <f t="shared" si="314"/>
        <v>0</v>
      </c>
      <c r="CX260" s="41">
        <f t="shared" si="315"/>
        <v>0</v>
      </c>
      <c r="CY260" s="41">
        <f t="shared" si="316"/>
        <v>0</v>
      </c>
      <c r="CZ260" s="41">
        <f t="shared" si="317"/>
        <v>0</v>
      </c>
      <c r="DA260" s="41">
        <f t="shared" si="318"/>
        <v>0</v>
      </c>
      <c r="DB260" s="41">
        <f t="shared" si="319"/>
        <v>0</v>
      </c>
      <c r="DC260" s="41">
        <f t="shared" si="320"/>
        <v>0</v>
      </c>
      <c r="DD260" s="7">
        <f t="shared" si="321"/>
        <v>0</v>
      </c>
      <c r="DE260" s="7">
        <f t="shared" si="322"/>
        <v>0</v>
      </c>
      <c r="DF260" s="7">
        <f t="shared" si="323"/>
        <v>0</v>
      </c>
      <c r="DJ260" s="7">
        <f t="shared" si="324"/>
        <v>0</v>
      </c>
      <c r="DK260" s="7">
        <f t="shared" si="325"/>
        <v>0</v>
      </c>
    </row>
    <row r="261" spans="1:115" ht="26.25" customHeight="1" x14ac:dyDescent="0.25">
      <c r="A261" s="9">
        <v>243</v>
      </c>
      <c r="B261" s="24" t="str">
        <f t="shared" si="257"/>
        <v/>
      </c>
      <c r="C261" s="23"/>
      <c r="D261" s="51"/>
      <c r="E261" s="24"/>
      <c r="F261" s="24"/>
      <c r="G261" s="24"/>
      <c r="H261" s="24"/>
      <c r="I261" s="25"/>
      <c r="J261" s="24"/>
      <c r="K261" s="26"/>
      <c r="L261" s="29"/>
      <c r="M261" s="27"/>
      <c r="N261" s="28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30"/>
      <c r="Z261" s="29"/>
      <c r="AA261" s="29" t="str">
        <f t="shared" si="258"/>
        <v/>
      </c>
      <c r="AB261" s="7">
        <f t="shared" si="259"/>
        <v>0</v>
      </c>
      <c r="AC261" s="7">
        <f t="shared" si="260"/>
        <v>0</v>
      </c>
      <c r="AD261" s="7">
        <f t="shared" si="261"/>
        <v>0</v>
      </c>
      <c r="AE261" s="7">
        <f t="shared" si="262"/>
        <v>0</v>
      </c>
      <c r="AF261" s="11" t="str">
        <f t="shared" si="326"/>
        <v/>
      </c>
      <c r="AG261" s="13">
        <f t="shared" si="263"/>
        <v>0</v>
      </c>
      <c r="AH261" s="7" t="str">
        <f t="shared" si="264"/>
        <v/>
      </c>
      <c r="AI261" s="11" t="str">
        <f t="shared" si="327"/>
        <v/>
      </c>
      <c r="AJ261" s="11" t="str">
        <f t="array" ref="AJ261">IF(OR(AI261=$AI$19:AI260),"",AI261)</f>
        <v/>
      </c>
      <c r="AK261" s="11" t="str">
        <f t="shared" si="265"/>
        <v/>
      </c>
      <c r="AL261" t="str">
        <f t="array" ref="AL261">IF(OR(AK261=$AK$19:AK260),"",AK261)</f>
        <v/>
      </c>
      <c r="AM261" s="13">
        <f t="shared" si="266"/>
        <v>0</v>
      </c>
      <c r="AN261" s="13">
        <f t="shared" si="267"/>
        <v>0</v>
      </c>
      <c r="AO261" s="13">
        <f t="shared" si="268"/>
        <v>0</v>
      </c>
      <c r="AP261" s="13">
        <f t="shared" si="269"/>
        <v>0</v>
      </c>
      <c r="AQ261" s="13">
        <f t="shared" si="270"/>
        <v>0</v>
      </c>
      <c r="AR261" s="13">
        <f t="shared" si="271"/>
        <v>0</v>
      </c>
      <c r="AS261" s="13">
        <f t="shared" si="272"/>
        <v>0</v>
      </c>
      <c r="AT261" s="13">
        <f t="shared" si="273"/>
        <v>0</v>
      </c>
      <c r="AU261" s="13">
        <f t="shared" si="274"/>
        <v>0</v>
      </c>
      <c r="AV261" s="13">
        <f t="shared" si="275"/>
        <v>0</v>
      </c>
      <c r="AX261" s="13">
        <f t="shared" si="276"/>
        <v>0</v>
      </c>
      <c r="AY261" s="13">
        <f t="shared" si="277"/>
        <v>0</v>
      </c>
      <c r="AZ261" s="13">
        <f t="shared" si="278"/>
        <v>0</v>
      </c>
      <c r="BA261" s="13">
        <f t="shared" si="279"/>
        <v>0</v>
      </c>
      <c r="BB261" s="13">
        <f t="shared" si="280"/>
        <v>0</v>
      </c>
      <c r="BC261" s="13">
        <f t="shared" si="281"/>
        <v>0</v>
      </c>
      <c r="BD261" s="13">
        <f t="shared" si="282"/>
        <v>0</v>
      </c>
      <c r="BE261" s="13">
        <f t="shared" si="283"/>
        <v>0</v>
      </c>
      <c r="BF261" s="13">
        <f t="shared" si="284"/>
        <v>0</v>
      </c>
      <c r="BG261" s="13">
        <f t="shared" si="285"/>
        <v>0</v>
      </c>
      <c r="BH261" s="13">
        <f t="shared" si="286"/>
        <v>0</v>
      </c>
      <c r="BI261" s="13">
        <f t="shared" si="287"/>
        <v>0</v>
      </c>
      <c r="BJ261" s="13">
        <f t="shared" si="288"/>
        <v>0</v>
      </c>
      <c r="BK261" s="13">
        <f t="shared" si="289"/>
        <v>0</v>
      </c>
      <c r="BL261" s="13">
        <f t="shared" si="290"/>
        <v>0</v>
      </c>
      <c r="BM261" s="13">
        <f t="shared" si="291"/>
        <v>0</v>
      </c>
      <c r="BN261" s="13">
        <f t="shared" si="292"/>
        <v>0</v>
      </c>
      <c r="BO261" s="13">
        <f t="shared" si="293"/>
        <v>0</v>
      </c>
      <c r="BP261" s="13">
        <f t="shared" si="294"/>
        <v>0</v>
      </c>
      <c r="BQ261" s="13">
        <f t="shared" si="295"/>
        <v>0</v>
      </c>
      <c r="BR261" s="13">
        <f t="shared" si="296"/>
        <v>0</v>
      </c>
      <c r="BS261" s="13">
        <f t="shared" si="297"/>
        <v>0</v>
      </c>
      <c r="BT261" s="31">
        <f t="shared" si="298"/>
        <v>0</v>
      </c>
      <c r="BU261" s="31">
        <f t="shared" si="299"/>
        <v>0</v>
      </c>
      <c r="BV261" s="31">
        <f t="shared" si="300"/>
        <v>0</v>
      </c>
      <c r="BW261" s="31">
        <f t="shared" si="301"/>
        <v>0</v>
      </c>
      <c r="BX261" s="31">
        <f t="shared" si="302"/>
        <v>0</v>
      </c>
      <c r="BY261" s="31">
        <f t="shared" si="303"/>
        <v>0</v>
      </c>
      <c r="BZ261" s="31">
        <f t="shared" si="304"/>
        <v>0</v>
      </c>
      <c r="CA261" s="31">
        <f t="shared" si="305"/>
        <v>0</v>
      </c>
      <c r="CB261" s="31">
        <f t="shared" si="306"/>
        <v>0</v>
      </c>
      <c r="CC261" s="31">
        <f t="shared" si="307"/>
        <v>0</v>
      </c>
      <c r="CD261" s="31">
        <f t="shared" si="308"/>
        <v>0</v>
      </c>
      <c r="CE261" s="37">
        <f t="array" ref="CE261">MIN(IF(JPRL=AI261,$AG$19:$AG$1018))</f>
        <v>0</v>
      </c>
      <c r="CF261" s="37">
        <f t="array" ref="CF261">MAX(IF(JPRL=AI261,$AG$19:$AG$1018))</f>
        <v>0</v>
      </c>
      <c r="CG261" s="36">
        <f t="shared" si="309"/>
        <v>0</v>
      </c>
      <c r="CI261" s="40">
        <f t="shared" si="310"/>
        <v>0</v>
      </c>
      <c r="CJ261" s="40">
        <f t="shared" si="247"/>
        <v>0</v>
      </c>
      <c r="CK261" s="40">
        <f t="shared" si="248"/>
        <v>0</v>
      </c>
      <c r="CL261" s="40">
        <f t="shared" si="249"/>
        <v>0</v>
      </c>
      <c r="CM261" s="40">
        <f t="shared" si="250"/>
        <v>0</v>
      </c>
      <c r="CN261" s="40">
        <f t="shared" si="251"/>
        <v>0</v>
      </c>
      <c r="CO261" s="40">
        <f t="shared" si="252"/>
        <v>0</v>
      </c>
      <c r="CP261" s="40">
        <f t="shared" si="253"/>
        <v>0</v>
      </c>
      <c r="CQ261" s="40">
        <f t="shared" si="254"/>
        <v>0</v>
      </c>
      <c r="CR261" s="40">
        <f t="shared" si="255"/>
        <v>0</v>
      </c>
      <c r="CS261" s="40">
        <f t="shared" si="256"/>
        <v>0</v>
      </c>
      <c r="CT261" s="41">
        <f t="shared" si="311"/>
        <v>0</v>
      </c>
      <c r="CU261" s="41">
        <f t="shared" si="312"/>
        <v>0</v>
      </c>
      <c r="CV261" s="41">
        <f t="shared" si="313"/>
        <v>0</v>
      </c>
      <c r="CW261" s="41">
        <f t="shared" si="314"/>
        <v>0</v>
      </c>
      <c r="CX261" s="41">
        <f t="shared" si="315"/>
        <v>0</v>
      </c>
      <c r="CY261" s="41">
        <f t="shared" si="316"/>
        <v>0</v>
      </c>
      <c r="CZ261" s="41">
        <f t="shared" si="317"/>
        <v>0</v>
      </c>
      <c r="DA261" s="41">
        <f t="shared" si="318"/>
        <v>0</v>
      </c>
      <c r="DB261" s="41">
        <f t="shared" si="319"/>
        <v>0</v>
      </c>
      <c r="DC261" s="41">
        <f t="shared" si="320"/>
        <v>0</v>
      </c>
      <c r="DD261" s="7">
        <f t="shared" si="321"/>
        <v>0</v>
      </c>
      <c r="DE261" s="7">
        <f t="shared" si="322"/>
        <v>0</v>
      </c>
      <c r="DF261" s="7">
        <f t="shared" si="323"/>
        <v>0</v>
      </c>
      <c r="DJ261" s="7">
        <f t="shared" si="324"/>
        <v>0</v>
      </c>
      <c r="DK261" s="7">
        <f t="shared" si="325"/>
        <v>0</v>
      </c>
    </row>
    <row r="262" spans="1:115" ht="26.25" customHeight="1" x14ac:dyDescent="0.25">
      <c r="A262" s="9">
        <v>244</v>
      </c>
      <c r="B262" s="24" t="str">
        <f t="shared" si="257"/>
        <v/>
      </c>
      <c r="C262" s="23"/>
      <c r="D262" s="51"/>
      <c r="E262" s="24"/>
      <c r="F262" s="24"/>
      <c r="G262" s="24"/>
      <c r="H262" s="24"/>
      <c r="I262" s="25"/>
      <c r="J262" s="24"/>
      <c r="K262" s="26"/>
      <c r="L262" s="29"/>
      <c r="M262" s="27"/>
      <c r="N262" s="28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30"/>
      <c r="Z262" s="29"/>
      <c r="AA262" s="29" t="str">
        <f t="shared" si="258"/>
        <v/>
      </c>
      <c r="AB262" s="7">
        <f t="shared" si="259"/>
        <v>0</v>
      </c>
      <c r="AC262" s="7">
        <f t="shared" si="260"/>
        <v>0</v>
      </c>
      <c r="AD262" s="7">
        <f t="shared" si="261"/>
        <v>0</v>
      </c>
      <c r="AE262" s="7">
        <f t="shared" si="262"/>
        <v>0</v>
      </c>
      <c r="AF262" s="11" t="str">
        <f t="shared" si="326"/>
        <v/>
      </c>
      <c r="AG262" s="13">
        <f t="shared" si="263"/>
        <v>0</v>
      </c>
      <c r="AH262" s="7" t="str">
        <f t="shared" si="264"/>
        <v/>
      </c>
      <c r="AI262" s="11" t="str">
        <f t="shared" si="327"/>
        <v/>
      </c>
      <c r="AJ262" s="11" t="str">
        <f t="array" ref="AJ262">IF(OR(AI262=$AI$19:AI261),"",AI262)</f>
        <v/>
      </c>
      <c r="AK262" s="11" t="str">
        <f t="shared" si="265"/>
        <v/>
      </c>
      <c r="AL262" t="str">
        <f t="array" ref="AL262">IF(OR(AK262=$AK$19:AK261),"",AK262)</f>
        <v/>
      </c>
      <c r="AM262" s="13">
        <f t="shared" si="266"/>
        <v>0</v>
      </c>
      <c r="AN262" s="13">
        <f t="shared" si="267"/>
        <v>0</v>
      </c>
      <c r="AO262" s="13">
        <f t="shared" si="268"/>
        <v>0</v>
      </c>
      <c r="AP262" s="13">
        <f t="shared" si="269"/>
        <v>0</v>
      </c>
      <c r="AQ262" s="13">
        <f t="shared" si="270"/>
        <v>0</v>
      </c>
      <c r="AR262" s="13">
        <f t="shared" si="271"/>
        <v>0</v>
      </c>
      <c r="AS262" s="13">
        <f t="shared" si="272"/>
        <v>0</v>
      </c>
      <c r="AT262" s="13">
        <f t="shared" si="273"/>
        <v>0</v>
      </c>
      <c r="AU262" s="13">
        <f t="shared" si="274"/>
        <v>0</v>
      </c>
      <c r="AV262" s="13">
        <f t="shared" si="275"/>
        <v>0</v>
      </c>
      <c r="AX262" s="13">
        <f t="shared" si="276"/>
        <v>0</v>
      </c>
      <c r="AY262" s="13">
        <f t="shared" si="277"/>
        <v>0</v>
      </c>
      <c r="AZ262" s="13">
        <f t="shared" si="278"/>
        <v>0</v>
      </c>
      <c r="BA262" s="13">
        <f t="shared" si="279"/>
        <v>0</v>
      </c>
      <c r="BB262" s="13">
        <f t="shared" si="280"/>
        <v>0</v>
      </c>
      <c r="BC262" s="13">
        <f t="shared" si="281"/>
        <v>0</v>
      </c>
      <c r="BD262" s="13">
        <f t="shared" si="282"/>
        <v>0</v>
      </c>
      <c r="BE262" s="13">
        <f t="shared" si="283"/>
        <v>0</v>
      </c>
      <c r="BF262" s="13">
        <f t="shared" si="284"/>
        <v>0</v>
      </c>
      <c r="BG262" s="13">
        <f t="shared" si="285"/>
        <v>0</v>
      </c>
      <c r="BH262" s="13">
        <f t="shared" si="286"/>
        <v>0</v>
      </c>
      <c r="BI262" s="13">
        <f t="shared" si="287"/>
        <v>0</v>
      </c>
      <c r="BJ262" s="13">
        <f t="shared" si="288"/>
        <v>0</v>
      </c>
      <c r="BK262" s="13">
        <f t="shared" si="289"/>
        <v>0</v>
      </c>
      <c r="BL262" s="13">
        <f t="shared" si="290"/>
        <v>0</v>
      </c>
      <c r="BM262" s="13">
        <f t="shared" si="291"/>
        <v>0</v>
      </c>
      <c r="BN262" s="13">
        <f t="shared" si="292"/>
        <v>0</v>
      </c>
      <c r="BO262" s="13">
        <f t="shared" si="293"/>
        <v>0</v>
      </c>
      <c r="BP262" s="13">
        <f t="shared" si="294"/>
        <v>0</v>
      </c>
      <c r="BQ262" s="13">
        <f t="shared" si="295"/>
        <v>0</v>
      </c>
      <c r="BR262" s="13">
        <f t="shared" si="296"/>
        <v>0</v>
      </c>
      <c r="BS262" s="13">
        <f t="shared" si="297"/>
        <v>0</v>
      </c>
      <c r="BT262" s="31">
        <f t="shared" si="298"/>
        <v>0</v>
      </c>
      <c r="BU262" s="31">
        <f t="shared" si="299"/>
        <v>0</v>
      </c>
      <c r="BV262" s="31">
        <f t="shared" si="300"/>
        <v>0</v>
      </c>
      <c r="BW262" s="31">
        <f t="shared" si="301"/>
        <v>0</v>
      </c>
      <c r="BX262" s="31">
        <f t="shared" si="302"/>
        <v>0</v>
      </c>
      <c r="BY262" s="31">
        <f t="shared" si="303"/>
        <v>0</v>
      </c>
      <c r="BZ262" s="31">
        <f t="shared" si="304"/>
        <v>0</v>
      </c>
      <c r="CA262" s="31">
        <f t="shared" si="305"/>
        <v>0</v>
      </c>
      <c r="CB262" s="31">
        <f t="shared" si="306"/>
        <v>0</v>
      </c>
      <c r="CC262" s="31">
        <f t="shared" si="307"/>
        <v>0</v>
      </c>
      <c r="CD262" s="31">
        <f t="shared" si="308"/>
        <v>0</v>
      </c>
      <c r="CE262" s="37">
        <f t="array" ref="CE262">MIN(IF(JPRL=AI262,$AG$19:$AG$1018))</f>
        <v>0</v>
      </c>
      <c r="CF262" s="37">
        <f t="array" ref="CF262">MAX(IF(JPRL=AI262,$AG$19:$AG$1018))</f>
        <v>0</v>
      </c>
      <c r="CG262" s="36">
        <f t="shared" si="309"/>
        <v>0</v>
      </c>
      <c r="CI262" s="40">
        <f t="shared" si="310"/>
        <v>0</v>
      </c>
      <c r="CJ262" s="40">
        <f t="shared" si="247"/>
        <v>0</v>
      </c>
      <c r="CK262" s="40">
        <f t="shared" si="248"/>
        <v>0</v>
      </c>
      <c r="CL262" s="40">
        <f t="shared" si="249"/>
        <v>0</v>
      </c>
      <c r="CM262" s="40">
        <f t="shared" si="250"/>
        <v>0</v>
      </c>
      <c r="CN262" s="40">
        <f t="shared" si="251"/>
        <v>0</v>
      </c>
      <c r="CO262" s="40">
        <f t="shared" si="252"/>
        <v>0</v>
      </c>
      <c r="CP262" s="40">
        <f t="shared" si="253"/>
        <v>0</v>
      </c>
      <c r="CQ262" s="40">
        <f t="shared" si="254"/>
        <v>0</v>
      </c>
      <c r="CR262" s="40">
        <f t="shared" si="255"/>
        <v>0</v>
      </c>
      <c r="CS262" s="40">
        <f t="shared" si="256"/>
        <v>0</v>
      </c>
      <c r="CT262" s="41">
        <f t="shared" si="311"/>
        <v>0</v>
      </c>
      <c r="CU262" s="41">
        <f t="shared" si="312"/>
        <v>0</v>
      </c>
      <c r="CV262" s="41">
        <f t="shared" si="313"/>
        <v>0</v>
      </c>
      <c r="CW262" s="41">
        <f t="shared" si="314"/>
        <v>0</v>
      </c>
      <c r="CX262" s="41">
        <f t="shared" si="315"/>
        <v>0</v>
      </c>
      <c r="CY262" s="41">
        <f t="shared" si="316"/>
        <v>0</v>
      </c>
      <c r="CZ262" s="41">
        <f t="shared" si="317"/>
        <v>0</v>
      </c>
      <c r="DA262" s="41">
        <f t="shared" si="318"/>
        <v>0</v>
      </c>
      <c r="DB262" s="41">
        <f t="shared" si="319"/>
        <v>0</v>
      </c>
      <c r="DC262" s="41">
        <f t="shared" si="320"/>
        <v>0</v>
      </c>
      <c r="DD262" s="7">
        <f t="shared" si="321"/>
        <v>0</v>
      </c>
      <c r="DE262" s="7">
        <f t="shared" si="322"/>
        <v>0</v>
      </c>
      <c r="DF262" s="7">
        <f t="shared" si="323"/>
        <v>0</v>
      </c>
      <c r="DJ262" s="7">
        <f t="shared" si="324"/>
        <v>0</v>
      </c>
      <c r="DK262" s="7">
        <f t="shared" si="325"/>
        <v>0</v>
      </c>
    </row>
    <row r="263" spans="1:115" ht="26.25" customHeight="1" x14ac:dyDescent="0.25">
      <c r="A263" s="9">
        <v>245</v>
      </c>
      <c r="B263" s="24" t="str">
        <f t="shared" si="257"/>
        <v/>
      </c>
      <c r="C263" s="23"/>
      <c r="D263" s="51"/>
      <c r="E263" s="24"/>
      <c r="F263" s="24"/>
      <c r="G263" s="24"/>
      <c r="H263" s="24"/>
      <c r="I263" s="25"/>
      <c r="J263" s="24"/>
      <c r="K263" s="26"/>
      <c r="L263" s="29"/>
      <c r="M263" s="27"/>
      <c r="N263" s="28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30"/>
      <c r="Z263" s="29"/>
      <c r="AA263" s="29" t="str">
        <f t="shared" si="258"/>
        <v/>
      </c>
      <c r="AB263" s="7">
        <f t="shared" si="259"/>
        <v>0</v>
      </c>
      <c r="AC263" s="7">
        <f t="shared" si="260"/>
        <v>0</v>
      </c>
      <c r="AD263" s="7">
        <f t="shared" si="261"/>
        <v>0</v>
      </c>
      <c r="AE263" s="7">
        <f t="shared" si="262"/>
        <v>0</v>
      </c>
      <c r="AF263" s="11" t="str">
        <f t="shared" si="326"/>
        <v/>
      </c>
      <c r="AG263" s="13">
        <f t="shared" si="263"/>
        <v>0</v>
      </c>
      <c r="AH263" s="7" t="str">
        <f t="shared" si="264"/>
        <v/>
      </c>
      <c r="AI263" s="11" t="str">
        <f t="shared" si="327"/>
        <v/>
      </c>
      <c r="AJ263" s="11" t="str">
        <f t="array" ref="AJ263">IF(OR(AI263=$AI$19:AI262),"",AI263)</f>
        <v/>
      </c>
      <c r="AK263" s="11" t="str">
        <f t="shared" si="265"/>
        <v/>
      </c>
      <c r="AL263" t="str">
        <f t="array" ref="AL263">IF(OR(AK263=$AK$19:AK262),"",AK263)</f>
        <v/>
      </c>
      <c r="AM263" s="13">
        <f t="shared" si="266"/>
        <v>0</v>
      </c>
      <c r="AN263" s="13">
        <f t="shared" si="267"/>
        <v>0</v>
      </c>
      <c r="AO263" s="13">
        <f t="shared" si="268"/>
        <v>0</v>
      </c>
      <c r="AP263" s="13">
        <f t="shared" si="269"/>
        <v>0</v>
      </c>
      <c r="AQ263" s="13">
        <f t="shared" si="270"/>
        <v>0</v>
      </c>
      <c r="AR263" s="13">
        <f t="shared" si="271"/>
        <v>0</v>
      </c>
      <c r="AS263" s="13">
        <f t="shared" si="272"/>
        <v>0</v>
      </c>
      <c r="AT263" s="13">
        <f t="shared" si="273"/>
        <v>0</v>
      </c>
      <c r="AU263" s="13">
        <f t="shared" si="274"/>
        <v>0</v>
      </c>
      <c r="AV263" s="13">
        <f t="shared" si="275"/>
        <v>0</v>
      </c>
      <c r="AX263" s="13">
        <f t="shared" si="276"/>
        <v>0</v>
      </c>
      <c r="AY263" s="13">
        <f t="shared" si="277"/>
        <v>0</v>
      </c>
      <c r="AZ263" s="13">
        <f t="shared" si="278"/>
        <v>0</v>
      </c>
      <c r="BA263" s="13">
        <f t="shared" si="279"/>
        <v>0</v>
      </c>
      <c r="BB263" s="13">
        <f t="shared" si="280"/>
        <v>0</v>
      </c>
      <c r="BC263" s="13">
        <f t="shared" si="281"/>
        <v>0</v>
      </c>
      <c r="BD263" s="13">
        <f t="shared" si="282"/>
        <v>0</v>
      </c>
      <c r="BE263" s="13">
        <f t="shared" si="283"/>
        <v>0</v>
      </c>
      <c r="BF263" s="13">
        <f t="shared" si="284"/>
        <v>0</v>
      </c>
      <c r="BG263" s="13">
        <f t="shared" si="285"/>
        <v>0</v>
      </c>
      <c r="BH263" s="13">
        <f t="shared" si="286"/>
        <v>0</v>
      </c>
      <c r="BI263" s="13">
        <f t="shared" si="287"/>
        <v>0</v>
      </c>
      <c r="BJ263" s="13">
        <f t="shared" si="288"/>
        <v>0</v>
      </c>
      <c r="BK263" s="13">
        <f t="shared" si="289"/>
        <v>0</v>
      </c>
      <c r="BL263" s="13">
        <f t="shared" si="290"/>
        <v>0</v>
      </c>
      <c r="BM263" s="13">
        <f t="shared" si="291"/>
        <v>0</v>
      </c>
      <c r="BN263" s="13">
        <f t="shared" si="292"/>
        <v>0</v>
      </c>
      <c r="BO263" s="13">
        <f t="shared" si="293"/>
        <v>0</v>
      </c>
      <c r="BP263" s="13">
        <f t="shared" si="294"/>
        <v>0</v>
      </c>
      <c r="BQ263" s="13">
        <f t="shared" si="295"/>
        <v>0</v>
      </c>
      <c r="BR263" s="13">
        <f t="shared" si="296"/>
        <v>0</v>
      </c>
      <c r="BS263" s="13">
        <f t="shared" si="297"/>
        <v>0</v>
      </c>
      <c r="BT263" s="31">
        <f t="shared" si="298"/>
        <v>0</v>
      </c>
      <c r="BU263" s="31">
        <f t="shared" si="299"/>
        <v>0</v>
      </c>
      <c r="BV263" s="31">
        <f t="shared" si="300"/>
        <v>0</v>
      </c>
      <c r="BW263" s="31">
        <f t="shared" si="301"/>
        <v>0</v>
      </c>
      <c r="BX263" s="31">
        <f t="shared" si="302"/>
        <v>0</v>
      </c>
      <c r="BY263" s="31">
        <f t="shared" si="303"/>
        <v>0</v>
      </c>
      <c r="BZ263" s="31">
        <f t="shared" si="304"/>
        <v>0</v>
      </c>
      <c r="CA263" s="31">
        <f t="shared" si="305"/>
        <v>0</v>
      </c>
      <c r="CB263" s="31">
        <f t="shared" si="306"/>
        <v>0</v>
      </c>
      <c r="CC263" s="31">
        <f t="shared" si="307"/>
        <v>0</v>
      </c>
      <c r="CD263" s="31">
        <f t="shared" si="308"/>
        <v>0</v>
      </c>
      <c r="CE263" s="37">
        <f t="array" ref="CE263">MIN(IF(JPRL=AI263,$AG$19:$AG$1018))</f>
        <v>0</v>
      </c>
      <c r="CF263" s="37">
        <f t="array" ref="CF263">MAX(IF(JPRL=AI263,$AG$19:$AG$1018))</f>
        <v>0</v>
      </c>
      <c r="CG263" s="36">
        <f t="shared" si="309"/>
        <v>0</v>
      </c>
      <c r="CI263" s="40">
        <f t="shared" si="310"/>
        <v>0</v>
      </c>
      <c r="CJ263" s="40">
        <f t="shared" si="247"/>
        <v>0</v>
      </c>
      <c r="CK263" s="40">
        <f t="shared" si="248"/>
        <v>0</v>
      </c>
      <c r="CL263" s="40">
        <f t="shared" si="249"/>
        <v>0</v>
      </c>
      <c r="CM263" s="40">
        <f t="shared" si="250"/>
        <v>0</v>
      </c>
      <c r="CN263" s="40">
        <f t="shared" si="251"/>
        <v>0</v>
      </c>
      <c r="CO263" s="40">
        <f t="shared" si="252"/>
        <v>0</v>
      </c>
      <c r="CP263" s="40">
        <f t="shared" si="253"/>
        <v>0</v>
      </c>
      <c r="CQ263" s="40">
        <f t="shared" si="254"/>
        <v>0</v>
      </c>
      <c r="CR263" s="40">
        <f t="shared" si="255"/>
        <v>0</v>
      </c>
      <c r="CS263" s="40">
        <f t="shared" si="256"/>
        <v>0</v>
      </c>
      <c r="CT263" s="41">
        <f t="shared" si="311"/>
        <v>0</v>
      </c>
      <c r="CU263" s="41">
        <f t="shared" si="312"/>
        <v>0</v>
      </c>
      <c r="CV263" s="41">
        <f t="shared" si="313"/>
        <v>0</v>
      </c>
      <c r="CW263" s="41">
        <f t="shared" si="314"/>
        <v>0</v>
      </c>
      <c r="CX263" s="41">
        <f t="shared" si="315"/>
        <v>0</v>
      </c>
      <c r="CY263" s="41">
        <f t="shared" si="316"/>
        <v>0</v>
      </c>
      <c r="CZ263" s="41">
        <f t="shared" si="317"/>
        <v>0</v>
      </c>
      <c r="DA263" s="41">
        <f t="shared" si="318"/>
        <v>0</v>
      </c>
      <c r="DB263" s="41">
        <f t="shared" si="319"/>
        <v>0</v>
      </c>
      <c r="DC263" s="41">
        <f t="shared" si="320"/>
        <v>0</v>
      </c>
      <c r="DD263" s="7">
        <f t="shared" si="321"/>
        <v>0</v>
      </c>
      <c r="DE263" s="7">
        <f t="shared" si="322"/>
        <v>0</v>
      </c>
      <c r="DF263" s="7">
        <f t="shared" si="323"/>
        <v>0</v>
      </c>
      <c r="DJ263" s="7">
        <f t="shared" si="324"/>
        <v>0</v>
      </c>
      <c r="DK263" s="7">
        <f t="shared" si="325"/>
        <v>0</v>
      </c>
    </row>
    <row r="264" spans="1:115" ht="26.25" customHeight="1" x14ac:dyDescent="0.25">
      <c r="A264" s="9">
        <v>246</v>
      </c>
      <c r="B264" s="24" t="str">
        <f t="shared" si="257"/>
        <v/>
      </c>
      <c r="C264" s="23"/>
      <c r="D264" s="51"/>
      <c r="E264" s="24"/>
      <c r="F264" s="24"/>
      <c r="G264" s="24"/>
      <c r="H264" s="24"/>
      <c r="I264" s="25"/>
      <c r="J264" s="24"/>
      <c r="K264" s="26"/>
      <c r="L264" s="29"/>
      <c r="M264" s="27"/>
      <c r="N264" s="28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30"/>
      <c r="Z264" s="29"/>
      <c r="AA264" s="29" t="str">
        <f t="shared" si="258"/>
        <v/>
      </c>
      <c r="AB264" s="7">
        <f t="shared" si="259"/>
        <v>0</v>
      </c>
      <c r="AC264" s="7">
        <f t="shared" si="260"/>
        <v>0</v>
      </c>
      <c r="AD264" s="7">
        <f t="shared" si="261"/>
        <v>0</v>
      </c>
      <c r="AE264" s="7">
        <f t="shared" si="262"/>
        <v>0</v>
      </c>
      <c r="AF264" s="11" t="str">
        <f t="shared" si="326"/>
        <v/>
      </c>
      <c r="AG264" s="13">
        <f t="shared" si="263"/>
        <v>0</v>
      </c>
      <c r="AH264" s="7" t="str">
        <f t="shared" si="264"/>
        <v/>
      </c>
      <c r="AI264" s="11" t="str">
        <f t="shared" si="327"/>
        <v/>
      </c>
      <c r="AJ264" s="11" t="str">
        <f t="array" ref="AJ264">IF(OR(AI264=$AI$19:AI263),"",AI264)</f>
        <v/>
      </c>
      <c r="AK264" s="11" t="str">
        <f t="shared" si="265"/>
        <v/>
      </c>
      <c r="AL264" t="str">
        <f t="array" ref="AL264">IF(OR(AK264=$AK$19:AK263),"",AK264)</f>
        <v/>
      </c>
      <c r="AM264" s="13">
        <f t="shared" si="266"/>
        <v>0</v>
      </c>
      <c r="AN264" s="13">
        <f t="shared" si="267"/>
        <v>0</v>
      </c>
      <c r="AO264" s="13">
        <f t="shared" si="268"/>
        <v>0</v>
      </c>
      <c r="AP264" s="13">
        <f t="shared" si="269"/>
        <v>0</v>
      </c>
      <c r="AQ264" s="13">
        <f t="shared" si="270"/>
        <v>0</v>
      </c>
      <c r="AR264" s="13">
        <f t="shared" si="271"/>
        <v>0</v>
      </c>
      <c r="AS264" s="13">
        <f t="shared" si="272"/>
        <v>0</v>
      </c>
      <c r="AT264" s="13">
        <f t="shared" si="273"/>
        <v>0</v>
      </c>
      <c r="AU264" s="13">
        <f t="shared" si="274"/>
        <v>0</v>
      </c>
      <c r="AV264" s="13">
        <f t="shared" si="275"/>
        <v>0</v>
      </c>
      <c r="AX264" s="13">
        <f t="shared" si="276"/>
        <v>0</v>
      </c>
      <c r="AY264" s="13">
        <f t="shared" si="277"/>
        <v>0</v>
      </c>
      <c r="AZ264" s="13">
        <f t="shared" si="278"/>
        <v>0</v>
      </c>
      <c r="BA264" s="13">
        <f t="shared" si="279"/>
        <v>0</v>
      </c>
      <c r="BB264" s="13">
        <f t="shared" si="280"/>
        <v>0</v>
      </c>
      <c r="BC264" s="13">
        <f t="shared" si="281"/>
        <v>0</v>
      </c>
      <c r="BD264" s="13">
        <f t="shared" si="282"/>
        <v>0</v>
      </c>
      <c r="BE264" s="13">
        <f t="shared" si="283"/>
        <v>0</v>
      </c>
      <c r="BF264" s="13">
        <f t="shared" si="284"/>
        <v>0</v>
      </c>
      <c r="BG264" s="13">
        <f t="shared" si="285"/>
        <v>0</v>
      </c>
      <c r="BH264" s="13">
        <f t="shared" si="286"/>
        <v>0</v>
      </c>
      <c r="BI264" s="13">
        <f t="shared" si="287"/>
        <v>0</v>
      </c>
      <c r="BJ264" s="13">
        <f t="shared" si="288"/>
        <v>0</v>
      </c>
      <c r="BK264" s="13">
        <f t="shared" si="289"/>
        <v>0</v>
      </c>
      <c r="BL264" s="13">
        <f t="shared" si="290"/>
        <v>0</v>
      </c>
      <c r="BM264" s="13">
        <f t="shared" si="291"/>
        <v>0</v>
      </c>
      <c r="BN264" s="13">
        <f t="shared" si="292"/>
        <v>0</v>
      </c>
      <c r="BO264" s="13">
        <f t="shared" si="293"/>
        <v>0</v>
      </c>
      <c r="BP264" s="13">
        <f t="shared" si="294"/>
        <v>0</v>
      </c>
      <c r="BQ264" s="13">
        <f t="shared" si="295"/>
        <v>0</v>
      </c>
      <c r="BR264" s="13">
        <f t="shared" si="296"/>
        <v>0</v>
      </c>
      <c r="BS264" s="13">
        <f t="shared" si="297"/>
        <v>0</v>
      </c>
      <c r="BT264" s="31">
        <f t="shared" si="298"/>
        <v>0</v>
      </c>
      <c r="BU264" s="31">
        <f t="shared" si="299"/>
        <v>0</v>
      </c>
      <c r="BV264" s="31">
        <f t="shared" si="300"/>
        <v>0</v>
      </c>
      <c r="BW264" s="31">
        <f t="shared" si="301"/>
        <v>0</v>
      </c>
      <c r="BX264" s="31">
        <f t="shared" si="302"/>
        <v>0</v>
      </c>
      <c r="BY264" s="31">
        <f t="shared" si="303"/>
        <v>0</v>
      </c>
      <c r="BZ264" s="31">
        <f t="shared" si="304"/>
        <v>0</v>
      </c>
      <c r="CA264" s="31">
        <f t="shared" si="305"/>
        <v>0</v>
      </c>
      <c r="CB264" s="31">
        <f t="shared" si="306"/>
        <v>0</v>
      </c>
      <c r="CC264" s="31">
        <f t="shared" si="307"/>
        <v>0</v>
      </c>
      <c r="CD264" s="31">
        <f t="shared" si="308"/>
        <v>0</v>
      </c>
      <c r="CE264" s="37">
        <f t="array" ref="CE264">MIN(IF(JPRL=AI264,$AG$19:$AG$1018))</f>
        <v>0</v>
      </c>
      <c r="CF264" s="37">
        <f t="array" ref="CF264">MAX(IF(JPRL=AI264,$AG$19:$AG$1018))</f>
        <v>0</v>
      </c>
      <c r="CG264" s="36">
        <f t="shared" si="309"/>
        <v>0</v>
      </c>
      <c r="CI264" s="40">
        <f t="shared" si="310"/>
        <v>0</v>
      </c>
      <c r="CJ264" s="40">
        <f t="shared" si="247"/>
        <v>0</v>
      </c>
      <c r="CK264" s="40">
        <f t="shared" si="248"/>
        <v>0</v>
      </c>
      <c r="CL264" s="40">
        <f t="shared" si="249"/>
        <v>0</v>
      </c>
      <c r="CM264" s="40">
        <f t="shared" si="250"/>
        <v>0</v>
      </c>
      <c r="CN264" s="40">
        <f t="shared" si="251"/>
        <v>0</v>
      </c>
      <c r="CO264" s="40">
        <f t="shared" si="252"/>
        <v>0</v>
      </c>
      <c r="CP264" s="40">
        <f t="shared" si="253"/>
        <v>0</v>
      </c>
      <c r="CQ264" s="40">
        <f t="shared" si="254"/>
        <v>0</v>
      </c>
      <c r="CR264" s="40">
        <f t="shared" si="255"/>
        <v>0</v>
      </c>
      <c r="CS264" s="40">
        <f t="shared" si="256"/>
        <v>0</v>
      </c>
      <c r="CT264" s="41">
        <f t="shared" si="311"/>
        <v>0</v>
      </c>
      <c r="CU264" s="41">
        <f t="shared" si="312"/>
        <v>0</v>
      </c>
      <c r="CV264" s="41">
        <f t="shared" si="313"/>
        <v>0</v>
      </c>
      <c r="CW264" s="41">
        <f t="shared" si="314"/>
        <v>0</v>
      </c>
      <c r="CX264" s="41">
        <f t="shared" si="315"/>
        <v>0</v>
      </c>
      <c r="CY264" s="41">
        <f t="shared" si="316"/>
        <v>0</v>
      </c>
      <c r="CZ264" s="41">
        <f t="shared" si="317"/>
        <v>0</v>
      </c>
      <c r="DA264" s="41">
        <f t="shared" si="318"/>
        <v>0</v>
      </c>
      <c r="DB264" s="41">
        <f t="shared" si="319"/>
        <v>0</v>
      </c>
      <c r="DC264" s="41">
        <f t="shared" si="320"/>
        <v>0</v>
      </c>
      <c r="DD264" s="7">
        <f t="shared" si="321"/>
        <v>0</v>
      </c>
      <c r="DE264" s="7">
        <f t="shared" si="322"/>
        <v>0</v>
      </c>
      <c r="DF264" s="7">
        <f t="shared" si="323"/>
        <v>0</v>
      </c>
      <c r="DJ264" s="7">
        <f t="shared" si="324"/>
        <v>0</v>
      </c>
      <c r="DK264" s="7">
        <f t="shared" si="325"/>
        <v>0</v>
      </c>
    </row>
    <row r="265" spans="1:115" ht="26.25" customHeight="1" x14ac:dyDescent="0.25">
      <c r="A265" s="9">
        <v>247</v>
      </c>
      <c r="B265" s="24" t="str">
        <f t="shared" si="257"/>
        <v/>
      </c>
      <c r="C265" s="23"/>
      <c r="D265" s="51"/>
      <c r="E265" s="24"/>
      <c r="F265" s="24"/>
      <c r="G265" s="24"/>
      <c r="H265" s="24"/>
      <c r="I265" s="25"/>
      <c r="J265" s="24"/>
      <c r="K265" s="26"/>
      <c r="L265" s="29"/>
      <c r="M265" s="27"/>
      <c r="N265" s="28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30"/>
      <c r="Z265" s="29"/>
      <c r="AA265" s="29" t="str">
        <f t="shared" si="258"/>
        <v/>
      </c>
      <c r="AB265" s="7">
        <f t="shared" si="259"/>
        <v>0</v>
      </c>
      <c r="AC265" s="7">
        <f t="shared" si="260"/>
        <v>0</v>
      </c>
      <c r="AD265" s="7">
        <f t="shared" si="261"/>
        <v>0</v>
      </c>
      <c r="AE265" s="7">
        <f t="shared" si="262"/>
        <v>0</v>
      </c>
      <c r="AF265" s="11" t="str">
        <f t="shared" si="326"/>
        <v/>
      </c>
      <c r="AG265" s="13">
        <f t="shared" si="263"/>
        <v>0</v>
      </c>
      <c r="AH265" s="7" t="str">
        <f t="shared" si="264"/>
        <v/>
      </c>
      <c r="AI265" s="11" t="str">
        <f t="shared" si="327"/>
        <v/>
      </c>
      <c r="AJ265" s="11" t="str">
        <f t="array" ref="AJ265">IF(OR(AI265=$AI$19:AI264),"",AI265)</f>
        <v/>
      </c>
      <c r="AK265" s="11" t="str">
        <f t="shared" si="265"/>
        <v/>
      </c>
      <c r="AL265" t="str">
        <f t="array" ref="AL265">IF(OR(AK265=$AK$19:AK264),"",AK265)</f>
        <v/>
      </c>
      <c r="AM265" s="13">
        <f t="shared" si="266"/>
        <v>0</v>
      </c>
      <c r="AN265" s="13">
        <f t="shared" si="267"/>
        <v>0</v>
      </c>
      <c r="AO265" s="13">
        <f t="shared" si="268"/>
        <v>0</v>
      </c>
      <c r="AP265" s="13">
        <f t="shared" si="269"/>
        <v>0</v>
      </c>
      <c r="AQ265" s="13">
        <f t="shared" si="270"/>
        <v>0</v>
      </c>
      <c r="AR265" s="13">
        <f t="shared" si="271"/>
        <v>0</v>
      </c>
      <c r="AS265" s="13">
        <f t="shared" si="272"/>
        <v>0</v>
      </c>
      <c r="AT265" s="13">
        <f t="shared" si="273"/>
        <v>0</v>
      </c>
      <c r="AU265" s="13">
        <f t="shared" si="274"/>
        <v>0</v>
      </c>
      <c r="AV265" s="13">
        <f t="shared" si="275"/>
        <v>0</v>
      </c>
      <c r="AX265" s="13">
        <f t="shared" si="276"/>
        <v>0</v>
      </c>
      <c r="AY265" s="13">
        <f t="shared" si="277"/>
        <v>0</v>
      </c>
      <c r="AZ265" s="13">
        <f t="shared" si="278"/>
        <v>0</v>
      </c>
      <c r="BA265" s="13">
        <f t="shared" si="279"/>
        <v>0</v>
      </c>
      <c r="BB265" s="13">
        <f t="shared" si="280"/>
        <v>0</v>
      </c>
      <c r="BC265" s="13">
        <f t="shared" si="281"/>
        <v>0</v>
      </c>
      <c r="BD265" s="13">
        <f t="shared" si="282"/>
        <v>0</v>
      </c>
      <c r="BE265" s="13">
        <f t="shared" si="283"/>
        <v>0</v>
      </c>
      <c r="BF265" s="13">
        <f t="shared" si="284"/>
        <v>0</v>
      </c>
      <c r="BG265" s="13">
        <f t="shared" si="285"/>
        <v>0</v>
      </c>
      <c r="BH265" s="13">
        <f t="shared" si="286"/>
        <v>0</v>
      </c>
      <c r="BI265" s="13">
        <f t="shared" si="287"/>
        <v>0</v>
      </c>
      <c r="BJ265" s="13">
        <f t="shared" si="288"/>
        <v>0</v>
      </c>
      <c r="BK265" s="13">
        <f t="shared" si="289"/>
        <v>0</v>
      </c>
      <c r="BL265" s="13">
        <f t="shared" si="290"/>
        <v>0</v>
      </c>
      <c r="BM265" s="13">
        <f t="shared" si="291"/>
        <v>0</v>
      </c>
      <c r="BN265" s="13">
        <f t="shared" si="292"/>
        <v>0</v>
      </c>
      <c r="BO265" s="13">
        <f t="shared" si="293"/>
        <v>0</v>
      </c>
      <c r="BP265" s="13">
        <f t="shared" si="294"/>
        <v>0</v>
      </c>
      <c r="BQ265" s="13">
        <f t="shared" si="295"/>
        <v>0</v>
      </c>
      <c r="BR265" s="13">
        <f t="shared" si="296"/>
        <v>0</v>
      </c>
      <c r="BS265" s="13">
        <f t="shared" si="297"/>
        <v>0</v>
      </c>
      <c r="BT265" s="31">
        <f t="shared" si="298"/>
        <v>0</v>
      </c>
      <c r="BU265" s="31">
        <f t="shared" si="299"/>
        <v>0</v>
      </c>
      <c r="BV265" s="31">
        <f t="shared" si="300"/>
        <v>0</v>
      </c>
      <c r="BW265" s="31">
        <f t="shared" si="301"/>
        <v>0</v>
      </c>
      <c r="BX265" s="31">
        <f t="shared" si="302"/>
        <v>0</v>
      </c>
      <c r="BY265" s="31">
        <f t="shared" si="303"/>
        <v>0</v>
      </c>
      <c r="BZ265" s="31">
        <f t="shared" si="304"/>
        <v>0</v>
      </c>
      <c r="CA265" s="31">
        <f t="shared" si="305"/>
        <v>0</v>
      </c>
      <c r="CB265" s="31">
        <f t="shared" si="306"/>
        <v>0</v>
      </c>
      <c r="CC265" s="31">
        <f t="shared" si="307"/>
        <v>0</v>
      </c>
      <c r="CD265" s="31">
        <f t="shared" si="308"/>
        <v>0</v>
      </c>
      <c r="CE265" s="37">
        <f t="array" ref="CE265">MIN(IF(JPRL=AI265,$AG$19:$AG$1018))</f>
        <v>0</v>
      </c>
      <c r="CF265" s="37">
        <f t="array" ref="CF265">MAX(IF(JPRL=AI265,$AG$19:$AG$1018))</f>
        <v>0</v>
      </c>
      <c r="CG265" s="36">
        <f t="shared" si="309"/>
        <v>0</v>
      </c>
      <c r="CI265" s="40">
        <f t="shared" si="310"/>
        <v>0</v>
      </c>
      <c r="CJ265" s="40">
        <f t="shared" si="247"/>
        <v>0</v>
      </c>
      <c r="CK265" s="40">
        <f t="shared" si="248"/>
        <v>0</v>
      </c>
      <c r="CL265" s="40">
        <f t="shared" si="249"/>
        <v>0</v>
      </c>
      <c r="CM265" s="40">
        <f t="shared" si="250"/>
        <v>0</v>
      </c>
      <c r="CN265" s="40">
        <f t="shared" si="251"/>
        <v>0</v>
      </c>
      <c r="CO265" s="40">
        <f t="shared" si="252"/>
        <v>0</v>
      </c>
      <c r="CP265" s="40">
        <f t="shared" si="253"/>
        <v>0</v>
      </c>
      <c r="CQ265" s="40">
        <f t="shared" si="254"/>
        <v>0</v>
      </c>
      <c r="CR265" s="40">
        <f t="shared" si="255"/>
        <v>0</v>
      </c>
      <c r="CS265" s="40">
        <f t="shared" si="256"/>
        <v>0</v>
      </c>
      <c r="CT265" s="41">
        <f t="shared" si="311"/>
        <v>0</v>
      </c>
      <c r="CU265" s="41">
        <f t="shared" si="312"/>
        <v>0</v>
      </c>
      <c r="CV265" s="41">
        <f t="shared" si="313"/>
        <v>0</v>
      </c>
      <c r="CW265" s="41">
        <f t="shared" si="314"/>
        <v>0</v>
      </c>
      <c r="CX265" s="41">
        <f t="shared" si="315"/>
        <v>0</v>
      </c>
      <c r="CY265" s="41">
        <f t="shared" si="316"/>
        <v>0</v>
      </c>
      <c r="CZ265" s="41">
        <f t="shared" si="317"/>
        <v>0</v>
      </c>
      <c r="DA265" s="41">
        <f t="shared" si="318"/>
        <v>0</v>
      </c>
      <c r="DB265" s="41">
        <f t="shared" si="319"/>
        <v>0</v>
      </c>
      <c r="DC265" s="41">
        <f t="shared" si="320"/>
        <v>0</v>
      </c>
      <c r="DD265" s="7">
        <f t="shared" si="321"/>
        <v>0</v>
      </c>
      <c r="DE265" s="7">
        <f t="shared" si="322"/>
        <v>0</v>
      </c>
      <c r="DF265" s="7">
        <f t="shared" si="323"/>
        <v>0</v>
      </c>
      <c r="DJ265" s="7">
        <f t="shared" si="324"/>
        <v>0</v>
      </c>
      <c r="DK265" s="7">
        <f t="shared" si="325"/>
        <v>0</v>
      </c>
    </row>
    <row r="266" spans="1:115" ht="26.25" customHeight="1" x14ac:dyDescent="0.25">
      <c r="A266" s="9">
        <v>248</v>
      </c>
      <c r="B266" s="24" t="str">
        <f t="shared" si="257"/>
        <v/>
      </c>
      <c r="C266" s="23"/>
      <c r="D266" s="51"/>
      <c r="E266" s="24"/>
      <c r="F266" s="24"/>
      <c r="G266" s="24"/>
      <c r="H266" s="24"/>
      <c r="I266" s="25"/>
      <c r="J266" s="24"/>
      <c r="K266" s="26"/>
      <c r="L266" s="29"/>
      <c r="M266" s="27"/>
      <c r="N266" s="28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30"/>
      <c r="Z266" s="29"/>
      <c r="AA266" s="29" t="str">
        <f t="shared" si="258"/>
        <v/>
      </c>
      <c r="AB266" s="7">
        <f t="shared" si="259"/>
        <v>0</v>
      </c>
      <c r="AC266" s="7">
        <f t="shared" si="260"/>
        <v>0</v>
      </c>
      <c r="AD266" s="7">
        <f t="shared" si="261"/>
        <v>0</v>
      </c>
      <c r="AE266" s="7">
        <f t="shared" si="262"/>
        <v>0</v>
      </c>
      <c r="AF266" s="11" t="str">
        <f t="shared" si="326"/>
        <v/>
      </c>
      <c r="AG266" s="13">
        <f t="shared" si="263"/>
        <v>0</v>
      </c>
      <c r="AH266" s="7" t="str">
        <f t="shared" si="264"/>
        <v/>
      </c>
      <c r="AI266" s="11" t="str">
        <f t="shared" si="327"/>
        <v/>
      </c>
      <c r="AJ266" s="11" t="str">
        <f t="array" ref="AJ266">IF(OR(AI266=$AI$19:AI265),"",AI266)</f>
        <v/>
      </c>
      <c r="AK266" s="11" t="str">
        <f t="shared" si="265"/>
        <v/>
      </c>
      <c r="AL266" t="str">
        <f t="array" ref="AL266">IF(OR(AK266=$AK$19:AK265),"",AK266)</f>
        <v/>
      </c>
      <c r="AM266" s="13">
        <f t="shared" si="266"/>
        <v>0</v>
      </c>
      <c r="AN266" s="13">
        <f t="shared" si="267"/>
        <v>0</v>
      </c>
      <c r="AO266" s="13">
        <f t="shared" si="268"/>
        <v>0</v>
      </c>
      <c r="AP266" s="13">
        <f t="shared" si="269"/>
        <v>0</v>
      </c>
      <c r="AQ266" s="13">
        <f t="shared" si="270"/>
        <v>0</v>
      </c>
      <c r="AR266" s="13">
        <f t="shared" si="271"/>
        <v>0</v>
      </c>
      <c r="AS266" s="13">
        <f t="shared" si="272"/>
        <v>0</v>
      </c>
      <c r="AT266" s="13">
        <f t="shared" si="273"/>
        <v>0</v>
      </c>
      <c r="AU266" s="13">
        <f t="shared" si="274"/>
        <v>0</v>
      </c>
      <c r="AV266" s="13">
        <f t="shared" si="275"/>
        <v>0</v>
      </c>
      <c r="AX266" s="13">
        <f t="shared" si="276"/>
        <v>0</v>
      </c>
      <c r="AY266" s="13">
        <f t="shared" si="277"/>
        <v>0</v>
      </c>
      <c r="AZ266" s="13">
        <f t="shared" si="278"/>
        <v>0</v>
      </c>
      <c r="BA266" s="13">
        <f t="shared" si="279"/>
        <v>0</v>
      </c>
      <c r="BB266" s="13">
        <f t="shared" si="280"/>
        <v>0</v>
      </c>
      <c r="BC266" s="13">
        <f t="shared" si="281"/>
        <v>0</v>
      </c>
      <c r="BD266" s="13">
        <f t="shared" si="282"/>
        <v>0</v>
      </c>
      <c r="BE266" s="13">
        <f t="shared" si="283"/>
        <v>0</v>
      </c>
      <c r="BF266" s="13">
        <f t="shared" si="284"/>
        <v>0</v>
      </c>
      <c r="BG266" s="13">
        <f t="shared" si="285"/>
        <v>0</v>
      </c>
      <c r="BH266" s="13">
        <f t="shared" si="286"/>
        <v>0</v>
      </c>
      <c r="BI266" s="13">
        <f t="shared" si="287"/>
        <v>0</v>
      </c>
      <c r="BJ266" s="13">
        <f t="shared" si="288"/>
        <v>0</v>
      </c>
      <c r="BK266" s="13">
        <f t="shared" si="289"/>
        <v>0</v>
      </c>
      <c r="BL266" s="13">
        <f t="shared" si="290"/>
        <v>0</v>
      </c>
      <c r="BM266" s="13">
        <f t="shared" si="291"/>
        <v>0</v>
      </c>
      <c r="BN266" s="13">
        <f t="shared" si="292"/>
        <v>0</v>
      </c>
      <c r="BO266" s="13">
        <f t="shared" si="293"/>
        <v>0</v>
      </c>
      <c r="BP266" s="13">
        <f t="shared" si="294"/>
        <v>0</v>
      </c>
      <c r="BQ266" s="13">
        <f t="shared" si="295"/>
        <v>0</v>
      </c>
      <c r="BR266" s="13">
        <f t="shared" si="296"/>
        <v>0</v>
      </c>
      <c r="BS266" s="13">
        <f t="shared" si="297"/>
        <v>0</v>
      </c>
      <c r="BT266" s="31">
        <f t="shared" si="298"/>
        <v>0</v>
      </c>
      <c r="BU266" s="31">
        <f t="shared" si="299"/>
        <v>0</v>
      </c>
      <c r="BV266" s="31">
        <f t="shared" si="300"/>
        <v>0</v>
      </c>
      <c r="BW266" s="31">
        <f t="shared" si="301"/>
        <v>0</v>
      </c>
      <c r="BX266" s="31">
        <f t="shared" si="302"/>
        <v>0</v>
      </c>
      <c r="BY266" s="31">
        <f t="shared" si="303"/>
        <v>0</v>
      </c>
      <c r="BZ266" s="31">
        <f t="shared" si="304"/>
        <v>0</v>
      </c>
      <c r="CA266" s="31">
        <f t="shared" si="305"/>
        <v>0</v>
      </c>
      <c r="CB266" s="31">
        <f t="shared" si="306"/>
        <v>0</v>
      </c>
      <c r="CC266" s="31">
        <f t="shared" si="307"/>
        <v>0</v>
      </c>
      <c r="CD266" s="31">
        <f t="shared" si="308"/>
        <v>0</v>
      </c>
      <c r="CE266" s="37">
        <f t="array" ref="CE266">MIN(IF(JPRL=AI266,$AG$19:$AG$1018))</f>
        <v>0</v>
      </c>
      <c r="CF266" s="37">
        <f t="array" ref="CF266">MAX(IF(JPRL=AI266,$AG$19:$AG$1018))</f>
        <v>0</v>
      </c>
      <c r="CG266" s="36">
        <f t="shared" si="309"/>
        <v>0</v>
      </c>
      <c r="CI266" s="40">
        <f t="shared" si="310"/>
        <v>0</v>
      </c>
      <c r="CJ266" s="40">
        <f t="shared" si="247"/>
        <v>0</v>
      </c>
      <c r="CK266" s="40">
        <f t="shared" si="248"/>
        <v>0</v>
      </c>
      <c r="CL266" s="40">
        <f t="shared" si="249"/>
        <v>0</v>
      </c>
      <c r="CM266" s="40">
        <f t="shared" si="250"/>
        <v>0</v>
      </c>
      <c r="CN266" s="40">
        <f t="shared" si="251"/>
        <v>0</v>
      </c>
      <c r="CO266" s="40">
        <f t="shared" si="252"/>
        <v>0</v>
      </c>
      <c r="CP266" s="40">
        <f t="shared" si="253"/>
        <v>0</v>
      </c>
      <c r="CQ266" s="40">
        <f t="shared" si="254"/>
        <v>0</v>
      </c>
      <c r="CR266" s="40">
        <f t="shared" si="255"/>
        <v>0</v>
      </c>
      <c r="CS266" s="40">
        <f t="shared" si="256"/>
        <v>0</v>
      </c>
      <c r="CT266" s="41">
        <f t="shared" si="311"/>
        <v>0</v>
      </c>
      <c r="CU266" s="41">
        <f t="shared" si="312"/>
        <v>0</v>
      </c>
      <c r="CV266" s="41">
        <f t="shared" si="313"/>
        <v>0</v>
      </c>
      <c r="CW266" s="41">
        <f t="shared" si="314"/>
        <v>0</v>
      </c>
      <c r="CX266" s="41">
        <f t="shared" si="315"/>
        <v>0</v>
      </c>
      <c r="CY266" s="41">
        <f t="shared" si="316"/>
        <v>0</v>
      </c>
      <c r="CZ266" s="41">
        <f t="shared" si="317"/>
        <v>0</v>
      </c>
      <c r="DA266" s="41">
        <f t="shared" si="318"/>
        <v>0</v>
      </c>
      <c r="DB266" s="41">
        <f t="shared" si="319"/>
        <v>0</v>
      </c>
      <c r="DC266" s="41">
        <f t="shared" si="320"/>
        <v>0</v>
      </c>
      <c r="DD266" s="7">
        <f t="shared" si="321"/>
        <v>0</v>
      </c>
      <c r="DE266" s="7">
        <f t="shared" si="322"/>
        <v>0</v>
      </c>
      <c r="DF266" s="7">
        <f t="shared" si="323"/>
        <v>0</v>
      </c>
      <c r="DJ266" s="7">
        <f t="shared" si="324"/>
        <v>0</v>
      </c>
      <c r="DK266" s="7">
        <f t="shared" si="325"/>
        <v>0</v>
      </c>
    </row>
    <row r="267" spans="1:115" ht="26.25" customHeight="1" x14ac:dyDescent="0.25">
      <c r="A267" s="9">
        <v>249</v>
      </c>
      <c r="B267" s="24" t="str">
        <f t="shared" si="257"/>
        <v/>
      </c>
      <c r="C267" s="23"/>
      <c r="D267" s="51"/>
      <c r="E267" s="24"/>
      <c r="F267" s="24"/>
      <c r="G267" s="24"/>
      <c r="H267" s="24"/>
      <c r="I267" s="25"/>
      <c r="J267" s="24"/>
      <c r="K267" s="26"/>
      <c r="L267" s="29"/>
      <c r="M267" s="27"/>
      <c r="N267" s="28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30"/>
      <c r="Z267" s="29"/>
      <c r="AA267" s="29" t="str">
        <f t="shared" si="258"/>
        <v/>
      </c>
      <c r="AB267" s="7">
        <f t="shared" si="259"/>
        <v>0</v>
      </c>
      <c r="AC267" s="7">
        <f t="shared" si="260"/>
        <v>0</v>
      </c>
      <c r="AD267" s="7">
        <f t="shared" si="261"/>
        <v>0</v>
      </c>
      <c r="AE267" s="7">
        <f t="shared" si="262"/>
        <v>0</v>
      </c>
      <c r="AF267" s="11" t="str">
        <f t="shared" si="326"/>
        <v/>
      </c>
      <c r="AG267" s="13">
        <f t="shared" si="263"/>
        <v>0</v>
      </c>
      <c r="AH267" s="7" t="str">
        <f t="shared" si="264"/>
        <v/>
      </c>
      <c r="AI267" s="11" t="str">
        <f t="shared" si="327"/>
        <v/>
      </c>
      <c r="AJ267" s="11" t="str">
        <f t="array" ref="AJ267">IF(OR(AI267=$AI$19:AI266),"",AI267)</f>
        <v/>
      </c>
      <c r="AK267" s="11" t="str">
        <f t="shared" si="265"/>
        <v/>
      </c>
      <c r="AL267" t="str">
        <f t="array" ref="AL267">IF(OR(AK267=$AK$19:AK266),"",AK267)</f>
        <v/>
      </c>
      <c r="AM267" s="13">
        <f t="shared" si="266"/>
        <v>0</v>
      </c>
      <c r="AN267" s="13">
        <f t="shared" si="267"/>
        <v>0</v>
      </c>
      <c r="AO267" s="13">
        <f t="shared" si="268"/>
        <v>0</v>
      </c>
      <c r="AP267" s="13">
        <f t="shared" si="269"/>
        <v>0</v>
      </c>
      <c r="AQ267" s="13">
        <f t="shared" si="270"/>
        <v>0</v>
      </c>
      <c r="AR267" s="13">
        <f t="shared" si="271"/>
        <v>0</v>
      </c>
      <c r="AS267" s="13">
        <f t="shared" si="272"/>
        <v>0</v>
      </c>
      <c r="AT267" s="13">
        <f t="shared" si="273"/>
        <v>0</v>
      </c>
      <c r="AU267" s="13">
        <f t="shared" si="274"/>
        <v>0</v>
      </c>
      <c r="AV267" s="13">
        <f t="shared" si="275"/>
        <v>0</v>
      </c>
      <c r="AX267" s="13">
        <f t="shared" si="276"/>
        <v>0</v>
      </c>
      <c r="AY267" s="13">
        <f t="shared" si="277"/>
        <v>0</v>
      </c>
      <c r="AZ267" s="13">
        <f t="shared" si="278"/>
        <v>0</v>
      </c>
      <c r="BA267" s="13">
        <f t="shared" si="279"/>
        <v>0</v>
      </c>
      <c r="BB267" s="13">
        <f t="shared" si="280"/>
        <v>0</v>
      </c>
      <c r="BC267" s="13">
        <f t="shared" si="281"/>
        <v>0</v>
      </c>
      <c r="BD267" s="13">
        <f t="shared" si="282"/>
        <v>0</v>
      </c>
      <c r="BE267" s="13">
        <f t="shared" si="283"/>
        <v>0</v>
      </c>
      <c r="BF267" s="13">
        <f t="shared" si="284"/>
        <v>0</v>
      </c>
      <c r="BG267" s="13">
        <f t="shared" si="285"/>
        <v>0</v>
      </c>
      <c r="BH267" s="13">
        <f t="shared" si="286"/>
        <v>0</v>
      </c>
      <c r="BI267" s="13">
        <f t="shared" si="287"/>
        <v>0</v>
      </c>
      <c r="BJ267" s="13">
        <f t="shared" si="288"/>
        <v>0</v>
      </c>
      <c r="BK267" s="13">
        <f t="shared" si="289"/>
        <v>0</v>
      </c>
      <c r="BL267" s="13">
        <f t="shared" si="290"/>
        <v>0</v>
      </c>
      <c r="BM267" s="13">
        <f t="shared" si="291"/>
        <v>0</v>
      </c>
      <c r="BN267" s="13">
        <f t="shared" si="292"/>
        <v>0</v>
      </c>
      <c r="BO267" s="13">
        <f t="shared" si="293"/>
        <v>0</v>
      </c>
      <c r="BP267" s="13">
        <f t="shared" si="294"/>
        <v>0</v>
      </c>
      <c r="BQ267" s="13">
        <f t="shared" si="295"/>
        <v>0</v>
      </c>
      <c r="BR267" s="13">
        <f t="shared" si="296"/>
        <v>0</v>
      </c>
      <c r="BS267" s="13">
        <f t="shared" si="297"/>
        <v>0</v>
      </c>
      <c r="BT267" s="31">
        <f t="shared" si="298"/>
        <v>0</v>
      </c>
      <c r="BU267" s="31">
        <f t="shared" si="299"/>
        <v>0</v>
      </c>
      <c r="BV267" s="31">
        <f t="shared" si="300"/>
        <v>0</v>
      </c>
      <c r="BW267" s="31">
        <f t="shared" si="301"/>
        <v>0</v>
      </c>
      <c r="BX267" s="31">
        <f t="shared" si="302"/>
        <v>0</v>
      </c>
      <c r="BY267" s="31">
        <f t="shared" si="303"/>
        <v>0</v>
      </c>
      <c r="BZ267" s="31">
        <f t="shared" si="304"/>
        <v>0</v>
      </c>
      <c r="CA267" s="31">
        <f t="shared" si="305"/>
        <v>0</v>
      </c>
      <c r="CB267" s="31">
        <f t="shared" si="306"/>
        <v>0</v>
      </c>
      <c r="CC267" s="31">
        <f t="shared" si="307"/>
        <v>0</v>
      </c>
      <c r="CD267" s="31">
        <f t="shared" si="308"/>
        <v>0</v>
      </c>
      <c r="CE267" s="37">
        <f t="array" ref="CE267">MIN(IF(JPRL=AI267,$AG$19:$AG$1018))</f>
        <v>0</v>
      </c>
      <c r="CF267" s="37">
        <f t="array" ref="CF267">MAX(IF(JPRL=AI267,$AG$19:$AG$1018))</f>
        <v>0</v>
      </c>
      <c r="CG267" s="36">
        <f t="shared" si="309"/>
        <v>0</v>
      </c>
      <c r="CI267" s="40">
        <f t="shared" si="310"/>
        <v>0</v>
      </c>
      <c r="CJ267" s="40">
        <f t="shared" si="247"/>
        <v>0</v>
      </c>
      <c r="CK267" s="40">
        <f t="shared" si="248"/>
        <v>0</v>
      </c>
      <c r="CL267" s="40">
        <f t="shared" si="249"/>
        <v>0</v>
      </c>
      <c r="CM267" s="40">
        <f t="shared" si="250"/>
        <v>0</v>
      </c>
      <c r="CN267" s="40">
        <f t="shared" si="251"/>
        <v>0</v>
      </c>
      <c r="CO267" s="40">
        <f t="shared" si="252"/>
        <v>0</v>
      </c>
      <c r="CP267" s="40">
        <f t="shared" si="253"/>
        <v>0</v>
      </c>
      <c r="CQ267" s="40">
        <f t="shared" si="254"/>
        <v>0</v>
      </c>
      <c r="CR267" s="40">
        <f t="shared" si="255"/>
        <v>0</v>
      </c>
      <c r="CS267" s="40">
        <f t="shared" si="256"/>
        <v>0</v>
      </c>
      <c r="CT267" s="41">
        <f t="shared" si="311"/>
        <v>0</v>
      </c>
      <c r="CU267" s="41">
        <f t="shared" si="312"/>
        <v>0</v>
      </c>
      <c r="CV267" s="41">
        <f t="shared" si="313"/>
        <v>0</v>
      </c>
      <c r="CW267" s="41">
        <f t="shared" si="314"/>
        <v>0</v>
      </c>
      <c r="CX267" s="41">
        <f t="shared" si="315"/>
        <v>0</v>
      </c>
      <c r="CY267" s="41">
        <f t="shared" si="316"/>
        <v>0</v>
      </c>
      <c r="CZ267" s="41">
        <f t="shared" si="317"/>
        <v>0</v>
      </c>
      <c r="DA267" s="41">
        <f t="shared" si="318"/>
        <v>0</v>
      </c>
      <c r="DB267" s="41">
        <f t="shared" si="319"/>
        <v>0</v>
      </c>
      <c r="DC267" s="41">
        <f t="shared" si="320"/>
        <v>0</v>
      </c>
      <c r="DD267" s="7">
        <f t="shared" si="321"/>
        <v>0</v>
      </c>
      <c r="DE267" s="7">
        <f t="shared" si="322"/>
        <v>0</v>
      </c>
      <c r="DF267" s="7">
        <f t="shared" si="323"/>
        <v>0</v>
      </c>
      <c r="DJ267" s="7">
        <f t="shared" si="324"/>
        <v>0</v>
      </c>
      <c r="DK267" s="7">
        <f t="shared" si="325"/>
        <v>0</v>
      </c>
    </row>
    <row r="268" spans="1:115" ht="26.25" customHeight="1" x14ac:dyDescent="0.25">
      <c r="A268" s="9">
        <v>250</v>
      </c>
      <c r="B268" s="24" t="str">
        <f t="shared" si="257"/>
        <v/>
      </c>
      <c r="C268" s="23"/>
      <c r="D268" s="51"/>
      <c r="E268" s="24"/>
      <c r="F268" s="24"/>
      <c r="G268" s="24"/>
      <c r="H268" s="24"/>
      <c r="I268" s="25"/>
      <c r="J268" s="24"/>
      <c r="K268" s="26"/>
      <c r="L268" s="29"/>
      <c r="M268" s="27"/>
      <c r="N268" s="28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30"/>
      <c r="Z268" s="29"/>
      <c r="AA268" s="29" t="str">
        <f t="shared" si="258"/>
        <v/>
      </c>
      <c r="AB268" s="7">
        <f t="shared" si="259"/>
        <v>0</v>
      </c>
      <c r="AC268" s="7">
        <f t="shared" si="260"/>
        <v>0</v>
      </c>
      <c r="AD268" s="7">
        <f t="shared" si="261"/>
        <v>0</v>
      </c>
      <c r="AE268" s="7">
        <f t="shared" si="262"/>
        <v>0</v>
      </c>
      <c r="AF268" s="11" t="str">
        <f t="shared" si="326"/>
        <v/>
      </c>
      <c r="AG268" s="13">
        <f t="shared" si="263"/>
        <v>0</v>
      </c>
      <c r="AH268" s="7" t="str">
        <f t="shared" si="264"/>
        <v/>
      </c>
      <c r="AI268" s="11" t="str">
        <f t="shared" si="327"/>
        <v/>
      </c>
      <c r="AJ268" s="11" t="str">
        <f t="array" ref="AJ268">IF(OR(AI268=$AI$19:AI267),"",AI268)</f>
        <v/>
      </c>
      <c r="AK268" s="11" t="str">
        <f t="shared" si="265"/>
        <v/>
      </c>
      <c r="AL268" t="str">
        <f t="array" ref="AL268">IF(OR(AK268=$AK$19:AK267),"",AK268)</f>
        <v/>
      </c>
      <c r="AM268" s="13">
        <f t="shared" si="266"/>
        <v>0</v>
      </c>
      <c r="AN268" s="13">
        <f t="shared" si="267"/>
        <v>0</v>
      </c>
      <c r="AO268" s="13">
        <f t="shared" si="268"/>
        <v>0</v>
      </c>
      <c r="AP268" s="13">
        <f t="shared" si="269"/>
        <v>0</v>
      </c>
      <c r="AQ268" s="13">
        <f t="shared" si="270"/>
        <v>0</v>
      </c>
      <c r="AR268" s="13">
        <f t="shared" si="271"/>
        <v>0</v>
      </c>
      <c r="AS268" s="13">
        <f t="shared" si="272"/>
        <v>0</v>
      </c>
      <c r="AT268" s="13">
        <f t="shared" si="273"/>
        <v>0</v>
      </c>
      <c r="AU268" s="13">
        <f t="shared" si="274"/>
        <v>0</v>
      </c>
      <c r="AV268" s="13">
        <f t="shared" si="275"/>
        <v>0</v>
      </c>
      <c r="AX268" s="13">
        <f t="shared" si="276"/>
        <v>0</v>
      </c>
      <c r="AY268" s="13">
        <f t="shared" si="277"/>
        <v>0</v>
      </c>
      <c r="AZ268" s="13">
        <f t="shared" si="278"/>
        <v>0</v>
      </c>
      <c r="BA268" s="13">
        <f t="shared" si="279"/>
        <v>0</v>
      </c>
      <c r="BB268" s="13">
        <f t="shared" si="280"/>
        <v>0</v>
      </c>
      <c r="BC268" s="13">
        <f t="shared" si="281"/>
        <v>0</v>
      </c>
      <c r="BD268" s="13">
        <f t="shared" si="282"/>
        <v>0</v>
      </c>
      <c r="BE268" s="13">
        <f t="shared" si="283"/>
        <v>0</v>
      </c>
      <c r="BF268" s="13">
        <f t="shared" si="284"/>
        <v>0</v>
      </c>
      <c r="BG268" s="13">
        <f t="shared" si="285"/>
        <v>0</v>
      </c>
      <c r="BH268" s="13">
        <f t="shared" si="286"/>
        <v>0</v>
      </c>
      <c r="BI268" s="13">
        <f t="shared" si="287"/>
        <v>0</v>
      </c>
      <c r="BJ268" s="13">
        <f t="shared" si="288"/>
        <v>0</v>
      </c>
      <c r="BK268" s="13">
        <f t="shared" si="289"/>
        <v>0</v>
      </c>
      <c r="BL268" s="13">
        <f t="shared" si="290"/>
        <v>0</v>
      </c>
      <c r="BM268" s="13">
        <f t="shared" si="291"/>
        <v>0</v>
      </c>
      <c r="BN268" s="13">
        <f t="shared" si="292"/>
        <v>0</v>
      </c>
      <c r="BO268" s="13">
        <f t="shared" si="293"/>
        <v>0</v>
      </c>
      <c r="BP268" s="13">
        <f t="shared" si="294"/>
        <v>0</v>
      </c>
      <c r="BQ268" s="13">
        <f t="shared" si="295"/>
        <v>0</v>
      </c>
      <c r="BR268" s="13">
        <f t="shared" si="296"/>
        <v>0</v>
      </c>
      <c r="BS268" s="13">
        <f t="shared" si="297"/>
        <v>0</v>
      </c>
      <c r="BT268" s="31">
        <f t="shared" si="298"/>
        <v>0</v>
      </c>
      <c r="BU268" s="31">
        <f t="shared" si="299"/>
        <v>0</v>
      </c>
      <c r="BV268" s="31">
        <f t="shared" si="300"/>
        <v>0</v>
      </c>
      <c r="BW268" s="31">
        <f t="shared" si="301"/>
        <v>0</v>
      </c>
      <c r="BX268" s="31">
        <f t="shared" si="302"/>
        <v>0</v>
      </c>
      <c r="BY268" s="31">
        <f t="shared" si="303"/>
        <v>0</v>
      </c>
      <c r="BZ268" s="31">
        <f t="shared" si="304"/>
        <v>0</v>
      </c>
      <c r="CA268" s="31">
        <f t="shared" si="305"/>
        <v>0</v>
      </c>
      <c r="CB268" s="31">
        <f t="shared" si="306"/>
        <v>0</v>
      </c>
      <c r="CC268" s="31">
        <f t="shared" si="307"/>
        <v>0</v>
      </c>
      <c r="CD268" s="31">
        <f t="shared" si="308"/>
        <v>0</v>
      </c>
      <c r="CE268" s="37">
        <f t="array" ref="CE268">MIN(IF(JPRL=AI268,$AG$19:$AG$1018))</f>
        <v>0</v>
      </c>
      <c r="CF268" s="37">
        <f t="array" ref="CF268">MAX(IF(JPRL=AI268,$AG$19:$AG$1018))</f>
        <v>0</v>
      </c>
      <c r="CG268" s="36">
        <f t="shared" si="309"/>
        <v>0</v>
      </c>
      <c r="CI268" s="40">
        <f t="shared" si="310"/>
        <v>0</v>
      </c>
      <c r="CJ268" s="40">
        <f t="shared" si="247"/>
        <v>0</v>
      </c>
      <c r="CK268" s="40">
        <f t="shared" si="248"/>
        <v>0</v>
      </c>
      <c r="CL268" s="40">
        <f t="shared" si="249"/>
        <v>0</v>
      </c>
      <c r="CM268" s="40">
        <f t="shared" si="250"/>
        <v>0</v>
      </c>
      <c r="CN268" s="40">
        <f t="shared" si="251"/>
        <v>0</v>
      </c>
      <c r="CO268" s="40">
        <f t="shared" si="252"/>
        <v>0</v>
      </c>
      <c r="CP268" s="40">
        <f t="shared" si="253"/>
        <v>0</v>
      </c>
      <c r="CQ268" s="40">
        <f t="shared" si="254"/>
        <v>0</v>
      </c>
      <c r="CR268" s="40">
        <f t="shared" si="255"/>
        <v>0</v>
      </c>
      <c r="CS268" s="40">
        <f t="shared" si="256"/>
        <v>0</v>
      </c>
      <c r="CT268" s="41">
        <f t="shared" si="311"/>
        <v>0</v>
      </c>
      <c r="CU268" s="41">
        <f t="shared" si="312"/>
        <v>0</v>
      </c>
      <c r="CV268" s="41">
        <f t="shared" si="313"/>
        <v>0</v>
      </c>
      <c r="CW268" s="41">
        <f t="shared" si="314"/>
        <v>0</v>
      </c>
      <c r="CX268" s="41">
        <f t="shared" si="315"/>
        <v>0</v>
      </c>
      <c r="CY268" s="41">
        <f t="shared" si="316"/>
        <v>0</v>
      </c>
      <c r="CZ268" s="41">
        <f t="shared" si="317"/>
        <v>0</v>
      </c>
      <c r="DA268" s="41">
        <f t="shared" si="318"/>
        <v>0</v>
      </c>
      <c r="DB268" s="41">
        <f t="shared" si="319"/>
        <v>0</v>
      </c>
      <c r="DC268" s="41">
        <f t="shared" si="320"/>
        <v>0</v>
      </c>
      <c r="DD268" s="7">
        <f t="shared" si="321"/>
        <v>0</v>
      </c>
      <c r="DE268" s="7">
        <f t="shared" si="322"/>
        <v>0</v>
      </c>
      <c r="DF268" s="7">
        <f t="shared" si="323"/>
        <v>0</v>
      </c>
      <c r="DJ268" s="7">
        <f t="shared" si="324"/>
        <v>0</v>
      </c>
      <c r="DK268" s="7">
        <f t="shared" si="325"/>
        <v>0</v>
      </c>
    </row>
    <row r="269" spans="1:115" ht="26.25" customHeight="1" x14ac:dyDescent="0.25">
      <c r="A269" s="9">
        <v>251</v>
      </c>
      <c r="B269" s="24" t="str">
        <f t="shared" si="257"/>
        <v/>
      </c>
      <c r="C269" s="23"/>
      <c r="D269" s="51"/>
      <c r="E269" s="24"/>
      <c r="F269" s="24"/>
      <c r="G269" s="24"/>
      <c r="H269" s="24"/>
      <c r="I269" s="25"/>
      <c r="J269" s="24"/>
      <c r="K269" s="26"/>
      <c r="L269" s="29"/>
      <c r="M269" s="27"/>
      <c r="N269" s="28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30"/>
      <c r="Z269" s="29"/>
      <c r="AA269" s="29" t="str">
        <f t="shared" si="258"/>
        <v/>
      </c>
      <c r="AB269" s="7">
        <f t="shared" si="259"/>
        <v>0</v>
      </c>
      <c r="AC269" s="7">
        <f t="shared" si="260"/>
        <v>0</v>
      </c>
      <c r="AD269" s="7">
        <f t="shared" si="261"/>
        <v>0</v>
      </c>
      <c r="AE269" s="7">
        <f t="shared" si="262"/>
        <v>0</v>
      </c>
      <c r="AF269" s="11" t="str">
        <f t="shared" si="326"/>
        <v/>
      </c>
      <c r="AG269" s="13">
        <f t="shared" si="263"/>
        <v>0</v>
      </c>
      <c r="AH269" s="7" t="str">
        <f t="shared" si="264"/>
        <v/>
      </c>
      <c r="AI269" s="11" t="str">
        <f t="shared" si="327"/>
        <v/>
      </c>
      <c r="AJ269" s="11" t="str">
        <f t="array" ref="AJ269">IF(OR(AI269=$AI$19:AI268),"",AI269)</f>
        <v/>
      </c>
      <c r="AK269" s="11" t="str">
        <f t="shared" si="265"/>
        <v/>
      </c>
      <c r="AL269" t="str">
        <f t="array" ref="AL269">IF(OR(AK269=$AK$19:AK268),"",AK269)</f>
        <v/>
      </c>
      <c r="AM269" s="13">
        <f t="shared" si="266"/>
        <v>0</v>
      </c>
      <c r="AN269" s="13">
        <f t="shared" si="267"/>
        <v>0</v>
      </c>
      <c r="AO269" s="13">
        <f t="shared" si="268"/>
        <v>0</v>
      </c>
      <c r="AP269" s="13">
        <f t="shared" si="269"/>
        <v>0</v>
      </c>
      <c r="AQ269" s="13">
        <f t="shared" si="270"/>
        <v>0</v>
      </c>
      <c r="AR269" s="13">
        <f t="shared" si="271"/>
        <v>0</v>
      </c>
      <c r="AS269" s="13">
        <f t="shared" si="272"/>
        <v>0</v>
      </c>
      <c r="AT269" s="13">
        <f t="shared" si="273"/>
        <v>0</v>
      </c>
      <c r="AU269" s="13">
        <f t="shared" si="274"/>
        <v>0</v>
      </c>
      <c r="AV269" s="13">
        <f t="shared" si="275"/>
        <v>0</v>
      </c>
      <c r="AX269" s="13">
        <f t="shared" si="276"/>
        <v>0</v>
      </c>
      <c r="AY269" s="13">
        <f t="shared" si="277"/>
        <v>0</v>
      </c>
      <c r="AZ269" s="13">
        <f t="shared" si="278"/>
        <v>0</v>
      </c>
      <c r="BA269" s="13">
        <f t="shared" si="279"/>
        <v>0</v>
      </c>
      <c r="BB269" s="13">
        <f t="shared" si="280"/>
        <v>0</v>
      </c>
      <c r="BC269" s="13">
        <f t="shared" si="281"/>
        <v>0</v>
      </c>
      <c r="BD269" s="13">
        <f t="shared" si="282"/>
        <v>0</v>
      </c>
      <c r="BE269" s="13">
        <f t="shared" si="283"/>
        <v>0</v>
      </c>
      <c r="BF269" s="13">
        <f t="shared" si="284"/>
        <v>0</v>
      </c>
      <c r="BG269" s="13">
        <f t="shared" si="285"/>
        <v>0</v>
      </c>
      <c r="BH269" s="13">
        <f t="shared" si="286"/>
        <v>0</v>
      </c>
      <c r="BI269" s="13">
        <f t="shared" si="287"/>
        <v>0</v>
      </c>
      <c r="BJ269" s="13">
        <f t="shared" si="288"/>
        <v>0</v>
      </c>
      <c r="BK269" s="13">
        <f t="shared" si="289"/>
        <v>0</v>
      </c>
      <c r="BL269" s="13">
        <f t="shared" si="290"/>
        <v>0</v>
      </c>
      <c r="BM269" s="13">
        <f t="shared" si="291"/>
        <v>0</v>
      </c>
      <c r="BN269" s="13">
        <f t="shared" si="292"/>
        <v>0</v>
      </c>
      <c r="BO269" s="13">
        <f t="shared" si="293"/>
        <v>0</v>
      </c>
      <c r="BP269" s="13">
        <f t="shared" si="294"/>
        <v>0</v>
      </c>
      <c r="BQ269" s="13">
        <f t="shared" si="295"/>
        <v>0</v>
      </c>
      <c r="BR269" s="13">
        <f t="shared" si="296"/>
        <v>0</v>
      </c>
      <c r="BS269" s="13">
        <f t="shared" si="297"/>
        <v>0</v>
      </c>
      <c r="BT269" s="31">
        <f t="shared" si="298"/>
        <v>0</v>
      </c>
      <c r="BU269" s="31">
        <f t="shared" si="299"/>
        <v>0</v>
      </c>
      <c r="BV269" s="31">
        <f t="shared" si="300"/>
        <v>0</v>
      </c>
      <c r="BW269" s="31">
        <f t="shared" si="301"/>
        <v>0</v>
      </c>
      <c r="BX269" s="31">
        <f t="shared" si="302"/>
        <v>0</v>
      </c>
      <c r="BY269" s="31">
        <f t="shared" si="303"/>
        <v>0</v>
      </c>
      <c r="BZ269" s="31">
        <f t="shared" si="304"/>
        <v>0</v>
      </c>
      <c r="CA269" s="31">
        <f t="shared" si="305"/>
        <v>0</v>
      </c>
      <c r="CB269" s="31">
        <f t="shared" si="306"/>
        <v>0</v>
      </c>
      <c r="CC269" s="31">
        <f t="shared" si="307"/>
        <v>0</v>
      </c>
      <c r="CD269" s="31">
        <f t="shared" si="308"/>
        <v>0</v>
      </c>
      <c r="CE269" s="37">
        <f t="array" ref="CE269">MIN(IF(JPRL=AI269,$AG$19:$AG$1018))</f>
        <v>0</v>
      </c>
      <c r="CF269" s="37">
        <f t="array" ref="CF269">MAX(IF(JPRL=AI269,$AG$19:$AG$1018))</f>
        <v>0</v>
      </c>
      <c r="CG269" s="36">
        <f t="shared" si="309"/>
        <v>0</v>
      </c>
      <c r="CI269" s="40">
        <f t="shared" si="310"/>
        <v>0</v>
      </c>
      <c r="CJ269" s="40">
        <f t="shared" si="247"/>
        <v>0</v>
      </c>
      <c r="CK269" s="40">
        <f t="shared" si="248"/>
        <v>0</v>
      </c>
      <c r="CL269" s="40">
        <f t="shared" si="249"/>
        <v>0</v>
      </c>
      <c r="CM269" s="40">
        <f t="shared" si="250"/>
        <v>0</v>
      </c>
      <c r="CN269" s="40">
        <f t="shared" si="251"/>
        <v>0</v>
      </c>
      <c r="CO269" s="40">
        <f t="shared" si="252"/>
        <v>0</v>
      </c>
      <c r="CP269" s="40">
        <f t="shared" si="253"/>
        <v>0</v>
      </c>
      <c r="CQ269" s="40">
        <f t="shared" si="254"/>
        <v>0</v>
      </c>
      <c r="CR269" s="40">
        <f t="shared" si="255"/>
        <v>0</v>
      </c>
      <c r="CS269" s="40">
        <f t="shared" si="256"/>
        <v>0</v>
      </c>
      <c r="CT269" s="41">
        <f t="shared" si="311"/>
        <v>0</v>
      </c>
      <c r="CU269" s="41">
        <f t="shared" si="312"/>
        <v>0</v>
      </c>
      <c r="CV269" s="41">
        <f t="shared" si="313"/>
        <v>0</v>
      </c>
      <c r="CW269" s="41">
        <f t="shared" si="314"/>
        <v>0</v>
      </c>
      <c r="CX269" s="41">
        <f t="shared" si="315"/>
        <v>0</v>
      </c>
      <c r="CY269" s="41">
        <f t="shared" si="316"/>
        <v>0</v>
      </c>
      <c r="CZ269" s="41">
        <f t="shared" si="317"/>
        <v>0</v>
      </c>
      <c r="DA269" s="41">
        <f t="shared" si="318"/>
        <v>0</v>
      </c>
      <c r="DB269" s="41">
        <f t="shared" si="319"/>
        <v>0</v>
      </c>
      <c r="DC269" s="41">
        <f t="shared" si="320"/>
        <v>0</v>
      </c>
      <c r="DD269" s="7">
        <f t="shared" si="321"/>
        <v>0</v>
      </c>
      <c r="DE269" s="7">
        <f t="shared" si="322"/>
        <v>0</v>
      </c>
      <c r="DF269" s="7">
        <f t="shared" si="323"/>
        <v>0</v>
      </c>
      <c r="DJ269" s="7">
        <f t="shared" si="324"/>
        <v>0</v>
      </c>
      <c r="DK269" s="7">
        <f t="shared" si="325"/>
        <v>0</v>
      </c>
    </row>
    <row r="270" spans="1:115" ht="26.25" customHeight="1" x14ac:dyDescent="0.25">
      <c r="A270" s="9">
        <v>252</v>
      </c>
      <c r="B270" s="24" t="str">
        <f t="shared" si="257"/>
        <v/>
      </c>
      <c r="C270" s="23"/>
      <c r="D270" s="51"/>
      <c r="E270" s="24"/>
      <c r="F270" s="24"/>
      <c r="G270" s="24"/>
      <c r="H270" s="24"/>
      <c r="I270" s="25"/>
      <c r="J270" s="24"/>
      <c r="K270" s="26"/>
      <c r="L270" s="29"/>
      <c r="M270" s="27"/>
      <c r="N270" s="28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30"/>
      <c r="Z270" s="29"/>
      <c r="AA270" s="29" t="str">
        <f t="shared" si="258"/>
        <v/>
      </c>
      <c r="AB270" s="7">
        <f t="shared" si="259"/>
        <v>0</v>
      </c>
      <c r="AC270" s="7">
        <f t="shared" si="260"/>
        <v>0</v>
      </c>
      <c r="AD270" s="7">
        <f t="shared" si="261"/>
        <v>0</v>
      </c>
      <c r="AE270" s="7">
        <f t="shared" si="262"/>
        <v>0</v>
      </c>
      <c r="AF270" s="11" t="str">
        <f t="shared" si="326"/>
        <v/>
      </c>
      <c r="AG270" s="13">
        <f t="shared" si="263"/>
        <v>0</v>
      </c>
      <c r="AH270" s="7" t="str">
        <f t="shared" si="264"/>
        <v/>
      </c>
      <c r="AI270" s="11" t="str">
        <f t="shared" si="327"/>
        <v/>
      </c>
      <c r="AJ270" s="11" t="str">
        <f t="array" ref="AJ270">IF(OR(AI270=$AI$19:AI269),"",AI270)</f>
        <v/>
      </c>
      <c r="AK270" s="11" t="str">
        <f t="shared" si="265"/>
        <v/>
      </c>
      <c r="AL270" t="str">
        <f t="array" ref="AL270">IF(OR(AK270=$AK$19:AK269),"",AK270)</f>
        <v/>
      </c>
      <c r="AM270" s="13">
        <f t="shared" si="266"/>
        <v>0</v>
      </c>
      <c r="AN270" s="13">
        <f t="shared" si="267"/>
        <v>0</v>
      </c>
      <c r="AO270" s="13">
        <f t="shared" si="268"/>
        <v>0</v>
      </c>
      <c r="AP270" s="13">
        <f t="shared" si="269"/>
        <v>0</v>
      </c>
      <c r="AQ270" s="13">
        <f t="shared" si="270"/>
        <v>0</v>
      </c>
      <c r="AR270" s="13">
        <f t="shared" si="271"/>
        <v>0</v>
      </c>
      <c r="AS270" s="13">
        <f t="shared" si="272"/>
        <v>0</v>
      </c>
      <c r="AT270" s="13">
        <f t="shared" si="273"/>
        <v>0</v>
      </c>
      <c r="AU270" s="13">
        <f t="shared" si="274"/>
        <v>0</v>
      </c>
      <c r="AV270" s="13">
        <f t="shared" si="275"/>
        <v>0</v>
      </c>
      <c r="AX270" s="13">
        <f t="shared" si="276"/>
        <v>0</v>
      </c>
      <c r="AY270" s="13">
        <f t="shared" si="277"/>
        <v>0</v>
      </c>
      <c r="AZ270" s="13">
        <f t="shared" si="278"/>
        <v>0</v>
      </c>
      <c r="BA270" s="13">
        <f t="shared" si="279"/>
        <v>0</v>
      </c>
      <c r="BB270" s="13">
        <f t="shared" si="280"/>
        <v>0</v>
      </c>
      <c r="BC270" s="13">
        <f t="shared" si="281"/>
        <v>0</v>
      </c>
      <c r="BD270" s="13">
        <f t="shared" si="282"/>
        <v>0</v>
      </c>
      <c r="BE270" s="13">
        <f t="shared" si="283"/>
        <v>0</v>
      </c>
      <c r="BF270" s="13">
        <f t="shared" si="284"/>
        <v>0</v>
      </c>
      <c r="BG270" s="13">
        <f t="shared" si="285"/>
        <v>0</v>
      </c>
      <c r="BH270" s="13">
        <f t="shared" si="286"/>
        <v>0</v>
      </c>
      <c r="BI270" s="13">
        <f t="shared" si="287"/>
        <v>0</v>
      </c>
      <c r="BJ270" s="13">
        <f t="shared" si="288"/>
        <v>0</v>
      </c>
      <c r="BK270" s="13">
        <f t="shared" si="289"/>
        <v>0</v>
      </c>
      <c r="BL270" s="13">
        <f t="shared" si="290"/>
        <v>0</v>
      </c>
      <c r="BM270" s="13">
        <f t="shared" si="291"/>
        <v>0</v>
      </c>
      <c r="BN270" s="13">
        <f t="shared" si="292"/>
        <v>0</v>
      </c>
      <c r="BO270" s="13">
        <f t="shared" si="293"/>
        <v>0</v>
      </c>
      <c r="BP270" s="13">
        <f t="shared" si="294"/>
        <v>0</v>
      </c>
      <c r="BQ270" s="13">
        <f t="shared" si="295"/>
        <v>0</v>
      </c>
      <c r="BR270" s="13">
        <f t="shared" si="296"/>
        <v>0</v>
      </c>
      <c r="BS270" s="13">
        <f t="shared" si="297"/>
        <v>0</v>
      </c>
      <c r="BT270" s="31">
        <f t="shared" si="298"/>
        <v>0</v>
      </c>
      <c r="BU270" s="31">
        <f t="shared" si="299"/>
        <v>0</v>
      </c>
      <c r="BV270" s="31">
        <f t="shared" si="300"/>
        <v>0</v>
      </c>
      <c r="BW270" s="31">
        <f t="shared" si="301"/>
        <v>0</v>
      </c>
      <c r="BX270" s="31">
        <f t="shared" si="302"/>
        <v>0</v>
      </c>
      <c r="BY270" s="31">
        <f t="shared" si="303"/>
        <v>0</v>
      </c>
      <c r="BZ270" s="31">
        <f t="shared" si="304"/>
        <v>0</v>
      </c>
      <c r="CA270" s="31">
        <f t="shared" si="305"/>
        <v>0</v>
      </c>
      <c r="CB270" s="31">
        <f t="shared" si="306"/>
        <v>0</v>
      </c>
      <c r="CC270" s="31">
        <f t="shared" si="307"/>
        <v>0</v>
      </c>
      <c r="CD270" s="31">
        <f t="shared" si="308"/>
        <v>0</v>
      </c>
      <c r="CE270" s="37">
        <f t="array" ref="CE270">MIN(IF(JPRL=AI270,$AG$19:$AG$1018))</f>
        <v>0</v>
      </c>
      <c r="CF270" s="37">
        <f t="array" ref="CF270">MAX(IF(JPRL=AI270,$AG$19:$AG$1018))</f>
        <v>0</v>
      </c>
      <c r="CG270" s="36">
        <f t="shared" si="309"/>
        <v>0</v>
      </c>
      <c r="CI270" s="40">
        <f t="shared" si="310"/>
        <v>0</v>
      </c>
      <c r="CJ270" s="40">
        <f t="shared" si="247"/>
        <v>0</v>
      </c>
      <c r="CK270" s="40">
        <f t="shared" si="248"/>
        <v>0</v>
      </c>
      <c r="CL270" s="40">
        <f t="shared" si="249"/>
        <v>0</v>
      </c>
      <c r="CM270" s="40">
        <f t="shared" si="250"/>
        <v>0</v>
      </c>
      <c r="CN270" s="40">
        <f t="shared" si="251"/>
        <v>0</v>
      </c>
      <c r="CO270" s="40">
        <f t="shared" si="252"/>
        <v>0</v>
      </c>
      <c r="CP270" s="40">
        <f t="shared" si="253"/>
        <v>0</v>
      </c>
      <c r="CQ270" s="40">
        <f t="shared" si="254"/>
        <v>0</v>
      </c>
      <c r="CR270" s="40">
        <f t="shared" si="255"/>
        <v>0</v>
      </c>
      <c r="CS270" s="40">
        <f t="shared" si="256"/>
        <v>0</v>
      </c>
      <c r="CT270" s="41">
        <f t="shared" si="311"/>
        <v>0</v>
      </c>
      <c r="CU270" s="41">
        <f t="shared" si="312"/>
        <v>0</v>
      </c>
      <c r="CV270" s="41">
        <f t="shared" si="313"/>
        <v>0</v>
      </c>
      <c r="CW270" s="41">
        <f t="shared" si="314"/>
        <v>0</v>
      </c>
      <c r="CX270" s="41">
        <f t="shared" si="315"/>
        <v>0</v>
      </c>
      <c r="CY270" s="41">
        <f t="shared" si="316"/>
        <v>0</v>
      </c>
      <c r="CZ270" s="41">
        <f t="shared" si="317"/>
        <v>0</v>
      </c>
      <c r="DA270" s="41">
        <f t="shared" si="318"/>
        <v>0</v>
      </c>
      <c r="DB270" s="41">
        <f t="shared" si="319"/>
        <v>0</v>
      </c>
      <c r="DC270" s="41">
        <f t="shared" si="320"/>
        <v>0</v>
      </c>
      <c r="DD270" s="7">
        <f t="shared" si="321"/>
        <v>0</v>
      </c>
      <c r="DE270" s="7">
        <f t="shared" si="322"/>
        <v>0</v>
      </c>
      <c r="DF270" s="7">
        <f t="shared" si="323"/>
        <v>0</v>
      </c>
      <c r="DJ270" s="7">
        <f t="shared" si="324"/>
        <v>0</v>
      </c>
      <c r="DK270" s="7">
        <f t="shared" si="325"/>
        <v>0</v>
      </c>
    </row>
    <row r="271" spans="1:115" ht="26.25" customHeight="1" x14ac:dyDescent="0.25">
      <c r="A271" s="9">
        <v>253</v>
      </c>
      <c r="B271" s="24" t="str">
        <f t="shared" si="257"/>
        <v/>
      </c>
      <c r="C271" s="23"/>
      <c r="D271" s="51"/>
      <c r="E271" s="24"/>
      <c r="F271" s="24"/>
      <c r="G271" s="24"/>
      <c r="H271" s="24"/>
      <c r="I271" s="25"/>
      <c r="J271" s="24"/>
      <c r="K271" s="26"/>
      <c r="L271" s="29"/>
      <c r="M271" s="27"/>
      <c r="N271" s="28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30"/>
      <c r="Z271" s="29"/>
      <c r="AA271" s="29" t="str">
        <f t="shared" si="258"/>
        <v/>
      </c>
      <c r="AB271" s="7">
        <f t="shared" si="259"/>
        <v>0</v>
      </c>
      <c r="AC271" s="7">
        <f t="shared" si="260"/>
        <v>0</v>
      </c>
      <c r="AD271" s="7">
        <f t="shared" si="261"/>
        <v>0</v>
      </c>
      <c r="AE271" s="7">
        <f t="shared" si="262"/>
        <v>0</v>
      </c>
      <c r="AF271" s="11" t="str">
        <f t="shared" si="326"/>
        <v/>
      </c>
      <c r="AG271" s="13">
        <f t="shared" si="263"/>
        <v>0</v>
      </c>
      <c r="AH271" s="7" t="str">
        <f t="shared" si="264"/>
        <v/>
      </c>
      <c r="AI271" s="11" t="str">
        <f t="shared" si="327"/>
        <v/>
      </c>
      <c r="AJ271" s="11" t="str">
        <f t="array" ref="AJ271">IF(OR(AI271=$AI$19:AI270),"",AI271)</f>
        <v/>
      </c>
      <c r="AK271" s="11" t="str">
        <f t="shared" si="265"/>
        <v/>
      </c>
      <c r="AL271" t="str">
        <f t="array" ref="AL271">IF(OR(AK271=$AK$19:AK270),"",AK271)</f>
        <v/>
      </c>
      <c r="AM271" s="13">
        <f t="shared" si="266"/>
        <v>0</v>
      </c>
      <c r="AN271" s="13">
        <f t="shared" si="267"/>
        <v>0</v>
      </c>
      <c r="AO271" s="13">
        <f t="shared" si="268"/>
        <v>0</v>
      </c>
      <c r="AP271" s="13">
        <f t="shared" si="269"/>
        <v>0</v>
      </c>
      <c r="AQ271" s="13">
        <f t="shared" si="270"/>
        <v>0</v>
      </c>
      <c r="AR271" s="13">
        <f t="shared" si="271"/>
        <v>0</v>
      </c>
      <c r="AS271" s="13">
        <f t="shared" si="272"/>
        <v>0</v>
      </c>
      <c r="AT271" s="13">
        <f t="shared" si="273"/>
        <v>0</v>
      </c>
      <c r="AU271" s="13">
        <f t="shared" si="274"/>
        <v>0</v>
      </c>
      <c r="AV271" s="13">
        <f t="shared" si="275"/>
        <v>0</v>
      </c>
      <c r="AX271" s="13">
        <f t="shared" si="276"/>
        <v>0</v>
      </c>
      <c r="AY271" s="13">
        <f t="shared" si="277"/>
        <v>0</v>
      </c>
      <c r="AZ271" s="13">
        <f t="shared" si="278"/>
        <v>0</v>
      </c>
      <c r="BA271" s="13">
        <f t="shared" si="279"/>
        <v>0</v>
      </c>
      <c r="BB271" s="13">
        <f t="shared" si="280"/>
        <v>0</v>
      </c>
      <c r="BC271" s="13">
        <f t="shared" si="281"/>
        <v>0</v>
      </c>
      <c r="BD271" s="13">
        <f t="shared" si="282"/>
        <v>0</v>
      </c>
      <c r="BE271" s="13">
        <f t="shared" si="283"/>
        <v>0</v>
      </c>
      <c r="BF271" s="13">
        <f t="shared" si="284"/>
        <v>0</v>
      </c>
      <c r="BG271" s="13">
        <f t="shared" si="285"/>
        <v>0</v>
      </c>
      <c r="BH271" s="13">
        <f t="shared" si="286"/>
        <v>0</v>
      </c>
      <c r="BI271" s="13">
        <f t="shared" si="287"/>
        <v>0</v>
      </c>
      <c r="BJ271" s="13">
        <f t="shared" si="288"/>
        <v>0</v>
      </c>
      <c r="BK271" s="13">
        <f t="shared" si="289"/>
        <v>0</v>
      </c>
      <c r="BL271" s="13">
        <f t="shared" si="290"/>
        <v>0</v>
      </c>
      <c r="BM271" s="13">
        <f t="shared" si="291"/>
        <v>0</v>
      </c>
      <c r="BN271" s="13">
        <f t="shared" si="292"/>
        <v>0</v>
      </c>
      <c r="BO271" s="13">
        <f t="shared" si="293"/>
        <v>0</v>
      </c>
      <c r="BP271" s="13">
        <f t="shared" si="294"/>
        <v>0</v>
      </c>
      <c r="BQ271" s="13">
        <f t="shared" si="295"/>
        <v>0</v>
      </c>
      <c r="BR271" s="13">
        <f t="shared" si="296"/>
        <v>0</v>
      </c>
      <c r="BS271" s="13">
        <f t="shared" si="297"/>
        <v>0</v>
      </c>
      <c r="BT271" s="31">
        <f t="shared" si="298"/>
        <v>0</v>
      </c>
      <c r="BU271" s="31">
        <f t="shared" si="299"/>
        <v>0</v>
      </c>
      <c r="BV271" s="31">
        <f t="shared" si="300"/>
        <v>0</v>
      </c>
      <c r="BW271" s="31">
        <f t="shared" si="301"/>
        <v>0</v>
      </c>
      <c r="BX271" s="31">
        <f t="shared" si="302"/>
        <v>0</v>
      </c>
      <c r="BY271" s="31">
        <f t="shared" si="303"/>
        <v>0</v>
      </c>
      <c r="BZ271" s="31">
        <f t="shared" si="304"/>
        <v>0</v>
      </c>
      <c r="CA271" s="31">
        <f t="shared" si="305"/>
        <v>0</v>
      </c>
      <c r="CB271" s="31">
        <f t="shared" si="306"/>
        <v>0</v>
      </c>
      <c r="CC271" s="31">
        <f t="shared" si="307"/>
        <v>0</v>
      </c>
      <c r="CD271" s="31">
        <f t="shared" si="308"/>
        <v>0</v>
      </c>
      <c r="CE271" s="37">
        <f t="array" ref="CE271">MIN(IF(JPRL=AI271,$AG$19:$AG$1018))</f>
        <v>0</v>
      </c>
      <c r="CF271" s="37">
        <f t="array" ref="CF271">MAX(IF(JPRL=AI271,$AG$19:$AG$1018))</f>
        <v>0</v>
      </c>
      <c r="CG271" s="36">
        <f t="shared" si="309"/>
        <v>0</v>
      </c>
      <c r="CI271" s="40">
        <f t="shared" si="310"/>
        <v>0</v>
      </c>
      <c r="CJ271" s="40">
        <f t="shared" si="247"/>
        <v>0</v>
      </c>
      <c r="CK271" s="40">
        <f t="shared" si="248"/>
        <v>0</v>
      </c>
      <c r="CL271" s="40">
        <f t="shared" si="249"/>
        <v>0</v>
      </c>
      <c r="CM271" s="40">
        <f t="shared" si="250"/>
        <v>0</v>
      </c>
      <c r="CN271" s="40">
        <f t="shared" si="251"/>
        <v>0</v>
      </c>
      <c r="CO271" s="40">
        <f t="shared" si="252"/>
        <v>0</v>
      </c>
      <c r="CP271" s="40">
        <f t="shared" si="253"/>
        <v>0</v>
      </c>
      <c r="CQ271" s="40">
        <f t="shared" si="254"/>
        <v>0</v>
      </c>
      <c r="CR271" s="40">
        <f t="shared" si="255"/>
        <v>0</v>
      </c>
      <c r="CS271" s="40">
        <f t="shared" si="256"/>
        <v>0</v>
      </c>
      <c r="CT271" s="41">
        <f t="shared" si="311"/>
        <v>0</v>
      </c>
      <c r="CU271" s="41">
        <f t="shared" si="312"/>
        <v>0</v>
      </c>
      <c r="CV271" s="41">
        <f t="shared" si="313"/>
        <v>0</v>
      </c>
      <c r="CW271" s="41">
        <f t="shared" si="314"/>
        <v>0</v>
      </c>
      <c r="CX271" s="41">
        <f t="shared" si="315"/>
        <v>0</v>
      </c>
      <c r="CY271" s="41">
        <f t="shared" si="316"/>
        <v>0</v>
      </c>
      <c r="CZ271" s="41">
        <f t="shared" si="317"/>
        <v>0</v>
      </c>
      <c r="DA271" s="41">
        <f t="shared" si="318"/>
        <v>0</v>
      </c>
      <c r="DB271" s="41">
        <f t="shared" si="319"/>
        <v>0</v>
      </c>
      <c r="DC271" s="41">
        <f t="shared" si="320"/>
        <v>0</v>
      </c>
      <c r="DD271" s="7">
        <f t="shared" si="321"/>
        <v>0</v>
      </c>
      <c r="DE271" s="7">
        <f t="shared" si="322"/>
        <v>0</v>
      </c>
      <c r="DF271" s="7">
        <f t="shared" si="323"/>
        <v>0</v>
      </c>
      <c r="DJ271" s="7">
        <f t="shared" si="324"/>
        <v>0</v>
      </c>
      <c r="DK271" s="7">
        <f t="shared" si="325"/>
        <v>0</v>
      </c>
    </row>
    <row r="272" spans="1:115" ht="26.25" customHeight="1" x14ac:dyDescent="0.25">
      <c r="A272" s="9">
        <v>254</v>
      </c>
      <c r="B272" s="24" t="str">
        <f t="shared" si="257"/>
        <v/>
      </c>
      <c r="C272" s="23"/>
      <c r="D272" s="51"/>
      <c r="E272" s="24"/>
      <c r="F272" s="24"/>
      <c r="G272" s="24"/>
      <c r="H272" s="24"/>
      <c r="I272" s="25"/>
      <c r="J272" s="24"/>
      <c r="K272" s="26"/>
      <c r="L272" s="29"/>
      <c r="M272" s="27"/>
      <c r="N272" s="28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30"/>
      <c r="Z272" s="29"/>
      <c r="AA272" s="29" t="str">
        <f t="shared" si="258"/>
        <v/>
      </c>
      <c r="AB272" s="7">
        <f t="shared" si="259"/>
        <v>0</v>
      </c>
      <c r="AC272" s="7">
        <f t="shared" si="260"/>
        <v>0</v>
      </c>
      <c r="AD272" s="7">
        <f t="shared" si="261"/>
        <v>0</v>
      </c>
      <c r="AE272" s="7">
        <f t="shared" si="262"/>
        <v>0</v>
      </c>
      <c r="AF272" s="11" t="str">
        <f t="shared" si="326"/>
        <v/>
      </c>
      <c r="AG272" s="13">
        <f t="shared" si="263"/>
        <v>0</v>
      </c>
      <c r="AH272" s="7" t="str">
        <f t="shared" si="264"/>
        <v/>
      </c>
      <c r="AI272" s="11" t="str">
        <f t="shared" si="327"/>
        <v/>
      </c>
      <c r="AJ272" s="11" t="str">
        <f t="array" ref="AJ272">IF(OR(AI272=$AI$19:AI271),"",AI272)</f>
        <v/>
      </c>
      <c r="AK272" s="11" t="str">
        <f t="shared" si="265"/>
        <v/>
      </c>
      <c r="AL272" t="str">
        <f t="array" ref="AL272">IF(OR(AK272=$AK$19:AK271),"",AK272)</f>
        <v/>
      </c>
      <c r="AM272" s="13">
        <f t="shared" si="266"/>
        <v>0</v>
      </c>
      <c r="AN272" s="13">
        <f t="shared" si="267"/>
        <v>0</v>
      </c>
      <c r="AO272" s="13">
        <f t="shared" si="268"/>
        <v>0</v>
      </c>
      <c r="AP272" s="13">
        <f t="shared" si="269"/>
        <v>0</v>
      </c>
      <c r="AQ272" s="13">
        <f t="shared" si="270"/>
        <v>0</v>
      </c>
      <c r="AR272" s="13">
        <f t="shared" si="271"/>
        <v>0</v>
      </c>
      <c r="AS272" s="13">
        <f t="shared" si="272"/>
        <v>0</v>
      </c>
      <c r="AT272" s="13">
        <f t="shared" si="273"/>
        <v>0</v>
      </c>
      <c r="AU272" s="13">
        <f t="shared" si="274"/>
        <v>0</v>
      </c>
      <c r="AV272" s="13">
        <f t="shared" si="275"/>
        <v>0</v>
      </c>
      <c r="AX272" s="13">
        <f t="shared" si="276"/>
        <v>0</v>
      </c>
      <c r="AY272" s="13">
        <f t="shared" si="277"/>
        <v>0</v>
      </c>
      <c r="AZ272" s="13">
        <f t="shared" si="278"/>
        <v>0</v>
      </c>
      <c r="BA272" s="13">
        <f t="shared" si="279"/>
        <v>0</v>
      </c>
      <c r="BB272" s="13">
        <f t="shared" si="280"/>
        <v>0</v>
      </c>
      <c r="BC272" s="13">
        <f t="shared" si="281"/>
        <v>0</v>
      </c>
      <c r="BD272" s="13">
        <f t="shared" si="282"/>
        <v>0</v>
      </c>
      <c r="BE272" s="13">
        <f t="shared" si="283"/>
        <v>0</v>
      </c>
      <c r="BF272" s="13">
        <f t="shared" si="284"/>
        <v>0</v>
      </c>
      <c r="BG272" s="13">
        <f t="shared" si="285"/>
        <v>0</v>
      </c>
      <c r="BH272" s="13">
        <f t="shared" si="286"/>
        <v>0</v>
      </c>
      <c r="BI272" s="13">
        <f t="shared" si="287"/>
        <v>0</v>
      </c>
      <c r="BJ272" s="13">
        <f t="shared" si="288"/>
        <v>0</v>
      </c>
      <c r="BK272" s="13">
        <f t="shared" si="289"/>
        <v>0</v>
      </c>
      <c r="BL272" s="13">
        <f t="shared" si="290"/>
        <v>0</v>
      </c>
      <c r="BM272" s="13">
        <f t="shared" si="291"/>
        <v>0</v>
      </c>
      <c r="BN272" s="13">
        <f t="shared" si="292"/>
        <v>0</v>
      </c>
      <c r="BO272" s="13">
        <f t="shared" si="293"/>
        <v>0</v>
      </c>
      <c r="BP272" s="13">
        <f t="shared" si="294"/>
        <v>0</v>
      </c>
      <c r="BQ272" s="13">
        <f t="shared" si="295"/>
        <v>0</v>
      </c>
      <c r="BR272" s="13">
        <f t="shared" si="296"/>
        <v>0</v>
      </c>
      <c r="BS272" s="13">
        <f t="shared" si="297"/>
        <v>0</v>
      </c>
      <c r="BT272" s="31">
        <f t="shared" si="298"/>
        <v>0</v>
      </c>
      <c r="BU272" s="31">
        <f t="shared" si="299"/>
        <v>0</v>
      </c>
      <c r="BV272" s="31">
        <f t="shared" si="300"/>
        <v>0</v>
      </c>
      <c r="BW272" s="31">
        <f t="shared" si="301"/>
        <v>0</v>
      </c>
      <c r="BX272" s="31">
        <f t="shared" si="302"/>
        <v>0</v>
      </c>
      <c r="BY272" s="31">
        <f t="shared" si="303"/>
        <v>0</v>
      </c>
      <c r="BZ272" s="31">
        <f t="shared" si="304"/>
        <v>0</v>
      </c>
      <c r="CA272" s="31">
        <f t="shared" si="305"/>
        <v>0</v>
      </c>
      <c r="CB272" s="31">
        <f t="shared" si="306"/>
        <v>0</v>
      </c>
      <c r="CC272" s="31">
        <f t="shared" si="307"/>
        <v>0</v>
      </c>
      <c r="CD272" s="31">
        <f t="shared" si="308"/>
        <v>0</v>
      </c>
      <c r="CE272" s="37">
        <f t="array" ref="CE272">MIN(IF(JPRL=AI272,$AG$19:$AG$1018))</f>
        <v>0</v>
      </c>
      <c r="CF272" s="37">
        <f t="array" ref="CF272">MAX(IF(JPRL=AI272,$AG$19:$AG$1018))</f>
        <v>0</v>
      </c>
      <c r="CG272" s="36">
        <f t="shared" si="309"/>
        <v>0</v>
      </c>
      <c r="CI272" s="40">
        <f t="shared" si="310"/>
        <v>0</v>
      </c>
      <c r="CJ272" s="40">
        <f t="shared" si="247"/>
        <v>0</v>
      </c>
      <c r="CK272" s="40">
        <f t="shared" si="248"/>
        <v>0</v>
      </c>
      <c r="CL272" s="40">
        <f t="shared" si="249"/>
        <v>0</v>
      </c>
      <c r="CM272" s="40">
        <f t="shared" si="250"/>
        <v>0</v>
      </c>
      <c r="CN272" s="40">
        <f t="shared" si="251"/>
        <v>0</v>
      </c>
      <c r="CO272" s="40">
        <f t="shared" si="252"/>
        <v>0</v>
      </c>
      <c r="CP272" s="40">
        <f t="shared" si="253"/>
        <v>0</v>
      </c>
      <c r="CQ272" s="40">
        <f t="shared" si="254"/>
        <v>0</v>
      </c>
      <c r="CR272" s="40">
        <f t="shared" si="255"/>
        <v>0</v>
      </c>
      <c r="CS272" s="40">
        <f t="shared" si="256"/>
        <v>0</v>
      </c>
      <c r="CT272" s="41">
        <f t="shared" si="311"/>
        <v>0</v>
      </c>
      <c r="CU272" s="41">
        <f t="shared" si="312"/>
        <v>0</v>
      </c>
      <c r="CV272" s="41">
        <f t="shared" si="313"/>
        <v>0</v>
      </c>
      <c r="CW272" s="41">
        <f t="shared" si="314"/>
        <v>0</v>
      </c>
      <c r="CX272" s="41">
        <f t="shared" si="315"/>
        <v>0</v>
      </c>
      <c r="CY272" s="41">
        <f t="shared" si="316"/>
        <v>0</v>
      </c>
      <c r="CZ272" s="41">
        <f t="shared" si="317"/>
        <v>0</v>
      </c>
      <c r="DA272" s="41">
        <f t="shared" si="318"/>
        <v>0</v>
      </c>
      <c r="DB272" s="41">
        <f t="shared" si="319"/>
        <v>0</v>
      </c>
      <c r="DC272" s="41">
        <f t="shared" si="320"/>
        <v>0</v>
      </c>
      <c r="DD272" s="7">
        <f t="shared" si="321"/>
        <v>0</v>
      </c>
      <c r="DE272" s="7">
        <f t="shared" si="322"/>
        <v>0</v>
      </c>
      <c r="DF272" s="7">
        <f t="shared" si="323"/>
        <v>0</v>
      </c>
      <c r="DJ272" s="7">
        <f t="shared" si="324"/>
        <v>0</v>
      </c>
      <c r="DK272" s="7">
        <f t="shared" si="325"/>
        <v>0</v>
      </c>
    </row>
    <row r="273" spans="1:115" ht="26.25" customHeight="1" x14ac:dyDescent="0.25">
      <c r="A273" s="9">
        <v>255</v>
      </c>
      <c r="B273" s="24" t="str">
        <f t="shared" si="257"/>
        <v/>
      </c>
      <c r="C273" s="23"/>
      <c r="D273" s="51"/>
      <c r="E273" s="24"/>
      <c r="F273" s="24"/>
      <c r="G273" s="24"/>
      <c r="H273" s="24"/>
      <c r="I273" s="25"/>
      <c r="J273" s="24"/>
      <c r="K273" s="26"/>
      <c r="L273" s="29"/>
      <c r="M273" s="27"/>
      <c r="N273" s="28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30"/>
      <c r="Z273" s="29"/>
      <c r="AA273" s="29" t="str">
        <f t="shared" si="258"/>
        <v/>
      </c>
      <c r="AB273" s="7">
        <f t="shared" si="259"/>
        <v>0</v>
      </c>
      <c r="AC273" s="7">
        <f t="shared" si="260"/>
        <v>0</v>
      </c>
      <c r="AD273" s="7">
        <f t="shared" si="261"/>
        <v>0</v>
      </c>
      <c r="AE273" s="7">
        <f t="shared" si="262"/>
        <v>0</v>
      </c>
      <c r="AF273" s="11" t="str">
        <f t="shared" si="326"/>
        <v/>
      </c>
      <c r="AG273" s="13">
        <f t="shared" si="263"/>
        <v>0</v>
      </c>
      <c r="AH273" s="7" t="str">
        <f t="shared" si="264"/>
        <v/>
      </c>
      <c r="AI273" s="11" t="str">
        <f t="shared" si="327"/>
        <v/>
      </c>
      <c r="AJ273" s="11" t="str">
        <f t="array" ref="AJ273">IF(OR(AI273=$AI$19:AI272),"",AI273)</f>
        <v/>
      </c>
      <c r="AK273" s="11" t="str">
        <f t="shared" si="265"/>
        <v/>
      </c>
      <c r="AL273" t="str">
        <f t="array" ref="AL273">IF(OR(AK273=$AK$19:AK272),"",AK273)</f>
        <v/>
      </c>
      <c r="AM273" s="13">
        <f t="shared" si="266"/>
        <v>0</v>
      </c>
      <c r="AN273" s="13">
        <f t="shared" si="267"/>
        <v>0</v>
      </c>
      <c r="AO273" s="13">
        <f t="shared" si="268"/>
        <v>0</v>
      </c>
      <c r="AP273" s="13">
        <f t="shared" si="269"/>
        <v>0</v>
      </c>
      <c r="AQ273" s="13">
        <f t="shared" si="270"/>
        <v>0</v>
      </c>
      <c r="AR273" s="13">
        <f t="shared" si="271"/>
        <v>0</v>
      </c>
      <c r="AS273" s="13">
        <f t="shared" si="272"/>
        <v>0</v>
      </c>
      <c r="AT273" s="13">
        <f t="shared" si="273"/>
        <v>0</v>
      </c>
      <c r="AU273" s="13">
        <f t="shared" si="274"/>
        <v>0</v>
      </c>
      <c r="AV273" s="13">
        <f t="shared" si="275"/>
        <v>0</v>
      </c>
      <c r="AX273" s="13">
        <f t="shared" si="276"/>
        <v>0</v>
      </c>
      <c r="AY273" s="13">
        <f t="shared" si="277"/>
        <v>0</v>
      </c>
      <c r="AZ273" s="13">
        <f t="shared" si="278"/>
        <v>0</v>
      </c>
      <c r="BA273" s="13">
        <f t="shared" si="279"/>
        <v>0</v>
      </c>
      <c r="BB273" s="13">
        <f t="shared" si="280"/>
        <v>0</v>
      </c>
      <c r="BC273" s="13">
        <f t="shared" si="281"/>
        <v>0</v>
      </c>
      <c r="BD273" s="13">
        <f t="shared" si="282"/>
        <v>0</v>
      </c>
      <c r="BE273" s="13">
        <f t="shared" si="283"/>
        <v>0</v>
      </c>
      <c r="BF273" s="13">
        <f t="shared" si="284"/>
        <v>0</v>
      </c>
      <c r="BG273" s="13">
        <f t="shared" si="285"/>
        <v>0</v>
      </c>
      <c r="BH273" s="13">
        <f t="shared" si="286"/>
        <v>0</v>
      </c>
      <c r="BI273" s="13">
        <f t="shared" si="287"/>
        <v>0</v>
      </c>
      <c r="BJ273" s="13">
        <f t="shared" si="288"/>
        <v>0</v>
      </c>
      <c r="BK273" s="13">
        <f t="shared" si="289"/>
        <v>0</v>
      </c>
      <c r="BL273" s="13">
        <f t="shared" si="290"/>
        <v>0</v>
      </c>
      <c r="BM273" s="13">
        <f t="shared" si="291"/>
        <v>0</v>
      </c>
      <c r="BN273" s="13">
        <f t="shared" si="292"/>
        <v>0</v>
      </c>
      <c r="BO273" s="13">
        <f t="shared" si="293"/>
        <v>0</v>
      </c>
      <c r="BP273" s="13">
        <f t="shared" si="294"/>
        <v>0</v>
      </c>
      <c r="BQ273" s="13">
        <f t="shared" si="295"/>
        <v>0</v>
      </c>
      <c r="BR273" s="13">
        <f t="shared" si="296"/>
        <v>0</v>
      </c>
      <c r="BS273" s="13">
        <f t="shared" si="297"/>
        <v>0</v>
      </c>
      <c r="BT273" s="31">
        <f t="shared" si="298"/>
        <v>0</v>
      </c>
      <c r="BU273" s="31">
        <f t="shared" si="299"/>
        <v>0</v>
      </c>
      <c r="BV273" s="31">
        <f t="shared" si="300"/>
        <v>0</v>
      </c>
      <c r="BW273" s="31">
        <f t="shared" si="301"/>
        <v>0</v>
      </c>
      <c r="BX273" s="31">
        <f t="shared" si="302"/>
        <v>0</v>
      </c>
      <c r="BY273" s="31">
        <f t="shared" si="303"/>
        <v>0</v>
      </c>
      <c r="BZ273" s="31">
        <f t="shared" si="304"/>
        <v>0</v>
      </c>
      <c r="CA273" s="31">
        <f t="shared" si="305"/>
        <v>0</v>
      </c>
      <c r="CB273" s="31">
        <f t="shared" si="306"/>
        <v>0</v>
      </c>
      <c r="CC273" s="31">
        <f t="shared" si="307"/>
        <v>0</v>
      </c>
      <c r="CD273" s="31">
        <f t="shared" si="308"/>
        <v>0</v>
      </c>
      <c r="CE273" s="37">
        <f t="array" ref="CE273">MIN(IF(JPRL=AI273,$AG$19:$AG$1018))</f>
        <v>0</v>
      </c>
      <c r="CF273" s="37">
        <f t="array" ref="CF273">MAX(IF(JPRL=AI273,$AG$19:$AG$1018))</f>
        <v>0</v>
      </c>
      <c r="CG273" s="36">
        <f t="shared" si="309"/>
        <v>0</v>
      </c>
      <c r="CI273" s="40">
        <f t="shared" si="310"/>
        <v>0</v>
      </c>
      <c r="CJ273" s="40">
        <f t="shared" si="247"/>
        <v>0</v>
      </c>
      <c r="CK273" s="40">
        <f t="shared" si="248"/>
        <v>0</v>
      </c>
      <c r="CL273" s="40">
        <f t="shared" si="249"/>
        <v>0</v>
      </c>
      <c r="CM273" s="40">
        <f t="shared" si="250"/>
        <v>0</v>
      </c>
      <c r="CN273" s="40">
        <f t="shared" si="251"/>
        <v>0</v>
      </c>
      <c r="CO273" s="40">
        <f t="shared" si="252"/>
        <v>0</v>
      </c>
      <c r="CP273" s="40">
        <f t="shared" si="253"/>
        <v>0</v>
      </c>
      <c r="CQ273" s="40">
        <f t="shared" si="254"/>
        <v>0</v>
      </c>
      <c r="CR273" s="40">
        <f t="shared" si="255"/>
        <v>0</v>
      </c>
      <c r="CS273" s="40">
        <f t="shared" si="256"/>
        <v>0</v>
      </c>
      <c r="CT273" s="41">
        <f t="shared" si="311"/>
        <v>0</v>
      </c>
      <c r="CU273" s="41">
        <f t="shared" si="312"/>
        <v>0</v>
      </c>
      <c r="CV273" s="41">
        <f t="shared" si="313"/>
        <v>0</v>
      </c>
      <c r="CW273" s="41">
        <f t="shared" si="314"/>
        <v>0</v>
      </c>
      <c r="CX273" s="41">
        <f t="shared" si="315"/>
        <v>0</v>
      </c>
      <c r="CY273" s="41">
        <f t="shared" si="316"/>
        <v>0</v>
      </c>
      <c r="CZ273" s="41">
        <f t="shared" si="317"/>
        <v>0</v>
      </c>
      <c r="DA273" s="41">
        <f t="shared" si="318"/>
        <v>0</v>
      </c>
      <c r="DB273" s="41">
        <f t="shared" si="319"/>
        <v>0</v>
      </c>
      <c r="DC273" s="41">
        <f t="shared" si="320"/>
        <v>0</v>
      </c>
      <c r="DD273" s="7">
        <f t="shared" si="321"/>
        <v>0</v>
      </c>
      <c r="DE273" s="7">
        <f t="shared" si="322"/>
        <v>0</v>
      </c>
      <c r="DF273" s="7">
        <f t="shared" si="323"/>
        <v>0</v>
      </c>
      <c r="DJ273" s="7">
        <f t="shared" si="324"/>
        <v>0</v>
      </c>
      <c r="DK273" s="7">
        <f t="shared" si="325"/>
        <v>0</v>
      </c>
    </row>
    <row r="274" spans="1:115" ht="26.25" customHeight="1" x14ac:dyDescent="0.25">
      <c r="A274" s="9">
        <v>256</v>
      </c>
      <c r="B274" s="24" t="str">
        <f t="shared" si="257"/>
        <v/>
      </c>
      <c r="C274" s="23"/>
      <c r="D274" s="51"/>
      <c r="E274" s="24"/>
      <c r="F274" s="24"/>
      <c r="G274" s="24"/>
      <c r="H274" s="24"/>
      <c r="I274" s="25"/>
      <c r="J274" s="24"/>
      <c r="K274" s="26"/>
      <c r="L274" s="29"/>
      <c r="M274" s="27"/>
      <c r="N274" s="28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30"/>
      <c r="Z274" s="29"/>
      <c r="AA274" s="29" t="str">
        <f t="shared" si="258"/>
        <v/>
      </c>
      <c r="AB274" s="7">
        <f t="shared" si="259"/>
        <v>0</v>
      </c>
      <c r="AC274" s="7">
        <f t="shared" si="260"/>
        <v>0</v>
      </c>
      <c r="AD274" s="7">
        <f t="shared" si="261"/>
        <v>0</v>
      </c>
      <c r="AE274" s="7">
        <f t="shared" si="262"/>
        <v>0</v>
      </c>
      <c r="AF274" s="11" t="str">
        <f t="shared" si="326"/>
        <v/>
      </c>
      <c r="AG274" s="13">
        <f t="shared" si="263"/>
        <v>0</v>
      </c>
      <c r="AH274" s="7" t="str">
        <f t="shared" si="264"/>
        <v/>
      </c>
      <c r="AI274" s="11" t="str">
        <f t="shared" si="327"/>
        <v/>
      </c>
      <c r="AJ274" s="11" t="str">
        <f t="array" ref="AJ274">IF(OR(AI274=$AI$19:AI273),"",AI274)</f>
        <v/>
      </c>
      <c r="AK274" s="11" t="str">
        <f t="shared" si="265"/>
        <v/>
      </c>
      <c r="AL274" t="str">
        <f t="array" ref="AL274">IF(OR(AK274=$AK$19:AK273),"",AK274)</f>
        <v/>
      </c>
      <c r="AM274" s="13">
        <f t="shared" si="266"/>
        <v>0</v>
      </c>
      <c r="AN274" s="13">
        <f t="shared" si="267"/>
        <v>0</v>
      </c>
      <c r="AO274" s="13">
        <f t="shared" si="268"/>
        <v>0</v>
      </c>
      <c r="AP274" s="13">
        <f t="shared" si="269"/>
        <v>0</v>
      </c>
      <c r="AQ274" s="13">
        <f t="shared" si="270"/>
        <v>0</v>
      </c>
      <c r="AR274" s="13">
        <f t="shared" si="271"/>
        <v>0</v>
      </c>
      <c r="AS274" s="13">
        <f t="shared" si="272"/>
        <v>0</v>
      </c>
      <c r="AT274" s="13">
        <f t="shared" si="273"/>
        <v>0</v>
      </c>
      <c r="AU274" s="13">
        <f t="shared" si="274"/>
        <v>0</v>
      </c>
      <c r="AV274" s="13">
        <f t="shared" si="275"/>
        <v>0</v>
      </c>
      <c r="AX274" s="13">
        <f t="shared" si="276"/>
        <v>0</v>
      </c>
      <c r="AY274" s="13">
        <f t="shared" si="277"/>
        <v>0</v>
      </c>
      <c r="AZ274" s="13">
        <f t="shared" si="278"/>
        <v>0</v>
      </c>
      <c r="BA274" s="13">
        <f t="shared" si="279"/>
        <v>0</v>
      </c>
      <c r="BB274" s="13">
        <f t="shared" si="280"/>
        <v>0</v>
      </c>
      <c r="BC274" s="13">
        <f t="shared" si="281"/>
        <v>0</v>
      </c>
      <c r="BD274" s="13">
        <f t="shared" si="282"/>
        <v>0</v>
      </c>
      <c r="BE274" s="13">
        <f t="shared" si="283"/>
        <v>0</v>
      </c>
      <c r="BF274" s="13">
        <f t="shared" si="284"/>
        <v>0</v>
      </c>
      <c r="BG274" s="13">
        <f t="shared" si="285"/>
        <v>0</v>
      </c>
      <c r="BH274" s="13">
        <f t="shared" si="286"/>
        <v>0</v>
      </c>
      <c r="BI274" s="13">
        <f t="shared" si="287"/>
        <v>0</v>
      </c>
      <c r="BJ274" s="13">
        <f t="shared" si="288"/>
        <v>0</v>
      </c>
      <c r="BK274" s="13">
        <f t="shared" si="289"/>
        <v>0</v>
      </c>
      <c r="BL274" s="13">
        <f t="shared" si="290"/>
        <v>0</v>
      </c>
      <c r="BM274" s="13">
        <f t="shared" si="291"/>
        <v>0</v>
      </c>
      <c r="BN274" s="13">
        <f t="shared" si="292"/>
        <v>0</v>
      </c>
      <c r="BO274" s="13">
        <f t="shared" si="293"/>
        <v>0</v>
      </c>
      <c r="BP274" s="13">
        <f t="shared" si="294"/>
        <v>0</v>
      </c>
      <c r="BQ274" s="13">
        <f t="shared" si="295"/>
        <v>0</v>
      </c>
      <c r="BR274" s="13">
        <f t="shared" si="296"/>
        <v>0</v>
      </c>
      <c r="BS274" s="13">
        <f t="shared" si="297"/>
        <v>0</v>
      </c>
      <c r="BT274" s="31">
        <f t="shared" si="298"/>
        <v>0</v>
      </c>
      <c r="BU274" s="31">
        <f t="shared" si="299"/>
        <v>0</v>
      </c>
      <c r="BV274" s="31">
        <f t="shared" si="300"/>
        <v>0</v>
      </c>
      <c r="BW274" s="31">
        <f t="shared" si="301"/>
        <v>0</v>
      </c>
      <c r="BX274" s="31">
        <f t="shared" si="302"/>
        <v>0</v>
      </c>
      <c r="BY274" s="31">
        <f t="shared" si="303"/>
        <v>0</v>
      </c>
      <c r="BZ274" s="31">
        <f t="shared" si="304"/>
        <v>0</v>
      </c>
      <c r="CA274" s="31">
        <f t="shared" si="305"/>
        <v>0</v>
      </c>
      <c r="CB274" s="31">
        <f t="shared" si="306"/>
        <v>0</v>
      </c>
      <c r="CC274" s="31">
        <f t="shared" si="307"/>
        <v>0</v>
      </c>
      <c r="CD274" s="31">
        <f t="shared" si="308"/>
        <v>0</v>
      </c>
      <c r="CE274" s="37">
        <f t="array" ref="CE274">MIN(IF(JPRL=AI274,$AG$19:$AG$1018))</f>
        <v>0</v>
      </c>
      <c r="CF274" s="37">
        <f t="array" ref="CF274">MAX(IF(JPRL=AI274,$AG$19:$AG$1018))</f>
        <v>0</v>
      </c>
      <c r="CG274" s="36">
        <f t="shared" si="309"/>
        <v>0</v>
      </c>
      <c r="CI274" s="40">
        <f t="shared" si="310"/>
        <v>0</v>
      </c>
      <c r="CJ274" s="40">
        <f t="shared" si="247"/>
        <v>0</v>
      </c>
      <c r="CK274" s="40">
        <f t="shared" si="248"/>
        <v>0</v>
      </c>
      <c r="CL274" s="40">
        <f t="shared" si="249"/>
        <v>0</v>
      </c>
      <c r="CM274" s="40">
        <f t="shared" si="250"/>
        <v>0</v>
      </c>
      <c r="CN274" s="40">
        <f t="shared" si="251"/>
        <v>0</v>
      </c>
      <c r="CO274" s="40">
        <f t="shared" si="252"/>
        <v>0</v>
      </c>
      <c r="CP274" s="40">
        <f t="shared" si="253"/>
        <v>0</v>
      </c>
      <c r="CQ274" s="40">
        <f t="shared" si="254"/>
        <v>0</v>
      </c>
      <c r="CR274" s="40">
        <f t="shared" si="255"/>
        <v>0</v>
      </c>
      <c r="CS274" s="40">
        <f t="shared" si="256"/>
        <v>0</v>
      </c>
      <c r="CT274" s="41">
        <f t="shared" si="311"/>
        <v>0</v>
      </c>
      <c r="CU274" s="41">
        <f t="shared" si="312"/>
        <v>0</v>
      </c>
      <c r="CV274" s="41">
        <f t="shared" si="313"/>
        <v>0</v>
      </c>
      <c r="CW274" s="41">
        <f t="shared" si="314"/>
        <v>0</v>
      </c>
      <c r="CX274" s="41">
        <f t="shared" si="315"/>
        <v>0</v>
      </c>
      <c r="CY274" s="41">
        <f t="shared" si="316"/>
        <v>0</v>
      </c>
      <c r="CZ274" s="41">
        <f t="shared" si="317"/>
        <v>0</v>
      </c>
      <c r="DA274" s="41">
        <f t="shared" si="318"/>
        <v>0</v>
      </c>
      <c r="DB274" s="41">
        <f t="shared" si="319"/>
        <v>0</v>
      </c>
      <c r="DC274" s="41">
        <f t="shared" si="320"/>
        <v>0</v>
      </c>
      <c r="DD274" s="7">
        <f t="shared" si="321"/>
        <v>0</v>
      </c>
      <c r="DE274" s="7">
        <f t="shared" si="322"/>
        <v>0</v>
      </c>
      <c r="DF274" s="7">
        <f t="shared" si="323"/>
        <v>0</v>
      </c>
      <c r="DJ274" s="7">
        <f t="shared" si="324"/>
        <v>0</v>
      </c>
      <c r="DK274" s="7">
        <f t="shared" si="325"/>
        <v>0</v>
      </c>
    </row>
    <row r="275" spans="1:115" ht="26.25" customHeight="1" x14ac:dyDescent="0.25">
      <c r="A275" s="9">
        <v>257</v>
      </c>
      <c r="B275" s="24" t="str">
        <f t="shared" si="257"/>
        <v/>
      </c>
      <c r="C275" s="23"/>
      <c r="D275" s="51"/>
      <c r="E275" s="24"/>
      <c r="F275" s="24"/>
      <c r="G275" s="24"/>
      <c r="H275" s="24"/>
      <c r="I275" s="25"/>
      <c r="J275" s="24"/>
      <c r="K275" s="26"/>
      <c r="L275" s="29"/>
      <c r="M275" s="27"/>
      <c r="N275" s="28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30"/>
      <c r="Z275" s="29"/>
      <c r="AA275" s="29" t="str">
        <f t="shared" si="258"/>
        <v/>
      </c>
      <c r="AB275" s="7">
        <f t="shared" si="259"/>
        <v>0</v>
      </c>
      <c r="AC275" s="7">
        <f t="shared" si="260"/>
        <v>0</v>
      </c>
      <c r="AD275" s="7">
        <f t="shared" si="261"/>
        <v>0</v>
      </c>
      <c r="AE275" s="7">
        <f t="shared" si="262"/>
        <v>0</v>
      </c>
      <c r="AF275" s="11" t="str">
        <f t="shared" si="326"/>
        <v/>
      </c>
      <c r="AG275" s="13">
        <f t="shared" si="263"/>
        <v>0</v>
      </c>
      <c r="AH275" s="7" t="str">
        <f t="shared" si="264"/>
        <v/>
      </c>
      <c r="AI275" s="11" t="str">
        <f t="shared" si="327"/>
        <v/>
      </c>
      <c r="AJ275" s="11" t="str">
        <f t="array" ref="AJ275">IF(OR(AI275=$AI$19:AI274),"",AI275)</f>
        <v/>
      </c>
      <c r="AK275" s="11" t="str">
        <f t="shared" si="265"/>
        <v/>
      </c>
      <c r="AL275" t="str">
        <f t="array" ref="AL275">IF(OR(AK275=$AK$19:AK274),"",AK275)</f>
        <v/>
      </c>
      <c r="AM275" s="13">
        <f t="shared" si="266"/>
        <v>0</v>
      </c>
      <c r="AN275" s="13">
        <f t="shared" si="267"/>
        <v>0</v>
      </c>
      <c r="AO275" s="13">
        <f t="shared" si="268"/>
        <v>0</v>
      </c>
      <c r="AP275" s="13">
        <f t="shared" si="269"/>
        <v>0</v>
      </c>
      <c r="AQ275" s="13">
        <f t="shared" si="270"/>
        <v>0</v>
      </c>
      <c r="AR275" s="13">
        <f t="shared" si="271"/>
        <v>0</v>
      </c>
      <c r="AS275" s="13">
        <f t="shared" si="272"/>
        <v>0</v>
      </c>
      <c r="AT275" s="13">
        <f t="shared" si="273"/>
        <v>0</v>
      </c>
      <c r="AU275" s="13">
        <f t="shared" si="274"/>
        <v>0</v>
      </c>
      <c r="AV275" s="13">
        <f t="shared" si="275"/>
        <v>0</v>
      </c>
      <c r="AX275" s="13">
        <f t="shared" si="276"/>
        <v>0</v>
      </c>
      <c r="AY275" s="13">
        <f t="shared" si="277"/>
        <v>0</v>
      </c>
      <c r="AZ275" s="13">
        <f t="shared" si="278"/>
        <v>0</v>
      </c>
      <c r="BA275" s="13">
        <f t="shared" si="279"/>
        <v>0</v>
      </c>
      <c r="BB275" s="13">
        <f t="shared" si="280"/>
        <v>0</v>
      </c>
      <c r="BC275" s="13">
        <f t="shared" si="281"/>
        <v>0</v>
      </c>
      <c r="BD275" s="13">
        <f t="shared" si="282"/>
        <v>0</v>
      </c>
      <c r="BE275" s="13">
        <f t="shared" si="283"/>
        <v>0</v>
      </c>
      <c r="BF275" s="13">
        <f t="shared" si="284"/>
        <v>0</v>
      </c>
      <c r="BG275" s="13">
        <f t="shared" si="285"/>
        <v>0</v>
      </c>
      <c r="BH275" s="13">
        <f t="shared" si="286"/>
        <v>0</v>
      </c>
      <c r="BI275" s="13">
        <f t="shared" si="287"/>
        <v>0</v>
      </c>
      <c r="BJ275" s="13">
        <f t="shared" si="288"/>
        <v>0</v>
      </c>
      <c r="BK275" s="13">
        <f t="shared" si="289"/>
        <v>0</v>
      </c>
      <c r="BL275" s="13">
        <f t="shared" si="290"/>
        <v>0</v>
      </c>
      <c r="BM275" s="13">
        <f t="shared" si="291"/>
        <v>0</v>
      </c>
      <c r="BN275" s="13">
        <f t="shared" si="292"/>
        <v>0</v>
      </c>
      <c r="BO275" s="13">
        <f t="shared" si="293"/>
        <v>0</v>
      </c>
      <c r="BP275" s="13">
        <f t="shared" si="294"/>
        <v>0</v>
      </c>
      <c r="BQ275" s="13">
        <f t="shared" si="295"/>
        <v>0</v>
      </c>
      <c r="BR275" s="13">
        <f t="shared" si="296"/>
        <v>0</v>
      </c>
      <c r="BS275" s="13">
        <f t="shared" si="297"/>
        <v>0</v>
      </c>
      <c r="BT275" s="31">
        <f t="shared" si="298"/>
        <v>0</v>
      </c>
      <c r="BU275" s="31">
        <f t="shared" si="299"/>
        <v>0</v>
      </c>
      <c r="BV275" s="31">
        <f t="shared" si="300"/>
        <v>0</v>
      </c>
      <c r="BW275" s="31">
        <f t="shared" si="301"/>
        <v>0</v>
      </c>
      <c r="BX275" s="31">
        <f t="shared" si="302"/>
        <v>0</v>
      </c>
      <c r="BY275" s="31">
        <f t="shared" si="303"/>
        <v>0</v>
      </c>
      <c r="BZ275" s="31">
        <f t="shared" si="304"/>
        <v>0</v>
      </c>
      <c r="CA275" s="31">
        <f t="shared" si="305"/>
        <v>0</v>
      </c>
      <c r="CB275" s="31">
        <f t="shared" si="306"/>
        <v>0</v>
      </c>
      <c r="CC275" s="31">
        <f t="shared" si="307"/>
        <v>0</v>
      </c>
      <c r="CD275" s="31">
        <f t="shared" si="308"/>
        <v>0</v>
      </c>
      <c r="CE275" s="37">
        <f t="array" ref="CE275">MIN(IF(JPRL=AI275,$AG$19:$AG$1018))</f>
        <v>0</v>
      </c>
      <c r="CF275" s="37">
        <f t="array" ref="CF275">MAX(IF(JPRL=AI275,$AG$19:$AG$1018))</f>
        <v>0</v>
      </c>
      <c r="CG275" s="36">
        <f t="shared" si="309"/>
        <v>0</v>
      </c>
      <c r="CI275" s="40">
        <f t="shared" si="310"/>
        <v>0</v>
      </c>
      <c r="CJ275" s="40">
        <f t="shared" ref="CJ275:CJ338" si="328">SUMIF(JPRL,AL275,$O$19:$O$1018)</f>
        <v>0</v>
      </c>
      <c r="CK275" s="40">
        <f t="shared" ref="CK275:CK338" si="329">SUMIF(JPRL,AL275,$P$19:$P$1018)</f>
        <v>0</v>
      </c>
      <c r="CL275" s="40">
        <f t="shared" ref="CL275:CL338" si="330">SUMIF(JPRL,AL275,$Q$19:$Q$1018)</f>
        <v>0</v>
      </c>
      <c r="CM275" s="40">
        <f t="shared" ref="CM275:CM338" si="331">SUMIF(JPRL,AL275,$R$19:$R$1018)</f>
        <v>0</v>
      </c>
      <c r="CN275" s="40">
        <f t="shared" ref="CN275:CN338" si="332">SUMIF(JPRL,AL275,$S$19:$S$1018)</f>
        <v>0</v>
      </c>
      <c r="CO275" s="40">
        <f t="shared" ref="CO275:CO338" si="333">SUMIF(JPRL,AL275,$T$19:$T$1018)</f>
        <v>0</v>
      </c>
      <c r="CP275" s="40">
        <f t="shared" ref="CP275:CP338" si="334">SUMIF(JPRL,AL275,$U$19:$U$1018)</f>
        <v>0</v>
      </c>
      <c r="CQ275" s="40">
        <f t="shared" ref="CQ275:CQ338" si="335">SUMIF(JPRL,AL275,$V$19:$V$1018)</f>
        <v>0</v>
      </c>
      <c r="CR275" s="40">
        <f t="shared" ref="CR275:CR338" si="336">SUMIF(JPRL,AL275,$W$19:$W$1018)</f>
        <v>0</v>
      </c>
      <c r="CS275" s="40">
        <f t="shared" ref="CS275:CS338" si="337">SUMIF(JPRL,AL275,$X$19:$X$1018)</f>
        <v>0</v>
      </c>
      <c r="CT275" s="41">
        <f t="shared" si="311"/>
        <v>0</v>
      </c>
      <c r="CU275" s="41">
        <f t="shared" si="312"/>
        <v>0</v>
      </c>
      <c r="CV275" s="41">
        <f t="shared" si="313"/>
        <v>0</v>
      </c>
      <c r="CW275" s="41">
        <f t="shared" si="314"/>
        <v>0</v>
      </c>
      <c r="CX275" s="41">
        <f t="shared" si="315"/>
        <v>0</v>
      </c>
      <c r="CY275" s="41">
        <f t="shared" si="316"/>
        <v>0</v>
      </c>
      <c r="CZ275" s="41">
        <f t="shared" si="317"/>
        <v>0</v>
      </c>
      <c r="DA275" s="41">
        <f t="shared" si="318"/>
        <v>0</v>
      </c>
      <c r="DB275" s="41">
        <f t="shared" si="319"/>
        <v>0</v>
      </c>
      <c r="DC275" s="41">
        <f t="shared" si="320"/>
        <v>0</v>
      </c>
      <c r="DD275" s="7">
        <f t="shared" si="321"/>
        <v>0</v>
      </c>
      <c r="DE275" s="7">
        <f t="shared" si="322"/>
        <v>0</v>
      </c>
      <c r="DF275" s="7">
        <f t="shared" si="323"/>
        <v>0</v>
      </c>
      <c r="DJ275" s="7">
        <f t="shared" si="324"/>
        <v>0</v>
      </c>
      <c r="DK275" s="7">
        <f t="shared" si="325"/>
        <v>0</v>
      </c>
    </row>
    <row r="276" spans="1:115" ht="26.25" customHeight="1" x14ac:dyDescent="0.25">
      <c r="A276" s="9">
        <v>258</v>
      </c>
      <c r="B276" s="24" t="str">
        <f t="shared" ref="B276:B339" si="338">AF276</f>
        <v/>
      </c>
      <c r="C276" s="23"/>
      <c r="D276" s="51"/>
      <c r="E276" s="24"/>
      <c r="F276" s="24"/>
      <c r="G276" s="24"/>
      <c r="H276" s="24"/>
      <c r="I276" s="25"/>
      <c r="J276" s="24"/>
      <c r="K276" s="26"/>
      <c r="L276" s="29"/>
      <c r="M276" s="27"/>
      <c r="N276" s="28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30"/>
      <c r="Z276" s="29"/>
      <c r="AA276" s="29" t="str">
        <f t="shared" ref="AA276:AA339" si="339">IF(OR(Z276="",L276=""),"",L276*Z276)</f>
        <v/>
      </c>
      <c r="AB276" s="7">
        <f t="shared" ref="AB276:AB339" si="340">IF(AND(L276&gt;0,K276=""),1,IF(AND(L276&gt;0,OR(C276="",E276="",F276="",I276="",AH276="",K276="",Y276="",Z276="",D276="")),1,IF(AND(K276=$AR$6,OR(M276="",L276="")),1,IF(AND(K276=$AR$7,OR(M276="",L276="")),1,0))))</f>
        <v>0</v>
      </c>
      <c r="AC276" s="7">
        <f t="shared" ref="AC276:AC339" si="341">IF(OR(K276=$AR$5,K276=$AR$4),1,0)</f>
        <v>0</v>
      </c>
      <c r="AD276" s="7">
        <f t="shared" ref="AD276:AD339" si="342">IF(OR(K276=$AR$6,K276=$AR$7),1,0)</f>
        <v>0</v>
      </c>
      <c r="AE276" s="7">
        <f t="shared" ref="AE276:AE339" si="343">IF(AND(AC276=1,OR(CI276&lt;&gt;L276)),1,0)</f>
        <v>0</v>
      </c>
      <c r="AF276" s="11" t="str">
        <f t="shared" si="326"/>
        <v/>
      </c>
      <c r="AG276" s="13">
        <f t="shared" ref="AG276:AG339" si="344">I276</f>
        <v>0</v>
      </c>
      <c r="AH276" s="7" t="str">
        <f t="shared" ref="AH276:AH339" si="345">IF(AF276="","",COUNTIF($AF$19:$AF$1118,AF276))</f>
        <v/>
      </c>
      <c r="AI276" s="11" t="str">
        <f t="shared" si="327"/>
        <v/>
      </c>
      <c r="AJ276" s="11" t="str">
        <f t="array" ref="AJ276">IF(OR(AI276=$AI$19:AI275),"",AI276)</f>
        <v/>
      </c>
      <c r="AK276" s="11" t="str">
        <f t="shared" ref="AK276:AK339" si="346">IF(AND(AF276&lt;&gt;"",OR(K276=$AR$4,K276=$AR$5)),AI276,"")</f>
        <v/>
      </c>
      <c r="AL276" t="str">
        <f t="array" ref="AL276">IF(OR(AK276=$AK$19:AK275),"",AK276)</f>
        <v/>
      </c>
      <c r="AM276" s="13">
        <f t="shared" ref="AM276:AM339" si="347">SUMIFS($L$19:$L$1018,$AI$19:$AI$1018,AJ276,$K$19:$K$1018,$AR$3)</f>
        <v>0</v>
      </c>
      <c r="AN276" s="13">
        <f t="shared" ref="AN276:AN339" si="348">SUMIFS($L$19:$L$1018,$AI$19:$AI$1018,AJ276,$K$19:$K$1018,$AR$4)</f>
        <v>0</v>
      </c>
      <c r="AO276" s="13">
        <f t="shared" ref="AO276:AO339" si="349">SUMIFS($L$19:$L$1018,$AI$19:$AI$1018,AJ276,$K$19:$K$1018,$AR$5)</f>
        <v>0</v>
      </c>
      <c r="AP276" s="13">
        <f t="shared" ref="AP276:AP339" si="350">SUMIFS($L$19:$L$1018,$AI$19:$AI$1018,AJ276,$K$19:$K$1018,$AR$6)</f>
        <v>0</v>
      </c>
      <c r="AQ276" s="13">
        <f t="shared" ref="AQ276:AQ339" si="351">SUMIFS($L$19:$L$1018,$AI$19:$AI$1018,AJ276,$K$19:$K$1018,$AR$7)</f>
        <v>0</v>
      </c>
      <c r="AR276" s="13">
        <f t="shared" ref="AR276:AR339" si="352">SUMIFS($L$19:$L$1018,$AI$19:$AI$1018,AJ276,$K$19:$K$1018,$AR$8)</f>
        <v>0</v>
      </c>
      <c r="AS276" s="13">
        <f t="shared" ref="AS276:AS339" si="353">SUMIFS($L$19:$L$1018,$AI$19:$AI$1018,AJ276,$K$19:$K$1018,$AR$9)</f>
        <v>0</v>
      </c>
      <c r="AT276" s="13">
        <f t="shared" ref="AT276:AT339" si="354">SUMIFS($L$19:$L$1018,$AI$19:$AI$1018,AJ276,$K$19:$K$1018,$AR$10)</f>
        <v>0</v>
      </c>
      <c r="AU276" s="13">
        <f t="shared" ref="AU276:AU339" si="355">SUMIFS($L$19:$L$1018,$AI$19:$AI$1018,AJ276,$K$19:$K$1018,$AR$11)</f>
        <v>0</v>
      </c>
      <c r="AV276" s="13">
        <f t="shared" ref="AV276:AV339" si="356">SUMIFS($L$19:$L$1018,$AI$19:$AI$1018,AJ276,$K$19:$K$1018,$AR$12)</f>
        <v>0</v>
      </c>
      <c r="AX276" s="13">
        <f t="shared" ref="AX276:AX339" si="357">AN276+AO276</f>
        <v>0</v>
      </c>
      <c r="AY276" s="13">
        <f t="shared" ref="AY276:AY339" si="358">SUMIFS($L$19:$L$1018,$AI$19:$AI$1018,AI276,$K$19:$K$1018,$AY$18)</f>
        <v>0</v>
      </c>
      <c r="AZ276" s="13">
        <f t="shared" ref="AZ276:AZ339" si="359">SUMIFS($L$19:$L$1018,$AI$19:$AI$1018,AI276,$K$19:$K$1018,$AZ$18)</f>
        <v>0</v>
      </c>
      <c r="BA276" s="13">
        <f t="shared" ref="BA276:BA339" si="360">SUMIFS($L$19:$L$1018,$AI$19:$AI$1018,AI276,$K$19:$K$1018,$BA$18)</f>
        <v>0</v>
      </c>
      <c r="BB276" s="13">
        <f t="shared" ref="BB276:BB339" si="361">SUMIFS($L$19:$L$1018,$AI$19:$AI$1018,AI276,$K$19:$K$1018,$BB$18)</f>
        <v>0</v>
      </c>
      <c r="BC276" s="13">
        <f t="shared" ref="BC276:BC339" si="362">SUMIFS($L$19:$L$1018,$AI$19:$AI$1018,AI276,$K$19:$K$1018,$BC$18)</f>
        <v>0</v>
      </c>
      <c r="BD276" s="13">
        <f t="shared" ref="BD276:BD339" si="363">SUMIFS($L$19:$L$1018,$AI$19:$AI$1018,AI276,$K$19:$K$1018,$BD$18)</f>
        <v>0</v>
      </c>
      <c r="BE276" s="13">
        <f t="shared" ref="BE276:BE339" si="364">SUMIFS($L$19:$L$1018,$AI$19:$AI$1018,AI276,$K$19:$K$1018,$BE$18)</f>
        <v>0</v>
      </c>
      <c r="BF276" s="13">
        <f t="shared" ref="BF276:BF339" si="365">SUMIFS($L$19:$L$1018,$AI$19:$AI$1018,AI276,$K$19:$K$1018,$BF$18)</f>
        <v>0</v>
      </c>
      <c r="BG276" s="13">
        <f t="shared" ref="BG276:BG339" si="366">SUMIFS($L$19:$L$1018,$AI$19:$AI$1018,AI276,$K$19:$K$1018,$BG$18)</f>
        <v>0</v>
      </c>
      <c r="BH276" s="13">
        <f t="shared" ref="BH276:BH339" si="367">SUMIFS($L$19:$L$1018,$AI$19:$AI$1018,AI276,$K$19:$K$1018,$BH$18)</f>
        <v>0</v>
      </c>
      <c r="BI276" s="13">
        <f t="shared" ref="BI276:BI339" si="368">AZ276+BA276</f>
        <v>0</v>
      </c>
      <c r="BJ276" s="13">
        <f t="shared" ref="BJ276:BJ339" si="369">IF(AM276&gt;VLOOKUP(AJ276,$AF$19:$AG$1018,2,0),1,0)</f>
        <v>0</v>
      </c>
      <c r="BK276" s="13">
        <f t="shared" ref="BK276:BK339" si="370">IF(AN276&gt;VLOOKUP(AJ276,$AF$19:$AG$1018,2,0),1,0)</f>
        <v>0</v>
      </c>
      <c r="BL276" s="13">
        <f t="shared" ref="BL276:BL339" si="371">IF(AO276&gt;VLOOKUP(AJ276,$AF$19:$AG$1018,2,0),1,0)</f>
        <v>0</v>
      </c>
      <c r="BM276" s="13">
        <f t="shared" ref="BM276:BM339" si="372">IF(AP276&gt;VLOOKUP(AJ276,$AF$19:$AG$1018,2,0),1,0)</f>
        <v>0</v>
      </c>
      <c r="BN276" s="13">
        <f t="shared" ref="BN276:BN339" si="373">IF(AQ276&gt;VLOOKUP(AJ276,$AF$19:$AG$1018,2,0),1,0)</f>
        <v>0</v>
      </c>
      <c r="BO276" s="13">
        <f t="shared" ref="BO276:BO339" si="374">IF(AR276&gt;VLOOKUP(AJ276,$AF$19:$AG$1018,2,0),1,0)</f>
        <v>0</v>
      </c>
      <c r="BP276" s="13">
        <f t="shared" ref="BP276:BP339" si="375">IF(AS276&gt;VLOOKUP(AJ276,$AF$19:$AG$1018,2,0),1,0)</f>
        <v>0</v>
      </c>
      <c r="BQ276" s="13">
        <f t="shared" ref="BQ276:BQ339" si="376">IF(AT276&gt;VLOOKUP(AJ276,$AF$19:$AG$1018,2,0),1,0)</f>
        <v>0</v>
      </c>
      <c r="BR276" s="13">
        <f t="shared" ref="BR276:BR339" si="377">IF(AU276&gt;VLOOKUP(AJ276,$AF$19:$AG$1018,2,0),1,0)</f>
        <v>0</v>
      </c>
      <c r="BS276" s="13">
        <f t="shared" ref="BS276:BS339" si="378">IF(AV276&gt;VLOOKUP(AJ276,$AF$19:$AG$1018,2,0),1,0)</f>
        <v>0</v>
      </c>
      <c r="BT276" s="31">
        <f t="shared" ref="BT276:BT339" si="379">IF(AND(AY276&gt;AG276,K276=$AR$3),1,0)</f>
        <v>0</v>
      </c>
      <c r="BU276" s="31">
        <f t="shared" ref="BU276:BU339" si="380">IF(AND(AZ276&gt;AG276,K276=$AR$4),1,0)</f>
        <v>0</v>
      </c>
      <c r="BV276" s="31">
        <f t="shared" ref="BV276:BV339" si="381">IF(AND(BA276&gt;AG276,K276=$AR$5),1,0)</f>
        <v>0</v>
      </c>
      <c r="BW276" s="31">
        <f t="shared" ref="BW276:BW339" si="382">IF(AND(BB276&gt;AG276,K276=$AR$6),1,0)</f>
        <v>0</v>
      </c>
      <c r="BX276" s="31">
        <f t="shared" ref="BX276:BX339" si="383">IF(AND(BC276&gt;AG276,K276=$AR$7),1,0)</f>
        <v>0</v>
      </c>
      <c r="BY276" s="31">
        <f t="shared" ref="BY276:BY339" si="384">IF(AND(BD276&gt;AG276,K276=$AR$8),1,0)</f>
        <v>0</v>
      </c>
      <c r="BZ276" s="31">
        <f t="shared" ref="BZ276:BZ339" si="385">IF(AND(BE276&gt;AG276,K276=$AR$9),1,0)</f>
        <v>0</v>
      </c>
      <c r="CA276" s="31">
        <f t="shared" ref="CA276:CA339" si="386">IF(AND(BF276&gt;AG276,K276=$AR$10),1,0)</f>
        <v>0</v>
      </c>
      <c r="CB276" s="31">
        <f t="shared" ref="CB276:CB339" si="387">IF(AND(BG276&gt;AG276,K276=$AR$11),1,0)</f>
        <v>0</v>
      </c>
      <c r="CC276" s="31">
        <f t="shared" ref="CC276:CC339" si="388">IF(AND(BH276&gt;AG276,K276=$AR$12),1,0)</f>
        <v>0</v>
      </c>
      <c r="CD276" s="31">
        <f t="shared" ref="CD276:CD339" si="389">IF(AND(AX276&gt;AG276,OR(K276=$AR$4,K276=$AR$5)),1,0)</f>
        <v>0</v>
      </c>
      <c r="CE276" s="37">
        <f t="array" ref="CE276">MIN(IF(JPRL=AI276,$AG$19:$AG$1018))</f>
        <v>0</v>
      </c>
      <c r="CF276" s="37">
        <f t="array" ref="CF276">MAX(IF(JPRL=AI276,$AG$19:$AG$1018))</f>
        <v>0</v>
      </c>
      <c r="CG276" s="36">
        <f t="shared" ref="CG276:CG339" si="390">IF(F276="",0,IF(CE276&lt;&gt;CF276,1,0))</f>
        <v>0</v>
      </c>
      <c r="CI276" s="40">
        <f t="shared" ref="CI276:CI339" si="391">SUM(O276:X276)</f>
        <v>0</v>
      </c>
      <c r="CJ276" s="40">
        <f t="shared" si="328"/>
        <v>0</v>
      </c>
      <c r="CK276" s="40">
        <f t="shared" si="329"/>
        <v>0</v>
      </c>
      <c r="CL276" s="40">
        <f t="shared" si="330"/>
        <v>0</v>
      </c>
      <c r="CM276" s="40">
        <f t="shared" si="331"/>
        <v>0</v>
      </c>
      <c r="CN276" s="40">
        <f t="shared" si="332"/>
        <v>0</v>
      </c>
      <c r="CO276" s="40">
        <f t="shared" si="333"/>
        <v>0</v>
      </c>
      <c r="CP276" s="40">
        <f t="shared" si="334"/>
        <v>0</v>
      </c>
      <c r="CQ276" s="40">
        <f t="shared" si="335"/>
        <v>0</v>
      </c>
      <c r="CR276" s="40">
        <f t="shared" si="336"/>
        <v>0</v>
      </c>
      <c r="CS276" s="40">
        <f t="shared" si="337"/>
        <v>0</v>
      </c>
      <c r="CT276" s="41">
        <f t="shared" ref="CT276:CT339" si="392">IF(CJ276=0,0,CJ276/BI276)</f>
        <v>0</v>
      </c>
      <c r="CU276" s="41">
        <f t="shared" ref="CU276:CU339" si="393">IF(CK276=0,0,CK276/BI276)</f>
        <v>0</v>
      </c>
      <c r="CV276" s="41">
        <f t="shared" ref="CV276:CV339" si="394">IF(CL276=0,0,CL276/BI276)</f>
        <v>0</v>
      </c>
      <c r="CW276" s="41">
        <f t="shared" ref="CW276:CW339" si="395">IF(CM276=0,0,CM276/BI276)</f>
        <v>0</v>
      </c>
      <c r="CX276" s="41">
        <f t="shared" ref="CX276:CX339" si="396">IF(CN276=0,0,CN276/BI276)</f>
        <v>0</v>
      </c>
      <c r="CY276" s="41">
        <f t="shared" ref="CY276:CY339" si="397">IF(CO276=0,0,CO276/BI276)</f>
        <v>0</v>
      </c>
      <c r="CZ276" s="41">
        <f t="shared" ref="CZ276:CZ339" si="398">IF(CP276=0,0,CP276/BI276)</f>
        <v>0</v>
      </c>
      <c r="DA276" s="41">
        <f t="shared" ref="DA276:DA339" si="399">IF(CQ276=0,0,CQ276/BI276)</f>
        <v>0</v>
      </c>
      <c r="DB276" s="41">
        <f t="shared" ref="DB276:DB339" si="400">IF(CR276=0,0,CR276/BI276)</f>
        <v>0</v>
      </c>
      <c r="DC276" s="41">
        <f t="shared" ref="DC276:DC339" si="401">IF(CS276=0,0,CS276/BI276)</f>
        <v>0</v>
      </c>
      <c r="DD276" s="7">
        <f t="shared" ref="DD276:DD339" si="402">IF(AND(OR(K276=$AR$3,K276=$AR$6,K276=$AR$7,K276=$AR$8,K276=$AR$9,K276=$AR$10,K276=$AR$11,K276=$AR$12),OR(O276&gt;0,P276&gt;0,Q276&gt;0,R276&gt;0,S276&gt;0,T276&gt;0,U276&gt;0,V276&gt;0,W276&gt;0,X276&gt;0)),1,0)</f>
        <v>0</v>
      </c>
      <c r="DE276" s="7">
        <f t="shared" ref="DE276:DE339" si="403">IF(AND(N276&gt;0,OR(K276=$AR$3,K276=$AR$6,K276=$AR$7,K276=$AR$8,K276=$AR$9,K276=$AR$10,K276=$AR$11,K276=$AR$12)),1,0)</f>
        <v>0</v>
      </c>
      <c r="DF276" s="7">
        <f t="shared" ref="DF276:DF339" si="404">IF(AND(M276&gt;0,OR(K276=$AR$3,K276=$AR$4,K276=$AR$5,K276=$AR$8,K276=$AR$9,K276=$AR$10,K276=$AR$11,K276=$AR$12)),1,0)</f>
        <v>0</v>
      </c>
      <c r="DJ276" s="7">
        <f t="shared" ref="DJ276:DJ339" si="405">IF(N276&gt;=3,1,0)</f>
        <v>0</v>
      </c>
      <c r="DK276" s="7">
        <f t="shared" ref="DK276:DK339" si="406">IF(N276=2,1,0)</f>
        <v>0</v>
      </c>
    </row>
    <row r="277" spans="1:115" ht="26.25" customHeight="1" x14ac:dyDescent="0.25">
      <c r="A277" s="9">
        <v>259</v>
      </c>
      <c r="B277" s="24" t="str">
        <f t="shared" si="338"/>
        <v/>
      </c>
      <c r="C277" s="23"/>
      <c r="D277" s="51"/>
      <c r="E277" s="24"/>
      <c r="F277" s="24"/>
      <c r="G277" s="24"/>
      <c r="H277" s="24"/>
      <c r="I277" s="25"/>
      <c r="J277" s="24"/>
      <c r="K277" s="26"/>
      <c r="L277" s="29"/>
      <c r="M277" s="27"/>
      <c r="N277" s="28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30"/>
      <c r="Z277" s="29"/>
      <c r="AA277" s="29" t="str">
        <f t="shared" si="339"/>
        <v/>
      </c>
      <c r="AB277" s="7">
        <f t="shared" si="340"/>
        <v>0</v>
      </c>
      <c r="AC277" s="7">
        <f t="shared" si="341"/>
        <v>0</v>
      </c>
      <c r="AD277" s="7">
        <f t="shared" si="342"/>
        <v>0</v>
      </c>
      <c r="AE277" s="7">
        <f t="shared" si="343"/>
        <v>0</v>
      </c>
      <c r="AF277" s="11" t="str">
        <f t="shared" ref="AF277:AF340" si="407">E277&amp;F277&amp;G277&amp;H277</f>
        <v/>
      </c>
      <c r="AG277" s="13">
        <f t="shared" si="344"/>
        <v>0</v>
      </c>
      <c r="AH277" s="7" t="str">
        <f t="shared" si="345"/>
        <v/>
      </c>
      <c r="AI277" s="11" t="str">
        <f t="shared" ref="AI277:AI340" si="408">IF(AF277="","",IF(AH277&gt;=1,AF277,""))</f>
        <v/>
      </c>
      <c r="AJ277" s="11" t="str">
        <f t="array" ref="AJ277">IF(OR(AI277=$AI$19:AI276),"",AI277)</f>
        <v/>
      </c>
      <c r="AK277" s="11" t="str">
        <f t="shared" si="346"/>
        <v/>
      </c>
      <c r="AL277" t="str">
        <f t="array" ref="AL277">IF(OR(AK277=$AK$19:AK276),"",AK277)</f>
        <v/>
      </c>
      <c r="AM277" s="13">
        <f t="shared" si="347"/>
        <v>0</v>
      </c>
      <c r="AN277" s="13">
        <f t="shared" si="348"/>
        <v>0</v>
      </c>
      <c r="AO277" s="13">
        <f t="shared" si="349"/>
        <v>0</v>
      </c>
      <c r="AP277" s="13">
        <f t="shared" si="350"/>
        <v>0</v>
      </c>
      <c r="AQ277" s="13">
        <f t="shared" si="351"/>
        <v>0</v>
      </c>
      <c r="AR277" s="13">
        <f t="shared" si="352"/>
        <v>0</v>
      </c>
      <c r="AS277" s="13">
        <f t="shared" si="353"/>
        <v>0</v>
      </c>
      <c r="AT277" s="13">
        <f t="shared" si="354"/>
        <v>0</v>
      </c>
      <c r="AU277" s="13">
        <f t="shared" si="355"/>
        <v>0</v>
      </c>
      <c r="AV277" s="13">
        <f t="shared" si="356"/>
        <v>0</v>
      </c>
      <c r="AX277" s="13">
        <f t="shared" si="357"/>
        <v>0</v>
      </c>
      <c r="AY277" s="13">
        <f t="shared" si="358"/>
        <v>0</v>
      </c>
      <c r="AZ277" s="13">
        <f t="shared" si="359"/>
        <v>0</v>
      </c>
      <c r="BA277" s="13">
        <f t="shared" si="360"/>
        <v>0</v>
      </c>
      <c r="BB277" s="13">
        <f t="shared" si="361"/>
        <v>0</v>
      </c>
      <c r="BC277" s="13">
        <f t="shared" si="362"/>
        <v>0</v>
      </c>
      <c r="BD277" s="13">
        <f t="shared" si="363"/>
        <v>0</v>
      </c>
      <c r="BE277" s="13">
        <f t="shared" si="364"/>
        <v>0</v>
      </c>
      <c r="BF277" s="13">
        <f t="shared" si="365"/>
        <v>0</v>
      </c>
      <c r="BG277" s="13">
        <f t="shared" si="366"/>
        <v>0</v>
      </c>
      <c r="BH277" s="13">
        <f t="shared" si="367"/>
        <v>0</v>
      </c>
      <c r="BI277" s="13">
        <f t="shared" si="368"/>
        <v>0</v>
      </c>
      <c r="BJ277" s="13">
        <f t="shared" si="369"/>
        <v>0</v>
      </c>
      <c r="BK277" s="13">
        <f t="shared" si="370"/>
        <v>0</v>
      </c>
      <c r="BL277" s="13">
        <f t="shared" si="371"/>
        <v>0</v>
      </c>
      <c r="BM277" s="13">
        <f t="shared" si="372"/>
        <v>0</v>
      </c>
      <c r="BN277" s="13">
        <f t="shared" si="373"/>
        <v>0</v>
      </c>
      <c r="BO277" s="13">
        <f t="shared" si="374"/>
        <v>0</v>
      </c>
      <c r="BP277" s="13">
        <f t="shared" si="375"/>
        <v>0</v>
      </c>
      <c r="BQ277" s="13">
        <f t="shared" si="376"/>
        <v>0</v>
      </c>
      <c r="BR277" s="13">
        <f t="shared" si="377"/>
        <v>0</v>
      </c>
      <c r="BS277" s="13">
        <f t="shared" si="378"/>
        <v>0</v>
      </c>
      <c r="BT277" s="31">
        <f t="shared" si="379"/>
        <v>0</v>
      </c>
      <c r="BU277" s="31">
        <f t="shared" si="380"/>
        <v>0</v>
      </c>
      <c r="BV277" s="31">
        <f t="shared" si="381"/>
        <v>0</v>
      </c>
      <c r="BW277" s="31">
        <f t="shared" si="382"/>
        <v>0</v>
      </c>
      <c r="BX277" s="31">
        <f t="shared" si="383"/>
        <v>0</v>
      </c>
      <c r="BY277" s="31">
        <f t="shared" si="384"/>
        <v>0</v>
      </c>
      <c r="BZ277" s="31">
        <f t="shared" si="385"/>
        <v>0</v>
      </c>
      <c r="CA277" s="31">
        <f t="shared" si="386"/>
        <v>0</v>
      </c>
      <c r="CB277" s="31">
        <f t="shared" si="387"/>
        <v>0</v>
      </c>
      <c r="CC277" s="31">
        <f t="shared" si="388"/>
        <v>0</v>
      </c>
      <c r="CD277" s="31">
        <f t="shared" si="389"/>
        <v>0</v>
      </c>
      <c r="CE277" s="37">
        <f t="array" ref="CE277">MIN(IF(JPRL=AI277,$AG$19:$AG$1018))</f>
        <v>0</v>
      </c>
      <c r="CF277" s="37">
        <f t="array" ref="CF277">MAX(IF(JPRL=AI277,$AG$19:$AG$1018))</f>
        <v>0</v>
      </c>
      <c r="CG277" s="36">
        <f t="shared" si="390"/>
        <v>0</v>
      </c>
      <c r="CI277" s="40">
        <f t="shared" si="391"/>
        <v>0</v>
      </c>
      <c r="CJ277" s="40">
        <f t="shared" si="328"/>
        <v>0</v>
      </c>
      <c r="CK277" s="40">
        <f t="shared" si="329"/>
        <v>0</v>
      </c>
      <c r="CL277" s="40">
        <f t="shared" si="330"/>
        <v>0</v>
      </c>
      <c r="CM277" s="40">
        <f t="shared" si="331"/>
        <v>0</v>
      </c>
      <c r="CN277" s="40">
        <f t="shared" si="332"/>
        <v>0</v>
      </c>
      <c r="CO277" s="40">
        <f t="shared" si="333"/>
        <v>0</v>
      </c>
      <c r="CP277" s="40">
        <f t="shared" si="334"/>
        <v>0</v>
      </c>
      <c r="CQ277" s="40">
        <f t="shared" si="335"/>
        <v>0</v>
      </c>
      <c r="CR277" s="40">
        <f t="shared" si="336"/>
        <v>0</v>
      </c>
      <c r="CS277" s="40">
        <f t="shared" si="337"/>
        <v>0</v>
      </c>
      <c r="CT277" s="41">
        <f t="shared" si="392"/>
        <v>0</v>
      </c>
      <c r="CU277" s="41">
        <f t="shared" si="393"/>
        <v>0</v>
      </c>
      <c r="CV277" s="41">
        <f t="shared" si="394"/>
        <v>0</v>
      </c>
      <c r="CW277" s="41">
        <f t="shared" si="395"/>
        <v>0</v>
      </c>
      <c r="CX277" s="41">
        <f t="shared" si="396"/>
        <v>0</v>
      </c>
      <c r="CY277" s="41">
        <f t="shared" si="397"/>
        <v>0</v>
      </c>
      <c r="CZ277" s="41">
        <f t="shared" si="398"/>
        <v>0</v>
      </c>
      <c r="DA277" s="41">
        <f t="shared" si="399"/>
        <v>0</v>
      </c>
      <c r="DB277" s="41">
        <f t="shared" si="400"/>
        <v>0</v>
      </c>
      <c r="DC277" s="41">
        <f t="shared" si="401"/>
        <v>0</v>
      </c>
      <c r="DD277" s="7">
        <f t="shared" si="402"/>
        <v>0</v>
      </c>
      <c r="DE277" s="7">
        <f t="shared" si="403"/>
        <v>0</v>
      </c>
      <c r="DF277" s="7">
        <f t="shared" si="404"/>
        <v>0</v>
      </c>
      <c r="DJ277" s="7">
        <f t="shared" si="405"/>
        <v>0</v>
      </c>
      <c r="DK277" s="7">
        <f t="shared" si="406"/>
        <v>0</v>
      </c>
    </row>
    <row r="278" spans="1:115" ht="26.25" customHeight="1" x14ac:dyDescent="0.25">
      <c r="A278" s="9">
        <v>260</v>
      </c>
      <c r="B278" s="24" t="str">
        <f t="shared" si="338"/>
        <v/>
      </c>
      <c r="C278" s="23"/>
      <c r="D278" s="51"/>
      <c r="E278" s="24"/>
      <c r="F278" s="24"/>
      <c r="G278" s="24"/>
      <c r="H278" s="24"/>
      <c r="I278" s="25"/>
      <c r="J278" s="24"/>
      <c r="K278" s="26"/>
      <c r="L278" s="29"/>
      <c r="M278" s="27"/>
      <c r="N278" s="28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30"/>
      <c r="Z278" s="29"/>
      <c r="AA278" s="29" t="str">
        <f t="shared" si="339"/>
        <v/>
      </c>
      <c r="AB278" s="7">
        <f t="shared" si="340"/>
        <v>0</v>
      </c>
      <c r="AC278" s="7">
        <f t="shared" si="341"/>
        <v>0</v>
      </c>
      <c r="AD278" s="7">
        <f t="shared" si="342"/>
        <v>0</v>
      </c>
      <c r="AE278" s="7">
        <f t="shared" si="343"/>
        <v>0</v>
      </c>
      <c r="AF278" s="11" t="str">
        <f t="shared" si="407"/>
        <v/>
      </c>
      <c r="AG278" s="13">
        <f t="shared" si="344"/>
        <v>0</v>
      </c>
      <c r="AH278" s="7" t="str">
        <f t="shared" si="345"/>
        <v/>
      </c>
      <c r="AI278" s="11" t="str">
        <f t="shared" si="408"/>
        <v/>
      </c>
      <c r="AJ278" s="11" t="str">
        <f t="array" ref="AJ278">IF(OR(AI278=$AI$19:AI277),"",AI278)</f>
        <v/>
      </c>
      <c r="AK278" s="11" t="str">
        <f t="shared" si="346"/>
        <v/>
      </c>
      <c r="AL278" t="str">
        <f t="array" ref="AL278">IF(OR(AK278=$AK$19:AK277),"",AK278)</f>
        <v/>
      </c>
      <c r="AM278" s="13">
        <f t="shared" si="347"/>
        <v>0</v>
      </c>
      <c r="AN278" s="13">
        <f t="shared" si="348"/>
        <v>0</v>
      </c>
      <c r="AO278" s="13">
        <f t="shared" si="349"/>
        <v>0</v>
      </c>
      <c r="AP278" s="13">
        <f t="shared" si="350"/>
        <v>0</v>
      </c>
      <c r="AQ278" s="13">
        <f t="shared" si="351"/>
        <v>0</v>
      </c>
      <c r="AR278" s="13">
        <f t="shared" si="352"/>
        <v>0</v>
      </c>
      <c r="AS278" s="13">
        <f t="shared" si="353"/>
        <v>0</v>
      </c>
      <c r="AT278" s="13">
        <f t="shared" si="354"/>
        <v>0</v>
      </c>
      <c r="AU278" s="13">
        <f t="shared" si="355"/>
        <v>0</v>
      </c>
      <c r="AV278" s="13">
        <f t="shared" si="356"/>
        <v>0</v>
      </c>
      <c r="AX278" s="13">
        <f t="shared" si="357"/>
        <v>0</v>
      </c>
      <c r="AY278" s="13">
        <f t="shared" si="358"/>
        <v>0</v>
      </c>
      <c r="AZ278" s="13">
        <f t="shared" si="359"/>
        <v>0</v>
      </c>
      <c r="BA278" s="13">
        <f t="shared" si="360"/>
        <v>0</v>
      </c>
      <c r="BB278" s="13">
        <f t="shared" si="361"/>
        <v>0</v>
      </c>
      <c r="BC278" s="13">
        <f t="shared" si="362"/>
        <v>0</v>
      </c>
      <c r="BD278" s="13">
        <f t="shared" si="363"/>
        <v>0</v>
      </c>
      <c r="BE278" s="13">
        <f t="shared" si="364"/>
        <v>0</v>
      </c>
      <c r="BF278" s="13">
        <f t="shared" si="365"/>
        <v>0</v>
      </c>
      <c r="BG278" s="13">
        <f t="shared" si="366"/>
        <v>0</v>
      </c>
      <c r="BH278" s="13">
        <f t="shared" si="367"/>
        <v>0</v>
      </c>
      <c r="BI278" s="13">
        <f t="shared" si="368"/>
        <v>0</v>
      </c>
      <c r="BJ278" s="13">
        <f t="shared" si="369"/>
        <v>0</v>
      </c>
      <c r="BK278" s="13">
        <f t="shared" si="370"/>
        <v>0</v>
      </c>
      <c r="BL278" s="13">
        <f t="shared" si="371"/>
        <v>0</v>
      </c>
      <c r="BM278" s="13">
        <f t="shared" si="372"/>
        <v>0</v>
      </c>
      <c r="BN278" s="13">
        <f t="shared" si="373"/>
        <v>0</v>
      </c>
      <c r="BO278" s="13">
        <f t="shared" si="374"/>
        <v>0</v>
      </c>
      <c r="BP278" s="13">
        <f t="shared" si="375"/>
        <v>0</v>
      </c>
      <c r="BQ278" s="13">
        <f t="shared" si="376"/>
        <v>0</v>
      </c>
      <c r="BR278" s="13">
        <f t="shared" si="377"/>
        <v>0</v>
      </c>
      <c r="BS278" s="13">
        <f t="shared" si="378"/>
        <v>0</v>
      </c>
      <c r="BT278" s="31">
        <f t="shared" si="379"/>
        <v>0</v>
      </c>
      <c r="BU278" s="31">
        <f t="shared" si="380"/>
        <v>0</v>
      </c>
      <c r="BV278" s="31">
        <f t="shared" si="381"/>
        <v>0</v>
      </c>
      <c r="BW278" s="31">
        <f t="shared" si="382"/>
        <v>0</v>
      </c>
      <c r="BX278" s="31">
        <f t="shared" si="383"/>
        <v>0</v>
      </c>
      <c r="BY278" s="31">
        <f t="shared" si="384"/>
        <v>0</v>
      </c>
      <c r="BZ278" s="31">
        <f t="shared" si="385"/>
        <v>0</v>
      </c>
      <c r="CA278" s="31">
        <f t="shared" si="386"/>
        <v>0</v>
      </c>
      <c r="CB278" s="31">
        <f t="shared" si="387"/>
        <v>0</v>
      </c>
      <c r="CC278" s="31">
        <f t="shared" si="388"/>
        <v>0</v>
      </c>
      <c r="CD278" s="31">
        <f t="shared" si="389"/>
        <v>0</v>
      </c>
      <c r="CE278" s="37">
        <f t="array" ref="CE278">MIN(IF(JPRL=AI278,$AG$19:$AG$1018))</f>
        <v>0</v>
      </c>
      <c r="CF278" s="37">
        <f t="array" ref="CF278">MAX(IF(JPRL=AI278,$AG$19:$AG$1018))</f>
        <v>0</v>
      </c>
      <c r="CG278" s="36">
        <f t="shared" si="390"/>
        <v>0</v>
      </c>
      <c r="CI278" s="40">
        <f t="shared" si="391"/>
        <v>0</v>
      </c>
      <c r="CJ278" s="40">
        <f t="shared" si="328"/>
        <v>0</v>
      </c>
      <c r="CK278" s="40">
        <f t="shared" si="329"/>
        <v>0</v>
      </c>
      <c r="CL278" s="40">
        <f t="shared" si="330"/>
        <v>0</v>
      </c>
      <c r="CM278" s="40">
        <f t="shared" si="331"/>
        <v>0</v>
      </c>
      <c r="CN278" s="40">
        <f t="shared" si="332"/>
        <v>0</v>
      </c>
      <c r="CO278" s="40">
        <f t="shared" si="333"/>
        <v>0</v>
      </c>
      <c r="CP278" s="40">
        <f t="shared" si="334"/>
        <v>0</v>
      </c>
      <c r="CQ278" s="40">
        <f t="shared" si="335"/>
        <v>0</v>
      </c>
      <c r="CR278" s="40">
        <f t="shared" si="336"/>
        <v>0</v>
      </c>
      <c r="CS278" s="40">
        <f t="shared" si="337"/>
        <v>0</v>
      </c>
      <c r="CT278" s="41">
        <f t="shared" si="392"/>
        <v>0</v>
      </c>
      <c r="CU278" s="41">
        <f t="shared" si="393"/>
        <v>0</v>
      </c>
      <c r="CV278" s="41">
        <f t="shared" si="394"/>
        <v>0</v>
      </c>
      <c r="CW278" s="41">
        <f t="shared" si="395"/>
        <v>0</v>
      </c>
      <c r="CX278" s="41">
        <f t="shared" si="396"/>
        <v>0</v>
      </c>
      <c r="CY278" s="41">
        <f t="shared" si="397"/>
        <v>0</v>
      </c>
      <c r="CZ278" s="41">
        <f t="shared" si="398"/>
        <v>0</v>
      </c>
      <c r="DA278" s="41">
        <f t="shared" si="399"/>
        <v>0</v>
      </c>
      <c r="DB278" s="41">
        <f t="shared" si="400"/>
        <v>0</v>
      </c>
      <c r="DC278" s="41">
        <f t="shared" si="401"/>
        <v>0</v>
      </c>
      <c r="DD278" s="7">
        <f t="shared" si="402"/>
        <v>0</v>
      </c>
      <c r="DE278" s="7">
        <f t="shared" si="403"/>
        <v>0</v>
      </c>
      <c r="DF278" s="7">
        <f t="shared" si="404"/>
        <v>0</v>
      </c>
      <c r="DJ278" s="7">
        <f t="shared" si="405"/>
        <v>0</v>
      </c>
      <c r="DK278" s="7">
        <f t="shared" si="406"/>
        <v>0</v>
      </c>
    </row>
    <row r="279" spans="1:115" ht="26.25" customHeight="1" x14ac:dyDescent="0.25">
      <c r="A279" s="9">
        <v>261</v>
      </c>
      <c r="B279" s="24" t="str">
        <f t="shared" si="338"/>
        <v/>
      </c>
      <c r="C279" s="23"/>
      <c r="D279" s="51"/>
      <c r="E279" s="24"/>
      <c r="F279" s="24"/>
      <c r="G279" s="24"/>
      <c r="H279" s="24"/>
      <c r="I279" s="25"/>
      <c r="J279" s="24"/>
      <c r="K279" s="26"/>
      <c r="L279" s="29"/>
      <c r="M279" s="27"/>
      <c r="N279" s="28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30"/>
      <c r="Z279" s="29"/>
      <c r="AA279" s="29" t="str">
        <f t="shared" si="339"/>
        <v/>
      </c>
      <c r="AB279" s="7">
        <f t="shared" si="340"/>
        <v>0</v>
      </c>
      <c r="AC279" s="7">
        <f t="shared" si="341"/>
        <v>0</v>
      </c>
      <c r="AD279" s="7">
        <f t="shared" si="342"/>
        <v>0</v>
      </c>
      <c r="AE279" s="7">
        <f t="shared" si="343"/>
        <v>0</v>
      </c>
      <c r="AF279" s="11" t="str">
        <f t="shared" si="407"/>
        <v/>
      </c>
      <c r="AG279" s="13">
        <f t="shared" si="344"/>
        <v>0</v>
      </c>
      <c r="AH279" s="7" t="str">
        <f t="shared" si="345"/>
        <v/>
      </c>
      <c r="AI279" s="11" t="str">
        <f t="shared" si="408"/>
        <v/>
      </c>
      <c r="AJ279" s="11" t="str">
        <f t="array" ref="AJ279">IF(OR(AI279=$AI$19:AI278),"",AI279)</f>
        <v/>
      </c>
      <c r="AK279" s="11" t="str">
        <f t="shared" si="346"/>
        <v/>
      </c>
      <c r="AL279" t="str">
        <f t="array" ref="AL279">IF(OR(AK279=$AK$19:AK278),"",AK279)</f>
        <v/>
      </c>
      <c r="AM279" s="13">
        <f t="shared" si="347"/>
        <v>0</v>
      </c>
      <c r="AN279" s="13">
        <f t="shared" si="348"/>
        <v>0</v>
      </c>
      <c r="AO279" s="13">
        <f t="shared" si="349"/>
        <v>0</v>
      </c>
      <c r="AP279" s="13">
        <f t="shared" si="350"/>
        <v>0</v>
      </c>
      <c r="AQ279" s="13">
        <f t="shared" si="351"/>
        <v>0</v>
      </c>
      <c r="AR279" s="13">
        <f t="shared" si="352"/>
        <v>0</v>
      </c>
      <c r="AS279" s="13">
        <f t="shared" si="353"/>
        <v>0</v>
      </c>
      <c r="AT279" s="13">
        <f t="shared" si="354"/>
        <v>0</v>
      </c>
      <c r="AU279" s="13">
        <f t="shared" si="355"/>
        <v>0</v>
      </c>
      <c r="AV279" s="13">
        <f t="shared" si="356"/>
        <v>0</v>
      </c>
      <c r="AX279" s="13">
        <f t="shared" si="357"/>
        <v>0</v>
      </c>
      <c r="AY279" s="13">
        <f t="shared" si="358"/>
        <v>0</v>
      </c>
      <c r="AZ279" s="13">
        <f t="shared" si="359"/>
        <v>0</v>
      </c>
      <c r="BA279" s="13">
        <f t="shared" si="360"/>
        <v>0</v>
      </c>
      <c r="BB279" s="13">
        <f t="shared" si="361"/>
        <v>0</v>
      </c>
      <c r="BC279" s="13">
        <f t="shared" si="362"/>
        <v>0</v>
      </c>
      <c r="BD279" s="13">
        <f t="shared" si="363"/>
        <v>0</v>
      </c>
      <c r="BE279" s="13">
        <f t="shared" si="364"/>
        <v>0</v>
      </c>
      <c r="BF279" s="13">
        <f t="shared" si="365"/>
        <v>0</v>
      </c>
      <c r="BG279" s="13">
        <f t="shared" si="366"/>
        <v>0</v>
      </c>
      <c r="BH279" s="13">
        <f t="shared" si="367"/>
        <v>0</v>
      </c>
      <c r="BI279" s="13">
        <f t="shared" si="368"/>
        <v>0</v>
      </c>
      <c r="BJ279" s="13">
        <f t="shared" si="369"/>
        <v>0</v>
      </c>
      <c r="BK279" s="13">
        <f t="shared" si="370"/>
        <v>0</v>
      </c>
      <c r="BL279" s="13">
        <f t="shared" si="371"/>
        <v>0</v>
      </c>
      <c r="BM279" s="13">
        <f t="shared" si="372"/>
        <v>0</v>
      </c>
      <c r="BN279" s="13">
        <f t="shared" si="373"/>
        <v>0</v>
      </c>
      <c r="BO279" s="13">
        <f t="shared" si="374"/>
        <v>0</v>
      </c>
      <c r="BP279" s="13">
        <f t="shared" si="375"/>
        <v>0</v>
      </c>
      <c r="BQ279" s="13">
        <f t="shared" si="376"/>
        <v>0</v>
      </c>
      <c r="BR279" s="13">
        <f t="shared" si="377"/>
        <v>0</v>
      </c>
      <c r="BS279" s="13">
        <f t="shared" si="378"/>
        <v>0</v>
      </c>
      <c r="BT279" s="31">
        <f t="shared" si="379"/>
        <v>0</v>
      </c>
      <c r="BU279" s="31">
        <f t="shared" si="380"/>
        <v>0</v>
      </c>
      <c r="BV279" s="31">
        <f t="shared" si="381"/>
        <v>0</v>
      </c>
      <c r="BW279" s="31">
        <f t="shared" si="382"/>
        <v>0</v>
      </c>
      <c r="BX279" s="31">
        <f t="shared" si="383"/>
        <v>0</v>
      </c>
      <c r="BY279" s="31">
        <f t="shared" si="384"/>
        <v>0</v>
      </c>
      <c r="BZ279" s="31">
        <f t="shared" si="385"/>
        <v>0</v>
      </c>
      <c r="CA279" s="31">
        <f t="shared" si="386"/>
        <v>0</v>
      </c>
      <c r="CB279" s="31">
        <f t="shared" si="387"/>
        <v>0</v>
      </c>
      <c r="CC279" s="31">
        <f t="shared" si="388"/>
        <v>0</v>
      </c>
      <c r="CD279" s="31">
        <f t="shared" si="389"/>
        <v>0</v>
      </c>
      <c r="CE279" s="37">
        <f t="array" ref="CE279">MIN(IF(JPRL=AI279,$AG$19:$AG$1018))</f>
        <v>0</v>
      </c>
      <c r="CF279" s="37">
        <f t="array" ref="CF279">MAX(IF(JPRL=AI279,$AG$19:$AG$1018))</f>
        <v>0</v>
      </c>
      <c r="CG279" s="36">
        <f t="shared" si="390"/>
        <v>0</v>
      </c>
      <c r="CI279" s="40">
        <f t="shared" si="391"/>
        <v>0</v>
      </c>
      <c r="CJ279" s="40">
        <f t="shared" si="328"/>
        <v>0</v>
      </c>
      <c r="CK279" s="40">
        <f t="shared" si="329"/>
        <v>0</v>
      </c>
      <c r="CL279" s="40">
        <f t="shared" si="330"/>
        <v>0</v>
      </c>
      <c r="CM279" s="40">
        <f t="shared" si="331"/>
        <v>0</v>
      </c>
      <c r="CN279" s="40">
        <f t="shared" si="332"/>
        <v>0</v>
      </c>
      <c r="CO279" s="40">
        <f t="shared" si="333"/>
        <v>0</v>
      </c>
      <c r="CP279" s="40">
        <f t="shared" si="334"/>
        <v>0</v>
      </c>
      <c r="CQ279" s="40">
        <f t="shared" si="335"/>
        <v>0</v>
      </c>
      <c r="CR279" s="40">
        <f t="shared" si="336"/>
        <v>0</v>
      </c>
      <c r="CS279" s="40">
        <f t="shared" si="337"/>
        <v>0</v>
      </c>
      <c r="CT279" s="41">
        <f t="shared" si="392"/>
        <v>0</v>
      </c>
      <c r="CU279" s="41">
        <f t="shared" si="393"/>
        <v>0</v>
      </c>
      <c r="CV279" s="41">
        <f t="shared" si="394"/>
        <v>0</v>
      </c>
      <c r="CW279" s="41">
        <f t="shared" si="395"/>
        <v>0</v>
      </c>
      <c r="CX279" s="41">
        <f t="shared" si="396"/>
        <v>0</v>
      </c>
      <c r="CY279" s="41">
        <f t="shared" si="397"/>
        <v>0</v>
      </c>
      <c r="CZ279" s="41">
        <f t="shared" si="398"/>
        <v>0</v>
      </c>
      <c r="DA279" s="41">
        <f t="shared" si="399"/>
        <v>0</v>
      </c>
      <c r="DB279" s="41">
        <f t="shared" si="400"/>
        <v>0</v>
      </c>
      <c r="DC279" s="41">
        <f t="shared" si="401"/>
        <v>0</v>
      </c>
      <c r="DD279" s="7">
        <f t="shared" si="402"/>
        <v>0</v>
      </c>
      <c r="DE279" s="7">
        <f t="shared" si="403"/>
        <v>0</v>
      </c>
      <c r="DF279" s="7">
        <f t="shared" si="404"/>
        <v>0</v>
      </c>
      <c r="DJ279" s="7">
        <f t="shared" si="405"/>
        <v>0</v>
      </c>
      <c r="DK279" s="7">
        <f t="shared" si="406"/>
        <v>0</v>
      </c>
    </row>
    <row r="280" spans="1:115" ht="26.25" customHeight="1" x14ac:dyDescent="0.25">
      <c r="A280" s="9">
        <v>262</v>
      </c>
      <c r="B280" s="24" t="str">
        <f t="shared" si="338"/>
        <v/>
      </c>
      <c r="C280" s="23"/>
      <c r="D280" s="51"/>
      <c r="E280" s="24"/>
      <c r="F280" s="24"/>
      <c r="G280" s="24"/>
      <c r="H280" s="24"/>
      <c r="I280" s="25"/>
      <c r="J280" s="24"/>
      <c r="K280" s="26"/>
      <c r="L280" s="29"/>
      <c r="M280" s="27"/>
      <c r="N280" s="28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30"/>
      <c r="Z280" s="29"/>
      <c r="AA280" s="29" t="str">
        <f t="shared" si="339"/>
        <v/>
      </c>
      <c r="AB280" s="7">
        <f t="shared" si="340"/>
        <v>0</v>
      </c>
      <c r="AC280" s="7">
        <f t="shared" si="341"/>
        <v>0</v>
      </c>
      <c r="AD280" s="7">
        <f t="shared" si="342"/>
        <v>0</v>
      </c>
      <c r="AE280" s="7">
        <f t="shared" si="343"/>
        <v>0</v>
      </c>
      <c r="AF280" s="11" t="str">
        <f t="shared" si="407"/>
        <v/>
      </c>
      <c r="AG280" s="13">
        <f t="shared" si="344"/>
        <v>0</v>
      </c>
      <c r="AH280" s="7" t="str">
        <f t="shared" si="345"/>
        <v/>
      </c>
      <c r="AI280" s="11" t="str">
        <f t="shared" si="408"/>
        <v/>
      </c>
      <c r="AJ280" s="11" t="str">
        <f t="array" ref="AJ280">IF(OR(AI280=$AI$19:AI279),"",AI280)</f>
        <v/>
      </c>
      <c r="AK280" s="11" t="str">
        <f t="shared" si="346"/>
        <v/>
      </c>
      <c r="AL280" t="str">
        <f t="array" ref="AL280">IF(OR(AK280=$AK$19:AK279),"",AK280)</f>
        <v/>
      </c>
      <c r="AM280" s="13">
        <f t="shared" si="347"/>
        <v>0</v>
      </c>
      <c r="AN280" s="13">
        <f t="shared" si="348"/>
        <v>0</v>
      </c>
      <c r="AO280" s="13">
        <f t="shared" si="349"/>
        <v>0</v>
      </c>
      <c r="AP280" s="13">
        <f t="shared" si="350"/>
        <v>0</v>
      </c>
      <c r="AQ280" s="13">
        <f t="shared" si="351"/>
        <v>0</v>
      </c>
      <c r="AR280" s="13">
        <f t="shared" si="352"/>
        <v>0</v>
      </c>
      <c r="AS280" s="13">
        <f t="shared" si="353"/>
        <v>0</v>
      </c>
      <c r="AT280" s="13">
        <f t="shared" si="354"/>
        <v>0</v>
      </c>
      <c r="AU280" s="13">
        <f t="shared" si="355"/>
        <v>0</v>
      </c>
      <c r="AV280" s="13">
        <f t="shared" si="356"/>
        <v>0</v>
      </c>
      <c r="AX280" s="13">
        <f t="shared" si="357"/>
        <v>0</v>
      </c>
      <c r="AY280" s="13">
        <f t="shared" si="358"/>
        <v>0</v>
      </c>
      <c r="AZ280" s="13">
        <f t="shared" si="359"/>
        <v>0</v>
      </c>
      <c r="BA280" s="13">
        <f t="shared" si="360"/>
        <v>0</v>
      </c>
      <c r="BB280" s="13">
        <f t="shared" si="361"/>
        <v>0</v>
      </c>
      <c r="BC280" s="13">
        <f t="shared" si="362"/>
        <v>0</v>
      </c>
      <c r="BD280" s="13">
        <f t="shared" si="363"/>
        <v>0</v>
      </c>
      <c r="BE280" s="13">
        <f t="shared" si="364"/>
        <v>0</v>
      </c>
      <c r="BF280" s="13">
        <f t="shared" si="365"/>
        <v>0</v>
      </c>
      <c r="BG280" s="13">
        <f t="shared" si="366"/>
        <v>0</v>
      </c>
      <c r="BH280" s="13">
        <f t="shared" si="367"/>
        <v>0</v>
      </c>
      <c r="BI280" s="13">
        <f t="shared" si="368"/>
        <v>0</v>
      </c>
      <c r="BJ280" s="13">
        <f t="shared" si="369"/>
        <v>0</v>
      </c>
      <c r="BK280" s="13">
        <f t="shared" si="370"/>
        <v>0</v>
      </c>
      <c r="BL280" s="13">
        <f t="shared" si="371"/>
        <v>0</v>
      </c>
      <c r="BM280" s="13">
        <f t="shared" si="372"/>
        <v>0</v>
      </c>
      <c r="BN280" s="13">
        <f t="shared" si="373"/>
        <v>0</v>
      </c>
      <c r="BO280" s="13">
        <f t="shared" si="374"/>
        <v>0</v>
      </c>
      <c r="BP280" s="13">
        <f t="shared" si="375"/>
        <v>0</v>
      </c>
      <c r="BQ280" s="13">
        <f t="shared" si="376"/>
        <v>0</v>
      </c>
      <c r="BR280" s="13">
        <f t="shared" si="377"/>
        <v>0</v>
      </c>
      <c r="BS280" s="13">
        <f t="shared" si="378"/>
        <v>0</v>
      </c>
      <c r="BT280" s="31">
        <f t="shared" si="379"/>
        <v>0</v>
      </c>
      <c r="BU280" s="31">
        <f t="shared" si="380"/>
        <v>0</v>
      </c>
      <c r="BV280" s="31">
        <f t="shared" si="381"/>
        <v>0</v>
      </c>
      <c r="BW280" s="31">
        <f t="shared" si="382"/>
        <v>0</v>
      </c>
      <c r="BX280" s="31">
        <f t="shared" si="383"/>
        <v>0</v>
      </c>
      <c r="BY280" s="31">
        <f t="shared" si="384"/>
        <v>0</v>
      </c>
      <c r="BZ280" s="31">
        <f t="shared" si="385"/>
        <v>0</v>
      </c>
      <c r="CA280" s="31">
        <f t="shared" si="386"/>
        <v>0</v>
      </c>
      <c r="CB280" s="31">
        <f t="shared" si="387"/>
        <v>0</v>
      </c>
      <c r="CC280" s="31">
        <f t="shared" si="388"/>
        <v>0</v>
      </c>
      <c r="CD280" s="31">
        <f t="shared" si="389"/>
        <v>0</v>
      </c>
      <c r="CE280" s="37">
        <f t="array" ref="CE280">MIN(IF(JPRL=AI280,$AG$19:$AG$1018))</f>
        <v>0</v>
      </c>
      <c r="CF280" s="37">
        <f t="array" ref="CF280">MAX(IF(JPRL=AI280,$AG$19:$AG$1018))</f>
        <v>0</v>
      </c>
      <c r="CG280" s="36">
        <f t="shared" si="390"/>
        <v>0</v>
      </c>
      <c r="CI280" s="40">
        <f t="shared" si="391"/>
        <v>0</v>
      </c>
      <c r="CJ280" s="40">
        <f t="shared" si="328"/>
        <v>0</v>
      </c>
      <c r="CK280" s="40">
        <f t="shared" si="329"/>
        <v>0</v>
      </c>
      <c r="CL280" s="40">
        <f t="shared" si="330"/>
        <v>0</v>
      </c>
      <c r="CM280" s="40">
        <f t="shared" si="331"/>
        <v>0</v>
      </c>
      <c r="CN280" s="40">
        <f t="shared" si="332"/>
        <v>0</v>
      </c>
      <c r="CO280" s="40">
        <f t="shared" si="333"/>
        <v>0</v>
      </c>
      <c r="CP280" s="40">
        <f t="shared" si="334"/>
        <v>0</v>
      </c>
      <c r="CQ280" s="40">
        <f t="shared" si="335"/>
        <v>0</v>
      </c>
      <c r="CR280" s="40">
        <f t="shared" si="336"/>
        <v>0</v>
      </c>
      <c r="CS280" s="40">
        <f t="shared" si="337"/>
        <v>0</v>
      </c>
      <c r="CT280" s="41">
        <f t="shared" si="392"/>
        <v>0</v>
      </c>
      <c r="CU280" s="41">
        <f t="shared" si="393"/>
        <v>0</v>
      </c>
      <c r="CV280" s="41">
        <f t="shared" si="394"/>
        <v>0</v>
      </c>
      <c r="CW280" s="41">
        <f t="shared" si="395"/>
        <v>0</v>
      </c>
      <c r="CX280" s="41">
        <f t="shared" si="396"/>
        <v>0</v>
      </c>
      <c r="CY280" s="41">
        <f t="shared" si="397"/>
        <v>0</v>
      </c>
      <c r="CZ280" s="41">
        <f t="shared" si="398"/>
        <v>0</v>
      </c>
      <c r="DA280" s="41">
        <f t="shared" si="399"/>
        <v>0</v>
      </c>
      <c r="DB280" s="41">
        <f t="shared" si="400"/>
        <v>0</v>
      </c>
      <c r="DC280" s="41">
        <f t="shared" si="401"/>
        <v>0</v>
      </c>
      <c r="DD280" s="7">
        <f t="shared" si="402"/>
        <v>0</v>
      </c>
      <c r="DE280" s="7">
        <f t="shared" si="403"/>
        <v>0</v>
      </c>
      <c r="DF280" s="7">
        <f t="shared" si="404"/>
        <v>0</v>
      </c>
      <c r="DJ280" s="7">
        <f t="shared" si="405"/>
        <v>0</v>
      </c>
      <c r="DK280" s="7">
        <f t="shared" si="406"/>
        <v>0</v>
      </c>
    </row>
    <row r="281" spans="1:115" ht="26.25" customHeight="1" x14ac:dyDescent="0.25">
      <c r="A281" s="9">
        <v>263</v>
      </c>
      <c r="B281" s="24" t="str">
        <f t="shared" si="338"/>
        <v/>
      </c>
      <c r="C281" s="23"/>
      <c r="D281" s="51"/>
      <c r="E281" s="24"/>
      <c r="F281" s="24"/>
      <c r="G281" s="24"/>
      <c r="H281" s="24"/>
      <c r="I281" s="25"/>
      <c r="J281" s="24"/>
      <c r="K281" s="26"/>
      <c r="L281" s="29"/>
      <c r="M281" s="27"/>
      <c r="N281" s="28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30"/>
      <c r="Z281" s="29"/>
      <c r="AA281" s="29" t="str">
        <f t="shared" si="339"/>
        <v/>
      </c>
      <c r="AB281" s="7">
        <f t="shared" si="340"/>
        <v>0</v>
      </c>
      <c r="AC281" s="7">
        <f t="shared" si="341"/>
        <v>0</v>
      </c>
      <c r="AD281" s="7">
        <f t="shared" si="342"/>
        <v>0</v>
      </c>
      <c r="AE281" s="7">
        <f t="shared" si="343"/>
        <v>0</v>
      </c>
      <c r="AF281" s="11" t="str">
        <f t="shared" si="407"/>
        <v/>
      </c>
      <c r="AG281" s="13">
        <f t="shared" si="344"/>
        <v>0</v>
      </c>
      <c r="AH281" s="7" t="str">
        <f t="shared" si="345"/>
        <v/>
      </c>
      <c r="AI281" s="11" t="str">
        <f t="shared" si="408"/>
        <v/>
      </c>
      <c r="AJ281" s="11" t="str">
        <f t="array" ref="AJ281">IF(OR(AI281=$AI$19:AI280),"",AI281)</f>
        <v/>
      </c>
      <c r="AK281" s="11" t="str">
        <f t="shared" si="346"/>
        <v/>
      </c>
      <c r="AL281" t="str">
        <f t="array" ref="AL281">IF(OR(AK281=$AK$19:AK280),"",AK281)</f>
        <v/>
      </c>
      <c r="AM281" s="13">
        <f t="shared" si="347"/>
        <v>0</v>
      </c>
      <c r="AN281" s="13">
        <f t="shared" si="348"/>
        <v>0</v>
      </c>
      <c r="AO281" s="13">
        <f t="shared" si="349"/>
        <v>0</v>
      </c>
      <c r="AP281" s="13">
        <f t="shared" si="350"/>
        <v>0</v>
      </c>
      <c r="AQ281" s="13">
        <f t="shared" si="351"/>
        <v>0</v>
      </c>
      <c r="AR281" s="13">
        <f t="shared" si="352"/>
        <v>0</v>
      </c>
      <c r="AS281" s="13">
        <f t="shared" si="353"/>
        <v>0</v>
      </c>
      <c r="AT281" s="13">
        <f t="shared" si="354"/>
        <v>0</v>
      </c>
      <c r="AU281" s="13">
        <f t="shared" si="355"/>
        <v>0</v>
      </c>
      <c r="AV281" s="13">
        <f t="shared" si="356"/>
        <v>0</v>
      </c>
      <c r="AX281" s="13">
        <f t="shared" si="357"/>
        <v>0</v>
      </c>
      <c r="AY281" s="13">
        <f t="shared" si="358"/>
        <v>0</v>
      </c>
      <c r="AZ281" s="13">
        <f t="shared" si="359"/>
        <v>0</v>
      </c>
      <c r="BA281" s="13">
        <f t="shared" si="360"/>
        <v>0</v>
      </c>
      <c r="BB281" s="13">
        <f t="shared" si="361"/>
        <v>0</v>
      </c>
      <c r="BC281" s="13">
        <f t="shared" si="362"/>
        <v>0</v>
      </c>
      <c r="BD281" s="13">
        <f t="shared" si="363"/>
        <v>0</v>
      </c>
      <c r="BE281" s="13">
        <f t="shared" si="364"/>
        <v>0</v>
      </c>
      <c r="BF281" s="13">
        <f t="shared" si="365"/>
        <v>0</v>
      </c>
      <c r="BG281" s="13">
        <f t="shared" si="366"/>
        <v>0</v>
      </c>
      <c r="BH281" s="13">
        <f t="shared" si="367"/>
        <v>0</v>
      </c>
      <c r="BI281" s="13">
        <f t="shared" si="368"/>
        <v>0</v>
      </c>
      <c r="BJ281" s="13">
        <f t="shared" si="369"/>
        <v>0</v>
      </c>
      <c r="BK281" s="13">
        <f t="shared" si="370"/>
        <v>0</v>
      </c>
      <c r="BL281" s="13">
        <f t="shared" si="371"/>
        <v>0</v>
      </c>
      <c r="BM281" s="13">
        <f t="shared" si="372"/>
        <v>0</v>
      </c>
      <c r="BN281" s="13">
        <f t="shared" si="373"/>
        <v>0</v>
      </c>
      <c r="BO281" s="13">
        <f t="shared" si="374"/>
        <v>0</v>
      </c>
      <c r="BP281" s="13">
        <f t="shared" si="375"/>
        <v>0</v>
      </c>
      <c r="BQ281" s="13">
        <f t="shared" si="376"/>
        <v>0</v>
      </c>
      <c r="BR281" s="13">
        <f t="shared" si="377"/>
        <v>0</v>
      </c>
      <c r="BS281" s="13">
        <f t="shared" si="378"/>
        <v>0</v>
      </c>
      <c r="BT281" s="31">
        <f t="shared" si="379"/>
        <v>0</v>
      </c>
      <c r="BU281" s="31">
        <f t="shared" si="380"/>
        <v>0</v>
      </c>
      <c r="BV281" s="31">
        <f t="shared" si="381"/>
        <v>0</v>
      </c>
      <c r="BW281" s="31">
        <f t="shared" si="382"/>
        <v>0</v>
      </c>
      <c r="BX281" s="31">
        <f t="shared" si="383"/>
        <v>0</v>
      </c>
      <c r="BY281" s="31">
        <f t="shared" si="384"/>
        <v>0</v>
      </c>
      <c r="BZ281" s="31">
        <f t="shared" si="385"/>
        <v>0</v>
      </c>
      <c r="CA281" s="31">
        <f t="shared" si="386"/>
        <v>0</v>
      </c>
      <c r="CB281" s="31">
        <f t="shared" si="387"/>
        <v>0</v>
      </c>
      <c r="CC281" s="31">
        <f t="shared" si="388"/>
        <v>0</v>
      </c>
      <c r="CD281" s="31">
        <f t="shared" si="389"/>
        <v>0</v>
      </c>
      <c r="CE281" s="37">
        <f t="array" ref="CE281">MIN(IF(JPRL=AI281,$AG$19:$AG$1018))</f>
        <v>0</v>
      </c>
      <c r="CF281" s="37">
        <f t="array" ref="CF281">MAX(IF(JPRL=AI281,$AG$19:$AG$1018))</f>
        <v>0</v>
      </c>
      <c r="CG281" s="36">
        <f t="shared" si="390"/>
        <v>0</v>
      </c>
      <c r="CI281" s="40">
        <f t="shared" si="391"/>
        <v>0</v>
      </c>
      <c r="CJ281" s="40">
        <f t="shared" si="328"/>
        <v>0</v>
      </c>
      <c r="CK281" s="40">
        <f t="shared" si="329"/>
        <v>0</v>
      </c>
      <c r="CL281" s="40">
        <f t="shared" si="330"/>
        <v>0</v>
      </c>
      <c r="CM281" s="40">
        <f t="shared" si="331"/>
        <v>0</v>
      </c>
      <c r="CN281" s="40">
        <f t="shared" si="332"/>
        <v>0</v>
      </c>
      <c r="CO281" s="40">
        <f t="shared" si="333"/>
        <v>0</v>
      </c>
      <c r="CP281" s="40">
        <f t="shared" si="334"/>
        <v>0</v>
      </c>
      <c r="CQ281" s="40">
        <f t="shared" si="335"/>
        <v>0</v>
      </c>
      <c r="CR281" s="40">
        <f t="shared" si="336"/>
        <v>0</v>
      </c>
      <c r="CS281" s="40">
        <f t="shared" si="337"/>
        <v>0</v>
      </c>
      <c r="CT281" s="41">
        <f t="shared" si="392"/>
        <v>0</v>
      </c>
      <c r="CU281" s="41">
        <f t="shared" si="393"/>
        <v>0</v>
      </c>
      <c r="CV281" s="41">
        <f t="shared" si="394"/>
        <v>0</v>
      </c>
      <c r="CW281" s="41">
        <f t="shared" si="395"/>
        <v>0</v>
      </c>
      <c r="CX281" s="41">
        <f t="shared" si="396"/>
        <v>0</v>
      </c>
      <c r="CY281" s="41">
        <f t="shared" si="397"/>
        <v>0</v>
      </c>
      <c r="CZ281" s="41">
        <f t="shared" si="398"/>
        <v>0</v>
      </c>
      <c r="DA281" s="41">
        <f t="shared" si="399"/>
        <v>0</v>
      </c>
      <c r="DB281" s="41">
        <f t="shared" si="400"/>
        <v>0</v>
      </c>
      <c r="DC281" s="41">
        <f t="shared" si="401"/>
        <v>0</v>
      </c>
      <c r="DD281" s="7">
        <f t="shared" si="402"/>
        <v>0</v>
      </c>
      <c r="DE281" s="7">
        <f t="shared" si="403"/>
        <v>0</v>
      </c>
      <c r="DF281" s="7">
        <f t="shared" si="404"/>
        <v>0</v>
      </c>
      <c r="DJ281" s="7">
        <f t="shared" si="405"/>
        <v>0</v>
      </c>
      <c r="DK281" s="7">
        <f t="shared" si="406"/>
        <v>0</v>
      </c>
    </row>
    <row r="282" spans="1:115" ht="26.25" customHeight="1" x14ac:dyDescent="0.25">
      <c r="A282" s="9">
        <v>264</v>
      </c>
      <c r="B282" s="24" t="str">
        <f t="shared" si="338"/>
        <v/>
      </c>
      <c r="C282" s="23"/>
      <c r="D282" s="51"/>
      <c r="E282" s="24"/>
      <c r="F282" s="24"/>
      <c r="G282" s="24"/>
      <c r="H282" s="24"/>
      <c r="I282" s="25"/>
      <c r="J282" s="24"/>
      <c r="K282" s="26"/>
      <c r="L282" s="29"/>
      <c r="M282" s="27"/>
      <c r="N282" s="28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30"/>
      <c r="Z282" s="29"/>
      <c r="AA282" s="29" t="str">
        <f t="shared" si="339"/>
        <v/>
      </c>
      <c r="AB282" s="7">
        <f t="shared" si="340"/>
        <v>0</v>
      </c>
      <c r="AC282" s="7">
        <f t="shared" si="341"/>
        <v>0</v>
      </c>
      <c r="AD282" s="7">
        <f t="shared" si="342"/>
        <v>0</v>
      </c>
      <c r="AE282" s="7">
        <f t="shared" si="343"/>
        <v>0</v>
      </c>
      <c r="AF282" s="11" t="str">
        <f t="shared" si="407"/>
        <v/>
      </c>
      <c r="AG282" s="13">
        <f t="shared" si="344"/>
        <v>0</v>
      </c>
      <c r="AH282" s="7" t="str">
        <f t="shared" si="345"/>
        <v/>
      </c>
      <c r="AI282" s="11" t="str">
        <f t="shared" si="408"/>
        <v/>
      </c>
      <c r="AJ282" s="11" t="str">
        <f t="array" ref="AJ282">IF(OR(AI282=$AI$19:AI281),"",AI282)</f>
        <v/>
      </c>
      <c r="AK282" s="11" t="str">
        <f t="shared" si="346"/>
        <v/>
      </c>
      <c r="AL282" t="str">
        <f t="array" ref="AL282">IF(OR(AK282=$AK$19:AK281),"",AK282)</f>
        <v/>
      </c>
      <c r="AM282" s="13">
        <f t="shared" si="347"/>
        <v>0</v>
      </c>
      <c r="AN282" s="13">
        <f t="shared" si="348"/>
        <v>0</v>
      </c>
      <c r="AO282" s="13">
        <f t="shared" si="349"/>
        <v>0</v>
      </c>
      <c r="AP282" s="13">
        <f t="shared" si="350"/>
        <v>0</v>
      </c>
      <c r="AQ282" s="13">
        <f t="shared" si="351"/>
        <v>0</v>
      </c>
      <c r="AR282" s="13">
        <f t="shared" si="352"/>
        <v>0</v>
      </c>
      <c r="AS282" s="13">
        <f t="shared" si="353"/>
        <v>0</v>
      </c>
      <c r="AT282" s="13">
        <f t="shared" si="354"/>
        <v>0</v>
      </c>
      <c r="AU282" s="13">
        <f t="shared" si="355"/>
        <v>0</v>
      </c>
      <c r="AV282" s="13">
        <f t="shared" si="356"/>
        <v>0</v>
      </c>
      <c r="AX282" s="13">
        <f t="shared" si="357"/>
        <v>0</v>
      </c>
      <c r="AY282" s="13">
        <f t="shared" si="358"/>
        <v>0</v>
      </c>
      <c r="AZ282" s="13">
        <f t="shared" si="359"/>
        <v>0</v>
      </c>
      <c r="BA282" s="13">
        <f t="shared" si="360"/>
        <v>0</v>
      </c>
      <c r="BB282" s="13">
        <f t="shared" si="361"/>
        <v>0</v>
      </c>
      <c r="BC282" s="13">
        <f t="shared" si="362"/>
        <v>0</v>
      </c>
      <c r="BD282" s="13">
        <f t="shared" si="363"/>
        <v>0</v>
      </c>
      <c r="BE282" s="13">
        <f t="shared" si="364"/>
        <v>0</v>
      </c>
      <c r="BF282" s="13">
        <f t="shared" si="365"/>
        <v>0</v>
      </c>
      <c r="BG282" s="13">
        <f t="shared" si="366"/>
        <v>0</v>
      </c>
      <c r="BH282" s="13">
        <f t="shared" si="367"/>
        <v>0</v>
      </c>
      <c r="BI282" s="13">
        <f t="shared" si="368"/>
        <v>0</v>
      </c>
      <c r="BJ282" s="13">
        <f t="shared" si="369"/>
        <v>0</v>
      </c>
      <c r="BK282" s="13">
        <f t="shared" si="370"/>
        <v>0</v>
      </c>
      <c r="BL282" s="13">
        <f t="shared" si="371"/>
        <v>0</v>
      </c>
      <c r="BM282" s="13">
        <f t="shared" si="372"/>
        <v>0</v>
      </c>
      <c r="BN282" s="13">
        <f t="shared" si="373"/>
        <v>0</v>
      </c>
      <c r="BO282" s="13">
        <f t="shared" si="374"/>
        <v>0</v>
      </c>
      <c r="BP282" s="13">
        <f t="shared" si="375"/>
        <v>0</v>
      </c>
      <c r="BQ282" s="13">
        <f t="shared" si="376"/>
        <v>0</v>
      </c>
      <c r="BR282" s="13">
        <f t="shared" si="377"/>
        <v>0</v>
      </c>
      <c r="BS282" s="13">
        <f t="shared" si="378"/>
        <v>0</v>
      </c>
      <c r="BT282" s="31">
        <f t="shared" si="379"/>
        <v>0</v>
      </c>
      <c r="BU282" s="31">
        <f t="shared" si="380"/>
        <v>0</v>
      </c>
      <c r="BV282" s="31">
        <f t="shared" si="381"/>
        <v>0</v>
      </c>
      <c r="BW282" s="31">
        <f t="shared" si="382"/>
        <v>0</v>
      </c>
      <c r="BX282" s="31">
        <f t="shared" si="383"/>
        <v>0</v>
      </c>
      <c r="BY282" s="31">
        <f t="shared" si="384"/>
        <v>0</v>
      </c>
      <c r="BZ282" s="31">
        <f t="shared" si="385"/>
        <v>0</v>
      </c>
      <c r="CA282" s="31">
        <f t="shared" si="386"/>
        <v>0</v>
      </c>
      <c r="CB282" s="31">
        <f t="shared" si="387"/>
        <v>0</v>
      </c>
      <c r="CC282" s="31">
        <f t="shared" si="388"/>
        <v>0</v>
      </c>
      <c r="CD282" s="31">
        <f t="shared" si="389"/>
        <v>0</v>
      </c>
      <c r="CE282" s="37">
        <f t="array" ref="CE282">MIN(IF(JPRL=AI282,$AG$19:$AG$1018))</f>
        <v>0</v>
      </c>
      <c r="CF282" s="37">
        <f t="array" ref="CF282">MAX(IF(JPRL=AI282,$AG$19:$AG$1018))</f>
        <v>0</v>
      </c>
      <c r="CG282" s="36">
        <f t="shared" si="390"/>
        <v>0</v>
      </c>
      <c r="CI282" s="40">
        <f t="shared" si="391"/>
        <v>0</v>
      </c>
      <c r="CJ282" s="40">
        <f t="shared" si="328"/>
        <v>0</v>
      </c>
      <c r="CK282" s="40">
        <f t="shared" si="329"/>
        <v>0</v>
      </c>
      <c r="CL282" s="40">
        <f t="shared" si="330"/>
        <v>0</v>
      </c>
      <c r="CM282" s="40">
        <f t="shared" si="331"/>
        <v>0</v>
      </c>
      <c r="CN282" s="40">
        <f t="shared" si="332"/>
        <v>0</v>
      </c>
      <c r="CO282" s="40">
        <f t="shared" si="333"/>
        <v>0</v>
      </c>
      <c r="CP282" s="40">
        <f t="shared" si="334"/>
        <v>0</v>
      </c>
      <c r="CQ282" s="40">
        <f t="shared" si="335"/>
        <v>0</v>
      </c>
      <c r="CR282" s="40">
        <f t="shared" si="336"/>
        <v>0</v>
      </c>
      <c r="CS282" s="40">
        <f t="shared" si="337"/>
        <v>0</v>
      </c>
      <c r="CT282" s="41">
        <f t="shared" si="392"/>
        <v>0</v>
      </c>
      <c r="CU282" s="41">
        <f t="shared" si="393"/>
        <v>0</v>
      </c>
      <c r="CV282" s="41">
        <f t="shared" si="394"/>
        <v>0</v>
      </c>
      <c r="CW282" s="41">
        <f t="shared" si="395"/>
        <v>0</v>
      </c>
      <c r="CX282" s="41">
        <f t="shared" si="396"/>
        <v>0</v>
      </c>
      <c r="CY282" s="41">
        <f t="shared" si="397"/>
        <v>0</v>
      </c>
      <c r="CZ282" s="41">
        <f t="shared" si="398"/>
        <v>0</v>
      </c>
      <c r="DA282" s="41">
        <f t="shared" si="399"/>
        <v>0</v>
      </c>
      <c r="DB282" s="41">
        <f t="shared" si="400"/>
        <v>0</v>
      </c>
      <c r="DC282" s="41">
        <f t="shared" si="401"/>
        <v>0</v>
      </c>
      <c r="DD282" s="7">
        <f t="shared" si="402"/>
        <v>0</v>
      </c>
      <c r="DE282" s="7">
        <f t="shared" si="403"/>
        <v>0</v>
      </c>
      <c r="DF282" s="7">
        <f t="shared" si="404"/>
        <v>0</v>
      </c>
      <c r="DJ282" s="7">
        <f t="shared" si="405"/>
        <v>0</v>
      </c>
      <c r="DK282" s="7">
        <f t="shared" si="406"/>
        <v>0</v>
      </c>
    </row>
    <row r="283" spans="1:115" ht="26.25" customHeight="1" x14ac:dyDescent="0.25">
      <c r="A283" s="9">
        <v>265</v>
      </c>
      <c r="B283" s="24" t="str">
        <f t="shared" si="338"/>
        <v/>
      </c>
      <c r="C283" s="23"/>
      <c r="D283" s="51"/>
      <c r="E283" s="24"/>
      <c r="F283" s="24"/>
      <c r="G283" s="24"/>
      <c r="H283" s="24"/>
      <c r="I283" s="25"/>
      <c r="J283" s="24"/>
      <c r="K283" s="26"/>
      <c r="L283" s="29"/>
      <c r="M283" s="27"/>
      <c r="N283" s="28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30"/>
      <c r="Z283" s="29"/>
      <c r="AA283" s="29" t="str">
        <f t="shared" si="339"/>
        <v/>
      </c>
      <c r="AB283" s="7">
        <f t="shared" si="340"/>
        <v>0</v>
      </c>
      <c r="AC283" s="7">
        <f t="shared" si="341"/>
        <v>0</v>
      </c>
      <c r="AD283" s="7">
        <f t="shared" si="342"/>
        <v>0</v>
      </c>
      <c r="AE283" s="7">
        <f t="shared" si="343"/>
        <v>0</v>
      </c>
      <c r="AF283" s="11" t="str">
        <f t="shared" si="407"/>
        <v/>
      </c>
      <c r="AG283" s="13">
        <f t="shared" si="344"/>
        <v>0</v>
      </c>
      <c r="AH283" s="7" t="str">
        <f t="shared" si="345"/>
        <v/>
      </c>
      <c r="AI283" s="11" t="str">
        <f t="shared" si="408"/>
        <v/>
      </c>
      <c r="AJ283" s="11" t="str">
        <f t="array" ref="AJ283">IF(OR(AI283=$AI$19:AI282),"",AI283)</f>
        <v/>
      </c>
      <c r="AK283" s="11" t="str">
        <f t="shared" si="346"/>
        <v/>
      </c>
      <c r="AL283" t="str">
        <f t="array" ref="AL283">IF(OR(AK283=$AK$19:AK282),"",AK283)</f>
        <v/>
      </c>
      <c r="AM283" s="13">
        <f t="shared" si="347"/>
        <v>0</v>
      </c>
      <c r="AN283" s="13">
        <f t="shared" si="348"/>
        <v>0</v>
      </c>
      <c r="AO283" s="13">
        <f t="shared" si="349"/>
        <v>0</v>
      </c>
      <c r="AP283" s="13">
        <f t="shared" si="350"/>
        <v>0</v>
      </c>
      <c r="AQ283" s="13">
        <f t="shared" si="351"/>
        <v>0</v>
      </c>
      <c r="AR283" s="13">
        <f t="shared" si="352"/>
        <v>0</v>
      </c>
      <c r="AS283" s="13">
        <f t="shared" si="353"/>
        <v>0</v>
      </c>
      <c r="AT283" s="13">
        <f t="shared" si="354"/>
        <v>0</v>
      </c>
      <c r="AU283" s="13">
        <f t="shared" si="355"/>
        <v>0</v>
      </c>
      <c r="AV283" s="13">
        <f t="shared" si="356"/>
        <v>0</v>
      </c>
      <c r="AX283" s="13">
        <f t="shared" si="357"/>
        <v>0</v>
      </c>
      <c r="AY283" s="13">
        <f t="shared" si="358"/>
        <v>0</v>
      </c>
      <c r="AZ283" s="13">
        <f t="shared" si="359"/>
        <v>0</v>
      </c>
      <c r="BA283" s="13">
        <f t="shared" si="360"/>
        <v>0</v>
      </c>
      <c r="BB283" s="13">
        <f t="shared" si="361"/>
        <v>0</v>
      </c>
      <c r="BC283" s="13">
        <f t="shared" si="362"/>
        <v>0</v>
      </c>
      <c r="BD283" s="13">
        <f t="shared" si="363"/>
        <v>0</v>
      </c>
      <c r="BE283" s="13">
        <f t="shared" si="364"/>
        <v>0</v>
      </c>
      <c r="BF283" s="13">
        <f t="shared" si="365"/>
        <v>0</v>
      </c>
      <c r="BG283" s="13">
        <f t="shared" si="366"/>
        <v>0</v>
      </c>
      <c r="BH283" s="13">
        <f t="shared" si="367"/>
        <v>0</v>
      </c>
      <c r="BI283" s="13">
        <f t="shared" si="368"/>
        <v>0</v>
      </c>
      <c r="BJ283" s="13">
        <f t="shared" si="369"/>
        <v>0</v>
      </c>
      <c r="BK283" s="13">
        <f t="shared" si="370"/>
        <v>0</v>
      </c>
      <c r="BL283" s="13">
        <f t="shared" si="371"/>
        <v>0</v>
      </c>
      <c r="BM283" s="13">
        <f t="shared" si="372"/>
        <v>0</v>
      </c>
      <c r="BN283" s="13">
        <f t="shared" si="373"/>
        <v>0</v>
      </c>
      <c r="BO283" s="13">
        <f t="shared" si="374"/>
        <v>0</v>
      </c>
      <c r="BP283" s="13">
        <f t="shared" si="375"/>
        <v>0</v>
      </c>
      <c r="BQ283" s="13">
        <f t="shared" si="376"/>
        <v>0</v>
      </c>
      <c r="BR283" s="13">
        <f t="shared" si="377"/>
        <v>0</v>
      </c>
      <c r="BS283" s="13">
        <f t="shared" si="378"/>
        <v>0</v>
      </c>
      <c r="BT283" s="31">
        <f t="shared" si="379"/>
        <v>0</v>
      </c>
      <c r="BU283" s="31">
        <f t="shared" si="380"/>
        <v>0</v>
      </c>
      <c r="BV283" s="31">
        <f t="shared" si="381"/>
        <v>0</v>
      </c>
      <c r="BW283" s="31">
        <f t="shared" si="382"/>
        <v>0</v>
      </c>
      <c r="BX283" s="31">
        <f t="shared" si="383"/>
        <v>0</v>
      </c>
      <c r="BY283" s="31">
        <f t="shared" si="384"/>
        <v>0</v>
      </c>
      <c r="BZ283" s="31">
        <f t="shared" si="385"/>
        <v>0</v>
      </c>
      <c r="CA283" s="31">
        <f t="shared" si="386"/>
        <v>0</v>
      </c>
      <c r="CB283" s="31">
        <f t="shared" si="387"/>
        <v>0</v>
      </c>
      <c r="CC283" s="31">
        <f t="shared" si="388"/>
        <v>0</v>
      </c>
      <c r="CD283" s="31">
        <f t="shared" si="389"/>
        <v>0</v>
      </c>
      <c r="CE283" s="37">
        <f t="array" ref="CE283">MIN(IF(JPRL=AI283,$AG$19:$AG$1018))</f>
        <v>0</v>
      </c>
      <c r="CF283" s="37">
        <f t="array" ref="CF283">MAX(IF(JPRL=AI283,$AG$19:$AG$1018))</f>
        <v>0</v>
      </c>
      <c r="CG283" s="36">
        <f t="shared" si="390"/>
        <v>0</v>
      </c>
      <c r="CI283" s="40">
        <f t="shared" si="391"/>
        <v>0</v>
      </c>
      <c r="CJ283" s="40">
        <f t="shared" si="328"/>
        <v>0</v>
      </c>
      <c r="CK283" s="40">
        <f t="shared" si="329"/>
        <v>0</v>
      </c>
      <c r="CL283" s="40">
        <f t="shared" si="330"/>
        <v>0</v>
      </c>
      <c r="CM283" s="40">
        <f t="shared" si="331"/>
        <v>0</v>
      </c>
      <c r="CN283" s="40">
        <f t="shared" si="332"/>
        <v>0</v>
      </c>
      <c r="CO283" s="40">
        <f t="shared" si="333"/>
        <v>0</v>
      </c>
      <c r="CP283" s="40">
        <f t="shared" si="334"/>
        <v>0</v>
      </c>
      <c r="CQ283" s="40">
        <f t="shared" si="335"/>
        <v>0</v>
      </c>
      <c r="CR283" s="40">
        <f t="shared" si="336"/>
        <v>0</v>
      </c>
      <c r="CS283" s="40">
        <f t="shared" si="337"/>
        <v>0</v>
      </c>
      <c r="CT283" s="41">
        <f t="shared" si="392"/>
        <v>0</v>
      </c>
      <c r="CU283" s="41">
        <f t="shared" si="393"/>
        <v>0</v>
      </c>
      <c r="CV283" s="41">
        <f t="shared" si="394"/>
        <v>0</v>
      </c>
      <c r="CW283" s="41">
        <f t="shared" si="395"/>
        <v>0</v>
      </c>
      <c r="CX283" s="41">
        <f t="shared" si="396"/>
        <v>0</v>
      </c>
      <c r="CY283" s="41">
        <f t="shared" si="397"/>
        <v>0</v>
      </c>
      <c r="CZ283" s="41">
        <f t="shared" si="398"/>
        <v>0</v>
      </c>
      <c r="DA283" s="41">
        <f t="shared" si="399"/>
        <v>0</v>
      </c>
      <c r="DB283" s="41">
        <f t="shared" si="400"/>
        <v>0</v>
      </c>
      <c r="DC283" s="41">
        <f t="shared" si="401"/>
        <v>0</v>
      </c>
      <c r="DD283" s="7">
        <f t="shared" si="402"/>
        <v>0</v>
      </c>
      <c r="DE283" s="7">
        <f t="shared" si="403"/>
        <v>0</v>
      </c>
      <c r="DF283" s="7">
        <f t="shared" si="404"/>
        <v>0</v>
      </c>
      <c r="DJ283" s="7">
        <f t="shared" si="405"/>
        <v>0</v>
      </c>
      <c r="DK283" s="7">
        <f t="shared" si="406"/>
        <v>0</v>
      </c>
    </row>
    <row r="284" spans="1:115" ht="26.25" customHeight="1" x14ac:dyDescent="0.25">
      <c r="A284" s="9">
        <v>266</v>
      </c>
      <c r="B284" s="24" t="str">
        <f t="shared" si="338"/>
        <v/>
      </c>
      <c r="C284" s="23"/>
      <c r="D284" s="51"/>
      <c r="E284" s="24"/>
      <c r="F284" s="24"/>
      <c r="G284" s="24"/>
      <c r="H284" s="24"/>
      <c r="I284" s="25"/>
      <c r="J284" s="24"/>
      <c r="K284" s="26"/>
      <c r="L284" s="29"/>
      <c r="M284" s="27"/>
      <c r="N284" s="28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30"/>
      <c r="Z284" s="29"/>
      <c r="AA284" s="29" t="str">
        <f t="shared" si="339"/>
        <v/>
      </c>
      <c r="AB284" s="7">
        <f t="shared" si="340"/>
        <v>0</v>
      </c>
      <c r="AC284" s="7">
        <f t="shared" si="341"/>
        <v>0</v>
      </c>
      <c r="AD284" s="7">
        <f t="shared" si="342"/>
        <v>0</v>
      </c>
      <c r="AE284" s="7">
        <f t="shared" si="343"/>
        <v>0</v>
      </c>
      <c r="AF284" s="11" t="str">
        <f t="shared" si="407"/>
        <v/>
      </c>
      <c r="AG284" s="13">
        <f t="shared" si="344"/>
        <v>0</v>
      </c>
      <c r="AH284" s="7" t="str">
        <f t="shared" si="345"/>
        <v/>
      </c>
      <c r="AI284" s="11" t="str">
        <f t="shared" si="408"/>
        <v/>
      </c>
      <c r="AJ284" s="11" t="str">
        <f t="array" ref="AJ284">IF(OR(AI284=$AI$19:AI283),"",AI284)</f>
        <v/>
      </c>
      <c r="AK284" s="11" t="str">
        <f t="shared" si="346"/>
        <v/>
      </c>
      <c r="AL284" t="str">
        <f t="array" ref="AL284">IF(OR(AK284=$AK$19:AK283),"",AK284)</f>
        <v/>
      </c>
      <c r="AM284" s="13">
        <f t="shared" si="347"/>
        <v>0</v>
      </c>
      <c r="AN284" s="13">
        <f t="shared" si="348"/>
        <v>0</v>
      </c>
      <c r="AO284" s="13">
        <f t="shared" si="349"/>
        <v>0</v>
      </c>
      <c r="AP284" s="13">
        <f t="shared" si="350"/>
        <v>0</v>
      </c>
      <c r="AQ284" s="13">
        <f t="shared" si="351"/>
        <v>0</v>
      </c>
      <c r="AR284" s="13">
        <f t="shared" si="352"/>
        <v>0</v>
      </c>
      <c r="AS284" s="13">
        <f t="shared" si="353"/>
        <v>0</v>
      </c>
      <c r="AT284" s="13">
        <f t="shared" si="354"/>
        <v>0</v>
      </c>
      <c r="AU284" s="13">
        <f t="shared" si="355"/>
        <v>0</v>
      </c>
      <c r="AV284" s="13">
        <f t="shared" si="356"/>
        <v>0</v>
      </c>
      <c r="AX284" s="13">
        <f t="shared" si="357"/>
        <v>0</v>
      </c>
      <c r="AY284" s="13">
        <f t="shared" si="358"/>
        <v>0</v>
      </c>
      <c r="AZ284" s="13">
        <f t="shared" si="359"/>
        <v>0</v>
      </c>
      <c r="BA284" s="13">
        <f t="shared" si="360"/>
        <v>0</v>
      </c>
      <c r="BB284" s="13">
        <f t="shared" si="361"/>
        <v>0</v>
      </c>
      <c r="BC284" s="13">
        <f t="shared" si="362"/>
        <v>0</v>
      </c>
      <c r="BD284" s="13">
        <f t="shared" si="363"/>
        <v>0</v>
      </c>
      <c r="BE284" s="13">
        <f t="shared" si="364"/>
        <v>0</v>
      </c>
      <c r="BF284" s="13">
        <f t="shared" si="365"/>
        <v>0</v>
      </c>
      <c r="BG284" s="13">
        <f t="shared" si="366"/>
        <v>0</v>
      </c>
      <c r="BH284" s="13">
        <f t="shared" si="367"/>
        <v>0</v>
      </c>
      <c r="BI284" s="13">
        <f t="shared" si="368"/>
        <v>0</v>
      </c>
      <c r="BJ284" s="13">
        <f t="shared" si="369"/>
        <v>0</v>
      </c>
      <c r="BK284" s="13">
        <f t="shared" si="370"/>
        <v>0</v>
      </c>
      <c r="BL284" s="13">
        <f t="shared" si="371"/>
        <v>0</v>
      </c>
      <c r="BM284" s="13">
        <f t="shared" si="372"/>
        <v>0</v>
      </c>
      <c r="BN284" s="13">
        <f t="shared" si="373"/>
        <v>0</v>
      </c>
      <c r="BO284" s="13">
        <f t="shared" si="374"/>
        <v>0</v>
      </c>
      <c r="BP284" s="13">
        <f t="shared" si="375"/>
        <v>0</v>
      </c>
      <c r="BQ284" s="13">
        <f t="shared" si="376"/>
        <v>0</v>
      </c>
      <c r="BR284" s="13">
        <f t="shared" si="377"/>
        <v>0</v>
      </c>
      <c r="BS284" s="13">
        <f t="shared" si="378"/>
        <v>0</v>
      </c>
      <c r="BT284" s="31">
        <f t="shared" si="379"/>
        <v>0</v>
      </c>
      <c r="BU284" s="31">
        <f t="shared" si="380"/>
        <v>0</v>
      </c>
      <c r="BV284" s="31">
        <f t="shared" si="381"/>
        <v>0</v>
      </c>
      <c r="BW284" s="31">
        <f t="shared" si="382"/>
        <v>0</v>
      </c>
      <c r="BX284" s="31">
        <f t="shared" si="383"/>
        <v>0</v>
      </c>
      <c r="BY284" s="31">
        <f t="shared" si="384"/>
        <v>0</v>
      </c>
      <c r="BZ284" s="31">
        <f t="shared" si="385"/>
        <v>0</v>
      </c>
      <c r="CA284" s="31">
        <f t="shared" si="386"/>
        <v>0</v>
      </c>
      <c r="CB284" s="31">
        <f t="shared" si="387"/>
        <v>0</v>
      </c>
      <c r="CC284" s="31">
        <f t="shared" si="388"/>
        <v>0</v>
      </c>
      <c r="CD284" s="31">
        <f t="shared" si="389"/>
        <v>0</v>
      </c>
      <c r="CE284" s="37">
        <f t="array" ref="CE284">MIN(IF(JPRL=AI284,$AG$19:$AG$1018))</f>
        <v>0</v>
      </c>
      <c r="CF284" s="37">
        <f t="array" ref="CF284">MAX(IF(JPRL=AI284,$AG$19:$AG$1018))</f>
        <v>0</v>
      </c>
      <c r="CG284" s="36">
        <f t="shared" si="390"/>
        <v>0</v>
      </c>
      <c r="CI284" s="40">
        <f t="shared" si="391"/>
        <v>0</v>
      </c>
      <c r="CJ284" s="40">
        <f t="shared" si="328"/>
        <v>0</v>
      </c>
      <c r="CK284" s="40">
        <f t="shared" si="329"/>
        <v>0</v>
      </c>
      <c r="CL284" s="40">
        <f t="shared" si="330"/>
        <v>0</v>
      </c>
      <c r="CM284" s="40">
        <f t="shared" si="331"/>
        <v>0</v>
      </c>
      <c r="CN284" s="40">
        <f t="shared" si="332"/>
        <v>0</v>
      </c>
      <c r="CO284" s="40">
        <f t="shared" si="333"/>
        <v>0</v>
      </c>
      <c r="CP284" s="40">
        <f t="shared" si="334"/>
        <v>0</v>
      </c>
      <c r="CQ284" s="40">
        <f t="shared" si="335"/>
        <v>0</v>
      </c>
      <c r="CR284" s="40">
        <f t="shared" si="336"/>
        <v>0</v>
      </c>
      <c r="CS284" s="40">
        <f t="shared" si="337"/>
        <v>0</v>
      </c>
      <c r="CT284" s="41">
        <f t="shared" si="392"/>
        <v>0</v>
      </c>
      <c r="CU284" s="41">
        <f t="shared" si="393"/>
        <v>0</v>
      </c>
      <c r="CV284" s="41">
        <f t="shared" si="394"/>
        <v>0</v>
      </c>
      <c r="CW284" s="41">
        <f t="shared" si="395"/>
        <v>0</v>
      </c>
      <c r="CX284" s="41">
        <f t="shared" si="396"/>
        <v>0</v>
      </c>
      <c r="CY284" s="41">
        <f t="shared" si="397"/>
        <v>0</v>
      </c>
      <c r="CZ284" s="41">
        <f t="shared" si="398"/>
        <v>0</v>
      </c>
      <c r="DA284" s="41">
        <f t="shared" si="399"/>
        <v>0</v>
      </c>
      <c r="DB284" s="41">
        <f t="shared" si="400"/>
        <v>0</v>
      </c>
      <c r="DC284" s="41">
        <f t="shared" si="401"/>
        <v>0</v>
      </c>
      <c r="DD284" s="7">
        <f t="shared" si="402"/>
        <v>0</v>
      </c>
      <c r="DE284" s="7">
        <f t="shared" si="403"/>
        <v>0</v>
      </c>
      <c r="DF284" s="7">
        <f t="shared" si="404"/>
        <v>0</v>
      </c>
      <c r="DJ284" s="7">
        <f t="shared" si="405"/>
        <v>0</v>
      </c>
      <c r="DK284" s="7">
        <f t="shared" si="406"/>
        <v>0</v>
      </c>
    </row>
    <row r="285" spans="1:115" ht="26.25" customHeight="1" x14ac:dyDescent="0.25">
      <c r="A285" s="9">
        <v>267</v>
      </c>
      <c r="B285" s="24" t="str">
        <f t="shared" si="338"/>
        <v/>
      </c>
      <c r="C285" s="23"/>
      <c r="D285" s="51"/>
      <c r="E285" s="24"/>
      <c r="F285" s="24"/>
      <c r="G285" s="24"/>
      <c r="H285" s="24"/>
      <c r="I285" s="25"/>
      <c r="J285" s="24"/>
      <c r="K285" s="26"/>
      <c r="L285" s="29"/>
      <c r="M285" s="27"/>
      <c r="N285" s="28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30"/>
      <c r="Z285" s="29"/>
      <c r="AA285" s="29" t="str">
        <f t="shared" si="339"/>
        <v/>
      </c>
      <c r="AB285" s="7">
        <f t="shared" si="340"/>
        <v>0</v>
      </c>
      <c r="AC285" s="7">
        <f t="shared" si="341"/>
        <v>0</v>
      </c>
      <c r="AD285" s="7">
        <f t="shared" si="342"/>
        <v>0</v>
      </c>
      <c r="AE285" s="7">
        <f t="shared" si="343"/>
        <v>0</v>
      </c>
      <c r="AF285" s="11" t="str">
        <f t="shared" si="407"/>
        <v/>
      </c>
      <c r="AG285" s="13">
        <f t="shared" si="344"/>
        <v>0</v>
      </c>
      <c r="AH285" s="7" t="str">
        <f t="shared" si="345"/>
        <v/>
      </c>
      <c r="AI285" s="11" t="str">
        <f t="shared" si="408"/>
        <v/>
      </c>
      <c r="AJ285" s="11" t="str">
        <f t="array" ref="AJ285">IF(OR(AI285=$AI$19:AI284),"",AI285)</f>
        <v/>
      </c>
      <c r="AK285" s="11" t="str">
        <f t="shared" si="346"/>
        <v/>
      </c>
      <c r="AL285" t="str">
        <f t="array" ref="AL285">IF(OR(AK285=$AK$19:AK284),"",AK285)</f>
        <v/>
      </c>
      <c r="AM285" s="13">
        <f t="shared" si="347"/>
        <v>0</v>
      </c>
      <c r="AN285" s="13">
        <f t="shared" si="348"/>
        <v>0</v>
      </c>
      <c r="AO285" s="13">
        <f t="shared" si="349"/>
        <v>0</v>
      </c>
      <c r="AP285" s="13">
        <f t="shared" si="350"/>
        <v>0</v>
      </c>
      <c r="AQ285" s="13">
        <f t="shared" si="351"/>
        <v>0</v>
      </c>
      <c r="AR285" s="13">
        <f t="shared" si="352"/>
        <v>0</v>
      </c>
      <c r="AS285" s="13">
        <f t="shared" si="353"/>
        <v>0</v>
      </c>
      <c r="AT285" s="13">
        <f t="shared" si="354"/>
        <v>0</v>
      </c>
      <c r="AU285" s="13">
        <f t="shared" si="355"/>
        <v>0</v>
      </c>
      <c r="AV285" s="13">
        <f t="shared" si="356"/>
        <v>0</v>
      </c>
      <c r="AX285" s="13">
        <f t="shared" si="357"/>
        <v>0</v>
      </c>
      <c r="AY285" s="13">
        <f t="shared" si="358"/>
        <v>0</v>
      </c>
      <c r="AZ285" s="13">
        <f t="shared" si="359"/>
        <v>0</v>
      </c>
      <c r="BA285" s="13">
        <f t="shared" si="360"/>
        <v>0</v>
      </c>
      <c r="BB285" s="13">
        <f t="shared" si="361"/>
        <v>0</v>
      </c>
      <c r="BC285" s="13">
        <f t="shared" si="362"/>
        <v>0</v>
      </c>
      <c r="BD285" s="13">
        <f t="shared" si="363"/>
        <v>0</v>
      </c>
      <c r="BE285" s="13">
        <f t="shared" si="364"/>
        <v>0</v>
      </c>
      <c r="BF285" s="13">
        <f t="shared" si="365"/>
        <v>0</v>
      </c>
      <c r="BG285" s="13">
        <f t="shared" si="366"/>
        <v>0</v>
      </c>
      <c r="BH285" s="13">
        <f t="shared" si="367"/>
        <v>0</v>
      </c>
      <c r="BI285" s="13">
        <f t="shared" si="368"/>
        <v>0</v>
      </c>
      <c r="BJ285" s="13">
        <f t="shared" si="369"/>
        <v>0</v>
      </c>
      <c r="BK285" s="13">
        <f t="shared" si="370"/>
        <v>0</v>
      </c>
      <c r="BL285" s="13">
        <f t="shared" si="371"/>
        <v>0</v>
      </c>
      <c r="BM285" s="13">
        <f t="shared" si="372"/>
        <v>0</v>
      </c>
      <c r="BN285" s="13">
        <f t="shared" si="373"/>
        <v>0</v>
      </c>
      <c r="BO285" s="13">
        <f t="shared" si="374"/>
        <v>0</v>
      </c>
      <c r="BP285" s="13">
        <f t="shared" si="375"/>
        <v>0</v>
      </c>
      <c r="BQ285" s="13">
        <f t="shared" si="376"/>
        <v>0</v>
      </c>
      <c r="BR285" s="13">
        <f t="shared" si="377"/>
        <v>0</v>
      </c>
      <c r="BS285" s="13">
        <f t="shared" si="378"/>
        <v>0</v>
      </c>
      <c r="BT285" s="31">
        <f t="shared" si="379"/>
        <v>0</v>
      </c>
      <c r="BU285" s="31">
        <f t="shared" si="380"/>
        <v>0</v>
      </c>
      <c r="BV285" s="31">
        <f t="shared" si="381"/>
        <v>0</v>
      </c>
      <c r="BW285" s="31">
        <f t="shared" si="382"/>
        <v>0</v>
      </c>
      <c r="BX285" s="31">
        <f t="shared" si="383"/>
        <v>0</v>
      </c>
      <c r="BY285" s="31">
        <f t="shared" si="384"/>
        <v>0</v>
      </c>
      <c r="BZ285" s="31">
        <f t="shared" si="385"/>
        <v>0</v>
      </c>
      <c r="CA285" s="31">
        <f t="shared" si="386"/>
        <v>0</v>
      </c>
      <c r="CB285" s="31">
        <f t="shared" si="387"/>
        <v>0</v>
      </c>
      <c r="CC285" s="31">
        <f t="shared" si="388"/>
        <v>0</v>
      </c>
      <c r="CD285" s="31">
        <f t="shared" si="389"/>
        <v>0</v>
      </c>
      <c r="CE285" s="37">
        <f t="array" ref="CE285">MIN(IF(JPRL=AI285,$AG$19:$AG$1018))</f>
        <v>0</v>
      </c>
      <c r="CF285" s="37">
        <f t="array" ref="CF285">MAX(IF(JPRL=AI285,$AG$19:$AG$1018))</f>
        <v>0</v>
      </c>
      <c r="CG285" s="36">
        <f t="shared" si="390"/>
        <v>0</v>
      </c>
      <c r="CI285" s="40">
        <f t="shared" si="391"/>
        <v>0</v>
      </c>
      <c r="CJ285" s="40">
        <f t="shared" si="328"/>
        <v>0</v>
      </c>
      <c r="CK285" s="40">
        <f t="shared" si="329"/>
        <v>0</v>
      </c>
      <c r="CL285" s="40">
        <f t="shared" si="330"/>
        <v>0</v>
      </c>
      <c r="CM285" s="40">
        <f t="shared" si="331"/>
        <v>0</v>
      </c>
      <c r="CN285" s="40">
        <f t="shared" si="332"/>
        <v>0</v>
      </c>
      <c r="CO285" s="40">
        <f t="shared" si="333"/>
        <v>0</v>
      </c>
      <c r="CP285" s="40">
        <f t="shared" si="334"/>
        <v>0</v>
      </c>
      <c r="CQ285" s="40">
        <f t="shared" si="335"/>
        <v>0</v>
      </c>
      <c r="CR285" s="40">
        <f t="shared" si="336"/>
        <v>0</v>
      </c>
      <c r="CS285" s="40">
        <f t="shared" si="337"/>
        <v>0</v>
      </c>
      <c r="CT285" s="41">
        <f t="shared" si="392"/>
        <v>0</v>
      </c>
      <c r="CU285" s="41">
        <f t="shared" si="393"/>
        <v>0</v>
      </c>
      <c r="CV285" s="41">
        <f t="shared" si="394"/>
        <v>0</v>
      </c>
      <c r="CW285" s="41">
        <f t="shared" si="395"/>
        <v>0</v>
      </c>
      <c r="CX285" s="41">
        <f t="shared" si="396"/>
        <v>0</v>
      </c>
      <c r="CY285" s="41">
        <f t="shared" si="397"/>
        <v>0</v>
      </c>
      <c r="CZ285" s="41">
        <f t="shared" si="398"/>
        <v>0</v>
      </c>
      <c r="DA285" s="41">
        <f t="shared" si="399"/>
        <v>0</v>
      </c>
      <c r="DB285" s="41">
        <f t="shared" si="400"/>
        <v>0</v>
      </c>
      <c r="DC285" s="41">
        <f t="shared" si="401"/>
        <v>0</v>
      </c>
      <c r="DD285" s="7">
        <f t="shared" si="402"/>
        <v>0</v>
      </c>
      <c r="DE285" s="7">
        <f t="shared" si="403"/>
        <v>0</v>
      </c>
      <c r="DF285" s="7">
        <f t="shared" si="404"/>
        <v>0</v>
      </c>
      <c r="DJ285" s="7">
        <f t="shared" si="405"/>
        <v>0</v>
      </c>
      <c r="DK285" s="7">
        <f t="shared" si="406"/>
        <v>0</v>
      </c>
    </row>
    <row r="286" spans="1:115" ht="26.25" customHeight="1" x14ac:dyDescent="0.25">
      <c r="A286" s="9">
        <v>268</v>
      </c>
      <c r="B286" s="24" t="str">
        <f t="shared" si="338"/>
        <v/>
      </c>
      <c r="C286" s="23"/>
      <c r="D286" s="51"/>
      <c r="E286" s="24"/>
      <c r="F286" s="24"/>
      <c r="G286" s="24"/>
      <c r="H286" s="24"/>
      <c r="I286" s="25"/>
      <c r="J286" s="24"/>
      <c r="K286" s="26"/>
      <c r="L286" s="29"/>
      <c r="M286" s="27"/>
      <c r="N286" s="28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30"/>
      <c r="Z286" s="29"/>
      <c r="AA286" s="29" t="str">
        <f t="shared" si="339"/>
        <v/>
      </c>
      <c r="AB286" s="7">
        <f t="shared" si="340"/>
        <v>0</v>
      </c>
      <c r="AC286" s="7">
        <f t="shared" si="341"/>
        <v>0</v>
      </c>
      <c r="AD286" s="7">
        <f t="shared" si="342"/>
        <v>0</v>
      </c>
      <c r="AE286" s="7">
        <f t="shared" si="343"/>
        <v>0</v>
      </c>
      <c r="AF286" s="11" t="str">
        <f t="shared" si="407"/>
        <v/>
      </c>
      <c r="AG286" s="13">
        <f t="shared" si="344"/>
        <v>0</v>
      </c>
      <c r="AH286" s="7" t="str">
        <f t="shared" si="345"/>
        <v/>
      </c>
      <c r="AI286" s="11" t="str">
        <f t="shared" si="408"/>
        <v/>
      </c>
      <c r="AJ286" s="11" t="str">
        <f t="array" ref="AJ286">IF(OR(AI286=$AI$19:AI285),"",AI286)</f>
        <v/>
      </c>
      <c r="AK286" s="11" t="str">
        <f t="shared" si="346"/>
        <v/>
      </c>
      <c r="AL286" t="str">
        <f t="array" ref="AL286">IF(OR(AK286=$AK$19:AK285),"",AK286)</f>
        <v/>
      </c>
      <c r="AM286" s="13">
        <f t="shared" si="347"/>
        <v>0</v>
      </c>
      <c r="AN286" s="13">
        <f t="shared" si="348"/>
        <v>0</v>
      </c>
      <c r="AO286" s="13">
        <f t="shared" si="349"/>
        <v>0</v>
      </c>
      <c r="AP286" s="13">
        <f t="shared" si="350"/>
        <v>0</v>
      </c>
      <c r="AQ286" s="13">
        <f t="shared" si="351"/>
        <v>0</v>
      </c>
      <c r="AR286" s="13">
        <f t="shared" si="352"/>
        <v>0</v>
      </c>
      <c r="AS286" s="13">
        <f t="shared" si="353"/>
        <v>0</v>
      </c>
      <c r="AT286" s="13">
        <f t="shared" si="354"/>
        <v>0</v>
      </c>
      <c r="AU286" s="13">
        <f t="shared" si="355"/>
        <v>0</v>
      </c>
      <c r="AV286" s="13">
        <f t="shared" si="356"/>
        <v>0</v>
      </c>
      <c r="AX286" s="13">
        <f t="shared" si="357"/>
        <v>0</v>
      </c>
      <c r="AY286" s="13">
        <f t="shared" si="358"/>
        <v>0</v>
      </c>
      <c r="AZ286" s="13">
        <f t="shared" si="359"/>
        <v>0</v>
      </c>
      <c r="BA286" s="13">
        <f t="shared" si="360"/>
        <v>0</v>
      </c>
      <c r="BB286" s="13">
        <f t="shared" si="361"/>
        <v>0</v>
      </c>
      <c r="BC286" s="13">
        <f t="shared" si="362"/>
        <v>0</v>
      </c>
      <c r="BD286" s="13">
        <f t="shared" si="363"/>
        <v>0</v>
      </c>
      <c r="BE286" s="13">
        <f t="shared" si="364"/>
        <v>0</v>
      </c>
      <c r="BF286" s="13">
        <f t="shared" si="365"/>
        <v>0</v>
      </c>
      <c r="BG286" s="13">
        <f t="shared" si="366"/>
        <v>0</v>
      </c>
      <c r="BH286" s="13">
        <f t="shared" si="367"/>
        <v>0</v>
      </c>
      <c r="BI286" s="13">
        <f t="shared" si="368"/>
        <v>0</v>
      </c>
      <c r="BJ286" s="13">
        <f t="shared" si="369"/>
        <v>0</v>
      </c>
      <c r="BK286" s="13">
        <f t="shared" si="370"/>
        <v>0</v>
      </c>
      <c r="BL286" s="13">
        <f t="shared" si="371"/>
        <v>0</v>
      </c>
      <c r="BM286" s="13">
        <f t="shared" si="372"/>
        <v>0</v>
      </c>
      <c r="BN286" s="13">
        <f t="shared" si="373"/>
        <v>0</v>
      </c>
      <c r="BO286" s="13">
        <f t="shared" si="374"/>
        <v>0</v>
      </c>
      <c r="BP286" s="13">
        <f t="shared" si="375"/>
        <v>0</v>
      </c>
      <c r="BQ286" s="13">
        <f t="shared" si="376"/>
        <v>0</v>
      </c>
      <c r="BR286" s="13">
        <f t="shared" si="377"/>
        <v>0</v>
      </c>
      <c r="BS286" s="13">
        <f t="shared" si="378"/>
        <v>0</v>
      </c>
      <c r="BT286" s="31">
        <f t="shared" si="379"/>
        <v>0</v>
      </c>
      <c r="BU286" s="31">
        <f t="shared" si="380"/>
        <v>0</v>
      </c>
      <c r="BV286" s="31">
        <f t="shared" si="381"/>
        <v>0</v>
      </c>
      <c r="BW286" s="31">
        <f t="shared" si="382"/>
        <v>0</v>
      </c>
      <c r="BX286" s="31">
        <f t="shared" si="383"/>
        <v>0</v>
      </c>
      <c r="BY286" s="31">
        <f t="shared" si="384"/>
        <v>0</v>
      </c>
      <c r="BZ286" s="31">
        <f t="shared" si="385"/>
        <v>0</v>
      </c>
      <c r="CA286" s="31">
        <f t="shared" si="386"/>
        <v>0</v>
      </c>
      <c r="CB286" s="31">
        <f t="shared" si="387"/>
        <v>0</v>
      </c>
      <c r="CC286" s="31">
        <f t="shared" si="388"/>
        <v>0</v>
      </c>
      <c r="CD286" s="31">
        <f t="shared" si="389"/>
        <v>0</v>
      </c>
      <c r="CE286" s="37">
        <f t="array" ref="CE286">MIN(IF(JPRL=AI286,$AG$19:$AG$1018))</f>
        <v>0</v>
      </c>
      <c r="CF286" s="37">
        <f t="array" ref="CF286">MAX(IF(JPRL=AI286,$AG$19:$AG$1018))</f>
        <v>0</v>
      </c>
      <c r="CG286" s="36">
        <f t="shared" si="390"/>
        <v>0</v>
      </c>
      <c r="CI286" s="40">
        <f t="shared" si="391"/>
        <v>0</v>
      </c>
      <c r="CJ286" s="40">
        <f t="shared" si="328"/>
        <v>0</v>
      </c>
      <c r="CK286" s="40">
        <f t="shared" si="329"/>
        <v>0</v>
      </c>
      <c r="CL286" s="40">
        <f t="shared" si="330"/>
        <v>0</v>
      </c>
      <c r="CM286" s="40">
        <f t="shared" si="331"/>
        <v>0</v>
      </c>
      <c r="CN286" s="40">
        <f t="shared" si="332"/>
        <v>0</v>
      </c>
      <c r="CO286" s="40">
        <f t="shared" si="333"/>
        <v>0</v>
      </c>
      <c r="CP286" s="40">
        <f t="shared" si="334"/>
        <v>0</v>
      </c>
      <c r="CQ286" s="40">
        <f t="shared" si="335"/>
        <v>0</v>
      </c>
      <c r="CR286" s="40">
        <f t="shared" si="336"/>
        <v>0</v>
      </c>
      <c r="CS286" s="40">
        <f t="shared" si="337"/>
        <v>0</v>
      </c>
      <c r="CT286" s="41">
        <f t="shared" si="392"/>
        <v>0</v>
      </c>
      <c r="CU286" s="41">
        <f t="shared" si="393"/>
        <v>0</v>
      </c>
      <c r="CV286" s="41">
        <f t="shared" si="394"/>
        <v>0</v>
      </c>
      <c r="CW286" s="41">
        <f t="shared" si="395"/>
        <v>0</v>
      </c>
      <c r="CX286" s="41">
        <f t="shared" si="396"/>
        <v>0</v>
      </c>
      <c r="CY286" s="41">
        <f t="shared" si="397"/>
        <v>0</v>
      </c>
      <c r="CZ286" s="41">
        <f t="shared" si="398"/>
        <v>0</v>
      </c>
      <c r="DA286" s="41">
        <f t="shared" si="399"/>
        <v>0</v>
      </c>
      <c r="DB286" s="41">
        <f t="shared" si="400"/>
        <v>0</v>
      </c>
      <c r="DC286" s="41">
        <f t="shared" si="401"/>
        <v>0</v>
      </c>
      <c r="DD286" s="7">
        <f t="shared" si="402"/>
        <v>0</v>
      </c>
      <c r="DE286" s="7">
        <f t="shared" si="403"/>
        <v>0</v>
      </c>
      <c r="DF286" s="7">
        <f t="shared" si="404"/>
        <v>0</v>
      </c>
      <c r="DJ286" s="7">
        <f t="shared" si="405"/>
        <v>0</v>
      </c>
      <c r="DK286" s="7">
        <f t="shared" si="406"/>
        <v>0</v>
      </c>
    </row>
    <row r="287" spans="1:115" ht="26.25" customHeight="1" x14ac:dyDescent="0.25">
      <c r="A287" s="9">
        <v>269</v>
      </c>
      <c r="B287" s="24" t="str">
        <f t="shared" si="338"/>
        <v/>
      </c>
      <c r="C287" s="23"/>
      <c r="D287" s="51"/>
      <c r="E287" s="24"/>
      <c r="F287" s="24"/>
      <c r="G287" s="24"/>
      <c r="H287" s="24"/>
      <c r="I287" s="25"/>
      <c r="J287" s="24"/>
      <c r="K287" s="26"/>
      <c r="L287" s="29"/>
      <c r="M287" s="27"/>
      <c r="N287" s="28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30"/>
      <c r="Z287" s="29"/>
      <c r="AA287" s="29" t="str">
        <f t="shared" si="339"/>
        <v/>
      </c>
      <c r="AB287" s="7">
        <f t="shared" si="340"/>
        <v>0</v>
      </c>
      <c r="AC287" s="7">
        <f t="shared" si="341"/>
        <v>0</v>
      </c>
      <c r="AD287" s="7">
        <f t="shared" si="342"/>
        <v>0</v>
      </c>
      <c r="AE287" s="7">
        <f t="shared" si="343"/>
        <v>0</v>
      </c>
      <c r="AF287" s="11" t="str">
        <f t="shared" si="407"/>
        <v/>
      </c>
      <c r="AG287" s="13">
        <f t="shared" si="344"/>
        <v>0</v>
      </c>
      <c r="AH287" s="7" t="str">
        <f t="shared" si="345"/>
        <v/>
      </c>
      <c r="AI287" s="11" t="str">
        <f t="shared" si="408"/>
        <v/>
      </c>
      <c r="AJ287" s="11" t="str">
        <f t="array" ref="AJ287">IF(OR(AI287=$AI$19:AI286),"",AI287)</f>
        <v/>
      </c>
      <c r="AK287" s="11" t="str">
        <f t="shared" si="346"/>
        <v/>
      </c>
      <c r="AL287" t="str">
        <f t="array" ref="AL287">IF(OR(AK287=$AK$19:AK286),"",AK287)</f>
        <v/>
      </c>
      <c r="AM287" s="13">
        <f t="shared" si="347"/>
        <v>0</v>
      </c>
      <c r="AN287" s="13">
        <f t="shared" si="348"/>
        <v>0</v>
      </c>
      <c r="AO287" s="13">
        <f t="shared" si="349"/>
        <v>0</v>
      </c>
      <c r="AP287" s="13">
        <f t="shared" si="350"/>
        <v>0</v>
      </c>
      <c r="AQ287" s="13">
        <f t="shared" si="351"/>
        <v>0</v>
      </c>
      <c r="AR287" s="13">
        <f t="shared" si="352"/>
        <v>0</v>
      </c>
      <c r="AS287" s="13">
        <f t="shared" si="353"/>
        <v>0</v>
      </c>
      <c r="AT287" s="13">
        <f t="shared" si="354"/>
        <v>0</v>
      </c>
      <c r="AU287" s="13">
        <f t="shared" si="355"/>
        <v>0</v>
      </c>
      <c r="AV287" s="13">
        <f t="shared" si="356"/>
        <v>0</v>
      </c>
      <c r="AX287" s="13">
        <f t="shared" si="357"/>
        <v>0</v>
      </c>
      <c r="AY287" s="13">
        <f t="shared" si="358"/>
        <v>0</v>
      </c>
      <c r="AZ287" s="13">
        <f t="shared" si="359"/>
        <v>0</v>
      </c>
      <c r="BA287" s="13">
        <f t="shared" si="360"/>
        <v>0</v>
      </c>
      <c r="BB287" s="13">
        <f t="shared" si="361"/>
        <v>0</v>
      </c>
      <c r="BC287" s="13">
        <f t="shared" si="362"/>
        <v>0</v>
      </c>
      <c r="BD287" s="13">
        <f t="shared" si="363"/>
        <v>0</v>
      </c>
      <c r="BE287" s="13">
        <f t="shared" si="364"/>
        <v>0</v>
      </c>
      <c r="BF287" s="13">
        <f t="shared" si="365"/>
        <v>0</v>
      </c>
      <c r="BG287" s="13">
        <f t="shared" si="366"/>
        <v>0</v>
      </c>
      <c r="BH287" s="13">
        <f t="shared" si="367"/>
        <v>0</v>
      </c>
      <c r="BI287" s="13">
        <f t="shared" si="368"/>
        <v>0</v>
      </c>
      <c r="BJ287" s="13">
        <f t="shared" si="369"/>
        <v>0</v>
      </c>
      <c r="BK287" s="13">
        <f t="shared" si="370"/>
        <v>0</v>
      </c>
      <c r="BL287" s="13">
        <f t="shared" si="371"/>
        <v>0</v>
      </c>
      <c r="BM287" s="13">
        <f t="shared" si="372"/>
        <v>0</v>
      </c>
      <c r="BN287" s="13">
        <f t="shared" si="373"/>
        <v>0</v>
      </c>
      <c r="BO287" s="13">
        <f t="shared" si="374"/>
        <v>0</v>
      </c>
      <c r="BP287" s="13">
        <f t="shared" si="375"/>
        <v>0</v>
      </c>
      <c r="BQ287" s="13">
        <f t="shared" si="376"/>
        <v>0</v>
      </c>
      <c r="BR287" s="13">
        <f t="shared" si="377"/>
        <v>0</v>
      </c>
      <c r="BS287" s="13">
        <f t="shared" si="378"/>
        <v>0</v>
      </c>
      <c r="BT287" s="31">
        <f t="shared" si="379"/>
        <v>0</v>
      </c>
      <c r="BU287" s="31">
        <f t="shared" si="380"/>
        <v>0</v>
      </c>
      <c r="BV287" s="31">
        <f t="shared" si="381"/>
        <v>0</v>
      </c>
      <c r="BW287" s="31">
        <f t="shared" si="382"/>
        <v>0</v>
      </c>
      <c r="BX287" s="31">
        <f t="shared" si="383"/>
        <v>0</v>
      </c>
      <c r="BY287" s="31">
        <f t="shared" si="384"/>
        <v>0</v>
      </c>
      <c r="BZ287" s="31">
        <f t="shared" si="385"/>
        <v>0</v>
      </c>
      <c r="CA287" s="31">
        <f t="shared" si="386"/>
        <v>0</v>
      </c>
      <c r="CB287" s="31">
        <f t="shared" si="387"/>
        <v>0</v>
      </c>
      <c r="CC287" s="31">
        <f t="shared" si="388"/>
        <v>0</v>
      </c>
      <c r="CD287" s="31">
        <f t="shared" si="389"/>
        <v>0</v>
      </c>
      <c r="CE287" s="37">
        <f t="array" ref="CE287">MIN(IF(JPRL=AI287,$AG$19:$AG$1018))</f>
        <v>0</v>
      </c>
      <c r="CF287" s="37">
        <f t="array" ref="CF287">MAX(IF(JPRL=AI287,$AG$19:$AG$1018))</f>
        <v>0</v>
      </c>
      <c r="CG287" s="36">
        <f t="shared" si="390"/>
        <v>0</v>
      </c>
      <c r="CI287" s="40">
        <f t="shared" si="391"/>
        <v>0</v>
      </c>
      <c r="CJ287" s="40">
        <f t="shared" si="328"/>
        <v>0</v>
      </c>
      <c r="CK287" s="40">
        <f t="shared" si="329"/>
        <v>0</v>
      </c>
      <c r="CL287" s="40">
        <f t="shared" si="330"/>
        <v>0</v>
      </c>
      <c r="CM287" s="40">
        <f t="shared" si="331"/>
        <v>0</v>
      </c>
      <c r="CN287" s="40">
        <f t="shared" si="332"/>
        <v>0</v>
      </c>
      <c r="CO287" s="40">
        <f t="shared" si="333"/>
        <v>0</v>
      </c>
      <c r="CP287" s="40">
        <f t="shared" si="334"/>
        <v>0</v>
      </c>
      <c r="CQ287" s="40">
        <f t="shared" si="335"/>
        <v>0</v>
      </c>
      <c r="CR287" s="40">
        <f t="shared" si="336"/>
        <v>0</v>
      </c>
      <c r="CS287" s="40">
        <f t="shared" si="337"/>
        <v>0</v>
      </c>
      <c r="CT287" s="41">
        <f t="shared" si="392"/>
        <v>0</v>
      </c>
      <c r="CU287" s="41">
        <f t="shared" si="393"/>
        <v>0</v>
      </c>
      <c r="CV287" s="41">
        <f t="shared" si="394"/>
        <v>0</v>
      </c>
      <c r="CW287" s="41">
        <f t="shared" si="395"/>
        <v>0</v>
      </c>
      <c r="CX287" s="41">
        <f t="shared" si="396"/>
        <v>0</v>
      </c>
      <c r="CY287" s="41">
        <f t="shared" si="397"/>
        <v>0</v>
      </c>
      <c r="CZ287" s="41">
        <f t="shared" si="398"/>
        <v>0</v>
      </c>
      <c r="DA287" s="41">
        <f t="shared" si="399"/>
        <v>0</v>
      </c>
      <c r="DB287" s="41">
        <f t="shared" si="400"/>
        <v>0</v>
      </c>
      <c r="DC287" s="41">
        <f t="shared" si="401"/>
        <v>0</v>
      </c>
      <c r="DD287" s="7">
        <f t="shared" si="402"/>
        <v>0</v>
      </c>
      <c r="DE287" s="7">
        <f t="shared" si="403"/>
        <v>0</v>
      </c>
      <c r="DF287" s="7">
        <f t="shared" si="404"/>
        <v>0</v>
      </c>
      <c r="DJ287" s="7">
        <f t="shared" si="405"/>
        <v>0</v>
      </c>
      <c r="DK287" s="7">
        <f t="shared" si="406"/>
        <v>0</v>
      </c>
    </row>
    <row r="288" spans="1:115" ht="26.25" customHeight="1" x14ac:dyDescent="0.25">
      <c r="A288" s="9">
        <v>270</v>
      </c>
      <c r="B288" s="24" t="str">
        <f t="shared" si="338"/>
        <v/>
      </c>
      <c r="C288" s="23"/>
      <c r="D288" s="51"/>
      <c r="E288" s="24"/>
      <c r="F288" s="24"/>
      <c r="G288" s="24"/>
      <c r="H288" s="24"/>
      <c r="I288" s="25"/>
      <c r="J288" s="24"/>
      <c r="K288" s="26"/>
      <c r="L288" s="29"/>
      <c r="M288" s="27"/>
      <c r="N288" s="28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30"/>
      <c r="Z288" s="29"/>
      <c r="AA288" s="29" t="str">
        <f t="shared" si="339"/>
        <v/>
      </c>
      <c r="AB288" s="7">
        <f t="shared" si="340"/>
        <v>0</v>
      </c>
      <c r="AC288" s="7">
        <f t="shared" si="341"/>
        <v>0</v>
      </c>
      <c r="AD288" s="7">
        <f t="shared" si="342"/>
        <v>0</v>
      </c>
      <c r="AE288" s="7">
        <f t="shared" si="343"/>
        <v>0</v>
      </c>
      <c r="AF288" s="11" t="str">
        <f t="shared" si="407"/>
        <v/>
      </c>
      <c r="AG288" s="13">
        <f t="shared" si="344"/>
        <v>0</v>
      </c>
      <c r="AH288" s="7" t="str">
        <f t="shared" si="345"/>
        <v/>
      </c>
      <c r="AI288" s="11" t="str">
        <f t="shared" si="408"/>
        <v/>
      </c>
      <c r="AJ288" s="11" t="str">
        <f t="array" ref="AJ288">IF(OR(AI288=$AI$19:AI287),"",AI288)</f>
        <v/>
      </c>
      <c r="AK288" s="11" t="str">
        <f t="shared" si="346"/>
        <v/>
      </c>
      <c r="AL288" t="str">
        <f t="array" ref="AL288">IF(OR(AK288=$AK$19:AK287),"",AK288)</f>
        <v/>
      </c>
      <c r="AM288" s="13">
        <f t="shared" si="347"/>
        <v>0</v>
      </c>
      <c r="AN288" s="13">
        <f t="shared" si="348"/>
        <v>0</v>
      </c>
      <c r="AO288" s="13">
        <f t="shared" si="349"/>
        <v>0</v>
      </c>
      <c r="AP288" s="13">
        <f t="shared" si="350"/>
        <v>0</v>
      </c>
      <c r="AQ288" s="13">
        <f t="shared" si="351"/>
        <v>0</v>
      </c>
      <c r="AR288" s="13">
        <f t="shared" si="352"/>
        <v>0</v>
      </c>
      <c r="AS288" s="13">
        <f t="shared" si="353"/>
        <v>0</v>
      </c>
      <c r="AT288" s="13">
        <f t="shared" si="354"/>
        <v>0</v>
      </c>
      <c r="AU288" s="13">
        <f t="shared" si="355"/>
        <v>0</v>
      </c>
      <c r="AV288" s="13">
        <f t="shared" si="356"/>
        <v>0</v>
      </c>
      <c r="AX288" s="13">
        <f t="shared" si="357"/>
        <v>0</v>
      </c>
      <c r="AY288" s="13">
        <f t="shared" si="358"/>
        <v>0</v>
      </c>
      <c r="AZ288" s="13">
        <f t="shared" si="359"/>
        <v>0</v>
      </c>
      <c r="BA288" s="13">
        <f t="shared" si="360"/>
        <v>0</v>
      </c>
      <c r="BB288" s="13">
        <f t="shared" si="361"/>
        <v>0</v>
      </c>
      <c r="BC288" s="13">
        <f t="shared" si="362"/>
        <v>0</v>
      </c>
      <c r="BD288" s="13">
        <f t="shared" si="363"/>
        <v>0</v>
      </c>
      <c r="BE288" s="13">
        <f t="shared" si="364"/>
        <v>0</v>
      </c>
      <c r="BF288" s="13">
        <f t="shared" si="365"/>
        <v>0</v>
      </c>
      <c r="BG288" s="13">
        <f t="shared" si="366"/>
        <v>0</v>
      </c>
      <c r="BH288" s="13">
        <f t="shared" si="367"/>
        <v>0</v>
      </c>
      <c r="BI288" s="13">
        <f t="shared" si="368"/>
        <v>0</v>
      </c>
      <c r="BJ288" s="13">
        <f t="shared" si="369"/>
        <v>0</v>
      </c>
      <c r="BK288" s="13">
        <f t="shared" si="370"/>
        <v>0</v>
      </c>
      <c r="BL288" s="13">
        <f t="shared" si="371"/>
        <v>0</v>
      </c>
      <c r="BM288" s="13">
        <f t="shared" si="372"/>
        <v>0</v>
      </c>
      <c r="BN288" s="13">
        <f t="shared" si="373"/>
        <v>0</v>
      </c>
      <c r="BO288" s="13">
        <f t="shared" si="374"/>
        <v>0</v>
      </c>
      <c r="BP288" s="13">
        <f t="shared" si="375"/>
        <v>0</v>
      </c>
      <c r="BQ288" s="13">
        <f t="shared" si="376"/>
        <v>0</v>
      </c>
      <c r="BR288" s="13">
        <f t="shared" si="377"/>
        <v>0</v>
      </c>
      <c r="BS288" s="13">
        <f t="shared" si="378"/>
        <v>0</v>
      </c>
      <c r="BT288" s="31">
        <f t="shared" si="379"/>
        <v>0</v>
      </c>
      <c r="BU288" s="31">
        <f t="shared" si="380"/>
        <v>0</v>
      </c>
      <c r="BV288" s="31">
        <f t="shared" si="381"/>
        <v>0</v>
      </c>
      <c r="BW288" s="31">
        <f t="shared" si="382"/>
        <v>0</v>
      </c>
      <c r="BX288" s="31">
        <f t="shared" si="383"/>
        <v>0</v>
      </c>
      <c r="BY288" s="31">
        <f t="shared" si="384"/>
        <v>0</v>
      </c>
      <c r="BZ288" s="31">
        <f t="shared" si="385"/>
        <v>0</v>
      </c>
      <c r="CA288" s="31">
        <f t="shared" si="386"/>
        <v>0</v>
      </c>
      <c r="CB288" s="31">
        <f t="shared" si="387"/>
        <v>0</v>
      </c>
      <c r="CC288" s="31">
        <f t="shared" si="388"/>
        <v>0</v>
      </c>
      <c r="CD288" s="31">
        <f t="shared" si="389"/>
        <v>0</v>
      </c>
      <c r="CE288" s="37">
        <f t="array" ref="CE288">MIN(IF(JPRL=AI288,$AG$19:$AG$1018))</f>
        <v>0</v>
      </c>
      <c r="CF288" s="37">
        <f t="array" ref="CF288">MAX(IF(JPRL=AI288,$AG$19:$AG$1018))</f>
        <v>0</v>
      </c>
      <c r="CG288" s="36">
        <f t="shared" si="390"/>
        <v>0</v>
      </c>
      <c r="CI288" s="40">
        <f t="shared" si="391"/>
        <v>0</v>
      </c>
      <c r="CJ288" s="40">
        <f t="shared" si="328"/>
        <v>0</v>
      </c>
      <c r="CK288" s="40">
        <f t="shared" si="329"/>
        <v>0</v>
      </c>
      <c r="CL288" s="40">
        <f t="shared" si="330"/>
        <v>0</v>
      </c>
      <c r="CM288" s="40">
        <f t="shared" si="331"/>
        <v>0</v>
      </c>
      <c r="CN288" s="40">
        <f t="shared" si="332"/>
        <v>0</v>
      </c>
      <c r="CO288" s="40">
        <f t="shared" si="333"/>
        <v>0</v>
      </c>
      <c r="CP288" s="40">
        <f t="shared" si="334"/>
        <v>0</v>
      </c>
      <c r="CQ288" s="40">
        <f t="shared" si="335"/>
        <v>0</v>
      </c>
      <c r="CR288" s="40">
        <f t="shared" si="336"/>
        <v>0</v>
      </c>
      <c r="CS288" s="40">
        <f t="shared" si="337"/>
        <v>0</v>
      </c>
      <c r="CT288" s="41">
        <f t="shared" si="392"/>
        <v>0</v>
      </c>
      <c r="CU288" s="41">
        <f t="shared" si="393"/>
        <v>0</v>
      </c>
      <c r="CV288" s="41">
        <f t="shared" si="394"/>
        <v>0</v>
      </c>
      <c r="CW288" s="41">
        <f t="shared" si="395"/>
        <v>0</v>
      </c>
      <c r="CX288" s="41">
        <f t="shared" si="396"/>
        <v>0</v>
      </c>
      <c r="CY288" s="41">
        <f t="shared" si="397"/>
        <v>0</v>
      </c>
      <c r="CZ288" s="41">
        <f t="shared" si="398"/>
        <v>0</v>
      </c>
      <c r="DA288" s="41">
        <f t="shared" si="399"/>
        <v>0</v>
      </c>
      <c r="DB288" s="41">
        <f t="shared" si="400"/>
        <v>0</v>
      </c>
      <c r="DC288" s="41">
        <f t="shared" si="401"/>
        <v>0</v>
      </c>
      <c r="DD288" s="7">
        <f t="shared" si="402"/>
        <v>0</v>
      </c>
      <c r="DE288" s="7">
        <f t="shared" si="403"/>
        <v>0</v>
      </c>
      <c r="DF288" s="7">
        <f t="shared" si="404"/>
        <v>0</v>
      </c>
      <c r="DJ288" s="7">
        <f t="shared" si="405"/>
        <v>0</v>
      </c>
      <c r="DK288" s="7">
        <f t="shared" si="406"/>
        <v>0</v>
      </c>
    </row>
    <row r="289" spans="1:115" ht="26.25" customHeight="1" x14ac:dyDescent="0.25">
      <c r="A289" s="9">
        <v>271</v>
      </c>
      <c r="B289" s="24" t="str">
        <f t="shared" si="338"/>
        <v/>
      </c>
      <c r="C289" s="23"/>
      <c r="D289" s="51"/>
      <c r="E289" s="24"/>
      <c r="F289" s="24"/>
      <c r="G289" s="24"/>
      <c r="H289" s="24"/>
      <c r="I289" s="25"/>
      <c r="J289" s="24"/>
      <c r="K289" s="26"/>
      <c r="L289" s="29"/>
      <c r="M289" s="27"/>
      <c r="N289" s="28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30"/>
      <c r="Z289" s="29"/>
      <c r="AA289" s="29" t="str">
        <f t="shared" si="339"/>
        <v/>
      </c>
      <c r="AB289" s="7">
        <f t="shared" si="340"/>
        <v>0</v>
      </c>
      <c r="AC289" s="7">
        <f t="shared" si="341"/>
        <v>0</v>
      </c>
      <c r="AD289" s="7">
        <f t="shared" si="342"/>
        <v>0</v>
      </c>
      <c r="AE289" s="7">
        <f t="shared" si="343"/>
        <v>0</v>
      </c>
      <c r="AF289" s="11" t="str">
        <f t="shared" si="407"/>
        <v/>
      </c>
      <c r="AG289" s="13">
        <f t="shared" si="344"/>
        <v>0</v>
      </c>
      <c r="AH289" s="7" t="str">
        <f t="shared" si="345"/>
        <v/>
      </c>
      <c r="AI289" s="11" t="str">
        <f t="shared" si="408"/>
        <v/>
      </c>
      <c r="AJ289" s="11" t="str">
        <f t="array" ref="AJ289">IF(OR(AI289=$AI$19:AI288),"",AI289)</f>
        <v/>
      </c>
      <c r="AK289" s="11" t="str">
        <f t="shared" si="346"/>
        <v/>
      </c>
      <c r="AL289" t="str">
        <f t="array" ref="AL289">IF(OR(AK289=$AK$19:AK288),"",AK289)</f>
        <v/>
      </c>
      <c r="AM289" s="13">
        <f t="shared" si="347"/>
        <v>0</v>
      </c>
      <c r="AN289" s="13">
        <f t="shared" si="348"/>
        <v>0</v>
      </c>
      <c r="AO289" s="13">
        <f t="shared" si="349"/>
        <v>0</v>
      </c>
      <c r="AP289" s="13">
        <f t="shared" si="350"/>
        <v>0</v>
      </c>
      <c r="AQ289" s="13">
        <f t="shared" si="351"/>
        <v>0</v>
      </c>
      <c r="AR289" s="13">
        <f t="shared" si="352"/>
        <v>0</v>
      </c>
      <c r="AS289" s="13">
        <f t="shared" si="353"/>
        <v>0</v>
      </c>
      <c r="AT289" s="13">
        <f t="shared" si="354"/>
        <v>0</v>
      </c>
      <c r="AU289" s="13">
        <f t="shared" si="355"/>
        <v>0</v>
      </c>
      <c r="AV289" s="13">
        <f t="shared" si="356"/>
        <v>0</v>
      </c>
      <c r="AX289" s="13">
        <f t="shared" si="357"/>
        <v>0</v>
      </c>
      <c r="AY289" s="13">
        <f t="shared" si="358"/>
        <v>0</v>
      </c>
      <c r="AZ289" s="13">
        <f t="shared" si="359"/>
        <v>0</v>
      </c>
      <c r="BA289" s="13">
        <f t="shared" si="360"/>
        <v>0</v>
      </c>
      <c r="BB289" s="13">
        <f t="shared" si="361"/>
        <v>0</v>
      </c>
      <c r="BC289" s="13">
        <f t="shared" si="362"/>
        <v>0</v>
      </c>
      <c r="BD289" s="13">
        <f t="shared" si="363"/>
        <v>0</v>
      </c>
      <c r="BE289" s="13">
        <f t="shared" si="364"/>
        <v>0</v>
      </c>
      <c r="BF289" s="13">
        <f t="shared" si="365"/>
        <v>0</v>
      </c>
      <c r="BG289" s="13">
        <f t="shared" si="366"/>
        <v>0</v>
      </c>
      <c r="BH289" s="13">
        <f t="shared" si="367"/>
        <v>0</v>
      </c>
      <c r="BI289" s="13">
        <f t="shared" si="368"/>
        <v>0</v>
      </c>
      <c r="BJ289" s="13">
        <f t="shared" si="369"/>
        <v>0</v>
      </c>
      <c r="BK289" s="13">
        <f t="shared" si="370"/>
        <v>0</v>
      </c>
      <c r="BL289" s="13">
        <f t="shared" si="371"/>
        <v>0</v>
      </c>
      <c r="BM289" s="13">
        <f t="shared" si="372"/>
        <v>0</v>
      </c>
      <c r="BN289" s="13">
        <f t="shared" si="373"/>
        <v>0</v>
      </c>
      <c r="BO289" s="13">
        <f t="shared" si="374"/>
        <v>0</v>
      </c>
      <c r="BP289" s="13">
        <f t="shared" si="375"/>
        <v>0</v>
      </c>
      <c r="BQ289" s="13">
        <f t="shared" si="376"/>
        <v>0</v>
      </c>
      <c r="BR289" s="13">
        <f t="shared" si="377"/>
        <v>0</v>
      </c>
      <c r="BS289" s="13">
        <f t="shared" si="378"/>
        <v>0</v>
      </c>
      <c r="BT289" s="31">
        <f t="shared" si="379"/>
        <v>0</v>
      </c>
      <c r="BU289" s="31">
        <f t="shared" si="380"/>
        <v>0</v>
      </c>
      <c r="BV289" s="31">
        <f t="shared" si="381"/>
        <v>0</v>
      </c>
      <c r="BW289" s="31">
        <f t="shared" si="382"/>
        <v>0</v>
      </c>
      <c r="BX289" s="31">
        <f t="shared" si="383"/>
        <v>0</v>
      </c>
      <c r="BY289" s="31">
        <f t="shared" si="384"/>
        <v>0</v>
      </c>
      <c r="BZ289" s="31">
        <f t="shared" si="385"/>
        <v>0</v>
      </c>
      <c r="CA289" s="31">
        <f t="shared" si="386"/>
        <v>0</v>
      </c>
      <c r="CB289" s="31">
        <f t="shared" si="387"/>
        <v>0</v>
      </c>
      <c r="CC289" s="31">
        <f t="shared" si="388"/>
        <v>0</v>
      </c>
      <c r="CD289" s="31">
        <f t="shared" si="389"/>
        <v>0</v>
      </c>
      <c r="CE289" s="37">
        <f t="array" ref="CE289">MIN(IF(JPRL=AI289,$AG$19:$AG$1018))</f>
        <v>0</v>
      </c>
      <c r="CF289" s="37">
        <f t="array" ref="CF289">MAX(IF(JPRL=AI289,$AG$19:$AG$1018))</f>
        <v>0</v>
      </c>
      <c r="CG289" s="36">
        <f t="shared" si="390"/>
        <v>0</v>
      </c>
      <c r="CI289" s="40">
        <f t="shared" si="391"/>
        <v>0</v>
      </c>
      <c r="CJ289" s="40">
        <f t="shared" si="328"/>
        <v>0</v>
      </c>
      <c r="CK289" s="40">
        <f t="shared" si="329"/>
        <v>0</v>
      </c>
      <c r="CL289" s="40">
        <f t="shared" si="330"/>
        <v>0</v>
      </c>
      <c r="CM289" s="40">
        <f t="shared" si="331"/>
        <v>0</v>
      </c>
      <c r="CN289" s="40">
        <f t="shared" si="332"/>
        <v>0</v>
      </c>
      <c r="CO289" s="40">
        <f t="shared" si="333"/>
        <v>0</v>
      </c>
      <c r="CP289" s="40">
        <f t="shared" si="334"/>
        <v>0</v>
      </c>
      <c r="CQ289" s="40">
        <f t="shared" si="335"/>
        <v>0</v>
      </c>
      <c r="CR289" s="40">
        <f t="shared" si="336"/>
        <v>0</v>
      </c>
      <c r="CS289" s="40">
        <f t="shared" si="337"/>
        <v>0</v>
      </c>
      <c r="CT289" s="41">
        <f t="shared" si="392"/>
        <v>0</v>
      </c>
      <c r="CU289" s="41">
        <f t="shared" si="393"/>
        <v>0</v>
      </c>
      <c r="CV289" s="41">
        <f t="shared" si="394"/>
        <v>0</v>
      </c>
      <c r="CW289" s="41">
        <f t="shared" si="395"/>
        <v>0</v>
      </c>
      <c r="CX289" s="41">
        <f t="shared" si="396"/>
        <v>0</v>
      </c>
      <c r="CY289" s="41">
        <f t="shared" si="397"/>
        <v>0</v>
      </c>
      <c r="CZ289" s="41">
        <f t="shared" si="398"/>
        <v>0</v>
      </c>
      <c r="DA289" s="41">
        <f t="shared" si="399"/>
        <v>0</v>
      </c>
      <c r="DB289" s="41">
        <f t="shared" si="400"/>
        <v>0</v>
      </c>
      <c r="DC289" s="41">
        <f t="shared" si="401"/>
        <v>0</v>
      </c>
      <c r="DD289" s="7">
        <f t="shared" si="402"/>
        <v>0</v>
      </c>
      <c r="DE289" s="7">
        <f t="shared" si="403"/>
        <v>0</v>
      </c>
      <c r="DF289" s="7">
        <f t="shared" si="404"/>
        <v>0</v>
      </c>
      <c r="DJ289" s="7">
        <f t="shared" si="405"/>
        <v>0</v>
      </c>
      <c r="DK289" s="7">
        <f t="shared" si="406"/>
        <v>0</v>
      </c>
    </row>
    <row r="290" spans="1:115" ht="26.25" customHeight="1" x14ac:dyDescent="0.25">
      <c r="A290" s="9">
        <v>272</v>
      </c>
      <c r="B290" s="24" t="str">
        <f t="shared" si="338"/>
        <v/>
      </c>
      <c r="C290" s="23"/>
      <c r="D290" s="51"/>
      <c r="E290" s="24"/>
      <c r="F290" s="24"/>
      <c r="G290" s="24"/>
      <c r="H290" s="24"/>
      <c r="I290" s="25"/>
      <c r="J290" s="24"/>
      <c r="K290" s="26"/>
      <c r="L290" s="29"/>
      <c r="M290" s="27"/>
      <c r="N290" s="28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30"/>
      <c r="Z290" s="29"/>
      <c r="AA290" s="29" t="str">
        <f t="shared" si="339"/>
        <v/>
      </c>
      <c r="AB290" s="7">
        <f t="shared" si="340"/>
        <v>0</v>
      </c>
      <c r="AC290" s="7">
        <f t="shared" si="341"/>
        <v>0</v>
      </c>
      <c r="AD290" s="7">
        <f t="shared" si="342"/>
        <v>0</v>
      </c>
      <c r="AE290" s="7">
        <f t="shared" si="343"/>
        <v>0</v>
      </c>
      <c r="AF290" s="11" t="str">
        <f t="shared" si="407"/>
        <v/>
      </c>
      <c r="AG290" s="13">
        <f t="shared" si="344"/>
        <v>0</v>
      </c>
      <c r="AH290" s="7" t="str">
        <f t="shared" si="345"/>
        <v/>
      </c>
      <c r="AI290" s="11" t="str">
        <f t="shared" si="408"/>
        <v/>
      </c>
      <c r="AJ290" s="11" t="str">
        <f t="array" ref="AJ290">IF(OR(AI290=$AI$19:AI289),"",AI290)</f>
        <v/>
      </c>
      <c r="AK290" s="11" t="str">
        <f t="shared" si="346"/>
        <v/>
      </c>
      <c r="AL290" t="str">
        <f t="array" ref="AL290">IF(OR(AK290=$AK$19:AK289),"",AK290)</f>
        <v/>
      </c>
      <c r="AM290" s="13">
        <f t="shared" si="347"/>
        <v>0</v>
      </c>
      <c r="AN290" s="13">
        <f t="shared" si="348"/>
        <v>0</v>
      </c>
      <c r="AO290" s="13">
        <f t="shared" si="349"/>
        <v>0</v>
      </c>
      <c r="AP290" s="13">
        <f t="shared" si="350"/>
        <v>0</v>
      </c>
      <c r="AQ290" s="13">
        <f t="shared" si="351"/>
        <v>0</v>
      </c>
      <c r="AR290" s="13">
        <f t="shared" si="352"/>
        <v>0</v>
      </c>
      <c r="AS290" s="13">
        <f t="shared" si="353"/>
        <v>0</v>
      </c>
      <c r="AT290" s="13">
        <f t="shared" si="354"/>
        <v>0</v>
      </c>
      <c r="AU290" s="13">
        <f t="shared" si="355"/>
        <v>0</v>
      </c>
      <c r="AV290" s="13">
        <f t="shared" si="356"/>
        <v>0</v>
      </c>
      <c r="AX290" s="13">
        <f t="shared" si="357"/>
        <v>0</v>
      </c>
      <c r="AY290" s="13">
        <f t="shared" si="358"/>
        <v>0</v>
      </c>
      <c r="AZ290" s="13">
        <f t="shared" si="359"/>
        <v>0</v>
      </c>
      <c r="BA290" s="13">
        <f t="shared" si="360"/>
        <v>0</v>
      </c>
      <c r="BB290" s="13">
        <f t="shared" si="361"/>
        <v>0</v>
      </c>
      <c r="BC290" s="13">
        <f t="shared" si="362"/>
        <v>0</v>
      </c>
      <c r="BD290" s="13">
        <f t="shared" si="363"/>
        <v>0</v>
      </c>
      <c r="BE290" s="13">
        <f t="shared" si="364"/>
        <v>0</v>
      </c>
      <c r="BF290" s="13">
        <f t="shared" si="365"/>
        <v>0</v>
      </c>
      <c r="BG290" s="13">
        <f t="shared" si="366"/>
        <v>0</v>
      </c>
      <c r="BH290" s="13">
        <f t="shared" si="367"/>
        <v>0</v>
      </c>
      <c r="BI290" s="13">
        <f t="shared" si="368"/>
        <v>0</v>
      </c>
      <c r="BJ290" s="13">
        <f t="shared" si="369"/>
        <v>0</v>
      </c>
      <c r="BK290" s="13">
        <f t="shared" si="370"/>
        <v>0</v>
      </c>
      <c r="BL290" s="13">
        <f t="shared" si="371"/>
        <v>0</v>
      </c>
      <c r="BM290" s="13">
        <f t="shared" si="372"/>
        <v>0</v>
      </c>
      <c r="BN290" s="13">
        <f t="shared" si="373"/>
        <v>0</v>
      </c>
      <c r="BO290" s="13">
        <f t="shared" si="374"/>
        <v>0</v>
      </c>
      <c r="BP290" s="13">
        <f t="shared" si="375"/>
        <v>0</v>
      </c>
      <c r="BQ290" s="13">
        <f t="shared" si="376"/>
        <v>0</v>
      </c>
      <c r="BR290" s="13">
        <f t="shared" si="377"/>
        <v>0</v>
      </c>
      <c r="BS290" s="13">
        <f t="shared" si="378"/>
        <v>0</v>
      </c>
      <c r="BT290" s="31">
        <f t="shared" si="379"/>
        <v>0</v>
      </c>
      <c r="BU290" s="31">
        <f t="shared" si="380"/>
        <v>0</v>
      </c>
      <c r="BV290" s="31">
        <f t="shared" si="381"/>
        <v>0</v>
      </c>
      <c r="BW290" s="31">
        <f t="shared" si="382"/>
        <v>0</v>
      </c>
      <c r="BX290" s="31">
        <f t="shared" si="383"/>
        <v>0</v>
      </c>
      <c r="BY290" s="31">
        <f t="shared" si="384"/>
        <v>0</v>
      </c>
      <c r="BZ290" s="31">
        <f t="shared" si="385"/>
        <v>0</v>
      </c>
      <c r="CA290" s="31">
        <f t="shared" si="386"/>
        <v>0</v>
      </c>
      <c r="CB290" s="31">
        <f t="shared" si="387"/>
        <v>0</v>
      </c>
      <c r="CC290" s="31">
        <f t="shared" si="388"/>
        <v>0</v>
      </c>
      <c r="CD290" s="31">
        <f t="shared" si="389"/>
        <v>0</v>
      </c>
      <c r="CE290" s="37">
        <f t="array" ref="CE290">MIN(IF(JPRL=AI290,$AG$19:$AG$1018))</f>
        <v>0</v>
      </c>
      <c r="CF290" s="37">
        <f t="array" ref="CF290">MAX(IF(JPRL=AI290,$AG$19:$AG$1018))</f>
        <v>0</v>
      </c>
      <c r="CG290" s="36">
        <f t="shared" si="390"/>
        <v>0</v>
      </c>
      <c r="CI290" s="40">
        <f t="shared" si="391"/>
        <v>0</v>
      </c>
      <c r="CJ290" s="40">
        <f t="shared" si="328"/>
        <v>0</v>
      </c>
      <c r="CK290" s="40">
        <f t="shared" si="329"/>
        <v>0</v>
      </c>
      <c r="CL290" s="40">
        <f t="shared" si="330"/>
        <v>0</v>
      </c>
      <c r="CM290" s="40">
        <f t="shared" si="331"/>
        <v>0</v>
      </c>
      <c r="CN290" s="40">
        <f t="shared" si="332"/>
        <v>0</v>
      </c>
      <c r="CO290" s="40">
        <f t="shared" si="333"/>
        <v>0</v>
      </c>
      <c r="CP290" s="40">
        <f t="shared" si="334"/>
        <v>0</v>
      </c>
      <c r="CQ290" s="40">
        <f t="shared" si="335"/>
        <v>0</v>
      </c>
      <c r="CR290" s="40">
        <f t="shared" si="336"/>
        <v>0</v>
      </c>
      <c r="CS290" s="40">
        <f t="shared" si="337"/>
        <v>0</v>
      </c>
      <c r="CT290" s="41">
        <f t="shared" si="392"/>
        <v>0</v>
      </c>
      <c r="CU290" s="41">
        <f t="shared" si="393"/>
        <v>0</v>
      </c>
      <c r="CV290" s="41">
        <f t="shared" si="394"/>
        <v>0</v>
      </c>
      <c r="CW290" s="41">
        <f t="shared" si="395"/>
        <v>0</v>
      </c>
      <c r="CX290" s="41">
        <f t="shared" si="396"/>
        <v>0</v>
      </c>
      <c r="CY290" s="41">
        <f t="shared" si="397"/>
        <v>0</v>
      </c>
      <c r="CZ290" s="41">
        <f t="shared" si="398"/>
        <v>0</v>
      </c>
      <c r="DA290" s="41">
        <f t="shared" si="399"/>
        <v>0</v>
      </c>
      <c r="DB290" s="41">
        <f t="shared" si="400"/>
        <v>0</v>
      </c>
      <c r="DC290" s="41">
        <f t="shared" si="401"/>
        <v>0</v>
      </c>
      <c r="DD290" s="7">
        <f t="shared" si="402"/>
        <v>0</v>
      </c>
      <c r="DE290" s="7">
        <f t="shared" si="403"/>
        <v>0</v>
      </c>
      <c r="DF290" s="7">
        <f t="shared" si="404"/>
        <v>0</v>
      </c>
      <c r="DJ290" s="7">
        <f t="shared" si="405"/>
        <v>0</v>
      </c>
      <c r="DK290" s="7">
        <f t="shared" si="406"/>
        <v>0</v>
      </c>
    </row>
    <row r="291" spans="1:115" ht="26.25" customHeight="1" x14ac:dyDescent="0.25">
      <c r="A291" s="9">
        <v>273</v>
      </c>
      <c r="B291" s="24" t="str">
        <f t="shared" si="338"/>
        <v/>
      </c>
      <c r="C291" s="23"/>
      <c r="D291" s="51"/>
      <c r="E291" s="24"/>
      <c r="F291" s="24"/>
      <c r="G291" s="24"/>
      <c r="H291" s="24"/>
      <c r="I291" s="25"/>
      <c r="J291" s="24"/>
      <c r="K291" s="26"/>
      <c r="L291" s="29"/>
      <c r="M291" s="27"/>
      <c r="N291" s="28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30"/>
      <c r="Z291" s="29"/>
      <c r="AA291" s="29" t="str">
        <f t="shared" si="339"/>
        <v/>
      </c>
      <c r="AB291" s="7">
        <f t="shared" si="340"/>
        <v>0</v>
      </c>
      <c r="AC291" s="7">
        <f t="shared" si="341"/>
        <v>0</v>
      </c>
      <c r="AD291" s="7">
        <f t="shared" si="342"/>
        <v>0</v>
      </c>
      <c r="AE291" s="7">
        <f t="shared" si="343"/>
        <v>0</v>
      </c>
      <c r="AF291" s="11" t="str">
        <f t="shared" si="407"/>
        <v/>
      </c>
      <c r="AG291" s="13">
        <f t="shared" si="344"/>
        <v>0</v>
      </c>
      <c r="AH291" s="7" t="str">
        <f t="shared" si="345"/>
        <v/>
      </c>
      <c r="AI291" s="11" t="str">
        <f t="shared" si="408"/>
        <v/>
      </c>
      <c r="AJ291" s="11" t="str">
        <f t="array" ref="AJ291">IF(OR(AI291=$AI$19:AI290),"",AI291)</f>
        <v/>
      </c>
      <c r="AK291" s="11" t="str">
        <f t="shared" si="346"/>
        <v/>
      </c>
      <c r="AL291" t="str">
        <f t="array" ref="AL291">IF(OR(AK291=$AK$19:AK290),"",AK291)</f>
        <v/>
      </c>
      <c r="AM291" s="13">
        <f t="shared" si="347"/>
        <v>0</v>
      </c>
      <c r="AN291" s="13">
        <f t="shared" si="348"/>
        <v>0</v>
      </c>
      <c r="AO291" s="13">
        <f t="shared" si="349"/>
        <v>0</v>
      </c>
      <c r="AP291" s="13">
        <f t="shared" si="350"/>
        <v>0</v>
      </c>
      <c r="AQ291" s="13">
        <f t="shared" si="351"/>
        <v>0</v>
      </c>
      <c r="AR291" s="13">
        <f t="shared" si="352"/>
        <v>0</v>
      </c>
      <c r="AS291" s="13">
        <f t="shared" si="353"/>
        <v>0</v>
      </c>
      <c r="AT291" s="13">
        <f t="shared" si="354"/>
        <v>0</v>
      </c>
      <c r="AU291" s="13">
        <f t="shared" si="355"/>
        <v>0</v>
      </c>
      <c r="AV291" s="13">
        <f t="shared" si="356"/>
        <v>0</v>
      </c>
      <c r="AX291" s="13">
        <f t="shared" si="357"/>
        <v>0</v>
      </c>
      <c r="AY291" s="13">
        <f t="shared" si="358"/>
        <v>0</v>
      </c>
      <c r="AZ291" s="13">
        <f t="shared" si="359"/>
        <v>0</v>
      </c>
      <c r="BA291" s="13">
        <f t="shared" si="360"/>
        <v>0</v>
      </c>
      <c r="BB291" s="13">
        <f t="shared" si="361"/>
        <v>0</v>
      </c>
      <c r="BC291" s="13">
        <f t="shared" si="362"/>
        <v>0</v>
      </c>
      <c r="BD291" s="13">
        <f t="shared" si="363"/>
        <v>0</v>
      </c>
      <c r="BE291" s="13">
        <f t="shared" si="364"/>
        <v>0</v>
      </c>
      <c r="BF291" s="13">
        <f t="shared" si="365"/>
        <v>0</v>
      </c>
      <c r="BG291" s="13">
        <f t="shared" si="366"/>
        <v>0</v>
      </c>
      <c r="BH291" s="13">
        <f t="shared" si="367"/>
        <v>0</v>
      </c>
      <c r="BI291" s="13">
        <f t="shared" si="368"/>
        <v>0</v>
      </c>
      <c r="BJ291" s="13">
        <f t="shared" si="369"/>
        <v>0</v>
      </c>
      <c r="BK291" s="13">
        <f t="shared" si="370"/>
        <v>0</v>
      </c>
      <c r="BL291" s="13">
        <f t="shared" si="371"/>
        <v>0</v>
      </c>
      <c r="BM291" s="13">
        <f t="shared" si="372"/>
        <v>0</v>
      </c>
      <c r="BN291" s="13">
        <f t="shared" si="373"/>
        <v>0</v>
      </c>
      <c r="BO291" s="13">
        <f t="shared" si="374"/>
        <v>0</v>
      </c>
      <c r="BP291" s="13">
        <f t="shared" si="375"/>
        <v>0</v>
      </c>
      <c r="BQ291" s="13">
        <f t="shared" si="376"/>
        <v>0</v>
      </c>
      <c r="BR291" s="13">
        <f t="shared" si="377"/>
        <v>0</v>
      </c>
      <c r="BS291" s="13">
        <f t="shared" si="378"/>
        <v>0</v>
      </c>
      <c r="BT291" s="31">
        <f t="shared" si="379"/>
        <v>0</v>
      </c>
      <c r="BU291" s="31">
        <f t="shared" si="380"/>
        <v>0</v>
      </c>
      <c r="BV291" s="31">
        <f t="shared" si="381"/>
        <v>0</v>
      </c>
      <c r="BW291" s="31">
        <f t="shared" si="382"/>
        <v>0</v>
      </c>
      <c r="BX291" s="31">
        <f t="shared" si="383"/>
        <v>0</v>
      </c>
      <c r="BY291" s="31">
        <f t="shared" si="384"/>
        <v>0</v>
      </c>
      <c r="BZ291" s="31">
        <f t="shared" si="385"/>
        <v>0</v>
      </c>
      <c r="CA291" s="31">
        <f t="shared" si="386"/>
        <v>0</v>
      </c>
      <c r="CB291" s="31">
        <f t="shared" si="387"/>
        <v>0</v>
      </c>
      <c r="CC291" s="31">
        <f t="shared" si="388"/>
        <v>0</v>
      </c>
      <c r="CD291" s="31">
        <f t="shared" si="389"/>
        <v>0</v>
      </c>
      <c r="CE291" s="37">
        <f t="array" ref="CE291">MIN(IF(JPRL=AI291,$AG$19:$AG$1018))</f>
        <v>0</v>
      </c>
      <c r="CF291" s="37">
        <f t="array" ref="CF291">MAX(IF(JPRL=AI291,$AG$19:$AG$1018))</f>
        <v>0</v>
      </c>
      <c r="CG291" s="36">
        <f t="shared" si="390"/>
        <v>0</v>
      </c>
      <c r="CI291" s="40">
        <f t="shared" si="391"/>
        <v>0</v>
      </c>
      <c r="CJ291" s="40">
        <f t="shared" si="328"/>
        <v>0</v>
      </c>
      <c r="CK291" s="40">
        <f t="shared" si="329"/>
        <v>0</v>
      </c>
      <c r="CL291" s="40">
        <f t="shared" si="330"/>
        <v>0</v>
      </c>
      <c r="CM291" s="40">
        <f t="shared" si="331"/>
        <v>0</v>
      </c>
      <c r="CN291" s="40">
        <f t="shared" si="332"/>
        <v>0</v>
      </c>
      <c r="CO291" s="40">
        <f t="shared" si="333"/>
        <v>0</v>
      </c>
      <c r="CP291" s="40">
        <f t="shared" si="334"/>
        <v>0</v>
      </c>
      <c r="CQ291" s="40">
        <f t="shared" si="335"/>
        <v>0</v>
      </c>
      <c r="CR291" s="40">
        <f t="shared" si="336"/>
        <v>0</v>
      </c>
      <c r="CS291" s="40">
        <f t="shared" si="337"/>
        <v>0</v>
      </c>
      <c r="CT291" s="41">
        <f t="shared" si="392"/>
        <v>0</v>
      </c>
      <c r="CU291" s="41">
        <f t="shared" si="393"/>
        <v>0</v>
      </c>
      <c r="CV291" s="41">
        <f t="shared" si="394"/>
        <v>0</v>
      </c>
      <c r="CW291" s="41">
        <f t="shared" si="395"/>
        <v>0</v>
      </c>
      <c r="CX291" s="41">
        <f t="shared" si="396"/>
        <v>0</v>
      </c>
      <c r="CY291" s="41">
        <f t="shared" si="397"/>
        <v>0</v>
      </c>
      <c r="CZ291" s="41">
        <f t="shared" si="398"/>
        <v>0</v>
      </c>
      <c r="DA291" s="41">
        <f t="shared" si="399"/>
        <v>0</v>
      </c>
      <c r="DB291" s="41">
        <f t="shared" si="400"/>
        <v>0</v>
      </c>
      <c r="DC291" s="41">
        <f t="shared" si="401"/>
        <v>0</v>
      </c>
      <c r="DD291" s="7">
        <f t="shared" si="402"/>
        <v>0</v>
      </c>
      <c r="DE291" s="7">
        <f t="shared" si="403"/>
        <v>0</v>
      </c>
      <c r="DF291" s="7">
        <f t="shared" si="404"/>
        <v>0</v>
      </c>
      <c r="DJ291" s="7">
        <f t="shared" si="405"/>
        <v>0</v>
      </c>
      <c r="DK291" s="7">
        <f t="shared" si="406"/>
        <v>0</v>
      </c>
    </row>
    <row r="292" spans="1:115" ht="26.25" customHeight="1" x14ac:dyDescent="0.25">
      <c r="A292" s="9">
        <v>274</v>
      </c>
      <c r="B292" s="24" t="str">
        <f t="shared" si="338"/>
        <v/>
      </c>
      <c r="C292" s="23"/>
      <c r="D292" s="51"/>
      <c r="E292" s="24"/>
      <c r="F292" s="24"/>
      <c r="G292" s="24"/>
      <c r="H292" s="24"/>
      <c r="I292" s="25"/>
      <c r="J292" s="24"/>
      <c r="K292" s="26"/>
      <c r="L292" s="29"/>
      <c r="M292" s="27"/>
      <c r="N292" s="28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30"/>
      <c r="Z292" s="29"/>
      <c r="AA292" s="29" t="str">
        <f t="shared" si="339"/>
        <v/>
      </c>
      <c r="AB292" s="7">
        <f t="shared" si="340"/>
        <v>0</v>
      </c>
      <c r="AC292" s="7">
        <f t="shared" si="341"/>
        <v>0</v>
      </c>
      <c r="AD292" s="7">
        <f t="shared" si="342"/>
        <v>0</v>
      </c>
      <c r="AE292" s="7">
        <f t="shared" si="343"/>
        <v>0</v>
      </c>
      <c r="AF292" s="11" t="str">
        <f t="shared" si="407"/>
        <v/>
      </c>
      <c r="AG292" s="13">
        <f t="shared" si="344"/>
        <v>0</v>
      </c>
      <c r="AH292" s="7" t="str">
        <f t="shared" si="345"/>
        <v/>
      </c>
      <c r="AI292" s="11" t="str">
        <f t="shared" si="408"/>
        <v/>
      </c>
      <c r="AJ292" s="11" t="str">
        <f t="array" ref="AJ292">IF(OR(AI292=$AI$19:AI291),"",AI292)</f>
        <v/>
      </c>
      <c r="AK292" s="11" t="str">
        <f t="shared" si="346"/>
        <v/>
      </c>
      <c r="AL292" t="str">
        <f t="array" ref="AL292">IF(OR(AK292=$AK$19:AK291),"",AK292)</f>
        <v/>
      </c>
      <c r="AM292" s="13">
        <f t="shared" si="347"/>
        <v>0</v>
      </c>
      <c r="AN292" s="13">
        <f t="shared" si="348"/>
        <v>0</v>
      </c>
      <c r="AO292" s="13">
        <f t="shared" si="349"/>
        <v>0</v>
      </c>
      <c r="AP292" s="13">
        <f t="shared" si="350"/>
        <v>0</v>
      </c>
      <c r="AQ292" s="13">
        <f t="shared" si="351"/>
        <v>0</v>
      </c>
      <c r="AR292" s="13">
        <f t="shared" si="352"/>
        <v>0</v>
      </c>
      <c r="AS292" s="13">
        <f t="shared" si="353"/>
        <v>0</v>
      </c>
      <c r="AT292" s="13">
        <f t="shared" si="354"/>
        <v>0</v>
      </c>
      <c r="AU292" s="13">
        <f t="shared" si="355"/>
        <v>0</v>
      </c>
      <c r="AV292" s="13">
        <f t="shared" si="356"/>
        <v>0</v>
      </c>
      <c r="AX292" s="13">
        <f t="shared" si="357"/>
        <v>0</v>
      </c>
      <c r="AY292" s="13">
        <f t="shared" si="358"/>
        <v>0</v>
      </c>
      <c r="AZ292" s="13">
        <f t="shared" si="359"/>
        <v>0</v>
      </c>
      <c r="BA292" s="13">
        <f t="shared" si="360"/>
        <v>0</v>
      </c>
      <c r="BB292" s="13">
        <f t="shared" si="361"/>
        <v>0</v>
      </c>
      <c r="BC292" s="13">
        <f t="shared" si="362"/>
        <v>0</v>
      </c>
      <c r="BD292" s="13">
        <f t="shared" si="363"/>
        <v>0</v>
      </c>
      <c r="BE292" s="13">
        <f t="shared" si="364"/>
        <v>0</v>
      </c>
      <c r="BF292" s="13">
        <f t="shared" si="365"/>
        <v>0</v>
      </c>
      <c r="BG292" s="13">
        <f t="shared" si="366"/>
        <v>0</v>
      </c>
      <c r="BH292" s="13">
        <f t="shared" si="367"/>
        <v>0</v>
      </c>
      <c r="BI292" s="13">
        <f t="shared" si="368"/>
        <v>0</v>
      </c>
      <c r="BJ292" s="13">
        <f t="shared" si="369"/>
        <v>0</v>
      </c>
      <c r="BK292" s="13">
        <f t="shared" si="370"/>
        <v>0</v>
      </c>
      <c r="BL292" s="13">
        <f t="shared" si="371"/>
        <v>0</v>
      </c>
      <c r="BM292" s="13">
        <f t="shared" si="372"/>
        <v>0</v>
      </c>
      <c r="BN292" s="13">
        <f t="shared" si="373"/>
        <v>0</v>
      </c>
      <c r="BO292" s="13">
        <f t="shared" si="374"/>
        <v>0</v>
      </c>
      <c r="BP292" s="13">
        <f t="shared" si="375"/>
        <v>0</v>
      </c>
      <c r="BQ292" s="13">
        <f t="shared" si="376"/>
        <v>0</v>
      </c>
      <c r="BR292" s="13">
        <f t="shared" si="377"/>
        <v>0</v>
      </c>
      <c r="BS292" s="13">
        <f t="shared" si="378"/>
        <v>0</v>
      </c>
      <c r="BT292" s="31">
        <f t="shared" si="379"/>
        <v>0</v>
      </c>
      <c r="BU292" s="31">
        <f t="shared" si="380"/>
        <v>0</v>
      </c>
      <c r="BV292" s="31">
        <f t="shared" si="381"/>
        <v>0</v>
      </c>
      <c r="BW292" s="31">
        <f t="shared" si="382"/>
        <v>0</v>
      </c>
      <c r="BX292" s="31">
        <f t="shared" si="383"/>
        <v>0</v>
      </c>
      <c r="BY292" s="31">
        <f t="shared" si="384"/>
        <v>0</v>
      </c>
      <c r="BZ292" s="31">
        <f t="shared" si="385"/>
        <v>0</v>
      </c>
      <c r="CA292" s="31">
        <f t="shared" si="386"/>
        <v>0</v>
      </c>
      <c r="CB292" s="31">
        <f t="shared" si="387"/>
        <v>0</v>
      </c>
      <c r="CC292" s="31">
        <f t="shared" si="388"/>
        <v>0</v>
      </c>
      <c r="CD292" s="31">
        <f t="shared" si="389"/>
        <v>0</v>
      </c>
      <c r="CE292" s="37">
        <f t="array" ref="CE292">MIN(IF(JPRL=AI292,$AG$19:$AG$1018))</f>
        <v>0</v>
      </c>
      <c r="CF292" s="37">
        <f t="array" ref="CF292">MAX(IF(JPRL=AI292,$AG$19:$AG$1018))</f>
        <v>0</v>
      </c>
      <c r="CG292" s="36">
        <f t="shared" si="390"/>
        <v>0</v>
      </c>
      <c r="CI292" s="40">
        <f t="shared" si="391"/>
        <v>0</v>
      </c>
      <c r="CJ292" s="40">
        <f t="shared" si="328"/>
        <v>0</v>
      </c>
      <c r="CK292" s="40">
        <f t="shared" si="329"/>
        <v>0</v>
      </c>
      <c r="CL292" s="40">
        <f t="shared" si="330"/>
        <v>0</v>
      </c>
      <c r="CM292" s="40">
        <f t="shared" si="331"/>
        <v>0</v>
      </c>
      <c r="CN292" s="40">
        <f t="shared" si="332"/>
        <v>0</v>
      </c>
      <c r="CO292" s="40">
        <f t="shared" si="333"/>
        <v>0</v>
      </c>
      <c r="CP292" s="40">
        <f t="shared" si="334"/>
        <v>0</v>
      </c>
      <c r="CQ292" s="40">
        <f t="shared" si="335"/>
        <v>0</v>
      </c>
      <c r="CR292" s="40">
        <f t="shared" si="336"/>
        <v>0</v>
      </c>
      <c r="CS292" s="40">
        <f t="shared" si="337"/>
        <v>0</v>
      </c>
      <c r="CT292" s="41">
        <f t="shared" si="392"/>
        <v>0</v>
      </c>
      <c r="CU292" s="41">
        <f t="shared" si="393"/>
        <v>0</v>
      </c>
      <c r="CV292" s="41">
        <f t="shared" si="394"/>
        <v>0</v>
      </c>
      <c r="CW292" s="41">
        <f t="shared" si="395"/>
        <v>0</v>
      </c>
      <c r="CX292" s="41">
        <f t="shared" si="396"/>
        <v>0</v>
      </c>
      <c r="CY292" s="41">
        <f t="shared" si="397"/>
        <v>0</v>
      </c>
      <c r="CZ292" s="41">
        <f t="shared" si="398"/>
        <v>0</v>
      </c>
      <c r="DA292" s="41">
        <f t="shared" si="399"/>
        <v>0</v>
      </c>
      <c r="DB292" s="41">
        <f t="shared" si="400"/>
        <v>0</v>
      </c>
      <c r="DC292" s="41">
        <f t="shared" si="401"/>
        <v>0</v>
      </c>
      <c r="DD292" s="7">
        <f t="shared" si="402"/>
        <v>0</v>
      </c>
      <c r="DE292" s="7">
        <f t="shared" si="403"/>
        <v>0</v>
      </c>
      <c r="DF292" s="7">
        <f t="shared" si="404"/>
        <v>0</v>
      </c>
      <c r="DJ292" s="7">
        <f t="shared" si="405"/>
        <v>0</v>
      </c>
      <c r="DK292" s="7">
        <f t="shared" si="406"/>
        <v>0</v>
      </c>
    </row>
    <row r="293" spans="1:115" ht="26.25" customHeight="1" x14ac:dyDescent="0.25">
      <c r="A293" s="9">
        <v>275</v>
      </c>
      <c r="B293" s="24" t="str">
        <f t="shared" si="338"/>
        <v/>
      </c>
      <c r="C293" s="23"/>
      <c r="D293" s="51"/>
      <c r="E293" s="24"/>
      <c r="F293" s="24"/>
      <c r="G293" s="24"/>
      <c r="H293" s="24"/>
      <c r="I293" s="25"/>
      <c r="J293" s="24"/>
      <c r="K293" s="26"/>
      <c r="L293" s="29"/>
      <c r="M293" s="27"/>
      <c r="N293" s="28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30"/>
      <c r="Z293" s="29"/>
      <c r="AA293" s="29" t="str">
        <f t="shared" si="339"/>
        <v/>
      </c>
      <c r="AB293" s="7">
        <f t="shared" si="340"/>
        <v>0</v>
      </c>
      <c r="AC293" s="7">
        <f t="shared" si="341"/>
        <v>0</v>
      </c>
      <c r="AD293" s="7">
        <f t="shared" si="342"/>
        <v>0</v>
      </c>
      <c r="AE293" s="7">
        <f t="shared" si="343"/>
        <v>0</v>
      </c>
      <c r="AF293" s="11" t="str">
        <f t="shared" si="407"/>
        <v/>
      </c>
      <c r="AG293" s="13">
        <f t="shared" si="344"/>
        <v>0</v>
      </c>
      <c r="AH293" s="7" t="str">
        <f t="shared" si="345"/>
        <v/>
      </c>
      <c r="AI293" s="11" t="str">
        <f t="shared" si="408"/>
        <v/>
      </c>
      <c r="AJ293" s="11" t="str">
        <f t="array" ref="AJ293">IF(OR(AI293=$AI$19:AI292),"",AI293)</f>
        <v/>
      </c>
      <c r="AK293" s="11" t="str">
        <f t="shared" si="346"/>
        <v/>
      </c>
      <c r="AL293" t="str">
        <f t="array" ref="AL293">IF(OR(AK293=$AK$19:AK292),"",AK293)</f>
        <v/>
      </c>
      <c r="AM293" s="13">
        <f t="shared" si="347"/>
        <v>0</v>
      </c>
      <c r="AN293" s="13">
        <f t="shared" si="348"/>
        <v>0</v>
      </c>
      <c r="AO293" s="13">
        <f t="shared" si="349"/>
        <v>0</v>
      </c>
      <c r="AP293" s="13">
        <f t="shared" si="350"/>
        <v>0</v>
      </c>
      <c r="AQ293" s="13">
        <f t="shared" si="351"/>
        <v>0</v>
      </c>
      <c r="AR293" s="13">
        <f t="shared" si="352"/>
        <v>0</v>
      </c>
      <c r="AS293" s="13">
        <f t="shared" si="353"/>
        <v>0</v>
      </c>
      <c r="AT293" s="13">
        <f t="shared" si="354"/>
        <v>0</v>
      </c>
      <c r="AU293" s="13">
        <f t="shared" si="355"/>
        <v>0</v>
      </c>
      <c r="AV293" s="13">
        <f t="shared" si="356"/>
        <v>0</v>
      </c>
      <c r="AX293" s="13">
        <f t="shared" si="357"/>
        <v>0</v>
      </c>
      <c r="AY293" s="13">
        <f t="shared" si="358"/>
        <v>0</v>
      </c>
      <c r="AZ293" s="13">
        <f t="shared" si="359"/>
        <v>0</v>
      </c>
      <c r="BA293" s="13">
        <f t="shared" si="360"/>
        <v>0</v>
      </c>
      <c r="BB293" s="13">
        <f t="shared" si="361"/>
        <v>0</v>
      </c>
      <c r="BC293" s="13">
        <f t="shared" si="362"/>
        <v>0</v>
      </c>
      <c r="BD293" s="13">
        <f t="shared" si="363"/>
        <v>0</v>
      </c>
      <c r="BE293" s="13">
        <f t="shared" si="364"/>
        <v>0</v>
      </c>
      <c r="BF293" s="13">
        <f t="shared" si="365"/>
        <v>0</v>
      </c>
      <c r="BG293" s="13">
        <f t="shared" si="366"/>
        <v>0</v>
      </c>
      <c r="BH293" s="13">
        <f t="shared" si="367"/>
        <v>0</v>
      </c>
      <c r="BI293" s="13">
        <f t="shared" si="368"/>
        <v>0</v>
      </c>
      <c r="BJ293" s="13">
        <f t="shared" si="369"/>
        <v>0</v>
      </c>
      <c r="BK293" s="13">
        <f t="shared" si="370"/>
        <v>0</v>
      </c>
      <c r="BL293" s="13">
        <f t="shared" si="371"/>
        <v>0</v>
      </c>
      <c r="BM293" s="13">
        <f t="shared" si="372"/>
        <v>0</v>
      </c>
      <c r="BN293" s="13">
        <f t="shared" si="373"/>
        <v>0</v>
      </c>
      <c r="BO293" s="13">
        <f t="shared" si="374"/>
        <v>0</v>
      </c>
      <c r="BP293" s="13">
        <f t="shared" si="375"/>
        <v>0</v>
      </c>
      <c r="BQ293" s="13">
        <f t="shared" si="376"/>
        <v>0</v>
      </c>
      <c r="BR293" s="13">
        <f t="shared" si="377"/>
        <v>0</v>
      </c>
      <c r="BS293" s="13">
        <f t="shared" si="378"/>
        <v>0</v>
      </c>
      <c r="BT293" s="31">
        <f t="shared" si="379"/>
        <v>0</v>
      </c>
      <c r="BU293" s="31">
        <f t="shared" si="380"/>
        <v>0</v>
      </c>
      <c r="BV293" s="31">
        <f t="shared" si="381"/>
        <v>0</v>
      </c>
      <c r="BW293" s="31">
        <f t="shared" si="382"/>
        <v>0</v>
      </c>
      <c r="BX293" s="31">
        <f t="shared" si="383"/>
        <v>0</v>
      </c>
      <c r="BY293" s="31">
        <f t="shared" si="384"/>
        <v>0</v>
      </c>
      <c r="BZ293" s="31">
        <f t="shared" si="385"/>
        <v>0</v>
      </c>
      <c r="CA293" s="31">
        <f t="shared" si="386"/>
        <v>0</v>
      </c>
      <c r="CB293" s="31">
        <f t="shared" si="387"/>
        <v>0</v>
      </c>
      <c r="CC293" s="31">
        <f t="shared" si="388"/>
        <v>0</v>
      </c>
      <c r="CD293" s="31">
        <f t="shared" si="389"/>
        <v>0</v>
      </c>
      <c r="CE293" s="37">
        <f t="array" ref="CE293">MIN(IF(JPRL=AI293,$AG$19:$AG$1018))</f>
        <v>0</v>
      </c>
      <c r="CF293" s="37">
        <f t="array" ref="CF293">MAX(IF(JPRL=AI293,$AG$19:$AG$1018))</f>
        <v>0</v>
      </c>
      <c r="CG293" s="36">
        <f t="shared" si="390"/>
        <v>0</v>
      </c>
      <c r="CI293" s="40">
        <f t="shared" si="391"/>
        <v>0</v>
      </c>
      <c r="CJ293" s="40">
        <f t="shared" si="328"/>
        <v>0</v>
      </c>
      <c r="CK293" s="40">
        <f t="shared" si="329"/>
        <v>0</v>
      </c>
      <c r="CL293" s="40">
        <f t="shared" si="330"/>
        <v>0</v>
      </c>
      <c r="CM293" s="40">
        <f t="shared" si="331"/>
        <v>0</v>
      </c>
      <c r="CN293" s="40">
        <f t="shared" si="332"/>
        <v>0</v>
      </c>
      <c r="CO293" s="40">
        <f t="shared" si="333"/>
        <v>0</v>
      </c>
      <c r="CP293" s="40">
        <f t="shared" si="334"/>
        <v>0</v>
      </c>
      <c r="CQ293" s="40">
        <f t="shared" si="335"/>
        <v>0</v>
      </c>
      <c r="CR293" s="40">
        <f t="shared" si="336"/>
        <v>0</v>
      </c>
      <c r="CS293" s="40">
        <f t="shared" si="337"/>
        <v>0</v>
      </c>
      <c r="CT293" s="41">
        <f t="shared" si="392"/>
        <v>0</v>
      </c>
      <c r="CU293" s="41">
        <f t="shared" si="393"/>
        <v>0</v>
      </c>
      <c r="CV293" s="41">
        <f t="shared" si="394"/>
        <v>0</v>
      </c>
      <c r="CW293" s="41">
        <f t="shared" si="395"/>
        <v>0</v>
      </c>
      <c r="CX293" s="41">
        <f t="shared" si="396"/>
        <v>0</v>
      </c>
      <c r="CY293" s="41">
        <f t="shared" si="397"/>
        <v>0</v>
      </c>
      <c r="CZ293" s="41">
        <f t="shared" si="398"/>
        <v>0</v>
      </c>
      <c r="DA293" s="41">
        <f t="shared" si="399"/>
        <v>0</v>
      </c>
      <c r="DB293" s="41">
        <f t="shared" si="400"/>
        <v>0</v>
      </c>
      <c r="DC293" s="41">
        <f t="shared" si="401"/>
        <v>0</v>
      </c>
      <c r="DD293" s="7">
        <f t="shared" si="402"/>
        <v>0</v>
      </c>
      <c r="DE293" s="7">
        <f t="shared" si="403"/>
        <v>0</v>
      </c>
      <c r="DF293" s="7">
        <f t="shared" si="404"/>
        <v>0</v>
      </c>
      <c r="DJ293" s="7">
        <f t="shared" si="405"/>
        <v>0</v>
      </c>
      <c r="DK293" s="7">
        <f t="shared" si="406"/>
        <v>0</v>
      </c>
    </row>
    <row r="294" spans="1:115" ht="26.25" customHeight="1" x14ac:dyDescent="0.25">
      <c r="A294" s="9">
        <v>276</v>
      </c>
      <c r="B294" s="24" t="str">
        <f t="shared" si="338"/>
        <v/>
      </c>
      <c r="C294" s="23"/>
      <c r="D294" s="51"/>
      <c r="E294" s="24"/>
      <c r="F294" s="24"/>
      <c r="G294" s="24"/>
      <c r="H294" s="24"/>
      <c r="I294" s="25"/>
      <c r="J294" s="24"/>
      <c r="K294" s="26"/>
      <c r="L294" s="29"/>
      <c r="M294" s="27"/>
      <c r="N294" s="28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30"/>
      <c r="Z294" s="29"/>
      <c r="AA294" s="29" t="str">
        <f t="shared" si="339"/>
        <v/>
      </c>
      <c r="AB294" s="7">
        <f t="shared" si="340"/>
        <v>0</v>
      </c>
      <c r="AC294" s="7">
        <f t="shared" si="341"/>
        <v>0</v>
      </c>
      <c r="AD294" s="7">
        <f t="shared" si="342"/>
        <v>0</v>
      </c>
      <c r="AE294" s="7">
        <f t="shared" si="343"/>
        <v>0</v>
      </c>
      <c r="AF294" s="11" t="str">
        <f t="shared" si="407"/>
        <v/>
      </c>
      <c r="AG294" s="13">
        <f t="shared" si="344"/>
        <v>0</v>
      </c>
      <c r="AH294" s="7" t="str">
        <f t="shared" si="345"/>
        <v/>
      </c>
      <c r="AI294" s="11" t="str">
        <f t="shared" si="408"/>
        <v/>
      </c>
      <c r="AJ294" s="11" t="str">
        <f t="array" ref="AJ294">IF(OR(AI294=$AI$19:AI293),"",AI294)</f>
        <v/>
      </c>
      <c r="AK294" s="11" t="str">
        <f t="shared" si="346"/>
        <v/>
      </c>
      <c r="AL294" t="str">
        <f t="array" ref="AL294">IF(OR(AK294=$AK$19:AK293),"",AK294)</f>
        <v/>
      </c>
      <c r="AM294" s="13">
        <f t="shared" si="347"/>
        <v>0</v>
      </c>
      <c r="AN294" s="13">
        <f t="shared" si="348"/>
        <v>0</v>
      </c>
      <c r="AO294" s="13">
        <f t="shared" si="349"/>
        <v>0</v>
      </c>
      <c r="AP294" s="13">
        <f t="shared" si="350"/>
        <v>0</v>
      </c>
      <c r="AQ294" s="13">
        <f t="shared" si="351"/>
        <v>0</v>
      </c>
      <c r="AR294" s="13">
        <f t="shared" si="352"/>
        <v>0</v>
      </c>
      <c r="AS294" s="13">
        <f t="shared" si="353"/>
        <v>0</v>
      </c>
      <c r="AT294" s="13">
        <f t="shared" si="354"/>
        <v>0</v>
      </c>
      <c r="AU294" s="13">
        <f t="shared" si="355"/>
        <v>0</v>
      </c>
      <c r="AV294" s="13">
        <f t="shared" si="356"/>
        <v>0</v>
      </c>
      <c r="AX294" s="13">
        <f t="shared" si="357"/>
        <v>0</v>
      </c>
      <c r="AY294" s="13">
        <f t="shared" si="358"/>
        <v>0</v>
      </c>
      <c r="AZ294" s="13">
        <f t="shared" si="359"/>
        <v>0</v>
      </c>
      <c r="BA294" s="13">
        <f t="shared" si="360"/>
        <v>0</v>
      </c>
      <c r="BB294" s="13">
        <f t="shared" si="361"/>
        <v>0</v>
      </c>
      <c r="BC294" s="13">
        <f t="shared" si="362"/>
        <v>0</v>
      </c>
      <c r="BD294" s="13">
        <f t="shared" si="363"/>
        <v>0</v>
      </c>
      <c r="BE294" s="13">
        <f t="shared" si="364"/>
        <v>0</v>
      </c>
      <c r="BF294" s="13">
        <f t="shared" si="365"/>
        <v>0</v>
      </c>
      <c r="BG294" s="13">
        <f t="shared" si="366"/>
        <v>0</v>
      </c>
      <c r="BH294" s="13">
        <f t="shared" si="367"/>
        <v>0</v>
      </c>
      <c r="BI294" s="13">
        <f t="shared" si="368"/>
        <v>0</v>
      </c>
      <c r="BJ294" s="13">
        <f t="shared" si="369"/>
        <v>0</v>
      </c>
      <c r="BK294" s="13">
        <f t="shared" si="370"/>
        <v>0</v>
      </c>
      <c r="BL294" s="13">
        <f t="shared" si="371"/>
        <v>0</v>
      </c>
      <c r="BM294" s="13">
        <f t="shared" si="372"/>
        <v>0</v>
      </c>
      <c r="BN294" s="13">
        <f t="shared" si="373"/>
        <v>0</v>
      </c>
      <c r="BO294" s="13">
        <f t="shared" si="374"/>
        <v>0</v>
      </c>
      <c r="BP294" s="13">
        <f t="shared" si="375"/>
        <v>0</v>
      </c>
      <c r="BQ294" s="13">
        <f t="shared" si="376"/>
        <v>0</v>
      </c>
      <c r="BR294" s="13">
        <f t="shared" si="377"/>
        <v>0</v>
      </c>
      <c r="BS294" s="13">
        <f t="shared" si="378"/>
        <v>0</v>
      </c>
      <c r="BT294" s="31">
        <f t="shared" si="379"/>
        <v>0</v>
      </c>
      <c r="BU294" s="31">
        <f t="shared" si="380"/>
        <v>0</v>
      </c>
      <c r="BV294" s="31">
        <f t="shared" si="381"/>
        <v>0</v>
      </c>
      <c r="BW294" s="31">
        <f t="shared" si="382"/>
        <v>0</v>
      </c>
      <c r="BX294" s="31">
        <f t="shared" si="383"/>
        <v>0</v>
      </c>
      <c r="BY294" s="31">
        <f t="shared" si="384"/>
        <v>0</v>
      </c>
      <c r="BZ294" s="31">
        <f t="shared" si="385"/>
        <v>0</v>
      </c>
      <c r="CA294" s="31">
        <f t="shared" si="386"/>
        <v>0</v>
      </c>
      <c r="CB294" s="31">
        <f t="shared" si="387"/>
        <v>0</v>
      </c>
      <c r="CC294" s="31">
        <f t="shared" si="388"/>
        <v>0</v>
      </c>
      <c r="CD294" s="31">
        <f t="shared" si="389"/>
        <v>0</v>
      </c>
      <c r="CE294" s="37">
        <f t="array" ref="CE294">MIN(IF(JPRL=AI294,$AG$19:$AG$1018))</f>
        <v>0</v>
      </c>
      <c r="CF294" s="37">
        <f t="array" ref="CF294">MAX(IF(JPRL=AI294,$AG$19:$AG$1018))</f>
        <v>0</v>
      </c>
      <c r="CG294" s="36">
        <f t="shared" si="390"/>
        <v>0</v>
      </c>
      <c r="CI294" s="40">
        <f t="shared" si="391"/>
        <v>0</v>
      </c>
      <c r="CJ294" s="40">
        <f t="shared" si="328"/>
        <v>0</v>
      </c>
      <c r="CK294" s="40">
        <f t="shared" si="329"/>
        <v>0</v>
      </c>
      <c r="CL294" s="40">
        <f t="shared" si="330"/>
        <v>0</v>
      </c>
      <c r="CM294" s="40">
        <f t="shared" si="331"/>
        <v>0</v>
      </c>
      <c r="CN294" s="40">
        <f t="shared" si="332"/>
        <v>0</v>
      </c>
      <c r="CO294" s="40">
        <f t="shared" si="333"/>
        <v>0</v>
      </c>
      <c r="CP294" s="40">
        <f t="shared" si="334"/>
        <v>0</v>
      </c>
      <c r="CQ294" s="40">
        <f t="shared" si="335"/>
        <v>0</v>
      </c>
      <c r="CR294" s="40">
        <f t="shared" si="336"/>
        <v>0</v>
      </c>
      <c r="CS294" s="40">
        <f t="shared" si="337"/>
        <v>0</v>
      </c>
      <c r="CT294" s="41">
        <f t="shared" si="392"/>
        <v>0</v>
      </c>
      <c r="CU294" s="41">
        <f t="shared" si="393"/>
        <v>0</v>
      </c>
      <c r="CV294" s="41">
        <f t="shared" si="394"/>
        <v>0</v>
      </c>
      <c r="CW294" s="41">
        <f t="shared" si="395"/>
        <v>0</v>
      </c>
      <c r="CX294" s="41">
        <f t="shared" si="396"/>
        <v>0</v>
      </c>
      <c r="CY294" s="41">
        <f t="shared" si="397"/>
        <v>0</v>
      </c>
      <c r="CZ294" s="41">
        <f t="shared" si="398"/>
        <v>0</v>
      </c>
      <c r="DA294" s="41">
        <f t="shared" si="399"/>
        <v>0</v>
      </c>
      <c r="DB294" s="41">
        <f t="shared" si="400"/>
        <v>0</v>
      </c>
      <c r="DC294" s="41">
        <f t="shared" si="401"/>
        <v>0</v>
      </c>
      <c r="DD294" s="7">
        <f t="shared" si="402"/>
        <v>0</v>
      </c>
      <c r="DE294" s="7">
        <f t="shared" si="403"/>
        <v>0</v>
      </c>
      <c r="DF294" s="7">
        <f t="shared" si="404"/>
        <v>0</v>
      </c>
      <c r="DJ294" s="7">
        <f t="shared" si="405"/>
        <v>0</v>
      </c>
      <c r="DK294" s="7">
        <f t="shared" si="406"/>
        <v>0</v>
      </c>
    </row>
    <row r="295" spans="1:115" ht="26.25" customHeight="1" x14ac:dyDescent="0.25">
      <c r="A295" s="9">
        <v>277</v>
      </c>
      <c r="B295" s="24" t="str">
        <f t="shared" si="338"/>
        <v/>
      </c>
      <c r="C295" s="23"/>
      <c r="D295" s="51"/>
      <c r="E295" s="24"/>
      <c r="F295" s="24"/>
      <c r="G295" s="24"/>
      <c r="H295" s="24"/>
      <c r="I295" s="25"/>
      <c r="J295" s="24"/>
      <c r="K295" s="26"/>
      <c r="L295" s="29"/>
      <c r="M295" s="27"/>
      <c r="N295" s="28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30"/>
      <c r="Z295" s="29"/>
      <c r="AA295" s="29" t="str">
        <f t="shared" si="339"/>
        <v/>
      </c>
      <c r="AB295" s="7">
        <f t="shared" si="340"/>
        <v>0</v>
      </c>
      <c r="AC295" s="7">
        <f t="shared" si="341"/>
        <v>0</v>
      </c>
      <c r="AD295" s="7">
        <f t="shared" si="342"/>
        <v>0</v>
      </c>
      <c r="AE295" s="7">
        <f t="shared" si="343"/>
        <v>0</v>
      </c>
      <c r="AF295" s="11" t="str">
        <f t="shared" si="407"/>
        <v/>
      </c>
      <c r="AG295" s="13">
        <f t="shared" si="344"/>
        <v>0</v>
      </c>
      <c r="AH295" s="7" t="str">
        <f t="shared" si="345"/>
        <v/>
      </c>
      <c r="AI295" s="11" t="str">
        <f t="shared" si="408"/>
        <v/>
      </c>
      <c r="AJ295" s="11" t="str">
        <f t="array" ref="AJ295">IF(OR(AI295=$AI$19:AI294),"",AI295)</f>
        <v/>
      </c>
      <c r="AK295" s="11" t="str">
        <f t="shared" si="346"/>
        <v/>
      </c>
      <c r="AL295" t="str">
        <f t="array" ref="AL295">IF(OR(AK295=$AK$19:AK294),"",AK295)</f>
        <v/>
      </c>
      <c r="AM295" s="13">
        <f t="shared" si="347"/>
        <v>0</v>
      </c>
      <c r="AN295" s="13">
        <f t="shared" si="348"/>
        <v>0</v>
      </c>
      <c r="AO295" s="13">
        <f t="shared" si="349"/>
        <v>0</v>
      </c>
      <c r="AP295" s="13">
        <f t="shared" si="350"/>
        <v>0</v>
      </c>
      <c r="AQ295" s="13">
        <f t="shared" si="351"/>
        <v>0</v>
      </c>
      <c r="AR295" s="13">
        <f t="shared" si="352"/>
        <v>0</v>
      </c>
      <c r="AS295" s="13">
        <f t="shared" si="353"/>
        <v>0</v>
      </c>
      <c r="AT295" s="13">
        <f t="shared" si="354"/>
        <v>0</v>
      </c>
      <c r="AU295" s="13">
        <f t="shared" si="355"/>
        <v>0</v>
      </c>
      <c r="AV295" s="13">
        <f t="shared" si="356"/>
        <v>0</v>
      </c>
      <c r="AX295" s="13">
        <f t="shared" si="357"/>
        <v>0</v>
      </c>
      <c r="AY295" s="13">
        <f t="shared" si="358"/>
        <v>0</v>
      </c>
      <c r="AZ295" s="13">
        <f t="shared" si="359"/>
        <v>0</v>
      </c>
      <c r="BA295" s="13">
        <f t="shared" si="360"/>
        <v>0</v>
      </c>
      <c r="BB295" s="13">
        <f t="shared" si="361"/>
        <v>0</v>
      </c>
      <c r="BC295" s="13">
        <f t="shared" si="362"/>
        <v>0</v>
      </c>
      <c r="BD295" s="13">
        <f t="shared" si="363"/>
        <v>0</v>
      </c>
      <c r="BE295" s="13">
        <f t="shared" si="364"/>
        <v>0</v>
      </c>
      <c r="BF295" s="13">
        <f t="shared" si="365"/>
        <v>0</v>
      </c>
      <c r="BG295" s="13">
        <f t="shared" si="366"/>
        <v>0</v>
      </c>
      <c r="BH295" s="13">
        <f t="shared" si="367"/>
        <v>0</v>
      </c>
      <c r="BI295" s="13">
        <f t="shared" si="368"/>
        <v>0</v>
      </c>
      <c r="BJ295" s="13">
        <f t="shared" si="369"/>
        <v>0</v>
      </c>
      <c r="BK295" s="13">
        <f t="shared" si="370"/>
        <v>0</v>
      </c>
      <c r="BL295" s="13">
        <f t="shared" si="371"/>
        <v>0</v>
      </c>
      <c r="BM295" s="13">
        <f t="shared" si="372"/>
        <v>0</v>
      </c>
      <c r="BN295" s="13">
        <f t="shared" si="373"/>
        <v>0</v>
      </c>
      <c r="BO295" s="13">
        <f t="shared" si="374"/>
        <v>0</v>
      </c>
      <c r="BP295" s="13">
        <f t="shared" si="375"/>
        <v>0</v>
      </c>
      <c r="BQ295" s="13">
        <f t="shared" si="376"/>
        <v>0</v>
      </c>
      <c r="BR295" s="13">
        <f t="shared" si="377"/>
        <v>0</v>
      </c>
      <c r="BS295" s="13">
        <f t="shared" si="378"/>
        <v>0</v>
      </c>
      <c r="BT295" s="31">
        <f t="shared" si="379"/>
        <v>0</v>
      </c>
      <c r="BU295" s="31">
        <f t="shared" si="380"/>
        <v>0</v>
      </c>
      <c r="BV295" s="31">
        <f t="shared" si="381"/>
        <v>0</v>
      </c>
      <c r="BW295" s="31">
        <f t="shared" si="382"/>
        <v>0</v>
      </c>
      <c r="BX295" s="31">
        <f t="shared" si="383"/>
        <v>0</v>
      </c>
      <c r="BY295" s="31">
        <f t="shared" si="384"/>
        <v>0</v>
      </c>
      <c r="BZ295" s="31">
        <f t="shared" si="385"/>
        <v>0</v>
      </c>
      <c r="CA295" s="31">
        <f t="shared" si="386"/>
        <v>0</v>
      </c>
      <c r="CB295" s="31">
        <f t="shared" si="387"/>
        <v>0</v>
      </c>
      <c r="CC295" s="31">
        <f t="shared" si="388"/>
        <v>0</v>
      </c>
      <c r="CD295" s="31">
        <f t="shared" si="389"/>
        <v>0</v>
      </c>
      <c r="CE295" s="37">
        <f t="array" ref="CE295">MIN(IF(JPRL=AI295,$AG$19:$AG$1018))</f>
        <v>0</v>
      </c>
      <c r="CF295" s="37">
        <f t="array" ref="CF295">MAX(IF(JPRL=AI295,$AG$19:$AG$1018))</f>
        <v>0</v>
      </c>
      <c r="CG295" s="36">
        <f t="shared" si="390"/>
        <v>0</v>
      </c>
      <c r="CI295" s="40">
        <f t="shared" si="391"/>
        <v>0</v>
      </c>
      <c r="CJ295" s="40">
        <f t="shared" si="328"/>
        <v>0</v>
      </c>
      <c r="CK295" s="40">
        <f t="shared" si="329"/>
        <v>0</v>
      </c>
      <c r="CL295" s="40">
        <f t="shared" si="330"/>
        <v>0</v>
      </c>
      <c r="CM295" s="40">
        <f t="shared" si="331"/>
        <v>0</v>
      </c>
      <c r="CN295" s="40">
        <f t="shared" si="332"/>
        <v>0</v>
      </c>
      <c r="CO295" s="40">
        <f t="shared" si="333"/>
        <v>0</v>
      </c>
      <c r="CP295" s="40">
        <f t="shared" si="334"/>
        <v>0</v>
      </c>
      <c r="CQ295" s="40">
        <f t="shared" si="335"/>
        <v>0</v>
      </c>
      <c r="CR295" s="40">
        <f t="shared" si="336"/>
        <v>0</v>
      </c>
      <c r="CS295" s="40">
        <f t="shared" si="337"/>
        <v>0</v>
      </c>
      <c r="CT295" s="41">
        <f t="shared" si="392"/>
        <v>0</v>
      </c>
      <c r="CU295" s="41">
        <f t="shared" si="393"/>
        <v>0</v>
      </c>
      <c r="CV295" s="41">
        <f t="shared" si="394"/>
        <v>0</v>
      </c>
      <c r="CW295" s="41">
        <f t="shared" si="395"/>
        <v>0</v>
      </c>
      <c r="CX295" s="41">
        <f t="shared" si="396"/>
        <v>0</v>
      </c>
      <c r="CY295" s="41">
        <f t="shared" si="397"/>
        <v>0</v>
      </c>
      <c r="CZ295" s="41">
        <f t="shared" si="398"/>
        <v>0</v>
      </c>
      <c r="DA295" s="41">
        <f t="shared" si="399"/>
        <v>0</v>
      </c>
      <c r="DB295" s="41">
        <f t="shared" si="400"/>
        <v>0</v>
      </c>
      <c r="DC295" s="41">
        <f t="shared" si="401"/>
        <v>0</v>
      </c>
      <c r="DD295" s="7">
        <f t="shared" si="402"/>
        <v>0</v>
      </c>
      <c r="DE295" s="7">
        <f t="shared" si="403"/>
        <v>0</v>
      </c>
      <c r="DF295" s="7">
        <f t="shared" si="404"/>
        <v>0</v>
      </c>
      <c r="DJ295" s="7">
        <f t="shared" si="405"/>
        <v>0</v>
      </c>
      <c r="DK295" s="7">
        <f t="shared" si="406"/>
        <v>0</v>
      </c>
    </row>
    <row r="296" spans="1:115" ht="26.25" customHeight="1" x14ac:dyDescent="0.25">
      <c r="A296" s="9">
        <v>278</v>
      </c>
      <c r="B296" s="24" t="str">
        <f t="shared" si="338"/>
        <v/>
      </c>
      <c r="C296" s="23"/>
      <c r="D296" s="51"/>
      <c r="E296" s="24"/>
      <c r="F296" s="24"/>
      <c r="G296" s="24"/>
      <c r="H296" s="24"/>
      <c r="I296" s="25"/>
      <c r="J296" s="24"/>
      <c r="K296" s="26"/>
      <c r="L296" s="29"/>
      <c r="M296" s="27"/>
      <c r="N296" s="28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30"/>
      <c r="Z296" s="29"/>
      <c r="AA296" s="29" t="str">
        <f t="shared" si="339"/>
        <v/>
      </c>
      <c r="AB296" s="7">
        <f t="shared" si="340"/>
        <v>0</v>
      </c>
      <c r="AC296" s="7">
        <f t="shared" si="341"/>
        <v>0</v>
      </c>
      <c r="AD296" s="7">
        <f t="shared" si="342"/>
        <v>0</v>
      </c>
      <c r="AE296" s="7">
        <f t="shared" si="343"/>
        <v>0</v>
      </c>
      <c r="AF296" s="11" t="str">
        <f t="shared" si="407"/>
        <v/>
      </c>
      <c r="AG296" s="13">
        <f t="shared" si="344"/>
        <v>0</v>
      </c>
      <c r="AH296" s="7" t="str">
        <f t="shared" si="345"/>
        <v/>
      </c>
      <c r="AI296" s="11" t="str">
        <f t="shared" si="408"/>
        <v/>
      </c>
      <c r="AJ296" s="11" t="str">
        <f t="array" ref="AJ296">IF(OR(AI296=$AI$19:AI295),"",AI296)</f>
        <v/>
      </c>
      <c r="AK296" s="11" t="str">
        <f t="shared" si="346"/>
        <v/>
      </c>
      <c r="AL296" t="str">
        <f t="array" ref="AL296">IF(OR(AK296=$AK$19:AK295),"",AK296)</f>
        <v/>
      </c>
      <c r="AM296" s="13">
        <f t="shared" si="347"/>
        <v>0</v>
      </c>
      <c r="AN296" s="13">
        <f t="shared" si="348"/>
        <v>0</v>
      </c>
      <c r="AO296" s="13">
        <f t="shared" si="349"/>
        <v>0</v>
      </c>
      <c r="AP296" s="13">
        <f t="shared" si="350"/>
        <v>0</v>
      </c>
      <c r="AQ296" s="13">
        <f t="shared" si="351"/>
        <v>0</v>
      </c>
      <c r="AR296" s="13">
        <f t="shared" si="352"/>
        <v>0</v>
      </c>
      <c r="AS296" s="13">
        <f t="shared" si="353"/>
        <v>0</v>
      </c>
      <c r="AT296" s="13">
        <f t="shared" si="354"/>
        <v>0</v>
      </c>
      <c r="AU296" s="13">
        <f t="shared" si="355"/>
        <v>0</v>
      </c>
      <c r="AV296" s="13">
        <f t="shared" si="356"/>
        <v>0</v>
      </c>
      <c r="AX296" s="13">
        <f t="shared" si="357"/>
        <v>0</v>
      </c>
      <c r="AY296" s="13">
        <f t="shared" si="358"/>
        <v>0</v>
      </c>
      <c r="AZ296" s="13">
        <f t="shared" si="359"/>
        <v>0</v>
      </c>
      <c r="BA296" s="13">
        <f t="shared" si="360"/>
        <v>0</v>
      </c>
      <c r="BB296" s="13">
        <f t="shared" si="361"/>
        <v>0</v>
      </c>
      <c r="BC296" s="13">
        <f t="shared" si="362"/>
        <v>0</v>
      </c>
      <c r="BD296" s="13">
        <f t="shared" si="363"/>
        <v>0</v>
      </c>
      <c r="BE296" s="13">
        <f t="shared" si="364"/>
        <v>0</v>
      </c>
      <c r="BF296" s="13">
        <f t="shared" si="365"/>
        <v>0</v>
      </c>
      <c r="BG296" s="13">
        <f t="shared" si="366"/>
        <v>0</v>
      </c>
      <c r="BH296" s="13">
        <f t="shared" si="367"/>
        <v>0</v>
      </c>
      <c r="BI296" s="13">
        <f t="shared" si="368"/>
        <v>0</v>
      </c>
      <c r="BJ296" s="13">
        <f t="shared" si="369"/>
        <v>0</v>
      </c>
      <c r="BK296" s="13">
        <f t="shared" si="370"/>
        <v>0</v>
      </c>
      <c r="BL296" s="13">
        <f t="shared" si="371"/>
        <v>0</v>
      </c>
      <c r="BM296" s="13">
        <f t="shared" si="372"/>
        <v>0</v>
      </c>
      <c r="BN296" s="13">
        <f t="shared" si="373"/>
        <v>0</v>
      </c>
      <c r="BO296" s="13">
        <f t="shared" si="374"/>
        <v>0</v>
      </c>
      <c r="BP296" s="13">
        <f t="shared" si="375"/>
        <v>0</v>
      </c>
      <c r="BQ296" s="13">
        <f t="shared" si="376"/>
        <v>0</v>
      </c>
      <c r="BR296" s="13">
        <f t="shared" si="377"/>
        <v>0</v>
      </c>
      <c r="BS296" s="13">
        <f t="shared" si="378"/>
        <v>0</v>
      </c>
      <c r="BT296" s="31">
        <f t="shared" si="379"/>
        <v>0</v>
      </c>
      <c r="BU296" s="31">
        <f t="shared" si="380"/>
        <v>0</v>
      </c>
      <c r="BV296" s="31">
        <f t="shared" si="381"/>
        <v>0</v>
      </c>
      <c r="BW296" s="31">
        <f t="shared" si="382"/>
        <v>0</v>
      </c>
      <c r="BX296" s="31">
        <f t="shared" si="383"/>
        <v>0</v>
      </c>
      <c r="BY296" s="31">
        <f t="shared" si="384"/>
        <v>0</v>
      </c>
      <c r="BZ296" s="31">
        <f t="shared" si="385"/>
        <v>0</v>
      </c>
      <c r="CA296" s="31">
        <f t="shared" si="386"/>
        <v>0</v>
      </c>
      <c r="CB296" s="31">
        <f t="shared" si="387"/>
        <v>0</v>
      </c>
      <c r="CC296" s="31">
        <f t="shared" si="388"/>
        <v>0</v>
      </c>
      <c r="CD296" s="31">
        <f t="shared" si="389"/>
        <v>0</v>
      </c>
      <c r="CE296" s="37">
        <f t="array" ref="CE296">MIN(IF(JPRL=AI296,$AG$19:$AG$1018))</f>
        <v>0</v>
      </c>
      <c r="CF296" s="37">
        <f t="array" ref="CF296">MAX(IF(JPRL=AI296,$AG$19:$AG$1018))</f>
        <v>0</v>
      </c>
      <c r="CG296" s="36">
        <f t="shared" si="390"/>
        <v>0</v>
      </c>
      <c r="CI296" s="40">
        <f t="shared" si="391"/>
        <v>0</v>
      </c>
      <c r="CJ296" s="40">
        <f t="shared" si="328"/>
        <v>0</v>
      </c>
      <c r="CK296" s="40">
        <f t="shared" si="329"/>
        <v>0</v>
      </c>
      <c r="CL296" s="40">
        <f t="shared" si="330"/>
        <v>0</v>
      </c>
      <c r="CM296" s="40">
        <f t="shared" si="331"/>
        <v>0</v>
      </c>
      <c r="CN296" s="40">
        <f t="shared" si="332"/>
        <v>0</v>
      </c>
      <c r="CO296" s="40">
        <f t="shared" si="333"/>
        <v>0</v>
      </c>
      <c r="CP296" s="40">
        <f t="shared" si="334"/>
        <v>0</v>
      </c>
      <c r="CQ296" s="40">
        <f t="shared" si="335"/>
        <v>0</v>
      </c>
      <c r="CR296" s="40">
        <f t="shared" si="336"/>
        <v>0</v>
      </c>
      <c r="CS296" s="40">
        <f t="shared" si="337"/>
        <v>0</v>
      </c>
      <c r="CT296" s="41">
        <f t="shared" si="392"/>
        <v>0</v>
      </c>
      <c r="CU296" s="41">
        <f t="shared" si="393"/>
        <v>0</v>
      </c>
      <c r="CV296" s="41">
        <f t="shared" si="394"/>
        <v>0</v>
      </c>
      <c r="CW296" s="41">
        <f t="shared" si="395"/>
        <v>0</v>
      </c>
      <c r="CX296" s="41">
        <f t="shared" si="396"/>
        <v>0</v>
      </c>
      <c r="CY296" s="41">
        <f t="shared" si="397"/>
        <v>0</v>
      </c>
      <c r="CZ296" s="41">
        <f t="shared" si="398"/>
        <v>0</v>
      </c>
      <c r="DA296" s="41">
        <f t="shared" si="399"/>
        <v>0</v>
      </c>
      <c r="DB296" s="41">
        <f t="shared" si="400"/>
        <v>0</v>
      </c>
      <c r="DC296" s="41">
        <f t="shared" si="401"/>
        <v>0</v>
      </c>
      <c r="DD296" s="7">
        <f t="shared" si="402"/>
        <v>0</v>
      </c>
      <c r="DE296" s="7">
        <f t="shared" si="403"/>
        <v>0</v>
      </c>
      <c r="DF296" s="7">
        <f t="shared" si="404"/>
        <v>0</v>
      </c>
      <c r="DJ296" s="7">
        <f t="shared" si="405"/>
        <v>0</v>
      </c>
      <c r="DK296" s="7">
        <f t="shared" si="406"/>
        <v>0</v>
      </c>
    </row>
    <row r="297" spans="1:115" ht="26.25" customHeight="1" x14ac:dyDescent="0.25">
      <c r="A297" s="9">
        <v>279</v>
      </c>
      <c r="B297" s="24" t="str">
        <f t="shared" si="338"/>
        <v/>
      </c>
      <c r="C297" s="23"/>
      <c r="D297" s="51"/>
      <c r="E297" s="24"/>
      <c r="F297" s="24"/>
      <c r="G297" s="24"/>
      <c r="H297" s="24"/>
      <c r="I297" s="25"/>
      <c r="J297" s="24"/>
      <c r="K297" s="26"/>
      <c r="L297" s="29"/>
      <c r="M297" s="27"/>
      <c r="N297" s="28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30"/>
      <c r="Z297" s="29"/>
      <c r="AA297" s="29" t="str">
        <f t="shared" si="339"/>
        <v/>
      </c>
      <c r="AB297" s="7">
        <f t="shared" si="340"/>
        <v>0</v>
      </c>
      <c r="AC297" s="7">
        <f t="shared" si="341"/>
        <v>0</v>
      </c>
      <c r="AD297" s="7">
        <f t="shared" si="342"/>
        <v>0</v>
      </c>
      <c r="AE297" s="7">
        <f t="shared" si="343"/>
        <v>0</v>
      </c>
      <c r="AF297" s="11" t="str">
        <f t="shared" si="407"/>
        <v/>
      </c>
      <c r="AG297" s="13">
        <f t="shared" si="344"/>
        <v>0</v>
      </c>
      <c r="AH297" s="7" t="str">
        <f t="shared" si="345"/>
        <v/>
      </c>
      <c r="AI297" s="11" t="str">
        <f t="shared" si="408"/>
        <v/>
      </c>
      <c r="AJ297" s="11" t="str">
        <f t="array" ref="AJ297">IF(OR(AI297=$AI$19:AI296),"",AI297)</f>
        <v/>
      </c>
      <c r="AK297" s="11" t="str">
        <f t="shared" si="346"/>
        <v/>
      </c>
      <c r="AL297" t="str">
        <f t="array" ref="AL297">IF(OR(AK297=$AK$19:AK296),"",AK297)</f>
        <v/>
      </c>
      <c r="AM297" s="13">
        <f t="shared" si="347"/>
        <v>0</v>
      </c>
      <c r="AN297" s="13">
        <f t="shared" si="348"/>
        <v>0</v>
      </c>
      <c r="AO297" s="13">
        <f t="shared" si="349"/>
        <v>0</v>
      </c>
      <c r="AP297" s="13">
        <f t="shared" si="350"/>
        <v>0</v>
      </c>
      <c r="AQ297" s="13">
        <f t="shared" si="351"/>
        <v>0</v>
      </c>
      <c r="AR297" s="13">
        <f t="shared" si="352"/>
        <v>0</v>
      </c>
      <c r="AS297" s="13">
        <f t="shared" si="353"/>
        <v>0</v>
      </c>
      <c r="AT297" s="13">
        <f t="shared" si="354"/>
        <v>0</v>
      </c>
      <c r="AU297" s="13">
        <f t="shared" si="355"/>
        <v>0</v>
      </c>
      <c r="AV297" s="13">
        <f t="shared" si="356"/>
        <v>0</v>
      </c>
      <c r="AX297" s="13">
        <f t="shared" si="357"/>
        <v>0</v>
      </c>
      <c r="AY297" s="13">
        <f t="shared" si="358"/>
        <v>0</v>
      </c>
      <c r="AZ297" s="13">
        <f t="shared" si="359"/>
        <v>0</v>
      </c>
      <c r="BA297" s="13">
        <f t="shared" si="360"/>
        <v>0</v>
      </c>
      <c r="BB297" s="13">
        <f t="shared" si="361"/>
        <v>0</v>
      </c>
      <c r="BC297" s="13">
        <f t="shared" si="362"/>
        <v>0</v>
      </c>
      <c r="BD297" s="13">
        <f t="shared" si="363"/>
        <v>0</v>
      </c>
      <c r="BE297" s="13">
        <f t="shared" si="364"/>
        <v>0</v>
      </c>
      <c r="BF297" s="13">
        <f t="shared" si="365"/>
        <v>0</v>
      </c>
      <c r="BG297" s="13">
        <f t="shared" si="366"/>
        <v>0</v>
      </c>
      <c r="BH297" s="13">
        <f t="shared" si="367"/>
        <v>0</v>
      </c>
      <c r="BI297" s="13">
        <f t="shared" si="368"/>
        <v>0</v>
      </c>
      <c r="BJ297" s="13">
        <f t="shared" si="369"/>
        <v>0</v>
      </c>
      <c r="BK297" s="13">
        <f t="shared" si="370"/>
        <v>0</v>
      </c>
      <c r="BL297" s="13">
        <f t="shared" si="371"/>
        <v>0</v>
      </c>
      <c r="BM297" s="13">
        <f t="shared" si="372"/>
        <v>0</v>
      </c>
      <c r="BN297" s="13">
        <f t="shared" si="373"/>
        <v>0</v>
      </c>
      <c r="BO297" s="13">
        <f t="shared" si="374"/>
        <v>0</v>
      </c>
      <c r="BP297" s="13">
        <f t="shared" si="375"/>
        <v>0</v>
      </c>
      <c r="BQ297" s="13">
        <f t="shared" si="376"/>
        <v>0</v>
      </c>
      <c r="BR297" s="13">
        <f t="shared" si="377"/>
        <v>0</v>
      </c>
      <c r="BS297" s="13">
        <f t="shared" si="378"/>
        <v>0</v>
      </c>
      <c r="BT297" s="31">
        <f t="shared" si="379"/>
        <v>0</v>
      </c>
      <c r="BU297" s="31">
        <f t="shared" si="380"/>
        <v>0</v>
      </c>
      <c r="BV297" s="31">
        <f t="shared" si="381"/>
        <v>0</v>
      </c>
      <c r="BW297" s="31">
        <f t="shared" si="382"/>
        <v>0</v>
      </c>
      <c r="BX297" s="31">
        <f t="shared" si="383"/>
        <v>0</v>
      </c>
      <c r="BY297" s="31">
        <f t="shared" si="384"/>
        <v>0</v>
      </c>
      <c r="BZ297" s="31">
        <f t="shared" si="385"/>
        <v>0</v>
      </c>
      <c r="CA297" s="31">
        <f t="shared" si="386"/>
        <v>0</v>
      </c>
      <c r="CB297" s="31">
        <f t="shared" si="387"/>
        <v>0</v>
      </c>
      <c r="CC297" s="31">
        <f t="shared" si="388"/>
        <v>0</v>
      </c>
      <c r="CD297" s="31">
        <f t="shared" si="389"/>
        <v>0</v>
      </c>
      <c r="CE297" s="37">
        <f t="array" ref="CE297">MIN(IF(JPRL=AI297,$AG$19:$AG$1018))</f>
        <v>0</v>
      </c>
      <c r="CF297" s="37">
        <f t="array" ref="CF297">MAX(IF(JPRL=AI297,$AG$19:$AG$1018))</f>
        <v>0</v>
      </c>
      <c r="CG297" s="36">
        <f t="shared" si="390"/>
        <v>0</v>
      </c>
      <c r="CI297" s="40">
        <f t="shared" si="391"/>
        <v>0</v>
      </c>
      <c r="CJ297" s="40">
        <f t="shared" si="328"/>
        <v>0</v>
      </c>
      <c r="CK297" s="40">
        <f t="shared" si="329"/>
        <v>0</v>
      </c>
      <c r="CL297" s="40">
        <f t="shared" si="330"/>
        <v>0</v>
      </c>
      <c r="CM297" s="40">
        <f t="shared" si="331"/>
        <v>0</v>
      </c>
      <c r="CN297" s="40">
        <f t="shared" si="332"/>
        <v>0</v>
      </c>
      <c r="CO297" s="40">
        <f t="shared" si="333"/>
        <v>0</v>
      </c>
      <c r="CP297" s="40">
        <f t="shared" si="334"/>
        <v>0</v>
      </c>
      <c r="CQ297" s="40">
        <f t="shared" si="335"/>
        <v>0</v>
      </c>
      <c r="CR297" s="40">
        <f t="shared" si="336"/>
        <v>0</v>
      </c>
      <c r="CS297" s="40">
        <f t="shared" si="337"/>
        <v>0</v>
      </c>
      <c r="CT297" s="41">
        <f t="shared" si="392"/>
        <v>0</v>
      </c>
      <c r="CU297" s="41">
        <f t="shared" si="393"/>
        <v>0</v>
      </c>
      <c r="CV297" s="41">
        <f t="shared" si="394"/>
        <v>0</v>
      </c>
      <c r="CW297" s="41">
        <f t="shared" si="395"/>
        <v>0</v>
      </c>
      <c r="CX297" s="41">
        <f t="shared" si="396"/>
        <v>0</v>
      </c>
      <c r="CY297" s="41">
        <f t="shared" si="397"/>
        <v>0</v>
      </c>
      <c r="CZ297" s="41">
        <f t="shared" si="398"/>
        <v>0</v>
      </c>
      <c r="DA297" s="41">
        <f t="shared" si="399"/>
        <v>0</v>
      </c>
      <c r="DB297" s="41">
        <f t="shared" si="400"/>
        <v>0</v>
      </c>
      <c r="DC297" s="41">
        <f t="shared" si="401"/>
        <v>0</v>
      </c>
      <c r="DD297" s="7">
        <f t="shared" si="402"/>
        <v>0</v>
      </c>
      <c r="DE297" s="7">
        <f t="shared" si="403"/>
        <v>0</v>
      </c>
      <c r="DF297" s="7">
        <f t="shared" si="404"/>
        <v>0</v>
      </c>
      <c r="DJ297" s="7">
        <f t="shared" si="405"/>
        <v>0</v>
      </c>
      <c r="DK297" s="7">
        <f t="shared" si="406"/>
        <v>0</v>
      </c>
    </row>
    <row r="298" spans="1:115" ht="26.25" customHeight="1" x14ac:dyDescent="0.25">
      <c r="A298" s="9">
        <v>280</v>
      </c>
      <c r="B298" s="24" t="str">
        <f t="shared" si="338"/>
        <v/>
      </c>
      <c r="C298" s="23"/>
      <c r="D298" s="51"/>
      <c r="E298" s="24"/>
      <c r="F298" s="24"/>
      <c r="G298" s="24"/>
      <c r="H298" s="24"/>
      <c r="I298" s="25"/>
      <c r="J298" s="24"/>
      <c r="K298" s="26"/>
      <c r="L298" s="29"/>
      <c r="M298" s="27"/>
      <c r="N298" s="28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30"/>
      <c r="Z298" s="29"/>
      <c r="AA298" s="29" t="str">
        <f t="shared" si="339"/>
        <v/>
      </c>
      <c r="AB298" s="7">
        <f t="shared" si="340"/>
        <v>0</v>
      </c>
      <c r="AC298" s="7">
        <f t="shared" si="341"/>
        <v>0</v>
      </c>
      <c r="AD298" s="7">
        <f t="shared" si="342"/>
        <v>0</v>
      </c>
      <c r="AE298" s="7">
        <f t="shared" si="343"/>
        <v>0</v>
      </c>
      <c r="AF298" s="11" t="str">
        <f t="shared" si="407"/>
        <v/>
      </c>
      <c r="AG298" s="13">
        <f t="shared" si="344"/>
        <v>0</v>
      </c>
      <c r="AH298" s="7" t="str">
        <f t="shared" si="345"/>
        <v/>
      </c>
      <c r="AI298" s="11" t="str">
        <f t="shared" si="408"/>
        <v/>
      </c>
      <c r="AJ298" s="11" t="str">
        <f t="array" ref="AJ298">IF(OR(AI298=$AI$19:AI297),"",AI298)</f>
        <v/>
      </c>
      <c r="AK298" s="11" t="str">
        <f t="shared" si="346"/>
        <v/>
      </c>
      <c r="AL298" t="str">
        <f t="array" ref="AL298">IF(OR(AK298=$AK$19:AK297),"",AK298)</f>
        <v/>
      </c>
      <c r="AM298" s="13">
        <f t="shared" si="347"/>
        <v>0</v>
      </c>
      <c r="AN298" s="13">
        <f t="shared" si="348"/>
        <v>0</v>
      </c>
      <c r="AO298" s="13">
        <f t="shared" si="349"/>
        <v>0</v>
      </c>
      <c r="AP298" s="13">
        <f t="shared" si="350"/>
        <v>0</v>
      </c>
      <c r="AQ298" s="13">
        <f t="shared" si="351"/>
        <v>0</v>
      </c>
      <c r="AR298" s="13">
        <f t="shared" si="352"/>
        <v>0</v>
      </c>
      <c r="AS298" s="13">
        <f t="shared" si="353"/>
        <v>0</v>
      </c>
      <c r="AT298" s="13">
        <f t="shared" si="354"/>
        <v>0</v>
      </c>
      <c r="AU298" s="13">
        <f t="shared" si="355"/>
        <v>0</v>
      </c>
      <c r="AV298" s="13">
        <f t="shared" si="356"/>
        <v>0</v>
      </c>
      <c r="AX298" s="13">
        <f t="shared" si="357"/>
        <v>0</v>
      </c>
      <c r="AY298" s="13">
        <f t="shared" si="358"/>
        <v>0</v>
      </c>
      <c r="AZ298" s="13">
        <f t="shared" si="359"/>
        <v>0</v>
      </c>
      <c r="BA298" s="13">
        <f t="shared" si="360"/>
        <v>0</v>
      </c>
      <c r="BB298" s="13">
        <f t="shared" si="361"/>
        <v>0</v>
      </c>
      <c r="BC298" s="13">
        <f t="shared" si="362"/>
        <v>0</v>
      </c>
      <c r="BD298" s="13">
        <f t="shared" si="363"/>
        <v>0</v>
      </c>
      <c r="BE298" s="13">
        <f t="shared" si="364"/>
        <v>0</v>
      </c>
      <c r="BF298" s="13">
        <f t="shared" si="365"/>
        <v>0</v>
      </c>
      <c r="BG298" s="13">
        <f t="shared" si="366"/>
        <v>0</v>
      </c>
      <c r="BH298" s="13">
        <f t="shared" si="367"/>
        <v>0</v>
      </c>
      <c r="BI298" s="13">
        <f t="shared" si="368"/>
        <v>0</v>
      </c>
      <c r="BJ298" s="13">
        <f t="shared" si="369"/>
        <v>0</v>
      </c>
      <c r="BK298" s="13">
        <f t="shared" si="370"/>
        <v>0</v>
      </c>
      <c r="BL298" s="13">
        <f t="shared" si="371"/>
        <v>0</v>
      </c>
      <c r="BM298" s="13">
        <f t="shared" si="372"/>
        <v>0</v>
      </c>
      <c r="BN298" s="13">
        <f t="shared" si="373"/>
        <v>0</v>
      </c>
      <c r="BO298" s="13">
        <f t="shared" si="374"/>
        <v>0</v>
      </c>
      <c r="BP298" s="13">
        <f t="shared" si="375"/>
        <v>0</v>
      </c>
      <c r="BQ298" s="13">
        <f t="shared" si="376"/>
        <v>0</v>
      </c>
      <c r="BR298" s="13">
        <f t="shared" si="377"/>
        <v>0</v>
      </c>
      <c r="BS298" s="13">
        <f t="shared" si="378"/>
        <v>0</v>
      </c>
      <c r="BT298" s="31">
        <f t="shared" si="379"/>
        <v>0</v>
      </c>
      <c r="BU298" s="31">
        <f t="shared" si="380"/>
        <v>0</v>
      </c>
      <c r="BV298" s="31">
        <f t="shared" si="381"/>
        <v>0</v>
      </c>
      <c r="BW298" s="31">
        <f t="shared" si="382"/>
        <v>0</v>
      </c>
      <c r="BX298" s="31">
        <f t="shared" si="383"/>
        <v>0</v>
      </c>
      <c r="BY298" s="31">
        <f t="shared" si="384"/>
        <v>0</v>
      </c>
      <c r="BZ298" s="31">
        <f t="shared" si="385"/>
        <v>0</v>
      </c>
      <c r="CA298" s="31">
        <f t="shared" si="386"/>
        <v>0</v>
      </c>
      <c r="CB298" s="31">
        <f t="shared" si="387"/>
        <v>0</v>
      </c>
      <c r="CC298" s="31">
        <f t="shared" si="388"/>
        <v>0</v>
      </c>
      <c r="CD298" s="31">
        <f t="shared" si="389"/>
        <v>0</v>
      </c>
      <c r="CE298" s="37">
        <f t="array" ref="CE298">MIN(IF(JPRL=AI298,$AG$19:$AG$1018))</f>
        <v>0</v>
      </c>
      <c r="CF298" s="37">
        <f t="array" ref="CF298">MAX(IF(JPRL=AI298,$AG$19:$AG$1018))</f>
        <v>0</v>
      </c>
      <c r="CG298" s="36">
        <f t="shared" si="390"/>
        <v>0</v>
      </c>
      <c r="CI298" s="40">
        <f t="shared" si="391"/>
        <v>0</v>
      </c>
      <c r="CJ298" s="40">
        <f t="shared" si="328"/>
        <v>0</v>
      </c>
      <c r="CK298" s="40">
        <f t="shared" si="329"/>
        <v>0</v>
      </c>
      <c r="CL298" s="40">
        <f t="shared" si="330"/>
        <v>0</v>
      </c>
      <c r="CM298" s="40">
        <f t="shared" si="331"/>
        <v>0</v>
      </c>
      <c r="CN298" s="40">
        <f t="shared" si="332"/>
        <v>0</v>
      </c>
      <c r="CO298" s="40">
        <f t="shared" si="333"/>
        <v>0</v>
      </c>
      <c r="CP298" s="40">
        <f t="shared" si="334"/>
        <v>0</v>
      </c>
      <c r="CQ298" s="40">
        <f t="shared" si="335"/>
        <v>0</v>
      </c>
      <c r="CR298" s="40">
        <f t="shared" si="336"/>
        <v>0</v>
      </c>
      <c r="CS298" s="40">
        <f t="shared" si="337"/>
        <v>0</v>
      </c>
      <c r="CT298" s="41">
        <f t="shared" si="392"/>
        <v>0</v>
      </c>
      <c r="CU298" s="41">
        <f t="shared" si="393"/>
        <v>0</v>
      </c>
      <c r="CV298" s="41">
        <f t="shared" si="394"/>
        <v>0</v>
      </c>
      <c r="CW298" s="41">
        <f t="shared" si="395"/>
        <v>0</v>
      </c>
      <c r="CX298" s="41">
        <f t="shared" si="396"/>
        <v>0</v>
      </c>
      <c r="CY298" s="41">
        <f t="shared" si="397"/>
        <v>0</v>
      </c>
      <c r="CZ298" s="41">
        <f t="shared" si="398"/>
        <v>0</v>
      </c>
      <c r="DA298" s="41">
        <f t="shared" si="399"/>
        <v>0</v>
      </c>
      <c r="DB298" s="41">
        <f t="shared" si="400"/>
        <v>0</v>
      </c>
      <c r="DC298" s="41">
        <f t="shared" si="401"/>
        <v>0</v>
      </c>
      <c r="DD298" s="7">
        <f t="shared" si="402"/>
        <v>0</v>
      </c>
      <c r="DE298" s="7">
        <f t="shared" si="403"/>
        <v>0</v>
      </c>
      <c r="DF298" s="7">
        <f t="shared" si="404"/>
        <v>0</v>
      </c>
      <c r="DJ298" s="7">
        <f t="shared" si="405"/>
        <v>0</v>
      </c>
      <c r="DK298" s="7">
        <f t="shared" si="406"/>
        <v>0</v>
      </c>
    </row>
    <row r="299" spans="1:115" ht="26.25" customHeight="1" x14ac:dyDescent="0.25">
      <c r="A299" s="9">
        <v>281</v>
      </c>
      <c r="B299" s="24" t="str">
        <f t="shared" si="338"/>
        <v/>
      </c>
      <c r="C299" s="23"/>
      <c r="D299" s="51"/>
      <c r="E299" s="24"/>
      <c r="F299" s="24"/>
      <c r="G299" s="24"/>
      <c r="H299" s="24"/>
      <c r="I299" s="25"/>
      <c r="J299" s="24"/>
      <c r="K299" s="26"/>
      <c r="L299" s="29"/>
      <c r="M299" s="27"/>
      <c r="N299" s="28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30"/>
      <c r="Z299" s="29"/>
      <c r="AA299" s="29" t="str">
        <f t="shared" si="339"/>
        <v/>
      </c>
      <c r="AB299" s="7">
        <f t="shared" si="340"/>
        <v>0</v>
      </c>
      <c r="AC299" s="7">
        <f t="shared" si="341"/>
        <v>0</v>
      </c>
      <c r="AD299" s="7">
        <f t="shared" si="342"/>
        <v>0</v>
      </c>
      <c r="AE299" s="7">
        <f t="shared" si="343"/>
        <v>0</v>
      </c>
      <c r="AF299" s="11" t="str">
        <f t="shared" si="407"/>
        <v/>
      </c>
      <c r="AG299" s="13">
        <f t="shared" si="344"/>
        <v>0</v>
      </c>
      <c r="AH299" s="7" t="str">
        <f t="shared" si="345"/>
        <v/>
      </c>
      <c r="AI299" s="11" t="str">
        <f t="shared" si="408"/>
        <v/>
      </c>
      <c r="AJ299" s="11" t="str">
        <f t="array" ref="AJ299">IF(OR(AI299=$AI$19:AI298),"",AI299)</f>
        <v/>
      </c>
      <c r="AK299" s="11" t="str">
        <f t="shared" si="346"/>
        <v/>
      </c>
      <c r="AL299" t="str">
        <f t="array" ref="AL299">IF(OR(AK299=$AK$19:AK298),"",AK299)</f>
        <v/>
      </c>
      <c r="AM299" s="13">
        <f t="shared" si="347"/>
        <v>0</v>
      </c>
      <c r="AN299" s="13">
        <f t="shared" si="348"/>
        <v>0</v>
      </c>
      <c r="AO299" s="13">
        <f t="shared" si="349"/>
        <v>0</v>
      </c>
      <c r="AP299" s="13">
        <f t="shared" si="350"/>
        <v>0</v>
      </c>
      <c r="AQ299" s="13">
        <f t="shared" si="351"/>
        <v>0</v>
      </c>
      <c r="AR299" s="13">
        <f t="shared" si="352"/>
        <v>0</v>
      </c>
      <c r="AS299" s="13">
        <f t="shared" si="353"/>
        <v>0</v>
      </c>
      <c r="AT299" s="13">
        <f t="shared" si="354"/>
        <v>0</v>
      </c>
      <c r="AU299" s="13">
        <f t="shared" si="355"/>
        <v>0</v>
      </c>
      <c r="AV299" s="13">
        <f t="shared" si="356"/>
        <v>0</v>
      </c>
      <c r="AX299" s="13">
        <f t="shared" si="357"/>
        <v>0</v>
      </c>
      <c r="AY299" s="13">
        <f t="shared" si="358"/>
        <v>0</v>
      </c>
      <c r="AZ299" s="13">
        <f t="shared" si="359"/>
        <v>0</v>
      </c>
      <c r="BA299" s="13">
        <f t="shared" si="360"/>
        <v>0</v>
      </c>
      <c r="BB299" s="13">
        <f t="shared" si="361"/>
        <v>0</v>
      </c>
      <c r="BC299" s="13">
        <f t="shared" si="362"/>
        <v>0</v>
      </c>
      <c r="BD299" s="13">
        <f t="shared" si="363"/>
        <v>0</v>
      </c>
      <c r="BE299" s="13">
        <f t="shared" si="364"/>
        <v>0</v>
      </c>
      <c r="BF299" s="13">
        <f t="shared" si="365"/>
        <v>0</v>
      </c>
      <c r="BG299" s="13">
        <f t="shared" si="366"/>
        <v>0</v>
      </c>
      <c r="BH299" s="13">
        <f t="shared" si="367"/>
        <v>0</v>
      </c>
      <c r="BI299" s="13">
        <f t="shared" si="368"/>
        <v>0</v>
      </c>
      <c r="BJ299" s="13">
        <f t="shared" si="369"/>
        <v>0</v>
      </c>
      <c r="BK299" s="13">
        <f t="shared" si="370"/>
        <v>0</v>
      </c>
      <c r="BL299" s="13">
        <f t="shared" si="371"/>
        <v>0</v>
      </c>
      <c r="BM299" s="13">
        <f t="shared" si="372"/>
        <v>0</v>
      </c>
      <c r="BN299" s="13">
        <f t="shared" si="373"/>
        <v>0</v>
      </c>
      <c r="BO299" s="13">
        <f t="shared" si="374"/>
        <v>0</v>
      </c>
      <c r="BP299" s="13">
        <f t="shared" si="375"/>
        <v>0</v>
      </c>
      <c r="BQ299" s="13">
        <f t="shared" si="376"/>
        <v>0</v>
      </c>
      <c r="BR299" s="13">
        <f t="shared" si="377"/>
        <v>0</v>
      </c>
      <c r="BS299" s="13">
        <f t="shared" si="378"/>
        <v>0</v>
      </c>
      <c r="BT299" s="31">
        <f t="shared" si="379"/>
        <v>0</v>
      </c>
      <c r="BU299" s="31">
        <f t="shared" si="380"/>
        <v>0</v>
      </c>
      <c r="BV299" s="31">
        <f t="shared" si="381"/>
        <v>0</v>
      </c>
      <c r="BW299" s="31">
        <f t="shared" si="382"/>
        <v>0</v>
      </c>
      <c r="BX299" s="31">
        <f t="shared" si="383"/>
        <v>0</v>
      </c>
      <c r="BY299" s="31">
        <f t="shared" si="384"/>
        <v>0</v>
      </c>
      <c r="BZ299" s="31">
        <f t="shared" si="385"/>
        <v>0</v>
      </c>
      <c r="CA299" s="31">
        <f t="shared" si="386"/>
        <v>0</v>
      </c>
      <c r="CB299" s="31">
        <f t="shared" si="387"/>
        <v>0</v>
      </c>
      <c r="CC299" s="31">
        <f t="shared" si="388"/>
        <v>0</v>
      </c>
      <c r="CD299" s="31">
        <f t="shared" si="389"/>
        <v>0</v>
      </c>
      <c r="CE299" s="37">
        <f t="array" ref="CE299">MIN(IF(JPRL=AI299,$AG$19:$AG$1018))</f>
        <v>0</v>
      </c>
      <c r="CF299" s="37">
        <f t="array" ref="CF299">MAX(IF(JPRL=AI299,$AG$19:$AG$1018))</f>
        <v>0</v>
      </c>
      <c r="CG299" s="36">
        <f t="shared" si="390"/>
        <v>0</v>
      </c>
      <c r="CI299" s="40">
        <f t="shared" si="391"/>
        <v>0</v>
      </c>
      <c r="CJ299" s="40">
        <f t="shared" si="328"/>
        <v>0</v>
      </c>
      <c r="CK299" s="40">
        <f t="shared" si="329"/>
        <v>0</v>
      </c>
      <c r="CL299" s="40">
        <f t="shared" si="330"/>
        <v>0</v>
      </c>
      <c r="CM299" s="40">
        <f t="shared" si="331"/>
        <v>0</v>
      </c>
      <c r="CN299" s="40">
        <f t="shared" si="332"/>
        <v>0</v>
      </c>
      <c r="CO299" s="40">
        <f t="shared" si="333"/>
        <v>0</v>
      </c>
      <c r="CP299" s="40">
        <f t="shared" si="334"/>
        <v>0</v>
      </c>
      <c r="CQ299" s="40">
        <f t="shared" si="335"/>
        <v>0</v>
      </c>
      <c r="CR299" s="40">
        <f t="shared" si="336"/>
        <v>0</v>
      </c>
      <c r="CS299" s="40">
        <f t="shared" si="337"/>
        <v>0</v>
      </c>
      <c r="CT299" s="41">
        <f t="shared" si="392"/>
        <v>0</v>
      </c>
      <c r="CU299" s="41">
        <f t="shared" si="393"/>
        <v>0</v>
      </c>
      <c r="CV299" s="41">
        <f t="shared" si="394"/>
        <v>0</v>
      </c>
      <c r="CW299" s="41">
        <f t="shared" si="395"/>
        <v>0</v>
      </c>
      <c r="CX299" s="41">
        <f t="shared" si="396"/>
        <v>0</v>
      </c>
      <c r="CY299" s="41">
        <f t="shared" si="397"/>
        <v>0</v>
      </c>
      <c r="CZ299" s="41">
        <f t="shared" si="398"/>
        <v>0</v>
      </c>
      <c r="DA299" s="41">
        <f t="shared" si="399"/>
        <v>0</v>
      </c>
      <c r="DB299" s="41">
        <f t="shared" si="400"/>
        <v>0</v>
      </c>
      <c r="DC299" s="41">
        <f t="shared" si="401"/>
        <v>0</v>
      </c>
      <c r="DD299" s="7">
        <f t="shared" si="402"/>
        <v>0</v>
      </c>
      <c r="DE299" s="7">
        <f t="shared" si="403"/>
        <v>0</v>
      </c>
      <c r="DF299" s="7">
        <f t="shared" si="404"/>
        <v>0</v>
      </c>
      <c r="DJ299" s="7">
        <f t="shared" si="405"/>
        <v>0</v>
      </c>
      <c r="DK299" s="7">
        <f t="shared" si="406"/>
        <v>0</v>
      </c>
    </row>
    <row r="300" spans="1:115" ht="26.25" customHeight="1" x14ac:dyDescent="0.25">
      <c r="A300" s="9">
        <v>282</v>
      </c>
      <c r="B300" s="24" t="str">
        <f t="shared" si="338"/>
        <v/>
      </c>
      <c r="C300" s="23"/>
      <c r="D300" s="51"/>
      <c r="E300" s="24"/>
      <c r="F300" s="24"/>
      <c r="G300" s="24"/>
      <c r="H300" s="24"/>
      <c r="I300" s="25"/>
      <c r="J300" s="24"/>
      <c r="K300" s="26"/>
      <c r="L300" s="29"/>
      <c r="M300" s="27"/>
      <c r="N300" s="28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30"/>
      <c r="Z300" s="29"/>
      <c r="AA300" s="29" t="str">
        <f t="shared" si="339"/>
        <v/>
      </c>
      <c r="AB300" s="7">
        <f t="shared" si="340"/>
        <v>0</v>
      </c>
      <c r="AC300" s="7">
        <f t="shared" si="341"/>
        <v>0</v>
      </c>
      <c r="AD300" s="7">
        <f t="shared" si="342"/>
        <v>0</v>
      </c>
      <c r="AE300" s="7">
        <f t="shared" si="343"/>
        <v>0</v>
      </c>
      <c r="AF300" s="11" t="str">
        <f t="shared" si="407"/>
        <v/>
      </c>
      <c r="AG300" s="13">
        <f t="shared" si="344"/>
        <v>0</v>
      </c>
      <c r="AH300" s="7" t="str">
        <f t="shared" si="345"/>
        <v/>
      </c>
      <c r="AI300" s="11" t="str">
        <f t="shared" si="408"/>
        <v/>
      </c>
      <c r="AJ300" s="11" t="str">
        <f t="array" ref="AJ300">IF(OR(AI300=$AI$19:AI299),"",AI300)</f>
        <v/>
      </c>
      <c r="AK300" s="11" t="str">
        <f t="shared" si="346"/>
        <v/>
      </c>
      <c r="AL300" t="str">
        <f t="array" ref="AL300">IF(OR(AK300=$AK$19:AK299),"",AK300)</f>
        <v/>
      </c>
      <c r="AM300" s="13">
        <f t="shared" si="347"/>
        <v>0</v>
      </c>
      <c r="AN300" s="13">
        <f t="shared" si="348"/>
        <v>0</v>
      </c>
      <c r="AO300" s="13">
        <f t="shared" si="349"/>
        <v>0</v>
      </c>
      <c r="AP300" s="13">
        <f t="shared" si="350"/>
        <v>0</v>
      </c>
      <c r="AQ300" s="13">
        <f t="shared" si="351"/>
        <v>0</v>
      </c>
      <c r="AR300" s="13">
        <f t="shared" si="352"/>
        <v>0</v>
      </c>
      <c r="AS300" s="13">
        <f t="shared" si="353"/>
        <v>0</v>
      </c>
      <c r="AT300" s="13">
        <f t="shared" si="354"/>
        <v>0</v>
      </c>
      <c r="AU300" s="13">
        <f t="shared" si="355"/>
        <v>0</v>
      </c>
      <c r="AV300" s="13">
        <f t="shared" si="356"/>
        <v>0</v>
      </c>
      <c r="AX300" s="13">
        <f t="shared" si="357"/>
        <v>0</v>
      </c>
      <c r="AY300" s="13">
        <f t="shared" si="358"/>
        <v>0</v>
      </c>
      <c r="AZ300" s="13">
        <f t="shared" si="359"/>
        <v>0</v>
      </c>
      <c r="BA300" s="13">
        <f t="shared" si="360"/>
        <v>0</v>
      </c>
      <c r="BB300" s="13">
        <f t="shared" si="361"/>
        <v>0</v>
      </c>
      <c r="BC300" s="13">
        <f t="shared" si="362"/>
        <v>0</v>
      </c>
      <c r="BD300" s="13">
        <f t="shared" si="363"/>
        <v>0</v>
      </c>
      <c r="BE300" s="13">
        <f t="shared" si="364"/>
        <v>0</v>
      </c>
      <c r="BF300" s="13">
        <f t="shared" si="365"/>
        <v>0</v>
      </c>
      <c r="BG300" s="13">
        <f t="shared" si="366"/>
        <v>0</v>
      </c>
      <c r="BH300" s="13">
        <f t="shared" si="367"/>
        <v>0</v>
      </c>
      <c r="BI300" s="13">
        <f t="shared" si="368"/>
        <v>0</v>
      </c>
      <c r="BJ300" s="13">
        <f t="shared" si="369"/>
        <v>0</v>
      </c>
      <c r="BK300" s="13">
        <f t="shared" si="370"/>
        <v>0</v>
      </c>
      <c r="BL300" s="13">
        <f t="shared" si="371"/>
        <v>0</v>
      </c>
      <c r="BM300" s="13">
        <f t="shared" si="372"/>
        <v>0</v>
      </c>
      <c r="BN300" s="13">
        <f t="shared" si="373"/>
        <v>0</v>
      </c>
      <c r="BO300" s="13">
        <f t="shared" si="374"/>
        <v>0</v>
      </c>
      <c r="BP300" s="13">
        <f t="shared" si="375"/>
        <v>0</v>
      </c>
      <c r="BQ300" s="13">
        <f t="shared" si="376"/>
        <v>0</v>
      </c>
      <c r="BR300" s="13">
        <f t="shared" si="377"/>
        <v>0</v>
      </c>
      <c r="BS300" s="13">
        <f t="shared" si="378"/>
        <v>0</v>
      </c>
      <c r="BT300" s="31">
        <f t="shared" si="379"/>
        <v>0</v>
      </c>
      <c r="BU300" s="31">
        <f t="shared" si="380"/>
        <v>0</v>
      </c>
      <c r="BV300" s="31">
        <f t="shared" si="381"/>
        <v>0</v>
      </c>
      <c r="BW300" s="31">
        <f t="shared" si="382"/>
        <v>0</v>
      </c>
      <c r="BX300" s="31">
        <f t="shared" si="383"/>
        <v>0</v>
      </c>
      <c r="BY300" s="31">
        <f t="shared" si="384"/>
        <v>0</v>
      </c>
      <c r="BZ300" s="31">
        <f t="shared" si="385"/>
        <v>0</v>
      </c>
      <c r="CA300" s="31">
        <f t="shared" si="386"/>
        <v>0</v>
      </c>
      <c r="CB300" s="31">
        <f t="shared" si="387"/>
        <v>0</v>
      </c>
      <c r="CC300" s="31">
        <f t="shared" si="388"/>
        <v>0</v>
      </c>
      <c r="CD300" s="31">
        <f t="shared" si="389"/>
        <v>0</v>
      </c>
      <c r="CE300" s="37">
        <f t="array" ref="CE300">MIN(IF(JPRL=AI300,$AG$19:$AG$1018))</f>
        <v>0</v>
      </c>
      <c r="CF300" s="37">
        <f t="array" ref="CF300">MAX(IF(JPRL=AI300,$AG$19:$AG$1018))</f>
        <v>0</v>
      </c>
      <c r="CG300" s="36">
        <f t="shared" si="390"/>
        <v>0</v>
      </c>
      <c r="CI300" s="40">
        <f t="shared" si="391"/>
        <v>0</v>
      </c>
      <c r="CJ300" s="40">
        <f t="shared" si="328"/>
        <v>0</v>
      </c>
      <c r="CK300" s="40">
        <f t="shared" si="329"/>
        <v>0</v>
      </c>
      <c r="CL300" s="40">
        <f t="shared" si="330"/>
        <v>0</v>
      </c>
      <c r="CM300" s="40">
        <f t="shared" si="331"/>
        <v>0</v>
      </c>
      <c r="CN300" s="40">
        <f t="shared" si="332"/>
        <v>0</v>
      </c>
      <c r="CO300" s="40">
        <f t="shared" si="333"/>
        <v>0</v>
      </c>
      <c r="CP300" s="40">
        <f t="shared" si="334"/>
        <v>0</v>
      </c>
      <c r="CQ300" s="40">
        <f t="shared" si="335"/>
        <v>0</v>
      </c>
      <c r="CR300" s="40">
        <f t="shared" si="336"/>
        <v>0</v>
      </c>
      <c r="CS300" s="40">
        <f t="shared" si="337"/>
        <v>0</v>
      </c>
      <c r="CT300" s="41">
        <f t="shared" si="392"/>
        <v>0</v>
      </c>
      <c r="CU300" s="41">
        <f t="shared" si="393"/>
        <v>0</v>
      </c>
      <c r="CV300" s="41">
        <f t="shared" si="394"/>
        <v>0</v>
      </c>
      <c r="CW300" s="41">
        <f t="shared" si="395"/>
        <v>0</v>
      </c>
      <c r="CX300" s="41">
        <f t="shared" si="396"/>
        <v>0</v>
      </c>
      <c r="CY300" s="41">
        <f t="shared" si="397"/>
        <v>0</v>
      </c>
      <c r="CZ300" s="41">
        <f t="shared" si="398"/>
        <v>0</v>
      </c>
      <c r="DA300" s="41">
        <f t="shared" si="399"/>
        <v>0</v>
      </c>
      <c r="DB300" s="41">
        <f t="shared" si="400"/>
        <v>0</v>
      </c>
      <c r="DC300" s="41">
        <f t="shared" si="401"/>
        <v>0</v>
      </c>
      <c r="DD300" s="7">
        <f t="shared" si="402"/>
        <v>0</v>
      </c>
      <c r="DE300" s="7">
        <f t="shared" si="403"/>
        <v>0</v>
      </c>
      <c r="DF300" s="7">
        <f t="shared" si="404"/>
        <v>0</v>
      </c>
      <c r="DJ300" s="7">
        <f t="shared" si="405"/>
        <v>0</v>
      </c>
      <c r="DK300" s="7">
        <f t="shared" si="406"/>
        <v>0</v>
      </c>
    </row>
    <row r="301" spans="1:115" ht="26.25" customHeight="1" x14ac:dyDescent="0.25">
      <c r="A301" s="9">
        <v>283</v>
      </c>
      <c r="B301" s="24" t="str">
        <f t="shared" si="338"/>
        <v/>
      </c>
      <c r="C301" s="23"/>
      <c r="D301" s="51"/>
      <c r="E301" s="24"/>
      <c r="F301" s="24"/>
      <c r="G301" s="24"/>
      <c r="H301" s="24"/>
      <c r="I301" s="25"/>
      <c r="J301" s="24"/>
      <c r="K301" s="26"/>
      <c r="L301" s="29"/>
      <c r="M301" s="27"/>
      <c r="N301" s="28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30"/>
      <c r="Z301" s="29"/>
      <c r="AA301" s="29" t="str">
        <f t="shared" si="339"/>
        <v/>
      </c>
      <c r="AB301" s="7">
        <f t="shared" si="340"/>
        <v>0</v>
      </c>
      <c r="AC301" s="7">
        <f t="shared" si="341"/>
        <v>0</v>
      </c>
      <c r="AD301" s="7">
        <f t="shared" si="342"/>
        <v>0</v>
      </c>
      <c r="AE301" s="7">
        <f t="shared" si="343"/>
        <v>0</v>
      </c>
      <c r="AF301" s="11" t="str">
        <f t="shared" si="407"/>
        <v/>
      </c>
      <c r="AG301" s="13">
        <f t="shared" si="344"/>
        <v>0</v>
      </c>
      <c r="AH301" s="7" t="str">
        <f t="shared" si="345"/>
        <v/>
      </c>
      <c r="AI301" s="11" t="str">
        <f t="shared" si="408"/>
        <v/>
      </c>
      <c r="AJ301" s="11" t="str">
        <f t="array" ref="AJ301">IF(OR(AI301=$AI$19:AI300),"",AI301)</f>
        <v/>
      </c>
      <c r="AK301" s="11" t="str">
        <f t="shared" si="346"/>
        <v/>
      </c>
      <c r="AL301" t="str">
        <f t="array" ref="AL301">IF(OR(AK301=$AK$19:AK300),"",AK301)</f>
        <v/>
      </c>
      <c r="AM301" s="13">
        <f t="shared" si="347"/>
        <v>0</v>
      </c>
      <c r="AN301" s="13">
        <f t="shared" si="348"/>
        <v>0</v>
      </c>
      <c r="AO301" s="13">
        <f t="shared" si="349"/>
        <v>0</v>
      </c>
      <c r="AP301" s="13">
        <f t="shared" si="350"/>
        <v>0</v>
      </c>
      <c r="AQ301" s="13">
        <f t="shared" si="351"/>
        <v>0</v>
      </c>
      <c r="AR301" s="13">
        <f t="shared" si="352"/>
        <v>0</v>
      </c>
      <c r="AS301" s="13">
        <f t="shared" si="353"/>
        <v>0</v>
      </c>
      <c r="AT301" s="13">
        <f t="shared" si="354"/>
        <v>0</v>
      </c>
      <c r="AU301" s="13">
        <f t="shared" si="355"/>
        <v>0</v>
      </c>
      <c r="AV301" s="13">
        <f t="shared" si="356"/>
        <v>0</v>
      </c>
      <c r="AX301" s="13">
        <f t="shared" si="357"/>
        <v>0</v>
      </c>
      <c r="AY301" s="13">
        <f t="shared" si="358"/>
        <v>0</v>
      </c>
      <c r="AZ301" s="13">
        <f t="shared" si="359"/>
        <v>0</v>
      </c>
      <c r="BA301" s="13">
        <f t="shared" si="360"/>
        <v>0</v>
      </c>
      <c r="BB301" s="13">
        <f t="shared" si="361"/>
        <v>0</v>
      </c>
      <c r="BC301" s="13">
        <f t="shared" si="362"/>
        <v>0</v>
      </c>
      <c r="BD301" s="13">
        <f t="shared" si="363"/>
        <v>0</v>
      </c>
      <c r="BE301" s="13">
        <f t="shared" si="364"/>
        <v>0</v>
      </c>
      <c r="BF301" s="13">
        <f t="shared" si="365"/>
        <v>0</v>
      </c>
      <c r="BG301" s="13">
        <f t="shared" si="366"/>
        <v>0</v>
      </c>
      <c r="BH301" s="13">
        <f t="shared" si="367"/>
        <v>0</v>
      </c>
      <c r="BI301" s="13">
        <f t="shared" si="368"/>
        <v>0</v>
      </c>
      <c r="BJ301" s="13">
        <f t="shared" si="369"/>
        <v>0</v>
      </c>
      <c r="BK301" s="13">
        <f t="shared" si="370"/>
        <v>0</v>
      </c>
      <c r="BL301" s="13">
        <f t="shared" si="371"/>
        <v>0</v>
      </c>
      <c r="BM301" s="13">
        <f t="shared" si="372"/>
        <v>0</v>
      </c>
      <c r="BN301" s="13">
        <f t="shared" si="373"/>
        <v>0</v>
      </c>
      <c r="BO301" s="13">
        <f t="shared" si="374"/>
        <v>0</v>
      </c>
      <c r="BP301" s="13">
        <f t="shared" si="375"/>
        <v>0</v>
      </c>
      <c r="BQ301" s="13">
        <f t="shared" si="376"/>
        <v>0</v>
      </c>
      <c r="BR301" s="13">
        <f t="shared" si="377"/>
        <v>0</v>
      </c>
      <c r="BS301" s="13">
        <f t="shared" si="378"/>
        <v>0</v>
      </c>
      <c r="BT301" s="31">
        <f t="shared" si="379"/>
        <v>0</v>
      </c>
      <c r="BU301" s="31">
        <f t="shared" si="380"/>
        <v>0</v>
      </c>
      <c r="BV301" s="31">
        <f t="shared" si="381"/>
        <v>0</v>
      </c>
      <c r="BW301" s="31">
        <f t="shared" si="382"/>
        <v>0</v>
      </c>
      <c r="BX301" s="31">
        <f t="shared" si="383"/>
        <v>0</v>
      </c>
      <c r="BY301" s="31">
        <f t="shared" si="384"/>
        <v>0</v>
      </c>
      <c r="BZ301" s="31">
        <f t="shared" si="385"/>
        <v>0</v>
      </c>
      <c r="CA301" s="31">
        <f t="shared" si="386"/>
        <v>0</v>
      </c>
      <c r="CB301" s="31">
        <f t="shared" si="387"/>
        <v>0</v>
      </c>
      <c r="CC301" s="31">
        <f t="shared" si="388"/>
        <v>0</v>
      </c>
      <c r="CD301" s="31">
        <f t="shared" si="389"/>
        <v>0</v>
      </c>
      <c r="CE301" s="37">
        <f t="array" ref="CE301">MIN(IF(JPRL=AI301,$AG$19:$AG$1018))</f>
        <v>0</v>
      </c>
      <c r="CF301" s="37">
        <f t="array" ref="CF301">MAX(IF(JPRL=AI301,$AG$19:$AG$1018))</f>
        <v>0</v>
      </c>
      <c r="CG301" s="36">
        <f t="shared" si="390"/>
        <v>0</v>
      </c>
      <c r="CI301" s="40">
        <f t="shared" si="391"/>
        <v>0</v>
      </c>
      <c r="CJ301" s="40">
        <f t="shared" si="328"/>
        <v>0</v>
      </c>
      <c r="CK301" s="40">
        <f t="shared" si="329"/>
        <v>0</v>
      </c>
      <c r="CL301" s="40">
        <f t="shared" si="330"/>
        <v>0</v>
      </c>
      <c r="CM301" s="40">
        <f t="shared" si="331"/>
        <v>0</v>
      </c>
      <c r="CN301" s="40">
        <f t="shared" si="332"/>
        <v>0</v>
      </c>
      <c r="CO301" s="40">
        <f t="shared" si="333"/>
        <v>0</v>
      </c>
      <c r="CP301" s="40">
        <f t="shared" si="334"/>
        <v>0</v>
      </c>
      <c r="CQ301" s="40">
        <f t="shared" si="335"/>
        <v>0</v>
      </c>
      <c r="CR301" s="40">
        <f t="shared" si="336"/>
        <v>0</v>
      </c>
      <c r="CS301" s="40">
        <f t="shared" si="337"/>
        <v>0</v>
      </c>
      <c r="CT301" s="41">
        <f t="shared" si="392"/>
        <v>0</v>
      </c>
      <c r="CU301" s="41">
        <f t="shared" si="393"/>
        <v>0</v>
      </c>
      <c r="CV301" s="41">
        <f t="shared" si="394"/>
        <v>0</v>
      </c>
      <c r="CW301" s="41">
        <f t="shared" si="395"/>
        <v>0</v>
      </c>
      <c r="CX301" s="41">
        <f t="shared" si="396"/>
        <v>0</v>
      </c>
      <c r="CY301" s="41">
        <f t="shared" si="397"/>
        <v>0</v>
      </c>
      <c r="CZ301" s="41">
        <f t="shared" si="398"/>
        <v>0</v>
      </c>
      <c r="DA301" s="41">
        <f t="shared" si="399"/>
        <v>0</v>
      </c>
      <c r="DB301" s="41">
        <f t="shared" si="400"/>
        <v>0</v>
      </c>
      <c r="DC301" s="41">
        <f t="shared" si="401"/>
        <v>0</v>
      </c>
      <c r="DD301" s="7">
        <f t="shared" si="402"/>
        <v>0</v>
      </c>
      <c r="DE301" s="7">
        <f t="shared" si="403"/>
        <v>0</v>
      </c>
      <c r="DF301" s="7">
        <f t="shared" si="404"/>
        <v>0</v>
      </c>
      <c r="DJ301" s="7">
        <f t="shared" si="405"/>
        <v>0</v>
      </c>
      <c r="DK301" s="7">
        <f t="shared" si="406"/>
        <v>0</v>
      </c>
    </row>
    <row r="302" spans="1:115" ht="26.25" customHeight="1" x14ac:dyDescent="0.25">
      <c r="A302" s="9">
        <v>284</v>
      </c>
      <c r="B302" s="24" t="str">
        <f t="shared" si="338"/>
        <v/>
      </c>
      <c r="C302" s="23"/>
      <c r="D302" s="51"/>
      <c r="E302" s="24"/>
      <c r="F302" s="24"/>
      <c r="G302" s="24"/>
      <c r="H302" s="24"/>
      <c r="I302" s="25"/>
      <c r="J302" s="24"/>
      <c r="K302" s="26"/>
      <c r="L302" s="29"/>
      <c r="M302" s="27"/>
      <c r="N302" s="28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30"/>
      <c r="Z302" s="29"/>
      <c r="AA302" s="29" t="str">
        <f t="shared" si="339"/>
        <v/>
      </c>
      <c r="AB302" s="7">
        <f t="shared" si="340"/>
        <v>0</v>
      </c>
      <c r="AC302" s="7">
        <f t="shared" si="341"/>
        <v>0</v>
      </c>
      <c r="AD302" s="7">
        <f t="shared" si="342"/>
        <v>0</v>
      </c>
      <c r="AE302" s="7">
        <f t="shared" si="343"/>
        <v>0</v>
      </c>
      <c r="AF302" s="11" t="str">
        <f t="shared" si="407"/>
        <v/>
      </c>
      <c r="AG302" s="13">
        <f t="shared" si="344"/>
        <v>0</v>
      </c>
      <c r="AH302" s="7" t="str">
        <f t="shared" si="345"/>
        <v/>
      </c>
      <c r="AI302" s="11" t="str">
        <f t="shared" si="408"/>
        <v/>
      </c>
      <c r="AJ302" s="11" t="str">
        <f t="array" ref="AJ302">IF(OR(AI302=$AI$19:AI301),"",AI302)</f>
        <v/>
      </c>
      <c r="AK302" s="11" t="str">
        <f t="shared" si="346"/>
        <v/>
      </c>
      <c r="AL302" t="str">
        <f t="array" ref="AL302">IF(OR(AK302=$AK$19:AK301),"",AK302)</f>
        <v/>
      </c>
      <c r="AM302" s="13">
        <f t="shared" si="347"/>
        <v>0</v>
      </c>
      <c r="AN302" s="13">
        <f t="shared" si="348"/>
        <v>0</v>
      </c>
      <c r="AO302" s="13">
        <f t="shared" si="349"/>
        <v>0</v>
      </c>
      <c r="AP302" s="13">
        <f t="shared" si="350"/>
        <v>0</v>
      </c>
      <c r="AQ302" s="13">
        <f t="shared" si="351"/>
        <v>0</v>
      </c>
      <c r="AR302" s="13">
        <f t="shared" si="352"/>
        <v>0</v>
      </c>
      <c r="AS302" s="13">
        <f t="shared" si="353"/>
        <v>0</v>
      </c>
      <c r="AT302" s="13">
        <f t="shared" si="354"/>
        <v>0</v>
      </c>
      <c r="AU302" s="13">
        <f t="shared" si="355"/>
        <v>0</v>
      </c>
      <c r="AV302" s="13">
        <f t="shared" si="356"/>
        <v>0</v>
      </c>
      <c r="AX302" s="13">
        <f t="shared" si="357"/>
        <v>0</v>
      </c>
      <c r="AY302" s="13">
        <f t="shared" si="358"/>
        <v>0</v>
      </c>
      <c r="AZ302" s="13">
        <f t="shared" si="359"/>
        <v>0</v>
      </c>
      <c r="BA302" s="13">
        <f t="shared" si="360"/>
        <v>0</v>
      </c>
      <c r="BB302" s="13">
        <f t="shared" si="361"/>
        <v>0</v>
      </c>
      <c r="BC302" s="13">
        <f t="shared" si="362"/>
        <v>0</v>
      </c>
      <c r="BD302" s="13">
        <f t="shared" si="363"/>
        <v>0</v>
      </c>
      <c r="BE302" s="13">
        <f t="shared" si="364"/>
        <v>0</v>
      </c>
      <c r="BF302" s="13">
        <f t="shared" si="365"/>
        <v>0</v>
      </c>
      <c r="BG302" s="13">
        <f t="shared" si="366"/>
        <v>0</v>
      </c>
      <c r="BH302" s="13">
        <f t="shared" si="367"/>
        <v>0</v>
      </c>
      <c r="BI302" s="13">
        <f t="shared" si="368"/>
        <v>0</v>
      </c>
      <c r="BJ302" s="13">
        <f t="shared" si="369"/>
        <v>0</v>
      </c>
      <c r="BK302" s="13">
        <f t="shared" si="370"/>
        <v>0</v>
      </c>
      <c r="BL302" s="13">
        <f t="shared" si="371"/>
        <v>0</v>
      </c>
      <c r="BM302" s="13">
        <f t="shared" si="372"/>
        <v>0</v>
      </c>
      <c r="BN302" s="13">
        <f t="shared" si="373"/>
        <v>0</v>
      </c>
      <c r="BO302" s="13">
        <f t="shared" si="374"/>
        <v>0</v>
      </c>
      <c r="BP302" s="13">
        <f t="shared" si="375"/>
        <v>0</v>
      </c>
      <c r="BQ302" s="13">
        <f t="shared" si="376"/>
        <v>0</v>
      </c>
      <c r="BR302" s="13">
        <f t="shared" si="377"/>
        <v>0</v>
      </c>
      <c r="BS302" s="13">
        <f t="shared" si="378"/>
        <v>0</v>
      </c>
      <c r="BT302" s="31">
        <f t="shared" si="379"/>
        <v>0</v>
      </c>
      <c r="BU302" s="31">
        <f t="shared" si="380"/>
        <v>0</v>
      </c>
      <c r="BV302" s="31">
        <f t="shared" si="381"/>
        <v>0</v>
      </c>
      <c r="BW302" s="31">
        <f t="shared" si="382"/>
        <v>0</v>
      </c>
      <c r="BX302" s="31">
        <f t="shared" si="383"/>
        <v>0</v>
      </c>
      <c r="BY302" s="31">
        <f t="shared" si="384"/>
        <v>0</v>
      </c>
      <c r="BZ302" s="31">
        <f t="shared" si="385"/>
        <v>0</v>
      </c>
      <c r="CA302" s="31">
        <f t="shared" si="386"/>
        <v>0</v>
      </c>
      <c r="CB302" s="31">
        <f t="shared" si="387"/>
        <v>0</v>
      </c>
      <c r="CC302" s="31">
        <f t="shared" si="388"/>
        <v>0</v>
      </c>
      <c r="CD302" s="31">
        <f t="shared" si="389"/>
        <v>0</v>
      </c>
      <c r="CE302" s="37">
        <f t="array" ref="CE302">MIN(IF(JPRL=AI302,$AG$19:$AG$1018))</f>
        <v>0</v>
      </c>
      <c r="CF302" s="37">
        <f t="array" ref="CF302">MAX(IF(JPRL=AI302,$AG$19:$AG$1018))</f>
        <v>0</v>
      </c>
      <c r="CG302" s="36">
        <f t="shared" si="390"/>
        <v>0</v>
      </c>
      <c r="CI302" s="40">
        <f t="shared" si="391"/>
        <v>0</v>
      </c>
      <c r="CJ302" s="40">
        <f t="shared" si="328"/>
        <v>0</v>
      </c>
      <c r="CK302" s="40">
        <f t="shared" si="329"/>
        <v>0</v>
      </c>
      <c r="CL302" s="40">
        <f t="shared" si="330"/>
        <v>0</v>
      </c>
      <c r="CM302" s="40">
        <f t="shared" si="331"/>
        <v>0</v>
      </c>
      <c r="CN302" s="40">
        <f t="shared" si="332"/>
        <v>0</v>
      </c>
      <c r="CO302" s="40">
        <f t="shared" si="333"/>
        <v>0</v>
      </c>
      <c r="CP302" s="40">
        <f t="shared" si="334"/>
        <v>0</v>
      </c>
      <c r="CQ302" s="40">
        <f t="shared" si="335"/>
        <v>0</v>
      </c>
      <c r="CR302" s="40">
        <f t="shared" si="336"/>
        <v>0</v>
      </c>
      <c r="CS302" s="40">
        <f t="shared" si="337"/>
        <v>0</v>
      </c>
      <c r="CT302" s="41">
        <f t="shared" si="392"/>
        <v>0</v>
      </c>
      <c r="CU302" s="41">
        <f t="shared" si="393"/>
        <v>0</v>
      </c>
      <c r="CV302" s="41">
        <f t="shared" si="394"/>
        <v>0</v>
      </c>
      <c r="CW302" s="41">
        <f t="shared" si="395"/>
        <v>0</v>
      </c>
      <c r="CX302" s="41">
        <f t="shared" si="396"/>
        <v>0</v>
      </c>
      <c r="CY302" s="41">
        <f t="shared" si="397"/>
        <v>0</v>
      </c>
      <c r="CZ302" s="41">
        <f t="shared" si="398"/>
        <v>0</v>
      </c>
      <c r="DA302" s="41">
        <f t="shared" si="399"/>
        <v>0</v>
      </c>
      <c r="DB302" s="41">
        <f t="shared" si="400"/>
        <v>0</v>
      </c>
      <c r="DC302" s="41">
        <f t="shared" si="401"/>
        <v>0</v>
      </c>
      <c r="DD302" s="7">
        <f t="shared" si="402"/>
        <v>0</v>
      </c>
      <c r="DE302" s="7">
        <f t="shared" si="403"/>
        <v>0</v>
      </c>
      <c r="DF302" s="7">
        <f t="shared" si="404"/>
        <v>0</v>
      </c>
      <c r="DJ302" s="7">
        <f t="shared" si="405"/>
        <v>0</v>
      </c>
      <c r="DK302" s="7">
        <f t="shared" si="406"/>
        <v>0</v>
      </c>
    </row>
    <row r="303" spans="1:115" ht="26.25" customHeight="1" x14ac:dyDescent="0.25">
      <c r="A303" s="9">
        <v>285</v>
      </c>
      <c r="B303" s="24" t="str">
        <f t="shared" si="338"/>
        <v/>
      </c>
      <c r="C303" s="23"/>
      <c r="D303" s="51"/>
      <c r="E303" s="24"/>
      <c r="F303" s="24"/>
      <c r="G303" s="24"/>
      <c r="H303" s="24"/>
      <c r="I303" s="25"/>
      <c r="J303" s="24"/>
      <c r="K303" s="26"/>
      <c r="L303" s="29"/>
      <c r="M303" s="27"/>
      <c r="N303" s="28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30"/>
      <c r="Z303" s="29"/>
      <c r="AA303" s="29" t="str">
        <f t="shared" si="339"/>
        <v/>
      </c>
      <c r="AB303" s="7">
        <f t="shared" si="340"/>
        <v>0</v>
      </c>
      <c r="AC303" s="7">
        <f t="shared" si="341"/>
        <v>0</v>
      </c>
      <c r="AD303" s="7">
        <f t="shared" si="342"/>
        <v>0</v>
      </c>
      <c r="AE303" s="7">
        <f t="shared" si="343"/>
        <v>0</v>
      </c>
      <c r="AF303" s="11" t="str">
        <f t="shared" si="407"/>
        <v/>
      </c>
      <c r="AG303" s="13">
        <f t="shared" si="344"/>
        <v>0</v>
      </c>
      <c r="AH303" s="7" t="str">
        <f t="shared" si="345"/>
        <v/>
      </c>
      <c r="AI303" s="11" t="str">
        <f t="shared" si="408"/>
        <v/>
      </c>
      <c r="AJ303" s="11" t="str">
        <f t="array" ref="AJ303">IF(OR(AI303=$AI$19:AI302),"",AI303)</f>
        <v/>
      </c>
      <c r="AK303" s="11" t="str">
        <f t="shared" si="346"/>
        <v/>
      </c>
      <c r="AL303" t="str">
        <f t="array" ref="AL303">IF(OR(AK303=$AK$19:AK302),"",AK303)</f>
        <v/>
      </c>
      <c r="AM303" s="13">
        <f t="shared" si="347"/>
        <v>0</v>
      </c>
      <c r="AN303" s="13">
        <f t="shared" si="348"/>
        <v>0</v>
      </c>
      <c r="AO303" s="13">
        <f t="shared" si="349"/>
        <v>0</v>
      </c>
      <c r="AP303" s="13">
        <f t="shared" si="350"/>
        <v>0</v>
      </c>
      <c r="AQ303" s="13">
        <f t="shared" si="351"/>
        <v>0</v>
      </c>
      <c r="AR303" s="13">
        <f t="shared" si="352"/>
        <v>0</v>
      </c>
      <c r="AS303" s="13">
        <f t="shared" si="353"/>
        <v>0</v>
      </c>
      <c r="AT303" s="13">
        <f t="shared" si="354"/>
        <v>0</v>
      </c>
      <c r="AU303" s="13">
        <f t="shared" si="355"/>
        <v>0</v>
      </c>
      <c r="AV303" s="13">
        <f t="shared" si="356"/>
        <v>0</v>
      </c>
      <c r="AX303" s="13">
        <f t="shared" si="357"/>
        <v>0</v>
      </c>
      <c r="AY303" s="13">
        <f t="shared" si="358"/>
        <v>0</v>
      </c>
      <c r="AZ303" s="13">
        <f t="shared" si="359"/>
        <v>0</v>
      </c>
      <c r="BA303" s="13">
        <f t="shared" si="360"/>
        <v>0</v>
      </c>
      <c r="BB303" s="13">
        <f t="shared" si="361"/>
        <v>0</v>
      </c>
      <c r="BC303" s="13">
        <f t="shared" si="362"/>
        <v>0</v>
      </c>
      <c r="BD303" s="13">
        <f t="shared" si="363"/>
        <v>0</v>
      </c>
      <c r="BE303" s="13">
        <f t="shared" si="364"/>
        <v>0</v>
      </c>
      <c r="BF303" s="13">
        <f t="shared" si="365"/>
        <v>0</v>
      </c>
      <c r="BG303" s="13">
        <f t="shared" si="366"/>
        <v>0</v>
      </c>
      <c r="BH303" s="13">
        <f t="shared" si="367"/>
        <v>0</v>
      </c>
      <c r="BI303" s="13">
        <f t="shared" si="368"/>
        <v>0</v>
      </c>
      <c r="BJ303" s="13">
        <f t="shared" si="369"/>
        <v>0</v>
      </c>
      <c r="BK303" s="13">
        <f t="shared" si="370"/>
        <v>0</v>
      </c>
      <c r="BL303" s="13">
        <f t="shared" si="371"/>
        <v>0</v>
      </c>
      <c r="BM303" s="13">
        <f t="shared" si="372"/>
        <v>0</v>
      </c>
      <c r="BN303" s="13">
        <f t="shared" si="373"/>
        <v>0</v>
      </c>
      <c r="BO303" s="13">
        <f t="shared" si="374"/>
        <v>0</v>
      </c>
      <c r="BP303" s="13">
        <f t="shared" si="375"/>
        <v>0</v>
      </c>
      <c r="BQ303" s="13">
        <f t="shared" si="376"/>
        <v>0</v>
      </c>
      <c r="BR303" s="13">
        <f t="shared" si="377"/>
        <v>0</v>
      </c>
      <c r="BS303" s="13">
        <f t="shared" si="378"/>
        <v>0</v>
      </c>
      <c r="BT303" s="31">
        <f t="shared" si="379"/>
        <v>0</v>
      </c>
      <c r="BU303" s="31">
        <f t="shared" si="380"/>
        <v>0</v>
      </c>
      <c r="BV303" s="31">
        <f t="shared" si="381"/>
        <v>0</v>
      </c>
      <c r="BW303" s="31">
        <f t="shared" si="382"/>
        <v>0</v>
      </c>
      <c r="BX303" s="31">
        <f t="shared" si="383"/>
        <v>0</v>
      </c>
      <c r="BY303" s="31">
        <f t="shared" si="384"/>
        <v>0</v>
      </c>
      <c r="BZ303" s="31">
        <f t="shared" si="385"/>
        <v>0</v>
      </c>
      <c r="CA303" s="31">
        <f t="shared" si="386"/>
        <v>0</v>
      </c>
      <c r="CB303" s="31">
        <f t="shared" si="387"/>
        <v>0</v>
      </c>
      <c r="CC303" s="31">
        <f t="shared" si="388"/>
        <v>0</v>
      </c>
      <c r="CD303" s="31">
        <f t="shared" si="389"/>
        <v>0</v>
      </c>
      <c r="CE303" s="37">
        <f t="array" ref="CE303">MIN(IF(JPRL=AI303,$AG$19:$AG$1018))</f>
        <v>0</v>
      </c>
      <c r="CF303" s="37">
        <f t="array" ref="CF303">MAX(IF(JPRL=AI303,$AG$19:$AG$1018))</f>
        <v>0</v>
      </c>
      <c r="CG303" s="36">
        <f t="shared" si="390"/>
        <v>0</v>
      </c>
      <c r="CI303" s="40">
        <f t="shared" si="391"/>
        <v>0</v>
      </c>
      <c r="CJ303" s="40">
        <f t="shared" si="328"/>
        <v>0</v>
      </c>
      <c r="CK303" s="40">
        <f t="shared" si="329"/>
        <v>0</v>
      </c>
      <c r="CL303" s="40">
        <f t="shared" si="330"/>
        <v>0</v>
      </c>
      <c r="CM303" s="40">
        <f t="shared" si="331"/>
        <v>0</v>
      </c>
      <c r="CN303" s="40">
        <f t="shared" si="332"/>
        <v>0</v>
      </c>
      <c r="CO303" s="40">
        <f t="shared" si="333"/>
        <v>0</v>
      </c>
      <c r="CP303" s="40">
        <f t="shared" si="334"/>
        <v>0</v>
      </c>
      <c r="CQ303" s="40">
        <f t="shared" si="335"/>
        <v>0</v>
      </c>
      <c r="CR303" s="40">
        <f t="shared" si="336"/>
        <v>0</v>
      </c>
      <c r="CS303" s="40">
        <f t="shared" si="337"/>
        <v>0</v>
      </c>
      <c r="CT303" s="41">
        <f t="shared" si="392"/>
        <v>0</v>
      </c>
      <c r="CU303" s="41">
        <f t="shared" si="393"/>
        <v>0</v>
      </c>
      <c r="CV303" s="41">
        <f t="shared" si="394"/>
        <v>0</v>
      </c>
      <c r="CW303" s="41">
        <f t="shared" si="395"/>
        <v>0</v>
      </c>
      <c r="CX303" s="41">
        <f t="shared" si="396"/>
        <v>0</v>
      </c>
      <c r="CY303" s="41">
        <f t="shared" si="397"/>
        <v>0</v>
      </c>
      <c r="CZ303" s="41">
        <f t="shared" si="398"/>
        <v>0</v>
      </c>
      <c r="DA303" s="41">
        <f t="shared" si="399"/>
        <v>0</v>
      </c>
      <c r="DB303" s="41">
        <f t="shared" si="400"/>
        <v>0</v>
      </c>
      <c r="DC303" s="41">
        <f t="shared" si="401"/>
        <v>0</v>
      </c>
      <c r="DD303" s="7">
        <f t="shared" si="402"/>
        <v>0</v>
      </c>
      <c r="DE303" s="7">
        <f t="shared" si="403"/>
        <v>0</v>
      </c>
      <c r="DF303" s="7">
        <f t="shared" si="404"/>
        <v>0</v>
      </c>
      <c r="DJ303" s="7">
        <f t="shared" si="405"/>
        <v>0</v>
      </c>
      <c r="DK303" s="7">
        <f t="shared" si="406"/>
        <v>0</v>
      </c>
    </row>
    <row r="304" spans="1:115" ht="26.25" customHeight="1" x14ac:dyDescent="0.25">
      <c r="A304" s="9">
        <v>286</v>
      </c>
      <c r="B304" s="24" t="str">
        <f t="shared" si="338"/>
        <v/>
      </c>
      <c r="C304" s="23"/>
      <c r="D304" s="51"/>
      <c r="E304" s="24"/>
      <c r="F304" s="24"/>
      <c r="G304" s="24"/>
      <c r="H304" s="24"/>
      <c r="I304" s="25"/>
      <c r="J304" s="24"/>
      <c r="K304" s="26"/>
      <c r="L304" s="29"/>
      <c r="M304" s="27"/>
      <c r="N304" s="28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30"/>
      <c r="Z304" s="29"/>
      <c r="AA304" s="29" t="str">
        <f t="shared" si="339"/>
        <v/>
      </c>
      <c r="AB304" s="7">
        <f t="shared" si="340"/>
        <v>0</v>
      </c>
      <c r="AC304" s="7">
        <f t="shared" si="341"/>
        <v>0</v>
      </c>
      <c r="AD304" s="7">
        <f t="shared" si="342"/>
        <v>0</v>
      </c>
      <c r="AE304" s="7">
        <f t="shared" si="343"/>
        <v>0</v>
      </c>
      <c r="AF304" s="11" t="str">
        <f t="shared" si="407"/>
        <v/>
      </c>
      <c r="AG304" s="13">
        <f t="shared" si="344"/>
        <v>0</v>
      </c>
      <c r="AH304" s="7" t="str">
        <f t="shared" si="345"/>
        <v/>
      </c>
      <c r="AI304" s="11" t="str">
        <f t="shared" si="408"/>
        <v/>
      </c>
      <c r="AJ304" s="11" t="str">
        <f t="array" ref="AJ304">IF(OR(AI304=$AI$19:AI303),"",AI304)</f>
        <v/>
      </c>
      <c r="AK304" s="11" t="str">
        <f t="shared" si="346"/>
        <v/>
      </c>
      <c r="AL304" t="str">
        <f t="array" ref="AL304">IF(OR(AK304=$AK$19:AK303),"",AK304)</f>
        <v/>
      </c>
      <c r="AM304" s="13">
        <f t="shared" si="347"/>
        <v>0</v>
      </c>
      <c r="AN304" s="13">
        <f t="shared" si="348"/>
        <v>0</v>
      </c>
      <c r="AO304" s="13">
        <f t="shared" si="349"/>
        <v>0</v>
      </c>
      <c r="AP304" s="13">
        <f t="shared" si="350"/>
        <v>0</v>
      </c>
      <c r="AQ304" s="13">
        <f t="shared" si="351"/>
        <v>0</v>
      </c>
      <c r="AR304" s="13">
        <f t="shared" si="352"/>
        <v>0</v>
      </c>
      <c r="AS304" s="13">
        <f t="shared" si="353"/>
        <v>0</v>
      </c>
      <c r="AT304" s="13">
        <f t="shared" si="354"/>
        <v>0</v>
      </c>
      <c r="AU304" s="13">
        <f t="shared" si="355"/>
        <v>0</v>
      </c>
      <c r="AV304" s="13">
        <f t="shared" si="356"/>
        <v>0</v>
      </c>
      <c r="AX304" s="13">
        <f t="shared" si="357"/>
        <v>0</v>
      </c>
      <c r="AY304" s="13">
        <f t="shared" si="358"/>
        <v>0</v>
      </c>
      <c r="AZ304" s="13">
        <f t="shared" si="359"/>
        <v>0</v>
      </c>
      <c r="BA304" s="13">
        <f t="shared" si="360"/>
        <v>0</v>
      </c>
      <c r="BB304" s="13">
        <f t="shared" si="361"/>
        <v>0</v>
      </c>
      <c r="BC304" s="13">
        <f t="shared" si="362"/>
        <v>0</v>
      </c>
      <c r="BD304" s="13">
        <f t="shared" si="363"/>
        <v>0</v>
      </c>
      <c r="BE304" s="13">
        <f t="shared" si="364"/>
        <v>0</v>
      </c>
      <c r="BF304" s="13">
        <f t="shared" si="365"/>
        <v>0</v>
      </c>
      <c r="BG304" s="13">
        <f t="shared" si="366"/>
        <v>0</v>
      </c>
      <c r="BH304" s="13">
        <f t="shared" si="367"/>
        <v>0</v>
      </c>
      <c r="BI304" s="13">
        <f t="shared" si="368"/>
        <v>0</v>
      </c>
      <c r="BJ304" s="13">
        <f t="shared" si="369"/>
        <v>0</v>
      </c>
      <c r="BK304" s="13">
        <f t="shared" si="370"/>
        <v>0</v>
      </c>
      <c r="BL304" s="13">
        <f t="shared" si="371"/>
        <v>0</v>
      </c>
      <c r="BM304" s="13">
        <f t="shared" si="372"/>
        <v>0</v>
      </c>
      <c r="BN304" s="13">
        <f t="shared" si="373"/>
        <v>0</v>
      </c>
      <c r="BO304" s="13">
        <f t="shared" si="374"/>
        <v>0</v>
      </c>
      <c r="BP304" s="13">
        <f t="shared" si="375"/>
        <v>0</v>
      </c>
      <c r="BQ304" s="13">
        <f t="shared" si="376"/>
        <v>0</v>
      </c>
      <c r="BR304" s="13">
        <f t="shared" si="377"/>
        <v>0</v>
      </c>
      <c r="BS304" s="13">
        <f t="shared" si="378"/>
        <v>0</v>
      </c>
      <c r="BT304" s="31">
        <f t="shared" si="379"/>
        <v>0</v>
      </c>
      <c r="BU304" s="31">
        <f t="shared" si="380"/>
        <v>0</v>
      </c>
      <c r="BV304" s="31">
        <f t="shared" si="381"/>
        <v>0</v>
      </c>
      <c r="BW304" s="31">
        <f t="shared" si="382"/>
        <v>0</v>
      </c>
      <c r="BX304" s="31">
        <f t="shared" si="383"/>
        <v>0</v>
      </c>
      <c r="BY304" s="31">
        <f t="shared" si="384"/>
        <v>0</v>
      </c>
      <c r="BZ304" s="31">
        <f t="shared" si="385"/>
        <v>0</v>
      </c>
      <c r="CA304" s="31">
        <f t="shared" si="386"/>
        <v>0</v>
      </c>
      <c r="CB304" s="31">
        <f t="shared" si="387"/>
        <v>0</v>
      </c>
      <c r="CC304" s="31">
        <f t="shared" si="388"/>
        <v>0</v>
      </c>
      <c r="CD304" s="31">
        <f t="shared" si="389"/>
        <v>0</v>
      </c>
      <c r="CE304" s="37">
        <f t="array" ref="CE304">MIN(IF(JPRL=AI304,$AG$19:$AG$1018))</f>
        <v>0</v>
      </c>
      <c r="CF304" s="37">
        <f t="array" ref="CF304">MAX(IF(JPRL=AI304,$AG$19:$AG$1018))</f>
        <v>0</v>
      </c>
      <c r="CG304" s="36">
        <f t="shared" si="390"/>
        <v>0</v>
      </c>
      <c r="CI304" s="40">
        <f t="shared" si="391"/>
        <v>0</v>
      </c>
      <c r="CJ304" s="40">
        <f t="shared" si="328"/>
        <v>0</v>
      </c>
      <c r="CK304" s="40">
        <f t="shared" si="329"/>
        <v>0</v>
      </c>
      <c r="CL304" s="40">
        <f t="shared" si="330"/>
        <v>0</v>
      </c>
      <c r="CM304" s="40">
        <f t="shared" si="331"/>
        <v>0</v>
      </c>
      <c r="CN304" s="40">
        <f t="shared" si="332"/>
        <v>0</v>
      </c>
      <c r="CO304" s="40">
        <f t="shared" si="333"/>
        <v>0</v>
      </c>
      <c r="CP304" s="40">
        <f t="shared" si="334"/>
        <v>0</v>
      </c>
      <c r="CQ304" s="40">
        <f t="shared" si="335"/>
        <v>0</v>
      </c>
      <c r="CR304" s="40">
        <f t="shared" si="336"/>
        <v>0</v>
      </c>
      <c r="CS304" s="40">
        <f t="shared" si="337"/>
        <v>0</v>
      </c>
      <c r="CT304" s="41">
        <f t="shared" si="392"/>
        <v>0</v>
      </c>
      <c r="CU304" s="41">
        <f t="shared" si="393"/>
        <v>0</v>
      </c>
      <c r="CV304" s="41">
        <f t="shared" si="394"/>
        <v>0</v>
      </c>
      <c r="CW304" s="41">
        <f t="shared" si="395"/>
        <v>0</v>
      </c>
      <c r="CX304" s="41">
        <f t="shared" si="396"/>
        <v>0</v>
      </c>
      <c r="CY304" s="41">
        <f t="shared" si="397"/>
        <v>0</v>
      </c>
      <c r="CZ304" s="41">
        <f t="shared" si="398"/>
        <v>0</v>
      </c>
      <c r="DA304" s="41">
        <f t="shared" si="399"/>
        <v>0</v>
      </c>
      <c r="DB304" s="41">
        <f t="shared" si="400"/>
        <v>0</v>
      </c>
      <c r="DC304" s="41">
        <f t="shared" si="401"/>
        <v>0</v>
      </c>
      <c r="DD304" s="7">
        <f t="shared" si="402"/>
        <v>0</v>
      </c>
      <c r="DE304" s="7">
        <f t="shared" si="403"/>
        <v>0</v>
      </c>
      <c r="DF304" s="7">
        <f t="shared" si="404"/>
        <v>0</v>
      </c>
      <c r="DJ304" s="7">
        <f t="shared" si="405"/>
        <v>0</v>
      </c>
      <c r="DK304" s="7">
        <f t="shared" si="406"/>
        <v>0</v>
      </c>
    </row>
    <row r="305" spans="1:115" ht="26.25" customHeight="1" x14ac:dyDescent="0.25">
      <c r="A305" s="9">
        <v>287</v>
      </c>
      <c r="B305" s="24" t="str">
        <f t="shared" si="338"/>
        <v/>
      </c>
      <c r="C305" s="23"/>
      <c r="D305" s="51"/>
      <c r="E305" s="24"/>
      <c r="F305" s="24"/>
      <c r="G305" s="24"/>
      <c r="H305" s="24"/>
      <c r="I305" s="25"/>
      <c r="J305" s="24"/>
      <c r="K305" s="26"/>
      <c r="L305" s="29"/>
      <c r="M305" s="27"/>
      <c r="N305" s="28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30"/>
      <c r="Z305" s="29"/>
      <c r="AA305" s="29" t="str">
        <f t="shared" si="339"/>
        <v/>
      </c>
      <c r="AB305" s="7">
        <f t="shared" si="340"/>
        <v>0</v>
      </c>
      <c r="AC305" s="7">
        <f t="shared" si="341"/>
        <v>0</v>
      </c>
      <c r="AD305" s="7">
        <f t="shared" si="342"/>
        <v>0</v>
      </c>
      <c r="AE305" s="7">
        <f t="shared" si="343"/>
        <v>0</v>
      </c>
      <c r="AF305" s="11" t="str">
        <f t="shared" si="407"/>
        <v/>
      </c>
      <c r="AG305" s="13">
        <f t="shared" si="344"/>
        <v>0</v>
      </c>
      <c r="AH305" s="7" t="str">
        <f t="shared" si="345"/>
        <v/>
      </c>
      <c r="AI305" s="11" t="str">
        <f t="shared" si="408"/>
        <v/>
      </c>
      <c r="AJ305" s="11" t="str">
        <f t="array" ref="AJ305">IF(OR(AI305=$AI$19:AI304),"",AI305)</f>
        <v/>
      </c>
      <c r="AK305" s="11" t="str">
        <f t="shared" si="346"/>
        <v/>
      </c>
      <c r="AL305" t="str">
        <f t="array" ref="AL305">IF(OR(AK305=$AK$19:AK304),"",AK305)</f>
        <v/>
      </c>
      <c r="AM305" s="13">
        <f t="shared" si="347"/>
        <v>0</v>
      </c>
      <c r="AN305" s="13">
        <f t="shared" si="348"/>
        <v>0</v>
      </c>
      <c r="AO305" s="13">
        <f t="shared" si="349"/>
        <v>0</v>
      </c>
      <c r="AP305" s="13">
        <f t="shared" si="350"/>
        <v>0</v>
      </c>
      <c r="AQ305" s="13">
        <f t="shared" si="351"/>
        <v>0</v>
      </c>
      <c r="AR305" s="13">
        <f t="shared" si="352"/>
        <v>0</v>
      </c>
      <c r="AS305" s="13">
        <f t="shared" si="353"/>
        <v>0</v>
      </c>
      <c r="AT305" s="13">
        <f t="shared" si="354"/>
        <v>0</v>
      </c>
      <c r="AU305" s="13">
        <f t="shared" si="355"/>
        <v>0</v>
      </c>
      <c r="AV305" s="13">
        <f t="shared" si="356"/>
        <v>0</v>
      </c>
      <c r="AX305" s="13">
        <f t="shared" si="357"/>
        <v>0</v>
      </c>
      <c r="AY305" s="13">
        <f t="shared" si="358"/>
        <v>0</v>
      </c>
      <c r="AZ305" s="13">
        <f t="shared" si="359"/>
        <v>0</v>
      </c>
      <c r="BA305" s="13">
        <f t="shared" si="360"/>
        <v>0</v>
      </c>
      <c r="BB305" s="13">
        <f t="shared" si="361"/>
        <v>0</v>
      </c>
      <c r="BC305" s="13">
        <f t="shared" si="362"/>
        <v>0</v>
      </c>
      <c r="BD305" s="13">
        <f t="shared" si="363"/>
        <v>0</v>
      </c>
      <c r="BE305" s="13">
        <f t="shared" si="364"/>
        <v>0</v>
      </c>
      <c r="BF305" s="13">
        <f t="shared" si="365"/>
        <v>0</v>
      </c>
      <c r="BG305" s="13">
        <f t="shared" si="366"/>
        <v>0</v>
      </c>
      <c r="BH305" s="13">
        <f t="shared" si="367"/>
        <v>0</v>
      </c>
      <c r="BI305" s="13">
        <f t="shared" si="368"/>
        <v>0</v>
      </c>
      <c r="BJ305" s="13">
        <f t="shared" si="369"/>
        <v>0</v>
      </c>
      <c r="BK305" s="13">
        <f t="shared" si="370"/>
        <v>0</v>
      </c>
      <c r="BL305" s="13">
        <f t="shared" si="371"/>
        <v>0</v>
      </c>
      <c r="BM305" s="13">
        <f t="shared" si="372"/>
        <v>0</v>
      </c>
      <c r="BN305" s="13">
        <f t="shared" si="373"/>
        <v>0</v>
      </c>
      <c r="BO305" s="13">
        <f t="shared" si="374"/>
        <v>0</v>
      </c>
      <c r="BP305" s="13">
        <f t="shared" si="375"/>
        <v>0</v>
      </c>
      <c r="BQ305" s="13">
        <f t="shared" si="376"/>
        <v>0</v>
      </c>
      <c r="BR305" s="13">
        <f t="shared" si="377"/>
        <v>0</v>
      </c>
      <c r="BS305" s="13">
        <f t="shared" si="378"/>
        <v>0</v>
      </c>
      <c r="BT305" s="31">
        <f t="shared" si="379"/>
        <v>0</v>
      </c>
      <c r="BU305" s="31">
        <f t="shared" si="380"/>
        <v>0</v>
      </c>
      <c r="BV305" s="31">
        <f t="shared" si="381"/>
        <v>0</v>
      </c>
      <c r="BW305" s="31">
        <f t="shared" si="382"/>
        <v>0</v>
      </c>
      <c r="BX305" s="31">
        <f t="shared" si="383"/>
        <v>0</v>
      </c>
      <c r="BY305" s="31">
        <f t="shared" si="384"/>
        <v>0</v>
      </c>
      <c r="BZ305" s="31">
        <f t="shared" si="385"/>
        <v>0</v>
      </c>
      <c r="CA305" s="31">
        <f t="shared" si="386"/>
        <v>0</v>
      </c>
      <c r="CB305" s="31">
        <f t="shared" si="387"/>
        <v>0</v>
      </c>
      <c r="CC305" s="31">
        <f t="shared" si="388"/>
        <v>0</v>
      </c>
      <c r="CD305" s="31">
        <f t="shared" si="389"/>
        <v>0</v>
      </c>
      <c r="CE305" s="37">
        <f t="array" ref="CE305">MIN(IF(JPRL=AI305,$AG$19:$AG$1018))</f>
        <v>0</v>
      </c>
      <c r="CF305" s="37">
        <f t="array" ref="CF305">MAX(IF(JPRL=AI305,$AG$19:$AG$1018))</f>
        <v>0</v>
      </c>
      <c r="CG305" s="36">
        <f t="shared" si="390"/>
        <v>0</v>
      </c>
      <c r="CI305" s="40">
        <f t="shared" si="391"/>
        <v>0</v>
      </c>
      <c r="CJ305" s="40">
        <f t="shared" si="328"/>
        <v>0</v>
      </c>
      <c r="CK305" s="40">
        <f t="shared" si="329"/>
        <v>0</v>
      </c>
      <c r="CL305" s="40">
        <f t="shared" si="330"/>
        <v>0</v>
      </c>
      <c r="CM305" s="40">
        <f t="shared" si="331"/>
        <v>0</v>
      </c>
      <c r="CN305" s="40">
        <f t="shared" si="332"/>
        <v>0</v>
      </c>
      <c r="CO305" s="40">
        <f t="shared" si="333"/>
        <v>0</v>
      </c>
      <c r="CP305" s="40">
        <f t="shared" si="334"/>
        <v>0</v>
      </c>
      <c r="CQ305" s="40">
        <f t="shared" si="335"/>
        <v>0</v>
      </c>
      <c r="CR305" s="40">
        <f t="shared" si="336"/>
        <v>0</v>
      </c>
      <c r="CS305" s="40">
        <f t="shared" si="337"/>
        <v>0</v>
      </c>
      <c r="CT305" s="41">
        <f t="shared" si="392"/>
        <v>0</v>
      </c>
      <c r="CU305" s="41">
        <f t="shared" si="393"/>
        <v>0</v>
      </c>
      <c r="CV305" s="41">
        <f t="shared" si="394"/>
        <v>0</v>
      </c>
      <c r="CW305" s="41">
        <f t="shared" si="395"/>
        <v>0</v>
      </c>
      <c r="CX305" s="41">
        <f t="shared" si="396"/>
        <v>0</v>
      </c>
      <c r="CY305" s="41">
        <f t="shared" si="397"/>
        <v>0</v>
      </c>
      <c r="CZ305" s="41">
        <f t="shared" si="398"/>
        <v>0</v>
      </c>
      <c r="DA305" s="41">
        <f t="shared" si="399"/>
        <v>0</v>
      </c>
      <c r="DB305" s="41">
        <f t="shared" si="400"/>
        <v>0</v>
      </c>
      <c r="DC305" s="41">
        <f t="shared" si="401"/>
        <v>0</v>
      </c>
      <c r="DD305" s="7">
        <f t="shared" si="402"/>
        <v>0</v>
      </c>
      <c r="DE305" s="7">
        <f t="shared" si="403"/>
        <v>0</v>
      </c>
      <c r="DF305" s="7">
        <f t="shared" si="404"/>
        <v>0</v>
      </c>
      <c r="DJ305" s="7">
        <f t="shared" si="405"/>
        <v>0</v>
      </c>
      <c r="DK305" s="7">
        <f t="shared" si="406"/>
        <v>0</v>
      </c>
    </row>
    <row r="306" spans="1:115" ht="26.25" customHeight="1" x14ac:dyDescent="0.25">
      <c r="A306" s="9">
        <v>288</v>
      </c>
      <c r="B306" s="24" t="str">
        <f t="shared" si="338"/>
        <v/>
      </c>
      <c r="C306" s="23"/>
      <c r="D306" s="51"/>
      <c r="E306" s="24"/>
      <c r="F306" s="24"/>
      <c r="G306" s="24"/>
      <c r="H306" s="24"/>
      <c r="I306" s="25"/>
      <c r="J306" s="24"/>
      <c r="K306" s="26"/>
      <c r="L306" s="29"/>
      <c r="M306" s="27"/>
      <c r="N306" s="28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30"/>
      <c r="Z306" s="29"/>
      <c r="AA306" s="29" t="str">
        <f t="shared" si="339"/>
        <v/>
      </c>
      <c r="AB306" s="7">
        <f t="shared" si="340"/>
        <v>0</v>
      </c>
      <c r="AC306" s="7">
        <f t="shared" si="341"/>
        <v>0</v>
      </c>
      <c r="AD306" s="7">
        <f t="shared" si="342"/>
        <v>0</v>
      </c>
      <c r="AE306" s="7">
        <f t="shared" si="343"/>
        <v>0</v>
      </c>
      <c r="AF306" s="11" t="str">
        <f t="shared" si="407"/>
        <v/>
      </c>
      <c r="AG306" s="13">
        <f t="shared" si="344"/>
        <v>0</v>
      </c>
      <c r="AH306" s="7" t="str">
        <f t="shared" si="345"/>
        <v/>
      </c>
      <c r="AI306" s="11" t="str">
        <f t="shared" si="408"/>
        <v/>
      </c>
      <c r="AJ306" s="11" t="str">
        <f t="array" ref="AJ306">IF(OR(AI306=$AI$19:AI305),"",AI306)</f>
        <v/>
      </c>
      <c r="AK306" s="11" t="str">
        <f t="shared" si="346"/>
        <v/>
      </c>
      <c r="AL306" t="str">
        <f t="array" ref="AL306">IF(OR(AK306=$AK$19:AK305),"",AK306)</f>
        <v/>
      </c>
      <c r="AM306" s="13">
        <f t="shared" si="347"/>
        <v>0</v>
      </c>
      <c r="AN306" s="13">
        <f t="shared" si="348"/>
        <v>0</v>
      </c>
      <c r="AO306" s="13">
        <f t="shared" si="349"/>
        <v>0</v>
      </c>
      <c r="AP306" s="13">
        <f t="shared" si="350"/>
        <v>0</v>
      </c>
      <c r="AQ306" s="13">
        <f t="shared" si="351"/>
        <v>0</v>
      </c>
      <c r="AR306" s="13">
        <f t="shared" si="352"/>
        <v>0</v>
      </c>
      <c r="AS306" s="13">
        <f t="shared" si="353"/>
        <v>0</v>
      </c>
      <c r="AT306" s="13">
        <f t="shared" si="354"/>
        <v>0</v>
      </c>
      <c r="AU306" s="13">
        <f t="shared" si="355"/>
        <v>0</v>
      </c>
      <c r="AV306" s="13">
        <f t="shared" si="356"/>
        <v>0</v>
      </c>
      <c r="AX306" s="13">
        <f t="shared" si="357"/>
        <v>0</v>
      </c>
      <c r="AY306" s="13">
        <f t="shared" si="358"/>
        <v>0</v>
      </c>
      <c r="AZ306" s="13">
        <f t="shared" si="359"/>
        <v>0</v>
      </c>
      <c r="BA306" s="13">
        <f t="shared" si="360"/>
        <v>0</v>
      </c>
      <c r="BB306" s="13">
        <f t="shared" si="361"/>
        <v>0</v>
      </c>
      <c r="BC306" s="13">
        <f t="shared" si="362"/>
        <v>0</v>
      </c>
      <c r="BD306" s="13">
        <f t="shared" si="363"/>
        <v>0</v>
      </c>
      <c r="BE306" s="13">
        <f t="shared" si="364"/>
        <v>0</v>
      </c>
      <c r="BF306" s="13">
        <f t="shared" si="365"/>
        <v>0</v>
      </c>
      <c r="BG306" s="13">
        <f t="shared" si="366"/>
        <v>0</v>
      </c>
      <c r="BH306" s="13">
        <f t="shared" si="367"/>
        <v>0</v>
      </c>
      <c r="BI306" s="13">
        <f t="shared" si="368"/>
        <v>0</v>
      </c>
      <c r="BJ306" s="13">
        <f t="shared" si="369"/>
        <v>0</v>
      </c>
      <c r="BK306" s="13">
        <f t="shared" si="370"/>
        <v>0</v>
      </c>
      <c r="BL306" s="13">
        <f t="shared" si="371"/>
        <v>0</v>
      </c>
      <c r="BM306" s="13">
        <f t="shared" si="372"/>
        <v>0</v>
      </c>
      <c r="BN306" s="13">
        <f t="shared" si="373"/>
        <v>0</v>
      </c>
      <c r="BO306" s="13">
        <f t="shared" si="374"/>
        <v>0</v>
      </c>
      <c r="BP306" s="13">
        <f t="shared" si="375"/>
        <v>0</v>
      </c>
      <c r="BQ306" s="13">
        <f t="shared" si="376"/>
        <v>0</v>
      </c>
      <c r="BR306" s="13">
        <f t="shared" si="377"/>
        <v>0</v>
      </c>
      <c r="BS306" s="13">
        <f t="shared" si="378"/>
        <v>0</v>
      </c>
      <c r="BT306" s="31">
        <f t="shared" si="379"/>
        <v>0</v>
      </c>
      <c r="BU306" s="31">
        <f t="shared" si="380"/>
        <v>0</v>
      </c>
      <c r="BV306" s="31">
        <f t="shared" si="381"/>
        <v>0</v>
      </c>
      <c r="BW306" s="31">
        <f t="shared" si="382"/>
        <v>0</v>
      </c>
      <c r="BX306" s="31">
        <f t="shared" si="383"/>
        <v>0</v>
      </c>
      <c r="BY306" s="31">
        <f t="shared" si="384"/>
        <v>0</v>
      </c>
      <c r="BZ306" s="31">
        <f t="shared" si="385"/>
        <v>0</v>
      </c>
      <c r="CA306" s="31">
        <f t="shared" si="386"/>
        <v>0</v>
      </c>
      <c r="CB306" s="31">
        <f t="shared" si="387"/>
        <v>0</v>
      </c>
      <c r="CC306" s="31">
        <f t="shared" si="388"/>
        <v>0</v>
      </c>
      <c r="CD306" s="31">
        <f t="shared" si="389"/>
        <v>0</v>
      </c>
      <c r="CE306" s="37">
        <f t="array" ref="CE306">MIN(IF(JPRL=AI306,$AG$19:$AG$1018))</f>
        <v>0</v>
      </c>
      <c r="CF306" s="37">
        <f t="array" ref="CF306">MAX(IF(JPRL=AI306,$AG$19:$AG$1018))</f>
        <v>0</v>
      </c>
      <c r="CG306" s="36">
        <f t="shared" si="390"/>
        <v>0</v>
      </c>
      <c r="CI306" s="40">
        <f t="shared" si="391"/>
        <v>0</v>
      </c>
      <c r="CJ306" s="40">
        <f t="shared" si="328"/>
        <v>0</v>
      </c>
      <c r="CK306" s="40">
        <f t="shared" si="329"/>
        <v>0</v>
      </c>
      <c r="CL306" s="40">
        <f t="shared" si="330"/>
        <v>0</v>
      </c>
      <c r="CM306" s="40">
        <f t="shared" si="331"/>
        <v>0</v>
      </c>
      <c r="CN306" s="40">
        <f t="shared" si="332"/>
        <v>0</v>
      </c>
      <c r="CO306" s="40">
        <f t="shared" si="333"/>
        <v>0</v>
      </c>
      <c r="CP306" s="40">
        <f t="shared" si="334"/>
        <v>0</v>
      </c>
      <c r="CQ306" s="40">
        <f t="shared" si="335"/>
        <v>0</v>
      </c>
      <c r="CR306" s="40">
        <f t="shared" si="336"/>
        <v>0</v>
      </c>
      <c r="CS306" s="40">
        <f t="shared" si="337"/>
        <v>0</v>
      </c>
      <c r="CT306" s="41">
        <f t="shared" si="392"/>
        <v>0</v>
      </c>
      <c r="CU306" s="41">
        <f t="shared" si="393"/>
        <v>0</v>
      </c>
      <c r="CV306" s="41">
        <f t="shared" si="394"/>
        <v>0</v>
      </c>
      <c r="CW306" s="41">
        <f t="shared" si="395"/>
        <v>0</v>
      </c>
      <c r="CX306" s="41">
        <f t="shared" si="396"/>
        <v>0</v>
      </c>
      <c r="CY306" s="41">
        <f t="shared" si="397"/>
        <v>0</v>
      </c>
      <c r="CZ306" s="41">
        <f t="shared" si="398"/>
        <v>0</v>
      </c>
      <c r="DA306" s="41">
        <f t="shared" si="399"/>
        <v>0</v>
      </c>
      <c r="DB306" s="41">
        <f t="shared" si="400"/>
        <v>0</v>
      </c>
      <c r="DC306" s="41">
        <f t="shared" si="401"/>
        <v>0</v>
      </c>
      <c r="DD306" s="7">
        <f t="shared" si="402"/>
        <v>0</v>
      </c>
      <c r="DE306" s="7">
        <f t="shared" si="403"/>
        <v>0</v>
      </c>
      <c r="DF306" s="7">
        <f t="shared" si="404"/>
        <v>0</v>
      </c>
      <c r="DJ306" s="7">
        <f t="shared" si="405"/>
        <v>0</v>
      </c>
      <c r="DK306" s="7">
        <f t="shared" si="406"/>
        <v>0</v>
      </c>
    </row>
    <row r="307" spans="1:115" ht="26.25" customHeight="1" x14ac:dyDescent="0.25">
      <c r="A307" s="9">
        <v>289</v>
      </c>
      <c r="B307" s="24" t="str">
        <f t="shared" si="338"/>
        <v/>
      </c>
      <c r="C307" s="23"/>
      <c r="D307" s="51"/>
      <c r="E307" s="24"/>
      <c r="F307" s="24"/>
      <c r="G307" s="24"/>
      <c r="H307" s="24"/>
      <c r="I307" s="25"/>
      <c r="J307" s="24"/>
      <c r="K307" s="26"/>
      <c r="L307" s="29"/>
      <c r="M307" s="27"/>
      <c r="N307" s="28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30"/>
      <c r="Z307" s="29"/>
      <c r="AA307" s="29" t="str">
        <f t="shared" si="339"/>
        <v/>
      </c>
      <c r="AB307" s="7">
        <f t="shared" si="340"/>
        <v>0</v>
      </c>
      <c r="AC307" s="7">
        <f t="shared" si="341"/>
        <v>0</v>
      </c>
      <c r="AD307" s="7">
        <f t="shared" si="342"/>
        <v>0</v>
      </c>
      <c r="AE307" s="7">
        <f t="shared" si="343"/>
        <v>0</v>
      </c>
      <c r="AF307" s="11" t="str">
        <f t="shared" si="407"/>
        <v/>
      </c>
      <c r="AG307" s="13">
        <f t="shared" si="344"/>
        <v>0</v>
      </c>
      <c r="AH307" s="7" t="str">
        <f t="shared" si="345"/>
        <v/>
      </c>
      <c r="AI307" s="11" t="str">
        <f t="shared" si="408"/>
        <v/>
      </c>
      <c r="AJ307" s="11" t="str">
        <f t="array" ref="AJ307">IF(OR(AI307=$AI$19:AI306),"",AI307)</f>
        <v/>
      </c>
      <c r="AK307" s="11" t="str">
        <f t="shared" si="346"/>
        <v/>
      </c>
      <c r="AL307" t="str">
        <f t="array" ref="AL307">IF(OR(AK307=$AK$19:AK306),"",AK307)</f>
        <v/>
      </c>
      <c r="AM307" s="13">
        <f t="shared" si="347"/>
        <v>0</v>
      </c>
      <c r="AN307" s="13">
        <f t="shared" si="348"/>
        <v>0</v>
      </c>
      <c r="AO307" s="13">
        <f t="shared" si="349"/>
        <v>0</v>
      </c>
      <c r="AP307" s="13">
        <f t="shared" si="350"/>
        <v>0</v>
      </c>
      <c r="AQ307" s="13">
        <f t="shared" si="351"/>
        <v>0</v>
      </c>
      <c r="AR307" s="13">
        <f t="shared" si="352"/>
        <v>0</v>
      </c>
      <c r="AS307" s="13">
        <f t="shared" si="353"/>
        <v>0</v>
      </c>
      <c r="AT307" s="13">
        <f t="shared" si="354"/>
        <v>0</v>
      </c>
      <c r="AU307" s="13">
        <f t="shared" si="355"/>
        <v>0</v>
      </c>
      <c r="AV307" s="13">
        <f t="shared" si="356"/>
        <v>0</v>
      </c>
      <c r="AX307" s="13">
        <f t="shared" si="357"/>
        <v>0</v>
      </c>
      <c r="AY307" s="13">
        <f t="shared" si="358"/>
        <v>0</v>
      </c>
      <c r="AZ307" s="13">
        <f t="shared" si="359"/>
        <v>0</v>
      </c>
      <c r="BA307" s="13">
        <f t="shared" si="360"/>
        <v>0</v>
      </c>
      <c r="BB307" s="13">
        <f t="shared" si="361"/>
        <v>0</v>
      </c>
      <c r="BC307" s="13">
        <f t="shared" si="362"/>
        <v>0</v>
      </c>
      <c r="BD307" s="13">
        <f t="shared" si="363"/>
        <v>0</v>
      </c>
      <c r="BE307" s="13">
        <f t="shared" si="364"/>
        <v>0</v>
      </c>
      <c r="BF307" s="13">
        <f t="shared" si="365"/>
        <v>0</v>
      </c>
      <c r="BG307" s="13">
        <f t="shared" si="366"/>
        <v>0</v>
      </c>
      <c r="BH307" s="13">
        <f t="shared" si="367"/>
        <v>0</v>
      </c>
      <c r="BI307" s="13">
        <f t="shared" si="368"/>
        <v>0</v>
      </c>
      <c r="BJ307" s="13">
        <f t="shared" si="369"/>
        <v>0</v>
      </c>
      <c r="BK307" s="13">
        <f t="shared" si="370"/>
        <v>0</v>
      </c>
      <c r="BL307" s="13">
        <f t="shared" si="371"/>
        <v>0</v>
      </c>
      <c r="BM307" s="13">
        <f t="shared" si="372"/>
        <v>0</v>
      </c>
      <c r="BN307" s="13">
        <f t="shared" si="373"/>
        <v>0</v>
      </c>
      <c r="BO307" s="13">
        <f t="shared" si="374"/>
        <v>0</v>
      </c>
      <c r="BP307" s="13">
        <f t="shared" si="375"/>
        <v>0</v>
      </c>
      <c r="BQ307" s="13">
        <f t="shared" si="376"/>
        <v>0</v>
      </c>
      <c r="BR307" s="13">
        <f t="shared" si="377"/>
        <v>0</v>
      </c>
      <c r="BS307" s="13">
        <f t="shared" si="378"/>
        <v>0</v>
      </c>
      <c r="BT307" s="31">
        <f t="shared" si="379"/>
        <v>0</v>
      </c>
      <c r="BU307" s="31">
        <f t="shared" si="380"/>
        <v>0</v>
      </c>
      <c r="BV307" s="31">
        <f t="shared" si="381"/>
        <v>0</v>
      </c>
      <c r="BW307" s="31">
        <f t="shared" si="382"/>
        <v>0</v>
      </c>
      <c r="BX307" s="31">
        <f t="shared" si="383"/>
        <v>0</v>
      </c>
      <c r="BY307" s="31">
        <f t="shared" si="384"/>
        <v>0</v>
      </c>
      <c r="BZ307" s="31">
        <f t="shared" si="385"/>
        <v>0</v>
      </c>
      <c r="CA307" s="31">
        <f t="shared" si="386"/>
        <v>0</v>
      </c>
      <c r="CB307" s="31">
        <f t="shared" si="387"/>
        <v>0</v>
      </c>
      <c r="CC307" s="31">
        <f t="shared" si="388"/>
        <v>0</v>
      </c>
      <c r="CD307" s="31">
        <f t="shared" si="389"/>
        <v>0</v>
      </c>
      <c r="CE307" s="37">
        <f t="array" ref="CE307">MIN(IF(JPRL=AI307,$AG$19:$AG$1018))</f>
        <v>0</v>
      </c>
      <c r="CF307" s="37">
        <f t="array" ref="CF307">MAX(IF(JPRL=AI307,$AG$19:$AG$1018))</f>
        <v>0</v>
      </c>
      <c r="CG307" s="36">
        <f t="shared" si="390"/>
        <v>0</v>
      </c>
      <c r="CI307" s="40">
        <f t="shared" si="391"/>
        <v>0</v>
      </c>
      <c r="CJ307" s="40">
        <f t="shared" si="328"/>
        <v>0</v>
      </c>
      <c r="CK307" s="40">
        <f t="shared" si="329"/>
        <v>0</v>
      </c>
      <c r="CL307" s="40">
        <f t="shared" si="330"/>
        <v>0</v>
      </c>
      <c r="CM307" s="40">
        <f t="shared" si="331"/>
        <v>0</v>
      </c>
      <c r="CN307" s="40">
        <f t="shared" si="332"/>
        <v>0</v>
      </c>
      <c r="CO307" s="40">
        <f t="shared" si="333"/>
        <v>0</v>
      </c>
      <c r="CP307" s="40">
        <f t="shared" si="334"/>
        <v>0</v>
      </c>
      <c r="CQ307" s="40">
        <f t="shared" si="335"/>
        <v>0</v>
      </c>
      <c r="CR307" s="40">
        <f t="shared" si="336"/>
        <v>0</v>
      </c>
      <c r="CS307" s="40">
        <f t="shared" si="337"/>
        <v>0</v>
      </c>
      <c r="CT307" s="41">
        <f t="shared" si="392"/>
        <v>0</v>
      </c>
      <c r="CU307" s="41">
        <f t="shared" si="393"/>
        <v>0</v>
      </c>
      <c r="CV307" s="41">
        <f t="shared" si="394"/>
        <v>0</v>
      </c>
      <c r="CW307" s="41">
        <f t="shared" si="395"/>
        <v>0</v>
      </c>
      <c r="CX307" s="41">
        <f t="shared" si="396"/>
        <v>0</v>
      </c>
      <c r="CY307" s="41">
        <f t="shared" si="397"/>
        <v>0</v>
      </c>
      <c r="CZ307" s="41">
        <f t="shared" si="398"/>
        <v>0</v>
      </c>
      <c r="DA307" s="41">
        <f t="shared" si="399"/>
        <v>0</v>
      </c>
      <c r="DB307" s="41">
        <f t="shared" si="400"/>
        <v>0</v>
      </c>
      <c r="DC307" s="41">
        <f t="shared" si="401"/>
        <v>0</v>
      </c>
      <c r="DD307" s="7">
        <f t="shared" si="402"/>
        <v>0</v>
      </c>
      <c r="DE307" s="7">
        <f t="shared" si="403"/>
        <v>0</v>
      </c>
      <c r="DF307" s="7">
        <f t="shared" si="404"/>
        <v>0</v>
      </c>
      <c r="DJ307" s="7">
        <f t="shared" si="405"/>
        <v>0</v>
      </c>
      <c r="DK307" s="7">
        <f t="shared" si="406"/>
        <v>0</v>
      </c>
    </row>
    <row r="308" spans="1:115" ht="26.25" customHeight="1" x14ac:dyDescent="0.25">
      <c r="A308" s="9">
        <v>290</v>
      </c>
      <c r="B308" s="24" t="str">
        <f t="shared" si="338"/>
        <v/>
      </c>
      <c r="C308" s="23"/>
      <c r="D308" s="51"/>
      <c r="E308" s="24"/>
      <c r="F308" s="24"/>
      <c r="G308" s="24"/>
      <c r="H308" s="24"/>
      <c r="I308" s="25"/>
      <c r="J308" s="24"/>
      <c r="K308" s="26"/>
      <c r="L308" s="29"/>
      <c r="M308" s="27"/>
      <c r="N308" s="28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30"/>
      <c r="Z308" s="29"/>
      <c r="AA308" s="29" t="str">
        <f t="shared" si="339"/>
        <v/>
      </c>
      <c r="AB308" s="7">
        <f t="shared" si="340"/>
        <v>0</v>
      </c>
      <c r="AC308" s="7">
        <f t="shared" si="341"/>
        <v>0</v>
      </c>
      <c r="AD308" s="7">
        <f t="shared" si="342"/>
        <v>0</v>
      </c>
      <c r="AE308" s="7">
        <f t="shared" si="343"/>
        <v>0</v>
      </c>
      <c r="AF308" s="11" t="str">
        <f t="shared" si="407"/>
        <v/>
      </c>
      <c r="AG308" s="13">
        <f t="shared" si="344"/>
        <v>0</v>
      </c>
      <c r="AH308" s="7" t="str">
        <f t="shared" si="345"/>
        <v/>
      </c>
      <c r="AI308" s="11" t="str">
        <f t="shared" si="408"/>
        <v/>
      </c>
      <c r="AJ308" s="11" t="str">
        <f t="array" ref="AJ308">IF(OR(AI308=$AI$19:AI307),"",AI308)</f>
        <v/>
      </c>
      <c r="AK308" s="11" t="str">
        <f t="shared" si="346"/>
        <v/>
      </c>
      <c r="AL308" t="str">
        <f t="array" ref="AL308">IF(OR(AK308=$AK$19:AK307),"",AK308)</f>
        <v/>
      </c>
      <c r="AM308" s="13">
        <f t="shared" si="347"/>
        <v>0</v>
      </c>
      <c r="AN308" s="13">
        <f t="shared" si="348"/>
        <v>0</v>
      </c>
      <c r="AO308" s="13">
        <f t="shared" si="349"/>
        <v>0</v>
      </c>
      <c r="AP308" s="13">
        <f t="shared" si="350"/>
        <v>0</v>
      </c>
      <c r="AQ308" s="13">
        <f t="shared" si="351"/>
        <v>0</v>
      </c>
      <c r="AR308" s="13">
        <f t="shared" si="352"/>
        <v>0</v>
      </c>
      <c r="AS308" s="13">
        <f t="shared" si="353"/>
        <v>0</v>
      </c>
      <c r="AT308" s="13">
        <f t="shared" si="354"/>
        <v>0</v>
      </c>
      <c r="AU308" s="13">
        <f t="shared" si="355"/>
        <v>0</v>
      </c>
      <c r="AV308" s="13">
        <f t="shared" si="356"/>
        <v>0</v>
      </c>
      <c r="AX308" s="13">
        <f t="shared" si="357"/>
        <v>0</v>
      </c>
      <c r="AY308" s="13">
        <f t="shared" si="358"/>
        <v>0</v>
      </c>
      <c r="AZ308" s="13">
        <f t="shared" si="359"/>
        <v>0</v>
      </c>
      <c r="BA308" s="13">
        <f t="shared" si="360"/>
        <v>0</v>
      </c>
      <c r="BB308" s="13">
        <f t="shared" si="361"/>
        <v>0</v>
      </c>
      <c r="BC308" s="13">
        <f t="shared" si="362"/>
        <v>0</v>
      </c>
      <c r="BD308" s="13">
        <f t="shared" si="363"/>
        <v>0</v>
      </c>
      <c r="BE308" s="13">
        <f t="shared" si="364"/>
        <v>0</v>
      </c>
      <c r="BF308" s="13">
        <f t="shared" si="365"/>
        <v>0</v>
      </c>
      <c r="BG308" s="13">
        <f t="shared" si="366"/>
        <v>0</v>
      </c>
      <c r="BH308" s="13">
        <f t="shared" si="367"/>
        <v>0</v>
      </c>
      <c r="BI308" s="13">
        <f t="shared" si="368"/>
        <v>0</v>
      </c>
      <c r="BJ308" s="13">
        <f t="shared" si="369"/>
        <v>0</v>
      </c>
      <c r="BK308" s="13">
        <f t="shared" si="370"/>
        <v>0</v>
      </c>
      <c r="BL308" s="13">
        <f t="shared" si="371"/>
        <v>0</v>
      </c>
      <c r="BM308" s="13">
        <f t="shared" si="372"/>
        <v>0</v>
      </c>
      <c r="BN308" s="13">
        <f t="shared" si="373"/>
        <v>0</v>
      </c>
      <c r="BO308" s="13">
        <f t="shared" si="374"/>
        <v>0</v>
      </c>
      <c r="BP308" s="13">
        <f t="shared" si="375"/>
        <v>0</v>
      </c>
      <c r="BQ308" s="13">
        <f t="shared" si="376"/>
        <v>0</v>
      </c>
      <c r="BR308" s="13">
        <f t="shared" si="377"/>
        <v>0</v>
      </c>
      <c r="BS308" s="13">
        <f t="shared" si="378"/>
        <v>0</v>
      </c>
      <c r="BT308" s="31">
        <f t="shared" si="379"/>
        <v>0</v>
      </c>
      <c r="BU308" s="31">
        <f t="shared" si="380"/>
        <v>0</v>
      </c>
      <c r="BV308" s="31">
        <f t="shared" si="381"/>
        <v>0</v>
      </c>
      <c r="BW308" s="31">
        <f t="shared" si="382"/>
        <v>0</v>
      </c>
      <c r="BX308" s="31">
        <f t="shared" si="383"/>
        <v>0</v>
      </c>
      <c r="BY308" s="31">
        <f t="shared" si="384"/>
        <v>0</v>
      </c>
      <c r="BZ308" s="31">
        <f t="shared" si="385"/>
        <v>0</v>
      </c>
      <c r="CA308" s="31">
        <f t="shared" si="386"/>
        <v>0</v>
      </c>
      <c r="CB308" s="31">
        <f t="shared" si="387"/>
        <v>0</v>
      </c>
      <c r="CC308" s="31">
        <f t="shared" si="388"/>
        <v>0</v>
      </c>
      <c r="CD308" s="31">
        <f t="shared" si="389"/>
        <v>0</v>
      </c>
      <c r="CE308" s="37">
        <f t="array" ref="CE308">MIN(IF(JPRL=AI308,$AG$19:$AG$1018))</f>
        <v>0</v>
      </c>
      <c r="CF308" s="37">
        <f t="array" ref="CF308">MAX(IF(JPRL=AI308,$AG$19:$AG$1018))</f>
        <v>0</v>
      </c>
      <c r="CG308" s="36">
        <f t="shared" si="390"/>
        <v>0</v>
      </c>
      <c r="CI308" s="40">
        <f t="shared" si="391"/>
        <v>0</v>
      </c>
      <c r="CJ308" s="40">
        <f t="shared" si="328"/>
        <v>0</v>
      </c>
      <c r="CK308" s="40">
        <f t="shared" si="329"/>
        <v>0</v>
      </c>
      <c r="CL308" s="40">
        <f t="shared" si="330"/>
        <v>0</v>
      </c>
      <c r="CM308" s="40">
        <f t="shared" si="331"/>
        <v>0</v>
      </c>
      <c r="CN308" s="40">
        <f t="shared" si="332"/>
        <v>0</v>
      </c>
      <c r="CO308" s="40">
        <f t="shared" si="333"/>
        <v>0</v>
      </c>
      <c r="CP308" s="40">
        <f t="shared" si="334"/>
        <v>0</v>
      </c>
      <c r="CQ308" s="40">
        <f t="shared" si="335"/>
        <v>0</v>
      </c>
      <c r="CR308" s="40">
        <f t="shared" si="336"/>
        <v>0</v>
      </c>
      <c r="CS308" s="40">
        <f t="shared" si="337"/>
        <v>0</v>
      </c>
      <c r="CT308" s="41">
        <f t="shared" si="392"/>
        <v>0</v>
      </c>
      <c r="CU308" s="41">
        <f t="shared" si="393"/>
        <v>0</v>
      </c>
      <c r="CV308" s="41">
        <f t="shared" si="394"/>
        <v>0</v>
      </c>
      <c r="CW308" s="41">
        <f t="shared" si="395"/>
        <v>0</v>
      </c>
      <c r="CX308" s="41">
        <f t="shared" si="396"/>
        <v>0</v>
      </c>
      <c r="CY308" s="41">
        <f t="shared" si="397"/>
        <v>0</v>
      </c>
      <c r="CZ308" s="41">
        <f t="shared" si="398"/>
        <v>0</v>
      </c>
      <c r="DA308" s="41">
        <f t="shared" si="399"/>
        <v>0</v>
      </c>
      <c r="DB308" s="41">
        <f t="shared" si="400"/>
        <v>0</v>
      </c>
      <c r="DC308" s="41">
        <f t="shared" si="401"/>
        <v>0</v>
      </c>
      <c r="DD308" s="7">
        <f t="shared" si="402"/>
        <v>0</v>
      </c>
      <c r="DE308" s="7">
        <f t="shared" si="403"/>
        <v>0</v>
      </c>
      <c r="DF308" s="7">
        <f t="shared" si="404"/>
        <v>0</v>
      </c>
      <c r="DJ308" s="7">
        <f t="shared" si="405"/>
        <v>0</v>
      </c>
      <c r="DK308" s="7">
        <f t="shared" si="406"/>
        <v>0</v>
      </c>
    </row>
    <row r="309" spans="1:115" ht="26.25" customHeight="1" x14ac:dyDescent="0.25">
      <c r="A309" s="9">
        <v>291</v>
      </c>
      <c r="B309" s="24" t="str">
        <f t="shared" si="338"/>
        <v/>
      </c>
      <c r="C309" s="23"/>
      <c r="D309" s="51"/>
      <c r="E309" s="24"/>
      <c r="F309" s="24"/>
      <c r="G309" s="24"/>
      <c r="H309" s="24"/>
      <c r="I309" s="25"/>
      <c r="J309" s="24"/>
      <c r="K309" s="26"/>
      <c r="L309" s="29"/>
      <c r="M309" s="27"/>
      <c r="N309" s="28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30"/>
      <c r="Z309" s="29"/>
      <c r="AA309" s="29" t="str">
        <f t="shared" si="339"/>
        <v/>
      </c>
      <c r="AB309" s="7">
        <f t="shared" si="340"/>
        <v>0</v>
      </c>
      <c r="AC309" s="7">
        <f t="shared" si="341"/>
        <v>0</v>
      </c>
      <c r="AD309" s="7">
        <f t="shared" si="342"/>
        <v>0</v>
      </c>
      <c r="AE309" s="7">
        <f t="shared" si="343"/>
        <v>0</v>
      </c>
      <c r="AF309" s="11" t="str">
        <f t="shared" si="407"/>
        <v/>
      </c>
      <c r="AG309" s="13">
        <f t="shared" si="344"/>
        <v>0</v>
      </c>
      <c r="AH309" s="7" t="str">
        <f t="shared" si="345"/>
        <v/>
      </c>
      <c r="AI309" s="11" t="str">
        <f t="shared" si="408"/>
        <v/>
      </c>
      <c r="AJ309" s="11" t="str">
        <f t="array" ref="AJ309">IF(OR(AI309=$AI$19:AI308),"",AI309)</f>
        <v/>
      </c>
      <c r="AK309" s="11" t="str">
        <f t="shared" si="346"/>
        <v/>
      </c>
      <c r="AL309" t="str">
        <f t="array" ref="AL309">IF(OR(AK309=$AK$19:AK308),"",AK309)</f>
        <v/>
      </c>
      <c r="AM309" s="13">
        <f t="shared" si="347"/>
        <v>0</v>
      </c>
      <c r="AN309" s="13">
        <f t="shared" si="348"/>
        <v>0</v>
      </c>
      <c r="AO309" s="13">
        <f t="shared" si="349"/>
        <v>0</v>
      </c>
      <c r="AP309" s="13">
        <f t="shared" si="350"/>
        <v>0</v>
      </c>
      <c r="AQ309" s="13">
        <f t="shared" si="351"/>
        <v>0</v>
      </c>
      <c r="AR309" s="13">
        <f t="shared" si="352"/>
        <v>0</v>
      </c>
      <c r="AS309" s="13">
        <f t="shared" si="353"/>
        <v>0</v>
      </c>
      <c r="AT309" s="13">
        <f t="shared" si="354"/>
        <v>0</v>
      </c>
      <c r="AU309" s="13">
        <f t="shared" si="355"/>
        <v>0</v>
      </c>
      <c r="AV309" s="13">
        <f t="shared" si="356"/>
        <v>0</v>
      </c>
      <c r="AX309" s="13">
        <f t="shared" si="357"/>
        <v>0</v>
      </c>
      <c r="AY309" s="13">
        <f t="shared" si="358"/>
        <v>0</v>
      </c>
      <c r="AZ309" s="13">
        <f t="shared" si="359"/>
        <v>0</v>
      </c>
      <c r="BA309" s="13">
        <f t="shared" si="360"/>
        <v>0</v>
      </c>
      <c r="BB309" s="13">
        <f t="shared" si="361"/>
        <v>0</v>
      </c>
      <c r="BC309" s="13">
        <f t="shared" si="362"/>
        <v>0</v>
      </c>
      <c r="BD309" s="13">
        <f t="shared" si="363"/>
        <v>0</v>
      </c>
      <c r="BE309" s="13">
        <f t="shared" si="364"/>
        <v>0</v>
      </c>
      <c r="BF309" s="13">
        <f t="shared" si="365"/>
        <v>0</v>
      </c>
      <c r="BG309" s="13">
        <f t="shared" si="366"/>
        <v>0</v>
      </c>
      <c r="BH309" s="13">
        <f t="shared" si="367"/>
        <v>0</v>
      </c>
      <c r="BI309" s="13">
        <f t="shared" si="368"/>
        <v>0</v>
      </c>
      <c r="BJ309" s="13">
        <f t="shared" si="369"/>
        <v>0</v>
      </c>
      <c r="BK309" s="13">
        <f t="shared" si="370"/>
        <v>0</v>
      </c>
      <c r="BL309" s="13">
        <f t="shared" si="371"/>
        <v>0</v>
      </c>
      <c r="BM309" s="13">
        <f t="shared" si="372"/>
        <v>0</v>
      </c>
      <c r="BN309" s="13">
        <f t="shared" si="373"/>
        <v>0</v>
      </c>
      <c r="BO309" s="13">
        <f t="shared" si="374"/>
        <v>0</v>
      </c>
      <c r="BP309" s="13">
        <f t="shared" si="375"/>
        <v>0</v>
      </c>
      <c r="BQ309" s="13">
        <f t="shared" si="376"/>
        <v>0</v>
      </c>
      <c r="BR309" s="13">
        <f t="shared" si="377"/>
        <v>0</v>
      </c>
      <c r="BS309" s="13">
        <f t="shared" si="378"/>
        <v>0</v>
      </c>
      <c r="BT309" s="31">
        <f t="shared" si="379"/>
        <v>0</v>
      </c>
      <c r="BU309" s="31">
        <f t="shared" si="380"/>
        <v>0</v>
      </c>
      <c r="BV309" s="31">
        <f t="shared" si="381"/>
        <v>0</v>
      </c>
      <c r="BW309" s="31">
        <f t="shared" si="382"/>
        <v>0</v>
      </c>
      <c r="BX309" s="31">
        <f t="shared" si="383"/>
        <v>0</v>
      </c>
      <c r="BY309" s="31">
        <f t="shared" si="384"/>
        <v>0</v>
      </c>
      <c r="BZ309" s="31">
        <f t="shared" si="385"/>
        <v>0</v>
      </c>
      <c r="CA309" s="31">
        <f t="shared" si="386"/>
        <v>0</v>
      </c>
      <c r="CB309" s="31">
        <f t="shared" si="387"/>
        <v>0</v>
      </c>
      <c r="CC309" s="31">
        <f t="shared" si="388"/>
        <v>0</v>
      </c>
      <c r="CD309" s="31">
        <f t="shared" si="389"/>
        <v>0</v>
      </c>
      <c r="CE309" s="37">
        <f t="array" ref="CE309">MIN(IF(JPRL=AI309,$AG$19:$AG$1018))</f>
        <v>0</v>
      </c>
      <c r="CF309" s="37">
        <f t="array" ref="CF309">MAX(IF(JPRL=AI309,$AG$19:$AG$1018))</f>
        <v>0</v>
      </c>
      <c r="CG309" s="36">
        <f t="shared" si="390"/>
        <v>0</v>
      </c>
      <c r="CI309" s="40">
        <f t="shared" si="391"/>
        <v>0</v>
      </c>
      <c r="CJ309" s="40">
        <f t="shared" si="328"/>
        <v>0</v>
      </c>
      <c r="CK309" s="40">
        <f t="shared" si="329"/>
        <v>0</v>
      </c>
      <c r="CL309" s="40">
        <f t="shared" si="330"/>
        <v>0</v>
      </c>
      <c r="CM309" s="40">
        <f t="shared" si="331"/>
        <v>0</v>
      </c>
      <c r="CN309" s="40">
        <f t="shared" si="332"/>
        <v>0</v>
      </c>
      <c r="CO309" s="40">
        <f t="shared" si="333"/>
        <v>0</v>
      </c>
      <c r="CP309" s="40">
        <f t="shared" si="334"/>
        <v>0</v>
      </c>
      <c r="CQ309" s="40">
        <f t="shared" si="335"/>
        <v>0</v>
      </c>
      <c r="CR309" s="40">
        <f t="shared" si="336"/>
        <v>0</v>
      </c>
      <c r="CS309" s="40">
        <f t="shared" si="337"/>
        <v>0</v>
      </c>
      <c r="CT309" s="41">
        <f t="shared" si="392"/>
        <v>0</v>
      </c>
      <c r="CU309" s="41">
        <f t="shared" si="393"/>
        <v>0</v>
      </c>
      <c r="CV309" s="41">
        <f t="shared" si="394"/>
        <v>0</v>
      </c>
      <c r="CW309" s="41">
        <f t="shared" si="395"/>
        <v>0</v>
      </c>
      <c r="CX309" s="41">
        <f t="shared" si="396"/>
        <v>0</v>
      </c>
      <c r="CY309" s="41">
        <f t="shared" si="397"/>
        <v>0</v>
      </c>
      <c r="CZ309" s="41">
        <f t="shared" si="398"/>
        <v>0</v>
      </c>
      <c r="DA309" s="41">
        <f t="shared" si="399"/>
        <v>0</v>
      </c>
      <c r="DB309" s="41">
        <f t="shared" si="400"/>
        <v>0</v>
      </c>
      <c r="DC309" s="41">
        <f t="shared" si="401"/>
        <v>0</v>
      </c>
      <c r="DD309" s="7">
        <f t="shared" si="402"/>
        <v>0</v>
      </c>
      <c r="DE309" s="7">
        <f t="shared" si="403"/>
        <v>0</v>
      </c>
      <c r="DF309" s="7">
        <f t="shared" si="404"/>
        <v>0</v>
      </c>
      <c r="DJ309" s="7">
        <f t="shared" si="405"/>
        <v>0</v>
      </c>
      <c r="DK309" s="7">
        <f t="shared" si="406"/>
        <v>0</v>
      </c>
    </row>
    <row r="310" spans="1:115" ht="26.25" customHeight="1" x14ac:dyDescent="0.25">
      <c r="A310" s="9">
        <v>292</v>
      </c>
      <c r="B310" s="24" t="str">
        <f t="shared" si="338"/>
        <v/>
      </c>
      <c r="C310" s="23"/>
      <c r="D310" s="51"/>
      <c r="E310" s="24"/>
      <c r="F310" s="24"/>
      <c r="G310" s="24"/>
      <c r="H310" s="24"/>
      <c r="I310" s="25"/>
      <c r="J310" s="24"/>
      <c r="K310" s="26"/>
      <c r="L310" s="29"/>
      <c r="M310" s="27"/>
      <c r="N310" s="28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30"/>
      <c r="Z310" s="29"/>
      <c r="AA310" s="29" t="str">
        <f t="shared" si="339"/>
        <v/>
      </c>
      <c r="AB310" s="7">
        <f t="shared" si="340"/>
        <v>0</v>
      </c>
      <c r="AC310" s="7">
        <f t="shared" si="341"/>
        <v>0</v>
      </c>
      <c r="AD310" s="7">
        <f t="shared" si="342"/>
        <v>0</v>
      </c>
      <c r="AE310" s="7">
        <f t="shared" si="343"/>
        <v>0</v>
      </c>
      <c r="AF310" s="11" t="str">
        <f t="shared" si="407"/>
        <v/>
      </c>
      <c r="AG310" s="13">
        <f t="shared" si="344"/>
        <v>0</v>
      </c>
      <c r="AH310" s="7" t="str">
        <f t="shared" si="345"/>
        <v/>
      </c>
      <c r="AI310" s="11" t="str">
        <f t="shared" si="408"/>
        <v/>
      </c>
      <c r="AJ310" s="11" t="str">
        <f t="array" ref="AJ310">IF(OR(AI310=$AI$19:AI309),"",AI310)</f>
        <v/>
      </c>
      <c r="AK310" s="11" t="str">
        <f t="shared" si="346"/>
        <v/>
      </c>
      <c r="AL310" t="str">
        <f t="array" ref="AL310">IF(OR(AK310=$AK$19:AK309),"",AK310)</f>
        <v/>
      </c>
      <c r="AM310" s="13">
        <f t="shared" si="347"/>
        <v>0</v>
      </c>
      <c r="AN310" s="13">
        <f t="shared" si="348"/>
        <v>0</v>
      </c>
      <c r="AO310" s="13">
        <f t="shared" si="349"/>
        <v>0</v>
      </c>
      <c r="AP310" s="13">
        <f t="shared" si="350"/>
        <v>0</v>
      </c>
      <c r="AQ310" s="13">
        <f t="shared" si="351"/>
        <v>0</v>
      </c>
      <c r="AR310" s="13">
        <f t="shared" si="352"/>
        <v>0</v>
      </c>
      <c r="AS310" s="13">
        <f t="shared" si="353"/>
        <v>0</v>
      </c>
      <c r="AT310" s="13">
        <f t="shared" si="354"/>
        <v>0</v>
      </c>
      <c r="AU310" s="13">
        <f t="shared" si="355"/>
        <v>0</v>
      </c>
      <c r="AV310" s="13">
        <f t="shared" si="356"/>
        <v>0</v>
      </c>
      <c r="AX310" s="13">
        <f t="shared" si="357"/>
        <v>0</v>
      </c>
      <c r="AY310" s="13">
        <f t="shared" si="358"/>
        <v>0</v>
      </c>
      <c r="AZ310" s="13">
        <f t="shared" si="359"/>
        <v>0</v>
      </c>
      <c r="BA310" s="13">
        <f t="shared" si="360"/>
        <v>0</v>
      </c>
      <c r="BB310" s="13">
        <f t="shared" si="361"/>
        <v>0</v>
      </c>
      <c r="BC310" s="13">
        <f t="shared" si="362"/>
        <v>0</v>
      </c>
      <c r="BD310" s="13">
        <f t="shared" si="363"/>
        <v>0</v>
      </c>
      <c r="BE310" s="13">
        <f t="shared" si="364"/>
        <v>0</v>
      </c>
      <c r="BF310" s="13">
        <f t="shared" si="365"/>
        <v>0</v>
      </c>
      <c r="BG310" s="13">
        <f t="shared" si="366"/>
        <v>0</v>
      </c>
      <c r="BH310" s="13">
        <f t="shared" si="367"/>
        <v>0</v>
      </c>
      <c r="BI310" s="13">
        <f t="shared" si="368"/>
        <v>0</v>
      </c>
      <c r="BJ310" s="13">
        <f t="shared" si="369"/>
        <v>0</v>
      </c>
      <c r="BK310" s="13">
        <f t="shared" si="370"/>
        <v>0</v>
      </c>
      <c r="BL310" s="13">
        <f t="shared" si="371"/>
        <v>0</v>
      </c>
      <c r="BM310" s="13">
        <f t="shared" si="372"/>
        <v>0</v>
      </c>
      <c r="BN310" s="13">
        <f t="shared" si="373"/>
        <v>0</v>
      </c>
      <c r="BO310" s="13">
        <f t="shared" si="374"/>
        <v>0</v>
      </c>
      <c r="BP310" s="13">
        <f t="shared" si="375"/>
        <v>0</v>
      </c>
      <c r="BQ310" s="13">
        <f t="shared" si="376"/>
        <v>0</v>
      </c>
      <c r="BR310" s="13">
        <f t="shared" si="377"/>
        <v>0</v>
      </c>
      <c r="BS310" s="13">
        <f t="shared" si="378"/>
        <v>0</v>
      </c>
      <c r="BT310" s="31">
        <f t="shared" si="379"/>
        <v>0</v>
      </c>
      <c r="BU310" s="31">
        <f t="shared" si="380"/>
        <v>0</v>
      </c>
      <c r="BV310" s="31">
        <f t="shared" si="381"/>
        <v>0</v>
      </c>
      <c r="BW310" s="31">
        <f t="shared" si="382"/>
        <v>0</v>
      </c>
      <c r="BX310" s="31">
        <f t="shared" si="383"/>
        <v>0</v>
      </c>
      <c r="BY310" s="31">
        <f t="shared" si="384"/>
        <v>0</v>
      </c>
      <c r="BZ310" s="31">
        <f t="shared" si="385"/>
        <v>0</v>
      </c>
      <c r="CA310" s="31">
        <f t="shared" si="386"/>
        <v>0</v>
      </c>
      <c r="CB310" s="31">
        <f t="shared" si="387"/>
        <v>0</v>
      </c>
      <c r="CC310" s="31">
        <f t="shared" si="388"/>
        <v>0</v>
      </c>
      <c r="CD310" s="31">
        <f t="shared" si="389"/>
        <v>0</v>
      </c>
      <c r="CE310" s="37">
        <f t="array" ref="CE310">MIN(IF(JPRL=AI310,$AG$19:$AG$1018))</f>
        <v>0</v>
      </c>
      <c r="CF310" s="37">
        <f t="array" ref="CF310">MAX(IF(JPRL=AI310,$AG$19:$AG$1018))</f>
        <v>0</v>
      </c>
      <c r="CG310" s="36">
        <f t="shared" si="390"/>
        <v>0</v>
      </c>
      <c r="CI310" s="40">
        <f t="shared" si="391"/>
        <v>0</v>
      </c>
      <c r="CJ310" s="40">
        <f t="shared" si="328"/>
        <v>0</v>
      </c>
      <c r="CK310" s="40">
        <f t="shared" si="329"/>
        <v>0</v>
      </c>
      <c r="CL310" s="40">
        <f t="shared" si="330"/>
        <v>0</v>
      </c>
      <c r="CM310" s="40">
        <f t="shared" si="331"/>
        <v>0</v>
      </c>
      <c r="CN310" s="40">
        <f t="shared" si="332"/>
        <v>0</v>
      </c>
      <c r="CO310" s="40">
        <f t="shared" si="333"/>
        <v>0</v>
      </c>
      <c r="CP310" s="40">
        <f t="shared" si="334"/>
        <v>0</v>
      </c>
      <c r="CQ310" s="40">
        <f t="shared" si="335"/>
        <v>0</v>
      </c>
      <c r="CR310" s="40">
        <f t="shared" si="336"/>
        <v>0</v>
      </c>
      <c r="CS310" s="40">
        <f t="shared" si="337"/>
        <v>0</v>
      </c>
      <c r="CT310" s="41">
        <f t="shared" si="392"/>
        <v>0</v>
      </c>
      <c r="CU310" s="41">
        <f t="shared" si="393"/>
        <v>0</v>
      </c>
      <c r="CV310" s="41">
        <f t="shared" si="394"/>
        <v>0</v>
      </c>
      <c r="CW310" s="41">
        <f t="shared" si="395"/>
        <v>0</v>
      </c>
      <c r="CX310" s="41">
        <f t="shared" si="396"/>
        <v>0</v>
      </c>
      <c r="CY310" s="41">
        <f t="shared" si="397"/>
        <v>0</v>
      </c>
      <c r="CZ310" s="41">
        <f t="shared" si="398"/>
        <v>0</v>
      </c>
      <c r="DA310" s="41">
        <f t="shared" si="399"/>
        <v>0</v>
      </c>
      <c r="DB310" s="41">
        <f t="shared" si="400"/>
        <v>0</v>
      </c>
      <c r="DC310" s="41">
        <f t="shared" si="401"/>
        <v>0</v>
      </c>
      <c r="DD310" s="7">
        <f t="shared" si="402"/>
        <v>0</v>
      </c>
      <c r="DE310" s="7">
        <f t="shared" si="403"/>
        <v>0</v>
      </c>
      <c r="DF310" s="7">
        <f t="shared" si="404"/>
        <v>0</v>
      </c>
      <c r="DJ310" s="7">
        <f t="shared" si="405"/>
        <v>0</v>
      </c>
      <c r="DK310" s="7">
        <f t="shared" si="406"/>
        <v>0</v>
      </c>
    </row>
    <row r="311" spans="1:115" ht="26.25" customHeight="1" x14ac:dyDescent="0.25">
      <c r="A311" s="9">
        <v>293</v>
      </c>
      <c r="B311" s="24" t="str">
        <f t="shared" si="338"/>
        <v/>
      </c>
      <c r="C311" s="23"/>
      <c r="D311" s="51"/>
      <c r="E311" s="24"/>
      <c r="F311" s="24"/>
      <c r="G311" s="24"/>
      <c r="H311" s="24"/>
      <c r="I311" s="25"/>
      <c r="J311" s="24"/>
      <c r="K311" s="26"/>
      <c r="L311" s="29"/>
      <c r="M311" s="27"/>
      <c r="N311" s="28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30"/>
      <c r="Z311" s="29"/>
      <c r="AA311" s="29" t="str">
        <f t="shared" si="339"/>
        <v/>
      </c>
      <c r="AB311" s="7">
        <f t="shared" si="340"/>
        <v>0</v>
      </c>
      <c r="AC311" s="7">
        <f t="shared" si="341"/>
        <v>0</v>
      </c>
      <c r="AD311" s="7">
        <f t="shared" si="342"/>
        <v>0</v>
      </c>
      <c r="AE311" s="7">
        <f t="shared" si="343"/>
        <v>0</v>
      </c>
      <c r="AF311" s="11" t="str">
        <f t="shared" si="407"/>
        <v/>
      </c>
      <c r="AG311" s="13">
        <f t="shared" si="344"/>
        <v>0</v>
      </c>
      <c r="AH311" s="7" t="str">
        <f t="shared" si="345"/>
        <v/>
      </c>
      <c r="AI311" s="11" t="str">
        <f t="shared" si="408"/>
        <v/>
      </c>
      <c r="AJ311" s="11" t="str">
        <f t="array" ref="AJ311">IF(OR(AI311=$AI$19:AI310),"",AI311)</f>
        <v/>
      </c>
      <c r="AK311" s="11" t="str">
        <f t="shared" si="346"/>
        <v/>
      </c>
      <c r="AL311" t="str">
        <f t="array" ref="AL311">IF(OR(AK311=$AK$19:AK310),"",AK311)</f>
        <v/>
      </c>
      <c r="AM311" s="13">
        <f t="shared" si="347"/>
        <v>0</v>
      </c>
      <c r="AN311" s="13">
        <f t="shared" si="348"/>
        <v>0</v>
      </c>
      <c r="AO311" s="13">
        <f t="shared" si="349"/>
        <v>0</v>
      </c>
      <c r="AP311" s="13">
        <f t="shared" si="350"/>
        <v>0</v>
      </c>
      <c r="AQ311" s="13">
        <f t="shared" si="351"/>
        <v>0</v>
      </c>
      <c r="AR311" s="13">
        <f t="shared" si="352"/>
        <v>0</v>
      </c>
      <c r="AS311" s="13">
        <f t="shared" si="353"/>
        <v>0</v>
      </c>
      <c r="AT311" s="13">
        <f t="shared" si="354"/>
        <v>0</v>
      </c>
      <c r="AU311" s="13">
        <f t="shared" si="355"/>
        <v>0</v>
      </c>
      <c r="AV311" s="13">
        <f t="shared" si="356"/>
        <v>0</v>
      </c>
      <c r="AX311" s="13">
        <f t="shared" si="357"/>
        <v>0</v>
      </c>
      <c r="AY311" s="13">
        <f t="shared" si="358"/>
        <v>0</v>
      </c>
      <c r="AZ311" s="13">
        <f t="shared" si="359"/>
        <v>0</v>
      </c>
      <c r="BA311" s="13">
        <f t="shared" si="360"/>
        <v>0</v>
      </c>
      <c r="BB311" s="13">
        <f t="shared" si="361"/>
        <v>0</v>
      </c>
      <c r="BC311" s="13">
        <f t="shared" si="362"/>
        <v>0</v>
      </c>
      <c r="BD311" s="13">
        <f t="shared" si="363"/>
        <v>0</v>
      </c>
      <c r="BE311" s="13">
        <f t="shared" si="364"/>
        <v>0</v>
      </c>
      <c r="BF311" s="13">
        <f t="shared" si="365"/>
        <v>0</v>
      </c>
      <c r="BG311" s="13">
        <f t="shared" si="366"/>
        <v>0</v>
      </c>
      <c r="BH311" s="13">
        <f t="shared" si="367"/>
        <v>0</v>
      </c>
      <c r="BI311" s="13">
        <f t="shared" si="368"/>
        <v>0</v>
      </c>
      <c r="BJ311" s="13">
        <f t="shared" si="369"/>
        <v>0</v>
      </c>
      <c r="BK311" s="13">
        <f t="shared" si="370"/>
        <v>0</v>
      </c>
      <c r="BL311" s="13">
        <f t="shared" si="371"/>
        <v>0</v>
      </c>
      <c r="BM311" s="13">
        <f t="shared" si="372"/>
        <v>0</v>
      </c>
      <c r="BN311" s="13">
        <f t="shared" si="373"/>
        <v>0</v>
      </c>
      <c r="BO311" s="13">
        <f t="shared" si="374"/>
        <v>0</v>
      </c>
      <c r="BP311" s="13">
        <f t="shared" si="375"/>
        <v>0</v>
      </c>
      <c r="BQ311" s="13">
        <f t="shared" si="376"/>
        <v>0</v>
      </c>
      <c r="BR311" s="13">
        <f t="shared" si="377"/>
        <v>0</v>
      </c>
      <c r="BS311" s="13">
        <f t="shared" si="378"/>
        <v>0</v>
      </c>
      <c r="BT311" s="31">
        <f t="shared" si="379"/>
        <v>0</v>
      </c>
      <c r="BU311" s="31">
        <f t="shared" si="380"/>
        <v>0</v>
      </c>
      <c r="BV311" s="31">
        <f t="shared" si="381"/>
        <v>0</v>
      </c>
      <c r="BW311" s="31">
        <f t="shared" si="382"/>
        <v>0</v>
      </c>
      <c r="BX311" s="31">
        <f t="shared" si="383"/>
        <v>0</v>
      </c>
      <c r="BY311" s="31">
        <f t="shared" si="384"/>
        <v>0</v>
      </c>
      <c r="BZ311" s="31">
        <f t="shared" si="385"/>
        <v>0</v>
      </c>
      <c r="CA311" s="31">
        <f t="shared" si="386"/>
        <v>0</v>
      </c>
      <c r="CB311" s="31">
        <f t="shared" si="387"/>
        <v>0</v>
      </c>
      <c r="CC311" s="31">
        <f t="shared" si="388"/>
        <v>0</v>
      </c>
      <c r="CD311" s="31">
        <f t="shared" si="389"/>
        <v>0</v>
      </c>
      <c r="CE311" s="37">
        <f t="array" ref="CE311">MIN(IF(JPRL=AI311,$AG$19:$AG$1018))</f>
        <v>0</v>
      </c>
      <c r="CF311" s="37">
        <f t="array" ref="CF311">MAX(IF(JPRL=AI311,$AG$19:$AG$1018))</f>
        <v>0</v>
      </c>
      <c r="CG311" s="36">
        <f t="shared" si="390"/>
        <v>0</v>
      </c>
      <c r="CI311" s="40">
        <f t="shared" si="391"/>
        <v>0</v>
      </c>
      <c r="CJ311" s="40">
        <f t="shared" si="328"/>
        <v>0</v>
      </c>
      <c r="CK311" s="40">
        <f t="shared" si="329"/>
        <v>0</v>
      </c>
      <c r="CL311" s="40">
        <f t="shared" si="330"/>
        <v>0</v>
      </c>
      <c r="CM311" s="40">
        <f t="shared" si="331"/>
        <v>0</v>
      </c>
      <c r="CN311" s="40">
        <f t="shared" si="332"/>
        <v>0</v>
      </c>
      <c r="CO311" s="40">
        <f t="shared" si="333"/>
        <v>0</v>
      </c>
      <c r="CP311" s="40">
        <f t="shared" si="334"/>
        <v>0</v>
      </c>
      <c r="CQ311" s="40">
        <f t="shared" si="335"/>
        <v>0</v>
      </c>
      <c r="CR311" s="40">
        <f t="shared" si="336"/>
        <v>0</v>
      </c>
      <c r="CS311" s="40">
        <f t="shared" si="337"/>
        <v>0</v>
      </c>
      <c r="CT311" s="41">
        <f t="shared" si="392"/>
        <v>0</v>
      </c>
      <c r="CU311" s="41">
        <f t="shared" si="393"/>
        <v>0</v>
      </c>
      <c r="CV311" s="41">
        <f t="shared" si="394"/>
        <v>0</v>
      </c>
      <c r="CW311" s="41">
        <f t="shared" si="395"/>
        <v>0</v>
      </c>
      <c r="CX311" s="41">
        <f t="shared" si="396"/>
        <v>0</v>
      </c>
      <c r="CY311" s="41">
        <f t="shared" si="397"/>
        <v>0</v>
      </c>
      <c r="CZ311" s="41">
        <f t="shared" si="398"/>
        <v>0</v>
      </c>
      <c r="DA311" s="41">
        <f t="shared" si="399"/>
        <v>0</v>
      </c>
      <c r="DB311" s="41">
        <f t="shared" si="400"/>
        <v>0</v>
      </c>
      <c r="DC311" s="41">
        <f t="shared" si="401"/>
        <v>0</v>
      </c>
      <c r="DD311" s="7">
        <f t="shared" si="402"/>
        <v>0</v>
      </c>
      <c r="DE311" s="7">
        <f t="shared" si="403"/>
        <v>0</v>
      </c>
      <c r="DF311" s="7">
        <f t="shared" si="404"/>
        <v>0</v>
      </c>
      <c r="DJ311" s="7">
        <f t="shared" si="405"/>
        <v>0</v>
      </c>
      <c r="DK311" s="7">
        <f t="shared" si="406"/>
        <v>0</v>
      </c>
    </row>
    <row r="312" spans="1:115" ht="26.25" customHeight="1" x14ac:dyDescent="0.25">
      <c r="A312" s="9">
        <v>294</v>
      </c>
      <c r="B312" s="24" t="str">
        <f t="shared" si="338"/>
        <v/>
      </c>
      <c r="C312" s="23"/>
      <c r="D312" s="51"/>
      <c r="E312" s="24"/>
      <c r="F312" s="24"/>
      <c r="G312" s="24"/>
      <c r="H312" s="24"/>
      <c r="I312" s="25"/>
      <c r="J312" s="24"/>
      <c r="K312" s="26"/>
      <c r="L312" s="29"/>
      <c r="M312" s="27"/>
      <c r="N312" s="28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30"/>
      <c r="Z312" s="29"/>
      <c r="AA312" s="29" t="str">
        <f t="shared" si="339"/>
        <v/>
      </c>
      <c r="AB312" s="7">
        <f t="shared" si="340"/>
        <v>0</v>
      </c>
      <c r="AC312" s="7">
        <f t="shared" si="341"/>
        <v>0</v>
      </c>
      <c r="AD312" s="7">
        <f t="shared" si="342"/>
        <v>0</v>
      </c>
      <c r="AE312" s="7">
        <f t="shared" si="343"/>
        <v>0</v>
      </c>
      <c r="AF312" s="11" t="str">
        <f t="shared" si="407"/>
        <v/>
      </c>
      <c r="AG312" s="13">
        <f t="shared" si="344"/>
        <v>0</v>
      </c>
      <c r="AH312" s="7" t="str">
        <f t="shared" si="345"/>
        <v/>
      </c>
      <c r="AI312" s="11" t="str">
        <f t="shared" si="408"/>
        <v/>
      </c>
      <c r="AJ312" s="11" t="str">
        <f t="array" ref="AJ312">IF(OR(AI312=$AI$19:AI311),"",AI312)</f>
        <v/>
      </c>
      <c r="AK312" s="11" t="str">
        <f t="shared" si="346"/>
        <v/>
      </c>
      <c r="AL312" t="str">
        <f t="array" ref="AL312">IF(OR(AK312=$AK$19:AK311),"",AK312)</f>
        <v/>
      </c>
      <c r="AM312" s="13">
        <f t="shared" si="347"/>
        <v>0</v>
      </c>
      <c r="AN312" s="13">
        <f t="shared" si="348"/>
        <v>0</v>
      </c>
      <c r="AO312" s="13">
        <f t="shared" si="349"/>
        <v>0</v>
      </c>
      <c r="AP312" s="13">
        <f t="shared" si="350"/>
        <v>0</v>
      </c>
      <c r="AQ312" s="13">
        <f t="shared" si="351"/>
        <v>0</v>
      </c>
      <c r="AR312" s="13">
        <f t="shared" si="352"/>
        <v>0</v>
      </c>
      <c r="AS312" s="13">
        <f t="shared" si="353"/>
        <v>0</v>
      </c>
      <c r="AT312" s="13">
        <f t="shared" si="354"/>
        <v>0</v>
      </c>
      <c r="AU312" s="13">
        <f t="shared" si="355"/>
        <v>0</v>
      </c>
      <c r="AV312" s="13">
        <f t="shared" si="356"/>
        <v>0</v>
      </c>
      <c r="AX312" s="13">
        <f t="shared" si="357"/>
        <v>0</v>
      </c>
      <c r="AY312" s="13">
        <f t="shared" si="358"/>
        <v>0</v>
      </c>
      <c r="AZ312" s="13">
        <f t="shared" si="359"/>
        <v>0</v>
      </c>
      <c r="BA312" s="13">
        <f t="shared" si="360"/>
        <v>0</v>
      </c>
      <c r="BB312" s="13">
        <f t="shared" si="361"/>
        <v>0</v>
      </c>
      <c r="BC312" s="13">
        <f t="shared" si="362"/>
        <v>0</v>
      </c>
      <c r="BD312" s="13">
        <f t="shared" si="363"/>
        <v>0</v>
      </c>
      <c r="BE312" s="13">
        <f t="shared" si="364"/>
        <v>0</v>
      </c>
      <c r="BF312" s="13">
        <f t="shared" si="365"/>
        <v>0</v>
      </c>
      <c r="BG312" s="13">
        <f t="shared" si="366"/>
        <v>0</v>
      </c>
      <c r="BH312" s="13">
        <f t="shared" si="367"/>
        <v>0</v>
      </c>
      <c r="BI312" s="13">
        <f t="shared" si="368"/>
        <v>0</v>
      </c>
      <c r="BJ312" s="13">
        <f t="shared" si="369"/>
        <v>0</v>
      </c>
      <c r="BK312" s="13">
        <f t="shared" si="370"/>
        <v>0</v>
      </c>
      <c r="BL312" s="13">
        <f t="shared" si="371"/>
        <v>0</v>
      </c>
      <c r="BM312" s="13">
        <f t="shared" si="372"/>
        <v>0</v>
      </c>
      <c r="BN312" s="13">
        <f t="shared" si="373"/>
        <v>0</v>
      </c>
      <c r="BO312" s="13">
        <f t="shared" si="374"/>
        <v>0</v>
      </c>
      <c r="BP312" s="13">
        <f t="shared" si="375"/>
        <v>0</v>
      </c>
      <c r="BQ312" s="13">
        <f t="shared" si="376"/>
        <v>0</v>
      </c>
      <c r="BR312" s="13">
        <f t="shared" si="377"/>
        <v>0</v>
      </c>
      <c r="BS312" s="13">
        <f t="shared" si="378"/>
        <v>0</v>
      </c>
      <c r="BT312" s="31">
        <f t="shared" si="379"/>
        <v>0</v>
      </c>
      <c r="BU312" s="31">
        <f t="shared" si="380"/>
        <v>0</v>
      </c>
      <c r="BV312" s="31">
        <f t="shared" si="381"/>
        <v>0</v>
      </c>
      <c r="BW312" s="31">
        <f t="shared" si="382"/>
        <v>0</v>
      </c>
      <c r="BX312" s="31">
        <f t="shared" si="383"/>
        <v>0</v>
      </c>
      <c r="BY312" s="31">
        <f t="shared" si="384"/>
        <v>0</v>
      </c>
      <c r="BZ312" s="31">
        <f t="shared" si="385"/>
        <v>0</v>
      </c>
      <c r="CA312" s="31">
        <f t="shared" si="386"/>
        <v>0</v>
      </c>
      <c r="CB312" s="31">
        <f t="shared" si="387"/>
        <v>0</v>
      </c>
      <c r="CC312" s="31">
        <f t="shared" si="388"/>
        <v>0</v>
      </c>
      <c r="CD312" s="31">
        <f t="shared" si="389"/>
        <v>0</v>
      </c>
      <c r="CE312" s="37">
        <f t="array" ref="CE312">MIN(IF(JPRL=AI312,$AG$19:$AG$1018))</f>
        <v>0</v>
      </c>
      <c r="CF312" s="37">
        <f t="array" ref="CF312">MAX(IF(JPRL=AI312,$AG$19:$AG$1018))</f>
        <v>0</v>
      </c>
      <c r="CG312" s="36">
        <f t="shared" si="390"/>
        <v>0</v>
      </c>
      <c r="CI312" s="40">
        <f t="shared" si="391"/>
        <v>0</v>
      </c>
      <c r="CJ312" s="40">
        <f t="shared" si="328"/>
        <v>0</v>
      </c>
      <c r="CK312" s="40">
        <f t="shared" si="329"/>
        <v>0</v>
      </c>
      <c r="CL312" s="40">
        <f t="shared" si="330"/>
        <v>0</v>
      </c>
      <c r="CM312" s="40">
        <f t="shared" si="331"/>
        <v>0</v>
      </c>
      <c r="CN312" s="40">
        <f t="shared" si="332"/>
        <v>0</v>
      </c>
      <c r="CO312" s="40">
        <f t="shared" si="333"/>
        <v>0</v>
      </c>
      <c r="CP312" s="40">
        <f t="shared" si="334"/>
        <v>0</v>
      </c>
      <c r="CQ312" s="40">
        <f t="shared" si="335"/>
        <v>0</v>
      </c>
      <c r="CR312" s="40">
        <f t="shared" si="336"/>
        <v>0</v>
      </c>
      <c r="CS312" s="40">
        <f t="shared" si="337"/>
        <v>0</v>
      </c>
      <c r="CT312" s="41">
        <f t="shared" si="392"/>
        <v>0</v>
      </c>
      <c r="CU312" s="41">
        <f t="shared" si="393"/>
        <v>0</v>
      </c>
      <c r="CV312" s="41">
        <f t="shared" si="394"/>
        <v>0</v>
      </c>
      <c r="CW312" s="41">
        <f t="shared" si="395"/>
        <v>0</v>
      </c>
      <c r="CX312" s="41">
        <f t="shared" si="396"/>
        <v>0</v>
      </c>
      <c r="CY312" s="41">
        <f t="shared" si="397"/>
        <v>0</v>
      </c>
      <c r="CZ312" s="41">
        <f t="shared" si="398"/>
        <v>0</v>
      </c>
      <c r="DA312" s="41">
        <f t="shared" si="399"/>
        <v>0</v>
      </c>
      <c r="DB312" s="41">
        <f t="shared" si="400"/>
        <v>0</v>
      </c>
      <c r="DC312" s="41">
        <f t="shared" si="401"/>
        <v>0</v>
      </c>
      <c r="DD312" s="7">
        <f t="shared" si="402"/>
        <v>0</v>
      </c>
      <c r="DE312" s="7">
        <f t="shared" si="403"/>
        <v>0</v>
      </c>
      <c r="DF312" s="7">
        <f t="shared" si="404"/>
        <v>0</v>
      </c>
      <c r="DJ312" s="7">
        <f t="shared" si="405"/>
        <v>0</v>
      </c>
      <c r="DK312" s="7">
        <f t="shared" si="406"/>
        <v>0</v>
      </c>
    </row>
    <row r="313" spans="1:115" ht="26.25" customHeight="1" x14ac:dyDescent="0.25">
      <c r="A313" s="9">
        <v>295</v>
      </c>
      <c r="B313" s="24" t="str">
        <f t="shared" si="338"/>
        <v/>
      </c>
      <c r="C313" s="23"/>
      <c r="D313" s="51"/>
      <c r="E313" s="24"/>
      <c r="F313" s="24"/>
      <c r="G313" s="24"/>
      <c r="H313" s="24"/>
      <c r="I313" s="25"/>
      <c r="J313" s="24"/>
      <c r="K313" s="26"/>
      <c r="L313" s="29"/>
      <c r="M313" s="27"/>
      <c r="N313" s="28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30"/>
      <c r="Z313" s="29"/>
      <c r="AA313" s="29" t="str">
        <f t="shared" si="339"/>
        <v/>
      </c>
      <c r="AB313" s="7">
        <f t="shared" si="340"/>
        <v>0</v>
      </c>
      <c r="AC313" s="7">
        <f t="shared" si="341"/>
        <v>0</v>
      </c>
      <c r="AD313" s="7">
        <f t="shared" si="342"/>
        <v>0</v>
      </c>
      <c r="AE313" s="7">
        <f t="shared" si="343"/>
        <v>0</v>
      </c>
      <c r="AF313" s="11" t="str">
        <f t="shared" si="407"/>
        <v/>
      </c>
      <c r="AG313" s="13">
        <f t="shared" si="344"/>
        <v>0</v>
      </c>
      <c r="AH313" s="7" t="str">
        <f t="shared" si="345"/>
        <v/>
      </c>
      <c r="AI313" s="11" t="str">
        <f t="shared" si="408"/>
        <v/>
      </c>
      <c r="AJ313" s="11" t="str">
        <f t="array" ref="AJ313">IF(OR(AI313=$AI$19:AI312),"",AI313)</f>
        <v/>
      </c>
      <c r="AK313" s="11" t="str">
        <f t="shared" si="346"/>
        <v/>
      </c>
      <c r="AL313" t="str">
        <f t="array" ref="AL313">IF(OR(AK313=$AK$19:AK312),"",AK313)</f>
        <v/>
      </c>
      <c r="AM313" s="13">
        <f t="shared" si="347"/>
        <v>0</v>
      </c>
      <c r="AN313" s="13">
        <f t="shared" si="348"/>
        <v>0</v>
      </c>
      <c r="AO313" s="13">
        <f t="shared" si="349"/>
        <v>0</v>
      </c>
      <c r="AP313" s="13">
        <f t="shared" si="350"/>
        <v>0</v>
      </c>
      <c r="AQ313" s="13">
        <f t="shared" si="351"/>
        <v>0</v>
      </c>
      <c r="AR313" s="13">
        <f t="shared" si="352"/>
        <v>0</v>
      </c>
      <c r="AS313" s="13">
        <f t="shared" si="353"/>
        <v>0</v>
      </c>
      <c r="AT313" s="13">
        <f t="shared" si="354"/>
        <v>0</v>
      </c>
      <c r="AU313" s="13">
        <f t="shared" si="355"/>
        <v>0</v>
      </c>
      <c r="AV313" s="13">
        <f t="shared" si="356"/>
        <v>0</v>
      </c>
      <c r="AX313" s="13">
        <f t="shared" si="357"/>
        <v>0</v>
      </c>
      <c r="AY313" s="13">
        <f t="shared" si="358"/>
        <v>0</v>
      </c>
      <c r="AZ313" s="13">
        <f t="shared" si="359"/>
        <v>0</v>
      </c>
      <c r="BA313" s="13">
        <f t="shared" si="360"/>
        <v>0</v>
      </c>
      <c r="BB313" s="13">
        <f t="shared" si="361"/>
        <v>0</v>
      </c>
      <c r="BC313" s="13">
        <f t="shared" si="362"/>
        <v>0</v>
      </c>
      <c r="BD313" s="13">
        <f t="shared" si="363"/>
        <v>0</v>
      </c>
      <c r="BE313" s="13">
        <f t="shared" si="364"/>
        <v>0</v>
      </c>
      <c r="BF313" s="13">
        <f t="shared" si="365"/>
        <v>0</v>
      </c>
      <c r="BG313" s="13">
        <f t="shared" si="366"/>
        <v>0</v>
      </c>
      <c r="BH313" s="13">
        <f t="shared" si="367"/>
        <v>0</v>
      </c>
      <c r="BI313" s="13">
        <f t="shared" si="368"/>
        <v>0</v>
      </c>
      <c r="BJ313" s="13">
        <f t="shared" si="369"/>
        <v>0</v>
      </c>
      <c r="BK313" s="13">
        <f t="shared" si="370"/>
        <v>0</v>
      </c>
      <c r="BL313" s="13">
        <f t="shared" si="371"/>
        <v>0</v>
      </c>
      <c r="BM313" s="13">
        <f t="shared" si="372"/>
        <v>0</v>
      </c>
      <c r="BN313" s="13">
        <f t="shared" si="373"/>
        <v>0</v>
      </c>
      <c r="BO313" s="13">
        <f t="shared" si="374"/>
        <v>0</v>
      </c>
      <c r="BP313" s="13">
        <f t="shared" si="375"/>
        <v>0</v>
      </c>
      <c r="BQ313" s="13">
        <f t="shared" si="376"/>
        <v>0</v>
      </c>
      <c r="BR313" s="13">
        <f t="shared" si="377"/>
        <v>0</v>
      </c>
      <c r="BS313" s="13">
        <f t="shared" si="378"/>
        <v>0</v>
      </c>
      <c r="BT313" s="31">
        <f t="shared" si="379"/>
        <v>0</v>
      </c>
      <c r="BU313" s="31">
        <f t="shared" si="380"/>
        <v>0</v>
      </c>
      <c r="BV313" s="31">
        <f t="shared" si="381"/>
        <v>0</v>
      </c>
      <c r="BW313" s="31">
        <f t="shared" si="382"/>
        <v>0</v>
      </c>
      <c r="BX313" s="31">
        <f t="shared" si="383"/>
        <v>0</v>
      </c>
      <c r="BY313" s="31">
        <f t="shared" si="384"/>
        <v>0</v>
      </c>
      <c r="BZ313" s="31">
        <f t="shared" si="385"/>
        <v>0</v>
      </c>
      <c r="CA313" s="31">
        <f t="shared" si="386"/>
        <v>0</v>
      </c>
      <c r="CB313" s="31">
        <f t="shared" si="387"/>
        <v>0</v>
      </c>
      <c r="CC313" s="31">
        <f t="shared" si="388"/>
        <v>0</v>
      </c>
      <c r="CD313" s="31">
        <f t="shared" si="389"/>
        <v>0</v>
      </c>
      <c r="CE313" s="37">
        <f t="array" ref="CE313">MIN(IF(JPRL=AI313,$AG$19:$AG$1018))</f>
        <v>0</v>
      </c>
      <c r="CF313" s="37">
        <f t="array" ref="CF313">MAX(IF(JPRL=AI313,$AG$19:$AG$1018))</f>
        <v>0</v>
      </c>
      <c r="CG313" s="36">
        <f t="shared" si="390"/>
        <v>0</v>
      </c>
      <c r="CI313" s="40">
        <f t="shared" si="391"/>
        <v>0</v>
      </c>
      <c r="CJ313" s="40">
        <f t="shared" si="328"/>
        <v>0</v>
      </c>
      <c r="CK313" s="40">
        <f t="shared" si="329"/>
        <v>0</v>
      </c>
      <c r="CL313" s="40">
        <f t="shared" si="330"/>
        <v>0</v>
      </c>
      <c r="CM313" s="40">
        <f t="shared" si="331"/>
        <v>0</v>
      </c>
      <c r="CN313" s="40">
        <f t="shared" si="332"/>
        <v>0</v>
      </c>
      <c r="CO313" s="40">
        <f t="shared" si="333"/>
        <v>0</v>
      </c>
      <c r="CP313" s="40">
        <f t="shared" si="334"/>
        <v>0</v>
      </c>
      <c r="CQ313" s="40">
        <f t="shared" si="335"/>
        <v>0</v>
      </c>
      <c r="CR313" s="40">
        <f t="shared" si="336"/>
        <v>0</v>
      </c>
      <c r="CS313" s="40">
        <f t="shared" si="337"/>
        <v>0</v>
      </c>
      <c r="CT313" s="41">
        <f t="shared" si="392"/>
        <v>0</v>
      </c>
      <c r="CU313" s="41">
        <f t="shared" si="393"/>
        <v>0</v>
      </c>
      <c r="CV313" s="41">
        <f t="shared" si="394"/>
        <v>0</v>
      </c>
      <c r="CW313" s="41">
        <f t="shared" si="395"/>
        <v>0</v>
      </c>
      <c r="CX313" s="41">
        <f t="shared" si="396"/>
        <v>0</v>
      </c>
      <c r="CY313" s="41">
        <f t="shared" si="397"/>
        <v>0</v>
      </c>
      <c r="CZ313" s="41">
        <f t="shared" si="398"/>
        <v>0</v>
      </c>
      <c r="DA313" s="41">
        <f t="shared" si="399"/>
        <v>0</v>
      </c>
      <c r="DB313" s="41">
        <f t="shared" si="400"/>
        <v>0</v>
      </c>
      <c r="DC313" s="41">
        <f t="shared" si="401"/>
        <v>0</v>
      </c>
      <c r="DD313" s="7">
        <f t="shared" si="402"/>
        <v>0</v>
      </c>
      <c r="DE313" s="7">
        <f t="shared" si="403"/>
        <v>0</v>
      </c>
      <c r="DF313" s="7">
        <f t="shared" si="404"/>
        <v>0</v>
      </c>
      <c r="DJ313" s="7">
        <f t="shared" si="405"/>
        <v>0</v>
      </c>
      <c r="DK313" s="7">
        <f t="shared" si="406"/>
        <v>0</v>
      </c>
    </row>
    <row r="314" spans="1:115" ht="26.25" customHeight="1" x14ac:dyDescent="0.25">
      <c r="A314" s="9">
        <v>296</v>
      </c>
      <c r="B314" s="24" t="str">
        <f t="shared" si="338"/>
        <v/>
      </c>
      <c r="C314" s="23"/>
      <c r="D314" s="51"/>
      <c r="E314" s="24"/>
      <c r="F314" s="24"/>
      <c r="G314" s="24"/>
      <c r="H314" s="24"/>
      <c r="I314" s="25"/>
      <c r="J314" s="24"/>
      <c r="K314" s="26"/>
      <c r="L314" s="29"/>
      <c r="M314" s="27"/>
      <c r="N314" s="28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30"/>
      <c r="Z314" s="29"/>
      <c r="AA314" s="29" t="str">
        <f t="shared" si="339"/>
        <v/>
      </c>
      <c r="AB314" s="7">
        <f t="shared" si="340"/>
        <v>0</v>
      </c>
      <c r="AC314" s="7">
        <f t="shared" si="341"/>
        <v>0</v>
      </c>
      <c r="AD314" s="7">
        <f t="shared" si="342"/>
        <v>0</v>
      </c>
      <c r="AE314" s="7">
        <f t="shared" si="343"/>
        <v>0</v>
      </c>
      <c r="AF314" s="11" t="str">
        <f t="shared" si="407"/>
        <v/>
      </c>
      <c r="AG314" s="13">
        <f t="shared" si="344"/>
        <v>0</v>
      </c>
      <c r="AH314" s="7" t="str">
        <f t="shared" si="345"/>
        <v/>
      </c>
      <c r="AI314" s="11" t="str">
        <f t="shared" si="408"/>
        <v/>
      </c>
      <c r="AJ314" s="11" t="str">
        <f t="array" ref="AJ314">IF(OR(AI314=$AI$19:AI313),"",AI314)</f>
        <v/>
      </c>
      <c r="AK314" s="11" t="str">
        <f t="shared" si="346"/>
        <v/>
      </c>
      <c r="AL314" t="str">
        <f t="array" ref="AL314">IF(OR(AK314=$AK$19:AK313),"",AK314)</f>
        <v/>
      </c>
      <c r="AM314" s="13">
        <f t="shared" si="347"/>
        <v>0</v>
      </c>
      <c r="AN314" s="13">
        <f t="shared" si="348"/>
        <v>0</v>
      </c>
      <c r="AO314" s="13">
        <f t="shared" si="349"/>
        <v>0</v>
      </c>
      <c r="AP314" s="13">
        <f t="shared" si="350"/>
        <v>0</v>
      </c>
      <c r="AQ314" s="13">
        <f t="shared" si="351"/>
        <v>0</v>
      </c>
      <c r="AR314" s="13">
        <f t="shared" si="352"/>
        <v>0</v>
      </c>
      <c r="AS314" s="13">
        <f t="shared" si="353"/>
        <v>0</v>
      </c>
      <c r="AT314" s="13">
        <f t="shared" si="354"/>
        <v>0</v>
      </c>
      <c r="AU314" s="13">
        <f t="shared" si="355"/>
        <v>0</v>
      </c>
      <c r="AV314" s="13">
        <f t="shared" si="356"/>
        <v>0</v>
      </c>
      <c r="AX314" s="13">
        <f t="shared" si="357"/>
        <v>0</v>
      </c>
      <c r="AY314" s="13">
        <f t="shared" si="358"/>
        <v>0</v>
      </c>
      <c r="AZ314" s="13">
        <f t="shared" si="359"/>
        <v>0</v>
      </c>
      <c r="BA314" s="13">
        <f t="shared" si="360"/>
        <v>0</v>
      </c>
      <c r="BB314" s="13">
        <f t="shared" si="361"/>
        <v>0</v>
      </c>
      <c r="BC314" s="13">
        <f t="shared" si="362"/>
        <v>0</v>
      </c>
      <c r="BD314" s="13">
        <f t="shared" si="363"/>
        <v>0</v>
      </c>
      <c r="BE314" s="13">
        <f t="shared" si="364"/>
        <v>0</v>
      </c>
      <c r="BF314" s="13">
        <f t="shared" si="365"/>
        <v>0</v>
      </c>
      <c r="BG314" s="13">
        <f t="shared" si="366"/>
        <v>0</v>
      </c>
      <c r="BH314" s="13">
        <f t="shared" si="367"/>
        <v>0</v>
      </c>
      <c r="BI314" s="13">
        <f t="shared" si="368"/>
        <v>0</v>
      </c>
      <c r="BJ314" s="13">
        <f t="shared" si="369"/>
        <v>0</v>
      </c>
      <c r="BK314" s="13">
        <f t="shared" si="370"/>
        <v>0</v>
      </c>
      <c r="BL314" s="13">
        <f t="shared" si="371"/>
        <v>0</v>
      </c>
      <c r="BM314" s="13">
        <f t="shared" si="372"/>
        <v>0</v>
      </c>
      <c r="BN314" s="13">
        <f t="shared" si="373"/>
        <v>0</v>
      </c>
      <c r="BO314" s="13">
        <f t="shared" si="374"/>
        <v>0</v>
      </c>
      <c r="BP314" s="13">
        <f t="shared" si="375"/>
        <v>0</v>
      </c>
      <c r="BQ314" s="13">
        <f t="shared" si="376"/>
        <v>0</v>
      </c>
      <c r="BR314" s="13">
        <f t="shared" si="377"/>
        <v>0</v>
      </c>
      <c r="BS314" s="13">
        <f t="shared" si="378"/>
        <v>0</v>
      </c>
      <c r="BT314" s="31">
        <f t="shared" si="379"/>
        <v>0</v>
      </c>
      <c r="BU314" s="31">
        <f t="shared" si="380"/>
        <v>0</v>
      </c>
      <c r="BV314" s="31">
        <f t="shared" si="381"/>
        <v>0</v>
      </c>
      <c r="BW314" s="31">
        <f t="shared" si="382"/>
        <v>0</v>
      </c>
      <c r="BX314" s="31">
        <f t="shared" si="383"/>
        <v>0</v>
      </c>
      <c r="BY314" s="31">
        <f t="shared" si="384"/>
        <v>0</v>
      </c>
      <c r="BZ314" s="31">
        <f t="shared" si="385"/>
        <v>0</v>
      </c>
      <c r="CA314" s="31">
        <f t="shared" si="386"/>
        <v>0</v>
      </c>
      <c r="CB314" s="31">
        <f t="shared" si="387"/>
        <v>0</v>
      </c>
      <c r="CC314" s="31">
        <f t="shared" si="388"/>
        <v>0</v>
      </c>
      <c r="CD314" s="31">
        <f t="shared" si="389"/>
        <v>0</v>
      </c>
      <c r="CE314" s="37">
        <f t="array" ref="CE314">MIN(IF(JPRL=AI314,$AG$19:$AG$1018))</f>
        <v>0</v>
      </c>
      <c r="CF314" s="37">
        <f t="array" ref="CF314">MAX(IF(JPRL=AI314,$AG$19:$AG$1018))</f>
        <v>0</v>
      </c>
      <c r="CG314" s="36">
        <f t="shared" si="390"/>
        <v>0</v>
      </c>
      <c r="CI314" s="40">
        <f t="shared" si="391"/>
        <v>0</v>
      </c>
      <c r="CJ314" s="40">
        <f t="shared" si="328"/>
        <v>0</v>
      </c>
      <c r="CK314" s="40">
        <f t="shared" si="329"/>
        <v>0</v>
      </c>
      <c r="CL314" s="40">
        <f t="shared" si="330"/>
        <v>0</v>
      </c>
      <c r="CM314" s="40">
        <f t="shared" si="331"/>
        <v>0</v>
      </c>
      <c r="CN314" s="40">
        <f t="shared" si="332"/>
        <v>0</v>
      </c>
      <c r="CO314" s="40">
        <f t="shared" si="333"/>
        <v>0</v>
      </c>
      <c r="CP314" s="40">
        <f t="shared" si="334"/>
        <v>0</v>
      </c>
      <c r="CQ314" s="40">
        <f t="shared" si="335"/>
        <v>0</v>
      </c>
      <c r="CR314" s="40">
        <f t="shared" si="336"/>
        <v>0</v>
      </c>
      <c r="CS314" s="40">
        <f t="shared" si="337"/>
        <v>0</v>
      </c>
      <c r="CT314" s="41">
        <f t="shared" si="392"/>
        <v>0</v>
      </c>
      <c r="CU314" s="41">
        <f t="shared" si="393"/>
        <v>0</v>
      </c>
      <c r="CV314" s="41">
        <f t="shared" si="394"/>
        <v>0</v>
      </c>
      <c r="CW314" s="41">
        <f t="shared" si="395"/>
        <v>0</v>
      </c>
      <c r="CX314" s="41">
        <f t="shared" si="396"/>
        <v>0</v>
      </c>
      <c r="CY314" s="41">
        <f t="shared" si="397"/>
        <v>0</v>
      </c>
      <c r="CZ314" s="41">
        <f t="shared" si="398"/>
        <v>0</v>
      </c>
      <c r="DA314" s="41">
        <f t="shared" si="399"/>
        <v>0</v>
      </c>
      <c r="DB314" s="41">
        <f t="shared" si="400"/>
        <v>0</v>
      </c>
      <c r="DC314" s="41">
        <f t="shared" si="401"/>
        <v>0</v>
      </c>
      <c r="DD314" s="7">
        <f t="shared" si="402"/>
        <v>0</v>
      </c>
      <c r="DE314" s="7">
        <f t="shared" si="403"/>
        <v>0</v>
      </c>
      <c r="DF314" s="7">
        <f t="shared" si="404"/>
        <v>0</v>
      </c>
      <c r="DJ314" s="7">
        <f t="shared" si="405"/>
        <v>0</v>
      </c>
      <c r="DK314" s="7">
        <f t="shared" si="406"/>
        <v>0</v>
      </c>
    </row>
    <row r="315" spans="1:115" ht="26.25" customHeight="1" x14ac:dyDescent="0.25">
      <c r="A315" s="9">
        <v>297</v>
      </c>
      <c r="B315" s="24" t="str">
        <f t="shared" si="338"/>
        <v/>
      </c>
      <c r="C315" s="23"/>
      <c r="D315" s="51"/>
      <c r="E315" s="24"/>
      <c r="F315" s="24"/>
      <c r="G315" s="24"/>
      <c r="H315" s="24"/>
      <c r="I315" s="25"/>
      <c r="J315" s="24"/>
      <c r="K315" s="26"/>
      <c r="L315" s="29"/>
      <c r="M315" s="27"/>
      <c r="N315" s="28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30"/>
      <c r="Z315" s="29"/>
      <c r="AA315" s="29" t="str">
        <f t="shared" si="339"/>
        <v/>
      </c>
      <c r="AB315" s="7">
        <f t="shared" si="340"/>
        <v>0</v>
      </c>
      <c r="AC315" s="7">
        <f t="shared" si="341"/>
        <v>0</v>
      </c>
      <c r="AD315" s="7">
        <f t="shared" si="342"/>
        <v>0</v>
      </c>
      <c r="AE315" s="7">
        <f t="shared" si="343"/>
        <v>0</v>
      </c>
      <c r="AF315" s="11" t="str">
        <f t="shared" si="407"/>
        <v/>
      </c>
      <c r="AG315" s="13">
        <f t="shared" si="344"/>
        <v>0</v>
      </c>
      <c r="AH315" s="7" t="str">
        <f t="shared" si="345"/>
        <v/>
      </c>
      <c r="AI315" s="11" t="str">
        <f t="shared" si="408"/>
        <v/>
      </c>
      <c r="AJ315" s="11" t="str">
        <f t="array" ref="AJ315">IF(OR(AI315=$AI$19:AI314),"",AI315)</f>
        <v/>
      </c>
      <c r="AK315" s="11" t="str">
        <f t="shared" si="346"/>
        <v/>
      </c>
      <c r="AL315" t="str">
        <f t="array" ref="AL315">IF(OR(AK315=$AK$19:AK314),"",AK315)</f>
        <v/>
      </c>
      <c r="AM315" s="13">
        <f t="shared" si="347"/>
        <v>0</v>
      </c>
      <c r="AN315" s="13">
        <f t="shared" si="348"/>
        <v>0</v>
      </c>
      <c r="AO315" s="13">
        <f t="shared" si="349"/>
        <v>0</v>
      </c>
      <c r="AP315" s="13">
        <f t="shared" si="350"/>
        <v>0</v>
      </c>
      <c r="AQ315" s="13">
        <f t="shared" si="351"/>
        <v>0</v>
      </c>
      <c r="AR315" s="13">
        <f t="shared" si="352"/>
        <v>0</v>
      </c>
      <c r="AS315" s="13">
        <f t="shared" si="353"/>
        <v>0</v>
      </c>
      <c r="AT315" s="13">
        <f t="shared" si="354"/>
        <v>0</v>
      </c>
      <c r="AU315" s="13">
        <f t="shared" si="355"/>
        <v>0</v>
      </c>
      <c r="AV315" s="13">
        <f t="shared" si="356"/>
        <v>0</v>
      </c>
      <c r="AX315" s="13">
        <f t="shared" si="357"/>
        <v>0</v>
      </c>
      <c r="AY315" s="13">
        <f t="shared" si="358"/>
        <v>0</v>
      </c>
      <c r="AZ315" s="13">
        <f t="shared" si="359"/>
        <v>0</v>
      </c>
      <c r="BA315" s="13">
        <f t="shared" si="360"/>
        <v>0</v>
      </c>
      <c r="BB315" s="13">
        <f t="shared" si="361"/>
        <v>0</v>
      </c>
      <c r="BC315" s="13">
        <f t="shared" si="362"/>
        <v>0</v>
      </c>
      <c r="BD315" s="13">
        <f t="shared" si="363"/>
        <v>0</v>
      </c>
      <c r="BE315" s="13">
        <f t="shared" si="364"/>
        <v>0</v>
      </c>
      <c r="BF315" s="13">
        <f t="shared" si="365"/>
        <v>0</v>
      </c>
      <c r="BG315" s="13">
        <f t="shared" si="366"/>
        <v>0</v>
      </c>
      <c r="BH315" s="13">
        <f t="shared" si="367"/>
        <v>0</v>
      </c>
      <c r="BI315" s="13">
        <f t="shared" si="368"/>
        <v>0</v>
      </c>
      <c r="BJ315" s="13">
        <f t="shared" si="369"/>
        <v>0</v>
      </c>
      <c r="BK315" s="13">
        <f t="shared" si="370"/>
        <v>0</v>
      </c>
      <c r="BL315" s="13">
        <f t="shared" si="371"/>
        <v>0</v>
      </c>
      <c r="BM315" s="13">
        <f t="shared" si="372"/>
        <v>0</v>
      </c>
      <c r="BN315" s="13">
        <f t="shared" si="373"/>
        <v>0</v>
      </c>
      <c r="BO315" s="13">
        <f t="shared" si="374"/>
        <v>0</v>
      </c>
      <c r="BP315" s="13">
        <f t="shared" si="375"/>
        <v>0</v>
      </c>
      <c r="BQ315" s="13">
        <f t="shared" si="376"/>
        <v>0</v>
      </c>
      <c r="BR315" s="13">
        <f t="shared" si="377"/>
        <v>0</v>
      </c>
      <c r="BS315" s="13">
        <f t="shared" si="378"/>
        <v>0</v>
      </c>
      <c r="BT315" s="31">
        <f t="shared" si="379"/>
        <v>0</v>
      </c>
      <c r="BU315" s="31">
        <f t="shared" si="380"/>
        <v>0</v>
      </c>
      <c r="BV315" s="31">
        <f t="shared" si="381"/>
        <v>0</v>
      </c>
      <c r="BW315" s="31">
        <f t="shared" si="382"/>
        <v>0</v>
      </c>
      <c r="BX315" s="31">
        <f t="shared" si="383"/>
        <v>0</v>
      </c>
      <c r="BY315" s="31">
        <f t="shared" si="384"/>
        <v>0</v>
      </c>
      <c r="BZ315" s="31">
        <f t="shared" si="385"/>
        <v>0</v>
      </c>
      <c r="CA315" s="31">
        <f t="shared" si="386"/>
        <v>0</v>
      </c>
      <c r="CB315" s="31">
        <f t="shared" si="387"/>
        <v>0</v>
      </c>
      <c r="CC315" s="31">
        <f t="shared" si="388"/>
        <v>0</v>
      </c>
      <c r="CD315" s="31">
        <f t="shared" si="389"/>
        <v>0</v>
      </c>
      <c r="CE315" s="37">
        <f t="array" ref="CE315">MIN(IF(JPRL=AI315,$AG$19:$AG$1018))</f>
        <v>0</v>
      </c>
      <c r="CF315" s="37">
        <f t="array" ref="CF315">MAX(IF(JPRL=AI315,$AG$19:$AG$1018))</f>
        <v>0</v>
      </c>
      <c r="CG315" s="36">
        <f t="shared" si="390"/>
        <v>0</v>
      </c>
      <c r="CI315" s="40">
        <f t="shared" si="391"/>
        <v>0</v>
      </c>
      <c r="CJ315" s="40">
        <f t="shared" si="328"/>
        <v>0</v>
      </c>
      <c r="CK315" s="40">
        <f t="shared" si="329"/>
        <v>0</v>
      </c>
      <c r="CL315" s="40">
        <f t="shared" si="330"/>
        <v>0</v>
      </c>
      <c r="CM315" s="40">
        <f t="shared" si="331"/>
        <v>0</v>
      </c>
      <c r="CN315" s="40">
        <f t="shared" si="332"/>
        <v>0</v>
      </c>
      <c r="CO315" s="40">
        <f t="shared" si="333"/>
        <v>0</v>
      </c>
      <c r="CP315" s="40">
        <f t="shared" si="334"/>
        <v>0</v>
      </c>
      <c r="CQ315" s="40">
        <f t="shared" si="335"/>
        <v>0</v>
      </c>
      <c r="CR315" s="40">
        <f t="shared" si="336"/>
        <v>0</v>
      </c>
      <c r="CS315" s="40">
        <f t="shared" si="337"/>
        <v>0</v>
      </c>
      <c r="CT315" s="41">
        <f t="shared" si="392"/>
        <v>0</v>
      </c>
      <c r="CU315" s="41">
        <f t="shared" si="393"/>
        <v>0</v>
      </c>
      <c r="CV315" s="41">
        <f t="shared" si="394"/>
        <v>0</v>
      </c>
      <c r="CW315" s="41">
        <f t="shared" si="395"/>
        <v>0</v>
      </c>
      <c r="CX315" s="41">
        <f t="shared" si="396"/>
        <v>0</v>
      </c>
      <c r="CY315" s="41">
        <f t="shared" si="397"/>
        <v>0</v>
      </c>
      <c r="CZ315" s="41">
        <f t="shared" si="398"/>
        <v>0</v>
      </c>
      <c r="DA315" s="41">
        <f t="shared" si="399"/>
        <v>0</v>
      </c>
      <c r="DB315" s="41">
        <f t="shared" si="400"/>
        <v>0</v>
      </c>
      <c r="DC315" s="41">
        <f t="shared" si="401"/>
        <v>0</v>
      </c>
      <c r="DD315" s="7">
        <f t="shared" si="402"/>
        <v>0</v>
      </c>
      <c r="DE315" s="7">
        <f t="shared" si="403"/>
        <v>0</v>
      </c>
      <c r="DF315" s="7">
        <f t="shared" si="404"/>
        <v>0</v>
      </c>
      <c r="DJ315" s="7">
        <f t="shared" si="405"/>
        <v>0</v>
      </c>
      <c r="DK315" s="7">
        <f t="shared" si="406"/>
        <v>0</v>
      </c>
    </row>
    <row r="316" spans="1:115" ht="26.25" customHeight="1" x14ac:dyDescent="0.25">
      <c r="A316" s="9">
        <v>298</v>
      </c>
      <c r="B316" s="24" t="str">
        <f t="shared" si="338"/>
        <v/>
      </c>
      <c r="C316" s="23"/>
      <c r="D316" s="51"/>
      <c r="E316" s="24"/>
      <c r="F316" s="24"/>
      <c r="G316" s="24"/>
      <c r="H316" s="24"/>
      <c r="I316" s="25"/>
      <c r="J316" s="24"/>
      <c r="K316" s="26"/>
      <c r="L316" s="29"/>
      <c r="M316" s="27"/>
      <c r="N316" s="28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30"/>
      <c r="Z316" s="29"/>
      <c r="AA316" s="29" t="str">
        <f t="shared" si="339"/>
        <v/>
      </c>
      <c r="AB316" s="7">
        <f t="shared" si="340"/>
        <v>0</v>
      </c>
      <c r="AC316" s="7">
        <f t="shared" si="341"/>
        <v>0</v>
      </c>
      <c r="AD316" s="7">
        <f t="shared" si="342"/>
        <v>0</v>
      </c>
      <c r="AE316" s="7">
        <f t="shared" si="343"/>
        <v>0</v>
      </c>
      <c r="AF316" s="11" t="str">
        <f t="shared" si="407"/>
        <v/>
      </c>
      <c r="AG316" s="13">
        <f t="shared" si="344"/>
        <v>0</v>
      </c>
      <c r="AH316" s="7" t="str">
        <f t="shared" si="345"/>
        <v/>
      </c>
      <c r="AI316" s="11" t="str">
        <f t="shared" si="408"/>
        <v/>
      </c>
      <c r="AJ316" s="11" t="str">
        <f t="array" ref="AJ316">IF(OR(AI316=$AI$19:AI315),"",AI316)</f>
        <v/>
      </c>
      <c r="AK316" s="11" t="str">
        <f t="shared" si="346"/>
        <v/>
      </c>
      <c r="AL316" t="str">
        <f t="array" ref="AL316">IF(OR(AK316=$AK$19:AK315),"",AK316)</f>
        <v/>
      </c>
      <c r="AM316" s="13">
        <f t="shared" si="347"/>
        <v>0</v>
      </c>
      <c r="AN316" s="13">
        <f t="shared" si="348"/>
        <v>0</v>
      </c>
      <c r="AO316" s="13">
        <f t="shared" si="349"/>
        <v>0</v>
      </c>
      <c r="AP316" s="13">
        <f t="shared" si="350"/>
        <v>0</v>
      </c>
      <c r="AQ316" s="13">
        <f t="shared" si="351"/>
        <v>0</v>
      </c>
      <c r="AR316" s="13">
        <f t="shared" si="352"/>
        <v>0</v>
      </c>
      <c r="AS316" s="13">
        <f t="shared" si="353"/>
        <v>0</v>
      </c>
      <c r="AT316" s="13">
        <f t="shared" si="354"/>
        <v>0</v>
      </c>
      <c r="AU316" s="13">
        <f t="shared" si="355"/>
        <v>0</v>
      </c>
      <c r="AV316" s="13">
        <f t="shared" si="356"/>
        <v>0</v>
      </c>
      <c r="AX316" s="13">
        <f t="shared" si="357"/>
        <v>0</v>
      </c>
      <c r="AY316" s="13">
        <f t="shared" si="358"/>
        <v>0</v>
      </c>
      <c r="AZ316" s="13">
        <f t="shared" si="359"/>
        <v>0</v>
      </c>
      <c r="BA316" s="13">
        <f t="shared" si="360"/>
        <v>0</v>
      </c>
      <c r="BB316" s="13">
        <f t="shared" si="361"/>
        <v>0</v>
      </c>
      <c r="BC316" s="13">
        <f t="shared" si="362"/>
        <v>0</v>
      </c>
      <c r="BD316" s="13">
        <f t="shared" si="363"/>
        <v>0</v>
      </c>
      <c r="BE316" s="13">
        <f t="shared" si="364"/>
        <v>0</v>
      </c>
      <c r="BF316" s="13">
        <f t="shared" si="365"/>
        <v>0</v>
      </c>
      <c r="BG316" s="13">
        <f t="shared" si="366"/>
        <v>0</v>
      </c>
      <c r="BH316" s="13">
        <f t="shared" si="367"/>
        <v>0</v>
      </c>
      <c r="BI316" s="13">
        <f t="shared" si="368"/>
        <v>0</v>
      </c>
      <c r="BJ316" s="13">
        <f t="shared" si="369"/>
        <v>0</v>
      </c>
      <c r="BK316" s="13">
        <f t="shared" si="370"/>
        <v>0</v>
      </c>
      <c r="BL316" s="13">
        <f t="shared" si="371"/>
        <v>0</v>
      </c>
      <c r="BM316" s="13">
        <f t="shared" si="372"/>
        <v>0</v>
      </c>
      <c r="BN316" s="13">
        <f t="shared" si="373"/>
        <v>0</v>
      </c>
      <c r="BO316" s="13">
        <f t="shared" si="374"/>
        <v>0</v>
      </c>
      <c r="BP316" s="13">
        <f t="shared" si="375"/>
        <v>0</v>
      </c>
      <c r="BQ316" s="13">
        <f t="shared" si="376"/>
        <v>0</v>
      </c>
      <c r="BR316" s="13">
        <f t="shared" si="377"/>
        <v>0</v>
      </c>
      <c r="BS316" s="13">
        <f t="shared" si="378"/>
        <v>0</v>
      </c>
      <c r="BT316" s="31">
        <f t="shared" si="379"/>
        <v>0</v>
      </c>
      <c r="BU316" s="31">
        <f t="shared" si="380"/>
        <v>0</v>
      </c>
      <c r="BV316" s="31">
        <f t="shared" si="381"/>
        <v>0</v>
      </c>
      <c r="BW316" s="31">
        <f t="shared" si="382"/>
        <v>0</v>
      </c>
      <c r="BX316" s="31">
        <f t="shared" si="383"/>
        <v>0</v>
      </c>
      <c r="BY316" s="31">
        <f t="shared" si="384"/>
        <v>0</v>
      </c>
      <c r="BZ316" s="31">
        <f t="shared" si="385"/>
        <v>0</v>
      </c>
      <c r="CA316" s="31">
        <f t="shared" si="386"/>
        <v>0</v>
      </c>
      <c r="CB316" s="31">
        <f t="shared" si="387"/>
        <v>0</v>
      </c>
      <c r="CC316" s="31">
        <f t="shared" si="388"/>
        <v>0</v>
      </c>
      <c r="CD316" s="31">
        <f t="shared" si="389"/>
        <v>0</v>
      </c>
      <c r="CE316" s="37">
        <f t="array" ref="CE316">MIN(IF(JPRL=AI316,$AG$19:$AG$1018))</f>
        <v>0</v>
      </c>
      <c r="CF316" s="37">
        <f t="array" ref="CF316">MAX(IF(JPRL=AI316,$AG$19:$AG$1018))</f>
        <v>0</v>
      </c>
      <c r="CG316" s="36">
        <f t="shared" si="390"/>
        <v>0</v>
      </c>
      <c r="CI316" s="40">
        <f t="shared" si="391"/>
        <v>0</v>
      </c>
      <c r="CJ316" s="40">
        <f t="shared" si="328"/>
        <v>0</v>
      </c>
      <c r="CK316" s="40">
        <f t="shared" si="329"/>
        <v>0</v>
      </c>
      <c r="CL316" s="40">
        <f t="shared" si="330"/>
        <v>0</v>
      </c>
      <c r="CM316" s="40">
        <f t="shared" si="331"/>
        <v>0</v>
      </c>
      <c r="CN316" s="40">
        <f t="shared" si="332"/>
        <v>0</v>
      </c>
      <c r="CO316" s="40">
        <f t="shared" si="333"/>
        <v>0</v>
      </c>
      <c r="CP316" s="40">
        <f t="shared" si="334"/>
        <v>0</v>
      </c>
      <c r="CQ316" s="40">
        <f t="shared" si="335"/>
        <v>0</v>
      </c>
      <c r="CR316" s="40">
        <f t="shared" si="336"/>
        <v>0</v>
      </c>
      <c r="CS316" s="40">
        <f t="shared" si="337"/>
        <v>0</v>
      </c>
      <c r="CT316" s="41">
        <f t="shared" si="392"/>
        <v>0</v>
      </c>
      <c r="CU316" s="41">
        <f t="shared" si="393"/>
        <v>0</v>
      </c>
      <c r="CV316" s="41">
        <f t="shared" si="394"/>
        <v>0</v>
      </c>
      <c r="CW316" s="41">
        <f t="shared" si="395"/>
        <v>0</v>
      </c>
      <c r="CX316" s="41">
        <f t="shared" si="396"/>
        <v>0</v>
      </c>
      <c r="CY316" s="41">
        <f t="shared" si="397"/>
        <v>0</v>
      </c>
      <c r="CZ316" s="41">
        <f t="shared" si="398"/>
        <v>0</v>
      </c>
      <c r="DA316" s="41">
        <f t="shared" si="399"/>
        <v>0</v>
      </c>
      <c r="DB316" s="41">
        <f t="shared" si="400"/>
        <v>0</v>
      </c>
      <c r="DC316" s="41">
        <f t="shared" si="401"/>
        <v>0</v>
      </c>
      <c r="DD316" s="7">
        <f t="shared" si="402"/>
        <v>0</v>
      </c>
      <c r="DE316" s="7">
        <f t="shared" si="403"/>
        <v>0</v>
      </c>
      <c r="DF316" s="7">
        <f t="shared" si="404"/>
        <v>0</v>
      </c>
      <c r="DJ316" s="7">
        <f t="shared" si="405"/>
        <v>0</v>
      </c>
      <c r="DK316" s="7">
        <f t="shared" si="406"/>
        <v>0</v>
      </c>
    </row>
    <row r="317" spans="1:115" ht="26.25" customHeight="1" x14ac:dyDescent="0.25">
      <c r="A317" s="9">
        <v>299</v>
      </c>
      <c r="B317" s="24" t="str">
        <f t="shared" si="338"/>
        <v/>
      </c>
      <c r="C317" s="23"/>
      <c r="D317" s="51"/>
      <c r="E317" s="24"/>
      <c r="F317" s="24"/>
      <c r="G317" s="24"/>
      <c r="H317" s="24"/>
      <c r="I317" s="25"/>
      <c r="J317" s="24"/>
      <c r="K317" s="26"/>
      <c r="L317" s="29"/>
      <c r="M317" s="27"/>
      <c r="N317" s="28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30"/>
      <c r="Z317" s="29"/>
      <c r="AA317" s="29" t="str">
        <f t="shared" si="339"/>
        <v/>
      </c>
      <c r="AB317" s="7">
        <f t="shared" si="340"/>
        <v>0</v>
      </c>
      <c r="AC317" s="7">
        <f t="shared" si="341"/>
        <v>0</v>
      </c>
      <c r="AD317" s="7">
        <f t="shared" si="342"/>
        <v>0</v>
      </c>
      <c r="AE317" s="7">
        <f t="shared" si="343"/>
        <v>0</v>
      </c>
      <c r="AF317" s="11" t="str">
        <f t="shared" si="407"/>
        <v/>
      </c>
      <c r="AG317" s="13">
        <f t="shared" si="344"/>
        <v>0</v>
      </c>
      <c r="AH317" s="7" t="str">
        <f t="shared" si="345"/>
        <v/>
      </c>
      <c r="AI317" s="11" t="str">
        <f t="shared" si="408"/>
        <v/>
      </c>
      <c r="AJ317" s="11" t="str">
        <f t="array" ref="AJ317">IF(OR(AI317=$AI$19:AI316),"",AI317)</f>
        <v/>
      </c>
      <c r="AK317" s="11" t="str">
        <f t="shared" si="346"/>
        <v/>
      </c>
      <c r="AL317" t="str">
        <f t="array" ref="AL317">IF(OR(AK317=$AK$19:AK316),"",AK317)</f>
        <v/>
      </c>
      <c r="AM317" s="13">
        <f t="shared" si="347"/>
        <v>0</v>
      </c>
      <c r="AN317" s="13">
        <f t="shared" si="348"/>
        <v>0</v>
      </c>
      <c r="AO317" s="13">
        <f t="shared" si="349"/>
        <v>0</v>
      </c>
      <c r="AP317" s="13">
        <f t="shared" si="350"/>
        <v>0</v>
      </c>
      <c r="AQ317" s="13">
        <f t="shared" si="351"/>
        <v>0</v>
      </c>
      <c r="AR317" s="13">
        <f t="shared" si="352"/>
        <v>0</v>
      </c>
      <c r="AS317" s="13">
        <f t="shared" si="353"/>
        <v>0</v>
      </c>
      <c r="AT317" s="13">
        <f t="shared" si="354"/>
        <v>0</v>
      </c>
      <c r="AU317" s="13">
        <f t="shared" si="355"/>
        <v>0</v>
      </c>
      <c r="AV317" s="13">
        <f t="shared" si="356"/>
        <v>0</v>
      </c>
      <c r="AX317" s="13">
        <f t="shared" si="357"/>
        <v>0</v>
      </c>
      <c r="AY317" s="13">
        <f t="shared" si="358"/>
        <v>0</v>
      </c>
      <c r="AZ317" s="13">
        <f t="shared" si="359"/>
        <v>0</v>
      </c>
      <c r="BA317" s="13">
        <f t="shared" si="360"/>
        <v>0</v>
      </c>
      <c r="BB317" s="13">
        <f t="shared" si="361"/>
        <v>0</v>
      </c>
      <c r="BC317" s="13">
        <f t="shared" si="362"/>
        <v>0</v>
      </c>
      <c r="BD317" s="13">
        <f t="shared" si="363"/>
        <v>0</v>
      </c>
      <c r="BE317" s="13">
        <f t="shared" si="364"/>
        <v>0</v>
      </c>
      <c r="BF317" s="13">
        <f t="shared" si="365"/>
        <v>0</v>
      </c>
      <c r="BG317" s="13">
        <f t="shared" si="366"/>
        <v>0</v>
      </c>
      <c r="BH317" s="13">
        <f t="shared" si="367"/>
        <v>0</v>
      </c>
      <c r="BI317" s="13">
        <f t="shared" si="368"/>
        <v>0</v>
      </c>
      <c r="BJ317" s="13">
        <f t="shared" si="369"/>
        <v>0</v>
      </c>
      <c r="BK317" s="13">
        <f t="shared" si="370"/>
        <v>0</v>
      </c>
      <c r="BL317" s="13">
        <f t="shared" si="371"/>
        <v>0</v>
      </c>
      <c r="BM317" s="13">
        <f t="shared" si="372"/>
        <v>0</v>
      </c>
      <c r="BN317" s="13">
        <f t="shared" si="373"/>
        <v>0</v>
      </c>
      <c r="BO317" s="13">
        <f t="shared" si="374"/>
        <v>0</v>
      </c>
      <c r="BP317" s="13">
        <f t="shared" si="375"/>
        <v>0</v>
      </c>
      <c r="BQ317" s="13">
        <f t="shared" si="376"/>
        <v>0</v>
      </c>
      <c r="BR317" s="13">
        <f t="shared" si="377"/>
        <v>0</v>
      </c>
      <c r="BS317" s="13">
        <f t="shared" si="378"/>
        <v>0</v>
      </c>
      <c r="BT317" s="31">
        <f t="shared" si="379"/>
        <v>0</v>
      </c>
      <c r="BU317" s="31">
        <f t="shared" si="380"/>
        <v>0</v>
      </c>
      <c r="BV317" s="31">
        <f t="shared" si="381"/>
        <v>0</v>
      </c>
      <c r="BW317" s="31">
        <f t="shared" si="382"/>
        <v>0</v>
      </c>
      <c r="BX317" s="31">
        <f t="shared" si="383"/>
        <v>0</v>
      </c>
      <c r="BY317" s="31">
        <f t="shared" si="384"/>
        <v>0</v>
      </c>
      <c r="BZ317" s="31">
        <f t="shared" si="385"/>
        <v>0</v>
      </c>
      <c r="CA317" s="31">
        <f t="shared" si="386"/>
        <v>0</v>
      </c>
      <c r="CB317" s="31">
        <f t="shared" si="387"/>
        <v>0</v>
      </c>
      <c r="CC317" s="31">
        <f t="shared" si="388"/>
        <v>0</v>
      </c>
      <c r="CD317" s="31">
        <f t="shared" si="389"/>
        <v>0</v>
      </c>
      <c r="CE317" s="37">
        <f t="array" ref="CE317">MIN(IF(JPRL=AI317,$AG$19:$AG$1018))</f>
        <v>0</v>
      </c>
      <c r="CF317" s="37">
        <f t="array" ref="CF317">MAX(IF(JPRL=AI317,$AG$19:$AG$1018))</f>
        <v>0</v>
      </c>
      <c r="CG317" s="36">
        <f t="shared" si="390"/>
        <v>0</v>
      </c>
      <c r="CI317" s="40">
        <f t="shared" si="391"/>
        <v>0</v>
      </c>
      <c r="CJ317" s="40">
        <f t="shared" si="328"/>
        <v>0</v>
      </c>
      <c r="CK317" s="40">
        <f t="shared" si="329"/>
        <v>0</v>
      </c>
      <c r="CL317" s="40">
        <f t="shared" si="330"/>
        <v>0</v>
      </c>
      <c r="CM317" s="40">
        <f t="shared" si="331"/>
        <v>0</v>
      </c>
      <c r="CN317" s="40">
        <f t="shared" si="332"/>
        <v>0</v>
      </c>
      <c r="CO317" s="40">
        <f t="shared" si="333"/>
        <v>0</v>
      </c>
      <c r="CP317" s="40">
        <f t="shared" si="334"/>
        <v>0</v>
      </c>
      <c r="CQ317" s="40">
        <f t="shared" si="335"/>
        <v>0</v>
      </c>
      <c r="CR317" s="40">
        <f t="shared" si="336"/>
        <v>0</v>
      </c>
      <c r="CS317" s="40">
        <f t="shared" si="337"/>
        <v>0</v>
      </c>
      <c r="CT317" s="41">
        <f t="shared" si="392"/>
        <v>0</v>
      </c>
      <c r="CU317" s="41">
        <f t="shared" si="393"/>
        <v>0</v>
      </c>
      <c r="CV317" s="41">
        <f t="shared" si="394"/>
        <v>0</v>
      </c>
      <c r="CW317" s="41">
        <f t="shared" si="395"/>
        <v>0</v>
      </c>
      <c r="CX317" s="41">
        <f t="shared" si="396"/>
        <v>0</v>
      </c>
      <c r="CY317" s="41">
        <f t="shared" si="397"/>
        <v>0</v>
      </c>
      <c r="CZ317" s="41">
        <f t="shared" si="398"/>
        <v>0</v>
      </c>
      <c r="DA317" s="41">
        <f t="shared" si="399"/>
        <v>0</v>
      </c>
      <c r="DB317" s="41">
        <f t="shared" si="400"/>
        <v>0</v>
      </c>
      <c r="DC317" s="41">
        <f t="shared" si="401"/>
        <v>0</v>
      </c>
      <c r="DD317" s="7">
        <f t="shared" si="402"/>
        <v>0</v>
      </c>
      <c r="DE317" s="7">
        <f t="shared" si="403"/>
        <v>0</v>
      </c>
      <c r="DF317" s="7">
        <f t="shared" si="404"/>
        <v>0</v>
      </c>
      <c r="DJ317" s="7">
        <f t="shared" si="405"/>
        <v>0</v>
      </c>
      <c r="DK317" s="7">
        <f t="shared" si="406"/>
        <v>0</v>
      </c>
    </row>
    <row r="318" spans="1:115" ht="26.25" customHeight="1" x14ac:dyDescent="0.25">
      <c r="A318" s="9">
        <v>300</v>
      </c>
      <c r="B318" s="24" t="str">
        <f t="shared" si="338"/>
        <v/>
      </c>
      <c r="C318" s="23"/>
      <c r="D318" s="51"/>
      <c r="E318" s="24"/>
      <c r="F318" s="24"/>
      <c r="G318" s="24"/>
      <c r="H318" s="24"/>
      <c r="I318" s="25"/>
      <c r="J318" s="24"/>
      <c r="K318" s="26"/>
      <c r="L318" s="29"/>
      <c r="M318" s="27"/>
      <c r="N318" s="28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30"/>
      <c r="Z318" s="29"/>
      <c r="AA318" s="29" t="str">
        <f t="shared" si="339"/>
        <v/>
      </c>
      <c r="AB318" s="7">
        <f t="shared" si="340"/>
        <v>0</v>
      </c>
      <c r="AC318" s="7">
        <f t="shared" si="341"/>
        <v>0</v>
      </c>
      <c r="AD318" s="7">
        <f t="shared" si="342"/>
        <v>0</v>
      </c>
      <c r="AE318" s="7">
        <f t="shared" si="343"/>
        <v>0</v>
      </c>
      <c r="AF318" s="11" t="str">
        <f t="shared" si="407"/>
        <v/>
      </c>
      <c r="AG318" s="13">
        <f t="shared" si="344"/>
        <v>0</v>
      </c>
      <c r="AH318" s="7" t="str">
        <f t="shared" si="345"/>
        <v/>
      </c>
      <c r="AI318" s="11" t="str">
        <f t="shared" si="408"/>
        <v/>
      </c>
      <c r="AJ318" s="11" t="str">
        <f t="array" ref="AJ318">IF(OR(AI318=$AI$19:AI317),"",AI318)</f>
        <v/>
      </c>
      <c r="AK318" s="11" t="str">
        <f t="shared" si="346"/>
        <v/>
      </c>
      <c r="AL318" t="str">
        <f t="array" ref="AL318">IF(OR(AK318=$AK$19:AK317),"",AK318)</f>
        <v/>
      </c>
      <c r="AM318" s="13">
        <f t="shared" si="347"/>
        <v>0</v>
      </c>
      <c r="AN318" s="13">
        <f t="shared" si="348"/>
        <v>0</v>
      </c>
      <c r="AO318" s="13">
        <f t="shared" si="349"/>
        <v>0</v>
      </c>
      <c r="AP318" s="13">
        <f t="shared" si="350"/>
        <v>0</v>
      </c>
      <c r="AQ318" s="13">
        <f t="shared" si="351"/>
        <v>0</v>
      </c>
      <c r="AR318" s="13">
        <f t="shared" si="352"/>
        <v>0</v>
      </c>
      <c r="AS318" s="13">
        <f t="shared" si="353"/>
        <v>0</v>
      </c>
      <c r="AT318" s="13">
        <f t="shared" si="354"/>
        <v>0</v>
      </c>
      <c r="AU318" s="13">
        <f t="shared" si="355"/>
        <v>0</v>
      </c>
      <c r="AV318" s="13">
        <f t="shared" si="356"/>
        <v>0</v>
      </c>
      <c r="AX318" s="13">
        <f t="shared" si="357"/>
        <v>0</v>
      </c>
      <c r="AY318" s="13">
        <f t="shared" si="358"/>
        <v>0</v>
      </c>
      <c r="AZ318" s="13">
        <f t="shared" si="359"/>
        <v>0</v>
      </c>
      <c r="BA318" s="13">
        <f t="shared" si="360"/>
        <v>0</v>
      </c>
      <c r="BB318" s="13">
        <f t="shared" si="361"/>
        <v>0</v>
      </c>
      <c r="BC318" s="13">
        <f t="shared" si="362"/>
        <v>0</v>
      </c>
      <c r="BD318" s="13">
        <f t="shared" si="363"/>
        <v>0</v>
      </c>
      <c r="BE318" s="13">
        <f t="shared" si="364"/>
        <v>0</v>
      </c>
      <c r="BF318" s="13">
        <f t="shared" si="365"/>
        <v>0</v>
      </c>
      <c r="BG318" s="13">
        <f t="shared" si="366"/>
        <v>0</v>
      </c>
      <c r="BH318" s="13">
        <f t="shared" si="367"/>
        <v>0</v>
      </c>
      <c r="BI318" s="13">
        <f t="shared" si="368"/>
        <v>0</v>
      </c>
      <c r="BJ318" s="13">
        <f t="shared" si="369"/>
        <v>0</v>
      </c>
      <c r="BK318" s="13">
        <f t="shared" si="370"/>
        <v>0</v>
      </c>
      <c r="BL318" s="13">
        <f t="shared" si="371"/>
        <v>0</v>
      </c>
      <c r="BM318" s="13">
        <f t="shared" si="372"/>
        <v>0</v>
      </c>
      <c r="BN318" s="13">
        <f t="shared" si="373"/>
        <v>0</v>
      </c>
      <c r="BO318" s="13">
        <f t="shared" si="374"/>
        <v>0</v>
      </c>
      <c r="BP318" s="13">
        <f t="shared" si="375"/>
        <v>0</v>
      </c>
      <c r="BQ318" s="13">
        <f t="shared" si="376"/>
        <v>0</v>
      </c>
      <c r="BR318" s="13">
        <f t="shared" si="377"/>
        <v>0</v>
      </c>
      <c r="BS318" s="13">
        <f t="shared" si="378"/>
        <v>0</v>
      </c>
      <c r="BT318" s="31">
        <f t="shared" si="379"/>
        <v>0</v>
      </c>
      <c r="BU318" s="31">
        <f t="shared" si="380"/>
        <v>0</v>
      </c>
      <c r="BV318" s="31">
        <f t="shared" si="381"/>
        <v>0</v>
      </c>
      <c r="BW318" s="31">
        <f t="shared" si="382"/>
        <v>0</v>
      </c>
      <c r="BX318" s="31">
        <f t="shared" si="383"/>
        <v>0</v>
      </c>
      <c r="BY318" s="31">
        <f t="shared" si="384"/>
        <v>0</v>
      </c>
      <c r="BZ318" s="31">
        <f t="shared" si="385"/>
        <v>0</v>
      </c>
      <c r="CA318" s="31">
        <f t="shared" si="386"/>
        <v>0</v>
      </c>
      <c r="CB318" s="31">
        <f t="shared" si="387"/>
        <v>0</v>
      </c>
      <c r="CC318" s="31">
        <f t="shared" si="388"/>
        <v>0</v>
      </c>
      <c r="CD318" s="31">
        <f t="shared" si="389"/>
        <v>0</v>
      </c>
      <c r="CE318" s="37">
        <f t="array" ref="CE318">MIN(IF(JPRL=AI318,$AG$19:$AG$1018))</f>
        <v>0</v>
      </c>
      <c r="CF318" s="37">
        <f t="array" ref="CF318">MAX(IF(JPRL=AI318,$AG$19:$AG$1018))</f>
        <v>0</v>
      </c>
      <c r="CG318" s="36">
        <f t="shared" si="390"/>
        <v>0</v>
      </c>
      <c r="CI318" s="40">
        <f t="shared" si="391"/>
        <v>0</v>
      </c>
      <c r="CJ318" s="40">
        <f t="shared" si="328"/>
        <v>0</v>
      </c>
      <c r="CK318" s="40">
        <f t="shared" si="329"/>
        <v>0</v>
      </c>
      <c r="CL318" s="40">
        <f t="shared" si="330"/>
        <v>0</v>
      </c>
      <c r="CM318" s="40">
        <f t="shared" si="331"/>
        <v>0</v>
      </c>
      <c r="CN318" s="40">
        <f t="shared" si="332"/>
        <v>0</v>
      </c>
      <c r="CO318" s="40">
        <f t="shared" si="333"/>
        <v>0</v>
      </c>
      <c r="CP318" s="40">
        <f t="shared" si="334"/>
        <v>0</v>
      </c>
      <c r="CQ318" s="40">
        <f t="shared" si="335"/>
        <v>0</v>
      </c>
      <c r="CR318" s="40">
        <f t="shared" si="336"/>
        <v>0</v>
      </c>
      <c r="CS318" s="40">
        <f t="shared" si="337"/>
        <v>0</v>
      </c>
      <c r="CT318" s="41">
        <f t="shared" si="392"/>
        <v>0</v>
      </c>
      <c r="CU318" s="41">
        <f t="shared" si="393"/>
        <v>0</v>
      </c>
      <c r="CV318" s="41">
        <f t="shared" si="394"/>
        <v>0</v>
      </c>
      <c r="CW318" s="41">
        <f t="shared" si="395"/>
        <v>0</v>
      </c>
      <c r="CX318" s="41">
        <f t="shared" si="396"/>
        <v>0</v>
      </c>
      <c r="CY318" s="41">
        <f t="shared" si="397"/>
        <v>0</v>
      </c>
      <c r="CZ318" s="41">
        <f t="shared" si="398"/>
        <v>0</v>
      </c>
      <c r="DA318" s="41">
        <f t="shared" si="399"/>
        <v>0</v>
      </c>
      <c r="DB318" s="41">
        <f t="shared" si="400"/>
        <v>0</v>
      </c>
      <c r="DC318" s="41">
        <f t="shared" si="401"/>
        <v>0</v>
      </c>
      <c r="DD318" s="7">
        <f t="shared" si="402"/>
        <v>0</v>
      </c>
      <c r="DE318" s="7">
        <f t="shared" si="403"/>
        <v>0</v>
      </c>
      <c r="DF318" s="7">
        <f t="shared" si="404"/>
        <v>0</v>
      </c>
      <c r="DJ318" s="7">
        <f t="shared" si="405"/>
        <v>0</v>
      </c>
      <c r="DK318" s="7">
        <f t="shared" si="406"/>
        <v>0</v>
      </c>
    </row>
    <row r="319" spans="1:115" ht="26.25" customHeight="1" x14ac:dyDescent="0.25">
      <c r="A319" s="9">
        <v>301</v>
      </c>
      <c r="B319" s="24" t="str">
        <f t="shared" si="338"/>
        <v/>
      </c>
      <c r="C319" s="23"/>
      <c r="D319" s="51"/>
      <c r="E319" s="24"/>
      <c r="F319" s="24"/>
      <c r="G319" s="24"/>
      <c r="H319" s="24"/>
      <c r="I319" s="25"/>
      <c r="J319" s="24"/>
      <c r="K319" s="26"/>
      <c r="L319" s="29"/>
      <c r="M319" s="27"/>
      <c r="N319" s="28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30"/>
      <c r="Z319" s="29"/>
      <c r="AA319" s="29" t="str">
        <f t="shared" si="339"/>
        <v/>
      </c>
      <c r="AB319" s="7">
        <f t="shared" si="340"/>
        <v>0</v>
      </c>
      <c r="AC319" s="7">
        <f t="shared" si="341"/>
        <v>0</v>
      </c>
      <c r="AD319" s="7">
        <f t="shared" si="342"/>
        <v>0</v>
      </c>
      <c r="AE319" s="7">
        <f t="shared" si="343"/>
        <v>0</v>
      </c>
      <c r="AF319" s="11" t="str">
        <f t="shared" si="407"/>
        <v/>
      </c>
      <c r="AG319" s="13">
        <f t="shared" si="344"/>
        <v>0</v>
      </c>
      <c r="AH319" s="7" t="str">
        <f t="shared" si="345"/>
        <v/>
      </c>
      <c r="AI319" s="11" t="str">
        <f t="shared" si="408"/>
        <v/>
      </c>
      <c r="AJ319" s="11" t="str">
        <f t="array" ref="AJ319">IF(OR(AI319=$AI$19:AI318),"",AI319)</f>
        <v/>
      </c>
      <c r="AK319" s="11" t="str">
        <f t="shared" si="346"/>
        <v/>
      </c>
      <c r="AL319" t="str">
        <f t="array" ref="AL319">IF(OR(AK319=$AK$19:AK318),"",AK319)</f>
        <v/>
      </c>
      <c r="AM319" s="13">
        <f t="shared" si="347"/>
        <v>0</v>
      </c>
      <c r="AN319" s="13">
        <f t="shared" si="348"/>
        <v>0</v>
      </c>
      <c r="AO319" s="13">
        <f t="shared" si="349"/>
        <v>0</v>
      </c>
      <c r="AP319" s="13">
        <f t="shared" si="350"/>
        <v>0</v>
      </c>
      <c r="AQ319" s="13">
        <f t="shared" si="351"/>
        <v>0</v>
      </c>
      <c r="AR319" s="13">
        <f t="shared" si="352"/>
        <v>0</v>
      </c>
      <c r="AS319" s="13">
        <f t="shared" si="353"/>
        <v>0</v>
      </c>
      <c r="AT319" s="13">
        <f t="shared" si="354"/>
        <v>0</v>
      </c>
      <c r="AU319" s="13">
        <f t="shared" si="355"/>
        <v>0</v>
      </c>
      <c r="AV319" s="13">
        <f t="shared" si="356"/>
        <v>0</v>
      </c>
      <c r="AX319" s="13">
        <f t="shared" si="357"/>
        <v>0</v>
      </c>
      <c r="AY319" s="13">
        <f t="shared" si="358"/>
        <v>0</v>
      </c>
      <c r="AZ319" s="13">
        <f t="shared" si="359"/>
        <v>0</v>
      </c>
      <c r="BA319" s="13">
        <f t="shared" si="360"/>
        <v>0</v>
      </c>
      <c r="BB319" s="13">
        <f t="shared" si="361"/>
        <v>0</v>
      </c>
      <c r="BC319" s="13">
        <f t="shared" si="362"/>
        <v>0</v>
      </c>
      <c r="BD319" s="13">
        <f t="shared" si="363"/>
        <v>0</v>
      </c>
      <c r="BE319" s="13">
        <f t="shared" si="364"/>
        <v>0</v>
      </c>
      <c r="BF319" s="13">
        <f t="shared" si="365"/>
        <v>0</v>
      </c>
      <c r="BG319" s="13">
        <f t="shared" si="366"/>
        <v>0</v>
      </c>
      <c r="BH319" s="13">
        <f t="shared" si="367"/>
        <v>0</v>
      </c>
      <c r="BI319" s="13">
        <f t="shared" si="368"/>
        <v>0</v>
      </c>
      <c r="BJ319" s="13">
        <f t="shared" si="369"/>
        <v>0</v>
      </c>
      <c r="BK319" s="13">
        <f t="shared" si="370"/>
        <v>0</v>
      </c>
      <c r="BL319" s="13">
        <f t="shared" si="371"/>
        <v>0</v>
      </c>
      <c r="BM319" s="13">
        <f t="shared" si="372"/>
        <v>0</v>
      </c>
      <c r="BN319" s="13">
        <f t="shared" si="373"/>
        <v>0</v>
      </c>
      <c r="BO319" s="13">
        <f t="shared" si="374"/>
        <v>0</v>
      </c>
      <c r="BP319" s="13">
        <f t="shared" si="375"/>
        <v>0</v>
      </c>
      <c r="BQ319" s="13">
        <f t="shared" si="376"/>
        <v>0</v>
      </c>
      <c r="BR319" s="13">
        <f t="shared" si="377"/>
        <v>0</v>
      </c>
      <c r="BS319" s="13">
        <f t="shared" si="378"/>
        <v>0</v>
      </c>
      <c r="BT319" s="31">
        <f t="shared" si="379"/>
        <v>0</v>
      </c>
      <c r="BU319" s="31">
        <f t="shared" si="380"/>
        <v>0</v>
      </c>
      <c r="BV319" s="31">
        <f t="shared" si="381"/>
        <v>0</v>
      </c>
      <c r="BW319" s="31">
        <f t="shared" si="382"/>
        <v>0</v>
      </c>
      <c r="BX319" s="31">
        <f t="shared" si="383"/>
        <v>0</v>
      </c>
      <c r="BY319" s="31">
        <f t="shared" si="384"/>
        <v>0</v>
      </c>
      <c r="BZ319" s="31">
        <f t="shared" si="385"/>
        <v>0</v>
      </c>
      <c r="CA319" s="31">
        <f t="shared" si="386"/>
        <v>0</v>
      </c>
      <c r="CB319" s="31">
        <f t="shared" si="387"/>
        <v>0</v>
      </c>
      <c r="CC319" s="31">
        <f t="shared" si="388"/>
        <v>0</v>
      </c>
      <c r="CD319" s="31">
        <f t="shared" si="389"/>
        <v>0</v>
      </c>
      <c r="CE319" s="37">
        <f t="array" ref="CE319">MIN(IF(JPRL=AI319,$AG$19:$AG$1018))</f>
        <v>0</v>
      </c>
      <c r="CF319" s="37">
        <f t="array" ref="CF319">MAX(IF(JPRL=AI319,$AG$19:$AG$1018))</f>
        <v>0</v>
      </c>
      <c r="CG319" s="36">
        <f t="shared" si="390"/>
        <v>0</v>
      </c>
      <c r="CI319" s="40">
        <f t="shared" si="391"/>
        <v>0</v>
      </c>
      <c r="CJ319" s="40">
        <f t="shared" si="328"/>
        <v>0</v>
      </c>
      <c r="CK319" s="40">
        <f t="shared" si="329"/>
        <v>0</v>
      </c>
      <c r="CL319" s="40">
        <f t="shared" si="330"/>
        <v>0</v>
      </c>
      <c r="CM319" s="40">
        <f t="shared" si="331"/>
        <v>0</v>
      </c>
      <c r="CN319" s="40">
        <f t="shared" si="332"/>
        <v>0</v>
      </c>
      <c r="CO319" s="40">
        <f t="shared" si="333"/>
        <v>0</v>
      </c>
      <c r="CP319" s="40">
        <f t="shared" si="334"/>
        <v>0</v>
      </c>
      <c r="CQ319" s="40">
        <f t="shared" si="335"/>
        <v>0</v>
      </c>
      <c r="CR319" s="40">
        <f t="shared" si="336"/>
        <v>0</v>
      </c>
      <c r="CS319" s="40">
        <f t="shared" si="337"/>
        <v>0</v>
      </c>
      <c r="CT319" s="41">
        <f t="shared" si="392"/>
        <v>0</v>
      </c>
      <c r="CU319" s="41">
        <f t="shared" si="393"/>
        <v>0</v>
      </c>
      <c r="CV319" s="41">
        <f t="shared" si="394"/>
        <v>0</v>
      </c>
      <c r="CW319" s="41">
        <f t="shared" si="395"/>
        <v>0</v>
      </c>
      <c r="CX319" s="41">
        <f t="shared" si="396"/>
        <v>0</v>
      </c>
      <c r="CY319" s="41">
        <f t="shared" si="397"/>
        <v>0</v>
      </c>
      <c r="CZ319" s="41">
        <f t="shared" si="398"/>
        <v>0</v>
      </c>
      <c r="DA319" s="41">
        <f t="shared" si="399"/>
        <v>0</v>
      </c>
      <c r="DB319" s="41">
        <f t="shared" si="400"/>
        <v>0</v>
      </c>
      <c r="DC319" s="41">
        <f t="shared" si="401"/>
        <v>0</v>
      </c>
      <c r="DD319" s="7">
        <f t="shared" si="402"/>
        <v>0</v>
      </c>
      <c r="DE319" s="7">
        <f t="shared" si="403"/>
        <v>0</v>
      </c>
      <c r="DF319" s="7">
        <f t="shared" si="404"/>
        <v>0</v>
      </c>
      <c r="DJ319" s="7">
        <f t="shared" si="405"/>
        <v>0</v>
      </c>
      <c r="DK319" s="7">
        <f t="shared" si="406"/>
        <v>0</v>
      </c>
    </row>
    <row r="320" spans="1:115" ht="26.25" customHeight="1" x14ac:dyDescent="0.25">
      <c r="A320" s="9">
        <v>302</v>
      </c>
      <c r="B320" s="24" t="str">
        <f t="shared" si="338"/>
        <v/>
      </c>
      <c r="C320" s="23"/>
      <c r="D320" s="51"/>
      <c r="E320" s="24"/>
      <c r="F320" s="24"/>
      <c r="G320" s="24"/>
      <c r="H320" s="24"/>
      <c r="I320" s="25"/>
      <c r="J320" s="24"/>
      <c r="K320" s="26"/>
      <c r="L320" s="29"/>
      <c r="M320" s="27"/>
      <c r="N320" s="28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30"/>
      <c r="Z320" s="29"/>
      <c r="AA320" s="29" t="str">
        <f t="shared" si="339"/>
        <v/>
      </c>
      <c r="AB320" s="7">
        <f t="shared" si="340"/>
        <v>0</v>
      </c>
      <c r="AC320" s="7">
        <f t="shared" si="341"/>
        <v>0</v>
      </c>
      <c r="AD320" s="7">
        <f t="shared" si="342"/>
        <v>0</v>
      </c>
      <c r="AE320" s="7">
        <f t="shared" si="343"/>
        <v>0</v>
      </c>
      <c r="AF320" s="11" t="str">
        <f t="shared" si="407"/>
        <v/>
      </c>
      <c r="AG320" s="13">
        <f t="shared" si="344"/>
        <v>0</v>
      </c>
      <c r="AH320" s="7" t="str">
        <f t="shared" si="345"/>
        <v/>
      </c>
      <c r="AI320" s="11" t="str">
        <f t="shared" si="408"/>
        <v/>
      </c>
      <c r="AJ320" s="11" t="str">
        <f t="array" ref="AJ320">IF(OR(AI320=$AI$19:AI319),"",AI320)</f>
        <v/>
      </c>
      <c r="AK320" s="11" t="str">
        <f t="shared" si="346"/>
        <v/>
      </c>
      <c r="AL320" t="str">
        <f t="array" ref="AL320">IF(OR(AK320=$AK$19:AK319),"",AK320)</f>
        <v/>
      </c>
      <c r="AM320" s="13">
        <f t="shared" si="347"/>
        <v>0</v>
      </c>
      <c r="AN320" s="13">
        <f t="shared" si="348"/>
        <v>0</v>
      </c>
      <c r="AO320" s="13">
        <f t="shared" si="349"/>
        <v>0</v>
      </c>
      <c r="AP320" s="13">
        <f t="shared" si="350"/>
        <v>0</v>
      </c>
      <c r="AQ320" s="13">
        <f t="shared" si="351"/>
        <v>0</v>
      </c>
      <c r="AR320" s="13">
        <f t="shared" si="352"/>
        <v>0</v>
      </c>
      <c r="AS320" s="13">
        <f t="shared" si="353"/>
        <v>0</v>
      </c>
      <c r="AT320" s="13">
        <f t="shared" si="354"/>
        <v>0</v>
      </c>
      <c r="AU320" s="13">
        <f t="shared" si="355"/>
        <v>0</v>
      </c>
      <c r="AV320" s="13">
        <f t="shared" si="356"/>
        <v>0</v>
      </c>
      <c r="AX320" s="13">
        <f t="shared" si="357"/>
        <v>0</v>
      </c>
      <c r="AY320" s="13">
        <f t="shared" si="358"/>
        <v>0</v>
      </c>
      <c r="AZ320" s="13">
        <f t="shared" si="359"/>
        <v>0</v>
      </c>
      <c r="BA320" s="13">
        <f t="shared" si="360"/>
        <v>0</v>
      </c>
      <c r="BB320" s="13">
        <f t="shared" si="361"/>
        <v>0</v>
      </c>
      <c r="BC320" s="13">
        <f t="shared" si="362"/>
        <v>0</v>
      </c>
      <c r="BD320" s="13">
        <f t="shared" si="363"/>
        <v>0</v>
      </c>
      <c r="BE320" s="13">
        <f t="shared" si="364"/>
        <v>0</v>
      </c>
      <c r="BF320" s="13">
        <f t="shared" si="365"/>
        <v>0</v>
      </c>
      <c r="BG320" s="13">
        <f t="shared" si="366"/>
        <v>0</v>
      </c>
      <c r="BH320" s="13">
        <f t="shared" si="367"/>
        <v>0</v>
      </c>
      <c r="BI320" s="13">
        <f t="shared" si="368"/>
        <v>0</v>
      </c>
      <c r="BJ320" s="13">
        <f t="shared" si="369"/>
        <v>0</v>
      </c>
      <c r="BK320" s="13">
        <f t="shared" si="370"/>
        <v>0</v>
      </c>
      <c r="BL320" s="13">
        <f t="shared" si="371"/>
        <v>0</v>
      </c>
      <c r="BM320" s="13">
        <f t="shared" si="372"/>
        <v>0</v>
      </c>
      <c r="BN320" s="13">
        <f t="shared" si="373"/>
        <v>0</v>
      </c>
      <c r="BO320" s="13">
        <f t="shared" si="374"/>
        <v>0</v>
      </c>
      <c r="BP320" s="13">
        <f t="shared" si="375"/>
        <v>0</v>
      </c>
      <c r="BQ320" s="13">
        <f t="shared" si="376"/>
        <v>0</v>
      </c>
      <c r="BR320" s="13">
        <f t="shared" si="377"/>
        <v>0</v>
      </c>
      <c r="BS320" s="13">
        <f t="shared" si="378"/>
        <v>0</v>
      </c>
      <c r="BT320" s="31">
        <f t="shared" si="379"/>
        <v>0</v>
      </c>
      <c r="BU320" s="31">
        <f t="shared" si="380"/>
        <v>0</v>
      </c>
      <c r="BV320" s="31">
        <f t="shared" si="381"/>
        <v>0</v>
      </c>
      <c r="BW320" s="31">
        <f t="shared" si="382"/>
        <v>0</v>
      </c>
      <c r="BX320" s="31">
        <f t="shared" si="383"/>
        <v>0</v>
      </c>
      <c r="BY320" s="31">
        <f t="shared" si="384"/>
        <v>0</v>
      </c>
      <c r="BZ320" s="31">
        <f t="shared" si="385"/>
        <v>0</v>
      </c>
      <c r="CA320" s="31">
        <f t="shared" si="386"/>
        <v>0</v>
      </c>
      <c r="CB320" s="31">
        <f t="shared" si="387"/>
        <v>0</v>
      </c>
      <c r="CC320" s="31">
        <f t="shared" si="388"/>
        <v>0</v>
      </c>
      <c r="CD320" s="31">
        <f t="shared" si="389"/>
        <v>0</v>
      </c>
      <c r="CE320" s="37">
        <f t="array" ref="CE320">MIN(IF(JPRL=AI320,$AG$19:$AG$1018))</f>
        <v>0</v>
      </c>
      <c r="CF320" s="37">
        <f t="array" ref="CF320">MAX(IF(JPRL=AI320,$AG$19:$AG$1018))</f>
        <v>0</v>
      </c>
      <c r="CG320" s="36">
        <f t="shared" si="390"/>
        <v>0</v>
      </c>
      <c r="CI320" s="40">
        <f t="shared" si="391"/>
        <v>0</v>
      </c>
      <c r="CJ320" s="40">
        <f t="shared" si="328"/>
        <v>0</v>
      </c>
      <c r="CK320" s="40">
        <f t="shared" si="329"/>
        <v>0</v>
      </c>
      <c r="CL320" s="40">
        <f t="shared" si="330"/>
        <v>0</v>
      </c>
      <c r="CM320" s="40">
        <f t="shared" si="331"/>
        <v>0</v>
      </c>
      <c r="CN320" s="40">
        <f t="shared" si="332"/>
        <v>0</v>
      </c>
      <c r="CO320" s="40">
        <f t="shared" si="333"/>
        <v>0</v>
      </c>
      <c r="CP320" s="40">
        <f t="shared" si="334"/>
        <v>0</v>
      </c>
      <c r="CQ320" s="40">
        <f t="shared" si="335"/>
        <v>0</v>
      </c>
      <c r="CR320" s="40">
        <f t="shared" si="336"/>
        <v>0</v>
      </c>
      <c r="CS320" s="40">
        <f t="shared" si="337"/>
        <v>0</v>
      </c>
      <c r="CT320" s="41">
        <f t="shared" si="392"/>
        <v>0</v>
      </c>
      <c r="CU320" s="41">
        <f t="shared" si="393"/>
        <v>0</v>
      </c>
      <c r="CV320" s="41">
        <f t="shared" si="394"/>
        <v>0</v>
      </c>
      <c r="CW320" s="41">
        <f t="shared" si="395"/>
        <v>0</v>
      </c>
      <c r="CX320" s="41">
        <f t="shared" si="396"/>
        <v>0</v>
      </c>
      <c r="CY320" s="41">
        <f t="shared" si="397"/>
        <v>0</v>
      </c>
      <c r="CZ320" s="41">
        <f t="shared" si="398"/>
        <v>0</v>
      </c>
      <c r="DA320" s="41">
        <f t="shared" si="399"/>
        <v>0</v>
      </c>
      <c r="DB320" s="41">
        <f t="shared" si="400"/>
        <v>0</v>
      </c>
      <c r="DC320" s="41">
        <f t="shared" si="401"/>
        <v>0</v>
      </c>
      <c r="DD320" s="7">
        <f t="shared" si="402"/>
        <v>0</v>
      </c>
      <c r="DE320" s="7">
        <f t="shared" si="403"/>
        <v>0</v>
      </c>
      <c r="DF320" s="7">
        <f t="shared" si="404"/>
        <v>0</v>
      </c>
      <c r="DJ320" s="7">
        <f t="shared" si="405"/>
        <v>0</v>
      </c>
      <c r="DK320" s="7">
        <f t="shared" si="406"/>
        <v>0</v>
      </c>
    </row>
    <row r="321" spans="1:115" ht="26.25" customHeight="1" x14ac:dyDescent="0.25">
      <c r="A321" s="9">
        <v>303</v>
      </c>
      <c r="B321" s="24" t="str">
        <f t="shared" si="338"/>
        <v/>
      </c>
      <c r="C321" s="23"/>
      <c r="D321" s="51"/>
      <c r="E321" s="24"/>
      <c r="F321" s="24"/>
      <c r="G321" s="24"/>
      <c r="H321" s="24"/>
      <c r="I321" s="25"/>
      <c r="J321" s="24"/>
      <c r="K321" s="26"/>
      <c r="L321" s="29"/>
      <c r="M321" s="27"/>
      <c r="N321" s="28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30"/>
      <c r="Z321" s="29"/>
      <c r="AA321" s="29" t="str">
        <f t="shared" si="339"/>
        <v/>
      </c>
      <c r="AB321" s="7">
        <f t="shared" si="340"/>
        <v>0</v>
      </c>
      <c r="AC321" s="7">
        <f t="shared" si="341"/>
        <v>0</v>
      </c>
      <c r="AD321" s="7">
        <f t="shared" si="342"/>
        <v>0</v>
      </c>
      <c r="AE321" s="7">
        <f t="shared" si="343"/>
        <v>0</v>
      </c>
      <c r="AF321" s="11" t="str">
        <f t="shared" si="407"/>
        <v/>
      </c>
      <c r="AG321" s="13">
        <f t="shared" si="344"/>
        <v>0</v>
      </c>
      <c r="AH321" s="7" t="str">
        <f t="shared" si="345"/>
        <v/>
      </c>
      <c r="AI321" s="11" t="str">
        <f t="shared" si="408"/>
        <v/>
      </c>
      <c r="AJ321" s="11" t="str">
        <f t="array" ref="AJ321">IF(OR(AI321=$AI$19:AI320),"",AI321)</f>
        <v/>
      </c>
      <c r="AK321" s="11" t="str">
        <f t="shared" si="346"/>
        <v/>
      </c>
      <c r="AL321" t="str">
        <f t="array" ref="AL321">IF(OR(AK321=$AK$19:AK320),"",AK321)</f>
        <v/>
      </c>
      <c r="AM321" s="13">
        <f t="shared" si="347"/>
        <v>0</v>
      </c>
      <c r="AN321" s="13">
        <f t="shared" si="348"/>
        <v>0</v>
      </c>
      <c r="AO321" s="13">
        <f t="shared" si="349"/>
        <v>0</v>
      </c>
      <c r="AP321" s="13">
        <f t="shared" si="350"/>
        <v>0</v>
      </c>
      <c r="AQ321" s="13">
        <f t="shared" si="351"/>
        <v>0</v>
      </c>
      <c r="AR321" s="13">
        <f t="shared" si="352"/>
        <v>0</v>
      </c>
      <c r="AS321" s="13">
        <f t="shared" si="353"/>
        <v>0</v>
      </c>
      <c r="AT321" s="13">
        <f t="shared" si="354"/>
        <v>0</v>
      </c>
      <c r="AU321" s="13">
        <f t="shared" si="355"/>
        <v>0</v>
      </c>
      <c r="AV321" s="13">
        <f t="shared" si="356"/>
        <v>0</v>
      </c>
      <c r="AX321" s="13">
        <f t="shared" si="357"/>
        <v>0</v>
      </c>
      <c r="AY321" s="13">
        <f t="shared" si="358"/>
        <v>0</v>
      </c>
      <c r="AZ321" s="13">
        <f t="shared" si="359"/>
        <v>0</v>
      </c>
      <c r="BA321" s="13">
        <f t="shared" si="360"/>
        <v>0</v>
      </c>
      <c r="BB321" s="13">
        <f t="shared" si="361"/>
        <v>0</v>
      </c>
      <c r="BC321" s="13">
        <f t="shared" si="362"/>
        <v>0</v>
      </c>
      <c r="BD321" s="13">
        <f t="shared" si="363"/>
        <v>0</v>
      </c>
      <c r="BE321" s="13">
        <f t="shared" si="364"/>
        <v>0</v>
      </c>
      <c r="BF321" s="13">
        <f t="shared" si="365"/>
        <v>0</v>
      </c>
      <c r="BG321" s="13">
        <f t="shared" si="366"/>
        <v>0</v>
      </c>
      <c r="BH321" s="13">
        <f t="shared" si="367"/>
        <v>0</v>
      </c>
      <c r="BI321" s="13">
        <f t="shared" si="368"/>
        <v>0</v>
      </c>
      <c r="BJ321" s="13">
        <f t="shared" si="369"/>
        <v>0</v>
      </c>
      <c r="BK321" s="13">
        <f t="shared" si="370"/>
        <v>0</v>
      </c>
      <c r="BL321" s="13">
        <f t="shared" si="371"/>
        <v>0</v>
      </c>
      <c r="BM321" s="13">
        <f t="shared" si="372"/>
        <v>0</v>
      </c>
      <c r="BN321" s="13">
        <f t="shared" si="373"/>
        <v>0</v>
      </c>
      <c r="BO321" s="13">
        <f t="shared" si="374"/>
        <v>0</v>
      </c>
      <c r="BP321" s="13">
        <f t="shared" si="375"/>
        <v>0</v>
      </c>
      <c r="BQ321" s="13">
        <f t="shared" si="376"/>
        <v>0</v>
      </c>
      <c r="BR321" s="13">
        <f t="shared" si="377"/>
        <v>0</v>
      </c>
      <c r="BS321" s="13">
        <f t="shared" si="378"/>
        <v>0</v>
      </c>
      <c r="BT321" s="31">
        <f t="shared" si="379"/>
        <v>0</v>
      </c>
      <c r="BU321" s="31">
        <f t="shared" si="380"/>
        <v>0</v>
      </c>
      <c r="BV321" s="31">
        <f t="shared" si="381"/>
        <v>0</v>
      </c>
      <c r="BW321" s="31">
        <f t="shared" si="382"/>
        <v>0</v>
      </c>
      <c r="BX321" s="31">
        <f t="shared" si="383"/>
        <v>0</v>
      </c>
      <c r="BY321" s="31">
        <f t="shared" si="384"/>
        <v>0</v>
      </c>
      <c r="BZ321" s="31">
        <f t="shared" si="385"/>
        <v>0</v>
      </c>
      <c r="CA321" s="31">
        <f t="shared" si="386"/>
        <v>0</v>
      </c>
      <c r="CB321" s="31">
        <f t="shared" si="387"/>
        <v>0</v>
      </c>
      <c r="CC321" s="31">
        <f t="shared" si="388"/>
        <v>0</v>
      </c>
      <c r="CD321" s="31">
        <f t="shared" si="389"/>
        <v>0</v>
      </c>
      <c r="CE321" s="37">
        <f t="array" ref="CE321">MIN(IF(JPRL=AI321,$AG$19:$AG$1018))</f>
        <v>0</v>
      </c>
      <c r="CF321" s="37">
        <f t="array" ref="CF321">MAX(IF(JPRL=AI321,$AG$19:$AG$1018))</f>
        <v>0</v>
      </c>
      <c r="CG321" s="36">
        <f t="shared" si="390"/>
        <v>0</v>
      </c>
      <c r="CI321" s="40">
        <f t="shared" si="391"/>
        <v>0</v>
      </c>
      <c r="CJ321" s="40">
        <f t="shared" si="328"/>
        <v>0</v>
      </c>
      <c r="CK321" s="40">
        <f t="shared" si="329"/>
        <v>0</v>
      </c>
      <c r="CL321" s="40">
        <f t="shared" si="330"/>
        <v>0</v>
      </c>
      <c r="CM321" s="40">
        <f t="shared" si="331"/>
        <v>0</v>
      </c>
      <c r="CN321" s="40">
        <f t="shared" si="332"/>
        <v>0</v>
      </c>
      <c r="CO321" s="40">
        <f t="shared" si="333"/>
        <v>0</v>
      </c>
      <c r="CP321" s="40">
        <f t="shared" si="334"/>
        <v>0</v>
      </c>
      <c r="CQ321" s="40">
        <f t="shared" si="335"/>
        <v>0</v>
      </c>
      <c r="CR321" s="40">
        <f t="shared" si="336"/>
        <v>0</v>
      </c>
      <c r="CS321" s="40">
        <f t="shared" si="337"/>
        <v>0</v>
      </c>
      <c r="CT321" s="41">
        <f t="shared" si="392"/>
        <v>0</v>
      </c>
      <c r="CU321" s="41">
        <f t="shared" si="393"/>
        <v>0</v>
      </c>
      <c r="CV321" s="41">
        <f t="shared" si="394"/>
        <v>0</v>
      </c>
      <c r="CW321" s="41">
        <f t="shared" si="395"/>
        <v>0</v>
      </c>
      <c r="CX321" s="41">
        <f t="shared" si="396"/>
        <v>0</v>
      </c>
      <c r="CY321" s="41">
        <f t="shared" si="397"/>
        <v>0</v>
      </c>
      <c r="CZ321" s="41">
        <f t="shared" si="398"/>
        <v>0</v>
      </c>
      <c r="DA321" s="41">
        <f t="shared" si="399"/>
        <v>0</v>
      </c>
      <c r="DB321" s="41">
        <f t="shared" si="400"/>
        <v>0</v>
      </c>
      <c r="DC321" s="41">
        <f t="shared" si="401"/>
        <v>0</v>
      </c>
      <c r="DD321" s="7">
        <f t="shared" si="402"/>
        <v>0</v>
      </c>
      <c r="DE321" s="7">
        <f t="shared" si="403"/>
        <v>0</v>
      </c>
      <c r="DF321" s="7">
        <f t="shared" si="404"/>
        <v>0</v>
      </c>
      <c r="DJ321" s="7">
        <f t="shared" si="405"/>
        <v>0</v>
      </c>
      <c r="DK321" s="7">
        <f t="shared" si="406"/>
        <v>0</v>
      </c>
    </row>
    <row r="322" spans="1:115" ht="26.25" customHeight="1" x14ac:dyDescent="0.25">
      <c r="A322" s="9">
        <v>304</v>
      </c>
      <c r="B322" s="24" t="str">
        <f t="shared" si="338"/>
        <v/>
      </c>
      <c r="C322" s="23"/>
      <c r="D322" s="51"/>
      <c r="E322" s="24"/>
      <c r="F322" s="24"/>
      <c r="G322" s="24"/>
      <c r="H322" s="24"/>
      <c r="I322" s="25"/>
      <c r="J322" s="24"/>
      <c r="K322" s="26"/>
      <c r="L322" s="29"/>
      <c r="M322" s="27"/>
      <c r="N322" s="28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30"/>
      <c r="Z322" s="29"/>
      <c r="AA322" s="29" t="str">
        <f t="shared" si="339"/>
        <v/>
      </c>
      <c r="AB322" s="7">
        <f t="shared" si="340"/>
        <v>0</v>
      </c>
      <c r="AC322" s="7">
        <f t="shared" si="341"/>
        <v>0</v>
      </c>
      <c r="AD322" s="7">
        <f t="shared" si="342"/>
        <v>0</v>
      </c>
      <c r="AE322" s="7">
        <f t="shared" si="343"/>
        <v>0</v>
      </c>
      <c r="AF322" s="11" t="str">
        <f t="shared" si="407"/>
        <v/>
      </c>
      <c r="AG322" s="13">
        <f t="shared" si="344"/>
        <v>0</v>
      </c>
      <c r="AH322" s="7" t="str">
        <f t="shared" si="345"/>
        <v/>
      </c>
      <c r="AI322" s="11" t="str">
        <f t="shared" si="408"/>
        <v/>
      </c>
      <c r="AJ322" s="11" t="str">
        <f t="array" ref="AJ322">IF(OR(AI322=$AI$19:AI321),"",AI322)</f>
        <v/>
      </c>
      <c r="AK322" s="11" t="str">
        <f t="shared" si="346"/>
        <v/>
      </c>
      <c r="AL322" t="str">
        <f t="array" ref="AL322">IF(OR(AK322=$AK$19:AK321),"",AK322)</f>
        <v/>
      </c>
      <c r="AM322" s="13">
        <f t="shared" si="347"/>
        <v>0</v>
      </c>
      <c r="AN322" s="13">
        <f t="shared" si="348"/>
        <v>0</v>
      </c>
      <c r="AO322" s="13">
        <f t="shared" si="349"/>
        <v>0</v>
      </c>
      <c r="AP322" s="13">
        <f t="shared" si="350"/>
        <v>0</v>
      </c>
      <c r="AQ322" s="13">
        <f t="shared" si="351"/>
        <v>0</v>
      </c>
      <c r="AR322" s="13">
        <f t="shared" si="352"/>
        <v>0</v>
      </c>
      <c r="AS322" s="13">
        <f t="shared" si="353"/>
        <v>0</v>
      </c>
      <c r="AT322" s="13">
        <f t="shared" si="354"/>
        <v>0</v>
      </c>
      <c r="AU322" s="13">
        <f t="shared" si="355"/>
        <v>0</v>
      </c>
      <c r="AV322" s="13">
        <f t="shared" si="356"/>
        <v>0</v>
      </c>
      <c r="AX322" s="13">
        <f t="shared" si="357"/>
        <v>0</v>
      </c>
      <c r="AY322" s="13">
        <f t="shared" si="358"/>
        <v>0</v>
      </c>
      <c r="AZ322" s="13">
        <f t="shared" si="359"/>
        <v>0</v>
      </c>
      <c r="BA322" s="13">
        <f t="shared" si="360"/>
        <v>0</v>
      </c>
      <c r="BB322" s="13">
        <f t="shared" si="361"/>
        <v>0</v>
      </c>
      <c r="BC322" s="13">
        <f t="shared" si="362"/>
        <v>0</v>
      </c>
      <c r="BD322" s="13">
        <f t="shared" si="363"/>
        <v>0</v>
      </c>
      <c r="BE322" s="13">
        <f t="shared" si="364"/>
        <v>0</v>
      </c>
      <c r="BF322" s="13">
        <f t="shared" si="365"/>
        <v>0</v>
      </c>
      <c r="BG322" s="13">
        <f t="shared" si="366"/>
        <v>0</v>
      </c>
      <c r="BH322" s="13">
        <f t="shared" si="367"/>
        <v>0</v>
      </c>
      <c r="BI322" s="13">
        <f t="shared" si="368"/>
        <v>0</v>
      </c>
      <c r="BJ322" s="13">
        <f t="shared" si="369"/>
        <v>0</v>
      </c>
      <c r="BK322" s="13">
        <f t="shared" si="370"/>
        <v>0</v>
      </c>
      <c r="BL322" s="13">
        <f t="shared" si="371"/>
        <v>0</v>
      </c>
      <c r="BM322" s="13">
        <f t="shared" si="372"/>
        <v>0</v>
      </c>
      <c r="BN322" s="13">
        <f t="shared" si="373"/>
        <v>0</v>
      </c>
      <c r="BO322" s="13">
        <f t="shared" si="374"/>
        <v>0</v>
      </c>
      <c r="BP322" s="13">
        <f t="shared" si="375"/>
        <v>0</v>
      </c>
      <c r="BQ322" s="13">
        <f t="shared" si="376"/>
        <v>0</v>
      </c>
      <c r="BR322" s="13">
        <f t="shared" si="377"/>
        <v>0</v>
      </c>
      <c r="BS322" s="13">
        <f t="shared" si="378"/>
        <v>0</v>
      </c>
      <c r="BT322" s="31">
        <f t="shared" si="379"/>
        <v>0</v>
      </c>
      <c r="BU322" s="31">
        <f t="shared" si="380"/>
        <v>0</v>
      </c>
      <c r="BV322" s="31">
        <f t="shared" si="381"/>
        <v>0</v>
      </c>
      <c r="BW322" s="31">
        <f t="shared" si="382"/>
        <v>0</v>
      </c>
      <c r="BX322" s="31">
        <f t="shared" si="383"/>
        <v>0</v>
      </c>
      <c r="BY322" s="31">
        <f t="shared" si="384"/>
        <v>0</v>
      </c>
      <c r="BZ322" s="31">
        <f t="shared" si="385"/>
        <v>0</v>
      </c>
      <c r="CA322" s="31">
        <f t="shared" si="386"/>
        <v>0</v>
      </c>
      <c r="CB322" s="31">
        <f t="shared" si="387"/>
        <v>0</v>
      </c>
      <c r="CC322" s="31">
        <f t="shared" si="388"/>
        <v>0</v>
      </c>
      <c r="CD322" s="31">
        <f t="shared" si="389"/>
        <v>0</v>
      </c>
      <c r="CE322" s="37">
        <f t="array" ref="CE322">MIN(IF(JPRL=AI322,$AG$19:$AG$1018))</f>
        <v>0</v>
      </c>
      <c r="CF322" s="37">
        <f t="array" ref="CF322">MAX(IF(JPRL=AI322,$AG$19:$AG$1018))</f>
        <v>0</v>
      </c>
      <c r="CG322" s="36">
        <f t="shared" si="390"/>
        <v>0</v>
      </c>
      <c r="CI322" s="40">
        <f t="shared" si="391"/>
        <v>0</v>
      </c>
      <c r="CJ322" s="40">
        <f t="shared" si="328"/>
        <v>0</v>
      </c>
      <c r="CK322" s="40">
        <f t="shared" si="329"/>
        <v>0</v>
      </c>
      <c r="CL322" s="40">
        <f t="shared" si="330"/>
        <v>0</v>
      </c>
      <c r="CM322" s="40">
        <f t="shared" si="331"/>
        <v>0</v>
      </c>
      <c r="CN322" s="40">
        <f t="shared" si="332"/>
        <v>0</v>
      </c>
      <c r="CO322" s="40">
        <f t="shared" si="333"/>
        <v>0</v>
      </c>
      <c r="CP322" s="40">
        <f t="shared" si="334"/>
        <v>0</v>
      </c>
      <c r="CQ322" s="40">
        <f t="shared" si="335"/>
        <v>0</v>
      </c>
      <c r="CR322" s="40">
        <f t="shared" si="336"/>
        <v>0</v>
      </c>
      <c r="CS322" s="40">
        <f t="shared" si="337"/>
        <v>0</v>
      </c>
      <c r="CT322" s="41">
        <f t="shared" si="392"/>
        <v>0</v>
      </c>
      <c r="CU322" s="41">
        <f t="shared" si="393"/>
        <v>0</v>
      </c>
      <c r="CV322" s="41">
        <f t="shared" si="394"/>
        <v>0</v>
      </c>
      <c r="CW322" s="41">
        <f t="shared" si="395"/>
        <v>0</v>
      </c>
      <c r="CX322" s="41">
        <f t="shared" si="396"/>
        <v>0</v>
      </c>
      <c r="CY322" s="41">
        <f t="shared" si="397"/>
        <v>0</v>
      </c>
      <c r="CZ322" s="41">
        <f t="shared" si="398"/>
        <v>0</v>
      </c>
      <c r="DA322" s="41">
        <f t="shared" si="399"/>
        <v>0</v>
      </c>
      <c r="DB322" s="41">
        <f t="shared" si="400"/>
        <v>0</v>
      </c>
      <c r="DC322" s="41">
        <f t="shared" si="401"/>
        <v>0</v>
      </c>
      <c r="DD322" s="7">
        <f t="shared" si="402"/>
        <v>0</v>
      </c>
      <c r="DE322" s="7">
        <f t="shared" si="403"/>
        <v>0</v>
      </c>
      <c r="DF322" s="7">
        <f t="shared" si="404"/>
        <v>0</v>
      </c>
      <c r="DJ322" s="7">
        <f t="shared" si="405"/>
        <v>0</v>
      </c>
      <c r="DK322" s="7">
        <f t="shared" si="406"/>
        <v>0</v>
      </c>
    </row>
    <row r="323" spans="1:115" ht="26.25" customHeight="1" x14ac:dyDescent="0.25">
      <c r="A323" s="9">
        <v>305</v>
      </c>
      <c r="B323" s="24" t="str">
        <f t="shared" si="338"/>
        <v/>
      </c>
      <c r="C323" s="23"/>
      <c r="D323" s="51"/>
      <c r="E323" s="24"/>
      <c r="F323" s="24"/>
      <c r="G323" s="24"/>
      <c r="H323" s="24"/>
      <c r="I323" s="25"/>
      <c r="J323" s="24"/>
      <c r="K323" s="26"/>
      <c r="L323" s="29"/>
      <c r="M323" s="27"/>
      <c r="N323" s="28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30"/>
      <c r="Z323" s="29"/>
      <c r="AA323" s="29" t="str">
        <f t="shared" si="339"/>
        <v/>
      </c>
      <c r="AB323" s="7">
        <f t="shared" si="340"/>
        <v>0</v>
      </c>
      <c r="AC323" s="7">
        <f t="shared" si="341"/>
        <v>0</v>
      </c>
      <c r="AD323" s="7">
        <f t="shared" si="342"/>
        <v>0</v>
      </c>
      <c r="AE323" s="7">
        <f t="shared" si="343"/>
        <v>0</v>
      </c>
      <c r="AF323" s="11" t="str">
        <f t="shared" si="407"/>
        <v/>
      </c>
      <c r="AG323" s="13">
        <f t="shared" si="344"/>
        <v>0</v>
      </c>
      <c r="AH323" s="7" t="str">
        <f t="shared" si="345"/>
        <v/>
      </c>
      <c r="AI323" s="11" t="str">
        <f t="shared" si="408"/>
        <v/>
      </c>
      <c r="AJ323" s="11" t="str">
        <f t="array" ref="AJ323">IF(OR(AI323=$AI$19:AI322),"",AI323)</f>
        <v/>
      </c>
      <c r="AK323" s="11" t="str">
        <f t="shared" si="346"/>
        <v/>
      </c>
      <c r="AL323" t="str">
        <f t="array" ref="AL323">IF(OR(AK323=$AK$19:AK322),"",AK323)</f>
        <v/>
      </c>
      <c r="AM323" s="13">
        <f t="shared" si="347"/>
        <v>0</v>
      </c>
      <c r="AN323" s="13">
        <f t="shared" si="348"/>
        <v>0</v>
      </c>
      <c r="AO323" s="13">
        <f t="shared" si="349"/>
        <v>0</v>
      </c>
      <c r="AP323" s="13">
        <f t="shared" si="350"/>
        <v>0</v>
      </c>
      <c r="AQ323" s="13">
        <f t="shared" si="351"/>
        <v>0</v>
      </c>
      <c r="AR323" s="13">
        <f t="shared" si="352"/>
        <v>0</v>
      </c>
      <c r="AS323" s="13">
        <f t="shared" si="353"/>
        <v>0</v>
      </c>
      <c r="AT323" s="13">
        <f t="shared" si="354"/>
        <v>0</v>
      </c>
      <c r="AU323" s="13">
        <f t="shared" si="355"/>
        <v>0</v>
      </c>
      <c r="AV323" s="13">
        <f t="shared" si="356"/>
        <v>0</v>
      </c>
      <c r="AX323" s="13">
        <f t="shared" si="357"/>
        <v>0</v>
      </c>
      <c r="AY323" s="13">
        <f t="shared" si="358"/>
        <v>0</v>
      </c>
      <c r="AZ323" s="13">
        <f t="shared" si="359"/>
        <v>0</v>
      </c>
      <c r="BA323" s="13">
        <f t="shared" si="360"/>
        <v>0</v>
      </c>
      <c r="BB323" s="13">
        <f t="shared" si="361"/>
        <v>0</v>
      </c>
      <c r="BC323" s="13">
        <f t="shared" si="362"/>
        <v>0</v>
      </c>
      <c r="BD323" s="13">
        <f t="shared" si="363"/>
        <v>0</v>
      </c>
      <c r="BE323" s="13">
        <f t="shared" si="364"/>
        <v>0</v>
      </c>
      <c r="BF323" s="13">
        <f t="shared" si="365"/>
        <v>0</v>
      </c>
      <c r="BG323" s="13">
        <f t="shared" si="366"/>
        <v>0</v>
      </c>
      <c r="BH323" s="13">
        <f t="shared" si="367"/>
        <v>0</v>
      </c>
      <c r="BI323" s="13">
        <f t="shared" si="368"/>
        <v>0</v>
      </c>
      <c r="BJ323" s="13">
        <f t="shared" si="369"/>
        <v>0</v>
      </c>
      <c r="BK323" s="13">
        <f t="shared" si="370"/>
        <v>0</v>
      </c>
      <c r="BL323" s="13">
        <f t="shared" si="371"/>
        <v>0</v>
      </c>
      <c r="BM323" s="13">
        <f t="shared" si="372"/>
        <v>0</v>
      </c>
      <c r="BN323" s="13">
        <f t="shared" si="373"/>
        <v>0</v>
      </c>
      <c r="BO323" s="13">
        <f t="shared" si="374"/>
        <v>0</v>
      </c>
      <c r="BP323" s="13">
        <f t="shared" si="375"/>
        <v>0</v>
      </c>
      <c r="BQ323" s="13">
        <f t="shared" si="376"/>
        <v>0</v>
      </c>
      <c r="BR323" s="13">
        <f t="shared" si="377"/>
        <v>0</v>
      </c>
      <c r="BS323" s="13">
        <f t="shared" si="378"/>
        <v>0</v>
      </c>
      <c r="BT323" s="31">
        <f t="shared" si="379"/>
        <v>0</v>
      </c>
      <c r="BU323" s="31">
        <f t="shared" si="380"/>
        <v>0</v>
      </c>
      <c r="BV323" s="31">
        <f t="shared" si="381"/>
        <v>0</v>
      </c>
      <c r="BW323" s="31">
        <f t="shared" si="382"/>
        <v>0</v>
      </c>
      <c r="BX323" s="31">
        <f t="shared" si="383"/>
        <v>0</v>
      </c>
      <c r="BY323" s="31">
        <f t="shared" si="384"/>
        <v>0</v>
      </c>
      <c r="BZ323" s="31">
        <f t="shared" si="385"/>
        <v>0</v>
      </c>
      <c r="CA323" s="31">
        <f t="shared" si="386"/>
        <v>0</v>
      </c>
      <c r="CB323" s="31">
        <f t="shared" si="387"/>
        <v>0</v>
      </c>
      <c r="CC323" s="31">
        <f t="shared" si="388"/>
        <v>0</v>
      </c>
      <c r="CD323" s="31">
        <f t="shared" si="389"/>
        <v>0</v>
      </c>
      <c r="CE323" s="37">
        <f t="array" ref="CE323">MIN(IF(JPRL=AI323,$AG$19:$AG$1018))</f>
        <v>0</v>
      </c>
      <c r="CF323" s="37">
        <f t="array" ref="CF323">MAX(IF(JPRL=AI323,$AG$19:$AG$1018))</f>
        <v>0</v>
      </c>
      <c r="CG323" s="36">
        <f t="shared" si="390"/>
        <v>0</v>
      </c>
      <c r="CI323" s="40">
        <f t="shared" si="391"/>
        <v>0</v>
      </c>
      <c r="CJ323" s="40">
        <f t="shared" si="328"/>
        <v>0</v>
      </c>
      <c r="CK323" s="40">
        <f t="shared" si="329"/>
        <v>0</v>
      </c>
      <c r="CL323" s="40">
        <f t="shared" si="330"/>
        <v>0</v>
      </c>
      <c r="CM323" s="40">
        <f t="shared" si="331"/>
        <v>0</v>
      </c>
      <c r="CN323" s="40">
        <f t="shared" si="332"/>
        <v>0</v>
      </c>
      <c r="CO323" s="40">
        <f t="shared" si="333"/>
        <v>0</v>
      </c>
      <c r="CP323" s="40">
        <f t="shared" si="334"/>
        <v>0</v>
      </c>
      <c r="CQ323" s="40">
        <f t="shared" si="335"/>
        <v>0</v>
      </c>
      <c r="CR323" s="40">
        <f t="shared" si="336"/>
        <v>0</v>
      </c>
      <c r="CS323" s="40">
        <f t="shared" si="337"/>
        <v>0</v>
      </c>
      <c r="CT323" s="41">
        <f t="shared" si="392"/>
        <v>0</v>
      </c>
      <c r="CU323" s="41">
        <f t="shared" si="393"/>
        <v>0</v>
      </c>
      <c r="CV323" s="41">
        <f t="shared" si="394"/>
        <v>0</v>
      </c>
      <c r="CW323" s="41">
        <f t="shared" si="395"/>
        <v>0</v>
      </c>
      <c r="CX323" s="41">
        <f t="shared" si="396"/>
        <v>0</v>
      </c>
      <c r="CY323" s="41">
        <f t="shared" si="397"/>
        <v>0</v>
      </c>
      <c r="CZ323" s="41">
        <f t="shared" si="398"/>
        <v>0</v>
      </c>
      <c r="DA323" s="41">
        <f t="shared" si="399"/>
        <v>0</v>
      </c>
      <c r="DB323" s="41">
        <f t="shared" si="400"/>
        <v>0</v>
      </c>
      <c r="DC323" s="41">
        <f t="shared" si="401"/>
        <v>0</v>
      </c>
      <c r="DD323" s="7">
        <f t="shared" si="402"/>
        <v>0</v>
      </c>
      <c r="DE323" s="7">
        <f t="shared" si="403"/>
        <v>0</v>
      </c>
      <c r="DF323" s="7">
        <f t="shared" si="404"/>
        <v>0</v>
      </c>
      <c r="DJ323" s="7">
        <f t="shared" si="405"/>
        <v>0</v>
      </c>
      <c r="DK323" s="7">
        <f t="shared" si="406"/>
        <v>0</v>
      </c>
    </row>
    <row r="324" spans="1:115" ht="26.25" customHeight="1" x14ac:dyDescent="0.25">
      <c r="A324" s="9">
        <v>306</v>
      </c>
      <c r="B324" s="24" t="str">
        <f t="shared" si="338"/>
        <v/>
      </c>
      <c r="C324" s="23"/>
      <c r="D324" s="51"/>
      <c r="E324" s="24"/>
      <c r="F324" s="24"/>
      <c r="G324" s="24"/>
      <c r="H324" s="24"/>
      <c r="I324" s="25"/>
      <c r="J324" s="24"/>
      <c r="K324" s="26"/>
      <c r="L324" s="29"/>
      <c r="M324" s="27"/>
      <c r="N324" s="28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30"/>
      <c r="Z324" s="29"/>
      <c r="AA324" s="29" t="str">
        <f t="shared" si="339"/>
        <v/>
      </c>
      <c r="AB324" s="7">
        <f t="shared" si="340"/>
        <v>0</v>
      </c>
      <c r="AC324" s="7">
        <f t="shared" si="341"/>
        <v>0</v>
      </c>
      <c r="AD324" s="7">
        <f t="shared" si="342"/>
        <v>0</v>
      </c>
      <c r="AE324" s="7">
        <f t="shared" si="343"/>
        <v>0</v>
      </c>
      <c r="AF324" s="11" t="str">
        <f t="shared" si="407"/>
        <v/>
      </c>
      <c r="AG324" s="13">
        <f t="shared" si="344"/>
        <v>0</v>
      </c>
      <c r="AH324" s="7" t="str">
        <f t="shared" si="345"/>
        <v/>
      </c>
      <c r="AI324" s="11" t="str">
        <f t="shared" si="408"/>
        <v/>
      </c>
      <c r="AJ324" s="11" t="str">
        <f t="array" ref="AJ324">IF(OR(AI324=$AI$19:AI323),"",AI324)</f>
        <v/>
      </c>
      <c r="AK324" s="11" t="str">
        <f t="shared" si="346"/>
        <v/>
      </c>
      <c r="AL324" t="str">
        <f t="array" ref="AL324">IF(OR(AK324=$AK$19:AK323),"",AK324)</f>
        <v/>
      </c>
      <c r="AM324" s="13">
        <f t="shared" si="347"/>
        <v>0</v>
      </c>
      <c r="AN324" s="13">
        <f t="shared" si="348"/>
        <v>0</v>
      </c>
      <c r="AO324" s="13">
        <f t="shared" si="349"/>
        <v>0</v>
      </c>
      <c r="AP324" s="13">
        <f t="shared" si="350"/>
        <v>0</v>
      </c>
      <c r="AQ324" s="13">
        <f t="shared" si="351"/>
        <v>0</v>
      </c>
      <c r="AR324" s="13">
        <f t="shared" si="352"/>
        <v>0</v>
      </c>
      <c r="AS324" s="13">
        <f t="shared" si="353"/>
        <v>0</v>
      </c>
      <c r="AT324" s="13">
        <f t="shared" si="354"/>
        <v>0</v>
      </c>
      <c r="AU324" s="13">
        <f t="shared" si="355"/>
        <v>0</v>
      </c>
      <c r="AV324" s="13">
        <f t="shared" si="356"/>
        <v>0</v>
      </c>
      <c r="AX324" s="13">
        <f t="shared" si="357"/>
        <v>0</v>
      </c>
      <c r="AY324" s="13">
        <f t="shared" si="358"/>
        <v>0</v>
      </c>
      <c r="AZ324" s="13">
        <f t="shared" si="359"/>
        <v>0</v>
      </c>
      <c r="BA324" s="13">
        <f t="shared" si="360"/>
        <v>0</v>
      </c>
      <c r="BB324" s="13">
        <f t="shared" si="361"/>
        <v>0</v>
      </c>
      <c r="BC324" s="13">
        <f t="shared" si="362"/>
        <v>0</v>
      </c>
      <c r="BD324" s="13">
        <f t="shared" si="363"/>
        <v>0</v>
      </c>
      <c r="BE324" s="13">
        <f t="shared" si="364"/>
        <v>0</v>
      </c>
      <c r="BF324" s="13">
        <f t="shared" si="365"/>
        <v>0</v>
      </c>
      <c r="BG324" s="13">
        <f t="shared" si="366"/>
        <v>0</v>
      </c>
      <c r="BH324" s="13">
        <f t="shared" si="367"/>
        <v>0</v>
      </c>
      <c r="BI324" s="13">
        <f t="shared" si="368"/>
        <v>0</v>
      </c>
      <c r="BJ324" s="13">
        <f t="shared" si="369"/>
        <v>0</v>
      </c>
      <c r="BK324" s="13">
        <f t="shared" si="370"/>
        <v>0</v>
      </c>
      <c r="BL324" s="13">
        <f t="shared" si="371"/>
        <v>0</v>
      </c>
      <c r="BM324" s="13">
        <f t="shared" si="372"/>
        <v>0</v>
      </c>
      <c r="BN324" s="13">
        <f t="shared" si="373"/>
        <v>0</v>
      </c>
      <c r="BO324" s="13">
        <f t="shared" si="374"/>
        <v>0</v>
      </c>
      <c r="BP324" s="13">
        <f t="shared" si="375"/>
        <v>0</v>
      </c>
      <c r="BQ324" s="13">
        <f t="shared" si="376"/>
        <v>0</v>
      </c>
      <c r="BR324" s="13">
        <f t="shared" si="377"/>
        <v>0</v>
      </c>
      <c r="BS324" s="13">
        <f t="shared" si="378"/>
        <v>0</v>
      </c>
      <c r="BT324" s="31">
        <f t="shared" si="379"/>
        <v>0</v>
      </c>
      <c r="BU324" s="31">
        <f t="shared" si="380"/>
        <v>0</v>
      </c>
      <c r="BV324" s="31">
        <f t="shared" si="381"/>
        <v>0</v>
      </c>
      <c r="BW324" s="31">
        <f t="shared" si="382"/>
        <v>0</v>
      </c>
      <c r="BX324" s="31">
        <f t="shared" si="383"/>
        <v>0</v>
      </c>
      <c r="BY324" s="31">
        <f t="shared" si="384"/>
        <v>0</v>
      </c>
      <c r="BZ324" s="31">
        <f t="shared" si="385"/>
        <v>0</v>
      </c>
      <c r="CA324" s="31">
        <f t="shared" si="386"/>
        <v>0</v>
      </c>
      <c r="CB324" s="31">
        <f t="shared" si="387"/>
        <v>0</v>
      </c>
      <c r="CC324" s="31">
        <f t="shared" si="388"/>
        <v>0</v>
      </c>
      <c r="CD324" s="31">
        <f t="shared" si="389"/>
        <v>0</v>
      </c>
      <c r="CE324" s="37">
        <f t="array" ref="CE324">MIN(IF(JPRL=AI324,$AG$19:$AG$1018))</f>
        <v>0</v>
      </c>
      <c r="CF324" s="37">
        <f t="array" ref="CF324">MAX(IF(JPRL=AI324,$AG$19:$AG$1018))</f>
        <v>0</v>
      </c>
      <c r="CG324" s="36">
        <f t="shared" si="390"/>
        <v>0</v>
      </c>
      <c r="CI324" s="40">
        <f t="shared" si="391"/>
        <v>0</v>
      </c>
      <c r="CJ324" s="40">
        <f t="shared" si="328"/>
        <v>0</v>
      </c>
      <c r="CK324" s="40">
        <f t="shared" si="329"/>
        <v>0</v>
      </c>
      <c r="CL324" s="40">
        <f t="shared" si="330"/>
        <v>0</v>
      </c>
      <c r="CM324" s="40">
        <f t="shared" si="331"/>
        <v>0</v>
      </c>
      <c r="CN324" s="40">
        <f t="shared" si="332"/>
        <v>0</v>
      </c>
      <c r="CO324" s="40">
        <f t="shared" si="333"/>
        <v>0</v>
      </c>
      <c r="CP324" s="40">
        <f t="shared" si="334"/>
        <v>0</v>
      </c>
      <c r="CQ324" s="40">
        <f t="shared" si="335"/>
        <v>0</v>
      </c>
      <c r="CR324" s="40">
        <f t="shared" si="336"/>
        <v>0</v>
      </c>
      <c r="CS324" s="40">
        <f t="shared" si="337"/>
        <v>0</v>
      </c>
      <c r="CT324" s="41">
        <f t="shared" si="392"/>
        <v>0</v>
      </c>
      <c r="CU324" s="41">
        <f t="shared" si="393"/>
        <v>0</v>
      </c>
      <c r="CV324" s="41">
        <f t="shared" si="394"/>
        <v>0</v>
      </c>
      <c r="CW324" s="41">
        <f t="shared" si="395"/>
        <v>0</v>
      </c>
      <c r="CX324" s="41">
        <f t="shared" si="396"/>
        <v>0</v>
      </c>
      <c r="CY324" s="41">
        <f t="shared" si="397"/>
        <v>0</v>
      </c>
      <c r="CZ324" s="41">
        <f t="shared" si="398"/>
        <v>0</v>
      </c>
      <c r="DA324" s="41">
        <f t="shared" si="399"/>
        <v>0</v>
      </c>
      <c r="DB324" s="41">
        <f t="shared" si="400"/>
        <v>0</v>
      </c>
      <c r="DC324" s="41">
        <f t="shared" si="401"/>
        <v>0</v>
      </c>
      <c r="DD324" s="7">
        <f t="shared" si="402"/>
        <v>0</v>
      </c>
      <c r="DE324" s="7">
        <f t="shared" si="403"/>
        <v>0</v>
      </c>
      <c r="DF324" s="7">
        <f t="shared" si="404"/>
        <v>0</v>
      </c>
      <c r="DJ324" s="7">
        <f t="shared" si="405"/>
        <v>0</v>
      </c>
      <c r="DK324" s="7">
        <f t="shared" si="406"/>
        <v>0</v>
      </c>
    </row>
    <row r="325" spans="1:115" ht="26.25" customHeight="1" x14ac:dyDescent="0.25">
      <c r="A325" s="9">
        <v>307</v>
      </c>
      <c r="B325" s="24" t="str">
        <f t="shared" si="338"/>
        <v/>
      </c>
      <c r="C325" s="23"/>
      <c r="D325" s="51"/>
      <c r="E325" s="24"/>
      <c r="F325" s="24"/>
      <c r="G325" s="24"/>
      <c r="H325" s="24"/>
      <c r="I325" s="25"/>
      <c r="J325" s="24"/>
      <c r="K325" s="26"/>
      <c r="L325" s="29"/>
      <c r="M325" s="27"/>
      <c r="N325" s="28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30"/>
      <c r="Z325" s="29"/>
      <c r="AA325" s="29" t="str">
        <f t="shared" si="339"/>
        <v/>
      </c>
      <c r="AB325" s="7">
        <f t="shared" si="340"/>
        <v>0</v>
      </c>
      <c r="AC325" s="7">
        <f t="shared" si="341"/>
        <v>0</v>
      </c>
      <c r="AD325" s="7">
        <f t="shared" si="342"/>
        <v>0</v>
      </c>
      <c r="AE325" s="7">
        <f t="shared" si="343"/>
        <v>0</v>
      </c>
      <c r="AF325" s="11" t="str">
        <f t="shared" si="407"/>
        <v/>
      </c>
      <c r="AG325" s="13">
        <f t="shared" si="344"/>
        <v>0</v>
      </c>
      <c r="AH325" s="7" t="str">
        <f t="shared" si="345"/>
        <v/>
      </c>
      <c r="AI325" s="11" t="str">
        <f t="shared" si="408"/>
        <v/>
      </c>
      <c r="AJ325" s="11" t="str">
        <f t="array" ref="AJ325">IF(OR(AI325=$AI$19:AI324),"",AI325)</f>
        <v/>
      </c>
      <c r="AK325" s="11" t="str">
        <f t="shared" si="346"/>
        <v/>
      </c>
      <c r="AL325" t="str">
        <f t="array" ref="AL325">IF(OR(AK325=$AK$19:AK324),"",AK325)</f>
        <v/>
      </c>
      <c r="AM325" s="13">
        <f t="shared" si="347"/>
        <v>0</v>
      </c>
      <c r="AN325" s="13">
        <f t="shared" si="348"/>
        <v>0</v>
      </c>
      <c r="AO325" s="13">
        <f t="shared" si="349"/>
        <v>0</v>
      </c>
      <c r="AP325" s="13">
        <f t="shared" si="350"/>
        <v>0</v>
      </c>
      <c r="AQ325" s="13">
        <f t="shared" si="351"/>
        <v>0</v>
      </c>
      <c r="AR325" s="13">
        <f t="shared" si="352"/>
        <v>0</v>
      </c>
      <c r="AS325" s="13">
        <f t="shared" si="353"/>
        <v>0</v>
      </c>
      <c r="AT325" s="13">
        <f t="shared" si="354"/>
        <v>0</v>
      </c>
      <c r="AU325" s="13">
        <f t="shared" si="355"/>
        <v>0</v>
      </c>
      <c r="AV325" s="13">
        <f t="shared" si="356"/>
        <v>0</v>
      </c>
      <c r="AX325" s="13">
        <f t="shared" si="357"/>
        <v>0</v>
      </c>
      <c r="AY325" s="13">
        <f t="shared" si="358"/>
        <v>0</v>
      </c>
      <c r="AZ325" s="13">
        <f t="shared" si="359"/>
        <v>0</v>
      </c>
      <c r="BA325" s="13">
        <f t="shared" si="360"/>
        <v>0</v>
      </c>
      <c r="BB325" s="13">
        <f t="shared" si="361"/>
        <v>0</v>
      </c>
      <c r="BC325" s="13">
        <f t="shared" si="362"/>
        <v>0</v>
      </c>
      <c r="BD325" s="13">
        <f t="shared" si="363"/>
        <v>0</v>
      </c>
      <c r="BE325" s="13">
        <f t="shared" si="364"/>
        <v>0</v>
      </c>
      <c r="BF325" s="13">
        <f t="shared" si="365"/>
        <v>0</v>
      </c>
      <c r="BG325" s="13">
        <f t="shared" si="366"/>
        <v>0</v>
      </c>
      <c r="BH325" s="13">
        <f t="shared" si="367"/>
        <v>0</v>
      </c>
      <c r="BI325" s="13">
        <f t="shared" si="368"/>
        <v>0</v>
      </c>
      <c r="BJ325" s="13">
        <f t="shared" si="369"/>
        <v>0</v>
      </c>
      <c r="BK325" s="13">
        <f t="shared" si="370"/>
        <v>0</v>
      </c>
      <c r="BL325" s="13">
        <f t="shared" si="371"/>
        <v>0</v>
      </c>
      <c r="BM325" s="13">
        <f t="shared" si="372"/>
        <v>0</v>
      </c>
      <c r="BN325" s="13">
        <f t="shared" si="373"/>
        <v>0</v>
      </c>
      <c r="BO325" s="13">
        <f t="shared" si="374"/>
        <v>0</v>
      </c>
      <c r="BP325" s="13">
        <f t="shared" si="375"/>
        <v>0</v>
      </c>
      <c r="BQ325" s="13">
        <f t="shared" si="376"/>
        <v>0</v>
      </c>
      <c r="BR325" s="13">
        <f t="shared" si="377"/>
        <v>0</v>
      </c>
      <c r="BS325" s="13">
        <f t="shared" si="378"/>
        <v>0</v>
      </c>
      <c r="BT325" s="31">
        <f t="shared" si="379"/>
        <v>0</v>
      </c>
      <c r="BU325" s="31">
        <f t="shared" si="380"/>
        <v>0</v>
      </c>
      <c r="BV325" s="31">
        <f t="shared" si="381"/>
        <v>0</v>
      </c>
      <c r="BW325" s="31">
        <f t="shared" si="382"/>
        <v>0</v>
      </c>
      <c r="BX325" s="31">
        <f t="shared" si="383"/>
        <v>0</v>
      </c>
      <c r="BY325" s="31">
        <f t="shared" si="384"/>
        <v>0</v>
      </c>
      <c r="BZ325" s="31">
        <f t="shared" si="385"/>
        <v>0</v>
      </c>
      <c r="CA325" s="31">
        <f t="shared" si="386"/>
        <v>0</v>
      </c>
      <c r="CB325" s="31">
        <f t="shared" si="387"/>
        <v>0</v>
      </c>
      <c r="CC325" s="31">
        <f t="shared" si="388"/>
        <v>0</v>
      </c>
      <c r="CD325" s="31">
        <f t="shared" si="389"/>
        <v>0</v>
      </c>
      <c r="CE325" s="37">
        <f t="array" ref="CE325">MIN(IF(JPRL=AI325,$AG$19:$AG$1018))</f>
        <v>0</v>
      </c>
      <c r="CF325" s="37">
        <f t="array" ref="CF325">MAX(IF(JPRL=AI325,$AG$19:$AG$1018))</f>
        <v>0</v>
      </c>
      <c r="CG325" s="36">
        <f t="shared" si="390"/>
        <v>0</v>
      </c>
      <c r="CI325" s="40">
        <f t="shared" si="391"/>
        <v>0</v>
      </c>
      <c r="CJ325" s="40">
        <f t="shared" si="328"/>
        <v>0</v>
      </c>
      <c r="CK325" s="40">
        <f t="shared" si="329"/>
        <v>0</v>
      </c>
      <c r="CL325" s="40">
        <f t="shared" si="330"/>
        <v>0</v>
      </c>
      <c r="CM325" s="40">
        <f t="shared" si="331"/>
        <v>0</v>
      </c>
      <c r="CN325" s="40">
        <f t="shared" si="332"/>
        <v>0</v>
      </c>
      <c r="CO325" s="40">
        <f t="shared" si="333"/>
        <v>0</v>
      </c>
      <c r="CP325" s="40">
        <f t="shared" si="334"/>
        <v>0</v>
      </c>
      <c r="CQ325" s="40">
        <f t="shared" si="335"/>
        <v>0</v>
      </c>
      <c r="CR325" s="40">
        <f t="shared" si="336"/>
        <v>0</v>
      </c>
      <c r="CS325" s="40">
        <f t="shared" si="337"/>
        <v>0</v>
      </c>
      <c r="CT325" s="41">
        <f t="shared" si="392"/>
        <v>0</v>
      </c>
      <c r="CU325" s="41">
        <f t="shared" si="393"/>
        <v>0</v>
      </c>
      <c r="CV325" s="41">
        <f t="shared" si="394"/>
        <v>0</v>
      </c>
      <c r="CW325" s="41">
        <f t="shared" si="395"/>
        <v>0</v>
      </c>
      <c r="CX325" s="41">
        <f t="shared" si="396"/>
        <v>0</v>
      </c>
      <c r="CY325" s="41">
        <f t="shared" si="397"/>
        <v>0</v>
      </c>
      <c r="CZ325" s="41">
        <f t="shared" si="398"/>
        <v>0</v>
      </c>
      <c r="DA325" s="41">
        <f t="shared" si="399"/>
        <v>0</v>
      </c>
      <c r="DB325" s="41">
        <f t="shared" si="400"/>
        <v>0</v>
      </c>
      <c r="DC325" s="41">
        <f t="shared" si="401"/>
        <v>0</v>
      </c>
      <c r="DD325" s="7">
        <f t="shared" si="402"/>
        <v>0</v>
      </c>
      <c r="DE325" s="7">
        <f t="shared" si="403"/>
        <v>0</v>
      </c>
      <c r="DF325" s="7">
        <f t="shared" si="404"/>
        <v>0</v>
      </c>
      <c r="DJ325" s="7">
        <f t="shared" si="405"/>
        <v>0</v>
      </c>
      <c r="DK325" s="7">
        <f t="shared" si="406"/>
        <v>0</v>
      </c>
    </row>
    <row r="326" spans="1:115" ht="26.25" customHeight="1" x14ac:dyDescent="0.25">
      <c r="A326" s="9">
        <v>308</v>
      </c>
      <c r="B326" s="24" t="str">
        <f t="shared" si="338"/>
        <v/>
      </c>
      <c r="C326" s="23"/>
      <c r="D326" s="51"/>
      <c r="E326" s="24"/>
      <c r="F326" s="24"/>
      <c r="G326" s="24"/>
      <c r="H326" s="24"/>
      <c r="I326" s="25"/>
      <c r="J326" s="24"/>
      <c r="K326" s="26"/>
      <c r="L326" s="29"/>
      <c r="M326" s="27"/>
      <c r="N326" s="28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30"/>
      <c r="Z326" s="29"/>
      <c r="AA326" s="29" t="str">
        <f t="shared" si="339"/>
        <v/>
      </c>
      <c r="AB326" s="7">
        <f t="shared" si="340"/>
        <v>0</v>
      </c>
      <c r="AC326" s="7">
        <f t="shared" si="341"/>
        <v>0</v>
      </c>
      <c r="AD326" s="7">
        <f t="shared" si="342"/>
        <v>0</v>
      </c>
      <c r="AE326" s="7">
        <f t="shared" si="343"/>
        <v>0</v>
      </c>
      <c r="AF326" s="11" t="str">
        <f t="shared" si="407"/>
        <v/>
      </c>
      <c r="AG326" s="13">
        <f t="shared" si="344"/>
        <v>0</v>
      </c>
      <c r="AH326" s="7" t="str">
        <f t="shared" si="345"/>
        <v/>
      </c>
      <c r="AI326" s="11" t="str">
        <f t="shared" si="408"/>
        <v/>
      </c>
      <c r="AJ326" s="11" t="str">
        <f t="array" ref="AJ326">IF(OR(AI326=$AI$19:AI325),"",AI326)</f>
        <v/>
      </c>
      <c r="AK326" s="11" t="str">
        <f t="shared" si="346"/>
        <v/>
      </c>
      <c r="AL326" t="str">
        <f t="array" ref="AL326">IF(OR(AK326=$AK$19:AK325),"",AK326)</f>
        <v/>
      </c>
      <c r="AM326" s="13">
        <f t="shared" si="347"/>
        <v>0</v>
      </c>
      <c r="AN326" s="13">
        <f t="shared" si="348"/>
        <v>0</v>
      </c>
      <c r="AO326" s="13">
        <f t="shared" si="349"/>
        <v>0</v>
      </c>
      <c r="AP326" s="13">
        <f t="shared" si="350"/>
        <v>0</v>
      </c>
      <c r="AQ326" s="13">
        <f t="shared" si="351"/>
        <v>0</v>
      </c>
      <c r="AR326" s="13">
        <f t="shared" si="352"/>
        <v>0</v>
      </c>
      <c r="AS326" s="13">
        <f t="shared" si="353"/>
        <v>0</v>
      </c>
      <c r="AT326" s="13">
        <f t="shared" si="354"/>
        <v>0</v>
      </c>
      <c r="AU326" s="13">
        <f t="shared" si="355"/>
        <v>0</v>
      </c>
      <c r="AV326" s="13">
        <f t="shared" si="356"/>
        <v>0</v>
      </c>
      <c r="AX326" s="13">
        <f t="shared" si="357"/>
        <v>0</v>
      </c>
      <c r="AY326" s="13">
        <f t="shared" si="358"/>
        <v>0</v>
      </c>
      <c r="AZ326" s="13">
        <f t="shared" si="359"/>
        <v>0</v>
      </c>
      <c r="BA326" s="13">
        <f t="shared" si="360"/>
        <v>0</v>
      </c>
      <c r="BB326" s="13">
        <f t="shared" si="361"/>
        <v>0</v>
      </c>
      <c r="BC326" s="13">
        <f t="shared" si="362"/>
        <v>0</v>
      </c>
      <c r="BD326" s="13">
        <f t="shared" si="363"/>
        <v>0</v>
      </c>
      <c r="BE326" s="13">
        <f t="shared" si="364"/>
        <v>0</v>
      </c>
      <c r="BF326" s="13">
        <f t="shared" si="365"/>
        <v>0</v>
      </c>
      <c r="BG326" s="13">
        <f t="shared" si="366"/>
        <v>0</v>
      </c>
      <c r="BH326" s="13">
        <f t="shared" si="367"/>
        <v>0</v>
      </c>
      <c r="BI326" s="13">
        <f t="shared" si="368"/>
        <v>0</v>
      </c>
      <c r="BJ326" s="13">
        <f t="shared" si="369"/>
        <v>0</v>
      </c>
      <c r="BK326" s="13">
        <f t="shared" si="370"/>
        <v>0</v>
      </c>
      <c r="BL326" s="13">
        <f t="shared" si="371"/>
        <v>0</v>
      </c>
      <c r="BM326" s="13">
        <f t="shared" si="372"/>
        <v>0</v>
      </c>
      <c r="BN326" s="13">
        <f t="shared" si="373"/>
        <v>0</v>
      </c>
      <c r="BO326" s="13">
        <f t="shared" si="374"/>
        <v>0</v>
      </c>
      <c r="BP326" s="13">
        <f t="shared" si="375"/>
        <v>0</v>
      </c>
      <c r="BQ326" s="13">
        <f t="shared" si="376"/>
        <v>0</v>
      </c>
      <c r="BR326" s="13">
        <f t="shared" si="377"/>
        <v>0</v>
      </c>
      <c r="BS326" s="13">
        <f t="shared" si="378"/>
        <v>0</v>
      </c>
      <c r="BT326" s="31">
        <f t="shared" si="379"/>
        <v>0</v>
      </c>
      <c r="BU326" s="31">
        <f t="shared" si="380"/>
        <v>0</v>
      </c>
      <c r="BV326" s="31">
        <f t="shared" si="381"/>
        <v>0</v>
      </c>
      <c r="BW326" s="31">
        <f t="shared" si="382"/>
        <v>0</v>
      </c>
      <c r="BX326" s="31">
        <f t="shared" si="383"/>
        <v>0</v>
      </c>
      <c r="BY326" s="31">
        <f t="shared" si="384"/>
        <v>0</v>
      </c>
      <c r="BZ326" s="31">
        <f t="shared" si="385"/>
        <v>0</v>
      </c>
      <c r="CA326" s="31">
        <f t="shared" si="386"/>
        <v>0</v>
      </c>
      <c r="CB326" s="31">
        <f t="shared" si="387"/>
        <v>0</v>
      </c>
      <c r="CC326" s="31">
        <f t="shared" si="388"/>
        <v>0</v>
      </c>
      <c r="CD326" s="31">
        <f t="shared" si="389"/>
        <v>0</v>
      </c>
      <c r="CE326" s="37">
        <f t="array" ref="CE326">MIN(IF(JPRL=AI326,$AG$19:$AG$1018))</f>
        <v>0</v>
      </c>
      <c r="CF326" s="37">
        <f t="array" ref="CF326">MAX(IF(JPRL=AI326,$AG$19:$AG$1018))</f>
        <v>0</v>
      </c>
      <c r="CG326" s="36">
        <f t="shared" si="390"/>
        <v>0</v>
      </c>
      <c r="CI326" s="40">
        <f t="shared" si="391"/>
        <v>0</v>
      </c>
      <c r="CJ326" s="40">
        <f t="shared" si="328"/>
        <v>0</v>
      </c>
      <c r="CK326" s="40">
        <f t="shared" si="329"/>
        <v>0</v>
      </c>
      <c r="CL326" s="40">
        <f t="shared" si="330"/>
        <v>0</v>
      </c>
      <c r="CM326" s="40">
        <f t="shared" si="331"/>
        <v>0</v>
      </c>
      <c r="CN326" s="40">
        <f t="shared" si="332"/>
        <v>0</v>
      </c>
      <c r="CO326" s="40">
        <f t="shared" si="333"/>
        <v>0</v>
      </c>
      <c r="CP326" s="40">
        <f t="shared" si="334"/>
        <v>0</v>
      </c>
      <c r="CQ326" s="40">
        <f t="shared" si="335"/>
        <v>0</v>
      </c>
      <c r="CR326" s="40">
        <f t="shared" si="336"/>
        <v>0</v>
      </c>
      <c r="CS326" s="40">
        <f t="shared" si="337"/>
        <v>0</v>
      </c>
      <c r="CT326" s="41">
        <f t="shared" si="392"/>
        <v>0</v>
      </c>
      <c r="CU326" s="41">
        <f t="shared" si="393"/>
        <v>0</v>
      </c>
      <c r="CV326" s="41">
        <f t="shared" si="394"/>
        <v>0</v>
      </c>
      <c r="CW326" s="41">
        <f t="shared" si="395"/>
        <v>0</v>
      </c>
      <c r="CX326" s="41">
        <f t="shared" si="396"/>
        <v>0</v>
      </c>
      <c r="CY326" s="41">
        <f t="shared" si="397"/>
        <v>0</v>
      </c>
      <c r="CZ326" s="41">
        <f t="shared" si="398"/>
        <v>0</v>
      </c>
      <c r="DA326" s="41">
        <f t="shared" si="399"/>
        <v>0</v>
      </c>
      <c r="DB326" s="41">
        <f t="shared" si="400"/>
        <v>0</v>
      </c>
      <c r="DC326" s="41">
        <f t="shared" si="401"/>
        <v>0</v>
      </c>
      <c r="DD326" s="7">
        <f t="shared" si="402"/>
        <v>0</v>
      </c>
      <c r="DE326" s="7">
        <f t="shared" si="403"/>
        <v>0</v>
      </c>
      <c r="DF326" s="7">
        <f t="shared" si="404"/>
        <v>0</v>
      </c>
      <c r="DJ326" s="7">
        <f t="shared" si="405"/>
        <v>0</v>
      </c>
      <c r="DK326" s="7">
        <f t="shared" si="406"/>
        <v>0</v>
      </c>
    </row>
    <row r="327" spans="1:115" ht="26.25" customHeight="1" x14ac:dyDescent="0.25">
      <c r="A327" s="9">
        <v>309</v>
      </c>
      <c r="B327" s="24" t="str">
        <f t="shared" si="338"/>
        <v/>
      </c>
      <c r="C327" s="23"/>
      <c r="D327" s="51"/>
      <c r="E327" s="24"/>
      <c r="F327" s="24"/>
      <c r="G327" s="24"/>
      <c r="H327" s="24"/>
      <c r="I327" s="25"/>
      <c r="J327" s="24"/>
      <c r="K327" s="26"/>
      <c r="L327" s="29"/>
      <c r="M327" s="27"/>
      <c r="N327" s="28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30"/>
      <c r="Z327" s="29"/>
      <c r="AA327" s="29" t="str">
        <f t="shared" si="339"/>
        <v/>
      </c>
      <c r="AB327" s="7">
        <f t="shared" si="340"/>
        <v>0</v>
      </c>
      <c r="AC327" s="7">
        <f t="shared" si="341"/>
        <v>0</v>
      </c>
      <c r="AD327" s="7">
        <f t="shared" si="342"/>
        <v>0</v>
      </c>
      <c r="AE327" s="7">
        <f t="shared" si="343"/>
        <v>0</v>
      </c>
      <c r="AF327" s="11" t="str">
        <f t="shared" si="407"/>
        <v/>
      </c>
      <c r="AG327" s="13">
        <f t="shared" si="344"/>
        <v>0</v>
      </c>
      <c r="AH327" s="7" t="str">
        <f t="shared" si="345"/>
        <v/>
      </c>
      <c r="AI327" s="11" t="str">
        <f t="shared" si="408"/>
        <v/>
      </c>
      <c r="AJ327" s="11" t="str">
        <f t="array" ref="AJ327">IF(OR(AI327=$AI$19:AI326),"",AI327)</f>
        <v/>
      </c>
      <c r="AK327" s="11" t="str">
        <f t="shared" si="346"/>
        <v/>
      </c>
      <c r="AL327" t="str">
        <f t="array" ref="AL327">IF(OR(AK327=$AK$19:AK326),"",AK327)</f>
        <v/>
      </c>
      <c r="AM327" s="13">
        <f t="shared" si="347"/>
        <v>0</v>
      </c>
      <c r="AN327" s="13">
        <f t="shared" si="348"/>
        <v>0</v>
      </c>
      <c r="AO327" s="13">
        <f t="shared" si="349"/>
        <v>0</v>
      </c>
      <c r="AP327" s="13">
        <f t="shared" si="350"/>
        <v>0</v>
      </c>
      <c r="AQ327" s="13">
        <f t="shared" si="351"/>
        <v>0</v>
      </c>
      <c r="AR327" s="13">
        <f t="shared" si="352"/>
        <v>0</v>
      </c>
      <c r="AS327" s="13">
        <f t="shared" si="353"/>
        <v>0</v>
      </c>
      <c r="AT327" s="13">
        <f t="shared" si="354"/>
        <v>0</v>
      </c>
      <c r="AU327" s="13">
        <f t="shared" si="355"/>
        <v>0</v>
      </c>
      <c r="AV327" s="13">
        <f t="shared" si="356"/>
        <v>0</v>
      </c>
      <c r="AX327" s="13">
        <f t="shared" si="357"/>
        <v>0</v>
      </c>
      <c r="AY327" s="13">
        <f t="shared" si="358"/>
        <v>0</v>
      </c>
      <c r="AZ327" s="13">
        <f t="shared" si="359"/>
        <v>0</v>
      </c>
      <c r="BA327" s="13">
        <f t="shared" si="360"/>
        <v>0</v>
      </c>
      <c r="BB327" s="13">
        <f t="shared" si="361"/>
        <v>0</v>
      </c>
      <c r="BC327" s="13">
        <f t="shared" si="362"/>
        <v>0</v>
      </c>
      <c r="BD327" s="13">
        <f t="shared" si="363"/>
        <v>0</v>
      </c>
      <c r="BE327" s="13">
        <f t="shared" si="364"/>
        <v>0</v>
      </c>
      <c r="BF327" s="13">
        <f t="shared" si="365"/>
        <v>0</v>
      </c>
      <c r="BG327" s="13">
        <f t="shared" si="366"/>
        <v>0</v>
      </c>
      <c r="BH327" s="13">
        <f t="shared" si="367"/>
        <v>0</v>
      </c>
      <c r="BI327" s="13">
        <f t="shared" si="368"/>
        <v>0</v>
      </c>
      <c r="BJ327" s="13">
        <f t="shared" si="369"/>
        <v>0</v>
      </c>
      <c r="BK327" s="13">
        <f t="shared" si="370"/>
        <v>0</v>
      </c>
      <c r="BL327" s="13">
        <f t="shared" si="371"/>
        <v>0</v>
      </c>
      <c r="BM327" s="13">
        <f t="shared" si="372"/>
        <v>0</v>
      </c>
      <c r="BN327" s="13">
        <f t="shared" si="373"/>
        <v>0</v>
      </c>
      <c r="BO327" s="13">
        <f t="shared" si="374"/>
        <v>0</v>
      </c>
      <c r="BP327" s="13">
        <f t="shared" si="375"/>
        <v>0</v>
      </c>
      <c r="BQ327" s="13">
        <f t="shared" si="376"/>
        <v>0</v>
      </c>
      <c r="BR327" s="13">
        <f t="shared" si="377"/>
        <v>0</v>
      </c>
      <c r="BS327" s="13">
        <f t="shared" si="378"/>
        <v>0</v>
      </c>
      <c r="BT327" s="31">
        <f t="shared" si="379"/>
        <v>0</v>
      </c>
      <c r="BU327" s="31">
        <f t="shared" si="380"/>
        <v>0</v>
      </c>
      <c r="BV327" s="31">
        <f t="shared" si="381"/>
        <v>0</v>
      </c>
      <c r="BW327" s="31">
        <f t="shared" si="382"/>
        <v>0</v>
      </c>
      <c r="BX327" s="31">
        <f t="shared" si="383"/>
        <v>0</v>
      </c>
      <c r="BY327" s="31">
        <f t="shared" si="384"/>
        <v>0</v>
      </c>
      <c r="BZ327" s="31">
        <f t="shared" si="385"/>
        <v>0</v>
      </c>
      <c r="CA327" s="31">
        <f t="shared" si="386"/>
        <v>0</v>
      </c>
      <c r="CB327" s="31">
        <f t="shared" si="387"/>
        <v>0</v>
      </c>
      <c r="CC327" s="31">
        <f t="shared" si="388"/>
        <v>0</v>
      </c>
      <c r="CD327" s="31">
        <f t="shared" si="389"/>
        <v>0</v>
      </c>
      <c r="CE327" s="37">
        <f t="array" ref="CE327">MIN(IF(JPRL=AI327,$AG$19:$AG$1018))</f>
        <v>0</v>
      </c>
      <c r="CF327" s="37">
        <f t="array" ref="CF327">MAX(IF(JPRL=AI327,$AG$19:$AG$1018))</f>
        <v>0</v>
      </c>
      <c r="CG327" s="36">
        <f t="shared" si="390"/>
        <v>0</v>
      </c>
      <c r="CI327" s="40">
        <f t="shared" si="391"/>
        <v>0</v>
      </c>
      <c r="CJ327" s="40">
        <f t="shared" si="328"/>
        <v>0</v>
      </c>
      <c r="CK327" s="40">
        <f t="shared" si="329"/>
        <v>0</v>
      </c>
      <c r="CL327" s="40">
        <f t="shared" si="330"/>
        <v>0</v>
      </c>
      <c r="CM327" s="40">
        <f t="shared" si="331"/>
        <v>0</v>
      </c>
      <c r="CN327" s="40">
        <f t="shared" si="332"/>
        <v>0</v>
      </c>
      <c r="CO327" s="40">
        <f t="shared" si="333"/>
        <v>0</v>
      </c>
      <c r="CP327" s="40">
        <f t="shared" si="334"/>
        <v>0</v>
      </c>
      <c r="CQ327" s="40">
        <f t="shared" si="335"/>
        <v>0</v>
      </c>
      <c r="CR327" s="40">
        <f t="shared" si="336"/>
        <v>0</v>
      </c>
      <c r="CS327" s="40">
        <f t="shared" si="337"/>
        <v>0</v>
      </c>
      <c r="CT327" s="41">
        <f t="shared" si="392"/>
        <v>0</v>
      </c>
      <c r="CU327" s="41">
        <f t="shared" si="393"/>
        <v>0</v>
      </c>
      <c r="CV327" s="41">
        <f t="shared" si="394"/>
        <v>0</v>
      </c>
      <c r="CW327" s="41">
        <f t="shared" si="395"/>
        <v>0</v>
      </c>
      <c r="CX327" s="41">
        <f t="shared" si="396"/>
        <v>0</v>
      </c>
      <c r="CY327" s="41">
        <f t="shared" si="397"/>
        <v>0</v>
      </c>
      <c r="CZ327" s="41">
        <f t="shared" si="398"/>
        <v>0</v>
      </c>
      <c r="DA327" s="41">
        <f t="shared" si="399"/>
        <v>0</v>
      </c>
      <c r="DB327" s="41">
        <f t="shared" si="400"/>
        <v>0</v>
      </c>
      <c r="DC327" s="41">
        <f t="shared" si="401"/>
        <v>0</v>
      </c>
      <c r="DD327" s="7">
        <f t="shared" si="402"/>
        <v>0</v>
      </c>
      <c r="DE327" s="7">
        <f t="shared" si="403"/>
        <v>0</v>
      </c>
      <c r="DF327" s="7">
        <f t="shared" si="404"/>
        <v>0</v>
      </c>
      <c r="DJ327" s="7">
        <f t="shared" si="405"/>
        <v>0</v>
      </c>
      <c r="DK327" s="7">
        <f t="shared" si="406"/>
        <v>0</v>
      </c>
    </row>
    <row r="328" spans="1:115" ht="26.25" customHeight="1" x14ac:dyDescent="0.25">
      <c r="A328" s="9">
        <v>310</v>
      </c>
      <c r="B328" s="24" t="str">
        <f t="shared" si="338"/>
        <v/>
      </c>
      <c r="C328" s="23"/>
      <c r="D328" s="51"/>
      <c r="E328" s="24"/>
      <c r="F328" s="24"/>
      <c r="G328" s="24"/>
      <c r="H328" s="24"/>
      <c r="I328" s="25"/>
      <c r="J328" s="24"/>
      <c r="K328" s="26"/>
      <c r="L328" s="29"/>
      <c r="M328" s="27"/>
      <c r="N328" s="28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30"/>
      <c r="Z328" s="29"/>
      <c r="AA328" s="29" t="str">
        <f t="shared" si="339"/>
        <v/>
      </c>
      <c r="AB328" s="7">
        <f t="shared" si="340"/>
        <v>0</v>
      </c>
      <c r="AC328" s="7">
        <f t="shared" si="341"/>
        <v>0</v>
      </c>
      <c r="AD328" s="7">
        <f t="shared" si="342"/>
        <v>0</v>
      </c>
      <c r="AE328" s="7">
        <f t="shared" si="343"/>
        <v>0</v>
      </c>
      <c r="AF328" s="11" t="str">
        <f t="shared" si="407"/>
        <v/>
      </c>
      <c r="AG328" s="13">
        <f t="shared" si="344"/>
        <v>0</v>
      </c>
      <c r="AH328" s="7" t="str">
        <f t="shared" si="345"/>
        <v/>
      </c>
      <c r="AI328" s="11" t="str">
        <f t="shared" si="408"/>
        <v/>
      </c>
      <c r="AJ328" s="11" t="str">
        <f t="array" ref="AJ328">IF(OR(AI328=$AI$19:AI327),"",AI328)</f>
        <v/>
      </c>
      <c r="AK328" s="11" t="str">
        <f t="shared" si="346"/>
        <v/>
      </c>
      <c r="AL328" t="str">
        <f t="array" ref="AL328">IF(OR(AK328=$AK$19:AK327),"",AK328)</f>
        <v/>
      </c>
      <c r="AM328" s="13">
        <f t="shared" si="347"/>
        <v>0</v>
      </c>
      <c r="AN328" s="13">
        <f t="shared" si="348"/>
        <v>0</v>
      </c>
      <c r="AO328" s="13">
        <f t="shared" si="349"/>
        <v>0</v>
      </c>
      <c r="AP328" s="13">
        <f t="shared" si="350"/>
        <v>0</v>
      </c>
      <c r="AQ328" s="13">
        <f t="shared" si="351"/>
        <v>0</v>
      </c>
      <c r="AR328" s="13">
        <f t="shared" si="352"/>
        <v>0</v>
      </c>
      <c r="AS328" s="13">
        <f t="shared" si="353"/>
        <v>0</v>
      </c>
      <c r="AT328" s="13">
        <f t="shared" si="354"/>
        <v>0</v>
      </c>
      <c r="AU328" s="13">
        <f t="shared" si="355"/>
        <v>0</v>
      </c>
      <c r="AV328" s="13">
        <f t="shared" si="356"/>
        <v>0</v>
      </c>
      <c r="AX328" s="13">
        <f t="shared" si="357"/>
        <v>0</v>
      </c>
      <c r="AY328" s="13">
        <f t="shared" si="358"/>
        <v>0</v>
      </c>
      <c r="AZ328" s="13">
        <f t="shared" si="359"/>
        <v>0</v>
      </c>
      <c r="BA328" s="13">
        <f t="shared" si="360"/>
        <v>0</v>
      </c>
      <c r="BB328" s="13">
        <f t="shared" si="361"/>
        <v>0</v>
      </c>
      <c r="BC328" s="13">
        <f t="shared" si="362"/>
        <v>0</v>
      </c>
      <c r="BD328" s="13">
        <f t="shared" si="363"/>
        <v>0</v>
      </c>
      <c r="BE328" s="13">
        <f t="shared" si="364"/>
        <v>0</v>
      </c>
      <c r="BF328" s="13">
        <f t="shared" si="365"/>
        <v>0</v>
      </c>
      <c r="BG328" s="13">
        <f t="shared" si="366"/>
        <v>0</v>
      </c>
      <c r="BH328" s="13">
        <f t="shared" si="367"/>
        <v>0</v>
      </c>
      <c r="BI328" s="13">
        <f t="shared" si="368"/>
        <v>0</v>
      </c>
      <c r="BJ328" s="13">
        <f t="shared" si="369"/>
        <v>0</v>
      </c>
      <c r="BK328" s="13">
        <f t="shared" si="370"/>
        <v>0</v>
      </c>
      <c r="BL328" s="13">
        <f t="shared" si="371"/>
        <v>0</v>
      </c>
      <c r="BM328" s="13">
        <f t="shared" si="372"/>
        <v>0</v>
      </c>
      <c r="BN328" s="13">
        <f t="shared" si="373"/>
        <v>0</v>
      </c>
      <c r="BO328" s="13">
        <f t="shared" si="374"/>
        <v>0</v>
      </c>
      <c r="BP328" s="13">
        <f t="shared" si="375"/>
        <v>0</v>
      </c>
      <c r="BQ328" s="13">
        <f t="shared" si="376"/>
        <v>0</v>
      </c>
      <c r="BR328" s="13">
        <f t="shared" si="377"/>
        <v>0</v>
      </c>
      <c r="BS328" s="13">
        <f t="shared" si="378"/>
        <v>0</v>
      </c>
      <c r="BT328" s="31">
        <f t="shared" si="379"/>
        <v>0</v>
      </c>
      <c r="BU328" s="31">
        <f t="shared" si="380"/>
        <v>0</v>
      </c>
      <c r="BV328" s="31">
        <f t="shared" si="381"/>
        <v>0</v>
      </c>
      <c r="BW328" s="31">
        <f t="shared" si="382"/>
        <v>0</v>
      </c>
      <c r="BX328" s="31">
        <f t="shared" si="383"/>
        <v>0</v>
      </c>
      <c r="BY328" s="31">
        <f t="shared" si="384"/>
        <v>0</v>
      </c>
      <c r="BZ328" s="31">
        <f t="shared" si="385"/>
        <v>0</v>
      </c>
      <c r="CA328" s="31">
        <f t="shared" si="386"/>
        <v>0</v>
      </c>
      <c r="CB328" s="31">
        <f t="shared" si="387"/>
        <v>0</v>
      </c>
      <c r="CC328" s="31">
        <f t="shared" si="388"/>
        <v>0</v>
      </c>
      <c r="CD328" s="31">
        <f t="shared" si="389"/>
        <v>0</v>
      </c>
      <c r="CE328" s="37">
        <f t="array" ref="CE328">MIN(IF(JPRL=AI328,$AG$19:$AG$1018))</f>
        <v>0</v>
      </c>
      <c r="CF328" s="37">
        <f t="array" ref="CF328">MAX(IF(JPRL=AI328,$AG$19:$AG$1018))</f>
        <v>0</v>
      </c>
      <c r="CG328" s="36">
        <f t="shared" si="390"/>
        <v>0</v>
      </c>
      <c r="CI328" s="40">
        <f t="shared" si="391"/>
        <v>0</v>
      </c>
      <c r="CJ328" s="40">
        <f t="shared" si="328"/>
        <v>0</v>
      </c>
      <c r="CK328" s="40">
        <f t="shared" si="329"/>
        <v>0</v>
      </c>
      <c r="CL328" s="40">
        <f t="shared" si="330"/>
        <v>0</v>
      </c>
      <c r="CM328" s="40">
        <f t="shared" si="331"/>
        <v>0</v>
      </c>
      <c r="CN328" s="40">
        <f t="shared" si="332"/>
        <v>0</v>
      </c>
      <c r="CO328" s="40">
        <f t="shared" si="333"/>
        <v>0</v>
      </c>
      <c r="CP328" s="40">
        <f t="shared" si="334"/>
        <v>0</v>
      </c>
      <c r="CQ328" s="40">
        <f t="shared" si="335"/>
        <v>0</v>
      </c>
      <c r="CR328" s="40">
        <f t="shared" si="336"/>
        <v>0</v>
      </c>
      <c r="CS328" s="40">
        <f t="shared" si="337"/>
        <v>0</v>
      </c>
      <c r="CT328" s="41">
        <f t="shared" si="392"/>
        <v>0</v>
      </c>
      <c r="CU328" s="41">
        <f t="shared" si="393"/>
        <v>0</v>
      </c>
      <c r="CV328" s="41">
        <f t="shared" si="394"/>
        <v>0</v>
      </c>
      <c r="CW328" s="41">
        <f t="shared" si="395"/>
        <v>0</v>
      </c>
      <c r="CX328" s="41">
        <f t="shared" si="396"/>
        <v>0</v>
      </c>
      <c r="CY328" s="41">
        <f t="shared" si="397"/>
        <v>0</v>
      </c>
      <c r="CZ328" s="41">
        <f t="shared" si="398"/>
        <v>0</v>
      </c>
      <c r="DA328" s="41">
        <f t="shared" si="399"/>
        <v>0</v>
      </c>
      <c r="DB328" s="41">
        <f t="shared" si="400"/>
        <v>0</v>
      </c>
      <c r="DC328" s="41">
        <f t="shared" si="401"/>
        <v>0</v>
      </c>
      <c r="DD328" s="7">
        <f t="shared" si="402"/>
        <v>0</v>
      </c>
      <c r="DE328" s="7">
        <f t="shared" si="403"/>
        <v>0</v>
      </c>
      <c r="DF328" s="7">
        <f t="shared" si="404"/>
        <v>0</v>
      </c>
      <c r="DJ328" s="7">
        <f t="shared" si="405"/>
        <v>0</v>
      </c>
      <c r="DK328" s="7">
        <f t="shared" si="406"/>
        <v>0</v>
      </c>
    </row>
    <row r="329" spans="1:115" ht="26.25" customHeight="1" x14ac:dyDescent="0.25">
      <c r="A329" s="9">
        <v>311</v>
      </c>
      <c r="B329" s="24" t="str">
        <f t="shared" si="338"/>
        <v/>
      </c>
      <c r="C329" s="23"/>
      <c r="D329" s="51"/>
      <c r="E329" s="24"/>
      <c r="F329" s="24"/>
      <c r="G329" s="24"/>
      <c r="H329" s="24"/>
      <c r="I329" s="25"/>
      <c r="J329" s="24"/>
      <c r="K329" s="26"/>
      <c r="L329" s="29"/>
      <c r="M329" s="27"/>
      <c r="N329" s="28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30"/>
      <c r="Z329" s="29"/>
      <c r="AA329" s="29" t="str">
        <f t="shared" si="339"/>
        <v/>
      </c>
      <c r="AB329" s="7">
        <f t="shared" si="340"/>
        <v>0</v>
      </c>
      <c r="AC329" s="7">
        <f t="shared" si="341"/>
        <v>0</v>
      </c>
      <c r="AD329" s="7">
        <f t="shared" si="342"/>
        <v>0</v>
      </c>
      <c r="AE329" s="7">
        <f t="shared" si="343"/>
        <v>0</v>
      </c>
      <c r="AF329" s="11" t="str">
        <f t="shared" si="407"/>
        <v/>
      </c>
      <c r="AG329" s="13">
        <f t="shared" si="344"/>
        <v>0</v>
      </c>
      <c r="AH329" s="7" t="str">
        <f t="shared" si="345"/>
        <v/>
      </c>
      <c r="AI329" s="11" t="str">
        <f t="shared" si="408"/>
        <v/>
      </c>
      <c r="AJ329" s="11" t="str">
        <f t="array" ref="AJ329">IF(OR(AI329=$AI$19:AI328),"",AI329)</f>
        <v/>
      </c>
      <c r="AK329" s="11" t="str">
        <f t="shared" si="346"/>
        <v/>
      </c>
      <c r="AL329" t="str">
        <f t="array" ref="AL329">IF(OR(AK329=$AK$19:AK328),"",AK329)</f>
        <v/>
      </c>
      <c r="AM329" s="13">
        <f t="shared" si="347"/>
        <v>0</v>
      </c>
      <c r="AN329" s="13">
        <f t="shared" si="348"/>
        <v>0</v>
      </c>
      <c r="AO329" s="13">
        <f t="shared" si="349"/>
        <v>0</v>
      </c>
      <c r="AP329" s="13">
        <f t="shared" si="350"/>
        <v>0</v>
      </c>
      <c r="AQ329" s="13">
        <f t="shared" si="351"/>
        <v>0</v>
      </c>
      <c r="AR329" s="13">
        <f t="shared" si="352"/>
        <v>0</v>
      </c>
      <c r="AS329" s="13">
        <f t="shared" si="353"/>
        <v>0</v>
      </c>
      <c r="AT329" s="13">
        <f t="shared" si="354"/>
        <v>0</v>
      </c>
      <c r="AU329" s="13">
        <f t="shared" si="355"/>
        <v>0</v>
      </c>
      <c r="AV329" s="13">
        <f t="shared" si="356"/>
        <v>0</v>
      </c>
      <c r="AX329" s="13">
        <f t="shared" si="357"/>
        <v>0</v>
      </c>
      <c r="AY329" s="13">
        <f t="shared" si="358"/>
        <v>0</v>
      </c>
      <c r="AZ329" s="13">
        <f t="shared" si="359"/>
        <v>0</v>
      </c>
      <c r="BA329" s="13">
        <f t="shared" si="360"/>
        <v>0</v>
      </c>
      <c r="BB329" s="13">
        <f t="shared" si="361"/>
        <v>0</v>
      </c>
      <c r="BC329" s="13">
        <f t="shared" si="362"/>
        <v>0</v>
      </c>
      <c r="BD329" s="13">
        <f t="shared" si="363"/>
        <v>0</v>
      </c>
      <c r="BE329" s="13">
        <f t="shared" si="364"/>
        <v>0</v>
      </c>
      <c r="BF329" s="13">
        <f t="shared" si="365"/>
        <v>0</v>
      </c>
      <c r="BG329" s="13">
        <f t="shared" si="366"/>
        <v>0</v>
      </c>
      <c r="BH329" s="13">
        <f t="shared" si="367"/>
        <v>0</v>
      </c>
      <c r="BI329" s="13">
        <f t="shared" si="368"/>
        <v>0</v>
      </c>
      <c r="BJ329" s="13">
        <f t="shared" si="369"/>
        <v>0</v>
      </c>
      <c r="BK329" s="13">
        <f t="shared" si="370"/>
        <v>0</v>
      </c>
      <c r="BL329" s="13">
        <f t="shared" si="371"/>
        <v>0</v>
      </c>
      <c r="BM329" s="13">
        <f t="shared" si="372"/>
        <v>0</v>
      </c>
      <c r="BN329" s="13">
        <f t="shared" si="373"/>
        <v>0</v>
      </c>
      <c r="BO329" s="13">
        <f t="shared" si="374"/>
        <v>0</v>
      </c>
      <c r="BP329" s="13">
        <f t="shared" si="375"/>
        <v>0</v>
      </c>
      <c r="BQ329" s="13">
        <f t="shared" si="376"/>
        <v>0</v>
      </c>
      <c r="BR329" s="13">
        <f t="shared" si="377"/>
        <v>0</v>
      </c>
      <c r="BS329" s="13">
        <f t="shared" si="378"/>
        <v>0</v>
      </c>
      <c r="BT329" s="31">
        <f t="shared" si="379"/>
        <v>0</v>
      </c>
      <c r="BU329" s="31">
        <f t="shared" si="380"/>
        <v>0</v>
      </c>
      <c r="BV329" s="31">
        <f t="shared" si="381"/>
        <v>0</v>
      </c>
      <c r="BW329" s="31">
        <f t="shared" si="382"/>
        <v>0</v>
      </c>
      <c r="BX329" s="31">
        <f t="shared" si="383"/>
        <v>0</v>
      </c>
      <c r="BY329" s="31">
        <f t="shared" si="384"/>
        <v>0</v>
      </c>
      <c r="BZ329" s="31">
        <f t="shared" si="385"/>
        <v>0</v>
      </c>
      <c r="CA329" s="31">
        <f t="shared" si="386"/>
        <v>0</v>
      </c>
      <c r="CB329" s="31">
        <f t="shared" si="387"/>
        <v>0</v>
      </c>
      <c r="CC329" s="31">
        <f t="shared" si="388"/>
        <v>0</v>
      </c>
      <c r="CD329" s="31">
        <f t="shared" si="389"/>
        <v>0</v>
      </c>
      <c r="CE329" s="37">
        <f t="array" ref="CE329">MIN(IF(JPRL=AI329,$AG$19:$AG$1018))</f>
        <v>0</v>
      </c>
      <c r="CF329" s="37">
        <f t="array" ref="CF329">MAX(IF(JPRL=AI329,$AG$19:$AG$1018))</f>
        <v>0</v>
      </c>
      <c r="CG329" s="36">
        <f t="shared" si="390"/>
        <v>0</v>
      </c>
      <c r="CI329" s="40">
        <f t="shared" si="391"/>
        <v>0</v>
      </c>
      <c r="CJ329" s="40">
        <f t="shared" si="328"/>
        <v>0</v>
      </c>
      <c r="CK329" s="40">
        <f t="shared" si="329"/>
        <v>0</v>
      </c>
      <c r="CL329" s="40">
        <f t="shared" si="330"/>
        <v>0</v>
      </c>
      <c r="CM329" s="40">
        <f t="shared" si="331"/>
        <v>0</v>
      </c>
      <c r="CN329" s="40">
        <f t="shared" si="332"/>
        <v>0</v>
      </c>
      <c r="CO329" s="40">
        <f t="shared" si="333"/>
        <v>0</v>
      </c>
      <c r="CP329" s="40">
        <f t="shared" si="334"/>
        <v>0</v>
      </c>
      <c r="CQ329" s="40">
        <f t="shared" si="335"/>
        <v>0</v>
      </c>
      <c r="CR329" s="40">
        <f t="shared" si="336"/>
        <v>0</v>
      </c>
      <c r="CS329" s="40">
        <f t="shared" si="337"/>
        <v>0</v>
      </c>
      <c r="CT329" s="41">
        <f t="shared" si="392"/>
        <v>0</v>
      </c>
      <c r="CU329" s="41">
        <f t="shared" si="393"/>
        <v>0</v>
      </c>
      <c r="CV329" s="41">
        <f t="shared" si="394"/>
        <v>0</v>
      </c>
      <c r="CW329" s="41">
        <f t="shared" si="395"/>
        <v>0</v>
      </c>
      <c r="CX329" s="41">
        <f t="shared" si="396"/>
        <v>0</v>
      </c>
      <c r="CY329" s="41">
        <f t="shared" si="397"/>
        <v>0</v>
      </c>
      <c r="CZ329" s="41">
        <f t="shared" si="398"/>
        <v>0</v>
      </c>
      <c r="DA329" s="41">
        <f t="shared" si="399"/>
        <v>0</v>
      </c>
      <c r="DB329" s="41">
        <f t="shared" si="400"/>
        <v>0</v>
      </c>
      <c r="DC329" s="41">
        <f t="shared" si="401"/>
        <v>0</v>
      </c>
      <c r="DD329" s="7">
        <f t="shared" si="402"/>
        <v>0</v>
      </c>
      <c r="DE329" s="7">
        <f t="shared" si="403"/>
        <v>0</v>
      </c>
      <c r="DF329" s="7">
        <f t="shared" si="404"/>
        <v>0</v>
      </c>
      <c r="DJ329" s="7">
        <f t="shared" si="405"/>
        <v>0</v>
      </c>
      <c r="DK329" s="7">
        <f t="shared" si="406"/>
        <v>0</v>
      </c>
    </row>
    <row r="330" spans="1:115" ht="26.25" customHeight="1" x14ac:dyDescent="0.25">
      <c r="A330" s="9">
        <v>312</v>
      </c>
      <c r="B330" s="24" t="str">
        <f t="shared" si="338"/>
        <v/>
      </c>
      <c r="C330" s="23"/>
      <c r="D330" s="51"/>
      <c r="E330" s="24"/>
      <c r="F330" s="24"/>
      <c r="G330" s="24"/>
      <c r="H330" s="24"/>
      <c r="I330" s="25"/>
      <c r="J330" s="24"/>
      <c r="K330" s="26"/>
      <c r="L330" s="29"/>
      <c r="M330" s="27"/>
      <c r="N330" s="28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30"/>
      <c r="Z330" s="29"/>
      <c r="AA330" s="29" t="str">
        <f t="shared" si="339"/>
        <v/>
      </c>
      <c r="AB330" s="7">
        <f t="shared" si="340"/>
        <v>0</v>
      </c>
      <c r="AC330" s="7">
        <f t="shared" si="341"/>
        <v>0</v>
      </c>
      <c r="AD330" s="7">
        <f t="shared" si="342"/>
        <v>0</v>
      </c>
      <c r="AE330" s="7">
        <f t="shared" si="343"/>
        <v>0</v>
      </c>
      <c r="AF330" s="11" t="str">
        <f t="shared" si="407"/>
        <v/>
      </c>
      <c r="AG330" s="13">
        <f t="shared" si="344"/>
        <v>0</v>
      </c>
      <c r="AH330" s="7" t="str">
        <f t="shared" si="345"/>
        <v/>
      </c>
      <c r="AI330" s="11" t="str">
        <f t="shared" si="408"/>
        <v/>
      </c>
      <c r="AJ330" s="11" t="str">
        <f t="array" ref="AJ330">IF(OR(AI330=$AI$19:AI329),"",AI330)</f>
        <v/>
      </c>
      <c r="AK330" s="11" t="str">
        <f t="shared" si="346"/>
        <v/>
      </c>
      <c r="AL330" t="str">
        <f t="array" ref="AL330">IF(OR(AK330=$AK$19:AK329),"",AK330)</f>
        <v/>
      </c>
      <c r="AM330" s="13">
        <f t="shared" si="347"/>
        <v>0</v>
      </c>
      <c r="AN330" s="13">
        <f t="shared" si="348"/>
        <v>0</v>
      </c>
      <c r="AO330" s="13">
        <f t="shared" si="349"/>
        <v>0</v>
      </c>
      <c r="AP330" s="13">
        <f t="shared" si="350"/>
        <v>0</v>
      </c>
      <c r="AQ330" s="13">
        <f t="shared" si="351"/>
        <v>0</v>
      </c>
      <c r="AR330" s="13">
        <f t="shared" si="352"/>
        <v>0</v>
      </c>
      <c r="AS330" s="13">
        <f t="shared" si="353"/>
        <v>0</v>
      </c>
      <c r="AT330" s="13">
        <f t="shared" si="354"/>
        <v>0</v>
      </c>
      <c r="AU330" s="13">
        <f t="shared" si="355"/>
        <v>0</v>
      </c>
      <c r="AV330" s="13">
        <f t="shared" si="356"/>
        <v>0</v>
      </c>
      <c r="AX330" s="13">
        <f t="shared" si="357"/>
        <v>0</v>
      </c>
      <c r="AY330" s="13">
        <f t="shared" si="358"/>
        <v>0</v>
      </c>
      <c r="AZ330" s="13">
        <f t="shared" si="359"/>
        <v>0</v>
      </c>
      <c r="BA330" s="13">
        <f t="shared" si="360"/>
        <v>0</v>
      </c>
      <c r="BB330" s="13">
        <f t="shared" si="361"/>
        <v>0</v>
      </c>
      <c r="BC330" s="13">
        <f t="shared" si="362"/>
        <v>0</v>
      </c>
      <c r="BD330" s="13">
        <f t="shared" si="363"/>
        <v>0</v>
      </c>
      <c r="BE330" s="13">
        <f t="shared" si="364"/>
        <v>0</v>
      </c>
      <c r="BF330" s="13">
        <f t="shared" si="365"/>
        <v>0</v>
      </c>
      <c r="BG330" s="13">
        <f t="shared" si="366"/>
        <v>0</v>
      </c>
      <c r="BH330" s="13">
        <f t="shared" si="367"/>
        <v>0</v>
      </c>
      <c r="BI330" s="13">
        <f t="shared" si="368"/>
        <v>0</v>
      </c>
      <c r="BJ330" s="13">
        <f t="shared" si="369"/>
        <v>0</v>
      </c>
      <c r="BK330" s="13">
        <f t="shared" si="370"/>
        <v>0</v>
      </c>
      <c r="BL330" s="13">
        <f t="shared" si="371"/>
        <v>0</v>
      </c>
      <c r="BM330" s="13">
        <f t="shared" si="372"/>
        <v>0</v>
      </c>
      <c r="BN330" s="13">
        <f t="shared" si="373"/>
        <v>0</v>
      </c>
      <c r="BO330" s="13">
        <f t="shared" si="374"/>
        <v>0</v>
      </c>
      <c r="BP330" s="13">
        <f t="shared" si="375"/>
        <v>0</v>
      </c>
      <c r="BQ330" s="13">
        <f t="shared" si="376"/>
        <v>0</v>
      </c>
      <c r="BR330" s="13">
        <f t="shared" si="377"/>
        <v>0</v>
      </c>
      <c r="BS330" s="13">
        <f t="shared" si="378"/>
        <v>0</v>
      </c>
      <c r="BT330" s="31">
        <f t="shared" si="379"/>
        <v>0</v>
      </c>
      <c r="BU330" s="31">
        <f t="shared" si="380"/>
        <v>0</v>
      </c>
      <c r="BV330" s="31">
        <f t="shared" si="381"/>
        <v>0</v>
      </c>
      <c r="BW330" s="31">
        <f t="shared" si="382"/>
        <v>0</v>
      </c>
      <c r="BX330" s="31">
        <f t="shared" si="383"/>
        <v>0</v>
      </c>
      <c r="BY330" s="31">
        <f t="shared" si="384"/>
        <v>0</v>
      </c>
      <c r="BZ330" s="31">
        <f t="shared" si="385"/>
        <v>0</v>
      </c>
      <c r="CA330" s="31">
        <f t="shared" si="386"/>
        <v>0</v>
      </c>
      <c r="CB330" s="31">
        <f t="shared" si="387"/>
        <v>0</v>
      </c>
      <c r="CC330" s="31">
        <f t="shared" si="388"/>
        <v>0</v>
      </c>
      <c r="CD330" s="31">
        <f t="shared" si="389"/>
        <v>0</v>
      </c>
      <c r="CE330" s="37">
        <f t="array" ref="CE330">MIN(IF(JPRL=AI330,$AG$19:$AG$1018))</f>
        <v>0</v>
      </c>
      <c r="CF330" s="37">
        <f t="array" ref="CF330">MAX(IF(JPRL=AI330,$AG$19:$AG$1018))</f>
        <v>0</v>
      </c>
      <c r="CG330" s="36">
        <f t="shared" si="390"/>
        <v>0</v>
      </c>
      <c r="CI330" s="40">
        <f t="shared" si="391"/>
        <v>0</v>
      </c>
      <c r="CJ330" s="40">
        <f t="shared" si="328"/>
        <v>0</v>
      </c>
      <c r="CK330" s="40">
        <f t="shared" si="329"/>
        <v>0</v>
      </c>
      <c r="CL330" s="40">
        <f t="shared" si="330"/>
        <v>0</v>
      </c>
      <c r="CM330" s="40">
        <f t="shared" si="331"/>
        <v>0</v>
      </c>
      <c r="CN330" s="40">
        <f t="shared" si="332"/>
        <v>0</v>
      </c>
      <c r="CO330" s="40">
        <f t="shared" si="333"/>
        <v>0</v>
      </c>
      <c r="CP330" s="40">
        <f t="shared" si="334"/>
        <v>0</v>
      </c>
      <c r="CQ330" s="40">
        <f t="shared" si="335"/>
        <v>0</v>
      </c>
      <c r="CR330" s="40">
        <f t="shared" si="336"/>
        <v>0</v>
      </c>
      <c r="CS330" s="40">
        <f t="shared" si="337"/>
        <v>0</v>
      </c>
      <c r="CT330" s="41">
        <f t="shared" si="392"/>
        <v>0</v>
      </c>
      <c r="CU330" s="41">
        <f t="shared" si="393"/>
        <v>0</v>
      </c>
      <c r="CV330" s="41">
        <f t="shared" si="394"/>
        <v>0</v>
      </c>
      <c r="CW330" s="41">
        <f t="shared" si="395"/>
        <v>0</v>
      </c>
      <c r="CX330" s="41">
        <f t="shared" si="396"/>
        <v>0</v>
      </c>
      <c r="CY330" s="41">
        <f t="shared" si="397"/>
        <v>0</v>
      </c>
      <c r="CZ330" s="41">
        <f t="shared" si="398"/>
        <v>0</v>
      </c>
      <c r="DA330" s="41">
        <f t="shared" si="399"/>
        <v>0</v>
      </c>
      <c r="DB330" s="41">
        <f t="shared" si="400"/>
        <v>0</v>
      </c>
      <c r="DC330" s="41">
        <f t="shared" si="401"/>
        <v>0</v>
      </c>
      <c r="DD330" s="7">
        <f t="shared" si="402"/>
        <v>0</v>
      </c>
      <c r="DE330" s="7">
        <f t="shared" si="403"/>
        <v>0</v>
      </c>
      <c r="DF330" s="7">
        <f t="shared" si="404"/>
        <v>0</v>
      </c>
      <c r="DJ330" s="7">
        <f t="shared" si="405"/>
        <v>0</v>
      </c>
      <c r="DK330" s="7">
        <f t="shared" si="406"/>
        <v>0</v>
      </c>
    </row>
    <row r="331" spans="1:115" ht="26.25" customHeight="1" x14ac:dyDescent="0.25">
      <c r="A331" s="9">
        <v>313</v>
      </c>
      <c r="B331" s="24" t="str">
        <f t="shared" si="338"/>
        <v/>
      </c>
      <c r="C331" s="23"/>
      <c r="D331" s="51"/>
      <c r="E331" s="24"/>
      <c r="F331" s="24"/>
      <c r="G331" s="24"/>
      <c r="H331" s="24"/>
      <c r="I331" s="25"/>
      <c r="J331" s="24"/>
      <c r="K331" s="26"/>
      <c r="L331" s="29"/>
      <c r="M331" s="27"/>
      <c r="N331" s="28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30"/>
      <c r="Z331" s="29"/>
      <c r="AA331" s="29" t="str">
        <f t="shared" si="339"/>
        <v/>
      </c>
      <c r="AB331" s="7">
        <f t="shared" si="340"/>
        <v>0</v>
      </c>
      <c r="AC331" s="7">
        <f t="shared" si="341"/>
        <v>0</v>
      </c>
      <c r="AD331" s="7">
        <f t="shared" si="342"/>
        <v>0</v>
      </c>
      <c r="AE331" s="7">
        <f t="shared" si="343"/>
        <v>0</v>
      </c>
      <c r="AF331" s="11" t="str">
        <f t="shared" si="407"/>
        <v/>
      </c>
      <c r="AG331" s="13">
        <f t="shared" si="344"/>
        <v>0</v>
      </c>
      <c r="AH331" s="7" t="str">
        <f t="shared" si="345"/>
        <v/>
      </c>
      <c r="AI331" s="11" t="str">
        <f t="shared" si="408"/>
        <v/>
      </c>
      <c r="AJ331" s="11" t="str">
        <f t="array" ref="AJ331">IF(OR(AI331=$AI$19:AI330),"",AI331)</f>
        <v/>
      </c>
      <c r="AK331" s="11" t="str">
        <f t="shared" si="346"/>
        <v/>
      </c>
      <c r="AL331" t="str">
        <f t="array" ref="AL331">IF(OR(AK331=$AK$19:AK330),"",AK331)</f>
        <v/>
      </c>
      <c r="AM331" s="13">
        <f t="shared" si="347"/>
        <v>0</v>
      </c>
      <c r="AN331" s="13">
        <f t="shared" si="348"/>
        <v>0</v>
      </c>
      <c r="AO331" s="13">
        <f t="shared" si="349"/>
        <v>0</v>
      </c>
      <c r="AP331" s="13">
        <f t="shared" si="350"/>
        <v>0</v>
      </c>
      <c r="AQ331" s="13">
        <f t="shared" si="351"/>
        <v>0</v>
      </c>
      <c r="AR331" s="13">
        <f t="shared" si="352"/>
        <v>0</v>
      </c>
      <c r="AS331" s="13">
        <f t="shared" si="353"/>
        <v>0</v>
      </c>
      <c r="AT331" s="13">
        <f t="shared" si="354"/>
        <v>0</v>
      </c>
      <c r="AU331" s="13">
        <f t="shared" si="355"/>
        <v>0</v>
      </c>
      <c r="AV331" s="13">
        <f t="shared" si="356"/>
        <v>0</v>
      </c>
      <c r="AX331" s="13">
        <f t="shared" si="357"/>
        <v>0</v>
      </c>
      <c r="AY331" s="13">
        <f t="shared" si="358"/>
        <v>0</v>
      </c>
      <c r="AZ331" s="13">
        <f t="shared" si="359"/>
        <v>0</v>
      </c>
      <c r="BA331" s="13">
        <f t="shared" si="360"/>
        <v>0</v>
      </c>
      <c r="BB331" s="13">
        <f t="shared" si="361"/>
        <v>0</v>
      </c>
      <c r="BC331" s="13">
        <f t="shared" si="362"/>
        <v>0</v>
      </c>
      <c r="BD331" s="13">
        <f t="shared" si="363"/>
        <v>0</v>
      </c>
      <c r="BE331" s="13">
        <f t="shared" si="364"/>
        <v>0</v>
      </c>
      <c r="BF331" s="13">
        <f t="shared" si="365"/>
        <v>0</v>
      </c>
      <c r="BG331" s="13">
        <f t="shared" si="366"/>
        <v>0</v>
      </c>
      <c r="BH331" s="13">
        <f t="shared" si="367"/>
        <v>0</v>
      </c>
      <c r="BI331" s="13">
        <f t="shared" si="368"/>
        <v>0</v>
      </c>
      <c r="BJ331" s="13">
        <f t="shared" si="369"/>
        <v>0</v>
      </c>
      <c r="BK331" s="13">
        <f t="shared" si="370"/>
        <v>0</v>
      </c>
      <c r="BL331" s="13">
        <f t="shared" si="371"/>
        <v>0</v>
      </c>
      <c r="BM331" s="13">
        <f t="shared" si="372"/>
        <v>0</v>
      </c>
      <c r="BN331" s="13">
        <f t="shared" si="373"/>
        <v>0</v>
      </c>
      <c r="BO331" s="13">
        <f t="shared" si="374"/>
        <v>0</v>
      </c>
      <c r="BP331" s="13">
        <f t="shared" si="375"/>
        <v>0</v>
      </c>
      <c r="BQ331" s="13">
        <f t="shared" si="376"/>
        <v>0</v>
      </c>
      <c r="BR331" s="13">
        <f t="shared" si="377"/>
        <v>0</v>
      </c>
      <c r="BS331" s="13">
        <f t="shared" si="378"/>
        <v>0</v>
      </c>
      <c r="BT331" s="31">
        <f t="shared" si="379"/>
        <v>0</v>
      </c>
      <c r="BU331" s="31">
        <f t="shared" si="380"/>
        <v>0</v>
      </c>
      <c r="BV331" s="31">
        <f t="shared" si="381"/>
        <v>0</v>
      </c>
      <c r="BW331" s="31">
        <f t="shared" si="382"/>
        <v>0</v>
      </c>
      <c r="BX331" s="31">
        <f t="shared" si="383"/>
        <v>0</v>
      </c>
      <c r="BY331" s="31">
        <f t="shared" si="384"/>
        <v>0</v>
      </c>
      <c r="BZ331" s="31">
        <f t="shared" si="385"/>
        <v>0</v>
      </c>
      <c r="CA331" s="31">
        <f t="shared" si="386"/>
        <v>0</v>
      </c>
      <c r="CB331" s="31">
        <f t="shared" si="387"/>
        <v>0</v>
      </c>
      <c r="CC331" s="31">
        <f t="shared" si="388"/>
        <v>0</v>
      </c>
      <c r="CD331" s="31">
        <f t="shared" si="389"/>
        <v>0</v>
      </c>
      <c r="CE331" s="37">
        <f t="array" ref="CE331">MIN(IF(JPRL=AI331,$AG$19:$AG$1018))</f>
        <v>0</v>
      </c>
      <c r="CF331" s="37">
        <f t="array" ref="CF331">MAX(IF(JPRL=AI331,$AG$19:$AG$1018))</f>
        <v>0</v>
      </c>
      <c r="CG331" s="36">
        <f t="shared" si="390"/>
        <v>0</v>
      </c>
      <c r="CI331" s="40">
        <f t="shared" si="391"/>
        <v>0</v>
      </c>
      <c r="CJ331" s="40">
        <f t="shared" si="328"/>
        <v>0</v>
      </c>
      <c r="CK331" s="40">
        <f t="shared" si="329"/>
        <v>0</v>
      </c>
      <c r="CL331" s="40">
        <f t="shared" si="330"/>
        <v>0</v>
      </c>
      <c r="CM331" s="40">
        <f t="shared" si="331"/>
        <v>0</v>
      </c>
      <c r="CN331" s="40">
        <f t="shared" si="332"/>
        <v>0</v>
      </c>
      <c r="CO331" s="40">
        <f t="shared" si="333"/>
        <v>0</v>
      </c>
      <c r="CP331" s="40">
        <f t="shared" si="334"/>
        <v>0</v>
      </c>
      <c r="CQ331" s="40">
        <f t="shared" si="335"/>
        <v>0</v>
      </c>
      <c r="CR331" s="40">
        <f t="shared" si="336"/>
        <v>0</v>
      </c>
      <c r="CS331" s="40">
        <f t="shared" si="337"/>
        <v>0</v>
      </c>
      <c r="CT331" s="41">
        <f t="shared" si="392"/>
        <v>0</v>
      </c>
      <c r="CU331" s="41">
        <f t="shared" si="393"/>
        <v>0</v>
      </c>
      <c r="CV331" s="41">
        <f t="shared" si="394"/>
        <v>0</v>
      </c>
      <c r="CW331" s="41">
        <f t="shared" si="395"/>
        <v>0</v>
      </c>
      <c r="CX331" s="41">
        <f t="shared" si="396"/>
        <v>0</v>
      </c>
      <c r="CY331" s="41">
        <f t="shared" si="397"/>
        <v>0</v>
      </c>
      <c r="CZ331" s="41">
        <f t="shared" si="398"/>
        <v>0</v>
      </c>
      <c r="DA331" s="41">
        <f t="shared" si="399"/>
        <v>0</v>
      </c>
      <c r="DB331" s="41">
        <f t="shared" si="400"/>
        <v>0</v>
      </c>
      <c r="DC331" s="41">
        <f t="shared" si="401"/>
        <v>0</v>
      </c>
      <c r="DD331" s="7">
        <f t="shared" si="402"/>
        <v>0</v>
      </c>
      <c r="DE331" s="7">
        <f t="shared" si="403"/>
        <v>0</v>
      </c>
      <c r="DF331" s="7">
        <f t="shared" si="404"/>
        <v>0</v>
      </c>
      <c r="DJ331" s="7">
        <f t="shared" si="405"/>
        <v>0</v>
      </c>
      <c r="DK331" s="7">
        <f t="shared" si="406"/>
        <v>0</v>
      </c>
    </row>
    <row r="332" spans="1:115" ht="26.25" customHeight="1" x14ac:dyDescent="0.25">
      <c r="A332" s="9">
        <v>314</v>
      </c>
      <c r="B332" s="24" t="str">
        <f t="shared" si="338"/>
        <v/>
      </c>
      <c r="C332" s="23"/>
      <c r="D332" s="51"/>
      <c r="E332" s="24"/>
      <c r="F332" s="24"/>
      <c r="G332" s="24"/>
      <c r="H332" s="24"/>
      <c r="I332" s="25"/>
      <c r="J332" s="24"/>
      <c r="K332" s="26"/>
      <c r="L332" s="29"/>
      <c r="M332" s="27"/>
      <c r="N332" s="28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30"/>
      <c r="Z332" s="29"/>
      <c r="AA332" s="29" t="str">
        <f t="shared" si="339"/>
        <v/>
      </c>
      <c r="AB332" s="7">
        <f t="shared" si="340"/>
        <v>0</v>
      </c>
      <c r="AC332" s="7">
        <f t="shared" si="341"/>
        <v>0</v>
      </c>
      <c r="AD332" s="7">
        <f t="shared" si="342"/>
        <v>0</v>
      </c>
      <c r="AE332" s="7">
        <f t="shared" si="343"/>
        <v>0</v>
      </c>
      <c r="AF332" s="11" t="str">
        <f t="shared" si="407"/>
        <v/>
      </c>
      <c r="AG332" s="13">
        <f t="shared" si="344"/>
        <v>0</v>
      </c>
      <c r="AH332" s="7" t="str">
        <f t="shared" si="345"/>
        <v/>
      </c>
      <c r="AI332" s="11" t="str">
        <f t="shared" si="408"/>
        <v/>
      </c>
      <c r="AJ332" s="11" t="str">
        <f t="array" ref="AJ332">IF(OR(AI332=$AI$19:AI331),"",AI332)</f>
        <v/>
      </c>
      <c r="AK332" s="11" t="str">
        <f t="shared" si="346"/>
        <v/>
      </c>
      <c r="AL332" t="str">
        <f t="array" ref="AL332">IF(OR(AK332=$AK$19:AK331),"",AK332)</f>
        <v/>
      </c>
      <c r="AM332" s="13">
        <f t="shared" si="347"/>
        <v>0</v>
      </c>
      <c r="AN332" s="13">
        <f t="shared" si="348"/>
        <v>0</v>
      </c>
      <c r="AO332" s="13">
        <f t="shared" si="349"/>
        <v>0</v>
      </c>
      <c r="AP332" s="13">
        <f t="shared" si="350"/>
        <v>0</v>
      </c>
      <c r="AQ332" s="13">
        <f t="shared" si="351"/>
        <v>0</v>
      </c>
      <c r="AR332" s="13">
        <f t="shared" si="352"/>
        <v>0</v>
      </c>
      <c r="AS332" s="13">
        <f t="shared" si="353"/>
        <v>0</v>
      </c>
      <c r="AT332" s="13">
        <f t="shared" si="354"/>
        <v>0</v>
      </c>
      <c r="AU332" s="13">
        <f t="shared" si="355"/>
        <v>0</v>
      </c>
      <c r="AV332" s="13">
        <f t="shared" si="356"/>
        <v>0</v>
      </c>
      <c r="AX332" s="13">
        <f t="shared" si="357"/>
        <v>0</v>
      </c>
      <c r="AY332" s="13">
        <f t="shared" si="358"/>
        <v>0</v>
      </c>
      <c r="AZ332" s="13">
        <f t="shared" si="359"/>
        <v>0</v>
      </c>
      <c r="BA332" s="13">
        <f t="shared" si="360"/>
        <v>0</v>
      </c>
      <c r="BB332" s="13">
        <f t="shared" si="361"/>
        <v>0</v>
      </c>
      <c r="BC332" s="13">
        <f t="shared" si="362"/>
        <v>0</v>
      </c>
      <c r="BD332" s="13">
        <f t="shared" si="363"/>
        <v>0</v>
      </c>
      <c r="BE332" s="13">
        <f t="shared" si="364"/>
        <v>0</v>
      </c>
      <c r="BF332" s="13">
        <f t="shared" si="365"/>
        <v>0</v>
      </c>
      <c r="BG332" s="13">
        <f t="shared" si="366"/>
        <v>0</v>
      </c>
      <c r="BH332" s="13">
        <f t="shared" si="367"/>
        <v>0</v>
      </c>
      <c r="BI332" s="13">
        <f t="shared" si="368"/>
        <v>0</v>
      </c>
      <c r="BJ332" s="13">
        <f t="shared" si="369"/>
        <v>0</v>
      </c>
      <c r="BK332" s="13">
        <f t="shared" si="370"/>
        <v>0</v>
      </c>
      <c r="BL332" s="13">
        <f t="shared" si="371"/>
        <v>0</v>
      </c>
      <c r="BM332" s="13">
        <f t="shared" si="372"/>
        <v>0</v>
      </c>
      <c r="BN332" s="13">
        <f t="shared" si="373"/>
        <v>0</v>
      </c>
      <c r="BO332" s="13">
        <f t="shared" si="374"/>
        <v>0</v>
      </c>
      <c r="BP332" s="13">
        <f t="shared" si="375"/>
        <v>0</v>
      </c>
      <c r="BQ332" s="13">
        <f t="shared" si="376"/>
        <v>0</v>
      </c>
      <c r="BR332" s="13">
        <f t="shared" si="377"/>
        <v>0</v>
      </c>
      <c r="BS332" s="13">
        <f t="shared" si="378"/>
        <v>0</v>
      </c>
      <c r="BT332" s="31">
        <f t="shared" si="379"/>
        <v>0</v>
      </c>
      <c r="BU332" s="31">
        <f t="shared" si="380"/>
        <v>0</v>
      </c>
      <c r="BV332" s="31">
        <f t="shared" si="381"/>
        <v>0</v>
      </c>
      <c r="BW332" s="31">
        <f t="shared" si="382"/>
        <v>0</v>
      </c>
      <c r="BX332" s="31">
        <f t="shared" si="383"/>
        <v>0</v>
      </c>
      <c r="BY332" s="31">
        <f t="shared" si="384"/>
        <v>0</v>
      </c>
      <c r="BZ332" s="31">
        <f t="shared" si="385"/>
        <v>0</v>
      </c>
      <c r="CA332" s="31">
        <f t="shared" si="386"/>
        <v>0</v>
      </c>
      <c r="CB332" s="31">
        <f t="shared" si="387"/>
        <v>0</v>
      </c>
      <c r="CC332" s="31">
        <f t="shared" si="388"/>
        <v>0</v>
      </c>
      <c r="CD332" s="31">
        <f t="shared" si="389"/>
        <v>0</v>
      </c>
      <c r="CE332" s="37">
        <f t="array" ref="CE332">MIN(IF(JPRL=AI332,$AG$19:$AG$1018))</f>
        <v>0</v>
      </c>
      <c r="CF332" s="37">
        <f t="array" ref="CF332">MAX(IF(JPRL=AI332,$AG$19:$AG$1018))</f>
        <v>0</v>
      </c>
      <c r="CG332" s="36">
        <f t="shared" si="390"/>
        <v>0</v>
      </c>
      <c r="CI332" s="40">
        <f t="shared" si="391"/>
        <v>0</v>
      </c>
      <c r="CJ332" s="40">
        <f t="shared" si="328"/>
        <v>0</v>
      </c>
      <c r="CK332" s="40">
        <f t="shared" si="329"/>
        <v>0</v>
      </c>
      <c r="CL332" s="40">
        <f t="shared" si="330"/>
        <v>0</v>
      </c>
      <c r="CM332" s="40">
        <f t="shared" si="331"/>
        <v>0</v>
      </c>
      <c r="CN332" s="40">
        <f t="shared" si="332"/>
        <v>0</v>
      </c>
      <c r="CO332" s="40">
        <f t="shared" si="333"/>
        <v>0</v>
      </c>
      <c r="CP332" s="40">
        <f t="shared" si="334"/>
        <v>0</v>
      </c>
      <c r="CQ332" s="40">
        <f t="shared" si="335"/>
        <v>0</v>
      </c>
      <c r="CR332" s="40">
        <f t="shared" si="336"/>
        <v>0</v>
      </c>
      <c r="CS332" s="40">
        <f t="shared" si="337"/>
        <v>0</v>
      </c>
      <c r="CT332" s="41">
        <f t="shared" si="392"/>
        <v>0</v>
      </c>
      <c r="CU332" s="41">
        <f t="shared" si="393"/>
        <v>0</v>
      </c>
      <c r="CV332" s="41">
        <f t="shared" si="394"/>
        <v>0</v>
      </c>
      <c r="CW332" s="41">
        <f t="shared" si="395"/>
        <v>0</v>
      </c>
      <c r="CX332" s="41">
        <f t="shared" si="396"/>
        <v>0</v>
      </c>
      <c r="CY332" s="41">
        <f t="shared" si="397"/>
        <v>0</v>
      </c>
      <c r="CZ332" s="41">
        <f t="shared" si="398"/>
        <v>0</v>
      </c>
      <c r="DA332" s="41">
        <f t="shared" si="399"/>
        <v>0</v>
      </c>
      <c r="DB332" s="41">
        <f t="shared" si="400"/>
        <v>0</v>
      </c>
      <c r="DC332" s="41">
        <f t="shared" si="401"/>
        <v>0</v>
      </c>
      <c r="DD332" s="7">
        <f t="shared" si="402"/>
        <v>0</v>
      </c>
      <c r="DE332" s="7">
        <f t="shared" si="403"/>
        <v>0</v>
      </c>
      <c r="DF332" s="7">
        <f t="shared" si="404"/>
        <v>0</v>
      </c>
      <c r="DJ332" s="7">
        <f t="shared" si="405"/>
        <v>0</v>
      </c>
      <c r="DK332" s="7">
        <f t="shared" si="406"/>
        <v>0</v>
      </c>
    </row>
    <row r="333" spans="1:115" ht="26.25" customHeight="1" x14ac:dyDescent="0.25">
      <c r="A333" s="9">
        <v>315</v>
      </c>
      <c r="B333" s="24" t="str">
        <f t="shared" si="338"/>
        <v/>
      </c>
      <c r="C333" s="23"/>
      <c r="D333" s="51"/>
      <c r="E333" s="24"/>
      <c r="F333" s="24"/>
      <c r="G333" s="24"/>
      <c r="H333" s="24"/>
      <c r="I333" s="25"/>
      <c r="J333" s="24"/>
      <c r="K333" s="26"/>
      <c r="L333" s="29"/>
      <c r="M333" s="27"/>
      <c r="N333" s="28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30"/>
      <c r="Z333" s="29"/>
      <c r="AA333" s="29" t="str">
        <f t="shared" si="339"/>
        <v/>
      </c>
      <c r="AB333" s="7">
        <f t="shared" si="340"/>
        <v>0</v>
      </c>
      <c r="AC333" s="7">
        <f t="shared" si="341"/>
        <v>0</v>
      </c>
      <c r="AD333" s="7">
        <f t="shared" si="342"/>
        <v>0</v>
      </c>
      <c r="AE333" s="7">
        <f t="shared" si="343"/>
        <v>0</v>
      </c>
      <c r="AF333" s="11" t="str">
        <f t="shared" si="407"/>
        <v/>
      </c>
      <c r="AG333" s="13">
        <f t="shared" si="344"/>
        <v>0</v>
      </c>
      <c r="AH333" s="7" t="str">
        <f t="shared" si="345"/>
        <v/>
      </c>
      <c r="AI333" s="11" t="str">
        <f t="shared" si="408"/>
        <v/>
      </c>
      <c r="AJ333" s="11" t="str">
        <f t="array" ref="AJ333">IF(OR(AI333=$AI$19:AI332),"",AI333)</f>
        <v/>
      </c>
      <c r="AK333" s="11" t="str">
        <f t="shared" si="346"/>
        <v/>
      </c>
      <c r="AL333" t="str">
        <f t="array" ref="AL333">IF(OR(AK333=$AK$19:AK332),"",AK333)</f>
        <v/>
      </c>
      <c r="AM333" s="13">
        <f t="shared" si="347"/>
        <v>0</v>
      </c>
      <c r="AN333" s="13">
        <f t="shared" si="348"/>
        <v>0</v>
      </c>
      <c r="AO333" s="13">
        <f t="shared" si="349"/>
        <v>0</v>
      </c>
      <c r="AP333" s="13">
        <f t="shared" si="350"/>
        <v>0</v>
      </c>
      <c r="AQ333" s="13">
        <f t="shared" si="351"/>
        <v>0</v>
      </c>
      <c r="AR333" s="13">
        <f t="shared" si="352"/>
        <v>0</v>
      </c>
      <c r="AS333" s="13">
        <f t="shared" si="353"/>
        <v>0</v>
      </c>
      <c r="AT333" s="13">
        <f t="shared" si="354"/>
        <v>0</v>
      </c>
      <c r="AU333" s="13">
        <f t="shared" si="355"/>
        <v>0</v>
      </c>
      <c r="AV333" s="13">
        <f t="shared" si="356"/>
        <v>0</v>
      </c>
      <c r="AX333" s="13">
        <f t="shared" si="357"/>
        <v>0</v>
      </c>
      <c r="AY333" s="13">
        <f t="shared" si="358"/>
        <v>0</v>
      </c>
      <c r="AZ333" s="13">
        <f t="shared" si="359"/>
        <v>0</v>
      </c>
      <c r="BA333" s="13">
        <f t="shared" si="360"/>
        <v>0</v>
      </c>
      <c r="BB333" s="13">
        <f t="shared" si="361"/>
        <v>0</v>
      </c>
      <c r="BC333" s="13">
        <f t="shared" si="362"/>
        <v>0</v>
      </c>
      <c r="BD333" s="13">
        <f t="shared" si="363"/>
        <v>0</v>
      </c>
      <c r="BE333" s="13">
        <f t="shared" si="364"/>
        <v>0</v>
      </c>
      <c r="BF333" s="13">
        <f t="shared" si="365"/>
        <v>0</v>
      </c>
      <c r="BG333" s="13">
        <f t="shared" si="366"/>
        <v>0</v>
      </c>
      <c r="BH333" s="13">
        <f t="shared" si="367"/>
        <v>0</v>
      </c>
      <c r="BI333" s="13">
        <f t="shared" si="368"/>
        <v>0</v>
      </c>
      <c r="BJ333" s="13">
        <f t="shared" si="369"/>
        <v>0</v>
      </c>
      <c r="BK333" s="13">
        <f t="shared" si="370"/>
        <v>0</v>
      </c>
      <c r="BL333" s="13">
        <f t="shared" si="371"/>
        <v>0</v>
      </c>
      <c r="BM333" s="13">
        <f t="shared" si="372"/>
        <v>0</v>
      </c>
      <c r="BN333" s="13">
        <f t="shared" si="373"/>
        <v>0</v>
      </c>
      <c r="BO333" s="13">
        <f t="shared" si="374"/>
        <v>0</v>
      </c>
      <c r="BP333" s="13">
        <f t="shared" si="375"/>
        <v>0</v>
      </c>
      <c r="BQ333" s="13">
        <f t="shared" si="376"/>
        <v>0</v>
      </c>
      <c r="BR333" s="13">
        <f t="shared" si="377"/>
        <v>0</v>
      </c>
      <c r="BS333" s="13">
        <f t="shared" si="378"/>
        <v>0</v>
      </c>
      <c r="BT333" s="31">
        <f t="shared" si="379"/>
        <v>0</v>
      </c>
      <c r="BU333" s="31">
        <f t="shared" si="380"/>
        <v>0</v>
      </c>
      <c r="BV333" s="31">
        <f t="shared" si="381"/>
        <v>0</v>
      </c>
      <c r="BW333" s="31">
        <f t="shared" si="382"/>
        <v>0</v>
      </c>
      <c r="BX333" s="31">
        <f t="shared" si="383"/>
        <v>0</v>
      </c>
      <c r="BY333" s="31">
        <f t="shared" si="384"/>
        <v>0</v>
      </c>
      <c r="BZ333" s="31">
        <f t="shared" si="385"/>
        <v>0</v>
      </c>
      <c r="CA333" s="31">
        <f t="shared" si="386"/>
        <v>0</v>
      </c>
      <c r="CB333" s="31">
        <f t="shared" si="387"/>
        <v>0</v>
      </c>
      <c r="CC333" s="31">
        <f t="shared" si="388"/>
        <v>0</v>
      </c>
      <c r="CD333" s="31">
        <f t="shared" si="389"/>
        <v>0</v>
      </c>
      <c r="CE333" s="37">
        <f t="array" ref="CE333">MIN(IF(JPRL=AI333,$AG$19:$AG$1018))</f>
        <v>0</v>
      </c>
      <c r="CF333" s="37">
        <f t="array" ref="CF333">MAX(IF(JPRL=AI333,$AG$19:$AG$1018))</f>
        <v>0</v>
      </c>
      <c r="CG333" s="36">
        <f t="shared" si="390"/>
        <v>0</v>
      </c>
      <c r="CI333" s="40">
        <f t="shared" si="391"/>
        <v>0</v>
      </c>
      <c r="CJ333" s="40">
        <f t="shared" si="328"/>
        <v>0</v>
      </c>
      <c r="CK333" s="40">
        <f t="shared" si="329"/>
        <v>0</v>
      </c>
      <c r="CL333" s="40">
        <f t="shared" si="330"/>
        <v>0</v>
      </c>
      <c r="CM333" s="40">
        <f t="shared" si="331"/>
        <v>0</v>
      </c>
      <c r="CN333" s="40">
        <f t="shared" si="332"/>
        <v>0</v>
      </c>
      <c r="CO333" s="40">
        <f t="shared" si="333"/>
        <v>0</v>
      </c>
      <c r="CP333" s="40">
        <f t="shared" si="334"/>
        <v>0</v>
      </c>
      <c r="CQ333" s="40">
        <f t="shared" si="335"/>
        <v>0</v>
      </c>
      <c r="CR333" s="40">
        <f t="shared" si="336"/>
        <v>0</v>
      </c>
      <c r="CS333" s="40">
        <f t="shared" si="337"/>
        <v>0</v>
      </c>
      <c r="CT333" s="41">
        <f t="shared" si="392"/>
        <v>0</v>
      </c>
      <c r="CU333" s="41">
        <f t="shared" si="393"/>
        <v>0</v>
      </c>
      <c r="CV333" s="41">
        <f t="shared" si="394"/>
        <v>0</v>
      </c>
      <c r="CW333" s="41">
        <f t="shared" si="395"/>
        <v>0</v>
      </c>
      <c r="CX333" s="41">
        <f t="shared" si="396"/>
        <v>0</v>
      </c>
      <c r="CY333" s="41">
        <f t="shared" si="397"/>
        <v>0</v>
      </c>
      <c r="CZ333" s="41">
        <f t="shared" si="398"/>
        <v>0</v>
      </c>
      <c r="DA333" s="41">
        <f t="shared" si="399"/>
        <v>0</v>
      </c>
      <c r="DB333" s="41">
        <f t="shared" si="400"/>
        <v>0</v>
      </c>
      <c r="DC333" s="41">
        <f t="shared" si="401"/>
        <v>0</v>
      </c>
      <c r="DD333" s="7">
        <f t="shared" si="402"/>
        <v>0</v>
      </c>
      <c r="DE333" s="7">
        <f t="shared" si="403"/>
        <v>0</v>
      </c>
      <c r="DF333" s="7">
        <f t="shared" si="404"/>
        <v>0</v>
      </c>
      <c r="DJ333" s="7">
        <f t="shared" si="405"/>
        <v>0</v>
      </c>
      <c r="DK333" s="7">
        <f t="shared" si="406"/>
        <v>0</v>
      </c>
    </row>
    <row r="334" spans="1:115" ht="26.25" customHeight="1" x14ac:dyDescent="0.25">
      <c r="A334" s="9">
        <v>316</v>
      </c>
      <c r="B334" s="24" t="str">
        <f t="shared" si="338"/>
        <v/>
      </c>
      <c r="C334" s="23"/>
      <c r="D334" s="51"/>
      <c r="E334" s="24"/>
      <c r="F334" s="24"/>
      <c r="G334" s="24"/>
      <c r="H334" s="24"/>
      <c r="I334" s="25"/>
      <c r="J334" s="24"/>
      <c r="K334" s="26"/>
      <c r="L334" s="29"/>
      <c r="M334" s="27"/>
      <c r="N334" s="28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30"/>
      <c r="Z334" s="29"/>
      <c r="AA334" s="29" t="str">
        <f t="shared" si="339"/>
        <v/>
      </c>
      <c r="AB334" s="7">
        <f t="shared" si="340"/>
        <v>0</v>
      </c>
      <c r="AC334" s="7">
        <f t="shared" si="341"/>
        <v>0</v>
      </c>
      <c r="AD334" s="7">
        <f t="shared" si="342"/>
        <v>0</v>
      </c>
      <c r="AE334" s="7">
        <f t="shared" si="343"/>
        <v>0</v>
      </c>
      <c r="AF334" s="11" t="str">
        <f t="shared" si="407"/>
        <v/>
      </c>
      <c r="AG334" s="13">
        <f t="shared" si="344"/>
        <v>0</v>
      </c>
      <c r="AH334" s="7" t="str">
        <f t="shared" si="345"/>
        <v/>
      </c>
      <c r="AI334" s="11" t="str">
        <f t="shared" si="408"/>
        <v/>
      </c>
      <c r="AJ334" s="11" t="str">
        <f t="array" ref="AJ334">IF(OR(AI334=$AI$19:AI333),"",AI334)</f>
        <v/>
      </c>
      <c r="AK334" s="11" t="str">
        <f t="shared" si="346"/>
        <v/>
      </c>
      <c r="AL334" t="str">
        <f t="array" ref="AL334">IF(OR(AK334=$AK$19:AK333),"",AK334)</f>
        <v/>
      </c>
      <c r="AM334" s="13">
        <f t="shared" si="347"/>
        <v>0</v>
      </c>
      <c r="AN334" s="13">
        <f t="shared" si="348"/>
        <v>0</v>
      </c>
      <c r="AO334" s="13">
        <f t="shared" si="349"/>
        <v>0</v>
      </c>
      <c r="AP334" s="13">
        <f t="shared" si="350"/>
        <v>0</v>
      </c>
      <c r="AQ334" s="13">
        <f t="shared" si="351"/>
        <v>0</v>
      </c>
      <c r="AR334" s="13">
        <f t="shared" si="352"/>
        <v>0</v>
      </c>
      <c r="AS334" s="13">
        <f t="shared" si="353"/>
        <v>0</v>
      </c>
      <c r="AT334" s="13">
        <f t="shared" si="354"/>
        <v>0</v>
      </c>
      <c r="AU334" s="13">
        <f t="shared" si="355"/>
        <v>0</v>
      </c>
      <c r="AV334" s="13">
        <f t="shared" si="356"/>
        <v>0</v>
      </c>
      <c r="AX334" s="13">
        <f t="shared" si="357"/>
        <v>0</v>
      </c>
      <c r="AY334" s="13">
        <f t="shared" si="358"/>
        <v>0</v>
      </c>
      <c r="AZ334" s="13">
        <f t="shared" si="359"/>
        <v>0</v>
      </c>
      <c r="BA334" s="13">
        <f t="shared" si="360"/>
        <v>0</v>
      </c>
      <c r="BB334" s="13">
        <f t="shared" si="361"/>
        <v>0</v>
      </c>
      <c r="BC334" s="13">
        <f t="shared" si="362"/>
        <v>0</v>
      </c>
      <c r="BD334" s="13">
        <f t="shared" si="363"/>
        <v>0</v>
      </c>
      <c r="BE334" s="13">
        <f t="shared" si="364"/>
        <v>0</v>
      </c>
      <c r="BF334" s="13">
        <f t="shared" si="365"/>
        <v>0</v>
      </c>
      <c r="BG334" s="13">
        <f t="shared" si="366"/>
        <v>0</v>
      </c>
      <c r="BH334" s="13">
        <f t="shared" si="367"/>
        <v>0</v>
      </c>
      <c r="BI334" s="13">
        <f t="shared" si="368"/>
        <v>0</v>
      </c>
      <c r="BJ334" s="13">
        <f t="shared" si="369"/>
        <v>0</v>
      </c>
      <c r="BK334" s="13">
        <f t="shared" si="370"/>
        <v>0</v>
      </c>
      <c r="BL334" s="13">
        <f t="shared" si="371"/>
        <v>0</v>
      </c>
      <c r="BM334" s="13">
        <f t="shared" si="372"/>
        <v>0</v>
      </c>
      <c r="BN334" s="13">
        <f t="shared" si="373"/>
        <v>0</v>
      </c>
      <c r="BO334" s="13">
        <f t="shared" si="374"/>
        <v>0</v>
      </c>
      <c r="BP334" s="13">
        <f t="shared" si="375"/>
        <v>0</v>
      </c>
      <c r="BQ334" s="13">
        <f t="shared" si="376"/>
        <v>0</v>
      </c>
      <c r="BR334" s="13">
        <f t="shared" si="377"/>
        <v>0</v>
      </c>
      <c r="BS334" s="13">
        <f t="shared" si="378"/>
        <v>0</v>
      </c>
      <c r="BT334" s="31">
        <f t="shared" si="379"/>
        <v>0</v>
      </c>
      <c r="BU334" s="31">
        <f t="shared" si="380"/>
        <v>0</v>
      </c>
      <c r="BV334" s="31">
        <f t="shared" si="381"/>
        <v>0</v>
      </c>
      <c r="BW334" s="31">
        <f t="shared" si="382"/>
        <v>0</v>
      </c>
      <c r="BX334" s="31">
        <f t="shared" si="383"/>
        <v>0</v>
      </c>
      <c r="BY334" s="31">
        <f t="shared" si="384"/>
        <v>0</v>
      </c>
      <c r="BZ334" s="31">
        <f t="shared" si="385"/>
        <v>0</v>
      </c>
      <c r="CA334" s="31">
        <f t="shared" si="386"/>
        <v>0</v>
      </c>
      <c r="CB334" s="31">
        <f t="shared" si="387"/>
        <v>0</v>
      </c>
      <c r="CC334" s="31">
        <f t="shared" si="388"/>
        <v>0</v>
      </c>
      <c r="CD334" s="31">
        <f t="shared" si="389"/>
        <v>0</v>
      </c>
      <c r="CE334" s="37">
        <f t="array" ref="CE334">MIN(IF(JPRL=AI334,$AG$19:$AG$1018))</f>
        <v>0</v>
      </c>
      <c r="CF334" s="37">
        <f t="array" ref="CF334">MAX(IF(JPRL=AI334,$AG$19:$AG$1018))</f>
        <v>0</v>
      </c>
      <c r="CG334" s="36">
        <f t="shared" si="390"/>
        <v>0</v>
      </c>
      <c r="CI334" s="40">
        <f t="shared" si="391"/>
        <v>0</v>
      </c>
      <c r="CJ334" s="40">
        <f t="shared" si="328"/>
        <v>0</v>
      </c>
      <c r="CK334" s="40">
        <f t="shared" si="329"/>
        <v>0</v>
      </c>
      <c r="CL334" s="40">
        <f t="shared" si="330"/>
        <v>0</v>
      </c>
      <c r="CM334" s="40">
        <f t="shared" si="331"/>
        <v>0</v>
      </c>
      <c r="CN334" s="40">
        <f t="shared" si="332"/>
        <v>0</v>
      </c>
      <c r="CO334" s="40">
        <f t="shared" si="333"/>
        <v>0</v>
      </c>
      <c r="CP334" s="40">
        <f t="shared" si="334"/>
        <v>0</v>
      </c>
      <c r="CQ334" s="40">
        <f t="shared" si="335"/>
        <v>0</v>
      </c>
      <c r="CR334" s="40">
        <f t="shared" si="336"/>
        <v>0</v>
      </c>
      <c r="CS334" s="40">
        <f t="shared" si="337"/>
        <v>0</v>
      </c>
      <c r="CT334" s="41">
        <f t="shared" si="392"/>
        <v>0</v>
      </c>
      <c r="CU334" s="41">
        <f t="shared" si="393"/>
        <v>0</v>
      </c>
      <c r="CV334" s="41">
        <f t="shared" si="394"/>
        <v>0</v>
      </c>
      <c r="CW334" s="41">
        <f t="shared" si="395"/>
        <v>0</v>
      </c>
      <c r="CX334" s="41">
        <f t="shared" si="396"/>
        <v>0</v>
      </c>
      <c r="CY334" s="41">
        <f t="shared" si="397"/>
        <v>0</v>
      </c>
      <c r="CZ334" s="41">
        <f t="shared" si="398"/>
        <v>0</v>
      </c>
      <c r="DA334" s="41">
        <f t="shared" si="399"/>
        <v>0</v>
      </c>
      <c r="DB334" s="41">
        <f t="shared" si="400"/>
        <v>0</v>
      </c>
      <c r="DC334" s="41">
        <f t="shared" si="401"/>
        <v>0</v>
      </c>
      <c r="DD334" s="7">
        <f t="shared" si="402"/>
        <v>0</v>
      </c>
      <c r="DE334" s="7">
        <f t="shared" si="403"/>
        <v>0</v>
      </c>
      <c r="DF334" s="7">
        <f t="shared" si="404"/>
        <v>0</v>
      </c>
      <c r="DJ334" s="7">
        <f t="shared" si="405"/>
        <v>0</v>
      </c>
      <c r="DK334" s="7">
        <f t="shared" si="406"/>
        <v>0</v>
      </c>
    </row>
    <row r="335" spans="1:115" ht="26.25" customHeight="1" x14ac:dyDescent="0.25">
      <c r="A335" s="9">
        <v>317</v>
      </c>
      <c r="B335" s="24" t="str">
        <f t="shared" si="338"/>
        <v/>
      </c>
      <c r="C335" s="23"/>
      <c r="D335" s="51"/>
      <c r="E335" s="24"/>
      <c r="F335" s="24"/>
      <c r="G335" s="24"/>
      <c r="H335" s="24"/>
      <c r="I335" s="25"/>
      <c r="J335" s="24"/>
      <c r="K335" s="26"/>
      <c r="L335" s="29"/>
      <c r="M335" s="27"/>
      <c r="N335" s="28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30"/>
      <c r="Z335" s="29"/>
      <c r="AA335" s="29" t="str">
        <f t="shared" si="339"/>
        <v/>
      </c>
      <c r="AB335" s="7">
        <f t="shared" si="340"/>
        <v>0</v>
      </c>
      <c r="AC335" s="7">
        <f t="shared" si="341"/>
        <v>0</v>
      </c>
      <c r="AD335" s="7">
        <f t="shared" si="342"/>
        <v>0</v>
      </c>
      <c r="AE335" s="7">
        <f t="shared" si="343"/>
        <v>0</v>
      </c>
      <c r="AF335" s="11" t="str">
        <f t="shared" si="407"/>
        <v/>
      </c>
      <c r="AG335" s="13">
        <f t="shared" si="344"/>
        <v>0</v>
      </c>
      <c r="AH335" s="7" t="str">
        <f t="shared" si="345"/>
        <v/>
      </c>
      <c r="AI335" s="11" t="str">
        <f t="shared" si="408"/>
        <v/>
      </c>
      <c r="AJ335" s="11" t="str">
        <f t="array" ref="AJ335">IF(OR(AI335=$AI$19:AI334),"",AI335)</f>
        <v/>
      </c>
      <c r="AK335" s="11" t="str">
        <f t="shared" si="346"/>
        <v/>
      </c>
      <c r="AL335" t="str">
        <f t="array" ref="AL335">IF(OR(AK335=$AK$19:AK334),"",AK335)</f>
        <v/>
      </c>
      <c r="AM335" s="13">
        <f t="shared" si="347"/>
        <v>0</v>
      </c>
      <c r="AN335" s="13">
        <f t="shared" si="348"/>
        <v>0</v>
      </c>
      <c r="AO335" s="13">
        <f t="shared" si="349"/>
        <v>0</v>
      </c>
      <c r="AP335" s="13">
        <f t="shared" si="350"/>
        <v>0</v>
      </c>
      <c r="AQ335" s="13">
        <f t="shared" si="351"/>
        <v>0</v>
      </c>
      <c r="AR335" s="13">
        <f t="shared" si="352"/>
        <v>0</v>
      </c>
      <c r="AS335" s="13">
        <f t="shared" si="353"/>
        <v>0</v>
      </c>
      <c r="AT335" s="13">
        <f t="shared" si="354"/>
        <v>0</v>
      </c>
      <c r="AU335" s="13">
        <f t="shared" si="355"/>
        <v>0</v>
      </c>
      <c r="AV335" s="13">
        <f t="shared" si="356"/>
        <v>0</v>
      </c>
      <c r="AX335" s="13">
        <f t="shared" si="357"/>
        <v>0</v>
      </c>
      <c r="AY335" s="13">
        <f t="shared" si="358"/>
        <v>0</v>
      </c>
      <c r="AZ335" s="13">
        <f t="shared" si="359"/>
        <v>0</v>
      </c>
      <c r="BA335" s="13">
        <f t="shared" si="360"/>
        <v>0</v>
      </c>
      <c r="BB335" s="13">
        <f t="shared" si="361"/>
        <v>0</v>
      </c>
      <c r="BC335" s="13">
        <f t="shared" si="362"/>
        <v>0</v>
      </c>
      <c r="BD335" s="13">
        <f t="shared" si="363"/>
        <v>0</v>
      </c>
      <c r="BE335" s="13">
        <f t="shared" si="364"/>
        <v>0</v>
      </c>
      <c r="BF335" s="13">
        <f t="shared" si="365"/>
        <v>0</v>
      </c>
      <c r="BG335" s="13">
        <f t="shared" si="366"/>
        <v>0</v>
      </c>
      <c r="BH335" s="13">
        <f t="shared" si="367"/>
        <v>0</v>
      </c>
      <c r="BI335" s="13">
        <f t="shared" si="368"/>
        <v>0</v>
      </c>
      <c r="BJ335" s="13">
        <f t="shared" si="369"/>
        <v>0</v>
      </c>
      <c r="BK335" s="13">
        <f t="shared" si="370"/>
        <v>0</v>
      </c>
      <c r="BL335" s="13">
        <f t="shared" si="371"/>
        <v>0</v>
      </c>
      <c r="BM335" s="13">
        <f t="shared" si="372"/>
        <v>0</v>
      </c>
      <c r="BN335" s="13">
        <f t="shared" si="373"/>
        <v>0</v>
      </c>
      <c r="BO335" s="13">
        <f t="shared" si="374"/>
        <v>0</v>
      </c>
      <c r="BP335" s="13">
        <f t="shared" si="375"/>
        <v>0</v>
      </c>
      <c r="BQ335" s="13">
        <f t="shared" si="376"/>
        <v>0</v>
      </c>
      <c r="BR335" s="13">
        <f t="shared" si="377"/>
        <v>0</v>
      </c>
      <c r="BS335" s="13">
        <f t="shared" si="378"/>
        <v>0</v>
      </c>
      <c r="BT335" s="31">
        <f t="shared" si="379"/>
        <v>0</v>
      </c>
      <c r="BU335" s="31">
        <f t="shared" si="380"/>
        <v>0</v>
      </c>
      <c r="BV335" s="31">
        <f t="shared" si="381"/>
        <v>0</v>
      </c>
      <c r="BW335" s="31">
        <f t="shared" si="382"/>
        <v>0</v>
      </c>
      <c r="BX335" s="31">
        <f t="shared" si="383"/>
        <v>0</v>
      </c>
      <c r="BY335" s="31">
        <f t="shared" si="384"/>
        <v>0</v>
      </c>
      <c r="BZ335" s="31">
        <f t="shared" si="385"/>
        <v>0</v>
      </c>
      <c r="CA335" s="31">
        <f t="shared" si="386"/>
        <v>0</v>
      </c>
      <c r="CB335" s="31">
        <f t="shared" si="387"/>
        <v>0</v>
      </c>
      <c r="CC335" s="31">
        <f t="shared" si="388"/>
        <v>0</v>
      </c>
      <c r="CD335" s="31">
        <f t="shared" si="389"/>
        <v>0</v>
      </c>
      <c r="CE335" s="37">
        <f t="array" ref="CE335">MIN(IF(JPRL=AI335,$AG$19:$AG$1018))</f>
        <v>0</v>
      </c>
      <c r="CF335" s="37">
        <f t="array" ref="CF335">MAX(IF(JPRL=AI335,$AG$19:$AG$1018))</f>
        <v>0</v>
      </c>
      <c r="CG335" s="36">
        <f t="shared" si="390"/>
        <v>0</v>
      </c>
      <c r="CI335" s="40">
        <f t="shared" si="391"/>
        <v>0</v>
      </c>
      <c r="CJ335" s="40">
        <f t="shared" si="328"/>
        <v>0</v>
      </c>
      <c r="CK335" s="40">
        <f t="shared" si="329"/>
        <v>0</v>
      </c>
      <c r="CL335" s="40">
        <f t="shared" si="330"/>
        <v>0</v>
      </c>
      <c r="CM335" s="40">
        <f t="shared" si="331"/>
        <v>0</v>
      </c>
      <c r="CN335" s="40">
        <f t="shared" si="332"/>
        <v>0</v>
      </c>
      <c r="CO335" s="40">
        <f t="shared" si="333"/>
        <v>0</v>
      </c>
      <c r="CP335" s="40">
        <f t="shared" si="334"/>
        <v>0</v>
      </c>
      <c r="CQ335" s="40">
        <f t="shared" si="335"/>
        <v>0</v>
      </c>
      <c r="CR335" s="40">
        <f t="shared" si="336"/>
        <v>0</v>
      </c>
      <c r="CS335" s="40">
        <f t="shared" si="337"/>
        <v>0</v>
      </c>
      <c r="CT335" s="41">
        <f t="shared" si="392"/>
        <v>0</v>
      </c>
      <c r="CU335" s="41">
        <f t="shared" si="393"/>
        <v>0</v>
      </c>
      <c r="CV335" s="41">
        <f t="shared" si="394"/>
        <v>0</v>
      </c>
      <c r="CW335" s="41">
        <f t="shared" si="395"/>
        <v>0</v>
      </c>
      <c r="CX335" s="41">
        <f t="shared" si="396"/>
        <v>0</v>
      </c>
      <c r="CY335" s="41">
        <f t="shared" si="397"/>
        <v>0</v>
      </c>
      <c r="CZ335" s="41">
        <f t="shared" si="398"/>
        <v>0</v>
      </c>
      <c r="DA335" s="41">
        <f t="shared" si="399"/>
        <v>0</v>
      </c>
      <c r="DB335" s="41">
        <f t="shared" si="400"/>
        <v>0</v>
      </c>
      <c r="DC335" s="41">
        <f t="shared" si="401"/>
        <v>0</v>
      </c>
      <c r="DD335" s="7">
        <f t="shared" si="402"/>
        <v>0</v>
      </c>
      <c r="DE335" s="7">
        <f t="shared" si="403"/>
        <v>0</v>
      </c>
      <c r="DF335" s="7">
        <f t="shared" si="404"/>
        <v>0</v>
      </c>
      <c r="DJ335" s="7">
        <f t="shared" si="405"/>
        <v>0</v>
      </c>
      <c r="DK335" s="7">
        <f t="shared" si="406"/>
        <v>0</v>
      </c>
    </row>
    <row r="336" spans="1:115" ht="26.25" customHeight="1" x14ac:dyDescent="0.25">
      <c r="A336" s="9">
        <v>318</v>
      </c>
      <c r="B336" s="24" t="str">
        <f t="shared" si="338"/>
        <v/>
      </c>
      <c r="C336" s="23"/>
      <c r="D336" s="51"/>
      <c r="E336" s="24"/>
      <c r="F336" s="24"/>
      <c r="G336" s="24"/>
      <c r="H336" s="24"/>
      <c r="I336" s="25"/>
      <c r="J336" s="24"/>
      <c r="K336" s="26"/>
      <c r="L336" s="29"/>
      <c r="M336" s="27"/>
      <c r="N336" s="28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30"/>
      <c r="Z336" s="29"/>
      <c r="AA336" s="29" t="str">
        <f t="shared" si="339"/>
        <v/>
      </c>
      <c r="AB336" s="7">
        <f t="shared" si="340"/>
        <v>0</v>
      </c>
      <c r="AC336" s="7">
        <f t="shared" si="341"/>
        <v>0</v>
      </c>
      <c r="AD336" s="7">
        <f t="shared" si="342"/>
        <v>0</v>
      </c>
      <c r="AE336" s="7">
        <f t="shared" si="343"/>
        <v>0</v>
      </c>
      <c r="AF336" s="11" t="str">
        <f t="shared" si="407"/>
        <v/>
      </c>
      <c r="AG336" s="13">
        <f t="shared" si="344"/>
        <v>0</v>
      </c>
      <c r="AH336" s="7" t="str">
        <f t="shared" si="345"/>
        <v/>
      </c>
      <c r="AI336" s="11" t="str">
        <f t="shared" si="408"/>
        <v/>
      </c>
      <c r="AJ336" s="11" t="str">
        <f t="array" ref="AJ336">IF(OR(AI336=$AI$19:AI335),"",AI336)</f>
        <v/>
      </c>
      <c r="AK336" s="11" t="str">
        <f t="shared" si="346"/>
        <v/>
      </c>
      <c r="AL336" t="str">
        <f t="array" ref="AL336">IF(OR(AK336=$AK$19:AK335),"",AK336)</f>
        <v/>
      </c>
      <c r="AM336" s="13">
        <f t="shared" si="347"/>
        <v>0</v>
      </c>
      <c r="AN336" s="13">
        <f t="shared" si="348"/>
        <v>0</v>
      </c>
      <c r="AO336" s="13">
        <f t="shared" si="349"/>
        <v>0</v>
      </c>
      <c r="AP336" s="13">
        <f t="shared" si="350"/>
        <v>0</v>
      </c>
      <c r="AQ336" s="13">
        <f t="shared" si="351"/>
        <v>0</v>
      </c>
      <c r="AR336" s="13">
        <f t="shared" si="352"/>
        <v>0</v>
      </c>
      <c r="AS336" s="13">
        <f t="shared" si="353"/>
        <v>0</v>
      </c>
      <c r="AT336" s="13">
        <f t="shared" si="354"/>
        <v>0</v>
      </c>
      <c r="AU336" s="13">
        <f t="shared" si="355"/>
        <v>0</v>
      </c>
      <c r="AV336" s="13">
        <f t="shared" si="356"/>
        <v>0</v>
      </c>
      <c r="AX336" s="13">
        <f t="shared" si="357"/>
        <v>0</v>
      </c>
      <c r="AY336" s="13">
        <f t="shared" si="358"/>
        <v>0</v>
      </c>
      <c r="AZ336" s="13">
        <f t="shared" si="359"/>
        <v>0</v>
      </c>
      <c r="BA336" s="13">
        <f t="shared" si="360"/>
        <v>0</v>
      </c>
      <c r="BB336" s="13">
        <f t="shared" si="361"/>
        <v>0</v>
      </c>
      <c r="BC336" s="13">
        <f t="shared" si="362"/>
        <v>0</v>
      </c>
      <c r="BD336" s="13">
        <f t="shared" si="363"/>
        <v>0</v>
      </c>
      <c r="BE336" s="13">
        <f t="shared" si="364"/>
        <v>0</v>
      </c>
      <c r="BF336" s="13">
        <f t="shared" si="365"/>
        <v>0</v>
      </c>
      <c r="BG336" s="13">
        <f t="shared" si="366"/>
        <v>0</v>
      </c>
      <c r="BH336" s="13">
        <f t="shared" si="367"/>
        <v>0</v>
      </c>
      <c r="BI336" s="13">
        <f t="shared" si="368"/>
        <v>0</v>
      </c>
      <c r="BJ336" s="13">
        <f t="shared" si="369"/>
        <v>0</v>
      </c>
      <c r="BK336" s="13">
        <f t="shared" si="370"/>
        <v>0</v>
      </c>
      <c r="BL336" s="13">
        <f t="shared" si="371"/>
        <v>0</v>
      </c>
      <c r="BM336" s="13">
        <f t="shared" si="372"/>
        <v>0</v>
      </c>
      <c r="BN336" s="13">
        <f t="shared" si="373"/>
        <v>0</v>
      </c>
      <c r="BO336" s="13">
        <f t="shared" si="374"/>
        <v>0</v>
      </c>
      <c r="BP336" s="13">
        <f t="shared" si="375"/>
        <v>0</v>
      </c>
      <c r="BQ336" s="13">
        <f t="shared" si="376"/>
        <v>0</v>
      </c>
      <c r="BR336" s="13">
        <f t="shared" si="377"/>
        <v>0</v>
      </c>
      <c r="BS336" s="13">
        <f t="shared" si="378"/>
        <v>0</v>
      </c>
      <c r="BT336" s="31">
        <f t="shared" si="379"/>
        <v>0</v>
      </c>
      <c r="BU336" s="31">
        <f t="shared" si="380"/>
        <v>0</v>
      </c>
      <c r="BV336" s="31">
        <f t="shared" si="381"/>
        <v>0</v>
      </c>
      <c r="BW336" s="31">
        <f t="shared" si="382"/>
        <v>0</v>
      </c>
      <c r="BX336" s="31">
        <f t="shared" si="383"/>
        <v>0</v>
      </c>
      <c r="BY336" s="31">
        <f t="shared" si="384"/>
        <v>0</v>
      </c>
      <c r="BZ336" s="31">
        <f t="shared" si="385"/>
        <v>0</v>
      </c>
      <c r="CA336" s="31">
        <f t="shared" si="386"/>
        <v>0</v>
      </c>
      <c r="CB336" s="31">
        <f t="shared" si="387"/>
        <v>0</v>
      </c>
      <c r="CC336" s="31">
        <f t="shared" si="388"/>
        <v>0</v>
      </c>
      <c r="CD336" s="31">
        <f t="shared" si="389"/>
        <v>0</v>
      </c>
      <c r="CE336" s="37">
        <f t="array" ref="CE336">MIN(IF(JPRL=AI336,$AG$19:$AG$1018))</f>
        <v>0</v>
      </c>
      <c r="CF336" s="37">
        <f t="array" ref="CF336">MAX(IF(JPRL=AI336,$AG$19:$AG$1018))</f>
        <v>0</v>
      </c>
      <c r="CG336" s="36">
        <f t="shared" si="390"/>
        <v>0</v>
      </c>
      <c r="CI336" s="40">
        <f t="shared" si="391"/>
        <v>0</v>
      </c>
      <c r="CJ336" s="40">
        <f t="shared" si="328"/>
        <v>0</v>
      </c>
      <c r="CK336" s="40">
        <f t="shared" si="329"/>
        <v>0</v>
      </c>
      <c r="CL336" s="40">
        <f t="shared" si="330"/>
        <v>0</v>
      </c>
      <c r="CM336" s="40">
        <f t="shared" si="331"/>
        <v>0</v>
      </c>
      <c r="CN336" s="40">
        <f t="shared" si="332"/>
        <v>0</v>
      </c>
      <c r="CO336" s="40">
        <f t="shared" si="333"/>
        <v>0</v>
      </c>
      <c r="CP336" s="40">
        <f t="shared" si="334"/>
        <v>0</v>
      </c>
      <c r="CQ336" s="40">
        <f t="shared" si="335"/>
        <v>0</v>
      </c>
      <c r="CR336" s="40">
        <f t="shared" si="336"/>
        <v>0</v>
      </c>
      <c r="CS336" s="40">
        <f t="shared" si="337"/>
        <v>0</v>
      </c>
      <c r="CT336" s="41">
        <f t="shared" si="392"/>
        <v>0</v>
      </c>
      <c r="CU336" s="41">
        <f t="shared" si="393"/>
        <v>0</v>
      </c>
      <c r="CV336" s="41">
        <f t="shared" si="394"/>
        <v>0</v>
      </c>
      <c r="CW336" s="41">
        <f t="shared" si="395"/>
        <v>0</v>
      </c>
      <c r="CX336" s="41">
        <f t="shared" si="396"/>
        <v>0</v>
      </c>
      <c r="CY336" s="41">
        <f t="shared" si="397"/>
        <v>0</v>
      </c>
      <c r="CZ336" s="41">
        <f t="shared" si="398"/>
        <v>0</v>
      </c>
      <c r="DA336" s="41">
        <f t="shared" si="399"/>
        <v>0</v>
      </c>
      <c r="DB336" s="41">
        <f t="shared" si="400"/>
        <v>0</v>
      </c>
      <c r="DC336" s="41">
        <f t="shared" si="401"/>
        <v>0</v>
      </c>
      <c r="DD336" s="7">
        <f t="shared" si="402"/>
        <v>0</v>
      </c>
      <c r="DE336" s="7">
        <f t="shared" si="403"/>
        <v>0</v>
      </c>
      <c r="DF336" s="7">
        <f t="shared" si="404"/>
        <v>0</v>
      </c>
      <c r="DJ336" s="7">
        <f t="shared" si="405"/>
        <v>0</v>
      </c>
      <c r="DK336" s="7">
        <f t="shared" si="406"/>
        <v>0</v>
      </c>
    </row>
    <row r="337" spans="1:115" ht="26.25" customHeight="1" x14ac:dyDescent="0.25">
      <c r="A337" s="9">
        <v>319</v>
      </c>
      <c r="B337" s="24" t="str">
        <f t="shared" si="338"/>
        <v/>
      </c>
      <c r="C337" s="23"/>
      <c r="D337" s="51"/>
      <c r="E337" s="24"/>
      <c r="F337" s="24"/>
      <c r="G337" s="24"/>
      <c r="H337" s="24"/>
      <c r="I337" s="25"/>
      <c r="J337" s="24"/>
      <c r="K337" s="26"/>
      <c r="L337" s="29"/>
      <c r="M337" s="27"/>
      <c r="N337" s="28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30"/>
      <c r="Z337" s="29"/>
      <c r="AA337" s="29" t="str">
        <f t="shared" si="339"/>
        <v/>
      </c>
      <c r="AB337" s="7">
        <f t="shared" si="340"/>
        <v>0</v>
      </c>
      <c r="AC337" s="7">
        <f t="shared" si="341"/>
        <v>0</v>
      </c>
      <c r="AD337" s="7">
        <f t="shared" si="342"/>
        <v>0</v>
      </c>
      <c r="AE337" s="7">
        <f t="shared" si="343"/>
        <v>0</v>
      </c>
      <c r="AF337" s="11" t="str">
        <f t="shared" si="407"/>
        <v/>
      </c>
      <c r="AG337" s="13">
        <f t="shared" si="344"/>
        <v>0</v>
      </c>
      <c r="AH337" s="7" t="str">
        <f t="shared" si="345"/>
        <v/>
      </c>
      <c r="AI337" s="11" t="str">
        <f t="shared" si="408"/>
        <v/>
      </c>
      <c r="AJ337" s="11" t="str">
        <f t="array" ref="AJ337">IF(OR(AI337=$AI$19:AI336),"",AI337)</f>
        <v/>
      </c>
      <c r="AK337" s="11" t="str">
        <f t="shared" si="346"/>
        <v/>
      </c>
      <c r="AL337" t="str">
        <f t="array" ref="AL337">IF(OR(AK337=$AK$19:AK336),"",AK337)</f>
        <v/>
      </c>
      <c r="AM337" s="13">
        <f t="shared" si="347"/>
        <v>0</v>
      </c>
      <c r="AN337" s="13">
        <f t="shared" si="348"/>
        <v>0</v>
      </c>
      <c r="AO337" s="13">
        <f t="shared" si="349"/>
        <v>0</v>
      </c>
      <c r="AP337" s="13">
        <f t="shared" si="350"/>
        <v>0</v>
      </c>
      <c r="AQ337" s="13">
        <f t="shared" si="351"/>
        <v>0</v>
      </c>
      <c r="AR337" s="13">
        <f t="shared" si="352"/>
        <v>0</v>
      </c>
      <c r="AS337" s="13">
        <f t="shared" si="353"/>
        <v>0</v>
      </c>
      <c r="AT337" s="13">
        <f t="shared" si="354"/>
        <v>0</v>
      </c>
      <c r="AU337" s="13">
        <f t="shared" si="355"/>
        <v>0</v>
      </c>
      <c r="AV337" s="13">
        <f t="shared" si="356"/>
        <v>0</v>
      </c>
      <c r="AX337" s="13">
        <f t="shared" si="357"/>
        <v>0</v>
      </c>
      <c r="AY337" s="13">
        <f t="shared" si="358"/>
        <v>0</v>
      </c>
      <c r="AZ337" s="13">
        <f t="shared" si="359"/>
        <v>0</v>
      </c>
      <c r="BA337" s="13">
        <f t="shared" si="360"/>
        <v>0</v>
      </c>
      <c r="BB337" s="13">
        <f t="shared" si="361"/>
        <v>0</v>
      </c>
      <c r="BC337" s="13">
        <f t="shared" si="362"/>
        <v>0</v>
      </c>
      <c r="BD337" s="13">
        <f t="shared" si="363"/>
        <v>0</v>
      </c>
      <c r="BE337" s="13">
        <f t="shared" si="364"/>
        <v>0</v>
      </c>
      <c r="BF337" s="13">
        <f t="shared" si="365"/>
        <v>0</v>
      </c>
      <c r="BG337" s="13">
        <f t="shared" si="366"/>
        <v>0</v>
      </c>
      <c r="BH337" s="13">
        <f t="shared" si="367"/>
        <v>0</v>
      </c>
      <c r="BI337" s="13">
        <f t="shared" si="368"/>
        <v>0</v>
      </c>
      <c r="BJ337" s="13">
        <f t="shared" si="369"/>
        <v>0</v>
      </c>
      <c r="BK337" s="13">
        <f t="shared" si="370"/>
        <v>0</v>
      </c>
      <c r="BL337" s="13">
        <f t="shared" si="371"/>
        <v>0</v>
      </c>
      <c r="BM337" s="13">
        <f t="shared" si="372"/>
        <v>0</v>
      </c>
      <c r="BN337" s="13">
        <f t="shared" si="373"/>
        <v>0</v>
      </c>
      <c r="BO337" s="13">
        <f t="shared" si="374"/>
        <v>0</v>
      </c>
      <c r="BP337" s="13">
        <f t="shared" si="375"/>
        <v>0</v>
      </c>
      <c r="BQ337" s="13">
        <f t="shared" si="376"/>
        <v>0</v>
      </c>
      <c r="BR337" s="13">
        <f t="shared" si="377"/>
        <v>0</v>
      </c>
      <c r="BS337" s="13">
        <f t="shared" si="378"/>
        <v>0</v>
      </c>
      <c r="BT337" s="31">
        <f t="shared" si="379"/>
        <v>0</v>
      </c>
      <c r="BU337" s="31">
        <f t="shared" si="380"/>
        <v>0</v>
      </c>
      <c r="BV337" s="31">
        <f t="shared" si="381"/>
        <v>0</v>
      </c>
      <c r="BW337" s="31">
        <f t="shared" si="382"/>
        <v>0</v>
      </c>
      <c r="BX337" s="31">
        <f t="shared" si="383"/>
        <v>0</v>
      </c>
      <c r="BY337" s="31">
        <f t="shared" si="384"/>
        <v>0</v>
      </c>
      <c r="BZ337" s="31">
        <f t="shared" si="385"/>
        <v>0</v>
      </c>
      <c r="CA337" s="31">
        <f t="shared" si="386"/>
        <v>0</v>
      </c>
      <c r="CB337" s="31">
        <f t="shared" si="387"/>
        <v>0</v>
      </c>
      <c r="CC337" s="31">
        <f t="shared" si="388"/>
        <v>0</v>
      </c>
      <c r="CD337" s="31">
        <f t="shared" si="389"/>
        <v>0</v>
      </c>
      <c r="CE337" s="37">
        <f t="array" ref="CE337">MIN(IF(JPRL=AI337,$AG$19:$AG$1018))</f>
        <v>0</v>
      </c>
      <c r="CF337" s="37">
        <f t="array" ref="CF337">MAX(IF(JPRL=AI337,$AG$19:$AG$1018))</f>
        <v>0</v>
      </c>
      <c r="CG337" s="36">
        <f t="shared" si="390"/>
        <v>0</v>
      </c>
      <c r="CI337" s="40">
        <f t="shared" si="391"/>
        <v>0</v>
      </c>
      <c r="CJ337" s="40">
        <f t="shared" si="328"/>
        <v>0</v>
      </c>
      <c r="CK337" s="40">
        <f t="shared" si="329"/>
        <v>0</v>
      </c>
      <c r="CL337" s="40">
        <f t="shared" si="330"/>
        <v>0</v>
      </c>
      <c r="CM337" s="40">
        <f t="shared" si="331"/>
        <v>0</v>
      </c>
      <c r="CN337" s="40">
        <f t="shared" si="332"/>
        <v>0</v>
      </c>
      <c r="CO337" s="40">
        <f t="shared" si="333"/>
        <v>0</v>
      </c>
      <c r="CP337" s="40">
        <f t="shared" si="334"/>
        <v>0</v>
      </c>
      <c r="CQ337" s="40">
        <f t="shared" si="335"/>
        <v>0</v>
      </c>
      <c r="CR337" s="40">
        <f t="shared" si="336"/>
        <v>0</v>
      </c>
      <c r="CS337" s="40">
        <f t="shared" si="337"/>
        <v>0</v>
      </c>
      <c r="CT337" s="41">
        <f t="shared" si="392"/>
        <v>0</v>
      </c>
      <c r="CU337" s="41">
        <f t="shared" si="393"/>
        <v>0</v>
      </c>
      <c r="CV337" s="41">
        <f t="shared" si="394"/>
        <v>0</v>
      </c>
      <c r="CW337" s="41">
        <f t="shared" si="395"/>
        <v>0</v>
      </c>
      <c r="CX337" s="41">
        <f t="shared" si="396"/>
        <v>0</v>
      </c>
      <c r="CY337" s="41">
        <f t="shared" si="397"/>
        <v>0</v>
      </c>
      <c r="CZ337" s="41">
        <f t="shared" si="398"/>
        <v>0</v>
      </c>
      <c r="DA337" s="41">
        <f t="shared" si="399"/>
        <v>0</v>
      </c>
      <c r="DB337" s="41">
        <f t="shared" si="400"/>
        <v>0</v>
      </c>
      <c r="DC337" s="41">
        <f t="shared" si="401"/>
        <v>0</v>
      </c>
      <c r="DD337" s="7">
        <f t="shared" si="402"/>
        <v>0</v>
      </c>
      <c r="DE337" s="7">
        <f t="shared" si="403"/>
        <v>0</v>
      </c>
      <c r="DF337" s="7">
        <f t="shared" si="404"/>
        <v>0</v>
      </c>
      <c r="DJ337" s="7">
        <f t="shared" si="405"/>
        <v>0</v>
      </c>
      <c r="DK337" s="7">
        <f t="shared" si="406"/>
        <v>0</v>
      </c>
    </row>
    <row r="338" spans="1:115" ht="26.25" customHeight="1" x14ac:dyDescent="0.25">
      <c r="A338" s="9">
        <v>320</v>
      </c>
      <c r="B338" s="24" t="str">
        <f t="shared" si="338"/>
        <v/>
      </c>
      <c r="C338" s="23"/>
      <c r="D338" s="51"/>
      <c r="E338" s="24"/>
      <c r="F338" s="24"/>
      <c r="G338" s="24"/>
      <c r="H338" s="24"/>
      <c r="I338" s="25"/>
      <c r="J338" s="24"/>
      <c r="K338" s="26"/>
      <c r="L338" s="29"/>
      <c r="M338" s="27"/>
      <c r="N338" s="28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30"/>
      <c r="Z338" s="29"/>
      <c r="AA338" s="29" t="str">
        <f t="shared" si="339"/>
        <v/>
      </c>
      <c r="AB338" s="7">
        <f t="shared" si="340"/>
        <v>0</v>
      </c>
      <c r="AC338" s="7">
        <f t="shared" si="341"/>
        <v>0</v>
      </c>
      <c r="AD338" s="7">
        <f t="shared" si="342"/>
        <v>0</v>
      </c>
      <c r="AE338" s="7">
        <f t="shared" si="343"/>
        <v>0</v>
      </c>
      <c r="AF338" s="11" t="str">
        <f t="shared" si="407"/>
        <v/>
      </c>
      <c r="AG338" s="13">
        <f t="shared" si="344"/>
        <v>0</v>
      </c>
      <c r="AH338" s="7" t="str">
        <f t="shared" si="345"/>
        <v/>
      </c>
      <c r="AI338" s="11" t="str">
        <f t="shared" si="408"/>
        <v/>
      </c>
      <c r="AJ338" s="11" t="str">
        <f t="array" ref="AJ338">IF(OR(AI338=$AI$19:AI337),"",AI338)</f>
        <v/>
      </c>
      <c r="AK338" s="11" t="str">
        <f t="shared" si="346"/>
        <v/>
      </c>
      <c r="AL338" t="str">
        <f t="array" ref="AL338">IF(OR(AK338=$AK$19:AK337),"",AK338)</f>
        <v/>
      </c>
      <c r="AM338" s="13">
        <f t="shared" si="347"/>
        <v>0</v>
      </c>
      <c r="AN338" s="13">
        <f t="shared" si="348"/>
        <v>0</v>
      </c>
      <c r="AO338" s="13">
        <f t="shared" si="349"/>
        <v>0</v>
      </c>
      <c r="AP338" s="13">
        <f t="shared" si="350"/>
        <v>0</v>
      </c>
      <c r="AQ338" s="13">
        <f t="shared" si="351"/>
        <v>0</v>
      </c>
      <c r="AR338" s="13">
        <f t="shared" si="352"/>
        <v>0</v>
      </c>
      <c r="AS338" s="13">
        <f t="shared" si="353"/>
        <v>0</v>
      </c>
      <c r="AT338" s="13">
        <f t="shared" si="354"/>
        <v>0</v>
      </c>
      <c r="AU338" s="13">
        <f t="shared" si="355"/>
        <v>0</v>
      </c>
      <c r="AV338" s="13">
        <f t="shared" si="356"/>
        <v>0</v>
      </c>
      <c r="AX338" s="13">
        <f t="shared" si="357"/>
        <v>0</v>
      </c>
      <c r="AY338" s="13">
        <f t="shared" si="358"/>
        <v>0</v>
      </c>
      <c r="AZ338" s="13">
        <f t="shared" si="359"/>
        <v>0</v>
      </c>
      <c r="BA338" s="13">
        <f t="shared" si="360"/>
        <v>0</v>
      </c>
      <c r="BB338" s="13">
        <f t="shared" si="361"/>
        <v>0</v>
      </c>
      <c r="BC338" s="13">
        <f t="shared" si="362"/>
        <v>0</v>
      </c>
      <c r="BD338" s="13">
        <f t="shared" si="363"/>
        <v>0</v>
      </c>
      <c r="BE338" s="13">
        <f t="shared" si="364"/>
        <v>0</v>
      </c>
      <c r="BF338" s="13">
        <f t="shared" si="365"/>
        <v>0</v>
      </c>
      <c r="BG338" s="13">
        <f t="shared" si="366"/>
        <v>0</v>
      </c>
      <c r="BH338" s="13">
        <f t="shared" si="367"/>
        <v>0</v>
      </c>
      <c r="BI338" s="13">
        <f t="shared" si="368"/>
        <v>0</v>
      </c>
      <c r="BJ338" s="13">
        <f t="shared" si="369"/>
        <v>0</v>
      </c>
      <c r="BK338" s="13">
        <f t="shared" si="370"/>
        <v>0</v>
      </c>
      <c r="BL338" s="13">
        <f t="shared" si="371"/>
        <v>0</v>
      </c>
      <c r="BM338" s="13">
        <f t="shared" si="372"/>
        <v>0</v>
      </c>
      <c r="BN338" s="13">
        <f t="shared" si="373"/>
        <v>0</v>
      </c>
      <c r="BO338" s="13">
        <f t="shared" si="374"/>
        <v>0</v>
      </c>
      <c r="BP338" s="13">
        <f t="shared" si="375"/>
        <v>0</v>
      </c>
      <c r="BQ338" s="13">
        <f t="shared" si="376"/>
        <v>0</v>
      </c>
      <c r="BR338" s="13">
        <f t="shared" si="377"/>
        <v>0</v>
      </c>
      <c r="BS338" s="13">
        <f t="shared" si="378"/>
        <v>0</v>
      </c>
      <c r="BT338" s="31">
        <f t="shared" si="379"/>
        <v>0</v>
      </c>
      <c r="BU338" s="31">
        <f t="shared" si="380"/>
        <v>0</v>
      </c>
      <c r="BV338" s="31">
        <f t="shared" si="381"/>
        <v>0</v>
      </c>
      <c r="BW338" s="31">
        <f t="shared" si="382"/>
        <v>0</v>
      </c>
      <c r="BX338" s="31">
        <f t="shared" si="383"/>
        <v>0</v>
      </c>
      <c r="BY338" s="31">
        <f t="shared" si="384"/>
        <v>0</v>
      </c>
      <c r="BZ338" s="31">
        <f t="shared" si="385"/>
        <v>0</v>
      </c>
      <c r="CA338" s="31">
        <f t="shared" si="386"/>
        <v>0</v>
      </c>
      <c r="CB338" s="31">
        <f t="shared" si="387"/>
        <v>0</v>
      </c>
      <c r="CC338" s="31">
        <f t="shared" si="388"/>
        <v>0</v>
      </c>
      <c r="CD338" s="31">
        <f t="shared" si="389"/>
        <v>0</v>
      </c>
      <c r="CE338" s="37">
        <f t="array" ref="CE338">MIN(IF(JPRL=AI338,$AG$19:$AG$1018))</f>
        <v>0</v>
      </c>
      <c r="CF338" s="37">
        <f t="array" ref="CF338">MAX(IF(JPRL=AI338,$AG$19:$AG$1018))</f>
        <v>0</v>
      </c>
      <c r="CG338" s="36">
        <f t="shared" si="390"/>
        <v>0</v>
      </c>
      <c r="CI338" s="40">
        <f t="shared" si="391"/>
        <v>0</v>
      </c>
      <c r="CJ338" s="40">
        <f t="shared" si="328"/>
        <v>0</v>
      </c>
      <c r="CK338" s="40">
        <f t="shared" si="329"/>
        <v>0</v>
      </c>
      <c r="CL338" s="40">
        <f t="shared" si="330"/>
        <v>0</v>
      </c>
      <c r="CM338" s="40">
        <f t="shared" si="331"/>
        <v>0</v>
      </c>
      <c r="CN338" s="40">
        <f t="shared" si="332"/>
        <v>0</v>
      </c>
      <c r="CO338" s="40">
        <f t="shared" si="333"/>
        <v>0</v>
      </c>
      <c r="CP338" s="40">
        <f t="shared" si="334"/>
        <v>0</v>
      </c>
      <c r="CQ338" s="40">
        <f t="shared" si="335"/>
        <v>0</v>
      </c>
      <c r="CR338" s="40">
        <f t="shared" si="336"/>
        <v>0</v>
      </c>
      <c r="CS338" s="40">
        <f t="shared" si="337"/>
        <v>0</v>
      </c>
      <c r="CT338" s="41">
        <f t="shared" si="392"/>
        <v>0</v>
      </c>
      <c r="CU338" s="41">
        <f t="shared" si="393"/>
        <v>0</v>
      </c>
      <c r="CV338" s="41">
        <f t="shared" si="394"/>
        <v>0</v>
      </c>
      <c r="CW338" s="41">
        <f t="shared" si="395"/>
        <v>0</v>
      </c>
      <c r="CX338" s="41">
        <f t="shared" si="396"/>
        <v>0</v>
      </c>
      <c r="CY338" s="41">
        <f t="shared" si="397"/>
        <v>0</v>
      </c>
      <c r="CZ338" s="41">
        <f t="shared" si="398"/>
        <v>0</v>
      </c>
      <c r="DA338" s="41">
        <f t="shared" si="399"/>
        <v>0</v>
      </c>
      <c r="DB338" s="41">
        <f t="shared" si="400"/>
        <v>0</v>
      </c>
      <c r="DC338" s="41">
        <f t="shared" si="401"/>
        <v>0</v>
      </c>
      <c r="DD338" s="7">
        <f t="shared" si="402"/>
        <v>0</v>
      </c>
      <c r="DE338" s="7">
        <f t="shared" si="403"/>
        <v>0</v>
      </c>
      <c r="DF338" s="7">
        <f t="shared" si="404"/>
        <v>0</v>
      </c>
      <c r="DJ338" s="7">
        <f t="shared" si="405"/>
        <v>0</v>
      </c>
      <c r="DK338" s="7">
        <f t="shared" si="406"/>
        <v>0</v>
      </c>
    </row>
    <row r="339" spans="1:115" ht="26.25" customHeight="1" x14ac:dyDescent="0.25">
      <c r="A339" s="9">
        <v>321</v>
      </c>
      <c r="B339" s="24" t="str">
        <f t="shared" si="338"/>
        <v/>
      </c>
      <c r="C339" s="23"/>
      <c r="D339" s="51"/>
      <c r="E339" s="24"/>
      <c r="F339" s="24"/>
      <c r="G339" s="24"/>
      <c r="H339" s="24"/>
      <c r="I339" s="25"/>
      <c r="J339" s="24"/>
      <c r="K339" s="26"/>
      <c r="L339" s="29"/>
      <c r="M339" s="27"/>
      <c r="N339" s="28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30"/>
      <c r="Z339" s="29"/>
      <c r="AA339" s="29" t="str">
        <f t="shared" si="339"/>
        <v/>
      </c>
      <c r="AB339" s="7">
        <f t="shared" si="340"/>
        <v>0</v>
      </c>
      <c r="AC339" s="7">
        <f t="shared" si="341"/>
        <v>0</v>
      </c>
      <c r="AD339" s="7">
        <f t="shared" si="342"/>
        <v>0</v>
      </c>
      <c r="AE339" s="7">
        <f t="shared" si="343"/>
        <v>0</v>
      </c>
      <c r="AF339" s="11" t="str">
        <f t="shared" si="407"/>
        <v/>
      </c>
      <c r="AG339" s="13">
        <f t="shared" si="344"/>
        <v>0</v>
      </c>
      <c r="AH339" s="7" t="str">
        <f t="shared" si="345"/>
        <v/>
      </c>
      <c r="AI339" s="11" t="str">
        <f t="shared" si="408"/>
        <v/>
      </c>
      <c r="AJ339" s="11" t="str">
        <f t="array" ref="AJ339">IF(OR(AI339=$AI$19:AI338),"",AI339)</f>
        <v/>
      </c>
      <c r="AK339" s="11" t="str">
        <f t="shared" si="346"/>
        <v/>
      </c>
      <c r="AL339" t="str">
        <f t="array" ref="AL339">IF(OR(AK339=$AK$19:AK338),"",AK339)</f>
        <v/>
      </c>
      <c r="AM339" s="13">
        <f t="shared" si="347"/>
        <v>0</v>
      </c>
      <c r="AN339" s="13">
        <f t="shared" si="348"/>
        <v>0</v>
      </c>
      <c r="AO339" s="13">
        <f t="shared" si="349"/>
        <v>0</v>
      </c>
      <c r="AP339" s="13">
        <f t="shared" si="350"/>
        <v>0</v>
      </c>
      <c r="AQ339" s="13">
        <f t="shared" si="351"/>
        <v>0</v>
      </c>
      <c r="AR339" s="13">
        <f t="shared" si="352"/>
        <v>0</v>
      </c>
      <c r="AS339" s="13">
        <f t="shared" si="353"/>
        <v>0</v>
      </c>
      <c r="AT339" s="13">
        <f t="shared" si="354"/>
        <v>0</v>
      </c>
      <c r="AU339" s="13">
        <f t="shared" si="355"/>
        <v>0</v>
      </c>
      <c r="AV339" s="13">
        <f t="shared" si="356"/>
        <v>0</v>
      </c>
      <c r="AX339" s="13">
        <f t="shared" si="357"/>
        <v>0</v>
      </c>
      <c r="AY339" s="13">
        <f t="shared" si="358"/>
        <v>0</v>
      </c>
      <c r="AZ339" s="13">
        <f t="shared" si="359"/>
        <v>0</v>
      </c>
      <c r="BA339" s="13">
        <f t="shared" si="360"/>
        <v>0</v>
      </c>
      <c r="BB339" s="13">
        <f t="shared" si="361"/>
        <v>0</v>
      </c>
      <c r="BC339" s="13">
        <f t="shared" si="362"/>
        <v>0</v>
      </c>
      <c r="BD339" s="13">
        <f t="shared" si="363"/>
        <v>0</v>
      </c>
      <c r="BE339" s="13">
        <f t="shared" si="364"/>
        <v>0</v>
      </c>
      <c r="BF339" s="13">
        <f t="shared" si="365"/>
        <v>0</v>
      </c>
      <c r="BG339" s="13">
        <f t="shared" si="366"/>
        <v>0</v>
      </c>
      <c r="BH339" s="13">
        <f t="shared" si="367"/>
        <v>0</v>
      </c>
      <c r="BI339" s="13">
        <f t="shared" si="368"/>
        <v>0</v>
      </c>
      <c r="BJ339" s="13">
        <f t="shared" si="369"/>
        <v>0</v>
      </c>
      <c r="BK339" s="13">
        <f t="shared" si="370"/>
        <v>0</v>
      </c>
      <c r="BL339" s="13">
        <f t="shared" si="371"/>
        <v>0</v>
      </c>
      <c r="BM339" s="13">
        <f t="shared" si="372"/>
        <v>0</v>
      </c>
      <c r="BN339" s="13">
        <f t="shared" si="373"/>
        <v>0</v>
      </c>
      <c r="BO339" s="13">
        <f t="shared" si="374"/>
        <v>0</v>
      </c>
      <c r="BP339" s="13">
        <f t="shared" si="375"/>
        <v>0</v>
      </c>
      <c r="BQ339" s="13">
        <f t="shared" si="376"/>
        <v>0</v>
      </c>
      <c r="BR339" s="13">
        <f t="shared" si="377"/>
        <v>0</v>
      </c>
      <c r="BS339" s="13">
        <f t="shared" si="378"/>
        <v>0</v>
      </c>
      <c r="BT339" s="31">
        <f t="shared" si="379"/>
        <v>0</v>
      </c>
      <c r="BU339" s="31">
        <f t="shared" si="380"/>
        <v>0</v>
      </c>
      <c r="BV339" s="31">
        <f t="shared" si="381"/>
        <v>0</v>
      </c>
      <c r="BW339" s="31">
        <f t="shared" si="382"/>
        <v>0</v>
      </c>
      <c r="BX339" s="31">
        <f t="shared" si="383"/>
        <v>0</v>
      </c>
      <c r="BY339" s="31">
        <f t="shared" si="384"/>
        <v>0</v>
      </c>
      <c r="BZ339" s="31">
        <f t="shared" si="385"/>
        <v>0</v>
      </c>
      <c r="CA339" s="31">
        <f t="shared" si="386"/>
        <v>0</v>
      </c>
      <c r="CB339" s="31">
        <f t="shared" si="387"/>
        <v>0</v>
      </c>
      <c r="CC339" s="31">
        <f t="shared" si="388"/>
        <v>0</v>
      </c>
      <c r="CD339" s="31">
        <f t="shared" si="389"/>
        <v>0</v>
      </c>
      <c r="CE339" s="37">
        <f t="array" ref="CE339">MIN(IF(JPRL=AI339,$AG$19:$AG$1018))</f>
        <v>0</v>
      </c>
      <c r="CF339" s="37">
        <f t="array" ref="CF339">MAX(IF(JPRL=AI339,$AG$19:$AG$1018))</f>
        <v>0</v>
      </c>
      <c r="CG339" s="36">
        <f t="shared" si="390"/>
        <v>0</v>
      </c>
      <c r="CI339" s="40">
        <f t="shared" si="391"/>
        <v>0</v>
      </c>
      <c r="CJ339" s="40">
        <f t="shared" ref="CJ339:CJ402" si="409">SUMIF(JPRL,AL339,$O$19:$O$1018)</f>
        <v>0</v>
      </c>
      <c r="CK339" s="40">
        <f t="shared" ref="CK339:CK402" si="410">SUMIF(JPRL,AL339,$P$19:$P$1018)</f>
        <v>0</v>
      </c>
      <c r="CL339" s="40">
        <f t="shared" ref="CL339:CL402" si="411">SUMIF(JPRL,AL339,$Q$19:$Q$1018)</f>
        <v>0</v>
      </c>
      <c r="CM339" s="40">
        <f t="shared" ref="CM339:CM402" si="412">SUMIF(JPRL,AL339,$R$19:$R$1018)</f>
        <v>0</v>
      </c>
      <c r="CN339" s="40">
        <f t="shared" ref="CN339:CN402" si="413">SUMIF(JPRL,AL339,$S$19:$S$1018)</f>
        <v>0</v>
      </c>
      <c r="CO339" s="40">
        <f t="shared" ref="CO339:CO402" si="414">SUMIF(JPRL,AL339,$T$19:$T$1018)</f>
        <v>0</v>
      </c>
      <c r="CP339" s="40">
        <f t="shared" ref="CP339:CP402" si="415">SUMIF(JPRL,AL339,$U$19:$U$1018)</f>
        <v>0</v>
      </c>
      <c r="CQ339" s="40">
        <f t="shared" ref="CQ339:CQ402" si="416">SUMIF(JPRL,AL339,$V$19:$V$1018)</f>
        <v>0</v>
      </c>
      <c r="CR339" s="40">
        <f t="shared" ref="CR339:CR402" si="417">SUMIF(JPRL,AL339,$W$19:$W$1018)</f>
        <v>0</v>
      </c>
      <c r="CS339" s="40">
        <f t="shared" ref="CS339:CS402" si="418">SUMIF(JPRL,AL339,$X$19:$X$1018)</f>
        <v>0</v>
      </c>
      <c r="CT339" s="41">
        <f t="shared" si="392"/>
        <v>0</v>
      </c>
      <c r="CU339" s="41">
        <f t="shared" si="393"/>
        <v>0</v>
      </c>
      <c r="CV339" s="41">
        <f t="shared" si="394"/>
        <v>0</v>
      </c>
      <c r="CW339" s="41">
        <f t="shared" si="395"/>
        <v>0</v>
      </c>
      <c r="CX339" s="41">
        <f t="shared" si="396"/>
        <v>0</v>
      </c>
      <c r="CY339" s="41">
        <f t="shared" si="397"/>
        <v>0</v>
      </c>
      <c r="CZ339" s="41">
        <f t="shared" si="398"/>
        <v>0</v>
      </c>
      <c r="DA339" s="41">
        <f t="shared" si="399"/>
        <v>0</v>
      </c>
      <c r="DB339" s="41">
        <f t="shared" si="400"/>
        <v>0</v>
      </c>
      <c r="DC339" s="41">
        <f t="shared" si="401"/>
        <v>0</v>
      </c>
      <c r="DD339" s="7">
        <f t="shared" si="402"/>
        <v>0</v>
      </c>
      <c r="DE339" s="7">
        <f t="shared" si="403"/>
        <v>0</v>
      </c>
      <c r="DF339" s="7">
        <f t="shared" si="404"/>
        <v>0</v>
      </c>
      <c r="DJ339" s="7">
        <f t="shared" si="405"/>
        <v>0</v>
      </c>
      <c r="DK339" s="7">
        <f t="shared" si="406"/>
        <v>0</v>
      </c>
    </row>
    <row r="340" spans="1:115" ht="26.25" customHeight="1" x14ac:dyDescent="0.25">
      <c r="A340" s="9">
        <v>322</v>
      </c>
      <c r="B340" s="24" t="str">
        <f t="shared" ref="B340:B403" si="419">AF340</f>
        <v/>
      </c>
      <c r="C340" s="23"/>
      <c r="D340" s="51"/>
      <c r="E340" s="24"/>
      <c r="F340" s="24"/>
      <c r="G340" s="24"/>
      <c r="H340" s="24"/>
      <c r="I340" s="25"/>
      <c r="J340" s="24"/>
      <c r="K340" s="26"/>
      <c r="L340" s="29"/>
      <c r="M340" s="27"/>
      <c r="N340" s="28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30"/>
      <c r="Z340" s="29"/>
      <c r="AA340" s="29" t="str">
        <f t="shared" ref="AA340:AA403" si="420">IF(OR(Z340="",L340=""),"",L340*Z340)</f>
        <v/>
      </c>
      <c r="AB340" s="7">
        <f t="shared" ref="AB340:AB403" si="421">IF(AND(L340&gt;0,K340=""),1,IF(AND(L340&gt;0,OR(C340="",E340="",F340="",I340="",AH340="",K340="",Y340="",Z340="",D340="")),1,IF(AND(K340=$AR$6,OR(M340="",L340="")),1,IF(AND(K340=$AR$7,OR(M340="",L340="")),1,0))))</f>
        <v>0</v>
      </c>
      <c r="AC340" s="7">
        <f t="shared" ref="AC340:AC403" si="422">IF(OR(K340=$AR$5,K340=$AR$4),1,0)</f>
        <v>0</v>
      </c>
      <c r="AD340" s="7">
        <f t="shared" ref="AD340:AD403" si="423">IF(OR(K340=$AR$6,K340=$AR$7),1,0)</f>
        <v>0</v>
      </c>
      <c r="AE340" s="7">
        <f t="shared" ref="AE340:AE403" si="424">IF(AND(AC340=1,OR(CI340&lt;&gt;L340)),1,0)</f>
        <v>0</v>
      </c>
      <c r="AF340" s="11" t="str">
        <f t="shared" si="407"/>
        <v/>
      </c>
      <c r="AG340" s="13">
        <f t="shared" ref="AG340:AG403" si="425">I340</f>
        <v>0</v>
      </c>
      <c r="AH340" s="7" t="str">
        <f t="shared" ref="AH340:AH403" si="426">IF(AF340="","",COUNTIF($AF$19:$AF$1118,AF340))</f>
        <v/>
      </c>
      <c r="AI340" s="11" t="str">
        <f t="shared" si="408"/>
        <v/>
      </c>
      <c r="AJ340" s="11" t="str">
        <f t="array" ref="AJ340">IF(OR(AI340=$AI$19:AI339),"",AI340)</f>
        <v/>
      </c>
      <c r="AK340" s="11" t="str">
        <f t="shared" ref="AK340:AK403" si="427">IF(AND(AF340&lt;&gt;"",OR(K340=$AR$4,K340=$AR$5)),AI340,"")</f>
        <v/>
      </c>
      <c r="AL340" t="str">
        <f t="array" ref="AL340">IF(OR(AK340=$AK$19:AK339),"",AK340)</f>
        <v/>
      </c>
      <c r="AM340" s="13">
        <f t="shared" ref="AM340:AM403" si="428">SUMIFS($L$19:$L$1018,$AI$19:$AI$1018,AJ340,$K$19:$K$1018,$AR$3)</f>
        <v>0</v>
      </c>
      <c r="AN340" s="13">
        <f t="shared" ref="AN340:AN403" si="429">SUMIFS($L$19:$L$1018,$AI$19:$AI$1018,AJ340,$K$19:$K$1018,$AR$4)</f>
        <v>0</v>
      </c>
      <c r="AO340" s="13">
        <f t="shared" ref="AO340:AO403" si="430">SUMIFS($L$19:$L$1018,$AI$19:$AI$1018,AJ340,$K$19:$K$1018,$AR$5)</f>
        <v>0</v>
      </c>
      <c r="AP340" s="13">
        <f t="shared" ref="AP340:AP403" si="431">SUMIFS($L$19:$L$1018,$AI$19:$AI$1018,AJ340,$K$19:$K$1018,$AR$6)</f>
        <v>0</v>
      </c>
      <c r="AQ340" s="13">
        <f t="shared" ref="AQ340:AQ403" si="432">SUMIFS($L$19:$L$1018,$AI$19:$AI$1018,AJ340,$K$19:$K$1018,$AR$7)</f>
        <v>0</v>
      </c>
      <c r="AR340" s="13">
        <f t="shared" ref="AR340:AR403" si="433">SUMIFS($L$19:$L$1018,$AI$19:$AI$1018,AJ340,$K$19:$K$1018,$AR$8)</f>
        <v>0</v>
      </c>
      <c r="AS340" s="13">
        <f t="shared" ref="AS340:AS403" si="434">SUMIFS($L$19:$L$1018,$AI$19:$AI$1018,AJ340,$K$19:$K$1018,$AR$9)</f>
        <v>0</v>
      </c>
      <c r="AT340" s="13">
        <f t="shared" ref="AT340:AT403" si="435">SUMIFS($L$19:$L$1018,$AI$19:$AI$1018,AJ340,$K$19:$K$1018,$AR$10)</f>
        <v>0</v>
      </c>
      <c r="AU340" s="13">
        <f t="shared" ref="AU340:AU403" si="436">SUMIFS($L$19:$L$1018,$AI$19:$AI$1018,AJ340,$K$19:$K$1018,$AR$11)</f>
        <v>0</v>
      </c>
      <c r="AV340" s="13">
        <f t="shared" ref="AV340:AV403" si="437">SUMIFS($L$19:$L$1018,$AI$19:$AI$1018,AJ340,$K$19:$K$1018,$AR$12)</f>
        <v>0</v>
      </c>
      <c r="AX340" s="13">
        <f t="shared" ref="AX340:AX403" si="438">AN340+AO340</f>
        <v>0</v>
      </c>
      <c r="AY340" s="13">
        <f t="shared" ref="AY340:AY403" si="439">SUMIFS($L$19:$L$1018,$AI$19:$AI$1018,AI340,$K$19:$K$1018,$AY$18)</f>
        <v>0</v>
      </c>
      <c r="AZ340" s="13">
        <f t="shared" ref="AZ340:AZ403" si="440">SUMIFS($L$19:$L$1018,$AI$19:$AI$1018,AI340,$K$19:$K$1018,$AZ$18)</f>
        <v>0</v>
      </c>
      <c r="BA340" s="13">
        <f t="shared" ref="BA340:BA403" si="441">SUMIFS($L$19:$L$1018,$AI$19:$AI$1018,AI340,$K$19:$K$1018,$BA$18)</f>
        <v>0</v>
      </c>
      <c r="BB340" s="13">
        <f t="shared" ref="BB340:BB403" si="442">SUMIFS($L$19:$L$1018,$AI$19:$AI$1018,AI340,$K$19:$K$1018,$BB$18)</f>
        <v>0</v>
      </c>
      <c r="BC340" s="13">
        <f t="shared" ref="BC340:BC403" si="443">SUMIFS($L$19:$L$1018,$AI$19:$AI$1018,AI340,$K$19:$K$1018,$BC$18)</f>
        <v>0</v>
      </c>
      <c r="BD340" s="13">
        <f t="shared" ref="BD340:BD403" si="444">SUMIFS($L$19:$L$1018,$AI$19:$AI$1018,AI340,$K$19:$K$1018,$BD$18)</f>
        <v>0</v>
      </c>
      <c r="BE340" s="13">
        <f t="shared" ref="BE340:BE403" si="445">SUMIFS($L$19:$L$1018,$AI$19:$AI$1018,AI340,$K$19:$K$1018,$BE$18)</f>
        <v>0</v>
      </c>
      <c r="BF340" s="13">
        <f t="shared" ref="BF340:BF403" si="446">SUMIFS($L$19:$L$1018,$AI$19:$AI$1018,AI340,$K$19:$K$1018,$BF$18)</f>
        <v>0</v>
      </c>
      <c r="BG340" s="13">
        <f t="shared" ref="BG340:BG403" si="447">SUMIFS($L$19:$L$1018,$AI$19:$AI$1018,AI340,$K$19:$K$1018,$BG$18)</f>
        <v>0</v>
      </c>
      <c r="BH340" s="13">
        <f t="shared" ref="BH340:BH403" si="448">SUMIFS($L$19:$L$1018,$AI$19:$AI$1018,AI340,$K$19:$K$1018,$BH$18)</f>
        <v>0</v>
      </c>
      <c r="BI340" s="13">
        <f t="shared" ref="BI340:BI403" si="449">AZ340+BA340</f>
        <v>0</v>
      </c>
      <c r="BJ340" s="13">
        <f t="shared" ref="BJ340:BJ403" si="450">IF(AM340&gt;VLOOKUP(AJ340,$AF$19:$AG$1018,2,0),1,0)</f>
        <v>0</v>
      </c>
      <c r="BK340" s="13">
        <f t="shared" ref="BK340:BK403" si="451">IF(AN340&gt;VLOOKUP(AJ340,$AF$19:$AG$1018,2,0),1,0)</f>
        <v>0</v>
      </c>
      <c r="BL340" s="13">
        <f t="shared" ref="BL340:BL403" si="452">IF(AO340&gt;VLOOKUP(AJ340,$AF$19:$AG$1018,2,0),1,0)</f>
        <v>0</v>
      </c>
      <c r="BM340" s="13">
        <f t="shared" ref="BM340:BM403" si="453">IF(AP340&gt;VLOOKUP(AJ340,$AF$19:$AG$1018,2,0),1,0)</f>
        <v>0</v>
      </c>
      <c r="BN340" s="13">
        <f t="shared" ref="BN340:BN403" si="454">IF(AQ340&gt;VLOOKUP(AJ340,$AF$19:$AG$1018,2,0),1,0)</f>
        <v>0</v>
      </c>
      <c r="BO340" s="13">
        <f t="shared" ref="BO340:BO403" si="455">IF(AR340&gt;VLOOKUP(AJ340,$AF$19:$AG$1018,2,0),1,0)</f>
        <v>0</v>
      </c>
      <c r="BP340" s="13">
        <f t="shared" ref="BP340:BP403" si="456">IF(AS340&gt;VLOOKUP(AJ340,$AF$19:$AG$1018,2,0),1,0)</f>
        <v>0</v>
      </c>
      <c r="BQ340" s="13">
        <f t="shared" ref="BQ340:BQ403" si="457">IF(AT340&gt;VLOOKUP(AJ340,$AF$19:$AG$1018,2,0),1,0)</f>
        <v>0</v>
      </c>
      <c r="BR340" s="13">
        <f t="shared" ref="BR340:BR403" si="458">IF(AU340&gt;VLOOKUP(AJ340,$AF$19:$AG$1018,2,0),1,0)</f>
        <v>0</v>
      </c>
      <c r="BS340" s="13">
        <f t="shared" ref="BS340:BS403" si="459">IF(AV340&gt;VLOOKUP(AJ340,$AF$19:$AG$1018,2,0),1,0)</f>
        <v>0</v>
      </c>
      <c r="BT340" s="31">
        <f t="shared" ref="BT340:BT403" si="460">IF(AND(AY340&gt;AG340,K340=$AR$3),1,0)</f>
        <v>0</v>
      </c>
      <c r="BU340" s="31">
        <f t="shared" ref="BU340:BU403" si="461">IF(AND(AZ340&gt;AG340,K340=$AR$4),1,0)</f>
        <v>0</v>
      </c>
      <c r="BV340" s="31">
        <f t="shared" ref="BV340:BV403" si="462">IF(AND(BA340&gt;AG340,K340=$AR$5),1,0)</f>
        <v>0</v>
      </c>
      <c r="BW340" s="31">
        <f t="shared" ref="BW340:BW403" si="463">IF(AND(BB340&gt;AG340,K340=$AR$6),1,0)</f>
        <v>0</v>
      </c>
      <c r="BX340" s="31">
        <f t="shared" ref="BX340:BX403" si="464">IF(AND(BC340&gt;AG340,K340=$AR$7),1,0)</f>
        <v>0</v>
      </c>
      <c r="BY340" s="31">
        <f t="shared" ref="BY340:BY403" si="465">IF(AND(BD340&gt;AG340,K340=$AR$8),1,0)</f>
        <v>0</v>
      </c>
      <c r="BZ340" s="31">
        <f t="shared" ref="BZ340:BZ403" si="466">IF(AND(BE340&gt;AG340,K340=$AR$9),1,0)</f>
        <v>0</v>
      </c>
      <c r="CA340" s="31">
        <f t="shared" ref="CA340:CA403" si="467">IF(AND(BF340&gt;AG340,K340=$AR$10),1,0)</f>
        <v>0</v>
      </c>
      <c r="CB340" s="31">
        <f t="shared" ref="CB340:CB403" si="468">IF(AND(BG340&gt;AG340,K340=$AR$11),1,0)</f>
        <v>0</v>
      </c>
      <c r="CC340" s="31">
        <f t="shared" ref="CC340:CC403" si="469">IF(AND(BH340&gt;AG340,K340=$AR$12),1,0)</f>
        <v>0</v>
      </c>
      <c r="CD340" s="31">
        <f t="shared" ref="CD340:CD403" si="470">IF(AND(AX340&gt;AG340,OR(K340=$AR$4,K340=$AR$5)),1,0)</f>
        <v>0</v>
      </c>
      <c r="CE340" s="37">
        <f t="array" ref="CE340">MIN(IF(JPRL=AI340,$AG$19:$AG$1018))</f>
        <v>0</v>
      </c>
      <c r="CF340" s="37">
        <f t="array" ref="CF340">MAX(IF(JPRL=AI340,$AG$19:$AG$1018))</f>
        <v>0</v>
      </c>
      <c r="CG340" s="36">
        <f t="shared" ref="CG340:CG403" si="471">IF(F340="",0,IF(CE340&lt;&gt;CF340,1,0))</f>
        <v>0</v>
      </c>
      <c r="CI340" s="40">
        <f t="shared" ref="CI340:CI403" si="472">SUM(O340:X340)</f>
        <v>0</v>
      </c>
      <c r="CJ340" s="40">
        <f t="shared" si="409"/>
        <v>0</v>
      </c>
      <c r="CK340" s="40">
        <f t="shared" si="410"/>
        <v>0</v>
      </c>
      <c r="CL340" s="40">
        <f t="shared" si="411"/>
        <v>0</v>
      </c>
      <c r="CM340" s="40">
        <f t="shared" si="412"/>
        <v>0</v>
      </c>
      <c r="CN340" s="40">
        <f t="shared" si="413"/>
        <v>0</v>
      </c>
      <c r="CO340" s="40">
        <f t="shared" si="414"/>
        <v>0</v>
      </c>
      <c r="CP340" s="40">
        <f t="shared" si="415"/>
        <v>0</v>
      </c>
      <c r="CQ340" s="40">
        <f t="shared" si="416"/>
        <v>0</v>
      </c>
      <c r="CR340" s="40">
        <f t="shared" si="417"/>
        <v>0</v>
      </c>
      <c r="CS340" s="40">
        <f t="shared" si="418"/>
        <v>0</v>
      </c>
      <c r="CT340" s="41">
        <f t="shared" ref="CT340:CT403" si="473">IF(CJ340=0,0,CJ340/BI340)</f>
        <v>0</v>
      </c>
      <c r="CU340" s="41">
        <f t="shared" ref="CU340:CU403" si="474">IF(CK340=0,0,CK340/BI340)</f>
        <v>0</v>
      </c>
      <c r="CV340" s="41">
        <f t="shared" ref="CV340:CV403" si="475">IF(CL340=0,0,CL340/BI340)</f>
        <v>0</v>
      </c>
      <c r="CW340" s="41">
        <f t="shared" ref="CW340:CW403" si="476">IF(CM340=0,0,CM340/BI340)</f>
        <v>0</v>
      </c>
      <c r="CX340" s="41">
        <f t="shared" ref="CX340:CX403" si="477">IF(CN340=0,0,CN340/BI340)</f>
        <v>0</v>
      </c>
      <c r="CY340" s="41">
        <f t="shared" ref="CY340:CY403" si="478">IF(CO340=0,0,CO340/BI340)</f>
        <v>0</v>
      </c>
      <c r="CZ340" s="41">
        <f t="shared" ref="CZ340:CZ403" si="479">IF(CP340=0,0,CP340/BI340)</f>
        <v>0</v>
      </c>
      <c r="DA340" s="41">
        <f t="shared" ref="DA340:DA403" si="480">IF(CQ340=0,0,CQ340/BI340)</f>
        <v>0</v>
      </c>
      <c r="DB340" s="41">
        <f t="shared" ref="DB340:DB403" si="481">IF(CR340=0,0,CR340/BI340)</f>
        <v>0</v>
      </c>
      <c r="DC340" s="41">
        <f t="shared" ref="DC340:DC403" si="482">IF(CS340=0,0,CS340/BI340)</f>
        <v>0</v>
      </c>
      <c r="DD340" s="7">
        <f t="shared" ref="DD340:DD403" si="483">IF(AND(OR(K340=$AR$3,K340=$AR$6,K340=$AR$7,K340=$AR$8,K340=$AR$9,K340=$AR$10,K340=$AR$11,K340=$AR$12),OR(O340&gt;0,P340&gt;0,Q340&gt;0,R340&gt;0,S340&gt;0,T340&gt;0,U340&gt;0,V340&gt;0,W340&gt;0,X340&gt;0)),1,0)</f>
        <v>0</v>
      </c>
      <c r="DE340" s="7">
        <f t="shared" ref="DE340:DE403" si="484">IF(AND(N340&gt;0,OR(K340=$AR$3,K340=$AR$6,K340=$AR$7,K340=$AR$8,K340=$AR$9,K340=$AR$10,K340=$AR$11,K340=$AR$12)),1,0)</f>
        <v>0</v>
      </c>
      <c r="DF340" s="7">
        <f t="shared" ref="DF340:DF403" si="485">IF(AND(M340&gt;0,OR(K340=$AR$3,K340=$AR$4,K340=$AR$5,K340=$AR$8,K340=$AR$9,K340=$AR$10,K340=$AR$11,K340=$AR$12)),1,0)</f>
        <v>0</v>
      </c>
      <c r="DJ340" s="7">
        <f t="shared" ref="DJ340:DJ403" si="486">IF(N340&gt;=3,1,0)</f>
        <v>0</v>
      </c>
      <c r="DK340" s="7">
        <f t="shared" ref="DK340:DK403" si="487">IF(N340=2,1,0)</f>
        <v>0</v>
      </c>
    </row>
    <row r="341" spans="1:115" ht="26.25" customHeight="1" x14ac:dyDescent="0.25">
      <c r="A341" s="9">
        <v>323</v>
      </c>
      <c r="B341" s="24" t="str">
        <f t="shared" si="419"/>
        <v/>
      </c>
      <c r="C341" s="23"/>
      <c r="D341" s="51"/>
      <c r="E341" s="24"/>
      <c r="F341" s="24"/>
      <c r="G341" s="24"/>
      <c r="H341" s="24"/>
      <c r="I341" s="25"/>
      <c r="J341" s="24"/>
      <c r="K341" s="26"/>
      <c r="L341" s="29"/>
      <c r="M341" s="27"/>
      <c r="N341" s="28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30"/>
      <c r="Z341" s="29"/>
      <c r="AA341" s="29" t="str">
        <f t="shared" si="420"/>
        <v/>
      </c>
      <c r="AB341" s="7">
        <f t="shared" si="421"/>
        <v>0</v>
      </c>
      <c r="AC341" s="7">
        <f t="shared" si="422"/>
        <v>0</v>
      </c>
      <c r="AD341" s="7">
        <f t="shared" si="423"/>
        <v>0</v>
      </c>
      <c r="AE341" s="7">
        <f t="shared" si="424"/>
        <v>0</v>
      </c>
      <c r="AF341" s="11" t="str">
        <f t="shared" ref="AF341:AF404" si="488">E341&amp;F341&amp;G341&amp;H341</f>
        <v/>
      </c>
      <c r="AG341" s="13">
        <f t="shared" si="425"/>
        <v>0</v>
      </c>
      <c r="AH341" s="7" t="str">
        <f t="shared" si="426"/>
        <v/>
      </c>
      <c r="AI341" s="11" t="str">
        <f t="shared" ref="AI341:AI404" si="489">IF(AF341="","",IF(AH341&gt;=1,AF341,""))</f>
        <v/>
      </c>
      <c r="AJ341" s="11" t="str">
        <f t="array" ref="AJ341">IF(OR(AI341=$AI$19:AI340),"",AI341)</f>
        <v/>
      </c>
      <c r="AK341" s="11" t="str">
        <f t="shared" si="427"/>
        <v/>
      </c>
      <c r="AL341" t="str">
        <f t="array" ref="AL341">IF(OR(AK341=$AK$19:AK340),"",AK341)</f>
        <v/>
      </c>
      <c r="AM341" s="13">
        <f t="shared" si="428"/>
        <v>0</v>
      </c>
      <c r="AN341" s="13">
        <f t="shared" si="429"/>
        <v>0</v>
      </c>
      <c r="AO341" s="13">
        <f t="shared" si="430"/>
        <v>0</v>
      </c>
      <c r="AP341" s="13">
        <f t="shared" si="431"/>
        <v>0</v>
      </c>
      <c r="AQ341" s="13">
        <f t="shared" si="432"/>
        <v>0</v>
      </c>
      <c r="AR341" s="13">
        <f t="shared" si="433"/>
        <v>0</v>
      </c>
      <c r="AS341" s="13">
        <f t="shared" si="434"/>
        <v>0</v>
      </c>
      <c r="AT341" s="13">
        <f t="shared" si="435"/>
        <v>0</v>
      </c>
      <c r="AU341" s="13">
        <f t="shared" si="436"/>
        <v>0</v>
      </c>
      <c r="AV341" s="13">
        <f t="shared" si="437"/>
        <v>0</v>
      </c>
      <c r="AX341" s="13">
        <f t="shared" si="438"/>
        <v>0</v>
      </c>
      <c r="AY341" s="13">
        <f t="shared" si="439"/>
        <v>0</v>
      </c>
      <c r="AZ341" s="13">
        <f t="shared" si="440"/>
        <v>0</v>
      </c>
      <c r="BA341" s="13">
        <f t="shared" si="441"/>
        <v>0</v>
      </c>
      <c r="BB341" s="13">
        <f t="shared" si="442"/>
        <v>0</v>
      </c>
      <c r="BC341" s="13">
        <f t="shared" si="443"/>
        <v>0</v>
      </c>
      <c r="BD341" s="13">
        <f t="shared" si="444"/>
        <v>0</v>
      </c>
      <c r="BE341" s="13">
        <f t="shared" si="445"/>
        <v>0</v>
      </c>
      <c r="BF341" s="13">
        <f t="shared" si="446"/>
        <v>0</v>
      </c>
      <c r="BG341" s="13">
        <f t="shared" si="447"/>
        <v>0</v>
      </c>
      <c r="BH341" s="13">
        <f t="shared" si="448"/>
        <v>0</v>
      </c>
      <c r="BI341" s="13">
        <f t="shared" si="449"/>
        <v>0</v>
      </c>
      <c r="BJ341" s="13">
        <f t="shared" si="450"/>
        <v>0</v>
      </c>
      <c r="BK341" s="13">
        <f t="shared" si="451"/>
        <v>0</v>
      </c>
      <c r="BL341" s="13">
        <f t="shared" si="452"/>
        <v>0</v>
      </c>
      <c r="BM341" s="13">
        <f t="shared" si="453"/>
        <v>0</v>
      </c>
      <c r="BN341" s="13">
        <f t="shared" si="454"/>
        <v>0</v>
      </c>
      <c r="BO341" s="13">
        <f t="shared" si="455"/>
        <v>0</v>
      </c>
      <c r="BP341" s="13">
        <f t="shared" si="456"/>
        <v>0</v>
      </c>
      <c r="BQ341" s="13">
        <f t="shared" si="457"/>
        <v>0</v>
      </c>
      <c r="BR341" s="13">
        <f t="shared" si="458"/>
        <v>0</v>
      </c>
      <c r="BS341" s="13">
        <f t="shared" si="459"/>
        <v>0</v>
      </c>
      <c r="BT341" s="31">
        <f t="shared" si="460"/>
        <v>0</v>
      </c>
      <c r="BU341" s="31">
        <f t="shared" si="461"/>
        <v>0</v>
      </c>
      <c r="BV341" s="31">
        <f t="shared" si="462"/>
        <v>0</v>
      </c>
      <c r="BW341" s="31">
        <f t="shared" si="463"/>
        <v>0</v>
      </c>
      <c r="BX341" s="31">
        <f t="shared" si="464"/>
        <v>0</v>
      </c>
      <c r="BY341" s="31">
        <f t="shared" si="465"/>
        <v>0</v>
      </c>
      <c r="BZ341" s="31">
        <f t="shared" si="466"/>
        <v>0</v>
      </c>
      <c r="CA341" s="31">
        <f t="shared" si="467"/>
        <v>0</v>
      </c>
      <c r="CB341" s="31">
        <f t="shared" si="468"/>
        <v>0</v>
      </c>
      <c r="CC341" s="31">
        <f t="shared" si="469"/>
        <v>0</v>
      </c>
      <c r="CD341" s="31">
        <f t="shared" si="470"/>
        <v>0</v>
      </c>
      <c r="CE341" s="37">
        <f t="array" ref="CE341">MIN(IF(JPRL=AI341,$AG$19:$AG$1018))</f>
        <v>0</v>
      </c>
      <c r="CF341" s="37">
        <f t="array" ref="CF341">MAX(IF(JPRL=AI341,$AG$19:$AG$1018))</f>
        <v>0</v>
      </c>
      <c r="CG341" s="36">
        <f t="shared" si="471"/>
        <v>0</v>
      </c>
      <c r="CI341" s="40">
        <f t="shared" si="472"/>
        <v>0</v>
      </c>
      <c r="CJ341" s="40">
        <f t="shared" si="409"/>
        <v>0</v>
      </c>
      <c r="CK341" s="40">
        <f t="shared" si="410"/>
        <v>0</v>
      </c>
      <c r="CL341" s="40">
        <f t="shared" si="411"/>
        <v>0</v>
      </c>
      <c r="CM341" s="40">
        <f t="shared" si="412"/>
        <v>0</v>
      </c>
      <c r="CN341" s="40">
        <f t="shared" si="413"/>
        <v>0</v>
      </c>
      <c r="CO341" s="40">
        <f t="shared" si="414"/>
        <v>0</v>
      </c>
      <c r="CP341" s="40">
        <f t="shared" si="415"/>
        <v>0</v>
      </c>
      <c r="CQ341" s="40">
        <f t="shared" si="416"/>
        <v>0</v>
      </c>
      <c r="CR341" s="40">
        <f t="shared" si="417"/>
        <v>0</v>
      </c>
      <c r="CS341" s="40">
        <f t="shared" si="418"/>
        <v>0</v>
      </c>
      <c r="CT341" s="41">
        <f t="shared" si="473"/>
        <v>0</v>
      </c>
      <c r="CU341" s="41">
        <f t="shared" si="474"/>
        <v>0</v>
      </c>
      <c r="CV341" s="41">
        <f t="shared" si="475"/>
        <v>0</v>
      </c>
      <c r="CW341" s="41">
        <f t="shared" si="476"/>
        <v>0</v>
      </c>
      <c r="CX341" s="41">
        <f t="shared" si="477"/>
        <v>0</v>
      </c>
      <c r="CY341" s="41">
        <f t="shared" si="478"/>
        <v>0</v>
      </c>
      <c r="CZ341" s="41">
        <f t="shared" si="479"/>
        <v>0</v>
      </c>
      <c r="DA341" s="41">
        <f t="shared" si="480"/>
        <v>0</v>
      </c>
      <c r="DB341" s="41">
        <f t="shared" si="481"/>
        <v>0</v>
      </c>
      <c r="DC341" s="41">
        <f t="shared" si="482"/>
        <v>0</v>
      </c>
      <c r="DD341" s="7">
        <f t="shared" si="483"/>
        <v>0</v>
      </c>
      <c r="DE341" s="7">
        <f t="shared" si="484"/>
        <v>0</v>
      </c>
      <c r="DF341" s="7">
        <f t="shared" si="485"/>
        <v>0</v>
      </c>
      <c r="DJ341" s="7">
        <f t="shared" si="486"/>
        <v>0</v>
      </c>
      <c r="DK341" s="7">
        <f t="shared" si="487"/>
        <v>0</v>
      </c>
    </row>
    <row r="342" spans="1:115" ht="26.25" customHeight="1" x14ac:dyDescent="0.25">
      <c r="A342" s="9">
        <v>324</v>
      </c>
      <c r="B342" s="24" t="str">
        <f t="shared" si="419"/>
        <v/>
      </c>
      <c r="C342" s="23"/>
      <c r="D342" s="51"/>
      <c r="E342" s="24"/>
      <c r="F342" s="24"/>
      <c r="G342" s="24"/>
      <c r="H342" s="24"/>
      <c r="I342" s="25"/>
      <c r="J342" s="24"/>
      <c r="K342" s="26"/>
      <c r="L342" s="29"/>
      <c r="M342" s="27"/>
      <c r="N342" s="28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30"/>
      <c r="Z342" s="29"/>
      <c r="AA342" s="29" t="str">
        <f t="shared" si="420"/>
        <v/>
      </c>
      <c r="AB342" s="7">
        <f t="shared" si="421"/>
        <v>0</v>
      </c>
      <c r="AC342" s="7">
        <f t="shared" si="422"/>
        <v>0</v>
      </c>
      <c r="AD342" s="7">
        <f t="shared" si="423"/>
        <v>0</v>
      </c>
      <c r="AE342" s="7">
        <f t="shared" si="424"/>
        <v>0</v>
      </c>
      <c r="AF342" s="11" t="str">
        <f t="shared" si="488"/>
        <v/>
      </c>
      <c r="AG342" s="13">
        <f t="shared" si="425"/>
        <v>0</v>
      </c>
      <c r="AH342" s="7" t="str">
        <f t="shared" si="426"/>
        <v/>
      </c>
      <c r="AI342" s="11" t="str">
        <f t="shared" si="489"/>
        <v/>
      </c>
      <c r="AJ342" s="11" t="str">
        <f t="array" ref="AJ342">IF(OR(AI342=$AI$19:AI341),"",AI342)</f>
        <v/>
      </c>
      <c r="AK342" s="11" t="str">
        <f t="shared" si="427"/>
        <v/>
      </c>
      <c r="AL342" t="str">
        <f t="array" ref="AL342">IF(OR(AK342=$AK$19:AK341),"",AK342)</f>
        <v/>
      </c>
      <c r="AM342" s="13">
        <f t="shared" si="428"/>
        <v>0</v>
      </c>
      <c r="AN342" s="13">
        <f t="shared" si="429"/>
        <v>0</v>
      </c>
      <c r="AO342" s="13">
        <f t="shared" si="430"/>
        <v>0</v>
      </c>
      <c r="AP342" s="13">
        <f t="shared" si="431"/>
        <v>0</v>
      </c>
      <c r="AQ342" s="13">
        <f t="shared" si="432"/>
        <v>0</v>
      </c>
      <c r="AR342" s="13">
        <f t="shared" si="433"/>
        <v>0</v>
      </c>
      <c r="AS342" s="13">
        <f t="shared" si="434"/>
        <v>0</v>
      </c>
      <c r="AT342" s="13">
        <f t="shared" si="435"/>
        <v>0</v>
      </c>
      <c r="AU342" s="13">
        <f t="shared" si="436"/>
        <v>0</v>
      </c>
      <c r="AV342" s="13">
        <f t="shared" si="437"/>
        <v>0</v>
      </c>
      <c r="AX342" s="13">
        <f t="shared" si="438"/>
        <v>0</v>
      </c>
      <c r="AY342" s="13">
        <f t="shared" si="439"/>
        <v>0</v>
      </c>
      <c r="AZ342" s="13">
        <f t="shared" si="440"/>
        <v>0</v>
      </c>
      <c r="BA342" s="13">
        <f t="shared" si="441"/>
        <v>0</v>
      </c>
      <c r="BB342" s="13">
        <f t="shared" si="442"/>
        <v>0</v>
      </c>
      <c r="BC342" s="13">
        <f t="shared" si="443"/>
        <v>0</v>
      </c>
      <c r="BD342" s="13">
        <f t="shared" si="444"/>
        <v>0</v>
      </c>
      <c r="BE342" s="13">
        <f t="shared" si="445"/>
        <v>0</v>
      </c>
      <c r="BF342" s="13">
        <f t="shared" si="446"/>
        <v>0</v>
      </c>
      <c r="BG342" s="13">
        <f t="shared" si="447"/>
        <v>0</v>
      </c>
      <c r="BH342" s="13">
        <f t="shared" si="448"/>
        <v>0</v>
      </c>
      <c r="BI342" s="13">
        <f t="shared" si="449"/>
        <v>0</v>
      </c>
      <c r="BJ342" s="13">
        <f t="shared" si="450"/>
        <v>0</v>
      </c>
      <c r="BK342" s="13">
        <f t="shared" si="451"/>
        <v>0</v>
      </c>
      <c r="BL342" s="13">
        <f t="shared" si="452"/>
        <v>0</v>
      </c>
      <c r="BM342" s="13">
        <f t="shared" si="453"/>
        <v>0</v>
      </c>
      <c r="BN342" s="13">
        <f t="shared" si="454"/>
        <v>0</v>
      </c>
      <c r="BO342" s="13">
        <f t="shared" si="455"/>
        <v>0</v>
      </c>
      <c r="BP342" s="13">
        <f t="shared" si="456"/>
        <v>0</v>
      </c>
      <c r="BQ342" s="13">
        <f t="shared" si="457"/>
        <v>0</v>
      </c>
      <c r="BR342" s="13">
        <f t="shared" si="458"/>
        <v>0</v>
      </c>
      <c r="BS342" s="13">
        <f t="shared" si="459"/>
        <v>0</v>
      </c>
      <c r="BT342" s="31">
        <f t="shared" si="460"/>
        <v>0</v>
      </c>
      <c r="BU342" s="31">
        <f t="shared" si="461"/>
        <v>0</v>
      </c>
      <c r="BV342" s="31">
        <f t="shared" si="462"/>
        <v>0</v>
      </c>
      <c r="BW342" s="31">
        <f t="shared" si="463"/>
        <v>0</v>
      </c>
      <c r="BX342" s="31">
        <f t="shared" si="464"/>
        <v>0</v>
      </c>
      <c r="BY342" s="31">
        <f t="shared" si="465"/>
        <v>0</v>
      </c>
      <c r="BZ342" s="31">
        <f t="shared" si="466"/>
        <v>0</v>
      </c>
      <c r="CA342" s="31">
        <f t="shared" si="467"/>
        <v>0</v>
      </c>
      <c r="CB342" s="31">
        <f t="shared" si="468"/>
        <v>0</v>
      </c>
      <c r="CC342" s="31">
        <f t="shared" si="469"/>
        <v>0</v>
      </c>
      <c r="CD342" s="31">
        <f t="shared" si="470"/>
        <v>0</v>
      </c>
      <c r="CE342" s="37">
        <f t="array" ref="CE342">MIN(IF(JPRL=AI342,$AG$19:$AG$1018))</f>
        <v>0</v>
      </c>
      <c r="CF342" s="37">
        <f t="array" ref="CF342">MAX(IF(JPRL=AI342,$AG$19:$AG$1018))</f>
        <v>0</v>
      </c>
      <c r="CG342" s="36">
        <f t="shared" si="471"/>
        <v>0</v>
      </c>
      <c r="CI342" s="40">
        <f t="shared" si="472"/>
        <v>0</v>
      </c>
      <c r="CJ342" s="40">
        <f t="shared" si="409"/>
        <v>0</v>
      </c>
      <c r="CK342" s="40">
        <f t="shared" si="410"/>
        <v>0</v>
      </c>
      <c r="CL342" s="40">
        <f t="shared" si="411"/>
        <v>0</v>
      </c>
      <c r="CM342" s="40">
        <f t="shared" si="412"/>
        <v>0</v>
      </c>
      <c r="CN342" s="40">
        <f t="shared" si="413"/>
        <v>0</v>
      </c>
      <c r="CO342" s="40">
        <f t="shared" si="414"/>
        <v>0</v>
      </c>
      <c r="CP342" s="40">
        <f t="shared" si="415"/>
        <v>0</v>
      </c>
      <c r="CQ342" s="40">
        <f t="shared" si="416"/>
        <v>0</v>
      </c>
      <c r="CR342" s="40">
        <f t="shared" si="417"/>
        <v>0</v>
      </c>
      <c r="CS342" s="40">
        <f t="shared" si="418"/>
        <v>0</v>
      </c>
      <c r="CT342" s="41">
        <f t="shared" si="473"/>
        <v>0</v>
      </c>
      <c r="CU342" s="41">
        <f t="shared" si="474"/>
        <v>0</v>
      </c>
      <c r="CV342" s="41">
        <f t="shared" si="475"/>
        <v>0</v>
      </c>
      <c r="CW342" s="41">
        <f t="shared" si="476"/>
        <v>0</v>
      </c>
      <c r="CX342" s="41">
        <f t="shared" si="477"/>
        <v>0</v>
      </c>
      <c r="CY342" s="41">
        <f t="shared" si="478"/>
        <v>0</v>
      </c>
      <c r="CZ342" s="41">
        <f t="shared" si="479"/>
        <v>0</v>
      </c>
      <c r="DA342" s="41">
        <f t="shared" si="480"/>
        <v>0</v>
      </c>
      <c r="DB342" s="41">
        <f t="shared" si="481"/>
        <v>0</v>
      </c>
      <c r="DC342" s="41">
        <f t="shared" si="482"/>
        <v>0</v>
      </c>
      <c r="DD342" s="7">
        <f t="shared" si="483"/>
        <v>0</v>
      </c>
      <c r="DE342" s="7">
        <f t="shared" si="484"/>
        <v>0</v>
      </c>
      <c r="DF342" s="7">
        <f t="shared" si="485"/>
        <v>0</v>
      </c>
      <c r="DJ342" s="7">
        <f t="shared" si="486"/>
        <v>0</v>
      </c>
      <c r="DK342" s="7">
        <f t="shared" si="487"/>
        <v>0</v>
      </c>
    </row>
    <row r="343" spans="1:115" ht="26.25" customHeight="1" x14ac:dyDescent="0.25">
      <c r="A343" s="9">
        <v>325</v>
      </c>
      <c r="B343" s="24" t="str">
        <f t="shared" si="419"/>
        <v/>
      </c>
      <c r="C343" s="23"/>
      <c r="D343" s="51"/>
      <c r="E343" s="24"/>
      <c r="F343" s="24"/>
      <c r="G343" s="24"/>
      <c r="H343" s="24"/>
      <c r="I343" s="25"/>
      <c r="J343" s="24"/>
      <c r="K343" s="26"/>
      <c r="L343" s="29"/>
      <c r="M343" s="27"/>
      <c r="N343" s="28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30"/>
      <c r="Z343" s="29"/>
      <c r="AA343" s="29" t="str">
        <f t="shared" si="420"/>
        <v/>
      </c>
      <c r="AB343" s="7">
        <f t="shared" si="421"/>
        <v>0</v>
      </c>
      <c r="AC343" s="7">
        <f t="shared" si="422"/>
        <v>0</v>
      </c>
      <c r="AD343" s="7">
        <f t="shared" si="423"/>
        <v>0</v>
      </c>
      <c r="AE343" s="7">
        <f t="shared" si="424"/>
        <v>0</v>
      </c>
      <c r="AF343" s="11" t="str">
        <f t="shared" si="488"/>
        <v/>
      </c>
      <c r="AG343" s="13">
        <f t="shared" si="425"/>
        <v>0</v>
      </c>
      <c r="AH343" s="7" t="str">
        <f t="shared" si="426"/>
        <v/>
      </c>
      <c r="AI343" s="11" t="str">
        <f t="shared" si="489"/>
        <v/>
      </c>
      <c r="AJ343" s="11" t="str">
        <f t="array" ref="AJ343">IF(OR(AI343=$AI$19:AI342),"",AI343)</f>
        <v/>
      </c>
      <c r="AK343" s="11" t="str">
        <f t="shared" si="427"/>
        <v/>
      </c>
      <c r="AL343" t="str">
        <f t="array" ref="AL343">IF(OR(AK343=$AK$19:AK342),"",AK343)</f>
        <v/>
      </c>
      <c r="AM343" s="13">
        <f t="shared" si="428"/>
        <v>0</v>
      </c>
      <c r="AN343" s="13">
        <f t="shared" si="429"/>
        <v>0</v>
      </c>
      <c r="AO343" s="13">
        <f t="shared" si="430"/>
        <v>0</v>
      </c>
      <c r="AP343" s="13">
        <f t="shared" si="431"/>
        <v>0</v>
      </c>
      <c r="AQ343" s="13">
        <f t="shared" si="432"/>
        <v>0</v>
      </c>
      <c r="AR343" s="13">
        <f t="shared" si="433"/>
        <v>0</v>
      </c>
      <c r="AS343" s="13">
        <f t="shared" si="434"/>
        <v>0</v>
      </c>
      <c r="AT343" s="13">
        <f t="shared" si="435"/>
        <v>0</v>
      </c>
      <c r="AU343" s="13">
        <f t="shared" si="436"/>
        <v>0</v>
      </c>
      <c r="AV343" s="13">
        <f t="shared" si="437"/>
        <v>0</v>
      </c>
      <c r="AX343" s="13">
        <f t="shared" si="438"/>
        <v>0</v>
      </c>
      <c r="AY343" s="13">
        <f t="shared" si="439"/>
        <v>0</v>
      </c>
      <c r="AZ343" s="13">
        <f t="shared" si="440"/>
        <v>0</v>
      </c>
      <c r="BA343" s="13">
        <f t="shared" si="441"/>
        <v>0</v>
      </c>
      <c r="BB343" s="13">
        <f t="shared" si="442"/>
        <v>0</v>
      </c>
      <c r="BC343" s="13">
        <f t="shared" si="443"/>
        <v>0</v>
      </c>
      <c r="BD343" s="13">
        <f t="shared" si="444"/>
        <v>0</v>
      </c>
      <c r="BE343" s="13">
        <f t="shared" si="445"/>
        <v>0</v>
      </c>
      <c r="BF343" s="13">
        <f t="shared" si="446"/>
        <v>0</v>
      </c>
      <c r="BG343" s="13">
        <f t="shared" si="447"/>
        <v>0</v>
      </c>
      <c r="BH343" s="13">
        <f t="shared" si="448"/>
        <v>0</v>
      </c>
      <c r="BI343" s="13">
        <f t="shared" si="449"/>
        <v>0</v>
      </c>
      <c r="BJ343" s="13">
        <f t="shared" si="450"/>
        <v>0</v>
      </c>
      <c r="BK343" s="13">
        <f t="shared" si="451"/>
        <v>0</v>
      </c>
      <c r="BL343" s="13">
        <f t="shared" si="452"/>
        <v>0</v>
      </c>
      <c r="BM343" s="13">
        <f t="shared" si="453"/>
        <v>0</v>
      </c>
      <c r="BN343" s="13">
        <f t="shared" si="454"/>
        <v>0</v>
      </c>
      <c r="BO343" s="13">
        <f t="shared" si="455"/>
        <v>0</v>
      </c>
      <c r="BP343" s="13">
        <f t="shared" si="456"/>
        <v>0</v>
      </c>
      <c r="BQ343" s="13">
        <f t="shared" si="457"/>
        <v>0</v>
      </c>
      <c r="BR343" s="13">
        <f t="shared" si="458"/>
        <v>0</v>
      </c>
      <c r="BS343" s="13">
        <f t="shared" si="459"/>
        <v>0</v>
      </c>
      <c r="BT343" s="31">
        <f t="shared" si="460"/>
        <v>0</v>
      </c>
      <c r="BU343" s="31">
        <f t="shared" si="461"/>
        <v>0</v>
      </c>
      <c r="BV343" s="31">
        <f t="shared" si="462"/>
        <v>0</v>
      </c>
      <c r="BW343" s="31">
        <f t="shared" si="463"/>
        <v>0</v>
      </c>
      <c r="BX343" s="31">
        <f t="shared" si="464"/>
        <v>0</v>
      </c>
      <c r="BY343" s="31">
        <f t="shared" si="465"/>
        <v>0</v>
      </c>
      <c r="BZ343" s="31">
        <f t="shared" si="466"/>
        <v>0</v>
      </c>
      <c r="CA343" s="31">
        <f t="shared" si="467"/>
        <v>0</v>
      </c>
      <c r="CB343" s="31">
        <f t="shared" si="468"/>
        <v>0</v>
      </c>
      <c r="CC343" s="31">
        <f t="shared" si="469"/>
        <v>0</v>
      </c>
      <c r="CD343" s="31">
        <f t="shared" si="470"/>
        <v>0</v>
      </c>
      <c r="CE343" s="37">
        <f t="array" ref="CE343">MIN(IF(JPRL=AI343,$AG$19:$AG$1018))</f>
        <v>0</v>
      </c>
      <c r="CF343" s="37">
        <f t="array" ref="CF343">MAX(IF(JPRL=AI343,$AG$19:$AG$1018))</f>
        <v>0</v>
      </c>
      <c r="CG343" s="36">
        <f t="shared" si="471"/>
        <v>0</v>
      </c>
      <c r="CI343" s="40">
        <f t="shared" si="472"/>
        <v>0</v>
      </c>
      <c r="CJ343" s="40">
        <f t="shared" si="409"/>
        <v>0</v>
      </c>
      <c r="CK343" s="40">
        <f t="shared" si="410"/>
        <v>0</v>
      </c>
      <c r="CL343" s="40">
        <f t="shared" si="411"/>
        <v>0</v>
      </c>
      <c r="CM343" s="40">
        <f t="shared" si="412"/>
        <v>0</v>
      </c>
      <c r="CN343" s="40">
        <f t="shared" si="413"/>
        <v>0</v>
      </c>
      <c r="CO343" s="40">
        <f t="shared" si="414"/>
        <v>0</v>
      </c>
      <c r="CP343" s="40">
        <f t="shared" si="415"/>
        <v>0</v>
      </c>
      <c r="CQ343" s="40">
        <f t="shared" si="416"/>
        <v>0</v>
      </c>
      <c r="CR343" s="40">
        <f t="shared" si="417"/>
        <v>0</v>
      </c>
      <c r="CS343" s="40">
        <f t="shared" si="418"/>
        <v>0</v>
      </c>
      <c r="CT343" s="41">
        <f t="shared" si="473"/>
        <v>0</v>
      </c>
      <c r="CU343" s="41">
        <f t="shared" si="474"/>
        <v>0</v>
      </c>
      <c r="CV343" s="41">
        <f t="shared" si="475"/>
        <v>0</v>
      </c>
      <c r="CW343" s="41">
        <f t="shared" si="476"/>
        <v>0</v>
      </c>
      <c r="CX343" s="41">
        <f t="shared" si="477"/>
        <v>0</v>
      </c>
      <c r="CY343" s="41">
        <f t="shared" si="478"/>
        <v>0</v>
      </c>
      <c r="CZ343" s="41">
        <f t="shared" si="479"/>
        <v>0</v>
      </c>
      <c r="DA343" s="41">
        <f t="shared" si="480"/>
        <v>0</v>
      </c>
      <c r="DB343" s="41">
        <f t="shared" si="481"/>
        <v>0</v>
      </c>
      <c r="DC343" s="41">
        <f t="shared" si="482"/>
        <v>0</v>
      </c>
      <c r="DD343" s="7">
        <f t="shared" si="483"/>
        <v>0</v>
      </c>
      <c r="DE343" s="7">
        <f t="shared" si="484"/>
        <v>0</v>
      </c>
      <c r="DF343" s="7">
        <f t="shared" si="485"/>
        <v>0</v>
      </c>
      <c r="DJ343" s="7">
        <f t="shared" si="486"/>
        <v>0</v>
      </c>
      <c r="DK343" s="7">
        <f t="shared" si="487"/>
        <v>0</v>
      </c>
    </row>
    <row r="344" spans="1:115" ht="26.25" customHeight="1" x14ac:dyDescent="0.25">
      <c r="A344" s="9">
        <v>326</v>
      </c>
      <c r="B344" s="24" t="str">
        <f t="shared" si="419"/>
        <v/>
      </c>
      <c r="C344" s="23"/>
      <c r="D344" s="51"/>
      <c r="E344" s="24"/>
      <c r="F344" s="24"/>
      <c r="G344" s="24"/>
      <c r="H344" s="24"/>
      <c r="I344" s="25"/>
      <c r="J344" s="24"/>
      <c r="K344" s="26"/>
      <c r="L344" s="29"/>
      <c r="M344" s="27"/>
      <c r="N344" s="28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30"/>
      <c r="Z344" s="29"/>
      <c r="AA344" s="29" t="str">
        <f t="shared" si="420"/>
        <v/>
      </c>
      <c r="AB344" s="7">
        <f t="shared" si="421"/>
        <v>0</v>
      </c>
      <c r="AC344" s="7">
        <f t="shared" si="422"/>
        <v>0</v>
      </c>
      <c r="AD344" s="7">
        <f t="shared" si="423"/>
        <v>0</v>
      </c>
      <c r="AE344" s="7">
        <f t="shared" si="424"/>
        <v>0</v>
      </c>
      <c r="AF344" s="11" t="str">
        <f t="shared" si="488"/>
        <v/>
      </c>
      <c r="AG344" s="13">
        <f t="shared" si="425"/>
        <v>0</v>
      </c>
      <c r="AH344" s="7" t="str">
        <f t="shared" si="426"/>
        <v/>
      </c>
      <c r="AI344" s="11" t="str">
        <f t="shared" si="489"/>
        <v/>
      </c>
      <c r="AJ344" s="11" t="str">
        <f t="array" ref="AJ344">IF(OR(AI344=$AI$19:AI343),"",AI344)</f>
        <v/>
      </c>
      <c r="AK344" s="11" t="str">
        <f t="shared" si="427"/>
        <v/>
      </c>
      <c r="AL344" t="str">
        <f t="array" ref="AL344">IF(OR(AK344=$AK$19:AK343),"",AK344)</f>
        <v/>
      </c>
      <c r="AM344" s="13">
        <f t="shared" si="428"/>
        <v>0</v>
      </c>
      <c r="AN344" s="13">
        <f t="shared" si="429"/>
        <v>0</v>
      </c>
      <c r="AO344" s="13">
        <f t="shared" si="430"/>
        <v>0</v>
      </c>
      <c r="AP344" s="13">
        <f t="shared" si="431"/>
        <v>0</v>
      </c>
      <c r="AQ344" s="13">
        <f t="shared" si="432"/>
        <v>0</v>
      </c>
      <c r="AR344" s="13">
        <f t="shared" si="433"/>
        <v>0</v>
      </c>
      <c r="AS344" s="13">
        <f t="shared" si="434"/>
        <v>0</v>
      </c>
      <c r="AT344" s="13">
        <f t="shared" si="435"/>
        <v>0</v>
      </c>
      <c r="AU344" s="13">
        <f t="shared" si="436"/>
        <v>0</v>
      </c>
      <c r="AV344" s="13">
        <f t="shared" si="437"/>
        <v>0</v>
      </c>
      <c r="AX344" s="13">
        <f t="shared" si="438"/>
        <v>0</v>
      </c>
      <c r="AY344" s="13">
        <f t="shared" si="439"/>
        <v>0</v>
      </c>
      <c r="AZ344" s="13">
        <f t="shared" si="440"/>
        <v>0</v>
      </c>
      <c r="BA344" s="13">
        <f t="shared" si="441"/>
        <v>0</v>
      </c>
      <c r="BB344" s="13">
        <f t="shared" si="442"/>
        <v>0</v>
      </c>
      <c r="BC344" s="13">
        <f t="shared" si="443"/>
        <v>0</v>
      </c>
      <c r="BD344" s="13">
        <f t="shared" si="444"/>
        <v>0</v>
      </c>
      <c r="BE344" s="13">
        <f t="shared" si="445"/>
        <v>0</v>
      </c>
      <c r="BF344" s="13">
        <f t="shared" si="446"/>
        <v>0</v>
      </c>
      <c r="BG344" s="13">
        <f t="shared" si="447"/>
        <v>0</v>
      </c>
      <c r="BH344" s="13">
        <f t="shared" si="448"/>
        <v>0</v>
      </c>
      <c r="BI344" s="13">
        <f t="shared" si="449"/>
        <v>0</v>
      </c>
      <c r="BJ344" s="13">
        <f t="shared" si="450"/>
        <v>0</v>
      </c>
      <c r="BK344" s="13">
        <f t="shared" si="451"/>
        <v>0</v>
      </c>
      <c r="BL344" s="13">
        <f t="shared" si="452"/>
        <v>0</v>
      </c>
      <c r="BM344" s="13">
        <f t="shared" si="453"/>
        <v>0</v>
      </c>
      <c r="BN344" s="13">
        <f t="shared" si="454"/>
        <v>0</v>
      </c>
      <c r="BO344" s="13">
        <f t="shared" si="455"/>
        <v>0</v>
      </c>
      <c r="BP344" s="13">
        <f t="shared" si="456"/>
        <v>0</v>
      </c>
      <c r="BQ344" s="13">
        <f t="shared" si="457"/>
        <v>0</v>
      </c>
      <c r="BR344" s="13">
        <f t="shared" si="458"/>
        <v>0</v>
      </c>
      <c r="BS344" s="13">
        <f t="shared" si="459"/>
        <v>0</v>
      </c>
      <c r="BT344" s="31">
        <f t="shared" si="460"/>
        <v>0</v>
      </c>
      <c r="BU344" s="31">
        <f t="shared" si="461"/>
        <v>0</v>
      </c>
      <c r="BV344" s="31">
        <f t="shared" si="462"/>
        <v>0</v>
      </c>
      <c r="BW344" s="31">
        <f t="shared" si="463"/>
        <v>0</v>
      </c>
      <c r="BX344" s="31">
        <f t="shared" si="464"/>
        <v>0</v>
      </c>
      <c r="BY344" s="31">
        <f t="shared" si="465"/>
        <v>0</v>
      </c>
      <c r="BZ344" s="31">
        <f t="shared" si="466"/>
        <v>0</v>
      </c>
      <c r="CA344" s="31">
        <f t="shared" si="467"/>
        <v>0</v>
      </c>
      <c r="CB344" s="31">
        <f t="shared" si="468"/>
        <v>0</v>
      </c>
      <c r="CC344" s="31">
        <f t="shared" si="469"/>
        <v>0</v>
      </c>
      <c r="CD344" s="31">
        <f t="shared" si="470"/>
        <v>0</v>
      </c>
      <c r="CE344" s="37">
        <f t="array" ref="CE344">MIN(IF(JPRL=AI344,$AG$19:$AG$1018))</f>
        <v>0</v>
      </c>
      <c r="CF344" s="37">
        <f t="array" ref="CF344">MAX(IF(JPRL=AI344,$AG$19:$AG$1018))</f>
        <v>0</v>
      </c>
      <c r="CG344" s="36">
        <f t="shared" si="471"/>
        <v>0</v>
      </c>
      <c r="CI344" s="40">
        <f t="shared" si="472"/>
        <v>0</v>
      </c>
      <c r="CJ344" s="40">
        <f t="shared" si="409"/>
        <v>0</v>
      </c>
      <c r="CK344" s="40">
        <f t="shared" si="410"/>
        <v>0</v>
      </c>
      <c r="CL344" s="40">
        <f t="shared" si="411"/>
        <v>0</v>
      </c>
      <c r="CM344" s="40">
        <f t="shared" si="412"/>
        <v>0</v>
      </c>
      <c r="CN344" s="40">
        <f t="shared" si="413"/>
        <v>0</v>
      </c>
      <c r="CO344" s="40">
        <f t="shared" si="414"/>
        <v>0</v>
      </c>
      <c r="CP344" s="40">
        <f t="shared" si="415"/>
        <v>0</v>
      </c>
      <c r="CQ344" s="40">
        <f t="shared" si="416"/>
        <v>0</v>
      </c>
      <c r="CR344" s="40">
        <f t="shared" si="417"/>
        <v>0</v>
      </c>
      <c r="CS344" s="40">
        <f t="shared" si="418"/>
        <v>0</v>
      </c>
      <c r="CT344" s="41">
        <f t="shared" si="473"/>
        <v>0</v>
      </c>
      <c r="CU344" s="41">
        <f t="shared" si="474"/>
        <v>0</v>
      </c>
      <c r="CV344" s="41">
        <f t="shared" si="475"/>
        <v>0</v>
      </c>
      <c r="CW344" s="41">
        <f t="shared" si="476"/>
        <v>0</v>
      </c>
      <c r="CX344" s="41">
        <f t="shared" si="477"/>
        <v>0</v>
      </c>
      <c r="CY344" s="41">
        <f t="shared" si="478"/>
        <v>0</v>
      </c>
      <c r="CZ344" s="41">
        <f t="shared" si="479"/>
        <v>0</v>
      </c>
      <c r="DA344" s="41">
        <f t="shared" si="480"/>
        <v>0</v>
      </c>
      <c r="DB344" s="41">
        <f t="shared" si="481"/>
        <v>0</v>
      </c>
      <c r="DC344" s="41">
        <f t="shared" si="482"/>
        <v>0</v>
      </c>
      <c r="DD344" s="7">
        <f t="shared" si="483"/>
        <v>0</v>
      </c>
      <c r="DE344" s="7">
        <f t="shared" si="484"/>
        <v>0</v>
      </c>
      <c r="DF344" s="7">
        <f t="shared" si="485"/>
        <v>0</v>
      </c>
      <c r="DJ344" s="7">
        <f t="shared" si="486"/>
        <v>0</v>
      </c>
      <c r="DK344" s="7">
        <f t="shared" si="487"/>
        <v>0</v>
      </c>
    </row>
    <row r="345" spans="1:115" ht="26.25" customHeight="1" x14ac:dyDescent="0.25">
      <c r="A345" s="9">
        <v>327</v>
      </c>
      <c r="B345" s="24" t="str">
        <f t="shared" si="419"/>
        <v/>
      </c>
      <c r="C345" s="23"/>
      <c r="D345" s="51"/>
      <c r="E345" s="24"/>
      <c r="F345" s="24"/>
      <c r="G345" s="24"/>
      <c r="H345" s="24"/>
      <c r="I345" s="25"/>
      <c r="J345" s="24"/>
      <c r="K345" s="26"/>
      <c r="L345" s="29"/>
      <c r="M345" s="27"/>
      <c r="N345" s="28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30"/>
      <c r="Z345" s="29"/>
      <c r="AA345" s="29" t="str">
        <f t="shared" si="420"/>
        <v/>
      </c>
      <c r="AB345" s="7">
        <f t="shared" si="421"/>
        <v>0</v>
      </c>
      <c r="AC345" s="7">
        <f t="shared" si="422"/>
        <v>0</v>
      </c>
      <c r="AD345" s="7">
        <f t="shared" si="423"/>
        <v>0</v>
      </c>
      <c r="AE345" s="7">
        <f t="shared" si="424"/>
        <v>0</v>
      </c>
      <c r="AF345" s="11" t="str">
        <f t="shared" si="488"/>
        <v/>
      </c>
      <c r="AG345" s="13">
        <f t="shared" si="425"/>
        <v>0</v>
      </c>
      <c r="AH345" s="7" t="str">
        <f t="shared" si="426"/>
        <v/>
      </c>
      <c r="AI345" s="11" t="str">
        <f t="shared" si="489"/>
        <v/>
      </c>
      <c r="AJ345" s="11" t="str">
        <f t="array" ref="AJ345">IF(OR(AI345=$AI$19:AI344),"",AI345)</f>
        <v/>
      </c>
      <c r="AK345" s="11" t="str">
        <f t="shared" si="427"/>
        <v/>
      </c>
      <c r="AL345" t="str">
        <f t="array" ref="AL345">IF(OR(AK345=$AK$19:AK344),"",AK345)</f>
        <v/>
      </c>
      <c r="AM345" s="13">
        <f t="shared" si="428"/>
        <v>0</v>
      </c>
      <c r="AN345" s="13">
        <f t="shared" si="429"/>
        <v>0</v>
      </c>
      <c r="AO345" s="13">
        <f t="shared" si="430"/>
        <v>0</v>
      </c>
      <c r="AP345" s="13">
        <f t="shared" si="431"/>
        <v>0</v>
      </c>
      <c r="AQ345" s="13">
        <f t="shared" si="432"/>
        <v>0</v>
      </c>
      <c r="AR345" s="13">
        <f t="shared" si="433"/>
        <v>0</v>
      </c>
      <c r="AS345" s="13">
        <f t="shared" si="434"/>
        <v>0</v>
      </c>
      <c r="AT345" s="13">
        <f t="shared" si="435"/>
        <v>0</v>
      </c>
      <c r="AU345" s="13">
        <f t="shared" si="436"/>
        <v>0</v>
      </c>
      <c r="AV345" s="13">
        <f t="shared" si="437"/>
        <v>0</v>
      </c>
      <c r="AX345" s="13">
        <f t="shared" si="438"/>
        <v>0</v>
      </c>
      <c r="AY345" s="13">
        <f t="shared" si="439"/>
        <v>0</v>
      </c>
      <c r="AZ345" s="13">
        <f t="shared" si="440"/>
        <v>0</v>
      </c>
      <c r="BA345" s="13">
        <f t="shared" si="441"/>
        <v>0</v>
      </c>
      <c r="BB345" s="13">
        <f t="shared" si="442"/>
        <v>0</v>
      </c>
      <c r="BC345" s="13">
        <f t="shared" si="443"/>
        <v>0</v>
      </c>
      <c r="BD345" s="13">
        <f t="shared" si="444"/>
        <v>0</v>
      </c>
      <c r="BE345" s="13">
        <f t="shared" si="445"/>
        <v>0</v>
      </c>
      <c r="BF345" s="13">
        <f t="shared" si="446"/>
        <v>0</v>
      </c>
      <c r="BG345" s="13">
        <f t="shared" si="447"/>
        <v>0</v>
      </c>
      <c r="BH345" s="13">
        <f t="shared" si="448"/>
        <v>0</v>
      </c>
      <c r="BI345" s="13">
        <f t="shared" si="449"/>
        <v>0</v>
      </c>
      <c r="BJ345" s="13">
        <f t="shared" si="450"/>
        <v>0</v>
      </c>
      <c r="BK345" s="13">
        <f t="shared" si="451"/>
        <v>0</v>
      </c>
      <c r="BL345" s="13">
        <f t="shared" si="452"/>
        <v>0</v>
      </c>
      <c r="BM345" s="13">
        <f t="shared" si="453"/>
        <v>0</v>
      </c>
      <c r="BN345" s="13">
        <f t="shared" si="454"/>
        <v>0</v>
      </c>
      <c r="BO345" s="13">
        <f t="shared" si="455"/>
        <v>0</v>
      </c>
      <c r="BP345" s="13">
        <f t="shared" si="456"/>
        <v>0</v>
      </c>
      <c r="BQ345" s="13">
        <f t="shared" si="457"/>
        <v>0</v>
      </c>
      <c r="BR345" s="13">
        <f t="shared" si="458"/>
        <v>0</v>
      </c>
      <c r="BS345" s="13">
        <f t="shared" si="459"/>
        <v>0</v>
      </c>
      <c r="BT345" s="31">
        <f t="shared" si="460"/>
        <v>0</v>
      </c>
      <c r="BU345" s="31">
        <f t="shared" si="461"/>
        <v>0</v>
      </c>
      <c r="BV345" s="31">
        <f t="shared" si="462"/>
        <v>0</v>
      </c>
      <c r="BW345" s="31">
        <f t="shared" si="463"/>
        <v>0</v>
      </c>
      <c r="BX345" s="31">
        <f t="shared" si="464"/>
        <v>0</v>
      </c>
      <c r="BY345" s="31">
        <f t="shared" si="465"/>
        <v>0</v>
      </c>
      <c r="BZ345" s="31">
        <f t="shared" si="466"/>
        <v>0</v>
      </c>
      <c r="CA345" s="31">
        <f t="shared" si="467"/>
        <v>0</v>
      </c>
      <c r="CB345" s="31">
        <f t="shared" si="468"/>
        <v>0</v>
      </c>
      <c r="CC345" s="31">
        <f t="shared" si="469"/>
        <v>0</v>
      </c>
      <c r="CD345" s="31">
        <f t="shared" si="470"/>
        <v>0</v>
      </c>
      <c r="CE345" s="37">
        <f t="array" ref="CE345">MIN(IF(JPRL=AI345,$AG$19:$AG$1018))</f>
        <v>0</v>
      </c>
      <c r="CF345" s="37">
        <f t="array" ref="CF345">MAX(IF(JPRL=AI345,$AG$19:$AG$1018))</f>
        <v>0</v>
      </c>
      <c r="CG345" s="36">
        <f t="shared" si="471"/>
        <v>0</v>
      </c>
      <c r="CI345" s="40">
        <f t="shared" si="472"/>
        <v>0</v>
      </c>
      <c r="CJ345" s="40">
        <f t="shared" si="409"/>
        <v>0</v>
      </c>
      <c r="CK345" s="40">
        <f t="shared" si="410"/>
        <v>0</v>
      </c>
      <c r="CL345" s="40">
        <f t="shared" si="411"/>
        <v>0</v>
      </c>
      <c r="CM345" s="40">
        <f t="shared" si="412"/>
        <v>0</v>
      </c>
      <c r="CN345" s="40">
        <f t="shared" si="413"/>
        <v>0</v>
      </c>
      <c r="CO345" s="40">
        <f t="shared" si="414"/>
        <v>0</v>
      </c>
      <c r="CP345" s="40">
        <f t="shared" si="415"/>
        <v>0</v>
      </c>
      <c r="CQ345" s="40">
        <f t="shared" si="416"/>
        <v>0</v>
      </c>
      <c r="CR345" s="40">
        <f t="shared" si="417"/>
        <v>0</v>
      </c>
      <c r="CS345" s="40">
        <f t="shared" si="418"/>
        <v>0</v>
      </c>
      <c r="CT345" s="41">
        <f t="shared" si="473"/>
        <v>0</v>
      </c>
      <c r="CU345" s="41">
        <f t="shared" si="474"/>
        <v>0</v>
      </c>
      <c r="CV345" s="41">
        <f t="shared" si="475"/>
        <v>0</v>
      </c>
      <c r="CW345" s="41">
        <f t="shared" si="476"/>
        <v>0</v>
      </c>
      <c r="CX345" s="41">
        <f t="shared" si="477"/>
        <v>0</v>
      </c>
      <c r="CY345" s="41">
        <f t="shared" si="478"/>
        <v>0</v>
      </c>
      <c r="CZ345" s="41">
        <f t="shared" si="479"/>
        <v>0</v>
      </c>
      <c r="DA345" s="41">
        <f t="shared" si="480"/>
        <v>0</v>
      </c>
      <c r="DB345" s="41">
        <f t="shared" si="481"/>
        <v>0</v>
      </c>
      <c r="DC345" s="41">
        <f t="shared" si="482"/>
        <v>0</v>
      </c>
      <c r="DD345" s="7">
        <f t="shared" si="483"/>
        <v>0</v>
      </c>
      <c r="DE345" s="7">
        <f t="shared" si="484"/>
        <v>0</v>
      </c>
      <c r="DF345" s="7">
        <f t="shared" si="485"/>
        <v>0</v>
      </c>
      <c r="DJ345" s="7">
        <f t="shared" si="486"/>
        <v>0</v>
      </c>
      <c r="DK345" s="7">
        <f t="shared" si="487"/>
        <v>0</v>
      </c>
    </row>
    <row r="346" spans="1:115" ht="26.25" customHeight="1" x14ac:dyDescent="0.25">
      <c r="A346" s="9">
        <v>328</v>
      </c>
      <c r="B346" s="24" t="str">
        <f t="shared" si="419"/>
        <v/>
      </c>
      <c r="C346" s="23"/>
      <c r="D346" s="51"/>
      <c r="E346" s="24"/>
      <c r="F346" s="24"/>
      <c r="G346" s="24"/>
      <c r="H346" s="24"/>
      <c r="I346" s="25"/>
      <c r="J346" s="24"/>
      <c r="K346" s="26"/>
      <c r="L346" s="29"/>
      <c r="M346" s="27"/>
      <c r="N346" s="28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30"/>
      <c r="Z346" s="29"/>
      <c r="AA346" s="29" t="str">
        <f t="shared" si="420"/>
        <v/>
      </c>
      <c r="AB346" s="7">
        <f t="shared" si="421"/>
        <v>0</v>
      </c>
      <c r="AC346" s="7">
        <f t="shared" si="422"/>
        <v>0</v>
      </c>
      <c r="AD346" s="7">
        <f t="shared" si="423"/>
        <v>0</v>
      </c>
      <c r="AE346" s="7">
        <f t="shared" si="424"/>
        <v>0</v>
      </c>
      <c r="AF346" s="11" t="str">
        <f t="shared" si="488"/>
        <v/>
      </c>
      <c r="AG346" s="13">
        <f t="shared" si="425"/>
        <v>0</v>
      </c>
      <c r="AH346" s="7" t="str">
        <f t="shared" si="426"/>
        <v/>
      </c>
      <c r="AI346" s="11" t="str">
        <f t="shared" si="489"/>
        <v/>
      </c>
      <c r="AJ346" s="11" t="str">
        <f t="array" ref="AJ346">IF(OR(AI346=$AI$19:AI345),"",AI346)</f>
        <v/>
      </c>
      <c r="AK346" s="11" t="str">
        <f t="shared" si="427"/>
        <v/>
      </c>
      <c r="AL346" t="str">
        <f t="array" ref="AL346">IF(OR(AK346=$AK$19:AK345),"",AK346)</f>
        <v/>
      </c>
      <c r="AM346" s="13">
        <f t="shared" si="428"/>
        <v>0</v>
      </c>
      <c r="AN346" s="13">
        <f t="shared" si="429"/>
        <v>0</v>
      </c>
      <c r="AO346" s="13">
        <f t="shared" si="430"/>
        <v>0</v>
      </c>
      <c r="AP346" s="13">
        <f t="shared" si="431"/>
        <v>0</v>
      </c>
      <c r="AQ346" s="13">
        <f t="shared" si="432"/>
        <v>0</v>
      </c>
      <c r="AR346" s="13">
        <f t="shared" si="433"/>
        <v>0</v>
      </c>
      <c r="AS346" s="13">
        <f t="shared" si="434"/>
        <v>0</v>
      </c>
      <c r="AT346" s="13">
        <f t="shared" si="435"/>
        <v>0</v>
      </c>
      <c r="AU346" s="13">
        <f t="shared" si="436"/>
        <v>0</v>
      </c>
      <c r="AV346" s="13">
        <f t="shared" si="437"/>
        <v>0</v>
      </c>
      <c r="AX346" s="13">
        <f t="shared" si="438"/>
        <v>0</v>
      </c>
      <c r="AY346" s="13">
        <f t="shared" si="439"/>
        <v>0</v>
      </c>
      <c r="AZ346" s="13">
        <f t="shared" si="440"/>
        <v>0</v>
      </c>
      <c r="BA346" s="13">
        <f t="shared" si="441"/>
        <v>0</v>
      </c>
      <c r="BB346" s="13">
        <f t="shared" si="442"/>
        <v>0</v>
      </c>
      <c r="BC346" s="13">
        <f t="shared" si="443"/>
        <v>0</v>
      </c>
      <c r="BD346" s="13">
        <f t="shared" si="444"/>
        <v>0</v>
      </c>
      <c r="BE346" s="13">
        <f t="shared" si="445"/>
        <v>0</v>
      </c>
      <c r="BF346" s="13">
        <f t="shared" si="446"/>
        <v>0</v>
      </c>
      <c r="BG346" s="13">
        <f t="shared" si="447"/>
        <v>0</v>
      </c>
      <c r="BH346" s="13">
        <f t="shared" si="448"/>
        <v>0</v>
      </c>
      <c r="BI346" s="13">
        <f t="shared" si="449"/>
        <v>0</v>
      </c>
      <c r="BJ346" s="13">
        <f t="shared" si="450"/>
        <v>0</v>
      </c>
      <c r="BK346" s="13">
        <f t="shared" si="451"/>
        <v>0</v>
      </c>
      <c r="BL346" s="13">
        <f t="shared" si="452"/>
        <v>0</v>
      </c>
      <c r="BM346" s="13">
        <f t="shared" si="453"/>
        <v>0</v>
      </c>
      <c r="BN346" s="13">
        <f t="shared" si="454"/>
        <v>0</v>
      </c>
      <c r="BO346" s="13">
        <f t="shared" si="455"/>
        <v>0</v>
      </c>
      <c r="BP346" s="13">
        <f t="shared" si="456"/>
        <v>0</v>
      </c>
      <c r="BQ346" s="13">
        <f t="shared" si="457"/>
        <v>0</v>
      </c>
      <c r="BR346" s="13">
        <f t="shared" si="458"/>
        <v>0</v>
      </c>
      <c r="BS346" s="13">
        <f t="shared" si="459"/>
        <v>0</v>
      </c>
      <c r="BT346" s="31">
        <f t="shared" si="460"/>
        <v>0</v>
      </c>
      <c r="BU346" s="31">
        <f t="shared" si="461"/>
        <v>0</v>
      </c>
      <c r="BV346" s="31">
        <f t="shared" si="462"/>
        <v>0</v>
      </c>
      <c r="BW346" s="31">
        <f t="shared" si="463"/>
        <v>0</v>
      </c>
      <c r="BX346" s="31">
        <f t="shared" si="464"/>
        <v>0</v>
      </c>
      <c r="BY346" s="31">
        <f t="shared" si="465"/>
        <v>0</v>
      </c>
      <c r="BZ346" s="31">
        <f t="shared" si="466"/>
        <v>0</v>
      </c>
      <c r="CA346" s="31">
        <f t="shared" si="467"/>
        <v>0</v>
      </c>
      <c r="CB346" s="31">
        <f t="shared" si="468"/>
        <v>0</v>
      </c>
      <c r="CC346" s="31">
        <f t="shared" si="469"/>
        <v>0</v>
      </c>
      <c r="CD346" s="31">
        <f t="shared" si="470"/>
        <v>0</v>
      </c>
      <c r="CE346" s="37">
        <f t="array" ref="CE346">MIN(IF(JPRL=AI346,$AG$19:$AG$1018))</f>
        <v>0</v>
      </c>
      <c r="CF346" s="37">
        <f t="array" ref="CF346">MAX(IF(JPRL=AI346,$AG$19:$AG$1018))</f>
        <v>0</v>
      </c>
      <c r="CG346" s="36">
        <f t="shared" si="471"/>
        <v>0</v>
      </c>
      <c r="CI346" s="40">
        <f t="shared" si="472"/>
        <v>0</v>
      </c>
      <c r="CJ346" s="40">
        <f t="shared" si="409"/>
        <v>0</v>
      </c>
      <c r="CK346" s="40">
        <f t="shared" si="410"/>
        <v>0</v>
      </c>
      <c r="CL346" s="40">
        <f t="shared" si="411"/>
        <v>0</v>
      </c>
      <c r="CM346" s="40">
        <f t="shared" si="412"/>
        <v>0</v>
      </c>
      <c r="CN346" s="40">
        <f t="shared" si="413"/>
        <v>0</v>
      </c>
      <c r="CO346" s="40">
        <f t="shared" si="414"/>
        <v>0</v>
      </c>
      <c r="CP346" s="40">
        <f t="shared" si="415"/>
        <v>0</v>
      </c>
      <c r="CQ346" s="40">
        <f t="shared" si="416"/>
        <v>0</v>
      </c>
      <c r="CR346" s="40">
        <f t="shared" si="417"/>
        <v>0</v>
      </c>
      <c r="CS346" s="40">
        <f t="shared" si="418"/>
        <v>0</v>
      </c>
      <c r="CT346" s="41">
        <f t="shared" si="473"/>
        <v>0</v>
      </c>
      <c r="CU346" s="41">
        <f t="shared" si="474"/>
        <v>0</v>
      </c>
      <c r="CV346" s="41">
        <f t="shared" si="475"/>
        <v>0</v>
      </c>
      <c r="CW346" s="41">
        <f t="shared" si="476"/>
        <v>0</v>
      </c>
      <c r="CX346" s="41">
        <f t="shared" si="477"/>
        <v>0</v>
      </c>
      <c r="CY346" s="41">
        <f t="shared" si="478"/>
        <v>0</v>
      </c>
      <c r="CZ346" s="41">
        <f t="shared" si="479"/>
        <v>0</v>
      </c>
      <c r="DA346" s="41">
        <f t="shared" si="480"/>
        <v>0</v>
      </c>
      <c r="DB346" s="41">
        <f t="shared" si="481"/>
        <v>0</v>
      </c>
      <c r="DC346" s="41">
        <f t="shared" si="482"/>
        <v>0</v>
      </c>
      <c r="DD346" s="7">
        <f t="shared" si="483"/>
        <v>0</v>
      </c>
      <c r="DE346" s="7">
        <f t="shared" si="484"/>
        <v>0</v>
      </c>
      <c r="DF346" s="7">
        <f t="shared" si="485"/>
        <v>0</v>
      </c>
      <c r="DJ346" s="7">
        <f t="shared" si="486"/>
        <v>0</v>
      </c>
      <c r="DK346" s="7">
        <f t="shared" si="487"/>
        <v>0</v>
      </c>
    </row>
    <row r="347" spans="1:115" ht="26.25" customHeight="1" x14ac:dyDescent="0.25">
      <c r="A347" s="9">
        <v>329</v>
      </c>
      <c r="B347" s="24" t="str">
        <f t="shared" si="419"/>
        <v/>
      </c>
      <c r="C347" s="23"/>
      <c r="D347" s="51"/>
      <c r="E347" s="24"/>
      <c r="F347" s="24"/>
      <c r="G347" s="24"/>
      <c r="H347" s="24"/>
      <c r="I347" s="25"/>
      <c r="J347" s="24"/>
      <c r="K347" s="26"/>
      <c r="L347" s="29"/>
      <c r="M347" s="27"/>
      <c r="N347" s="28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30"/>
      <c r="Z347" s="29"/>
      <c r="AA347" s="29" t="str">
        <f t="shared" si="420"/>
        <v/>
      </c>
      <c r="AB347" s="7">
        <f t="shared" si="421"/>
        <v>0</v>
      </c>
      <c r="AC347" s="7">
        <f t="shared" si="422"/>
        <v>0</v>
      </c>
      <c r="AD347" s="7">
        <f t="shared" si="423"/>
        <v>0</v>
      </c>
      <c r="AE347" s="7">
        <f t="shared" si="424"/>
        <v>0</v>
      </c>
      <c r="AF347" s="11" t="str">
        <f t="shared" si="488"/>
        <v/>
      </c>
      <c r="AG347" s="13">
        <f t="shared" si="425"/>
        <v>0</v>
      </c>
      <c r="AH347" s="7" t="str">
        <f t="shared" si="426"/>
        <v/>
      </c>
      <c r="AI347" s="11" t="str">
        <f t="shared" si="489"/>
        <v/>
      </c>
      <c r="AJ347" s="11" t="str">
        <f t="array" ref="AJ347">IF(OR(AI347=$AI$19:AI346),"",AI347)</f>
        <v/>
      </c>
      <c r="AK347" s="11" t="str">
        <f t="shared" si="427"/>
        <v/>
      </c>
      <c r="AL347" t="str">
        <f t="array" ref="AL347">IF(OR(AK347=$AK$19:AK346),"",AK347)</f>
        <v/>
      </c>
      <c r="AM347" s="13">
        <f t="shared" si="428"/>
        <v>0</v>
      </c>
      <c r="AN347" s="13">
        <f t="shared" si="429"/>
        <v>0</v>
      </c>
      <c r="AO347" s="13">
        <f t="shared" si="430"/>
        <v>0</v>
      </c>
      <c r="AP347" s="13">
        <f t="shared" si="431"/>
        <v>0</v>
      </c>
      <c r="AQ347" s="13">
        <f t="shared" si="432"/>
        <v>0</v>
      </c>
      <c r="AR347" s="13">
        <f t="shared" si="433"/>
        <v>0</v>
      </c>
      <c r="AS347" s="13">
        <f t="shared" si="434"/>
        <v>0</v>
      </c>
      <c r="AT347" s="13">
        <f t="shared" si="435"/>
        <v>0</v>
      </c>
      <c r="AU347" s="13">
        <f t="shared" si="436"/>
        <v>0</v>
      </c>
      <c r="AV347" s="13">
        <f t="shared" si="437"/>
        <v>0</v>
      </c>
      <c r="AX347" s="13">
        <f t="shared" si="438"/>
        <v>0</v>
      </c>
      <c r="AY347" s="13">
        <f t="shared" si="439"/>
        <v>0</v>
      </c>
      <c r="AZ347" s="13">
        <f t="shared" si="440"/>
        <v>0</v>
      </c>
      <c r="BA347" s="13">
        <f t="shared" si="441"/>
        <v>0</v>
      </c>
      <c r="BB347" s="13">
        <f t="shared" si="442"/>
        <v>0</v>
      </c>
      <c r="BC347" s="13">
        <f t="shared" si="443"/>
        <v>0</v>
      </c>
      <c r="BD347" s="13">
        <f t="shared" si="444"/>
        <v>0</v>
      </c>
      <c r="BE347" s="13">
        <f t="shared" si="445"/>
        <v>0</v>
      </c>
      <c r="BF347" s="13">
        <f t="shared" si="446"/>
        <v>0</v>
      </c>
      <c r="BG347" s="13">
        <f t="shared" si="447"/>
        <v>0</v>
      </c>
      <c r="BH347" s="13">
        <f t="shared" si="448"/>
        <v>0</v>
      </c>
      <c r="BI347" s="13">
        <f t="shared" si="449"/>
        <v>0</v>
      </c>
      <c r="BJ347" s="13">
        <f t="shared" si="450"/>
        <v>0</v>
      </c>
      <c r="BK347" s="13">
        <f t="shared" si="451"/>
        <v>0</v>
      </c>
      <c r="BL347" s="13">
        <f t="shared" si="452"/>
        <v>0</v>
      </c>
      <c r="BM347" s="13">
        <f t="shared" si="453"/>
        <v>0</v>
      </c>
      <c r="BN347" s="13">
        <f t="shared" si="454"/>
        <v>0</v>
      </c>
      <c r="BO347" s="13">
        <f t="shared" si="455"/>
        <v>0</v>
      </c>
      <c r="BP347" s="13">
        <f t="shared" si="456"/>
        <v>0</v>
      </c>
      <c r="BQ347" s="13">
        <f t="shared" si="457"/>
        <v>0</v>
      </c>
      <c r="BR347" s="13">
        <f t="shared" si="458"/>
        <v>0</v>
      </c>
      <c r="BS347" s="13">
        <f t="shared" si="459"/>
        <v>0</v>
      </c>
      <c r="BT347" s="31">
        <f t="shared" si="460"/>
        <v>0</v>
      </c>
      <c r="BU347" s="31">
        <f t="shared" si="461"/>
        <v>0</v>
      </c>
      <c r="BV347" s="31">
        <f t="shared" si="462"/>
        <v>0</v>
      </c>
      <c r="BW347" s="31">
        <f t="shared" si="463"/>
        <v>0</v>
      </c>
      <c r="BX347" s="31">
        <f t="shared" si="464"/>
        <v>0</v>
      </c>
      <c r="BY347" s="31">
        <f t="shared" si="465"/>
        <v>0</v>
      </c>
      <c r="BZ347" s="31">
        <f t="shared" si="466"/>
        <v>0</v>
      </c>
      <c r="CA347" s="31">
        <f t="shared" si="467"/>
        <v>0</v>
      </c>
      <c r="CB347" s="31">
        <f t="shared" si="468"/>
        <v>0</v>
      </c>
      <c r="CC347" s="31">
        <f t="shared" si="469"/>
        <v>0</v>
      </c>
      <c r="CD347" s="31">
        <f t="shared" si="470"/>
        <v>0</v>
      </c>
      <c r="CE347" s="37">
        <f t="array" ref="CE347">MIN(IF(JPRL=AI347,$AG$19:$AG$1018))</f>
        <v>0</v>
      </c>
      <c r="CF347" s="37">
        <f t="array" ref="CF347">MAX(IF(JPRL=AI347,$AG$19:$AG$1018))</f>
        <v>0</v>
      </c>
      <c r="CG347" s="36">
        <f t="shared" si="471"/>
        <v>0</v>
      </c>
      <c r="CI347" s="40">
        <f t="shared" si="472"/>
        <v>0</v>
      </c>
      <c r="CJ347" s="40">
        <f t="shared" si="409"/>
        <v>0</v>
      </c>
      <c r="CK347" s="40">
        <f t="shared" si="410"/>
        <v>0</v>
      </c>
      <c r="CL347" s="40">
        <f t="shared" si="411"/>
        <v>0</v>
      </c>
      <c r="CM347" s="40">
        <f t="shared" si="412"/>
        <v>0</v>
      </c>
      <c r="CN347" s="40">
        <f t="shared" si="413"/>
        <v>0</v>
      </c>
      <c r="CO347" s="40">
        <f t="shared" si="414"/>
        <v>0</v>
      </c>
      <c r="CP347" s="40">
        <f t="shared" si="415"/>
        <v>0</v>
      </c>
      <c r="CQ347" s="40">
        <f t="shared" si="416"/>
        <v>0</v>
      </c>
      <c r="CR347" s="40">
        <f t="shared" si="417"/>
        <v>0</v>
      </c>
      <c r="CS347" s="40">
        <f t="shared" si="418"/>
        <v>0</v>
      </c>
      <c r="CT347" s="41">
        <f t="shared" si="473"/>
        <v>0</v>
      </c>
      <c r="CU347" s="41">
        <f t="shared" si="474"/>
        <v>0</v>
      </c>
      <c r="CV347" s="41">
        <f t="shared" si="475"/>
        <v>0</v>
      </c>
      <c r="CW347" s="41">
        <f t="shared" si="476"/>
        <v>0</v>
      </c>
      <c r="CX347" s="41">
        <f t="shared" si="477"/>
        <v>0</v>
      </c>
      <c r="CY347" s="41">
        <f t="shared" si="478"/>
        <v>0</v>
      </c>
      <c r="CZ347" s="41">
        <f t="shared" si="479"/>
        <v>0</v>
      </c>
      <c r="DA347" s="41">
        <f t="shared" si="480"/>
        <v>0</v>
      </c>
      <c r="DB347" s="41">
        <f t="shared" si="481"/>
        <v>0</v>
      </c>
      <c r="DC347" s="41">
        <f t="shared" si="482"/>
        <v>0</v>
      </c>
      <c r="DD347" s="7">
        <f t="shared" si="483"/>
        <v>0</v>
      </c>
      <c r="DE347" s="7">
        <f t="shared" si="484"/>
        <v>0</v>
      </c>
      <c r="DF347" s="7">
        <f t="shared" si="485"/>
        <v>0</v>
      </c>
      <c r="DJ347" s="7">
        <f t="shared" si="486"/>
        <v>0</v>
      </c>
      <c r="DK347" s="7">
        <f t="shared" si="487"/>
        <v>0</v>
      </c>
    </row>
    <row r="348" spans="1:115" ht="26.25" customHeight="1" x14ac:dyDescent="0.25">
      <c r="A348" s="9">
        <v>330</v>
      </c>
      <c r="B348" s="24" t="str">
        <f t="shared" si="419"/>
        <v/>
      </c>
      <c r="C348" s="23"/>
      <c r="D348" s="51"/>
      <c r="E348" s="24"/>
      <c r="F348" s="24"/>
      <c r="G348" s="24"/>
      <c r="H348" s="24"/>
      <c r="I348" s="25"/>
      <c r="J348" s="24"/>
      <c r="K348" s="26"/>
      <c r="L348" s="29"/>
      <c r="M348" s="27"/>
      <c r="N348" s="28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30"/>
      <c r="Z348" s="29"/>
      <c r="AA348" s="29" t="str">
        <f t="shared" si="420"/>
        <v/>
      </c>
      <c r="AB348" s="7">
        <f t="shared" si="421"/>
        <v>0</v>
      </c>
      <c r="AC348" s="7">
        <f t="shared" si="422"/>
        <v>0</v>
      </c>
      <c r="AD348" s="7">
        <f t="shared" si="423"/>
        <v>0</v>
      </c>
      <c r="AE348" s="7">
        <f t="shared" si="424"/>
        <v>0</v>
      </c>
      <c r="AF348" s="11" t="str">
        <f t="shared" si="488"/>
        <v/>
      </c>
      <c r="AG348" s="13">
        <f t="shared" si="425"/>
        <v>0</v>
      </c>
      <c r="AH348" s="7" t="str">
        <f t="shared" si="426"/>
        <v/>
      </c>
      <c r="AI348" s="11" t="str">
        <f t="shared" si="489"/>
        <v/>
      </c>
      <c r="AJ348" s="11" t="str">
        <f t="array" ref="AJ348">IF(OR(AI348=$AI$19:AI347),"",AI348)</f>
        <v/>
      </c>
      <c r="AK348" s="11" t="str">
        <f t="shared" si="427"/>
        <v/>
      </c>
      <c r="AL348" t="str">
        <f t="array" ref="AL348">IF(OR(AK348=$AK$19:AK347),"",AK348)</f>
        <v/>
      </c>
      <c r="AM348" s="13">
        <f t="shared" si="428"/>
        <v>0</v>
      </c>
      <c r="AN348" s="13">
        <f t="shared" si="429"/>
        <v>0</v>
      </c>
      <c r="AO348" s="13">
        <f t="shared" si="430"/>
        <v>0</v>
      </c>
      <c r="AP348" s="13">
        <f t="shared" si="431"/>
        <v>0</v>
      </c>
      <c r="AQ348" s="13">
        <f t="shared" si="432"/>
        <v>0</v>
      </c>
      <c r="AR348" s="13">
        <f t="shared" si="433"/>
        <v>0</v>
      </c>
      <c r="AS348" s="13">
        <f t="shared" si="434"/>
        <v>0</v>
      </c>
      <c r="AT348" s="13">
        <f t="shared" si="435"/>
        <v>0</v>
      </c>
      <c r="AU348" s="13">
        <f t="shared" si="436"/>
        <v>0</v>
      </c>
      <c r="AV348" s="13">
        <f t="shared" si="437"/>
        <v>0</v>
      </c>
      <c r="AX348" s="13">
        <f t="shared" si="438"/>
        <v>0</v>
      </c>
      <c r="AY348" s="13">
        <f t="shared" si="439"/>
        <v>0</v>
      </c>
      <c r="AZ348" s="13">
        <f t="shared" si="440"/>
        <v>0</v>
      </c>
      <c r="BA348" s="13">
        <f t="shared" si="441"/>
        <v>0</v>
      </c>
      <c r="BB348" s="13">
        <f t="shared" si="442"/>
        <v>0</v>
      </c>
      <c r="BC348" s="13">
        <f t="shared" si="443"/>
        <v>0</v>
      </c>
      <c r="BD348" s="13">
        <f t="shared" si="444"/>
        <v>0</v>
      </c>
      <c r="BE348" s="13">
        <f t="shared" si="445"/>
        <v>0</v>
      </c>
      <c r="BF348" s="13">
        <f t="shared" si="446"/>
        <v>0</v>
      </c>
      <c r="BG348" s="13">
        <f t="shared" si="447"/>
        <v>0</v>
      </c>
      <c r="BH348" s="13">
        <f t="shared" si="448"/>
        <v>0</v>
      </c>
      <c r="BI348" s="13">
        <f t="shared" si="449"/>
        <v>0</v>
      </c>
      <c r="BJ348" s="13">
        <f t="shared" si="450"/>
        <v>0</v>
      </c>
      <c r="BK348" s="13">
        <f t="shared" si="451"/>
        <v>0</v>
      </c>
      <c r="BL348" s="13">
        <f t="shared" si="452"/>
        <v>0</v>
      </c>
      <c r="BM348" s="13">
        <f t="shared" si="453"/>
        <v>0</v>
      </c>
      <c r="BN348" s="13">
        <f t="shared" si="454"/>
        <v>0</v>
      </c>
      <c r="BO348" s="13">
        <f t="shared" si="455"/>
        <v>0</v>
      </c>
      <c r="BP348" s="13">
        <f t="shared" si="456"/>
        <v>0</v>
      </c>
      <c r="BQ348" s="13">
        <f t="shared" si="457"/>
        <v>0</v>
      </c>
      <c r="BR348" s="13">
        <f t="shared" si="458"/>
        <v>0</v>
      </c>
      <c r="BS348" s="13">
        <f t="shared" si="459"/>
        <v>0</v>
      </c>
      <c r="BT348" s="31">
        <f t="shared" si="460"/>
        <v>0</v>
      </c>
      <c r="BU348" s="31">
        <f t="shared" si="461"/>
        <v>0</v>
      </c>
      <c r="BV348" s="31">
        <f t="shared" si="462"/>
        <v>0</v>
      </c>
      <c r="BW348" s="31">
        <f t="shared" si="463"/>
        <v>0</v>
      </c>
      <c r="BX348" s="31">
        <f t="shared" si="464"/>
        <v>0</v>
      </c>
      <c r="BY348" s="31">
        <f t="shared" si="465"/>
        <v>0</v>
      </c>
      <c r="BZ348" s="31">
        <f t="shared" si="466"/>
        <v>0</v>
      </c>
      <c r="CA348" s="31">
        <f t="shared" si="467"/>
        <v>0</v>
      </c>
      <c r="CB348" s="31">
        <f t="shared" si="468"/>
        <v>0</v>
      </c>
      <c r="CC348" s="31">
        <f t="shared" si="469"/>
        <v>0</v>
      </c>
      <c r="CD348" s="31">
        <f t="shared" si="470"/>
        <v>0</v>
      </c>
      <c r="CE348" s="37">
        <f t="array" ref="CE348">MIN(IF(JPRL=AI348,$AG$19:$AG$1018))</f>
        <v>0</v>
      </c>
      <c r="CF348" s="37">
        <f t="array" ref="CF348">MAX(IF(JPRL=AI348,$AG$19:$AG$1018))</f>
        <v>0</v>
      </c>
      <c r="CG348" s="36">
        <f t="shared" si="471"/>
        <v>0</v>
      </c>
      <c r="CI348" s="40">
        <f t="shared" si="472"/>
        <v>0</v>
      </c>
      <c r="CJ348" s="40">
        <f t="shared" si="409"/>
        <v>0</v>
      </c>
      <c r="CK348" s="40">
        <f t="shared" si="410"/>
        <v>0</v>
      </c>
      <c r="CL348" s="40">
        <f t="shared" si="411"/>
        <v>0</v>
      </c>
      <c r="CM348" s="40">
        <f t="shared" si="412"/>
        <v>0</v>
      </c>
      <c r="CN348" s="40">
        <f t="shared" si="413"/>
        <v>0</v>
      </c>
      <c r="CO348" s="40">
        <f t="shared" si="414"/>
        <v>0</v>
      </c>
      <c r="CP348" s="40">
        <f t="shared" si="415"/>
        <v>0</v>
      </c>
      <c r="CQ348" s="40">
        <f t="shared" si="416"/>
        <v>0</v>
      </c>
      <c r="CR348" s="40">
        <f t="shared" si="417"/>
        <v>0</v>
      </c>
      <c r="CS348" s="40">
        <f t="shared" si="418"/>
        <v>0</v>
      </c>
      <c r="CT348" s="41">
        <f t="shared" si="473"/>
        <v>0</v>
      </c>
      <c r="CU348" s="41">
        <f t="shared" si="474"/>
        <v>0</v>
      </c>
      <c r="CV348" s="41">
        <f t="shared" si="475"/>
        <v>0</v>
      </c>
      <c r="CW348" s="41">
        <f t="shared" si="476"/>
        <v>0</v>
      </c>
      <c r="CX348" s="41">
        <f t="shared" si="477"/>
        <v>0</v>
      </c>
      <c r="CY348" s="41">
        <f t="shared" si="478"/>
        <v>0</v>
      </c>
      <c r="CZ348" s="41">
        <f t="shared" si="479"/>
        <v>0</v>
      </c>
      <c r="DA348" s="41">
        <f t="shared" si="480"/>
        <v>0</v>
      </c>
      <c r="DB348" s="41">
        <f t="shared" si="481"/>
        <v>0</v>
      </c>
      <c r="DC348" s="41">
        <f t="shared" si="482"/>
        <v>0</v>
      </c>
      <c r="DD348" s="7">
        <f t="shared" si="483"/>
        <v>0</v>
      </c>
      <c r="DE348" s="7">
        <f t="shared" si="484"/>
        <v>0</v>
      </c>
      <c r="DF348" s="7">
        <f t="shared" si="485"/>
        <v>0</v>
      </c>
      <c r="DJ348" s="7">
        <f t="shared" si="486"/>
        <v>0</v>
      </c>
      <c r="DK348" s="7">
        <f t="shared" si="487"/>
        <v>0</v>
      </c>
    </row>
    <row r="349" spans="1:115" ht="26.25" customHeight="1" x14ac:dyDescent="0.25">
      <c r="A349" s="9">
        <v>331</v>
      </c>
      <c r="B349" s="24" t="str">
        <f t="shared" si="419"/>
        <v/>
      </c>
      <c r="C349" s="23"/>
      <c r="D349" s="51"/>
      <c r="E349" s="24"/>
      <c r="F349" s="24"/>
      <c r="G349" s="24"/>
      <c r="H349" s="24"/>
      <c r="I349" s="25"/>
      <c r="J349" s="24"/>
      <c r="K349" s="26"/>
      <c r="L349" s="29"/>
      <c r="M349" s="27"/>
      <c r="N349" s="28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30"/>
      <c r="Z349" s="29"/>
      <c r="AA349" s="29" t="str">
        <f t="shared" si="420"/>
        <v/>
      </c>
      <c r="AB349" s="7">
        <f t="shared" si="421"/>
        <v>0</v>
      </c>
      <c r="AC349" s="7">
        <f t="shared" si="422"/>
        <v>0</v>
      </c>
      <c r="AD349" s="7">
        <f t="shared" si="423"/>
        <v>0</v>
      </c>
      <c r="AE349" s="7">
        <f t="shared" si="424"/>
        <v>0</v>
      </c>
      <c r="AF349" s="11" t="str">
        <f t="shared" si="488"/>
        <v/>
      </c>
      <c r="AG349" s="13">
        <f t="shared" si="425"/>
        <v>0</v>
      </c>
      <c r="AH349" s="7" t="str">
        <f t="shared" si="426"/>
        <v/>
      </c>
      <c r="AI349" s="11" t="str">
        <f t="shared" si="489"/>
        <v/>
      </c>
      <c r="AJ349" s="11" t="str">
        <f t="array" ref="AJ349">IF(OR(AI349=$AI$19:AI348),"",AI349)</f>
        <v/>
      </c>
      <c r="AK349" s="11" t="str">
        <f t="shared" si="427"/>
        <v/>
      </c>
      <c r="AL349" t="str">
        <f t="array" ref="AL349">IF(OR(AK349=$AK$19:AK348),"",AK349)</f>
        <v/>
      </c>
      <c r="AM349" s="13">
        <f t="shared" si="428"/>
        <v>0</v>
      </c>
      <c r="AN349" s="13">
        <f t="shared" si="429"/>
        <v>0</v>
      </c>
      <c r="AO349" s="13">
        <f t="shared" si="430"/>
        <v>0</v>
      </c>
      <c r="AP349" s="13">
        <f t="shared" si="431"/>
        <v>0</v>
      </c>
      <c r="AQ349" s="13">
        <f t="shared" si="432"/>
        <v>0</v>
      </c>
      <c r="AR349" s="13">
        <f t="shared" si="433"/>
        <v>0</v>
      </c>
      <c r="AS349" s="13">
        <f t="shared" si="434"/>
        <v>0</v>
      </c>
      <c r="AT349" s="13">
        <f t="shared" si="435"/>
        <v>0</v>
      </c>
      <c r="AU349" s="13">
        <f t="shared" si="436"/>
        <v>0</v>
      </c>
      <c r="AV349" s="13">
        <f t="shared" si="437"/>
        <v>0</v>
      </c>
      <c r="AX349" s="13">
        <f t="shared" si="438"/>
        <v>0</v>
      </c>
      <c r="AY349" s="13">
        <f t="shared" si="439"/>
        <v>0</v>
      </c>
      <c r="AZ349" s="13">
        <f t="shared" si="440"/>
        <v>0</v>
      </c>
      <c r="BA349" s="13">
        <f t="shared" si="441"/>
        <v>0</v>
      </c>
      <c r="BB349" s="13">
        <f t="shared" si="442"/>
        <v>0</v>
      </c>
      <c r="BC349" s="13">
        <f t="shared" si="443"/>
        <v>0</v>
      </c>
      <c r="BD349" s="13">
        <f t="shared" si="444"/>
        <v>0</v>
      </c>
      <c r="BE349" s="13">
        <f t="shared" si="445"/>
        <v>0</v>
      </c>
      <c r="BF349" s="13">
        <f t="shared" si="446"/>
        <v>0</v>
      </c>
      <c r="BG349" s="13">
        <f t="shared" si="447"/>
        <v>0</v>
      </c>
      <c r="BH349" s="13">
        <f t="shared" si="448"/>
        <v>0</v>
      </c>
      <c r="BI349" s="13">
        <f t="shared" si="449"/>
        <v>0</v>
      </c>
      <c r="BJ349" s="13">
        <f t="shared" si="450"/>
        <v>0</v>
      </c>
      <c r="BK349" s="13">
        <f t="shared" si="451"/>
        <v>0</v>
      </c>
      <c r="BL349" s="13">
        <f t="shared" si="452"/>
        <v>0</v>
      </c>
      <c r="BM349" s="13">
        <f t="shared" si="453"/>
        <v>0</v>
      </c>
      <c r="BN349" s="13">
        <f t="shared" si="454"/>
        <v>0</v>
      </c>
      <c r="BO349" s="13">
        <f t="shared" si="455"/>
        <v>0</v>
      </c>
      <c r="BP349" s="13">
        <f t="shared" si="456"/>
        <v>0</v>
      </c>
      <c r="BQ349" s="13">
        <f t="shared" si="457"/>
        <v>0</v>
      </c>
      <c r="BR349" s="13">
        <f t="shared" si="458"/>
        <v>0</v>
      </c>
      <c r="BS349" s="13">
        <f t="shared" si="459"/>
        <v>0</v>
      </c>
      <c r="BT349" s="31">
        <f t="shared" si="460"/>
        <v>0</v>
      </c>
      <c r="BU349" s="31">
        <f t="shared" si="461"/>
        <v>0</v>
      </c>
      <c r="BV349" s="31">
        <f t="shared" si="462"/>
        <v>0</v>
      </c>
      <c r="BW349" s="31">
        <f t="shared" si="463"/>
        <v>0</v>
      </c>
      <c r="BX349" s="31">
        <f t="shared" si="464"/>
        <v>0</v>
      </c>
      <c r="BY349" s="31">
        <f t="shared" si="465"/>
        <v>0</v>
      </c>
      <c r="BZ349" s="31">
        <f t="shared" si="466"/>
        <v>0</v>
      </c>
      <c r="CA349" s="31">
        <f t="shared" si="467"/>
        <v>0</v>
      </c>
      <c r="CB349" s="31">
        <f t="shared" si="468"/>
        <v>0</v>
      </c>
      <c r="CC349" s="31">
        <f t="shared" si="469"/>
        <v>0</v>
      </c>
      <c r="CD349" s="31">
        <f t="shared" si="470"/>
        <v>0</v>
      </c>
      <c r="CE349" s="37">
        <f t="array" ref="CE349">MIN(IF(JPRL=AI349,$AG$19:$AG$1018))</f>
        <v>0</v>
      </c>
      <c r="CF349" s="37">
        <f t="array" ref="CF349">MAX(IF(JPRL=AI349,$AG$19:$AG$1018))</f>
        <v>0</v>
      </c>
      <c r="CG349" s="36">
        <f t="shared" si="471"/>
        <v>0</v>
      </c>
      <c r="CI349" s="40">
        <f t="shared" si="472"/>
        <v>0</v>
      </c>
      <c r="CJ349" s="40">
        <f t="shared" si="409"/>
        <v>0</v>
      </c>
      <c r="CK349" s="40">
        <f t="shared" si="410"/>
        <v>0</v>
      </c>
      <c r="CL349" s="40">
        <f t="shared" si="411"/>
        <v>0</v>
      </c>
      <c r="CM349" s="40">
        <f t="shared" si="412"/>
        <v>0</v>
      </c>
      <c r="CN349" s="40">
        <f t="shared" si="413"/>
        <v>0</v>
      </c>
      <c r="CO349" s="40">
        <f t="shared" si="414"/>
        <v>0</v>
      </c>
      <c r="CP349" s="40">
        <f t="shared" si="415"/>
        <v>0</v>
      </c>
      <c r="CQ349" s="40">
        <f t="shared" si="416"/>
        <v>0</v>
      </c>
      <c r="CR349" s="40">
        <f t="shared" si="417"/>
        <v>0</v>
      </c>
      <c r="CS349" s="40">
        <f t="shared" si="418"/>
        <v>0</v>
      </c>
      <c r="CT349" s="41">
        <f t="shared" si="473"/>
        <v>0</v>
      </c>
      <c r="CU349" s="41">
        <f t="shared" si="474"/>
        <v>0</v>
      </c>
      <c r="CV349" s="41">
        <f t="shared" si="475"/>
        <v>0</v>
      </c>
      <c r="CW349" s="41">
        <f t="shared" si="476"/>
        <v>0</v>
      </c>
      <c r="CX349" s="41">
        <f t="shared" si="477"/>
        <v>0</v>
      </c>
      <c r="CY349" s="41">
        <f t="shared" si="478"/>
        <v>0</v>
      </c>
      <c r="CZ349" s="41">
        <f t="shared" si="479"/>
        <v>0</v>
      </c>
      <c r="DA349" s="41">
        <f t="shared" si="480"/>
        <v>0</v>
      </c>
      <c r="DB349" s="41">
        <f t="shared" si="481"/>
        <v>0</v>
      </c>
      <c r="DC349" s="41">
        <f t="shared" si="482"/>
        <v>0</v>
      </c>
      <c r="DD349" s="7">
        <f t="shared" si="483"/>
        <v>0</v>
      </c>
      <c r="DE349" s="7">
        <f t="shared" si="484"/>
        <v>0</v>
      </c>
      <c r="DF349" s="7">
        <f t="shared" si="485"/>
        <v>0</v>
      </c>
      <c r="DJ349" s="7">
        <f t="shared" si="486"/>
        <v>0</v>
      </c>
      <c r="DK349" s="7">
        <f t="shared" si="487"/>
        <v>0</v>
      </c>
    </row>
    <row r="350" spans="1:115" ht="26.25" customHeight="1" x14ac:dyDescent="0.25">
      <c r="A350" s="9">
        <v>332</v>
      </c>
      <c r="B350" s="24" t="str">
        <f t="shared" si="419"/>
        <v/>
      </c>
      <c r="C350" s="23"/>
      <c r="D350" s="51"/>
      <c r="E350" s="24"/>
      <c r="F350" s="24"/>
      <c r="G350" s="24"/>
      <c r="H350" s="24"/>
      <c r="I350" s="25"/>
      <c r="J350" s="24"/>
      <c r="K350" s="26"/>
      <c r="L350" s="29"/>
      <c r="M350" s="27"/>
      <c r="N350" s="28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30"/>
      <c r="Z350" s="29"/>
      <c r="AA350" s="29" t="str">
        <f t="shared" si="420"/>
        <v/>
      </c>
      <c r="AB350" s="7">
        <f t="shared" si="421"/>
        <v>0</v>
      </c>
      <c r="AC350" s="7">
        <f t="shared" si="422"/>
        <v>0</v>
      </c>
      <c r="AD350" s="7">
        <f t="shared" si="423"/>
        <v>0</v>
      </c>
      <c r="AE350" s="7">
        <f t="shared" si="424"/>
        <v>0</v>
      </c>
      <c r="AF350" s="11" t="str">
        <f t="shared" si="488"/>
        <v/>
      </c>
      <c r="AG350" s="13">
        <f t="shared" si="425"/>
        <v>0</v>
      </c>
      <c r="AH350" s="7" t="str">
        <f t="shared" si="426"/>
        <v/>
      </c>
      <c r="AI350" s="11" t="str">
        <f t="shared" si="489"/>
        <v/>
      </c>
      <c r="AJ350" s="11" t="str">
        <f t="array" ref="AJ350">IF(OR(AI350=$AI$19:AI349),"",AI350)</f>
        <v/>
      </c>
      <c r="AK350" s="11" t="str">
        <f t="shared" si="427"/>
        <v/>
      </c>
      <c r="AL350" t="str">
        <f t="array" ref="AL350">IF(OR(AK350=$AK$19:AK349),"",AK350)</f>
        <v/>
      </c>
      <c r="AM350" s="13">
        <f t="shared" si="428"/>
        <v>0</v>
      </c>
      <c r="AN350" s="13">
        <f t="shared" si="429"/>
        <v>0</v>
      </c>
      <c r="AO350" s="13">
        <f t="shared" si="430"/>
        <v>0</v>
      </c>
      <c r="AP350" s="13">
        <f t="shared" si="431"/>
        <v>0</v>
      </c>
      <c r="AQ350" s="13">
        <f t="shared" si="432"/>
        <v>0</v>
      </c>
      <c r="AR350" s="13">
        <f t="shared" si="433"/>
        <v>0</v>
      </c>
      <c r="AS350" s="13">
        <f t="shared" si="434"/>
        <v>0</v>
      </c>
      <c r="AT350" s="13">
        <f t="shared" si="435"/>
        <v>0</v>
      </c>
      <c r="AU350" s="13">
        <f t="shared" si="436"/>
        <v>0</v>
      </c>
      <c r="AV350" s="13">
        <f t="shared" si="437"/>
        <v>0</v>
      </c>
      <c r="AX350" s="13">
        <f t="shared" si="438"/>
        <v>0</v>
      </c>
      <c r="AY350" s="13">
        <f t="shared" si="439"/>
        <v>0</v>
      </c>
      <c r="AZ350" s="13">
        <f t="shared" si="440"/>
        <v>0</v>
      </c>
      <c r="BA350" s="13">
        <f t="shared" si="441"/>
        <v>0</v>
      </c>
      <c r="BB350" s="13">
        <f t="shared" si="442"/>
        <v>0</v>
      </c>
      <c r="BC350" s="13">
        <f t="shared" si="443"/>
        <v>0</v>
      </c>
      <c r="BD350" s="13">
        <f t="shared" si="444"/>
        <v>0</v>
      </c>
      <c r="BE350" s="13">
        <f t="shared" si="445"/>
        <v>0</v>
      </c>
      <c r="BF350" s="13">
        <f t="shared" si="446"/>
        <v>0</v>
      </c>
      <c r="BG350" s="13">
        <f t="shared" si="447"/>
        <v>0</v>
      </c>
      <c r="BH350" s="13">
        <f t="shared" si="448"/>
        <v>0</v>
      </c>
      <c r="BI350" s="13">
        <f t="shared" si="449"/>
        <v>0</v>
      </c>
      <c r="BJ350" s="13">
        <f t="shared" si="450"/>
        <v>0</v>
      </c>
      <c r="BK350" s="13">
        <f t="shared" si="451"/>
        <v>0</v>
      </c>
      <c r="BL350" s="13">
        <f t="shared" si="452"/>
        <v>0</v>
      </c>
      <c r="BM350" s="13">
        <f t="shared" si="453"/>
        <v>0</v>
      </c>
      <c r="BN350" s="13">
        <f t="shared" si="454"/>
        <v>0</v>
      </c>
      <c r="BO350" s="13">
        <f t="shared" si="455"/>
        <v>0</v>
      </c>
      <c r="BP350" s="13">
        <f t="shared" si="456"/>
        <v>0</v>
      </c>
      <c r="BQ350" s="13">
        <f t="shared" si="457"/>
        <v>0</v>
      </c>
      <c r="BR350" s="13">
        <f t="shared" si="458"/>
        <v>0</v>
      </c>
      <c r="BS350" s="13">
        <f t="shared" si="459"/>
        <v>0</v>
      </c>
      <c r="BT350" s="31">
        <f t="shared" si="460"/>
        <v>0</v>
      </c>
      <c r="BU350" s="31">
        <f t="shared" si="461"/>
        <v>0</v>
      </c>
      <c r="BV350" s="31">
        <f t="shared" si="462"/>
        <v>0</v>
      </c>
      <c r="BW350" s="31">
        <f t="shared" si="463"/>
        <v>0</v>
      </c>
      <c r="BX350" s="31">
        <f t="shared" si="464"/>
        <v>0</v>
      </c>
      <c r="BY350" s="31">
        <f t="shared" si="465"/>
        <v>0</v>
      </c>
      <c r="BZ350" s="31">
        <f t="shared" si="466"/>
        <v>0</v>
      </c>
      <c r="CA350" s="31">
        <f t="shared" si="467"/>
        <v>0</v>
      </c>
      <c r="CB350" s="31">
        <f t="shared" si="468"/>
        <v>0</v>
      </c>
      <c r="CC350" s="31">
        <f t="shared" si="469"/>
        <v>0</v>
      </c>
      <c r="CD350" s="31">
        <f t="shared" si="470"/>
        <v>0</v>
      </c>
      <c r="CE350" s="37">
        <f t="array" ref="CE350">MIN(IF(JPRL=AI350,$AG$19:$AG$1018))</f>
        <v>0</v>
      </c>
      <c r="CF350" s="37">
        <f t="array" ref="CF350">MAX(IF(JPRL=AI350,$AG$19:$AG$1018))</f>
        <v>0</v>
      </c>
      <c r="CG350" s="36">
        <f t="shared" si="471"/>
        <v>0</v>
      </c>
      <c r="CI350" s="40">
        <f t="shared" si="472"/>
        <v>0</v>
      </c>
      <c r="CJ350" s="40">
        <f t="shared" si="409"/>
        <v>0</v>
      </c>
      <c r="CK350" s="40">
        <f t="shared" si="410"/>
        <v>0</v>
      </c>
      <c r="CL350" s="40">
        <f t="shared" si="411"/>
        <v>0</v>
      </c>
      <c r="CM350" s="40">
        <f t="shared" si="412"/>
        <v>0</v>
      </c>
      <c r="CN350" s="40">
        <f t="shared" si="413"/>
        <v>0</v>
      </c>
      <c r="CO350" s="40">
        <f t="shared" si="414"/>
        <v>0</v>
      </c>
      <c r="CP350" s="40">
        <f t="shared" si="415"/>
        <v>0</v>
      </c>
      <c r="CQ350" s="40">
        <f t="shared" si="416"/>
        <v>0</v>
      </c>
      <c r="CR350" s="40">
        <f t="shared" si="417"/>
        <v>0</v>
      </c>
      <c r="CS350" s="40">
        <f t="shared" si="418"/>
        <v>0</v>
      </c>
      <c r="CT350" s="41">
        <f t="shared" si="473"/>
        <v>0</v>
      </c>
      <c r="CU350" s="41">
        <f t="shared" si="474"/>
        <v>0</v>
      </c>
      <c r="CV350" s="41">
        <f t="shared" si="475"/>
        <v>0</v>
      </c>
      <c r="CW350" s="41">
        <f t="shared" si="476"/>
        <v>0</v>
      </c>
      <c r="CX350" s="41">
        <f t="shared" si="477"/>
        <v>0</v>
      </c>
      <c r="CY350" s="41">
        <f t="shared" si="478"/>
        <v>0</v>
      </c>
      <c r="CZ350" s="41">
        <f t="shared" si="479"/>
        <v>0</v>
      </c>
      <c r="DA350" s="41">
        <f t="shared" si="480"/>
        <v>0</v>
      </c>
      <c r="DB350" s="41">
        <f t="shared" si="481"/>
        <v>0</v>
      </c>
      <c r="DC350" s="41">
        <f t="shared" si="482"/>
        <v>0</v>
      </c>
      <c r="DD350" s="7">
        <f t="shared" si="483"/>
        <v>0</v>
      </c>
      <c r="DE350" s="7">
        <f t="shared" si="484"/>
        <v>0</v>
      </c>
      <c r="DF350" s="7">
        <f t="shared" si="485"/>
        <v>0</v>
      </c>
      <c r="DJ350" s="7">
        <f t="shared" si="486"/>
        <v>0</v>
      </c>
      <c r="DK350" s="7">
        <f t="shared" si="487"/>
        <v>0</v>
      </c>
    </row>
    <row r="351" spans="1:115" ht="26.25" customHeight="1" x14ac:dyDescent="0.25">
      <c r="A351" s="9">
        <v>333</v>
      </c>
      <c r="B351" s="24" t="str">
        <f t="shared" si="419"/>
        <v/>
      </c>
      <c r="C351" s="23"/>
      <c r="D351" s="51"/>
      <c r="E351" s="24"/>
      <c r="F351" s="24"/>
      <c r="G351" s="24"/>
      <c r="H351" s="24"/>
      <c r="I351" s="25"/>
      <c r="J351" s="24"/>
      <c r="K351" s="26"/>
      <c r="L351" s="29"/>
      <c r="M351" s="27"/>
      <c r="N351" s="28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30"/>
      <c r="Z351" s="29"/>
      <c r="AA351" s="29" t="str">
        <f t="shared" si="420"/>
        <v/>
      </c>
      <c r="AB351" s="7">
        <f t="shared" si="421"/>
        <v>0</v>
      </c>
      <c r="AC351" s="7">
        <f t="shared" si="422"/>
        <v>0</v>
      </c>
      <c r="AD351" s="7">
        <f t="shared" si="423"/>
        <v>0</v>
      </c>
      <c r="AE351" s="7">
        <f t="shared" si="424"/>
        <v>0</v>
      </c>
      <c r="AF351" s="11" t="str">
        <f t="shared" si="488"/>
        <v/>
      </c>
      <c r="AG351" s="13">
        <f t="shared" si="425"/>
        <v>0</v>
      </c>
      <c r="AH351" s="7" t="str">
        <f t="shared" si="426"/>
        <v/>
      </c>
      <c r="AI351" s="11" t="str">
        <f t="shared" si="489"/>
        <v/>
      </c>
      <c r="AJ351" s="11" t="str">
        <f t="array" ref="AJ351">IF(OR(AI351=$AI$19:AI350),"",AI351)</f>
        <v/>
      </c>
      <c r="AK351" s="11" t="str">
        <f t="shared" si="427"/>
        <v/>
      </c>
      <c r="AL351" t="str">
        <f t="array" ref="AL351">IF(OR(AK351=$AK$19:AK350),"",AK351)</f>
        <v/>
      </c>
      <c r="AM351" s="13">
        <f t="shared" si="428"/>
        <v>0</v>
      </c>
      <c r="AN351" s="13">
        <f t="shared" si="429"/>
        <v>0</v>
      </c>
      <c r="AO351" s="13">
        <f t="shared" si="430"/>
        <v>0</v>
      </c>
      <c r="AP351" s="13">
        <f t="shared" si="431"/>
        <v>0</v>
      </c>
      <c r="AQ351" s="13">
        <f t="shared" si="432"/>
        <v>0</v>
      </c>
      <c r="AR351" s="13">
        <f t="shared" si="433"/>
        <v>0</v>
      </c>
      <c r="AS351" s="13">
        <f t="shared" si="434"/>
        <v>0</v>
      </c>
      <c r="AT351" s="13">
        <f t="shared" si="435"/>
        <v>0</v>
      </c>
      <c r="AU351" s="13">
        <f t="shared" si="436"/>
        <v>0</v>
      </c>
      <c r="AV351" s="13">
        <f t="shared" si="437"/>
        <v>0</v>
      </c>
      <c r="AX351" s="13">
        <f t="shared" si="438"/>
        <v>0</v>
      </c>
      <c r="AY351" s="13">
        <f t="shared" si="439"/>
        <v>0</v>
      </c>
      <c r="AZ351" s="13">
        <f t="shared" si="440"/>
        <v>0</v>
      </c>
      <c r="BA351" s="13">
        <f t="shared" si="441"/>
        <v>0</v>
      </c>
      <c r="BB351" s="13">
        <f t="shared" si="442"/>
        <v>0</v>
      </c>
      <c r="BC351" s="13">
        <f t="shared" si="443"/>
        <v>0</v>
      </c>
      <c r="BD351" s="13">
        <f t="shared" si="444"/>
        <v>0</v>
      </c>
      <c r="BE351" s="13">
        <f t="shared" si="445"/>
        <v>0</v>
      </c>
      <c r="BF351" s="13">
        <f t="shared" si="446"/>
        <v>0</v>
      </c>
      <c r="BG351" s="13">
        <f t="shared" si="447"/>
        <v>0</v>
      </c>
      <c r="BH351" s="13">
        <f t="shared" si="448"/>
        <v>0</v>
      </c>
      <c r="BI351" s="13">
        <f t="shared" si="449"/>
        <v>0</v>
      </c>
      <c r="BJ351" s="13">
        <f t="shared" si="450"/>
        <v>0</v>
      </c>
      <c r="BK351" s="13">
        <f t="shared" si="451"/>
        <v>0</v>
      </c>
      <c r="BL351" s="13">
        <f t="shared" si="452"/>
        <v>0</v>
      </c>
      <c r="BM351" s="13">
        <f t="shared" si="453"/>
        <v>0</v>
      </c>
      <c r="BN351" s="13">
        <f t="shared" si="454"/>
        <v>0</v>
      </c>
      <c r="BO351" s="13">
        <f t="shared" si="455"/>
        <v>0</v>
      </c>
      <c r="BP351" s="13">
        <f t="shared" si="456"/>
        <v>0</v>
      </c>
      <c r="BQ351" s="13">
        <f t="shared" si="457"/>
        <v>0</v>
      </c>
      <c r="BR351" s="13">
        <f t="shared" si="458"/>
        <v>0</v>
      </c>
      <c r="BS351" s="13">
        <f t="shared" si="459"/>
        <v>0</v>
      </c>
      <c r="BT351" s="31">
        <f t="shared" si="460"/>
        <v>0</v>
      </c>
      <c r="BU351" s="31">
        <f t="shared" si="461"/>
        <v>0</v>
      </c>
      <c r="BV351" s="31">
        <f t="shared" si="462"/>
        <v>0</v>
      </c>
      <c r="BW351" s="31">
        <f t="shared" si="463"/>
        <v>0</v>
      </c>
      <c r="BX351" s="31">
        <f t="shared" si="464"/>
        <v>0</v>
      </c>
      <c r="BY351" s="31">
        <f t="shared" si="465"/>
        <v>0</v>
      </c>
      <c r="BZ351" s="31">
        <f t="shared" si="466"/>
        <v>0</v>
      </c>
      <c r="CA351" s="31">
        <f t="shared" si="467"/>
        <v>0</v>
      </c>
      <c r="CB351" s="31">
        <f t="shared" si="468"/>
        <v>0</v>
      </c>
      <c r="CC351" s="31">
        <f t="shared" si="469"/>
        <v>0</v>
      </c>
      <c r="CD351" s="31">
        <f t="shared" si="470"/>
        <v>0</v>
      </c>
      <c r="CE351" s="37">
        <f t="array" ref="CE351">MIN(IF(JPRL=AI351,$AG$19:$AG$1018))</f>
        <v>0</v>
      </c>
      <c r="CF351" s="37">
        <f t="array" ref="CF351">MAX(IF(JPRL=AI351,$AG$19:$AG$1018))</f>
        <v>0</v>
      </c>
      <c r="CG351" s="36">
        <f t="shared" si="471"/>
        <v>0</v>
      </c>
      <c r="CI351" s="40">
        <f t="shared" si="472"/>
        <v>0</v>
      </c>
      <c r="CJ351" s="40">
        <f t="shared" si="409"/>
        <v>0</v>
      </c>
      <c r="CK351" s="40">
        <f t="shared" si="410"/>
        <v>0</v>
      </c>
      <c r="CL351" s="40">
        <f t="shared" si="411"/>
        <v>0</v>
      </c>
      <c r="CM351" s="40">
        <f t="shared" si="412"/>
        <v>0</v>
      </c>
      <c r="CN351" s="40">
        <f t="shared" si="413"/>
        <v>0</v>
      </c>
      <c r="CO351" s="40">
        <f t="shared" si="414"/>
        <v>0</v>
      </c>
      <c r="CP351" s="40">
        <f t="shared" si="415"/>
        <v>0</v>
      </c>
      <c r="CQ351" s="40">
        <f t="shared" si="416"/>
        <v>0</v>
      </c>
      <c r="CR351" s="40">
        <f t="shared" si="417"/>
        <v>0</v>
      </c>
      <c r="CS351" s="40">
        <f t="shared" si="418"/>
        <v>0</v>
      </c>
      <c r="CT351" s="41">
        <f t="shared" si="473"/>
        <v>0</v>
      </c>
      <c r="CU351" s="41">
        <f t="shared" si="474"/>
        <v>0</v>
      </c>
      <c r="CV351" s="41">
        <f t="shared" si="475"/>
        <v>0</v>
      </c>
      <c r="CW351" s="41">
        <f t="shared" si="476"/>
        <v>0</v>
      </c>
      <c r="CX351" s="41">
        <f t="shared" si="477"/>
        <v>0</v>
      </c>
      <c r="CY351" s="41">
        <f t="shared" si="478"/>
        <v>0</v>
      </c>
      <c r="CZ351" s="41">
        <f t="shared" si="479"/>
        <v>0</v>
      </c>
      <c r="DA351" s="41">
        <f t="shared" si="480"/>
        <v>0</v>
      </c>
      <c r="DB351" s="41">
        <f t="shared" si="481"/>
        <v>0</v>
      </c>
      <c r="DC351" s="41">
        <f t="shared" si="482"/>
        <v>0</v>
      </c>
      <c r="DD351" s="7">
        <f t="shared" si="483"/>
        <v>0</v>
      </c>
      <c r="DE351" s="7">
        <f t="shared" si="484"/>
        <v>0</v>
      </c>
      <c r="DF351" s="7">
        <f t="shared" si="485"/>
        <v>0</v>
      </c>
      <c r="DJ351" s="7">
        <f t="shared" si="486"/>
        <v>0</v>
      </c>
      <c r="DK351" s="7">
        <f t="shared" si="487"/>
        <v>0</v>
      </c>
    </row>
    <row r="352" spans="1:115" ht="26.25" customHeight="1" x14ac:dyDescent="0.25">
      <c r="A352" s="9">
        <v>334</v>
      </c>
      <c r="B352" s="24" t="str">
        <f t="shared" si="419"/>
        <v/>
      </c>
      <c r="C352" s="23"/>
      <c r="D352" s="51"/>
      <c r="E352" s="24"/>
      <c r="F352" s="24"/>
      <c r="G352" s="24"/>
      <c r="H352" s="24"/>
      <c r="I352" s="25"/>
      <c r="J352" s="24"/>
      <c r="K352" s="26"/>
      <c r="L352" s="29"/>
      <c r="M352" s="27"/>
      <c r="N352" s="28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30"/>
      <c r="Z352" s="29"/>
      <c r="AA352" s="29" t="str">
        <f t="shared" si="420"/>
        <v/>
      </c>
      <c r="AB352" s="7">
        <f t="shared" si="421"/>
        <v>0</v>
      </c>
      <c r="AC352" s="7">
        <f t="shared" si="422"/>
        <v>0</v>
      </c>
      <c r="AD352" s="7">
        <f t="shared" si="423"/>
        <v>0</v>
      </c>
      <c r="AE352" s="7">
        <f t="shared" si="424"/>
        <v>0</v>
      </c>
      <c r="AF352" s="11" t="str">
        <f t="shared" si="488"/>
        <v/>
      </c>
      <c r="AG352" s="13">
        <f t="shared" si="425"/>
        <v>0</v>
      </c>
      <c r="AH352" s="7" t="str">
        <f t="shared" si="426"/>
        <v/>
      </c>
      <c r="AI352" s="11" t="str">
        <f t="shared" si="489"/>
        <v/>
      </c>
      <c r="AJ352" s="11" t="str">
        <f t="array" ref="AJ352">IF(OR(AI352=$AI$19:AI351),"",AI352)</f>
        <v/>
      </c>
      <c r="AK352" s="11" t="str">
        <f t="shared" si="427"/>
        <v/>
      </c>
      <c r="AL352" t="str">
        <f t="array" ref="AL352">IF(OR(AK352=$AK$19:AK351),"",AK352)</f>
        <v/>
      </c>
      <c r="AM352" s="13">
        <f t="shared" si="428"/>
        <v>0</v>
      </c>
      <c r="AN352" s="13">
        <f t="shared" si="429"/>
        <v>0</v>
      </c>
      <c r="AO352" s="13">
        <f t="shared" si="430"/>
        <v>0</v>
      </c>
      <c r="AP352" s="13">
        <f t="shared" si="431"/>
        <v>0</v>
      </c>
      <c r="AQ352" s="13">
        <f t="shared" si="432"/>
        <v>0</v>
      </c>
      <c r="AR352" s="13">
        <f t="shared" si="433"/>
        <v>0</v>
      </c>
      <c r="AS352" s="13">
        <f t="shared" si="434"/>
        <v>0</v>
      </c>
      <c r="AT352" s="13">
        <f t="shared" si="435"/>
        <v>0</v>
      </c>
      <c r="AU352" s="13">
        <f t="shared" si="436"/>
        <v>0</v>
      </c>
      <c r="AV352" s="13">
        <f t="shared" si="437"/>
        <v>0</v>
      </c>
      <c r="AX352" s="13">
        <f t="shared" si="438"/>
        <v>0</v>
      </c>
      <c r="AY352" s="13">
        <f t="shared" si="439"/>
        <v>0</v>
      </c>
      <c r="AZ352" s="13">
        <f t="shared" si="440"/>
        <v>0</v>
      </c>
      <c r="BA352" s="13">
        <f t="shared" si="441"/>
        <v>0</v>
      </c>
      <c r="BB352" s="13">
        <f t="shared" si="442"/>
        <v>0</v>
      </c>
      <c r="BC352" s="13">
        <f t="shared" si="443"/>
        <v>0</v>
      </c>
      <c r="BD352" s="13">
        <f t="shared" si="444"/>
        <v>0</v>
      </c>
      <c r="BE352" s="13">
        <f t="shared" si="445"/>
        <v>0</v>
      </c>
      <c r="BF352" s="13">
        <f t="shared" si="446"/>
        <v>0</v>
      </c>
      <c r="BG352" s="13">
        <f t="shared" si="447"/>
        <v>0</v>
      </c>
      <c r="BH352" s="13">
        <f t="shared" si="448"/>
        <v>0</v>
      </c>
      <c r="BI352" s="13">
        <f t="shared" si="449"/>
        <v>0</v>
      </c>
      <c r="BJ352" s="13">
        <f t="shared" si="450"/>
        <v>0</v>
      </c>
      <c r="BK352" s="13">
        <f t="shared" si="451"/>
        <v>0</v>
      </c>
      <c r="BL352" s="13">
        <f t="shared" si="452"/>
        <v>0</v>
      </c>
      <c r="BM352" s="13">
        <f t="shared" si="453"/>
        <v>0</v>
      </c>
      <c r="BN352" s="13">
        <f t="shared" si="454"/>
        <v>0</v>
      </c>
      <c r="BO352" s="13">
        <f t="shared" si="455"/>
        <v>0</v>
      </c>
      <c r="BP352" s="13">
        <f t="shared" si="456"/>
        <v>0</v>
      </c>
      <c r="BQ352" s="13">
        <f t="shared" si="457"/>
        <v>0</v>
      </c>
      <c r="BR352" s="13">
        <f t="shared" si="458"/>
        <v>0</v>
      </c>
      <c r="BS352" s="13">
        <f t="shared" si="459"/>
        <v>0</v>
      </c>
      <c r="BT352" s="31">
        <f t="shared" si="460"/>
        <v>0</v>
      </c>
      <c r="BU352" s="31">
        <f t="shared" si="461"/>
        <v>0</v>
      </c>
      <c r="BV352" s="31">
        <f t="shared" si="462"/>
        <v>0</v>
      </c>
      <c r="BW352" s="31">
        <f t="shared" si="463"/>
        <v>0</v>
      </c>
      <c r="BX352" s="31">
        <f t="shared" si="464"/>
        <v>0</v>
      </c>
      <c r="BY352" s="31">
        <f t="shared" si="465"/>
        <v>0</v>
      </c>
      <c r="BZ352" s="31">
        <f t="shared" si="466"/>
        <v>0</v>
      </c>
      <c r="CA352" s="31">
        <f t="shared" si="467"/>
        <v>0</v>
      </c>
      <c r="CB352" s="31">
        <f t="shared" si="468"/>
        <v>0</v>
      </c>
      <c r="CC352" s="31">
        <f t="shared" si="469"/>
        <v>0</v>
      </c>
      <c r="CD352" s="31">
        <f t="shared" si="470"/>
        <v>0</v>
      </c>
      <c r="CE352" s="37">
        <f t="array" ref="CE352">MIN(IF(JPRL=AI352,$AG$19:$AG$1018))</f>
        <v>0</v>
      </c>
      <c r="CF352" s="37">
        <f t="array" ref="CF352">MAX(IF(JPRL=AI352,$AG$19:$AG$1018))</f>
        <v>0</v>
      </c>
      <c r="CG352" s="36">
        <f t="shared" si="471"/>
        <v>0</v>
      </c>
      <c r="CI352" s="40">
        <f t="shared" si="472"/>
        <v>0</v>
      </c>
      <c r="CJ352" s="40">
        <f t="shared" si="409"/>
        <v>0</v>
      </c>
      <c r="CK352" s="40">
        <f t="shared" si="410"/>
        <v>0</v>
      </c>
      <c r="CL352" s="40">
        <f t="shared" si="411"/>
        <v>0</v>
      </c>
      <c r="CM352" s="40">
        <f t="shared" si="412"/>
        <v>0</v>
      </c>
      <c r="CN352" s="40">
        <f t="shared" si="413"/>
        <v>0</v>
      </c>
      <c r="CO352" s="40">
        <f t="shared" si="414"/>
        <v>0</v>
      </c>
      <c r="CP352" s="40">
        <f t="shared" si="415"/>
        <v>0</v>
      </c>
      <c r="CQ352" s="40">
        <f t="shared" si="416"/>
        <v>0</v>
      </c>
      <c r="CR352" s="40">
        <f t="shared" si="417"/>
        <v>0</v>
      </c>
      <c r="CS352" s="40">
        <f t="shared" si="418"/>
        <v>0</v>
      </c>
      <c r="CT352" s="41">
        <f t="shared" si="473"/>
        <v>0</v>
      </c>
      <c r="CU352" s="41">
        <f t="shared" si="474"/>
        <v>0</v>
      </c>
      <c r="CV352" s="41">
        <f t="shared" si="475"/>
        <v>0</v>
      </c>
      <c r="CW352" s="41">
        <f t="shared" si="476"/>
        <v>0</v>
      </c>
      <c r="CX352" s="41">
        <f t="shared" si="477"/>
        <v>0</v>
      </c>
      <c r="CY352" s="41">
        <f t="shared" si="478"/>
        <v>0</v>
      </c>
      <c r="CZ352" s="41">
        <f t="shared" si="479"/>
        <v>0</v>
      </c>
      <c r="DA352" s="41">
        <f t="shared" si="480"/>
        <v>0</v>
      </c>
      <c r="DB352" s="41">
        <f t="shared" si="481"/>
        <v>0</v>
      </c>
      <c r="DC352" s="41">
        <f t="shared" si="482"/>
        <v>0</v>
      </c>
      <c r="DD352" s="7">
        <f t="shared" si="483"/>
        <v>0</v>
      </c>
      <c r="DE352" s="7">
        <f t="shared" si="484"/>
        <v>0</v>
      </c>
      <c r="DF352" s="7">
        <f t="shared" si="485"/>
        <v>0</v>
      </c>
      <c r="DJ352" s="7">
        <f t="shared" si="486"/>
        <v>0</v>
      </c>
      <c r="DK352" s="7">
        <f t="shared" si="487"/>
        <v>0</v>
      </c>
    </row>
    <row r="353" spans="1:115" ht="26.25" customHeight="1" x14ac:dyDescent="0.25">
      <c r="A353" s="9">
        <v>335</v>
      </c>
      <c r="B353" s="24" t="str">
        <f t="shared" si="419"/>
        <v/>
      </c>
      <c r="C353" s="23"/>
      <c r="D353" s="51"/>
      <c r="E353" s="24"/>
      <c r="F353" s="24"/>
      <c r="G353" s="24"/>
      <c r="H353" s="24"/>
      <c r="I353" s="25"/>
      <c r="J353" s="24"/>
      <c r="K353" s="26"/>
      <c r="L353" s="29"/>
      <c r="M353" s="27"/>
      <c r="N353" s="28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30"/>
      <c r="Z353" s="29"/>
      <c r="AA353" s="29" t="str">
        <f t="shared" si="420"/>
        <v/>
      </c>
      <c r="AB353" s="7">
        <f t="shared" si="421"/>
        <v>0</v>
      </c>
      <c r="AC353" s="7">
        <f t="shared" si="422"/>
        <v>0</v>
      </c>
      <c r="AD353" s="7">
        <f t="shared" si="423"/>
        <v>0</v>
      </c>
      <c r="AE353" s="7">
        <f t="shared" si="424"/>
        <v>0</v>
      </c>
      <c r="AF353" s="11" t="str">
        <f t="shared" si="488"/>
        <v/>
      </c>
      <c r="AG353" s="13">
        <f t="shared" si="425"/>
        <v>0</v>
      </c>
      <c r="AH353" s="7" t="str">
        <f t="shared" si="426"/>
        <v/>
      </c>
      <c r="AI353" s="11" t="str">
        <f t="shared" si="489"/>
        <v/>
      </c>
      <c r="AJ353" s="11" t="str">
        <f t="array" ref="AJ353">IF(OR(AI353=$AI$19:AI352),"",AI353)</f>
        <v/>
      </c>
      <c r="AK353" s="11" t="str">
        <f t="shared" si="427"/>
        <v/>
      </c>
      <c r="AL353" t="str">
        <f t="array" ref="AL353">IF(OR(AK353=$AK$19:AK352),"",AK353)</f>
        <v/>
      </c>
      <c r="AM353" s="13">
        <f t="shared" si="428"/>
        <v>0</v>
      </c>
      <c r="AN353" s="13">
        <f t="shared" si="429"/>
        <v>0</v>
      </c>
      <c r="AO353" s="13">
        <f t="shared" si="430"/>
        <v>0</v>
      </c>
      <c r="AP353" s="13">
        <f t="shared" si="431"/>
        <v>0</v>
      </c>
      <c r="AQ353" s="13">
        <f t="shared" si="432"/>
        <v>0</v>
      </c>
      <c r="AR353" s="13">
        <f t="shared" si="433"/>
        <v>0</v>
      </c>
      <c r="AS353" s="13">
        <f t="shared" si="434"/>
        <v>0</v>
      </c>
      <c r="AT353" s="13">
        <f t="shared" si="435"/>
        <v>0</v>
      </c>
      <c r="AU353" s="13">
        <f t="shared" si="436"/>
        <v>0</v>
      </c>
      <c r="AV353" s="13">
        <f t="shared" si="437"/>
        <v>0</v>
      </c>
      <c r="AX353" s="13">
        <f t="shared" si="438"/>
        <v>0</v>
      </c>
      <c r="AY353" s="13">
        <f t="shared" si="439"/>
        <v>0</v>
      </c>
      <c r="AZ353" s="13">
        <f t="shared" si="440"/>
        <v>0</v>
      </c>
      <c r="BA353" s="13">
        <f t="shared" si="441"/>
        <v>0</v>
      </c>
      <c r="BB353" s="13">
        <f t="shared" si="442"/>
        <v>0</v>
      </c>
      <c r="BC353" s="13">
        <f t="shared" si="443"/>
        <v>0</v>
      </c>
      <c r="BD353" s="13">
        <f t="shared" si="444"/>
        <v>0</v>
      </c>
      <c r="BE353" s="13">
        <f t="shared" si="445"/>
        <v>0</v>
      </c>
      <c r="BF353" s="13">
        <f t="shared" si="446"/>
        <v>0</v>
      </c>
      <c r="BG353" s="13">
        <f t="shared" si="447"/>
        <v>0</v>
      </c>
      <c r="BH353" s="13">
        <f t="shared" si="448"/>
        <v>0</v>
      </c>
      <c r="BI353" s="13">
        <f t="shared" si="449"/>
        <v>0</v>
      </c>
      <c r="BJ353" s="13">
        <f t="shared" si="450"/>
        <v>0</v>
      </c>
      <c r="BK353" s="13">
        <f t="shared" si="451"/>
        <v>0</v>
      </c>
      <c r="BL353" s="13">
        <f t="shared" si="452"/>
        <v>0</v>
      </c>
      <c r="BM353" s="13">
        <f t="shared" si="453"/>
        <v>0</v>
      </c>
      <c r="BN353" s="13">
        <f t="shared" si="454"/>
        <v>0</v>
      </c>
      <c r="BO353" s="13">
        <f t="shared" si="455"/>
        <v>0</v>
      </c>
      <c r="BP353" s="13">
        <f t="shared" si="456"/>
        <v>0</v>
      </c>
      <c r="BQ353" s="13">
        <f t="shared" si="457"/>
        <v>0</v>
      </c>
      <c r="BR353" s="13">
        <f t="shared" si="458"/>
        <v>0</v>
      </c>
      <c r="BS353" s="13">
        <f t="shared" si="459"/>
        <v>0</v>
      </c>
      <c r="BT353" s="31">
        <f t="shared" si="460"/>
        <v>0</v>
      </c>
      <c r="BU353" s="31">
        <f t="shared" si="461"/>
        <v>0</v>
      </c>
      <c r="BV353" s="31">
        <f t="shared" si="462"/>
        <v>0</v>
      </c>
      <c r="BW353" s="31">
        <f t="shared" si="463"/>
        <v>0</v>
      </c>
      <c r="BX353" s="31">
        <f t="shared" si="464"/>
        <v>0</v>
      </c>
      <c r="BY353" s="31">
        <f t="shared" si="465"/>
        <v>0</v>
      </c>
      <c r="BZ353" s="31">
        <f t="shared" si="466"/>
        <v>0</v>
      </c>
      <c r="CA353" s="31">
        <f t="shared" si="467"/>
        <v>0</v>
      </c>
      <c r="CB353" s="31">
        <f t="shared" si="468"/>
        <v>0</v>
      </c>
      <c r="CC353" s="31">
        <f t="shared" si="469"/>
        <v>0</v>
      </c>
      <c r="CD353" s="31">
        <f t="shared" si="470"/>
        <v>0</v>
      </c>
      <c r="CE353" s="37">
        <f t="array" ref="CE353">MIN(IF(JPRL=AI353,$AG$19:$AG$1018))</f>
        <v>0</v>
      </c>
      <c r="CF353" s="37">
        <f t="array" ref="CF353">MAX(IF(JPRL=AI353,$AG$19:$AG$1018))</f>
        <v>0</v>
      </c>
      <c r="CG353" s="36">
        <f t="shared" si="471"/>
        <v>0</v>
      </c>
      <c r="CI353" s="40">
        <f t="shared" si="472"/>
        <v>0</v>
      </c>
      <c r="CJ353" s="40">
        <f t="shared" si="409"/>
        <v>0</v>
      </c>
      <c r="CK353" s="40">
        <f t="shared" si="410"/>
        <v>0</v>
      </c>
      <c r="CL353" s="40">
        <f t="shared" si="411"/>
        <v>0</v>
      </c>
      <c r="CM353" s="40">
        <f t="shared" si="412"/>
        <v>0</v>
      </c>
      <c r="CN353" s="40">
        <f t="shared" si="413"/>
        <v>0</v>
      </c>
      <c r="CO353" s="40">
        <f t="shared" si="414"/>
        <v>0</v>
      </c>
      <c r="CP353" s="40">
        <f t="shared" si="415"/>
        <v>0</v>
      </c>
      <c r="CQ353" s="40">
        <f t="shared" si="416"/>
        <v>0</v>
      </c>
      <c r="CR353" s="40">
        <f t="shared" si="417"/>
        <v>0</v>
      </c>
      <c r="CS353" s="40">
        <f t="shared" si="418"/>
        <v>0</v>
      </c>
      <c r="CT353" s="41">
        <f t="shared" si="473"/>
        <v>0</v>
      </c>
      <c r="CU353" s="41">
        <f t="shared" si="474"/>
        <v>0</v>
      </c>
      <c r="CV353" s="41">
        <f t="shared" si="475"/>
        <v>0</v>
      </c>
      <c r="CW353" s="41">
        <f t="shared" si="476"/>
        <v>0</v>
      </c>
      <c r="CX353" s="41">
        <f t="shared" si="477"/>
        <v>0</v>
      </c>
      <c r="CY353" s="41">
        <f t="shared" si="478"/>
        <v>0</v>
      </c>
      <c r="CZ353" s="41">
        <f t="shared" si="479"/>
        <v>0</v>
      </c>
      <c r="DA353" s="41">
        <f t="shared" si="480"/>
        <v>0</v>
      </c>
      <c r="DB353" s="41">
        <f t="shared" si="481"/>
        <v>0</v>
      </c>
      <c r="DC353" s="41">
        <f t="shared" si="482"/>
        <v>0</v>
      </c>
      <c r="DD353" s="7">
        <f t="shared" si="483"/>
        <v>0</v>
      </c>
      <c r="DE353" s="7">
        <f t="shared" si="484"/>
        <v>0</v>
      </c>
      <c r="DF353" s="7">
        <f t="shared" si="485"/>
        <v>0</v>
      </c>
      <c r="DJ353" s="7">
        <f t="shared" si="486"/>
        <v>0</v>
      </c>
      <c r="DK353" s="7">
        <f t="shared" si="487"/>
        <v>0</v>
      </c>
    </row>
    <row r="354" spans="1:115" ht="26.25" customHeight="1" x14ac:dyDescent="0.25">
      <c r="A354" s="9">
        <v>336</v>
      </c>
      <c r="B354" s="24" t="str">
        <f t="shared" si="419"/>
        <v/>
      </c>
      <c r="C354" s="23"/>
      <c r="D354" s="51"/>
      <c r="E354" s="24"/>
      <c r="F354" s="24"/>
      <c r="G354" s="24"/>
      <c r="H354" s="24"/>
      <c r="I354" s="25"/>
      <c r="J354" s="24"/>
      <c r="K354" s="26"/>
      <c r="L354" s="29"/>
      <c r="M354" s="27"/>
      <c r="N354" s="28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30"/>
      <c r="Z354" s="29"/>
      <c r="AA354" s="29" t="str">
        <f t="shared" si="420"/>
        <v/>
      </c>
      <c r="AB354" s="7">
        <f t="shared" si="421"/>
        <v>0</v>
      </c>
      <c r="AC354" s="7">
        <f t="shared" si="422"/>
        <v>0</v>
      </c>
      <c r="AD354" s="7">
        <f t="shared" si="423"/>
        <v>0</v>
      </c>
      <c r="AE354" s="7">
        <f t="shared" si="424"/>
        <v>0</v>
      </c>
      <c r="AF354" s="11" t="str">
        <f t="shared" si="488"/>
        <v/>
      </c>
      <c r="AG354" s="13">
        <f t="shared" si="425"/>
        <v>0</v>
      </c>
      <c r="AH354" s="7" t="str">
        <f t="shared" si="426"/>
        <v/>
      </c>
      <c r="AI354" s="11" t="str">
        <f t="shared" si="489"/>
        <v/>
      </c>
      <c r="AJ354" s="11" t="str">
        <f t="array" ref="AJ354">IF(OR(AI354=$AI$19:AI353),"",AI354)</f>
        <v/>
      </c>
      <c r="AK354" s="11" t="str">
        <f t="shared" si="427"/>
        <v/>
      </c>
      <c r="AL354" t="str">
        <f t="array" ref="AL354">IF(OR(AK354=$AK$19:AK353),"",AK354)</f>
        <v/>
      </c>
      <c r="AM354" s="13">
        <f t="shared" si="428"/>
        <v>0</v>
      </c>
      <c r="AN354" s="13">
        <f t="shared" si="429"/>
        <v>0</v>
      </c>
      <c r="AO354" s="13">
        <f t="shared" si="430"/>
        <v>0</v>
      </c>
      <c r="AP354" s="13">
        <f t="shared" si="431"/>
        <v>0</v>
      </c>
      <c r="AQ354" s="13">
        <f t="shared" si="432"/>
        <v>0</v>
      </c>
      <c r="AR354" s="13">
        <f t="shared" si="433"/>
        <v>0</v>
      </c>
      <c r="AS354" s="13">
        <f t="shared" si="434"/>
        <v>0</v>
      </c>
      <c r="AT354" s="13">
        <f t="shared" si="435"/>
        <v>0</v>
      </c>
      <c r="AU354" s="13">
        <f t="shared" si="436"/>
        <v>0</v>
      </c>
      <c r="AV354" s="13">
        <f t="shared" si="437"/>
        <v>0</v>
      </c>
      <c r="AX354" s="13">
        <f t="shared" si="438"/>
        <v>0</v>
      </c>
      <c r="AY354" s="13">
        <f t="shared" si="439"/>
        <v>0</v>
      </c>
      <c r="AZ354" s="13">
        <f t="shared" si="440"/>
        <v>0</v>
      </c>
      <c r="BA354" s="13">
        <f t="shared" si="441"/>
        <v>0</v>
      </c>
      <c r="BB354" s="13">
        <f t="shared" si="442"/>
        <v>0</v>
      </c>
      <c r="BC354" s="13">
        <f t="shared" si="443"/>
        <v>0</v>
      </c>
      <c r="BD354" s="13">
        <f t="shared" si="444"/>
        <v>0</v>
      </c>
      <c r="BE354" s="13">
        <f t="shared" si="445"/>
        <v>0</v>
      </c>
      <c r="BF354" s="13">
        <f t="shared" si="446"/>
        <v>0</v>
      </c>
      <c r="BG354" s="13">
        <f t="shared" si="447"/>
        <v>0</v>
      </c>
      <c r="BH354" s="13">
        <f t="shared" si="448"/>
        <v>0</v>
      </c>
      <c r="BI354" s="13">
        <f t="shared" si="449"/>
        <v>0</v>
      </c>
      <c r="BJ354" s="13">
        <f t="shared" si="450"/>
        <v>0</v>
      </c>
      <c r="BK354" s="13">
        <f t="shared" si="451"/>
        <v>0</v>
      </c>
      <c r="BL354" s="13">
        <f t="shared" si="452"/>
        <v>0</v>
      </c>
      <c r="BM354" s="13">
        <f t="shared" si="453"/>
        <v>0</v>
      </c>
      <c r="BN354" s="13">
        <f t="shared" si="454"/>
        <v>0</v>
      </c>
      <c r="BO354" s="13">
        <f t="shared" si="455"/>
        <v>0</v>
      </c>
      <c r="BP354" s="13">
        <f t="shared" si="456"/>
        <v>0</v>
      </c>
      <c r="BQ354" s="13">
        <f t="shared" si="457"/>
        <v>0</v>
      </c>
      <c r="BR354" s="13">
        <f t="shared" si="458"/>
        <v>0</v>
      </c>
      <c r="BS354" s="13">
        <f t="shared" si="459"/>
        <v>0</v>
      </c>
      <c r="BT354" s="31">
        <f t="shared" si="460"/>
        <v>0</v>
      </c>
      <c r="BU354" s="31">
        <f t="shared" si="461"/>
        <v>0</v>
      </c>
      <c r="BV354" s="31">
        <f t="shared" si="462"/>
        <v>0</v>
      </c>
      <c r="BW354" s="31">
        <f t="shared" si="463"/>
        <v>0</v>
      </c>
      <c r="BX354" s="31">
        <f t="shared" si="464"/>
        <v>0</v>
      </c>
      <c r="BY354" s="31">
        <f t="shared" si="465"/>
        <v>0</v>
      </c>
      <c r="BZ354" s="31">
        <f t="shared" si="466"/>
        <v>0</v>
      </c>
      <c r="CA354" s="31">
        <f t="shared" si="467"/>
        <v>0</v>
      </c>
      <c r="CB354" s="31">
        <f t="shared" si="468"/>
        <v>0</v>
      </c>
      <c r="CC354" s="31">
        <f t="shared" si="469"/>
        <v>0</v>
      </c>
      <c r="CD354" s="31">
        <f t="shared" si="470"/>
        <v>0</v>
      </c>
      <c r="CE354" s="37">
        <f t="array" ref="CE354">MIN(IF(JPRL=AI354,$AG$19:$AG$1018))</f>
        <v>0</v>
      </c>
      <c r="CF354" s="37">
        <f t="array" ref="CF354">MAX(IF(JPRL=AI354,$AG$19:$AG$1018))</f>
        <v>0</v>
      </c>
      <c r="CG354" s="36">
        <f t="shared" si="471"/>
        <v>0</v>
      </c>
      <c r="CI354" s="40">
        <f t="shared" si="472"/>
        <v>0</v>
      </c>
      <c r="CJ354" s="40">
        <f t="shared" si="409"/>
        <v>0</v>
      </c>
      <c r="CK354" s="40">
        <f t="shared" si="410"/>
        <v>0</v>
      </c>
      <c r="CL354" s="40">
        <f t="shared" si="411"/>
        <v>0</v>
      </c>
      <c r="CM354" s="40">
        <f t="shared" si="412"/>
        <v>0</v>
      </c>
      <c r="CN354" s="40">
        <f t="shared" si="413"/>
        <v>0</v>
      </c>
      <c r="CO354" s="40">
        <f t="shared" si="414"/>
        <v>0</v>
      </c>
      <c r="CP354" s="40">
        <f t="shared" si="415"/>
        <v>0</v>
      </c>
      <c r="CQ354" s="40">
        <f t="shared" si="416"/>
        <v>0</v>
      </c>
      <c r="CR354" s="40">
        <f t="shared" si="417"/>
        <v>0</v>
      </c>
      <c r="CS354" s="40">
        <f t="shared" si="418"/>
        <v>0</v>
      </c>
      <c r="CT354" s="41">
        <f t="shared" si="473"/>
        <v>0</v>
      </c>
      <c r="CU354" s="41">
        <f t="shared" si="474"/>
        <v>0</v>
      </c>
      <c r="CV354" s="41">
        <f t="shared" si="475"/>
        <v>0</v>
      </c>
      <c r="CW354" s="41">
        <f t="shared" si="476"/>
        <v>0</v>
      </c>
      <c r="CX354" s="41">
        <f t="shared" si="477"/>
        <v>0</v>
      </c>
      <c r="CY354" s="41">
        <f t="shared" si="478"/>
        <v>0</v>
      </c>
      <c r="CZ354" s="41">
        <f t="shared" si="479"/>
        <v>0</v>
      </c>
      <c r="DA354" s="41">
        <f t="shared" si="480"/>
        <v>0</v>
      </c>
      <c r="DB354" s="41">
        <f t="shared" si="481"/>
        <v>0</v>
      </c>
      <c r="DC354" s="41">
        <f t="shared" si="482"/>
        <v>0</v>
      </c>
      <c r="DD354" s="7">
        <f t="shared" si="483"/>
        <v>0</v>
      </c>
      <c r="DE354" s="7">
        <f t="shared" si="484"/>
        <v>0</v>
      </c>
      <c r="DF354" s="7">
        <f t="shared" si="485"/>
        <v>0</v>
      </c>
      <c r="DJ354" s="7">
        <f t="shared" si="486"/>
        <v>0</v>
      </c>
      <c r="DK354" s="7">
        <f t="shared" si="487"/>
        <v>0</v>
      </c>
    </row>
    <row r="355" spans="1:115" ht="26.25" customHeight="1" x14ac:dyDescent="0.25">
      <c r="A355" s="9">
        <v>337</v>
      </c>
      <c r="B355" s="24" t="str">
        <f t="shared" si="419"/>
        <v/>
      </c>
      <c r="C355" s="23"/>
      <c r="D355" s="51"/>
      <c r="E355" s="24"/>
      <c r="F355" s="24"/>
      <c r="G355" s="24"/>
      <c r="H355" s="24"/>
      <c r="I355" s="25"/>
      <c r="J355" s="24"/>
      <c r="K355" s="26"/>
      <c r="L355" s="29"/>
      <c r="M355" s="27"/>
      <c r="N355" s="28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30"/>
      <c r="Z355" s="29"/>
      <c r="AA355" s="29" t="str">
        <f t="shared" si="420"/>
        <v/>
      </c>
      <c r="AB355" s="7">
        <f t="shared" si="421"/>
        <v>0</v>
      </c>
      <c r="AC355" s="7">
        <f t="shared" si="422"/>
        <v>0</v>
      </c>
      <c r="AD355" s="7">
        <f t="shared" si="423"/>
        <v>0</v>
      </c>
      <c r="AE355" s="7">
        <f t="shared" si="424"/>
        <v>0</v>
      </c>
      <c r="AF355" s="11" t="str">
        <f t="shared" si="488"/>
        <v/>
      </c>
      <c r="AG355" s="13">
        <f t="shared" si="425"/>
        <v>0</v>
      </c>
      <c r="AH355" s="7" t="str">
        <f t="shared" si="426"/>
        <v/>
      </c>
      <c r="AI355" s="11" t="str">
        <f t="shared" si="489"/>
        <v/>
      </c>
      <c r="AJ355" s="11" t="str">
        <f t="array" ref="AJ355">IF(OR(AI355=$AI$19:AI354),"",AI355)</f>
        <v/>
      </c>
      <c r="AK355" s="11" t="str">
        <f t="shared" si="427"/>
        <v/>
      </c>
      <c r="AL355" t="str">
        <f t="array" ref="AL355">IF(OR(AK355=$AK$19:AK354),"",AK355)</f>
        <v/>
      </c>
      <c r="AM355" s="13">
        <f t="shared" si="428"/>
        <v>0</v>
      </c>
      <c r="AN355" s="13">
        <f t="shared" si="429"/>
        <v>0</v>
      </c>
      <c r="AO355" s="13">
        <f t="shared" si="430"/>
        <v>0</v>
      </c>
      <c r="AP355" s="13">
        <f t="shared" si="431"/>
        <v>0</v>
      </c>
      <c r="AQ355" s="13">
        <f t="shared" si="432"/>
        <v>0</v>
      </c>
      <c r="AR355" s="13">
        <f t="shared" si="433"/>
        <v>0</v>
      </c>
      <c r="AS355" s="13">
        <f t="shared" si="434"/>
        <v>0</v>
      </c>
      <c r="AT355" s="13">
        <f t="shared" si="435"/>
        <v>0</v>
      </c>
      <c r="AU355" s="13">
        <f t="shared" si="436"/>
        <v>0</v>
      </c>
      <c r="AV355" s="13">
        <f t="shared" si="437"/>
        <v>0</v>
      </c>
      <c r="AX355" s="13">
        <f t="shared" si="438"/>
        <v>0</v>
      </c>
      <c r="AY355" s="13">
        <f t="shared" si="439"/>
        <v>0</v>
      </c>
      <c r="AZ355" s="13">
        <f t="shared" si="440"/>
        <v>0</v>
      </c>
      <c r="BA355" s="13">
        <f t="shared" si="441"/>
        <v>0</v>
      </c>
      <c r="BB355" s="13">
        <f t="shared" si="442"/>
        <v>0</v>
      </c>
      <c r="BC355" s="13">
        <f t="shared" si="443"/>
        <v>0</v>
      </c>
      <c r="BD355" s="13">
        <f t="shared" si="444"/>
        <v>0</v>
      </c>
      <c r="BE355" s="13">
        <f t="shared" si="445"/>
        <v>0</v>
      </c>
      <c r="BF355" s="13">
        <f t="shared" si="446"/>
        <v>0</v>
      </c>
      <c r="BG355" s="13">
        <f t="shared" si="447"/>
        <v>0</v>
      </c>
      <c r="BH355" s="13">
        <f t="shared" si="448"/>
        <v>0</v>
      </c>
      <c r="BI355" s="13">
        <f t="shared" si="449"/>
        <v>0</v>
      </c>
      <c r="BJ355" s="13">
        <f t="shared" si="450"/>
        <v>0</v>
      </c>
      <c r="BK355" s="13">
        <f t="shared" si="451"/>
        <v>0</v>
      </c>
      <c r="BL355" s="13">
        <f t="shared" si="452"/>
        <v>0</v>
      </c>
      <c r="BM355" s="13">
        <f t="shared" si="453"/>
        <v>0</v>
      </c>
      <c r="BN355" s="13">
        <f t="shared" si="454"/>
        <v>0</v>
      </c>
      <c r="BO355" s="13">
        <f t="shared" si="455"/>
        <v>0</v>
      </c>
      <c r="BP355" s="13">
        <f t="shared" si="456"/>
        <v>0</v>
      </c>
      <c r="BQ355" s="13">
        <f t="shared" si="457"/>
        <v>0</v>
      </c>
      <c r="BR355" s="13">
        <f t="shared" si="458"/>
        <v>0</v>
      </c>
      <c r="BS355" s="13">
        <f t="shared" si="459"/>
        <v>0</v>
      </c>
      <c r="BT355" s="31">
        <f t="shared" si="460"/>
        <v>0</v>
      </c>
      <c r="BU355" s="31">
        <f t="shared" si="461"/>
        <v>0</v>
      </c>
      <c r="BV355" s="31">
        <f t="shared" si="462"/>
        <v>0</v>
      </c>
      <c r="BW355" s="31">
        <f t="shared" si="463"/>
        <v>0</v>
      </c>
      <c r="BX355" s="31">
        <f t="shared" si="464"/>
        <v>0</v>
      </c>
      <c r="BY355" s="31">
        <f t="shared" si="465"/>
        <v>0</v>
      </c>
      <c r="BZ355" s="31">
        <f t="shared" si="466"/>
        <v>0</v>
      </c>
      <c r="CA355" s="31">
        <f t="shared" si="467"/>
        <v>0</v>
      </c>
      <c r="CB355" s="31">
        <f t="shared" si="468"/>
        <v>0</v>
      </c>
      <c r="CC355" s="31">
        <f t="shared" si="469"/>
        <v>0</v>
      </c>
      <c r="CD355" s="31">
        <f t="shared" si="470"/>
        <v>0</v>
      </c>
      <c r="CE355" s="37">
        <f t="array" ref="CE355">MIN(IF(JPRL=AI355,$AG$19:$AG$1018))</f>
        <v>0</v>
      </c>
      <c r="CF355" s="37">
        <f t="array" ref="CF355">MAX(IF(JPRL=AI355,$AG$19:$AG$1018))</f>
        <v>0</v>
      </c>
      <c r="CG355" s="36">
        <f t="shared" si="471"/>
        <v>0</v>
      </c>
      <c r="CI355" s="40">
        <f t="shared" si="472"/>
        <v>0</v>
      </c>
      <c r="CJ355" s="40">
        <f t="shared" si="409"/>
        <v>0</v>
      </c>
      <c r="CK355" s="40">
        <f t="shared" si="410"/>
        <v>0</v>
      </c>
      <c r="CL355" s="40">
        <f t="shared" si="411"/>
        <v>0</v>
      </c>
      <c r="CM355" s="40">
        <f t="shared" si="412"/>
        <v>0</v>
      </c>
      <c r="CN355" s="40">
        <f t="shared" si="413"/>
        <v>0</v>
      </c>
      <c r="CO355" s="40">
        <f t="shared" si="414"/>
        <v>0</v>
      </c>
      <c r="CP355" s="40">
        <f t="shared" si="415"/>
        <v>0</v>
      </c>
      <c r="CQ355" s="40">
        <f t="shared" si="416"/>
        <v>0</v>
      </c>
      <c r="CR355" s="40">
        <f t="shared" si="417"/>
        <v>0</v>
      </c>
      <c r="CS355" s="40">
        <f t="shared" si="418"/>
        <v>0</v>
      </c>
      <c r="CT355" s="41">
        <f t="shared" si="473"/>
        <v>0</v>
      </c>
      <c r="CU355" s="41">
        <f t="shared" si="474"/>
        <v>0</v>
      </c>
      <c r="CV355" s="41">
        <f t="shared" si="475"/>
        <v>0</v>
      </c>
      <c r="CW355" s="41">
        <f t="shared" si="476"/>
        <v>0</v>
      </c>
      <c r="CX355" s="41">
        <f t="shared" si="477"/>
        <v>0</v>
      </c>
      <c r="CY355" s="41">
        <f t="shared" si="478"/>
        <v>0</v>
      </c>
      <c r="CZ355" s="41">
        <f t="shared" si="479"/>
        <v>0</v>
      </c>
      <c r="DA355" s="41">
        <f t="shared" si="480"/>
        <v>0</v>
      </c>
      <c r="DB355" s="41">
        <f t="shared" si="481"/>
        <v>0</v>
      </c>
      <c r="DC355" s="41">
        <f t="shared" si="482"/>
        <v>0</v>
      </c>
      <c r="DD355" s="7">
        <f t="shared" si="483"/>
        <v>0</v>
      </c>
      <c r="DE355" s="7">
        <f t="shared" si="484"/>
        <v>0</v>
      </c>
      <c r="DF355" s="7">
        <f t="shared" si="485"/>
        <v>0</v>
      </c>
      <c r="DJ355" s="7">
        <f t="shared" si="486"/>
        <v>0</v>
      </c>
      <c r="DK355" s="7">
        <f t="shared" si="487"/>
        <v>0</v>
      </c>
    </row>
    <row r="356" spans="1:115" ht="26.25" customHeight="1" x14ac:dyDescent="0.25">
      <c r="A356" s="9">
        <v>338</v>
      </c>
      <c r="B356" s="24" t="str">
        <f t="shared" si="419"/>
        <v/>
      </c>
      <c r="C356" s="23"/>
      <c r="D356" s="51"/>
      <c r="E356" s="24"/>
      <c r="F356" s="24"/>
      <c r="G356" s="24"/>
      <c r="H356" s="24"/>
      <c r="I356" s="25"/>
      <c r="J356" s="24"/>
      <c r="K356" s="26"/>
      <c r="L356" s="29"/>
      <c r="M356" s="27"/>
      <c r="N356" s="28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30"/>
      <c r="Z356" s="29"/>
      <c r="AA356" s="29" t="str">
        <f t="shared" si="420"/>
        <v/>
      </c>
      <c r="AB356" s="7">
        <f t="shared" si="421"/>
        <v>0</v>
      </c>
      <c r="AC356" s="7">
        <f t="shared" si="422"/>
        <v>0</v>
      </c>
      <c r="AD356" s="7">
        <f t="shared" si="423"/>
        <v>0</v>
      </c>
      <c r="AE356" s="7">
        <f t="shared" si="424"/>
        <v>0</v>
      </c>
      <c r="AF356" s="11" t="str">
        <f t="shared" si="488"/>
        <v/>
      </c>
      <c r="AG356" s="13">
        <f t="shared" si="425"/>
        <v>0</v>
      </c>
      <c r="AH356" s="7" t="str">
        <f t="shared" si="426"/>
        <v/>
      </c>
      <c r="AI356" s="11" t="str">
        <f t="shared" si="489"/>
        <v/>
      </c>
      <c r="AJ356" s="11" t="str">
        <f t="array" ref="AJ356">IF(OR(AI356=$AI$19:AI355),"",AI356)</f>
        <v/>
      </c>
      <c r="AK356" s="11" t="str">
        <f t="shared" si="427"/>
        <v/>
      </c>
      <c r="AL356" t="str">
        <f t="array" ref="AL356">IF(OR(AK356=$AK$19:AK355),"",AK356)</f>
        <v/>
      </c>
      <c r="AM356" s="13">
        <f t="shared" si="428"/>
        <v>0</v>
      </c>
      <c r="AN356" s="13">
        <f t="shared" si="429"/>
        <v>0</v>
      </c>
      <c r="AO356" s="13">
        <f t="shared" si="430"/>
        <v>0</v>
      </c>
      <c r="AP356" s="13">
        <f t="shared" si="431"/>
        <v>0</v>
      </c>
      <c r="AQ356" s="13">
        <f t="shared" si="432"/>
        <v>0</v>
      </c>
      <c r="AR356" s="13">
        <f t="shared" si="433"/>
        <v>0</v>
      </c>
      <c r="AS356" s="13">
        <f t="shared" si="434"/>
        <v>0</v>
      </c>
      <c r="AT356" s="13">
        <f t="shared" si="435"/>
        <v>0</v>
      </c>
      <c r="AU356" s="13">
        <f t="shared" si="436"/>
        <v>0</v>
      </c>
      <c r="AV356" s="13">
        <f t="shared" si="437"/>
        <v>0</v>
      </c>
      <c r="AX356" s="13">
        <f t="shared" si="438"/>
        <v>0</v>
      </c>
      <c r="AY356" s="13">
        <f t="shared" si="439"/>
        <v>0</v>
      </c>
      <c r="AZ356" s="13">
        <f t="shared" si="440"/>
        <v>0</v>
      </c>
      <c r="BA356" s="13">
        <f t="shared" si="441"/>
        <v>0</v>
      </c>
      <c r="BB356" s="13">
        <f t="shared" si="442"/>
        <v>0</v>
      </c>
      <c r="BC356" s="13">
        <f t="shared" si="443"/>
        <v>0</v>
      </c>
      <c r="BD356" s="13">
        <f t="shared" si="444"/>
        <v>0</v>
      </c>
      <c r="BE356" s="13">
        <f t="shared" si="445"/>
        <v>0</v>
      </c>
      <c r="BF356" s="13">
        <f t="shared" si="446"/>
        <v>0</v>
      </c>
      <c r="BG356" s="13">
        <f t="shared" si="447"/>
        <v>0</v>
      </c>
      <c r="BH356" s="13">
        <f t="shared" si="448"/>
        <v>0</v>
      </c>
      <c r="BI356" s="13">
        <f t="shared" si="449"/>
        <v>0</v>
      </c>
      <c r="BJ356" s="13">
        <f t="shared" si="450"/>
        <v>0</v>
      </c>
      <c r="BK356" s="13">
        <f t="shared" si="451"/>
        <v>0</v>
      </c>
      <c r="BL356" s="13">
        <f t="shared" si="452"/>
        <v>0</v>
      </c>
      <c r="BM356" s="13">
        <f t="shared" si="453"/>
        <v>0</v>
      </c>
      <c r="BN356" s="13">
        <f t="shared" si="454"/>
        <v>0</v>
      </c>
      <c r="BO356" s="13">
        <f t="shared" si="455"/>
        <v>0</v>
      </c>
      <c r="BP356" s="13">
        <f t="shared" si="456"/>
        <v>0</v>
      </c>
      <c r="BQ356" s="13">
        <f t="shared" si="457"/>
        <v>0</v>
      </c>
      <c r="BR356" s="13">
        <f t="shared" si="458"/>
        <v>0</v>
      </c>
      <c r="BS356" s="13">
        <f t="shared" si="459"/>
        <v>0</v>
      </c>
      <c r="BT356" s="31">
        <f t="shared" si="460"/>
        <v>0</v>
      </c>
      <c r="BU356" s="31">
        <f t="shared" si="461"/>
        <v>0</v>
      </c>
      <c r="BV356" s="31">
        <f t="shared" si="462"/>
        <v>0</v>
      </c>
      <c r="BW356" s="31">
        <f t="shared" si="463"/>
        <v>0</v>
      </c>
      <c r="BX356" s="31">
        <f t="shared" si="464"/>
        <v>0</v>
      </c>
      <c r="BY356" s="31">
        <f t="shared" si="465"/>
        <v>0</v>
      </c>
      <c r="BZ356" s="31">
        <f t="shared" si="466"/>
        <v>0</v>
      </c>
      <c r="CA356" s="31">
        <f t="shared" si="467"/>
        <v>0</v>
      </c>
      <c r="CB356" s="31">
        <f t="shared" si="468"/>
        <v>0</v>
      </c>
      <c r="CC356" s="31">
        <f t="shared" si="469"/>
        <v>0</v>
      </c>
      <c r="CD356" s="31">
        <f t="shared" si="470"/>
        <v>0</v>
      </c>
      <c r="CE356" s="37">
        <f t="array" ref="CE356">MIN(IF(JPRL=AI356,$AG$19:$AG$1018))</f>
        <v>0</v>
      </c>
      <c r="CF356" s="37">
        <f t="array" ref="CF356">MAX(IF(JPRL=AI356,$AG$19:$AG$1018))</f>
        <v>0</v>
      </c>
      <c r="CG356" s="36">
        <f t="shared" si="471"/>
        <v>0</v>
      </c>
      <c r="CI356" s="40">
        <f t="shared" si="472"/>
        <v>0</v>
      </c>
      <c r="CJ356" s="40">
        <f t="shared" si="409"/>
        <v>0</v>
      </c>
      <c r="CK356" s="40">
        <f t="shared" si="410"/>
        <v>0</v>
      </c>
      <c r="CL356" s="40">
        <f t="shared" si="411"/>
        <v>0</v>
      </c>
      <c r="CM356" s="40">
        <f t="shared" si="412"/>
        <v>0</v>
      </c>
      <c r="CN356" s="40">
        <f t="shared" si="413"/>
        <v>0</v>
      </c>
      <c r="CO356" s="40">
        <f t="shared" si="414"/>
        <v>0</v>
      </c>
      <c r="CP356" s="40">
        <f t="shared" si="415"/>
        <v>0</v>
      </c>
      <c r="CQ356" s="40">
        <f t="shared" si="416"/>
        <v>0</v>
      </c>
      <c r="CR356" s="40">
        <f t="shared" si="417"/>
        <v>0</v>
      </c>
      <c r="CS356" s="40">
        <f t="shared" si="418"/>
        <v>0</v>
      </c>
      <c r="CT356" s="41">
        <f t="shared" si="473"/>
        <v>0</v>
      </c>
      <c r="CU356" s="41">
        <f t="shared" si="474"/>
        <v>0</v>
      </c>
      <c r="CV356" s="41">
        <f t="shared" si="475"/>
        <v>0</v>
      </c>
      <c r="CW356" s="41">
        <f t="shared" si="476"/>
        <v>0</v>
      </c>
      <c r="CX356" s="41">
        <f t="shared" si="477"/>
        <v>0</v>
      </c>
      <c r="CY356" s="41">
        <f t="shared" si="478"/>
        <v>0</v>
      </c>
      <c r="CZ356" s="41">
        <f t="shared" si="479"/>
        <v>0</v>
      </c>
      <c r="DA356" s="41">
        <f t="shared" si="480"/>
        <v>0</v>
      </c>
      <c r="DB356" s="41">
        <f t="shared" si="481"/>
        <v>0</v>
      </c>
      <c r="DC356" s="41">
        <f t="shared" si="482"/>
        <v>0</v>
      </c>
      <c r="DD356" s="7">
        <f t="shared" si="483"/>
        <v>0</v>
      </c>
      <c r="DE356" s="7">
        <f t="shared" si="484"/>
        <v>0</v>
      </c>
      <c r="DF356" s="7">
        <f t="shared" si="485"/>
        <v>0</v>
      </c>
      <c r="DJ356" s="7">
        <f t="shared" si="486"/>
        <v>0</v>
      </c>
      <c r="DK356" s="7">
        <f t="shared" si="487"/>
        <v>0</v>
      </c>
    </row>
    <row r="357" spans="1:115" ht="26.25" customHeight="1" x14ac:dyDescent="0.25">
      <c r="A357" s="9">
        <v>339</v>
      </c>
      <c r="B357" s="24" t="str">
        <f t="shared" si="419"/>
        <v/>
      </c>
      <c r="C357" s="23"/>
      <c r="D357" s="51"/>
      <c r="E357" s="24"/>
      <c r="F357" s="24"/>
      <c r="G357" s="24"/>
      <c r="H357" s="24"/>
      <c r="I357" s="25"/>
      <c r="J357" s="24"/>
      <c r="K357" s="26"/>
      <c r="L357" s="29"/>
      <c r="M357" s="27"/>
      <c r="N357" s="28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30"/>
      <c r="Z357" s="29"/>
      <c r="AA357" s="29" t="str">
        <f t="shared" si="420"/>
        <v/>
      </c>
      <c r="AB357" s="7">
        <f t="shared" si="421"/>
        <v>0</v>
      </c>
      <c r="AC357" s="7">
        <f t="shared" si="422"/>
        <v>0</v>
      </c>
      <c r="AD357" s="7">
        <f t="shared" si="423"/>
        <v>0</v>
      </c>
      <c r="AE357" s="7">
        <f t="shared" si="424"/>
        <v>0</v>
      </c>
      <c r="AF357" s="11" t="str">
        <f t="shared" si="488"/>
        <v/>
      </c>
      <c r="AG357" s="13">
        <f t="shared" si="425"/>
        <v>0</v>
      </c>
      <c r="AH357" s="7" t="str">
        <f t="shared" si="426"/>
        <v/>
      </c>
      <c r="AI357" s="11" t="str">
        <f t="shared" si="489"/>
        <v/>
      </c>
      <c r="AJ357" s="11" t="str">
        <f t="array" ref="AJ357">IF(OR(AI357=$AI$19:AI356),"",AI357)</f>
        <v/>
      </c>
      <c r="AK357" s="11" t="str">
        <f t="shared" si="427"/>
        <v/>
      </c>
      <c r="AL357" t="str">
        <f t="array" ref="AL357">IF(OR(AK357=$AK$19:AK356),"",AK357)</f>
        <v/>
      </c>
      <c r="AM357" s="13">
        <f t="shared" si="428"/>
        <v>0</v>
      </c>
      <c r="AN357" s="13">
        <f t="shared" si="429"/>
        <v>0</v>
      </c>
      <c r="AO357" s="13">
        <f t="shared" si="430"/>
        <v>0</v>
      </c>
      <c r="AP357" s="13">
        <f t="shared" si="431"/>
        <v>0</v>
      </c>
      <c r="AQ357" s="13">
        <f t="shared" si="432"/>
        <v>0</v>
      </c>
      <c r="AR357" s="13">
        <f t="shared" si="433"/>
        <v>0</v>
      </c>
      <c r="AS357" s="13">
        <f t="shared" si="434"/>
        <v>0</v>
      </c>
      <c r="AT357" s="13">
        <f t="shared" si="435"/>
        <v>0</v>
      </c>
      <c r="AU357" s="13">
        <f t="shared" si="436"/>
        <v>0</v>
      </c>
      <c r="AV357" s="13">
        <f t="shared" si="437"/>
        <v>0</v>
      </c>
      <c r="AX357" s="13">
        <f t="shared" si="438"/>
        <v>0</v>
      </c>
      <c r="AY357" s="13">
        <f t="shared" si="439"/>
        <v>0</v>
      </c>
      <c r="AZ357" s="13">
        <f t="shared" si="440"/>
        <v>0</v>
      </c>
      <c r="BA357" s="13">
        <f t="shared" si="441"/>
        <v>0</v>
      </c>
      <c r="BB357" s="13">
        <f t="shared" si="442"/>
        <v>0</v>
      </c>
      <c r="BC357" s="13">
        <f t="shared" si="443"/>
        <v>0</v>
      </c>
      <c r="BD357" s="13">
        <f t="shared" si="444"/>
        <v>0</v>
      </c>
      <c r="BE357" s="13">
        <f t="shared" si="445"/>
        <v>0</v>
      </c>
      <c r="BF357" s="13">
        <f t="shared" si="446"/>
        <v>0</v>
      </c>
      <c r="BG357" s="13">
        <f t="shared" si="447"/>
        <v>0</v>
      </c>
      <c r="BH357" s="13">
        <f t="shared" si="448"/>
        <v>0</v>
      </c>
      <c r="BI357" s="13">
        <f t="shared" si="449"/>
        <v>0</v>
      </c>
      <c r="BJ357" s="13">
        <f t="shared" si="450"/>
        <v>0</v>
      </c>
      <c r="BK357" s="13">
        <f t="shared" si="451"/>
        <v>0</v>
      </c>
      <c r="BL357" s="13">
        <f t="shared" si="452"/>
        <v>0</v>
      </c>
      <c r="BM357" s="13">
        <f t="shared" si="453"/>
        <v>0</v>
      </c>
      <c r="BN357" s="13">
        <f t="shared" si="454"/>
        <v>0</v>
      </c>
      <c r="BO357" s="13">
        <f t="shared" si="455"/>
        <v>0</v>
      </c>
      <c r="BP357" s="13">
        <f t="shared" si="456"/>
        <v>0</v>
      </c>
      <c r="BQ357" s="13">
        <f t="shared" si="457"/>
        <v>0</v>
      </c>
      <c r="BR357" s="13">
        <f t="shared" si="458"/>
        <v>0</v>
      </c>
      <c r="BS357" s="13">
        <f t="shared" si="459"/>
        <v>0</v>
      </c>
      <c r="BT357" s="31">
        <f t="shared" si="460"/>
        <v>0</v>
      </c>
      <c r="BU357" s="31">
        <f t="shared" si="461"/>
        <v>0</v>
      </c>
      <c r="BV357" s="31">
        <f t="shared" si="462"/>
        <v>0</v>
      </c>
      <c r="BW357" s="31">
        <f t="shared" si="463"/>
        <v>0</v>
      </c>
      <c r="BX357" s="31">
        <f t="shared" si="464"/>
        <v>0</v>
      </c>
      <c r="BY357" s="31">
        <f t="shared" si="465"/>
        <v>0</v>
      </c>
      <c r="BZ357" s="31">
        <f t="shared" si="466"/>
        <v>0</v>
      </c>
      <c r="CA357" s="31">
        <f t="shared" si="467"/>
        <v>0</v>
      </c>
      <c r="CB357" s="31">
        <f t="shared" si="468"/>
        <v>0</v>
      </c>
      <c r="CC357" s="31">
        <f t="shared" si="469"/>
        <v>0</v>
      </c>
      <c r="CD357" s="31">
        <f t="shared" si="470"/>
        <v>0</v>
      </c>
      <c r="CE357" s="37">
        <f t="array" ref="CE357">MIN(IF(JPRL=AI357,$AG$19:$AG$1018))</f>
        <v>0</v>
      </c>
      <c r="CF357" s="37">
        <f t="array" ref="CF357">MAX(IF(JPRL=AI357,$AG$19:$AG$1018))</f>
        <v>0</v>
      </c>
      <c r="CG357" s="36">
        <f t="shared" si="471"/>
        <v>0</v>
      </c>
      <c r="CI357" s="40">
        <f t="shared" si="472"/>
        <v>0</v>
      </c>
      <c r="CJ357" s="40">
        <f t="shared" si="409"/>
        <v>0</v>
      </c>
      <c r="CK357" s="40">
        <f t="shared" si="410"/>
        <v>0</v>
      </c>
      <c r="CL357" s="40">
        <f t="shared" si="411"/>
        <v>0</v>
      </c>
      <c r="CM357" s="40">
        <f t="shared" si="412"/>
        <v>0</v>
      </c>
      <c r="CN357" s="40">
        <f t="shared" si="413"/>
        <v>0</v>
      </c>
      <c r="CO357" s="40">
        <f t="shared" si="414"/>
        <v>0</v>
      </c>
      <c r="CP357" s="40">
        <f t="shared" si="415"/>
        <v>0</v>
      </c>
      <c r="CQ357" s="40">
        <f t="shared" si="416"/>
        <v>0</v>
      </c>
      <c r="CR357" s="40">
        <f t="shared" si="417"/>
        <v>0</v>
      </c>
      <c r="CS357" s="40">
        <f t="shared" si="418"/>
        <v>0</v>
      </c>
      <c r="CT357" s="41">
        <f t="shared" si="473"/>
        <v>0</v>
      </c>
      <c r="CU357" s="41">
        <f t="shared" si="474"/>
        <v>0</v>
      </c>
      <c r="CV357" s="41">
        <f t="shared" si="475"/>
        <v>0</v>
      </c>
      <c r="CW357" s="41">
        <f t="shared" si="476"/>
        <v>0</v>
      </c>
      <c r="CX357" s="41">
        <f t="shared" si="477"/>
        <v>0</v>
      </c>
      <c r="CY357" s="41">
        <f t="shared" si="478"/>
        <v>0</v>
      </c>
      <c r="CZ357" s="41">
        <f t="shared" si="479"/>
        <v>0</v>
      </c>
      <c r="DA357" s="41">
        <f t="shared" si="480"/>
        <v>0</v>
      </c>
      <c r="DB357" s="41">
        <f t="shared" si="481"/>
        <v>0</v>
      </c>
      <c r="DC357" s="41">
        <f t="shared" si="482"/>
        <v>0</v>
      </c>
      <c r="DD357" s="7">
        <f t="shared" si="483"/>
        <v>0</v>
      </c>
      <c r="DE357" s="7">
        <f t="shared" si="484"/>
        <v>0</v>
      </c>
      <c r="DF357" s="7">
        <f t="shared" si="485"/>
        <v>0</v>
      </c>
      <c r="DJ357" s="7">
        <f t="shared" si="486"/>
        <v>0</v>
      </c>
      <c r="DK357" s="7">
        <f t="shared" si="487"/>
        <v>0</v>
      </c>
    </row>
    <row r="358" spans="1:115" ht="26.25" customHeight="1" x14ac:dyDescent="0.25">
      <c r="A358" s="9">
        <v>340</v>
      </c>
      <c r="B358" s="24" t="str">
        <f t="shared" si="419"/>
        <v/>
      </c>
      <c r="C358" s="23"/>
      <c r="D358" s="51"/>
      <c r="E358" s="24"/>
      <c r="F358" s="24"/>
      <c r="G358" s="24"/>
      <c r="H358" s="24"/>
      <c r="I358" s="25"/>
      <c r="J358" s="24"/>
      <c r="K358" s="26"/>
      <c r="L358" s="29"/>
      <c r="M358" s="27"/>
      <c r="N358" s="28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30"/>
      <c r="Z358" s="29"/>
      <c r="AA358" s="29" t="str">
        <f t="shared" si="420"/>
        <v/>
      </c>
      <c r="AB358" s="7">
        <f t="shared" si="421"/>
        <v>0</v>
      </c>
      <c r="AC358" s="7">
        <f t="shared" si="422"/>
        <v>0</v>
      </c>
      <c r="AD358" s="7">
        <f t="shared" si="423"/>
        <v>0</v>
      </c>
      <c r="AE358" s="7">
        <f t="shared" si="424"/>
        <v>0</v>
      </c>
      <c r="AF358" s="11" t="str">
        <f t="shared" si="488"/>
        <v/>
      </c>
      <c r="AG358" s="13">
        <f t="shared" si="425"/>
        <v>0</v>
      </c>
      <c r="AH358" s="7" t="str">
        <f t="shared" si="426"/>
        <v/>
      </c>
      <c r="AI358" s="11" t="str">
        <f t="shared" si="489"/>
        <v/>
      </c>
      <c r="AJ358" s="11" t="str">
        <f t="array" ref="AJ358">IF(OR(AI358=$AI$19:AI357),"",AI358)</f>
        <v/>
      </c>
      <c r="AK358" s="11" t="str">
        <f t="shared" si="427"/>
        <v/>
      </c>
      <c r="AL358" t="str">
        <f t="array" ref="AL358">IF(OR(AK358=$AK$19:AK357),"",AK358)</f>
        <v/>
      </c>
      <c r="AM358" s="13">
        <f t="shared" si="428"/>
        <v>0</v>
      </c>
      <c r="AN358" s="13">
        <f t="shared" si="429"/>
        <v>0</v>
      </c>
      <c r="AO358" s="13">
        <f t="shared" si="430"/>
        <v>0</v>
      </c>
      <c r="AP358" s="13">
        <f t="shared" si="431"/>
        <v>0</v>
      </c>
      <c r="AQ358" s="13">
        <f t="shared" si="432"/>
        <v>0</v>
      </c>
      <c r="AR358" s="13">
        <f t="shared" si="433"/>
        <v>0</v>
      </c>
      <c r="AS358" s="13">
        <f t="shared" si="434"/>
        <v>0</v>
      </c>
      <c r="AT358" s="13">
        <f t="shared" si="435"/>
        <v>0</v>
      </c>
      <c r="AU358" s="13">
        <f t="shared" si="436"/>
        <v>0</v>
      </c>
      <c r="AV358" s="13">
        <f t="shared" si="437"/>
        <v>0</v>
      </c>
      <c r="AX358" s="13">
        <f t="shared" si="438"/>
        <v>0</v>
      </c>
      <c r="AY358" s="13">
        <f t="shared" si="439"/>
        <v>0</v>
      </c>
      <c r="AZ358" s="13">
        <f t="shared" si="440"/>
        <v>0</v>
      </c>
      <c r="BA358" s="13">
        <f t="shared" si="441"/>
        <v>0</v>
      </c>
      <c r="BB358" s="13">
        <f t="shared" si="442"/>
        <v>0</v>
      </c>
      <c r="BC358" s="13">
        <f t="shared" si="443"/>
        <v>0</v>
      </c>
      <c r="BD358" s="13">
        <f t="shared" si="444"/>
        <v>0</v>
      </c>
      <c r="BE358" s="13">
        <f t="shared" si="445"/>
        <v>0</v>
      </c>
      <c r="BF358" s="13">
        <f t="shared" si="446"/>
        <v>0</v>
      </c>
      <c r="BG358" s="13">
        <f t="shared" si="447"/>
        <v>0</v>
      </c>
      <c r="BH358" s="13">
        <f t="shared" si="448"/>
        <v>0</v>
      </c>
      <c r="BI358" s="13">
        <f t="shared" si="449"/>
        <v>0</v>
      </c>
      <c r="BJ358" s="13">
        <f t="shared" si="450"/>
        <v>0</v>
      </c>
      <c r="BK358" s="13">
        <f t="shared" si="451"/>
        <v>0</v>
      </c>
      <c r="BL358" s="13">
        <f t="shared" si="452"/>
        <v>0</v>
      </c>
      <c r="BM358" s="13">
        <f t="shared" si="453"/>
        <v>0</v>
      </c>
      <c r="BN358" s="13">
        <f t="shared" si="454"/>
        <v>0</v>
      </c>
      <c r="BO358" s="13">
        <f t="shared" si="455"/>
        <v>0</v>
      </c>
      <c r="BP358" s="13">
        <f t="shared" si="456"/>
        <v>0</v>
      </c>
      <c r="BQ358" s="13">
        <f t="shared" si="457"/>
        <v>0</v>
      </c>
      <c r="BR358" s="13">
        <f t="shared" si="458"/>
        <v>0</v>
      </c>
      <c r="BS358" s="13">
        <f t="shared" si="459"/>
        <v>0</v>
      </c>
      <c r="BT358" s="31">
        <f t="shared" si="460"/>
        <v>0</v>
      </c>
      <c r="BU358" s="31">
        <f t="shared" si="461"/>
        <v>0</v>
      </c>
      <c r="BV358" s="31">
        <f t="shared" si="462"/>
        <v>0</v>
      </c>
      <c r="BW358" s="31">
        <f t="shared" si="463"/>
        <v>0</v>
      </c>
      <c r="BX358" s="31">
        <f t="shared" si="464"/>
        <v>0</v>
      </c>
      <c r="BY358" s="31">
        <f t="shared" si="465"/>
        <v>0</v>
      </c>
      <c r="BZ358" s="31">
        <f t="shared" si="466"/>
        <v>0</v>
      </c>
      <c r="CA358" s="31">
        <f t="shared" si="467"/>
        <v>0</v>
      </c>
      <c r="CB358" s="31">
        <f t="shared" si="468"/>
        <v>0</v>
      </c>
      <c r="CC358" s="31">
        <f t="shared" si="469"/>
        <v>0</v>
      </c>
      <c r="CD358" s="31">
        <f t="shared" si="470"/>
        <v>0</v>
      </c>
      <c r="CE358" s="37">
        <f t="array" ref="CE358">MIN(IF(JPRL=AI358,$AG$19:$AG$1018))</f>
        <v>0</v>
      </c>
      <c r="CF358" s="37">
        <f t="array" ref="CF358">MAX(IF(JPRL=AI358,$AG$19:$AG$1018))</f>
        <v>0</v>
      </c>
      <c r="CG358" s="36">
        <f t="shared" si="471"/>
        <v>0</v>
      </c>
      <c r="CI358" s="40">
        <f t="shared" si="472"/>
        <v>0</v>
      </c>
      <c r="CJ358" s="40">
        <f t="shared" si="409"/>
        <v>0</v>
      </c>
      <c r="CK358" s="40">
        <f t="shared" si="410"/>
        <v>0</v>
      </c>
      <c r="CL358" s="40">
        <f t="shared" si="411"/>
        <v>0</v>
      </c>
      <c r="CM358" s="40">
        <f t="shared" si="412"/>
        <v>0</v>
      </c>
      <c r="CN358" s="40">
        <f t="shared" si="413"/>
        <v>0</v>
      </c>
      <c r="CO358" s="40">
        <f t="shared" si="414"/>
        <v>0</v>
      </c>
      <c r="CP358" s="40">
        <f t="shared" si="415"/>
        <v>0</v>
      </c>
      <c r="CQ358" s="40">
        <f t="shared" si="416"/>
        <v>0</v>
      </c>
      <c r="CR358" s="40">
        <f t="shared" si="417"/>
        <v>0</v>
      </c>
      <c r="CS358" s="40">
        <f t="shared" si="418"/>
        <v>0</v>
      </c>
      <c r="CT358" s="41">
        <f t="shared" si="473"/>
        <v>0</v>
      </c>
      <c r="CU358" s="41">
        <f t="shared" si="474"/>
        <v>0</v>
      </c>
      <c r="CV358" s="41">
        <f t="shared" si="475"/>
        <v>0</v>
      </c>
      <c r="CW358" s="41">
        <f t="shared" si="476"/>
        <v>0</v>
      </c>
      <c r="CX358" s="41">
        <f t="shared" si="477"/>
        <v>0</v>
      </c>
      <c r="CY358" s="41">
        <f t="shared" si="478"/>
        <v>0</v>
      </c>
      <c r="CZ358" s="41">
        <f t="shared" si="479"/>
        <v>0</v>
      </c>
      <c r="DA358" s="41">
        <f t="shared" si="480"/>
        <v>0</v>
      </c>
      <c r="DB358" s="41">
        <f t="shared" si="481"/>
        <v>0</v>
      </c>
      <c r="DC358" s="41">
        <f t="shared" si="482"/>
        <v>0</v>
      </c>
      <c r="DD358" s="7">
        <f t="shared" si="483"/>
        <v>0</v>
      </c>
      <c r="DE358" s="7">
        <f t="shared" si="484"/>
        <v>0</v>
      </c>
      <c r="DF358" s="7">
        <f t="shared" si="485"/>
        <v>0</v>
      </c>
      <c r="DJ358" s="7">
        <f t="shared" si="486"/>
        <v>0</v>
      </c>
      <c r="DK358" s="7">
        <f t="shared" si="487"/>
        <v>0</v>
      </c>
    </row>
    <row r="359" spans="1:115" ht="26.25" customHeight="1" x14ac:dyDescent="0.25">
      <c r="A359" s="9">
        <v>341</v>
      </c>
      <c r="B359" s="24" t="str">
        <f t="shared" si="419"/>
        <v/>
      </c>
      <c r="C359" s="23"/>
      <c r="D359" s="51"/>
      <c r="E359" s="24"/>
      <c r="F359" s="24"/>
      <c r="G359" s="24"/>
      <c r="H359" s="24"/>
      <c r="I359" s="25"/>
      <c r="J359" s="24"/>
      <c r="K359" s="26"/>
      <c r="L359" s="29"/>
      <c r="M359" s="27"/>
      <c r="N359" s="28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30"/>
      <c r="Z359" s="29"/>
      <c r="AA359" s="29" t="str">
        <f t="shared" si="420"/>
        <v/>
      </c>
      <c r="AB359" s="7">
        <f t="shared" si="421"/>
        <v>0</v>
      </c>
      <c r="AC359" s="7">
        <f t="shared" si="422"/>
        <v>0</v>
      </c>
      <c r="AD359" s="7">
        <f t="shared" si="423"/>
        <v>0</v>
      </c>
      <c r="AE359" s="7">
        <f t="shared" si="424"/>
        <v>0</v>
      </c>
      <c r="AF359" s="11" t="str">
        <f t="shared" si="488"/>
        <v/>
      </c>
      <c r="AG359" s="13">
        <f t="shared" si="425"/>
        <v>0</v>
      </c>
      <c r="AH359" s="7" t="str">
        <f t="shared" si="426"/>
        <v/>
      </c>
      <c r="AI359" s="11" t="str">
        <f t="shared" si="489"/>
        <v/>
      </c>
      <c r="AJ359" s="11" t="str">
        <f t="array" ref="AJ359">IF(OR(AI359=$AI$19:AI358),"",AI359)</f>
        <v/>
      </c>
      <c r="AK359" s="11" t="str">
        <f t="shared" si="427"/>
        <v/>
      </c>
      <c r="AL359" t="str">
        <f t="array" ref="AL359">IF(OR(AK359=$AK$19:AK358),"",AK359)</f>
        <v/>
      </c>
      <c r="AM359" s="13">
        <f t="shared" si="428"/>
        <v>0</v>
      </c>
      <c r="AN359" s="13">
        <f t="shared" si="429"/>
        <v>0</v>
      </c>
      <c r="AO359" s="13">
        <f t="shared" si="430"/>
        <v>0</v>
      </c>
      <c r="AP359" s="13">
        <f t="shared" si="431"/>
        <v>0</v>
      </c>
      <c r="AQ359" s="13">
        <f t="shared" si="432"/>
        <v>0</v>
      </c>
      <c r="AR359" s="13">
        <f t="shared" si="433"/>
        <v>0</v>
      </c>
      <c r="AS359" s="13">
        <f t="shared" si="434"/>
        <v>0</v>
      </c>
      <c r="AT359" s="13">
        <f t="shared" si="435"/>
        <v>0</v>
      </c>
      <c r="AU359" s="13">
        <f t="shared" si="436"/>
        <v>0</v>
      </c>
      <c r="AV359" s="13">
        <f t="shared" si="437"/>
        <v>0</v>
      </c>
      <c r="AX359" s="13">
        <f t="shared" si="438"/>
        <v>0</v>
      </c>
      <c r="AY359" s="13">
        <f t="shared" si="439"/>
        <v>0</v>
      </c>
      <c r="AZ359" s="13">
        <f t="shared" si="440"/>
        <v>0</v>
      </c>
      <c r="BA359" s="13">
        <f t="shared" si="441"/>
        <v>0</v>
      </c>
      <c r="BB359" s="13">
        <f t="shared" si="442"/>
        <v>0</v>
      </c>
      <c r="BC359" s="13">
        <f t="shared" si="443"/>
        <v>0</v>
      </c>
      <c r="BD359" s="13">
        <f t="shared" si="444"/>
        <v>0</v>
      </c>
      <c r="BE359" s="13">
        <f t="shared" si="445"/>
        <v>0</v>
      </c>
      <c r="BF359" s="13">
        <f t="shared" si="446"/>
        <v>0</v>
      </c>
      <c r="BG359" s="13">
        <f t="shared" si="447"/>
        <v>0</v>
      </c>
      <c r="BH359" s="13">
        <f t="shared" si="448"/>
        <v>0</v>
      </c>
      <c r="BI359" s="13">
        <f t="shared" si="449"/>
        <v>0</v>
      </c>
      <c r="BJ359" s="13">
        <f t="shared" si="450"/>
        <v>0</v>
      </c>
      <c r="BK359" s="13">
        <f t="shared" si="451"/>
        <v>0</v>
      </c>
      <c r="BL359" s="13">
        <f t="shared" si="452"/>
        <v>0</v>
      </c>
      <c r="BM359" s="13">
        <f t="shared" si="453"/>
        <v>0</v>
      </c>
      <c r="BN359" s="13">
        <f t="shared" si="454"/>
        <v>0</v>
      </c>
      <c r="BO359" s="13">
        <f t="shared" si="455"/>
        <v>0</v>
      </c>
      <c r="BP359" s="13">
        <f t="shared" si="456"/>
        <v>0</v>
      </c>
      <c r="BQ359" s="13">
        <f t="shared" si="457"/>
        <v>0</v>
      </c>
      <c r="BR359" s="13">
        <f t="shared" si="458"/>
        <v>0</v>
      </c>
      <c r="BS359" s="13">
        <f t="shared" si="459"/>
        <v>0</v>
      </c>
      <c r="BT359" s="31">
        <f t="shared" si="460"/>
        <v>0</v>
      </c>
      <c r="BU359" s="31">
        <f t="shared" si="461"/>
        <v>0</v>
      </c>
      <c r="BV359" s="31">
        <f t="shared" si="462"/>
        <v>0</v>
      </c>
      <c r="BW359" s="31">
        <f t="shared" si="463"/>
        <v>0</v>
      </c>
      <c r="BX359" s="31">
        <f t="shared" si="464"/>
        <v>0</v>
      </c>
      <c r="BY359" s="31">
        <f t="shared" si="465"/>
        <v>0</v>
      </c>
      <c r="BZ359" s="31">
        <f t="shared" si="466"/>
        <v>0</v>
      </c>
      <c r="CA359" s="31">
        <f t="shared" si="467"/>
        <v>0</v>
      </c>
      <c r="CB359" s="31">
        <f t="shared" si="468"/>
        <v>0</v>
      </c>
      <c r="CC359" s="31">
        <f t="shared" si="469"/>
        <v>0</v>
      </c>
      <c r="CD359" s="31">
        <f t="shared" si="470"/>
        <v>0</v>
      </c>
      <c r="CE359" s="37">
        <f t="array" ref="CE359">MIN(IF(JPRL=AI359,$AG$19:$AG$1018))</f>
        <v>0</v>
      </c>
      <c r="CF359" s="37">
        <f t="array" ref="CF359">MAX(IF(JPRL=AI359,$AG$19:$AG$1018))</f>
        <v>0</v>
      </c>
      <c r="CG359" s="36">
        <f t="shared" si="471"/>
        <v>0</v>
      </c>
      <c r="CI359" s="40">
        <f t="shared" si="472"/>
        <v>0</v>
      </c>
      <c r="CJ359" s="40">
        <f t="shared" si="409"/>
        <v>0</v>
      </c>
      <c r="CK359" s="40">
        <f t="shared" si="410"/>
        <v>0</v>
      </c>
      <c r="CL359" s="40">
        <f t="shared" si="411"/>
        <v>0</v>
      </c>
      <c r="CM359" s="40">
        <f t="shared" si="412"/>
        <v>0</v>
      </c>
      <c r="CN359" s="40">
        <f t="shared" si="413"/>
        <v>0</v>
      </c>
      <c r="CO359" s="40">
        <f t="shared" si="414"/>
        <v>0</v>
      </c>
      <c r="CP359" s="40">
        <f t="shared" si="415"/>
        <v>0</v>
      </c>
      <c r="CQ359" s="40">
        <f t="shared" si="416"/>
        <v>0</v>
      </c>
      <c r="CR359" s="40">
        <f t="shared" si="417"/>
        <v>0</v>
      </c>
      <c r="CS359" s="40">
        <f t="shared" si="418"/>
        <v>0</v>
      </c>
      <c r="CT359" s="41">
        <f t="shared" si="473"/>
        <v>0</v>
      </c>
      <c r="CU359" s="41">
        <f t="shared" si="474"/>
        <v>0</v>
      </c>
      <c r="CV359" s="41">
        <f t="shared" si="475"/>
        <v>0</v>
      </c>
      <c r="CW359" s="41">
        <f t="shared" si="476"/>
        <v>0</v>
      </c>
      <c r="CX359" s="41">
        <f t="shared" si="477"/>
        <v>0</v>
      </c>
      <c r="CY359" s="41">
        <f t="shared" si="478"/>
        <v>0</v>
      </c>
      <c r="CZ359" s="41">
        <f t="shared" si="479"/>
        <v>0</v>
      </c>
      <c r="DA359" s="41">
        <f t="shared" si="480"/>
        <v>0</v>
      </c>
      <c r="DB359" s="41">
        <f t="shared" si="481"/>
        <v>0</v>
      </c>
      <c r="DC359" s="41">
        <f t="shared" si="482"/>
        <v>0</v>
      </c>
      <c r="DD359" s="7">
        <f t="shared" si="483"/>
        <v>0</v>
      </c>
      <c r="DE359" s="7">
        <f t="shared" si="484"/>
        <v>0</v>
      </c>
      <c r="DF359" s="7">
        <f t="shared" si="485"/>
        <v>0</v>
      </c>
      <c r="DJ359" s="7">
        <f t="shared" si="486"/>
        <v>0</v>
      </c>
      <c r="DK359" s="7">
        <f t="shared" si="487"/>
        <v>0</v>
      </c>
    </row>
    <row r="360" spans="1:115" ht="26.25" customHeight="1" x14ac:dyDescent="0.25">
      <c r="A360" s="9">
        <v>342</v>
      </c>
      <c r="B360" s="24" t="str">
        <f t="shared" si="419"/>
        <v/>
      </c>
      <c r="C360" s="23"/>
      <c r="D360" s="51"/>
      <c r="E360" s="24"/>
      <c r="F360" s="24"/>
      <c r="G360" s="24"/>
      <c r="H360" s="24"/>
      <c r="I360" s="25"/>
      <c r="J360" s="24"/>
      <c r="K360" s="26"/>
      <c r="L360" s="29"/>
      <c r="M360" s="27"/>
      <c r="N360" s="28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30"/>
      <c r="Z360" s="29"/>
      <c r="AA360" s="29" t="str">
        <f t="shared" si="420"/>
        <v/>
      </c>
      <c r="AB360" s="7">
        <f t="shared" si="421"/>
        <v>0</v>
      </c>
      <c r="AC360" s="7">
        <f t="shared" si="422"/>
        <v>0</v>
      </c>
      <c r="AD360" s="7">
        <f t="shared" si="423"/>
        <v>0</v>
      </c>
      <c r="AE360" s="7">
        <f t="shared" si="424"/>
        <v>0</v>
      </c>
      <c r="AF360" s="11" t="str">
        <f t="shared" si="488"/>
        <v/>
      </c>
      <c r="AG360" s="13">
        <f t="shared" si="425"/>
        <v>0</v>
      </c>
      <c r="AH360" s="7" t="str">
        <f t="shared" si="426"/>
        <v/>
      </c>
      <c r="AI360" s="11" t="str">
        <f t="shared" si="489"/>
        <v/>
      </c>
      <c r="AJ360" s="11" t="str">
        <f t="array" ref="AJ360">IF(OR(AI360=$AI$19:AI359),"",AI360)</f>
        <v/>
      </c>
      <c r="AK360" s="11" t="str">
        <f t="shared" si="427"/>
        <v/>
      </c>
      <c r="AL360" t="str">
        <f t="array" ref="AL360">IF(OR(AK360=$AK$19:AK359),"",AK360)</f>
        <v/>
      </c>
      <c r="AM360" s="13">
        <f t="shared" si="428"/>
        <v>0</v>
      </c>
      <c r="AN360" s="13">
        <f t="shared" si="429"/>
        <v>0</v>
      </c>
      <c r="AO360" s="13">
        <f t="shared" si="430"/>
        <v>0</v>
      </c>
      <c r="AP360" s="13">
        <f t="shared" si="431"/>
        <v>0</v>
      </c>
      <c r="AQ360" s="13">
        <f t="shared" si="432"/>
        <v>0</v>
      </c>
      <c r="AR360" s="13">
        <f t="shared" si="433"/>
        <v>0</v>
      </c>
      <c r="AS360" s="13">
        <f t="shared" si="434"/>
        <v>0</v>
      </c>
      <c r="AT360" s="13">
        <f t="shared" si="435"/>
        <v>0</v>
      </c>
      <c r="AU360" s="13">
        <f t="shared" si="436"/>
        <v>0</v>
      </c>
      <c r="AV360" s="13">
        <f t="shared" si="437"/>
        <v>0</v>
      </c>
      <c r="AX360" s="13">
        <f t="shared" si="438"/>
        <v>0</v>
      </c>
      <c r="AY360" s="13">
        <f t="shared" si="439"/>
        <v>0</v>
      </c>
      <c r="AZ360" s="13">
        <f t="shared" si="440"/>
        <v>0</v>
      </c>
      <c r="BA360" s="13">
        <f t="shared" si="441"/>
        <v>0</v>
      </c>
      <c r="BB360" s="13">
        <f t="shared" si="442"/>
        <v>0</v>
      </c>
      <c r="BC360" s="13">
        <f t="shared" si="443"/>
        <v>0</v>
      </c>
      <c r="BD360" s="13">
        <f t="shared" si="444"/>
        <v>0</v>
      </c>
      <c r="BE360" s="13">
        <f t="shared" si="445"/>
        <v>0</v>
      </c>
      <c r="BF360" s="13">
        <f t="shared" si="446"/>
        <v>0</v>
      </c>
      <c r="BG360" s="13">
        <f t="shared" si="447"/>
        <v>0</v>
      </c>
      <c r="BH360" s="13">
        <f t="shared" si="448"/>
        <v>0</v>
      </c>
      <c r="BI360" s="13">
        <f t="shared" si="449"/>
        <v>0</v>
      </c>
      <c r="BJ360" s="13">
        <f t="shared" si="450"/>
        <v>0</v>
      </c>
      <c r="BK360" s="13">
        <f t="shared" si="451"/>
        <v>0</v>
      </c>
      <c r="BL360" s="13">
        <f t="shared" si="452"/>
        <v>0</v>
      </c>
      <c r="BM360" s="13">
        <f t="shared" si="453"/>
        <v>0</v>
      </c>
      <c r="BN360" s="13">
        <f t="shared" si="454"/>
        <v>0</v>
      </c>
      <c r="BO360" s="13">
        <f t="shared" si="455"/>
        <v>0</v>
      </c>
      <c r="BP360" s="13">
        <f t="shared" si="456"/>
        <v>0</v>
      </c>
      <c r="BQ360" s="13">
        <f t="shared" si="457"/>
        <v>0</v>
      </c>
      <c r="BR360" s="13">
        <f t="shared" si="458"/>
        <v>0</v>
      </c>
      <c r="BS360" s="13">
        <f t="shared" si="459"/>
        <v>0</v>
      </c>
      <c r="BT360" s="31">
        <f t="shared" si="460"/>
        <v>0</v>
      </c>
      <c r="BU360" s="31">
        <f t="shared" si="461"/>
        <v>0</v>
      </c>
      <c r="BV360" s="31">
        <f t="shared" si="462"/>
        <v>0</v>
      </c>
      <c r="BW360" s="31">
        <f t="shared" si="463"/>
        <v>0</v>
      </c>
      <c r="BX360" s="31">
        <f t="shared" si="464"/>
        <v>0</v>
      </c>
      <c r="BY360" s="31">
        <f t="shared" si="465"/>
        <v>0</v>
      </c>
      <c r="BZ360" s="31">
        <f t="shared" si="466"/>
        <v>0</v>
      </c>
      <c r="CA360" s="31">
        <f t="shared" si="467"/>
        <v>0</v>
      </c>
      <c r="CB360" s="31">
        <f t="shared" si="468"/>
        <v>0</v>
      </c>
      <c r="CC360" s="31">
        <f t="shared" si="469"/>
        <v>0</v>
      </c>
      <c r="CD360" s="31">
        <f t="shared" si="470"/>
        <v>0</v>
      </c>
      <c r="CE360" s="37">
        <f t="array" ref="CE360">MIN(IF(JPRL=AI360,$AG$19:$AG$1018))</f>
        <v>0</v>
      </c>
      <c r="CF360" s="37">
        <f t="array" ref="CF360">MAX(IF(JPRL=AI360,$AG$19:$AG$1018))</f>
        <v>0</v>
      </c>
      <c r="CG360" s="36">
        <f t="shared" si="471"/>
        <v>0</v>
      </c>
      <c r="CI360" s="40">
        <f t="shared" si="472"/>
        <v>0</v>
      </c>
      <c r="CJ360" s="40">
        <f t="shared" si="409"/>
        <v>0</v>
      </c>
      <c r="CK360" s="40">
        <f t="shared" si="410"/>
        <v>0</v>
      </c>
      <c r="CL360" s="40">
        <f t="shared" si="411"/>
        <v>0</v>
      </c>
      <c r="CM360" s="40">
        <f t="shared" si="412"/>
        <v>0</v>
      </c>
      <c r="CN360" s="40">
        <f t="shared" si="413"/>
        <v>0</v>
      </c>
      <c r="CO360" s="40">
        <f t="shared" si="414"/>
        <v>0</v>
      </c>
      <c r="CP360" s="40">
        <f t="shared" si="415"/>
        <v>0</v>
      </c>
      <c r="CQ360" s="40">
        <f t="shared" si="416"/>
        <v>0</v>
      </c>
      <c r="CR360" s="40">
        <f t="shared" si="417"/>
        <v>0</v>
      </c>
      <c r="CS360" s="40">
        <f t="shared" si="418"/>
        <v>0</v>
      </c>
      <c r="CT360" s="41">
        <f t="shared" si="473"/>
        <v>0</v>
      </c>
      <c r="CU360" s="41">
        <f t="shared" si="474"/>
        <v>0</v>
      </c>
      <c r="CV360" s="41">
        <f t="shared" si="475"/>
        <v>0</v>
      </c>
      <c r="CW360" s="41">
        <f t="shared" si="476"/>
        <v>0</v>
      </c>
      <c r="CX360" s="41">
        <f t="shared" si="477"/>
        <v>0</v>
      </c>
      <c r="CY360" s="41">
        <f t="shared" si="478"/>
        <v>0</v>
      </c>
      <c r="CZ360" s="41">
        <f t="shared" si="479"/>
        <v>0</v>
      </c>
      <c r="DA360" s="41">
        <f t="shared" si="480"/>
        <v>0</v>
      </c>
      <c r="DB360" s="41">
        <f t="shared" si="481"/>
        <v>0</v>
      </c>
      <c r="DC360" s="41">
        <f t="shared" si="482"/>
        <v>0</v>
      </c>
      <c r="DD360" s="7">
        <f t="shared" si="483"/>
        <v>0</v>
      </c>
      <c r="DE360" s="7">
        <f t="shared" si="484"/>
        <v>0</v>
      </c>
      <c r="DF360" s="7">
        <f t="shared" si="485"/>
        <v>0</v>
      </c>
      <c r="DJ360" s="7">
        <f t="shared" si="486"/>
        <v>0</v>
      </c>
      <c r="DK360" s="7">
        <f t="shared" si="487"/>
        <v>0</v>
      </c>
    </row>
    <row r="361" spans="1:115" ht="26.25" customHeight="1" x14ac:dyDescent="0.25">
      <c r="A361" s="9">
        <v>343</v>
      </c>
      <c r="B361" s="24" t="str">
        <f t="shared" si="419"/>
        <v/>
      </c>
      <c r="C361" s="23"/>
      <c r="D361" s="51"/>
      <c r="E361" s="24"/>
      <c r="F361" s="24"/>
      <c r="G361" s="24"/>
      <c r="H361" s="24"/>
      <c r="I361" s="25"/>
      <c r="J361" s="24"/>
      <c r="K361" s="26"/>
      <c r="L361" s="29"/>
      <c r="M361" s="27"/>
      <c r="N361" s="28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30"/>
      <c r="Z361" s="29"/>
      <c r="AA361" s="29" t="str">
        <f t="shared" si="420"/>
        <v/>
      </c>
      <c r="AB361" s="7">
        <f t="shared" si="421"/>
        <v>0</v>
      </c>
      <c r="AC361" s="7">
        <f t="shared" si="422"/>
        <v>0</v>
      </c>
      <c r="AD361" s="7">
        <f t="shared" si="423"/>
        <v>0</v>
      </c>
      <c r="AE361" s="7">
        <f t="shared" si="424"/>
        <v>0</v>
      </c>
      <c r="AF361" s="11" t="str">
        <f t="shared" si="488"/>
        <v/>
      </c>
      <c r="AG361" s="13">
        <f t="shared" si="425"/>
        <v>0</v>
      </c>
      <c r="AH361" s="7" t="str">
        <f t="shared" si="426"/>
        <v/>
      </c>
      <c r="AI361" s="11" t="str">
        <f t="shared" si="489"/>
        <v/>
      </c>
      <c r="AJ361" s="11" t="str">
        <f t="array" ref="AJ361">IF(OR(AI361=$AI$19:AI360),"",AI361)</f>
        <v/>
      </c>
      <c r="AK361" s="11" t="str">
        <f t="shared" si="427"/>
        <v/>
      </c>
      <c r="AL361" t="str">
        <f t="array" ref="AL361">IF(OR(AK361=$AK$19:AK360),"",AK361)</f>
        <v/>
      </c>
      <c r="AM361" s="13">
        <f t="shared" si="428"/>
        <v>0</v>
      </c>
      <c r="AN361" s="13">
        <f t="shared" si="429"/>
        <v>0</v>
      </c>
      <c r="AO361" s="13">
        <f t="shared" si="430"/>
        <v>0</v>
      </c>
      <c r="AP361" s="13">
        <f t="shared" si="431"/>
        <v>0</v>
      </c>
      <c r="AQ361" s="13">
        <f t="shared" si="432"/>
        <v>0</v>
      </c>
      <c r="AR361" s="13">
        <f t="shared" si="433"/>
        <v>0</v>
      </c>
      <c r="AS361" s="13">
        <f t="shared" si="434"/>
        <v>0</v>
      </c>
      <c r="AT361" s="13">
        <f t="shared" si="435"/>
        <v>0</v>
      </c>
      <c r="AU361" s="13">
        <f t="shared" si="436"/>
        <v>0</v>
      </c>
      <c r="AV361" s="13">
        <f t="shared" si="437"/>
        <v>0</v>
      </c>
      <c r="AX361" s="13">
        <f t="shared" si="438"/>
        <v>0</v>
      </c>
      <c r="AY361" s="13">
        <f t="shared" si="439"/>
        <v>0</v>
      </c>
      <c r="AZ361" s="13">
        <f t="shared" si="440"/>
        <v>0</v>
      </c>
      <c r="BA361" s="13">
        <f t="shared" si="441"/>
        <v>0</v>
      </c>
      <c r="BB361" s="13">
        <f t="shared" si="442"/>
        <v>0</v>
      </c>
      <c r="BC361" s="13">
        <f t="shared" si="443"/>
        <v>0</v>
      </c>
      <c r="BD361" s="13">
        <f t="shared" si="444"/>
        <v>0</v>
      </c>
      <c r="BE361" s="13">
        <f t="shared" si="445"/>
        <v>0</v>
      </c>
      <c r="BF361" s="13">
        <f t="shared" si="446"/>
        <v>0</v>
      </c>
      <c r="BG361" s="13">
        <f t="shared" si="447"/>
        <v>0</v>
      </c>
      <c r="BH361" s="13">
        <f t="shared" si="448"/>
        <v>0</v>
      </c>
      <c r="BI361" s="13">
        <f t="shared" si="449"/>
        <v>0</v>
      </c>
      <c r="BJ361" s="13">
        <f t="shared" si="450"/>
        <v>0</v>
      </c>
      <c r="BK361" s="13">
        <f t="shared" si="451"/>
        <v>0</v>
      </c>
      <c r="BL361" s="13">
        <f t="shared" si="452"/>
        <v>0</v>
      </c>
      <c r="BM361" s="13">
        <f t="shared" si="453"/>
        <v>0</v>
      </c>
      <c r="BN361" s="13">
        <f t="shared" si="454"/>
        <v>0</v>
      </c>
      <c r="BO361" s="13">
        <f t="shared" si="455"/>
        <v>0</v>
      </c>
      <c r="BP361" s="13">
        <f t="shared" si="456"/>
        <v>0</v>
      </c>
      <c r="BQ361" s="13">
        <f t="shared" si="457"/>
        <v>0</v>
      </c>
      <c r="BR361" s="13">
        <f t="shared" si="458"/>
        <v>0</v>
      </c>
      <c r="BS361" s="13">
        <f t="shared" si="459"/>
        <v>0</v>
      </c>
      <c r="BT361" s="31">
        <f t="shared" si="460"/>
        <v>0</v>
      </c>
      <c r="BU361" s="31">
        <f t="shared" si="461"/>
        <v>0</v>
      </c>
      <c r="BV361" s="31">
        <f t="shared" si="462"/>
        <v>0</v>
      </c>
      <c r="BW361" s="31">
        <f t="shared" si="463"/>
        <v>0</v>
      </c>
      <c r="BX361" s="31">
        <f t="shared" si="464"/>
        <v>0</v>
      </c>
      <c r="BY361" s="31">
        <f t="shared" si="465"/>
        <v>0</v>
      </c>
      <c r="BZ361" s="31">
        <f t="shared" si="466"/>
        <v>0</v>
      </c>
      <c r="CA361" s="31">
        <f t="shared" si="467"/>
        <v>0</v>
      </c>
      <c r="CB361" s="31">
        <f t="shared" si="468"/>
        <v>0</v>
      </c>
      <c r="CC361" s="31">
        <f t="shared" si="469"/>
        <v>0</v>
      </c>
      <c r="CD361" s="31">
        <f t="shared" si="470"/>
        <v>0</v>
      </c>
      <c r="CE361" s="37">
        <f t="array" ref="CE361">MIN(IF(JPRL=AI361,$AG$19:$AG$1018))</f>
        <v>0</v>
      </c>
      <c r="CF361" s="37">
        <f t="array" ref="CF361">MAX(IF(JPRL=AI361,$AG$19:$AG$1018))</f>
        <v>0</v>
      </c>
      <c r="CG361" s="36">
        <f t="shared" si="471"/>
        <v>0</v>
      </c>
      <c r="CI361" s="40">
        <f t="shared" si="472"/>
        <v>0</v>
      </c>
      <c r="CJ361" s="40">
        <f t="shared" si="409"/>
        <v>0</v>
      </c>
      <c r="CK361" s="40">
        <f t="shared" si="410"/>
        <v>0</v>
      </c>
      <c r="CL361" s="40">
        <f t="shared" si="411"/>
        <v>0</v>
      </c>
      <c r="CM361" s="40">
        <f t="shared" si="412"/>
        <v>0</v>
      </c>
      <c r="CN361" s="40">
        <f t="shared" si="413"/>
        <v>0</v>
      </c>
      <c r="CO361" s="40">
        <f t="shared" si="414"/>
        <v>0</v>
      </c>
      <c r="CP361" s="40">
        <f t="shared" si="415"/>
        <v>0</v>
      </c>
      <c r="CQ361" s="40">
        <f t="shared" si="416"/>
        <v>0</v>
      </c>
      <c r="CR361" s="40">
        <f t="shared" si="417"/>
        <v>0</v>
      </c>
      <c r="CS361" s="40">
        <f t="shared" si="418"/>
        <v>0</v>
      </c>
      <c r="CT361" s="41">
        <f t="shared" si="473"/>
        <v>0</v>
      </c>
      <c r="CU361" s="41">
        <f t="shared" si="474"/>
        <v>0</v>
      </c>
      <c r="CV361" s="41">
        <f t="shared" si="475"/>
        <v>0</v>
      </c>
      <c r="CW361" s="41">
        <f t="shared" si="476"/>
        <v>0</v>
      </c>
      <c r="CX361" s="41">
        <f t="shared" si="477"/>
        <v>0</v>
      </c>
      <c r="CY361" s="41">
        <f t="shared" si="478"/>
        <v>0</v>
      </c>
      <c r="CZ361" s="41">
        <f t="shared" si="479"/>
        <v>0</v>
      </c>
      <c r="DA361" s="41">
        <f t="shared" si="480"/>
        <v>0</v>
      </c>
      <c r="DB361" s="41">
        <f t="shared" si="481"/>
        <v>0</v>
      </c>
      <c r="DC361" s="41">
        <f t="shared" si="482"/>
        <v>0</v>
      </c>
      <c r="DD361" s="7">
        <f t="shared" si="483"/>
        <v>0</v>
      </c>
      <c r="DE361" s="7">
        <f t="shared" si="484"/>
        <v>0</v>
      </c>
      <c r="DF361" s="7">
        <f t="shared" si="485"/>
        <v>0</v>
      </c>
      <c r="DJ361" s="7">
        <f t="shared" si="486"/>
        <v>0</v>
      </c>
      <c r="DK361" s="7">
        <f t="shared" si="487"/>
        <v>0</v>
      </c>
    </row>
    <row r="362" spans="1:115" ht="26.25" customHeight="1" x14ac:dyDescent="0.25">
      <c r="A362" s="9">
        <v>344</v>
      </c>
      <c r="B362" s="24" t="str">
        <f t="shared" si="419"/>
        <v/>
      </c>
      <c r="C362" s="23"/>
      <c r="D362" s="51"/>
      <c r="E362" s="24"/>
      <c r="F362" s="24"/>
      <c r="G362" s="24"/>
      <c r="H362" s="24"/>
      <c r="I362" s="25"/>
      <c r="J362" s="24"/>
      <c r="K362" s="26"/>
      <c r="L362" s="29"/>
      <c r="M362" s="27"/>
      <c r="N362" s="28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30"/>
      <c r="Z362" s="29"/>
      <c r="AA362" s="29" t="str">
        <f t="shared" si="420"/>
        <v/>
      </c>
      <c r="AB362" s="7">
        <f t="shared" si="421"/>
        <v>0</v>
      </c>
      <c r="AC362" s="7">
        <f t="shared" si="422"/>
        <v>0</v>
      </c>
      <c r="AD362" s="7">
        <f t="shared" si="423"/>
        <v>0</v>
      </c>
      <c r="AE362" s="7">
        <f t="shared" si="424"/>
        <v>0</v>
      </c>
      <c r="AF362" s="11" t="str">
        <f t="shared" si="488"/>
        <v/>
      </c>
      <c r="AG362" s="13">
        <f t="shared" si="425"/>
        <v>0</v>
      </c>
      <c r="AH362" s="7" t="str">
        <f t="shared" si="426"/>
        <v/>
      </c>
      <c r="AI362" s="11" t="str">
        <f t="shared" si="489"/>
        <v/>
      </c>
      <c r="AJ362" s="11" t="str">
        <f t="array" ref="AJ362">IF(OR(AI362=$AI$19:AI361),"",AI362)</f>
        <v/>
      </c>
      <c r="AK362" s="11" t="str">
        <f t="shared" si="427"/>
        <v/>
      </c>
      <c r="AL362" t="str">
        <f t="array" ref="AL362">IF(OR(AK362=$AK$19:AK361),"",AK362)</f>
        <v/>
      </c>
      <c r="AM362" s="13">
        <f t="shared" si="428"/>
        <v>0</v>
      </c>
      <c r="AN362" s="13">
        <f t="shared" si="429"/>
        <v>0</v>
      </c>
      <c r="AO362" s="13">
        <f t="shared" si="430"/>
        <v>0</v>
      </c>
      <c r="AP362" s="13">
        <f t="shared" si="431"/>
        <v>0</v>
      </c>
      <c r="AQ362" s="13">
        <f t="shared" si="432"/>
        <v>0</v>
      </c>
      <c r="AR362" s="13">
        <f t="shared" si="433"/>
        <v>0</v>
      </c>
      <c r="AS362" s="13">
        <f t="shared" si="434"/>
        <v>0</v>
      </c>
      <c r="AT362" s="13">
        <f t="shared" si="435"/>
        <v>0</v>
      </c>
      <c r="AU362" s="13">
        <f t="shared" si="436"/>
        <v>0</v>
      </c>
      <c r="AV362" s="13">
        <f t="shared" si="437"/>
        <v>0</v>
      </c>
      <c r="AX362" s="13">
        <f t="shared" si="438"/>
        <v>0</v>
      </c>
      <c r="AY362" s="13">
        <f t="shared" si="439"/>
        <v>0</v>
      </c>
      <c r="AZ362" s="13">
        <f t="shared" si="440"/>
        <v>0</v>
      </c>
      <c r="BA362" s="13">
        <f t="shared" si="441"/>
        <v>0</v>
      </c>
      <c r="BB362" s="13">
        <f t="shared" si="442"/>
        <v>0</v>
      </c>
      <c r="BC362" s="13">
        <f t="shared" si="443"/>
        <v>0</v>
      </c>
      <c r="BD362" s="13">
        <f t="shared" si="444"/>
        <v>0</v>
      </c>
      <c r="BE362" s="13">
        <f t="shared" si="445"/>
        <v>0</v>
      </c>
      <c r="BF362" s="13">
        <f t="shared" si="446"/>
        <v>0</v>
      </c>
      <c r="BG362" s="13">
        <f t="shared" si="447"/>
        <v>0</v>
      </c>
      <c r="BH362" s="13">
        <f t="shared" si="448"/>
        <v>0</v>
      </c>
      <c r="BI362" s="13">
        <f t="shared" si="449"/>
        <v>0</v>
      </c>
      <c r="BJ362" s="13">
        <f t="shared" si="450"/>
        <v>0</v>
      </c>
      <c r="BK362" s="13">
        <f t="shared" si="451"/>
        <v>0</v>
      </c>
      <c r="BL362" s="13">
        <f t="shared" si="452"/>
        <v>0</v>
      </c>
      <c r="BM362" s="13">
        <f t="shared" si="453"/>
        <v>0</v>
      </c>
      <c r="BN362" s="13">
        <f t="shared" si="454"/>
        <v>0</v>
      </c>
      <c r="BO362" s="13">
        <f t="shared" si="455"/>
        <v>0</v>
      </c>
      <c r="BP362" s="13">
        <f t="shared" si="456"/>
        <v>0</v>
      </c>
      <c r="BQ362" s="13">
        <f t="shared" si="457"/>
        <v>0</v>
      </c>
      <c r="BR362" s="13">
        <f t="shared" si="458"/>
        <v>0</v>
      </c>
      <c r="BS362" s="13">
        <f t="shared" si="459"/>
        <v>0</v>
      </c>
      <c r="BT362" s="31">
        <f t="shared" si="460"/>
        <v>0</v>
      </c>
      <c r="BU362" s="31">
        <f t="shared" si="461"/>
        <v>0</v>
      </c>
      <c r="BV362" s="31">
        <f t="shared" si="462"/>
        <v>0</v>
      </c>
      <c r="BW362" s="31">
        <f t="shared" si="463"/>
        <v>0</v>
      </c>
      <c r="BX362" s="31">
        <f t="shared" si="464"/>
        <v>0</v>
      </c>
      <c r="BY362" s="31">
        <f t="shared" si="465"/>
        <v>0</v>
      </c>
      <c r="BZ362" s="31">
        <f t="shared" si="466"/>
        <v>0</v>
      </c>
      <c r="CA362" s="31">
        <f t="shared" si="467"/>
        <v>0</v>
      </c>
      <c r="CB362" s="31">
        <f t="shared" si="468"/>
        <v>0</v>
      </c>
      <c r="CC362" s="31">
        <f t="shared" si="469"/>
        <v>0</v>
      </c>
      <c r="CD362" s="31">
        <f t="shared" si="470"/>
        <v>0</v>
      </c>
      <c r="CE362" s="37">
        <f t="array" ref="CE362">MIN(IF(JPRL=AI362,$AG$19:$AG$1018))</f>
        <v>0</v>
      </c>
      <c r="CF362" s="37">
        <f t="array" ref="CF362">MAX(IF(JPRL=AI362,$AG$19:$AG$1018))</f>
        <v>0</v>
      </c>
      <c r="CG362" s="36">
        <f t="shared" si="471"/>
        <v>0</v>
      </c>
      <c r="CI362" s="40">
        <f t="shared" si="472"/>
        <v>0</v>
      </c>
      <c r="CJ362" s="40">
        <f t="shared" si="409"/>
        <v>0</v>
      </c>
      <c r="CK362" s="40">
        <f t="shared" si="410"/>
        <v>0</v>
      </c>
      <c r="CL362" s="40">
        <f t="shared" si="411"/>
        <v>0</v>
      </c>
      <c r="CM362" s="40">
        <f t="shared" si="412"/>
        <v>0</v>
      </c>
      <c r="CN362" s="40">
        <f t="shared" si="413"/>
        <v>0</v>
      </c>
      <c r="CO362" s="40">
        <f t="shared" si="414"/>
        <v>0</v>
      </c>
      <c r="CP362" s="40">
        <f t="shared" si="415"/>
        <v>0</v>
      </c>
      <c r="CQ362" s="40">
        <f t="shared" si="416"/>
        <v>0</v>
      </c>
      <c r="CR362" s="40">
        <f t="shared" si="417"/>
        <v>0</v>
      </c>
      <c r="CS362" s="40">
        <f t="shared" si="418"/>
        <v>0</v>
      </c>
      <c r="CT362" s="41">
        <f t="shared" si="473"/>
        <v>0</v>
      </c>
      <c r="CU362" s="41">
        <f t="shared" si="474"/>
        <v>0</v>
      </c>
      <c r="CV362" s="41">
        <f t="shared" si="475"/>
        <v>0</v>
      </c>
      <c r="CW362" s="41">
        <f t="shared" si="476"/>
        <v>0</v>
      </c>
      <c r="CX362" s="41">
        <f t="shared" si="477"/>
        <v>0</v>
      </c>
      <c r="CY362" s="41">
        <f t="shared" si="478"/>
        <v>0</v>
      </c>
      <c r="CZ362" s="41">
        <f t="shared" si="479"/>
        <v>0</v>
      </c>
      <c r="DA362" s="41">
        <f t="shared" si="480"/>
        <v>0</v>
      </c>
      <c r="DB362" s="41">
        <f t="shared" si="481"/>
        <v>0</v>
      </c>
      <c r="DC362" s="41">
        <f t="shared" si="482"/>
        <v>0</v>
      </c>
      <c r="DD362" s="7">
        <f t="shared" si="483"/>
        <v>0</v>
      </c>
      <c r="DE362" s="7">
        <f t="shared" si="484"/>
        <v>0</v>
      </c>
      <c r="DF362" s="7">
        <f t="shared" si="485"/>
        <v>0</v>
      </c>
      <c r="DJ362" s="7">
        <f t="shared" si="486"/>
        <v>0</v>
      </c>
      <c r="DK362" s="7">
        <f t="shared" si="487"/>
        <v>0</v>
      </c>
    </row>
    <row r="363" spans="1:115" ht="26.25" customHeight="1" x14ac:dyDescent="0.25">
      <c r="A363" s="9">
        <v>345</v>
      </c>
      <c r="B363" s="24" t="str">
        <f t="shared" si="419"/>
        <v/>
      </c>
      <c r="C363" s="23"/>
      <c r="D363" s="51"/>
      <c r="E363" s="24"/>
      <c r="F363" s="24"/>
      <c r="G363" s="24"/>
      <c r="H363" s="24"/>
      <c r="I363" s="25"/>
      <c r="J363" s="24"/>
      <c r="K363" s="26"/>
      <c r="L363" s="29"/>
      <c r="M363" s="27"/>
      <c r="N363" s="28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30"/>
      <c r="Z363" s="29"/>
      <c r="AA363" s="29" t="str">
        <f t="shared" si="420"/>
        <v/>
      </c>
      <c r="AB363" s="7">
        <f t="shared" si="421"/>
        <v>0</v>
      </c>
      <c r="AC363" s="7">
        <f t="shared" si="422"/>
        <v>0</v>
      </c>
      <c r="AD363" s="7">
        <f t="shared" si="423"/>
        <v>0</v>
      </c>
      <c r="AE363" s="7">
        <f t="shared" si="424"/>
        <v>0</v>
      </c>
      <c r="AF363" s="11" t="str">
        <f t="shared" si="488"/>
        <v/>
      </c>
      <c r="AG363" s="13">
        <f t="shared" si="425"/>
        <v>0</v>
      </c>
      <c r="AH363" s="7" t="str">
        <f t="shared" si="426"/>
        <v/>
      </c>
      <c r="AI363" s="11" t="str">
        <f t="shared" si="489"/>
        <v/>
      </c>
      <c r="AJ363" s="11" t="str">
        <f t="array" ref="AJ363">IF(OR(AI363=$AI$19:AI362),"",AI363)</f>
        <v/>
      </c>
      <c r="AK363" s="11" t="str">
        <f t="shared" si="427"/>
        <v/>
      </c>
      <c r="AL363" t="str">
        <f t="array" ref="AL363">IF(OR(AK363=$AK$19:AK362),"",AK363)</f>
        <v/>
      </c>
      <c r="AM363" s="13">
        <f t="shared" si="428"/>
        <v>0</v>
      </c>
      <c r="AN363" s="13">
        <f t="shared" si="429"/>
        <v>0</v>
      </c>
      <c r="AO363" s="13">
        <f t="shared" si="430"/>
        <v>0</v>
      </c>
      <c r="AP363" s="13">
        <f t="shared" si="431"/>
        <v>0</v>
      </c>
      <c r="AQ363" s="13">
        <f t="shared" si="432"/>
        <v>0</v>
      </c>
      <c r="AR363" s="13">
        <f t="shared" si="433"/>
        <v>0</v>
      </c>
      <c r="AS363" s="13">
        <f t="shared" si="434"/>
        <v>0</v>
      </c>
      <c r="AT363" s="13">
        <f t="shared" si="435"/>
        <v>0</v>
      </c>
      <c r="AU363" s="13">
        <f t="shared" si="436"/>
        <v>0</v>
      </c>
      <c r="AV363" s="13">
        <f t="shared" si="437"/>
        <v>0</v>
      </c>
      <c r="AX363" s="13">
        <f t="shared" si="438"/>
        <v>0</v>
      </c>
      <c r="AY363" s="13">
        <f t="shared" si="439"/>
        <v>0</v>
      </c>
      <c r="AZ363" s="13">
        <f t="shared" si="440"/>
        <v>0</v>
      </c>
      <c r="BA363" s="13">
        <f t="shared" si="441"/>
        <v>0</v>
      </c>
      <c r="BB363" s="13">
        <f t="shared" si="442"/>
        <v>0</v>
      </c>
      <c r="BC363" s="13">
        <f t="shared" si="443"/>
        <v>0</v>
      </c>
      <c r="BD363" s="13">
        <f t="shared" si="444"/>
        <v>0</v>
      </c>
      <c r="BE363" s="13">
        <f t="shared" si="445"/>
        <v>0</v>
      </c>
      <c r="BF363" s="13">
        <f t="shared" si="446"/>
        <v>0</v>
      </c>
      <c r="BG363" s="13">
        <f t="shared" si="447"/>
        <v>0</v>
      </c>
      <c r="BH363" s="13">
        <f t="shared" si="448"/>
        <v>0</v>
      </c>
      <c r="BI363" s="13">
        <f t="shared" si="449"/>
        <v>0</v>
      </c>
      <c r="BJ363" s="13">
        <f t="shared" si="450"/>
        <v>0</v>
      </c>
      <c r="BK363" s="13">
        <f t="shared" si="451"/>
        <v>0</v>
      </c>
      <c r="BL363" s="13">
        <f t="shared" si="452"/>
        <v>0</v>
      </c>
      <c r="BM363" s="13">
        <f t="shared" si="453"/>
        <v>0</v>
      </c>
      <c r="BN363" s="13">
        <f t="shared" si="454"/>
        <v>0</v>
      </c>
      <c r="BO363" s="13">
        <f t="shared" si="455"/>
        <v>0</v>
      </c>
      <c r="BP363" s="13">
        <f t="shared" si="456"/>
        <v>0</v>
      </c>
      <c r="BQ363" s="13">
        <f t="shared" si="457"/>
        <v>0</v>
      </c>
      <c r="BR363" s="13">
        <f t="shared" si="458"/>
        <v>0</v>
      </c>
      <c r="BS363" s="13">
        <f t="shared" si="459"/>
        <v>0</v>
      </c>
      <c r="BT363" s="31">
        <f t="shared" si="460"/>
        <v>0</v>
      </c>
      <c r="BU363" s="31">
        <f t="shared" si="461"/>
        <v>0</v>
      </c>
      <c r="BV363" s="31">
        <f t="shared" si="462"/>
        <v>0</v>
      </c>
      <c r="BW363" s="31">
        <f t="shared" si="463"/>
        <v>0</v>
      </c>
      <c r="BX363" s="31">
        <f t="shared" si="464"/>
        <v>0</v>
      </c>
      <c r="BY363" s="31">
        <f t="shared" si="465"/>
        <v>0</v>
      </c>
      <c r="BZ363" s="31">
        <f t="shared" si="466"/>
        <v>0</v>
      </c>
      <c r="CA363" s="31">
        <f t="shared" si="467"/>
        <v>0</v>
      </c>
      <c r="CB363" s="31">
        <f t="shared" si="468"/>
        <v>0</v>
      </c>
      <c r="CC363" s="31">
        <f t="shared" si="469"/>
        <v>0</v>
      </c>
      <c r="CD363" s="31">
        <f t="shared" si="470"/>
        <v>0</v>
      </c>
      <c r="CE363" s="37">
        <f t="array" ref="CE363">MIN(IF(JPRL=AI363,$AG$19:$AG$1018))</f>
        <v>0</v>
      </c>
      <c r="CF363" s="37">
        <f t="array" ref="CF363">MAX(IF(JPRL=AI363,$AG$19:$AG$1018))</f>
        <v>0</v>
      </c>
      <c r="CG363" s="36">
        <f t="shared" si="471"/>
        <v>0</v>
      </c>
      <c r="CI363" s="40">
        <f t="shared" si="472"/>
        <v>0</v>
      </c>
      <c r="CJ363" s="40">
        <f t="shared" si="409"/>
        <v>0</v>
      </c>
      <c r="CK363" s="40">
        <f t="shared" si="410"/>
        <v>0</v>
      </c>
      <c r="CL363" s="40">
        <f t="shared" si="411"/>
        <v>0</v>
      </c>
      <c r="CM363" s="40">
        <f t="shared" si="412"/>
        <v>0</v>
      </c>
      <c r="CN363" s="40">
        <f t="shared" si="413"/>
        <v>0</v>
      </c>
      <c r="CO363" s="40">
        <f t="shared" si="414"/>
        <v>0</v>
      </c>
      <c r="CP363" s="40">
        <f t="shared" si="415"/>
        <v>0</v>
      </c>
      <c r="CQ363" s="40">
        <f t="shared" si="416"/>
        <v>0</v>
      </c>
      <c r="CR363" s="40">
        <f t="shared" si="417"/>
        <v>0</v>
      </c>
      <c r="CS363" s="40">
        <f t="shared" si="418"/>
        <v>0</v>
      </c>
      <c r="CT363" s="41">
        <f t="shared" si="473"/>
        <v>0</v>
      </c>
      <c r="CU363" s="41">
        <f t="shared" si="474"/>
        <v>0</v>
      </c>
      <c r="CV363" s="41">
        <f t="shared" si="475"/>
        <v>0</v>
      </c>
      <c r="CW363" s="41">
        <f t="shared" si="476"/>
        <v>0</v>
      </c>
      <c r="CX363" s="41">
        <f t="shared" si="477"/>
        <v>0</v>
      </c>
      <c r="CY363" s="41">
        <f t="shared" si="478"/>
        <v>0</v>
      </c>
      <c r="CZ363" s="41">
        <f t="shared" si="479"/>
        <v>0</v>
      </c>
      <c r="DA363" s="41">
        <f t="shared" si="480"/>
        <v>0</v>
      </c>
      <c r="DB363" s="41">
        <f t="shared" si="481"/>
        <v>0</v>
      </c>
      <c r="DC363" s="41">
        <f t="shared" si="482"/>
        <v>0</v>
      </c>
      <c r="DD363" s="7">
        <f t="shared" si="483"/>
        <v>0</v>
      </c>
      <c r="DE363" s="7">
        <f t="shared" si="484"/>
        <v>0</v>
      </c>
      <c r="DF363" s="7">
        <f t="shared" si="485"/>
        <v>0</v>
      </c>
      <c r="DJ363" s="7">
        <f t="shared" si="486"/>
        <v>0</v>
      </c>
      <c r="DK363" s="7">
        <f t="shared" si="487"/>
        <v>0</v>
      </c>
    </row>
    <row r="364" spans="1:115" ht="26.25" customHeight="1" x14ac:dyDescent="0.25">
      <c r="A364" s="9">
        <v>346</v>
      </c>
      <c r="B364" s="24" t="str">
        <f t="shared" si="419"/>
        <v/>
      </c>
      <c r="C364" s="23"/>
      <c r="D364" s="51"/>
      <c r="E364" s="24"/>
      <c r="F364" s="24"/>
      <c r="G364" s="24"/>
      <c r="H364" s="24"/>
      <c r="I364" s="25"/>
      <c r="J364" s="24"/>
      <c r="K364" s="26"/>
      <c r="L364" s="29"/>
      <c r="M364" s="27"/>
      <c r="N364" s="28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30"/>
      <c r="Z364" s="29"/>
      <c r="AA364" s="29" t="str">
        <f t="shared" si="420"/>
        <v/>
      </c>
      <c r="AB364" s="7">
        <f t="shared" si="421"/>
        <v>0</v>
      </c>
      <c r="AC364" s="7">
        <f t="shared" si="422"/>
        <v>0</v>
      </c>
      <c r="AD364" s="7">
        <f t="shared" si="423"/>
        <v>0</v>
      </c>
      <c r="AE364" s="7">
        <f t="shared" si="424"/>
        <v>0</v>
      </c>
      <c r="AF364" s="11" t="str">
        <f t="shared" si="488"/>
        <v/>
      </c>
      <c r="AG364" s="13">
        <f t="shared" si="425"/>
        <v>0</v>
      </c>
      <c r="AH364" s="7" t="str">
        <f t="shared" si="426"/>
        <v/>
      </c>
      <c r="AI364" s="11" t="str">
        <f t="shared" si="489"/>
        <v/>
      </c>
      <c r="AJ364" s="11" t="str">
        <f t="array" ref="AJ364">IF(OR(AI364=$AI$19:AI363),"",AI364)</f>
        <v/>
      </c>
      <c r="AK364" s="11" t="str">
        <f t="shared" si="427"/>
        <v/>
      </c>
      <c r="AL364" t="str">
        <f t="array" ref="AL364">IF(OR(AK364=$AK$19:AK363),"",AK364)</f>
        <v/>
      </c>
      <c r="AM364" s="13">
        <f t="shared" si="428"/>
        <v>0</v>
      </c>
      <c r="AN364" s="13">
        <f t="shared" si="429"/>
        <v>0</v>
      </c>
      <c r="AO364" s="13">
        <f t="shared" si="430"/>
        <v>0</v>
      </c>
      <c r="AP364" s="13">
        <f t="shared" si="431"/>
        <v>0</v>
      </c>
      <c r="AQ364" s="13">
        <f t="shared" si="432"/>
        <v>0</v>
      </c>
      <c r="AR364" s="13">
        <f t="shared" si="433"/>
        <v>0</v>
      </c>
      <c r="AS364" s="13">
        <f t="shared" si="434"/>
        <v>0</v>
      </c>
      <c r="AT364" s="13">
        <f t="shared" si="435"/>
        <v>0</v>
      </c>
      <c r="AU364" s="13">
        <f t="shared" si="436"/>
        <v>0</v>
      </c>
      <c r="AV364" s="13">
        <f t="shared" si="437"/>
        <v>0</v>
      </c>
      <c r="AX364" s="13">
        <f t="shared" si="438"/>
        <v>0</v>
      </c>
      <c r="AY364" s="13">
        <f t="shared" si="439"/>
        <v>0</v>
      </c>
      <c r="AZ364" s="13">
        <f t="shared" si="440"/>
        <v>0</v>
      </c>
      <c r="BA364" s="13">
        <f t="shared" si="441"/>
        <v>0</v>
      </c>
      <c r="BB364" s="13">
        <f t="shared" si="442"/>
        <v>0</v>
      </c>
      <c r="BC364" s="13">
        <f t="shared" si="443"/>
        <v>0</v>
      </c>
      <c r="BD364" s="13">
        <f t="shared" si="444"/>
        <v>0</v>
      </c>
      <c r="BE364" s="13">
        <f t="shared" si="445"/>
        <v>0</v>
      </c>
      <c r="BF364" s="13">
        <f t="shared" si="446"/>
        <v>0</v>
      </c>
      <c r="BG364" s="13">
        <f t="shared" si="447"/>
        <v>0</v>
      </c>
      <c r="BH364" s="13">
        <f t="shared" si="448"/>
        <v>0</v>
      </c>
      <c r="BI364" s="13">
        <f t="shared" si="449"/>
        <v>0</v>
      </c>
      <c r="BJ364" s="13">
        <f t="shared" si="450"/>
        <v>0</v>
      </c>
      <c r="BK364" s="13">
        <f t="shared" si="451"/>
        <v>0</v>
      </c>
      <c r="BL364" s="13">
        <f t="shared" si="452"/>
        <v>0</v>
      </c>
      <c r="BM364" s="13">
        <f t="shared" si="453"/>
        <v>0</v>
      </c>
      <c r="BN364" s="13">
        <f t="shared" si="454"/>
        <v>0</v>
      </c>
      <c r="BO364" s="13">
        <f t="shared" si="455"/>
        <v>0</v>
      </c>
      <c r="BP364" s="13">
        <f t="shared" si="456"/>
        <v>0</v>
      </c>
      <c r="BQ364" s="13">
        <f t="shared" si="457"/>
        <v>0</v>
      </c>
      <c r="BR364" s="13">
        <f t="shared" si="458"/>
        <v>0</v>
      </c>
      <c r="BS364" s="13">
        <f t="shared" si="459"/>
        <v>0</v>
      </c>
      <c r="BT364" s="31">
        <f t="shared" si="460"/>
        <v>0</v>
      </c>
      <c r="BU364" s="31">
        <f t="shared" si="461"/>
        <v>0</v>
      </c>
      <c r="BV364" s="31">
        <f t="shared" si="462"/>
        <v>0</v>
      </c>
      <c r="BW364" s="31">
        <f t="shared" si="463"/>
        <v>0</v>
      </c>
      <c r="BX364" s="31">
        <f t="shared" si="464"/>
        <v>0</v>
      </c>
      <c r="BY364" s="31">
        <f t="shared" si="465"/>
        <v>0</v>
      </c>
      <c r="BZ364" s="31">
        <f t="shared" si="466"/>
        <v>0</v>
      </c>
      <c r="CA364" s="31">
        <f t="shared" si="467"/>
        <v>0</v>
      </c>
      <c r="CB364" s="31">
        <f t="shared" si="468"/>
        <v>0</v>
      </c>
      <c r="CC364" s="31">
        <f t="shared" si="469"/>
        <v>0</v>
      </c>
      <c r="CD364" s="31">
        <f t="shared" si="470"/>
        <v>0</v>
      </c>
      <c r="CE364" s="37">
        <f t="array" ref="CE364">MIN(IF(JPRL=AI364,$AG$19:$AG$1018))</f>
        <v>0</v>
      </c>
      <c r="CF364" s="37">
        <f t="array" ref="CF364">MAX(IF(JPRL=AI364,$AG$19:$AG$1018))</f>
        <v>0</v>
      </c>
      <c r="CG364" s="36">
        <f t="shared" si="471"/>
        <v>0</v>
      </c>
      <c r="CI364" s="40">
        <f t="shared" si="472"/>
        <v>0</v>
      </c>
      <c r="CJ364" s="40">
        <f t="shared" si="409"/>
        <v>0</v>
      </c>
      <c r="CK364" s="40">
        <f t="shared" si="410"/>
        <v>0</v>
      </c>
      <c r="CL364" s="40">
        <f t="shared" si="411"/>
        <v>0</v>
      </c>
      <c r="CM364" s="40">
        <f t="shared" si="412"/>
        <v>0</v>
      </c>
      <c r="CN364" s="40">
        <f t="shared" si="413"/>
        <v>0</v>
      </c>
      <c r="CO364" s="40">
        <f t="shared" si="414"/>
        <v>0</v>
      </c>
      <c r="CP364" s="40">
        <f t="shared" si="415"/>
        <v>0</v>
      </c>
      <c r="CQ364" s="40">
        <f t="shared" si="416"/>
        <v>0</v>
      </c>
      <c r="CR364" s="40">
        <f t="shared" si="417"/>
        <v>0</v>
      </c>
      <c r="CS364" s="40">
        <f t="shared" si="418"/>
        <v>0</v>
      </c>
      <c r="CT364" s="41">
        <f t="shared" si="473"/>
        <v>0</v>
      </c>
      <c r="CU364" s="41">
        <f t="shared" si="474"/>
        <v>0</v>
      </c>
      <c r="CV364" s="41">
        <f t="shared" si="475"/>
        <v>0</v>
      </c>
      <c r="CW364" s="41">
        <f t="shared" si="476"/>
        <v>0</v>
      </c>
      <c r="CX364" s="41">
        <f t="shared" si="477"/>
        <v>0</v>
      </c>
      <c r="CY364" s="41">
        <f t="shared" si="478"/>
        <v>0</v>
      </c>
      <c r="CZ364" s="41">
        <f t="shared" si="479"/>
        <v>0</v>
      </c>
      <c r="DA364" s="41">
        <f t="shared" si="480"/>
        <v>0</v>
      </c>
      <c r="DB364" s="41">
        <f t="shared" si="481"/>
        <v>0</v>
      </c>
      <c r="DC364" s="41">
        <f t="shared" si="482"/>
        <v>0</v>
      </c>
      <c r="DD364" s="7">
        <f t="shared" si="483"/>
        <v>0</v>
      </c>
      <c r="DE364" s="7">
        <f t="shared" si="484"/>
        <v>0</v>
      </c>
      <c r="DF364" s="7">
        <f t="shared" si="485"/>
        <v>0</v>
      </c>
      <c r="DJ364" s="7">
        <f t="shared" si="486"/>
        <v>0</v>
      </c>
      <c r="DK364" s="7">
        <f t="shared" si="487"/>
        <v>0</v>
      </c>
    </row>
    <row r="365" spans="1:115" ht="26.25" customHeight="1" x14ac:dyDescent="0.25">
      <c r="A365" s="9">
        <v>347</v>
      </c>
      <c r="B365" s="24" t="str">
        <f t="shared" si="419"/>
        <v/>
      </c>
      <c r="C365" s="23"/>
      <c r="D365" s="51"/>
      <c r="E365" s="24"/>
      <c r="F365" s="24"/>
      <c r="G365" s="24"/>
      <c r="H365" s="24"/>
      <c r="I365" s="25"/>
      <c r="J365" s="24"/>
      <c r="K365" s="26"/>
      <c r="L365" s="29"/>
      <c r="M365" s="27"/>
      <c r="N365" s="28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30"/>
      <c r="Z365" s="29"/>
      <c r="AA365" s="29" t="str">
        <f t="shared" si="420"/>
        <v/>
      </c>
      <c r="AB365" s="7">
        <f t="shared" si="421"/>
        <v>0</v>
      </c>
      <c r="AC365" s="7">
        <f t="shared" si="422"/>
        <v>0</v>
      </c>
      <c r="AD365" s="7">
        <f t="shared" si="423"/>
        <v>0</v>
      </c>
      <c r="AE365" s="7">
        <f t="shared" si="424"/>
        <v>0</v>
      </c>
      <c r="AF365" s="11" t="str">
        <f t="shared" si="488"/>
        <v/>
      </c>
      <c r="AG365" s="13">
        <f t="shared" si="425"/>
        <v>0</v>
      </c>
      <c r="AH365" s="7" t="str">
        <f t="shared" si="426"/>
        <v/>
      </c>
      <c r="AI365" s="11" t="str">
        <f t="shared" si="489"/>
        <v/>
      </c>
      <c r="AJ365" s="11" t="str">
        <f t="array" ref="AJ365">IF(OR(AI365=$AI$19:AI364),"",AI365)</f>
        <v/>
      </c>
      <c r="AK365" s="11" t="str">
        <f t="shared" si="427"/>
        <v/>
      </c>
      <c r="AL365" t="str">
        <f t="array" ref="AL365">IF(OR(AK365=$AK$19:AK364),"",AK365)</f>
        <v/>
      </c>
      <c r="AM365" s="13">
        <f t="shared" si="428"/>
        <v>0</v>
      </c>
      <c r="AN365" s="13">
        <f t="shared" si="429"/>
        <v>0</v>
      </c>
      <c r="AO365" s="13">
        <f t="shared" si="430"/>
        <v>0</v>
      </c>
      <c r="AP365" s="13">
        <f t="shared" si="431"/>
        <v>0</v>
      </c>
      <c r="AQ365" s="13">
        <f t="shared" si="432"/>
        <v>0</v>
      </c>
      <c r="AR365" s="13">
        <f t="shared" si="433"/>
        <v>0</v>
      </c>
      <c r="AS365" s="13">
        <f t="shared" si="434"/>
        <v>0</v>
      </c>
      <c r="AT365" s="13">
        <f t="shared" si="435"/>
        <v>0</v>
      </c>
      <c r="AU365" s="13">
        <f t="shared" si="436"/>
        <v>0</v>
      </c>
      <c r="AV365" s="13">
        <f t="shared" si="437"/>
        <v>0</v>
      </c>
      <c r="AX365" s="13">
        <f t="shared" si="438"/>
        <v>0</v>
      </c>
      <c r="AY365" s="13">
        <f t="shared" si="439"/>
        <v>0</v>
      </c>
      <c r="AZ365" s="13">
        <f t="shared" si="440"/>
        <v>0</v>
      </c>
      <c r="BA365" s="13">
        <f t="shared" si="441"/>
        <v>0</v>
      </c>
      <c r="BB365" s="13">
        <f t="shared" si="442"/>
        <v>0</v>
      </c>
      <c r="BC365" s="13">
        <f t="shared" si="443"/>
        <v>0</v>
      </c>
      <c r="BD365" s="13">
        <f t="shared" si="444"/>
        <v>0</v>
      </c>
      <c r="BE365" s="13">
        <f t="shared" si="445"/>
        <v>0</v>
      </c>
      <c r="BF365" s="13">
        <f t="shared" si="446"/>
        <v>0</v>
      </c>
      <c r="BG365" s="13">
        <f t="shared" si="447"/>
        <v>0</v>
      </c>
      <c r="BH365" s="13">
        <f t="shared" si="448"/>
        <v>0</v>
      </c>
      <c r="BI365" s="13">
        <f t="shared" si="449"/>
        <v>0</v>
      </c>
      <c r="BJ365" s="13">
        <f t="shared" si="450"/>
        <v>0</v>
      </c>
      <c r="BK365" s="13">
        <f t="shared" si="451"/>
        <v>0</v>
      </c>
      <c r="BL365" s="13">
        <f t="shared" si="452"/>
        <v>0</v>
      </c>
      <c r="BM365" s="13">
        <f t="shared" si="453"/>
        <v>0</v>
      </c>
      <c r="BN365" s="13">
        <f t="shared" si="454"/>
        <v>0</v>
      </c>
      <c r="BO365" s="13">
        <f t="shared" si="455"/>
        <v>0</v>
      </c>
      <c r="BP365" s="13">
        <f t="shared" si="456"/>
        <v>0</v>
      </c>
      <c r="BQ365" s="13">
        <f t="shared" si="457"/>
        <v>0</v>
      </c>
      <c r="BR365" s="13">
        <f t="shared" si="458"/>
        <v>0</v>
      </c>
      <c r="BS365" s="13">
        <f t="shared" si="459"/>
        <v>0</v>
      </c>
      <c r="BT365" s="31">
        <f t="shared" si="460"/>
        <v>0</v>
      </c>
      <c r="BU365" s="31">
        <f t="shared" si="461"/>
        <v>0</v>
      </c>
      <c r="BV365" s="31">
        <f t="shared" si="462"/>
        <v>0</v>
      </c>
      <c r="BW365" s="31">
        <f t="shared" si="463"/>
        <v>0</v>
      </c>
      <c r="BX365" s="31">
        <f t="shared" si="464"/>
        <v>0</v>
      </c>
      <c r="BY365" s="31">
        <f t="shared" si="465"/>
        <v>0</v>
      </c>
      <c r="BZ365" s="31">
        <f t="shared" si="466"/>
        <v>0</v>
      </c>
      <c r="CA365" s="31">
        <f t="shared" si="467"/>
        <v>0</v>
      </c>
      <c r="CB365" s="31">
        <f t="shared" si="468"/>
        <v>0</v>
      </c>
      <c r="CC365" s="31">
        <f t="shared" si="469"/>
        <v>0</v>
      </c>
      <c r="CD365" s="31">
        <f t="shared" si="470"/>
        <v>0</v>
      </c>
      <c r="CE365" s="37">
        <f t="array" ref="CE365">MIN(IF(JPRL=AI365,$AG$19:$AG$1018))</f>
        <v>0</v>
      </c>
      <c r="CF365" s="37">
        <f t="array" ref="CF365">MAX(IF(JPRL=AI365,$AG$19:$AG$1018))</f>
        <v>0</v>
      </c>
      <c r="CG365" s="36">
        <f t="shared" si="471"/>
        <v>0</v>
      </c>
      <c r="CI365" s="40">
        <f t="shared" si="472"/>
        <v>0</v>
      </c>
      <c r="CJ365" s="40">
        <f t="shared" si="409"/>
        <v>0</v>
      </c>
      <c r="CK365" s="40">
        <f t="shared" si="410"/>
        <v>0</v>
      </c>
      <c r="CL365" s="40">
        <f t="shared" si="411"/>
        <v>0</v>
      </c>
      <c r="CM365" s="40">
        <f t="shared" si="412"/>
        <v>0</v>
      </c>
      <c r="CN365" s="40">
        <f t="shared" si="413"/>
        <v>0</v>
      </c>
      <c r="CO365" s="40">
        <f t="shared" si="414"/>
        <v>0</v>
      </c>
      <c r="CP365" s="40">
        <f t="shared" si="415"/>
        <v>0</v>
      </c>
      <c r="CQ365" s="40">
        <f t="shared" si="416"/>
        <v>0</v>
      </c>
      <c r="CR365" s="40">
        <f t="shared" si="417"/>
        <v>0</v>
      </c>
      <c r="CS365" s="40">
        <f t="shared" si="418"/>
        <v>0</v>
      </c>
      <c r="CT365" s="41">
        <f t="shared" si="473"/>
        <v>0</v>
      </c>
      <c r="CU365" s="41">
        <f t="shared" si="474"/>
        <v>0</v>
      </c>
      <c r="CV365" s="41">
        <f t="shared" si="475"/>
        <v>0</v>
      </c>
      <c r="CW365" s="41">
        <f t="shared" si="476"/>
        <v>0</v>
      </c>
      <c r="CX365" s="41">
        <f t="shared" si="477"/>
        <v>0</v>
      </c>
      <c r="CY365" s="41">
        <f t="shared" si="478"/>
        <v>0</v>
      </c>
      <c r="CZ365" s="41">
        <f t="shared" si="479"/>
        <v>0</v>
      </c>
      <c r="DA365" s="41">
        <f t="shared" si="480"/>
        <v>0</v>
      </c>
      <c r="DB365" s="41">
        <f t="shared" si="481"/>
        <v>0</v>
      </c>
      <c r="DC365" s="41">
        <f t="shared" si="482"/>
        <v>0</v>
      </c>
      <c r="DD365" s="7">
        <f t="shared" si="483"/>
        <v>0</v>
      </c>
      <c r="DE365" s="7">
        <f t="shared" si="484"/>
        <v>0</v>
      </c>
      <c r="DF365" s="7">
        <f t="shared" si="485"/>
        <v>0</v>
      </c>
      <c r="DJ365" s="7">
        <f t="shared" si="486"/>
        <v>0</v>
      </c>
      <c r="DK365" s="7">
        <f t="shared" si="487"/>
        <v>0</v>
      </c>
    </row>
    <row r="366" spans="1:115" ht="26.25" customHeight="1" x14ac:dyDescent="0.25">
      <c r="A366" s="9">
        <v>348</v>
      </c>
      <c r="B366" s="24" t="str">
        <f t="shared" si="419"/>
        <v/>
      </c>
      <c r="C366" s="23"/>
      <c r="D366" s="51"/>
      <c r="E366" s="24"/>
      <c r="F366" s="24"/>
      <c r="G366" s="24"/>
      <c r="H366" s="24"/>
      <c r="I366" s="25"/>
      <c r="J366" s="24"/>
      <c r="K366" s="26"/>
      <c r="L366" s="29"/>
      <c r="M366" s="27"/>
      <c r="N366" s="28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30"/>
      <c r="Z366" s="29"/>
      <c r="AA366" s="29" t="str">
        <f t="shared" si="420"/>
        <v/>
      </c>
      <c r="AB366" s="7">
        <f t="shared" si="421"/>
        <v>0</v>
      </c>
      <c r="AC366" s="7">
        <f t="shared" si="422"/>
        <v>0</v>
      </c>
      <c r="AD366" s="7">
        <f t="shared" si="423"/>
        <v>0</v>
      </c>
      <c r="AE366" s="7">
        <f t="shared" si="424"/>
        <v>0</v>
      </c>
      <c r="AF366" s="11" t="str">
        <f t="shared" si="488"/>
        <v/>
      </c>
      <c r="AG366" s="13">
        <f t="shared" si="425"/>
        <v>0</v>
      </c>
      <c r="AH366" s="7" t="str">
        <f t="shared" si="426"/>
        <v/>
      </c>
      <c r="AI366" s="11" t="str">
        <f t="shared" si="489"/>
        <v/>
      </c>
      <c r="AJ366" s="11" t="str">
        <f t="array" ref="AJ366">IF(OR(AI366=$AI$19:AI365),"",AI366)</f>
        <v/>
      </c>
      <c r="AK366" s="11" t="str">
        <f t="shared" si="427"/>
        <v/>
      </c>
      <c r="AL366" t="str">
        <f t="array" ref="AL366">IF(OR(AK366=$AK$19:AK365),"",AK366)</f>
        <v/>
      </c>
      <c r="AM366" s="13">
        <f t="shared" si="428"/>
        <v>0</v>
      </c>
      <c r="AN366" s="13">
        <f t="shared" si="429"/>
        <v>0</v>
      </c>
      <c r="AO366" s="13">
        <f t="shared" si="430"/>
        <v>0</v>
      </c>
      <c r="AP366" s="13">
        <f t="shared" si="431"/>
        <v>0</v>
      </c>
      <c r="AQ366" s="13">
        <f t="shared" si="432"/>
        <v>0</v>
      </c>
      <c r="AR366" s="13">
        <f t="shared" si="433"/>
        <v>0</v>
      </c>
      <c r="AS366" s="13">
        <f t="shared" si="434"/>
        <v>0</v>
      </c>
      <c r="AT366" s="13">
        <f t="shared" si="435"/>
        <v>0</v>
      </c>
      <c r="AU366" s="13">
        <f t="shared" si="436"/>
        <v>0</v>
      </c>
      <c r="AV366" s="13">
        <f t="shared" si="437"/>
        <v>0</v>
      </c>
      <c r="AX366" s="13">
        <f t="shared" si="438"/>
        <v>0</v>
      </c>
      <c r="AY366" s="13">
        <f t="shared" si="439"/>
        <v>0</v>
      </c>
      <c r="AZ366" s="13">
        <f t="shared" si="440"/>
        <v>0</v>
      </c>
      <c r="BA366" s="13">
        <f t="shared" si="441"/>
        <v>0</v>
      </c>
      <c r="BB366" s="13">
        <f t="shared" si="442"/>
        <v>0</v>
      </c>
      <c r="BC366" s="13">
        <f t="shared" si="443"/>
        <v>0</v>
      </c>
      <c r="BD366" s="13">
        <f t="shared" si="444"/>
        <v>0</v>
      </c>
      <c r="BE366" s="13">
        <f t="shared" si="445"/>
        <v>0</v>
      </c>
      <c r="BF366" s="13">
        <f t="shared" si="446"/>
        <v>0</v>
      </c>
      <c r="BG366" s="13">
        <f t="shared" si="447"/>
        <v>0</v>
      </c>
      <c r="BH366" s="13">
        <f t="shared" si="448"/>
        <v>0</v>
      </c>
      <c r="BI366" s="13">
        <f t="shared" si="449"/>
        <v>0</v>
      </c>
      <c r="BJ366" s="13">
        <f t="shared" si="450"/>
        <v>0</v>
      </c>
      <c r="BK366" s="13">
        <f t="shared" si="451"/>
        <v>0</v>
      </c>
      <c r="BL366" s="13">
        <f t="shared" si="452"/>
        <v>0</v>
      </c>
      <c r="BM366" s="13">
        <f t="shared" si="453"/>
        <v>0</v>
      </c>
      <c r="BN366" s="13">
        <f t="shared" si="454"/>
        <v>0</v>
      </c>
      <c r="BO366" s="13">
        <f t="shared" si="455"/>
        <v>0</v>
      </c>
      <c r="BP366" s="13">
        <f t="shared" si="456"/>
        <v>0</v>
      </c>
      <c r="BQ366" s="13">
        <f t="shared" si="457"/>
        <v>0</v>
      </c>
      <c r="BR366" s="13">
        <f t="shared" si="458"/>
        <v>0</v>
      </c>
      <c r="BS366" s="13">
        <f t="shared" si="459"/>
        <v>0</v>
      </c>
      <c r="BT366" s="31">
        <f t="shared" si="460"/>
        <v>0</v>
      </c>
      <c r="BU366" s="31">
        <f t="shared" si="461"/>
        <v>0</v>
      </c>
      <c r="BV366" s="31">
        <f t="shared" si="462"/>
        <v>0</v>
      </c>
      <c r="BW366" s="31">
        <f t="shared" si="463"/>
        <v>0</v>
      </c>
      <c r="BX366" s="31">
        <f t="shared" si="464"/>
        <v>0</v>
      </c>
      <c r="BY366" s="31">
        <f t="shared" si="465"/>
        <v>0</v>
      </c>
      <c r="BZ366" s="31">
        <f t="shared" si="466"/>
        <v>0</v>
      </c>
      <c r="CA366" s="31">
        <f t="shared" si="467"/>
        <v>0</v>
      </c>
      <c r="CB366" s="31">
        <f t="shared" si="468"/>
        <v>0</v>
      </c>
      <c r="CC366" s="31">
        <f t="shared" si="469"/>
        <v>0</v>
      </c>
      <c r="CD366" s="31">
        <f t="shared" si="470"/>
        <v>0</v>
      </c>
      <c r="CE366" s="37">
        <f t="array" ref="CE366">MIN(IF(JPRL=AI366,$AG$19:$AG$1018))</f>
        <v>0</v>
      </c>
      <c r="CF366" s="37">
        <f t="array" ref="CF366">MAX(IF(JPRL=AI366,$AG$19:$AG$1018))</f>
        <v>0</v>
      </c>
      <c r="CG366" s="36">
        <f t="shared" si="471"/>
        <v>0</v>
      </c>
      <c r="CI366" s="40">
        <f t="shared" si="472"/>
        <v>0</v>
      </c>
      <c r="CJ366" s="40">
        <f t="shared" si="409"/>
        <v>0</v>
      </c>
      <c r="CK366" s="40">
        <f t="shared" si="410"/>
        <v>0</v>
      </c>
      <c r="CL366" s="40">
        <f t="shared" si="411"/>
        <v>0</v>
      </c>
      <c r="CM366" s="40">
        <f t="shared" si="412"/>
        <v>0</v>
      </c>
      <c r="CN366" s="40">
        <f t="shared" si="413"/>
        <v>0</v>
      </c>
      <c r="CO366" s="40">
        <f t="shared" si="414"/>
        <v>0</v>
      </c>
      <c r="CP366" s="40">
        <f t="shared" si="415"/>
        <v>0</v>
      </c>
      <c r="CQ366" s="40">
        <f t="shared" si="416"/>
        <v>0</v>
      </c>
      <c r="CR366" s="40">
        <f t="shared" si="417"/>
        <v>0</v>
      </c>
      <c r="CS366" s="40">
        <f t="shared" si="418"/>
        <v>0</v>
      </c>
      <c r="CT366" s="41">
        <f t="shared" si="473"/>
        <v>0</v>
      </c>
      <c r="CU366" s="41">
        <f t="shared" si="474"/>
        <v>0</v>
      </c>
      <c r="CV366" s="41">
        <f t="shared" si="475"/>
        <v>0</v>
      </c>
      <c r="CW366" s="41">
        <f t="shared" si="476"/>
        <v>0</v>
      </c>
      <c r="CX366" s="41">
        <f t="shared" si="477"/>
        <v>0</v>
      </c>
      <c r="CY366" s="41">
        <f t="shared" si="478"/>
        <v>0</v>
      </c>
      <c r="CZ366" s="41">
        <f t="shared" si="479"/>
        <v>0</v>
      </c>
      <c r="DA366" s="41">
        <f t="shared" si="480"/>
        <v>0</v>
      </c>
      <c r="DB366" s="41">
        <f t="shared" si="481"/>
        <v>0</v>
      </c>
      <c r="DC366" s="41">
        <f t="shared" si="482"/>
        <v>0</v>
      </c>
      <c r="DD366" s="7">
        <f t="shared" si="483"/>
        <v>0</v>
      </c>
      <c r="DE366" s="7">
        <f t="shared" si="484"/>
        <v>0</v>
      </c>
      <c r="DF366" s="7">
        <f t="shared" si="485"/>
        <v>0</v>
      </c>
      <c r="DJ366" s="7">
        <f t="shared" si="486"/>
        <v>0</v>
      </c>
      <c r="DK366" s="7">
        <f t="shared" si="487"/>
        <v>0</v>
      </c>
    </row>
    <row r="367" spans="1:115" ht="26.25" customHeight="1" x14ac:dyDescent="0.25">
      <c r="A367" s="9">
        <v>349</v>
      </c>
      <c r="B367" s="24" t="str">
        <f t="shared" si="419"/>
        <v/>
      </c>
      <c r="C367" s="23"/>
      <c r="D367" s="51"/>
      <c r="E367" s="24"/>
      <c r="F367" s="24"/>
      <c r="G367" s="24"/>
      <c r="H367" s="24"/>
      <c r="I367" s="25"/>
      <c r="J367" s="24"/>
      <c r="K367" s="26"/>
      <c r="L367" s="29"/>
      <c r="M367" s="27"/>
      <c r="N367" s="28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30"/>
      <c r="Z367" s="29"/>
      <c r="AA367" s="29" t="str">
        <f t="shared" si="420"/>
        <v/>
      </c>
      <c r="AB367" s="7">
        <f t="shared" si="421"/>
        <v>0</v>
      </c>
      <c r="AC367" s="7">
        <f t="shared" si="422"/>
        <v>0</v>
      </c>
      <c r="AD367" s="7">
        <f t="shared" si="423"/>
        <v>0</v>
      </c>
      <c r="AE367" s="7">
        <f t="shared" si="424"/>
        <v>0</v>
      </c>
      <c r="AF367" s="11" t="str">
        <f t="shared" si="488"/>
        <v/>
      </c>
      <c r="AG367" s="13">
        <f t="shared" si="425"/>
        <v>0</v>
      </c>
      <c r="AH367" s="7" t="str">
        <f t="shared" si="426"/>
        <v/>
      </c>
      <c r="AI367" s="11" t="str">
        <f t="shared" si="489"/>
        <v/>
      </c>
      <c r="AJ367" s="11" t="str">
        <f t="array" ref="AJ367">IF(OR(AI367=$AI$19:AI366),"",AI367)</f>
        <v/>
      </c>
      <c r="AK367" s="11" t="str">
        <f t="shared" si="427"/>
        <v/>
      </c>
      <c r="AL367" t="str">
        <f t="array" ref="AL367">IF(OR(AK367=$AK$19:AK366),"",AK367)</f>
        <v/>
      </c>
      <c r="AM367" s="13">
        <f t="shared" si="428"/>
        <v>0</v>
      </c>
      <c r="AN367" s="13">
        <f t="shared" si="429"/>
        <v>0</v>
      </c>
      <c r="AO367" s="13">
        <f t="shared" si="430"/>
        <v>0</v>
      </c>
      <c r="AP367" s="13">
        <f t="shared" si="431"/>
        <v>0</v>
      </c>
      <c r="AQ367" s="13">
        <f t="shared" si="432"/>
        <v>0</v>
      </c>
      <c r="AR367" s="13">
        <f t="shared" si="433"/>
        <v>0</v>
      </c>
      <c r="AS367" s="13">
        <f t="shared" si="434"/>
        <v>0</v>
      </c>
      <c r="AT367" s="13">
        <f t="shared" si="435"/>
        <v>0</v>
      </c>
      <c r="AU367" s="13">
        <f t="shared" si="436"/>
        <v>0</v>
      </c>
      <c r="AV367" s="13">
        <f t="shared" si="437"/>
        <v>0</v>
      </c>
      <c r="AX367" s="13">
        <f t="shared" si="438"/>
        <v>0</v>
      </c>
      <c r="AY367" s="13">
        <f t="shared" si="439"/>
        <v>0</v>
      </c>
      <c r="AZ367" s="13">
        <f t="shared" si="440"/>
        <v>0</v>
      </c>
      <c r="BA367" s="13">
        <f t="shared" si="441"/>
        <v>0</v>
      </c>
      <c r="BB367" s="13">
        <f t="shared" si="442"/>
        <v>0</v>
      </c>
      <c r="BC367" s="13">
        <f t="shared" si="443"/>
        <v>0</v>
      </c>
      <c r="BD367" s="13">
        <f t="shared" si="444"/>
        <v>0</v>
      </c>
      <c r="BE367" s="13">
        <f t="shared" si="445"/>
        <v>0</v>
      </c>
      <c r="BF367" s="13">
        <f t="shared" si="446"/>
        <v>0</v>
      </c>
      <c r="BG367" s="13">
        <f t="shared" si="447"/>
        <v>0</v>
      </c>
      <c r="BH367" s="13">
        <f t="shared" si="448"/>
        <v>0</v>
      </c>
      <c r="BI367" s="13">
        <f t="shared" si="449"/>
        <v>0</v>
      </c>
      <c r="BJ367" s="13">
        <f t="shared" si="450"/>
        <v>0</v>
      </c>
      <c r="BK367" s="13">
        <f t="shared" si="451"/>
        <v>0</v>
      </c>
      <c r="BL367" s="13">
        <f t="shared" si="452"/>
        <v>0</v>
      </c>
      <c r="BM367" s="13">
        <f t="shared" si="453"/>
        <v>0</v>
      </c>
      <c r="BN367" s="13">
        <f t="shared" si="454"/>
        <v>0</v>
      </c>
      <c r="BO367" s="13">
        <f t="shared" si="455"/>
        <v>0</v>
      </c>
      <c r="BP367" s="13">
        <f t="shared" si="456"/>
        <v>0</v>
      </c>
      <c r="BQ367" s="13">
        <f t="shared" si="457"/>
        <v>0</v>
      </c>
      <c r="BR367" s="13">
        <f t="shared" si="458"/>
        <v>0</v>
      </c>
      <c r="BS367" s="13">
        <f t="shared" si="459"/>
        <v>0</v>
      </c>
      <c r="BT367" s="31">
        <f t="shared" si="460"/>
        <v>0</v>
      </c>
      <c r="BU367" s="31">
        <f t="shared" si="461"/>
        <v>0</v>
      </c>
      <c r="BV367" s="31">
        <f t="shared" si="462"/>
        <v>0</v>
      </c>
      <c r="BW367" s="31">
        <f t="shared" si="463"/>
        <v>0</v>
      </c>
      <c r="BX367" s="31">
        <f t="shared" si="464"/>
        <v>0</v>
      </c>
      <c r="BY367" s="31">
        <f t="shared" si="465"/>
        <v>0</v>
      </c>
      <c r="BZ367" s="31">
        <f t="shared" si="466"/>
        <v>0</v>
      </c>
      <c r="CA367" s="31">
        <f t="shared" si="467"/>
        <v>0</v>
      </c>
      <c r="CB367" s="31">
        <f t="shared" si="468"/>
        <v>0</v>
      </c>
      <c r="CC367" s="31">
        <f t="shared" si="469"/>
        <v>0</v>
      </c>
      <c r="CD367" s="31">
        <f t="shared" si="470"/>
        <v>0</v>
      </c>
      <c r="CE367" s="37">
        <f t="array" ref="CE367">MIN(IF(JPRL=AI367,$AG$19:$AG$1018))</f>
        <v>0</v>
      </c>
      <c r="CF367" s="37">
        <f t="array" ref="CF367">MAX(IF(JPRL=AI367,$AG$19:$AG$1018))</f>
        <v>0</v>
      </c>
      <c r="CG367" s="36">
        <f t="shared" si="471"/>
        <v>0</v>
      </c>
      <c r="CI367" s="40">
        <f t="shared" si="472"/>
        <v>0</v>
      </c>
      <c r="CJ367" s="40">
        <f t="shared" si="409"/>
        <v>0</v>
      </c>
      <c r="CK367" s="40">
        <f t="shared" si="410"/>
        <v>0</v>
      </c>
      <c r="CL367" s="40">
        <f t="shared" si="411"/>
        <v>0</v>
      </c>
      <c r="CM367" s="40">
        <f t="shared" si="412"/>
        <v>0</v>
      </c>
      <c r="CN367" s="40">
        <f t="shared" si="413"/>
        <v>0</v>
      </c>
      <c r="CO367" s="40">
        <f t="shared" si="414"/>
        <v>0</v>
      </c>
      <c r="CP367" s="40">
        <f t="shared" si="415"/>
        <v>0</v>
      </c>
      <c r="CQ367" s="40">
        <f t="shared" si="416"/>
        <v>0</v>
      </c>
      <c r="CR367" s="40">
        <f t="shared" si="417"/>
        <v>0</v>
      </c>
      <c r="CS367" s="40">
        <f t="shared" si="418"/>
        <v>0</v>
      </c>
      <c r="CT367" s="41">
        <f t="shared" si="473"/>
        <v>0</v>
      </c>
      <c r="CU367" s="41">
        <f t="shared" si="474"/>
        <v>0</v>
      </c>
      <c r="CV367" s="41">
        <f t="shared" si="475"/>
        <v>0</v>
      </c>
      <c r="CW367" s="41">
        <f t="shared" si="476"/>
        <v>0</v>
      </c>
      <c r="CX367" s="41">
        <f t="shared" si="477"/>
        <v>0</v>
      </c>
      <c r="CY367" s="41">
        <f t="shared" si="478"/>
        <v>0</v>
      </c>
      <c r="CZ367" s="41">
        <f t="shared" si="479"/>
        <v>0</v>
      </c>
      <c r="DA367" s="41">
        <f t="shared" si="480"/>
        <v>0</v>
      </c>
      <c r="DB367" s="41">
        <f t="shared" si="481"/>
        <v>0</v>
      </c>
      <c r="DC367" s="41">
        <f t="shared" si="482"/>
        <v>0</v>
      </c>
      <c r="DD367" s="7">
        <f t="shared" si="483"/>
        <v>0</v>
      </c>
      <c r="DE367" s="7">
        <f t="shared" si="484"/>
        <v>0</v>
      </c>
      <c r="DF367" s="7">
        <f t="shared" si="485"/>
        <v>0</v>
      </c>
      <c r="DJ367" s="7">
        <f t="shared" si="486"/>
        <v>0</v>
      </c>
      <c r="DK367" s="7">
        <f t="shared" si="487"/>
        <v>0</v>
      </c>
    </row>
    <row r="368" spans="1:115" ht="26.25" customHeight="1" x14ac:dyDescent="0.25">
      <c r="A368" s="9">
        <v>350</v>
      </c>
      <c r="B368" s="24" t="str">
        <f t="shared" si="419"/>
        <v/>
      </c>
      <c r="C368" s="23"/>
      <c r="D368" s="51"/>
      <c r="E368" s="24"/>
      <c r="F368" s="24"/>
      <c r="G368" s="24"/>
      <c r="H368" s="24"/>
      <c r="I368" s="25"/>
      <c r="J368" s="24"/>
      <c r="K368" s="26"/>
      <c r="L368" s="29"/>
      <c r="M368" s="27"/>
      <c r="N368" s="28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30"/>
      <c r="Z368" s="29"/>
      <c r="AA368" s="29" t="str">
        <f t="shared" si="420"/>
        <v/>
      </c>
      <c r="AB368" s="7">
        <f t="shared" si="421"/>
        <v>0</v>
      </c>
      <c r="AC368" s="7">
        <f t="shared" si="422"/>
        <v>0</v>
      </c>
      <c r="AD368" s="7">
        <f t="shared" si="423"/>
        <v>0</v>
      </c>
      <c r="AE368" s="7">
        <f t="shared" si="424"/>
        <v>0</v>
      </c>
      <c r="AF368" s="11" t="str">
        <f t="shared" si="488"/>
        <v/>
      </c>
      <c r="AG368" s="13">
        <f t="shared" si="425"/>
        <v>0</v>
      </c>
      <c r="AH368" s="7" t="str">
        <f t="shared" si="426"/>
        <v/>
      </c>
      <c r="AI368" s="11" t="str">
        <f t="shared" si="489"/>
        <v/>
      </c>
      <c r="AJ368" s="11" t="str">
        <f t="array" ref="AJ368">IF(OR(AI368=$AI$19:AI367),"",AI368)</f>
        <v/>
      </c>
      <c r="AK368" s="11" t="str">
        <f t="shared" si="427"/>
        <v/>
      </c>
      <c r="AL368" t="str">
        <f t="array" ref="AL368">IF(OR(AK368=$AK$19:AK367),"",AK368)</f>
        <v/>
      </c>
      <c r="AM368" s="13">
        <f t="shared" si="428"/>
        <v>0</v>
      </c>
      <c r="AN368" s="13">
        <f t="shared" si="429"/>
        <v>0</v>
      </c>
      <c r="AO368" s="13">
        <f t="shared" si="430"/>
        <v>0</v>
      </c>
      <c r="AP368" s="13">
        <f t="shared" si="431"/>
        <v>0</v>
      </c>
      <c r="AQ368" s="13">
        <f t="shared" si="432"/>
        <v>0</v>
      </c>
      <c r="AR368" s="13">
        <f t="shared" si="433"/>
        <v>0</v>
      </c>
      <c r="AS368" s="13">
        <f t="shared" si="434"/>
        <v>0</v>
      </c>
      <c r="AT368" s="13">
        <f t="shared" si="435"/>
        <v>0</v>
      </c>
      <c r="AU368" s="13">
        <f t="shared" si="436"/>
        <v>0</v>
      </c>
      <c r="AV368" s="13">
        <f t="shared" si="437"/>
        <v>0</v>
      </c>
      <c r="AX368" s="13">
        <f t="shared" si="438"/>
        <v>0</v>
      </c>
      <c r="AY368" s="13">
        <f t="shared" si="439"/>
        <v>0</v>
      </c>
      <c r="AZ368" s="13">
        <f t="shared" si="440"/>
        <v>0</v>
      </c>
      <c r="BA368" s="13">
        <f t="shared" si="441"/>
        <v>0</v>
      </c>
      <c r="BB368" s="13">
        <f t="shared" si="442"/>
        <v>0</v>
      </c>
      <c r="BC368" s="13">
        <f t="shared" si="443"/>
        <v>0</v>
      </c>
      <c r="BD368" s="13">
        <f t="shared" si="444"/>
        <v>0</v>
      </c>
      <c r="BE368" s="13">
        <f t="shared" si="445"/>
        <v>0</v>
      </c>
      <c r="BF368" s="13">
        <f t="shared" si="446"/>
        <v>0</v>
      </c>
      <c r="BG368" s="13">
        <f t="shared" si="447"/>
        <v>0</v>
      </c>
      <c r="BH368" s="13">
        <f t="shared" si="448"/>
        <v>0</v>
      </c>
      <c r="BI368" s="13">
        <f t="shared" si="449"/>
        <v>0</v>
      </c>
      <c r="BJ368" s="13">
        <f t="shared" si="450"/>
        <v>0</v>
      </c>
      <c r="BK368" s="13">
        <f t="shared" si="451"/>
        <v>0</v>
      </c>
      <c r="BL368" s="13">
        <f t="shared" si="452"/>
        <v>0</v>
      </c>
      <c r="BM368" s="13">
        <f t="shared" si="453"/>
        <v>0</v>
      </c>
      <c r="BN368" s="13">
        <f t="shared" si="454"/>
        <v>0</v>
      </c>
      <c r="BO368" s="13">
        <f t="shared" si="455"/>
        <v>0</v>
      </c>
      <c r="BP368" s="13">
        <f t="shared" si="456"/>
        <v>0</v>
      </c>
      <c r="BQ368" s="13">
        <f t="shared" si="457"/>
        <v>0</v>
      </c>
      <c r="BR368" s="13">
        <f t="shared" si="458"/>
        <v>0</v>
      </c>
      <c r="BS368" s="13">
        <f t="shared" si="459"/>
        <v>0</v>
      </c>
      <c r="BT368" s="31">
        <f t="shared" si="460"/>
        <v>0</v>
      </c>
      <c r="BU368" s="31">
        <f t="shared" si="461"/>
        <v>0</v>
      </c>
      <c r="BV368" s="31">
        <f t="shared" si="462"/>
        <v>0</v>
      </c>
      <c r="BW368" s="31">
        <f t="shared" si="463"/>
        <v>0</v>
      </c>
      <c r="BX368" s="31">
        <f t="shared" si="464"/>
        <v>0</v>
      </c>
      <c r="BY368" s="31">
        <f t="shared" si="465"/>
        <v>0</v>
      </c>
      <c r="BZ368" s="31">
        <f t="shared" si="466"/>
        <v>0</v>
      </c>
      <c r="CA368" s="31">
        <f t="shared" si="467"/>
        <v>0</v>
      </c>
      <c r="CB368" s="31">
        <f t="shared" si="468"/>
        <v>0</v>
      </c>
      <c r="CC368" s="31">
        <f t="shared" si="469"/>
        <v>0</v>
      </c>
      <c r="CD368" s="31">
        <f t="shared" si="470"/>
        <v>0</v>
      </c>
      <c r="CE368" s="37">
        <f t="array" ref="CE368">MIN(IF(JPRL=AI368,$AG$19:$AG$1018))</f>
        <v>0</v>
      </c>
      <c r="CF368" s="37">
        <f t="array" ref="CF368">MAX(IF(JPRL=AI368,$AG$19:$AG$1018))</f>
        <v>0</v>
      </c>
      <c r="CG368" s="36">
        <f t="shared" si="471"/>
        <v>0</v>
      </c>
      <c r="CI368" s="40">
        <f t="shared" si="472"/>
        <v>0</v>
      </c>
      <c r="CJ368" s="40">
        <f t="shared" si="409"/>
        <v>0</v>
      </c>
      <c r="CK368" s="40">
        <f t="shared" si="410"/>
        <v>0</v>
      </c>
      <c r="CL368" s="40">
        <f t="shared" si="411"/>
        <v>0</v>
      </c>
      <c r="CM368" s="40">
        <f t="shared" si="412"/>
        <v>0</v>
      </c>
      <c r="CN368" s="40">
        <f t="shared" si="413"/>
        <v>0</v>
      </c>
      <c r="CO368" s="40">
        <f t="shared" si="414"/>
        <v>0</v>
      </c>
      <c r="CP368" s="40">
        <f t="shared" si="415"/>
        <v>0</v>
      </c>
      <c r="CQ368" s="40">
        <f t="shared" si="416"/>
        <v>0</v>
      </c>
      <c r="CR368" s="40">
        <f t="shared" si="417"/>
        <v>0</v>
      </c>
      <c r="CS368" s="40">
        <f t="shared" si="418"/>
        <v>0</v>
      </c>
      <c r="CT368" s="41">
        <f t="shared" si="473"/>
        <v>0</v>
      </c>
      <c r="CU368" s="41">
        <f t="shared" si="474"/>
        <v>0</v>
      </c>
      <c r="CV368" s="41">
        <f t="shared" si="475"/>
        <v>0</v>
      </c>
      <c r="CW368" s="41">
        <f t="shared" si="476"/>
        <v>0</v>
      </c>
      <c r="CX368" s="41">
        <f t="shared" si="477"/>
        <v>0</v>
      </c>
      <c r="CY368" s="41">
        <f t="shared" si="478"/>
        <v>0</v>
      </c>
      <c r="CZ368" s="41">
        <f t="shared" si="479"/>
        <v>0</v>
      </c>
      <c r="DA368" s="41">
        <f t="shared" si="480"/>
        <v>0</v>
      </c>
      <c r="DB368" s="41">
        <f t="shared" si="481"/>
        <v>0</v>
      </c>
      <c r="DC368" s="41">
        <f t="shared" si="482"/>
        <v>0</v>
      </c>
      <c r="DD368" s="7">
        <f t="shared" si="483"/>
        <v>0</v>
      </c>
      <c r="DE368" s="7">
        <f t="shared" si="484"/>
        <v>0</v>
      </c>
      <c r="DF368" s="7">
        <f t="shared" si="485"/>
        <v>0</v>
      </c>
      <c r="DJ368" s="7">
        <f t="shared" si="486"/>
        <v>0</v>
      </c>
      <c r="DK368" s="7">
        <f t="shared" si="487"/>
        <v>0</v>
      </c>
    </row>
    <row r="369" spans="1:115" ht="26.25" customHeight="1" x14ac:dyDescent="0.25">
      <c r="A369" s="9">
        <v>351</v>
      </c>
      <c r="B369" s="24" t="str">
        <f t="shared" si="419"/>
        <v/>
      </c>
      <c r="C369" s="23"/>
      <c r="D369" s="51"/>
      <c r="E369" s="24"/>
      <c r="F369" s="24"/>
      <c r="G369" s="24"/>
      <c r="H369" s="24"/>
      <c r="I369" s="25"/>
      <c r="J369" s="24"/>
      <c r="K369" s="26"/>
      <c r="L369" s="29"/>
      <c r="M369" s="27"/>
      <c r="N369" s="28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30"/>
      <c r="Z369" s="29"/>
      <c r="AA369" s="29" t="str">
        <f t="shared" si="420"/>
        <v/>
      </c>
      <c r="AB369" s="7">
        <f t="shared" si="421"/>
        <v>0</v>
      </c>
      <c r="AC369" s="7">
        <f t="shared" si="422"/>
        <v>0</v>
      </c>
      <c r="AD369" s="7">
        <f t="shared" si="423"/>
        <v>0</v>
      </c>
      <c r="AE369" s="7">
        <f t="shared" si="424"/>
        <v>0</v>
      </c>
      <c r="AF369" s="11" t="str">
        <f t="shared" si="488"/>
        <v/>
      </c>
      <c r="AG369" s="13">
        <f t="shared" si="425"/>
        <v>0</v>
      </c>
      <c r="AH369" s="7" t="str">
        <f t="shared" si="426"/>
        <v/>
      </c>
      <c r="AI369" s="11" t="str">
        <f t="shared" si="489"/>
        <v/>
      </c>
      <c r="AJ369" s="11" t="str">
        <f t="array" ref="AJ369">IF(OR(AI369=$AI$19:AI368),"",AI369)</f>
        <v/>
      </c>
      <c r="AK369" s="11" t="str">
        <f t="shared" si="427"/>
        <v/>
      </c>
      <c r="AL369" t="str">
        <f t="array" ref="AL369">IF(OR(AK369=$AK$19:AK368),"",AK369)</f>
        <v/>
      </c>
      <c r="AM369" s="13">
        <f t="shared" si="428"/>
        <v>0</v>
      </c>
      <c r="AN369" s="13">
        <f t="shared" si="429"/>
        <v>0</v>
      </c>
      <c r="AO369" s="13">
        <f t="shared" si="430"/>
        <v>0</v>
      </c>
      <c r="AP369" s="13">
        <f t="shared" si="431"/>
        <v>0</v>
      </c>
      <c r="AQ369" s="13">
        <f t="shared" si="432"/>
        <v>0</v>
      </c>
      <c r="AR369" s="13">
        <f t="shared" si="433"/>
        <v>0</v>
      </c>
      <c r="AS369" s="13">
        <f t="shared" si="434"/>
        <v>0</v>
      </c>
      <c r="AT369" s="13">
        <f t="shared" si="435"/>
        <v>0</v>
      </c>
      <c r="AU369" s="13">
        <f t="shared" si="436"/>
        <v>0</v>
      </c>
      <c r="AV369" s="13">
        <f t="shared" si="437"/>
        <v>0</v>
      </c>
      <c r="AX369" s="13">
        <f t="shared" si="438"/>
        <v>0</v>
      </c>
      <c r="AY369" s="13">
        <f t="shared" si="439"/>
        <v>0</v>
      </c>
      <c r="AZ369" s="13">
        <f t="shared" si="440"/>
        <v>0</v>
      </c>
      <c r="BA369" s="13">
        <f t="shared" si="441"/>
        <v>0</v>
      </c>
      <c r="BB369" s="13">
        <f t="shared" si="442"/>
        <v>0</v>
      </c>
      <c r="BC369" s="13">
        <f t="shared" si="443"/>
        <v>0</v>
      </c>
      <c r="BD369" s="13">
        <f t="shared" si="444"/>
        <v>0</v>
      </c>
      <c r="BE369" s="13">
        <f t="shared" si="445"/>
        <v>0</v>
      </c>
      <c r="BF369" s="13">
        <f t="shared" si="446"/>
        <v>0</v>
      </c>
      <c r="BG369" s="13">
        <f t="shared" si="447"/>
        <v>0</v>
      </c>
      <c r="BH369" s="13">
        <f t="shared" si="448"/>
        <v>0</v>
      </c>
      <c r="BI369" s="13">
        <f t="shared" si="449"/>
        <v>0</v>
      </c>
      <c r="BJ369" s="13">
        <f t="shared" si="450"/>
        <v>0</v>
      </c>
      <c r="BK369" s="13">
        <f t="shared" si="451"/>
        <v>0</v>
      </c>
      <c r="BL369" s="13">
        <f t="shared" si="452"/>
        <v>0</v>
      </c>
      <c r="BM369" s="13">
        <f t="shared" si="453"/>
        <v>0</v>
      </c>
      <c r="BN369" s="13">
        <f t="shared" si="454"/>
        <v>0</v>
      </c>
      <c r="BO369" s="13">
        <f t="shared" si="455"/>
        <v>0</v>
      </c>
      <c r="BP369" s="13">
        <f t="shared" si="456"/>
        <v>0</v>
      </c>
      <c r="BQ369" s="13">
        <f t="shared" si="457"/>
        <v>0</v>
      </c>
      <c r="BR369" s="13">
        <f t="shared" si="458"/>
        <v>0</v>
      </c>
      <c r="BS369" s="13">
        <f t="shared" si="459"/>
        <v>0</v>
      </c>
      <c r="BT369" s="31">
        <f t="shared" si="460"/>
        <v>0</v>
      </c>
      <c r="BU369" s="31">
        <f t="shared" si="461"/>
        <v>0</v>
      </c>
      <c r="BV369" s="31">
        <f t="shared" si="462"/>
        <v>0</v>
      </c>
      <c r="BW369" s="31">
        <f t="shared" si="463"/>
        <v>0</v>
      </c>
      <c r="BX369" s="31">
        <f t="shared" si="464"/>
        <v>0</v>
      </c>
      <c r="BY369" s="31">
        <f t="shared" si="465"/>
        <v>0</v>
      </c>
      <c r="BZ369" s="31">
        <f t="shared" si="466"/>
        <v>0</v>
      </c>
      <c r="CA369" s="31">
        <f t="shared" si="467"/>
        <v>0</v>
      </c>
      <c r="CB369" s="31">
        <f t="shared" si="468"/>
        <v>0</v>
      </c>
      <c r="CC369" s="31">
        <f t="shared" si="469"/>
        <v>0</v>
      </c>
      <c r="CD369" s="31">
        <f t="shared" si="470"/>
        <v>0</v>
      </c>
      <c r="CE369" s="37">
        <f t="array" ref="CE369">MIN(IF(JPRL=AI369,$AG$19:$AG$1018))</f>
        <v>0</v>
      </c>
      <c r="CF369" s="37">
        <f t="array" ref="CF369">MAX(IF(JPRL=AI369,$AG$19:$AG$1018))</f>
        <v>0</v>
      </c>
      <c r="CG369" s="36">
        <f t="shared" si="471"/>
        <v>0</v>
      </c>
      <c r="CI369" s="40">
        <f t="shared" si="472"/>
        <v>0</v>
      </c>
      <c r="CJ369" s="40">
        <f t="shared" si="409"/>
        <v>0</v>
      </c>
      <c r="CK369" s="40">
        <f t="shared" si="410"/>
        <v>0</v>
      </c>
      <c r="CL369" s="40">
        <f t="shared" si="411"/>
        <v>0</v>
      </c>
      <c r="CM369" s="40">
        <f t="shared" si="412"/>
        <v>0</v>
      </c>
      <c r="CN369" s="40">
        <f t="shared" si="413"/>
        <v>0</v>
      </c>
      <c r="CO369" s="40">
        <f t="shared" si="414"/>
        <v>0</v>
      </c>
      <c r="CP369" s="40">
        <f t="shared" si="415"/>
        <v>0</v>
      </c>
      <c r="CQ369" s="40">
        <f t="shared" si="416"/>
        <v>0</v>
      </c>
      <c r="CR369" s="40">
        <f t="shared" si="417"/>
        <v>0</v>
      </c>
      <c r="CS369" s="40">
        <f t="shared" si="418"/>
        <v>0</v>
      </c>
      <c r="CT369" s="41">
        <f t="shared" si="473"/>
        <v>0</v>
      </c>
      <c r="CU369" s="41">
        <f t="shared" si="474"/>
        <v>0</v>
      </c>
      <c r="CV369" s="41">
        <f t="shared" si="475"/>
        <v>0</v>
      </c>
      <c r="CW369" s="41">
        <f t="shared" si="476"/>
        <v>0</v>
      </c>
      <c r="CX369" s="41">
        <f t="shared" si="477"/>
        <v>0</v>
      </c>
      <c r="CY369" s="41">
        <f t="shared" si="478"/>
        <v>0</v>
      </c>
      <c r="CZ369" s="41">
        <f t="shared" si="479"/>
        <v>0</v>
      </c>
      <c r="DA369" s="41">
        <f t="shared" si="480"/>
        <v>0</v>
      </c>
      <c r="DB369" s="41">
        <f t="shared" si="481"/>
        <v>0</v>
      </c>
      <c r="DC369" s="41">
        <f t="shared" si="482"/>
        <v>0</v>
      </c>
      <c r="DD369" s="7">
        <f t="shared" si="483"/>
        <v>0</v>
      </c>
      <c r="DE369" s="7">
        <f t="shared" si="484"/>
        <v>0</v>
      </c>
      <c r="DF369" s="7">
        <f t="shared" si="485"/>
        <v>0</v>
      </c>
      <c r="DJ369" s="7">
        <f t="shared" si="486"/>
        <v>0</v>
      </c>
      <c r="DK369" s="7">
        <f t="shared" si="487"/>
        <v>0</v>
      </c>
    </row>
    <row r="370" spans="1:115" ht="26.25" customHeight="1" x14ac:dyDescent="0.25">
      <c r="A370" s="9">
        <v>352</v>
      </c>
      <c r="B370" s="24" t="str">
        <f t="shared" si="419"/>
        <v/>
      </c>
      <c r="C370" s="23"/>
      <c r="D370" s="51"/>
      <c r="E370" s="24"/>
      <c r="F370" s="24"/>
      <c r="G370" s="24"/>
      <c r="H370" s="24"/>
      <c r="I370" s="25"/>
      <c r="J370" s="24"/>
      <c r="K370" s="26"/>
      <c r="L370" s="29"/>
      <c r="M370" s="27"/>
      <c r="N370" s="28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30"/>
      <c r="Z370" s="29"/>
      <c r="AA370" s="29" t="str">
        <f t="shared" si="420"/>
        <v/>
      </c>
      <c r="AB370" s="7">
        <f t="shared" si="421"/>
        <v>0</v>
      </c>
      <c r="AC370" s="7">
        <f t="shared" si="422"/>
        <v>0</v>
      </c>
      <c r="AD370" s="7">
        <f t="shared" si="423"/>
        <v>0</v>
      </c>
      <c r="AE370" s="7">
        <f t="shared" si="424"/>
        <v>0</v>
      </c>
      <c r="AF370" s="11" t="str">
        <f t="shared" si="488"/>
        <v/>
      </c>
      <c r="AG370" s="13">
        <f t="shared" si="425"/>
        <v>0</v>
      </c>
      <c r="AH370" s="7" t="str">
        <f t="shared" si="426"/>
        <v/>
      </c>
      <c r="AI370" s="11" t="str">
        <f t="shared" si="489"/>
        <v/>
      </c>
      <c r="AJ370" s="11" t="str">
        <f t="array" ref="AJ370">IF(OR(AI370=$AI$19:AI369),"",AI370)</f>
        <v/>
      </c>
      <c r="AK370" s="11" t="str">
        <f t="shared" si="427"/>
        <v/>
      </c>
      <c r="AL370" t="str">
        <f t="array" ref="AL370">IF(OR(AK370=$AK$19:AK369),"",AK370)</f>
        <v/>
      </c>
      <c r="AM370" s="13">
        <f t="shared" si="428"/>
        <v>0</v>
      </c>
      <c r="AN370" s="13">
        <f t="shared" si="429"/>
        <v>0</v>
      </c>
      <c r="AO370" s="13">
        <f t="shared" si="430"/>
        <v>0</v>
      </c>
      <c r="AP370" s="13">
        <f t="shared" si="431"/>
        <v>0</v>
      </c>
      <c r="AQ370" s="13">
        <f t="shared" si="432"/>
        <v>0</v>
      </c>
      <c r="AR370" s="13">
        <f t="shared" si="433"/>
        <v>0</v>
      </c>
      <c r="AS370" s="13">
        <f t="shared" si="434"/>
        <v>0</v>
      </c>
      <c r="AT370" s="13">
        <f t="shared" si="435"/>
        <v>0</v>
      </c>
      <c r="AU370" s="13">
        <f t="shared" si="436"/>
        <v>0</v>
      </c>
      <c r="AV370" s="13">
        <f t="shared" si="437"/>
        <v>0</v>
      </c>
      <c r="AX370" s="13">
        <f t="shared" si="438"/>
        <v>0</v>
      </c>
      <c r="AY370" s="13">
        <f t="shared" si="439"/>
        <v>0</v>
      </c>
      <c r="AZ370" s="13">
        <f t="shared" si="440"/>
        <v>0</v>
      </c>
      <c r="BA370" s="13">
        <f t="shared" si="441"/>
        <v>0</v>
      </c>
      <c r="BB370" s="13">
        <f t="shared" si="442"/>
        <v>0</v>
      </c>
      <c r="BC370" s="13">
        <f t="shared" si="443"/>
        <v>0</v>
      </c>
      <c r="BD370" s="13">
        <f t="shared" si="444"/>
        <v>0</v>
      </c>
      <c r="BE370" s="13">
        <f t="shared" si="445"/>
        <v>0</v>
      </c>
      <c r="BF370" s="13">
        <f t="shared" si="446"/>
        <v>0</v>
      </c>
      <c r="BG370" s="13">
        <f t="shared" si="447"/>
        <v>0</v>
      </c>
      <c r="BH370" s="13">
        <f t="shared" si="448"/>
        <v>0</v>
      </c>
      <c r="BI370" s="13">
        <f t="shared" si="449"/>
        <v>0</v>
      </c>
      <c r="BJ370" s="13">
        <f t="shared" si="450"/>
        <v>0</v>
      </c>
      <c r="BK370" s="13">
        <f t="shared" si="451"/>
        <v>0</v>
      </c>
      <c r="BL370" s="13">
        <f t="shared" si="452"/>
        <v>0</v>
      </c>
      <c r="BM370" s="13">
        <f t="shared" si="453"/>
        <v>0</v>
      </c>
      <c r="BN370" s="13">
        <f t="shared" si="454"/>
        <v>0</v>
      </c>
      <c r="BO370" s="13">
        <f t="shared" si="455"/>
        <v>0</v>
      </c>
      <c r="BP370" s="13">
        <f t="shared" si="456"/>
        <v>0</v>
      </c>
      <c r="BQ370" s="13">
        <f t="shared" si="457"/>
        <v>0</v>
      </c>
      <c r="BR370" s="13">
        <f t="shared" si="458"/>
        <v>0</v>
      </c>
      <c r="BS370" s="13">
        <f t="shared" si="459"/>
        <v>0</v>
      </c>
      <c r="BT370" s="31">
        <f t="shared" si="460"/>
        <v>0</v>
      </c>
      <c r="BU370" s="31">
        <f t="shared" si="461"/>
        <v>0</v>
      </c>
      <c r="BV370" s="31">
        <f t="shared" si="462"/>
        <v>0</v>
      </c>
      <c r="BW370" s="31">
        <f t="shared" si="463"/>
        <v>0</v>
      </c>
      <c r="BX370" s="31">
        <f t="shared" si="464"/>
        <v>0</v>
      </c>
      <c r="BY370" s="31">
        <f t="shared" si="465"/>
        <v>0</v>
      </c>
      <c r="BZ370" s="31">
        <f t="shared" si="466"/>
        <v>0</v>
      </c>
      <c r="CA370" s="31">
        <f t="shared" si="467"/>
        <v>0</v>
      </c>
      <c r="CB370" s="31">
        <f t="shared" si="468"/>
        <v>0</v>
      </c>
      <c r="CC370" s="31">
        <f t="shared" si="469"/>
        <v>0</v>
      </c>
      <c r="CD370" s="31">
        <f t="shared" si="470"/>
        <v>0</v>
      </c>
      <c r="CE370" s="37">
        <f t="array" ref="CE370">MIN(IF(JPRL=AI370,$AG$19:$AG$1018))</f>
        <v>0</v>
      </c>
      <c r="CF370" s="37">
        <f t="array" ref="CF370">MAX(IF(JPRL=AI370,$AG$19:$AG$1018))</f>
        <v>0</v>
      </c>
      <c r="CG370" s="36">
        <f t="shared" si="471"/>
        <v>0</v>
      </c>
      <c r="CI370" s="40">
        <f t="shared" si="472"/>
        <v>0</v>
      </c>
      <c r="CJ370" s="40">
        <f t="shared" si="409"/>
        <v>0</v>
      </c>
      <c r="CK370" s="40">
        <f t="shared" si="410"/>
        <v>0</v>
      </c>
      <c r="CL370" s="40">
        <f t="shared" si="411"/>
        <v>0</v>
      </c>
      <c r="CM370" s="40">
        <f t="shared" si="412"/>
        <v>0</v>
      </c>
      <c r="CN370" s="40">
        <f t="shared" si="413"/>
        <v>0</v>
      </c>
      <c r="CO370" s="40">
        <f t="shared" si="414"/>
        <v>0</v>
      </c>
      <c r="CP370" s="40">
        <f t="shared" si="415"/>
        <v>0</v>
      </c>
      <c r="CQ370" s="40">
        <f t="shared" si="416"/>
        <v>0</v>
      </c>
      <c r="CR370" s="40">
        <f t="shared" si="417"/>
        <v>0</v>
      </c>
      <c r="CS370" s="40">
        <f t="shared" si="418"/>
        <v>0</v>
      </c>
      <c r="CT370" s="41">
        <f t="shared" si="473"/>
        <v>0</v>
      </c>
      <c r="CU370" s="41">
        <f t="shared" si="474"/>
        <v>0</v>
      </c>
      <c r="CV370" s="41">
        <f t="shared" si="475"/>
        <v>0</v>
      </c>
      <c r="CW370" s="41">
        <f t="shared" si="476"/>
        <v>0</v>
      </c>
      <c r="CX370" s="41">
        <f t="shared" si="477"/>
        <v>0</v>
      </c>
      <c r="CY370" s="41">
        <f t="shared" si="478"/>
        <v>0</v>
      </c>
      <c r="CZ370" s="41">
        <f t="shared" si="479"/>
        <v>0</v>
      </c>
      <c r="DA370" s="41">
        <f t="shared" si="480"/>
        <v>0</v>
      </c>
      <c r="DB370" s="41">
        <f t="shared" si="481"/>
        <v>0</v>
      </c>
      <c r="DC370" s="41">
        <f t="shared" si="482"/>
        <v>0</v>
      </c>
      <c r="DD370" s="7">
        <f t="shared" si="483"/>
        <v>0</v>
      </c>
      <c r="DE370" s="7">
        <f t="shared" si="484"/>
        <v>0</v>
      </c>
      <c r="DF370" s="7">
        <f t="shared" si="485"/>
        <v>0</v>
      </c>
      <c r="DJ370" s="7">
        <f t="shared" si="486"/>
        <v>0</v>
      </c>
      <c r="DK370" s="7">
        <f t="shared" si="487"/>
        <v>0</v>
      </c>
    </row>
    <row r="371" spans="1:115" ht="26.25" customHeight="1" x14ac:dyDescent="0.25">
      <c r="A371" s="9">
        <v>353</v>
      </c>
      <c r="B371" s="24" t="str">
        <f t="shared" si="419"/>
        <v/>
      </c>
      <c r="C371" s="23"/>
      <c r="D371" s="51"/>
      <c r="E371" s="24"/>
      <c r="F371" s="24"/>
      <c r="G371" s="24"/>
      <c r="H371" s="24"/>
      <c r="I371" s="25"/>
      <c r="J371" s="24"/>
      <c r="K371" s="26"/>
      <c r="L371" s="29"/>
      <c r="M371" s="27"/>
      <c r="N371" s="28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30"/>
      <c r="Z371" s="29"/>
      <c r="AA371" s="29" t="str">
        <f t="shared" si="420"/>
        <v/>
      </c>
      <c r="AB371" s="7">
        <f t="shared" si="421"/>
        <v>0</v>
      </c>
      <c r="AC371" s="7">
        <f t="shared" si="422"/>
        <v>0</v>
      </c>
      <c r="AD371" s="7">
        <f t="shared" si="423"/>
        <v>0</v>
      </c>
      <c r="AE371" s="7">
        <f t="shared" si="424"/>
        <v>0</v>
      </c>
      <c r="AF371" s="11" t="str">
        <f t="shared" si="488"/>
        <v/>
      </c>
      <c r="AG371" s="13">
        <f t="shared" si="425"/>
        <v>0</v>
      </c>
      <c r="AH371" s="7" t="str">
        <f t="shared" si="426"/>
        <v/>
      </c>
      <c r="AI371" s="11" t="str">
        <f t="shared" si="489"/>
        <v/>
      </c>
      <c r="AJ371" s="11" t="str">
        <f t="array" ref="AJ371">IF(OR(AI371=$AI$19:AI370),"",AI371)</f>
        <v/>
      </c>
      <c r="AK371" s="11" t="str">
        <f t="shared" si="427"/>
        <v/>
      </c>
      <c r="AL371" t="str">
        <f t="array" ref="AL371">IF(OR(AK371=$AK$19:AK370),"",AK371)</f>
        <v/>
      </c>
      <c r="AM371" s="13">
        <f t="shared" si="428"/>
        <v>0</v>
      </c>
      <c r="AN371" s="13">
        <f t="shared" si="429"/>
        <v>0</v>
      </c>
      <c r="AO371" s="13">
        <f t="shared" si="430"/>
        <v>0</v>
      </c>
      <c r="AP371" s="13">
        <f t="shared" si="431"/>
        <v>0</v>
      </c>
      <c r="AQ371" s="13">
        <f t="shared" si="432"/>
        <v>0</v>
      </c>
      <c r="AR371" s="13">
        <f t="shared" si="433"/>
        <v>0</v>
      </c>
      <c r="AS371" s="13">
        <f t="shared" si="434"/>
        <v>0</v>
      </c>
      <c r="AT371" s="13">
        <f t="shared" si="435"/>
        <v>0</v>
      </c>
      <c r="AU371" s="13">
        <f t="shared" si="436"/>
        <v>0</v>
      </c>
      <c r="AV371" s="13">
        <f t="shared" si="437"/>
        <v>0</v>
      </c>
      <c r="AX371" s="13">
        <f t="shared" si="438"/>
        <v>0</v>
      </c>
      <c r="AY371" s="13">
        <f t="shared" si="439"/>
        <v>0</v>
      </c>
      <c r="AZ371" s="13">
        <f t="shared" si="440"/>
        <v>0</v>
      </c>
      <c r="BA371" s="13">
        <f t="shared" si="441"/>
        <v>0</v>
      </c>
      <c r="BB371" s="13">
        <f t="shared" si="442"/>
        <v>0</v>
      </c>
      <c r="BC371" s="13">
        <f t="shared" si="443"/>
        <v>0</v>
      </c>
      <c r="BD371" s="13">
        <f t="shared" si="444"/>
        <v>0</v>
      </c>
      <c r="BE371" s="13">
        <f t="shared" si="445"/>
        <v>0</v>
      </c>
      <c r="BF371" s="13">
        <f t="shared" si="446"/>
        <v>0</v>
      </c>
      <c r="BG371" s="13">
        <f t="shared" si="447"/>
        <v>0</v>
      </c>
      <c r="BH371" s="13">
        <f t="shared" si="448"/>
        <v>0</v>
      </c>
      <c r="BI371" s="13">
        <f t="shared" si="449"/>
        <v>0</v>
      </c>
      <c r="BJ371" s="13">
        <f t="shared" si="450"/>
        <v>0</v>
      </c>
      <c r="BK371" s="13">
        <f t="shared" si="451"/>
        <v>0</v>
      </c>
      <c r="BL371" s="13">
        <f t="shared" si="452"/>
        <v>0</v>
      </c>
      <c r="BM371" s="13">
        <f t="shared" si="453"/>
        <v>0</v>
      </c>
      <c r="BN371" s="13">
        <f t="shared" si="454"/>
        <v>0</v>
      </c>
      <c r="BO371" s="13">
        <f t="shared" si="455"/>
        <v>0</v>
      </c>
      <c r="BP371" s="13">
        <f t="shared" si="456"/>
        <v>0</v>
      </c>
      <c r="BQ371" s="13">
        <f t="shared" si="457"/>
        <v>0</v>
      </c>
      <c r="BR371" s="13">
        <f t="shared" si="458"/>
        <v>0</v>
      </c>
      <c r="BS371" s="13">
        <f t="shared" si="459"/>
        <v>0</v>
      </c>
      <c r="BT371" s="31">
        <f t="shared" si="460"/>
        <v>0</v>
      </c>
      <c r="BU371" s="31">
        <f t="shared" si="461"/>
        <v>0</v>
      </c>
      <c r="BV371" s="31">
        <f t="shared" si="462"/>
        <v>0</v>
      </c>
      <c r="BW371" s="31">
        <f t="shared" si="463"/>
        <v>0</v>
      </c>
      <c r="BX371" s="31">
        <f t="shared" si="464"/>
        <v>0</v>
      </c>
      <c r="BY371" s="31">
        <f t="shared" si="465"/>
        <v>0</v>
      </c>
      <c r="BZ371" s="31">
        <f t="shared" si="466"/>
        <v>0</v>
      </c>
      <c r="CA371" s="31">
        <f t="shared" si="467"/>
        <v>0</v>
      </c>
      <c r="CB371" s="31">
        <f t="shared" si="468"/>
        <v>0</v>
      </c>
      <c r="CC371" s="31">
        <f t="shared" si="469"/>
        <v>0</v>
      </c>
      <c r="CD371" s="31">
        <f t="shared" si="470"/>
        <v>0</v>
      </c>
      <c r="CE371" s="37">
        <f t="array" ref="CE371">MIN(IF(JPRL=AI371,$AG$19:$AG$1018))</f>
        <v>0</v>
      </c>
      <c r="CF371" s="37">
        <f t="array" ref="CF371">MAX(IF(JPRL=AI371,$AG$19:$AG$1018))</f>
        <v>0</v>
      </c>
      <c r="CG371" s="36">
        <f t="shared" si="471"/>
        <v>0</v>
      </c>
      <c r="CI371" s="40">
        <f t="shared" si="472"/>
        <v>0</v>
      </c>
      <c r="CJ371" s="40">
        <f t="shared" si="409"/>
        <v>0</v>
      </c>
      <c r="CK371" s="40">
        <f t="shared" si="410"/>
        <v>0</v>
      </c>
      <c r="CL371" s="40">
        <f t="shared" si="411"/>
        <v>0</v>
      </c>
      <c r="CM371" s="40">
        <f t="shared" si="412"/>
        <v>0</v>
      </c>
      <c r="CN371" s="40">
        <f t="shared" si="413"/>
        <v>0</v>
      </c>
      <c r="CO371" s="40">
        <f t="shared" si="414"/>
        <v>0</v>
      </c>
      <c r="CP371" s="40">
        <f t="shared" si="415"/>
        <v>0</v>
      </c>
      <c r="CQ371" s="40">
        <f t="shared" si="416"/>
        <v>0</v>
      </c>
      <c r="CR371" s="40">
        <f t="shared" si="417"/>
        <v>0</v>
      </c>
      <c r="CS371" s="40">
        <f t="shared" si="418"/>
        <v>0</v>
      </c>
      <c r="CT371" s="41">
        <f t="shared" si="473"/>
        <v>0</v>
      </c>
      <c r="CU371" s="41">
        <f t="shared" si="474"/>
        <v>0</v>
      </c>
      <c r="CV371" s="41">
        <f t="shared" si="475"/>
        <v>0</v>
      </c>
      <c r="CW371" s="41">
        <f t="shared" si="476"/>
        <v>0</v>
      </c>
      <c r="CX371" s="41">
        <f t="shared" si="477"/>
        <v>0</v>
      </c>
      <c r="CY371" s="41">
        <f t="shared" si="478"/>
        <v>0</v>
      </c>
      <c r="CZ371" s="41">
        <f t="shared" si="479"/>
        <v>0</v>
      </c>
      <c r="DA371" s="41">
        <f t="shared" si="480"/>
        <v>0</v>
      </c>
      <c r="DB371" s="41">
        <f t="shared" si="481"/>
        <v>0</v>
      </c>
      <c r="DC371" s="41">
        <f t="shared" si="482"/>
        <v>0</v>
      </c>
      <c r="DD371" s="7">
        <f t="shared" si="483"/>
        <v>0</v>
      </c>
      <c r="DE371" s="7">
        <f t="shared" si="484"/>
        <v>0</v>
      </c>
      <c r="DF371" s="7">
        <f t="shared" si="485"/>
        <v>0</v>
      </c>
      <c r="DJ371" s="7">
        <f t="shared" si="486"/>
        <v>0</v>
      </c>
      <c r="DK371" s="7">
        <f t="shared" si="487"/>
        <v>0</v>
      </c>
    </row>
    <row r="372" spans="1:115" ht="26.25" customHeight="1" x14ac:dyDescent="0.25">
      <c r="A372" s="9">
        <v>354</v>
      </c>
      <c r="B372" s="24" t="str">
        <f t="shared" si="419"/>
        <v/>
      </c>
      <c r="C372" s="23"/>
      <c r="D372" s="51"/>
      <c r="E372" s="24"/>
      <c r="F372" s="24"/>
      <c r="G372" s="24"/>
      <c r="H372" s="24"/>
      <c r="I372" s="25"/>
      <c r="J372" s="24"/>
      <c r="K372" s="26"/>
      <c r="L372" s="29"/>
      <c r="M372" s="27"/>
      <c r="N372" s="28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30"/>
      <c r="Z372" s="29"/>
      <c r="AA372" s="29" t="str">
        <f t="shared" si="420"/>
        <v/>
      </c>
      <c r="AB372" s="7">
        <f t="shared" si="421"/>
        <v>0</v>
      </c>
      <c r="AC372" s="7">
        <f t="shared" si="422"/>
        <v>0</v>
      </c>
      <c r="AD372" s="7">
        <f t="shared" si="423"/>
        <v>0</v>
      </c>
      <c r="AE372" s="7">
        <f t="shared" si="424"/>
        <v>0</v>
      </c>
      <c r="AF372" s="11" t="str">
        <f t="shared" si="488"/>
        <v/>
      </c>
      <c r="AG372" s="13">
        <f t="shared" si="425"/>
        <v>0</v>
      </c>
      <c r="AH372" s="7" t="str">
        <f t="shared" si="426"/>
        <v/>
      </c>
      <c r="AI372" s="11" t="str">
        <f t="shared" si="489"/>
        <v/>
      </c>
      <c r="AJ372" s="11" t="str">
        <f t="array" ref="AJ372">IF(OR(AI372=$AI$19:AI371),"",AI372)</f>
        <v/>
      </c>
      <c r="AK372" s="11" t="str">
        <f t="shared" si="427"/>
        <v/>
      </c>
      <c r="AL372" t="str">
        <f t="array" ref="AL372">IF(OR(AK372=$AK$19:AK371),"",AK372)</f>
        <v/>
      </c>
      <c r="AM372" s="13">
        <f t="shared" si="428"/>
        <v>0</v>
      </c>
      <c r="AN372" s="13">
        <f t="shared" si="429"/>
        <v>0</v>
      </c>
      <c r="AO372" s="13">
        <f t="shared" si="430"/>
        <v>0</v>
      </c>
      <c r="AP372" s="13">
        <f t="shared" si="431"/>
        <v>0</v>
      </c>
      <c r="AQ372" s="13">
        <f t="shared" si="432"/>
        <v>0</v>
      </c>
      <c r="AR372" s="13">
        <f t="shared" si="433"/>
        <v>0</v>
      </c>
      <c r="AS372" s="13">
        <f t="shared" si="434"/>
        <v>0</v>
      </c>
      <c r="AT372" s="13">
        <f t="shared" si="435"/>
        <v>0</v>
      </c>
      <c r="AU372" s="13">
        <f t="shared" si="436"/>
        <v>0</v>
      </c>
      <c r="AV372" s="13">
        <f t="shared" si="437"/>
        <v>0</v>
      </c>
      <c r="AX372" s="13">
        <f t="shared" si="438"/>
        <v>0</v>
      </c>
      <c r="AY372" s="13">
        <f t="shared" si="439"/>
        <v>0</v>
      </c>
      <c r="AZ372" s="13">
        <f t="shared" si="440"/>
        <v>0</v>
      </c>
      <c r="BA372" s="13">
        <f t="shared" si="441"/>
        <v>0</v>
      </c>
      <c r="BB372" s="13">
        <f t="shared" si="442"/>
        <v>0</v>
      </c>
      <c r="BC372" s="13">
        <f t="shared" si="443"/>
        <v>0</v>
      </c>
      <c r="BD372" s="13">
        <f t="shared" si="444"/>
        <v>0</v>
      </c>
      <c r="BE372" s="13">
        <f t="shared" si="445"/>
        <v>0</v>
      </c>
      <c r="BF372" s="13">
        <f t="shared" si="446"/>
        <v>0</v>
      </c>
      <c r="BG372" s="13">
        <f t="shared" si="447"/>
        <v>0</v>
      </c>
      <c r="BH372" s="13">
        <f t="shared" si="448"/>
        <v>0</v>
      </c>
      <c r="BI372" s="13">
        <f t="shared" si="449"/>
        <v>0</v>
      </c>
      <c r="BJ372" s="13">
        <f t="shared" si="450"/>
        <v>0</v>
      </c>
      <c r="BK372" s="13">
        <f t="shared" si="451"/>
        <v>0</v>
      </c>
      <c r="BL372" s="13">
        <f t="shared" si="452"/>
        <v>0</v>
      </c>
      <c r="BM372" s="13">
        <f t="shared" si="453"/>
        <v>0</v>
      </c>
      <c r="BN372" s="13">
        <f t="shared" si="454"/>
        <v>0</v>
      </c>
      <c r="BO372" s="13">
        <f t="shared" si="455"/>
        <v>0</v>
      </c>
      <c r="BP372" s="13">
        <f t="shared" si="456"/>
        <v>0</v>
      </c>
      <c r="BQ372" s="13">
        <f t="shared" si="457"/>
        <v>0</v>
      </c>
      <c r="BR372" s="13">
        <f t="shared" si="458"/>
        <v>0</v>
      </c>
      <c r="BS372" s="13">
        <f t="shared" si="459"/>
        <v>0</v>
      </c>
      <c r="BT372" s="31">
        <f t="shared" si="460"/>
        <v>0</v>
      </c>
      <c r="BU372" s="31">
        <f t="shared" si="461"/>
        <v>0</v>
      </c>
      <c r="BV372" s="31">
        <f t="shared" si="462"/>
        <v>0</v>
      </c>
      <c r="BW372" s="31">
        <f t="shared" si="463"/>
        <v>0</v>
      </c>
      <c r="BX372" s="31">
        <f t="shared" si="464"/>
        <v>0</v>
      </c>
      <c r="BY372" s="31">
        <f t="shared" si="465"/>
        <v>0</v>
      </c>
      <c r="BZ372" s="31">
        <f t="shared" si="466"/>
        <v>0</v>
      </c>
      <c r="CA372" s="31">
        <f t="shared" si="467"/>
        <v>0</v>
      </c>
      <c r="CB372" s="31">
        <f t="shared" si="468"/>
        <v>0</v>
      </c>
      <c r="CC372" s="31">
        <f t="shared" si="469"/>
        <v>0</v>
      </c>
      <c r="CD372" s="31">
        <f t="shared" si="470"/>
        <v>0</v>
      </c>
      <c r="CE372" s="37">
        <f t="array" ref="CE372">MIN(IF(JPRL=AI372,$AG$19:$AG$1018))</f>
        <v>0</v>
      </c>
      <c r="CF372" s="37">
        <f t="array" ref="CF372">MAX(IF(JPRL=AI372,$AG$19:$AG$1018))</f>
        <v>0</v>
      </c>
      <c r="CG372" s="36">
        <f t="shared" si="471"/>
        <v>0</v>
      </c>
      <c r="CI372" s="40">
        <f t="shared" si="472"/>
        <v>0</v>
      </c>
      <c r="CJ372" s="40">
        <f t="shared" si="409"/>
        <v>0</v>
      </c>
      <c r="CK372" s="40">
        <f t="shared" si="410"/>
        <v>0</v>
      </c>
      <c r="CL372" s="40">
        <f t="shared" si="411"/>
        <v>0</v>
      </c>
      <c r="CM372" s="40">
        <f t="shared" si="412"/>
        <v>0</v>
      </c>
      <c r="CN372" s="40">
        <f t="shared" si="413"/>
        <v>0</v>
      </c>
      <c r="CO372" s="40">
        <f t="shared" si="414"/>
        <v>0</v>
      </c>
      <c r="CP372" s="40">
        <f t="shared" si="415"/>
        <v>0</v>
      </c>
      <c r="CQ372" s="40">
        <f t="shared" si="416"/>
        <v>0</v>
      </c>
      <c r="CR372" s="40">
        <f t="shared" si="417"/>
        <v>0</v>
      </c>
      <c r="CS372" s="40">
        <f t="shared" si="418"/>
        <v>0</v>
      </c>
      <c r="CT372" s="41">
        <f t="shared" si="473"/>
        <v>0</v>
      </c>
      <c r="CU372" s="41">
        <f t="shared" si="474"/>
        <v>0</v>
      </c>
      <c r="CV372" s="41">
        <f t="shared" si="475"/>
        <v>0</v>
      </c>
      <c r="CW372" s="41">
        <f t="shared" si="476"/>
        <v>0</v>
      </c>
      <c r="CX372" s="41">
        <f t="shared" si="477"/>
        <v>0</v>
      </c>
      <c r="CY372" s="41">
        <f t="shared" si="478"/>
        <v>0</v>
      </c>
      <c r="CZ372" s="41">
        <f t="shared" si="479"/>
        <v>0</v>
      </c>
      <c r="DA372" s="41">
        <f t="shared" si="480"/>
        <v>0</v>
      </c>
      <c r="DB372" s="41">
        <f t="shared" si="481"/>
        <v>0</v>
      </c>
      <c r="DC372" s="41">
        <f t="shared" si="482"/>
        <v>0</v>
      </c>
      <c r="DD372" s="7">
        <f t="shared" si="483"/>
        <v>0</v>
      </c>
      <c r="DE372" s="7">
        <f t="shared" si="484"/>
        <v>0</v>
      </c>
      <c r="DF372" s="7">
        <f t="shared" si="485"/>
        <v>0</v>
      </c>
      <c r="DJ372" s="7">
        <f t="shared" si="486"/>
        <v>0</v>
      </c>
      <c r="DK372" s="7">
        <f t="shared" si="487"/>
        <v>0</v>
      </c>
    </row>
    <row r="373" spans="1:115" ht="26.25" customHeight="1" x14ac:dyDescent="0.25">
      <c r="A373" s="9">
        <v>355</v>
      </c>
      <c r="B373" s="24" t="str">
        <f t="shared" si="419"/>
        <v/>
      </c>
      <c r="C373" s="23"/>
      <c r="D373" s="51"/>
      <c r="E373" s="24"/>
      <c r="F373" s="24"/>
      <c r="G373" s="24"/>
      <c r="H373" s="24"/>
      <c r="I373" s="25"/>
      <c r="J373" s="24"/>
      <c r="K373" s="26"/>
      <c r="L373" s="29"/>
      <c r="M373" s="27"/>
      <c r="N373" s="28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30"/>
      <c r="Z373" s="29"/>
      <c r="AA373" s="29" t="str">
        <f t="shared" si="420"/>
        <v/>
      </c>
      <c r="AB373" s="7">
        <f t="shared" si="421"/>
        <v>0</v>
      </c>
      <c r="AC373" s="7">
        <f t="shared" si="422"/>
        <v>0</v>
      </c>
      <c r="AD373" s="7">
        <f t="shared" si="423"/>
        <v>0</v>
      </c>
      <c r="AE373" s="7">
        <f t="shared" si="424"/>
        <v>0</v>
      </c>
      <c r="AF373" s="11" t="str">
        <f t="shared" si="488"/>
        <v/>
      </c>
      <c r="AG373" s="13">
        <f t="shared" si="425"/>
        <v>0</v>
      </c>
      <c r="AH373" s="7" t="str">
        <f t="shared" si="426"/>
        <v/>
      </c>
      <c r="AI373" s="11" t="str">
        <f t="shared" si="489"/>
        <v/>
      </c>
      <c r="AJ373" s="11" t="str">
        <f t="array" ref="AJ373">IF(OR(AI373=$AI$19:AI372),"",AI373)</f>
        <v/>
      </c>
      <c r="AK373" s="11" t="str">
        <f t="shared" si="427"/>
        <v/>
      </c>
      <c r="AL373" t="str">
        <f t="array" ref="AL373">IF(OR(AK373=$AK$19:AK372),"",AK373)</f>
        <v/>
      </c>
      <c r="AM373" s="13">
        <f t="shared" si="428"/>
        <v>0</v>
      </c>
      <c r="AN373" s="13">
        <f t="shared" si="429"/>
        <v>0</v>
      </c>
      <c r="AO373" s="13">
        <f t="shared" si="430"/>
        <v>0</v>
      </c>
      <c r="AP373" s="13">
        <f t="shared" si="431"/>
        <v>0</v>
      </c>
      <c r="AQ373" s="13">
        <f t="shared" si="432"/>
        <v>0</v>
      </c>
      <c r="AR373" s="13">
        <f t="shared" si="433"/>
        <v>0</v>
      </c>
      <c r="AS373" s="13">
        <f t="shared" si="434"/>
        <v>0</v>
      </c>
      <c r="AT373" s="13">
        <f t="shared" si="435"/>
        <v>0</v>
      </c>
      <c r="AU373" s="13">
        <f t="shared" si="436"/>
        <v>0</v>
      </c>
      <c r="AV373" s="13">
        <f t="shared" si="437"/>
        <v>0</v>
      </c>
      <c r="AX373" s="13">
        <f t="shared" si="438"/>
        <v>0</v>
      </c>
      <c r="AY373" s="13">
        <f t="shared" si="439"/>
        <v>0</v>
      </c>
      <c r="AZ373" s="13">
        <f t="shared" si="440"/>
        <v>0</v>
      </c>
      <c r="BA373" s="13">
        <f t="shared" si="441"/>
        <v>0</v>
      </c>
      <c r="BB373" s="13">
        <f t="shared" si="442"/>
        <v>0</v>
      </c>
      <c r="BC373" s="13">
        <f t="shared" si="443"/>
        <v>0</v>
      </c>
      <c r="BD373" s="13">
        <f t="shared" si="444"/>
        <v>0</v>
      </c>
      <c r="BE373" s="13">
        <f t="shared" si="445"/>
        <v>0</v>
      </c>
      <c r="BF373" s="13">
        <f t="shared" si="446"/>
        <v>0</v>
      </c>
      <c r="BG373" s="13">
        <f t="shared" si="447"/>
        <v>0</v>
      </c>
      <c r="BH373" s="13">
        <f t="shared" si="448"/>
        <v>0</v>
      </c>
      <c r="BI373" s="13">
        <f t="shared" si="449"/>
        <v>0</v>
      </c>
      <c r="BJ373" s="13">
        <f t="shared" si="450"/>
        <v>0</v>
      </c>
      <c r="BK373" s="13">
        <f t="shared" si="451"/>
        <v>0</v>
      </c>
      <c r="BL373" s="13">
        <f t="shared" si="452"/>
        <v>0</v>
      </c>
      <c r="BM373" s="13">
        <f t="shared" si="453"/>
        <v>0</v>
      </c>
      <c r="BN373" s="13">
        <f t="shared" si="454"/>
        <v>0</v>
      </c>
      <c r="BO373" s="13">
        <f t="shared" si="455"/>
        <v>0</v>
      </c>
      <c r="BP373" s="13">
        <f t="shared" si="456"/>
        <v>0</v>
      </c>
      <c r="BQ373" s="13">
        <f t="shared" si="457"/>
        <v>0</v>
      </c>
      <c r="BR373" s="13">
        <f t="shared" si="458"/>
        <v>0</v>
      </c>
      <c r="BS373" s="13">
        <f t="shared" si="459"/>
        <v>0</v>
      </c>
      <c r="BT373" s="31">
        <f t="shared" si="460"/>
        <v>0</v>
      </c>
      <c r="BU373" s="31">
        <f t="shared" si="461"/>
        <v>0</v>
      </c>
      <c r="BV373" s="31">
        <f t="shared" si="462"/>
        <v>0</v>
      </c>
      <c r="BW373" s="31">
        <f t="shared" si="463"/>
        <v>0</v>
      </c>
      <c r="BX373" s="31">
        <f t="shared" si="464"/>
        <v>0</v>
      </c>
      <c r="BY373" s="31">
        <f t="shared" si="465"/>
        <v>0</v>
      </c>
      <c r="BZ373" s="31">
        <f t="shared" si="466"/>
        <v>0</v>
      </c>
      <c r="CA373" s="31">
        <f t="shared" si="467"/>
        <v>0</v>
      </c>
      <c r="CB373" s="31">
        <f t="shared" si="468"/>
        <v>0</v>
      </c>
      <c r="CC373" s="31">
        <f t="shared" si="469"/>
        <v>0</v>
      </c>
      <c r="CD373" s="31">
        <f t="shared" si="470"/>
        <v>0</v>
      </c>
      <c r="CE373" s="37">
        <f t="array" ref="CE373">MIN(IF(JPRL=AI373,$AG$19:$AG$1018))</f>
        <v>0</v>
      </c>
      <c r="CF373" s="37">
        <f t="array" ref="CF373">MAX(IF(JPRL=AI373,$AG$19:$AG$1018))</f>
        <v>0</v>
      </c>
      <c r="CG373" s="36">
        <f t="shared" si="471"/>
        <v>0</v>
      </c>
      <c r="CI373" s="40">
        <f t="shared" si="472"/>
        <v>0</v>
      </c>
      <c r="CJ373" s="40">
        <f t="shared" si="409"/>
        <v>0</v>
      </c>
      <c r="CK373" s="40">
        <f t="shared" si="410"/>
        <v>0</v>
      </c>
      <c r="CL373" s="40">
        <f t="shared" si="411"/>
        <v>0</v>
      </c>
      <c r="CM373" s="40">
        <f t="shared" si="412"/>
        <v>0</v>
      </c>
      <c r="CN373" s="40">
        <f t="shared" si="413"/>
        <v>0</v>
      </c>
      <c r="CO373" s="40">
        <f t="shared" si="414"/>
        <v>0</v>
      </c>
      <c r="CP373" s="40">
        <f t="shared" si="415"/>
        <v>0</v>
      </c>
      <c r="CQ373" s="40">
        <f t="shared" si="416"/>
        <v>0</v>
      </c>
      <c r="CR373" s="40">
        <f t="shared" si="417"/>
        <v>0</v>
      </c>
      <c r="CS373" s="40">
        <f t="shared" si="418"/>
        <v>0</v>
      </c>
      <c r="CT373" s="41">
        <f t="shared" si="473"/>
        <v>0</v>
      </c>
      <c r="CU373" s="41">
        <f t="shared" si="474"/>
        <v>0</v>
      </c>
      <c r="CV373" s="41">
        <f t="shared" si="475"/>
        <v>0</v>
      </c>
      <c r="CW373" s="41">
        <f t="shared" si="476"/>
        <v>0</v>
      </c>
      <c r="CX373" s="41">
        <f t="shared" si="477"/>
        <v>0</v>
      </c>
      <c r="CY373" s="41">
        <f t="shared" si="478"/>
        <v>0</v>
      </c>
      <c r="CZ373" s="41">
        <f t="shared" si="479"/>
        <v>0</v>
      </c>
      <c r="DA373" s="41">
        <f t="shared" si="480"/>
        <v>0</v>
      </c>
      <c r="DB373" s="41">
        <f t="shared" si="481"/>
        <v>0</v>
      </c>
      <c r="DC373" s="41">
        <f t="shared" si="482"/>
        <v>0</v>
      </c>
      <c r="DD373" s="7">
        <f t="shared" si="483"/>
        <v>0</v>
      </c>
      <c r="DE373" s="7">
        <f t="shared" si="484"/>
        <v>0</v>
      </c>
      <c r="DF373" s="7">
        <f t="shared" si="485"/>
        <v>0</v>
      </c>
      <c r="DJ373" s="7">
        <f t="shared" si="486"/>
        <v>0</v>
      </c>
      <c r="DK373" s="7">
        <f t="shared" si="487"/>
        <v>0</v>
      </c>
    </row>
    <row r="374" spans="1:115" ht="26.25" customHeight="1" x14ac:dyDescent="0.25">
      <c r="A374" s="9">
        <v>356</v>
      </c>
      <c r="B374" s="24" t="str">
        <f t="shared" si="419"/>
        <v/>
      </c>
      <c r="C374" s="23"/>
      <c r="D374" s="51"/>
      <c r="E374" s="24"/>
      <c r="F374" s="24"/>
      <c r="G374" s="24"/>
      <c r="H374" s="24"/>
      <c r="I374" s="25"/>
      <c r="J374" s="24"/>
      <c r="K374" s="26"/>
      <c r="L374" s="29"/>
      <c r="M374" s="27"/>
      <c r="N374" s="28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30"/>
      <c r="Z374" s="29"/>
      <c r="AA374" s="29" t="str">
        <f t="shared" si="420"/>
        <v/>
      </c>
      <c r="AB374" s="7">
        <f t="shared" si="421"/>
        <v>0</v>
      </c>
      <c r="AC374" s="7">
        <f t="shared" si="422"/>
        <v>0</v>
      </c>
      <c r="AD374" s="7">
        <f t="shared" si="423"/>
        <v>0</v>
      </c>
      <c r="AE374" s="7">
        <f t="shared" si="424"/>
        <v>0</v>
      </c>
      <c r="AF374" s="11" t="str">
        <f t="shared" si="488"/>
        <v/>
      </c>
      <c r="AG374" s="13">
        <f t="shared" si="425"/>
        <v>0</v>
      </c>
      <c r="AH374" s="7" t="str">
        <f t="shared" si="426"/>
        <v/>
      </c>
      <c r="AI374" s="11" t="str">
        <f t="shared" si="489"/>
        <v/>
      </c>
      <c r="AJ374" s="11" t="str">
        <f t="array" ref="AJ374">IF(OR(AI374=$AI$19:AI373),"",AI374)</f>
        <v/>
      </c>
      <c r="AK374" s="11" t="str">
        <f t="shared" si="427"/>
        <v/>
      </c>
      <c r="AL374" t="str">
        <f t="array" ref="AL374">IF(OR(AK374=$AK$19:AK373),"",AK374)</f>
        <v/>
      </c>
      <c r="AM374" s="13">
        <f t="shared" si="428"/>
        <v>0</v>
      </c>
      <c r="AN374" s="13">
        <f t="shared" si="429"/>
        <v>0</v>
      </c>
      <c r="AO374" s="13">
        <f t="shared" si="430"/>
        <v>0</v>
      </c>
      <c r="AP374" s="13">
        <f t="shared" si="431"/>
        <v>0</v>
      </c>
      <c r="AQ374" s="13">
        <f t="shared" si="432"/>
        <v>0</v>
      </c>
      <c r="AR374" s="13">
        <f t="shared" si="433"/>
        <v>0</v>
      </c>
      <c r="AS374" s="13">
        <f t="shared" si="434"/>
        <v>0</v>
      </c>
      <c r="AT374" s="13">
        <f t="shared" si="435"/>
        <v>0</v>
      </c>
      <c r="AU374" s="13">
        <f t="shared" si="436"/>
        <v>0</v>
      </c>
      <c r="AV374" s="13">
        <f t="shared" si="437"/>
        <v>0</v>
      </c>
      <c r="AX374" s="13">
        <f t="shared" si="438"/>
        <v>0</v>
      </c>
      <c r="AY374" s="13">
        <f t="shared" si="439"/>
        <v>0</v>
      </c>
      <c r="AZ374" s="13">
        <f t="shared" si="440"/>
        <v>0</v>
      </c>
      <c r="BA374" s="13">
        <f t="shared" si="441"/>
        <v>0</v>
      </c>
      <c r="BB374" s="13">
        <f t="shared" si="442"/>
        <v>0</v>
      </c>
      <c r="BC374" s="13">
        <f t="shared" si="443"/>
        <v>0</v>
      </c>
      <c r="BD374" s="13">
        <f t="shared" si="444"/>
        <v>0</v>
      </c>
      <c r="BE374" s="13">
        <f t="shared" si="445"/>
        <v>0</v>
      </c>
      <c r="BF374" s="13">
        <f t="shared" si="446"/>
        <v>0</v>
      </c>
      <c r="BG374" s="13">
        <f t="shared" si="447"/>
        <v>0</v>
      </c>
      <c r="BH374" s="13">
        <f t="shared" si="448"/>
        <v>0</v>
      </c>
      <c r="BI374" s="13">
        <f t="shared" si="449"/>
        <v>0</v>
      </c>
      <c r="BJ374" s="13">
        <f t="shared" si="450"/>
        <v>0</v>
      </c>
      <c r="BK374" s="13">
        <f t="shared" si="451"/>
        <v>0</v>
      </c>
      <c r="BL374" s="13">
        <f t="shared" si="452"/>
        <v>0</v>
      </c>
      <c r="BM374" s="13">
        <f t="shared" si="453"/>
        <v>0</v>
      </c>
      <c r="BN374" s="13">
        <f t="shared" si="454"/>
        <v>0</v>
      </c>
      <c r="BO374" s="13">
        <f t="shared" si="455"/>
        <v>0</v>
      </c>
      <c r="BP374" s="13">
        <f t="shared" si="456"/>
        <v>0</v>
      </c>
      <c r="BQ374" s="13">
        <f t="shared" si="457"/>
        <v>0</v>
      </c>
      <c r="BR374" s="13">
        <f t="shared" si="458"/>
        <v>0</v>
      </c>
      <c r="BS374" s="13">
        <f t="shared" si="459"/>
        <v>0</v>
      </c>
      <c r="BT374" s="31">
        <f t="shared" si="460"/>
        <v>0</v>
      </c>
      <c r="BU374" s="31">
        <f t="shared" si="461"/>
        <v>0</v>
      </c>
      <c r="BV374" s="31">
        <f t="shared" si="462"/>
        <v>0</v>
      </c>
      <c r="BW374" s="31">
        <f t="shared" si="463"/>
        <v>0</v>
      </c>
      <c r="BX374" s="31">
        <f t="shared" si="464"/>
        <v>0</v>
      </c>
      <c r="BY374" s="31">
        <f t="shared" si="465"/>
        <v>0</v>
      </c>
      <c r="BZ374" s="31">
        <f t="shared" si="466"/>
        <v>0</v>
      </c>
      <c r="CA374" s="31">
        <f t="shared" si="467"/>
        <v>0</v>
      </c>
      <c r="CB374" s="31">
        <f t="shared" si="468"/>
        <v>0</v>
      </c>
      <c r="CC374" s="31">
        <f t="shared" si="469"/>
        <v>0</v>
      </c>
      <c r="CD374" s="31">
        <f t="shared" si="470"/>
        <v>0</v>
      </c>
      <c r="CE374" s="37">
        <f t="array" ref="CE374">MIN(IF(JPRL=AI374,$AG$19:$AG$1018))</f>
        <v>0</v>
      </c>
      <c r="CF374" s="37">
        <f t="array" ref="CF374">MAX(IF(JPRL=AI374,$AG$19:$AG$1018))</f>
        <v>0</v>
      </c>
      <c r="CG374" s="36">
        <f t="shared" si="471"/>
        <v>0</v>
      </c>
      <c r="CI374" s="40">
        <f t="shared" si="472"/>
        <v>0</v>
      </c>
      <c r="CJ374" s="40">
        <f t="shared" si="409"/>
        <v>0</v>
      </c>
      <c r="CK374" s="40">
        <f t="shared" si="410"/>
        <v>0</v>
      </c>
      <c r="CL374" s="40">
        <f t="shared" si="411"/>
        <v>0</v>
      </c>
      <c r="CM374" s="40">
        <f t="shared" si="412"/>
        <v>0</v>
      </c>
      <c r="CN374" s="40">
        <f t="shared" si="413"/>
        <v>0</v>
      </c>
      <c r="CO374" s="40">
        <f t="shared" si="414"/>
        <v>0</v>
      </c>
      <c r="CP374" s="40">
        <f t="shared" si="415"/>
        <v>0</v>
      </c>
      <c r="CQ374" s="40">
        <f t="shared" si="416"/>
        <v>0</v>
      </c>
      <c r="CR374" s="40">
        <f t="shared" si="417"/>
        <v>0</v>
      </c>
      <c r="CS374" s="40">
        <f t="shared" si="418"/>
        <v>0</v>
      </c>
      <c r="CT374" s="41">
        <f t="shared" si="473"/>
        <v>0</v>
      </c>
      <c r="CU374" s="41">
        <f t="shared" si="474"/>
        <v>0</v>
      </c>
      <c r="CV374" s="41">
        <f t="shared" si="475"/>
        <v>0</v>
      </c>
      <c r="CW374" s="41">
        <f t="shared" si="476"/>
        <v>0</v>
      </c>
      <c r="CX374" s="41">
        <f t="shared" si="477"/>
        <v>0</v>
      </c>
      <c r="CY374" s="41">
        <f t="shared" si="478"/>
        <v>0</v>
      </c>
      <c r="CZ374" s="41">
        <f t="shared" si="479"/>
        <v>0</v>
      </c>
      <c r="DA374" s="41">
        <f t="shared" si="480"/>
        <v>0</v>
      </c>
      <c r="DB374" s="41">
        <f t="shared" si="481"/>
        <v>0</v>
      </c>
      <c r="DC374" s="41">
        <f t="shared" si="482"/>
        <v>0</v>
      </c>
      <c r="DD374" s="7">
        <f t="shared" si="483"/>
        <v>0</v>
      </c>
      <c r="DE374" s="7">
        <f t="shared" si="484"/>
        <v>0</v>
      </c>
      <c r="DF374" s="7">
        <f t="shared" si="485"/>
        <v>0</v>
      </c>
      <c r="DJ374" s="7">
        <f t="shared" si="486"/>
        <v>0</v>
      </c>
      <c r="DK374" s="7">
        <f t="shared" si="487"/>
        <v>0</v>
      </c>
    </row>
    <row r="375" spans="1:115" ht="26.25" customHeight="1" x14ac:dyDescent="0.25">
      <c r="A375" s="9">
        <v>357</v>
      </c>
      <c r="B375" s="24" t="str">
        <f t="shared" si="419"/>
        <v/>
      </c>
      <c r="C375" s="23"/>
      <c r="D375" s="51"/>
      <c r="E375" s="24"/>
      <c r="F375" s="24"/>
      <c r="G375" s="24"/>
      <c r="H375" s="24"/>
      <c r="I375" s="25"/>
      <c r="J375" s="24"/>
      <c r="K375" s="26"/>
      <c r="L375" s="29"/>
      <c r="M375" s="27"/>
      <c r="N375" s="28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30"/>
      <c r="Z375" s="29"/>
      <c r="AA375" s="29" t="str">
        <f t="shared" si="420"/>
        <v/>
      </c>
      <c r="AB375" s="7">
        <f t="shared" si="421"/>
        <v>0</v>
      </c>
      <c r="AC375" s="7">
        <f t="shared" si="422"/>
        <v>0</v>
      </c>
      <c r="AD375" s="7">
        <f t="shared" si="423"/>
        <v>0</v>
      </c>
      <c r="AE375" s="7">
        <f t="shared" si="424"/>
        <v>0</v>
      </c>
      <c r="AF375" s="11" t="str">
        <f t="shared" si="488"/>
        <v/>
      </c>
      <c r="AG375" s="13">
        <f t="shared" si="425"/>
        <v>0</v>
      </c>
      <c r="AH375" s="7" t="str">
        <f t="shared" si="426"/>
        <v/>
      </c>
      <c r="AI375" s="11" t="str">
        <f t="shared" si="489"/>
        <v/>
      </c>
      <c r="AJ375" s="11" t="str">
        <f t="array" ref="AJ375">IF(OR(AI375=$AI$19:AI374),"",AI375)</f>
        <v/>
      </c>
      <c r="AK375" s="11" t="str">
        <f t="shared" si="427"/>
        <v/>
      </c>
      <c r="AL375" t="str">
        <f t="array" ref="AL375">IF(OR(AK375=$AK$19:AK374),"",AK375)</f>
        <v/>
      </c>
      <c r="AM375" s="13">
        <f t="shared" si="428"/>
        <v>0</v>
      </c>
      <c r="AN375" s="13">
        <f t="shared" si="429"/>
        <v>0</v>
      </c>
      <c r="AO375" s="13">
        <f t="shared" si="430"/>
        <v>0</v>
      </c>
      <c r="AP375" s="13">
        <f t="shared" si="431"/>
        <v>0</v>
      </c>
      <c r="AQ375" s="13">
        <f t="shared" si="432"/>
        <v>0</v>
      </c>
      <c r="AR375" s="13">
        <f t="shared" si="433"/>
        <v>0</v>
      </c>
      <c r="AS375" s="13">
        <f t="shared" si="434"/>
        <v>0</v>
      </c>
      <c r="AT375" s="13">
        <f t="shared" si="435"/>
        <v>0</v>
      </c>
      <c r="AU375" s="13">
        <f t="shared" si="436"/>
        <v>0</v>
      </c>
      <c r="AV375" s="13">
        <f t="shared" si="437"/>
        <v>0</v>
      </c>
      <c r="AX375" s="13">
        <f t="shared" si="438"/>
        <v>0</v>
      </c>
      <c r="AY375" s="13">
        <f t="shared" si="439"/>
        <v>0</v>
      </c>
      <c r="AZ375" s="13">
        <f t="shared" si="440"/>
        <v>0</v>
      </c>
      <c r="BA375" s="13">
        <f t="shared" si="441"/>
        <v>0</v>
      </c>
      <c r="BB375" s="13">
        <f t="shared" si="442"/>
        <v>0</v>
      </c>
      <c r="BC375" s="13">
        <f t="shared" si="443"/>
        <v>0</v>
      </c>
      <c r="BD375" s="13">
        <f t="shared" si="444"/>
        <v>0</v>
      </c>
      <c r="BE375" s="13">
        <f t="shared" si="445"/>
        <v>0</v>
      </c>
      <c r="BF375" s="13">
        <f t="shared" si="446"/>
        <v>0</v>
      </c>
      <c r="BG375" s="13">
        <f t="shared" si="447"/>
        <v>0</v>
      </c>
      <c r="BH375" s="13">
        <f t="shared" si="448"/>
        <v>0</v>
      </c>
      <c r="BI375" s="13">
        <f t="shared" si="449"/>
        <v>0</v>
      </c>
      <c r="BJ375" s="13">
        <f t="shared" si="450"/>
        <v>0</v>
      </c>
      <c r="BK375" s="13">
        <f t="shared" si="451"/>
        <v>0</v>
      </c>
      <c r="BL375" s="13">
        <f t="shared" si="452"/>
        <v>0</v>
      </c>
      <c r="BM375" s="13">
        <f t="shared" si="453"/>
        <v>0</v>
      </c>
      <c r="BN375" s="13">
        <f t="shared" si="454"/>
        <v>0</v>
      </c>
      <c r="BO375" s="13">
        <f t="shared" si="455"/>
        <v>0</v>
      </c>
      <c r="BP375" s="13">
        <f t="shared" si="456"/>
        <v>0</v>
      </c>
      <c r="BQ375" s="13">
        <f t="shared" si="457"/>
        <v>0</v>
      </c>
      <c r="BR375" s="13">
        <f t="shared" si="458"/>
        <v>0</v>
      </c>
      <c r="BS375" s="13">
        <f t="shared" si="459"/>
        <v>0</v>
      </c>
      <c r="BT375" s="31">
        <f t="shared" si="460"/>
        <v>0</v>
      </c>
      <c r="BU375" s="31">
        <f t="shared" si="461"/>
        <v>0</v>
      </c>
      <c r="BV375" s="31">
        <f t="shared" si="462"/>
        <v>0</v>
      </c>
      <c r="BW375" s="31">
        <f t="shared" si="463"/>
        <v>0</v>
      </c>
      <c r="BX375" s="31">
        <f t="shared" si="464"/>
        <v>0</v>
      </c>
      <c r="BY375" s="31">
        <f t="shared" si="465"/>
        <v>0</v>
      </c>
      <c r="BZ375" s="31">
        <f t="shared" si="466"/>
        <v>0</v>
      </c>
      <c r="CA375" s="31">
        <f t="shared" si="467"/>
        <v>0</v>
      </c>
      <c r="CB375" s="31">
        <f t="shared" si="468"/>
        <v>0</v>
      </c>
      <c r="CC375" s="31">
        <f t="shared" si="469"/>
        <v>0</v>
      </c>
      <c r="CD375" s="31">
        <f t="shared" si="470"/>
        <v>0</v>
      </c>
      <c r="CE375" s="37">
        <f t="array" ref="CE375">MIN(IF(JPRL=AI375,$AG$19:$AG$1018))</f>
        <v>0</v>
      </c>
      <c r="CF375" s="37">
        <f t="array" ref="CF375">MAX(IF(JPRL=AI375,$AG$19:$AG$1018))</f>
        <v>0</v>
      </c>
      <c r="CG375" s="36">
        <f t="shared" si="471"/>
        <v>0</v>
      </c>
      <c r="CI375" s="40">
        <f t="shared" si="472"/>
        <v>0</v>
      </c>
      <c r="CJ375" s="40">
        <f t="shared" si="409"/>
        <v>0</v>
      </c>
      <c r="CK375" s="40">
        <f t="shared" si="410"/>
        <v>0</v>
      </c>
      <c r="CL375" s="40">
        <f t="shared" si="411"/>
        <v>0</v>
      </c>
      <c r="CM375" s="40">
        <f t="shared" si="412"/>
        <v>0</v>
      </c>
      <c r="CN375" s="40">
        <f t="shared" si="413"/>
        <v>0</v>
      </c>
      <c r="CO375" s="40">
        <f t="shared" si="414"/>
        <v>0</v>
      </c>
      <c r="CP375" s="40">
        <f t="shared" si="415"/>
        <v>0</v>
      </c>
      <c r="CQ375" s="40">
        <f t="shared" si="416"/>
        <v>0</v>
      </c>
      <c r="CR375" s="40">
        <f t="shared" si="417"/>
        <v>0</v>
      </c>
      <c r="CS375" s="40">
        <f t="shared" si="418"/>
        <v>0</v>
      </c>
      <c r="CT375" s="41">
        <f t="shared" si="473"/>
        <v>0</v>
      </c>
      <c r="CU375" s="41">
        <f t="shared" si="474"/>
        <v>0</v>
      </c>
      <c r="CV375" s="41">
        <f t="shared" si="475"/>
        <v>0</v>
      </c>
      <c r="CW375" s="41">
        <f t="shared" si="476"/>
        <v>0</v>
      </c>
      <c r="CX375" s="41">
        <f t="shared" si="477"/>
        <v>0</v>
      </c>
      <c r="CY375" s="41">
        <f t="shared" si="478"/>
        <v>0</v>
      </c>
      <c r="CZ375" s="41">
        <f t="shared" si="479"/>
        <v>0</v>
      </c>
      <c r="DA375" s="41">
        <f t="shared" si="480"/>
        <v>0</v>
      </c>
      <c r="DB375" s="41">
        <f t="shared" si="481"/>
        <v>0</v>
      </c>
      <c r="DC375" s="41">
        <f t="shared" si="482"/>
        <v>0</v>
      </c>
      <c r="DD375" s="7">
        <f t="shared" si="483"/>
        <v>0</v>
      </c>
      <c r="DE375" s="7">
        <f t="shared" si="484"/>
        <v>0</v>
      </c>
      <c r="DF375" s="7">
        <f t="shared" si="485"/>
        <v>0</v>
      </c>
      <c r="DJ375" s="7">
        <f t="shared" si="486"/>
        <v>0</v>
      </c>
      <c r="DK375" s="7">
        <f t="shared" si="487"/>
        <v>0</v>
      </c>
    </row>
    <row r="376" spans="1:115" ht="26.25" customHeight="1" x14ac:dyDescent="0.25">
      <c r="A376" s="9">
        <v>358</v>
      </c>
      <c r="B376" s="24" t="str">
        <f t="shared" si="419"/>
        <v/>
      </c>
      <c r="C376" s="23"/>
      <c r="D376" s="51"/>
      <c r="E376" s="24"/>
      <c r="F376" s="24"/>
      <c r="G376" s="24"/>
      <c r="H376" s="24"/>
      <c r="I376" s="25"/>
      <c r="J376" s="24"/>
      <c r="K376" s="26"/>
      <c r="L376" s="29"/>
      <c r="M376" s="27"/>
      <c r="N376" s="28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30"/>
      <c r="Z376" s="29"/>
      <c r="AA376" s="29" t="str">
        <f t="shared" si="420"/>
        <v/>
      </c>
      <c r="AB376" s="7">
        <f t="shared" si="421"/>
        <v>0</v>
      </c>
      <c r="AC376" s="7">
        <f t="shared" si="422"/>
        <v>0</v>
      </c>
      <c r="AD376" s="7">
        <f t="shared" si="423"/>
        <v>0</v>
      </c>
      <c r="AE376" s="7">
        <f t="shared" si="424"/>
        <v>0</v>
      </c>
      <c r="AF376" s="11" t="str">
        <f t="shared" si="488"/>
        <v/>
      </c>
      <c r="AG376" s="13">
        <f t="shared" si="425"/>
        <v>0</v>
      </c>
      <c r="AH376" s="7" t="str">
        <f t="shared" si="426"/>
        <v/>
      </c>
      <c r="AI376" s="11" t="str">
        <f t="shared" si="489"/>
        <v/>
      </c>
      <c r="AJ376" s="11" t="str">
        <f t="array" ref="AJ376">IF(OR(AI376=$AI$19:AI375),"",AI376)</f>
        <v/>
      </c>
      <c r="AK376" s="11" t="str">
        <f t="shared" si="427"/>
        <v/>
      </c>
      <c r="AL376" t="str">
        <f t="array" ref="AL376">IF(OR(AK376=$AK$19:AK375),"",AK376)</f>
        <v/>
      </c>
      <c r="AM376" s="13">
        <f t="shared" si="428"/>
        <v>0</v>
      </c>
      <c r="AN376" s="13">
        <f t="shared" si="429"/>
        <v>0</v>
      </c>
      <c r="AO376" s="13">
        <f t="shared" si="430"/>
        <v>0</v>
      </c>
      <c r="AP376" s="13">
        <f t="shared" si="431"/>
        <v>0</v>
      </c>
      <c r="AQ376" s="13">
        <f t="shared" si="432"/>
        <v>0</v>
      </c>
      <c r="AR376" s="13">
        <f t="shared" si="433"/>
        <v>0</v>
      </c>
      <c r="AS376" s="13">
        <f t="shared" si="434"/>
        <v>0</v>
      </c>
      <c r="AT376" s="13">
        <f t="shared" si="435"/>
        <v>0</v>
      </c>
      <c r="AU376" s="13">
        <f t="shared" si="436"/>
        <v>0</v>
      </c>
      <c r="AV376" s="13">
        <f t="shared" si="437"/>
        <v>0</v>
      </c>
      <c r="AX376" s="13">
        <f t="shared" si="438"/>
        <v>0</v>
      </c>
      <c r="AY376" s="13">
        <f t="shared" si="439"/>
        <v>0</v>
      </c>
      <c r="AZ376" s="13">
        <f t="shared" si="440"/>
        <v>0</v>
      </c>
      <c r="BA376" s="13">
        <f t="shared" si="441"/>
        <v>0</v>
      </c>
      <c r="BB376" s="13">
        <f t="shared" si="442"/>
        <v>0</v>
      </c>
      <c r="BC376" s="13">
        <f t="shared" si="443"/>
        <v>0</v>
      </c>
      <c r="BD376" s="13">
        <f t="shared" si="444"/>
        <v>0</v>
      </c>
      <c r="BE376" s="13">
        <f t="shared" si="445"/>
        <v>0</v>
      </c>
      <c r="BF376" s="13">
        <f t="shared" si="446"/>
        <v>0</v>
      </c>
      <c r="BG376" s="13">
        <f t="shared" si="447"/>
        <v>0</v>
      </c>
      <c r="BH376" s="13">
        <f t="shared" si="448"/>
        <v>0</v>
      </c>
      <c r="BI376" s="13">
        <f t="shared" si="449"/>
        <v>0</v>
      </c>
      <c r="BJ376" s="13">
        <f t="shared" si="450"/>
        <v>0</v>
      </c>
      <c r="BK376" s="13">
        <f t="shared" si="451"/>
        <v>0</v>
      </c>
      <c r="BL376" s="13">
        <f t="shared" si="452"/>
        <v>0</v>
      </c>
      <c r="BM376" s="13">
        <f t="shared" si="453"/>
        <v>0</v>
      </c>
      <c r="BN376" s="13">
        <f t="shared" si="454"/>
        <v>0</v>
      </c>
      <c r="BO376" s="13">
        <f t="shared" si="455"/>
        <v>0</v>
      </c>
      <c r="BP376" s="13">
        <f t="shared" si="456"/>
        <v>0</v>
      </c>
      <c r="BQ376" s="13">
        <f t="shared" si="457"/>
        <v>0</v>
      </c>
      <c r="BR376" s="13">
        <f t="shared" si="458"/>
        <v>0</v>
      </c>
      <c r="BS376" s="13">
        <f t="shared" si="459"/>
        <v>0</v>
      </c>
      <c r="BT376" s="31">
        <f t="shared" si="460"/>
        <v>0</v>
      </c>
      <c r="BU376" s="31">
        <f t="shared" si="461"/>
        <v>0</v>
      </c>
      <c r="BV376" s="31">
        <f t="shared" si="462"/>
        <v>0</v>
      </c>
      <c r="BW376" s="31">
        <f t="shared" si="463"/>
        <v>0</v>
      </c>
      <c r="BX376" s="31">
        <f t="shared" si="464"/>
        <v>0</v>
      </c>
      <c r="BY376" s="31">
        <f t="shared" si="465"/>
        <v>0</v>
      </c>
      <c r="BZ376" s="31">
        <f t="shared" si="466"/>
        <v>0</v>
      </c>
      <c r="CA376" s="31">
        <f t="shared" si="467"/>
        <v>0</v>
      </c>
      <c r="CB376" s="31">
        <f t="shared" si="468"/>
        <v>0</v>
      </c>
      <c r="CC376" s="31">
        <f t="shared" si="469"/>
        <v>0</v>
      </c>
      <c r="CD376" s="31">
        <f t="shared" si="470"/>
        <v>0</v>
      </c>
      <c r="CE376" s="37">
        <f t="array" ref="CE376">MIN(IF(JPRL=AI376,$AG$19:$AG$1018))</f>
        <v>0</v>
      </c>
      <c r="CF376" s="37">
        <f t="array" ref="CF376">MAX(IF(JPRL=AI376,$AG$19:$AG$1018))</f>
        <v>0</v>
      </c>
      <c r="CG376" s="36">
        <f t="shared" si="471"/>
        <v>0</v>
      </c>
      <c r="CI376" s="40">
        <f t="shared" si="472"/>
        <v>0</v>
      </c>
      <c r="CJ376" s="40">
        <f t="shared" si="409"/>
        <v>0</v>
      </c>
      <c r="CK376" s="40">
        <f t="shared" si="410"/>
        <v>0</v>
      </c>
      <c r="CL376" s="40">
        <f t="shared" si="411"/>
        <v>0</v>
      </c>
      <c r="CM376" s="40">
        <f t="shared" si="412"/>
        <v>0</v>
      </c>
      <c r="CN376" s="40">
        <f t="shared" si="413"/>
        <v>0</v>
      </c>
      <c r="CO376" s="40">
        <f t="shared" si="414"/>
        <v>0</v>
      </c>
      <c r="CP376" s="40">
        <f t="shared" si="415"/>
        <v>0</v>
      </c>
      <c r="CQ376" s="40">
        <f t="shared" si="416"/>
        <v>0</v>
      </c>
      <c r="CR376" s="40">
        <f t="shared" si="417"/>
        <v>0</v>
      </c>
      <c r="CS376" s="40">
        <f t="shared" si="418"/>
        <v>0</v>
      </c>
      <c r="CT376" s="41">
        <f t="shared" si="473"/>
        <v>0</v>
      </c>
      <c r="CU376" s="41">
        <f t="shared" si="474"/>
        <v>0</v>
      </c>
      <c r="CV376" s="41">
        <f t="shared" si="475"/>
        <v>0</v>
      </c>
      <c r="CW376" s="41">
        <f t="shared" si="476"/>
        <v>0</v>
      </c>
      <c r="CX376" s="41">
        <f t="shared" si="477"/>
        <v>0</v>
      </c>
      <c r="CY376" s="41">
        <f t="shared" si="478"/>
        <v>0</v>
      </c>
      <c r="CZ376" s="41">
        <f t="shared" si="479"/>
        <v>0</v>
      </c>
      <c r="DA376" s="41">
        <f t="shared" si="480"/>
        <v>0</v>
      </c>
      <c r="DB376" s="41">
        <f t="shared" si="481"/>
        <v>0</v>
      </c>
      <c r="DC376" s="41">
        <f t="shared" si="482"/>
        <v>0</v>
      </c>
      <c r="DD376" s="7">
        <f t="shared" si="483"/>
        <v>0</v>
      </c>
      <c r="DE376" s="7">
        <f t="shared" si="484"/>
        <v>0</v>
      </c>
      <c r="DF376" s="7">
        <f t="shared" si="485"/>
        <v>0</v>
      </c>
      <c r="DJ376" s="7">
        <f t="shared" si="486"/>
        <v>0</v>
      </c>
      <c r="DK376" s="7">
        <f t="shared" si="487"/>
        <v>0</v>
      </c>
    </row>
    <row r="377" spans="1:115" ht="26.25" customHeight="1" x14ac:dyDescent="0.25">
      <c r="A377" s="9">
        <v>359</v>
      </c>
      <c r="B377" s="24" t="str">
        <f t="shared" si="419"/>
        <v/>
      </c>
      <c r="C377" s="23"/>
      <c r="D377" s="51"/>
      <c r="E377" s="24"/>
      <c r="F377" s="24"/>
      <c r="G377" s="24"/>
      <c r="H377" s="24"/>
      <c r="I377" s="25"/>
      <c r="J377" s="24"/>
      <c r="K377" s="26"/>
      <c r="L377" s="29"/>
      <c r="M377" s="27"/>
      <c r="N377" s="28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30"/>
      <c r="Z377" s="29"/>
      <c r="AA377" s="29" t="str">
        <f t="shared" si="420"/>
        <v/>
      </c>
      <c r="AB377" s="7">
        <f t="shared" si="421"/>
        <v>0</v>
      </c>
      <c r="AC377" s="7">
        <f t="shared" si="422"/>
        <v>0</v>
      </c>
      <c r="AD377" s="7">
        <f t="shared" si="423"/>
        <v>0</v>
      </c>
      <c r="AE377" s="7">
        <f t="shared" si="424"/>
        <v>0</v>
      </c>
      <c r="AF377" s="11" t="str">
        <f t="shared" si="488"/>
        <v/>
      </c>
      <c r="AG377" s="13">
        <f t="shared" si="425"/>
        <v>0</v>
      </c>
      <c r="AH377" s="7" t="str">
        <f t="shared" si="426"/>
        <v/>
      </c>
      <c r="AI377" s="11" t="str">
        <f t="shared" si="489"/>
        <v/>
      </c>
      <c r="AJ377" s="11" t="str">
        <f t="array" ref="AJ377">IF(OR(AI377=$AI$19:AI376),"",AI377)</f>
        <v/>
      </c>
      <c r="AK377" s="11" t="str">
        <f t="shared" si="427"/>
        <v/>
      </c>
      <c r="AL377" t="str">
        <f t="array" ref="AL377">IF(OR(AK377=$AK$19:AK376),"",AK377)</f>
        <v/>
      </c>
      <c r="AM377" s="13">
        <f t="shared" si="428"/>
        <v>0</v>
      </c>
      <c r="AN377" s="13">
        <f t="shared" si="429"/>
        <v>0</v>
      </c>
      <c r="AO377" s="13">
        <f t="shared" si="430"/>
        <v>0</v>
      </c>
      <c r="AP377" s="13">
        <f t="shared" si="431"/>
        <v>0</v>
      </c>
      <c r="AQ377" s="13">
        <f t="shared" si="432"/>
        <v>0</v>
      </c>
      <c r="AR377" s="13">
        <f t="shared" si="433"/>
        <v>0</v>
      </c>
      <c r="AS377" s="13">
        <f t="shared" si="434"/>
        <v>0</v>
      </c>
      <c r="AT377" s="13">
        <f t="shared" si="435"/>
        <v>0</v>
      </c>
      <c r="AU377" s="13">
        <f t="shared" si="436"/>
        <v>0</v>
      </c>
      <c r="AV377" s="13">
        <f t="shared" si="437"/>
        <v>0</v>
      </c>
      <c r="AX377" s="13">
        <f t="shared" si="438"/>
        <v>0</v>
      </c>
      <c r="AY377" s="13">
        <f t="shared" si="439"/>
        <v>0</v>
      </c>
      <c r="AZ377" s="13">
        <f t="shared" si="440"/>
        <v>0</v>
      </c>
      <c r="BA377" s="13">
        <f t="shared" si="441"/>
        <v>0</v>
      </c>
      <c r="BB377" s="13">
        <f t="shared" si="442"/>
        <v>0</v>
      </c>
      <c r="BC377" s="13">
        <f t="shared" si="443"/>
        <v>0</v>
      </c>
      <c r="BD377" s="13">
        <f t="shared" si="444"/>
        <v>0</v>
      </c>
      <c r="BE377" s="13">
        <f t="shared" si="445"/>
        <v>0</v>
      </c>
      <c r="BF377" s="13">
        <f t="shared" si="446"/>
        <v>0</v>
      </c>
      <c r="BG377" s="13">
        <f t="shared" si="447"/>
        <v>0</v>
      </c>
      <c r="BH377" s="13">
        <f t="shared" si="448"/>
        <v>0</v>
      </c>
      <c r="BI377" s="13">
        <f t="shared" si="449"/>
        <v>0</v>
      </c>
      <c r="BJ377" s="13">
        <f t="shared" si="450"/>
        <v>0</v>
      </c>
      <c r="BK377" s="13">
        <f t="shared" si="451"/>
        <v>0</v>
      </c>
      <c r="BL377" s="13">
        <f t="shared" si="452"/>
        <v>0</v>
      </c>
      <c r="BM377" s="13">
        <f t="shared" si="453"/>
        <v>0</v>
      </c>
      <c r="BN377" s="13">
        <f t="shared" si="454"/>
        <v>0</v>
      </c>
      <c r="BO377" s="13">
        <f t="shared" si="455"/>
        <v>0</v>
      </c>
      <c r="BP377" s="13">
        <f t="shared" si="456"/>
        <v>0</v>
      </c>
      <c r="BQ377" s="13">
        <f t="shared" si="457"/>
        <v>0</v>
      </c>
      <c r="BR377" s="13">
        <f t="shared" si="458"/>
        <v>0</v>
      </c>
      <c r="BS377" s="13">
        <f t="shared" si="459"/>
        <v>0</v>
      </c>
      <c r="BT377" s="31">
        <f t="shared" si="460"/>
        <v>0</v>
      </c>
      <c r="BU377" s="31">
        <f t="shared" si="461"/>
        <v>0</v>
      </c>
      <c r="BV377" s="31">
        <f t="shared" si="462"/>
        <v>0</v>
      </c>
      <c r="BW377" s="31">
        <f t="shared" si="463"/>
        <v>0</v>
      </c>
      <c r="BX377" s="31">
        <f t="shared" si="464"/>
        <v>0</v>
      </c>
      <c r="BY377" s="31">
        <f t="shared" si="465"/>
        <v>0</v>
      </c>
      <c r="BZ377" s="31">
        <f t="shared" si="466"/>
        <v>0</v>
      </c>
      <c r="CA377" s="31">
        <f t="shared" si="467"/>
        <v>0</v>
      </c>
      <c r="CB377" s="31">
        <f t="shared" si="468"/>
        <v>0</v>
      </c>
      <c r="CC377" s="31">
        <f t="shared" si="469"/>
        <v>0</v>
      </c>
      <c r="CD377" s="31">
        <f t="shared" si="470"/>
        <v>0</v>
      </c>
      <c r="CE377" s="37">
        <f t="array" ref="CE377">MIN(IF(JPRL=AI377,$AG$19:$AG$1018))</f>
        <v>0</v>
      </c>
      <c r="CF377" s="37">
        <f t="array" ref="CF377">MAX(IF(JPRL=AI377,$AG$19:$AG$1018))</f>
        <v>0</v>
      </c>
      <c r="CG377" s="36">
        <f t="shared" si="471"/>
        <v>0</v>
      </c>
      <c r="CI377" s="40">
        <f t="shared" si="472"/>
        <v>0</v>
      </c>
      <c r="CJ377" s="40">
        <f t="shared" si="409"/>
        <v>0</v>
      </c>
      <c r="CK377" s="40">
        <f t="shared" si="410"/>
        <v>0</v>
      </c>
      <c r="CL377" s="40">
        <f t="shared" si="411"/>
        <v>0</v>
      </c>
      <c r="CM377" s="40">
        <f t="shared" si="412"/>
        <v>0</v>
      </c>
      <c r="CN377" s="40">
        <f t="shared" si="413"/>
        <v>0</v>
      </c>
      <c r="CO377" s="40">
        <f t="shared" si="414"/>
        <v>0</v>
      </c>
      <c r="CP377" s="40">
        <f t="shared" si="415"/>
        <v>0</v>
      </c>
      <c r="CQ377" s="40">
        <f t="shared" si="416"/>
        <v>0</v>
      </c>
      <c r="CR377" s="40">
        <f t="shared" si="417"/>
        <v>0</v>
      </c>
      <c r="CS377" s="40">
        <f t="shared" si="418"/>
        <v>0</v>
      </c>
      <c r="CT377" s="41">
        <f t="shared" si="473"/>
        <v>0</v>
      </c>
      <c r="CU377" s="41">
        <f t="shared" si="474"/>
        <v>0</v>
      </c>
      <c r="CV377" s="41">
        <f t="shared" si="475"/>
        <v>0</v>
      </c>
      <c r="CW377" s="41">
        <f t="shared" si="476"/>
        <v>0</v>
      </c>
      <c r="CX377" s="41">
        <f t="shared" si="477"/>
        <v>0</v>
      </c>
      <c r="CY377" s="41">
        <f t="shared" si="478"/>
        <v>0</v>
      </c>
      <c r="CZ377" s="41">
        <f t="shared" si="479"/>
        <v>0</v>
      </c>
      <c r="DA377" s="41">
        <f t="shared" si="480"/>
        <v>0</v>
      </c>
      <c r="DB377" s="41">
        <f t="shared" si="481"/>
        <v>0</v>
      </c>
      <c r="DC377" s="41">
        <f t="shared" si="482"/>
        <v>0</v>
      </c>
      <c r="DD377" s="7">
        <f t="shared" si="483"/>
        <v>0</v>
      </c>
      <c r="DE377" s="7">
        <f t="shared" si="484"/>
        <v>0</v>
      </c>
      <c r="DF377" s="7">
        <f t="shared" si="485"/>
        <v>0</v>
      </c>
      <c r="DJ377" s="7">
        <f t="shared" si="486"/>
        <v>0</v>
      </c>
      <c r="DK377" s="7">
        <f t="shared" si="487"/>
        <v>0</v>
      </c>
    </row>
    <row r="378" spans="1:115" ht="26.25" customHeight="1" x14ac:dyDescent="0.25">
      <c r="A378" s="9">
        <v>360</v>
      </c>
      <c r="B378" s="24" t="str">
        <f t="shared" si="419"/>
        <v/>
      </c>
      <c r="C378" s="23"/>
      <c r="D378" s="51"/>
      <c r="E378" s="24"/>
      <c r="F378" s="24"/>
      <c r="G378" s="24"/>
      <c r="H378" s="24"/>
      <c r="I378" s="25"/>
      <c r="J378" s="24"/>
      <c r="K378" s="26"/>
      <c r="L378" s="29"/>
      <c r="M378" s="27"/>
      <c r="N378" s="28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30"/>
      <c r="Z378" s="29"/>
      <c r="AA378" s="29" t="str">
        <f t="shared" si="420"/>
        <v/>
      </c>
      <c r="AB378" s="7">
        <f t="shared" si="421"/>
        <v>0</v>
      </c>
      <c r="AC378" s="7">
        <f t="shared" si="422"/>
        <v>0</v>
      </c>
      <c r="AD378" s="7">
        <f t="shared" si="423"/>
        <v>0</v>
      </c>
      <c r="AE378" s="7">
        <f t="shared" si="424"/>
        <v>0</v>
      </c>
      <c r="AF378" s="11" t="str">
        <f t="shared" si="488"/>
        <v/>
      </c>
      <c r="AG378" s="13">
        <f t="shared" si="425"/>
        <v>0</v>
      </c>
      <c r="AH378" s="7" t="str">
        <f t="shared" si="426"/>
        <v/>
      </c>
      <c r="AI378" s="11" t="str">
        <f t="shared" si="489"/>
        <v/>
      </c>
      <c r="AJ378" s="11" t="str">
        <f t="array" ref="AJ378">IF(OR(AI378=$AI$19:AI377),"",AI378)</f>
        <v/>
      </c>
      <c r="AK378" s="11" t="str">
        <f t="shared" si="427"/>
        <v/>
      </c>
      <c r="AL378" t="str">
        <f t="array" ref="AL378">IF(OR(AK378=$AK$19:AK377),"",AK378)</f>
        <v/>
      </c>
      <c r="AM378" s="13">
        <f t="shared" si="428"/>
        <v>0</v>
      </c>
      <c r="AN378" s="13">
        <f t="shared" si="429"/>
        <v>0</v>
      </c>
      <c r="AO378" s="13">
        <f t="shared" si="430"/>
        <v>0</v>
      </c>
      <c r="AP378" s="13">
        <f t="shared" si="431"/>
        <v>0</v>
      </c>
      <c r="AQ378" s="13">
        <f t="shared" si="432"/>
        <v>0</v>
      </c>
      <c r="AR378" s="13">
        <f t="shared" si="433"/>
        <v>0</v>
      </c>
      <c r="AS378" s="13">
        <f t="shared" si="434"/>
        <v>0</v>
      </c>
      <c r="AT378" s="13">
        <f t="shared" si="435"/>
        <v>0</v>
      </c>
      <c r="AU378" s="13">
        <f t="shared" si="436"/>
        <v>0</v>
      </c>
      <c r="AV378" s="13">
        <f t="shared" si="437"/>
        <v>0</v>
      </c>
      <c r="AX378" s="13">
        <f t="shared" si="438"/>
        <v>0</v>
      </c>
      <c r="AY378" s="13">
        <f t="shared" si="439"/>
        <v>0</v>
      </c>
      <c r="AZ378" s="13">
        <f t="shared" si="440"/>
        <v>0</v>
      </c>
      <c r="BA378" s="13">
        <f t="shared" si="441"/>
        <v>0</v>
      </c>
      <c r="BB378" s="13">
        <f t="shared" si="442"/>
        <v>0</v>
      </c>
      <c r="BC378" s="13">
        <f t="shared" si="443"/>
        <v>0</v>
      </c>
      <c r="BD378" s="13">
        <f t="shared" si="444"/>
        <v>0</v>
      </c>
      <c r="BE378" s="13">
        <f t="shared" si="445"/>
        <v>0</v>
      </c>
      <c r="BF378" s="13">
        <f t="shared" si="446"/>
        <v>0</v>
      </c>
      <c r="BG378" s="13">
        <f t="shared" si="447"/>
        <v>0</v>
      </c>
      <c r="BH378" s="13">
        <f t="shared" si="448"/>
        <v>0</v>
      </c>
      <c r="BI378" s="13">
        <f t="shared" si="449"/>
        <v>0</v>
      </c>
      <c r="BJ378" s="13">
        <f t="shared" si="450"/>
        <v>0</v>
      </c>
      <c r="BK378" s="13">
        <f t="shared" si="451"/>
        <v>0</v>
      </c>
      <c r="BL378" s="13">
        <f t="shared" si="452"/>
        <v>0</v>
      </c>
      <c r="BM378" s="13">
        <f t="shared" si="453"/>
        <v>0</v>
      </c>
      <c r="BN378" s="13">
        <f t="shared" si="454"/>
        <v>0</v>
      </c>
      <c r="BO378" s="13">
        <f t="shared" si="455"/>
        <v>0</v>
      </c>
      <c r="BP378" s="13">
        <f t="shared" si="456"/>
        <v>0</v>
      </c>
      <c r="BQ378" s="13">
        <f t="shared" si="457"/>
        <v>0</v>
      </c>
      <c r="BR378" s="13">
        <f t="shared" si="458"/>
        <v>0</v>
      </c>
      <c r="BS378" s="13">
        <f t="shared" si="459"/>
        <v>0</v>
      </c>
      <c r="BT378" s="31">
        <f t="shared" si="460"/>
        <v>0</v>
      </c>
      <c r="BU378" s="31">
        <f t="shared" si="461"/>
        <v>0</v>
      </c>
      <c r="BV378" s="31">
        <f t="shared" si="462"/>
        <v>0</v>
      </c>
      <c r="BW378" s="31">
        <f t="shared" si="463"/>
        <v>0</v>
      </c>
      <c r="BX378" s="31">
        <f t="shared" si="464"/>
        <v>0</v>
      </c>
      <c r="BY378" s="31">
        <f t="shared" si="465"/>
        <v>0</v>
      </c>
      <c r="BZ378" s="31">
        <f t="shared" si="466"/>
        <v>0</v>
      </c>
      <c r="CA378" s="31">
        <f t="shared" si="467"/>
        <v>0</v>
      </c>
      <c r="CB378" s="31">
        <f t="shared" si="468"/>
        <v>0</v>
      </c>
      <c r="CC378" s="31">
        <f t="shared" si="469"/>
        <v>0</v>
      </c>
      <c r="CD378" s="31">
        <f t="shared" si="470"/>
        <v>0</v>
      </c>
      <c r="CE378" s="37">
        <f t="array" ref="CE378">MIN(IF(JPRL=AI378,$AG$19:$AG$1018))</f>
        <v>0</v>
      </c>
      <c r="CF378" s="37">
        <f t="array" ref="CF378">MAX(IF(JPRL=AI378,$AG$19:$AG$1018))</f>
        <v>0</v>
      </c>
      <c r="CG378" s="36">
        <f t="shared" si="471"/>
        <v>0</v>
      </c>
      <c r="CI378" s="40">
        <f t="shared" si="472"/>
        <v>0</v>
      </c>
      <c r="CJ378" s="40">
        <f t="shared" si="409"/>
        <v>0</v>
      </c>
      <c r="CK378" s="40">
        <f t="shared" si="410"/>
        <v>0</v>
      </c>
      <c r="CL378" s="40">
        <f t="shared" si="411"/>
        <v>0</v>
      </c>
      <c r="CM378" s="40">
        <f t="shared" si="412"/>
        <v>0</v>
      </c>
      <c r="CN378" s="40">
        <f t="shared" si="413"/>
        <v>0</v>
      </c>
      <c r="CO378" s="40">
        <f t="shared" si="414"/>
        <v>0</v>
      </c>
      <c r="CP378" s="40">
        <f t="shared" si="415"/>
        <v>0</v>
      </c>
      <c r="CQ378" s="40">
        <f t="shared" si="416"/>
        <v>0</v>
      </c>
      <c r="CR378" s="40">
        <f t="shared" si="417"/>
        <v>0</v>
      </c>
      <c r="CS378" s="40">
        <f t="shared" si="418"/>
        <v>0</v>
      </c>
      <c r="CT378" s="41">
        <f t="shared" si="473"/>
        <v>0</v>
      </c>
      <c r="CU378" s="41">
        <f t="shared" si="474"/>
        <v>0</v>
      </c>
      <c r="CV378" s="41">
        <f t="shared" si="475"/>
        <v>0</v>
      </c>
      <c r="CW378" s="41">
        <f t="shared" si="476"/>
        <v>0</v>
      </c>
      <c r="CX378" s="41">
        <f t="shared" si="477"/>
        <v>0</v>
      </c>
      <c r="CY378" s="41">
        <f t="shared" si="478"/>
        <v>0</v>
      </c>
      <c r="CZ378" s="41">
        <f t="shared" si="479"/>
        <v>0</v>
      </c>
      <c r="DA378" s="41">
        <f t="shared" si="480"/>
        <v>0</v>
      </c>
      <c r="DB378" s="41">
        <f t="shared" si="481"/>
        <v>0</v>
      </c>
      <c r="DC378" s="41">
        <f t="shared" si="482"/>
        <v>0</v>
      </c>
      <c r="DD378" s="7">
        <f t="shared" si="483"/>
        <v>0</v>
      </c>
      <c r="DE378" s="7">
        <f t="shared" si="484"/>
        <v>0</v>
      </c>
      <c r="DF378" s="7">
        <f t="shared" si="485"/>
        <v>0</v>
      </c>
      <c r="DJ378" s="7">
        <f t="shared" si="486"/>
        <v>0</v>
      </c>
      <c r="DK378" s="7">
        <f t="shared" si="487"/>
        <v>0</v>
      </c>
    </row>
    <row r="379" spans="1:115" ht="26.25" customHeight="1" x14ac:dyDescent="0.25">
      <c r="A379" s="9">
        <v>361</v>
      </c>
      <c r="B379" s="24" t="str">
        <f t="shared" si="419"/>
        <v/>
      </c>
      <c r="C379" s="23"/>
      <c r="D379" s="51"/>
      <c r="E379" s="24"/>
      <c r="F379" s="24"/>
      <c r="G379" s="24"/>
      <c r="H379" s="24"/>
      <c r="I379" s="25"/>
      <c r="J379" s="24"/>
      <c r="K379" s="26"/>
      <c r="L379" s="29"/>
      <c r="M379" s="27"/>
      <c r="N379" s="28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30"/>
      <c r="Z379" s="29"/>
      <c r="AA379" s="29" t="str">
        <f t="shared" si="420"/>
        <v/>
      </c>
      <c r="AB379" s="7">
        <f t="shared" si="421"/>
        <v>0</v>
      </c>
      <c r="AC379" s="7">
        <f t="shared" si="422"/>
        <v>0</v>
      </c>
      <c r="AD379" s="7">
        <f t="shared" si="423"/>
        <v>0</v>
      </c>
      <c r="AE379" s="7">
        <f t="shared" si="424"/>
        <v>0</v>
      </c>
      <c r="AF379" s="11" t="str">
        <f t="shared" si="488"/>
        <v/>
      </c>
      <c r="AG379" s="13">
        <f t="shared" si="425"/>
        <v>0</v>
      </c>
      <c r="AH379" s="7" t="str">
        <f t="shared" si="426"/>
        <v/>
      </c>
      <c r="AI379" s="11" t="str">
        <f t="shared" si="489"/>
        <v/>
      </c>
      <c r="AJ379" s="11" t="str">
        <f t="array" ref="AJ379">IF(OR(AI379=$AI$19:AI378),"",AI379)</f>
        <v/>
      </c>
      <c r="AK379" s="11" t="str">
        <f t="shared" si="427"/>
        <v/>
      </c>
      <c r="AL379" t="str">
        <f t="array" ref="AL379">IF(OR(AK379=$AK$19:AK378),"",AK379)</f>
        <v/>
      </c>
      <c r="AM379" s="13">
        <f t="shared" si="428"/>
        <v>0</v>
      </c>
      <c r="AN379" s="13">
        <f t="shared" si="429"/>
        <v>0</v>
      </c>
      <c r="AO379" s="13">
        <f t="shared" si="430"/>
        <v>0</v>
      </c>
      <c r="AP379" s="13">
        <f t="shared" si="431"/>
        <v>0</v>
      </c>
      <c r="AQ379" s="13">
        <f t="shared" si="432"/>
        <v>0</v>
      </c>
      <c r="AR379" s="13">
        <f t="shared" si="433"/>
        <v>0</v>
      </c>
      <c r="AS379" s="13">
        <f t="shared" si="434"/>
        <v>0</v>
      </c>
      <c r="AT379" s="13">
        <f t="shared" si="435"/>
        <v>0</v>
      </c>
      <c r="AU379" s="13">
        <f t="shared" si="436"/>
        <v>0</v>
      </c>
      <c r="AV379" s="13">
        <f t="shared" si="437"/>
        <v>0</v>
      </c>
      <c r="AX379" s="13">
        <f t="shared" si="438"/>
        <v>0</v>
      </c>
      <c r="AY379" s="13">
        <f t="shared" si="439"/>
        <v>0</v>
      </c>
      <c r="AZ379" s="13">
        <f t="shared" si="440"/>
        <v>0</v>
      </c>
      <c r="BA379" s="13">
        <f t="shared" si="441"/>
        <v>0</v>
      </c>
      <c r="BB379" s="13">
        <f t="shared" si="442"/>
        <v>0</v>
      </c>
      <c r="BC379" s="13">
        <f t="shared" si="443"/>
        <v>0</v>
      </c>
      <c r="BD379" s="13">
        <f t="shared" si="444"/>
        <v>0</v>
      </c>
      <c r="BE379" s="13">
        <f t="shared" si="445"/>
        <v>0</v>
      </c>
      <c r="BF379" s="13">
        <f t="shared" si="446"/>
        <v>0</v>
      </c>
      <c r="BG379" s="13">
        <f t="shared" si="447"/>
        <v>0</v>
      </c>
      <c r="BH379" s="13">
        <f t="shared" si="448"/>
        <v>0</v>
      </c>
      <c r="BI379" s="13">
        <f t="shared" si="449"/>
        <v>0</v>
      </c>
      <c r="BJ379" s="13">
        <f t="shared" si="450"/>
        <v>0</v>
      </c>
      <c r="BK379" s="13">
        <f t="shared" si="451"/>
        <v>0</v>
      </c>
      <c r="BL379" s="13">
        <f t="shared" si="452"/>
        <v>0</v>
      </c>
      <c r="BM379" s="13">
        <f t="shared" si="453"/>
        <v>0</v>
      </c>
      <c r="BN379" s="13">
        <f t="shared" si="454"/>
        <v>0</v>
      </c>
      <c r="BO379" s="13">
        <f t="shared" si="455"/>
        <v>0</v>
      </c>
      <c r="BP379" s="13">
        <f t="shared" si="456"/>
        <v>0</v>
      </c>
      <c r="BQ379" s="13">
        <f t="shared" si="457"/>
        <v>0</v>
      </c>
      <c r="BR379" s="13">
        <f t="shared" si="458"/>
        <v>0</v>
      </c>
      <c r="BS379" s="13">
        <f t="shared" si="459"/>
        <v>0</v>
      </c>
      <c r="BT379" s="31">
        <f t="shared" si="460"/>
        <v>0</v>
      </c>
      <c r="BU379" s="31">
        <f t="shared" si="461"/>
        <v>0</v>
      </c>
      <c r="BV379" s="31">
        <f t="shared" si="462"/>
        <v>0</v>
      </c>
      <c r="BW379" s="31">
        <f t="shared" si="463"/>
        <v>0</v>
      </c>
      <c r="BX379" s="31">
        <f t="shared" si="464"/>
        <v>0</v>
      </c>
      <c r="BY379" s="31">
        <f t="shared" si="465"/>
        <v>0</v>
      </c>
      <c r="BZ379" s="31">
        <f t="shared" si="466"/>
        <v>0</v>
      </c>
      <c r="CA379" s="31">
        <f t="shared" si="467"/>
        <v>0</v>
      </c>
      <c r="CB379" s="31">
        <f t="shared" si="468"/>
        <v>0</v>
      </c>
      <c r="CC379" s="31">
        <f t="shared" si="469"/>
        <v>0</v>
      </c>
      <c r="CD379" s="31">
        <f t="shared" si="470"/>
        <v>0</v>
      </c>
      <c r="CE379" s="37">
        <f t="array" ref="CE379">MIN(IF(JPRL=AI379,$AG$19:$AG$1018))</f>
        <v>0</v>
      </c>
      <c r="CF379" s="37">
        <f t="array" ref="CF379">MAX(IF(JPRL=AI379,$AG$19:$AG$1018))</f>
        <v>0</v>
      </c>
      <c r="CG379" s="36">
        <f t="shared" si="471"/>
        <v>0</v>
      </c>
      <c r="CI379" s="40">
        <f t="shared" si="472"/>
        <v>0</v>
      </c>
      <c r="CJ379" s="40">
        <f t="shared" si="409"/>
        <v>0</v>
      </c>
      <c r="CK379" s="40">
        <f t="shared" si="410"/>
        <v>0</v>
      </c>
      <c r="CL379" s="40">
        <f t="shared" si="411"/>
        <v>0</v>
      </c>
      <c r="CM379" s="40">
        <f t="shared" si="412"/>
        <v>0</v>
      </c>
      <c r="CN379" s="40">
        <f t="shared" si="413"/>
        <v>0</v>
      </c>
      <c r="CO379" s="40">
        <f t="shared" si="414"/>
        <v>0</v>
      </c>
      <c r="CP379" s="40">
        <f t="shared" si="415"/>
        <v>0</v>
      </c>
      <c r="CQ379" s="40">
        <f t="shared" si="416"/>
        <v>0</v>
      </c>
      <c r="CR379" s="40">
        <f t="shared" si="417"/>
        <v>0</v>
      </c>
      <c r="CS379" s="40">
        <f t="shared" si="418"/>
        <v>0</v>
      </c>
      <c r="CT379" s="41">
        <f t="shared" si="473"/>
        <v>0</v>
      </c>
      <c r="CU379" s="41">
        <f t="shared" si="474"/>
        <v>0</v>
      </c>
      <c r="CV379" s="41">
        <f t="shared" si="475"/>
        <v>0</v>
      </c>
      <c r="CW379" s="41">
        <f t="shared" si="476"/>
        <v>0</v>
      </c>
      <c r="CX379" s="41">
        <f t="shared" si="477"/>
        <v>0</v>
      </c>
      <c r="CY379" s="41">
        <f t="shared" si="478"/>
        <v>0</v>
      </c>
      <c r="CZ379" s="41">
        <f t="shared" si="479"/>
        <v>0</v>
      </c>
      <c r="DA379" s="41">
        <f t="shared" si="480"/>
        <v>0</v>
      </c>
      <c r="DB379" s="41">
        <f t="shared" si="481"/>
        <v>0</v>
      </c>
      <c r="DC379" s="41">
        <f t="shared" si="482"/>
        <v>0</v>
      </c>
      <c r="DD379" s="7">
        <f t="shared" si="483"/>
        <v>0</v>
      </c>
      <c r="DE379" s="7">
        <f t="shared" si="484"/>
        <v>0</v>
      </c>
      <c r="DF379" s="7">
        <f t="shared" si="485"/>
        <v>0</v>
      </c>
      <c r="DJ379" s="7">
        <f t="shared" si="486"/>
        <v>0</v>
      </c>
      <c r="DK379" s="7">
        <f t="shared" si="487"/>
        <v>0</v>
      </c>
    </row>
    <row r="380" spans="1:115" ht="26.25" customHeight="1" x14ac:dyDescent="0.25">
      <c r="A380" s="9">
        <v>362</v>
      </c>
      <c r="B380" s="24" t="str">
        <f t="shared" si="419"/>
        <v/>
      </c>
      <c r="C380" s="23"/>
      <c r="D380" s="51"/>
      <c r="E380" s="24"/>
      <c r="F380" s="24"/>
      <c r="G380" s="24"/>
      <c r="H380" s="24"/>
      <c r="I380" s="25"/>
      <c r="J380" s="24"/>
      <c r="K380" s="26"/>
      <c r="L380" s="29"/>
      <c r="M380" s="27"/>
      <c r="N380" s="28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30"/>
      <c r="Z380" s="29"/>
      <c r="AA380" s="29" t="str">
        <f t="shared" si="420"/>
        <v/>
      </c>
      <c r="AB380" s="7">
        <f t="shared" si="421"/>
        <v>0</v>
      </c>
      <c r="AC380" s="7">
        <f t="shared" si="422"/>
        <v>0</v>
      </c>
      <c r="AD380" s="7">
        <f t="shared" si="423"/>
        <v>0</v>
      </c>
      <c r="AE380" s="7">
        <f t="shared" si="424"/>
        <v>0</v>
      </c>
      <c r="AF380" s="11" t="str">
        <f t="shared" si="488"/>
        <v/>
      </c>
      <c r="AG380" s="13">
        <f t="shared" si="425"/>
        <v>0</v>
      </c>
      <c r="AH380" s="7" t="str">
        <f t="shared" si="426"/>
        <v/>
      </c>
      <c r="AI380" s="11" t="str">
        <f t="shared" si="489"/>
        <v/>
      </c>
      <c r="AJ380" s="11" t="str">
        <f t="array" ref="AJ380">IF(OR(AI380=$AI$19:AI379),"",AI380)</f>
        <v/>
      </c>
      <c r="AK380" s="11" t="str">
        <f t="shared" si="427"/>
        <v/>
      </c>
      <c r="AL380" t="str">
        <f t="array" ref="AL380">IF(OR(AK380=$AK$19:AK379),"",AK380)</f>
        <v/>
      </c>
      <c r="AM380" s="13">
        <f t="shared" si="428"/>
        <v>0</v>
      </c>
      <c r="AN380" s="13">
        <f t="shared" si="429"/>
        <v>0</v>
      </c>
      <c r="AO380" s="13">
        <f t="shared" si="430"/>
        <v>0</v>
      </c>
      <c r="AP380" s="13">
        <f t="shared" si="431"/>
        <v>0</v>
      </c>
      <c r="AQ380" s="13">
        <f t="shared" si="432"/>
        <v>0</v>
      </c>
      <c r="AR380" s="13">
        <f t="shared" si="433"/>
        <v>0</v>
      </c>
      <c r="AS380" s="13">
        <f t="shared" si="434"/>
        <v>0</v>
      </c>
      <c r="AT380" s="13">
        <f t="shared" si="435"/>
        <v>0</v>
      </c>
      <c r="AU380" s="13">
        <f t="shared" si="436"/>
        <v>0</v>
      </c>
      <c r="AV380" s="13">
        <f t="shared" si="437"/>
        <v>0</v>
      </c>
      <c r="AX380" s="13">
        <f t="shared" si="438"/>
        <v>0</v>
      </c>
      <c r="AY380" s="13">
        <f t="shared" si="439"/>
        <v>0</v>
      </c>
      <c r="AZ380" s="13">
        <f t="shared" si="440"/>
        <v>0</v>
      </c>
      <c r="BA380" s="13">
        <f t="shared" si="441"/>
        <v>0</v>
      </c>
      <c r="BB380" s="13">
        <f t="shared" si="442"/>
        <v>0</v>
      </c>
      <c r="BC380" s="13">
        <f t="shared" si="443"/>
        <v>0</v>
      </c>
      <c r="BD380" s="13">
        <f t="shared" si="444"/>
        <v>0</v>
      </c>
      <c r="BE380" s="13">
        <f t="shared" si="445"/>
        <v>0</v>
      </c>
      <c r="BF380" s="13">
        <f t="shared" si="446"/>
        <v>0</v>
      </c>
      <c r="BG380" s="13">
        <f t="shared" si="447"/>
        <v>0</v>
      </c>
      <c r="BH380" s="13">
        <f t="shared" si="448"/>
        <v>0</v>
      </c>
      <c r="BI380" s="13">
        <f t="shared" si="449"/>
        <v>0</v>
      </c>
      <c r="BJ380" s="13">
        <f t="shared" si="450"/>
        <v>0</v>
      </c>
      <c r="BK380" s="13">
        <f t="shared" si="451"/>
        <v>0</v>
      </c>
      <c r="BL380" s="13">
        <f t="shared" si="452"/>
        <v>0</v>
      </c>
      <c r="BM380" s="13">
        <f t="shared" si="453"/>
        <v>0</v>
      </c>
      <c r="BN380" s="13">
        <f t="shared" si="454"/>
        <v>0</v>
      </c>
      <c r="BO380" s="13">
        <f t="shared" si="455"/>
        <v>0</v>
      </c>
      <c r="BP380" s="13">
        <f t="shared" si="456"/>
        <v>0</v>
      </c>
      <c r="BQ380" s="13">
        <f t="shared" si="457"/>
        <v>0</v>
      </c>
      <c r="BR380" s="13">
        <f t="shared" si="458"/>
        <v>0</v>
      </c>
      <c r="BS380" s="13">
        <f t="shared" si="459"/>
        <v>0</v>
      </c>
      <c r="BT380" s="31">
        <f t="shared" si="460"/>
        <v>0</v>
      </c>
      <c r="BU380" s="31">
        <f t="shared" si="461"/>
        <v>0</v>
      </c>
      <c r="BV380" s="31">
        <f t="shared" si="462"/>
        <v>0</v>
      </c>
      <c r="BW380" s="31">
        <f t="shared" si="463"/>
        <v>0</v>
      </c>
      <c r="BX380" s="31">
        <f t="shared" si="464"/>
        <v>0</v>
      </c>
      <c r="BY380" s="31">
        <f t="shared" si="465"/>
        <v>0</v>
      </c>
      <c r="BZ380" s="31">
        <f t="shared" si="466"/>
        <v>0</v>
      </c>
      <c r="CA380" s="31">
        <f t="shared" si="467"/>
        <v>0</v>
      </c>
      <c r="CB380" s="31">
        <f t="shared" si="468"/>
        <v>0</v>
      </c>
      <c r="CC380" s="31">
        <f t="shared" si="469"/>
        <v>0</v>
      </c>
      <c r="CD380" s="31">
        <f t="shared" si="470"/>
        <v>0</v>
      </c>
      <c r="CE380" s="37">
        <f t="array" ref="CE380">MIN(IF(JPRL=AI380,$AG$19:$AG$1018))</f>
        <v>0</v>
      </c>
      <c r="CF380" s="37">
        <f t="array" ref="CF380">MAX(IF(JPRL=AI380,$AG$19:$AG$1018))</f>
        <v>0</v>
      </c>
      <c r="CG380" s="36">
        <f t="shared" si="471"/>
        <v>0</v>
      </c>
      <c r="CI380" s="40">
        <f t="shared" si="472"/>
        <v>0</v>
      </c>
      <c r="CJ380" s="40">
        <f t="shared" si="409"/>
        <v>0</v>
      </c>
      <c r="CK380" s="40">
        <f t="shared" si="410"/>
        <v>0</v>
      </c>
      <c r="CL380" s="40">
        <f t="shared" si="411"/>
        <v>0</v>
      </c>
      <c r="CM380" s="40">
        <f t="shared" si="412"/>
        <v>0</v>
      </c>
      <c r="CN380" s="40">
        <f t="shared" si="413"/>
        <v>0</v>
      </c>
      <c r="CO380" s="40">
        <f t="shared" si="414"/>
        <v>0</v>
      </c>
      <c r="CP380" s="40">
        <f t="shared" si="415"/>
        <v>0</v>
      </c>
      <c r="CQ380" s="40">
        <f t="shared" si="416"/>
        <v>0</v>
      </c>
      <c r="CR380" s="40">
        <f t="shared" si="417"/>
        <v>0</v>
      </c>
      <c r="CS380" s="40">
        <f t="shared" si="418"/>
        <v>0</v>
      </c>
      <c r="CT380" s="41">
        <f t="shared" si="473"/>
        <v>0</v>
      </c>
      <c r="CU380" s="41">
        <f t="shared" si="474"/>
        <v>0</v>
      </c>
      <c r="CV380" s="41">
        <f t="shared" si="475"/>
        <v>0</v>
      </c>
      <c r="CW380" s="41">
        <f t="shared" si="476"/>
        <v>0</v>
      </c>
      <c r="CX380" s="41">
        <f t="shared" si="477"/>
        <v>0</v>
      </c>
      <c r="CY380" s="41">
        <f t="shared" si="478"/>
        <v>0</v>
      </c>
      <c r="CZ380" s="41">
        <f t="shared" si="479"/>
        <v>0</v>
      </c>
      <c r="DA380" s="41">
        <f t="shared" si="480"/>
        <v>0</v>
      </c>
      <c r="DB380" s="41">
        <f t="shared" si="481"/>
        <v>0</v>
      </c>
      <c r="DC380" s="41">
        <f t="shared" si="482"/>
        <v>0</v>
      </c>
      <c r="DD380" s="7">
        <f t="shared" si="483"/>
        <v>0</v>
      </c>
      <c r="DE380" s="7">
        <f t="shared" si="484"/>
        <v>0</v>
      </c>
      <c r="DF380" s="7">
        <f t="shared" si="485"/>
        <v>0</v>
      </c>
      <c r="DJ380" s="7">
        <f t="shared" si="486"/>
        <v>0</v>
      </c>
      <c r="DK380" s="7">
        <f t="shared" si="487"/>
        <v>0</v>
      </c>
    </row>
    <row r="381" spans="1:115" ht="26.25" customHeight="1" x14ac:dyDescent="0.25">
      <c r="A381" s="9">
        <v>363</v>
      </c>
      <c r="B381" s="24" t="str">
        <f t="shared" si="419"/>
        <v/>
      </c>
      <c r="C381" s="23"/>
      <c r="D381" s="51"/>
      <c r="E381" s="24"/>
      <c r="F381" s="24"/>
      <c r="G381" s="24"/>
      <c r="H381" s="24"/>
      <c r="I381" s="25"/>
      <c r="J381" s="24"/>
      <c r="K381" s="26"/>
      <c r="L381" s="29"/>
      <c r="M381" s="27"/>
      <c r="N381" s="28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30"/>
      <c r="Z381" s="29"/>
      <c r="AA381" s="29" t="str">
        <f t="shared" si="420"/>
        <v/>
      </c>
      <c r="AB381" s="7">
        <f t="shared" si="421"/>
        <v>0</v>
      </c>
      <c r="AC381" s="7">
        <f t="shared" si="422"/>
        <v>0</v>
      </c>
      <c r="AD381" s="7">
        <f t="shared" si="423"/>
        <v>0</v>
      </c>
      <c r="AE381" s="7">
        <f t="shared" si="424"/>
        <v>0</v>
      </c>
      <c r="AF381" s="11" t="str">
        <f t="shared" si="488"/>
        <v/>
      </c>
      <c r="AG381" s="13">
        <f t="shared" si="425"/>
        <v>0</v>
      </c>
      <c r="AH381" s="7" t="str">
        <f t="shared" si="426"/>
        <v/>
      </c>
      <c r="AI381" s="11" t="str">
        <f t="shared" si="489"/>
        <v/>
      </c>
      <c r="AJ381" s="11" t="str">
        <f t="array" ref="AJ381">IF(OR(AI381=$AI$19:AI380),"",AI381)</f>
        <v/>
      </c>
      <c r="AK381" s="11" t="str">
        <f t="shared" si="427"/>
        <v/>
      </c>
      <c r="AL381" t="str">
        <f t="array" ref="AL381">IF(OR(AK381=$AK$19:AK380),"",AK381)</f>
        <v/>
      </c>
      <c r="AM381" s="13">
        <f t="shared" si="428"/>
        <v>0</v>
      </c>
      <c r="AN381" s="13">
        <f t="shared" si="429"/>
        <v>0</v>
      </c>
      <c r="AO381" s="13">
        <f t="shared" si="430"/>
        <v>0</v>
      </c>
      <c r="AP381" s="13">
        <f t="shared" si="431"/>
        <v>0</v>
      </c>
      <c r="AQ381" s="13">
        <f t="shared" si="432"/>
        <v>0</v>
      </c>
      <c r="AR381" s="13">
        <f t="shared" si="433"/>
        <v>0</v>
      </c>
      <c r="AS381" s="13">
        <f t="shared" si="434"/>
        <v>0</v>
      </c>
      <c r="AT381" s="13">
        <f t="shared" si="435"/>
        <v>0</v>
      </c>
      <c r="AU381" s="13">
        <f t="shared" si="436"/>
        <v>0</v>
      </c>
      <c r="AV381" s="13">
        <f t="shared" si="437"/>
        <v>0</v>
      </c>
      <c r="AX381" s="13">
        <f t="shared" si="438"/>
        <v>0</v>
      </c>
      <c r="AY381" s="13">
        <f t="shared" si="439"/>
        <v>0</v>
      </c>
      <c r="AZ381" s="13">
        <f t="shared" si="440"/>
        <v>0</v>
      </c>
      <c r="BA381" s="13">
        <f t="shared" si="441"/>
        <v>0</v>
      </c>
      <c r="BB381" s="13">
        <f t="shared" si="442"/>
        <v>0</v>
      </c>
      <c r="BC381" s="13">
        <f t="shared" si="443"/>
        <v>0</v>
      </c>
      <c r="BD381" s="13">
        <f t="shared" si="444"/>
        <v>0</v>
      </c>
      <c r="BE381" s="13">
        <f t="shared" si="445"/>
        <v>0</v>
      </c>
      <c r="BF381" s="13">
        <f t="shared" si="446"/>
        <v>0</v>
      </c>
      <c r="BG381" s="13">
        <f t="shared" si="447"/>
        <v>0</v>
      </c>
      <c r="BH381" s="13">
        <f t="shared" si="448"/>
        <v>0</v>
      </c>
      <c r="BI381" s="13">
        <f t="shared" si="449"/>
        <v>0</v>
      </c>
      <c r="BJ381" s="13">
        <f t="shared" si="450"/>
        <v>0</v>
      </c>
      <c r="BK381" s="13">
        <f t="shared" si="451"/>
        <v>0</v>
      </c>
      <c r="BL381" s="13">
        <f t="shared" si="452"/>
        <v>0</v>
      </c>
      <c r="BM381" s="13">
        <f t="shared" si="453"/>
        <v>0</v>
      </c>
      <c r="BN381" s="13">
        <f t="shared" si="454"/>
        <v>0</v>
      </c>
      <c r="BO381" s="13">
        <f t="shared" si="455"/>
        <v>0</v>
      </c>
      <c r="BP381" s="13">
        <f t="shared" si="456"/>
        <v>0</v>
      </c>
      <c r="BQ381" s="13">
        <f t="shared" si="457"/>
        <v>0</v>
      </c>
      <c r="BR381" s="13">
        <f t="shared" si="458"/>
        <v>0</v>
      </c>
      <c r="BS381" s="13">
        <f t="shared" si="459"/>
        <v>0</v>
      </c>
      <c r="BT381" s="31">
        <f t="shared" si="460"/>
        <v>0</v>
      </c>
      <c r="BU381" s="31">
        <f t="shared" si="461"/>
        <v>0</v>
      </c>
      <c r="BV381" s="31">
        <f t="shared" si="462"/>
        <v>0</v>
      </c>
      <c r="BW381" s="31">
        <f t="shared" si="463"/>
        <v>0</v>
      </c>
      <c r="BX381" s="31">
        <f t="shared" si="464"/>
        <v>0</v>
      </c>
      <c r="BY381" s="31">
        <f t="shared" si="465"/>
        <v>0</v>
      </c>
      <c r="BZ381" s="31">
        <f t="shared" si="466"/>
        <v>0</v>
      </c>
      <c r="CA381" s="31">
        <f t="shared" si="467"/>
        <v>0</v>
      </c>
      <c r="CB381" s="31">
        <f t="shared" si="468"/>
        <v>0</v>
      </c>
      <c r="CC381" s="31">
        <f t="shared" si="469"/>
        <v>0</v>
      </c>
      <c r="CD381" s="31">
        <f t="shared" si="470"/>
        <v>0</v>
      </c>
      <c r="CE381" s="37">
        <f t="array" ref="CE381">MIN(IF(JPRL=AI381,$AG$19:$AG$1018))</f>
        <v>0</v>
      </c>
      <c r="CF381" s="37">
        <f t="array" ref="CF381">MAX(IF(JPRL=AI381,$AG$19:$AG$1018))</f>
        <v>0</v>
      </c>
      <c r="CG381" s="36">
        <f t="shared" si="471"/>
        <v>0</v>
      </c>
      <c r="CI381" s="40">
        <f t="shared" si="472"/>
        <v>0</v>
      </c>
      <c r="CJ381" s="40">
        <f t="shared" si="409"/>
        <v>0</v>
      </c>
      <c r="CK381" s="40">
        <f t="shared" si="410"/>
        <v>0</v>
      </c>
      <c r="CL381" s="40">
        <f t="shared" si="411"/>
        <v>0</v>
      </c>
      <c r="CM381" s="40">
        <f t="shared" si="412"/>
        <v>0</v>
      </c>
      <c r="CN381" s="40">
        <f t="shared" si="413"/>
        <v>0</v>
      </c>
      <c r="CO381" s="40">
        <f t="shared" si="414"/>
        <v>0</v>
      </c>
      <c r="CP381" s="40">
        <f t="shared" si="415"/>
        <v>0</v>
      </c>
      <c r="CQ381" s="40">
        <f t="shared" si="416"/>
        <v>0</v>
      </c>
      <c r="CR381" s="40">
        <f t="shared" si="417"/>
        <v>0</v>
      </c>
      <c r="CS381" s="40">
        <f t="shared" si="418"/>
        <v>0</v>
      </c>
      <c r="CT381" s="41">
        <f t="shared" si="473"/>
        <v>0</v>
      </c>
      <c r="CU381" s="41">
        <f t="shared" si="474"/>
        <v>0</v>
      </c>
      <c r="CV381" s="41">
        <f t="shared" si="475"/>
        <v>0</v>
      </c>
      <c r="CW381" s="41">
        <f t="shared" si="476"/>
        <v>0</v>
      </c>
      <c r="CX381" s="41">
        <f t="shared" si="477"/>
        <v>0</v>
      </c>
      <c r="CY381" s="41">
        <f t="shared" si="478"/>
        <v>0</v>
      </c>
      <c r="CZ381" s="41">
        <f t="shared" si="479"/>
        <v>0</v>
      </c>
      <c r="DA381" s="41">
        <f t="shared" si="480"/>
        <v>0</v>
      </c>
      <c r="DB381" s="41">
        <f t="shared" si="481"/>
        <v>0</v>
      </c>
      <c r="DC381" s="41">
        <f t="shared" si="482"/>
        <v>0</v>
      </c>
      <c r="DD381" s="7">
        <f t="shared" si="483"/>
        <v>0</v>
      </c>
      <c r="DE381" s="7">
        <f t="shared" si="484"/>
        <v>0</v>
      </c>
      <c r="DF381" s="7">
        <f t="shared" si="485"/>
        <v>0</v>
      </c>
      <c r="DJ381" s="7">
        <f t="shared" si="486"/>
        <v>0</v>
      </c>
      <c r="DK381" s="7">
        <f t="shared" si="487"/>
        <v>0</v>
      </c>
    </row>
    <row r="382" spans="1:115" ht="26.25" customHeight="1" x14ac:dyDescent="0.25">
      <c r="A382" s="9">
        <v>364</v>
      </c>
      <c r="B382" s="24" t="str">
        <f t="shared" si="419"/>
        <v/>
      </c>
      <c r="C382" s="23"/>
      <c r="D382" s="51"/>
      <c r="E382" s="24"/>
      <c r="F382" s="24"/>
      <c r="G382" s="24"/>
      <c r="H382" s="24"/>
      <c r="I382" s="25"/>
      <c r="J382" s="24"/>
      <c r="K382" s="26"/>
      <c r="L382" s="29"/>
      <c r="M382" s="27"/>
      <c r="N382" s="28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30"/>
      <c r="Z382" s="29"/>
      <c r="AA382" s="29" t="str">
        <f t="shared" si="420"/>
        <v/>
      </c>
      <c r="AB382" s="7">
        <f t="shared" si="421"/>
        <v>0</v>
      </c>
      <c r="AC382" s="7">
        <f t="shared" si="422"/>
        <v>0</v>
      </c>
      <c r="AD382" s="7">
        <f t="shared" si="423"/>
        <v>0</v>
      </c>
      <c r="AE382" s="7">
        <f t="shared" si="424"/>
        <v>0</v>
      </c>
      <c r="AF382" s="11" t="str">
        <f t="shared" si="488"/>
        <v/>
      </c>
      <c r="AG382" s="13">
        <f t="shared" si="425"/>
        <v>0</v>
      </c>
      <c r="AH382" s="7" t="str">
        <f t="shared" si="426"/>
        <v/>
      </c>
      <c r="AI382" s="11" t="str">
        <f t="shared" si="489"/>
        <v/>
      </c>
      <c r="AJ382" s="11" t="str">
        <f t="array" ref="AJ382">IF(OR(AI382=$AI$19:AI381),"",AI382)</f>
        <v/>
      </c>
      <c r="AK382" s="11" t="str">
        <f t="shared" si="427"/>
        <v/>
      </c>
      <c r="AL382" t="str">
        <f t="array" ref="AL382">IF(OR(AK382=$AK$19:AK381),"",AK382)</f>
        <v/>
      </c>
      <c r="AM382" s="13">
        <f t="shared" si="428"/>
        <v>0</v>
      </c>
      <c r="AN382" s="13">
        <f t="shared" si="429"/>
        <v>0</v>
      </c>
      <c r="AO382" s="13">
        <f t="shared" si="430"/>
        <v>0</v>
      </c>
      <c r="AP382" s="13">
        <f t="shared" si="431"/>
        <v>0</v>
      </c>
      <c r="AQ382" s="13">
        <f t="shared" si="432"/>
        <v>0</v>
      </c>
      <c r="AR382" s="13">
        <f t="shared" si="433"/>
        <v>0</v>
      </c>
      <c r="AS382" s="13">
        <f t="shared" si="434"/>
        <v>0</v>
      </c>
      <c r="AT382" s="13">
        <f t="shared" si="435"/>
        <v>0</v>
      </c>
      <c r="AU382" s="13">
        <f t="shared" si="436"/>
        <v>0</v>
      </c>
      <c r="AV382" s="13">
        <f t="shared" si="437"/>
        <v>0</v>
      </c>
      <c r="AX382" s="13">
        <f t="shared" si="438"/>
        <v>0</v>
      </c>
      <c r="AY382" s="13">
        <f t="shared" si="439"/>
        <v>0</v>
      </c>
      <c r="AZ382" s="13">
        <f t="shared" si="440"/>
        <v>0</v>
      </c>
      <c r="BA382" s="13">
        <f t="shared" si="441"/>
        <v>0</v>
      </c>
      <c r="BB382" s="13">
        <f t="shared" si="442"/>
        <v>0</v>
      </c>
      <c r="BC382" s="13">
        <f t="shared" si="443"/>
        <v>0</v>
      </c>
      <c r="BD382" s="13">
        <f t="shared" si="444"/>
        <v>0</v>
      </c>
      <c r="BE382" s="13">
        <f t="shared" si="445"/>
        <v>0</v>
      </c>
      <c r="BF382" s="13">
        <f t="shared" si="446"/>
        <v>0</v>
      </c>
      <c r="BG382" s="13">
        <f t="shared" si="447"/>
        <v>0</v>
      </c>
      <c r="BH382" s="13">
        <f t="shared" si="448"/>
        <v>0</v>
      </c>
      <c r="BI382" s="13">
        <f t="shared" si="449"/>
        <v>0</v>
      </c>
      <c r="BJ382" s="13">
        <f t="shared" si="450"/>
        <v>0</v>
      </c>
      <c r="BK382" s="13">
        <f t="shared" si="451"/>
        <v>0</v>
      </c>
      <c r="BL382" s="13">
        <f t="shared" si="452"/>
        <v>0</v>
      </c>
      <c r="BM382" s="13">
        <f t="shared" si="453"/>
        <v>0</v>
      </c>
      <c r="BN382" s="13">
        <f t="shared" si="454"/>
        <v>0</v>
      </c>
      <c r="BO382" s="13">
        <f t="shared" si="455"/>
        <v>0</v>
      </c>
      <c r="BP382" s="13">
        <f t="shared" si="456"/>
        <v>0</v>
      </c>
      <c r="BQ382" s="13">
        <f t="shared" si="457"/>
        <v>0</v>
      </c>
      <c r="BR382" s="13">
        <f t="shared" si="458"/>
        <v>0</v>
      </c>
      <c r="BS382" s="13">
        <f t="shared" si="459"/>
        <v>0</v>
      </c>
      <c r="BT382" s="31">
        <f t="shared" si="460"/>
        <v>0</v>
      </c>
      <c r="BU382" s="31">
        <f t="shared" si="461"/>
        <v>0</v>
      </c>
      <c r="BV382" s="31">
        <f t="shared" si="462"/>
        <v>0</v>
      </c>
      <c r="BW382" s="31">
        <f t="shared" si="463"/>
        <v>0</v>
      </c>
      <c r="BX382" s="31">
        <f t="shared" si="464"/>
        <v>0</v>
      </c>
      <c r="BY382" s="31">
        <f t="shared" si="465"/>
        <v>0</v>
      </c>
      <c r="BZ382" s="31">
        <f t="shared" si="466"/>
        <v>0</v>
      </c>
      <c r="CA382" s="31">
        <f t="shared" si="467"/>
        <v>0</v>
      </c>
      <c r="CB382" s="31">
        <f t="shared" si="468"/>
        <v>0</v>
      </c>
      <c r="CC382" s="31">
        <f t="shared" si="469"/>
        <v>0</v>
      </c>
      <c r="CD382" s="31">
        <f t="shared" si="470"/>
        <v>0</v>
      </c>
      <c r="CE382" s="37">
        <f t="array" ref="CE382">MIN(IF(JPRL=AI382,$AG$19:$AG$1018))</f>
        <v>0</v>
      </c>
      <c r="CF382" s="37">
        <f t="array" ref="CF382">MAX(IF(JPRL=AI382,$AG$19:$AG$1018))</f>
        <v>0</v>
      </c>
      <c r="CG382" s="36">
        <f t="shared" si="471"/>
        <v>0</v>
      </c>
      <c r="CI382" s="40">
        <f t="shared" si="472"/>
        <v>0</v>
      </c>
      <c r="CJ382" s="40">
        <f t="shared" si="409"/>
        <v>0</v>
      </c>
      <c r="CK382" s="40">
        <f t="shared" si="410"/>
        <v>0</v>
      </c>
      <c r="CL382" s="40">
        <f t="shared" si="411"/>
        <v>0</v>
      </c>
      <c r="CM382" s="40">
        <f t="shared" si="412"/>
        <v>0</v>
      </c>
      <c r="CN382" s="40">
        <f t="shared" si="413"/>
        <v>0</v>
      </c>
      <c r="CO382" s="40">
        <f t="shared" si="414"/>
        <v>0</v>
      </c>
      <c r="CP382" s="40">
        <f t="shared" si="415"/>
        <v>0</v>
      </c>
      <c r="CQ382" s="40">
        <f t="shared" si="416"/>
        <v>0</v>
      </c>
      <c r="CR382" s="40">
        <f t="shared" si="417"/>
        <v>0</v>
      </c>
      <c r="CS382" s="40">
        <f t="shared" si="418"/>
        <v>0</v>
      </c>
      <c r="CT382" s="41">
        <f t="shared" si="473"/>
        <v>0</v>
      </c>
      <c r="CU382" s="41">
        <f t="shared" si="474"/>
        <v>0</v>
      </c>
      <c r="CV382" s="41">
        <f t="shared" si="475"/>
        <v>0</v>
      </c>
      <c r="CW382" s="41">
        <f t="shared" si="476"/>
        <v>0</v>
      </c>
      <c r="CX382" s="41">
        <f t="shared" si="477"/>
        <v>0</v>
      </c>
      <c r="CY382" s="41">
        <f t="shared" si="478"/>
        <v>0</v>
      </c>
      <c r="CZ382" s="41">
        <f t="shared" si="479"/>
        <v>0</v>
      </c>
      <c r="DA382" s="41">
        <f t="shared" si="480"/>
        <v>0</v>
      </c>
      <c r="DB382" s="41">
        <f t="shared" si="481"/>
        <v>0</v>
      </c>
      <c r="DC382" s="41">
        <f t="shared" si="482"/>
        <v>0</v>
      </c>
      <c r="DD382" s="7">
        <f t="shared" si="483"/>
        <v>0</v>
      </c>
      <c r="DE382" s="7">
        <f t="shared" si="484"/>
        <v>0</v>
      </c>
      <c r="DF382" s="7">
        <f t="shared" si="485"/>
        <v>0</v>
      </c>
      <c r="DJ382" s="7">
        <f t="shared" si="486"/>
        <v>0</v>
      </c>
      <c r="DK382" s="7">
        <f t="shared" si="487"/>
        <v>0</v>
      </c>
    </row>
    <row r="383" spans="1:115" ht="26.25" customHeight="1" x14ac:dyDescent="0.25">
      <c r="A383" s="9">
        <v>365</v>
      </c>
      <c r="B383" s="24" t="str">
        <f t="shared" si="419"/>
        <v/>
      </c>
      <c r="C383" s="23"/>
      <c r="D383" s="51"/>
      <c r="E383" s="24"/>
      <c r="F383" s="24"/>
      <c r="G383" s="24"/>
      <c r="H383" s="24"/>
      <c r="I383" s="25"/>
      <c r="J383" s="24"/>
      <c r="K383" s="26"/>
      <c r="L383" s="29"/>
      <c r="M383" s="27"/>
      <c r="N383" s="28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30"/>
      <c r="Z383" s="29"/>
      <c r="AA383" s="29" t="str">
        <f t="shared" si="420"/>
        <v/>
      </c>
      <c r="AB383" s="7">
        <f t="shared" si="421"/>
        <v>0</v>
      </c>
      <c r="AC383" s="7">
        <f t="shared" si="422"/>
        <v>0</v>
      </c>
      <c r="AD383" s="7">
        <f t="shared" si="423"/>
        <v>0</v>
      </c>
      <c r="AE383" s="7">
        <f t="shared" si="424"/>
        <v>0</v>
      </c>
      <c r="AF383" s="11" t="str">
        <f t="shared" si="488"/>
        <v/>
      </c>
      <c r="AG383" s="13">
        <f t="shared" si="425"/>
        <v>0</v>
      </c>
      <c r="AH383" s="7" t="str">
        <f t="shared" si="426"/>
        <v/>
      </c>
      <c r="AI383" s="11" t="str">
        <f t="shared" si="489"/>
        <v/>
      </c>
      <c r="AJ383" s="11" t="str">
        <f t="array" ref="AJ383">IF(OR(AI383=$AI$19:AI382),"",AI383)</f>
        <v/>
      </c>
      <c r="AK383" s="11" t="str">
        <f t="shared" si="427"/>
        <v/>
      </c>
      <c r="AL383" t="str">
        <f t="array" ref="AL383">IF(OR(AK383=$AK$19:AK382),"",AK383)</f>
        <v/>
      </c>
      <c r="AM383" s="13">
        <f t="shared" si="428"/>
        <v>0</v>
      </c>
      <c r="AN383" s="13">
        <f t="shared" si="429"/>
        <v>0</v>
      </c>
      <c r="AO383" s="13">
        <f t="shared" si="430"/>
        <v>0</v>
      </c>
      <c r="AP383" s="13">
        <f t="shared" si="431"/>
        <v>0</v>
      </c>
      <c r="AQ383" s="13">
        <f t="shared" si="432"/>
        <v>0</v>
      </c>
      <c r="AR383" s="13">
        <f t="shared" si="433"/>
        <v>0</v>
      </c>
      <c r="AS383" s="13">
        <f t="shared" si="434"/>
        <v>0</v>
      </c>
      <c r="AT383" s="13">
        <f t="shared" si="435"/>
        <v>0</v>
      </c>
      <c r="AU383" s="13">
        <f t="shared" si="436"/>
        <v>0</v>
      </c>
      <c r="AV383" s="13">
        <f t="shared" si="437"/>
        <v>0</v>
      </c>
      <c r="AX383" s="13">
        <f t="shared" si="438"/>
        <v>0</v>
      </c>
      <c r="AY383" s="13">
        <f t="shared" si="439"/>
        <v>0</v>
      </c>
      <c r="AZ383" s="13">
        <f t="shared" si="440"/>
        <v>0</v>
      </c>
      <c r="BA383" s="13">
        <f t="shared" si="441"/>
        <v>0</v>
      </c>
      <c r="BB383" s="13">
        <f t="shared" si="442"/>
        <v>0</v>
      </c>
      <c r="BC383" s="13">
        <f t="shared" si="443"/>
        <v>0</v>
      </c>
      <c r="BD383" s="13">
        <f t="shared" si="444"/>
        <v>0</v>
      </c>
      <c r="BE383" s="13">
        <f t="shared" si="445"/>
        <v>0</v>
      </c>
      <c r="BF383" s="13">
        <f t="shared" si="446"/>
        <v>0</v>
      </c>
      <c r="BG383" s="13">
        <f t="shared" si="447"/>
        <v>0</v>
      </c>
      <c r="BH383" s="13">
        <f t="shared" si="448"/>
        <v>0</v>
      </c>
      <c r="BI383" s="13">
        <f t="shared" si="449"/>
        <v>0</v>
      </c>
      <c r="BJ383" s="13">
        <f t="shared" si="450"/>
        <v>0</v>
      </c>
      <c r="BK383" s="13">
        <f t="shared" si="451"/>
        <v>0</v>
      </c>
      <c r="BL383" s="13">
        <f t="shared" si="452"/>
        <v>0</v>
      </c>
      <c r="BM383" s="13">
        <f t="shared" si="453"/>
        <v>0</v>
      </c>
      <c r="BN383" s="13">
        <f t="shared" si="454"/>
        <v>0</v>
      </c>
      <c r="BO383" s="13">
        <f t="shared" si="455"/>
        <v>0</v>
      </c>
      <c r="BP383" s="13">
        <f t="shared" si="456"/>
        <v>0</v>
      </c>
      <c r="BQ383" s="13">
        <f t="shared" si="457"/>
        <v>0</v>
      </c>
      <c r="BR383" s="13">
        <f t="shared" si="458"/>
        <v>0</v>
      </c>
      <c r="BS383" s="13">
        <f t="shared" si="459"/>
        <v>0</v>
      </c>
      <c r="BT383" s="31">
        <f t="shared" si="460"/>
        <v>0</v>
      </c>
      <c r="BU383" s="31">
        <f t="shared" si="461"/>
        <v>0</v>
      </c>
      <c r="BV383" s="31">
        <f t="shared" si="462"/>
        <v>0</v>
      </c>
      <c r="BW383" s="31">
        <f t="shared" si="463"/>
        <v>0</v>
      </c>
      <c r="BX383" s="31">
        <f t="shared" si="464"/>
        <v>0</v>
      </c>
      <c r="BY383" s="31">
        <f t="shared" si="465"/>
        <v>0</v>
      </c>
      <c r="BZ383" s="31">
        <f t="shared" si="466"/>
        <v>0</v>
      </c>
      <c r="CA383" s="31">
        <f t="shared" si="467"/>
        <v>0</v>
      </c>
      <c r="CB383" s="31">
        <f t="shared" si="468"/>
        <v>0</v>
      </c>
      <c r="CC383" s="31">
        <f t="shared" si="469"/>
        <v>0</v>
      </c>
      <c r="CD383" s="31">
        <f t="shared" si="470"/>
        <v>0</v>
      </c>
      <c r="CE383" s="37">
        <f t="array" ref="CE383">MIN(IF(JPRL=AI383,$AG$19:$AG$1018))</f>
        <v>0</v>
      </c>
      <c r="CF383" s="37">
        <f t="array" ref="CF383">MAX(IF(JPRL=AI383,$AG$19:$AG$1018))</f>
        <v>0</v>
      </c>
      <c r="CG383" s="36">
        <f t="shared" si="471"/>
        <v>0</v>
      </c>
      <c r="CI383" s="40">
        <f t="shared" si="472"/>
        <v>0</v>
      </c>
      <c r="CJ383" s="40">
        <f t="shared" si="409"/>
        <v>0</v>
      </c>
      <c r="CK383" s="40">
        <f t="shared" si="410"/>
        <v>0</v>
      </c>
      <c r="CL383" s="40">
        <f t="shared" si="411"/>
        <v>0</v>
      </c>
      <c r="CM383" s="40">
        <f t="shared" si="412"/>
        <v>0</v>
      </c>
      <c r="CN383" s="40">
        <f t="shared" si="413"/>
        <v>0</v>
      </c>
      <c r="CO383" s="40">
        <f t="shared" si="414"/>
        <v>0</v>
      </c>
      <c r="CP383" s="40">
        <f t="shared" si="415"/>
        <v>0</v>
      </c>
      <c r="CQ383" s="40">
        <f t="shared" si="416"/>
        <v>0</v>
      </c>
      <c r="CR383" s="40">
        <f t="shared" si="417"/>
        <v>0</v>
      </c>
      <c r="CS383" s="40">
        <f t="shared" si="418"/>
        <v>0</v>
      </c>
      <c r="CT383" s="41">
        <f t="shared" si="473"/>
        <v>0</v>
      </c>
      <c r="CU383" s="41">
        <f t="shared" si="474"/>
        <v>0</v>
      </c>
      <c r="CV383" s="41">
        <f t="shared" si="475"/>
        <v>0</v>
      </c>
      <c r="CW383" s="41">
        <f t="shared" si="476"/>
        <v>0</v>
      </c>
      <c r="CX383" s="41">
        <f t="shared" si="477"/>
        <v>0</v>
      </c>
      <c r="CY383" s="41">
        <f t="shared" si="478"/>
        <v>0</v>
      </c>
      <c r="CZ383" s="41">
        <f t="shared" si="479"/>
        <v>0</v>
      </c>
      <c r="DA383" s="41">
        <f t="shared" si="480"/>
        <v>0</v>
      </c>
      <c r="DB383" s="41">
        <f t="shared" si="481"/>
        <v>0</v>
      </c>
      <c r="DC383" s="41">
        <f t="shared" si="482"/>
        <v>0</v>
      </c>
      <c r="DD383" s="7">
        <f t="shared" si="483"/>
        <v>0</v>
      </c>
      <c r="DE383" s="7">
        <f t="shared" si="484"/>
        <v>0</v>
      </c>
      <c r="DF383" s="7">
        <f t="shared" si="485"/>
        <v>0</v>
      </c>
      <c r="DJ383" s="7">
        <f t="shared" si="486"/>
        <v>0</v>
      </c>
      <c r="DK383" s="7">
        <f t="shared" si="487"/>
        <v>0</v>
      </c>
    </row>
    <row r="384" spans="1:115" ht="26.25" customHeight="1" x14ac:dyDescent="0.25">
      <c r="A384" s="9">
        <v>366</v>
      </c>
      <c r="B384" s="24" t="str">
        <f t="shared" si="419"/>
        <v/>
      </c>
      <c r="C384" s="23"/>
      <c r="D384" s="51"/>
      <c r="E384" s="24"/>
      <c r="F384" s="24"/>
      <c r="G384" s="24"/>
      <c r="H384" s="24"/>
      <c r="I384" s="25"/>
      <c r="J384" s="24"/>
      <c r="K384" s="26"/>
      <c r="L384" s="29"/>
      <c r="M384" s="27"/>
      <c r="N384" s="28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30"/>
      <c r="Z384" s="29"/>
      <c r="AA384" s="29" t="str">
        <f t="shared" si="420"/>
        <v/>
      </c>
      <c r="AB384" s="7">
        <f t="shared" si="421"/>
        <v>0</v>
      </c>
      <c r="AC384" s="7">
        <f t="shared" si="422"/>
        <v>0</v>
      </c>
      <c r="AD384" s="7">
        <f t="shared" si="423"/>
        <v>0</v>
      </c>
      <c r="AE384" s="7">
        <f t="shared" si="424"/>
        <v>0</v>
      </c>
      <c r="AF384" s="11" t="str">
        <f t="shared" si="488"/>
        <v/>
      </c>
      <c r="AG384" s="13">
        <f t="shared" si="425"/>
        <v>0</v>
      </c>
      <c r="AH384" s="7" t="str">
        <f t="shared" si="426"/>
        <v/>
      </c>
      <c r="AI384" s="11" t="str">
        <f t="shared" si="489"/>
        <v/>
      </c>
      <c r="AJ384" s="11" t="str">
        <f t="array" ref="AJ384">IF(OR(AI384=$AI$19:AI383),"",AI384)</f>
        <v/>
      </c>
      <c r="AK384" s="11" t="str">
        <f t="shared" si="427"/>
        <v/>
      </c>
      <c r="AL384" t="str">
        <f t="array" ref="AL384">IF(OR(AK384=$AK$19:AK383),"",AK384)</f>
        <v/>
      </c>
      <c r="AM384" s="13">
        <f t="shared" si="428"/>
        <v>0</v>
      </c>
      <c r="AN384" s="13">
        <f t="shared" si="429"/>
        <v>0</v>
      </c>
      <c r="AO384" s="13">
        <f t="shared" si="430"/>
        <v>0</v>
      </c>
      <c r="AP384" s="13">
        <f t="shared" si="431"/>
        <v>0</v>
      </c>
      <c r="AQ384" s="13">
        <f t="shared" si="432"/>
        <v>0</v>
      </c>
      <c r="AR384" s="13">
        <f t="shared" si="433"/>
        <v>0</v>
      </c>
      <c r="AS384" s="13">
        <f t="shared" si="434"/>
        <v>0</v>
      </c>
      <c r="AT384" s="13">
        <f t="shared" si="435"/>
        <v>0</v>
      </c>
      <c r="AU384" s="13">
        <f t="shared" si="436"/>
        <v>0</v>
      </c>
      <c r="AV384" s="13">
        <f t="shared" si="437"/>
        <v>0</v>
      </c>
      <c r="AX384" s="13">
        <f t="shared" si="438"/>
        <v>0</v>
      </c>
      <c r="AY384" s="13">
        <f t="shared" si="439"/>
        <v>0</v>
      </c>
      <c r="AZ384" s="13">
        <f t="shared" si="440"/>
        <v>0</v>
      </c>
      <c r="BA384" s="13">
        <f t="shared" si="441"/>
        <v>0</v>
      </c>
      <c r="BB384" s="13">
        <f t="shared" si="442"/>
        <v>0</v>
      </c>
      <c r="BC384" s="13">
        <f t="shared" si="443"/>
        <v>0</v>
      </c>
      <c r="BD384" s="13">
        <f t="shared" si="444"/>
        <v>0</v>
      </c>
      <c r="BE384" s="13">
        <f t="shared" si="445"/>
        <v>0</v>
      </c>
      <c r="BF384" s="13">
        <f t="shared" si="446"/>
        <v>0</v>
      </c>
      <c r="BG384" s="13">
        <f t="shared" si="447"/>
        <v>0</v>
      </c>
      <c r="BH384" s="13">
        <f t="shared" si="448"/>
        <v>0</v>
      </c>
      <c r="BI384" s="13">
        <f t="shared" si="449"/>
        <v>0</v>
      </c>
      <c r="BJ384" s="13">
        <f t="shared" si="450"/>
        <v>0</v>
      </c>
      <c r="BK384" s="13">
        <f t="shared" si="451"/>
        <v>0</v>
      </c>
      <c r="BL384" s="13">
        <f t="shared" si="452"/>
        <v>0</v>
      </c>
      <c r="BM384" s="13">
        <f t="shared" si="453"/>
        <v>0</v>
      </c>
      <c r="BN384" s="13">
        <f t="shared" si="454"/>
        <v>0</v>
      </c>
      <c r="BO384" s="13">
        <f t="shared" si="455"/>
        <v>0</v>
      </c>
      <c r="BP384" s="13">
        <f t="shared" si="456"/>
        <v>0</v>
      </c>
      <c r="BQ384" s="13">
        <f t="shared" si="457"/>
        <v>0</v>
      </c>
      <c r="BR384" s="13">
        <f t="shared" si="458"/>
        <v>0</v>
      </c>
      <c r="BS384" s="13">
        <f t="shared" si="459"/>
        <v>0</v>
      </c>
      <c r="BT384" s="31">
        <f t="shared" si="460"/>
        <v>0</v>
      </c>
      <c r="BU384" s="31">
        <f t="shared" si="461"/>
        <v>0</v>
      </c>
      <c r="BV384" s="31">
        <f t="shared" si="462"/>
        <v>0</v>
      </c>
      <c r="BW384" s="31">
        <f t="shared" si="463"/>
        <v>0</v>
      </c>
      <c r="BX384" s="31">
        <f t="shared" si="464"/>
        <v>0</v>
      </c>
      <c r="BY384" s="31">
        <f t="shared" si="465"/>
        <v>0</v>
      </c>
      <c r="BZ384" s="31">
        <f t="shared" si="466"/>
        <v>0</v>
      </c>
      <c r="CA384" s="31">
        <f t="shared" si="467"/>
        <v>0</v>
      </c>
      <c r="CB384" s="31">
        <f t="shared" si="468"/>
        <v>0</v>
      </c>
      <c r="CC384" s="31">
        <f t="shared" si="469"/>
        <v>0</v>
      </c>
      <c r="CD384" s="31">
        <f t="shared" si="470"/>
        <v>0</v>
      </c>
      <c r="CE384" s="37">
        <f t="array" ref="CE384">MIN(IF(JPRL=AI384,$AG$19:$AG$1018))</f>
        <v>0</v>
      </c>
      <c r="CF384" s="37">
        <f t="array" ref="CF384">MAX(IF(JPRL=AI384,$AG$19:$AG$1018))</f>
        <v>0</v>
      </c>
      <c r="CG384" s="36">
        <f t="shared" si="471"/>
        <v>0</v>
      </c>
      <c r="CI384" s="40">
        <f t="shared" si="472"/>
        <v>0</v>
      </c>
      <c r="CJ384" s="40">
        <f t="shared" si="409"/>
        <v>0</v>
      </c>
      <c r="CK384" s="40">
        <f t="shared" si="410"/>
        <v>0</v>
      </c>
      <c r="CL384" s="40">
        <f t="shared" si="411"/>
        <v>0</v>
      </c>
      <c r="CM384" s="40">
        <f t="shared" si="412"/>
        <v>0</v>
      </c>
      <c r="CN384" s="40">
        <f t="shared" si="413"/>
        <v>0</v>
      </c>
      <c r="CO384" s="40">
        <f t="shared" si="414"/>
        <v>0</v>
      </c>
      <c r="CP384" s="40">
        <f t="shared" si="415"/>
        <v>0</v>
      </c>
      <c r="CQ384" s="40">
        <f t="shared" si="416"/>
        <v>0</v>
      </c>
      <c r="CR384" s="40">
        <f t="shared" si="417"/>
        <v>0</v>
      </c>
      <c r="CS384" s="40">
        <f t="shared" si="418"/>
        <v>0</v>
      </c>
      <c r="CT384" s="41">
        <f t="shared" si="473"/>
        <v>0</v>
      </c>
      <c r="CU384" s="41">
        <f t="shared" si="474"/>
        <v>0</v>
      </c>
      <c r="CV384" s="41">
        <f t="shared" si="475"/>
        <v>0</v>
      </c>
      <c r="CW384" s="41">
        <f t="shared" si="476"/>
        <v>0</v>
      </c>
      <c r="CX384" s="41">
        <f t="shared" si="477"/>
        <v>0</v>
      </c>
      <c r="CY384" s="41">
        <f t="shared" si="478"/>
        <v>0</v>
      </c>
      <c r="CZ384" s="41">
        <f t="shared" si="479"/>
        <v>0</v>
      </c>
      <c r="DA384" s="41">
        <f t="shared" si="480"/>
        <v>0</v>
      </c>
      <c r="DB384" s="41">
        <f t="shared" si="481"/>
        <v>0</v>
      </c>
      <c r="DC384" s="41">
        <f t="shared" si="482"/>
        <v>0</v>
      </c>
      <c r="DD384" s="7">
        <f t="shared" si="483"/>
        <v>0</v>
      </c>
      <c r="DE384" s="7">
        <f t="shared" si="484"/>
        <v>0</v>
      </c>
      <c r="DF384" s="7">
        <f t="shared" si="485"/>
        <v>0</v>
      </c>
      <c r="DJ384" s="7">
        <f t="shared" si="486"/>
        <v>0</v>
      </c>
      <c r="DK384" s="7">
        <f t="shared" si="487"/>
        <v>0</v>
      </c>
    </row>
    <row r="385" spans="1:115" ht="26.25" customHeight="1" x14ac:dyDescent="0.25">
      <c r="A385" s="9">
        <v>367</v>
      </c>
      <c r="B385" s="24" t="str">
        <f t="shared" si="419"/>
        <v/>
      </c>
      <c r="C385" s="23"/>
      <c r="D385" s="51"/>
      <c r="E385" s="24"/>
      <c r="F385" s="24"/>
      <c r="G385" s="24"/>
      <c r="H385" s="24"/>
      <c r="I385" s="25"/>
      <c r="J385" s="24"/>
      <c r="K385" s="26"/>
      <c r="L385" s="29"/>
      <c r="M385" s="27"/>
      <c r="N385" s="28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30"/>
      <c r="Z385" s="29"/>
      <c r="AA385" s="29" t="str">
        <f t="shared" si="420"/>
        <v/>
      </c>
      <c r="AB385" s="7">
        <f t="shared" si="421"/>
        <v>0</v>
      </c>
      <c r="AC385" s="7">
        <f t="shared" si="422"/>
        <v>0</v>
      </c>
      <c r="AD385" s="7">
        <f t="shared" si="423"/>
        <v>0</v>
      </c>
      <c r="AE385" s="7">
        <f t="shared" si="424"/>
        <v>0</v>
      </c>
      <c r="AF385" s="11" t="str">
        <f t="shared" si="488"/>
        <v/>
      </c>
      <c r="AG385" s="13">
        <f t="shared" si="425"/>
        <v>0</v>
      </c>
      <c r="AH385" s="7" t="str">
        <f t="shared" si="426"/>
        <v/>
      </c>
      <c r="AI385" s="11" t="str">
        <f t="shared" si="489"/>
        <v/>
      </c>
      <c r="AJ385" s="11" t="str">
        <f t="array" ref="AJ385">IF(OR(AI385=$AI$19:AI384),"",AI385)</f>
        <v/>
      </c>
      <c r="AK385" s="11" t="str">
        <f t="shared" si="427"/>
        <v/>
      </c>
      <c r="AL385" t="str">
        <f t="array" ref="AL385">IF(OR(AK385=$AK$19:AK384),"",AK385)</f>
        <v/>
      </c>
      <c r="AM385" s="13">
        <f t="shared" si="428"/>
        <v>0</v>
      </c>
      <c r="AN385" s="13">
        <f t="shared" si="429"/>
        <v>0</v>
      </c>
      <c r="AO385" s="13">
        <f t="shared" si="430"/>
        <v>0</v>
      </c>
      <c r="AP385" s="13">
        <f t="shared" si="431"/>
        <v>0</v>
      </c>
      <c r="AQ385" s="13">
        <f t="shared" si="432"/>
        <v>0</v>
      </c>
      <c r="AR385" s="13">
        <f t="shared" si="433"/>
        <v>0</v>
      </c>
      <c r="AS385" s="13">
        <f t="shared" si="434"/>
        <v>0</v>
      </c>
      <c r="AT385" s="13">
        <f t="shared" si="435"/>
        <v>0</v>
      </c>
      <c r="AU385" s="13">
        <f t="shared" si="436"/>
        <v>0</v>
      </c>
      <c r="AV385" s="13">
        <f t="shared" si="437"/>
        <v>0</v>
      </c>
      <c r="AX385" s="13">
        <f t="shared" si="438"/>
        <v>0</v>
      </c>
      <c r="AY385" s="13">
        <f t="shared" si="439"/>
        <v>0</v>
      </c>
      <c r="AZ385" s="13">
        <f t="shared" si="440"/>
        <v>0</v>
      </c>
      <c r="BA385" s="13">
        <f t="shared" si="441"/>
        <v>0</v>
      </c>
      <c r="BB385" s="13">
        <f t="shared" si="442"/>
        <v>0</v>
      </c>
      <c r="BC385" s="13">
        <f t="shared" si="443"/>
        <v>0</v>
      </c>
      <c r="BD385" s="13">
        <f t="shared" si="444"/>
        <v>0</v>
      </c>
      <c r="BE385" s="13">
        <f t="shared" si="445"/>
        <v>0</v>
      </c>
      <c r="BF385" s="13">
        <f t="shared" si="446"/>
        <v>0</v>
      </c>
      <c r="BG385" s="13">
        <f t="shared" si="447"/>
        <v>0</v>
      </c>
      <c r="BH385" s="13">
        <f t="shared" si="448"/>
        <v>0</v>
      </c>
      <c r="BI385" s="13">
        <f t="shared" si="449"/>
        <v>0</v>
      </c>
      <c r="BJ385" s="13">
        <f t="shared" si="450"/>
        <v>0</v>
      </c>
      <c r="BK385" s="13">
        <f t="shared" si="451"/>
        <v>0</v>
      </c>
      <c r="BL385" s="13">
        <f t="shared" si="452"/>
        <v>0</v>
      </c>
      <c r="BM385" s="13">
        <f t="shared" si="453"/>
        <v>0</v>
      </c>
      <c r="BN385" s="13">
        <f t="shared" si="454"/>
        <v>0</v>
      </c>
      <c r="BO385" s="13">
        <f t="shared" si="455"/>
        <v>0</v>
      </c>
      <c r="BP385" s="13">
        <f t="shared" si="456"/>
        <v>0</v>
      </c>
      <c r="BQ385" s="13">
        <f t="shared" si="457"/>
        <v>0</v>
      </c>
      <c r="BR385" s="13">
        <f t="shared" si="458"/>
        <v>0</v>
      </c>
      <c r="BS385" s="13">
        <f t="shared" si="459"/>
        <v>0</v>
      </c>
      <c r="BT385" s="31">
        <f t="shared" si="460"/>
        <v>0</v>
      </c>
      <c r="BU385" s="31">
        <f t="shared" si="461"/>
        <v>0</v>
      </c>
      <c r="BV385" s="31">
        <f t="shared" si="462"/>
        <v>0</v>
      </c>
      <c r="BW385" s="31">
        <f t="shared" si="463"/>
        <v>0</v>
      </c>
      <c r="BX385" s="31">
        <f t="shared" si="464"/>
        <v>0</v>
      </c>
      <c r="BY385" s="31">
        <f t="shared" si="465"/>
        <v>0</v>
      </c>
      <c r="BZ385" s="31">
        <f t="shared" si="466"/>
        <v>0</v>
      </c>
      <c r="CA385" s="31">
        <f t="shared" si="467"/>
        <v>0</v>
      </c>
      <c r="CB385" s="31">
        <f t="shared" si="468"/>
        <v>0</v>
      </c>
      <c r="CC385" s="31">
        <f t="shared" si="469"/>
        <v>0</v>
      </c>
      <c r="CD385" s="31">
        <f t="shared" si="470"/>
        <v>0</v>
      </c>
      <c r="CE385" s="37">
        <f t="array" ref="CE385">MIN(IF(JPRL=AI385,$AG$19:$AG$1018))</f>
        <v>0</v>
      </c>
      <c r="CF385" s="37">
        <f t="array" ref="CF385">MAX(IF(JPRL=AI385,$AG$19:$AG$1018))</f>
        <v>0</v>
      </c>
      <c r="CG385" s="36">
        <f t="shared" si="471"/>
        <v>0</v>
      </c>
      <c r="CI385" s="40">
        <f t="shared" si="472"/>
        <v>0</v>
      </c>
      <c r="CJ385" s="40">
        <f t="shared" si="409"/>
        <v>0</v>
      </c>
      <c r="CK385" s="40">
        <f t="shared" si="410"/>
        <v>0</v>
      </c>
      <c r="CL385" s="40">
        <f t="shared" si="411"/>
        <v>0</v>
      </c>
      <c r="CM385" s="40">
        <f t="shared" si="412"/>
        <v>0</v>
      </c>
      <c r="CN385" s="40">
        <f t="shared" si="413"/>
        <v>0</v>
      </c>
      <c r="CO385" s="40">
        <f t="shared" si="414"/>
        <v>0</v>
      </c>
      <c r="CP385" s="40">
        <f t="shared" si="415"/>
        <v>0</v>
      </c>
      <c r="CQ385" s="40">
        <f t="shared" si="416"/>
        <v>0</v>
      </c>
      <c r="CR385" s="40">
        <f t="shared" si="417"/>
        <v>0</v>
      </c>
      <c r="CS385" s="40">
        <f t="shared" si="418"/>
        <v>0</v>
      </c>
      <c r="CT385" s="41">
        <f t="shared" si="473"/>
        <v>0</v>
      </c>
      <c r="CU385" s="41">
        <f t="shared" si="474"/>
        <v>0</v>
      </c>
      <c r="CV385" s="41">
        <f t="shared" si="475"/>
        <v>0</v>
      </c>
      <c r="CW385" s="41">
        <f t="shared" si="476"/>
        <v>0</v>
      </c>
      <c r="CX385" s="41">
        <f t="shared" si="477"/>
        <v>0</v>
      </c>
      <c r="CY385" s="41">
        <f t="shared" si="478"/>
        <v>0</v>
      </c>
      <c r="CZ385" s="41">
        <f t="shared" si="479"/>
        <v>0</v>
      </c>
      <c r="DA385" s="41">
        <f t="shared" si="480"/>
        <v>0</v>
      </c>
      <c r="DB385" s="41">
        <f t="shared" si="481"/>
        <v>0</v>
      </c>
      <c r="DC385" s="41">
        <f t="shared" si="482"/>
        <v>0</v>
      </c>
      <c r="DD385" s="7">
        <f t="shared" si="483"/>
        <v>0</v>
      </c>
      <c r="DE385" s="7">
        <f t="shared" si="484"/>
        <v>0</v>
      </c>
      <c r="DF385" s="7">
        <f t="shared" si="485"/>
        <v>0</v>
      </c>
      <c r="DJ385" s="7">
        <f t="shared" si="486"/>
        <v>0</v>
      </c>
      <c r="DK385" s="7">
        <f t="shared" si="487"/>
        <v>0</v>
      </c>
    </row>
    <row r="386" spans="1:115" ht="26.25" customHeight="1" x14ac:dyDescent="0.25">
      <c r="A386" s="9">
        <v>368</v>
      </c>
      <c r="B386" s="24" t="str">
        <f t="shared" si="419"/>
        <v/>
      </c>
      <c r="C386" s="23"/>
      <c r="D386" s="51"/>
      <c r="E386" s="24"/>
      <c r="F386" s="24"/>
      <c r="G386" s="24"/>
      <c r="H386" s="24"/>
      <c r="I386" s="25"/>
      <c r="J386" s="24"/>
      <c r="K386" s="26"/>
      <c r="L386" s="29"/>
      <c r="M386" s="27"/>
      <c r="N386" s="28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30"/>
      <c r="Z386" s="29"/>
      <c r="AA386" s="29" t="str">
        <f t="shared" si="420"/>
        <v/>
      </c>
      <c r="AB386" s="7">
        <f t="shared" si="421"/>
        <v>0</v>
      </c>
      <c r="AC386" s="7">
        <f t="shared" si="422"/>
        <v>0</v>
      </c>
      <c r="AD386" s="7">
        <f t="shared" si="423"/>
        <v>0</v>
      </c>
      <c r="AE386" s="7">
        <f t="shared" si="424"/>
        <v>0</v>
      </c>
      <c r="AF386" s="11" t="str">
        <f t="shared" si="488"/>
        <v/>
      </c>
      <c r="AG386" s="13">
        <f t="shared" si="425"/>
        <v>0</v>
      </c>
      <c r="AH386" s="7" t="str">
        <f t="shared" si="426"/>
        <v/>
      </c>
      <c r="AI386" s="11" t="str">
        <f t="shared" si="489"/>
        <v/>
      </c>
      <c r="AJ386" s="11" t="str">
        <f t="array" ref="AJ386">IF(OR(AI386=$AI$19:AI385),"",AI386)</f>
        <v/>
      </c>
      <c r="AK386" s="11" t="str">
        <f t="shared" si="427"/>
        <v/>
      </c>
      <c r="AL386" t="str">
        <f t="array" ref="AL386">IF(OR(AK386=$AK$19:AK385),"",AK386)</f>
        <v/>
      </c>
      <c r="AM386" s="13">
        <f t="shared" si="428"/>
        <v>0</v>
      </c>
      <c r="AN386" s="13">
        <f t="shared" si="429"/>
        <v>0</v>
      </c>
      <c r="AO386" s="13">
        <f t="shared" si="430"/>
        <v>0</v>
      </c>
      <c r="AP386" s="13">
        <f t="shared" si="431"/>
        <v>0</v>
      </c>
      <c r="AQ386" s="13">
        <f t="shared" si="432"/>
        <v>0</v>
      </c>
      <c r="AR386" s="13">
        <f t="shared" si="433"/>
        <v>0</v>
      </c>
      <c r="AS386" s="13">
        <f t="shared" si="434"/>
        <v>0</v>
      </c>
      <c r="AT386" s="13">
        <f t="shared" si="435"/>
        <v>0</v>
      </c>
      <c r="AU386" s="13">
        <f t="shared" si="436"/>
        <v>0</v>
      </c>
      <c r="AV386" s="13">
        <f t="shared" si="437"/>
        <v>0</v>
      </c>
      <c r="AX386" s="13">
        <f t="shared" si="438"/>
        <v>0</v>
      </c>
      <c r="AY386" s="13">
        <f t="shared" si="439"/>
        <v>0</v>
      </c>
      <c r="AZ386" s="13">
        <f t="shared" si="440"/>
        <v>0</v>
      </c>
      <c r="BA386" s="13">
        <f t="shared" si="441"/>
        <v>0</v>
      </c>
      <c r="BB386" s="13">
        <f t="shared" si="442"/>
        <v>0</v>
      </c>
      <c r="BC386" s="13">
        <f t="shared" si="443"/>
        <v>0</v>
      </c>
      <c r="BD386" s="13">
        <f t="shared" si="444"/>
        <v>0</v>
      </c>
      <c r="BE386" s="13">
        <f t="shared" si="445"/>
        <v>0</v>
      </c>
      <c r="BF386" s="13">
        <f t="shared" si="446"/>
        <v>0</v>
      </c>
      <c r="BG386" s="13">
        <f t="shared" si="447"/>
        <v>0</v>
      </c>
      <c r="BH386" s="13">
        <f t="shared" si="448"/>
        <v>0</v>
      </c>
      <c r="BI386" s="13">
        <f t="shared" si="449"/>
        <v>0</v>
      </c>
      <c r="BJ386" s="13">
        <f t="shared" si="450"/>
        <v>0</v>
      </c>
      <c r="BK386" s="13">
        <f t="shared" si="451"/>
        <v>0</v>
      </c>
      <c r="BL386" s="13">
        <f t="shared" si="452"/>
        <v>0</v>
      </c>
      <c r="BM386" s="13">
        <f t="shared" si="453"/>
        <v>0</v>
      </c>
      <c r="BN386" s="13">
        <f t="shared" si="454"/>
        <v>0</v>
      </c>
      <c r="BO386" s="13">
        <f t="shared" si="455"/>
        <v>0</v>
      </c>
      <c r="BP386" s="13">
        <f t="shared" si="456"/>
        <v>0</v>
      </c>
      <c r="BQ386" s="13">
        <f t="shared" si="457"/>
        <v>0</v>
      </c>
      <c r="BR386" s="13">
        <f t="shared" si="458"/>
        <v>0</v>
      </c>
      <c r="BS386" s="13">
        <f t="shared" si="459"/>
        <v>0</v>
      </c>
      <c r="BT386" s="31">
        <f t="shared" si="460"/>
        <v>0</v>
      </c>
      <c r="BU386" s="31">
        <f t="shared" si="461"/>
        <v>0</v>
      </c>
      <c r="BV386" s="31">
        <f t="shared" si="462"/>
        <v>0</v>
      </c>
      <c r="BW386" s="31">
        <f t="shared" si="463"/>
        <v>0</v>
      </c>
      <c r="BX386" s="31">
        <f t="shared" si="464"/>
        <v>0</v>
      </c>
      <c r="BY386" s="31">
        <f t="shared" si="465"/>
        <v>0</v>
      </c>
      <c r="BZ386" s="31">
        <f t="shared" si="466"/>
        <v>0</v>
      </c>
      <c r="CA386" s="31">
        <f t="shared" si="467"/>
        <v>0</v>
      </c>
      <c r="CB386" s="31">
        <f t="shared" si="468"/>
        <v>0</v>
      </c>
      <c r="CC386" s="31">
        <f t="shared" si="469"/>
        <v>0</v>
      </c>
      <c r="CD386" s="31">
        <f t="shared" si="470"/>
        <v>0</v>
      </c>
      <c r="CE386" s="37">
        <f t="array" ref="CE386">MIN(IF(JPRL=AI386,$AG$19:$AG$1018))</f>
        <v>0</v>
      </c>
      <c r="CF386" s="37">
        <f t="array" ref="CF386">MAX(IF(JPRL=AI386,$AG$19:$AG$1018))</f>
        <v>0</v>
      </c>
      <c r="CG386" s="36">
        <f t="shared" si="471"/>
        <v>0</v>
      </c>
      <c r="CI386" s="40">
        <f t="shared" si="472"/>
        <v>0</v>
      </c>
      <c r="CJ386" s="40">
        <f t="shared" si="409"/>
        <v>0</v>
      </c>
      <c r="CK386" s="40">
        <f t="shared" si="410"/>
        <v>0</v>
      </c>
      <c r="CL386" s="40">
        <f t="shared" si="411"/>
        <v>0</v>
      </c>
      <c r="CM386" s="40">
        <f t="shared" si="412"/>
        <v>0</v>
      </c>
      <c r="CN386" s="40">
        <f t="shared" si="413"/>
        <v>0</v>
      </c>
      <c r="CO386" s="40">
        <f t="shared" si="414"/>
        <v>0</v>
      </c>
      <c r="CP386" s="40">
        <f t="shared" si="415"/>
        <v>0</v>
      </c>
      <c r="CQ386" s="40">
        <f t="shared" si="416"/>
        <v>0</v>
      </c>
      <c r="CR386" s="40">
        <f t="shared" si="417"/>
        <v>0</v>
      </c>
      <c r="CS386" s="40">
        <f t="shared" si="418"/>
        <v>0</v>
      </c>
      <c r="CT386" s="41">
        <f t="shared" si="473"/>
        <v>0</v>
      </c>
      <c r="CU386" s="41">
        <f t="shared" si="474"/>
        <v>0</v>
      </c>
      <c r="CV386" s="41">
        <f t="shared" si="475"/>
        <v>0</v>
      </c>
      <c r="CW386" s="41">
        <f t="shared" si="476"/>
        <v>0</v>
      </c>
      <c r="CX386" s="41">
        <f t="shared" si="477"/>
        <v>0</v>
      </c>
      <c r="CY386" s="41">
        <f t="shared" si="478"/>
        <v>0</v>
      </c>
      <c r="CZ386" s="41">
        <f t="shared" si="479"/>
        <v>0</v>
      </c>
      <c r="DA386" s="41">
        <f t="shared" si="480"/>
        <v>0</v>
      </c>
      <c r="DB386" s="41">
        <f t="shared" si="481"/>
        <v>0</v>
      </c>
      <c r="DC386" s="41">
        <f t="shared" si="482"/>
        <v>0</v>
      </c>
      <c r="DD386" s="7">
        <f t="shared" si="483"/>
        <v>0</v>
      </c>
      <c r="DE386" s="7">
        <f t="shared" si="484"/>
        <v>0</v>
      </c>
      <c r="DF386" s="7">
        <f t="shared" si="485"/>
        <v>0</v>
      </c>
      <c r="DJ386" s="7">
        <f t="shared" si="486"/>
        <v>0</v>
      </c>
      <c r="DK386" s="7">
        <f t="shared" si="487"/>
        <v>0</v>
      </c>
    </row>
    <row r="387" spans="1:115" ht="26.25" customHeight="1" x14ac:dyDescent="0.25">
      <c r="A387" s="9">
        <v>369</v>
      </c>
      <c r="B387" s="24" t="str">
        <f t="shared" si="419"/>
        <v/>
      </c>
      <c r="C387" s="23"/>
      <c r="D387" s="51"/>
      <c r="E387" s="24"/>
      <c r="F387" s="24"/>
      <c r="G387" s="24"/>
      <c r="H387" s="24"/>
      <c r="I387" s="25"/>
      <c r="J387" s="24"/>
      <c r="K387" s="26"/>
      <c r="L387" s="29"/>
      <c r="M387" s="27"/>
      <c r="N387" s="28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30"/>
      <c r="Z387" s="29"/>
      <c r="AA387" s="29" t="str">
        <f t="shared" si="420"/>
        <v/>
      </c>
      <c r="AB387" s="7">
        <f t="shared" si="421"/>
        <v>0</v>
      </c>
      <c r="AC387" s="7">
        <f t="shared" si="422"/>
        <v>0</v>
      </c>
      <c r="AD387" s="7">
        <f t="shared" si="423"/>
        <v>0</v>
      </c>
      <c r="AE387" s="7">
        <f t="shared" si="424"/>
        <v>0</v>
      </c>
      <c r="AF387" s="11" t="str">
        <f t="shared" si="488"/>
        <v/>
      </c>
      <c r="AG387" s="13">
        <f t="shared" si="425"/>
        <v>0</v>
      </c>
      <c r="AH387" s="7" t="str">
        <f t="shared" si="426"/>
        <v/>
      </c>
      <c r="AI387" s="11" t="str">
        <f t="shared" si="489"/>
        <v/>
      </c>
      <c r="AJ387" s="11" t="str">
        <f t="array" ref="AJ387">IF(OR(AI387=$AI$19:AI386),"",AI387)</f>
        <v/>
      </c>
      <c r="AK387" s="11" t="str">
        <f t="shared" si="427"/>
        <v/>
      </c>
      <c r="AL387" t="str">
        <f t="array" ref="AL387">IF(OR(AK387=$AK$19:AK386),"",AK387)</f>
        <v/>
      </c>
      <c r="AM387" s="13">
        <f t="shared" si="428"/>
        <v>0</v>
      </c>
      <c r="AN387" s="13">
        <f t="shared" si="429"/>
        <v>0</v>
      </c>
      <c r="AO387" s="13">
        <f t="shared" si="430"/>
        <v>0</v>
      </c>
      <c r="AP387" s="13">
        <f t="shared" si="431"/>
        <v>0</v>
      </c>
      <c r="AQ387" s="13">
        <f t="shared" si="432"/>
        <v>0</v>
      </c>
      <c r="AR387" s="13">
        <f t="shared" si="433"/>
        <v>0</v>
      </c>
      <c r="AS387" s="13">
        <f t="shared" si="434"/>
        <v>0</v>
      </c>
      <c r="AT387" s="13">
        <f t="shared" si="435"/>
        <v>0</v>
      </c>
      <c r="AU387" s="13">
        <f t="shared" si="436"/>
        <v>0</v>
      </c>
      <c r="AV387" s="13">
        <f t="shared" si="437"/>
        <v>0</v>
      </c>
      <c r="AX387" s="13">
        <f t="shared" si="438"/>
        <v>0</v>
      </c>
      <c r="AY387" s="13">
        <f t="shared" si="439"/>
        <v>0</v>
      </c>
      <c r="AZ387" s="13">
        <f t="shared" si="440"/>
        <v>0</v>
      </c>
      <c r="BA387" s="13">
        <f t="shared" si="441"/>
        <v>0</v>
      </c>
      <c r="BB387" s="13">
        <f t="shared" si="442"/>
        <v>0</v>
      </c>
      <c r="BC387" s="13">
        <f t="shared" si="443"/>
        <v>0</v>
      </c>
      <c r="BD387" s="13">
        <f t="shared" si="444"/>
        <v>0</v>
      </c>
      <c r="BE387" s="13">
        <f t="shared" si="445"/>
        <v>0</v>
      </c>
      <c r="BF387" s="13">
        <f t="shared" si="446"/>
        <v>0</v>
      </c>
      <c r="BG387" s="13">
        <f t="shared" si="447"/>
        <v>0</v>
      </c>
      <c r="BH387" s="13">
        <f t="shared" si="448"/>
        <v>0</v>
      </c>
      <c r="BI387" s="13">
        <f t="shared" si="449"/>
        <v>0</v>
      </c>
      <c r="BJ387" s="13">
        <f t="shared" si="450"/>
        <v>0</v>
      </c>
      <c r="BK387" s="13">
        <f t="shared" si="451"/>
        <v>0</v>
      </c>
      <c r="BL387" s="13">
        <f t="shared" si="452"/>
        <v>0</v>
      </c>
      <c r="BM387" s="13">
        <f t="shared" si="453"/>
        <v>0</v>
      </c>
      <c r="BN387" s="13">
        <f t="shared" si="454"/>
        <v>0</v>
      </c>
      <c r="BO387" s="13">
        <f t="shared" si="455"/>
        <v>0</v>
      </c>
      <c r="BP387" s="13">
        <f t="shared" si="456"/>
        <v>0</v>
      </c>
      <c r="BQ387" s="13">
        <f t="shared" si="457"/>
        <v>0</v>
      </c>
      <c r="BR387" s="13">
        <f t="shared" si="458"/>
        <v>0</v>
      </c>
      <c r="BS387" s="13">
        <f t="shared" si="459"/>
        <v>0</v>
      </c>
      <c r="BT387" s="31">
        <f t="shared" si="460"/>
        <v>0</v>
      </c>
      <c r="BU387" s="31">
        <f t="shared" si="461"/>
        <v>0</v>
      </c>
      <c r="BV387" s="31">
        <f t="shared" si="462"/>
        <v>0</v>
      </c>
      <c r="BW387" s="31">
        <f t="shared" si="463"/>
        <v>0</v>
      </c>
      <c r="BX387" s="31">
        <f t="shared" si="464"/>
        <v>0</v>
      </c>
      <c r="BY387" s="31">
        <f t="shared" si="465"/>
        <v>0</v>
      </c>
      <c r="BZ387" s="31">
        <f t="shared" si="466"/>
        <v>0</v>
      </c>
      <c r="CA387" s="31">
        <f t="shared" si="467"/>
        <v>0</v>
      </c>
      <c r="CB387" s="31">
        <f t="shared" si="468"/>
        <v>0</v>
      </c>
      <c r="CC387" s="31">
        <f t="shared" si="469"/>
        <v>0</v>
      </c>
      <c r="CD387" s="31">
        <f t="shared" si="470"/>
        <v>0</v>
      </c>
      <c r="CE387" s="37">
        <f t="array" ref="CE387">MIN(IF(JPRL=AI387,$AG$19:$AG$1018))</f>
        <v>0</v>
      </c>
      <c r="CF387" s="37">
        <f t="array" ref="CF387">MAX(IF(JPRL=AI387,$AG$19:$AG$1018))</f>
        <v>0</v>
      </c>
      <c r="CG387" s="36">
        <f t="shared" si="471"/>
        <v>0</v>
      </c>
      <c r="CI387" s="40">
        <f t="shared" si="472"/>
        <v>0</v>
      </c>
      <c r="CJ387" s="40">
        <f t="shared" si="409"/>
        <v>0</v>
      </c>
      <c r="CK387" s="40">
        <f t="shared" si="410"/>
        <v>0</v>
      </c>
      <c r="CL387" s="40">
        <f t="shared" si="411"/>
        <v>0</v>
      </c>
      <c r="CM387" s="40">
        <f t="shared" si="412"/>
        <v>0</v>
      </c>
      <c r="CN387" s="40">
        <f t="shared" si="413"/>
        <v>0</v>
      </c>
      <c r="CO387" s="40">
        <f t="shared" si="414"/>
        <v>0</v>
      </c>
      <c r="CP387" s="40">
        <f t="shared" si="415"/>
        <v>0</v>
      </c>
      <c r="CQ387" s="40">
        <f t="shared" si="416"/>
        <v>0</v>
      </c>
      <c r="CR387" s="40">
        <f t="shared" si="417"/>
        <v>0</v>
      </c>
      <c r="CS387" s="40">
        <f t="shared" si="418"/>
        <v>0</v>
      </c>
      <c r="CT387" s="41">
        <f t="shared" si="473"/>
        <v>0</v>
      </c>
      <c r="CU387" s="41">
        <f t="shared" si="474"/>
        <v>0</v>
      </c>
      <c r="CV387" s="41">
        <f t="shared" si="475"/>
        <v>0</v>
      </c>
      <c r="CW387" s="41">
        <f t="shared" si="476"/>
        <v>0</v>
      </c>
      <c r="CX387" s="41">
        <f t="shared" si="477"/>
        <v>0</v>
      </c>
      <c r="CY387" s="41">
        <f t="shared" si="478"/>
        <v>0</v>
      </c>
      <c r="CZ387" s="41">
        <f t="shared" si="479"/>
        <v>0</v>
      </c>
      <c r="DA387" s="41">
        <f t="shared" si="480"/>
        <v>0</v>
      </c>
      <c r="DB387" s="41">
        <f t="shared" si="481"/>
        <v>0</v>
      </c>
      <c r="DC387" s="41">
        <f t="shared" si="482"/>
        <v>0</v>
      </c>
      <c r="DD387" s="7">
        <f t="shared" si="483"/>
        <v>0</v>
      </c>
      <c r="DE387" s="7">
        <f t="shared" si="484"/>
        <v>0</v>
      </c>
      <c r="DF387" s="7">
        <f t="shared" si="485"/>
        <v>0</v>
      </c>
      <c r="DJ387" s="7">
        <f t="shared" si="486"/>
        <v>0</v>
      </c>
      <c r="DK387" s="7">
        <f t="shared" si="487"/>
        <v>0</v>
      </c>
    </row>
    <row r="388" spans="1:115" ht="26.25" customHeight="1" x14ac:dyDescent="0.25">
      <c r="A388" s="9">
        <v>370</v>
      </c>
      <c r="B388" s="24" t="str">
        <f t="shared" si="419"/>
        <v/>
      </c>
      <c r="C388" s="23"/>
      <c r="D388" s="51"/>
      <c r="E388" s="24"/>
      <c r="F388" s="24"/>
      <c r="G388" s="24"/>
      <c r="H388" s="24"/>
      <c r="I388" s="25"/>
      <c r="J388" s="24"/>
      <c r="K388" s="26"/>
      <c r="L388" s="29"/>
      <c r="M388" s="27"/>
      <c r="N388" s="28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30"/>
      <c r="Z388" s="29"/>
      <c r="AA388" s="29" t="str">
        <f t="shared" si="420"/>
        <v/>
      </c>
      <c r="AB388" s="7">
        <f t="shared" si="421"/>
        <v>0</v>
      </c>
      <c r="AC388" s="7">
        <f t="shared" si="422"/>
        <v>0</v>
      </c>
      <c r="AD388" s="7">
        <f t="shared" si="423"/>
        <v>0</v>
      </c>
      <c r="AE388" s="7">
        <f t="shared" si="424"/>
        <v>0</v>
      </c>
      <c r="AF388" s="11" t="str">
        <f t="shared" si="488"/>
        <v/>
      </c>
      <c r="AG388" s="13">
        <f t="shared" si="425"/>
        <v>0</v>
      </c>
      <c r="AH388" s="7" t="str">
        <f t="shared" si="426"/>
        <v/>
      </c>
      <c r="AI388" s="11" t="str">
        <f t="shared" si="489"/>
        <v/>
      </c>
      <c r="AJ388" s="11" t="str">
        <f t="array" ref="AJ388">IF(OR(AI388=$AI$19:AI387),"",AI388)</f>
        <v/>
      </c>
      <c r="AK388" s="11" t="str">
        <f t="shared" si="427"/>
        <v/>
      </c>
      <c r="AL388" t="str">
        <f t="array" ref="AL388">IF(OR(AK388=$AK$19:AK387),"",AK388)</f>
        <v/>
      </c>
      <c r="AM388" s="13">
        <f t="shared" si="428"/>
        <v>0</v>
      </c>
      <c r="AN388" s="13">
        <f t="shared" si="429"/>
        <v>0</v>
      </c>
      <c r="AO388" s="13">
        <f t="shared" si="430"/>
        <v>0</v>
      </c>
      <c r="AP388" s="13">
        <f t="shared" si="431"/>
        <v>0</v>
      </c>
      <c r="AQ388" s="13">
        <f t="shared" si="432"/>
        <v>0</v>
      </c>
      <c r="AR388" s="13">
        <f t="shared" si="433"/>
        <v>0</v>
      </c>
      <c r="AS388" s="13">
        <f t="shared" si="434"/>
        <v>0</v>
      </c>
      <c r="AT388" s="13">
        <f t="shared" si="435"/>
        <v>0</v>
      </c>
      <c r="AU388" s="13">
        <f t="shared" si="436"/>
        <v>0</v>
      </c>
      <c r="AV388" s="13">
        <f t="shared" si="437"/>
        <v>0</v>
      </c>
      <c r="AX388" s="13">
        <f t="shared" si="438"/>
        <v>0</v>
      </c>
      <c r="AY388" s="13">
        <f t="shared" si="439"/>
        <v>0</v>
      </c>
      <c r="AZ388" s="13">
        <f t="shared" si="440"/>
        <v>0</v>
      </c>
      <c r="BA388" s="13">
        <f t="shared" si="441"/>
        <v>0</v>
      </c>
      <c r="BB388" s="13">
        <f t="shared" si="442"/>
        <v>0</v>
      </c>
      <c r="BC388" s="13">
        <f t="shared" si="443"/>
        <v>0</v>
      </c>
      <c r="BD388" s="13">
        <f t="shared" si="444"/>
        <v>0</v>
      </c>
      <c r="BE388" s="13">
        <f t="shared" si="445"/>
        <v>0</v>
      </c>
      <c r="BF388" s="13">
        <f t="shared" si="446"/>
        <v>0</v>
      </c>
      <c r="BG388" s="13">
        <f t="shared" si="447"/>
        <v>0</v>
      </c>
      <c r="BH388" s="13">
        <f t="shared" si="448"/>
        <v>0</v>
      </c>
      <c r="BI388" s="13">
        <f t="shared" si="449"/>
        <v>0</v>
      </c>
      <c r="BJ388" s="13">
        <f t="shared" si="450"/>
        <v>0</v>
      </c>
      <c r="BK388" s="13">
        <f t="shared" si="451"/>
        <v>0</v>
      </c>
      <c r="BL388" s="13">
        <f t="shared" si="452"/>
        <v>0</v>
      </c>
      <c r="BM388" s="13">
        <f t="shared" si="453"/>
        <v>0</v>
      </c>
      <c r="BN388" s="13">
        <f t="shared" si="454"/>
        <v>0</v>
      </c>
      <c r="BO388" s="13">
        <f t="shared" si="455"/>
        <v>0</v>
      </c>
      <c r="BP388" s="13">
        <f t="shared" si="456"/>
        <v>0</v>
      </c>
      <c r="BQ388" s="13">
        <f t="shared" si="457"/>
        <v>0</v>
      </c>
      <c r="BR388" s="13">
        <f t="shared" si="458"/>
        <v>0</v>
      </c>
      <c r="BS388" s="13">
        <f t="shared" si="459"/>
        <v>0</v>
      </c>
      <c r="BT388" s="31">
        <f t="shared" si="460"/>
        <v>0</v>
      </c>
      <c r="BU388" s="31">
        <f t="shared" si="461"/>
        <v>0</v>
      </c>
      <c r="BV388" s="31">
        <f t="shared" si="462"/>
        <v>0</v>
      </c>
      <c r="BW388" s="31">
        <f t="shared" si="463"/>
        <v>0</v>
      </c>
      <c r="BX388" s="31">
        <f t="shared" si="464"/>
        <v>0</v>
      </c>
      <c r="BY388" s="31">
        <f t="shared" si="465"/>
        <v>0</v>
      </c>
      <c r="BZ388" s="31">
        <f t="shared" si="466"/>
        <v>0</v>
      </c>
      <c r="CA388" s="31">
        <f t="shared" si="467"/>
        <v>0</v>
      </c>
      <c r="CB388" s="31">
        <f t="shared" si="468"/>
        <v>0</v>
      </c>
      <c r="CC388" s="31">
        <f t="shared" si="469"/>
        <v>0</v>
      </c>
      <c r="CD388" s="31">
        <f t="shared" si="470"/>
        <v>0</v>
      </c>
      <c r="CE388" s="37">
        <f t="array" ref="CE388">MIN(IF(JPRL=AI388,$AG$19:$AG$1018))</f>
        <v>0</v>
      </c>
      <c r="CF388" s="37">
        <f t="array" ref="CF388">MAX(IF(JPRL=AI388,$AG$19:$AG$1018))</f>
        <v>0</v>
      </c>
      <c r="CG388" s="36">
        <f t="shared" si="471"/>
        <v>0</v>
      </c>
      <c r="CI388" s="40">
        <f t="shared" si="472"/>
        <v>0</v>
      </c>
      <c r="CJ388" s="40">
        <f t="shared" si="409"/>
        <v>0</v>
      </c>
      <c r="CK388" s="40">
        <f t="shared" si="410"/>
        <v>0</v>
      </c>
      <c r="CL388" s="40">
        <f t="shared" si="411"/>
        <v>0</v>
      </c>
      <c r="CM388" s="40">
        <f t="shared" si="412"/>
        <v>0</v>
      </c>
      <c r="CN388" s="40">
        <f t="shared" si="413"/>
        <v>0</v>
      </c>
      <c r="CO388" s="40">
        <f t="shared" si="414"/>
        <v>0</v>
      </c>
      <c r="CP388" s="40">
        <f t="shared" si="415"/>
        <v>0</v>
      </c>
      <c r="CQ388" s="40">
        <f t="shared" si="416"/>
        <v>0</v>
      </c>
      <c r="CR388" s="40">
        <f t="shared" si="417"/>
        <v>0</v>
      </c>
      <c r="CS388" s="40">
        <f t="shared" si="418"/>
        <v>0</v>
      </c>
      <c r="CT388" s="41">
        <f t="shared" si="473"/>
        <v>0</v>
      </c>
      <c r="CU388" s="41">
        <f t="shared" si="474"/>
        <v>0</v>
      </c>
      <c r="CV388" s="41">
        <f t="shared" si="475"/>
        <v>0</v>
      </c>
      <c r="CW388" s="41">
        <f t="shared" si="476"/>
        <v>0</v>
      </c>
      <c r="CX388" s="41">
        <f t="shared" si="477"/>
        <v>0</v>
      </c>
      <c r="CY388" s="41">
        <f t="shared" si="478"/>
        <v>0</v>
      </c>
      <c r="CZ388" s="41">
        <f t="shared" si="479"/>
        <v>0</v>
      </c>
      <c r="DA388" s="41">
        <f t="shared" si="480"/>
        <v>0</v>
      </c>
      <c r="DB388" s="41">
        <f t="shared" si="481"/>
        <v>0</v>
      </c>
      <c r="DC388" s="41">
        <f t="shared" si="482"/>
        <v>0</v>
      </c>
      <c r="DD388" s="7">
        <f t="shared" si="483"/>
        <v>0</v>
      </c>
      <c r="DE388" s="7">
        <f t="shared" si="484"/>
        <v>0</v>
      </c>
      <c r="DF388" s="7">
        <f t="shared" si="485"/>
        <v>0</v>
      </c>
      <c r="DJ388" s="7">
        <f t="shared" si="486"/>
        <v>0</v>
      </c>
      <c r="DK388" s="7">
        <f t="shared" si="487"/>
        <v>0</v>
      </c>
    </row>
    <row r="389" spans="1:115" ht="26.25" customHeight="1" x14ac:dyDescent="0.25">
      <c r="A389" s="9">
        <v>371</v>
      </c>
      <c r="B389" s="24" t="str">
        <f t="shared" si="419"/>
        <v/>
      </c>
      <c r="C389" s="23"/>
      <c r="D389" s="51"/>
      <c r="E389" s="24"/>
      <c r="F389" s="24"/>
      <c r="G389" s="24"/>
      <c r="H389" s="24"/>
      <c r="I389" s="25"/>
      <c r="J389" s="24"/>
      <c r="K389" s="26"/>
      <c r="L389" s="29"/>
      <c r="M389" s="27"/>
      <c r="N389" s="28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30"/>
      <c r="Z389" s="29"/>
      <c r="AA389" s="29" t="str">
        <f t="shared" si="420"/>
        <v/>
      </c>
      <c r="AB389" s="7">
        <f t="shared" si="421"/>
        <v>0</v>
      </c>
      <c r="AC389" s="7">
        <f t="shared" si="422"/>
        <v>0</v>
      </c>
      <c r="AD389" s="7">
        <f t="shared" si="423"/>
        <v>0</v>
      </c>
      <c r="AE389" s="7">
        <f t="shared" si="424"/>
        <v>0</v>
      </c>
      <c r="AF389" s="11" t="str">
        <f t="shared" si="488"/>
        <v/>
      </c>
      <c r="AG389" s="13">
        <f t="shared" si="425"/>
        <v>0</v>
      </c>
      <c r="AH389" s="7" t="str">
        <f t="shared" si="426"/>
        <v/>
      </c>
      <c r="AI389" s="11" t="str">
        <f t="shared" si="489"/>
        <v/>
      </c>
      <c r="AJ389" s="11" t="str">
        <f t="array" ref="AJ389">IF(OR(AI389=$AI$19:AI388),"",AI389)</f>
        <v/>
      </c>
      <c r="AK389" s="11" t="str">
        <f t="shared" si="427"/>
        <v/>
      </c>
      <c r="AL389" t="str">
        <f t="array" ref="AL389">IF(OR(AK389=$AK$19:AK388),"",AK389)</f>
        <v/>
      </c>
      <c r="AM389" s="13">
        <f t="shared" si="428"/>
        <v>0</v>
      </c>
      <c r="AN389" s="13">
        <f t="shared" si="429"/>
        <v>0</v>
      </c>
      <c r="AO389" s="13">
        <f t="shared" si="430"/>
        <v>0</v>
      </c>
      <c r="AP389" s="13">
        <f t="shared" si="431"/>
        <v>0</v>
      </c>
      <c r="AQ389" s="13">
        <f t="shared" si="432"/>
        <v>0</v>
      </c>
      <c r="AR389" s="13">
        <f t="shared" si="433"/>
        <v>0</v>
      </c>
      <c r="AS389" s="13">
        <f t="shared" si="434"/>
        <v>0</v>
      </c>
      <c r="AT389" s="13">
        <f t="shared" si="435"/>
        <v>0</v>
      </c>
      <c r="AU389" s="13">
        <f t="shared" si="436"/>
        <v>0</v>
      </c>
      <c r="AV389" s="13">
        <f t="shared" si="437"/>
        <v>0</v>
      </c>
      <c r="AX389" s="13">
        <f t="shared" si="438"/>
        <v>0</v>
      </c>
      <c r="AY389" s="13">
        <f t="shared" si="439"/>
        <v>0</v>
      </c>
      <c r="AZ389" s="13">
        <f t="shared" si="440"/>
        <v>0</v>
      </c>
      <c r="BA389" s="13">
        <f t="shared" si="441"/>
        <v>0</v>
      </c>
      <c r="BB389" s="13">
        <f t="shared" si="442"/>
        <v>0</v>
      </c>
      <c r="BC389" s="13">
        <f t="shared" si="443"/>
        <v>0</v>
      </c>
      <c r="BD389" s="13">
        <f t="shared" si="444"/>
        <v>0</v>
      </c>
      <c r="BE389" s="13">
        <f t="shared" si="445"/>
        <v>0</v>
      </c>
      <c r="BF389" s="13">
        <f t="shared" si="446"/>
        <v>0</v>
      </c>
      <c r="BG389" s="13">
        <f t="shared" si="447"/>
        <v>0</v>
      </c>
      <c r="BH389" s="13">
        <f t="shared" si="448"/>
        <v>0</v>
      </c>
      <c r="BI389" s="13">
        <f t="shared" si="449"/>
        <v>0</v>
      </c>
      <c r="BJ389" s="13">
        <f t="shared" si="450"/>
        <v>0</v>
      </c>
      <c r="BK389" s="13">
        <f t="shared" si="451"/>
        <v>0</v>
      </c>
      <c r="BL389" s="13">
        <f t="shared" si="452"/>
        <v>0</v>
      </c>
      <c r="BM389" s="13">
        <f t="shared" si="453"/>
        <v>0</v>
      </c>
      <c r="BN389" s="13">
        <f t="shared" si="454"/>
        <v>0</v>
      </c>
      <c r="BO389" s="13">
        <f t="shared" si="455"/>
        <v>0</v>
      </c>
      <c r="BP389" s="13">
        <f t="shared" si="456"/>
        <v>0</v>
      </c>
      <c r="BQ389" s="13">
        <f t="shared" si="457"/>
        <v>0</v>
      </c>
      <c r="BR389" s="13">
        <f t="shared" si="458"/>
        <v>0</v>
      </c>
      <c r="BS389" s="13">
        <f t="shared" si="459"/>
        <v>0</v>
      </c>
      <c r="BT389" s="31">
        <f t="shared" si="460"/>
        <v>0</v>
      </c>
      <c r="BU389" s="31">
        <f t="shared" si="461"/>
        <v>0</v>
      </c>
      <c r="BV389" s="31">
        <f t="shared" si="462"/>
        <v>0</v>
      </c>
      <c r="BW389" s="31">
        <f t="shared" si="463"/>
        <v>0</v>
      </c>
      <c r="BX389" s="31">
        <f t="shared" si="464"/>
        <v>0</v>
      </c>
      <c r="BY389" s="31">
        <f t="shared" si="465"/>
        <v>0</v>
      </c>
      <c r="BZ389" s="31">
        <f t="shared" si="466"/>
        <v>0</v>
      </c>
      <c r="CA389" s="31">
        <f t="shared" si="467"/>
        <v>0</v>
      </c>
      <c r="CB389" s="31">
        <f t="shared" si="468"/>
        <v>0</v>
      </c>
      <c r="CC389" s="31">
        <f t="shared" si="469"/>
        <v>0</v>
      </c>
      <c r="CD389" s="31">
        <f t="shared" si="470"/>
        <v>0</v>
      </c>
      <c r="CE389" s="37">
        <f t="array" ref="CE389">MIN(IF(JPRL=AI389,$AG$19:$AG$1018))</f>
        <v>0</v>
      </c>
      <c r="CF389" s="37">
        <f t="array" ref="CF389">MAX(IF(JPRL=AI389,$AG$19:$AG$1018))</f>
        <v>0</v>
      </c>
      <c r="CG389" s="36">
        <f t="shared" si="471"/>
        <v>0</v>
      </c>
      <c r="CI389" s="40">
        <f t="shared" si="472"/>
        <v>0</v>
      </c>
      <c r="CJ389" s="40">
        <f t="shared" si="409"/>
        <v>0</v>
      </c>
      <c r="CK389" s="40">
        <f t="shared" si="410"/>
        <v>0</v>
      </c>
      <c r="CL389" s="40">
        <f t="shared" si="411"/>
        <v>0</v>
      </c>
      <c r="CM389" s="40">
        <f t="shared" si="412"/>
        <v>0</v>
      </c>
      <c r="CN389" s="40">
        <f t="shared" si="413"/>
        <v>0</v>
      </c>
      <c r="CO389" s="40">
        <f t="shared" si="414"/>
        <v>0</v>
      </c>
      <c r="CP389" s="40">
        <f t="shared" si="415"/>
        <v>0</v>
      </c>
      <c r="CQ389" s="40">
        <f t="shared" si="416"/>
        <v>0</v>
      </c>
      <c r="CR389" s="40">
        <f t="shared" si="417"/>
        <v>0</v>
      </c>
      <c r="CS389" s="40">
        <f t="shared" si="418"/>
        <v>0</v>
      </c>
      <c r="CT389" s="41">
        <f t="shared" si="473"/>
        <v>0</v>
      </c>
      <c r="CU389" s="41">
        <f t="shared" si="474"/>
        <v>0</v>
      </c>
      <c r="CV389" s="41">
        <f t="shared" si="475"/>
        <v>0</v>
      </c>
      <c r="CW389" s="41">
        <f t="shared" si="476"/>
        <v>0</v>
      </c>
      <c r="CX389" s="41">
        <f t="shared" si="477"/>
        <v>0</v>
      </c>
      <c r="CY389" s="41">
        <f t="shared" si="478"/>
        <v>0</v>
      </c>
      <c r="CZ389" s="41">
        <f t="shared" si="479"/>
        <v>0</v>
      </c>
      <c r="DA389" s="41">
        <f t="shared" si="480"/>
        <v>0</v>
      </c>
      <c r="DB389" s="41">
        <f t="shared" si="481"/>
        <v>0</v>
      </c>
      <c r="DC389" s="41">
        <f t="shared" si="482"/>
        <v>0</v>
      </c>
      <c r="DD389" s="7">
        <f t="shared" si="483"/>
        <v>0</v>
      </c>
      <c r="DE389" s="7">
        <f t="shared" si="484"/>
        <v>0</v>
      </c>
      <c r="DF389" s="7">
        <f t="shared" si="485"/>
        <v>0</v>
      </c>
      <c r="DJ389" s="7">
        <f t="shared" si="486"/>
        <v>0</v>
      </c>
      <c r="DK389" s="7">
        <f t="shared" si="487"/>
        <v>0</v>
      </c>
    </row>
    <row r="390" spans="1:115" ht="26.25" customHeight="1" x14ac:dyDescent="0.25">
      <c r="A390" s="9">
        <v>372</v>
      </c>
      <c r="B390" s="24" t="str">
        <f t="shared" si="419"/>
        <v/>
      </c>
      <c r="C390" s="23"/>
      <c r="D390" s="51"/>
      <c r="E390" s="24"/>
      <c r="F390" s="24"/>
      <c r="G390" s="24"/>
      <c r="H390" s="24"/>
      <c r="I390" s="25"/>
      <c r="J390" s="24"/>
      <c r="K390" s="26"/>
      <c r="L390" s="29"/>
      <c r="M390" s="27"/>
      <c r="N390" s="28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30"/>
      <c r="Z390" s="29"/>
      <c r="AA390" s="29" t="str">
        <f t="shared" si="420"/>
        <v/>
      </c>
      <c r="AB390" s="7">
        <f t="shared" si="421"/>
        <v>0</v>
      </c>
      <c r="AC390" s="7">
        <f t="shared" si="422"/>
        <v>0</v>
      </c>
      <c r="AD390" s="7">
        <f t="shared" si="423"/>
        <v>0</v>
      </c>
      <c r="AE390" s="7">
        <f t="shared" si="424"/>
        <v>0</v>
      </c>
      <c r="AF390" s="11" t="str">
        <f t="shared" si="488"/>
        <v/>
      </c>
      <c r="AG390" s="13">
        <f t="shared" si="425"/>
        <v>0</v>
      </c>
      <c r="AH390" s="7" t="str">
        <f t="shared" si="426"/>
        <v/>
      </c>
      <c r="AI390" s="11" t="str">
        <f t="shared" si="489"/>
        <v/>
      </c>
      <c r="AJ390" s="11" t="str">
        <f t="array" ref="AJ390">IF(OR(AI390=$AI$19:AI389),"",AI390)</f>
        <v/>
      </c>
      <c r="AK390" s="11" t="str">
        <f t="shared" si="427"/>
        <v/>
      </c>
      <c r="AL390" t="str">
        <f t="array" ref="AL390">IF(OR(AK390=$AK$19:AK389),"",AK390)</f>
        <v/>
      </c>
      <c r="AM390" s="13">
        <f t="shared" si="428"/>
        <v>0</v>
      </c>
      <c r="AN390" s="13">
        <f t="shared" si="429"/>
        <v>0</v>
      </c>
      <c r="AO390" s="13">
        <f t="shared" si="430"/>
        <v>0</v>
      </c>
      <c r="AP390" s="13">
        <f t="shared" si="431"/>
        <v>0</v>
      </c>
      <c r="AQ390" s="13">
        <f t="shared" si="432"/>
        <v>0</v>
      </c>
      <c r="AR390" s="13">
        <f t="shared" si="433"/>
        <v>0</v>
      </c>
      <c r="AS390" s="13">
        <f t="shared" si="434"/>
        <v>0</v>
      </c>
      <c r="AT390" s="13">
        <f t="shared" si="435"/>
        <v>0</v>
      </c>
      <c r="AU390" s="13">
        <f t="shared" si="436"/>
        <v>0</v>
      </c>
      <c r="AV390" s="13">
        <f t="shared" si="437"/>
        <v>0</v>
      </c>
      <c r="AX390" s="13">
        <f t="shared" si="438"/>
        <v>0</v>
      </c>
      <c r="AY390" s="13">
        <f t="shared" si="439"/>
        <v>0</v>
      </c>
      <c r="AZ390" s="13">
        <f t="shared" si="440"/>
        <v>0</v>
      </c>
      <c r="BA390" s="13">
        <f t="shared" si="441"/>
        <v>0</v>
      </c>
      <c r="BB390" s="13">
        <f t="shared" si="442"/>
        <v>0</v>
      </c>
      <c r="BC390" s="13">
        <f t="shared" si="443"/>
        <v>0</v>
      </c>
      <c r="BD390" s="13">
        <f t="shared" si="444"/>
        <v>0</v>
      </c>
      <c r="BE390" s="13">
        <f t="shared" si="445"/>
        <v>0</v>
      </c>
      <c r="BF390" s="13">
        <f t="shared" si="446"/>
        <v>0</v>
      </c>
      <c r="BG390" s="13">
        <f t="shared" si="447"/>
        <v>0</v>
      </c>
      <c r="BH390" s="13">
        <f t="shared" si="448"/>
        <v>0</v>
      </c>
      <c r="BI390" s="13">
        <f t="shared" si="449"/>
        <v>0</v>
      </c>
      <c r="BJ390" s="13">
        <f t="shared" si="450"/>
        <v>0</v>
      </c>
      <c r="BK390" s="13">
        <f t="shared" si="451"/>
        <v>0</v>
      </c>
      <c r="BL390" s="13">
        <f t="shared" si="452"/>
        <v>0</v>
      </c>
      <c r="BM390" s="13">
        <f t="shared" si="453"/>
        <v>0</v>
      </c>
      <c r="BN390" s="13">
        <f t="shared" si="454"/>
        <v>0</v>
      </c>
      <c r="BO390" s="13">
        <f t="shared" si="455"/>
        <v>0</v>
      </c>
      <c r="BP390" s="13">
        <f t="shared" si="456"/>
        <v>0</v>
      </c>
      <c r="BQ390" s="13">
        <f t="shared" si="457"/>
        <v>0</v>
      </c>
      <c r="BR390" s="13">
        <f t="shared" si="458"/>
        <v>0</v>
      </c>
      <c r="BS390" s="13">
        <f t="shared" si="459"/>
        <v>0</v>
      </c>
      <c r="BT390" s="31">
        <f t="shared" si="460"/>
        <v>0</v>
      </c>
      <c r="BU390" s="31">
        <f t="shared" si="461"/>
        <v>0</v>
      </c>
      <c r="BV390" s="31">
        <f t="shared" si="462"/>
        <v>0</v>
      </c>
      <c r="BW390" s="31">
        <f t="shared" si="463"/>
        <v>0</v>
      </c>
      <c r="BX390" s="31">
        <f t="shared" si="464"/>
        <v>0</v>
      </c>
      <c r="BY390" s="31">
        <f t="shared" si="465"/>
        <v>0</v>
      </c>
      <c r="BZ390" s="31">
        <f t="shared" si="466"/>
        <v>0</v>
      </c>
      <c r="CA390" s="31">
        <f t="shared" si="467"/>
        <v>0</v>
      </c>
      <c r="CB390" s="31">
        <f t="shared" si="468"/>
        <v>0</v>
      </c>
      <c r="CC390" s="31">
        <f t="shared" si="469"/>
        <v>0</v>
      </c>
      <c r="CD390" s="31">
        <f t="shared" si="470"/>
        <v>0</v>
      </c>
      <c r="CE390" s="37">
        <f t="array" ref="CE390">MIN(IF(JPRL=AI390,$AG$19:$AG$1018))</f>
        <v>0</v>
      </c>
      <c r="CF390" s="37">
        <f t="array" ref="CF390">MAX(IF(JPRL=AI390,$AG$19:$AG$1018))</f>
        <v>0</v>
      </c>
      <c r="CG390" s="36">
        <f t="shared" si="471"/>
        <v>0</v>
      </c>
      <c r="CI390" s="40">
        <f t="shared" si="472"/>
        <v>0</v>
      </c>
      <c r="CJ390" s="40">
        <f t="shared" si="409"/>
        <v>0</v>
      </c>
      <c r="CK390" s="40">
        <f t="shared" si="410"/>
        <v>0</v>
      </c>
      <c r="CL390" s="40">
        <f t="shared" si="411"/>
        <v>0</v>
      </c>
      <c r="CM390" s="40">
        <f t="shared" si="412"/>
        <v>0</v>
      </c>
      <c r="CN390" s="40">
        <f t="shared" si="413"/>
        <v>0</v>
      </c>
      <c r="CO390" s="40">
        <f t="shared" si="414"/>
        <v>0</v>
      </c>
      <c r="CP390" s="40">
        <f t="shared" si="415"/>
        <v>0</v>
      </c>
      <c r="CQ390" s="40">
        <f t="shared" si="416"/>
        <v>0</v>
      </c>
      <c r="CR390" s="40">
        <f t="shared" si="417"/>
        <v>0</v>
      </c>
      <c r="CS390" s="40">
        <f t="shared" si="418"/>
        <v>0</v>
      </c>
      <c r="CT390" s="41">
        <f t="shared" si="473"/>
        <v>0</v>
      </c>
      <c r="CU390" s="41">
        <f t="shared" si="474"/>
        <v>0</v>
      </c>
      <c r="CV390" s="41">
        <f t="shared" si="475"/>
        <v>0</v>
      </c>
      <c r="CW390" s="41">
        <f t="shared" si="476"/>
        <v>0</v>
      </c>
      <c r="CX390" s="41">
        <f t="shared" si="477"/>
        <v>0</v>
      </c>
      <c r="CY390" s="41">
        <f t="shared" si="478"/>
        <v>0</v>
      </c>
      <c r="CZ390" s="41">
        <f t="shared" si="479"/>
        <v>0</v>
      </c>
      <c r="DA390" s="41">
        <f t="shared" si="480"/>
        <v>0</v>
      </c>
      <c r="DB390" s="41">
        <f t="shared" si="481"/>
        <v>0</v>
      </c>
      <c r="DC390" s="41">
        <f t="shared" si="482"/>
        <v>0</v>
      </c>
      <c r="DD390" s="7">
        <f t="shared" si="483"/>
        <v>0</v>
      </c>
      <c r="DE390" s="7">
        <f t="shared" si="484"/>
        <v>0</v>
      </c>
      <c r="DF390" s="7">
        <f t="shared" si="485"/>
        <v>0</v>
      </c>
      <c r="DJ390" s="7">
        <f t="shared" si="486"/>
        <v>0</v>
      </c>
      <c r="DK390" s="7">
        <f t="shared" si="487"/>
        <v>0</v>
      </c>
    </row>
    <row r="391" spans="1:115" ht="26.25" customHeight="1" x14ac:dyDescent="0.25">
      <c r="A391" s="9">
        <v>373</v>
      </c>
      <c r="B391" s="24" t="str">
        <f t="shared" si="419"/>
        <v/>
      </c>
      <c r="C391" s="23"/>
      <c r="D391" s="51"/>
      <c r="E391" s="24"/>
      <c r="F391" s="24"/>
      <c r="G391" s="24"/>
      <c r="H391" s="24"/>
      <c r="I391" s="25"/>
      <c r="J391" s="24"/>
      <c r="K391" s="26"/>
      <c r="L391" s="29"/>
      <c r="M391" s="27"/>
      <c r="N391" s="28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30"/>
      <c r="Z391" s="29"/>
      <c r="AA391" s="29" t="str">
        <f t="shared" si="420"/>
        <v/>
      </c>
      <c r="AB391" s="7">
        <f t="shared" si="421"/>
        <v>0</v>
      </c>
      <c r="AC391" s="7">
        <f t="shared" si="422"/>
        <v>0</v>
      </c>
      <c r="AD391" s="7">
        <f t="shared" si="423"/>
        <v>0</v>
      </c>
      <c r="AE391" s="7">
        <f t="shared" si="424"/>
        <v>0</v>
      </c>
      <c r="AF391" s="11" t="str">
        <f t="shared" si="488"/>
        <v/>
      </c>
      <c r="AG391" s="13">
        <f t="shared" si="425"/>
        <v>0</v>
      </c>
      <c r="AH391" s="7" t="str">
        <f t="shared" si="426"/>
        <v/>
      </c>
      <c r="AI391" s="11" t="str">
        <f t="shared" si="489"/>
        <v/>
      </c>
      <c r="AJ391" s="11" t="str">
        <f t="array" ref="AJ391">IF(OR(AI391=$AI$19:AI390),"",AI391)</f>
        <v/>
      </c>
      <c r="AK391" s="11" t="str">
        <f t="shared" si="427"/>
        <v/>
      </c>
      <c r="AL391" t="str">
        <f t="array" ref="AL391">IF(OR(AK391=$AK$19:AK390),"",AK391)</f>
        <v/>
      </c>
      <c r="AM391" s="13">
        <f t="shared" si="428"/>
        <v>0</v>
      </c>
      <c r="AN391" s="13">
        <f t="shared" si="429"/>
        <v>0</v>
      </c>
      <c r="AO391" s="13">
        <f t="shared" si="430"/>
        <v>0</v>
      </c>
      <c r="AP391" s="13">
        <f t="shared" si="431"/>
        <v>0</v>
      </c>
      <c r="AQ391" s="13">
        <f t="shared" si="432"/>
        <v>0</v>
      </c>
      <c r="AR391" s="13">
        <f t="shared" si="433"/>
        <v>0</v>
      </c>
      <c r="AS391" s="13">
        <f t="shared" si="434"/>
        <v>0</v>
      </c>
      <c r="AT391" s="13">
        <f t="shared" si="435"/>
        <v>0</v>
      </c>
      <c r="AU391" s="13">
        <f t="shared" si="436"/>
        <v>0</v>
      </c>
      <c r="AV391" s="13">
        <f t="shared" si="437"/>
        <v>0</v>
      </c>
      <c r="AX391" s="13">
        <f t="shared" si="438"/>
        <v>0</v>
      </c>
      <c r="AY391" s="13">
        <f t="shared" si="439"/>
        <v>0</v>
      </c>
      <c r="AZ391" s="13">
        <f t="shared" si="440"/>
        <v>0</v>
      </c>
      <c r="BA391" s="13">
        <f t="shared" si="441"/>
        <v>0</v>
      </c>
      <c r="BB391" s="13">
        <f t="shared" si="442"/>
        <v>0</v>
      </c>
      <c r="BC391" s="13">
        <f t="shared" si="443"/>
        <v>0</v>
      </c>
      <c r="BD391" s="13">
        <f t="shared" si="444"/>
        <v>0</v>
      </c>
      <c r="BE391" s="13">
        <f t="shared" si="445"/>
        <v>0</v>
      </c>
      <c r="BF391" s="13">
        <f t="shared" si="446"/>
        <v>0</v>
      </c>
      <c r="BG391" s="13">
        <f t="shared" si="447"/>
        <v>0</v>
      </c>
      <c r="BH391" s="13">
        <f t="shared" si="448"/>
        <v>0</v>
      </c>
      <c r="BI391" s="13">
        <f t="shared" si="449"/>
        <v>0</v>
      </c>
      <c r="BJ391" s="13">
        <f t="shared" si="450"/>
        <v>0</v>
      </c>
      <c r="BK391" s="13">
        <f t="shared" si="451"/>
        <v>0</v>
      </c>
      <c r="BL391" s="13">
        <f t="shared" si="452"/>
        <v>0</v>
      </c>
      <c r="BM391" s="13">
        <f t="shared" si="453"/>
        <v>0</v>
      </c>
      <c r="BN391" s="13">
        <f t="shared" si="454"/>
        <v>0</v>
      </c>
      <c r="BO391" s="13">
        <f t="shared" si="455"/>
        <v>0</v>
      </c>
      <c r="BP391" s="13">
        <f t="shared" si="456"/>
        <v>0</v>
      </c>
      <c r="BQ391" s="13">
        <f t="shared" si="457"/>
        <v>0</v>
      </c>
      <c r="BR391" s="13">
        <f t="shared" si="458"/>
        <v>0</v>
      </c>
      <c r="BS391" s="13">
        <f t="shared" si="459"/>
        <v>0</v>
      </c>
      <c r="BT391" s="31">
        <f t="shared" si="460"/>
        <v>0</v>
      </c>
      <c r="BU391" s="31">
        <f t="shared" si="461"/>
        <v>0</v>
      </c>
      <c r="BV391" s="31">
        <f t="shared" si="462"/>
        <v>0</v>
      </c>
      <c r="BW391" s="31">
        <f t="shared" si="463"/>
        <v>0</v>
      </c>
      <c r="BX391" s="31">
        <f t="shared" si="464"/>
        <v>0</v>
      </c>
      <c r="BY391" s="31">
        <f t="shared" si="465"/>
        <v>0</v>
      </c>
      <c r="BZ391" s="31">
        <f t="shared" si="466"/>
        <v>0</v>
      </c>
      <c r="CA391" s="31">
        <f t="shared" si="467"/>
        <v>0</v>
      </c>
      <c r="CB391" s="31">
        <f t="shared" si="468"/>
        <v>0</v>
      </c>
      <c r="CC391" s="31">
        <f t="shared" si="469"/>
        <v>0</v>
      </c>
      <c r="CD391" s="31">
        <f t="shared" si="470"/>
        <v>0</v>
      </c>
      <c r="CE391" s="37">
        <f t="array" ref="CE391">MIN(IF(JPRL=AI391,$AG$19:$AG$1018))</f>
        <v>0</v>
      </c>
      <c r="CF391" s="37">
        <f t="array" ref="CF391">MAX(IF(JPRL=AI391,$AG$19:$AG$1018))</f>
        <v>0</v>
      </c>
      <c r="CG391" s="36">
        <f t="shared" si="471"/>
        <v>0</v>
      </c>
      <c r="CI391" s="40">
        <f t="shared" si="472"/>
        <v>0</v>
      </c>
      <c r="CJ391" s="40">
        <f t="shared" si="409"/>
        <v>0</v>
      </c>
      <c r="CK391" s="40">
        <f t="shared" si="410"/>
        <v>0</v>
      </c>
      <c r="CL391" s="40">
        <f t="shared" si="411"/>
        <v>0</v>
      </c>
      <c r="CM391" s="40">
        <f t="shared" si="412"/>
        <v>0</v>
      </c>
      <c r="CN391" s="40">
        <f t="shared" si="413"/>
        <v>0</v>
      </c>
      <c r="CO391" s="40">
        <f t="shared" si="414"/>
        <v>0</v>
      </c>
      <c r="CP391" s="40">
        <f t="shared" si="415"/>
        <v>0</v>
      </c>
      <c r="CQ391" s="40">
        <f t="shared" si="416"/>
        <v>0</v>
      </c>
      <c r="CR391" s="40">
        <f t="shared" si="417"/>
        <v>0</v>
      </c>
      <c r="CS391" s="40">
        <f t="shared" si="418"/>
        <v>0</v>
      </c>
      <c r="CT391" s="41">
        <f t="shared" si="473"/>
        <v>0</v>
      </c>
      <c r="CU391" s="41">
        <f t="shared" si="474"/>
        <v>0</v>
      </c>
      <c r="CV391" s="41">
        <f t="shared" si="475"/>
        <v>0</v>
      </c>
      <c r="CW391" s="41">
        <f t="shared" si="476"/>
        <v>0</v>
      </c>
      <c r="CX391" s="41">
        <f t="shared" si="477"/>
        <v>0</v>
      </c>
      <c r="CY391" s="41">
        <f t="shared" si="478"/>
        <v>0</v>
      </c>
      <c r="CZ391" s="41">
        <f t="shared" si="479"/>
        <v>0</v>
      </c>
      <c r="DA391" s="41">
        <f t="shared" si="480"/>
        <v>0</v>
      </c>
      <c r="DB391" s="41">
        <f t="shared" si="481"/>
        <v>0</v>
      </c>
      <c r="DC391" s="41">
        <f t="shared" si="482"/>
        <v>0</v>
      </c>
      <c r="DD391" s="7">
        <f t="shared" si="483"/>
        <v>0</v>
      </c>
      <c r="DE391" s="7">
        <f t="shared" si="484"/>
        <v>0</v>
      </c>
      <c r="DF391" s="7">
        <f t="shared" si="485"/>
        <v>0</v>
      </c>
      <c r="DJ391" s="7">
        <f t="shared" si="486"/>
        <v>0</v>
      </c>
      <c r="DK391" s="7">
        <f t="shared" si="487"/>
        <v>0</v>
      </c>
    </row>
    <row r="392" spans="1:115" ht="26.25" customHeight="1" x14ac:dyDescent="0.25">
      <c r="A392" s="9">
        <v>374</v>
      </c>
      <c r="B392" s="24" t="str">
        <f t="shared" si="419"/>
        <v/>
      </c>
      <c r="C392" s="23"/>
      <c r="D392" s="51"/>
      <c r="E392" s="24"/>
      <c r="F392" s="24"/>
      <c r="G392" s="24"/>
      <c r="H392" s="24"/>
      <c r="I392" s="25"/>
      <c r="J392" s="24"/>
      <c r="K392" s="26"/>
      <c r="L392" s="29"/>
      <c r="M392" s="27"/>
      <c r="N392" s="28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30"/>
      <c r="Z392" s="29"/>
      <c r="AA392" s="29" t="str">
        <f t="shared" si="420"/>
        <v/>
      </c>
      <c r="AB392" s="7">
        <f t="shared" si="421"/>
        <v>0</v>
      </c>
      <c r="AC392" s="7">
        <f t="shared" si="422"/>
        <v>0</v>
      </c>
      <c r="AD392" s="7">
        <f t="shared" si="423"/>
        <v>0</v>
      </c>
      <c r="AE392" s="7">
        <f t="shared" si="424"/>
        <v>0</v>
      </c>
      <c r="AF392" s="11" t="str">
        <f t="shared" si="488"/>
        <v/>
      </c>
      <c r="AG392" s="13">
        <f t="shared" si="425"/>
        <v>0</v>
      </c>
      <c r="AH392" s="7" t="str">
        <f t="shared" si="426"/>
        <v/>
      </c>
      <c r="AI392" s="11" t="str">
        <f t="shared" si="489"/>
        <v/>
      </c>
      <c r="AJ392" s="11" t="str">
        <f t="array" ref="AJ392">IF(OR(AI392=$AI$19:AI391),"",AI392)</f>
        <v/>
      </c>
      <c r="AK392" s="11" t="str">
        <f t="shared" si="427"/>
        <v/>
      </c>
      <c r="AL392" t="str">
        <f t="array" ref="AL392">IF(OR(AK392=$AK$19:AK391),"",AK392)</f>
        <v/>
      </c>
      <c r="AM392" s="13">
        <f t="shared" si="428"/>
        <v>0</v>
      </c>
      <c r="AN392" s="13">
        <f t="shared" si="429"/>
        <v>0</v>
      </c>
      <c r="AO392" s="13">
        <f t="shared" si="430"/>
        <v>0</v>
      </c>
      <c r="AP392" s="13">
        <f t="shared" si="431"/>
        <v>0</v>
      </c>
      <c r="AQ392" s="13">
        <f t="shared" si="432"/>
        <v>0</v>
      </c>
      <c r="AR392" s="13">
        <f t="shared" si="433"/>
        <v>0</v>
      </c>
      <c r="AS392" s="13">
        <f t="shared" si="434"/>
        <v>0</v>
      </c>
      <c r="AT392" s="13">
        <f t="shared" si="435"/>
        <v>0</v>
      </c>
      <c r="AU392" s="13">
        <f t="shared" si="436"/>
        <v>0</v>
      </c>
      <c r="AV392" s="13">
        <f t="shared" si="437"/>
        <v>0</v>
      </c>
      <c r="AX392" s="13">
        <f t="shared" si="438"/>
        <v>0</v>
      </c>
      <c r="AY392" s="13">
        <f t="shared" si="439"/>
        <v>0</v>
      </c>
      <c r="AZ392" s="13">
        <f t="shared" si="440"/>
        <v>0</v>
      </c>
      <c r="BA392" s="13">
        <f t="shared" si="441"/>
        <v>0</v>
      </c>
      <c r="BB392" s="13">
        <f t="shared" si="442"/>
        <v>0</v>
      </c>
      <c r="BC392" s="13">
        <f t="shared" si="443"/>
        <v>0</v>
      </c>
      <c r="BD392" s="13">
        <f t="shared" si="444"/>
        <v>0</v>
      </c>
      <c r="BE392" s="13">
        <f t="shared" si="445"/>
        <v>0</v>
      </c>
      <c r="BF392" s="13">
        <f t="shared" si="446"/>
        <v>0</v>
      </c>
      <c r="BG392" s="13">
        <f t="shared" si="447"/>
        <v>0</v>
      </c>
      <c r="BH392" s="13">
        <f t="shared" si="448"/>
        <v>0</v>
      </c>
      <c r="BI392" s="13">
        <f t="shared" si="449"/>
        <v>0</v>
      </c>
      <c r="BJ392" s="13">
        <f t="shared" si="450"/>
        <v>0</v>
      </c>
      <c r="BK392" s="13">
        <f t="shared" si="451"/>
        <v>0</v>
      </c>
      <c r="BL392" s="13">
        <f t="shared" si="452"/>
        <v>0</v>
      </c>
      <c r="BM392" s="13">
        <f t="shared" si="453"/>
        <v>0</v>
      </c>
      <c r="BN392" s="13">
        <f t="shared" si="454"/>
        <v>0</v>
      </c>
      <c r="BO392" s="13">
        <f t="shared" si="455"/>
        <v>0</v>
      </c>
      <c r="BP392" s="13">
        <f t="shared" si="456"/>
        <v>0</v>
      </c>
      <c r="BQ392" s="13">
        <f t="shared" si="457"/>
        <v>0</v>
      </c>
      <c r="BR392" s="13">
        <f t="shared" si="458"/>
        <v>0</v>
      </c>
      <c r="BS392" s="13">
        <f t="shared" si="459"/>
        <v>0</v>
      </c>
      <c r="BT392" s="31">
        <f t="shared" si="460"/>
        <v>0</v>
      </c>
      <c r="BU392" s="31">
        <f t="shared" si="461"/>
        <v>0</v>
      </c>
      <c r="BV392" s="31">
        <f t="shared" si="462"/>
        <v>0</v>
      </c>
      <c r="BW392" s="31">
        <f t="shared" si="463"/>
        <v>0</v>
      </c>
      <c r="BX392" s="31">
        <f t="shared" si="464"/>
        <v>0</v>
      </c>
      <c r="BY392" s="31">
        <f t="shared" si="465"/>
        <v>0</v>
      </c>
      <c r="BZ392" s="31">
        <f t="shared" si="466"/>
        <v>0</v>
      </c>
      <c r="CA392" s="31">
        <f t="shared" si="467"/>
        <v>0</v>
      </c>
      <c r="CB392" s="31">
        <f t="shared" si="468"/>
        <v>0</v>
      </c>
      <c r="CC392" s="31">
        <f t="shared" si="469"/>
        <v>0</v>
      </c>
      <c r="CD392" s="31">
        <f t="shared" si="470"/>
        <v>0</v>
      </c>
      <c r="CE392" s="37">
        <f t="array" ref="CE392">MIN(IF(JPRL=AI392,$AG$19:$AG$1018))</f>
        <v>0</v>
      </c>
      <c r="CF392" s="37">
        <f t="array" ref="CF392">MAX(IF(JPRL=AI392,$AG$19:$AG$1018))</f>
        <v>0</v>
      </c>
      <c r="CG392" s="36">
        <f t="shared" si="471"/>
        <v>0</v>
      </c>
      <c r="CI392" s="40">
        <f t="shared" si="472"/>
        <v>0</v>
      </c>
      <c r="CJ392" s="40">
        <f t="shared" si="409"/>
        <v>0</v>
      </c>
      <c r="CK392" s="40">
        <f t="shared" si="410"/>
        <v>0</v>
      </c>
      <c r="CL392" s="40">
        <f t="shared" si="411"/>
        <v>0</v>
      </c>
      <c r="CM392" s="40">
        <f t="shared" si="412"/>
        <v>0</v>
      </c>
      <c r="CN392" s="40">
        <f t="shared" si="413"/>
        <v>0</v>
      </c>
      <c r="CO392" s="40">
        <f t="shared" si="414"/>
        <v>0</v>
      </c>
      <c r="CP392" s="40">
        <f t="shared" si="415"/>
        <v>0</v>
      </c>
      <c r="CQ392" s="40">
        <f t="shared" si="416"/>
        <v>0</v>
      </c>
      <c r="CR392" s="40">
        <f t="shared" si="417"/>
        <v>0</v>
      </c>
      <c r="CS392" s="40">
        <f t="shared" si="418"/>
        <v>0</v>
      </c>
      <c r="CT392" s="41">
        <f t="shared" si="473"/>
        <v>0</v>
      </c>
      <c r="CU392" s="41">
        <f t="shared" si="474"/>
        <v>0</v>
      </c>
      <c r="CV392" s="41">
        <f t="shared" si="475"/>
        <v>0</v>
      </c>
      <c r="CW392" s="41">
        <f t="shared" si="476"/>
        <v>0</v>
      </c>
      <c r="CX392" s="41">
        <f t="shared" si="477"/>
        <v>0</v>
      </c>
      <c r="CY392" s="41">
        <f t="shared" si="478"/>
        <v>0</v>
      </c>
      <c r="CZ392" s="41">
        <f t="shared" si="479"/>
        <v>0</v>
      </c>
      <c r="DA392" s="41">
        <f t="shared" si="480"/>
        <v>0</v>
      </c>
      <c r="DB392" s="41">
        <f t="shared" si="481"/>
        <v>0</v>
      </c>
      <c r="DC392" s="41">
        <f t="shared" si="482"/>
        <v>0</v>
      </c>
      <c r="DD392" s="7">
        <f t="shared" si="483"/>
        <v>0</v>
      </c>
      <c r="DE392" s="7">
        <f t="shared" si="484"/>
        <v>0</v>
      </c>
      <c r="DF392" s="7">
        <f t="shared" si="485"/>
        <v>0</v>
      </c>
      <c r="DJ392" s="7">
        <f t="shared" si="486"/>
        <v>0</v>
      </c>
      <c r="DK392" s="7">
        <f t="shared" si="487"/>
        <v>0</v>
      </c>
    </row>
    <row r="393" spans="1:115" ht="26.25" customHeight="1" x14ac:dyDescent="0.25">
      <c r="A393" s="9">
        <v>375</v>
      </c>
      <c r="B393" s="24" t="str">
        <f t="shared" si="419"/>
        <v/>
      </c>
      <c r="C393" s="23"/>
      <c r="D393" s="51"/>
      <c r="E393" s="24"/>
      <c r="F393" s="24"/>
      <c r="G393" s="24"/>
      <c r="H393" s="24"/>
      <c r="I393" s="25"/>
      <c r="J393" s="24"/>
      <c r="K393" s="26"/>
      <c r="L393" s="29"/>
      <c r="M393" s="27"/>
      <c r="N393" s="28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30"/>
      <c r="Z393" s="29"/>
      <c r="AA393" s="29" t="str">
        <f t="shared" si="420"/>
        <v/>
      </c>
      <c r="AB393" s="7">
        <f t="shared" si="421"/>
        <v>0</v>
      </c>
      <c r="AC393" s="7">
        <f t="shared" si="422"/>
        <v>0</v>
      </c>
      <c r="AD393" s="7">
        <f t="shared" si="423"/>
        <v>0</v>
      </c>
      <c r="AE393" s="7">
        <f t="shared" si="424"/>
        <v>0</v>
      </c>
      <c r="AF393" s="11" t="str">
        <f t="shared" si="488"/>
        <v/>
      </c>
      <c r="AG393" s="13">
        <f t="shared" si="425"/>
        <v>0</v>
      </c>
      <c r="AH393" s="7" t="str">
        <f t="shared" si="426"/>
        <v/>
      </c>
      <c r="AI393" s="11" t="str">
        <f t="shared" si="489"/>
        <v/>
      </c>
      <c r="AJ393" s="11" t="str">
        <f t="array" ref="AJ393">IF(OR(AI393=$AI$19:AI392),"",AI393)</f>
        <v/>
      </c>
      <c r="AK393" s="11" t="str">
        <f t="shared" si="427"/>
        <v/>
      </c>
      <c r="AL393" t="str">
        <f t="array" ref="AL393">IF(OR(AK393=$AK$19:AK392),"",AK393)</f>
        <v/>
      </c>
      <c r="AM393" s="13">
        <f t="shared" si="428"/>
        <v>0</v>
      </c>
      <c r="AN393" s="13">
        <f t="shared" si="429"/>
        <v>0</v>
      </c>
      <c r="AO393" s="13">
        <f t="shared" si="430"/>
        <v>0</v>
      </c>
      <c r="AP393" s="13">
        <f t="shared" si="431"/>
        <v>0</v>
      </c>
      <c r="AQ393" s="13">
        <f t="shared" si="432"/>
        <v>0</v>
      </c>
      <c r="AR393" s="13">
        <f t="shared" si="433"/>
        <v>0</v>
      </c>
      <c r="AS393" s="13">
        <f t="shared" si="434"/>
        <v>0</v>
      </c>
      <c r="AT393" s="13">
        <f t="shared" si="435"/>
        <v>0</v>
      </c>
      <c r="AU393" s="13">
        <f t="shared" si="436"/>
        <v>0</v>
      </c>
      <c r="AV393" s="13">
        <f t="shared" si="437"/>
        <v>0</v>
      </c>
      <c r="AX393" s="13">
        <f t="shared" si="438"/>
        <v>0</v>
      </c>
      <c r="AY393" s="13">
        <f t="shared" si="439"/>
        <v>0</v>
      </c>
      <c r="AZ393" s="13">
        <f t="shared" si="440"/>
        <v>0</v>
      </c>
      <c r="BA393" s="13">
        <f t="shared" si="441"/>
        <v>0</v>
      </c>
      <c r="BB393" s="13">
        <f t="shared" si="442"/>
        <v>0</v>
      </c>
      <c r="BC393" s="13">
        <f t="shared" si="443"/>
        <v>0</v>
      </c>
      <c r="BD393" s="13">
        <f t="shared" si="444"/>
        <v>0</v>
      </c>
      <c r="BE393" s="13">
        <f t="shared" si="445"/>
        <v>0</v>
      </c>
      <c r="BF393" s="13">
        <f t="shared" si="446"/>
        <v>0</v>
      </c>
      <c r="BG393" s="13">
        <f t="shared" si="447"/>
        <v>0</v>
      </c>
      <c r="BH393" s="13">
        <f t="shared" si="448"/>
        <v>0</v>
      </c>
      <c r="BI393" s="13">
        <f t="shared" si="449"/>
        <v>0</v>
      </c>
      <c r="BJ393" s="13">
        <f t="shared" si="450"/>
        <v>0</v>
      </c>
      <c r="BK393" s="13">
        <f t="shared" si="451"/>
        <v>0</v>
      </c>
      <c r="BL393" s="13">
        <f t="shared" si="452"/>
        <v>0</v>
      </c>
      <c r="BM393" s="13">
        <f t="shared" si="453"/>
        <v>0</v>
      </c>
      <c r="BN393" s="13">
        <f t="shared" si="454"/>
        <v>0</v>
      </c>
      <c r="BO393" s="13">
        <f t="shared" si="455"/>
        <v>0</v>
      </c>
      <c r="BP393" s="13">
        <f t="shared" si="456"/>
        <v>0</v>
      </c>
      <c r="BQ393" s="13">
        <f t="shared" si="457"/>
        <v>0</v>
      </c>
      <c r="BR393" s="13">
        <f t="shared" si="458"/>
        <v>0</v>
      </c>
      <c r="BS393" s="13">
        <f t="shared" si="459"/>
        <v>0</v>
      </c>
      <c r="BT393" s="31">
        <f t="shared" si="460"/>
        <v>0</v>
      </c>
      <c r="BU393" s="31">
        <f t="shared" si="461"/>
        <v>0</v>
      </c>
      <c r="BV393" s="31">
        <f t="shared" si="462"/>
        <v>0</v>
      </c>
      <c r="BW393" s="31">
        <f t="shared" si="463"/>
        <v>0</v>
      </c>
      <c r="BX393" s="31">
        <f t="shared" si="464"/>
        <v>0</v>
      </c>
      <c r="BY393" s="31">
        <f t="shared" si="465"/>
        <v>0</v>
      </c>
      <c r="BZ393" s="31">
        <f t="shared" si="466"/>
        <v>0</v>
      </c>
      <c r="CA393" s="31">
        <f t="shared" si="467"/>
        <v>0</v>
      </c>
      <c r="CB393" s="31">
        <f t="shared" si="468"/>
        <v>0</v>
      </c>
      <c r="CC393" s="31">
        <f t="shared" si="469"/>
        <v>0</v>
      </c>
      <c r="CD393" s="31">
        <f t="shared" si="470"/>
        <v>0</v>
      </c>
      <c r="CE393" s="37">
        <f t="array" ref="CE393">MIN(IF(JPRL=AI393,$AG$19:$AG$1018))</f>
        <v>0</v>
      </c>
      <c r="CF393" s="37">
        <f t="array" ref="CF393">MAX(IF(JPRL=AI393,$AG$19:$AG$1018))</f>
        <v>0</v>
      </c>
      <c r="CG393" s="36">
        <f t="shared" si="471"/>
        <v>0</v>
      </c>
      <c r="CI393" s="40">
        <f t="shared" si="472"/>
        <v>0</v>
      </c>
      <c r="CJ393" s="40">
        <f t="shared" si="409"/>
        <v>0</v>
      </c>
      <c r="CK393" s="40">
        <f t="shared" si="410"/>
        <v>0</v>
      </c>
      <c r="CL393" s="40">
        <f t="shared" si="411"/>
        <v>0</v>
      </c>
      <c r="CM393" s="40">
        <f t="shared" si="412"/>
        <v>0</v>
      </c>
      <c r="CN393" s="40">
        <f t="shared" si="413"/>
        <v>0</v>
      </c>
      <c r="CO393" s="40">
        <f t="shared" si="414"/>
        <v>0</v>
      </c>
      <c r="CP393" s="40">
        <f t="shared" si="415"/>
        <v>0</v>
      </c>
      <c r="CQ393" s="40">
        <f t="shared" si="416"/>
        <v>0</v>
      </c>
      <c r="CR393" s="40">
        <f t="shared" si="417"/>
        <v>0</v>
      </c>
      <c r="CS393" s="40">
        <f t="shared" si="418"/>
        <v>0</v>
      </c>
      <c r="CT393" s="41">
        <f t="shared" si="473"/>
        <v>0</v>
      </c>
      <c r="CU393" s="41">
        <f t="shared" si="474"/>
        <v>0</v>
      </c>
      <c r="CV393" s="41">
        <f t="shared" si="475"/>
        <v>0</v>
      </c>
      <c r="CW393" s="41">
        <f t="shared" si="476"/>
        <v>0</v>
      </c>
      <c r="CX393" s="41">
        <f t="shared" si="477"/>
        <v>0</v>
      </c>
      <c r="CY393" s="41">
        <f t="shared" si="478"/>
        <v>0</v>
      </c>
      <c r="CZ393" s="41">
        <f t="shared" si="479"/>
        <v>0</v>
      </c>
      <c r="DA393" s="41">
        <f t="shared" si="480"/>
        <v>0</v>
      </c>
      <c r="DB393" s="41">
        <f t="shared" si="481"/>
        <v>0</v>
      </c>
      <c r="DC393" s="41">
        <f t="shared" si="482"/>
        <v>0</v>
      </c>
      <c r="DD393" s="7">
        <f t="shared" si="483"/>
        <v>0</v>
      </c>
      <c r="DE393" s="7">
        <f t="shared" si="484"/>
        <v>0</v>
      </c>
      <c r="DF393" s="7">
        <f t="shared" si="485"/>
        <v>0</v>
      </c>
      <c r="DJ393" s="7">
        <f t="shared" si="486"/>
        <v>0</v>
      </c>
      <c r="DK393" s="7">
        <f t="shared" si="487"/>
        <v>0</v>
      </c>
    </row>
    <row r="394" spans="1:115" ht="26.25" customHeight="1" x14ac:dyDescent="0.25">
      <c r="A394" s="9">
        <v>376</v>
      </c>
      <c r="B394" s="24" t="str">
        <f t="shared" si="419"/>
        <v/>
      </c>
      <c r="C394" s="23"/>
      <c r="D394" s="51"/>
      <c r="E394" s="24"/>
      <c r="F394" s="24"/>
      <c r="G394" s="24"/>
      <c r="H394" s="24"/>
      <c r="I394" s="25"/>
      <c r="J394" s="24"/>
      <c r="K394" s="26"/>
      <c r="L394" s="29"/>
      <c r="M394" s="27"/>
      <c r="N394" s="28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30"/>
      <c r="Z394" s="29"/>
      <c r="AA394" s="29" t="str">
        <f t="shared" si="420"/>
        <v/>
      </c>
      <c r="AB394" s="7">
        <f t="shared" si="421"/>
        <v>0</v>
      </c>
      <c r="AC394" s="7">
        <f t="shared" si="422"/>
        <v>0</v>
      </c>
      <c r="AD394" s="7">
        <f t="shared" si="423"/>
        <v>0</v>
      </c>
      <c r="AE394" s="7">
        <f t="shared" si="424"/>
        <v>0</v>
      </c>
      <c r="AF394" s="11" t="str">
        <f t="shared" si="488"/>
        <v/>
      </c>
      <c r="AG394" s="13">
        <f t="shared" si="425"/>
        <v>0</v>
      </c>
      <c r="AH394" s="7" t="str">
        <f t="shared" si="426"/>
        <v/>
      </c>
      <c r="AI394" s="11" t="str">
        <f t="shared" si="489"/>
        <v/>
      </c>
      <c r="AJ394" s="11" t="str">
        <f t="array" ref="AJ394">IF(OR(AI394=$AI$19:AI393),"",AI394)</f>
        <v/>
      </c>
      <c r="AK394" s="11" t="str">
        <f t="shared" si="427"/>
        <v/>
      </c>
      <c r="AL394" t="str">
        <f t="array" ref="AL394">IF(OR(AK394=$AK$19:AK393),"",AK394)</f>
        <v/>
      </c>
      <c r="AM394" s="13">
        <f t="shared" si="428"/>
        <v>0</v>
      </c>
      <c r="AN394" s="13">
        <f t="shared" si="429"/>
        <v>0</v>
      </c>
      <c r="AO394" s="13">
        <f t="shared" si="430"/>
        <v>0</v>
      </c>
      <c r="AP394" s="13">
        <f t="shared" si="431"/>
        <v>0</v>
      </c>
      <c r="AQ394" s="13">
        <f t="shared" si="432"/>
        <v>0</v>
      </c>
      <c r="AR394" s="13">
        <f t="shared" si="433"/>
        <v>0</v>
      </c>
      <c r="AS394" s="13">
        <f t="shared" si="434"/>
        <v>0</v>
      </c>
      <c r="AT394" s="13">
        <f t="shared" si="435"/>
        <v>0</v>
      </c>
      <c r="AU394" s="13">
        <f t="shared" si="436"/>
        <v>0</v>
      </c>
      <c r="AV394" s="13">
        <f t="shared" si="437"/>
        <v>0</v>
      </c>
      <c r="AX394" s="13">
        <f t="shared" si="438"/>
        <v>0</v>
      </c>
      <c r="AY394" s="13">
        <f t="shared" si="439"/>
        <v>0</v>
      </c>
      <c r="AZ394" s="13">
        <f t="shared" si="440"/>
        <v>0</v>
      </c>
      <c r="BA394" s="13">
        <f t="shared" si="441"/>
        <v>0</v>
      </c>
      <c r="BB394" s="13">
        <f t="shared" si="442"/>
        <v>0</v>
      </c>
      <c r="BC394" s="13">
        <f t="shared" si="443"/>
        <v>0</v>
      </c>
      <c r="BD394" s="13">
        <f t="shared" si="444"/>
        <v>0</v>
      </c>
      <c r="BE394" s="13">
        <f t="shared" si="445"/>
        <v>0</v>
      </c>
      <c r="BF394" s="13">
        <f t="shared" si="446"/>
        <v>0</v>
      </c>
      <c r="BG394" s="13">
        <f t="shared" si="447"/>
        <v>0</v>
      </c>
      <c r="BH394" s="13">
        <f t="shared" si="448"/>
        <v>0</v>
      </c>
      <c r="BI394" s="13">
        <f t="shared" si="449"/>
        <v>0</v>
      </c>
      <c r="BJ394" s="13">
        <f t="shared" si="450"/>
        <v>0</v>
      </c>
      <c r="BK394" s="13">
        <f t="shared" si="451"/>
        <v>0</v>
      </c>
      <c r="BL394" s="13">
        <f t="shared" si="452"/>
        <v>0</v>
      </c>
      <c r="BM394" s="13">
        <f t="shared" si="453"/>
        <v>0</v>
      </c>
      <c r="BN394" s="13">
        <f t="shared" si="454"/>
        <v>0</v>
      </c>
      <c r="BO394" s="13">
        <f t="shared" si="455"/>
        <v>0</v>
      </c>
      <c r="BP394" s="13">
        <f t="shared" si="456"/>
        <v>0</v>
      </c>
      <c r="BQ394" s="13">
        <f t="shared" si="457"/>
        <v>0</v>
      </c>
      <c r="BR394" s="13">
        <f t="shared" si="458"/>
        <v>0</v>
      </c>
      <c r="BS394" s="13">
        <f t="shared" si="459"/>
        <v>0</v>
      </c>
      <c r="BT394" s="31">
        <f t="shared" si="460"/>
        <v>0</v>
      </c>
      <c r="BU394" s="31">
        <f t="shared" si="461"/>
        <v>0</v>
      </c>
      <c r="BV394" s="31">
        <f t="shared" si="462"/>
        <v>0</v>
      </c>
      <c r="BW394" s="31">
        <f t="shared" si="463"/>
        <v>0</v>
      </c>
      <c r="BX394" s="31">
        <f t="shared" si="464"/>
        <v>0</v>
      </c>
      <c r="BY394" s="31">
        <f t="shared" si="465"/>
        <v>0</v>
      </c>
      <c r="BZ394" s="31">
        <f t="shared" si="466"/>
        <v>0</v>
      </c>
      <c r="CA394" s="31">
        <f t="shared" si="467"/>
        <v>0</v>
      </c>
      <c r="CB394" s="31">
        <f t="shared" si="468"/>
        <v>0</v>
      </c>
      <c r="CC394" s="31">
        <f t="shared" si="469"/>
        <v>0</v>
      </c>
      <c r="CD394" s="31">
        <f t="shared" si="470"/>
        <v>0</v>
      </c>
      <c r="CE394" s="37">
        <f t="array" ref="CE394">MIN(IF(JPRL=AI394,$AG$19:$AG$1018))</f>
        <v>0</v>
      </c>
      <c r="CF394" s="37">
        <f t="array" ref="CF394">MAX(IF(JPRL=AI394,$AG$19:$AG$1018))</f>
        <v>0</v>
      </c>
      <c r="CG394" s="36">
        <f t="shared" si="471"/>
        <v>0</v>
      </c>
      <c r="CI394" s="40">
        <f t="shared" si="472"/>
        <v>0</v>
      </c>
      <c r="CJ394" s="40">
        <f t="shared" si="409"/>
        <v>0</v>
      </c>
      <c r="CK394" s="40">
        <f t="shared" si="410"/>
        <v>0</v>
      </c>
      <c r="CL394" s="40">
        <f t="shared" si="411"/>
        <v>0</v>
      </c>
      <c r="CM394" s="40">
        <f t="shared" si="412"/>
        <v>0</v>
      </c>
      <c r="CN394" s="40">
        <f t="shared" si="413"/>
        <v>0</v>
      </c>
      <c r="CO394" s="40">
        <f t="shared" si="414"/>
        <v>0</v>
      </c>
      <c r="CP394" s="40">
        <f t="shared" si="415"/>
        <v>0</v>
      </c>
      <c r="CQ394" s="40">
        <f t="shared" si="416"/>
        <v>0</v>
      </c>
      <c r="CR394" s="40">
        <f t="shared" si="417"/>
        <v>0</v>
      </c>
      <c r="CS394" s="40">
        <f t="shared" si="418"/>
        <v>0</v>
      </c>
      <c r="CT394" s="41">
        <f t="shared" si="473"/>
        <v>0</v>
      </c>
      <c r="CU394" s="41">
        <f t="shared" si="474"/>
        <v>0</v>
      </c>
      <c r="CV394" s="41">
        <f t="shared" si="475"/>
        <v>0</v>
      </c>
      <c r="CW394" s="41">
        <f t="shared" si="476"/>
        <v>0</v>
      </c>
      <c r="CX394" s="41">
        <f t="shared" si="477"/>
        <v>0</v>
      </c>
      <c r="CY394" s="41">
        <f t="shared" si="478"/>
        <v>0</v>
      </c>
      <c r="CZ394" s="41">
        <f t="shared" si="479"/>
        <v>0</v>
      </c>
      <c r="DA394" s="41">
        <f t="shared" si="480"/>
        <v>0</v>
      </c>
      <c r="DB394" s="41">
        <f t="shared" si="481"/>
        <v>0</v>
      </c>
      <c r="DC394" s="41">
        <f t="shared" si="482"/>
        <v>0</v>
      </c>
      <c r="DD394" s="7">
        <f t="shared" si="483"/>
        <v>0</v>
      </c>
      <c r="DE394" s="7">
        <f t="shared" si="484"/>
        <v>0</v>
      </c>
      <c r="DF394" s="7">
        <f t="shared" si="485"/>
        <v>0</v>
      </c>
      <c r="DJ394" s="7">
        <f t="shared" si="486"/>
        <v>0</v>
      </c>
      <c r="DK394" s="7">
        <f t="shared" si="487"/>
        <v>0</v>
      </c>
    </row>
    <row r="395" spans="1:115" ht="26.25" customHeight="1" x14ac:dyDescent="0.25">
      <c r="A395" s="9">
        <v>377</v>
      </c>
      <c r="B395" s="24" t="str">
        <f t="shared" si="419"/>
        <v/>
      </c>
      <c r="C395" s="23"/>
      <c r="D395" s="51"/>
      <c r="E395" s="24"/>
      <c r="F395" s="24"/>
      <c r="G395" s="24"/>
      <c r="H395" s="24"/>
      <c r="I395" s="25"/>
      <c r="J395" s="24"/>
      <c r="K395" s="26"/>
      <c r="L395" s="29"/>
      <c r="M395" s="27"/>
      <c r="N395" s="28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30"/>
      <c r="Z395" s="29"/>
      <c r="AA395" s="29" t="str">
        <f t="shared" si="420"/>
        <v/>
      </c>
      <c r="AB395" s="7">
        <f t="shared" si="421"/>
        <v>0</v>
      </c>
      <c r="AC395" s="7">
        <f t="shared" si="422"/>
        <v>0</v>
      </c>
      <c r="AD395" s="7">
        <f t="shared" si="423"/>
        <v>0</v>
      </c>
      <c r="AE395" s="7">
        <f t="shared" si="424"/>
        <v>0</v>
      </c>
      <c r="AF395" s="11" t="str">
        <f t="shared" si="488"/>
        <v/>
      </c>
      <c r="AG395" s="13">
        <f t="shared" si="425"/>
        <v>0</v>
      </c>
      <c r="AH395" s="7" t="str">
        <f t="shared" si="426"/>
        <v/>
      </c>
      <c r="AI395" s="11" t="str">
        <f t="shared" si="489"/>
        <v/>
      </c>
      <c r="AJ395" s="11" t="str">
        <f t="array" ref="AJ395">IF(OR(AI395=$AI$19:AI394),"",AI395)</f>
        <v/>
      </c>
      <c r="AK395" s="11" t="str">
        <f t="shared" si="427"/>
        <v/>
      </c>
      <c r="AL395" t="str">
        <f t="array" ref="AL395">IF(OR(AK395=$AK$19:AK394),"",AK395)</f>
        <v/>
      </c>
      <c r="AM395" s="13">
        <f t="shared" si="428"/>
        <v>0</v>
      </c>
      <c r="AN395" s="13">
        <f t="shared" si="429"/>
        <v>0</v>
      </c>
      <c r="AO395" s="13">
        <f t="shared" si="430"/>
        <v>0</v>
      </c>
      <c r="AP395" s="13">
        <f t="shared" si="431"/>
        <v>0</v>
      </c>
      <c r="AQ395" s="13">
        <f t="shared" si="432"/>
        <v>0</v>
      </c>
      <c r="AR395" s="13">
        <f t="shared" si="433"/>
        <v>0</v>
      </c>
      <c r="AS395" s="13">
        <f t="shared" si="434"/>
        <v>0</v>
      </c>
      <c r="AT395" s="13">
        <f t="shared" si="435"/>
        <v>0</v>
      </c>
      <c r="AU395" s="13">
        <f t="shared" si="436"/>
        <v>0</v>
      </c>
      <c r="AV395" s="13">
        <f t="shared" si="437"/>
        <v>0</v>
      </c>
      <c r="AX395" s="13">
        <f t="shared" si="438"/>
        <v>0</v>
      </c>
      <c r="AY395" s="13">
        <f t="shared" si="439"/>
        <v>0</v>
      </c>
      <c r="AZ395" s="13">
        <f t="shared" si="440"/>
        <v>0</v>
      </c>
      <c r="BA395" s="13">
        <f t="shared" si="441"/>
        <v>0</v>
      </c>
      <c r="BB395" s="13">
        <f t="shared" si="442"/>
        <v>0</v>
      </c>
      <c r="BC395" s="13">
        <f t="shared" si="443"/>
        <v>0</v>
      </c>
      <c r="BD395" s="13">
        <f t="shared" si="444"/>
        <v>0</v>
      </c>
      <c r="BE395" s="13">
        <f t="shared" si="445"/>
        <v>0</v>
      </c>
      <c r="BF395" s="13">
        <f t="shared" si="446"/>
        <v>0</v>
      </c>
      <c r="BG395" s="13">
        <f t="shared" si="447"/>
        <v>0</v>
      </c>
      <c r="BH395" s="13">
        <f t="shared" si="448"/>
        <v>0</v>
      </c>
      <c r="BI395" s="13">
        <f t="shared" si="449"/>
        <v>0</v>
      </c>
      <c r="BJ395" s="13">
        <f t="shared" si="450"/>
        <v>0</v>
      </c>
      <c r="BK395" s="13">
        <f t="shared" si="451"/>
        <v>0</v>
      </c>
      <c r="BL395" s="13">
        <f t="shared" si="452"/>
        <v>0</v>
      </c>
      <c r="BM395" s="13">
        <f t="shared" si="453"/>
        <v>0</v>
      </c>
      <c r="BN395" s="13">
        <f t="shared" si="454"/>
        <v>0</v>
      </c>
      <c r="BO395" s="13">
        <f t="shared" si="455"/>
        <v>0</v>
      </c>
      <c r="BP395" s="13">
        <f t="shared" si="456"/>
        <v>0</v>
      </c>
      <c r="BQ395" s="13">
        <f t="shared" si="457"/>
        <v>0</v>
      </c>
      <c r="BR395" s="13">
        <f t="shared" si="458"/>
        <v>0</v>
      </c>
      <c r="BS395" s="13">
        <f t="shared" si="459"/>
        <v>0</v>
      </c>
      <c r="BT395" s="31">
        <f t="shared" si="460"/>
        <v>0</v>
      </c>
      <c r="BU395" s="31">
        <f t="shared" si="461"/>
        <v>0</v>
      </c>
      <c r="BV395" s="31">
        <f t="shared" si="462"/>
        <v>0</v>
      </c>
      <c r="BW395" s="31">
        <f t="shared" si="463"/>
        <v>0</v>
      </c>
      <c r="BX395" s="31">
        <f t="shared" si="464"/>
        <v>0</v>
      </c>
      <c r="BY395" s="31">
        <f t="shared" si="465"/>
        <v>0</v>
      </c>
      <c r="BZ395" s="31">
        <f t="shared" si="466"/>
        <v>0</v>
      </c>
      <c r="CA395" s="31">
        <f t="shared" si="467"/>
        <v>0</v>
      </c>
      <c r="CB395" s="31">
        <f t="shared" si="468"/>
        <v>0</v>
      </c>
      <c r="CC395" s="31">
        <f t="shared" si="469"/>
        <v>0</v>
      </c>
      <c r="CD395" s="31">
        <f t="shared" si="470"/>
        <v>0</v>
      </c>
      <c r="CE395" s="37">
        <f t="array" ref="CE395">MIN(IF(JPRL=AI395,$AG$19:$AG$1018))</f>
        <v>0</v>
      </c>
      <c r="CF395" s="37">
        <f t="array" ref="CF395">MAX(IF(JPRL=AI395,$AG$19:$AG$1018))</f>
        <v>0</v>
      </c>
      <c r="CG395" s="36">
        <f t="shared" si="471"/>
        <v>0</v>
      </c>
      <c r="CI395" s="40">
        <f t="shared" si="472"/>
        <v>0</v>
      </c>
      <c r="CJ395" s="40">
        <f t="shared" si="409"/>
        <v>0</v>
      </c>
      <c r="CK395" s="40">
        <f t="shared" si="410"/>
        <v>0</v>
      </c>
      <c r="CL395" s="40">
        <f t="shared" si="411"/>
        <v>0</v>
      </c>
      <c r="CM395" s="40">
        <f t="shared" si="412"/>
        <v>0</v>
      </c>
      <c r="CN395" s="40">
        <f t="shared" si="413"/>
        <v>0</v>
      </c>
      <c r="CO395" s="40">
        <f t="shared" si="414"/>
        <v>0</v>
      </c>
      <c r="CP395" s="40">
        <f t="shared" si="415"/>
        <v>0</v>
      </c>
      <c r="CQ395" s="40">
        <f t="shared" si="416"/>
        <v>0</v>
      </c>
      <c r="CR395" s="40">
        <f t="shared" si="417"/>
        <v>0</v>
      </c>
      <c r="CS395" s="40">
        <f t="shared" si="418"/>
        <v>0</v>
      </c>
      <c r="CT395" s="41">
        <f t="shared" si="473"/>
        <v>0</v>
      </c>
      <c r="CU395" s="41">
        <f t="shared" si="474"/>
        <v>0</v>
      </c>
      <c r="CV395" s="41">
        <f t="shared" si="475"/>
        <v>0</v>
      </c>
      <c r="CW395" s="41">
        <f t="shared" si="476"/>
        <v>0</v>
      </c>
      <c r="CX395" s="41">
        <f t="shared" si="477"/>
        <v>0</v>
      </c>
      <c r="CY395" s="41">
        <f t="shared" si="478"/>
        <v>0</v>
      </c>
      <c r="CZ395" s="41">
        <f t="shared" si="479"/>
        <v>0</v>
      </c>
      <c r="DA395" s="41">
        <f t="shared" si="480"/>
        <v>0</v>
      </c>
      <c r="DB395" s="41">
        <f t="shared" si="481"/>
        <v>0</v>
      </c>
      <c r="DC395" s="41">
        <f t="shared" si="482"/>
        <v>0</v>
      </c>
      <c r="DD395" s="7">
        <f t="shared" si="483"/>
        <v>0</v>
      </c>
      <c r="DE395" s="7">
        <f t="shared" si="484"/>
        <v>0</v>
      </c>
      <c r="DF395" s="7">
        <f t="shared" si="485"/>
        <v>0</v>
      </c>
      <c r="DJ395" s="7">
        <f t="shared" si="486"/>
        <v>0</v>
      </c>
      <c r="DK395" s="7">
        <f t="shared" si="487"/>
        <v>0</v>
      </c>
    </row>
    <row r="396" spans="1:115" ht="26.25" customHeight="1" x14ac:dyDescent="0.25">
      <c r="A396" s="9">
        <v>378</v>
      </c>
      <c r="B396" s="24" t="str">
        <f t="shared" si="419"/>
        <v/>
      </c>
      <c r="C396" s="23"/>
      <c r="D396" s="51"/>
      <c r="E396" s="24"/>
      <c r="F396" s="24"/>
      <c r="G396" s="24"/>
      <c r="H396" s="24"/>
      <c r="I396" s="25"/>
      <c r="J396" s="24"/>
      <c r="K396" s="26"/>
      <c r="L396" s="29"/>
      <c r="M396" s="27"/>
      <c r="N396" s="28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30"/>
      <c r="Z396" s="29"/>
      <c r="AA396" s="29" t="str">
        <f t="shared" si="420"/>
        <v/>
      </c>
      <c r="AB396" s="7">
        <f t="shared" si="421"/>
        <v>0</v>
      </c>
      <c r="AC396" s="7">
        <f t="shared" si="422"/>
        <v>0</v>
      </c>
      <c r="AD396" s="7">
        <f t="shared" si="423"/>
        <v>0</v>
      </c>
      <c r="AE396" s="7">
        <f t="shared" si="424"/>
        <v>0</v>
      </c>
      <c r="AF396" s="11" t="str">
        <f t="shared" si="488"/>
        <v/>
      </c>
      <c r="AG396" s="13">
        <f t="shared" si="425"/>
        <v>0</v>
      </c>
      <c r="AH396" s="7" t="str">
        <f t="shared" si="426"/>
        <v/>
      </c>
      <c r="AI396" s="11" t="str">
        <f t="shared" si="489"/>
        <v/>
      </c>
      <c r="AJ396" s="11" t="str">
        <f t="array" ref="AJ396">IF(OR(AI396=$AI$19:AI395),"",AI396)</f>
        <v/>
      </c>
      <c r="AK396" s="11" t="str">
        <f t="shared" si="427"/>
        <v/>
      </c>
      <c r="AL396" t="str">
        <f t="array" ref="AL396">IF(OR(AK396=$AK$19:AK395),"",AK396)</f>
        <v/>
      </c>
      <c r="AM396" s="13">
        <f t="shared" si="428"/>
        <v>0</v>
      </c>
      <c r="AN396" s="13">
        <f t="shared" si="429"/>
        <v>0</v>
      </c>
      <c r="AO396" s="13">
        <f t="shared" si="430"/>
        <v>0</v>
      </c>
      <c r="AP396" s="13">
        <f t="shared" si="431"/>
        <v>0</v>
      </c>
      <c r="AQ396" s="13">
        <f t="shared" si="432"/>
        <v>0</v>
      </c>
      <c r="AR396" s="13">
        <f t="shared" si="433"/>
        <v>0</v>
      </c>
      <c r="AS396" s="13">
        <f t="shared" si="434"/>
        <v>0</v>
      </c>
      <c r="AT396" s="13">
        <f t="shared" si="435"/>
        <v>0</v>
      </c>
      <c r="AU396" s="13">
        <f t="shared" si="436"/>
        <v>0</v>
      </c>
      <c r="AV396" s="13">
        <f t="shared" si="437"/>
        <v>0</v>
      </c>
      <c r="AX396" s="13">
        <f t="shared" si="438"/>
        <v>0</v>
      </c>
      <c r="AY396" s="13">
        <f t="shared" si="439"/>
        <v>0</v>
      </c>
      <c r="AZ396" s="13">
        <f t="shared" si="440"/>
        <v>0</v>
      </c>
      <c r="BA396" s="13">
        <f t="shared" si="441"/>
        <v>0</v>
      </c>
      <c r="BB396" s="13">
        <f t="shared" si="442"/>
        <v>0</v>
      </c>
      <c r="BC396" s="13">
        <f t="shared" si="443"/>
        <v>0</v>
      </c>
      <c r="BD396" s="13">
        <f t="shared" si="444"/>
        <v>0</v>
      </c>
      <c r="BE396" s="13">
        <f t="shared" si="445"/>
        <v>0</v>
      </c>
      <c r="BF396" s="13">
        <f t="shared" si="446"/>
        <v>0</v>
      </c>
      <c r="BG396" s="13">
        <f t="shared" si="447"/>
        <v>0</v>
      </c>
      <c r="BH396" s="13">
        <f t="shared" si="448"/>
        <v>0</v>
      </c>
      <c r="BI396" s="13">
        <f t="shared" si="449"/>
        <v>0</v>
      </c>
      <c r="BJ396" s="13">
        <f t="shared" si="450"/>
        <v>0</v>
      </c>
      <c r="BK396" s="13">
        <f t="shared" si="451"/>
        <v>0</v>
      </c>
      <c r="BL396" s="13">
        <f t="shared" si="452"/>
        <v>0</v>
      </c>
      <c r="BM396" s="13">
        <f t="shared" si="453"/>
        <v>0</v>
      </c>
      <c r="BN396" s="13">
        <f t="shared" si="454"/>
        <v>0</v>
      </c>
      <c r="BO396" s="13">
        <f t="shared" si="455"/>
        <v>0</v>
      </c>
      <c r="BP396" s="13">
        <f t="shared" si="456"/>
        <v>0</v>
      </c>
      <c r="BQ396" s="13">
        <f t="shared" si="457"/>
        <v>0</v>
      </c>
      <c r="BR396" s="13">
        <f t="shared" si="458"/>
        <v>0</v>
      </c>
      <c r="BS396" s="13">
        <f t="shared" si="459"/>
        <v>0</v>
      </c>
      <c r="BT396" s="31">
        <f t="shared" si="460"/>
        <v>0</v>
      </c>
      <c r="BU396" s="31">
        <f t="shared" si="461"/>
        <v>0</v>
      </c>
      <c r="BV396" s="31">
        <f t="shared" si="462"/>
        <v>0</v>
      </c>
      <c r="BW396" s="31">
        <f t="shared" si="463"/>
        <v>0</v>
      </c>
      <c r="BX396" s="31">
        <f t="shared" si="464"/>
        <v>0</v>
      </c>
      <c r="BY396" s="31">
        <f t="shared" si="465"/>
        <v>0</v>
      </c>
      <c r="BZ396" s="31">
        <f t="shared" si="466"/>
        <v>0</v>
      </c>
      <c r="CA396" s="31">
        <f t="shared" si="467"/>
        <v>0</v>
      </c>
      <c r="CB396" s="31">
        <f t="shared" si="468"/>
        <v>0</v>
      </c>
      <c r="CC396" s="31">
        <f t="shared" si="469"/>
        <v>0</v>
      </c>
      <c r="CD396" s="31">
        <f t="shared" si="470"/>
        <v>0</v>
      </c>
      <c r="CE396" s="37">
        <f t="array" ref="CE396">MIN(IF(JPRL=AI396,$AG$19:$AG$1018))</f>
        <v>0</v>
      </c>
      <c r="CF396" s="37">
        <f t="array" ref="CF396">MAX(IF(JPRL=AI396,$AG$19:$AG$1018))</f>
        <v>0</v>
      </c>
      <c r="CG396" s="36">
        <f t="shared" si="471"/>
        <v>0</v>
      </c>
      <c r="CI396" s="40">
        <f t="shared" si="472"/>
        <v>0</v>
      </c>
      <c r="CJ396" s="40">
        <f t="shared" si="409"/>
        <v>0</v>
      </c>
      <c r="CK396" s="40">
        <f t="shared" si="410"/>
        <v>0</v>
      </c>
      <c r="CL396" s="40">
        <f t="shared" si="411"/>
        <v>0</v>
      </c>
      <c r="CM396" s="40">
        <f t="shared" si="412"/>
        <v>0</v>
      </c>
      <c r="CN396" s="40">
        <f t="shared" si="413"/>
        <v>0</v>
      </c>
      <c r="CO396" s="40">
        <f t="shared" si="414"/>
        <v>0</v>
      </c>
      <c r="CP396" s="40">
        <f t="shared" si="415"/>
        <v>0</v>
      </c>
      <c r="CQ396" s="40">
        <f t="shared" si="416"/>
        <v>0</v>
      </c>
      <c r="CR396" s="40">
        <f t="shared" si="417"/>
        <v>0</v>
      </c>
      <c r="CS396" s="40">
        <f t="shared" si="418"/>
        <v>0</v>
      </c>
      <c r="CT396" s="41">
        <f t="shared" si="473"/>
        <v>0</v>
      </c>
      <c r="CU396" s="41">
        <f t="shared" si="474"/>
        <v>0</v>
      </c>
      <c r="CV396" s="41">
        <f t="shared" si="475"/>
        <v>0</v>
      </c>
      <c r="CW396" s="41">
        <f t="shared" si="476"/>
        <v>0</v>
      </c>
      <c r="CX396" s="41">
        <f t="shared" si="477"/>
        <v>0</v>
      </c>
      <c r="CY396" s="41">
        <f t="shared" si="478"/>
        <v>0</v>
      </c>
      <c r="CZ396" s="41">
        <f t="shared" si="479"/>
        <v>0</v>
      </c>
      <c r="DA396" s="41">
        <f t="shared" si="480"/>
        <v>0</v>
      </c>
      <c r="DB396" s="41">
        <f t="shared" si="481"/>
        <v>0</v>
      </c>
      <c r="DC396" s="41">
        <f t="shared" si="482"/>
        <v>0</v>
      </c>
      <c r="DD396" s="7">
        <f t="shared" si="483"/>
        <v>0</v>
      </c>
      <c r="DE396" s="7">
        <f t="shared" si="484"/>
        <v>0</v>
      </c>
      <c r="DF396" s="7">
        <f t="shared" si="485"/>
        <v>0</v>
      </c>
      <c r="DJ396" s="7">
        <f t="shared" si="486"/>
        <v>0</v>
      </c>
      <c r="DK396" s="7">
        <f t="shared" si="487"/>
        <v>0</v>
      </c>
    </row>
    <row r="397" spans="1:115" ht="26.25" customHeight="1" x14ac:dyDescent="0.25">
      <c r="A397" s="9">
        <v>379</v>
      </c>
      <c r="B397" s="24" t="str">
        <f t="shared" si="419"/>
        <v/>
      </c>
      <c r="C397" s="23"/>
      <c r="D397" s="51"/>
      <c r="E397" s="24"/>
      <c r="F397" s="24"/>
      <c r="G397" s="24"/>
      <c r="H397" s="24"/>
      <c r="I397" s="25"/>
      <c r="J397" s="24"/>
      <c r="K397" s="26"/>
      <c r="L397" s="29"/>
      <c r="M397" s="27"/>
      <c r="N397" s="28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30"/>
      <c r="Z397" s="29"/>
      <c r="AA397" s="29" t="str">
        <f t="shared" si="420"/>
        <v/>
      </c>
      <c r="AB397" s="7">
        <f t="shared" si="421"/>
        <v>0</v>
      </c>
      <c r="AC397" s="7">
        <f t="shared" si="422"/>
        <v>0</v>
      </c>
      <c r="AD397" s="7">
        <f t="shared" si="423"/>
        <v>0</v>
      </c>
      <c r="AE397" s="7">
        <f t="shared" si="424"/>
        <v>0</v>
      </c>
      <c r="AF397" s="11" t="str">
        <f t="shared" si="488"/>
        <v/>
      </c>
      <c r="AG397" s="13">
        <f t="shared" si="425"/>
        <v>0</v>
      </c>
      <c r="AH397" s="7" t="str">
        <f t="shared" si="426"/>
        <v/>
      </c>
      <c r="AI397" s="11" t="str">
        <f t="shared" si="489"/>
        <v/>
      </c>
      <c r="AJ397" s="11" t="str">
        <f t="array" ref="AJ397">IF(OR(AI397=$AI$19:AI396),"",AI397)</f>
        <v/>
      </c>
      <c r="AK397" s="11" t="str">
        <f t="shared" si="427"/>
        <v/>
      </c>
      <c r="AL397" t="str">
        <f t="array" ref="AL397">IF(OR(AK397=$AK$19:AK396),"",AK397)</f>
        <v/>
      </c>
      <c r="AM397" s="13">
        <f t="shared" si="428"/>
        <v>0</v>
      </c>
      <c r="AN397" s="13">
        <f t="shared" si="429"/>
        <v>0</v>
      </c>
      <c r="AO397" s="13">
        <f t="shared" si="430"/>
        <v>0</v>
      </c>
      <c r="AP397" s="13">
        <f t="shared" si="431"/>
        <v>0</v>
      </c>
      <c r="AQ397" s="13">
        <f t="shared" si="432"/>
        <v>0</v>
      </c>
      <c r="AR397" s="13">
        <f t="shared" si="433"/>
        <v>0</v>
      </c>
      <c r="AS397" s="13">
        <f t="shared" si="434"/>
        <v>0</v>
      </c>
      <c r="AT397" s="13">
        <f t="shared" si="435"/>
        <v>0</v>
      </c>
      <c r="AU397" s="13">
        <f t="shared" si="436"/>
        <v>0</v>
      </c>
      <c r="AV397" s="13">
        <f t="shared" si="437"/>
        <v>0</v>
      </c>
      <c r="AX397" s="13">
        <f t="shared" si="438"/>
        <v>0</v>
      </c>
      <c r="AY397" s="13">
        <f t="shared" si="439"/>
        <v>0</v>
      </c>
      <c r="AZ397" s="13">
        <f t="shared" si="440"/>
        <v>0</v>
      </c>
      <c r="BA397" s="13">
        <f t="shared" si="441"/>
        <v>0</v>
      </c>
      <c r="BB397" s="13">
        <f t="shared" si="442"/>
        <v>0</v>
      </c>
      <c r="BC397" s="13">
        <f t="shared" si="443"/>
        <v>0</v>
      </c>
      <c r="BD397" s="13">
        <f t="shared" si="444"/>
        <v>0</v>
      </c>
      <c r="BE397" s="13">
        <f t="shared" si="445"/>
        <v>0</v>
      </c>
      <c r="BF397" s="13">
        <f t="shared" si="446"/>
        <v>0</v>
      </c>
      <c r="BG397" s="13">
        <f t="shared" si="447"/>
        <v>0</v>
      </c>
      <c r="BH397" s="13">
        <f t="shared" si="448"/>
        <v>0</v>
      </c>
      <c r="BI397" s="13">
        <f t="shared" si="449"/>
        <v>0</v>
      </c>
      <c r="BJ397" s="13">
        <f t="shared" si="450"/>
        <v>0</v>
      </c>
      <c r="BK397" s="13">
        <f t="shared" si="451"/>
        <v>0</v>
      </c>
      <c r="BL397" s="13">
        <f t="shared" si="452"/>
        <v>0</v>
      </c>
      <c r="BM397" s="13">
        <f t="shared" si="453"/>
        <v>0</v>
      </c>
      <c r="BN397" s="13">
        <f t="shared" si="454"/>
        <v>0</v>
      </c>
      <c r="BO397" s="13">
        <f t="shared" si="455"/>
        <v>0</v>
      </c>
      <c r="BP397" s="13">
        <f t="shared" si="456"/>
        <v>0</v>
      </c>
      <c r="BQ397" s="13">
        <f t="shared" si="457"/>
        <v>0</v>
      </c>
      <c r="BR397" s="13">
        <f t="shared" si="458"/>
        <v>0</v>
      </c>
      <c r="BS397" s="13">
        <f t="shared" si="459"/>
        <v>0</v>
      </c>
      <c r="BT397" s="31">
        <f t="shared" si="460"/>
        <v>0</v>
      </c>
      <c r="BU397" s="31">
        <f t="shared" si="461"/>
        <v>0</v>
      </c>
      <c r="BV397" s="31">
        <f t="shared" si="462"/>
        <v>0</v>
      </c>
      <c r="BW397" s="31">
        <f t="shared" si="463"/>
        <v>0</v>
      </c>
      <c r="BX397" s="31">
        <f t="shared" si="464"/>
        <v>0</v>
      </c>
      <c r="BY397" s="31">
        <f t="shared" si="465"/>
        <v>0</v>
      </c>
      <c r="BZ397" s="31">
        <f t="shared" si="466"/>
        <v>0</v>
      </c>
      <c r="CA397" s="31">
        <f t="shared" si="467"/>
        <v>0</v>
      </c>
      <c r="CB397" s="31">
        <f t="shared" si="468"/>
        <v>0</v>
      </c>
      <c r="CC397" s="31">
        <f t="shared" si="469"/>
        <v>0</v>
      </c>
      <c r="CD397" s="31">
        <f t="shared" si="470"/>
        <v>0</v>
      </c>
      <c r="CE397" s="37">
        <f t="array" ref="CE397">MIN(IF(JPRL=AI397,$AG$19:$AG$1018))</f>
        <v>0</v>
      </c>
      <c r="CF397" s="37">
        <f t="array" ref="CF397">MAX(IF(JPRL=AI397,$AG$19:$AG$1018))</f>
        <v>0</v>
      </c>
      <c r="CG397" s="36">
        <f t="shared" si="471"/>
        <v>0</v>
      </c>
      <c r="CI397" s="40">
        <f t="shared" si="472"/>
        <v>0</v>
      </c>
      <c r="CJ397" s="40">
        <f t="shared" si="409"/>
        <v>0</v>
      </c>
      <c r="CK397" s="40">
        <f t="shared" si="410"/>
        <v>0</v>
      </c>
      <c r="CL397" s="40">
        <f t="shared" si="411"/>
        <v>0</v>
      </c>
      <c r="CM397" s="40">
        <f t="shared" si="412"/>
        <v>0</v>
      </c>
      <c r="CN397" s="40">
        <f t="shared" si="413"/>
        <v>0</v>
      </c>
      <c r="CO397" s="40">
        <f t="shared" si="414"/>
        <v>0</v>
      </c>
      <c r="CP397" s="40">
        <f t="shared" si="415"/>
        <v>0</v>
      </c>
      <c r="CQ397" s="40">
        <f t="shared" si="416"/>
        <v>0</v>
      </c>
      <c r="CR397" s="40">
        <f t="shared" si="417"/>
        <v>0</v>
      </c>
      <c r="CS397" s="40">
        <f t="shared" si="418"/>
        <v>0</v>
      </c>
      <c r="CT397" s="41">
        <f t="shared" si="473"/>
        <v>0</v>
      </c>
      <c r="CU397" s="41">
        <f t="shared" si="474"/>
        <v>0</v>
      </c>
      <c r="CV397" s="41">
        <f t="shared" si="475"/>
        <v>0</v>
      </c>
      <c r="CW397" s="41">
        <f t="shared" si="476"/>
        <v>0</v>
      </c>
      <c r="CX397" s="41">
        <f t="shared" si="477"/>
        <v>0</v>
      </c>
      <c r="CY397" s="41">
        <f t="shared" si="478"/>
        <v>0</v>
      </c>
      <c r="CZ397" s="41">
        <f t="shared" si="479"/>
        <v>0</v>
      </c>
      <c r="DA397" s="41">
        <f t="shared" si="480"/>
        <v>0</v>
      </c>
      <c r="DB397" s="41">
        <f t="shared" si="481"/>
        <v>0</v>
      </c>
      <c r="DC397" s="41">
        <f t="shared" si="482"/>
        <v>0</v>
      </c>
      <c r="DD397" s="7">
        <f t="shared" si="483"/>
        <v>0</v>
      </c>
      <c r="DE397" s="7">
        <f t="shared" si="484"/>
        <v>0</v>
      </c>
      <c r="DF397" s="7">
        <f t="shared" si="485"/>
        <v>0</v>
      </c>
      <c r="DJ397" s="7">
        <f t="shared" si="486"/>
        <v>0</v>
      </c>
      <c r="DK397" s="7">
        <f t="shared" si="487"/>
        <v>0</v>
      </c>
    </row>
    <row r="398" spans="1:115" ht="26.25" customHeight="1" x14ac:dyDescent="0.25">
      <c r="A398" s="9">
        <v>380</v>
      </c>
      <c r="B398" s="24" t="str">
        <f t="shared" si="419"/>
        <v/>
      </c>
      <c r="C398" s="23"/>
      <c r="D398" s="51"/>
      <c r="E398" s="24"/>
      <c r="F398" s="24"/>
      <c r="G398" s="24"/>
      <c r="H398" s="24"/>
      <c r="I398" s="25"/>
      <c r="J398" s="24"/>
      <c r="K398" s="26"/>
      <c r="L398" s="29"/>
      <c r="M398" s="27"/>
      <c r="N398" s="28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30"/>
      <c r="Z398" s="29"/>
      <c r="AA398" s="29" t="str">
        <f t="shared" si="420"/>
        <v/>
      </c>
      <c r="AB398" s="7">
        <f t="shared" si="421"/>
        <v>0</v>
      </c>
      <c r="AC398" s="7">
        <f t="shared" si="422"/>
        <v>0</v>
      </c>
      <c r="AD398" s="7">
        <f t="shared" si="423"/>
        <v>0</v>
      </c>
      <c r="AE398" s="7">
        <f t="shared" si="424"/>
        <v>0</v>
      </c>
      <c r="AF398" s="11" t="str">
        <f t="shared" si="488"/>
        <v/>
      </c>
      <c r="AG398" s="13">
        <f t="shared" si="425"/>
        <v>0</v>
      </c>
      <c r="AH398" s="7" t="str">
        <f t="shared" si="426"/>
        <v/>
      </c>
      <c r="AI398" s="11" t="str">
        <f t="shared" si="489"/>
        <v/>
      </c>
      <c r="AJ398" s="11" t="str">
        <f t="array" ref="AJ398">IF(OR(AI398=$AI$19:AI397),"",AI398)</f>
        <v/>
      </c>
      <c r="AK398" s="11" t="str">
        <f t="shared" si="427"/>
        <v/>
      </c>
      <c r="AL398" t="str">
        <f t="array" ref="AL398">IF(OR(AK398=$AK$19:AK397),"",AK398)</f>
        <v/>
      </c>
      <c r="AM398" s="13">
        <f t="shared" si="428"/>
        <v>0</v>
      </c>
      <c r="AN398" s="13">
        <f t="shared" si="429"/>
        <v>0</v>
      </c>
      <c r="AO398" s="13">
        <f t="shared" si="430"/>
        <v>0</v>
      </c>
      <c r="AP398" s="13">
        <f t="shared" si="431"/>
        <v>0</v>
      </c>
      <c r="AQ398" s="13">
        <f t="shared" si="432"/>
        <v>0</v>
      </c>
      <c r="AR398" s="13">
        <f t="shared" si="433"/>
        <v>0</v>
      </c>
      <c r="AS398" s="13">
        <f t="shared" si="434"/>
        <v>0</v>
      </c>
      <c r="AT398" s="13">
        <f t="shared" si="435"/>
        <v>0</v>
      </c>
      <c r="AU398" s="13">
        <f t="shared" si="436"/>
        <v>0</v>
      </c>
      <c r="AV398" s="13">
        <f t="shared" si="437"/>
        <v>0</v>
      </c>
      <c r="AX398" s="13">
        <f t="shared" si="438"/>
        <v>0</v>
      </c>
      <c r="AY398" s="13">
        <f t="shared" si="439"/>
        <v>0</v>
      </c>
      <c r="AZ398" s="13">
        <f t="shared" si="440"/>
        <v>0</v>
      </c>
      <c r="BA398" s="13">
        <f t="shared" si="441"/>
        <v>0</v>
      </c>
      <c r="BB398" s="13">
        <f t="shared" si="442"/>
        <v>0</v>
      </c>
      <c r="BC398" s="13">
        <f t="shared" si="443"/>
        <v>0</v>
      </c>
      <c r="BD398" s="13">
        <f t="shared" si="444"/>
        <v>0</v>
      </c>
      <c r="BE398" s="13">
        <f t="shared" si="445"/>
        <v>0</v>
      </c>
      <c r="BF398" s="13">
        <f t="shared" si="446"/>
        <v>0</v>
      </c>
      <c r="BG398" s="13">
        <f t="shared" si="447"/>
        <v>0</v>
      </c>
      <c r="BH398" s="13">
        <f t="shared" si="448"/>
        <v>0</v>
      </c>
      <c r="BI398" s="13">
        <f t="shared" si="449"/>
        <v>0</v>
      </c>
      <c r="BJ398" s="13">
        <f t="shared" si="450"/>
        <v>0</v>
      </c>
      <c r="BK398" s="13">
        <f t="shared" si="451"/>
        <v>0</v>
      </c>
      <c r="BL398" s="13">
        <f t="shared" si="452"/>
        <v>0</v>
      </c>
      <c r="BM398" s="13">
        <f t="shared" si="453"/>
        <v>0</v>
      </c>
      <c r="BN398" s="13">
        <f t="shared" si="454"/>
        <v>0</v>
      </c>
      <c r="BO398" s="13">
        <f t="shared" si="455"/>
        <v>0</v>
      </c>
      <c r="BP398" s="13">
        <f t="shared" si="456"/>
        <v>0</v>
      </c>
      <c r="BQ398" s="13">
        <f t="shared" si="457"/>
        <v>0</v>
      </c>
      <c r="BR398" s="13">
        <f t="shared" si="458"/>
        <v>0</v>
      </c>
      <c r="BS398" s="13">
        <f t="shared" si="459"/>
        <v>0</v>
      </c>
      <c r="BT398" s="31">
        <f t="shared" si="460"/>
        <v>0</v>
      </c>
      <c r="BU398" s="31">
        <f t="shared" si="461"/>
        <v>0</v>
      </c>
      <c r="BV398" s="31">
        <f t="shared" si="462"/>
        <v>0</v>
      </c>
      <c r="BW398" s="31">
        <f t="shared" si="463"/>
        <v>0</v>
      </c>
      <c r="BX398" s="31">
        <f t="shared" si="464"/>
        <v>0</v>
      </c>
      <c r="BY398" s="31">
        <f t="shared" si="465"/>
        <v>0</v>
      </c>
      <c r="BZ398" s="31">
        <f t="shared" si="466"/>
        <v>0</v>
      </c>
      <c r="CA398" s="31">
        <f t="shared" si="467"/>
        <v>0</v>
      </c>
      <c r="CB398" s="31">
        <f t="shared" si="468"/>
        <v>0</v>
      </c>
      <c r="CC398" s="31">
        <f t="shared" si="469"/>
        <v>0</v>
      </c>
      <c r="CD398" s="31">
        <f t="shared" si="470"/>
        <v>0</v>
      </c>
      <c r="CE398" s="37">
        <f t="array" ref="CE398">MIN(IF(JPRL=AI398,$AG$19:$AG$1018))</f>
        <v>0</v>
      </c>
      <c r="CF398" s="37">
        <f t="array" ref="CF398">MAX(IF(JPRL=AI398,$AG$19:$AG$1018))</f>
        <v>0</v>
      </c>
      <c r="CG398" s="36">
        <f t="shared" si="471"/>
        <v>0</v>
      </c>
      <c r="CI398" s="40">
        <f t="shared" si="472"/>
        <v>0</v>
      </c>
      <c r="CJ398" s="40">
        <f t="shared" si="409"/>
        <v>0</v>
      </c>
      <c r="CK398" s="40">
        <f t="shared" si="410"/>
        <v>0</v>
      </c>
      <c r="CL398" s="40">
        <f t="shared" si="411"/>
        <v>0</v>
      </c>
      <c r="CM398" s="40">
        <f t="shared" si="412"/>
        <v>0</v>
      </c>
      <c r="CN398" s="40">
        <f t="shared" si="413"/>
        <v>0</v>
      </c>
      <c r="CO398" s="40">
        <f t="shared" si="414"/>
        <v>0</v>
      </c>
      <c r="CP398" s="40">
        <f t="shared" si="415"/>
        <v>0</v>
      </c>
      <c r="CQ398" s="40">
        <f t="shared" si="416"/>
        <v>0</v>
      </c>
      <c r="CR398" s="40">
        <f t="shared" si="417"/>
        <v>0</v>
      </c>
      <c r="CS398" s="40">
        <f t="shared" si="418"/>
        <v>0</v>
      </c>
      <c r="CT398" s="41">
        <f t="shared" si="473"/>
        <v>0</v>
      </c>
      <c r="CU398" s="41">
        <f t="shared" si="474"/>
        <v>0</v>
      </c>
      <c r="CV398" s="41">
        <f t="shared" si="475"/>
        <v>0</v>
      </c>
      <c r="CW398" s="41">
        <f t="shared" si="476"/>
        <v>0</v>
      </c>
      <c r="CX398" s="41">
        <f t="shared" si="477"/>
        <v>0</v>
      </c>
      <c r="CY398" s="41">
        <f t="shared" si="478"/>
        <v>0</v>
      </c>
      <c r="CZ398" s="41">
        <f t="shared" si="479"/>
        <v>0</v>
      </c>
      <c r="DA398" s="41">
        <f t="shared" si="480"/>
        <v>0</v>
      </c>
      <c r="DB398" s="41">
        <f t="shared" si="481"/>
        <v>0</v>
      </c>
      <c r="DC398" s="41">
        <f t="shared" si="482"/>
        <v>0</v>
      </c>
      <c r="DD398" s="7">
        <f t="shared" si="483"/>
        <v>0</v>
      </c>
      <c r="DE398" s="7">
        <f t="shared" si="484"/>
        <v>0</v>
      </c>
      <c r="DF398" s="7">
        <f t="shared" si="485"/>
        <v>0</v>
      </c>
      <c r="DJ398" s="7">
        <f t="shared" si="486"/>
        <v>0</v>
      </c>
      <c r="DK398" s="7">
        <f t="shared" si="487"/>
        <v>0</v>
      </c>
    </row>
    <row r="399" spans="1:115" ht="26.25" customHeight="1" x14ac:dyDescent="0.25">
      <c r="A399" s="9">
        <v>381</v>
      </c>
      <c r="B399" s="24" t="str">
        <f t="shared" si="419"/>
        <v/>
      </c>
      <c r="C399" s="23"/>
      <c r="D399" s="51"/>
      <c r="E399" s="24"/>
      <c r="F399" s="24"/>
      <c r="G399" s="24"/>
      <c r="H399" s="24"/>
      <c r="I399" s="25"/>
      <c r="J399" s="24"/>
      <c r="K399" s="26"/>
      <c r="L399" s="29"/>
      <c r="M399" s="27"/>
      <c r="N399" s="28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30"/>
      <c r="Z399" s="29"/>
      <c r="AA399" s="29" t="str">
        <f t="shared" si="420"/>
        <v/>
      </c>
      <c r="AB399" s="7">
        <f t="shared" si="421"/>
        <v>0</v>
      </c>
      <c r="AC399" s="7">
        <f t="shared" si="422"/>
        <v>0</v>
      </c>
      <c r="AD399" s="7">
        <f t="shared" si="423"/>
        <v>0</v>
      </c>
      <c r="AE399" s="7">
        <f t="shared" si="424"/>
        <v>0</v>
      </c>
      <c r="AF399" s="11" t="str">
        <f t="shared" si="488"/>
        <v/>
      </c>
      <c r="AG399" s="13">
        <f t="shared" si="425"/>
        <v>0</v>
      </c>
      <c r="AH399" s="7" t="str">
        <f t="shared" si="426"/>
        <v/>
      </c>
      <c r="AI399" s="11" t="str">
        <f t="shared" si="489"/>
        <v/>
      </c>
      <c r="AJ399" s="11" t="str">
        <f t="array" ref="AJ399">IF(OR(AI399=$AI$19:AI398),"",AI399)</f>
        <v/>
      </c>
      <c r="AK399" s="11" t="str">
        <f t="shared" si="427"/>
        <v/>
      </c>
      <c r="AL399" t="str">
        <f t="array" ref="AL399">IF(OR(AK399=$AK$19:AK398),"",AK399)</f>
        <v/>
      </c>
      <c r="AM399" s="13">
        <f t="shared" si="428"/>
        <v>0</v>
      </c>
      <c r="AN399" s="13">
        <f t="shared" si="429"/>
        <v>0</v>
      </c>
      <c r="AO399" s="13">
        <f t="shared" si="430"/>
        <v>0</v>
      </c>
      <c r="AP399" s="13">
        <f t="shared" si="431"/>
        <v>0</v>
      </c>
      <c r="AQ399" s="13">
        <f t="shared" si="432"/>
        <v>0</v>
      </c>
      <c r="AR399" s="13">
        <f t="shared" si="433"/>
        <v>0</v>
      </c>
      <c r="AS399" s="13">
        <f t="shared" si="434"/>
        <v>0</v>
      </c>
      <c r="AT399" s="13">
        <f t="shared" si="435"/>
        <v>0</v>
      </c>
      <c r="AU399" s="13">
        <f t="shared" si="436"/>
        <v>0</v>
      </c>
      <c r="AV399" s="13">
        <f t="shared" si="437"/>
        <v>0</v>
      </c>
      <c r="AX399" s="13">
        <f t="shared" si="438"/>
        <v>0</v>
      </c>
      <c r="AY399" s="13">
        <f t="shared" si="439"/>
        <v>0</v>
      </c>
      <c r="AZ399" s="13">
        <f t="shared" si="440"/>
        <v>0</v>
      </c>
      <c r="BA399" s="13">
        <f t="shared" si="441"/>
        <v>0</v>
      </c>
      <c r="BB399" s="13">
        <f t="shared" si="442"/>
        <v>0</v>
      </c>
      <c r="BC399" s="13">
        <f t="shared" si="443"/>
        <v>0</v>
      </c>
      <c r="BD399" s="13">
        <f t="shared" si="444"/>
        <v>0</v>
      </c>
      <c r="BE399" s="13">
        <f t="shared" si="445"/>
        <v>0</v>
      </c>
      <c r="BF399" s="13">
        <f t="shared" si="446"/>
        <v>0</v>
      </c>
      <c r="BG399" s="13">
        <f t="shared" si="447"/>
        <v>0</v>
      </c>
      <c r="BH399" s="13">
        <f t="shared" si="448"/>
        <v>0</v>
      </c>
      <c r="BI399" s="13">
        <f t="shared" si="449"/>
        <v>0</v>
      </c>
      <c r="BJ399" s="13">
        <f t="shared" si="450"/>
        <v>0</v>
      </c>
      <c r="BK399" s="13">
        <f t="shared" si="451"/>
        <v>0</v>
      </c>
      <c r="BL399" s="13">
        <f t="shared" si="452"/>
        <v>0</v>
      </c>
      <c r="BM399" s="13">
        <f t="shared" si="453"/>
        <v>0</v>
      </c>
      <c r="BN399" s="13">
        <f t="shared" si="454"/>
        <v>0</v>
      </c>
      <c r="BO399" s="13">
        <f t="shared" si="455"/>
        <v>0</v>
      </c>
      <c r="BP399" s="13">
        <f t="shared" si="456"/>
        <v>0</v>
      </c>
      <c r="BQ399" s="13">
        <f t="shared" si="457"/>
        <v>0</v>
      </c>
      <c r="BR399" s="13">
        <f t="shared" si="458"/>
        <v>0</v>
      </c>
      <c r="BS399" s="13">
        <f t="shared" si="459"/>
        <v>0</v>
      </c>
      <c r="BT399" s="31">
        <f t="shared" si="460"/>
        <v>0</v>
      </c>
      <c r="BU399" s="31">
        <f t="shared" si="461"/>
        <v>0</v>
      </c>
      <c r="BV399" s="31">
        <f t="shared" si="462"/>
        <v>0</v>
      </c>
      <c r="BW399" s="31">
        <f t="shared" si="463"/>
        <v>0</v>
      </c>
      <c r="BX399" s="31">
        <f t="shared" si="464"/>
        <v>0</v>
      </c>
      <c r="BY399" s="31">
        <f t="shared" si="465"/>
        <v>0</v>
      </c>
      <c r="BZ399" s="31">
        <f t="shared" si="466"/>
        <v>0</v>
      </c>
      <c r="CA399" s="31">
        <f t="shared" si="467"/>
        <v>0</v>
      </c>
      <c r="CB399" s="31">
        <f t="shared" si="468"/>
        <v>0</v>
      </c>
      <c r="CC399" s="31">
        <f t="shared" si="469"/>
        <v>0</v>
      </c>
      <c r="CD399" s="31">
        <f t="shared" si="470"/>
        <v>0</v>
      </c>
      <c r="CE399" s="37">
        <f t="array" ref="CE399">MIN(IF(JPRL=AI399,$AG$19:$AG$1018))</f>
        <v>0</v>
      </c>
      <c r="CF399" s="37">
        <f t="array" ref="CF399">MAX(IF(JPRL=AI399,$AG$19:$AG$1018))</f>
        <v>0</v>
      </c>
      <c r="CG399" s="36">
        <f t="shared" si="471"/>
        <v>0</v>
      </c>
      <c r="CI399" s="40">
        <f t="shared" si="472"/>
        <v>0</v>
      </c>
      <c r="CJ399" s="40">
        <f t="shared" si="409"/>
        <v>0</v>
      </c>
      <c r="CK399" s="40">
        <f t="shared" si="410"/>
        <v>0</v>
      </c>
      <c r="CL399" s="40">
        <f t="shared" si="411"/>
        <v>0</v>
      </c>
      <c r="CM399" s="40">
        <f t="shared" si="412"/>
        <v>0</v>
      </c>
      <c r="CN399" s="40">
        <f t="shared" si="413"/>
        <v>0</v>
      </c>
      <c r="CO399" s="40">
        <f t="shared" si="414"/>
        <v>0</v>
      </c>
      <c r="CP399" s="40">
        <f t="shared" si="415"/>
        <v>0</v>
      </c>
      <c r="CQ399" s="40">
        <f t="shared" si="416"/>
        <v>0</v>
      </c>
      <c r="CR399" s="40">
        <f t="shared" si="417"/>
        <v>0</v>
      </c>
      <c r="CS399" s="40">
        <f t="shared" si="418"/>
        <v>0</v>
      </c>
      <c r="CT399" s="41">
        <f t="shared" si="473"/>
        <v>0</v>
      </c>
      <c r="CU399" s="41">
        <f t="shared" si="474"/>
        <v>0</v>
      </c>
      <c r="CV399" s="41">
        <f t="shared" si="475"/>
        <v>0</v>
      </c>
      <c r="CW399" s="41">
        <f t="shared" si="476"/>
        <v>0</v>
      </c>
      <c r="CX399" s="41">
        <f t="shared" si="477"/>
        <v>0</v>
      </c>
      <c r="CY399" s="41">
        <f t="shared" si="478"/>
        <v>0</v>
      </c>
      <c r="CZ399" s="41">
        <f t="shared" si="479"/>
        <v>0</v>
      </c>
      <c r="DA399" s="41">
        <f t="shared" si="480"/>
        <v>0</v>
      </c>
      <c r="DB399" s="41">
        <f t="shared" si="481"/>
        <v>0</v>
      </c>
      <c r="DC399" s="41">
        <f t="shared" si="482"/>
        <v>0</v>
      </c>
      <c r="DD399" s="7">
        <f t="shared" si="483"/>
        <v>0</v>
      </c>
      <c r="DE399" s="7">
        <f t="shared" si="484"/>
        <v>0</v>
      </c>
      <c r="DF399" s="7">
        <f t="shared" si="485"/>
        <v>0</v>
      </c>
      <c r="DJ399" s="7">
        <f t="shared" si="486"/>
        <v>0</v>
      </c>
      <c r="DK399" s="7">
        <f t="shared" si="487"/>
        <v>0</v>
      </c>
    </row>
    <row r="400" spans="1:115" ht="26.25" customHeight="1" x14ac:dyDescent="0.25">
      <c r="A400" s="9">
        <v>382</v>
      </c>
      <c r="B400" s="24" t="str">
        <f t="shared" si="419"/>
        <v/>
      </c>
      <c r="C400" s="23"/>
      <c r="D400" s="51"/>
      <c r="E400" s="24"/>
      <c r="F400" s="24"/>
      <c r="G400" s="24"/>
      <c r="H400" s="24"/>
      <c r="I400" s="25"/>
      <c r="J400" s="24"/>
      <c r="K400" s="26"/>
      <c r="L400" s="29"/>
      <c r="M400" s="27"/>
      <c r="N400" s="28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30"/>
      <c r="Z400" s="29"/>
      <c r="AA400" s="29" t="str">
        <f t="shared" si="420"/>
        <v/>
      </c>
      <c r="AB400" s="7">
        <f t="shared" si="421"/>
        <v>0</v>
      </c>
      <c r="AC400" s="7">
        <f t="shared" si="422"/>
        <v>0</v>
      </c>
      <c r="AD400" s="7">
        <f t="shared" si="423"/>
        <v>0</v>
      </c>
      <c r="AE400" s="7">
        <f t="shared" si="424"/>
        <v>0</v>
      </c>
      <c r="AF400" s="11" t="str">
        <f t="shared" si="488"/>
        <v/>
      </c>
      <c r="AG400" s="13">
        <f t="shared" si="425"/>
        <v>0</v>
      </c>
      <c r="AH400" s="7" t="str">
        <f t="shared" si="426"/>
        <v/>
      </c>
      <c r="AI400" s="11" t="str">
        <f t="shared" si="489"/>
        <v/>
      </c>
      <c r="AJ400" s="11" t="str">
        <f t="array" ref="AJ400">IF(OR(AI400=$AI$19:AI399),"",AI400)</f>
        <v/>
      </c>
      <c r="AK400" s="11" t="str">
        <f t="shared" si="427"/>
        <v/>
      </c>
      <c r="AL400" t="str">
        <f t="array" ref="AL400">IF(OR(AK400=$AK$19:AK399),"",AK400)</f>
        <v/>
      </c>
      <c r="AM400" s="13">
        <f t="shared" si="428"/>
        <v>0</v>
      </c>
      <c r="AN400" s="13">
        <f t="shared" si="429"/>
        <v>0</v>
      </c>
      <c r="AO400" s="13">
        <f t="shared" si="430"/>
        <v>0</v>
      </c>
      <c r="AP400" s="13">
        <f t="shared" si="431"/>
        <v>0</v>
      </c>
      <c r="AQ400" s="13">
        <f t="shared" si="432"/>
        <v>0</v>
      </c>
      <c r="AR400" s="13">
        <f t="shared" si="433"/>
        <v>0</v>
      </c>
      <c r="AS400" s="13">
        <f t="shared" si="434"/>
        <v>0</v>
      </c>
      <c r="AT400" s="13">
        <f t="shared" si="435"/>
        <v>0</v>
      </c>
      <c r="AU400" s="13">
        <f t="shared" si="436"/>
        <v>0</v>
      </c>
      <c r="AV400" s="13">
        <f t="shared" si="437"/>
        <v>0</v>
      </c>
      <c r="AX400" s="13">
        <f t="shared" si="438"/>
        <v>0</v>
      </c>
      <c r="AY400" s="13">
        <f t="shared" si="439"/>
        <v>0</v>
      </c>
      <c r="AZ400" s="13">
        <f t="shared" si="440"/>
        <v>0</v>
      </c>
      <c r="BA400" s="13">
        <f t="shared" si="441"/>
        <v>0</v>
      </c>
      <c r="BB400" s="13">
        <f t="shared" si="442"/>
        <v>0</v>
      </c>
      <c r="BC400" s="13">
        <f t="shared" si="443"/>
        <v>0</v>
      </c>
      <c r="BD400" s="13">
        <f t="shared" si="444"/>
        <v>0</v>
      </c>
      <c r="BE400" s="13">
        <f t="shared" si="445"/>
        <v>0</v>
      </c>
      <c r="BF400" s="13">
        <f t="shared" si="446"/>
        <v>0</v>
      </c>
      <c r="BG400" s="13">
        <f t="shared" si="447"/>
        <v>0</v>
      </c>
      <c r="BH400" s="13">
        <f t="shared" si="448"/>
        <v>0</v>
      </c>
      <c r="BI400" s="13">
        <f t="shared" si="449"/>
        <v>0</v>
      </c>
      <c r="BJ400" s="13">
        <f t="shared" si="450"/>
        <v>0</v>
      </c>
      <c r="BK400" s="13">
        <f t="shared" si="451"/>
        <v>0</v>
      </c>
      <c r="BL400" s="13">
        <f t="shared" si="452"/>
        <v>0</v>
      </c>
      <c r="BM400" s="13">
        <f t="shared" si="453"/>
        <v>0</v>
      </c>
      <c r="BN400" s="13">
        <f t="shared" si="454"/>
        <v>0</v>
      </c>
      <c r="BO400" s="13">
        <f t="shared" si="455"/>
        <v>0</v>
      </c>
      <c r="BP400" s="13">
        <f t="shared" si="456"/>
        <v>0</v>
      </c>
      <c r="BQ400" s="13">
        <f t="shared" si="457"/>
        <v>0</v>
      </c>
      <c r="BR400" s="13">
        <f t="shared" si="458"/>
        <v>0</v>
      </c>
      <c r="BS400" s="13">
        <f t="shared" si="459"/>
        <v>0</v>
      </c>
      <c r="BT400" s="31">
        <f t="shared" si="460"/>
        <v>0</v>
      </c>
      <c r="BU400" s="31">
        <f t="shared" si="461"/>
        <v>0</v>
      </c>
      <c r="BV400" s="31">
        <f t="shared" si="462"/>
        <v>0</v>
      </c>
      <c r="BW400" s="31">
        <f t="shared" si="463"/>
        <v>0</v>
      </c>
      <c r="BX400" s="31">
        <f t="shared" si="464"/>
        <v>0</v>
      </c>
      <c r="BY400" s="31">
        <f t="shared" si="465"/>
        <v>0</v>
      </c>
      <c r="BZ400" s="31">
        <f t="shared" si="466"/>
        <v>0</v>
      </c>
      <c r="CA400" s="31">
        <f t="shared" si="467"/>
        <v>0</v>
      </c>
      <c r="CB400" s="31">
        <f t="shared" si="468"/>
        <v>0</v>
      </c>
      <c r="CC400" s="31">
        <f t="shared" si="469"/>
        <v>0</v>
      </c>
      <c r="CD400" s="31">
        <f t="shared" si="470"/>
        <v>0</v>
      </c>
      <c r="CE400" s="37">
        <f t="array" ref="CE400">MIN(IF(JPRL=AI400,$AG$19:$AG$1018))</f>
        <v>0</v>
      </c>
      <c r="CF400" s="37">
        <f t="array" ref="CF400">MAX(IF(JPRL=AI400,$AG$19:$AG$1018))</f>
        <v>0</v>
      </c>
      <c r="CG400" s="36">
        <f t="shared" si="471"/>
        <v>0</v>
      </c>
      <c r="CI400" s="40">
        <f t="shared" si="472"/>
        <v>0</v>
      </c>
      <c r="CJ400" s="40">
        <f t="shared" si="409"/>
        <v>0</v>
      </c>
      <c r="CK400" s="40">
        <f t="shared" si="410"/>
        <v>0</v>
      </c>
      <c r="CL400" s="40">
        <f t="shared" si="411"/>
        <v>0</v>
      </c>
      <c r="CM400" s="40">
        <f t="shared" si="412"/>
        <v>0</v>
      </c>
      <c r="CN400" s="40">
        <f t="shared" si="413"/>
        <v>0</v>
      </c>
      <c r="CO400" s="40">
        <f t="shared" si="414"/>
        <v>0</v>
      </c>
      <c r="CP400" s="40">
        <f t="shared" si="415"/>
        <v>0</v>
      </c>
      <c r="CQ400" s="40">
        <f t="shared" si="416"/>
        <v>0</v>
      </c>
      <c r="CR400" s="40">
        <f t="shared" si="417"/>
        <v>0</v>
      </c>
      <c r="CS400" s="40">
        <f t="shared" si="418"/>
        <v>0</v>
      </c>
      <c r="CT400" s="41">
        <f t="shared" si="473"/>
        <v>0</v>
      </c>
      <c r="CU400" s="41">
        <f t="shared" si="474"/>
        <v>0</v>
      </c>
      <c r="CV400" s="41">
        <f t="shared" si="475"/>
        <v>0</v>
      </c>
      <c r="CW400" s="41">
        <f t="shared" si="476"/>
        <v>0</v>
      </c>
      <c r="CX400" s="41">
        <f t="shared" si="477"/>
        <v>0</v>
      </c>
      <c r="CY400" s="41">
        <f t="shared" si="478"/>
        <v>0</v>
      </c>
      <c r="CZ400" s="41">
        <f t="shared" si="479"/>
        <v>0</v>
      </c>
      <c r="DA400" s="41">
        <f t="shared" si="480"/>
        <v>0</v>
      </c>
      <c r="DB400" s="41">
        <f t="shared" si="481"/>
        <v>0</v>
      </c>
      <c r="DC400" s="41">
        <f t="shared" si="482"/>
        <v>0</v>
      </c>
      <c r="DD400" s="7">
        <f t="shared" si="483"/>
        <v>0</v>
      </c>
      <c r="DE400" s="7">
        <f t="shared" si="484"/>
        <v>0</v>
      </c>
      <c r="DF400" s="7">
        <f t="shared" si="485"/>
        <v>0</v>
      </c>
      <c r="DJ400" s="7">
        <f t="shared" si="486"/>
        <v>0</v>
      </c>
      <c r="DK400" s="7">
        <f t="shared" si="487"/>
        <v>0</v>
      </c>
    </row>
    <row r="401" spans="1:115" ht="26.25" customHeight="1" x14ac:dyDescent="0.25">
      <c r="A401" s="9">
        <v>383</v>
      </c>
      <c r="B401" s="24" t="str">
        <f t="shared" si="419"/>
        <v/>
      </c>
      <c r="C401" s="23"/>
      <c r="D401" s="51"/>
      <c r="E401" s="24"/>
      <c r="F401" s="24"/>
      <c r="G401" s="24"/>
      <c r="H401" s="24"/>
      <c r="I401" s="25"/>
      <c r="J401" s="24"/>
      <c r="K401" s="26"/>
      <c r="L401" s="29"/>
      <c r="M401" s="27"/>
      <c r="N401" s="28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30"/>
      <c r="Z401" s="29"/>
      <c r="AA401" s="29" t="str">
        <f t="shared" si="420"/>
        <v/>
      </c>
      <c r="AB401" s="7">
        <f t="shared" si="421"/>
        <v>0</v>
      </c>
      <c r="AC401" s="7">
        <f t="shared" si="422"/>
        <v>0</v>
      </c>
      <c r="AD401" s="7">
        <f t="shared" si="423"/>
        <v>0</v>
      </c>
      <c r="AE401" s="7">
        <f t="shared" si="424"/>
        <v>0</v>
      </c>
      <c r="AF401" s="11" t="str">
        <f t="shared" si="488"/>
        <v/>
      </c>
      <c r="AG401" s="13">
        <f t="shared" si="425"/>
        <v>0</v>
      </c>
      <c r="AH401" s="7" t="str">
        <f t="shared" si="426"/>
        <v/>
      </c>
      <c r="AI401" s="11" t="str">
        <f t="shared" si="489"/>
        <v/>
      </c>
      <c r="AJ401" s="11" t="str">
        <f t="array" ref="AJ401">IF(OR(AI401=$AI$19:AI400),"",AI401)</f>
        <v/>
      </c>
      <c r="AK401" s="11" t="str">
        <f t="shared" si="427"/>
        <v/>
      </c>
      <c r="AL401" t="str">
        <f t="array" ref="AL401">IF(OR(AK401=$AK$19:AK400),"",AK401)</f>
        <v/>
      </c>
      <c r="AM401" s="13">
        <f t="shared" si="428"/>
        <v>0</v>
      </c>
      <c r="AN401" s="13">
        <f t="shared" si="429"/>
        <v>0</v>
      </c>
      <c r="AO401" s="13">
        <f t="shared" si="430"/>
        <v>0</v>
      </c>
      <c r="AP401" s="13">
        <f t="shared" si="431"/>
        <v>0</v>
      </c>
      <c r="AQ401" s="13">
        <f t="shared" si="432"/>
        <v>0</v>
      </c>
      <c r="AR401" s="13">
        <f t="shared" si="433"/>
        <v>0</v>
      </c>
      <c r="AS401" s="13">
        <f t="shared" si="434"/>
        <v>0</v>
      </c>
      <c r="AT401" s="13">
        <f t="shared" si="435"/>
        <v>0</v>
      </c>
      <c r="AU401" s="13">
        <f t="shared" si="436"/>
        <v>0</v>
      </c>
      <c r="AV401" s="13">
        <f t="shared" si="437"/>
        <v>0</v>
      </c>
      <c r="AX401" s="13">
        <f t="shared" si="438"/>
        <v>0</v>
      </c>
      <c r="AY401" s="13">
        <f t="shared" si="439"/>
        <v>0</v>
      </c>
      <c r="AZ401" s="13">
        <f t="shared" si="440"/>
        <v>0</v>
      </c>
      <c r="BA401" s="13">
        <f t="shared" si="441"/>
        <v>0</v>
      </c>
      <c r="BB401" s="13">
        <f t="shared" si="442"/>
        <v>0</v>
      </c>
      <c r="BC401" s="13">
        <f t="shared" si="443"/>
        <v>0</v>
      </c>
      <c r="BD401" s="13">
        <f t="shared" si="444"/>
        <v>0</v>
      </c>
      <c r="BE401" s="13">
        <f t="shared" si="445"/>
        <v>0</v>
      </c>
      <c r="BF401" s="13">
        <f t="shared" si="446"/>
        <v>0</v>
      </c>
      <c r="BG401" s="13">
        <f t="shared" si="447"/>
        <v>0</v>
      </c>
      <c r="BH401" s="13">
        <f t="shared" si="448"/>
        <v>0</v>
      </c>
      <c r="BI401" s="13">
        <f t="shared" si="449"/>
        <v>0</v>
      </c>
      <c r="BJ401" s="13">
        <f t="shared" si="450"/>
        <v>0</v>
      </c>
      <c r="BK401" s="13">
        <f t="shared" si="451"/>
        <v>0</v>
      </c>
      <c r="BL401" s="13">
        <f t="shared" si="452"/>
        <v>0</v>
      </c>
      <c r="BM401" s="13">
        <f t="shared" si="453"/>
        <v>0</v>
      </c>
      <c r="BN401" s="13">
        <f t="shared" si="454"/>
        <v>0</v>
      </c>
      <c r="BO401" s="13">
        <f t="shared" si="455"/>
        <v>0</v>
      </c>
      <c r="BP401" s="13">
        <f t="shared" si="456"/>
        <v>0</v>
      </c>
      <c r="BQ401" s="13">
        <f t="shared" si="457"/>
        <v>0</v>
      </c>
      <c r="BR401" s="13">
        <f t="shared" si="458"/>
        <v>0</v>
      </c>
      <c r="BS401" s="13">
        <f t="shared" si="459"/>
        <v>0</v>
      </c>
      <c r="BT401" s="31">
        <f t="shared" si="460"/>
        <v>0</v>
      </c>
      <c r="BU401" s="31">
        <f t="shared" si="461"/>
        <v>0</v>
      </c>
      <c r="BV401" s="31">
        <f t="shared" si="462"/>
        <v>0</v>
      </c>
      <c r="BW401" s="31">
        <f t="shared" si="463"/>
        <v>0</v>
      </c>
      <c r="BX401" s="31">
        <f t="shared" si="464"/>
        <v>0</v>
      </c>
      <c r="BY401" s="31">
        <f t="shared" si="465"/>
        <v>0</v>
      </c>
      <c r="BZ401" s="31">
        <f t="shared" si="466"/>
        <v>0</v>
      </c>
      <c r="CA401" s="31">
        <f t="shared" si="467"/>
        <v>0</v>
      </c>
      <c r="CB401" s="31">
        <f t="shared" si="468"/>
        <v>0</v>
      </c>
      <c r="CC401" s="31">
        <f t="shared" si="469"/>
        <v>0</v>
      </c>
      <c r="CD401" s="31">
        <f t="shared" si="470"/>
        <v>0</v>
      </c>
      <c r="CE401" s="37">
        <f t="array" ref="CE401">MIN(IF(JPRL=AI401,$AG$19:$AG$1018))</f>
        <v>0</v>
      </c>
      <c r="CF401" s="37">
        <f t="array" ref="CF401">MAX(IF(JPRL=AI401,$AG$19:$AG$1018))</f>
        <v>0</v>
      </c>
      <c r="CG401" s="36">
        <f t="shared" si="471"/>
        <v>0</v>
      </c>
      <c r="CI401" s="40">
        <f t="shared" si="472"/>
        <v>0</v>
      </c>
      <c r="CJ401" s="40">
        <f t="shared" si="409"/>
        <v>0</v>
      </c>
      <c r="CK401" s="40">
        <f t="shared" si="410"/>
        <v>0</v>
      </c>
      <c r="CL401" s="40">
        <f t="shared" si="411"/>
        <v>0</v>
      </c>
      <c r="CM401" s="40">
        <f t="shared" si="412"/>
        <v>0</v>
      </c>
      <c r="CN401" s="40">
        <f t="shared" si="413"/>
        <v>0</v>
      </c>
      <c r="CO401" s="40">
        <f t="shared" si="414"/>
        <v>0</v>
      </c>
      <c r="CP401" s="40">
        <f t="shared" si="415"/>
        <v>0</v>
      </c>
      <c r="CQ401" s="40">
        <f t="shared" si="416"/>
        <v>0</v>
      </c>
      <c r="CR401" s="40">
        <f t="shared" si="417"/>
        <v>0</v>
      </c>
      <c r="CS401" s="40">
        <f t="shared" si="418"/>
        <v>0</v>
      </c>
      <c r="CT401" s="41">
        <f t="shared" si="473"/>
        <v>0</v>
      </c>
      <c r="CU401" s="41">
        <f t="shared" si="474"/>
        <v>0</v>
      </c>
      <c r="CV401" s="41">
        <f t="shared" si="475"/>
        <v>0</v>
      </c>
      <c r="CW401" s="41">
        <f t="shared" si="476"/>
        <v>0</v>
      </c>
      <c r="CX401" s="41">
        <f t="shared" si="477"/>
        <v>0</v>
      </c>
      <c r="CY401" s="41">
        <f t="shared" si="478"/>
        <v>0</v>
      </c>
      <c r="CZ401" s="41">
        <f t="shared" si="479"/>
        <v>0</v>
      </c>
      <c r="DA401" s="41">
        <f t="shared" si="480"/>
        <v>0</v>
      </c>
      <c r="DB401" s="41">
        <f t="shared" si="481"/>
        <v>0</v>
      </c>
      <c r="DC401" s="41">
        <f t="shared" si="482"/>
        <v>0</v>
      </c>
      <c r="DD401" s="7">
        <f t="shared" si="483"/>
        <v>0</v>
      </c>
      <c r="DE401" s="7">
        <f t="shared" si="484"/>
        <v>0</v>
      </c>
      <c r="DF401" s="7">
        <f t="shared" si="485"/>
        <v>0</v>
      </c>
      <c r="DJ401" s="7">
        <f t="shared" si="486"/>
        <v>0</v>
      </c>
      <c r="DK401" s="7">
        <f t="shared" si="487"/>
        <v>0</v>
      </c>
    </row>
    <row r="402" spans="1:115" ht="26.25" customHeight="1" x14ac:dyDescent="0.25">
      <c r="A402" s="9">
        <v>384</v>
      </c>
      <c r="B402" s="24" t="str">
        <f t="shared" si="419"/>
        <v/>
      </c>
      <c r="C402" s="23"/>
      <c r="D402" s="51"/>
      <c r="E402" s="24"/>
      <c r="F402" s="24"/>
      <c r="G402" s="24"/>
      <c r="H402" s="24"/>
      <c r="I402" s="25"/>
      <c r="J402" s="24"/>
      <c r="K402" s="26"/>
      <c r="L402" s="29"/>
      <c r="M402" s="27"/>
      <c r="N402" s="28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30"/>
      <c r="Z402" s="29"/>
      <c r="AA402" s="29" t="str">
        <f t="shared" si="420"/>
        <v/>
      </c>
      <c r="AB402" s="7">
        <f t="shared" si="421"/>
        <v>0</v>
      </c>
      <c r="AC402" s="7">
        <f t="shared" si="422"/>
        <v>0</v>
      </c>
      <c r="AD402" s="7">
        <f t="shared" si="423"/>
        <v>0</v>
      </c>
      <c r="AE402" s="7">
        <f t="shared" si="424"/>
        <v>0</v>
      </c>
      <c r="AF402" s="11" t="str">
        <f t="shared" si="488"/>
        <v/>
      </c>
      <c r="AG402" s="13">
        <f t="shared" si="425"/>
        <v>0</v>
      </c>
      <c r="AH402" s="7" t="str">
        <f t="shared" si="426"/>
        <v/>
      </c>
      <c r="AI402" s="11" t="str">
        <f t="shared" si="489"/>
        <v/>
      </c>
      <c r="AJ402" s="11" t="str">
        <f t="array" ref="AJ402">IF(OR(AI402=$AI$19:AI401),"",AI402)</f>
        <v/>
      </c>
      <c r="AK402" s="11" t="str">
        <f t="shared" si="427"/>
        <v/>
      </c>
      <c r="AL402" t="str">
        <f t="array" ref="AL402">IF(OR(AK402=$AK$19:AK401),"",AK402)</f>
        <v/>
      </c>
      <c r="AM402" s="13">
        <f t="shared" si="428"/>
        <v>0</v>
      </c>
      <c r="AN402" s="13">
        <f t="shared" si="429"/>
        <v>0</v>
      </c>
      <c r="AO402" s="13">
        <f t="shared" si="430"/>
        <v>0</v>
      </c>
      <c r="AP402" s="13">
        <f t="shared" si="431"/>
        <v>0</v>
      </c>
      <c r="AQ402" s="13">
        <f t="shared" si="432"/>
        <v>0</v>
      </c>
      <c r="AR402" s="13">
        <f t="shared" si="433"/>
        <v>0</v>
      </c>
      <c r="AS402" s="13">
        <f t="shared" si="434"/>
        <v>0</v>
      </c>
      <c r="AT402" s="13">
        <f t="shared" si="435"/>
        <v>0</v>
      </c>
      <c r="AU402" s="13">
        <f t="shared" si="436"/>
        <v>0</v>
      </c>
      <c r="AV402" s="13">
        <f t="shared" si="437"/>
        <v>0</v>
      </c>
      <c r="AX402" s="13">
        <f t="shared" si="438"/>
        <v>0</v>
      </c>
      <c r="AY402" s="13">
        <f t="shared" si="439"/>
        <v>0</v>
      </c>
      <c r="AZ402" s="13">
        <f t="shared" si="440"/>
        <v>0</v>
      </c>
      <c r="BA402" s="13">
        <f t="shared" si="441"/>
        <v>0</v>
      </c>
      <c r="BB402" s="13">
        <f t="shared" si="442"/>
        <v>0</v>
      </c>
      <c r="BC402" s="13">
        <f t="shared" si="443"/>
        <v>0</v>
      </c>
      <c r="BD402" s="13">
        <f t="shared" si="444"/>
        <v>0</v>
      </c>
      <c r="BE402" s="13">
        <f t="shared" si="445"/>
        <v>0</v>
      </c>
      <c r="BF402" s="13">
        <f t="shared" si="446"/>
        <v>0</v>
      </c>
      <c r="BG402" s="13">
        <f t="shared" si="447"/>
        <v>0</v>
      </c>
      <c r="BH402" s="13">
        <f t="shared" si="448"/>
        <v>0</v>
      </c>
      <c r="BI402" s="13">
        <f t="shared" si="449"/>
        <v>0</v>
      </c>
      <c r="BJ402" s="13">
        <f t="shared" si="450"/>
        <v>0</v>
      </c>
      <c r="BK402" s="13">
        <f t="shared" si="451"/>
        <v>0</v>
      </c>
      <c r="BL402" s="13">
        <f t="shared" si="452"/>
        <v>0</v>
      </c>
      <c r="BM402" s="13">
        <f t="shared" si="453"/>
        <v>0</v>
      </c>
      <c r="BN402" s="13">
        <f t="shared" si="454"/>
        <v>0</v>
      </c>
      <c r="BO402" s="13">
        <f t="shared" si="455"/>
        <v>0</v>
      </c>
      <c r="BP402" s="13">
        <f t="shared" si="456"/>
        <v>0</v>
      </c>
      <c r="BQ402" s="13">
        <f t="shared" si="457"/>
        <v>0</v>
      </c>
      <c r="BR402" s="13">
        <f t="shared" si="458"/>
        <v>0</v>
      </c>
      <c r="BS402" s="13">
        <f t="shared" si="459"/>
        <v>0</v>
      </c>
      <c r="BT402" s="31">
        <f t="shared" si="460"/>
        <v>0</v>
      </c>
      <c r="BU402" s="31">
        <f t="shared" si="461"/>
        <v>0</v>
      </c>
      <c r="BV402" s="31">
        <f t="shared" si="462"/>
        <v>0</v>
      </c>
      <c r="BW402" s="31">
        <f t="shared" si="463"/>
        <v>0</v>
      </c>
      <c r="BX402" s="31">
        <f t="shared" si="464"/>
        <v>0</v>
      </c>
      <c r="BY402" s="31">
        <f t="shared" si="465"/>
        <v>0</v>
      </c>
      <c r="BZ402" s="31">
        <f t="shared" si="466"/>
        <v>0</v>
      </c>
      <c r="CA402" s="31">
        <f t="shared" si="467"/>
        <v>0</v>
      </c>
      <c r="CB402" s="31">
        <f t="shared" si="468"/>
        <v>0</v>
      </c>
      <c r="CC402" s="31">
        <f t="shared" si="469"/>
        <v>0</v>
      </c>
      <c r="CD402" s="31">
        <f t="shared" si="470"/>
        <v>0</v>
      </c>
      <c r="CE402" s="37">
        <f t="array" ref="CE402">MIN(IF(JPRL=AI402,$AG$19:$AG$1018))</f>
        <v>0</v>
      </c>
      <c r="CF402" s="37">
        <f t="array" ref="CF402">MAX(IF(JPRL=AI402,$AG$19:$AG$1018))</f>
        <v>0</v>
      </c>
      <c r="CG402" s="36">
        <f t="shared" si="471"/>
        <v>0</v>
      </c>
      <c r="CI402" s="40">
        <f t="shared" si="472"/>
        <v>0</v>
      </c>
      <c r="CJ402" s="40">
        <f t="shared" si="409"/>
        <v>0</v>
      </c>
      <c r="CK402" s="40">
        <f t="shared" si="410"/>
        <v>0</v>
      </c>
      <c r="CL402" s="40">
        <f t="shared" si="411"/>
        <v>0</v>
      </c>
      <c r="CM402" s="40">
        <f t="shared" si="412"/>
        <v>0</v>
      </c>
      <c r="CN402" s="40">
        <f t="shared" si="413"/>
        <v>0</v>
      </c>
      <c r="CO402" s="40">
        <f t="shared" si="414"/>
        <v>0</v>
      </c>
      <c r="CP402" s="40">
        <f t="shared" si="415"/>
        <v>0</v>
      </c>
      <c r="CQ402" s="40">
        <f t="shared" si="416"/>
        <v>0</v>
      </c>
      <c r="CR402" s="40">
        <f t="shared" si="417"/>
        <v>0</v>
      </c>
      <c r="CS402" s="40">
        <f t="shared" si="418"/>
        <v>0</v>
      </c>
      <c r="CT402" s="41">
        <f t="shared" si="473"/>
        <v>0</v>
      </c>
      <c r="CU402" s="41">
        <f t="shared" si="474"/>
        <v>0</v>
      </c>
      <c r="CV402" s="41">
        <f t="shared" si="475"/>
        <v>0</v>
      </c>
      <c r="CW402" s="41">
        <f t="shared" si="476"/>
        <v>0</v>
      </c>
      <c r="CX402" s="41">
        <f t="shared" si="477"/>
        <v>0</v>
      </c>
      <c r="CY402" s="41">
        <f t="shared" si="478"/>
        <v>0</v>
      </c>
      <c r="CZ402" s="41">
        <f t="shared" si="479"/>
        <v>0</v>
      </c>
      <c r="DA402" s="41">
        <f t="shared" si="480"/>
        <v>0</v>
      </c>
      <c r="DB402" s="41">
        <f t="shared" si="481"/>
        <v>0</v>
      </c>
      <c r="DC402" s="41">
        <f t="shared" si="482"/>
        <v>0</v>
      </c>
      <c r="DD402" s="7">
        <f t="shared" si="483"/>
        <v>0</v>
      </c>
      <c r="DE402" s="7">
        <f t="shared" si="484"/>
        <v>0</v>
      </c>
      <c r="DF402" s="7">
        <f t="shared" si="485"/>
        <v>0</v>
      </c>
      <c r="DJ402" s="7">
        <f t="shared" si="486"/>
        <v>0</v>
      </c>
      <c r="DK402" s="7">
        <f t="shared" si="487"/>
        <v>0</v>
      </c>
    </row>
    <row r="403" spans="1:115" ht="26.25" customHeight="1" x14ac:dyDescent="0.25">
      <c r="A403" s="9">
        <v>385</v>
      </c>
      <c r="B403" s="24" t="str">
        <f t="shared" si="419"/>
        <v/>
      </c>
      <c r="C403" s="23"/>
      <c r="D403" s="51"/>
      <c r="E403" s="24"/>
      <c r="F403" s="24"/>
      <c r="G403" s="24"/>
      <c r="H403" s="24"/>
      <c r="I403" s="25"/>
      <c r="J403" s="24"/>
      <c r="K403" s="26"/>
      <c r="L403" s="29"/>
      <c r="M403" s="27"/>
      <c r="N403" s="28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30"/>
      <c r="Z403" s="29"/>
      <c r="AA403" s="29" t="str">
        <f t="shared" si="420"/>
        <v/>
      </c>
      <c r="AB403" s="7">
        <f t="shared" si="421"/>
        <v>0</v>
      </c>
      <c r="AC403" s="7">
        <f t="shared" si="422"/>
        <v>0</v>
      </c>
      <c r="AD403" s="7">
        <f t="shared" si="423"/>
        <v>0</v>
      </c>
      <c r="AE403" s="7">
        <f t="shared" si="424"/>
        <v>0</v>
      </c>
      <c r="AF403" s="11" t="str">
        <f t="shared" si="488"/>
        <v/>
      </c>
      <c r="AG403" s="13">
        <f t="shared" si="425"/>
        <v>0</v>
      </c>
      <c r="AH403" s="7" t="str">
        <f t="shared" si="426"/>
        <v/>
      </c>
      <c r="AI403" s="11" t="str">
        <f t="shared" si="489"/>
        <v/>
      </c>
      <c r="AJ403" s="11" t="str">
        <f t="array" ref="AJ403">IF(OR(AI403=$AI$19:AI402),"",AI403)</f>
        <v/>
      </c>
      <c r="AK403" s="11" t="str">
        <f t="shared" si="427"/>
        <v/>
      </c>
      <c r="AL403" t="str">
        <f t="array" ref="AL403">IF(OR(AK403=$AK$19:AK402),"",AK403)</f>
        <v/>
      </c>
      <c r="AM403" s="13">
        <f t="shared" si="428"/>
        <v>0</v>
      </c>
      <c r="AN403" s="13">
        <f t="shared" si="429"/>
        <v>0</v>
      </c>
      <c r="AO403" s="13">
        <f t="shared" si="430"/>
        <v>0</v>
      </c>
      <c r="AP403" s="13">
        <f t="shared" si="431"/>
        <v>0</v>
      </c>
      <c r="AQ403" s="13">
        <f t="shared" si="432"/>
        <v>0</v>
      </c>
      <c r="AR403" s="13">
        <f t="shared" si="433"/>
        <v>0</v>
      </c>
      <c r="AS403" s="13">
        <f t="shared" si="434"/>
        <v>0</v>
      </c>
      <c r="AT403" s="13">
        <f t="shared" si="435"/>
        <v>0</v>
      </c>
      <c r="AU403" s="13">
        <f t="shared" si="436"/>
        <v>0</v>
      </c>
      <c r="AV403" s="13">
        <f t="shared" si="437"/>
        <v>0</v>
      </c>
      <c r="AX403" s="13">
        <f t="shared" si="438"/>
        <v>0</v>
      </c>
      <c r="AY403" s="13">
        <f t="shared" si="439"/>
        <v>0</v>
      </c>
      <c r="AZ403" s="13">
        <f t="shared" si="440"/>
        <v>0</v>
      </c>
      <c r="BA403" s="13">
        <f t="shared" si="441"/>
        <v>0</v>
      </c>
      <c r="BB403" s="13">
        <f t="shared" si="442"/>
        <v>0</v>
      </c>
      <c r="BC403" s="13">
        <f t="shared" si="443"/>
        <v>0</v>
      </c>
      <c r="BD403" s="13">
        <f t="shared" si="444"/>
        <v>0</v>
      </c>
      <c r="BE403" s="13">
        <f t="shared" si="445"/>
        <v>0</v>
      </c>
      <c r="BF403" s="13">
        <f t="shared" si="446"/>
        <v>0</v>
      </c>
      <c r="BG403" s="13">
        <f t="shared" si="447"/>
        <v>0</v>
      </c>
      <c r="BH403" s="13">
        <f t="shared" si="448"/>
        <v>0</v>
      </c>
      <c r="BI403" s="13">
        <f t="shared" si="449"/>
        <v>0</v>
      </c>
      <c r="BJ403" s="13">
        <f t="shared" si="450"/>
        <v>0</v>
      </c>
      <c r="BK403" s="13">
        <f t="shared" si="451"/>
        <v>0</v>
      </c>
      <c r="BL403" s="13">
        <f t="shared" si="452"/>
        <v>0</v>
      </c>
      <c r="BM403" s="13">
        <f t="shared" si="453"/>
        <v>0</v>
      </c>
      <c r="BN403" s="13">
        <f t="shared" si="454"/>
        <v>0</v>
      </c>
      <c r="BO403" s="13">
        <f t="shared" si="455"/>
        <v>0</v>
      </c>
      <c r="BP403" s="13">
        <f t="shared" si="456"/>
        <v>0</v>
      </c>
      <c r="BQ403" s="13">
        <f t="shared" si="457"/>
        <v>0</v>
      </c>
      <c r="BR403" s="13">
        <f t="shared" si="458"/>
        <v>0</v>
      </c>
      <c r="BS403" s="13">
        <f t="shared" si="459"/>
        <v>0</v>
      </c>
      <c r="BT403" s="31">
        <f t="shared" si="460"/>
        <v>0</v>
      </c>
      <c r="BU403" s="31">
        <f t="shared" si="461"/>
        <v>0</v>
      </c>
      <c r="BV403" s="31">
        <f t="shared" si="462"/>
        <v>0</v>
      </c>
      <c r="BW403" s="31">
        <f t="shared" si="463"/>
        <v>0</v>
      </c>
      <c r="BX403" s="31">
        <f t="shared" si="464"/>
        <v>0</v>
      </c>
      <c r="BY403" s="31">
        <f t="shared" si="465"/>
        <v>0</v>
      </c>
      <c r="BZ403" s="31">
        <f t="shared" si="466"/>
        <v>0</v>
      </c>
      <c r="CA403" s="31">
        <f t="shared" si="467"/>
        <v>0</v>
      </c>
      <c r="CB403" s="31">
        <f t="shared" si="468"/>
        <v>0</v>
      </c>
      <c r="CC403" s="31">
        <f t="shared" si="469"/>
        <v>0</v>
      </c>
      <c r="CD403" s="31">
        <f t="shared" si="470"/>
        <v>0</v>
      </c>
      <c r="CE403" s="37">
        <f t="array" ref="CE403">MIN(IF(JPRL=AI403,$AG$19:$AG$1018))</f>
        <v>0</v>
      </c>
      <c r="CF403" s="37">
        <f t="array" ref="CF403">MAX(IF(JPRL=AI403,$AG$19:$AG$1018))</f>
        <v>0</v>
      </c>
      <c r="CG403" s="36">
        <f t="shared" si="471"/>
        <v>0</v>
      </c>
      <c r="CI403" s="40">
        <f t="shared" si="472"/>
        <v>0</v>
      </c>
      <c r="CJ403" s="40">
        <f t="shared" ref="CJ403:CJ466" si="490">SUMIF(JPRL,AL403,$O$19:$O$1018)</f>
        <v>0</v>
      </c>
      <c r="CK403" s="40">
        <f t="shared" ref="CK403:CK466" si="491">SUMIF(JPRL,AL403,$P$19:$P$1018)</f>
        <v>0</v>
      </c>
      <c r="CL403" s="40">
        <f t="shared" ref="CL403:CL466" si="492">SUMIF(JPRL,AL403,$Q$19:$Q$1018)</f>
        <v>0</v>
      </c>
      <c r="CM403" s="40">
        <f t="shared" ref="CM403:CM466" si="493">SUMIF(JPRL,AL403,$R$19:$R$1018)</f>
        <v>0</v>
      </c>
      <c r="CN403" s="40">
        <f t="shared" ref="CN403:CN466" si="494">SUMIF(JPRL,AL403,$S$19:$S$1018)</f>
        <v>0</v>
      </c>
      <c r="CO403" s="40">
        <f t="shared" ref="CO403:CO466" si="495">SUMIF(JPRL,AL403,$T$19:$T$1018)</f>
        <v>0</v>
      </c>
      <c r="CP403" s="40">
        <f t="shared" ref="CP403:CP466" si="496">SUMIF(JPRL,AL403,$U$19:$U$1018)</f>
        <v>0</v>
      </c>
      <c r="CQ403" s="40">
        <f t="shared" ref="CQ403:CQ466" si="497">SUMIF(JPRL,AL403,$V$19:$V$1018)</f>
        <v>0</v>
      </c>
      <c r="CR403" s="40">
        <f t="shared" ref="CR403:CR466" si="498">SUMIF(JPRL,AL403,$W$19:$W$1018)</f>
        <v>0</v>
      </c>
      <c r="CS403" s="40">
        <f t="shared" ref="CS403:CS466" si="499">SUMIF(JPRL,AL403,$X$19:$X$1018)</f>
        <v>0</v>
      </c>
      <c r="CT403" s="41">
        <f t="shared" si="473"/>
        <v>0</v>
      </c>
      <c r="CU403" s="41">
        <f t="shared" si="474"/>
        <v>0</v>
      </c>
      <c r="CV403" s="41">
        <f t="shared" si="475"/>
        <v>0</v>
      </c>
      <c r="CW403" s="41">
        <f t="shared" si="476"/>
        <v>0</v>
      </c>
      <c r="CX403" s="41">
        <f t="shared" si="477"/>
        <v>0</v>
      </c>
      <c r="CY403" s="41">
        <f t="shared" si="478"/>
        <v>0</v>
      </c>
      <c r="CZ403" s="41">
        <f t="shared" si="479"/>
        <v>0</v>
      </c>
      <c r="DA403" s="41">
        <f t="shared" si="480"/>
        <v>0</v>
      </c>
      <c r="DB403" s="41">
        <f t="shared" si="481"/>
        <v>0</v>
      </c>
      <c r="DC403" s="41">
        <f t="shared" si="482"/>
        <v>0</v>
      </c>
      <c r="DD403" s="7">
        <f t="shared" si="483"/>
        <v>0</v>
      </c>
      <c r="DE403" s="7">
        <f t="shared" si="484"/>
        <v>0</v>
      </c>
      <c r="DF403" s="7">
        <f t="shared" si="485"/>
        <v>0</v>
      </c>
      <c r="DJ403" s="7">
        <f t="shared" si="486"/>
        <v>0</v>
      </c>
      <c r="DK403" s="7">
        <f t="shared" si="487"/>
        <v>0</v>
      </c>
    </row>
    <row r="404" spans="1:115" ht="26.25" customHeight="1" x14ac:dyDescent="0.25">
      <c r="A404" s="9">
        <v>386</v>
      </c>
      <c r="B404" s="24" t="str">
        <f t="shared" ref="B404:B467" si="500">AF404</f>
        <v/>
      </c>
      <c r="C404" s="23"/>
      <c r="D404" s="51"/>
      <c r="E404" s="24"/>
      <c r="F404" s="24"/>
      <c r="G404" s="24"/>
      <c r="H404" s="24"/>
      <c r="I404" s="25"/>
      <c r="J404" s="24"/>
      <c r="K404" s="26"/>
      <c r="L404" s="29"/>
      <c r="M404" s="27"/>
      <c r="N404" s="28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30"/>
      <c r="Z404" s="29"/>
      <c r="AA404" s="29" t="str">
        <f t="shared" ref="AA404:AA467" si="501">IF(OR(Z404="",L404=""),"",L404*Z404)</f>
        <v/>
      </c>
      <c r="AB404" s="7">
        <f t="shared" ref="AB404:AB467" si="502">IF(AND(L404&gt;0,K404=""),1,IF(AND(L404&gt;0,OR(C404="",E404="",F404="",I404="",AH404="",K404="",Y404="",Z404="",D404="")),1,IF(AND(K404=$AR$6,OR(M404="",L404="")),1,IF(AND(K404=$AR$7,OR(M404="",L404="")),1,0))))</f>
        <v>0</v>
      </c>
      <c r="AC404" s="7">
        <f t="shared" ref="AC404:AC467" si="503">IF(OR(K404=$AR$5,K404=$AR$4),1,0)</f>
        <v>0</v>
      </c>
      <c r="AD404" s="7">
        <f t="shared" ref="AD404:AD467" si="504">IF(OR(K404=$AR$6,K404=$AR$7),1,0)</f>
        <v>0</v>
      </c>
      <c r="AE404" s="7">
        <f t="shared" ref="AE404:AE467" si="505">IF(AND(AC404=1,OR(CI404&lt;&gt;L404)),1,0)</f>
        <v>0</v>
      </c>
      <c r="AF404" s="11" t="str">
        <f t="shared" si="488"/>
        <v/>
      </c>
      <c r="AG404" s="13">
        <f t="shared" ref="AG404:AG467" si="506">I404</f>
        <v>0</v>
      </c>
      <c r="AH404" s="7" t="str">
        <f t="shared" ref="AH404:AH467" si="507">IF(AF404="","",COUNTIF($AF$19:$AF$1118,AF404))</f>
        <v/>
      </c>
      <c r="AI404" s="11" t="str">
        <f t="shared" si="489"/>
        <v/>
      </c>
      <c r="AJ404" s="11" t="str">
        <f t="array" ref="AJ404">IF(OR(AI404=$AI$19:AI403),"",AI404)</f>
        <v/>
      </c>
      <c r="AK404" s="11" t="str">
        <f t="shared" ref="AK404:AK467" si="508">IF(AND(AF404&lt;&gt;"",OR(K404=$AR$4,K404=$AR$5)),AI404,"")</f>
        <v/>
      </c>
      <c r="AL404" t="str">
        <f t="array" ref="AL404">IF(OR(AK404=$AK$19:AK403),"",AK404)</f>
        <v/>
      </c>
      <c r="AM404" s="13">
        <f t="shared" ref="AM404:AM467" si="509">SUMIFS($L$19:$L$1018,$AI$19:$AI$1018,AJ404,$K$19:$K$1018,$AR$3)</f>
        <v>0</v>
      </c>
      <c r="AN404" s="13">
        <f t="shared" ref="AN404:AN467" si="510">SUMIFS($L$19:$L$1018,$AI$19:$AI$1018,AJ404,$K$19:$K$1018,$AR$4)</f>
        <v>0</v>
      </c>
      <c r="AO404" s="13">
        <f t="shared" ref="AO404:AO467" si="511">SUMIFS($L$19:$L$1018,$AI$19:$AI$1018,AJ404,$K$19:$K$1018,$AR$5)</f>
        <v>0</v>
      </c>
      <c r="AP404" s="13">
        <f t="shared" ref="AP404:AP467" si="512">SUMIFS($L$19:$L$1018,$AI$19:$AI$1018,AJ404,$K$19:$K$1018,$AR$6)</f>
        <v>0</v>
      </c>
      <c r="AQ404" s="13">
        <f t="shared" ref="AQ404:AQ467" si="513">SUMIFS($L$19:$L$1018,$AI$19:$AI$1018,AJ404,$K$19:$K$1018,$AR$7)</f>
        <v>0</v>
      </c>
      <c r="AR404" s="13">
        <f t="shared" ref="AR404:AR467" si="514">SUMIFS($L$19:$L$1018,$AI$19:$AI$1018,AJ404,$K$19:$K$1018,$AR$8)</f>
        <v>0</v>
      </c>
      <c r="AS404" s="13">
        <f t="shared" ref="AS404:AS467" si="515">SUMIFS($L$19:$L$1018,$AI$19:$AI$1018,AJ404,$K$19:$K$1018,$AR$9)</f>
        <v>0</v>
      </c>
      <c r="AT404" s="13">
        <f t="shared" ref="AT404:AT467" si="516">SUMIFS($L$19:$L$1018,$AI$19:$AI$1018,AJ404,$K$19:$K$1018,$AR$10)</f>
        <v>0</v>
      </c>
      <c r="AU404" s="13">
        <f t="shared" ref="AU404:AU467" si="517">SUMIFS($L$19:$L$1018,$AI$19:$AI$1018,AJ404,$K$19:$K$1018,$AR$11)</f>
        <v>0</v>
      </c>
      <c r="AV404" s="13">
        <f t="shared" ref="AV404:AV467" si="518">SUMIFS($L$19:$L$1018,$AI$19:$AI$1018,AJ404,$K$19:$K$1018,$AR$12)</f>
        <v>0</v>
      </c>
      <c r="AX404" s="13">
        <f t="shared" ref="AX404:AX467" si="519">AN404+AO404</f>
        <v>0</v>
      </c>
      <c r="AY404" s="13">
        <f t="shared" ref="AY404:AY467" si="520">SUMIFS($L$19:$L$1018,$AI$19:$AI$1018,AI404,$K$19:$K$1018,$AY$18)</f>
        <v>0</v>
      </c>
      <c r="AZ404" s="13">
        <f t="shared" ref="AZ404:AZ467" si="521">SUMIFS($L$19:$L$1018,$AI$19:$AI$1018,AI404,$K$19:$K$1018,$AZ$18)</f>
        <v>0</v>
      </c>
      <c r="BA404" s="13">
        <f t="shared" ref="BA404:BA467" si="522">SUMIFS($L$19:$L$1018,$AI$19:$AI$1018,AI404,$K$19:$K$1018,$BA$18)</f>
        <v>0</v>
      </c>
      <c r="BB404" s="13">
        <f t="shared" ref="BB404:BB467" si="523">SUMIFS($L$19:$L$1018,$AI$19:$AI$1018,AI404,$K$19:$K$1018,$BB$18)</f>
        <v>0</v>
      </c>
      <c r="BC404" s="13">
        <f t="shared" ref="BC404:BC467" si="524">SUMIFS($L$19:$L$1018,$AI$19:$AI$1018,AI404,$K$19:$K$1018,$BC$18)</f>
        <v>0</v>
      </c>
      <c r="BD404" s="13">
        <f t="shared" ref="BD404:BD467" si="525">SUMIFS($L$19:$L$1018,$AI$19:$AI$1018,AI404,$K$19:$K$1018,$BD$18)</f>
        <v>0</v>
      </c>
      <c r="BE404" s="13">
        <f t="shared" ref="BE404:BE467" si="526">SUMIFS($L$19:$L$1018,$AI$19:$AI$1018,AI404,$K$19:$K$1018,$BE$18)</f>
        <v>0</v>
      </c>
      <c r="BF404" s="13">
        <f t="shared" ref="BF404:BF467" si="527">SUMIFS($L$19:$L$1018,$AI$19:$AI$1018,AI404,$K$19:$K$1018,$BF$18)</f>
        <v>0</v>
      </c>
      <c r="BG404" s="13">
        <f t="shared" ref="BG404:BG467" si="528">SUMIFS($L$19:$L$1018,$AI$19:$AI$1018,AI404,$K$19:$K$1018,$BG$18)</f>
        <v>0</v>
      </c>
      <c r="BH404" s="13">
        <f t="shared" ref="BH404:BH467" si="529">SUMIFS($L$19:$L$1018,$AI$19:$AI$1018,AI404,$K$19:$K$1018,$BH$18)</f>
        <v>0</v>
      </c>
      <c r="BI404" s="13">
        <f t="shared" ref="BI404:BI467" si="530">AZ404+BA404</f>
        <v>0</v>
      </c>
      <c r="BJ404" s="13">
        <f t="shared" ref="BJ404:BJ467" si="531">IF(AM404&gt;VLOOKUP(AJ404,$AF$19:$AG$1018,2,0),1,0)</f>
        <v>0</v>
      </c>
      <c r="BK404" s="13">
        <f t="shared" ref="BK404:BK467" si="532">IF(AN404&gt;VLOOKUP(AJ404,$AF$19:$AG$1018,2,0),1,0)</f>
        <v>0</v>
      </c>
      <c r="BL404" s="13">
        <f t="shared" ref="BL404:BL467" si="533">IF(AO404&gt;VLOOKUP(AJ404,$AF$19:$AG$1018,2,0),1,0)</f>
        <v>0</v>
      </c>
      <c r="BM404" s="13">
        <f t="shared" ref="BM404:BM467" si="534">IF(AP404&gt;VLOOKUP(AJ404,$AF$19:$AG$1018,2,0),1,0)</f>
        <v>0</v>
      </c>
      <c r="BN404" s="13">
        <f t="shared" ref="BN404:BN467" si="535">IF(AQ404&gt;VLOOKUP(AJ404,$AF$19:$AG$1018,2,0),1,0)</f>
        <v>0</v>
      </c>
      <c r="BO404" s="13">
        <f t="shared" ref="BO404:BO467" si="536">IF(AR404&gt;VLOOKUP(AJ404,$AF$19:$AG$1018,2,0),1,0)</f>
        <v>0</v>
      </c>
      <c r="BP404" s="13">
        <f t="shared" ref="BP404:BP467" si="537">IF(AS404&gt;VLOOKUP(AJ404,$AF$19:$AG$1018,2,0),1,0)</f>
        <v>0</v>
      </c>
      <c r="BQ404" s="13">
        <f t="shared" ref="BQ404:BQ467" si="538">IF(AT404&gt;VLOOKUP(AJ404,$AF$19:$AG$1018,2,0),1,0)</f>
        <v>0</v>
      </c>
      <c r="BR404" s="13">
        <f t="shared" ref="BR404:BR467" si="539">IF(AU404&gt;VLOOKUP(AJ404,$AF$19:$AG$1018,2,0),1,0)</f>
        <v>0</v>
      </c>
      <c r="BS404" s="13">
        <f t="shared" ref="BS404:BS467" si="540">IF(AV404&gt;VLOOKUP(AJ404,$AF$19:$AG$1018,2,0),1,0)</f>
        <v>0</v>
      </c>
      <c r="BT404" s="31">
        <f t="shared" ref="BT404:BT467" si="541">IF(AND(AY404&gt;AG404,K404=$AR$3),1,0)</f>
        <v>0</v>
      </c>
      <c r="BU404" s="31">
        <f t="shared" ref="BU404:BU467" si="542">IF(AND(AZ404&gt;AG404,K404=$AR$4),1,0)</f>
        <v>0</v>
      </c>
      <c r="BV404" s="31">
        <f t="shared" ref="BV404:BV467" si="543">IF(AND(BA404&gt;AG404,K404=$AR$5),1,0)</f>
        <v>0</v>
      </c>
      <c r="BW404" s="31">
        <f t="shared" ref="BW404:BW467" si="544">IF(AND(BB404&gt;AG404,K404=$AR$6),1,0)</f>
        <v>0</v>
      </c>
      <c r="BX404" s="31">
        <f t="shared" ref="BX404:BX467" si="545">IF(AND(BC404&gt;AG404,K404=$AR$7),1,0)</f>
        <v>0</v>
      </c>
      <c r="BY404" s="31">
        <f t="shared" ref="BY404:BY467" si="546">IF(AND(BD404&gt;AG404,K404=$AR$8),1,0)</f>
        <v>0</v>
      </c>
      <c r="BZ404" s="31">
        <f t="shared" ref="BZ404:BZ467" si="547">IF(AND(BE404&gt;AG404,K404=$AR$9),1,0)</f>
        <v>0</v>
      </c>
      <c r="CA404" s="31">
        <f t="shared" ref="CA404:CA467" si="548">IF(AND(BF404&gt;AG404,K404=$AR$10),1,0)</f>
        <v>0</v>
      </c>
      <c r="CB404" s="31">
        <f t="shared" ref="CB404:CB467" si="549">IF(AND(BG404&gt;AG404,K404=$AR$11),1,0)</f>
        <v>0</v>
      </c>
      <c r="CC404" s="31">
        <f t="shared" ref="CC404:CC467" si="550">IF(AND(BH404&gt;AG404,K404=$AR$12),1,0)</f>
        <v>0</v>
      </c>
      <c r="CD404" s="31">
        <f t="shared" ref="CD404:CD467" si="551">IF(AND(AX404&gt;AG404,OR(K404=$AR$4,K404=$AR$5)),1,0)</f>
        <v>0</v>
      </c>
      <c r="CE404" s="37">
        <f t="array" ref="CE404">MIN(IF(JPRL=AI404,$AG$19:$AG$1018))</f>
        <v>0</v>
      </c>
      <c r="CF404" s="37">
        <f t="array" ref="CF404">MAX(IF(JPRL=AI404,$AG$19:$AG$1018))</f>
        <v>0</v>
      </c>
      <c r="CG404" s="36">
        <f t="shared" ref="CG404:CG467" si="552">IF(F404="",0,IF(CE404&lt;&gt;CF404,1,0))</f>
        <v>0</v>
      </c>
      <c r="CI404" s="40">
        <f t="shared" ref="CI404:CI467" si="553">SUM(O404:X404)</f>
        <v>0</v>
      </c>
      <c r="CJ404" s="40">
        <f t="shared" si="490"/>
        <v>0</v>
      </c>
      <c r="CK404" s="40">
        <f t="shared" si="491"/>
        <v>0</v>
      </c>
      <c r="CL404" s="40">
        <f t="shared" si="492"/>
        <v>0</v>
      </c>
      <c r="CM404" s="40">
        <f t="shared" si="493"/>
        <v>0</v>
      </c>
      <c r="CN404" s="40">
        <f t="shared" si="494"/>
        <v>0</v>
      </c>
      <c r="CO404" s="40">
        <f t="shared" si="495"/>
        <v>0</v>
      </c>
      <c r="CP404" s="40">
        <f t="shared" si="496"/>
        <v>0</v>
      </c>
      <c r="CQ404" s="40">
        <f t="shared" si="497"/>
        <v>0</v>
      </c>
      <c r="CR404" s="40">
        <f t="shared" si="498"/>
        <v>0</v>
      </c>
      <c r="CS404" s="40">
        <f t="shared" si="499"/>
        <v>0</v>
      </c>
      <c r="CT404" s="41">
        <f t="shared" ref="CT404:CT467" si="554">IF(CJ404=0,0,CJ404/BI404)</f>
        <v>0</v>
      </c>
      <c r="CU404" s="41">
        <f t="shared" ref="CU404:CU467" si="555">IF(CK404=0,0,CK404/BI404)</f>
        <v>0</v>
      </c>
      <c r="CV404" s="41">
        <f t="shared" ref="CV404:CV467" si="556">IF(CL404=0,0,CL404/BI404)</f>
        <v>0</v>
      </c>
      <c r="CW404" s="41">
        <f t="shared" ref="CW404:CW467" si="557">IF(CM404=0,0,CM404/BI404)</f>
        <v>0</v>
      </c>
      <c r="CX404" s="41">
        <f t="shared" ref="CX404:CX467" si="558">IF(CN404=0,0,CN404/BI404)</f>
        <v>0</v>
      </c>
      <c r="CY404" s="41">
        <f t="shared" ref="CY404:CY467" si="559">IF(CO404=0,0,CO404/BI404)</f>
        <v>0</v>
      </c>
      <c r="CZ404" s="41">
        <f t="shared" ref="CZ404:CZ467" si="560">IF(CP404=0,0,CP404/BI404)</f>
        <v>0</v>
      </c>
      <c r="DA404" s="41">
        <f t="shared" ref="DA404:DA467" si="561">IF(CQ404=0,0,CQ404/BI404)</f>
        <v>0</v>
      </c>
      <c r="DB404" s="41">
        <f t="shared" ref="DB404:DB467" si="562">IF(CR404=0,0,CR404/BI404)</f>
        <v>0</v>
      </c>
      <c r="DC404" s="41">
        <f t="shared" ref="DC404:DC467" si="563">IF(CS404=0,0,CS404/BI404)</f>
        <v>0</v>
      </c>
      <c r="DD404" s="7">
        <f t="shared" ref="DD404:DD467" si="564">IF(AND(OR(K404=$AR$3,K404=$AR$6,K404=$AR$7,K404=$AR$8,K404=$AR$9,K404=$AR$10,K404=$AR$11,K404=$AR$12),OR(O404&gt;0,P404&gt;0,Q404&gt;0,R404&gt;0,S404&gt;0,T404&gt;0,U404&gt;0,V404&gt;0,W404&gt;0,X404&gt;0)),1,0)</f>
        <v>0</v>
      </c>
      <c r="DE404" s="7">
        <f t="shared" ref="DE404:DE467" si="565">IF(AND(N404&gt;0,OR(K404=$AR$3,K404=$AR$6,K404=$AR$7,K404=$AR$8,K404=$AR$9,K404=$AR$10,K404=$AR$11,K404=$AR$12)),1,0)</f>
        <v>0</v>
      </c>
      <c r="DF404" s="7">
        <f t="shared" ref="DF404:DF467" si="566">IF(AND(M404&gt;0,OR(K404=$AR$3,K404=$AR$4,K404=$AR$5,K404=$AR$8,K404=$AR$9,K404=$AR$10,K404=$AR$11,K404=$AR$12)),1,0)</f>
        <v>0</v>
      </c>
      <c r="DJ404" s="7">
        <f t="shared" ref="DJ404:DJ467" si="567">IF(N404&gt;=3,1,0)</f>
        <v>0</v>
      </c>
      <c r="DK404" s="7">
        <f t="shared" ref="DK404:DK467" si="568">IF(N404=2,1,0)</f>
        <v>0</v>
      </c>
    </row>
    <row r="405" spans="1:115" ht="26.25" customHeight="1" x14ac:dyDescent="0.25">
      <c r="A405" s="9">
        <v>387</v>
      </c>
      <c r="B405" s="24" t="str">
        <f t="shared" si="500"/>
        <v/>
      </c>
      <c r="C405" s="23"/>
      <c r="D405" s="51"/>
      <c r="E405" s="24"/>
      <c r="F405" s="24"/>
      <c r="G405" s="24"/>
      <c r="H405" s="24"/>
      <c r="I405" s="25"/>
      <c r="J405" s="24"/>
      <c r="K405" s="26"/>
      <c r="L405" s="29"/>
      <c r="M405" s="27"/>
      <c r="N405" s="28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30"/>
      <c r="Z405" s="29"/>
      <c r="AA405" s="29" t="str">
        <f t="shared" si="501"/>
        <v/>
      </c>
      <c r="AB405" s="7">
        <f t="shared" si="502"/>
        <v>0</v>
      </c>
      <c r="AC405" s="7">
        <f t="shared" si="503"/>
        <v>0</v>
      </c>
      <c r="AD405" s="7">
        <f t="shared" si="504"/>
        <v>0</v>
      </c>
      <c r="AE405" s="7">
        <f t="shared" si="505"/>
        <v>0</v>
      </c>
      <c r="AF405" s="11" t="str">
        <f t="shared" ref="AF405:AF468" si="569">E405&amp;F405&amp;G405&amp;H405</f>
        <v/>
      </c>
      <c r="AG405" s="13">
        <f t="shared" si="506"/>
        <v>0</v>
      </c>
      <c r="AH405" s="7" t="str">
        <f t="shared" si="507"/>
        <v/>
      </c>
      <c r="AI405" s="11" t="str">
        <f t="shared" ref="AI405:AI468" si="570">IF(AF405="","",IF(AH405&gt;=1,AF405,""))</f>
        <v/>
      </c>
      <c r="AJ405" s="11" t="str">
        <f t="array" ref="AJ405">IF(OR(AI405=$AI$19:AI404),"",AI405)</f>
        <v/>
      </c>
      <c r="AK405" s="11" t="str">
        <f t="shared" si="508"/>
        <v/>
      </c>
      <c r="AL405" t="str">
        <f t="array" ref="AL405">IF(OR(AK405=$AK$19:AK404),"",AK405)</f>
        <v/>
      </c>
      <c r="AM405" s="13">
        <f t="shared" si="509"/>
        <v>0</v>
      </c>
      <c r="AN405" s="13">
        <f t="shared" si="510"/>
        <v>0</v>
      </c>
      <c r="AO405" s="13">
        <f t="shared" si="511"/>
        <v>0</v>
      </c>
      <c r="AP405" s="13">
        <f t="shared" si="512"/>
        <v>0</v>
      </c>
      <c r="AQ405" s="13">
        <f t="shared" si="513"/>
        <v>0</v>
      </c>
      <c r="AR405" s="13">
        <f t="shared" si="514"/>
        <v>0</v>
      </c>
      <c r="AS405" s="13">
        <f t="shared" si="515"/>
        <v>0</v>
      </c>
      <c r="AT405" s="13">
        <f t="shared" si="516"/>
        <v>0</v>
      </c>
      <c r="AU405" s="13">
        <f t="shared" si="517"/>
        <v>0</v>
      </c>
      <c r="AV405" s="13">
        <f t="shared" si="518"/>
        <v>0</v>
      </c>
      <c r="AX405" s="13">
        <f t="shared" si="519"/>
        <v>0</v>
      </c>
      <c r="AY405" s="13">
        <f t="shared" si="520"/>
        <v>0</v>
      </c>
      <c r="AZ405" s="13">
        <f t="shared" si="521"/>
        <v>0</v>
      </c>
      <c r="BA405" s="13">
        <f t="shared" si="522"/>
        <v>0</v>
      </c>
      <c r="BB405" s="13">
        <f t="shared" si="523"/>
        <v>0</v>
      </c>
      <c r="BC405" s="13">
        <f t="shared" si="524"/>
        <v>0</v>
      </c>
      <c r="BD405" s="13">
        <f t="shared" si="525"/>
        <v>0</v>
      </c>
      <c r="BE405" s="13">
        <f t="shared" si="526"/>
        <v>0</v>
      </c>
      <c r="BF405" s="13">
        <f t="shared" si="527"/>
        <v>0</v>
      </c>
      <c r="BG405" s="13">
        <f t="shared" si="528"/>
        <v>0</v>
      </c>
      <c r="BH405" s="13">
        <f t="shared" si="529"/>
        <v>0</v>
      </c>
      <c r="BI405" s="13">
        <f t="shared" si="530"/>
        <v>0</v>
      </c>
      <c r="BJ405" s="13">
        <f t="shared" si="531"/>
        <v>0</v>
      </c>
      <c r="BK405" s="13">
        <f t="shared" si="532"/>
        <v>0</v>
      </c>
      <c r="BL405" s="13">
        <f t="shared" si="533"/>
        <v>0</v>
      </c>
      <c r="BM405" s="13">
        <f t="shared" si="534"/>
        <v>0</v>
      </c>
      <c r="BN405" s="13">
        <f t="shared" si="535"/>
        <v>0</v>
      </c>
      <c r="BO405" s="13">
        <f t="shared" si="536"/>
        <v>0</v>
      </c>
      <c r="BP405" s="13">
        <f t="shared" si="537"/>
        <v>0</v>
      </c>
      <c r="BQ405" s="13">
        <f t="shared" si="538"/>
        <v>0</v>
      </c>
      <c r="BR405" s="13">
        <f t="shared" si="539"/>
        <v>0</v>
      </c>
      <c r="BS405" s="13">
        <f t="shared" si="540"/>
        <v>0</v>
      </c>
      <c r="BT405" s="31">
        <f t="shared" si="541"/>
        <v>0</v>
      </c>
      <c r="BU405" s="31">
        <f t="shared" si="542"/>
        <v>0</v>
      </c>
      <c r="BV405" s="31">
        <f t="shared" si="543"/>
        <v>0</v>
      </c>
      <c r="BW405" s="31">
        <f t="shared" si="544"/>
        <v>0</v>
      </c>
      <c r="BX405" s="31">
        <f t="shared" si="545"/>
        <v>0</v>
      </c>
      <c r="BY405" s="31">
        <f t="shared" si="546"/>
        <v>0</v>
      </c>
      <c r="BZ405" s="31">
        <f t="shared" si="547"/>
        <v>0</v>
      </c>
      <c r="CA405" s="31">
        <f t="shared" si="548"/>
        <v>0</v>
      </c>
      <c r="CB405" s="31">
        <f t="shared" si="549"/>
        <v>0</v>
      </c>
      <c r="CC405" s="31">
        <f t="shared" si="550"/>
        <v>0</v>
      </c>
      <c r="CD405" s="31">
        <f t="shared" si="551"/>
        <v>0</v>
      </c>
      <c r="CE405" s="37">
        <f t="array" ref="CE405">MIN(IF(JPRL=AI405,$AG$19:$AG$1018))</f>
        <v>0</v>
      </c>
      <c r="CF405" s="37">
        <f t="array" ref="CF405">MAX(IF(JPRL=AI405,$AG$19:$AG$1018))</f>
        <v>0</v>
      </c>
      <c r="CG405" s="36">
        <f t="shared" si="552"/>
        <v>0</v>
      </c>
      <c r="CI405" s="40">
        <f t="shared" si="553"/>
        <v>0</v>
      </c>
      <c r="CJ405" s="40">
        <f t="shared" si="490"/>
        <v>0</v>
      </c>
      <c r="CK405" s="40">
        <f t="shared" si="491"/>
        <v>0</v>
      </c>
      <c r="CL405" s="40">
        <f t="shared" si="492"/>
        <v>0</v>
      </c>
      <c r="CM405" s="40">
        <f t="shared" si="493"/>
        <v>0</v>
      </c>
      <c r="CN405" s="40">
        <f t="shared" si="494"/>
        <v>0</v>
      </c>
      <c r="CO405" s="40">
        <f t="shared" si="495"/>
        <v>0</v>
      </c>
      <c r="CP405" s="40">
        <f t="shared" si="496"/>
        <v>0</v>
      </c>
      <c r="CQ405" s="40">
        <f t="shared" si="497"/>
        <v>0</v>
      </c>
      <c r="CR405" s="40">
        <f t="shared" si="498"/>
        <v>0</v>
      </c>
      <c r="CS405" s="40">
        <f t="shared" si="499"/>
        <v>0</v>
      </c>
      <c r="CT405" s="41">
        <f t="shared" si="554"/>
        <v>0</v>
      </c>
      <c r="CU405" s="41">
        <f t="shared" si="555"/>
        <v>0</v>
      </c>
      <c r="CV405" s="41">
        <f t="shared" si="556"/>
        <v>0</v>
      </c>
      <c r="CW405" s="41">
        <f t="shared" si="557"/>
        <v>0</v>
      </c>
      <c r="CX405" s="41">
        <f t="shared" si="558"/>
        <v>0</v>
      </c>
      <c r="CY405" s="41">
        <f t="shared" si="559"/>
        <v>0</v>
      </c>
      <c r="CZ405" s="41">
        <f t="shared" si="560"/>
        <v>0</v>
      </c>
      <c r="DA405" s="41">
        <f t="shared" si="561"/>
        <v>0</v>
      </c>
      <c r="DB405" s="41">
        <f t="shared" si="562"/>
        <v>0</v>
      </c>
      <c r="DC405" s="41">
        <f t="shared" si="563"/>
        <v>0</v>
      </c>
      <c r="DD405" s="7">
        <f t="shared" si="564"/>
        <v>0</v>
      </c>
      <c r="DE405" s="7">
        <f t="shared" si="565"/>
        <v>0</v>
      </c>
      <c r="DF405" s="7">
        <f t="shared" si="566"/>
        <v>0</v>
      </c>
      <c r="DJ405" s="7">
        <f t="shared" si="567"/>
        <v>0</v>
      </c>
      <c r="DK405" s="7">
        <f t="shared" si="568"/>
        <v>0</v>
      </c>
    </row>
    <row r="406" spans="1:115" ht="26.25" customHeight="1" x14ac:dyDescent="0.25">
      <c r="A406" s="9">
        <v>388</v>
      </c>
      <c r="B406" s="24" t="str">
        <f t="shared" si="500"/>
        <v/>
      </c>
      <c r="C406" s="23"/>
      <c r="D406" s="51"/>
      <c r="E406" s="24"/>
      <c r="F406" s="24"/>
      <c r="G406" s="24"/>
      <c r="H406" s="24"/>
      <c r="I406" s="25"/>
      <c r="J406" s="24"/>
      <c r="K406" s="26"/>
      <c r="L406" s="29"/>
      <c r="M406" s="27"/>
      <c r="N406" s="28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30"/>
      <c r="Z406" s="29"/>
      <c r="AA406" s="29" t="str">
        <f t="shared" si="501"/>
        <v/>
      </c>
      <c r="AB406" s="7">
        <f t="shared" si="502"/>
        <v>0</v>
      </c>
      <c r="AC406" s="7">
        <f t="shared" si="503"/>
        <v>0</v>
      </c>
      <c r="AD406" s="7">
        <f t="shared" si="504"/>
        <v>0</v>
      </c>
      <c r="AE406" s="7">
        <f t="shared" si="505"/>
        <v>0</v>
      </c>
      <c r="AF406" s="11" t="str">
        <f t="shared" si="569"/>
        <v/>
      </c>
      <c r="AG406" s="13">
        <f t="shared" si="506"/>
        <v>0</v>
      </c>
      <c r="AH406" s="7" t="str">
        <f t="shared" si="507"/>
        <v/>
      </c>
      <c r="AI406" s="11" t="str">
        <f t="shared" si="570"/>
        <v/>
      </c>
      <c r="AJ406" s="11" t="str">
        <f t="array" ref="AJ406">IF(OR(AI406=$AI$19:AI405),"",AI406)</f>
        <v/>
      </c>
      <c r="AK406" s="11" t="str">
        <f t="shared" si="508"/>
        <v/>
      </c>
      <c r="AL406" t="str">
        <f t="array" ref="AL406">IF(OR(AK406=$AK$19:AK405),"",AK406)</f>
        <v/>
      </c>
      <c r="AM406" s="13">
        <f t="shared" si="509"/>
        <v>0</v>
      </c>
      <c r="AN406" s="13">
        <f t="shared" si="510"/>
        <v>0</v>
      </c>
      <c r="AO406" s="13">
        <f t="shared" si="511"/>
        <v>0</v>
      </c>
      <c r="AP406" s="13">
        <f t="shared" si="512"/>
        <v>0</v>
      </c>
      <c r="AQ406" s="13">
        <f t="shared" si="513"/>
        <v>0</v>
      </c>
      <c r="AR406" s="13">
        <f t="shared" si="514"/>
        <v>0</v>
      </c>
      <c r="AS406" s="13">
        <f t="shared" si="515"/>
        <v>0</v>
      </c>
      <c r="AT406" s="13">
        <f t="shared" si="516"/>
        <v>0</v>
      </c>
      <c r="AU406" s="13">
        <f t="shared" si="517"/>
        <v>0</v>
      </c>
      <c r="AV406" s="13">
        <f t="shared" si="518"/>
        <v>0</v>
      </c>
      <c r="AX406" s="13">
        <f t="shared" si="519"/>
        <v>0</v>
      </c>
      <c r="AY406" s="13">
        <f t="shared" si="520"/>
        <v>0</v>
      </c>
      <c r="AZ406" s="13">
        <f t="shared" si="521"/>
        <v>0</v>
      </c>
      <c r="BA406" s="13">
        <f t="shared" si="522"/>
        <v>0</v>
      </c>
      <c r="BB406" s="13">
        <f t="shared" si="523"/>
        <v>0</v>
      </c>
      <c r="BC406" s="13">
        <f t="shared" si="524"/>
        <v>0</v>
      </c>
      <c r="BD406" s="13">
        <f t="shared" si="525"/>
        <v>0</v>
      </c>
      <c r="BE406" s="13">
        <f t="shared" si="526"/>
        <v>0</v>
      </c>
      <c r="BF406" s="13">
        <f t="shared" si="527"/>
        <v>0</v>
      </c>
      <c r="BG406" s="13">
        <f t="shared" si="528"/>
        <v>0</v>
      </c>
      <c r="BH406" s="13">
        <f t="shared" si="529"/>
        <v>0</v>
      </c>
      <c r="BI406" s="13">
        <f t="shared" si="530"/>
        <v>0</v>
      </c>
      <c r="BJ406" s="13">
        <f t="shared" si="531"/>
        <v>0</v>
      </c>
      <c r="BK406" s="13">
        <f t="shared" si="532"/>
        <v>0</v>
      </c>
      <c r="BL406" s="13">
        <f t="shared" si="533"/>
        <v>0</v>
      </c>
      <c r="BM406" s="13">
        <f t="shared" si="534"/>
        <v>0</v>
      </c>
      <c r="BN406" s="13">
        <f t="shared" si="535"/>
        <v>0</v>
      </c>
      <c r="BO406" s="13">
        <f t="shared" si="536"/>
        <v>0</v>
      </c>
      <c r="BP406" s="13">
        <f t="shared" si="537"/>
        <v>0</v>
      </c>
      <c r="BQ406" s="13">
        <f t="shared" si="538"/>
        <v>0</v>
      </c>
      <c r="BR406" s="13">
        <f t="shared" si="539"/>
        <v>0</v>
      </c>
      <c r="BS406" s="13">
        <f t="shared" si="540"/>
        <v>0</v>
      </c>
      <c r="BT406" s="31">
        <f t="shared" si="541"/>
        <v>0</v>
      </c>
      <c r="BU406" s="31">
        <f t="shared" si="542"/>
        <v>0</v>
      </c>
      <c r="BV406" s="31">
        <f t="shared" si="543"/>
        <v>0</v>
      </c>
      <c r="BW406" s="31">
        <f t="shared" si="544"/>
        <v>0</v>
      </c>
      <c r="BX406" s="31">
        <f t="shared" si="545"/>
        <v>0</v>
      </c>
      <c r="BY406" s="31">
        <f t="shared" si="546"/>
        <v>0</v>
      </c>
      <c r="BZ406" s="31">
        <f t="shared" si="547"/>
        <v>0</v>
      </c>
      <c r="CA406" s="31">
        <f t="shared" si="548"/>
        <v>0</v>
      </c>
      <c r="CB406" s="31">
        <f t="shared" si="549"/>
        <v>0</v>
      </c>
      <c r="CC406" s="31">
        <f t="shared" si="550"/>
        <v>0</v>
      </c>
      <c r="CD406" s="31">
        <f t="shared" si="551"/>
        <v>0</v>
      </c>
      <c r="CE406" s="37">
        <f t="array" ref="CE406">MIN(IF(JPRL=AI406,$AG$19:$AG$1018))</f>
        <v>0</v>
      </c>
      <c r="CF406" s="37">
        <f t="array" ref="CF406">MAX(IF(JPRL=AI406,$AG$19:$AG$1018))</f>
        <v>0</v>
      </c>
      <c r="CG406" s="36">
        <f t="shared" si="552"/>
        <v>0</v>
      </c>
      <c r="CI406" s="40">
        <f t="shared" si="553"/>
        <v>0</v>
      </c>
      <c r="CJ406" s="40">
        <f t="shared" si="490"/>
        <v>0</v>
      </c>
      <c r="CK406" s="40">
        <f t="shared" si="491"/>
        <v>0</v>
      </c>
      <c r="CL406" s="40">
        <f t="shared" si="492"/>
        <v>0</v>
      </c>
      <c r="CM406" s="40">
        <f t="shared" si="493"/>
        <v>0</v>
      </c>
      <c r="CN406" s="40">
        <f t="shared" si="494"/>
        <v>0</v>
      </c>
      <c r="CO406" s="40">
        <f t="shared" si="495"/>
        <v>0</v>
      </c>
      <c r="CP406" s="40">
        <f t="shared" si="496"/>
        <v>0</v>
      </c>
      <c r="CQ406" s="40">
        <f t="shared" si="497"/>
        <v>0</v>
      </c>
      <c r="CR406" s="40">
        <f t="shared" si="498"/>
        <v>0</v>
      </c>
      <c r="CS406" s="40">
        <f t="shared" si="499"/>
        <v>0</v>
      </c>
      <c r="CT406" s="41">
        <f t="shared" si="554"/>
        <v>0</v>
      </c>
      <c r="CU406" s="41">
        <f t="shared" si="555"/>
        <v>0</v>
      </c>
      <c r="CV406" s="41">
        <f t="shared" si="556"/>
        <v>0</v>
      </c>
      <c r="CW406" s="41">
        <f t="shared" si="557"/>
        <v>0</v>
      </c>
      <c r="CX406" s="41">
        <f t="shared" si="558"/>
        <v>0</v>
      </c>
      <c r="CY406" s="41">
        <f t="shared" si="559"/>
        <v>0</v>
      </c>
      <c r="CZ406" s="41">
        <f t="shared" si="560"/>
        <v>0</v>
      </c>
      <c r="DA406" s="41">
        <f t="shared" si="561"/>
        <v>0</v>
      </c>
      <c r="DB406" s="41">
        <f t="shared" si="562"/>
        <v>0</v>
      </c>
      <c r="DC406" s="41">
        <f t="shared" si="563"/>
        <v>0</v>
      </c>
      <c r="DD406" s="7">
        <f t="shared" si="564"/>
        <v>0</v>
      </c>
      <c r="DE406" s="7">
        <f t="shared" si="565"/>
        <v>0</v>
      </c>
      <c r="DF406" s="7">
        <f t="shared" si="566"/>
        <v>0</v>
      </c>
      <c r="DJ406" s="7">
        <f t="shared" si="567"/>
        <v>0</v>
      </c>
      <c r="DK406" s="7">
        <f t="shared" si="568"/>
        <v>0</v>
      </c>
    </row>
    <row r="407" spans="1:115" ht="26.25" customHeight="1" x14ac:dyDescent="0.25">
      <c r="A407" s="9">
        <v>389</v>
      </c>
      <c r="B407" s="24" t="str">
        <f t="shared" si="500"/>
        <v/>
      </c>
      <c r="C407" s="23"/>
      <c r="D407" s="51"/>
      <c r="E407" s="24"/>
      <c r="F407" s="24"/>
      <c r="G407" s="24"/>
      <c r="H407" s="24"/>
      <c r="I407" s="25"/>
      <c r="J407" s="24"/>
      <c r="K407" s="26"/>
      <c r="L407" s="29"/>
      <c r="M407" s="27"/>
      <c r="N407" s="28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30"/>
      <c r="Z407" s="29"/>
      <c r="AA407" s="29" t="str">
        <f t="shared" si="501"/>
        <v/>
      </c>
      <c r="AB407" s="7">
        <f t="shared" si="502"/>
        <v>0</v>
      </c>
      <c r="AC407" s="7">
        <f t="shared" si="503"/>
        <v>0</v>
      </c>
      <c r="AD407" s="7">
        <f t="shared" si="504"/>
        <v>0</v>
      </c>
      <c r="AE407" s="7">
        <f t="shared" si="505"/>
        <v>0</v>
      </c>
      <c r="AF407" s="11" t="str">
        <f t="shared" si="569"/>
        <v/>
      </c>
      <c r="AG407" s="13">
        <f t="shared" si="506"/>
        <v>0</v>
      </c>
      <c r="AH407" s="7" t="str">
        <f t="shared" si="507"/>
        <v/>
      </c>
      <c r="AI407" s="11" t="str">
        <f t="shared" si="570"/>
        <v/>
      </c>
      <c r="AJ407" s="11" t="str">
        <f t="array" ref="AJ407">IF(OR(AI407=$AI$19:AI406),"",AI407)</f>
        <v/>
      </c>
      <c r="AK407" s="11" t="str">
        <f t="shared" si="508"/>
        <v/>
      </c>
      <c r="AL407" t="str">
        <f t="array" ref="AL407">IF(OR(AK407=$AK$19:AK406),"",AK407)</f>
        <v/>
      </c>
      <c r="AM407" s="13">
        <f t="shared" si="509"/>
        <v>0</v>
      </c>
      <c r="AN407" s="13">
        <f t="shared" si="510"/>
        <v>0</v>
      </c>
      <c r="AO407" s="13">
        <f t="shared" si="511"/>
        <v>0</v>
      </c>
      <c r="AP407" s="13">
        <f t="shared" si="512"/>
        <v>0</v>
      </c>
      <c r="AQ407" s="13">
        <f t="shared" si="513"/>
        <v>0</v>
      </c>
      <c r="AR407" s="13">
        <f t="shared" si="514"/>
        <v>0</v>
      </c>
      <c r="AS407" s="13">
        <f t="shared" si="515"/>
        <v>0</v>
      </c>
      <c r="AT407" s="13">
        <f t="shared" si="516"/>
        <v>0</v>
      </c>
      <c r="AU407" s="13">
        <f t="shared" si="517"/>
        <v>0</v>
      </c>
      <c r="AV407" s="13">
        <f t="shared" si="518"/>
        <v>0</v>
      </c>
      <c r="AX407" s="13">
        <f t="shared" si="519"/>
        <v>0</v>
      </c>
      <c r="AY407" s="13">
        <f t="shared" si="520"/>
        <v>0</v>
      </c>
      <c r="AZ407" s="13">
        <f t="shared" si="521"/>
        <v>0</v>
      </c>
      <c r="BA407" s="13">
        <f t="shared" si="522"/>
        <v>0</v>
      </c>
      <c r="BB407" s="13">
        <f t="shared" si="523"/>
        <v>0</v>
      </c>
      <c r="BC407" s="13">
        <f t="shared" si="524"/>
        <v>0</v>
      </c>
      <c r="BD407" s="13">
        <f t="shared" si="525"/>
        <v>0</v>
      </c>
      <c r="BE407" s="13">
        <f t="shared" si="526"/>
        <v>0</v>
      </c>
      <c r="BF407" s="13">
        <f t="shared" si="527"/>
        <v>0</v>
      </c>
      <c r="BG407" s="13">
        <f t="shared" si="528"/>
        <v>0</v>
      </c>
      <c r="BH407" s="13">
        <f t="shared" si="529"/>
        <v>0</v>
      </c>
      <c r="BI407" s="13">
        <f t="shared" si="530"/>
        <v>0</v>
      </c>
      <c r="BJ407" s="13">
        <f t="shared" si="531"/>
        <v>0</v>
      </c>
      <c r="BK407" s="13">
        <f t="shared" si="532"/>
        <v>0</v>
      </c>
      <c r="BL407" s="13">
        <f t="shared" si="533"/>
        <v>0</v>
      </c>
      <c r="BM407" s="13">
        <f t="shared" si="534"/>
        <v>0</v>
      </c>
      <c r="BN407" s="13">
        <f t="shared" si="535"/>
        <v>0</v>
      </c>
      <c r="BO407" s="13">
        <f t="shared" si="536"/>
        <v>0</v>
      </c>
      <c r="BP407" s="13">
        <f t="shared" si="537"/>
        <v>0</v>
      </c>
      <c r="BQ407" s="13">
        <f t="shared" si="538"/>
        <v>0</v>
      </c>
      <c r="BR407" s="13">
        <f t="shared" si="539"/>
        <v>0</v>
      </c>
      <c r="BS407" s="13">
        <f t="shared" si="540"/>
        <v>0</v>
      </c>
      <c r="BT407" s="31">
        <f t="shared" si="541"/>
        <v>0</v>
      </c>
      <c r="BU407" s="31">
        <f t="shared" si="542"/>
        <v>0</v>
      </c>
      <c r="BV407" s="31">
        <f t="shared" si="543"/>
        <v>0</v>
      </c>
      <c r="BW407" s="31">
        <f t="shared" si="544"/>
        <v>0</v>
      </c>
      <c r="BX407" s="31">
        <f t="shared" si="545"/>
        <v>0</v>
      </c>
      <c r="BY407" s="31">
        <f t="shared" si="546"/>
        <v>0</v>
      </c>
      <c r="BZ407" s="31">
        <f t="shared" si="547"/>
        <v>0</v>
      </c>
      <c r="CA407" s="31">
        <f t="shared" si="548"/>
        <v>0</v>
      </c>
      <c r="CB407" s="31">
        <f t="shared" si="549"/>
        <v>0</v>
      </c>
      <c r="CC407" s="31">
        <f t="shared" si="550"/>
        <v>0</v>
      </c>
      <c r="CD407" s="31">
        <f t="shared" si="551"/>
        <v>0</v>
      </c>
      <c r="CE407" s="37">
        <f t="array" ref="CE407">MIN(IF(JPRL=AI407,$AG$19:$AG$1018))</f>
        <v>0</v>
      </c>
      <c r="CF407" s="37">
        <f t="array" ref="CF407">MAX(IF(JPRL=AI407,$AG$19:$AG$1018))</f>
        <v>0</v>
      </c>
      <c r="CG407" s="36">
        <f t="shared" si="552"/>
        <v>0</v>
      </c>
      <c r="CI407" s="40">
        <f t="shared" si="553"/>
        <v>0</v>
      </c>
      <c r="CJ407" s="40">
        <f t="shared" si="490"/>
        <v>0</v>
      </c>
      <c r="CK407" s="40">
        <f t="shared" si="491"/>
        <v>0</v>
      </c>
      <c r="CL407" s="40">
        <f t="shared" si="492"/>
        <v>0</v>
      </c>
      <c r="CM407" s="40">
        <f t="shared" si="493"/>
        <v>0</v>
      </c>
      <c r="CN407" s="40">
        <f t="shared" si="494"/>
        <v>0</v>
      </c>
      <c r="CO407" s="40">
        <f t="shared" si="495"/>
        <v>0</v>
      </c>
      <c r="CP407" s="40">
        <f t="shared" si="496"/>
        <v>0</v>
      </c>
      <c r="CQ407" s="40">
        <f t="shared" si="497"/>
        <v>0</v>
      </c>
      <c r="CR407" s="40">
        <f t="shared" si="498"/>
        <v>0</v>
      </c>
      <c r="CS407" s="40">
        <f t="shared" si="499"/>
        <v>0</v>
      </c>
      <c r="CT407" s="41">
        <f t="shared" si="554"/>
        <v>0</v>
      </c>
      <c r="CU407" s="41">
        <f t="shared" si="555"/>
        <v>0</v>
      </c>
      <c r="CV407" s="41">
        <f t="shared" si="556"/>
        <v>0</v>
      </c>
      <c r="CW407" s="41">
        <f t="shared" si="557"/>
        <v>0</v>
      </c>
      <c r="CX407" s="41">
        <f t="shared" si="558"/>
        <v>0</v>
      </c>
      <c r="CY407" s="41">
        <f t="shared" si="559"/>
        <v>0</v>
      </c>
      <c r="CZ407" s="41">
        <f t="shared" si="560"/>
        <v>0</v>
      </c>
      <c r="DA407" s="41">
        <f t="shared" si="561"/>
        <v>0</v>
      </c>
      <c r="DB407" s="41">
        <f t="shared" si="562"/>
        <v>0</v>
      </c>
      <c r="DC407" s="41">
        <f t="shared" si="563"/>
        <v>0</v>
      </c>
      <c r="DD407" s="7">
        <f t="shared" si="564"/>
        <v>0</v>
      </c>
      <c r="DE407" s="7">
        <f t="shared" si="565"/>
        <v>0</v>
      </c>
      <c r="DF407" s="7">
        <f t="shared" si="566"/>
        <v>0</v>
      </c>
      <c r="DJ407" s="7">
        <f t="shared" si="567"/>
        <v>0</v>
      </c>
      <c r="DK407" s="7">
        <f t="shared" si="568"/>
        <v>0</v>
      </c>
    </row>
    <row r="408" spans="1:115" ht="26.25" customHeight="1" x14ac:dyDescent="0.25">
      <c r="A408" s="9">
        <v>390</v>
      </c>
      <c r="B408" s="24" t="str">
        <f t="shared" si="500"/>
        <v/>
      </c>
      <c r="C408" s="23"/>
      <c r="D408" s="51"/>
      <c r="E408" s="24"/>
      <c r="F408" s="24"/>
      <c r="G408" s="24"/>
      <c r="H408" s="24"/>
      <c r="I408" s="25"/>
      <c r="J408" s="24"/>
      <c r="K408" s="26"/>
      <c r="L408" s="29"/>
      <c r="M408" s="27"/>
      <c r="N408" s="28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30"/>
      <c r="Z408" s="29"/>
      <c r="AA408" s="29" t="str">
        <f t="shared" si="501"/>
        <v/>
      </c>
      <c r="AB408" s="7">
        <f t="shared" si="502"/>
        <v>0</v>
      </c>
      <c r="AC408" s="7">
        <f t="shared" si="503"/>
        <v>0</v>
      </c>
      <c r="AD408" s="7">
        <f t="shared" si="504"/>
        <v>0</v>
      </c>
      <c r="AE408" s="7">
        <f t="shared" si="505"/>
        <v>0</v>
      </c>
      <c r="AF408" s="11" t="str">
        <f t="shared" si="569"/>
        <v/>
      </c>
      <c r="AG408" s="13">
        <f t="shared" si="506"/>
        <v>0</v>
      </c>
      <c r="AH408" s="7" t="str">
        <f t="shared" si="507"/>
        <v/>
      </c>
      <c r="AI408" s="11" t="str">
        <f t="shared" si="570"/>
        <v/>
      </c>
      <c r="AJ408" s="11" t="str">
        <f t="array" ref="AJ408">IF(OR(AI408=$AI$19:AI407),"",AI408)</f>
        <v/>
      </c>
      <c r="AK408" s="11" t="str">
        <f t="shared" si="508"/>
        <v/>
      </c>
      <c r="AL408" t="str">
        <f t="array" ref="AL408">IF(OR(AK408=$AK$19:AK407),"",AK408)</f>
        <v/>
      </c>
      <c r="AM408" s="13">
        <f t="shared" si="509"/>
        <v>0</v>
      </c>
      <c r="AN408" s="13">
        <f t="shared" si="510"/>
        <v>0</v>
      </c>
      <c r="AO408" s="13">
        <f t="shared" si="511"/>
        <v>0</v>
      </c>
      <c r="AP408" s="13">
        <f t="shared" si="512"/>
        <v>0</v>
      </c>
      <c r="AQ408" s="13">
        <f t="shared" si="513"/>
        <v>0</v>
      </c>
      <c r="AR408" s="13">
        <f t="shared" si="514"/>
        <v>0</v>
      </c>
      <c r="AS408" s="13">
        <f t="shared" si="515"/>
        <v>0</v>
      </c>
      <c r="AT408" s="13">
        <f t="shared" si="516"/>
        <v>0</v>
      </c>
      <c r="AU408" s="13">
        <f t="shared" si="517"/>
        <v>0</v>
      </c>
      <c r="AV408" s="13">
        <f t="shared" si="518"/>
        <v>0</v>
      </c>
      <c r="AX408" s="13">
        <f t="shared" si="519"/>
        <v>0</v>
      </c>
      <c r="AY408" s="13">
        <f t="shared" si="520"/>
        <v>0</v>
      </c>
      <c r="AZ408" s="13">
        <f t="shared" si="521"/>
        <v>0</v>
      </c>
      <c r="BA408" s="13">
        <f t="shared" si="522"/>
        <v>0</v>
      </c>
      <c r="BB408" s="13">
        <f t="shared" si="523"/>
        <v>0</v>
      </c>
      <c r="BC408" s="13">
        <f t="shared" si="524"/>
        <v>0</v>
      </c>
      <c r="BD408" s="13">
        <f t="shared" si="525"/>
        <v>0</v>
      </c>
      <c r="BE408" s="13">
        <f t="shared" si="526"/>
        <v>0</v>
      </c>
      <c r="BF408" s="13">
        <f t="shared" si="527"/>
        <v>0</v>
      </c>
      <c r="BG408" s="13">
        <f t="shared" si="528"/>
        <v>0</v>
      </c>
      <c r="BH408" s="13">
        <f t="shared" si="529"/>
        <v>0</v>
      </c>
      <c r="BI408" s="13">
        <f t="shared" si="530"/>
        <v>0</v>
      </c>
      <c r="BJ408" s="13">
        <f t="shared" si="531"/>
        <v>0</v>
      </c>
      <c r="BK408" s="13">
        <f t="shared" si="532"/>
        <v>0</v>
      </c>
      <c r="BL408" s="13">
        <f t="shared" si="533"/>
        <v>0</v>
      </c>
      <c r="BM408" s="13">
        <f t="shared" si="534"/>
        <v>0</v>
      </c>
      <c r="BN408" s="13">
        <f t="shared" si="535"/>
        <v>0</v>
      </c>
      <c r="BO408" s="13">
        <f t="shared" si="536"/>
        <v>0</v>
      </c>
      <c r="BP408" s="13">
        <f t="shared" si="537"/>
        <v>0</v>
      </c>
      <c r="BQ408" s="13">
        <f t="shared" si="538"/>
        <v>0</v>
      </c>
      <c r="BR408" s="13">
        <f t="shared" si="539"/>
        <v>0</v>
      </c>
      <c r="BS408" s="13">
        <f t="shared" si="540"/>
        <v>0</v>
      </c>
      <c r="BT408" s="31">
        <f t="shared" si="541"/>
        <v>0</v>
      </c>
      <c r="BU408" s="31">
        <f t="shared" si="542"/>
        <v>0</v>
      </c>
      <c r="BV408" s="31">
        <f t="shared" si="543"/>
        <v>0</v>
      </c>
      <c r="BW408" s="31">
        <f t="shared" si="544"/>
        <v>0</v>
      </c>
      <c r="BX408" s="31">
        <f t="shared" si="545"/>
        <v>0</v>
      </c>
      <c r="BY408" s="31">
        <f t="shared" si="546"/>
        <v>0</v>
      </c>
      <c r="BZ408" s="31">
        <f t="shared" si="547"/>
        <v>0</v>
      </c>
      <c r="CA408" s="31">
        <f t="shared" si="548"/>
        <v>0</v>
      </c>
      <c r="CB408" s="31">
        <f t="shared" si="549"/>
        <v>0</v>
      </c>
      <c r="CC408" s="31">
        <f t="shared" si="550"/>
        <v>0</v>
      </c>
      <c r="CD408" s="31">
        <f t="shared" si="551"/>
        <v>0</v>
      </c>
      <c r="CE408" s="37">
        <f t="array" ref="CE408">MIN(IF(JPRL=AI408,$AG$19:$AG$1018))</f>
        <v>0</v>
      </c>
      <c r="CF408" s="37">
        <f t="array" ref="CF408">MAX(IF(JPRL=AI408,$AG$19:$AG$1018))</f>
        <v>0</v>
      </c>
      <c r="CG408" s="36">
        <f t="shared" si="552"/>
        <v>0</v>
      </c>
      <c r="CI408" s="40">
        <f t="shared" si="553"/>
        <v>0</v>
      </c>
      <c r="CJ408" s="40">
        <f t="shared" si="490"/>
        <v>0</v>
      </c>
      <c r="CK408" s="40">
        <f t="shared" si="491"/>
        <v>0</v>
      </c>
      <c r="CL408" s="40">
        <f t="shared" si="492"/>
        <v>0</v>
      </c>
      <c r="CM408" s="40">
        <f t="shared" si="493"/>
        <v>0</v>
      </c>
      <c r="CN408" s="40">
        <f t="shared" si="494"/>
        <v>0</v>
      </c>
      <c r="CO408" s="40">
        <f t="shared" si="495"/>
        <v>0</v>
      </c>
      <c r="CP408" s="40">
        <f t="shared" si="496"/>
        <v>0</v>
      </c>
      <c r="CQ408" s="40">
        <f t="shared" si="497"/>
        <v>0</v>
      </c>
      <c r="CR408" s="40">
        <f t="shared" si="498"/>
        <v>0</v>
      </c>
      <c r="CS408" s="40">
        <f t="shared" si="499"/>
        <v>0</v>
      </c>
      <c r="CT408" s="41">
        <f t="shared" si="554"/>
        <v>0</v>
      </c>
      <c r="CU408" s="41">
        <f t="shared" si="555"/>
        <v>0</v>
      </c>
      <c r="CV408" s="41">
        <f t="shared" si="556"/>
        <v>0</v>
      </c>
      <c r="CW408" s="41">
        <f t="shared" si="557"/>
        <v>0</v>
      </c>
      <c r="CX408" s="41">
        <f t="shared" si="558"/>
        <v>0</v>
      </c>
      <c r="CY408" s="41">
        <f t="shared" si="559"/>
        <v>0</v>
      </c>
      <c r="CZ408" s="41">
        <f t="shared" si="560"/>
        <v>0</v>
      </c>
      <c r="DA408" s="41">
        <f t="shared" si="561"/>
        <v>0</v>
      </c>
      <c r="DB408" s="41">
        <f t="shared" si="562"/>
        <v>0</v>
      </c>
      <c r="DC408" s="41">
        <f t="shared" si="563"/>
        <v>0</v>
      </c>
      <c r="DD408" s="7">
        <f t="shared" si="564"/>
        <v>0</v>
      </c>
      <c r="DE408" s="7">
        <f t="shared" si="565"/>
        <v>0</v>
      </c>
      <c r="DF408" s="7">
        <f t="shared" si="566"/>
        <v>0</v>
      </c>
      <c r="DJ408" s="7">
        <f t="shared" si="567"/>
        <v>0</v>
      </c>
      <c r="DK408" s="7">
        <f t="shared" si="568"/>
        <v>0</v>
      </c>
    </row>
    <row r="409" spans="1:115" ht="26.25" customHeight="1" x14ac:dyDescent="0.25">
      <c r="A409" s="9">
        <v>391</v>
      </c>
      <c r="B409" s="24" t="str">
        <f t="shared" si="500"/>
        <v/>
      </c>
      <c r="C409" s="23"/>
      <c r="D409" s="51"/>
      <c r="E409" s="24"/>
      <c r="F409" s="24"/>
      <c r="G409" s="24"/>
      <c r="H409" s="24"/>
      <c r="I409" s="25"/>
      <c r="J409" s="24"/>
      <c r="K409" s="26"/>
      <c r="L409" s="29"/>
      <c r="M409" s="27"/>
      <c r="N409" s="28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30"/>
      <c r="Z409" s="29"/>
      <c r="AA409" s="29" t="str">
        <f t="shared" si="501"/>
        <v/>
      </c>
      <c r="AB409" s="7">
        <f t="shared" si="502"/>
        <v>0</v>
      </c>
      <c r="AC409" s="7">
        <f t="shared" si="503"/>
        <v>0</v>
      </c>
      <c r="AD409" s="7">
        <f t="shared" si="504"/>
        <v>0</v>
      </c>
      <c r="AE409" s="7">
        <f t="shared" si="505"/>
        <v>0</v>
      </c>
      <c r="AF409" s="11" t="str">
        <f t="shared" si="569"/>
        <v/>
      </c>
      <c r="AG409" s="13">
        <f t="shared" si="506"/>
        <v>0</v>
      </c>
      <c r="AH409" s="7" t="str">
        <f t="shared" si="507"/>
        <v/>
      </c>
      <c r="AI409" s="11" t="str">
        <f t="shared" si="570"/>
        <v/>
      </c>
      <c r="AJ409" s="11" t="str">
        <f t="array" ref="AJ409">IF(OR(AI409=$AI$19:AI408),"",AI409)</f>
        <v/>
      </c>
      <c r="AK409" s="11" t="str">
        <f t="shared" si="508"/>
        <v/>
      </c>
      <c r="AL409" t="str">
        <f t="array" ref="AL409">IF(OR(AK409=$AK$19:AK408),"",AK409)</f>
        <v/>
      </c>
      <c r="AM409" s="13">
        <f t="shared" si="509"/>
        <v>0</v>
      </c>
      <c r="AN409" s="13">
        <f t="shared" si="510"/>
        <v>0</v>
      </c>
      <c r="AO409" s="13">
        <f t="shared" si="511"/>
        <v>0</v>
      </c>
      <c r="AP409" s="13">
        <f t="shared" si="512"/>
        <v>0</v>
      </c>
      <c r="AQ409" s="13">
        <f t="shared" si="513"/>
        <v>0</v>
      </c>
      <c r="AR409" s="13">
        <f t="shared" si="514"/>
        <v>0</v>
      </c>
      <c r="AS409" s="13">
        <f t="shared" si="515"/>
        <v>0</v>
      </c>
      <c r="AT409" s="13">
        <f t="shared" si="516"/>
        <v>0</v>
      </c>
      <c r="AU409" s="13">
        <f t="shared" si="517"/>
        <v>0</v>
      </c>
      <c r="AV409" s="13">
        <f t="shared" si="518"/>
        <v>0</v>
      </c>
      <c r="AX409" s="13">
        <f t="shared" si="519"/>
        <v>0</v>
      </c>
      <c r="AY409" s="13">
        <f t="shared" si="520"/>
        <v>0</v>
      </c>
      <c r="AZ409" s="13">
        <f t="shared" si="521"/>
        <v>0</v>
      </c>
      <c r="BA409" s="13">
        <f t="shared" si="522"/>
        <v>0</v>
      </c>
      <c r="BB409" s="13">
        <f t="shared" si="523"/>
        <v>0</v>
      </c>
      <c r="BC409" s="13">
        <f t="shared" si="524"/>
        <v>0</v>
      </c>
      <c r="BD409" s="13">
        <f t="shared" si="525"/>
        <v>0</v>
      </c>
      <c r="BE409" s="13">
        <f t="shared" si="526"/>
        <v>0</v>
      </c>
      <c r="BF409" s="13">
        <f t="shared" si="527"/>
        <v>0</v>
      </c>
      <c r="BG409" s="13">
        <f t="shared" si="528"/>
        <v>0</v>
      </c>
      <c r="BH409" s="13">
        <f t="shared" si="529"/>
        <v>0</v>
      </c>
      <c r="BI409" s="13">
        <f t="shared" si="530"/>
        <v>0</v>
      </c>
      <c r="BJ409" s="13">
        <f t="shared" si="531"/>
        <v>0</v>
      </c>
      <c r="BK409" s="13">
        <f t="shared" si="532"/>
        <v>0</v>
      </c>
      <c r="BL409" s="13">
        <f t="shared" si="533"/>
        <v>0</v>
      </c>
      <c r="BM409" s="13">
        <f t="shared" si="534"/>
        <v>0</v>
      </c>
      <c r="BN409" s="13">
        <f t="shared" si="535"/>
        <v>0</v>
      </c>
      <c r="BO409" s="13">
        <f t="shared" si="536"/>
        <v>0</v>
      </c>
      <c r="BP409" s="13">
        <f t="shared" si="537"/>
        <v>0</v>
      </c>
      <c r="BQ409" s="13">
        <f t="shared" si="538"/>
        <v>0</v>
      </c>
      <c r="BR409" s="13">
        <f t="shared" si="539"/>
        <v>0</v>
      </c>
      <c r="BS409" s="13">
        <f t="shared" si="540"/>
        <v>0</v>
      </c>
      <c r="BT409" s="31">
        <f t="shared" si="541"/>
        <v>0</v>
      </c>
      <c r="BU409" s="31">
        <f t="shared" si="542"/>
        <v>0</v>
      </c>
      <c r="BV409" s="31">
        <f t="shared" si="543"/>
        <v>0</v>
      </c>
      <c r="BW409" s="31">
        <f t="shared" si="544"/>
        <v>0</v>
      </c>
      <c r="BX409" s="31">
        <f t="shared" si="545"/>
        <v>0</v>
      </c>
      <c r="BY409" s="31">
        <f t="shared" si="546"/>
        <v>0</v>
      </c>
      <c r="BZ409" s="31">
        <f t="shared" si="547"/>
        <v>0</v>
      </c>
      <c r="CA409" s="31">
        <f t="shared" si="548"/>
        <v>0</v>
      </c>
      <c r="CB409" s="31">
        <f t="shared" si="549"/>
        <v>0</v>
      </c>
      <c r="CC409" s="31">
        <f t="shared" si="550"/>
        <v>0</v>
      </c>
      <c r="CD409" s="31">
        <f t="shared" si="551"/>
        <v>0</v>
      </c>
      <c r="CE409" s="37">
        <f t="array" ref="CE409">MIN(IF(JPRL=AI409,$AG$19:$AG$1018))</f>
        <v>0</v>
      </c>
      <c r="CF409" s="37">
        <f t="array" ref="CF409">MAX(IF(JPRL=AI409,$AG$19:$AG$1018))</f>
        <v>0</v>
      </c>
      <c r="CG409" s="36">
        <f t="shared" si="552"/>
        <v>0</v>
      </c>
      <c r="CI409" s="40">
        <f t="shared" si="553"/>
        <v>0</v>
      </c>
      <c r="CJ409" s="40">
        <f t="shared" si="490"/>
        <v>0</v>
      </c>
      <c r="CK409" s="40">
        <f t="shared" si="491"/>
        <v>0</v>
      </c>
      <c r="CL409" s="40">
        <f t="shared" si="492"/>
        <v>0</v>
      </c>
      <c r="CM409" s="40">
        <f t="shared" si="493"/>
        <v>0</v>
      </c>
      <c r="CN409" s="40">
        <f t="shared" si="494"/>
        <v>0</v>
      </c>
      <c r="CO409" s="40">
        <f t="shared" si="495"/>
        <v>0</v>
      </c>
      <c r="CP409" s="40">
        <f t="shared" si="496"/>
        <v>0</v>
      </c>
      <c r="CQ409" s="40">
        <f t="shared" si="497"/>
        <v>0</v>
      </c>
      <c r="CR409" s="40">
        <f t="shared" si="498"/>
        <v>0</v>
      </c>
      <c r="CS409" s="40">
        <f t="shared" si="499"/>
        <v>0</v>
      </c>
      <c r="CT409" s="41">
        <f t="shared" si="554"/>
        <v>0</v>
      </c>
      <c r="CU409" s="41">
        <f t="shared" si="555"/>
        <v>0</v>
      </c>
      <c r="CV409" s="41">
        <f t="shared" si="556"/>
        <v>0</v>
      </c>
      <c r="CW409" s="41">
        <f t="shared" si="557"/>
        <v>0</v>
      </c>
      <c r="CX409" s="41">
        <f t="shared" si="558"/>
        <v>0</v>
      </c>
      <c r="CY409" s="41">
        <f t="shared" si="559"/>
        <v>0</v>
      </c>
      <c r="CZ409" s="41">
        <f t="shared" si="560"/>
        <v>0</v>
      </c>
      <c r="DA409" s="41">
        <f t="shared" si="561"/>
        <v>0</v>
      </c>
      <c r="DB409" s="41">
        <f t="shared" si="562"/>
        <v>0</v>
      </c>
      <c r="DC409" s="41">
        <f t="shared" si="563"/>
        <v>0</v>
      </c>
      <c r="DD409" s="7">
        <f t="shared" si="564"/>
        <v>0</v>
      </c>
      <c r="DE409" s="7">
        <f t="shared" si="565"/>
        <v>0</v>
      </c>
      <c r="DF409" s="7">
        <f t="shared" si="566"/>
        <v>0</v>
      </c>
      <c r="DJ409" s="7">
        <f t="shared" si="567"/>
        <v>0</v>
      </c>
      <c r="DK409" s="7">
        <f t="shared" si="568"/>
        <v>0</v>
      </c>
    </row>
    <row r="410" spans="1:115" ht="26.25" customHeight="1" x14ac:dyDescent="0.25">
      <c r="A410" s="9">
        <v>392</v>
      </c>
      <c r="B410" s="24" t="str">
        <f t="shared" si="500"/>
        <v/>
      </c>
      <c r="C410" s="23"/>
      <c r="D410" s="51"/>
      <c r="E410" s="24"/>
      <c r="F410" s="24"/>
      <c r="G410" s="24"/>
      <c r="H410" s="24"/>
      <c r="I410" s="25"/>
      <c r="J410" s="24"/>
      <c r="K410" s="26"/>
      <c r="L410" s="29"/>
      <c r="M410" s="27"/>
      <c r="N410" s="28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30"/>
      <c r="Z410" s="29"/>
      <c r="AA410" s="29" t="str">
        <f t="shared" si="501"/>
        <v/>
      </c>
      <c r="AB410" s="7">
        <f t="shared" si="502"/>
        <v>0</v>
      </c>
      <c r="AC410" s="7">
        <f t="shared" si="503"/>
        <v>0</v>
      </c>
      <c r="AD410" s="7">
        <f t="shared" si="504"/>
        <v>0</v>
      </c>
      <c r="AE410" s="7">
        <f t="shared" si="505"/>
        <v>0</v>
      </c>
      <c r="AF410" s="11" t="str">
        <f t="shared" si="569"/>
        <v/>
      </c>
      <c r="AG410" s="13">
        <f t="shared" si="506"/>
        <v>0</v>
      </c>
      <c r="AH410" s="7" t="str">
        <f t="shared" si="507"/>
        <v/>
      </c>
      <c r="AI410" s="11" t="str">
        <f t="shared" si="570"/>
        <v/>
      </c>
      <c r="AJ410" s="11" t="str">
        <f t="array" ref="AJ410">IF(OR(AI410=$AI$19:AI409),"",AI410)</f>
        <v/>
      </c>
      <c r="AK410" s="11" t="str">
        <f t="shared" si="508"/>
        <v/>
      </c>
      <c r="AL410" t="str">
        <f t="array" ref="AL410">IF(OR(AK410=$AK$19:AK409),"",AK410)</f>
        <v/>
      </c>
      <c r="AM410" s="13">
        <f t="shared" si="509"/>
        <v>0</v>
      </c>
      <c r="AN410" s="13">
        <f t="shared" si="510"/>
        <v>0</v>
      </c>
      <c r="AO410" s="13">
        <f t="shared" si="511"/>
        <v>0</v>
      </c>
      <c r="AP410" s="13">
        <f t="shared" si="512"/>
        <v>0</v>
      </c>
      <c r="AQ410" s="13">
        <f t="shared" si="513"/>
        <v>0</v>
      </c>
      <c r="AR410" s="13">
        <f t="shared" si="514"/>
        <v>0</v>
      </c>
      <c r="AS410" s="13">
        <f t="shared" si="515"/>
        <v>0</v>
      </c>
      <c r="AT410" s="13">
        <f t="shared" si="516"/>
        <v>0</v>
      </c>
      <c r="AU410" s="13">
        <f t="shared" si="517"/>
        <v>0</v>
      </c>
      <c r="AV410" s="13">
        <f t="shared" si="518"/>
        <v>0</v>
      </c>
      <c r="AX410" s="13">
        <f t="shared" si="519"/>
        <v>0</v>
      </c>
      <c r="AY410" s="13">
        <f t="shared" si="520"/>
        <v>0</v>
      </c>
      <c r="AZ410" s="13">
        <f t="shared" si="521"/>
        <v>0</v>
      </c>
      <c r="BA410" s="13">
        <f t="shared" si="522"/>
        <v>0</v>
      </c>
      <c r="BB410" s="13">
        <f t="shared" si="523"/>
        <v>0</v>
      </c>
      <c r="BC410" s="13">
        <f t="shared" si="524"/>
        <v>0</v>
      </c>
      <c r="BD410" s="13">
        <f t="shared" si="525"/>
        <v>0</v>
      </c>
      <c r="BE410" s="13">
        <f t="shared" si="526"/>
        <v>0</v>
      </c>
      <c r="BF410" s="13">
        <f t="shared" si="527"/>
        <v>0</v>
      </c>
      <c r="BG410" s="13">
        <f t="shared" si="528"/>
        <v>0</v>
      </c>
      <c r="BH410" s="13">
        <f t="shared" si="529"/>
        <v>0</v>
      </c>
      <c r="BI410" s="13">
        <f t="shared" si="530"/>
        <v>0</v>
      </c>
      <c r="BJ410" s="13">
        <f t="shared" si="531"/>
        <v>0</v>
      </c>
      <c r="BK410" s="13">
        <f t="shared" si="532"/>
        <v>0</v>
      </c>
      <c r="BL410" s="13">
        <f t="shared" si="533"/>
        <v>0</v>
      </c>
      <c r="BM410" s="13">
        <f t="shared" si="534"/>
        <v>0</v>
      </c>
      <c r="BN410" s="13">
        <f t="shared" si="535"/>
        <v>0</v>
      </c>
      <c r="BO410" s="13">
        <f t="shared" si="536"/>
        <v>0</v>
      </c>
      <c r="BP410" s="13">
        <f t="shared" si="537"/>
        <v>0</v>
      </c>
      <c r="BQ410" s="13">
        <f t="shared" si="538"/>
        <v>0</v>
      </c>
      <c r="BR410" s="13">
        <f t="shared" si="539"/>
        <v>0</v>
      </c>
      <c r="BS410" s="13">
        <f t="shared" si="540"/>
        <v>0</v>
      </c>
      <c r="BT410" s="31">
        <f t="shared" si="541"/>
        <v>0</v>
      </c>
      <c r="BU410" s="31">
        <f t="shared" si="542"/>
        <v>0</v>
      </c>
      <c r="BV410" s="31">
        <f t="shared" si="543"/>
        <v>0</v>
      </c>
      <c r="BW410" s="31">
        <f t="shared" si="544"/>
        <v>0</v>
      </c>
      <c r="BX410" s="31">
        <f t="shared" si="545"/>
        <v>0</v>
      </c>
      <c r="BY410" s="31">
        <f t="shared" si="546"/>
        <v>0</v>
      </c>
      <c r="BZ410" s="31">
        <f t="shared" si="547"/>
        <v>0</v>
      </c>
      <c r="CA410" s="31">
        <f t="shared" si="548"/>
        <v>0</v>
      </c>
      <c r="CB410" s="31">
        <f t="shared" si="549"/>
        <v>0</v>
      </c>
      <c r="CC410" s="31">
        <f t="shared" si="550"/>
        <v>0</v>
      </c>
      <c r="CD410" s="31">
        <f t="shared" si="551"/>
        <v>0</v>
      </c>
      <c r="CE410" s="37">
        <f t="array" ref="CE410">MIN(IF(JPRL=AI410,$AG$19:$AG$1018))</f>
        <v>0</v>
      </c>
      <c r="CF410" s="37">
        <f t="array" ref="CF410">MAX(IF(JPRL=AI410,$AG$19:$AG$1018))</f>
        <v>0</v>
      </c>
      <c r="CG410" s="36">
        <f t="shared" si="552"/>
        <v>0</v>
      </c>
      <c r="CI410" s="40">
        <f t="shared" si="553"/>
        <v>0</v>
      </c>
      <c r="CJ410" s="40">
        <f t="shared" si="490"/>
        <v>0</v>
      </c>
      <c r="CK410" s="40">
        <f t="shared" si="491"/>
        <v>0</v>
      </c>
      <c r="CL410" s="40">
        <f t="shared" si="492"/>
        <v>0</v>
      </c>
      <c r="CM410" s="40">
        <f t="shared" si="493"/>
        <v>0</v>
      </c>
      <c r="CN410" s="40">
        <f t="shared" si="494"/>
        <v>0</v>
      </c>
      <c r="CO410" s="40">
        <f t="shared" si="495"/>
        <v>0</v>
      </c>
      <c r="CP410" s="40">
        <f t="shared" si="496"/>
        <v>0</v>
      </c>
      <c r="CQ410" s="40">
        <f t="shared" si="497"/>
        <v>0</v>
      </c>
      <c r="CR410" s="40">
        <f t="shared" si="498"/>
        <v>0</v>
      </c>
      <c r="CS410" s="40">
        <f t="shared" si="499"/>
        <v>0</v>
      </c>
      <c r="CT410" s="41">
        <f t="shared" si="554"/>
        <v>0</v>
      </c>
      <c r="CU410" s="41">
        <f t="shared" si="555"/>
        <v>0</v>
      </c>
      <c r="CV410" s="41">
        <f t="shared" si="556"/>
        <v>0</v>
      </c>
      <c r="CW410" s="41">
        <f t="shared" si="557"/>
        <v>0</v>
      </c>
      <c r="CX410" s="41">
        <f t="shared" si="558"/>
        <v>0</v>
      </c>
      <c r="CY410" s="41">
        <f t="shared" si="559"/>
        <v>0</v>
      </c>
      <c r="CZ410" s="41">
        <f t="shared" si="560"/>
        <v>0</v>
      </c>
      <c r="DA410" s="41">
        <f t="shared" si="561"/>
        <v>0</v>
      </c>
      <c r="DB410" s="41">
        <f t="shared" si="562"/>
        <v>0</v>
      </c>
      <c r="DC410" s="41">
        <f t="shared" si="563"/>
        <v>0</v>
      </c>
      <c r="DD410" s="7">
        <f t="shared" si="564"/>
        <v>0</v>
      </c>
      <c r="DE410" s="7">
        <f t="shared" si="565"/>
        <v>0</v>
      </c>
      <c r="DF410" s="7">
        <f t="shared" si="566"/>
        <v>0</v>
      </c>
      <c r="DJ410" s="7">
        <f t="shared" si="567"/>
        <v>0</v>
      </c>
      <c r="DK410" s="7">
        <f t="shared" si="568"/>
        <v>0</v>
      </c>
    </row>
    <row r="411" spans="1:115" ht="26.25" customHeight="1" x14ac:dyDescent="0.25">
      <c r="A411" s="9">
        <v>393</v>
      </c>
      <c r="B411" s="24" t="str">
        <f t="shared" si="500"/>
        <v/>
      </c>
      <c r="C411" s="23"/>
      <c r="D411" s="51"/>
      <c r="E411" s="24"/>
      <c r="F411" s="24"/>
      <c r="G411" s="24"/>
      <c r="H411" s="24"/>
      <c r="I411" s="25"/>
      <c r="J411" s="24"/>
      <c r="K411" s="26"/>
      <c r="L411" s="29"/>
      <c r="M411" s="27"/>
      <c r="N411" s="28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30"/>
      <c r="Z411" s="29"/>
      <c r="AA411" s="29" t="str">
        <f t="shared" si="501"/>
        <v/>
      </c>
      <c r="AB411" s="7">
        <f t="shared" si="502"/>
        <v>0</v>
      </c>
      <c r="AC411" s="7">
        <f t="shared" si="503"/>
        <v>0</v>
      </c>
      <c r="AD411" s="7">
        <f t="shared" si="504"/>
        <v>0</v>
      </c>
      <c r="AE411" s="7">
        <f t="shared" si="505"/>
        <v>0</v>
      </c>
      <c r="AF411" s="11" t="str">
        <f t="shared" si="569"/>
        <v/>
      </c>
      <c r="AG411" s="13">
        <f t="shared" si="506"/>
        <v>0</v>
      </c>
      <c r="AH411" s="7" t="str">
        <f t="shared" si="507"/>
        <v/>
      </c>
      <c r="AI411" s="11" t="str">
        <f t="shared" si="570"/>
        <v/>
      </c>
      <c r="AJ411" s="11" t="str">
        <f t="array" ref="AJ411">IF(OR(AI411=$AI$19:AI410),"",AI411)</f>
        <v/>
      </c>
      <c r="AK411" s="11" t="str">
        <f t="shared" si="508"/>
        <v/>
      </c>
      <c r="AL411" t="str">
        <f t="array" ref="AL411">IF(OR(AK411=$AK$19:AK410),"",AK411)</f>
        <v/>
      </c>
      <c r="AM411" s="13">
        <f t="shared" si="509"/>
        <v>0</v>
      </c>
      <c r="AN411" s="13">
        <f t="shared" si="510"/>
        <v>0</v>
      </c>
      <c r="AO411" s="13">
        <f t="shared" si="511"/>
        <v>0</v>
      </c>
      <c r="AP411" s="13">
        <f t="shared" si="512"/>
        <v>0</v>
      </c>
      <c r="AQ411" s="13">
        <f t="shared" si="513"/>
        <v>0</v>
      </c>
      <c r="AR411" s="13">
        <f t="shared" si="514"/>
        <v>0</v>
      </c>
      <c r="AS411" s="13">
        <f t="shared" si="515"/>
        <v>0</v>
      </c>
      <c r="AT411" s="13">
        <f t="shared" si="516"/>
        <v>0</v>
      </c>
      <c r="AU411" s="13">
        <f t="shared" si="517"/>
        <v>0</v>
      </c>
      <c r="AV411" s="13">
        <f t="shared" si="518"/>
        <v>0</v>
      </c>
      <c r="AX411" s="13">
        <f t="shared" si="519"/>
        <v>0</v>
      </c>
      <c r="AY411" s="13">
        <f t="shared" si="520"/>
        <v>0</v>
      </c>
      <c r="AZ411" s="13">
        <f t="shared" si="521"/>
        <v>0</v>
      </c>
      <c r="BA411" s="13">
        <f t="shared" si="522"/>
        <v>0</v>
      </c>
      <c r="BB411" s="13">
        <f t="shared" si="523"/>
        <v>0</v>
      </c>
      <c r="BC411" s="13">
        <f t="shared" si="524"/>
        <v>0</v>
      </c>
      <c r="BD411" s="13">
        <f t="shared" si="525"/>
        <v>0</v>
      </c>
      <c r="BE411" s="13">
        <f t="shared" si="526"/>
        <v>0</v>
      </c>
      <c r="BF411" s="13">
        <f t="shared" si="527"/>
        <v>0</v>
      </c>
      <c r="BG411" s="13">
        <f t="shared" si="528"/>
        <v>0</v>
      </c>
      <c r="BH411" s="13">
        <f t="shared" si="529"/>
        <v>0</v>
      </c>
      <c r="BI411" s="13">
        <f t="shared" si="530"/>
        <v>0</v>
      </c>
      <c r="BJ411" s="13">
        <f t="shared" si="531"/>
        <v>0</v>
      </c>
      <c r="BK411" s="13">
        <f t="shared" si="532"/>
        <v>0</v>
      </c>
      <c r="BL411" s="13">
        <f t="shared" si="533"/>
        <v>0</v>
      </c>
      <c r="BM411" s="13">
        <f t="shared" si="534"/>
        <v>0</v>
      </c>
      <c r="BN411" s="13">
        <f t="shared" si="535"/>
        <v>0</v>
      </c>
      <c r="BO411" s="13">
        <f t="shared" si="536"/>
        <v>0</v>
      </c>
      <c r="BP411" s="13">
        <f t="shared" si="537"/>
        <v>0</v>
      </c>
      <c r="BQ411" s="13">
        <f t="shared" si="538"/>
        <v>0</v>
      </c>
      <c r="BR411" s="13">
        <f t="shared" si="539"/>
        <v>0</v>
      </c>
      <c r="BS411" s="13">
        <f t="shared" si="540"/>
        <v>0</v>
      </c>
      <c r="BT411" s="31">
        <f t="shared" si="541"/>
        <v>0</v>
      </c>
      <c r="BU411" s="31">
        <f t="shared" si="542"/>
        <v>0</v>
      </c>
      <c r="BV411" s="31">
        <f t="shared" si="543"/>
        <v>0</v>
      </c>
      <c r="BW411" s="31">
        <f t="shared" si="544"/>
        <v>0</v>
      </c>
      <c r="BX411" s="31">
        <f t="shared" si="545"/>
        <v>0</v>
      </c>
      <c r="BY411" s="31">
        <f t="shared" si="546"/>
        <v>0</v>
      </c>
      <c r="BZ411" s="31">
        <f t="shared" si="547"/>
        <v>0</v>
      </c>
      <c r="CA411" s="31">
        <f t="shared" si="548"/>
        <v>0</v>
      </c>
      <c r="CB411" s="31">
        <f t="shared" si="549"/>
        <v>0</v>
      </c>
      <c r="CC411" s="31">
        <f t="shared" si="550"/>
        <v>0</v>
      </c>
      <c r="CD411" s="31">
        <f t="shared" si="551"/>
        <v>0</v>
      </c>
      <c r="CE411" s="37">
        <f t="array" ref="CE411">MIN(IF(JPRL=AI411,$AG$19:$AG$1018))</f>
        <v>0</v>
      </c>
      <c r="CF411" s="37">
        <f t="array" ref="CF411">MAX(IF(JPRL=AI411,$AG$19:$AG$1018))</f>
        <v>0</v>
      </c>
      <c r="CG411" s="36">
        <f t="shared" si="552"/>
        <v>0</v>
      </c>
      <c r="CI411" s="40">
        <f t="shared" si="553"/>
        <v>0</v>
      </c>
      <c r="CJ411" s="40">
        <f t="shared" si="490"/>
        <v>0</v>
      </c>
      <c r="CK411" s="40">
        <f t="shared" si="491"/>
        <v>0</v>
      </c>
      <c r="CL411" s="40">
        <f t="shared" si="492"/>
        <v>0</v>
      </c>
      <c r="CM411" s="40">
        <f t="shared" si="493"/>
        <v>0</v>
      </c>
      <c r="CN411" s="40">
        <f t="shared" si="494"/>
        <v>0</v>
      </c>
      <c r="CO411" s="40">
        <f t="shared" si="495"/>
        <v>0</v>
      </c>
      <c r="CP411" s="40">
        <f t="shared" si="496"/>
        <v>0</v>
      </c>
      <c r="CQ411" s="40">
        <f t="shared" si="497"/>
        <v>0</v>
      </c>
      <c r="CR411" s="40">
        <f t="shared" si="498"/>
        <v>0</v>
      </c>
      <c r="CS411" s="40">
        <f t="shared" si="499"/>
        <v>0</v>
      </c>
      <c r="CT411" s="41">
        <f t="shared" si="554"/>
        <v>0</v>
      </c>
      <c r="CU411" s="41">
        <f t="shared" si="555"/>
        <v>0</v>
      </c>
      <c r="CV411" s="41">
        <f t="shared" si="556"/>
        <v>0</v>
      </c>
      <c r="CW411" s="41">
        <f t="shared" si="557"/>
        <v>0</v>
      </c>
      <c r="CX411" s="41">
        <f t="shared" si="558"/>
        <v>0</v>
      </c>
      <c r="CY411" s="41">
        <f t="shared" si="559"/>
        <v>0</v>
      </c>
      <c r="CZ411" s="41">
        <f t="shared" si="560"/>
        <v>0</v>
      </c>
      <c r="DA411" s="41">
        <f t="shared" si="561"/>
        <v>0</v>
      </c>
      <c r="DB411" s="41">
        <f t="shared" si="562"/>
        <v>0</v>
      </c>
      <c r="DC411" s="41">
        <f t="shared" si="563"/>
        <v>0</v>
      </c>
      <c r="DD411" s="7">
        <f t="shared" si="564"/>
        <v>0</v>
      </c>
      <c r="DE411" s="7">
        <f t="shared" si="565"/>
        <v>0</v>
      </c>
      <c r="DF411" s="7">
        <f t="shared" si="566"/>
        <v>0</v>
      </c>
      <c r="DJ411" s="7">
        <f t="shared" si="567"/>
        <v>0</v>
      </c>
      <c r="DK411" s="7">
        <f t="shared" si="568"/>
        <v>0</v>
      </c>
    </row>
    <row r="412" spans="1:115" ht="26.25" customHeight="1" x14ac:dyDescent="0.25">
      <c r="A412" s="9">
        <v>394</v>
      </c>
      <c r="B412" s="24" t="str">
        <f t="shared" si="500"/>
        <v/>
      </c>
      <c r="C412" s="23"/>
      <c r="D412" s="51"/>
      <c r="E412" s="24"/>
      <c r="F412" s="24"/>
      <c r="G412" s="24"/>
      <c r="H412" s="24"/>
      <c r="I412" s="25"/>
      <c r="J412" s="24"/>
      <c r="K412" s="26"/>
      <c r="L412" s="29"/>
      <c r="M412" s="27"/>
      <c r="N412" s="28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30"/>
      <c r="Z412" s="29"/>
      <c r="AA412" s="29" t="str">
        <f t="shared" si="501"/>
        <v/>
      </c>
      <c r="AB412" s="7">
        <f t="shared" si="502"/>
        <v>0</v>
      </c>
      <c r="AC412" s="7">
        <f t="shared" si="503"/>
        <v>0</v>
      </c>
      <c r="AD412" s="7">
        <f t="shared" si="504"/>
        <v>0</v>
      </c>
      <c r="AE412" s="7">
        <f t="shared" si="505"/>
        <v>0</v>
      </c>
      <c r="AF412" s="11" t="str">
        <f t="shared" si="569"/>
        <v/>
      </c>
      <c r="AG412" s="13">
        <f t="shared" si="506"/>
        <v>0</v>
      </c>
      <c r="AH412" s="7" t="str">
        <f t="shared" si="507"/>
        <v/>
      </c>
      <c r="AI412" s="11" t="str">
        <f t="shared" si="570"/>
        <v/>
      </c>
      <c r="AJ412" s="11" t="str">
        <f t="array" ref="AJ412">IF(OR(AI412=$AI$19:AI411),"",AI412)</f>
        <v/>
      </c>
      <c r="AK412" s="11" t="str">
        <f t="shared" si="508"/>
        <v/>
      </c>
      <c r="AL412" t="str">
        <f t="array" ref="AL412">IF(OR(AK412=$AK$19:AK411),"",AK412)</f>
        <v/>
      </c>
      <c r="AM412" s="13">
        <f t="shared" si="509"/>
        <v>0</v>
      </c>
      <c r="AN412" s="13">
        <f t="shared" si="510"/>
        <v>0</v>
      </c>
      <c r="AO412" s="13">
        <f t="shared" si="511"/>
        <v>0</v>
      </c>
      <c r="AP412" s="13">
        <f t="shared" si="512"/>
        <v>0</v>
      </c>
      <c r="AQ412" s="13">
        <f t="shared" si="513"/>
        <v>0</v>
      </c>
      <c r="AR412" s="13">
        <f t="shared" si="514"/>
        <v>0</v>
      </c>
      <c r="AS412" s="13">
        <f t="shared" si="515"/>
        <v>0</v>
      </c>
      <c r="AT412" s="13">
        <f t="shared" si="516"/>
        <v>0</v>
      </c>
      <c r="AU412" s="13">
        <f t="shared" si="517"/>
        <v>0</v>
      </c>
      <c r="AV412" s="13">
        <f t="shared" si="518"/>
        <v>0</v>
      </c>
      <c r="AX412" s="13">
        <f t="shared" si="519"/>
        <v>0</v>
      </c>
      <c r="AY412" s="13">
        <f t="shared" si="520"/>
        <v>0</v>
      </c>
      <c r="AZ412" s="13">
        <f t="shared" si="521"/>
        <v>0</v>
      </c>
      <c r="BA412" s="13">
        <f t="shared" si="522"/>
        <v>0</v>
      </c>
      <c r="BB412" s="13">
        <f t="shared" si="523"/>
        <v>0</v>
      </c>
      <c r="BC412" s="13">
        <f t="shared" si="524"/>
        <v>0</v>
      </c>
      <c r="BD412" s="13">
        <f t="shared" si="525"/>
        <v>0</v>
      </c>
      <c r="BE412" s="13">
        <f t="shared" si="526"/>
        <v>0</v>
      </c>
      <c r="BF412" s="13">
        <f t="shared" si="527"/>
        <v>0</v>
      </c>
      <c r="BG412" s="13">
        <f t="shared" si="528"/>
        <v>0</v>
      </c>
      <c r="BH412" s="13">
        <f t="shared" si="529"/>
        <v>0</v>
      </c>
      <c r="BI412" s="13">
        <f t="shared" si="530"/>
        <v>0</v>
      </c>
      <c r="BJ412" s="13">
        <f t="shared" si="531"/>
        <v>0</v>
      </c>
      <c r="BK412" s="13">
        <f t="shared" si="532"/>
        <v>0</v>
      </c>
      <c r="BL412" s="13">
        <f t="shared" si="533"/>
        <v>0</v>
      </c>
      <c r="BM412" s="13">
        <f t="shared" si="534"/>
        <v>0</v>
      </c>
      <c r="BN412" s="13">
        <f t="shared" si="535"/>
        <v>0</v>
      </c>
      <c r="BO412" s="13">
        <f t="shared" si="536"/>
        <v>0</v>
      </c>
      <c r="BP412" s="13">
        <f t="shared" si="537"/>
        <v>0</v>
      </c>
      <c r="BQ412" s="13">
        <f t="shared" si="538"/>
        <v>0</v>
      </c>
      <c r="BR412" s="13">
        <f t="shared" si="539"/>
        <v>0</v>
      </c>
      <c r="BS412" s="13">
        <f t="shared" si="540"/>
        <v>0</v>
      </c>
      <c r="BT412" s="31">
        <f t="shared" si="541"/>
        <v>0</v>
      </c>
      <c r="BU412" s="31">
        <f t="shared" si="542"/>
        <v>0</v>
      </c>
      <c r="BV412" s="31">
        <f t="shared" si="543"/>
        <v>0</v>
      </c>
      <c r="BW412" s="31">
        <f t="shared" si="544"/>
        <v>0</v>
      </c>
      <c r="BX412" s="31">
        <f t="shared" si="545"/>
        <v>0</v>
      </c>
      <c r="BY412" s="31">
        <f t="shared" si="546"/>
        <v>0</v>
      </c>
      <c r="BZ412" s="31">
        <f t="shared" si="547"/>
        <v>0</v>
      </c>
      <c r="CA412" s="31">
        <f t="shared" si="548"/>
        <v>0</v>
      </c>
      <c r="CB412" s="31">
        <f t="shared" si="549"/>
        <v>0</v>
      </c>
      <c r="CC412" s="31">
        <f t="shared" si="550"/>
        <v>0</v>
      </c>
      <c r="CD412" s="31">
        <f t="shared" si="551"/>
        <v>0</v>
      </c>
      <c r="CE412" s="37">
        <f t="array" ref="CE412">MIN(IF(JPRL=AI412,$AG$19:$AG$1018))</f>
        <v>0</v>
      </c>
      <c r="CF412" s="37">
        <f t="array" ref="CF412">MAX(IF(JPRL=AI412,$AG$19:$AG$1018))</f>
        <v>0</v>
      </c>
      <c r="CG412" s="36">
        <f t="shared" si="552"/>
        <v>0</v>
      </c>
      <c r="CI412" s="40">
        <f t="shared" si="553"/>
        <v>0</v>
      </c>
      <c r="CJ412" s="40">
        <f t="shared" si="490"/>
        <v>0</v>
      </c>
      <c r="CK412" s="40">
        <f t="shared" si="491"/>
        <v>0</v>
      </c>
      <c r="CL412" s="40">
        <f t="shared" si="492"/>
        <v>0</v>
      </c>
      <c r="CM412" s="40">
        <f t="shared" si="493"/>
        <v>0</v>
      </c>
      <c r="CN412" s="40">
        <f t="shared" si="494"/>
        <v>0</v>
      </c>
      <c r="CO412" s="40">
        <f t="shared" si="495"/>
        <v>0</v>
      </c>
      <c r="CP412" s="40">
        <f t="shared" si="496"/>
        <v>0</v>
      </c>
      <c r="CQ412" s="40">
        <f t="shared" si="497"/>
        <v>0</v>
      </c>
      <c r="CR412" s="40">
        <f t="shared" si="498"/>
        <v>0</v>
      </c>
      <c r="CS412" s="40">
        <f t="shared" si="499"/>
        <v>0</v>
      </c>
      <c r="CT412" s="41">
        <f t="shared" si="554"/>
        <v>0</v>
      </c>
      <c r="CU412" s="41">
        <f t="shared" si="555"/>
        <v>0</v>
      </c>
      <c r="CV412" s="41">
        <f t="shared" si="556"/>
        <v>0</v>
      </c>
      <c r="CW412" s="41">
        <f t="shared" si="557"/>
        <v>0</v>
      </c>
      <c r="CX412" s="41">
        <f t="shared" si="558"/>
        <v>0</v>
      </c>
      <c r="CY412" s="41">
        <f t="shared" si="559"/>
        <v>0</v>
      </c>
      <c r="CZ412" s="41">
        <f t="shared" si="560"/>
        <v>0</v>
      </c>
      <c r="DA412" s="41">
        <f t="shared" si="561"/>
        <v>0</v>
      </c>
      <c r="DB412" s="41">
        <f t="shared" si="562"/>
        <v>0</v>
      </c>
      <c r="DC412" s="41">
        <f t="shared" si="563"/>
        <v>0</v>
      </c>
      <c r="DD412" s="7">
        <f t="shared" si="564"/>
        <v>0</v>
      </c>
      <c r="DE412" s="7">
        <f t="shared" si="565"/>
        <v>0</v>
      </c>
      <c r="DF412" s="7">
        <f t="shared" si="566"/>
        <v>0</v>
      </c>
      <c r="DJ412" s="7">
        <f t="shared" si="567"/>
        <v>0</v>
      </c>
      <c r="DK412" s="7">
        <f t="shared" si="568"/>
        <v>0</v>
      </c>
    </row>
    <row r="413" spans="1:115" ht="26.25" customHeight="1" x14ac:dyDescent="0.25">
      <c r="A413" s="9">
        <v>395</v>
      </c>
      <c r="B413" s="24" t="str">
        <f t="shared" si="500"/>
        <v/>
      </c>
      <c r="C413" s="23"/>
      <c r="D413" s="51"/>
      <c r="E413" s="24"/>
      <c r="F413" s="24"/>
      <c r="G413" s="24"/>
      <c r="H413" s="24"/>
      <c r="I413" s="25"/>
      <c r="J413" s="24"/>
      <c r="K413" s="26"/>
      <c r="L413" s="29"/>
      <c r="M413" s="27"/>
      <c r="N413" s="28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30"/>
      <c r="Z413" s="29"/>
      <c r="AA413" s="29" t="str">
        <f t="shared" si="501"/>
        <v/>
      </c>
      <c r="AB413" s="7">
        <f t="shared" si="502"/>
        <v>0</v>
      </c>
      <c r="AC413" s="7">
        <f t="shared" si="503"/>
        <v>0</v>
      </c>
      <c r="AD413" s="7">
        <f t="shared" si="504"/>
        <v>0</v>
      </c>
      <c r="AE413" s="7">
        <f t="shared" si="505"/>
        <v>0</v>
      </c>
      <c r="AF413" s="11" t="str">
        <f t="shared" si="569"/>
        <v/>
      </c>
      <c r="AG413" s="13">
        <f t="shared" si="506"/>
        <v>0</v>
      </c>
      <c r="AH413" s="7" t="str">
        <f t="shared" si="507"/>
        <v/>
      </c>
      <c r="AI413" s="11" t="str">
        <f t="shared" si="570"/>
        <v/>
      </c>
      <c r="AJ413" s="11" t="str">
        <f t="array" ref="AJ413">IF(OR(AI413=$AI$19:AI412),"",AI413)</f>
        <v/>
      </c>
      <c r="AK413" s="11" t="str">
        <f t="shared" si="508"/>
        <v/>
      </c>
      <c r="AL413" t="str">
        <f t="array" ref="AL413">IF(OR(AK413=$AK$19:AK412),"",AK413)</f>
        <v/>
      </c>
      <c r="AM413" s="13">
        <f t="shared" si="509"/>
        <v>0</v>
      </c>
      <c r="AN413" s="13">
        <f t="shared" si="510"/>
        <v>0</v>
      </c>
      <c r="AO413" s="13">
        <f t="shared" si="511"/>
        <v>0</v>
      </c>
      <c r="AP413" s="13">
        <f t="shared" si="512"/>
        <v>0</v>
      </c>
      <c r="AQ413" s="13">
        <f t="shared" si="513"/>
        <v>0</v>
      </c>
      <c r="AR413" s="13">
        <f t="shared" si="514"/>
        <v>0</v>
      </c>
      <c r="AS413" s="13">
        <f t="shared" si="515"/>
        <v>0</v>
      </c>
      <c r="AT413" s="13">
        <f t="shared" si="516"/>
        <v>0</v>
      </c>
      <c r="AU413" s="13">
        <f t="shared" si="517"/>
        <v>0</v>
      </c>
      <c r="AV413" s="13">
        <f t="shared" si="518"/>
        <v>0</v>
      </c>
      <c r="AX413" s="13">
        <f t="shared" si="519"/>
        <v>0</v>
      </c>
      <c r="AY413" s="13">
        <f t="shared" si="520"/>
        <v>0</v>
      </c>
      <c r="AZ413" s="13">
        <f t="shared" si="521"/>
        <v>0</v>
      </c>
      <c r="BA413" s="13">
        <f t="shared" si="522"/>
        <v>0</v>
      </c>
      <c r="BB413" s="13">
        <f t="shared" si="523"/>
        <v>0</v>
      </c>
      <c r="BC413" s="13">
        <f t="shared" si="524"/>
        <v>0</v>
      </c>
      <c r="BD413" s="13">
        <f t="shared" si="525"/>
        <v>0</v>
      </c>
      <c r="BE413" s="13">
        <f t="shared" si="526"/>
        <v>0</v>
      </c>
      <c r="BF413" s="13">
        <f t="shared" si="527"/>
        <v>0</v>
      </c>
      <c r="BG413" s="13">
        <f t="shared" si="528"/>
        <v>0</v>
      </c>
      <c r="BH413" s="13">
        <f t="shared" si="529"/>
        <v>0</v>
      </c>
      <c r="BI413" s="13">
        <f t="shared" si="530"/>
        <v>0</v>
      </c>
      <c r="BJ413" s="13">
        <f t="shared" si="531"/>
        <v>0</v>
      </c>
      <c r="BK413" s="13">
        <f t="shared" si="532"/>
        <v>0</v>
      </c>
      <c r="BL413" s="13">
        <f t="shared" si="533"/>
        <v>0</v>
      </c>
      <c r="BM413" s="13">
        <f t="shared" si="534"/>
        <v>0</v>
      </c>
      <c r="BN413" s="13">
        <f t="shared" si="535"/>
        <v>0</v>
      </c>
      <c r="BO413" s="13">
        <f t="shared" si="536"/>
        <v>0</v>
      </c>
      <c r="BP413" s="13">
        <f t="shared" si="537"/>
        <v>0</v>
      </c>
      <c r="BQ413" s="13">
        <f t="shared" si="538"/>
        <v>0</v>
      </c>
      <c r="BR413" s="13">
        <f t="shared" si="539"/>
        <v>0</v>
      </c>
      <c r="BS413" s="13">
        <f t="shared" si="540"/>
        <v>0</v>
      </c>
      <c r="BT413" s="31">
        <f t="shared" si="541"/>
        <v>0</v>
      </c>
      <c r="BU413" s="31">
        <f t="shared" si="542"/>
        <v>0</v>
      </c>
      <c r="BV413" s="31">
        <f t="shared" si="543"/>
        <v>0</v>
      </c>
      <c r="BW413" s="31">
        <f t="shared" si="544"/>
        <v>0</v>
      </c>
      <c r="BX413" s="31">
        <f t="shared" si="545"/>
        <v>0</v>
      </c>
      <c r="BY413" s="31">
        <f t="shared" si="546"/>
        <v>0</v>
      </c>
      <c r="BZ413" s="31">
        <f t="shared" si="547"/>
        <v>0</v>
      </c>
      <c r="CA413" s="31">
        <f t="shared" si="548"/>
        <v>0</v>
      </c>
      <c r="CB413" s="31">
        <f t="shared" si="549"/>
        <v>0</v>
      </c>
      <c r="CC413" s="31">
        <f t="shared" si="550"/>
        <v>0</v>
      </c>
      <c r="CD413" s="31">
        <f t="shared" si="551"/>
        <v>0</v>
      </c>
      <c r="CE413" s="37">
        <f t="array" ref="CE413">MIN(IF(JPRL=AI413,$AG$19:$AG$1018))</f>
        <v>0</v>
      </c>
      <c r="CF413" s="37">
        <f t="array" ref="CF413">MAX(IF(JPRL=AI413,$AG$19:$AG$1018))</f>
        <v>0</v>
      </c>
      <c r="CG413" s="36">
        <f t="shared" si="552"/>
        <v>0</v>
      </c>
      <c r="CI413" s="40">
        <f t="shared" si="553"/>
        <v>0</v>
      </c>
      <c r="CJ413" s="40">
        <f t="shared" si="490"/>
        <v>0</v>
      </c>
      <c r="CK413" s="40">
        <f t="shared" si="491"/>
        <v>0</v>
      </c>
      <c r="CL413" s="40">
        <f t="shared" si="492"/>
        <v>0</v>
      </c>
      <c r="CM413" s="40">
        <f t="shared" si="493"/>
        <v>0</v>
      </c>
      <c r="CN413" s="40">
        <f t="shared" si="494"/>
        <v>0</v>
      </c>
      <c r="CO413" s="40">
        <f t="shared" si="495"/>
        <v>0</v>
      </c>
      <c r="CP413" s="40">
        <f t="shared" si="496"/>
        <v>0</v>
      </c>
      <c r="CQ413" s="40">
        <f t="shared" si="497"/>
        <v>0</v>
      </c>
      <c r="CR413" s="40">
        <f t="shared" si="498"/>
        <v>0</v>
      </c>
      <c r="CS413" s="40">
        <f t="shared" si="499"/>
        <v>0</v>
      </c>
      <c r="CT413" s="41">
        <f t="shared" si="554"/>
        <v>0</v>
      </c>
      <c r="CU413" s="41">
        <f t="shared" si="555"/>
        <v>0</v>
      </c>
      <c r="CV413" s="41">
        <f t="shared" si="556"/>
        <v>0</v>
      </c>
      <c r="CW413" s="41">
        <f t="shared" si="557"/>
        <v>0</v>
      </c>
      <c r="CX413" s="41">
        <f t="shared" si="558"/>
        <v>0</v>
      </c>
      <c r="CY413" s="41">
        <f t="shared" si="559"/>
        <v>0</v>
      </c>
      <c r="CZ413" s="41">
        <f t="shared" si="560"/>
        <v>0</v>
      </c>
      <c r="DA413" s="41">
        <f t="shared" si="561"/>
        <v>0</v>
      </c>
      <c r="DB413" s="41">
        <f t="shared" si="562"/>
        <v>0</v>
      </c>
      <c r="DC413" s="41">
        <f t="shared" si="563"/>
        <v>0</v>
      </c>
      <c r="DD413" s="7">
        <f t="shared" si="564"/>
        <v>0</v>
      </c>
      <c r="DE413" s="7">
        <f t="shared" si="565"/>
        <v>0</v>
      </c>
      <c r="DF413" s="7">
        <f t="shared" si="566"/>
        <v>0</v>
      </c>
      <c r="DJ413" s="7">
        <f t="shared" si="567"/>
        <v>0</v>
      </c>
      <c r="DK413" s="7">
        <f t="shared" si="568"/>
        <v>0</v>
      </c>
    </row>
    <row r="414" spans="1:115" ht="26.25" customHeight="1" x14ac:dyDescent="0.25">
      <c r="A414" s="9">
        <v>396</v>
      </c>
      <c r="B414" s="24" t="str">
        <f t="shared" si="500"/>
        <v/>
      </c>
      <c r="C414" s="23"/>
      <c r="D414" s="51"/>
      <c r="E414" s="24"/>
      <c r="F414" s="24"/>
      <c r="G414" s="24"/>
      <c r="H414" s="24"/>
      <c r="I414" s="25"/>
      <c r="J414" s="24"/>
      <c r="K414" s="26"/>
      <c r="L414" s="29"/>
      <c r="M414" s="27"/>
      <c r="N414" s="28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30"/>
      <c r="Z414" s="29"/>
      <c r="AA414" s="29" t="str">
        <f t="shared" si="501"/>
        <v/>
      </c>
      <c r="AB414" s="7">
        <f t="shared" si="502"/>
        <v>0</v>
      </c>
      <c r="AC414" s="7">
        <f t="shared" si="503"/>
        <v>0</v>
      </c>
      <c r="AD414" s="7">
        <f t="shared" si="504"/>
        <v>0</v>
      </c>
      <c r="AE414" s="7">
        <f t="shared" si="505"/>
        <v>0</v>
      </c>
      <c r="AF414" s="11" t="str">
        <f t="shared" si="569"/>
        <v/>
      </c>
      <c r="AG414" s="13">
        <f t="shared" si="506"/>
        <v>0</v>
      </c>
      <c r="AH414" s="7" t="str">
        <f t="shared" si="507"/>
        <v/>
      </c>
      <c r="AI414" s="11" t="str">
        <f t="shared" si="570"/>
        <v/>
      </c>
      <c r="AJ414" s="11" t="str">
        <f t="array" ref="AJ414">IF(OR(AI414=$AI$19:AI413),"",AI414)</f>
        <v/>
      </c>
      <c r="AK414" s="11" t="str">
        <f t="shared" si="508"/>
        <v/>
      </c>
      <c r="AL414" t="str">
        <f t="array" ref="AL414">IF(OR(AK414=$AK$19:AK413),"",AK414)</f>
        <v/>
      </c>
      <c r="AM414" s="13">
        <f t="shared" si="509"/>
        <v>0</v>
      </c>
      <c r="AN414" s="13">
        <f t="shared" si="510"/>
        <v>0</v>
      </c>
      <c r="AO414" s="13">
        <f t="shared" si="511"/>
        <v>0</v>
      </c>
      <c r="AP414" s="13">
        <f t="shared" si="512"/>
        <v>0</v>
      </c>
      <c r="AQ414" s="13">
        <f t="shared" si="513"/>
        <v>0</v>
      </c>
      <c r="AR414" s="13">
        <f t="shared" si="514"/>
        <v>0</v>
      </c>
      <c r="AS414" s="13">
        <f t="shared" si="515"/>
        <v>0</v>
      </c>
      <c r="AT414" s="13">
        <f t="shared" si="516"/>
        <v>0</v>
      </c>
      <c r="AU414" s="13">
        <f t="shared" si="517"/>
        <v>0</v>
      </c>
      <c r="AV414" s="13">
        <f t="shared" si="518"/>
        <v>0</v>
      </c>
      <c r="AX414" s="13">
        <f t="shared" si="519"/>
        <v>0</v>
      </c>
      <c r="AY414" s="13">
        <f t="shared" si="520"/>
        <v>0</v>
      </c>
      <c r="AZ414" s="13">
        <f t="shared" si="521"/>
        <v>0</v>
      </c>
      <c r="BA414" s="13">
        <f t="shared" si="522"/>
        <v>0</v>
      </c>
      <c r="BB414" s="13">
        <f t="shared" si="523"/>
        <v>0</v>
      </c>
      <c r="BC414" s="13">
        <f t="shared" si="524"/>
        <v>0</v>
      </c>
      <c r="BD414" s="13">
        <f t="shared" si="525"/>
        <v>0</v>
      </c>
      <c r="BE414" s="13">
        <f t="shared" si="526"/>
        <v>0</v>
      </c>
      <c r="BF414" s="13">
        <f t="shared" si="527"/>
        <v>0</v>
      </c>
      <c r="BG414" s="13">
        <f t="shared" si="528"/>
        <v>0</v>
      </c>
      <c r="BH414" s="13">
        <f t="shared" si="529"/>
        <v>0</v>
      </c>
      <c r="BI414" s="13">
        <f t="shared" si="530"/>
        <v>0</v>
      </c>
      <c r="BJ414" s="13">
        <f t="shared" si="531"/>
        <v>0</v>
      </c>
      <c r="BK414" s="13">
        <f t="shared" si="532"/>
        <v>0</v>
      </c>
      <c r="BL414" s="13">
        <f t="shared" si="533"/>
        <v>0</v>
      </c>
      <c r="BM414" s="13">
        <f t="shared" si="534"/>
        <v>0</v>
      </c>
      <c r="BN414" s="13">
        <f t="shared" si="535"/>
        <v>0</v>
      </c>
      <c r="BO414" s="13">
        <f t="shared" si="536"/>
        <v>0</v>
      </c>
      <c r="BP414" s="13">
        <f t="shared" si="537"/>
        <v>0</v>
      </c>
      <c r="BQ414" s="13">
        <f t="shared" si="538"/>
        <v>0</v>
      </c>
      <c r="BR414" s="13">
        <f t="shared" si="539"/>
        <v>0</v>
      </c>
      <c r="BS414" s="13">
        <f t="shared" si="540"/>
        <v>0</v>
      </c>
      <c r="BT414" s="31">
        <f t="shared" si="541"/>
        <v>0</v>
      </c>
      <c r="BU414" s="31">
        <f t="shared" si="542"/>
        <v>0</v>
      </c>
      <c r="BV414" s="31">
        <f t="shared" si="543"/>
        <v>0</v>
      </c>
      <c r="BW414" s="31">
        <f t="shared" si="544"/>
        <v>0</v>
      </c>
      <c r="BX414" s="31">
        <f t="shared" si="545"/>
        <v>0</v>
      </c>
      <c r="BY414" s="31">
        <f t="shared" si="546"/>
        <v>0</v>
      </c>
      <c r="BZ414" s="31">
        <f t="shared" si="547"/>
        <v>0</v>
      </c>
      <c r="CA414" s="31">
        <f t="shared" si="548"/>
        <v>0</v>
      </c>
      <c r="CB414" s="31">
        <f t="shared" si="549"/>
        <v>0</v>
      </c>
      <c r="CC414" s="31">
        <f t="shared" si="550"/>
        <v>0</v>
      </c>
      <c r="CD414" s="31">
        <f t="shared" si="551"/>
        <v>0</v>
      </c>
      <c r="CE414" s="37">
        <f t="array" ref="CE414">MIN(IF(JPRL=AI414,$AG$19:$AG$1018))</f>
        <v>0</v>
      </c>
      <c r="CF414" s="37">
        <f t="array" ref="CF414">MAX(IF(JPRL=AI414,$AG$19:$AG$1018))</f>
        <v>0</v>
      </c>
      <c r="CG414" s="36">
        <f t="shared" si="552"/>
        <v>0</v>
      </c>
      <c r="CI414" s="40">
        <f t="shared" si="553"/>
        <v>0</v>
      </c>
      <c r="CJ414" s="40">
        <f t="shared" si="490"/>
        <v>0</v>
      </c>
      <c r="CK414" s="40">
        <f t="shared" si="491"/>
        <v>0</v>
      </c>
      <c r="CL414" s="40">
        <f t="shared" si="492"/>
        <v>0</v>
      </c>
      <c r="CM414" s="40">
        <f t="shared" si="493"/>
        <v>0</v>
      </c>
      <c r="CN414" s="40">
        <f t="shared" si="494"/>
        <v>0</v>
      </c>
      <c r="CO414" s="40">
        <f t="shared" si="495"/>
        <v>0</v>
      </c>
      <c r="CP414" s="40">
        <f t="shared" si="496"/>
        <v>0</v>
      </c>
      <c r="CQ414" s="40">
        <f t="shared" si="497"/>
        <v>0</v>
      </c>
      <c r="CR414" s="40">
        <f t="shared" si="498"/>
        <v>0</v>
      </c>
      <c r="CS414" s="40">
        <f t="shared" si="499"/>
        <v>0</v>
      </c>
      <c r="CT414" s="41">
        <f t="shared" si="554"/>
        <v>0</v>
      </c>
      <c r="CU414" s="41">
        <f t="shared" si="555"/>
        <v>0</v>
      </c>
      <c r="CV414" s="41">
        <f t="shared" si="556"/>
        <v>0</v>
      </c>
      <c r="CW414" s="41">
        <f t="shared" si="557"/>
        <v>0</v>
      </c>
      <c r="CX414" s="41">
        <f t="shared" si="558"/>
        <v>0</v>
      </c>
      <c r="CY414" s="41">
        <f t="shared" si="559"/>
        <v>0</v>
      </c>
      <c r="CZ414" s="41">
        <f t="shared" si="560"/>
        <v>0</v>
      </c>
      <c r="DA414" s="41">
        <f t="shared" si="561"/>
        <v>0</v>
      </c>
      <c r="DB414" s="41">
        <f t="shared" si="562"/>
        <v>0</v>
      </c>
      <c r="DC414" s="41">
        <f t="shared" si="563"/>
        <v>0</v>
      </c>
      <c r="DD414" s="7">
        <f t="shared" si="564"/>
        <v>0</v>
      </c>
      <c r="DE414" s="7">
        <f t="shared" si="565"/>
        <v>0</v>
      </c>
      <c r="DF414" s="7">
        <f t="shared" si="566"/>
        <v>0</v>
      </c>
      <c r="DJ414" s="7">
        <f t="shared" si="567"/>
        <v>0</v>
      </c>
      <c r="DK414" s="7">
        <f t="shared" si="568"/>
        <v>0</v>
      </c>
    </row>
    <row r="415" spans="1:115" ht="26.25" customHeight="1" x14ac:dyDescent="0.25">
      <c r="A415" s="9">
        <v>397</v>
      </c>
      <c r="B415" s="24" t="str">
        <f t="shared" si="500"/>
        <v/>
      </c>
      <c r="C415" s="23"/>
      <c r="D415" s="51"/>
      <c r="E415" s="24"/>
      <c r="F415" s="24"/>
      <c r="G415" s="24"/>
      <c r="H415" s="24"/>
      <c r="I415" s="25"/>
      <c r="J415" s="24"/>
      <c r="K415" s="26"/>
      <c r="L415" s="29"/>
      <c r="M415" s="27"/>
      <c r="N415" s="28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30"/>
      <c r="Z415" s="29"/>
      <c r="AA415" s="29" t="str">
        <f t="shared" si="501"/>
        <v/>
      </c>
      <c r="AB415" s="7">
        <f t="shared" si="502"/>
        <v>0</v>
      </c>
      <c r="AC415" s="7">
        <f t="shared" si="503"/>
        <v>0</v>
      </c>
      <c r="AD415" s="7">
        <f t="shared" si="504"/>
        <v>0</v>
      </c>
      <c r="AE415" s="7">
        <f t="shared" si="505"/>
        <v>0</v>
      </c>
      <c r="AF415" s="11" t="str">
        <f t="shared" si="569"/>
        <v/>
      </c>
      <c r="AG415" s="13">
        <f t="shared" si="506"/>
        <v>0</v>
      </c>
      <c r="AH415" s="7" t="str">
        <f t="shared" si="507"/>
        <v/>
      </c>
      <c r="AI415" s="11" t="str">
        <f t="shared" si="570"/>
        <v/>
      </c>
      <c r="AJ415" s="11" t="str">
        <f t="array" ref="AJ415">IF(OR(AI415=$AI$19:AI414),"",AI415)</f>
        <v/>
      </c>
      <c r="AK415" s="11" t="str">
        <f t="shared" si="508"/>
        <v/>
      </c>
      <c r="AL415" t="str">
        <f t="array" ref="AL415">IF(OR(AK415=$AK$19:AK414),"",AK415)</f>
        <v/>
      </c>
      <c r="AM415" s="13">
        <f t="shared" si="509"/>
        <v>0</v>
      </c>
      <c r="AN415" s="13">
        <f t="shared" si="510"/>
        <v>0</v>
      </c>
      <c r="AO415" s="13">
        <f t="shared" si="511"/>
        <v>0</v>
      </c>
      <c r="AP415" s="13">
        <f t="shared" si="512"/>
        <v>0</v>
      </c>
      <c r="AQ415" s="13">
        <f t="shared" si="513"/>
        <v>0</v>
      </c>
      <c r="AR415" s="13">
        <f t="shared" si="514"/>
        <v>0</v>
      </c>
      <c r="AS415" s="13">
        <f t="shared" si="515"/>
        <v>0</v>
      </c>
      <c r="AT415" s="13">
        <f t="shared" si="516"/>
        <v>0</v>
      </c>
      <c r="AU415" s="13">
        <f t="shared" si="517"/>
        <v>0</v>
      </c>
      <c r="AV415" s="13">
        <f t="shared" si="518"/>
        <v>0</v>
      </c>
      <c r="AX415" s="13">
        <f t="shared" si="519"/>
        <v>0</v>
      </c>
      <c r="AY415" s="13">
        <f t="shared" si="520"/>
        <v>0</v>
      </c>
      <c r="AZ415" s="13">
        <f t="shared" si="521"/>
        <v>0</v>
      </c>
      <c r="BA415" s="13">
        <f t="shared" si="522"/>
        <v>0</v>
      </c>
      <c r="BB415" s="13">
        <f t="shared" si="523"/>
        <v>0</v>
      </c>
      <c r="BC415" s="13">
        <f t="shared" si="524"/>
        <v>0</v>
      </c>
      <c r="BD415" s="13">
        <f t="shared" si="525"/>
        <v>0</v>
      </c>
      <c r="BE415" s="13">
        <f t="shared" si="526"/>
        <v>0</v>
      </c>
      <c r="BF415" s="13">
        <f t="shared" si="527"/>
        <v>0</v>
      </c>
      <c r="BG415" s="13">
        <f t="shared" si="528"/>
        <v>0</v>
      </c>
      <c r="BH415" s="13">
        <f t="shared" si="529"/>
        <v>0</v>
      </c>
      <c r="BI415" s="13">
        <f t="shared" si="530"/>
        <v>0</v>
      </c>
      <c r="BJ415" s="13">
        <f t="shared" si="531"/>
        <v>0</v>
      </c>
      <c r="BK415" s="13">
        <f t="shared" si="532"/>
        <v>0</v>
      </c>
      <c r="BL415" s="13">
        <f t="shared" si="533"/>
        <v>0</v>
      </c>
      <c r="BM415" s="13">
        <f t="shared" si="534"/>
        <v>0</v>
      </c>
      <c r="BN415" s="13">
        <f t="shared" si="535"/>
        <v>0</v>
      </c>
      <c r="BO415" s="13">
        <f t="shared" si="536"/>
        <v>0</v>
      </c>
      <c r="BP415" s="13">
        <f t="shared" si="537"/>
        <v>0</v>
      </c>
      <c r="BQ415" s="13">
        <f t="shared" si="538"/>
        <v>0</v>
      </c>
      <c r="BR415" s="13">
        <f t="shared" si="539"/>
        <v>0</v>
      </c>
      <c r="BS415" s="13">
        <f t="shared" si="540"/>
        <v>0</v>
      </c>
      <c r="BT415" s="31">
        <f t="shared" si="541"/>
        <v>0</v>
      </c>
      <c r="BU415" s="31">
        <f t="shared" si="542"/>
        <v>0</v>
      </c>
      <c r="BV415" s="31">
        <f t="shared" si="543"/>
        <v>0</v>
      </c>
      <c r="BW415" s="31">
        <f t="shared" si="544"/>
        <v>0</v>
      </c>
      <c r="BX415" s="31">
        <f t="shared" si="545"/>
        <v>0</v>
      </c>
      <c r="BY415" s="31">
        <f t="shared" si="546"/>
        <v>0</v>
      </c>
      <c r="BZ415" s="31">
        <f t="shared" si="547"/>
        <v>0</v>
      </c>
      <c r="CA415" s="31">
        <f t="shared" si="548"/>
        <v>0</v>
      </c>
      <c r="CB415" s="31">
        <f t="shared" si="549"/>
        <v>0</v>
      </c>
      <c r="CC415" s="31">
        <f t="shared" si="550"/>
        <v>0</v>
      </c>
      <c r="CD415" s="31">
        <f t="shared" si="551"/>
        <v>0</v>
      </c>
      <c r="CE415" s="37">
        <f t="array" ref="CE415">MIN(IF(JPRL=AI415,$AG$19:$AG$1018))</f>
        <v>0</v>
      </c>
      <c r="CF415" s="37">
        <f t="array" ref="CF415">MAX(IF(JPRL=AI415,$AG$19:$AG$1018))</f>
        <v>0</v>
      </c>
      <c r="CG415" s="36">
        <f t="shared" si="552"/>
        <v>0</v>
      </c>
      <c r="CI415" s="40">
        <f t="shared" si="553"/>
        <v>0</v>
      </c>
      <c r="CJ415" s="40">
        <f t="shared" si="490"/>
        <v>0</v>
      </c>
      <c r="CK415" s="40">
        <f t="shared" si="491"/>
        <v>0</v>
      </c>
      <c r="CL415" s="40">
        <f t="shared" si="492"/>
        <v>0</v>
      </c>
      <c r="CM415" s="40">
        <f t="shared" si="493"/>
        <v>0</v>
      </c>
      <c r="CN415" s="40">
        <f t="shared" si="494"/>
        <v>0</v>
      </c>
      <c r="CO415" s="40">
        <f t="shared" si="495"/>
        <v>0</v>
      </c>
      <c r="CP415" s="40">
        <f t="shared" si="496"/>
        <v>0</v>
      </c>
      <c r="CQ415" s="40">
        <f t="shared" si="497"/>
        <v>0</v>
      </c>
      <c r="CR415" s="40">
        <f t="shared" si="498"/>
        <v>0</v>
      </c>
      <c r="CS415" s="40">
        <f t="shared" si="499"/>
        <v>0</v>
      </c>
      <c r="CT415" s="41">
        <f t="shared" si="554"/>
        <v>0</v>
      </c>
      <c r="CU415" s="41">
        <f t="shared" si="555"/>
        <v>0</v>
      </c>
      <c r="CV415" s="41">
        <f t="shared" si="556"/>
        <v>0</v>
      </c>
      <c r="CW415" s="41">
        <f t="shared" si="557"/>
        <v>0</v>
      </c>
      <c r="CX415" s="41">
        <f t="shared" si="558"/>
        <v>0</v>
      </c>
      <c r="CY415" s="41">
        <f t="shared" si="559"/>
        <v>0</v>
      </c>
      <c r="CZ415" s="41">
        <f t="shared" si="560"/>
        <v>0</v>
      </c>
      <c r="DA415" s="41">
        <f t="shared" si="561"/>
        <v>0</v>
      </c>
      <c r="DB415" s="41">
        <f t="shared" si="562"/>
        <v>0</v>
      </c>
      <c r="DC415" s="41">
        <f t="shared" si="563"/>
        <v>0</v>
      </c>
      <c r="DD415" s="7">
        <f t="shared" si="564"/>
        <v>0</v>
      </c>
      <c r="DE415" s="7">
        <f t="shared" si="565"/>
        <v>0</v>
      </c>
      <c r="DF415" s="7">
        <f t="shared" si="566"/>
        <v>0</v>
      </c>
      <c r="DJ415" s="7">
        <f t="shared" si="567"/>
        <v>0</v>
      </c>
      <c r="DK415" s="7">
        <f t="shared" si="568"/>
        <v>0</v>
      </c>
    </row>
    <row r="416" spans="1:115" ht="26.25" customHeight="1" x14ac:dyDescent="0.25">
      <c r="A416" s="9">
        <v>398</v>
      </c>
      <c r="B416" s="24" t="str">
        <f t="shared" si="500"/>
        <v/>
      </c>
      <c r="C416" s="23"/>
      <c r="D416" s="51"/>
      <c r="E416" s="24"/>
      <c r="F416" s="24"/>
      <c r="G416" s="24"/>
      <c r="H416" s="24"/>
      <c r="I416" s="25"/>
      <c r="J416" s="24"/>
      <c r="K416" s="26"/>
      <c r="L416" s="29"/>
      <c r="M416" s="27"/>
      <c r="N416" s="28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30"/>
      <c r="Z416" s="29"/>
      <c r="AA416" s="29" t="str">
        <f t="shared" si="501"/>
        <v/>
      </c>
      <c r="AB416" s="7">
        <f t="shared" si="502"/>
        <v>0</v>
      </c>
      <c r="AC416" s="7">
        <f t="shared" si="503"/>
        <v>0</v>
      </c>
      <c r="AD416" s="7">
        <f t="shared" si="504"/>
        <v>0</v>
      </c>
      <c r="AE416" s="7">
        <f t="shared" si="505"/>
        <v>0</v>
      </c>
      <c r="AF416" s="11" t="str">
        <f t="shared" si="569"/>
        <v/>
      </c>
      <c r="AG416" s="13">
        <f t="shared" si="506"/>
        <v>0</v>
      </c>
      <c r="AH416" s="7" t="str">
        <f t="shared" si="507"/>
        <v/>
      </c>
      <c r="AI416" s="11" t="str">
        <f t="shared" si="570"/>
        <v/>
      </c>
      <c r="AJ416" s="11" t="str">
        <f t="array" ref="AJ416">IF(OR(AI416=$AI$19:AI415),"",AI416)</f>
        <v/>
      </c>
      <c r="AK416" s="11" t="str">
        <f t="shared" si="508"/>
        <v/>
      </c>
      <c r="AL416" t="str">
        <f t="array" ref="AL416">IF(OR(AK416=$AK$19:AK415),"",AK416)</f>
        <v/>
      </c>
      <c r="AM416" s="13">
        <f t="shared" si="509"/>
        <v>0</v>
      </c>
      <c r="AN416" s="13">
        <f t="shared" si="510"/>
        <v>0</v>
      </c>
      <c r="AO416" s="13">
        <f t="shared" si="511"/>
        <v>0</v>
      </c>
      <c r="AP416" s="13">
        <f t="shared" si="512"/>
        <v>0</v>
      </c>
      <c r="AQ416" s="13">
        <f t="shared" si="513"/>
        <v>0</v>
      </c>
      <c r="AR416" s="13">
        <f t="shared" si="514"/>
        <v>0</v>
      </c>
      <c r="AS416" s="13">
        <f t="shared" si="515"/>
        <v>0</v>
      </c>
      <c r="AT416" s="13">
        <f t="shared" si="516"/>
        <v>0</v>
      </c>
      <c r="AU416" s="13">
        <f t="shared" si="517"/>
        <v>0</v>
      </c>
      <c r="AV416" s="13">
        <f t="shared" si="518"/>
        <v>0</v>
      </c>
      <c r="AX416" s="13">
        <f t="shared" si="519"/>
        <v>0</v>
      </c>
      <c r="AY416" s="13">
        <f t="shared" si="520"/>
        <v>0</v>
      </c>
      <c r="AZ416" s="13">
        <f t="shared" si="521"/>
        <v>0</v>
      </c>
      <c r="BA416" s="13">
        <f t="shared" si="522"/>
        <v>0</v>
      </c>
      <c r="BB416" s="13">
        <f t="shared" si="523"/>
        <v>0</v>
      </c>
      <c r="BC416" s="13">
        <f t="shared" si="524"/>
        <v>0</v>
      </c>
      <c r="BD416" s="13">
        <f t="shared" si="525"/>
        <v>0</v>
      </c>
      <c r="BE416" s="13">
        <f t="shared" si="526"/>
        <v>0</v>
      </c>
      <c r="BF416" s="13">
        <f t="shared" si="527"/>
        <v>0</v>
      </c>
      <c r="BG416" s="13">
        <f t="shared" si="528"/>
        <v>0</v>
      </c>
      <c r="BH416" s="13">
        <f t="shared" si="529"/>
        <v>0</v>
      </c>
      <c r="BI416" s="13">
        <f t="shared" si="530"/>
        <v>0</v>
      </c>
      <c r="BJ416" s="13">
        <f t="shared" si="531"/>
        <v>0</v>
      </c>
      <c r="BK416" s="13">
        <f t="shared" si="532"/>
        <v>0</v>
      </c>
      <c r="BL416" s="13">
        <f t="shared" si="533"/>
        <v>0</v>
      </c>
      <c r="BM416" s="13">
        <f t="shared" si="534"/>
        <v>0</v>
      </c>
      <c r="BN416" s="13">
        <f t="shared" si="535"/>
        <v>0</v>
      </c>
      <c r="BO416" s="13">
        <f t="shared" si="536"/>
        <v>0</v>
      </c>
      <c r="BP416" s="13">
        <f t="shared" si="537"/>
        <v>0</v>
      </c>
      <c r="BQ416" s="13">
        <f t="shared" si="538"/>
        <v>0</v>
      </c>
      <c r="BR416" s="13">
        <f t="shared" si="539"/>
        <v>0</v>
      </c>
      <c r="BS416" s="13">
        <f t="shared" si="540"/>
        <v>0</v>
      </c>
      <c r="BT416" s="31">
        <f t="shared" si="541"/>
        <v>0</v>
      </c>
      <c r="BU416" s="31">
        <f t="shared" si="542"/>
        <v>0</v>
      </c>
      <c r="BV416" s="31">
        <f t="shared" si="543"/>
        <v>0</v>
      </c>
      <c r="BW416" s="31">
        <f t="shared" si="544"/>
        <v>0</v>
      </c>
      <c r="BX416" s="31">
        <f t="shared" si="545"/>
        <v>0</v>
      </c>
      <c r="BY416" s="31">
        <f t="shared" si="546"/>
        <v>0</v>
      </c>
      <c r="BZ416" s="31">
        <f t="shared" si="547"/>
        <v>0</v>
      </c>
      <c r="CA416" s="31">
        <f t="shared" si="548"/>
        <v>0</v>
      </c>
      <c r="CB416" s="31">
        <f t="shared" si="549"/>
        <v>0</v>
      </c>
      <c r="CC416" s="31">
        <f t="shared" si="550"/>
        <v>0</v>
      </c>
      <c r="CD416" s="31">
        <f t="shared" si="551"/>
        <v>0</v>
      </c>
      <c r="CE416" s="37">
        <f t="array" ref="CE416">MIN(IF(JPRL=AI416,$AG$19:$AG$1018))</f>
        <v>0</v>
      </c>
      <c r="CF416" s="37">
        <f t="array" ref="CF416">MAX(IF(JPRL=AI416,$AG$19:$AG$1018))</f>
        <v>0</v>
      </c>
      <c r="CG416" s="36">
        <f t="shared" si="552"/>
        <v>0</v>
      </c>
      <c r="CI416" s="40">
        <f t="shared" si="553"/>
        <v>0</v>
      </c>
      <c r="CJ416" s="40">
        <f t="shared" si="490"/>
        <v>0</v>
      </c>
      <c r="CK416" s="40">
        <f t="shared" si="491"/>
        <v>0</v>
      </c>
      <c r="CL416" s="40">
        <f t="shared" si="492"/>
        <v>0</v>
      </c>
      <c r="CM416" s="40">
        <f t="shared" si="493"/>
        <v>0</v>
      </c>
      <c r="CN416" s="40">
        <f t="shared" si="494"/>
        <v>0</v>
      </c>
      <c r="CO416" s="40">
        <f t="shared" si="495"/>
        <v>0</v>
      </c>
      <c r="CP416" s="40">
        <f t="shared" si="496"/>
        <v>0</v>
      </c>
      <c r="CQ416" s="40">
        <f t="shared" si="497"/>
        <v>0</v>
      </c>
      <c r="CR416" s="40">
        <f t="shared" si="498"/>
        <v>0</v>
      </c>
      <c r="CS416" s="40">
        <f t="shared" si="499"/>
        <v>0</v>
      </c>
      <c r="CT416" s="41">
        <f t="shared" si="554"/>
        <v>0</v>
      </c>
      <c r="CU416" s="41">
        <f t="shared" si="555"/>
        <v>0</v>
      </c>
      <c r="CV416" s="41">
        <f t="shared" si="556"/>
        <v>0</v>
      </c>
      <c r="CW416" s="41">
        <f t="shared" si="557"/>
        <v>0</v>
      </c>
      <c r="CX416" s="41">
        <f t="shared" si="558"/>
        <v>0</v>
      </c>
      <c r="CY416" s="41">
        <f t="shared" si="559"/>
        <v>0</v>
      </c>
      <c r="CZ416" s="41">
        <f t="shared" si="560"/>
        <v>0</v>
      </c>
      <c r="DA416" s="41">
        <f t="shared" si="561"/>
        <v>0</v>
      </c>
      <c r="DB416" s="41">
        <f t="shared" si="562"/>
        <v>0</v>
      </c>
      <c r="DC416" s="41">
        <f t="shared" si="563"/>
        <v>0</v>
      </c>
      <c r="DD416" s="7">
        <f t="shared" si="564"/>
        <v>0</v>
      </c>
      <c r="DE416" s="7">
        <f t="shared" si="565"/>
        <v>0</v>
      </c>
      <c r="DF416" s="7">
        <f t="shared" si="566"/>
        <v>0</v>
      </c>
      <c r="DJ416" s="7">
        <f t="shared" si="567"/>
        <v>0</v>
      </c>
      <c r="DK416" s="7">
        <f t="shared" si="568"/>
        <v>0</v>
      </c>
    </row>
    <row r="417" spans="1:115" ht="26.25" customHeight="1" x14ac:dyDescent="0.25">
      <c r="A417" s="9">
        <v>399</v>
      </c>
      <c r="B417" s="24" t="str">
        <f t="shared" si="500"/>
        <v/>
      </c>
      <c r="C417" s="23"/>
      <c r="D417" s="51"/>
      <c r="E417" s="24"/>
      <c r="F417" s="24"/>
      <c r="G417" s="24"/>
      <c r="H417" s="24"/>
      <c r="I417" s="25"/>
      <c r="J417" s="24"/>
      <c r="K417" s="26"/>
      <c r="L417" s="29"/>
      <c r="M417" s="27"/>
      <c r="N417" s="28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30"/>
      <c r="Z417" s="29"/>
      <c r="AA417" s="29" t="str">
        <f t="shared" si="501"/>
        <v/>
      </c>
      <c r="AB417" s="7">
        <f t="shared" si="502"/>
        <v>0</v>
      </c>
      <c r="AC417" s="7">
        <f t="shared" si="503"/>
        <v>0</v>
      </c>
      <c r="AD417" s="7">
        <f t="shared" si="504"/>
        <v>0</v>
      </c>
      <c r="AE417" s="7">
        <f t="shared" si="505"/>
        <v>0</v>
      </c>
      <c r="AF417" s="11" t="str">
        <f t="shared" si="569"/>
        <v/>
      </c>
      <c r="AG417" s="13">
        <f t="shared" si="506"/>
        <v>0</v>
      </c>
      <c r="AH417" s="7" t="str">
        <f t="shared" si="507"/>
        <v/>
      </c>
      <c r="AI417" s="11" t="str">
        <f t="shared" si="570"/>
        <v/>
      </c>
      <c r="AJ417" s="11" t="str">
        <f t="array" ref="AJ417">IF(OR(AI417=$AI$19:AI416),"",AI417)</f>
        <v/>
      </c>
      <c r="AK417" s="11" t="str">
        <f t="shared" si="508"/>
        <v/>
      </c>
      <c r="AL417" t="str">
        <f t="array" ref="AL417">IF(OR(AK417=$AK$19:AK416),"",AK417)</f>
        <v/>
      </c>
      <c r="AM417" s="13">
        <f t="shared" si="509"/>
        <v>0</v>
      </c>
      <c r="AN417" s="13">
        <f t="shared" si="510"/>
        <v>0</v>
      </c>
      <c r="AO417" s="13">
        <f t="shared" si="511"/>
        <v>0</v>
      </c>
      <c r="AP417" s="13">
        <f t="shared" si="512"/>
        <v>0</v>
      </c>
      <c r="AQ417" s="13">
        <f t="shared" si="513"/>
        <v>0</v>
      </c>
      <c r="AR417" s="13">
        <f t="shared" si="514"/>
        <v>0</v>
      </c>
      <c r="AS417" s="13">
        <f t="shared" si="515"/>
        <v>0</v>
      </c>
      <c r="AT417" s="13">
        <f t="shared" si="516"/>
        <v>0</v>
      </c>
      <c r="AU417" s="13">
        <f t="shared" si="517"/>
        <v>0</v>
      </c>
      <c r="AV417" s="13">
        <f t="shared" si="518"/>
        <v>0</v>
      </c>
      <c r="AX417" s="13">
        <f t="shared" si="519"/>
        <v>0</v>
      </c>
      <c r="AY417" s="13">
        <f t="shared" si="520"/>
        <v>0</v>
      </c>
      <c r="AZ417" s="13">
        <f t="shared" si="521"/>
        <v>0</v>
      </c>
      <c r="BA417" s="13">
        <f t="shared" si="522"/>
        <v>0</v>
      </c>
      <c r="BB417" s="13">
        <f t="shared" si="523"/>
        <v>0</v>
      </c>
      <c r="BC417" s="13">
        <f t="shared" si="524"/>
        <v>0</v>
      </c>
      <c r="BD417" s="13">
        <f t="shared" si="525"/>
        <v>0</v>
      </c>
      <c r="BE417" s="13">
        <f t="shared" si="526"/>
        <v>0</v>
      </c>
      <c r="BF417" s="13">
        <f t="shared" si="527"/>
        <v>0</v>
      </c>
      <c r="BG417" s="13">
        <f t="shared" si="528"/>
        <v>0</v>
      </c>
      <c r="BH417" s="13">
        <f t="shared" si="529"/>
        <v>0</v>
      </c>
      <c r="BI417" s="13">
        <f t="shared" si="530"/>
        <v>0</v>
      </c>
      <c r="BJ417" s="13">
        <f t="shared" si="531"/>
        <v>0</v>
      </c>
      <c r="BK417" s="13">
        <f t="shared" si="532"/>
        <v>0</v>
      </c>
      <c r="BL417" s="13">
        <f t="shared" si="533"/>
        <v>0</v>
      </c>
      <c r="BM417" s="13">
        <f t="shared" si="534"/>
        <v>0</v>
      </c>
      <c r="BN417" s="13">
        <f t="shared" si="535"/>
        <v>0</v>
      </c>
      <c r="BO417" s="13">
        <f t="shared" si="536"/>
        <v>0</v>
      </c>
      <c r="BP417" s="13">
        <f t="shared" si="537"/>
        <v>0</v>
      </c>
      <c r="BQ417" s="13">
        <f t="shared" si="538"/>
        <v>0</v>
      </c>
      <c r="BR417" s="13">
        <f t="shared" si="539"/>
        <v>0</v>
      </c>
      <c r="BS417" s="13">
        <f t="shared" si="540"/>
        <v>0</v>
      </c>
      <c r="BT417" s="31">
        <f t="shared" si="541"/>
        <v>0</v>
      </c>
      <c r="BU417" s="31">
        <f t="shared" si="542"/>
        <v>0</v>
      </c>
      <c r="BV417" s="31">
        <f t="shared" si="543"/>
        <v>0</v>
      </c>
      <c r="BW417" s="31">
        <f t="shared" si="544"/>
        <v>0</v>
      </c>
      <c r="BX417" s="31">
        <f t="shared" si="545"/>
        <v>0</v>
      </c>
      <c r="BY417" s="31">
        <f t="shared" si="546"/>
        <v>0</v>
      </c>
      <c r="BZ417" s="31">
        <f t="shared" si="547"/>
        <v>0</v>
      </c>
      <c r="CA417" s="31">
        <f t="shared" si="548"/>
        <v>0</v>
      </c>
      <c r="CB417" s="31">
        <f t="shared" si="549"/>
        <v>0</v>
      </c>
      <c r="CC417" s="31">
        <f t="shared" si="550"/>
        <v>0</v>
      </c>
      <c r="CD417" s="31">
        <f t="shared" si="551"/>
        <v>0</v>
      </c>
      <c r="CE417" s="37">
        <f t="array" ref="CE417">MIN(IF(JPRL=AI417,$AG$19:$AG$1018))</f>
        <v>0</v>
      </c>
      <c r="CF417" s="37">
        <f t="array" ref="CF417">MAX(IF(JPRL=AI417,$AG$19:$AG$1018))</f>
        <v>0</v>
      </c>
      <c r="CG417" s="36">
        <f t="shared" si="552"/>
        <v>0</v>
      </c>
      <c r="CI417" s="40">
        <f t="shared" si="553"/>
        <v>0</v>
      </c>
      <c r="CJ417" s="40">
        <f t="shared" si="490"/>
        <v>0</v>
      </c>
      <c r="CK417" s="40">
        <f t="shared" si="491"/>
        <v>0</v>
      </c>
      <c r="CL417" s="40">
        <f t="shared" si="492"/>
        <v>0</v>
      </c>
      <c r="CM417" s="40">
        <f t="shared" si="493"/>
        <v>0</v>
      </c>
      <c r="CN417" s="40">
        <f t="shared" si="494"/>
        <v>0</v>
      </c>
      <c r="CO417" s="40">
        <f t="shared" si="495"/>
        <v>0</v>
      </c>
      <c r="CP417" s="40">
        <f t="shared" si="496"/>
        <v>0</v>
      </c>
      <c r="CQ417" s="40">
        <f t="shared" si="497"/>
        <v>0</v>
      </c>
      <c r="CR417" s="40">
        <f t="shared" si="498"/>
        <v>0</v>
      </c>
      <c r="CS417" s="40">
        <f t="shared" si="499"/>
        <v>0</v>
      </c>
      <c r="CT417" s="41">
        <f t="shared" si="554"/>
        <v>0</v>
      </c>
      <c r="CU417" s="41">
        <f t="shared" si="555"/>
        <v>0</v>
      </c>
      <c r="CV417" s="41">
        <f t="shared" si="556"/>
        <v>0</v>
      </c>
      <c r="CW417" s="41">
        <f t="shared" si="557"/>
        <v>0</v>
      </c>
      <c r="CX417" s="41">
        <f t="shared" si="558"/>
        <v>0</v>
      </c>
      <c r="CY417" s="41">
        <f t="shared" si="559"/>
        <v>0</v>
      </c>
      <c r="CZ417" s="41">
        <f t="shared" si="560"/>
        <v>0</v>
      </c>
      <c r="DA417" s="41">
        <f t="shared" si="561"/>
        <v>0</v>
      </c>
      <c r="DB417" s="41">
        <f t="shared" si="562"/>
        <v>0</v>
      </c>
      <c r="DC417" s="41">
        <f t="shared" si="563"/>
        <v>0</v>
      </c>
      <c r="DD417" s="7">
        <f t="shared" si="564"/>
        <v>0</v>
      </c>
      <c r="DE417" s="7">
        <f t="shared" si="565"/>
        <v>0</v>
      </c>
      <c r="DF417" s="7">
        <f t="shared" si="566"/>
        <v>0</v>
      </c>
      <c r="DJ417" s="7">
        <f t="shared" si="567"/>
        <v>0</v>
      </c>
      <c r="DK417" s="7">
        <f t="shared" si="568"/>
        <v>0</v>
      </c>
    </row>
    <row r="418" spans="1:115" ht="26.25" customHeight="1" x14ac:dyDescent="0.25">
      <c r="A418" s="9">
        <v>400</v>
      </c>
      <c r="B418" s="24" t="str">
        <f t="shared" si="500"/>
        <v/>
      </c>
      <c r="C418" s="23"/>
      <c r="D418" s="51"/>
      <c r="E418" s="24"/>
      <c r="F418" s="24"/>
      <c r="G418" s="24"/>
      <c r="H418" s="24"/>
      <c r="I418" s="25"/>
      <c r="J418" s="24"/>
      <c r="K418" s="26"/>
      <c r="L418" s="29"/>
      <c r="M418" s="27"/>
      <c r="N418" s="28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30"/>
      <c r="Z418" s="29"/>
      <c r="AA418" s="29" t="str">
        <f t="shared" si="501"/>
        <v/>
      </c>
      <c r="AB418" s="7">
        <f t="shared" si="502"/>
        <v>0</v>
      </c>
      <c r="AC418" s="7">
        <f t="shared" si="503"/>
        <v>0</v>
      </c>
      <c r="AD418" s="7">
        <f t="shared" si="504"/>
        <v>0</v>
      </c>
      <c r="AE418" s="7">
        <f t="shared" si="505"/>
        <v>0</v>
      </c>
      <c r="AF418" s="11" t="str">
        <f t="shared" si="569"/>
        <v/>
      </c>
      <c r="AG418" s="13">
        <f t="shared" si="506"/>
        <v>0</v>
      </c>
      <c r="AH418" s="7" t="str">
        <f t="shared" si="507"/>
        <v/>
      </c>
      <c r="AI418" s="11" t="str">
        <f t="shared" si="570"/>
        <v/>
      </c>
      <c r="AJ418" s="11" t="str">
        <f t="array" ref="AJ418">IF(OR(AI418=$AI$19:AI417),"",AI418)</f>
        <v/>
      </c>
      <c r="AK418" s="11" t="str">
        <f t="shared" si="508"/>
        <v/>
      </c>
      <c r="AL418" t="str">
        <f t="array" ref="AL418">IF(OR(AK418=$AK$19:AK417),"",AK418)</f>
        <v/>
      </c>
      <c r="AM418" s="13">
        <f t="shared" si="509"/>
        <v>0</v>
      </c>
      <c r="AN418" s="13">
        <f t="shared" si="510"/>
        <v>0</v>
      </c>
      <c r="AO418" s="13">
        <f t="shared" si="511"/>
        <v>0</v>
      </c>
      <c r="AP418" s="13">
        <f t="shared" si="512"/>
        <v>0</v>
      </c>
      <c r="AQ418" s="13">
        <f t="shared" si="513"/>
        <v>0</v>
      </c>
      <c r="AR418" s="13">
        <f t="shared" si="514"/>
        <v>0</v>
      </c>
      <c r="AS418" s="13">
        <f t="shared" si="515"/>
        <v>0</v>
      </c>
      <c r="AT418" s="13">
        <f t="shared" si="516"/>
        <v>0</v>
      </c>
      <c r="AU418" s="13">
        <f t="shared" si="517"/>
        <v>0</v>
      </c>
      <c r="AV418" s="13">
        <f t="shared" si="518"/>
        <v>0</v>
      </c>
      <c r="AX418" s="13">
        <f t="shared" si="519"/>
        <v>0</v>
      </c>
      <c r="AY418" s="13">
        <f t="shared" si="520"/>
        <v>0</v>
      </c>
      <c r="AZ418" s="13">
        <f t="shared" si="521"/>
        <v>0</v>
      </c>
      <c r="BA418" s="13">
        <f t="shared" si="522"/>
        <v>0</v>
      </c>
      <c r="BB418" s="13">
        <f t="shared" si="523"/>
        <v>0</v>
      </c>
      <c r="BC418" s="13">
        <f t="shared" si="524"/>
        <v>0</v>
      </c>
      <c r="BD418" s="13">
        <f t="shared" si="525"/>
        <v>0</v>
      </c>
      <c r="BE418" s="13">
        <f t="shared" si="526"/>
        <v>0</v>
      </c>
      <c r="BF418" s="13">
        <f t="shared" si="527"/>
        <v>0</v>
      </c>
      <c r="BG418" s="13">
        <f t="shared" si="528"/>
        <v>0</v>
      </c>
      <c r="BH418" s="13">
        <f t="shared" si="529"/>
        <v>0</v>
      </c>
      <c r="BI418" s="13">
        <f t="shared" si="530"/>
        <v>0</v>
      </c>
      <c r="BJ418" s="13">
        <f t="shared" si="531"/>
        <v>0</v>
      </c>
      <c r="BK418" s="13">
        <f t="shared" si="532"/>
        <v>0</v>
      </c>
      <c r="BL418" s="13">
        <f t="shared" si="533"/>
        <v>0</v>
      </c>
      <c r="BM418" s="13">
        <f t="shared" si="534"/>
        <v>0</v>
      </c>
      <c r="BN418" s="13">
        <f t="shared" si="535"/>
        <v>0</v>
      </c>
      <c r="BO418" s="13">
        <f t="shared" si="536"/>
        <v>0</v>
      </c>
      <c r="BP418" s="13">
        <f t="shared" si="537"/>
        <v>0</v>
      </c>
      <c r="BQ418" s="13">
        <f t="shared" si="538"/>
        <v>0</v>
      </c>
      <c r="BR418" s="13">
        <f t="shared" si="539"/>
        <v>0</v>
      </c>
      <c r="BS418" s="13">
        <f t="shared" si="540"/>
        <v>0</v>
      </c>
      <c r="BT418" s="31">
        <f t="shared" si="541"/>
        <v>0</v>
      </c>
      <c r="BU418" s="31">
        <f t="shared" si="542"/>
        <v>0</v>
      </c>
      <c r="BV418" s="31">
        <f t="shared" si="543"/>
        <v>0</v>
      </c>
      <c r="BW418" s="31">
        <f t="shared" si="544"/>
        <v>0</v>
      </c>
      <c r="BX418" s="31">
        <f t="shared" si="545"/>
        <v>0</v>
      </c>
      <c r="BY418" s="31">
        <f t="shared" si="546"/>
        <v>0</v>
      </c>
      <c r="BZ418" s="31">
        <f t="shared" si="547"/>
        <v>0</v>
      </c>
      <c r="CA418" s="31">
        <f t="shared" si="548"/>
        <v>0</v>
      </c>
      <c r="CB418" s="31">
        <f t="shared" si="549"/>
        <v>0</v>
      </c>
      <c r="CC418" s="31">
        <f t="shared" si="550"/>
        <v>0</v>
      </c>
      <c r="CD418" s="31">
        <f t="shared" si="551"/>
        <v>0</v>
      </c>
      <c r="CE418" s="37">
        <f t="array" ref="CE418">MIN(IF(JPRL=AI418,$AG$19:$AG$1018))</f>
        <v>0</v>
      </c>
      <c r="CF418" s="37">
        <f t="array" ref="CF418">MAX(IF(JPRL=AI418,$AG$19:$AG$1018))</f>
        <v>0</v>
      </c>
      <c r="CG418" s="36">
        <f t="shared" si="552"/>
        <v>0</v>
      </c>
      <c r="CI418" s="40">
        <f t="shared" si="553"/>
        <v>0</v>
      </c>
      <c r="CJ418" s="40">
        <f t="shared" si="490"/>
        <v>0</v>
      </c>
      <c r="CK418" s="40">
        <f t="shared" si="491"/>
        <v>0</v>
      </c>
      <c r="CL418" s="40">
        <f t="shared" si="492"/>
        <v>0</v>
      </c>
      <c r="CM418" s="40">
        <f t="shared" si="493"/>
        <v>0</v>
      </c>
      <c r="CN418" s="40">
        <f t="shared" si="494"/>
        <v>0</v>
      </c>
      <c r="CO418" s="40">
        <f t="shared" si="495"/>
        <v>0</v>
      </c>
      <c r="CP418" s="40">
        <f t="shared" si="496"/>
        <v>0</v>
      </c>
      <c r="CQ418" s="40">
        <f t="shared" si="497"/>
        <v>0</v>
      </c>
      <c r="CR418" s="40">
        <f t="shared" si="498"/>
        <v>0</v>
      </c>
      <c r="CS418" s="40">
        <f t="shared" si="499"/>
        <v>0</v>
      </c>
      <c r="CT418" s="41">
        <f t="shared" si="554"/>
        <v>0</v>
      </c>
      <c r="CU418" s="41">
        <f t="shared" si="555"/>
        <v>0</v>
      </c>
      <c r="CV418" s="41">
        <f t="shared" si="556"/>
        <v>0</v>
      </c>
      <c r="CW418" s="41">
        <f t="shared" si="557"/>
        <v>0</v>
      </c>
      <c r="CX418" s="41">
        <f t="shared" si="558"/>
        <v>0</v>
      </c>
      <c r="CY418" s="41">
        <f t="shared" si="559"/>
        <v>0</v>
      </c>
      <c r="CZ418" s="41">
        <f t="shared" si="560"/>
        <v>0</v>
      </c>
      <c r="DA418" s="41">
        <f t="shared" si="561"/>
        <v>0</v>
      </c>
      <c r="DB418" s="41">
        <f t="shared" si="562"/>
        <v>0</v>
      </c>
      <c r="DC418" s="41">
        <f t="shared" si="563"/>
        <v>0</v>
      </c>
      <c r="DD418" s="7">
        <f t="shared" si="564"/>
        <v>0</v>
      </c>
      <c r="DE418" s="7">
        <f t="shared" si="565"/>
        <v>0</v>
      </c>
      <c r="DF418" s="7">
        <f t="shared" si="566"/>
        <v>0</v>
      </c>
      <c r="DJ418" s="7">
        <f t="shared" si="567"/>
        <v>0</v>
      </c>
      <c r="DK418" s="7">
        <f t="shared" si="568"/>
        <v>0</v>
      </c>
    </row>
    <row r="419" spans="1:115" ht="26.25" customHeight="1" x14ac:dyDescent="0.25">
      <c r="A419" s="9">
        <v>401</v>
      </c>
      <c r="B419" s="24" t="str">
        <f t="shared" si="500"/>
        <v/>
      </c>
      <c r="C419" s="23"/>
      <c r="D419" s="51"/>
      <c r="E419" s="24"/>
      <c r="F419" s="24"/>
      <c r="G419" s="24"/>
      <c r="H419" s="24"/>
      <c r="I419" s="25"/>
      <c r="J419" s="24"/>
      <c r="K419" s="26"/>
      <c r="L419" s="29"/>
      <c r="M419" s="27"/>
      <c r="N419" s="28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30"/>
      <c r="Z419" s="29"/>
      <c r="AA419" s="29" t="str">
        <f t="shared" si="501"/>
        <v/>
      </c>
      <c r="AB419" s="7">
        <f t="shared" si="502"/>
        <v>0</v>
      </c>
      <c r="AC419" s="7">
        <f t="shared" si="503"/>
        <v>0</v>
      </c>
      <c r="AD419" s="7">
        <f t="shared" si="504"/>
        <v>0</v>
      </c>
      <c r="AE419" s="7">
        <f t="shared" si="505"/>
        <v>0</v>
      </c>
      <c r="AF419" s="11" t="str">
        <f t="shared" si="569"/>
        <v/>
      </c>
      <c r="AG419" s="13">
        <f t="shared" si="506"/>
        <v>0</v>
      </c>
      <c r="AH419" s="7" t="str">
        <f t="shared" si="507"/>
        <v/>
      </c>
      <c r="AI419" s="11" t="str">
        <f t="shared" si="570"/>
        <v/>
      </c>
      <c r="AJ419" s="11" t="str">
        <f t="array" ref="AJ419">IF(OR(AI419=$AI$19:AI418),"",AI419)</f>
        <v/>
      </c>
      <c r="AK419" s="11" t="str">
        <f t="shared" si="508"/>
        <v/>
      </c>
      <c r="AL419" t="str">
        <f t="array" ref="AL419">IF(OR(AK419=$AK$19:AK418),"",AK419)</f>
        <v/>
      </c>
      <c r="AM419" s="13">
        <f t="shared" si="509"/>
        <v>0</v>
      </c>
      <c r="AN419" s="13">
        <f t="shared" si="510"/>
        <v>0</v>
      </c>
      <c r="AO419" s="13">
        <f t="shared" si="511"/>
        <v>0</v>
      </c>
      <c r="AP419" s="13">
        <f t="shared" si="512"/>
        <v>0</v>
      </c>
      <c r="AQ419" s="13">
        <f t="shared" si="513"/>
        <v>0</v>
      </c>
      <c r="AR419" s="13">
        <f t="shared" si="514"/>
        <v>0</v>
      </c>
      <c r="AS419" s="13">
        <f t="shared" si="515"/>
        <v>0</v>
      </c>
      <c r="AT419" s="13">
        <f t="shared" si="516"/>
        <v>0</v>
      </c>
      <c r="AU419" s="13">
        <f t="shared" si="517"/>
        <v>0</v>
      </c>
      <c r="AV419" s="13">
        <f t="shared" si="518"/>
        <v>0</v>
      </c>
      <c r="AX419" s="13">
        <f t="shared" si="519"/>
        <v>0</v>
      </c>
      <c r="AY419" s="13">
        <f t="shared" si="520"/>
        <v>0</v>
      </c>
      <c r="AZ419" s="13">
        <f t="shared" si="521"/>
        <v>0</v>
      </c>
      <c r="BA419" s="13">
        <f t="shared" si="522"/>
        <v>0</v>
      </c>
      <c r="BB419" s="13">
        <f t="shared" si="523"/>
        <v>0</v>
      </c>
      <c r="BC419" s="13">
        <f t="shared" si="524"/>
        <v>0</v>
      </c>
      <c r="BD419" s="13">
        <f t="shared" si="525"/>
        <v>0</v>
      </c>
      <c r="BE419" s="13">
        <f t="shared" si="526"/>
        <v>0</v>
      </c>
      <c r="BF419" s="13">
        <f t="shared" si="527"/>
        <v>0</v>
      </c>
      <c r="BG419" s="13">
        <f t="shared" si="528"/>
        <v>0</v>
      </c>
      <c r="BH419" s="13">
        <f t="shared" si="529"/>
        <v>0</v>
      </c>
      <c r="BI419" s="13">
        <f t="shared" si="530"/>
        <v>0</v>
      </c>
      <c r="BJ419" s="13">
        <f t="shared" si="531"/>
        <v>0</v>
      </c>
      <c r="BK419" s="13">
        <f t="shared" si="532"/>
        <v>0</v>
      </c>
      <c r="BL419" s="13">
        <f t="shared" si="533"/>
        <v>0</v>
      </c>
      <c r="BM419" s="13">
        <f t="shared" si="534"/>
        <v>0</v>
      </c>
      <c r="BN419" s="13">
        <f t="shared" si="535"/>
        <v>0</v>
      </c>
      <c r="BO419" s="13">
        <f t="shared" si="536"/>
        <v>0</v>
      </c>
      <c r="BP419" s="13">
        <f t="shared" si="537"/>
        <v>0</v>
      </c>
      <c r="BQ419" s="13">
        <f t="shared" si="538"/>
        <v>0</v>
      </c>
      <c r="BR419" s="13">
        <f t="shared" si="539"/>
        <v>0</v>
      </c>
      <c r="BS419" s="13">
        <f t="shared" si="540"/>
        <v>0</v>
      </c>
      <c r="BT419" s="31">
        <f t="shared" si="541"/>
        <v>0</v>
      </c>
      <c r="BU419" s="31">
        <f t="shared" si="542"/>
        <v>0</v>
      </c>
      <c r="BV419" s="31">
        <f t="shared" si="543"/>
        <v>0</v>
      </c>
      <c r="BW419" s="31">
        <f t="shared" si="544"/>
        <v>0</v>
      </c>
      <c r="BX419" s="31">
        <f t="shared" si="545"/>
        <v>0</v>
      </c>
      <c r="BY419" s="31">
        <f t="shared" si="546"/>
        <v>0</v>
      </c>
      <c r="BZ419" s="31">
        <f t="shared" si="547"/>
        <v>0</v>
      </c>
      <c r="CA419" s="31">
        <f t="shared" si="548"/>
        <v>0</v>
      </c>
      <c r="CB419" s="31">
        <f t="shared" si="549"/>
        <v>0</v>
      </c>
      <c r="CC419" s="31">
        <f t="shared" si="550"/>
        <v>0</v>
      </c>
      <c r="CD419" s="31">
        <f t="shared" si="551"/>
        <v>0</v>
      </c>
      <c r="CE419" s="37">
        <f t="array" ref="CE419">MIN(IF(JPRL=AI419,$AG$19:$AG$1018))</f>
        <v>0</v>
      </c>
      <c r="CF419" s="37">
        <f t="array" ref="CF419">MAX(IF(JPRL=AI419,$AG$19:$AG$1018))</f>
        <v>0</v>
      </c>
      <c r="CG419" s="36">
        <f t="shared" si="552"/>
        <v>0</v>
      </c>
      <c r="CI419" s="40">
        <f t="shared" si="553"/>
        <v>0</v>
      </c>
      <c r="CJ419" s="40">
        <f t="shared" si="490"/>
        <v>0</v>
      </c>
      <c r="CK419" s="40">
        <f t="shared" si="491"/>
        <v>0</v>
      </c>
      <c r="CL419" s="40">
        <f t="shared" si="492"/>
        <v>0</v>
      </c>
      <c r="CM419" s="40">
        <f t="shared" si="493"/>
        <v>0</v>
      </c>
      <c r="CN419" s="40">
        <f t="shared" si="494"/>
        <v>0</v>
      </c>
      <c r="CO419" s="40">
        <f t="shared" si="495"/>
        <v>0</v>
      </c>
      <c r="CP419" s="40">
        <f t="shared" si="496"/>
        <v>0</v>
      </c>
      <c r="CQ419" s="40">
        <f t="shared" si="497"/>
        <v>0</v>
      </c>
      <c r="CR419" s="40">
        <f t="shared" si="498"/>
        <v>0</v>
      </c>
      <c r="CS419" s="40">
        <f t="shared" si="499"/>
        <v>0</v>
      </c>
      <c r="CT419" s="41">
        <f t="shared" si="554"/>
        <v>0</v>
      </c>
      <c r="CU419" s="41">
        <f t="shared" si="555"/>
        <v>0</v>
      </c>
      <c r="CV419" s="41">
        <f t="shared" si="556"/>
        <v>0</v>
      </c>
      <c r="CW419" s="41">
        <f t="shared" si="557"/>
        <v>0</v>
      </c>
      <c r="CX419" s="41">
        <f t="shared" si="558"/>
        <v>0</v>
      </c>
      <c r="CY419" s="41">
        <f t="shared" si="559"/>
        <v>0</v>
      </c>
      <c r="CZ419" s="41">
        <f t="shared" si="560"/>
        <v>0</v>
      </c>
      <c r="DA419" s="41">
        <f t="shared" si="561"/>
        <v>0</v>
      </c>
      <c r="DB419" s="41">
        <f t="shared" si="562"/>
        <v>0</v>
      </c>
      <c r="DC419" s="41">
        <f t="shared" si="563"/>
        <v>0</v>
      </c>
      <c r="DD419" s="7">
        <f t="shared" si="564"/>
        <v>0</v>
      </c>
      <c r="DE419" s="7">
        <f t="shared" si="565"/>
        <v>0</v>
      </c>
      <c r="DF419" s="7">
        <f t="shared" si="566"/>
        <v>0</v>
      </c>
      <c r="DJ419" s="7">
        <f t="shared" si="567"/>
        <v>0</v>
      </c>
      <c r="DK419" s="7">
        <f t="shared" si="568"/>
        <v>0</v>
      </c>
    </row>
    <row r="420" spans="1:115" ht="26.25" customHeight="1" x14ac:dyDescent="0.25">
      <c r="A420" s="9">
        <v>402</v>
      </c>
      <c r="B420" s="24" t="str">
        <f t="shared" si="500"/>
        <v/>
      </c>
      <c r="C420" s="23"/>
      <c r="D420" s="51"/>
      <c r="E420" s="24"/>
      <c r="F420" s="24"/>
      <c r="G420" s="24"/>
      <c r="H420" s="24"/>
      <c r="I420" s="25"/>
      <c r="J420" s="24"/>
      <c r="K420" s="26"/>
      <c r="L420" s="29"/>
      <c r="M420" s="27"/>
      <c r="N420" s="28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30"/>
      <c r="Z420" s="29"/>
      <c r="AA420" s="29" t="str">
        <f t="shared" si="501"/>
        <v/>
      </c>
      <c r="AB420" s="7">
        <f t="shared" si="502"/>
        <v>0</v>
      </c>
      <c r="AC420" s="7">
        <f t="shared" si="503"/>
        <v>0</v>
      </c>
      <c r="AD420" s="7">
        <f t="shared" si="504"/>
        <v>0</v>
      </c>
      <c r="AE420" s="7">
        <f t="shared" si="505"/>
        <v>0</v>
      </c>
      <c r="AF420" s="11" t="str">
        <f t="shared" si="569"/>
        <v/>
      </c>
      <c r="AG420" s="13">
        <f t="shared" si="506"/>
        <v>0</v>
      </c>
      <c r="AH420" s="7" t="str">
        <f t="shared" si="507"/>
        <v/>
      </c>
      <c r="AI420" s="11" t="str">
        <f t="shared" si="570"/>
        <v/>
      </c>
      <c r="AJ420" s="11" t="str">
        <f t="array" ref="AJ420">IF(OR(AI420=$AI$19:AI419),"",AI420)</f>
        <v/>
      </c>
      <c r="AK420" s="11" t="str">
        <f t="shared" si="508"/>
        <v/>
      </c>
      <c r="AL420" t="str">
        <f t="array" ref="AL420">IF(OR(AK420=$AK$19:AK419),"",AK420)</f>
        <v/>
      </c>
      <c r="AM420" s="13">
        <f t="shared" si="509"/>
        <v>0</v>
      </c>
      <c r="AN420" s="13">
        <f t="shared" si="510"/>
        <v>0</v>
      </c>
      <c r="AO420" s="13">
        <f t="shared" si="511"/>
        <v>0</v>
      </c>
      <c r="AP420" s="13">
        <f t="shared" si="512"/>
        <v>0</v>
      </c>
      <c r="AQ420" s="13">
        <f t="shared" si="513"/>
        <v>0</v>
      </c>
      <c r="AR420" s="13">
        <f t="shared" si="514"/>
        <v>0</v>
      </c>
      <c r="AS420" s="13">
        <f t="shared" si="515"/>
        <v>0</v>
      </c>
      <c r="AT420" s="13">
        <f t="shared" si="516"/>
        <v>0</v>
      </c>
      <c r="AU420" s="13">
        <f t="shared" si="517"/>
        <v>0</v>
      </c>
      <c r="AV420" s="13">
        <f t="shared" si="518"/>
        <v>0</v>
      </c>
      <c r="AX420" s="13">
        <f t="shared" si="519"/>
        <v>0</v>
      </c>
      <c r="AY420" s="13">
        <f t="shared" si="520"/>
        <v>0</v>
      </c>
      <c r="AZ420" s="13">
        <f t="shared" si="521"/>
        <v>0</v>
      </c>
      <c r="BA420" s="13">
        <f t="shared" si="522"/>
        <v>0</v>
      </c>
      <c r="BB420" s="13">
        <f t="shared" si="523"/>
        <v>0</v>
      </c>
      <c r="BC420" s="13">
        <f t="shared" si="524"/>
        <v>0</v>
      </c>
      <c r="BD420" s="13">
        <f t="shared" si="525"/>
        <v>0</v>
      </c>
      <c r="BE420" s="13">
        <f t="shared" si="526"/>
        <v>0</v>
      </c>
      <c r="BF420" s="13">
        <f t="shared" si="527"/>
        <v>0</v>
      </c>
      <c r="BG420" s="13">
        <f t="shared" si="528"/>
        <v>0</v>
      </c>
      <c r="BH420" s="13">
        <f t="shared" si="529"/>
        <v>0</v>
      </c>
      <c r="BI420" s="13">
        <f t="shared" si="530"/>
        <v>0</v>
      </c>
      <c r="BJ420" s="13">
        <f t="shared" si="531"/>
        <v>0</v>
      </c>
      <c r="BK420" s="13">
        <f t="shared" si="532"/>
        <v>0</v>
      </c>
      <c r="BL420" s="13">
        <f t="shared" si="533"/>
        <v>0</v>
      </c>
      <c r="BM420" s="13">
        <f t="shared" si="534"/>
        <v>0</v>
      </c>
      <c r="BN420" s="13">
        <f t="shared" si="535"/>
        <v>0</v>
      </c>
      <c r="BO420" s="13">
        <f t="shared" si="536"/>
        <v>0</v>
      </c>
      <c r="BP420" s="13">
        <f t="shared" si="537"/>
        <v>0</v>
      </c>
      <c r="BQ420" s="13">
        <f t="shared" si="538"/>
        <v>0</v>
      </c>
      <c r="BR420" s="13">
        <f t="shared" si="539"/>
        <v>0</v>
      </c>
      <c r="BS420" s="13">
        <f t="shared" si="540"/>
        <v>0</v>
      </c>
      <c r="BT420" s="31">
        <f t="shared" si="541"/>
        <v>0</v>
      </c>
      <c r="BU420" s="31">
        <f t="shared" si="542"/>
        <v>0</v>
      </c>
      <c r="BV420" s="31">
        <f t="shared" si="543"/>
        <v>0</v>
      </c>
      <c r="BW420" s="31">
        <f t="shared" si="544"/>
        <v>0</v>
      </c>
      <c r="BX420" s="31">
        <f t="shared" si="545"/>
        <v>0</v>
      </c>
      <c r="BY420" s="31">
        <f t="shared" si="546"/>
        <v>0</v>
      </c>
      <c r="BZ420" s="31">
        <f t="shared" si="547"/>
        <v>0</v>
      </c>
      <c r="CA420" s="31">
        <f t="shared" si="548"/>
        <v>0</v>
      </c>
      <c r="CB420" s="31">
        <f t="shared" si="549"/>
        <v>0</v>
      </c>
      <c r="CC420" s="31">
        <f t="shared" si="550"/>
        <v>0</v>
      </c>
      <c r="CD420" s="31">
        <f t="shared" si="551"/>
        <v>0</v>
      </c>
      <c r="CE420" s="37">
        <f t="array" ref="CE420">MIN(IF(JPRL=AI420,$AG$19:$AG$1018))</f>
        <v>0</v>
      </c>
      <c r="CF420" s="37">
        <f t="array" ref="CF420">MAX(IF(JPRL=AI420,$AG$19:$AG$1018))</f>
        <v>0</v>
      </c>
      <c r="CG420" s="36">
        <f t="shared" si="552"/>
        <v>0</v>
      </c>
      <c r="CI420" s="40">
        <f t="shared" si="553"/>
        <v>0</v>
      </c>
      <c r="CJ420" s="40">
        <f t="shared" si="490"/>
        <v>0</v>
      </c>
      <c r="CK420" s="40">
        <f t="shared" si="491"/>
        <v>0</v>
      </c>
      <c r="CL420" s="40">
        <f t="shared" si="492"/>
        <v>0</v>
      </c>
      <c r="CM420" s="40">
        <f t="shared" si="493"/>
        <v>0</v>
      </c>
      <c r="CN420" s="40">
        <f t="shared" si="494"/>
        <v>0</v>
      </c>
      <c r="CO420" s="40">
        <f t="shared" si="495"/>
        <v>0</v>
      </c>
      <c r="CP420" s="40">
        <f t="shared" si="496"/>
        <v>0</v>
      </c>
      <c r="CQ420" s="40">
        <f t="shared" si="497"/>
        <v>0</v>
      </c>
      <c r="CR420" s="40">
        <f t="shared" si="498"/>
        <v>0</v>
      </c>
      <c r="CS420" s="40">
        <f t="shared" si="499"/>
        <v>0</v>
      </c>
      <c r="CT420" s="41">
        <f t="shared" si="554"/>
        <v>0</v>
      </c>
      <c r="CU420" s="41">
        <f t="shared" si="555"/>
        <v>0</v>
      </c>
      <c r="CV420" s="41">
        <f t="shared" si="556"/>
        <v>0</v>
      </c>
      <c r="CW420" s="41">
        <f t="shared" si="557"/>
        <v>0</v>
      </c>
      <c r="CX420" s="41">
        <f t="shared" si="558"/>
        <v>0</v>
      </c>
      <c r="CY420" s="41">
        <f t="shared" si="559"/>
        <v>0</v>
      </c>
      <c r="CZ420" s="41">
        <f t="shared" si="560"/>
        <v>0</v>
      </c>
      <c r="DA420" s="41">
        <f t="shared" si="561"/>
        <v>0</v>
      </c>
      <c r="DB420" s="41">
        <f t="shared" si="562"/>
        <v>0</v>
      </c>
      <c r="DC420" s="41">
        <f t="shared" si="563"/>
        <v>0</v>
      </c>
      <c r="DD420" s="7">
        <f t="shared" si="564"/>
        <v>0</v>
      </c>
      <c r="DE420" s="7">
        <f t="shared" si="565"/>
        <v>0</v>
      </c>
      <c r="DF420" s="7">
        <f t="shared" si="566"/>
        <v>0</v>
      </c>
      <c r="DJ420" s="7">
        <f t="shared" si="567"/>
        <v>0</v>
      </c>
      <c r="DK420" s="7">
        <f t="shared" si="568"/>
        <v>0</v>
      </c>
    </row>
    <row r="421" spans="1:115" ht="26.25" customHeight="1" x14ac:dyDescent="0.25">
      <c r="A421" s="9">
        <v>403</v>
      </c>
      <c r="B421" s="24" t="str">
        <f t="shared" si="500"/>
        <v/>
      </c>
      <c r="C421" s="23"/>
      <c r="D421" s="51"/>
      <c r="E421" s="24"/>
      <c r="F421" s="24"/>
      <c r="G421" s="24"/>
      <c r="H421" s="24"/>
      <c r="I421" s="25"/>
      <c r="J421" s="24"/>
      <c r="K421" s="26"/>
      <c r="L421" s="29"/>
      <c r="M421" s="27"/>
      <c r="N421" s="28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30"/>
      <c r="Z421" s="29"/>
      <c r="AA421" s="29" t="str">
        <f t="shared" si="501"/>
        <v/>
      </c>
      <c r="AB421" s="7">
        <f t="shared" si="502"/>
        <v>0</v>
      </c>
      <c r="AC421" s="7">
        <f t="shared" si="503"/>
        <v>0</v>
      </c>
      <c r="AD421" s="7">
        <f t="shared" si="504"/>
        <v>0</v>
      </c>
      <c r="AE421" s="7">
        <f t="shared" si="505"/>
        <v>0</v>
      </c>
      <c r="AF421" s="11" t="str">
        <f t="shared" si="569"/>
        <v/>
      </c>
      <c r="AG421" s="13">
        <f t="shared" si="506"/>
        <v>0</v>
      </c>
      <c r="AH421" s="7" t="str">
        <f t="shared" si="507"/>
        <v/>
      </c>
      <c r="AI421" s="11" t="str">
        <f t="shared" si="570"/>
        <v/>
      </c>
      <c r="AJ421" s="11" t="str">
        <f t="array" ref="AJ421">IF(OR(AI421=$AI$19:AI420),"",AI421)</f>
        <v/>
      </c>
      <c r="AK421" s="11" t="str">
        <f t="shared" si="508"/>
        <v/>
      </c>
      <c r="AL421" t="str">
        <f t="array" ref="AL421">IF(OR(AK421=$AK$19:AK420),"",AK421)</f>
        <v/>
      </c>
      <c r="AM421" s="13">
        <f t="shared" si="509"/>
        <v>0</v>
      </c>
      <c r="AN421" s="13">
        <f t="shared" si="510"/>
        <v>0</v>
      </c>
      <c r="AO421" s="13">
        <f t="shared" si="511"/>
        <v>0</v>
      </c>
      <c r="AP421" s="13">
        <f t="shared" si="512"/>
        <v>0</v>
      </c>
      <c r="AQ421" s="13">
        <f t="shared" si="513"/>
        <v>0</v>
      </c>
      <c r="AR421" s="13">
        <f t="shared" si="514"/>
        <v>0</v>
      </c>
      <c r="AS421" s="13">
        <f t="shared" si="515"/>
        <v>0</v>
      </c>
      <c r="AT421" s="13">
        <f t="shared" si="516"/>
        <v>0</v>
      </c>
      <c r="AU421" s="13">
        <f t="shared" si="517"/>
        <v>0</v>
      </c>
      <c r="AV421" s="13">
        <f t="shared" si="518"/>
        <v>0</v>
      </c>
      <c r="AX421" s="13">
        <f t="shared" si="519"/>
        <v>0</v>
      </c>
      <c r="AY421" s="13">
        <f t="shared" si="520"/>
        <v>0</v>
      </c>
      <c r="AZ421" s="13">
        <f t="shared" si="521"/>
        <v>0</v>
      </c>
      <c r="BA421" s="13">
        <f t="shared" si="522"/>
        <v>0</v>
      </c>
      <c r="BB421" s="13">
        <f t="shared" si="523"/>
        <v>0</v>
      </c>
      <c r="BC421" s="13">
        <f t="shared" si="524"/>
        <v>0</v>
      </c>
      <c r="BD421" s="13">
        <f t="shared" si="525"/>
        <v>0</v>
      </c>
      <c r="BE421" s="13">
        <f t="shared" si="526"/>
        <v>0</v>
      </c>
      <c r="BF421" s="13">
        <f t="shared" si="527"/>
        <v>0</v>
      </c>
      <c r="BG421" s="13">
        <f t="shared" si="528"/>
        <v>0</v>
      </c>
      <c r="BH421" s="13">
        <f t="shared" si="529"/>
        <v>0</v>
      </c>
      <c r="BI421" s="13">
        <f t="shared" si="530"/>
        <v>0</v>
      </c>
      <c r="BJ421" s="13">
        <f t="shared" si="531"/>
        <v>0</v>
      </c>
      <c r="BK421" s="13">
        <f t="shared" si="532"/>
        <v>0</v>
      </c>
      <c r="BL421" s="13">
        <f t="shared" si="533"/>
        <v>0</v>
      </c>
      <c r="BM421" s="13">
        <f t="shared" si="534"/>
        <v>0</v>
      </c>
      <c r="BN421" s="13">
        <f t="shared" si="535"/>
        <v>0</v>
      </c>
      <c r="BO421" s="13">
        <f t="shared" si="536"/>
        <v>0</v>
      </c>
      <c r="BP421" s="13">
        <f t="shared" si="537"/>
        <v>0</v>
      </c>
      <c r="BQ421" s="13">
        <f t="shared" si="538"/>
        <v>0</v>
      </c>
      <c r="BR421" s="13">
        <f t="shared" si="539"/>
        <v>0</v>
      </c>
      <c r="BS421" s="13">
        <f t="shared" si="540"/>
        <v>0</v>
      </c>
      <c r="BT421" s="31">
        <f t="shared" si="541"/>
        <v>0</v>
      </c>
      <c r="BU421" s="31">
        <f t="shared" si="542"/>
        <v>0</v>
      </c>
      <c r="BV421" s="31">
        <f t="shared" si="543"/>
        <v>0</v>
      </c>
      <c r="BW421" s="31">
        <f t="shared" si="544"/>
        <v>0</v>
      </c>
      <c r="BX421" s="31">
        <f t="shared" si="545"/>
        <v>0</v>
      </c>
      <c r="BY421" s="31">
        <f t="shared" si="546"/>
        <v>0</v>
      </c>
      <c r="BZ421" s="31">
        <f t="shared" si="547"/>
        <v>0</v>
      </c>
      <c r="CA421" s="31">
        <f t="shared" si="548"/>
        <v>0</v>
      </c>
      <c r="CB421" s="31">
        <f t="shared" si="549"/>
        <v>0</v>
      </c>
      <c r="CC421" s="31">
        <f t="shared" si="550"/>
        <v>0</v>
      </c>
      <c r="CD421" s="31">
        <f t="shared" si="551"/>
        <v>0</v>
      </c>
      <c r="CE421" s="37">
        <f t="array" ref="CE421">MIN(IF(JPRL=AI421,$AG$19:$AG$1018))</f>
        <v>0</v>
      </c>
      <c r="CF421" s="37">
        <f t="array" ref="CF421">MAX(IF(JPRL=AI421,$AG$19:$AG$1018))</f>
        <v>0</v>
      </c>
      <c r="CG421" s="36">
        <f t="shared" si="552"/>
        <v>0</v>
      </c>
      <c r="CI421" s="40">
        <f t="shared" si="553"/>
        <v>0</v>
      </c>
      <c r="CJ421" s="40">
        <f t="shared" si="490"/>
        <v>0</v>
      </c>
      <c r="CK421" s="40">
        <f t="shared" si="491"/>
        <v>0</v>
      </c>
      <c r="CL421" s="40">
        <f t="shared" si="492"/>
        <v>0</v>
      </c>
      <c r="CM421" s="40">
        <f t="shared" si="493"/>
        <v>0</v>
      </c>
      <c r="CN421" s="40">
        <f t="shared" si="494"/>
        <v>0</v>
      </c>
      <c r="CO421" s="40">
        <f t="shared" si="495"/>
        <v>0</v>
      </c>
      <c r="CP421" s="40">
        <f t="shared" si="496"/>
        <v>0</v>
      </c>
      <c r="CQ421" s="40">
        <f t="shared" si="497"/>
        <v>0</v>
      </c>
      <c r="CR421" s="40">
        <f t="shared" si="498"/>
        <v>0</v>
      </c>
      <c r="CS421" s="40">
        <f t="shared" si="499"/>
        <v>0</v>
      </c>
      <c r="CT421" s="41">
        <f t="shared" si="554"/>
        <v>0</v>
      </c>
      <c r="CU421" s="41">
        <f t="shared" si="555"/>
        <v>0</v>
      </c>
      <c r="CV421" s="41">
        <f t="shared" si="556"/>
        <v>0</v>
      </c>
      <c r="CW421" s="41">
        <f t="shared" si="557"/>
        <v>0</v>
      </c>
      <c r="CX421" s="41">
        <f t="shared" si="558"/>
        <v>0</v>
      </c>
      <c r="CY421" s="41">
        <f t="shared" si="559"/>
        <v>0</v>
      </c>
      <c r="CZ421" s="41">
        <f t="shared" si="560"/>
        <v>0</v>
      </c>
      <c r="DA421" s="41">
        <f t="shared" si="561"/>
        <v>0</v>
      </c>
      <c r="DB421" s="41">
        <f t="shared" si="562"/>
        <v>0</v>
      </c>
      <c r="DC421" s="41">
        <f t="shared" si="563"/>
        <v>0</v>
      </c>
      <c r="DD421" s="7">
        <f t="shared" si="564"/>
        <v>0</v>
      </c>
      <c r="DE421" s="7">
        <f t="shared" si="565"/>
        <v>0</v>
      </c>
      <c r="DF421" s="7">
        <f t="shared" si="566"/>
        <v>0</v>
      </c>
      <c r="DJ421" s="7">
        <f t="shared" si="567"/>
        <v>0</v>
      </c>
      <c r="DK421" s="7">
        <f t="shared" si="568"/>
        <v>0</v>
      </c>
    </row>
    <row r="422" spans="1:115" ht="26.25" customHeight="1" x14ac:dyDescent="0.25">
      <c r="A422" s="9">
        <v>404</v>
      </c>
      <c r="B422" s="24" t="str">
        <f t="shared" si="500"/>
        <v/>
      </c>
      <c r="C422" s="23"/>
      <c r="D422" s="51"/>
      <c r="E422" s="24"/>
      <c r="F422" s="24"/>
      <c r="G422" s="24"/>
      <c r="H422" s="24"/>
      <c r="I422" s="25"/>
      <c r="J422" s="24"/>
      <c r="K422" s="26"/>
      <c r="L422" s="29"/>
      <c r="M422" s="27"/>
      <c r="N422" s="28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30"/>
      <c r="Z422" s="29"/>
      <c r="AA422" s="29" t="str">
        <f t="shared" si="501"/>
        <v/>
      </c>
      <c r="AB422" s="7">
        <f t="shared" si="502"/>
        <v>0</v>
      </c>
      <c r="AC422" s="7">
        <f t="shared" si="503"/>
        <v>0</v>
      </c>
      <c r="AD422" s="7">
        <f t="shared" si="504"/>
        <v>0</v>
      </c>
      <c r="AE422" s="7">
        <f t="shared" si="505"/>
        <v>0</v>
      </c>
      <c r="AF422" s="11" t="str">
        <f t="shared" si="569"/>
        <v/>
      </c>
      <c r="AG422" s="13">
        <f t="shared" si="506"/>
        <v>0</v>
      </c>
      <c r="AH422" s="7" t="str">
        <f t="shared" si="507"/>
        <v/>
      </c>
      <c r="AI422" s="11" t="str">
        <f t="shared" si="570"/>
        <v/>
      </c>
      <c r="AJ422" s="11" t="str">
        <f t="array" ref="AJ422">IF(OR(AI422=$AI$19:AI421),"",AI422)</f>
        <v/>
      </c>
      <c r="AK422" s="11" t="str">
        <f t="shared" si="508"/>
        <v/>
      </c>
      <c r="AL422" t="str">
        <f t="array" ref="AL422">IF(OR(AK422=$AK$19:AK421),"",AK422)</f>
        <v/>
      </c>
      <c r="AM422" s="13">
        <f t="shared" si="509"/>
        <v>0</v>
      </c>
      <c r="AN422" s="13">
        <f t="shared" si="510"/>
        <v>0</v>
      </c>
      <c r="AO422" s="13">
        <f t="shared" si="511"/>
        <v>0</v>
      </c>
      <c r="AP422" s="13">
        <f t="shared" si="512"/>
        <v>0</v>
      </c>
      <c r="AQ422" s="13">
        <f t="shared" si="513"/>
        <v>0</v>
      </c>
      <c r="AR422" s="13">
        <f t="shared" si="514"/>
        <v>0</v>
      </c>
      <c r="AS422" s="13">
        <f t="shared" si="515"/>
        <v>0</v>
      </c>
      <c r="AT422" s="13">
        <f t="shared" si="516"/>
        <v>0</v>
      </c>
      <c r="AU422" s="13">
        <f t="shared" si="517"/>
        <v>0</v>
      </c>
      <c r="AV422" s="13">
        <f t="shared" si="518"/>
        <v>0</v>
      </c>
      <c r="AX422" s="13">
        <f t="shared" si="519"/>
        <v>0</v>
      </c>
      <c r="AY422" s="13">
        <f t="shared" si="520"/>
        <v>0</v>
      </c>
      <c r="AZ422" s="13">
        <f t="shared" si="521"/>
        <v>0</v>
      </c>
      <c r="BA422" s="13">
        <f t="shared" si="522"/>
        <v>0</v>
      </c>
      <c r="BB422" s="13">
        <f t="shared" si="523"/>
        <v>0</v>
      </c>
      <c r="BC422" s="13">
        <f t="shared" si="524"/>
        <v>0</v>
      </c>
      <c r="BD422" s="13">
        <f t="shared" si="525"/>
        <v>0</v>
      </c>
      <c r="BE422" s="13">
        <f t="shared" si="526"/>
        <v>0</v>
      </c>
      <c r="BF422" s="13">
        <f t="shared" si="527"/>
        <v>0</v>
      </c>
      <c r="BG422" s="13">
        <f t="shared" si="528"/>
        <v>0</v>
      </c>
      <c r="BH422" s="13">
        <f t="shared" si="529"/>
        <v>0</v>
      </c>
      <c r="BI422" s="13">
        <f t="shared" si="530"/>
        <v>0</v>
      </c>
      <c r="BJ422" s="13">
        <f t="shared" si="531"/>
        <v>0</v>
      </c>
      <c r="BK422" s="13">
        <f t="shared" si="532"/>
        <v>0</v>
      </c>
      <c r="BL422" s="13">
        <f t="shared" si="533"/>
        <v>0</v>
      </c>
      <c r="BM422" s="13">
        <f t="shared" si="534"/>
        <v>0</v>
      </c>
      <c r="BN422" s="13">
        <f t="shared" si="535"/>
        <v>0</v>
      </c>
      <c r="BO422" s="13">
        <f t="shared" si="536"/>
        <v>0</v>
      </c>
      <c r="BP422" s="13">
        <f t="shared" si="537"/>
        <v>0</v>
      </c>
      <c r="BQ422" s="13">
        <f t="shared" si="538"/>
        <v>0</v>
      </c>
      <c r="BR422" s="13">
        <f t="shared" si="539"/>
        <v>0</v>
      </c>
      <c r="BS422" s="13">
        <f t="shared" si="540"/>
        <v>0</v>
      </c>
      <c r="BT422" s="31">
        <f t="shared" si="541"/>
        <v>0</v>
      </c>
      <c r="BU422" s="31">
        <f t="shared" si="542"/>
        <v>0</v>
      </c>
      <c r="BV422" s="31">
        <f t="shared" si="543"/>
        <v>0</v>
      </c>
      <c r="BW422" s="31">
        <f t="shared" si="544"/>
        <v>0</v>
      </c>
      <c r="BX422" s="31">
        <f t="shared" si="545"/>
        <v>0</v>
      </c>
      <c r="BY422" s="31">
        <f t="shared" si="546"/>
        <v>0</v>
      </c>
      <c r="BZ422" s="31">
        <f t="shared" si="547"/>
        <v>0</v>
      </c>
      <c r="CA422" s="31">
        <f t="shared" si="548"/>
        <v>0</v>
      </c>
      <c r="CB422" s="31">
        <f t="shared" si="549"/>
        <v>0</v>
      </c>
      <c r="CC422" s="31">
        <f t="shared" si="550"/>
        <v>0</v>
      </c>
      <c r="CD422" s="31">
        <f t="shared" si="551"/>
        <v>0</v>
      </c>
      <c r="CE422" s="37">
        <f t="array" ref="CE422">MIN(IF(JPRL=AI422,$AG$19:$AG$1018))</f>
        <v>0</v>
      </c>
      <c r="CF422" s="37">
        <f t="array" ref="CF422">MAX(IF(JPRL=AI422,$AG$19:$AG$1018))</f>
        <v>0</v>
      </c>
      <c r="CG422" s="36">
        <f t="shared" si="552"/>
        <v>0</v>
      </c>
      <c r="CI422" s="40">
        <f t="shared" si="553"/>
        <v>0</v>
      </c>
      <c r="CJ422" s="40">
        <f t="shared" si="490"/>
        <v>0</v>
      </c>
      <c r="CK422" s="40">
        <f t="shared" si="491"/>
        <v>0</v>
      </c>
      <c r="CL422" s="40">
        <f t="shared" si="492"/>
        <v>0</v>
      </c>
      <c r="CM422" s="40">
        <f t="shared" si="493"/>
        <v>0</v>
      </c>
      <c r="CN422" s="40">
        <f t="shared" si="494"/>
        <v>0</v>
      </c>
      <c r="CO422" s="40">
        <f t="shared" si="495"/>
        <v>0</v>
      </c>
      <c r="CP422" s="40">
        <f t="shared" si="496"/>
        <v>0</v>
      </c>
      <c r="CQ422" s="40">
        <f t="shared" si="497"/>
        <v>0</v>
      </c>
      <c r="CR422" s="40">
        <f t="shared" si="498"/>
        <v>0</v>
      </c>
      <c r="CS422" s="40">
        <f t="shared" si="499"/>
        <v>0</v>
      </c>
      <c r="CT422" s="41">
        <f t="shared" si="554"/>
        <v>0</v>
      </c>
      <c r="CU422" s="41">
        <f t="shared" si="555"/>
        <v>0</v>
      </c>
      <c r="CV422" s="41">
        <f t="shared" si="556"/>
        <v>0</v>
      </c>
      <c r="CW422" s="41">
        <f t="shared" si="557"/>
        <v>0</v>
      </c>
      <c r="CX422" s="41">
        <f t="shared" si="558"/>
        <v>0</v>
      </c>
      <c r="CY422" s="41">
        <f t="shared" si="559"/>
        <v>0</v>
      </c>
      <c r="CZ422" s="41">
        <f t="shared" si="560"/>
        <v>0</v>
      </c>
      <c r="DA422" s="41">
        <f t="shared" si="561"/>
        <v>0</v>
      </c>
      <c r="DB422" s="41">
        <f t="shared" si="562"/>
        <v>0</v>
      </c>
      <c r="DC422" s="41">
        <f t="shared" si="563"/>
        <v>0</v>
      </c>
      <c r="DD422" s="7">
        <f t="shared" si="564"/>
        <v>0</v>
      </c>
      <c r="DE422" s="7">
        <f t="shared" si="565"/>
        <v>0</v>
      </c>
      <c r="DF422" s="7">
        <f t="shared" si="566"/>
        <v>0</v>
      </c>
      <c r="DJ422" s="7">
        <f t="shared" si="567"/>
        <v>0</v>
      </c>
      <c r="DK422" s="7">
        <f t="shared" si="568"/>
        <v>0</v>
      </c>
    </row>
    <row r="423" spans="1:115" ht="26.25" customHeight="1" x14ac:dyDescent="0.25">
      <c r="A423" s="9">
        <v>405</v>
      </c>
      <c r="B423" s="24" t="str">
        <f t="shared" si="500"/>
        <v/>
      </c>
      <c r="C423" s="23"/>
      <c r="D423" s="51"/>
      <c r="E423" s="24"/>
      <c r="F423" s="24"/>
      <c r="G423" s="24"/>
      <c r="H423" s="24"/>
      <c r="I423" s="25"/>
      <c r="J423" s="24"/>
      <c r="K423" s="26"/>
      <c r="L423" s="29"/>
      <c r="M423" s="27"/>
      <c r="N423" s="28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30"/>
      <c r="Z423" s="29"/>
      <c r="AA423" s="29" t="str">
        <f t="shared" si="501"/>
        <v/>
      </c>
      <c r="AB423" s="7">
        <f t="shared" si="502"/>
        <v>0</v>
      </c>
      <c r="AC423" s="7">
        <f t="shared" si="503"/>
        <v>0</v>
      </c>
      <c r="AD423" s="7">
        <f t="shared" si="504"/>
        <v>0</v>
      </c>
      <c r="AE423" s="7">
        <f t="shared" si="505"/>
        <v>0</v>
      </c>
      <c r="AF423" s="11" t="str">
        <f t="shared" si="569"/>
        <v/>
      </c>
      <c r="AG423" s="13">
        <f t="shared" si="506"/>
        <v>0</v>
      </c>
      <c r="AH423" s="7" t="str">
        <f t="shared" si="507"/>
        <v/>
      </c>
      <c r="AI423" s="11" t="str">
        <f t="shared" si="570"/>
        <v/>
      </c>
      <c r="AJ423" s="11" t="str">
        <f t="array" ref="AJ423">IF(OR(AI423=$AI$19:AI422),"",AI423)</f>
        <v/>
      </c>
      <c r="AK423" s="11" t="str">
        <f t="shared" si="508"/>
        <v/>
      </c>
      <c r="AL423" t="str">
        <f t="array" ref="AL423">IF(OR(AK423=$AK$19:AK422),"",AK423)</f>
        <v/>
      </c>
      <c r="AM423" s="13">
        <f t="shared" si="509"/>
        <v>0</v>
      </c>
      <c r="AN423" s="13">
        <f t="shared" si="510"/>
        <v>0</v>
      </c>
      <c r="AO423" s="13">
        <f t="shared" si="511"/>
        <v>0</v>
      </c>
      <c r="AP423" s="13">
        <f t="shared" si="512"/>
        <v>0</v>
      </c>
      <c r="AQ423" s="13">
        <f t="shared" si="513"/>
        <v>0</v>
      </c>
      <c r="AR423" s="13">
        <f t="shared" si="514"/>
        <v>0</v>
      </c>
      <c r="AS423" s="13">
        <f t="shared" si="515"/>
        <v>0</v>
      </c>
      <c r="AT423" s="13">
        <f t="shared" si="516"/>
        <v>0</v>
      </c>
      <c r="AU423" s="13">
        <f t="shared" si="517"/>
        <v>0</v>
      </c>
      <c r="AV423" s="13">
        <f t="shared" si="518"/>
        <v>0</v>
      </c>
      <c r="AX423" s="13">
        <f t="shared" si="519"/>
        <v>0</v>
      </c>
      <c r="AY423" s="13">
        <f t="shared" si="520"/>
        <v>0</v>
      </c>
      <c r="AZ423" s="13">
        <f t="shared" si="521"/>
        <v>0</v>
      </c>
      <c r="BA423" s="13">
        <f t="shared" si="522"/>
        <v>0</v>
      </c>
      <c r="BB423" s="13">
        <f t="shared" si="523"/>
        <v>0</v>
      </c>
      <c r="BC423" s="13">
        <f t="shared" si="524"/>
        <v>0</v>
      </c>
      <c r="BD423" s="13">
        <f t="shared" si="525"/>
        <v>0</v>
      </c>
      <c r="BE423" s="13">
        <f t="shared" si="526"/>
        <v>0</v>
      </c>
      <c r="BF423" s="13">
        <f t="shared" si="527"/>
        <v>0</v>
      </c>
      <c r="BG423" s="13">
        <f t="shared" si="528"/>
        <v>0</v>
      </c>
      <c r="BH423" s="13">
        <f t="shared" si="529"/>
        <v>0</v>
      </c>
      <c r="BI423" s="13">
        <f t="shared" si="530"/>
        <v>0</v>
      </c>
      <c r="BJ423" s="13">
        <f t="shared" si="531"/>
        <v>0</v>
      </c>
      <c r="BK423" s="13">
        <f t="shared" si="532"/>
        <v>0</v>
      </c>
      <c r="BL423" s="13">
        <f t="shared" si="533"/>
        <v>0</v>
      </c>
      <c r="BM423" s="13">
        <f t="shared" si="534"/>
        <v>0</v>
      </c>
      <c r="BN423" s="13">
        <f t="shared" si="535"/>
        <v>0</v>
      </c>
      <c r="BO423" s="13">
        <f t="shared" si="536"/>
        <v>0</v>
      </c>
      <c r="BP423" s="13">
        <f t="shared" si="537"/>
        <v>0</v>
      </c>
      <c r="BQ423" s="13">
        <f t="shared" si="538"/>
        <v>0</v>
      </c>
      <c r="BR423" s="13">
        <f t="shared" si="539"/>
        <v>0</v>
      </c>
      <c r="BS423" s="13">
        <f t="shared" si="540"/>
        <v>0</v>
      </c>
      <c r="BT423" s="31">
        <f t="shared" si="541"/>
        <v>0</v>
      </c>
      <c r="BU423" s="31">
        <f t="shared" si="542"/>
        <v>0</v>
      </c>
      <c r="BV423" s="31">
        <f t="shared" si="543"/>
        <v>0</v>
      </c>
      <c r="BW423" s="31">
        <f t="shared" si="544"/>
        <v>0</v>
      </c>
      <c r="BX423" s="31">
        <f t="shared" si="545"/>
        <v>0</v>
      </c>
      <c r="BY423" s="31">
        <f t="shared" si="546"/>
        <v>0</v>
      </c>
      <c r="BZ423" s="31">
        <f t="shared" si="547"/>
        <v>0</v>
      </c>
      <c r="CA423" s="31">
        <f t="shared" si="548"/>
        <v>0</v>
      </c>
      <c r="CB423" s="31">
        <f t="shared" si="549"/>
        <v>0</v>
      </c>
      <c r="CC423" s="31">
        <f t="shared" si="550"/>
        <v>0</v>
      </c>
      <c r="CD423" s="31">
        <f t="shared" si="551"/>
        <v>0</v>
      </c>
      <c r="CE423" s="37">
        <f t="array" ref="CE423">MIN(IF(JPRL=AI423,$AG$19:$AG$1018))</f>
        <v>0</v>
      </c>
      <c r="CF423" s="37">
        <f t="array" ref="CF423">MAX(IF(JPRL=AI423,$AG$19:$AG$1018))</f>
        <v>0</v>
      </c>
      <c r="CG423" s="36">
        <f t="shared" si="552"/>
        <v>0</v>
      </c>
      <c r="CI423" s="40">
        <f t="shared" si="553"/>
        <v>0</v>
      </c>
      <c r="CJ423" s="40">
        <f t="shared" si="490"/>
        <v>0</v>
      </c>
      <c r="CK423" s="40">
        <f t="shared" si="491"/>
        <v>0</v>
      </c>
      <c r="CL423" s="40">
        <f t="shared" si="492"/>
        <v>0</v>
      </c>
      <c r="CM423" s="40">
        <f t="shared" si="493"/>
        <v>0</v>
      </c>
      <c r="CN423" s="40">
        <f t="shared" si="494"/>
        <v>0</v>
      </c>
      <c r="CO423" s="40">
        <f t="shared" si="495"/>
        <v>0</v>
      </c>
      <c r="CP423" s="40">
        <f t="shared" si="496"/>
        <v>0</v>
      </c>
      <c r="CQ423" s="40">
        <f t="shared" si="497"/>
        <v>0</v>
      </c>
      <c r="CR423" s="40">
        <f t="shared" si="498"/>
        <v>0</v>
      </c>
      <c r="CS423" s="40">
        <f t="shared" si="499"/>
        <v>0</v>
      </c>
      <c r="CT423" s="41">
        <f t="shared" si="554"/>
        <v>0</v>
      </c>
      <c r="CU423" s="41">
        <f t="shared" si="555"/>
        <v>0</v>
      </c>
      <c r="CV423" s="41">
        <f t="shared" si="556"/>
        <v>0</v>
      </c>
      <c r="CW423" s="41">
        <f t="shared" si="557"/>
        <v>0</v>
      </c>
      <c r="CX423" s="41">
        <f t="shared" si="558"/>
        <v>0</v>
      </c>
      <c r="CY423" s="41">
        <f t="shared" si="559"/>
        <v>0</v>
      </c>
      <c r="CZ423" s="41">
        <f t="shared" si="560"/>
        <v>0</v>
      </c>
      <c r="DA423" s="41">
        <f t="shared" si="561"/>
        <v>0</v>
      </c>
      <c r="DB423" s="41">
        <f t="shared" si="562"/>
        <v>0</v>
      </c>
      <c r="DC423" s="41">
        <f t="shared" si="563"/>
        <v>0</v>
      </c>
      <c r="DD423" s="7">
        <f t="shared" si="564"/>
        <v>0</v>
      </c>
      <c r="DE423" s="7">
        <f t="shared" si="565"/>
        <v>0</v>
      </c>
      <c r="DF423" s="7">
        <f t="shared" si="566"/>
        <v>0</v>
      </c>
      <c r="DJ423" s="7">
        <f t="shared" si="567"/>
        <v>0</v>
      </c>
      <c r="DK423" s="7">
        <f t="shared" si="568"/>
        <v>0</v>
      </c>
    </row>
    <row r="424" spans="1:115" ht="26.25" customHeight="1" x14ac:dyDescent="0.25">
      <c r="A424" s="9">
        <v>406</v>
      </c>
      <c r="B424" s="24" t="str">
        <f t="shared" si="500"/>
        <v/>
      </c>
      <c r="C424" s="23"/>
      <c r="D424" s="51"/>
      <c r="E424" s="24"/>
      <c r="F424" s="24"/>
      <c r="G424" s="24"/>
      <c r="H424" s="24"/>
      <c r="I424" s="25"/>
      <c r="J424" s="24"/>
      <c r="K424" s="26"/>
      <c r="L424" s="29"/>
      <c r="M424" s="27"/>
      <c r="N424" s="28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30"/>
      <c r="Z424" s="29"/>
      <c r="AA424" s="29" t="str">
        <f t="shared" si="501"/>
        <v/>
      </c>
      <c r="AB424" s="7">
        <f t="shared" si="502"/>
        <v>0</v>
      </c>
      <c r="AC424" s="7">
        <f t="shared" si="503"/>
        <v>0</v>
      </c>
      <c r="AD424" s="7">
        <f t="shared" si="504"/>
        <v>0</v>
      </c>
      <c r="AE424" s="7">
        <f t="shared" si="505"/>
        <v>0</v>
      </c>
      <c r="AF424" s="11" t="str">
        <f t="shared" si="569"/>
        <v/>
      </c>
      <c r="AG424" s="13">
        <f t="shared" si="506"/>
        <v>0</v>
      </c>
      <c r="AH424" s="7" t="str">
        <f t="shared" si="507"/>
        <v/>
      </c>
      <c r="AI424" s="11" t="str">
        <f t="shared" si="570"/>
        <v/>
      </c>
      <c r="AJ424" s="11" t="str">
        <f t="array" ref="AJ424">IF(OR(AI424=$AI$19:AI423),"",AI424)</f>
        <v/>
      </c>
      <c r="AK424" s="11" t="str">
        <f t="shared" si="508"/>
        <v/>
      </c>
      <c r="AL424" t="str">
        <f t="array" ref="AL424">IF(OR(AK424=$AK$19:AK423),"",AK424)</f>
        <v/>
      </c>
      <c r="AM424" s="13">
        <f t="shared" si="509"/>
        <v>0</v>
      </c>
      <c r="AN424" s="13">
        <f t="shared" si="510"/>
        <v>0</v>
      </c>
      <c r="AO424" s="13">
        <f t="shared" si="511"/>
        <v>0</v>
      </c>
      <c r="AP424" s="13">
        <f t="shared" si="512"/>
        <v>0</v>
      </c>
      <c r="AQ424" s="13">
        <f t="shared" si="513"/>
        <v>0</v>
      </c>
      <c r="AR424" s="13">
        <f t="shared" si="514"/>
        <v>0</v>
      </c>
      <c r="AS424" s="13">
        <f t="shared" si="515"/>
        <v>0</v>
      </c>
      <c r="AT424" s="13">
        <f t="shared" si="516"/>
        <v>0</v>
      </c>
      <c r="AU424" s="13">
        <f t="shared" si="517"/>
        <v>0</v>
      </c>
      <c r="AV424" s="13">
        <f t="shared" si="518"/>
        <v>0</v>
      </c>
      <c r="AX424" s="13">
        <f t="shared" si="519"/>
        <v>0</v>
      </c>
      <c r="AY424" s="13">
        <f t="shared" si="520"/>
        <v>0</v>
      </c>
      <c r="AZ424" s="13">
        <f t="shared" si="521"/>
        <v>0</v>
      </c>
      <c r="BA424" s="13">
        <f t="shared" si="522"/>
        <v>0</v>
      </c>
      <c r="BB424" s="13">
        <f t="shared" si="523"/>
        <v>0</v>
      </c>
      <c r="BC424" s="13">
        <f t="shared" si="524"/>
        <v>0</v>
      </c>
      <c r="BD424" s="13">
        <f t="shared" si="525"/>
        <v>0</v>
      </c>
      <c r="BE424" s="13">
        <f t="shared" si="526"/>
        <v>0</v>
      </c>
      <c r="BF424" s="13">
        <f t="shared" si="527"/>
        <v>0</v>
      </c>
      <c r="BG424" s="13">
        <f t="shared" si="528"/>
        <v>0</v>
      </c>
      <c r="BH424" s="13">
        <f t="shared" si="529"/>
        <v>0</v>
      </c>
      <c r="BI424" s="13">
        <f t="shared" si="530"/>
        <v>0</v>
      </c>
      <c r="BJ424" s="13">
        <f t="shared" si="531"/>
        <v>0</v>
      </c>
      <c r="BK424" s="13">
        <f t="shared" si="532"/>
        <v>0</v>
      </c>
      <c r="BL424" s="13">
        <f t="shared" si="533"/>
        <v>0</v>
      </c>
      <c r="BM424" s="13">
        <f t="shared" si="534"/>
        <v>0</v>
      </c>
      <c r="BN424" s="13">
        <f t="shared" si="535"/>
        <v>0</v>
      </c>
      <c r="BO424" s="13">
        <f t="shared" si="536"/>
        <v>0</v>
      </c>
      <c r="BP424" s="13">
        <f t="shared" si="537"/>
        <v>0</v>
      </c>
      <c r="BQ424" s="13">
        <f t="shared" si="538"/>
        <v>0</v>
      </c>
      <c r="BR424" s="13">
        <f t="shared" si="539"/>
        <v>0</v>
      </c>
      <c r="BS424" s="13">
        <f t="shared" si="540"/>
        <v>0</v>
      </c>
      <c r="BT424" s="31">
        <f t="shared" si="541"/>
        <v>0</v>
      </c>
      <c r="BU424" s="31">
        <f t="shared" si="542"/>
        <v>0</v>
      </c>
      <c r="BV424" s="31">
        <f t="shared" si="543"/>
        <v>0</v>
      </c>
      <c r="BW424" s="31">
        <f t="shared" si="544"/>
        <v>0</v>
      </c>
      <c r="BX424" s="31">
        <f t="shared" si="545"/>
        <v>0</v>
      </c>
      <c r="BY424" s="31">
        <f t="shared" si="546"/>
        <v>0</v>
      </c>
      <c r="BZ424" s="31">
        <f t="shared" si="547"/>
        <v>0</v>
      </c>
      <c r="CA424" s="31">
        <f t="shared" si="548"/>
        <v>0</v>
      </c>
      <c r="CB424" s="31">
        <f t="shared" si="549"/>
        <v>0</v>
      </c>
      <c r="CC424" s="31">
        <f t="shared" si="550"/>
        <v>0</v>
      </c>
      <c r="CD424" s="31">
        <f t="shared" si="551"/>
        <v>0</v>
      </c>
      <c r="CE424" s="37">
        <f t="array" ref="CE424">MIN(IF(JPRL=AI424,$AG$19:$AG$1018))</f>
        <v>0</v>
      </c>
      <c r="CF424" s="37">
        <f t="array" ref="CF424">MAX(IF(JPRL=AI424,$AG$19:$AG$1018))</f>
        <v>0</v>
      </c>
      <c r="CG424" s="36">
        <f t="shared" si="552"/>
        <v>0</v>
      </c>
      <c r="CI424" s="40">
        <f t="shared" si="553"/>
        <v>0</v>
      </c>
      <c r="CJ424" s="40">
        <f t="shared" si="490"/>
        <v>0</v>
      </c>
      <c r="CK424" s="40">
        <f t="shared" si="491"/>
        <v>0</v>
      </c>
      <c r="CL424" s="40">
        <f t="shared" si="492"/>
        <v>0</v>
      </c>
      <c r="CM424" s="40">
        <f t="shared" si="493"/>
        <v>0</v>
      </c>
      <c r="CN424" s="40">
        <f t="shared" si="494"/>
        <v>0</v>
      </c>
      <c r="CO424" s="40">
        <f t="shared" si="495"/>
        <v>0</v>
      </c>
      <c r="CP424" s="40">
        <f t="shared" si="496"/>
        <v>0</v>
      </c>
      <c r="CQ424" s="40">
        <f t="shared" si="497"/>
        <v>0</v>
      </c>
      <c r="CR424" s="40">
        <f t="shared" si="498"/>
        <v>0</v>
      </c>
      <c r="CS424" s="40">
        <f t="shared" si="499"/>
        <v>0</v>
      </c>
      <c r="CT424" s="41">
        <f t="shared" si="554"/>
        <v>0</v>
      </c>
      <c r="CU424" s="41">
        <f t="shared" si="555"/>
        <v>0</v>
      </c>
      <c r="CV424" s="41">
        <f t="shared" si="556"/>
        <v>0</v>
      </c>
      <c r="CW424" s="41">
        <f t="shared" si="557"/>
        <v>0</v>
      </c>
      <c r="CX424" s="41">
        <f t="shared" si="558"/>
        <v>0</v>
      </c>
      <c r="CY424" s="41">
        <f t="shared" si="559"/>
        <v>0</v>
      </c>
      <c r="CZ424" s="41">
        <f t="shared" si="560"/>
        <v>0</v>
      </c>
      <c r="DA424" s="41">
        <f t="shared" si="561"/>
        <v>0</v>
      </c>
      <c r="DB424" s="41">
        <f t="shared" si="562"/>
        <v>0</v>
      </c>
      <c r="DC424" s="41">
        <f t="shared" si="563"/>
        <v>0</v>
      </c>
      <c r="DD424" s="7">
        <f t="shared" si="564"/>
        <v>0</v>
      </c>
      <c r="DE424" s="7">
        <f t="shared" si="565"/>
        <v>0</v>
      </c>
      <c r="DF424" s="7">
        <f t="shared" si="566"/>
        <v>0</v>
      </c>
      <c r="DJ424" s="7">
        <f t="shared" si="567"/>
        <v>0</v>
      </c>
      <c r="DK424" s="7">
        <f t="shared" si="568"/>
        <v>0</v>
      </c>
    </row>
    <row r="425" spans="1:115" ht="26.25" customHeight="1" x14ac:dyDescent="0.25">
      <c r="A425" s="9">
        <v>407</v>
      </c>
      <c r="B425" s="24" t="str">
        <f t="shared" si="500"/>
        <v/>
      </c>
      <c r="C425" s="23"/>
      <c r="D425" s="51"/>
      <c r="E425" s="24"/>
      <c r="F425" s="24"/>
      <c r="G425" s="24"/>
      <c r="H425" s="24"/>
      <c r="I425" s="25"/>
      <c r="J425" s="24"/>
      <c r="K425" s="26"/>
      <c r="L425" s="29"/>
      <c r="M425" s="27"/>
      <c r="N425" s="28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30"/>
      <c r="Z425" s="29"/>
      <c r="AA425" s="29" t="str">
        <f t="shared" si="501"/>
        <v/>
      </c>
      <c r="AB425" s="7">
        <f t="shared" si="502"/>
        <v>0</v>
      </c>
      <c r="AC425" s="7">
        <f t="shared" si="503"/>
        <v>0</v>
      </c>
      <c r="AD425" s="7">
        <f t="shared" si="504"/>
        <v>0</v>
      </c>
      <c r="AE425" s="7">
        <f t="shared" si="505"/>
        <v>0</v>
      </c>
      <c r="AF425" s="11" t="str">
        <f t="shared" si="569"/>
        <v/>
      </c>
      <c r="AG425" s="13">
        <f t="shared" si="506"/>
        <v>0</v>
      </c>
      <c r="AH425" s="7" t="str">
        <f t="shared" si="507"/>
        <v/>
      </c>
      <c r="AI425" s="11" t="str">
        <f t="shared" si="570"/>
        <v/>
      </c>
      <c r="AJ425" s="11" t="str">
        <f t="array" ref="AJ425">IF(OR(AI425=$AI$19:AI424),"",AI425)</f>
        <v/>
      </c>
      <c r="AK425" s="11" t="str">
        <f t="shared" si="508"/>
        <v/>
      </c>
      <c r="AL425" t="str">
        <f t="array" ref="AL425">IF(OR(AK425=$AK$19:AK424),"",AK425)</f>
        <v/>
      </c>
      <c r="AM425" s="13">
        <f t="shared" si="509"/>
        <v>0</v>
      </c>
      <c r="AN425" s="13">
        <f t="shared" si="510"/>
        <v>0</v>
      </c>
      <c r="AO425" s="13">
        <f t="shared" si="511"/>
        <v>0</v>
      </c>
      <c r="AP425" s="13">
        <f t="shared" si="512"/>
        <v>0</v>
      </c>
      <c r="AQ425" s="13">
        <f t="shared" si="513"/>
        <v>0</v>
      </c>
      <c r="AR425" s="13">
        <f t="shared" si="514"/>
        <v>0</v>
      </c>
      <c r="AS425" s="13">
        <f t="shared" si="515"/>
        <v>0</v>
      </c>
      <c r="AT425" s="13">
        <f t="shared" si="516"/>
        <v>0</v>
      </c>
      <c r="AU425" s="13">
        <f t="shared" si="517"/>
        <v>0</v>
      </c>
      <c r="AV425" s="13">
        <f t="shared" si="518"/>
        <v>0</v>
      </c>
      <c r="AX425" s="13">
        <f t="shared" si="519"/>
        <v>0</v>
      </c>
      <c r="AY425" s="13">
        <f t="shared" si="520"/>
        <v>0</v>
      </c>
      <c r="AZ425" s="13">
        <f t="shared" si="521"/>
        <v>0</v>
      </c>
      <c r="BA425" s="13">
        <f t="shared" si="522"/>
        <v>0</v>
      </c>
      <c r="BB425" s="13">
        <f t="shared" si="523"/>
        <v>0</v>
      </c>
      <c r="BC425" s="13">
        <f t="shared" si="524"/>
        <v>0</v>
      </c>
      <c r="BD425" s="13">
        <f t="shared" si="525"/>
        <v>0</v>
      </c>
      <c r="BE425" s="13">
        <f t="shared" si="526"/>
        <v>0</v>
      </c>
      <c r="BF425" s="13">
        <f t="shared" si="527"/>
        <v>0</v>
      </c>
      <c r="BG425" s="13">
        <f t="shared" si="528"/>
        <v>0</v>
      </c>
      <c r="BH425" s="13">
        <f t="shared" si="529"/>
        <v>0</v>
      </c>
      <c r="BI425" s="13">
        <f t="shared" si="530"/>
        <v>0</v>
      </c>
      <c r="BJ425" s="13">
        <f t="shared" si="531"/>
        <v>0</v>
      </c>
      <c r="BK425" s="13">
        <f t="shared" si="532"/>
        <v>0</v>
      </c>
      <c r="BL425" s="13">
        <f t="shared" si="533"/>
        <v>0</v>
      </c>
      <c r="BM425" s="13">
        <f t="shared" si="534"/>
        <v>0</v>
      </c>
      <c r="BN425" s="13">
        <f t="shared" si="535"/>
        <v>0</v>
      </c>
      <c r="BO425" s="13">
        <f t="shared" si="536"/>
        <v>0</v>
      </c>
      <c r="BP425" s="13">
        <f t="shared" si="537"/>
        <v>0</v>
      </c>
      <c r="BQ425" s="13">
        <f t="shared" si="538"/>
        <v>0</v>
      </c>
      <c r="BR425" s="13">
        <f t="shared" si="539"/>
        <v>0</v>
      </c>
      <c r="BS425" s="13">
        <f t="shared" si="540"/>
        <v>0</v>
      </c>
      <c r="BT425" s="31">
        <f t="shared" si="541"/>
        <v>0</v>
      </c>
      <c r="BU425" s="31">
        <f t="shared" si="542"/>
        <v>0</v>
      </c>
      <c r="BV425" s="31">
        <f t="shared" si="543"/>
        <v>0</v>
      </c>
      <c r="BW425" s="31">
        <f t="shared" si="544"/>
        <v>0</v>
      </c>
      <c r="BX425" s="31">
        <f t="shared" si="545"/>
        <v>0</v>
      </c>
      <c r="BY425" s="31">
        <f t="shared" si="546"/>
        <v>0</v>
      </c>
      <c r="BZ425" s="31">
        <f t="shared" si="547"/>
        <v>0</v>
      </c>
      <c r="CA425" s="31">
        <f t="shared" si="548"/>
        <v>0</v>
      </c>
      <c r="CB425" s="31">
        <f t="shared" si="549"/>
        <v>0</v>
      </c>
      <c r="CC425" s="31">
        <f t="shared" si="550"/>
        <v>0</v>
      </c>
      <c r="CD425" s="31">
        <f t="shared" si="551"/>
        <v>0</v>
      </c>
      <c r="CE425" s="37">
        <f t="array" ref="CE425">MIN(IF(JPRL=AI425,$AG$19:$AG$1018))</f>
        <v>0</v>
      </c>
      <c r="CF425" s="37">
        <f t="array" ref="CF425">MAX(IF(JPRL=AI425,$AG$19:$AG$1018))</f>
        <v>0</v>
      </c>
      <c r="CG425" s="36">
        <f t="shared" si="552"/>
        <v>0</v>
      </c>
      <c r="CI425" s="40">
        <f t="shared" si="553"/>
        <v>0</v>
      </c>
      <c r="CJ425" s="40">
        <f t="shared" si="490"/>
        <v>0</v>
      </c>
      <c r="CK425" s="40">
        <f t="shared" si="491"/>
        <v>0</v>
      </c>
      <c r="CL425" s="40">
        <f t="shared" si="492"/>
        <v>0</v>
      </c>
      <c r="CM425" s="40">
        <f t="shared" si="493"/>
        <v>0</v>
      </c>
      <c r="CN425" s="40">
        <f t="shared" si="494"/>
        <v>0</v>
      </c>
      <c r="CO425" s="40">
        <f t="shared" si="495"/>
        <v>0</v>
      </c>
      <c r="CP425" s="40">
        <f t="shared" si="496"/>
        <v>0</v>
      </c>
      <c r="CQ425" s="40">
        <f t="shared" si="497"/>
        <v>0</v>
      </c>
      <c r="CR425" s="40">
        <f t="shared" si="498"/>
        <v>0</v>
      </c>
      <c r="CS425" s="40">
        <f t="shared" si="499"/>
        <v>0</v>
      </c>
      <c r="CT425" s="41">
        <f t="shared" si="554"/>
        <v>0</v>
      </c>
      <c r="CU425" s="41">
        <f t="shared" si="555"/>
        <v>0</v>
      </c>
      <c r="CV425" s="41">
        <f t="shared" si="556"/>
        <v>0</v>
      </c>
      <c r="CW425" s="41">
        <f t="shared" si="557"/>
        <v>0</v>
      </c>
      <c r="CX425" s="41">
        <f t="shared" si="558"/>
        <v>0</v>
      </c>
      <c r="CY425" s="41">
        <f t="shared" si="559"/>
        <v>0</v>
      </c>
      <c r="CZ425" s="41">
        <f t="shared" si="560"/>
        <v>0</v>
      </c>
      <c r="DA425" s="41">
        <f t="shared" si="561"/>
        <v>0</v>
      </c>
      <c r="DB425" s="41">
        <f t="shared" si="562"/>
        <v>0</v>
      </c>
      <c r="DC425" s="41">
        <f t="shared" si="563"/>
        <v>0</v>
      </c>
      <c r="DD425" s="7">
        <f t="shared" si="564"/>
        <v>0</v>
      </c>
      <c r="DE425" s="7">
        <f t="shared" si="565"/>
        <v>0</v>
      </c>
      <c r="DF425" s="7">
        <f t="shared" si="566"/>
        <v>0</v>
      </c>
      <c r="DJ425" s="7">
        <f t="shared" si="567"/>
        <v>0</v>
      </c>
      <c r="DK425" s="7">
        <f t="shared" si="568"/>
        <v>0</v>
      </c>
    </row>
    <row r="426" spans="1:115" ht="26.25" customHeight="1" x14ac:dyDescent="0.25">
      <c r="A426" s="9">
        <v>408</v>
      </c>
      <c r="B426" s="24" t="str">
        <f t="shared" si="500"/>
        <v/>
      </c>
      <c r="C426" s="23"/>
      <c r="D426" s="51"/>
      <c r="E426" s="24"/>
      <c r="F426" s="24"/>
      <c r="G426" s="24"/>
      <c r="H426" s="24"/>
      <c r="I426" s="25"/>
      <c r="J426" s="24"/>
      <c r="K426" s="26"/>
      <c r="L426" s="29"/>
      <c r="M426" s="27"/>
      <c r="N426" s="28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30"/>
      <c r="Z426" s="29"/>
      <c r="AA426" s="29" t="str">
        <f t="shared" si="501"/>
        <v/>
      </c>
      <c r="AB426" s="7">
        <f t="shared" si="502"/>
        <v>0</v>
      </c>
      <c r="AC426" s="7">
        <f t="shared" si="503"/>
        <v>0</v>
      </c>
      <c r="AD426" s="7">
        <f t="shared" si="504"/>
        <v>0</v>
      </c>
      <c r="AE426" s="7">
        <f t="shared" si="505"/>
        <v>0</v>
      </c>
      <c r="AF426" s="11" t="str">
        <f t="shared" si="569"/>
        <v/>
      </c>
      <c r="AG426" s="13">
        <f t="shared" si="506"/>
        <v>0</v>
      </c>
      <c r="AH426" s="7" t="str">
        <f t="shared" si="507"/>
        <v/>
      </c>
      <c r="AI426" s="11" t="str">
        <f t="shared" si="570"/>
        <v/>
      </c>
      <c r="AJ426" s="11" t="str">
        <f t="array" ref="AJ426">IF(OR(AI426=$AI$19:AI425),"",AI426)</f>
        <v/>
      </c>
      <c r="AK426" s="11" t="str">
        <f t="shared" si="508"/>
        <v/>
      </c>
      <c r="AL426" t="str">
        <f t="array" ref="AL426">IF(OR(AK426=$AK$19:AK425),"",AK426)</f>
        <v/>
      </c>
      <c r="AM426" s="13">
        <f t="shared" si="509"/>
        <v>0</v>
      </c>
      <c r="AN426" s="13">
        <f t="shared" si="510"/>
        <v>0</v>
      </c>
      <c r="AO426" s="13">
        <f t="shared" si="511"/>
        <v>0</v>
      </c>
      <c r="AP426" s="13">
        <f t="shared" si="512"/>
        <v>0</v>
      </c>
      <c r="AQ426" s="13">
        <f t="shared" si="513"/>
        <v>0</v>
      </c>
      <c r="AR426" s="13">
        <f t="shared" si="514"/>
        <v>0</v>
      </c>
      <c r="AS426" s="13">
        <f t="shared" si="515"/>
        <v>0</v>
      </c>
      <c r="AT426" s="13">
        <f t="shared" si="516"/>
        <v>0</v>
      </c>
      <c r="AU426" s="13">
        <f t="shared" si="517"/>
        <v>0</v>
      </c>
      <c r="AV426" s="13">
        <f t="shared" si="518"/>
        <v>0</v>
      </c>
      <c r="AX426" s="13">
        <f t="shared" si="519"/>
        <v>0</v>
      </c>
      <c r="AY426" s="13">
        <f t="shared" si="520"/>
        <v>0</v>
      </c>
      <c r="AZ426" s="13">
        <f t="shared" si="521"/>
        <v>0</v>
      </c>
      <c r="BA426" s="13">
        <f t="shared" si="522"/>
        <v>0</v>
      </c>
      <c r="BB426" s="13">
        <f t="shared" si="523"/>
        <v>0</v>
      </c>
      <c r="BC426" s="13">
        <f t="shared" si="524"/>
        <v>0</v>
      </c>
      <c r="BD426" s="13">
        <f t="shared" si="525"/>
        <v>0</v>
      </c>
      <c r="BE426" s="13">
        <f t="shared" si="526"/>
        <v>0</v>
      </c>
      <c r="BF426" s="13">
        <f t="shared" si="527"/>
        <v>0</v>
      </c>
      <c r="BG426" s="13">
        <f t="shared" si="528"/>
        <v>0</v>
      </c>
      <c r="BH426" s="13">
        <f t="shared" si="529"/>
        <v>0</v>
      </c>
      <c r="BI426" s="13">
        <f t="shared" si="530"/>
        <v>0</v>
      </c>
      <c r="BJ426" s="13">
        <f t="shared" si="531"/>
        <v>0</v>
      </c>
      <c r="BK426" s="13">
        <f t="shared" si="532"/>
        <v>0</v>
      </c>
      <c r="BL426" s="13">
        <f t="shared" si="533"/>
        <v>0</v>
      </c>
      <c r="BM426" s="13">
        <f t="shared" si="534"/>
        <v>0</v>
      </c>
      <c r="BN426" s="13">
        <f t="shared" si="535"/>
        <v>0</v>
      </c>
      <c r="BO426" s="13">
        <f t="shared" si="536"/>
        <v>0</v>
      </c>
      <c r="BP426" s="13">
        <f t="shared" si="537"/>
        <v>0</v>
      </c>
      <c r="BQ426" s="13">
        <f t="shared" si="538"/>
        <v>0</v>
      </c>
      <c r="BR426" s="13">
        <f t="shared" si="539"/>
        <v>0</v>
      </c>
      <c r="BS426" s="13">
        <f t="shared" si="540"/>
        <v>0</v>
      </c>
      <c r="BT426" s="31">
        <f t="shared" si="541"/>
        <v>0</v>
      </c>
      <c r="BU426" s="31">
        <f t="shared" si="542"/>
        <v>0</v>
      </c>
      <c r="BV426" s="31">
        <f t="shared" si="543"/>
        <v>0</v>
      </c>
      <c r="BW426" s="31">
        <f t="shared" si="544"/>
        <v>0</v>
      </c>
      <c r="BX426" s="31">
        <f t="shared" si="545"/>
        <v>0</v>
      </c>
      <c r="BY426" s="31">
        <f t="shared" si="546"/>
        <v>0</v>
      </c>
      <c r="BZ426" s="31">
        <f t="shared" si="547"/>
        <v>0</v>
      </c>
      <c r="CA426" s="31">
        <f t="shared" si="548"/>
        <v>0</v>
      </c>
      <c r="CB426" s="31">
        <f t="shared" si="549"/>
        <v>0</v>
      </c>
      <c r="CC426" s="31">
        <f t="shared" si="550"/>
        <v>0</v>
      </c>
      <c r="CD426" s="31">
        <f t="shared" si="551"/>
        <v>0</v>
      </c>
      <c r="CE426" s="37">
        <f t="array" ref="CE426">MIN(IF(JPRL=AI426,$AG$19:$AG$1018))</f>
        <v>0</v>
      </c>
      <c r="CF426" s="37">
        <f t="array" ref="CF426">MAX(IF(JPRL=AI426,$AG$19:$AG$1018))</f>
        <v>0</v>
      </c>
      <c r="CG426" s="36">
        <f t="shared" si="552"/>
        <v>0</v>
      </c>
      <c r="CI426" s="40">
        <f t="shared" si="553"/>
        <v>0</v>
      </c>
      <c r="CJ426" s="40">
        <f t="shared" si="490"/>
        <v>0</v>
      </c>
      <c r="CK426" s="40">
        <f t="shared" si="491"/>
        <v>0</v>
      </c>
      <c r="CL426" s="40">
        <f t="shared" si="492"/>
        <v>0</v>
      </c>
      <c r="CM426" s="40">
        <f t="shared" si="493"/>
        <v>0</v>
      </c>
      <c r="CN426" s="40">
        <f t="shared" si="494"/>
        <v>0</v>
      </c>
      <c r="CO426" s="40">
        <f t="shared" si="495"/>
        <v>0</v>
      </c>
      <c r="CP426" s="40">
        <f t="shared" si="496"/>
        <v>0</v>
      </c>
      <c r="CQ426" s="40">
        <f t="shared" si="497"/>
        <v>0</v>
      </c>
      <c r="CR426" s="40">
        <f t="shared" si="498"/>
        <v>0</v>
      </c>
      <c r="CS426" s="40">
        <f t="shared" si="499"/>
        <v>0</v>
      </c>
      <c r="CT426" s="41">
        <f t="shared" si="554"/>
        <v>0</v>
      </c>
      <c r="CU426" s="41">
        <f t="shared" si="555"/>
        <v>0</v>
      </c>
      <c r="CV426" s="41">
        <f t="shared" si="556"/>
        <v>0</v>
      </c>
      <c r="CW426" s="41">
        <f t="shared" si="557"/>
        <v>0</v>
      </c>
      <c r="CX426" s="41">
        <f t="shared" si="558"/>
        <v>0</v>
      </c>
      <c r="CY426" s="41">
        <f t="shared" si="559"/>
        <v>0</v>
      </c>
      <c r="CZ426" s="41">
        <f t="shared" si="560"/>
        <v>0</v>
      </c>
      <c r="DA426" s="41">
        <f t="shared" si="561"/>
        <v>0</v>
      </c>
      <c r="DB426" s="41">
        <f t="shared" si="562"/>
        <v>0</v>
      </c>
      <c r="DC426" s="41">
        <f t="shared" si="563"/>
        <v>0</v>
      </c>
      <c r="DD426" s="7">
        <f t="shared" si="564"/>
        <v>0</v>
      </c>
      <c r="DE426" s="7">
        <f t="shared" si="565"/>
        <v>0</v>
      </c>
      <c r="DF426" s="7">
        <f t="shared" si="566"/>
        <v>0</v>
      </c>
      <c r="DJ426" s="7">
        <f t="shared" si="567"/>
        <v>0</v>
      </c>
      <c r="DK426" s="7">
        <f t="shared" si="568"/>
        <v>0</v>
      </c>
    </row>
    <row r="427" spans="1:115" ht="26.25" customHeight="1" x14ac:dyDescent="0.25">
      <c r="A427" s="9">
        <v>409</v>
      </c>
      <c r="B427" s="24" t="str">
        <f t="shared" si="500"/>
        <v/>
      </c>
      <c r="C427" s="23"/>
      <c r="D427" s="51"/>
      <c r="E427" s="24"/>
      <c r="F427" s="24"/>
      <c r="G427" s="24"/>
      <c r="H427" s="24"/>
      <c r="I427" s="25"/>
      <c r="J427" s="24"/>
      <c r="K427" s="26"/>
      <c r="L427" s="29"/>
      <c r="M427" s="27"/>
      <c r="N427" s="28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30"/>
      <c r="Z427" s="29"/>
      <c r="AA427" s="29" t="str">
        <f t="shared" si="501"/>
        <v/>
      </c>
      <c r="AB427" s="7">
        <f t="shared" si="502"/>
        <v>0</v>
      </c>
      <c r="AC427" s="7">
        <f t="shared" si="503"/>
        <v>0</v>
      </c>
      <c r="AD427" s="7">
        <f t="shared" si="504"/>
        <v>0</v>
      </c>
      <c r="AE427" s="7">
        <f t="shared" si="505"/>
        <v>0</v>
      </c>
      <c r="AF427" s="11" t="str">
        <f t="shared" si="569"/>
        <v/>
      </c>
      <c r="AG427" s="13">
        <f t="shared" si="506"/>
        <v>0</v>
      </c>
      <c r="AH427" s="7" t="str">
        <f t="shared" si="507"/>
        <v/>
      </c>
      <c r="AI427" s="11" t="str">
        <f t="shared" si="570"/>
        <v/>
      </c>
      <c r="AJ427" s="11" t="str">
        <f t="array" ref="AJ427">IF(OR(AI427=$AI$19:AI426),"",AI427)</f>
        <v/>
      </c>
      <c r="AK427" s="11" t="str">
        <f t="shared" si="508"/>
        <v/>
      </c>
      <c r="AL427" t="str">
        <f t="array" ref="AL427">IF(OR(AK427=$AK$19:AK426),"",AK427)</f>
        <v/>
      </c>
      <c r="AM427" s="13">
        <f t="shared" si="509"/>
        <v>0</v>
      </c>
      <c r="AN427" s="13">
        <f t="shared" si="510"/>
        <v>0</v>
      </c>
      <c r="AO427" s="13">
        <f t="shared" si="511"/>
        <v>0</v>
      </c>
      <c r="AP427" s="13">
        <f t="shared" si="512"/>
        <v>0</v>
      </c>
      <c r="AQ427" s="13">
        <f t="shared" si="513"/>
        <v>0</v>
      </c>
      <c r="AR427" s="13">
        <f t="shared" si="514"/>
        <v>0</v>
      </c>
      <c r="AS427" s="13">
        <f t="shared" si="515"/>
        <v>0</v>
      </c>
      <c r="AT427" s="13">
        <f t="shared" si="516"/>
        <v>0</v>
      </c>
      <c r="AU427" s="13">
        <f t="shared" si="517"/>
        <v>0</v>
      </c>
      <c r="AV427" s="13">
        <f t="shared" si="518"/>
        <v>0</v>
      </c>
      <c r="AX427" s="13">
        <f t="shared" si="519"/>
        <v>0</v>
      </c>
      <c r="AY427" s="13">
        <f t="shared" si="520"/>
        <v>0</v>
      </c>
      <c r="AZ427" s="13">
        <f t="shared" si="521"/>
        <v>0</v>
      </c>
      <c r="BA427" s="13">
        <f t="shared" si="522"/>
        <v>0</v>
      </c>
      <c r="BB427" s="13">
        <f t="shared" si="523"/>
        <v>0</v>
      </c>
      <c r="BC427" s="13">
        <f t="shared" si="524"/>
        <v>0</v>
      </c>
      <c r="BD427" s="13">
        <f t="shared" si="525"/>
        <v>0</v>
      </c>
      <c r="BE427" s="13">
        <f t="shared" si="526"/>
        <v>0</v>
      </c>
      <c r="BF427" s="13">
        <f t="shared" si="527"/>
        <v>0</v>
      </c>
      <c r="BG427" s="13">
        <f t="shared" si="528"/>
        <v>0</v>
      </c>
      <c r="BH427" s="13">
        <f t="shared" si="529"/>
        <v>0</v>
      </c>
      <c r="BI427" s="13">
        <f t="shared" si="530"/>
        <v>0</v>
      </c>
      <c r="BJ427" s="13">
        <f t="shared" si="531"/>
        <v>0</v>
      </c>
      <c r="BK427" s="13">
        <f t="shared" si="532"/>
        <v>0</v>
      </c>
      <c r="BL427" s="13">
        <f t="shared" si="533"/>
        <v>0</v>
      </c>
      <c r="BM427" s="13">
        <f t="shared" si="534"/>
        <v>0</v>
      </c>
      <c r="BN427" s="13">
        <f t="shared" si="535"/>
        <v>0</v>
      </c>
      <c r="BO427" s="13">
        <f t="shared" si="536"/>
        <v>0</v>
      </c>
      <c r="BP427" s="13">
        <f t="shared" si="537"/>
        <v>0</v>
      </c>
      <c r="BQ427" s="13">
        <f t="shared" si="538"/>
        <v>0</v>
      </c>
      <c r="BR427" s="13">
        <f t="shared" si="539"/>
        <v>0</v>
      </c>
      <c r="BS427" s="13">
        <f t="shared" si="540"/>
        <v>0</v>
      </c>
      <c r="BT427" s="31">
        <f t="shared" si="541"/>
        <v>0</v>
      </c>
      <c r="BU427" s="31">
        <f t="shared" si="542"/>
        <v>0</v>
      </c>
      <c r="BV427" s="31">
        <f t="shared" si="543"/>
        <v>0</v>
      </c>
      <c r="BW427" s="31">
        <f t="shared" si="544"/>
        <v>0</v>
      </c>
      <c r="BX427" s="31">
        <f t="shared" si="545"/>
        <v>0</v>
      </c>
      <c r="BY427" s="31">
        <f t="shared" si="546"/>
        <v>0</v>
      </c>
      <c r="BZ427" s="31">
        <f t="shared" si="547"/>
        <v>0</v>
      </c>
      <c r="CA427" s="31">
        <f t="shared" si="548"/>
        <v>0</v>
      </c>
      <c r="CB427" s="31">
        <f t="shared" si="549"/>
        <v>0</v>
      </c>
      <c r="CC427" s="31">
        <f t="shared" si="550"/>
        <v>0</v>
      </c>
      <c r="CD427" s="31">
        <f t="shared" si="551"/>
        <v>0</v>
      </c>
      <c r="CE427" s="37">
        <f t="array" ref="CE427">MIN(IF(JPRL=AI427,$AG$19:$AG$1018))</f>
        <v>0</v>
      </c>
      <c r="CF427" s="37">
        <f t="array" ref="CF427">MAX(IF(JPRL=AI427,$AG$19:$AG$1018))</f>
        <v>0</v>
      </c>
      <c r="CG427" s="36">
        <f t="shared" si="552"/>
        <v>0</v>
      </c>
      <c r="CI427" s="40">
        <f t="shared" si="553"/>
        <v>0</v>
      </c>
      <c r="CJ427" s="40">
        <f t="shared" si="490"/>
        <v>0</v>
      </c>
      <c r="CK427" s="40">
        <f t="shared" si="491"/>
        <v>0</v>
      </c>
      <c r="CL427" s="40">
        <f t="shared" si="492"/>
        <v>0</v>
      </c>
      <c r="CM427" s="40">
        <f t="shared" si="493"/>
        <v>0</v>
      </c>
      <c r="CN427" s="40">
        <f t="shared" si="494"/>
        <v>0</v>
      </c>
      <c r="CO427" s="40">
        <f t="shared" si="495"/>
        <v>0</v>
      </c>
      <c r="CP427" s="40">
        <f t="shared" si="496"/>
        <v>0</v>
      </c>
      <c r="CQ427" s="40">
        <f t="shared" si="497"/>
        <v>0</v>
      </c>
      <c r="CR427" s="40">
        <f t="shared" si="498"/>
        <v>0</v>
      </c>
      <c r="CS427" s="40">
        <f t="shared" si="499"/>
        <v>0</v>
      </c>
      <c r="CT427" s="41">
        <f t="shared" si="554"/>
        <v>0</v>
      </c>
      <c r="CU427" s="41">
        <f t="shared" si="555"/>
        <v>0</v>
      </c>
      <c r="CV427" s="41">
        <f t="shared" si="556"/>
        <v>0</v>
      </c>
      <c r="CW427" s="41">
        <f t="shared" si="557"/>
        <v>0</v>
      </c>
      <c r="CX427" s="41">
        <f t="shared" si="558"/>
        <v>0</v>
      </c>
      <c r="CY427" s="41">
        <f t="shared" si="559"/>
        <v>0</v>
      </c>
      <c r="CZ427" s="41">
        <f t="shared" si="560"/>
        <v>0</v>
      </c>
      <c r="DA427" s="41">
        <f t="shared" si="561"/>
        <v>0</v>
      </c>
      <c r="DB427" s="41">
        <f t="shared" si="562"/>
        <v>0</v>
      </c>
      <c r="DC427" s="41">
        <f t="shared" si="563"/>
        <v>0</v>
      </c>
      <c r="DD427" s="7">
        <f t="shared" si="564"/>
        <v>0</v>
      </c>
      <c r="DE427" s="7">
        <f t="shared" si="565"/>
        <v>0</v>
      </c>
      <c r="DF427" s="7">
        <f t="shared" si="566"/>
        <v>0</v>
      </c>
      <c r="DJ427" s="7">
        <f t="shared" si="567"/>
        <v>0</v>
      </c>
      <c r="DK427" s="7">
        <f t="shared" si="568"/>
        <v>0</v>
      </c>
    </row>
    <row r="428" spans="1:115" ht="26.25" customHeight="1" x14ac:dyDescent="0.25">
      <c r="A428" s="9">
        <v>410</v>
      </c>
      <c r="B428" s="24" t="str">
        <f t="shared" si="500"/>
        <v/>
      </c>
      <c r="C428" s="23"/>
      <c r="D428" s="51"/>
      <c r="E428" s="24"/>
      <c r="F428" s="24"/>
      <c r="G428" s="24"/>
      <c r="H428" s="24"/>
      <c r="I428" s="25"/>
      <c r="J428" s="24"/>
      <c r="K428" s="26"/>
      <c r="L428" s="29"/>
      <c r="M428" s="27"/>
      <c r="N428" s="28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30"/>
      <c r="Z428" s="29"/>
      <c r="AA428" s="29" t="str">
        <f t="shared" si="501"/>
        <v/>
      </c>
      <c r="AB428" s="7">
        <f t="shared" si="502"/>
        <v>0</v>
      </c>
      <c r="AC428" s="7">
        <f t="shared" si="503"/>
        <v>0</v>
      </c>
      <c r="AD428" s="7">
        <f t="shared" si="504"/>
        <v>0</v>
      </c>
      <c r="AE428" s="7">
        <f t="shared" si="505"/>
        <v>0</v>
      </c>
      <c r="AF428" s="11" t="str">
        <f t="shared" si="569"/>
        <v/>
      </c>
      <c r="AG428" s="13">
        <f t="shared" si="506"/>
        <v>0</v>
      </c>
      <c r="AH428" s="7" t="str">
        <f t="shared" si="507"/>
        <v/>
      </c>
      <c r="AI428" s="11" t="str">
        <f t="shared" si="570"/>
        <v/>
      </c>
      <c r="AJ428" s="11" t="str">
        <f t="array" ref="AJ428">IF(OR(AI428=$AI$19:AI427),"",AI428)</f>
        <v/>
      </c>
      <c r="AK428" s="11" t="str">
        <f t="shared" si="508"/>
        <v/>
      </c>
      <c r="AL428" t="str">
        <f t="array" ref="AL428">IF(OR(AK428=$AK$19:AK427),"",AK428)</f>
        <v/>
      </c>
      <c r="AM428" s="13">
        <f t="shared" si="509"/>
        <v>0</v>
      </c>
      <c r="AN428" s="13">
        <f t="shared" si="510"/>
        <v>0</v>
      </c>
      <c r="AO428" s="13">
        <f t="shared" si="511"/>
        <v>0</v>
      </c>
      <c r="AP428" s="13">
        <f t="shared" si="512"/>
        <v>0</v>
      </c>
      <c r="AQ428" s="13">
        <f t="shared" si="513"/>
        <v>0</v>
      </c>
      <c r="AR428" s="13">
        <f t="shared" si="514"/>
        <v>0</v>
      </c>
      <c r="AS428" s="13">
        <f t="shared" si="515"/>
        <v>0</v>
      </c>
      <c r="AT428" s="13">
        <f t="shared" si="516"/>
        <v>0</v>
      </c>
      <c r="AU428" s="13">
        <f t="shared" si="517"/>
        <v>0</v>
      </c>
      <c r="AV428" s="13">
        <f t="shared" si="518"/>
        <v>0</v>
      </c>
      <c r="AX428" s="13">
        <f t="shared" si="519"/>
        <v>0</v>
      </c>
      <c r="AY428" s="13">
        <f t="shared" si="520"/>
        <v>0</v>
      </c>
      <c r="AZ428" s="13">
        <f t="shared" si="521"/>
        <v>0</v>
      </c>
      <c r="BA428" s="13">
        <f t="shared" si="522"/>
        <v>0</v>
      </c>
      <c r="BB428" s="13">
        <f t="shared" si="523"/>
        <v>0</v>
      </c>
      <c r="BC428" s="13">
        <f t="shared" si="524"/>
        <v>0</v>
      </c>
      <c r="BD428" s="13">
        <f t="shared" si="525"/>
        <v>0</v>
      </c>
      <c r="BE428" s="13">
        <f t="shared" si="526"/>
        <v>0</v>
      </c>
      <c r="BF428" s="13">
        <f t="shared" si="527"/>
        <v>0</v>
      </c>
      <c r="BG428" s="13">
        <f t="shared" si="528"/>
        <v>0</v>
      </c>
      <c r="BH428" s="13">
        <f t="shared" si="529"/>
        <v>0</v>
      </c>
      <c r="BI428" s="13">
        <f t="shared" si="530"/>
        <v>0</v>
      </c>
      <c r="BJ428" s="13">
        <f t="shared" si="531"/>
        <v>0</v>
      </c>
      <c r="BK428" s="13">
        <f t="shared" si="532"/>
        <v>0</v>
      </c>
      <c r="BL428" s="13">
        <f t="shared" si="533"/>
        <v>0</v>
      </c>
      <c r="BM428" s="13">
        <f t="shared" si="534"/>
        <v>0</v>
      </c>
      <c r="BN428" s="13">
        <f t="shared" si="535"/>
        <v>0</v>
      </c>
      <c r="BO428" s="13">
        <f t="shared" si="536"/>
        <v>0</v>
      </c>
      <c r="BP428" s="13">
        <f t="shared" si="537"/>
        <v>0</v>
      </c>
      <c r="BQ428" s="13">
        <f t="shared" si="538"/>
        <v>0</v>
      </c>
      <c r="BR428" s="13">
        <f t="shared" si="539"/>
        <v>0</v>
      </c>
      <c r="BS428" s="13">
        <f t="shared" si="540"/>
        <v>0</v>
      </c>
      <c r="BT428" s="31">
        <f t="shared" si="541"/>
        <v>0</v>
      </c>
      <c r="BU428" s="31">
        <f t="shared" si="542"/>
        <v>0</v>
      </c>
      <c r="BV428" s="31">
        <f t="shared" si="543"/>
        <v>0</v>
      </c>
      <c r="BW428" s="31">
        <f t="shared" si="544"/>
        <v>0</v>
      </c>
      <c r="BX428" s="31">
        <f t="shared" si="545"/>
        <v>0</v>
      </c>
      <c r="BY428" s="31">
        <f t="shared" si="546"/>
        <v>0</v>
      </c>
      <c r="BZ428" s="31">
        <f t="shared" si="547"/>
        <v>0</v>
      </c>
      <c r="CA428" s="31">
        <f t="shared" si="548"/>
        <v>0</v>
      </c>
      <c r="CB428" s="31">
        <f t="shared" si="549"/>
        <v>0</v>
      </c>
      <c r="CC428" s="31">
        <f t="shared" si="550"/>
        <v>0</v>
      </c>
      <c r="CD428" s="31">
        <f t="shared" si="551"/>
        <v>0</v>
      </c>
      <c r="CE428" s="37">
        <f t="array" ref="CE428">MIN(IF(JPRL=AI428,$AG$19:$AG$1018))</f>
        <v>0</v>
      </c>
      <c r="CF428" s="37">
        <f t="array" ref="CF428">MAX(IF(JPRL=AI428,$AG$19:$AG$1018))</f>
        <v>0</v>
      </c>
      <c r="CG428" s="36">
        <f t="shared" si="552"/>
        <v>0</v>
      </c>
      <c r="CI428" s="40">
        <f t="shared" si="553"/>
        <v>0</v>
      </c>
      <c r="CJ428" s="40">
        <f t="shared" si="490"/>
        <v>0</v>
      </c>
      <c r="CK428" s="40">
        <f t="shared" si="491"/>
        <v>0</v>
      </c>
      <c r="CL428" s="40">
        <f t="shared" si="492"/>
        <v>0</v>
      </c>
      <c r="CM428" s="40">
        <f t="shared" si="493"/>
        <v>0</v>
      </c>
      <c r="CN428" s="40">
        <f t="shared" si="494"/>
        <v>0</v>
      </c>
      <c r="CO428" s="40">
        <f t="shared" si="495"/>
        <v>0</v>
      </c>
      <c r="CP428" s="40">
        <f t="shared" si="496"/>
        <v>0</v>
      </c>
      <c r="CQ428" s="40">
        <f t="shared" si="497"/>
        <v>0</v>
      </c>
      <c r="CR428" s="40">
        <f t="shared" si="498"/>
        <v>0</v>
      </c>
      <c r="CS428" s="40">
        <f t="shared" si="499"/>
        <v>0</v>
      </c>
      <c r="CT428" s="41">
        <f t="shared" si="554"/>
        <v>0</v>
      </c>
      <c r="CU428" s="41">
        <f t="shared" si="555"/>
        <v>0</v>
      </c>
      <c r="CV428" s="41">
        <f t="shared" si="556"/>
        <v>0</v>
      </c>
      <c r="CW428" s="41">
        <f t="shared" si="557"/>
        <v>0</v>
      </c>
      <c r="CX428" s="41">
        <f t="shared" si="558"/>
        <v>0</v>
      </c>
      <c r="CY428" s="41">
        <f t="shared" si="559"/>
        <v>0</v>
      </c>
      <c r="CZ428" s="41">
        <f t="shared" si="560"/>
        <v>0</v>
      </c>
      <c r="DA428" s="41">
        <f t="shared" si="561"/>
        <v>0</v>
      </c>
      <c r="DB428" s="41">
        <f t="shared" si="562"/>
        <v>0</v>
      </c>
      <c r="DC428" s="41">
        <f t="shared" si="563"/>
        <v>0</v>
      </c>
      <c r="DD428" s="7">
        <f t="shared" si="564"/>
        <v>0</v>
      </c>
      <c r="DE428" s="7">
        <f t="shared" si="565"/>
        <v>0</v>
      </c>
      <c r="DF428" s="7">
        <f t="shared" si="566"/>
        <v>0</v>
      </c>
      <c r="DJ428" s="7">
        <f t="shared" si="567"/>
        <v>0</v>
      </c>
      <c r="DK428" s="7">
        <f t="shared" si="568"/>
        <v>0</v>
      </c>
    </row>
    <row r="429" spans="1:115" ht="26.25" customHeight="1" x14ac:dyDescent="0.25">
      <c r="A429" s="9">
        <v>411</v>
      </c>
      <c r="B429" s="24" t="str">
        <f t="shared" si="500"/>
        <v/>
      </c>
      <c r="C429" s="23"/>
      <c r="D429" s="51"/>
      <c r="E429" s="24"/>
      <c r="F429" s="24"/>
      <c r="G429" s="24"/>
      <c r="H429" s="24"/>
      <c r="I429" s="25"/>
      <c r="J429" s="24"/>
      <c r="K429" s="26"/>
      <c r="L429" s="29"/>
      <c r="M429" s="27"/>
      <c r="N429" s="28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30"/>
      <c r="Z429" s="29"/>
      <c r="AA429" s="29" t="str">
        <f t="shared" si="501"/>
        <v/>
      </c>
      <c r="AB429" s="7">
        <f t="shared" si="502"/>
        <v>0</v>
      </c>
      <c r="AC429" s="7">
        <f t="shared" si="503"/>
        <v>0</v>
      </c>
      <c r="AD429" s="7">
        <f t="shared" si="504"/>
        <v>0</v>
      </c>
      <c r="AE429" s="7">
        <f t="shared" si="505"/>
        <v>0</v>
      </c>
      <c r="AF429" s="11" t="str">
        <f t="shared" si="569"/>
        <v/>
      </c>
      <c r="AG429" s="13">
        <f t="shared" si="506"/>
        <v>0</v>
      </c>
      <c r="AH429" s="7" t="str">
        <f t="shared" si="507"/>
        <v/>
      </c>
      <c r="AI429" s="11" t="str">
        <f t="shared" si="570"/>
        <v/>
      </c>
      <c r="AJ429" s="11" t="str">
        <f t="array" ref="AJ429">IF(OR(AI429=$AI$19:AI428),"",AI429)</f>
        <v/>
      </c>
      <c r="AK429" s="11" t="str">
        <f t="shared" si="508"/>
        <v/>
      </c>
      <c r="AL429" t="str">
        <f t="array" ref="AL429">IF(OR(AK429=$AK$19:AK428),"",AK429)</f>
        <v/>
      </c>
      <c r="AM429" s="13">
        <f t="shared" si="509"/>
        <v>0</v>
      </c>
      <c r="AN429" s="13">
        <f t="shared" si="510"/>
        <v>0</v>
      </c>
      <c r="AO429" s="13">
        <f t="shared" si="511"/>
        <v>0</v>
      </c>
      <c r="AP429" s="13">
        <f t="shared" si="512"/>
        <v>0</v>
      </c>
      <c r="AQ429" s="13">
        <f t="shared" si="513"/>
        <v>0</v>
      </c>
      <c r="AR429" s="13">
        <f t="shared" si="514"/>
        <v>0</v>
      </c>
      <c r="AS429" s="13">
        <f t="shared" si="515"/>
        <v>0</v>
      </c>
      <c r="AT429" s="13">
        <f t="shared" si="516"/>
        <v>0</v>
      </c>
      <c r="AU429" s="13">
        <f t="shared" si="517"/>
        <v>0</v>
      </c>
      <c r="AV429" s="13">
        <f t="shared" si="518"/>
        <v>0</v>
      </c>
      <c r="AX429" s="13">
        <f t="shared" si="519"/>
        <v>0</v>
      </c>
      <c r="AY429" s="13">
        <f t="shared" si="520"/>
        <v>0</v>
      </c>
      <c r="AZ429" s="13">
        <f t="shared" si="521"/>
        <v>0</v>
      </c>
      <c r="BA429" s="13">
        <f t="shared" si="522"/>
        <v>0</v>
      </c>
      <c r="BB429" s="13">
        <f t="shared" si="523"/>
        <v>0</v>
      </c>
      <c r="BC429" s="13">
        <f t="shared" si="524"/>
        <v>0</v>
      </c>
      <c r="BD429" s="13">
        <f t="shared" si="525"/>
        <v>0</v>
      </c>
      <c r="BE429" s="13">
        <f t="shared" si="526"/>
        <v>0</v>
      </c>
      <c r="BF429" s="13">
        <f t="shared" si="527"/>
        <v>0</v>
      </c>
      <c r="BG429" s="13">
        <f t="shared" si="528"/>
        <v>0</v>
      </c>
      <c r="BH429" s="13">
        <f t="shared" si="529"/>
        <v>0</v>
      </c>
      <c r="BI429" s="13">
        <f t="shared" si="530"/>
        <v>0</v>
      </c>
      <c r="BJ429" s="13">
        <f t="shared" si="531"/>
        <v>0</v>
      </c>
      <c r="BK429" s="13">
        <f t="shared" si="532"/>
        <v>0</v>
      </c>
      <c r="BL429" s="13">
        <f t="shared" si="533"/>
        <v>0</v>
      </c>
      <c r="BM429" s="13">
        <f t="shared" si="534"/>
        <v>0</v>
      </c>
      <c r="BN429" s="13">
        <f t="shared" si="535"/>
        <v>0</v>
      </c>
      <c r="BO429" s="13">
        <f t="shared" si="536"/>
        <v>0</v>
      </c>
      <c r="BP429" s="13">
        <f t="shared" si="537"/>
        <v>0</v>
      </c>
      <c r="BQ429" s="13">
        <f t="shared" si="538"/>
        <v>0</v>
      </c>
      <c r="BR429" s="13">
        <f t="shared" si="539"/>
        <v>0</v>
      </c>
      <c r="BS429" s="13">
        <f t="shared" si="540"/>
        <v>0</v>
      </c>
      <c r="BT429" s="31">
        <f t="shared" si="541"/>
        <v>0</v>
      </c>
      <c r="BU429" s="31">
        <f t="shared" si="542"/>
        <v>0</v>
      </c>
      <c r="BV429" s="31">
        <f t="shared" si="543"/>
        <v>0</v>
      </c>
      <c r="BW429" s="31">
        <f t="shared" si="544"/>
        <v>0</v>
      </c>
      <c r="BX429" s="31">
        <f t="shared" si="545"/>
        <v>0</v>
      </c>
      <c r="BY429" s="31">
        <f t="shared" si="546"/>
        <v>0</v>
      </c>
      <c r="BZ429" s="31">
        <f t="shared" si="547"/>
        <v>0</v>
      </c>
      <c r="CA429" s="31">
        <f t="shared" si="548"/>
        <v>0</v>
      </c>
      <c r="CB429" s="31">
        <f t="shared" si="549"/>
        <v>0</v>
      </c>
      <c r="CC429" s="31">
        <f t="shared" si="550"/>
        <v>0</v>
      </c>
      <c r="CD429" s="31">
        <f t="shared" si="551"/>
        <v>0</v>
      </c>
      <c r="CE429" s="37">
        <f t="array" ref="CE429">MIN(IF(JPRL=AI429,$AG$19:$AG$1018))</f>
        <v>0</v>
      </c>
      <c r="CF429" s="37">
        <f t="array" ref="CF429">MAX(IF(JPRL=AI429,$AG$19:$AG$1018))</f>
        <v>0</v>
      </c>
      <c r="CG429" s="36">
        <f t="shared" si="552"/>
        <v>0</v>
      </c>
      <c r="CI429" s="40">
        <f t="shared" si="553"/>
        <v>0</v>
      </c>
      <c r="CJ429" s="40">
        <f t="shared" si="490"/>
        <v>0</v>
      </c>
      <c r="CK429" s="40">
        <f t="shared" si="491"/>
        <v>0</v>
      </c>
      <c r="CL429" s="40">
        <f t="shared" si="492"/>
        <v>0</v>
      </c>
      <c r="CM429" s="40">
        <f t="shared" si="493"/>
        <v>0</v>
      </c>
      <c r="CN429" s="40">
        <f t="shared" si="494"/>
        <v>0</v>
      </c>
      <c r="CO429" s="40">
        <f t="shared" si="495"/>
        <v>0</v>
      </c>
      <c r="CP429" s="40">
        <f t="shared" si="496"/>
        <v>0</v>
      </c>
      <c r="CQ429" s="40">
        <f t="shared" si="497"/>
        <v>0</v>
      </c>
      <c r="CR429" s="40">
        <f t="shared" si="498"/>
        <v>0</v>
      </c>
      <c r="CS429" s="40">
        <f t="shared" si="499"/>
        <v>0</v>
      </c>
      <c r="CT429" s="41">
        <f t="shared" si="554"/>
        <v>0</v>
      </c>
      <c r="CU429" s="41">
        <f t="shared" si="555"/>
        <v>0</v>
      </c>
      <c r="CV429" s="41">
        <f t="shared" si="556"/>
        <v>0</v>
      </c>
      <c r="CW429" s="41">
        <f t="shared" si="557"/>
        <v>0</v>
      </c>
      <c r="CX429" s="41">
        <f t="shared" si="558"/>
        <v>0</v>
      </c>
      <c r="CY429" s="41">
        <f t="shared" si="559"/>
        <v>0</v>
      </c>
      <c r="CZ429" s="41">
        <f t="shared" si="560"/>
        <v>0</v>
      </c>
      <c r="DA429" s="41">
        <f t="shared" si="561"/>
        <v>0</v>
      </c>
      <c r="DB429" s="41">
        <f t="shared" si="562"/>
        <v>0</v>
      </c>
      <c r="DC429" s="41">
        <f t="shared" si="563"/>
        <v>0</v>
      </c>
      <c r="DD429" s="7">
        <f t="shared" si="564"/>
        <v>0</v>
      </c>
      <c r="DE429" s="7">
        <f t="shared" si="565"/>
        <v>0</v>
      </c>
      <c r="DF429" s="7">
        <f t="shared" si="566"/>
        <v>0</v>
      </c>
      <c r="DJ429" s="7">
        <f t="shared" si="567"/>
        <v>0</v>
      </c>
      <c r="DK429" s="7">
        <f t="shared" si="568"/>
        <v>0</v>
      </c>
    </row>
    <row r="430" spans="1:115" ht="26.25" customHeight="1" x14ac:dyDescent="0.25">
      <c r="A430" s="9">
        <v>412</v>
      </c>
      <c r="B430" s="24" t="str">
        <f t="shared" si="500"/>
        <v/>
      </c>
      <c r="C430" s="23"/>
      <c r="D430" s="51"/>
      <c r="E430" s="24"/>
      <c r="F430" s="24"/>
      <c r="G430" s="24"/>
      <c r="H430" s="24"/>
      <c r="I430" s="25"/>
      <c r="J430" s="24"/>
      <c r="K430" s="26"/>
      <c r="L430" s="29"/>
      <c r="M430" s="27"/>
      <c r="N430" s="28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30"/>
      <c r="Z430" s="29"/>
      <c r="AA430" s="29" t="str">
        <f t="shared" si="501"/>
        <v/>
      </c>
      <c r="AB430" s="7">
        <f t="shared" si="502"/>
        <v>0</v>
      </c>
      <c r="AC430" s="7">
        <f t="shared" si="503"/>
        <v>0</v>
      </c>
      <c r="AD430" s="7">
        <f t="shared" si="504"/>
        <v>0</v>
      </c>
      <c r="AE430" s="7">
        <f t="shared" si="505"/>
        <v>0</v>
      </c>
      <c r="AF430" s="11" t="str">
        <f t="shared" si="569"/>
        <v/>
      </c>
      <c r="AG430" s="13">
        <f t="shared" si="506"/>
        <v>0</v>
      </c>
      <c r="AH430" s="7" t="str">
        <f t="shared" si="507"/>
        <v/>
      </c>
      <c r="AI430" s="11" t="str">
        <f t="shared" si="570"/>
        <v/>
      </c>
      <c r="AJ430" s="11" t="str">
        <f t="array" ref="AJ430">IF(OR(AI430=$AI$19:AI429),"",AI430)</f>
        <v/>
      </c>
      <c r="AK430" s="11" t="str">
        <f t="shared" si="508"/>
        <v/>
      </c>
      <c r="AL430" t="str">
        <f t="array" ref="AL430">IF(OR(AK430=$AK$19:AK429),"",AK430)</f>
        <v/>
      </c>
      <c r="AM430" s="13">
        <f t="shared" si="509"/>
        <v>0</v>
      </c>
      <c r="AN430" s="13">
        <f t="shared" si="510"/>
        <v>0</v>
      </c>
      <c r="AO430" s="13">
        <f t="shared" si="511"/>
        <v>0</v>
      </c>
      <c r="AP430" s="13">
        <f t="shared" si="512"/>
        <v>0</v>
      </c>
      <c r="AQ430" s="13">
        <f t="shared" si="513"/>
        <v>0</v>
      </c>
      <c r="AR430" s="13">
        <f t="shared" si="514"/>
        <v>0</v>
      </c>
      <c r="AS430" s="13">
        <f t="shared" si="515"/>
        <v>0</v>
      </c>
      <c r="AT430" s="13">
        <f t="shared" si="516"/>
        <v>0</v>
      </c>
      <c r="AU430" s="13">
        <f t="shared" si="517"/>
        <v>0</v>
      </c>
      <c r="AV430" s="13">
        <f t="shared" si="518"/>
        <v>0</v>
      </c>
      <c r="AX430" s="13">
        <f t="shared" si="519"/>
        <v>0</v>
      </c>
      <c r="AY430" s="13">
        <f t="shared" si="520"/>
        <v>0</v>
      </c>
      <c r="AZ430" s="13">
        <f t="shared" si="521"/>
        <v>0</v>
      </c>
      <c r="BA430" s="13">
        <f t="shared" si="522"/>
        <v>0</v>
      </c>
      <c r="BB430" s="13">
        <f t="shared" si="523"/>
        <v>0</v>
      </c>
      <c r="BC430" s="13">
        <f t="shared" si="524"/>
        <v>0</v>
      </c>
      <c r="BD430" s="13">
        <f t="shared" si="525"/>
        <v>0</v>
      </c>
      <c r="BE430" s="13">
        <f t="shared" si="526"/>
        <v>0</v>
      </c>
      <c r="BF430" s="13">
        <f t="shared" si="527"/>
        <v>0</v>
      </c>
      <c r="BG430" s="13">
        <f t="shared" si="528"/>
        <v>0</v>
      </c>
      <c r="BH430" s="13">
        <f t="shared" si="529"/>
        <v>0</v>
      </c>
      <c r="BI430" s="13">
        <f t="shared" si="530"/>
        <v>0</v>
      </c>
      <c r="BJ430" s="13">
        <f t="shared" si="531"/>
        <v>0</v>
      </c>
      <c r="BK430" s="13">
        <f t="shared" si="532"/>
        <v>0</v>
      </c>
      <c r="BL430" s="13">
        <f t="shared" si="533"/>
        <v>0</v>
      </c>
      <c r="BM430" s="13">
        <f t="shared" si="534"/>
        <v>0</v>
      </c>
      <c r="BN430" s="13">
        <f t="shared" si="535"/>
        <v>0</v>
      </c>
      <c r="BO430" s="13">
        <f t="shared" si="536"/>
        <v>0</v>
      </c>
      <c r="BP430" s="13">
        <f t="shared" si="537"/>
        <v>0</v>
      </c>
      <c r="BQ430" s="13">
        <f t="shared" si="538"/>
        <v>0</v>
      </c>
      <c r="BR430" s="13">
        <f t="shared" si="539"/>
        <v>0</v>
      </c>
      <c r="BS430" s="13">
        <f t="shared" si="540"/>
        <v>0</v>
      </c>
      <c r="BT430" s="31">
        <f t="shared" si="541"/>
        <v>0</v>
      </c>
      <c r="BU430" s="31">
        <f t="shared" si="542"/>
        <v>0</v>
      </c>
      <c r="BV430" s="31">
        <f t="shared" si="543"/>
        <v>0</v>
      </c>
      <c r="BW430" s="31">
        <f t="shared" si="544"/>
        <v>0</v>
      </c>
      <c r="BX430" s="31">
        <f t="shared" si="545"/>
        <v>0</v>
      </c>
      <c r="BY430" s="31">
        <f t="shared" si="546"/>
        <v>0</v>
      </c>
      <c r="BZ430" s="31">
        <f t="shared" si="547"/>
        <v>0</v>
      </c>
      <c r="CA430" s="31">
        <f t="shared" si="548"/>
        <v>0</v>
      </c>
      <c r="CB430" s="31">
        <f t="shared" si="549"/>
        <v>0</v>
      </c>
      <c r="CC430" s="31">
        <f t="shared" si="550"/>
        <v>0</v>
      </c>
      <c r="CD430" s="31">
        <f t="shared" si="551"/>
        <v>0</v>
      </c>
      <c r="CE430" s="37">
        <f t="array" ref="CE430">MIN(IF(JPRL=AI430,$AG$19:$AG$1018))</f>
        <v>0</v>
      </c>
      <c r="CF430" s="37">
        <f t="array" ref="CF430">MAX(IF(JPRL=AI430,$AG$19:$AG$1018))</f>
        <v>0</v>
      </c>
      <c r="CG430" s="36">
        <f t="shared" si="552"/>
        <v>0</v>
      </c>
      <c r="CI430" s="40">
        <f t="shared" si="553"/>
        <v>0</v>
      </c>
      <c r="CJ430" s="40">
        <f t="shared" si="490"/>
        <v>0</v>
      </c>
      <c r="CK430" s="40">
        <f t="shared" si="491"/>
        <v>0</v>
      </c>
      <c r="CL430" s="40">
        <f t="shared" si="492"/>
        <v>0</v>
      </c>
      <c r="CM430" s="40">
        <f t="shared" si="493"/>
        <v>0</v>
      </c>
      <c r="CN430" s="40">
        <f t="shared" si="494"/>
        <v>0</v>
      </c>
      <c r="CO430" s="40">
        <f t="shared" si="495"/>
        <v>0</v>
      </c>
      <c r="CP430" s="40">
        <f t="shared" si="496"/>
        <v>0</v>
      </c>
      <c r="CQ430" s="40">
        <f t="shared" si="497"/>
        <v>0</v>
      </c>
      <c r="CR430" s="40">
        <f t="shared" si="498"/>
        <v>0</v>
      </c>
      <c r="CS430" s="40">
        <f t="shared" si="499"/>
        <v>0</v>
      </c>
      <c r="CT430" s="41">
        <f t="shared" si="554"/>
        <v>0</v>
      </c>
      <c r="CU430" s="41">
        <f t="shared" si="555"/>
        <v>0</v>
      </c>
      <c r="CV430" s="41">
        <f t="shared" si="556"/>
        <v>0</v>
      </c>
      <c r="CW430" s="41">
        <f t="shared" si="557"/>
        <v>0</v>
      </c>
      <c r="CX430" s="41">
        <f t="shared" si="558"/>
        <v>0</v>
      </c>
      <c r="CY430" s="41">
        <f t="shared" si="559"/>
        <v>0</v>
      </c>
      <c r="CZ430" s="41">
        <f t="shared" si="560"/>
        <v>0</v>
      </c>
      <c r="DA430" s="41">
        <f t="shared" si="561"/>
        <v>0</v>
      </c>
      <c r="DB430" s="41">
        <f t="shared" si="562"/>
        <v>0</v>
      </c>
      <c r="DC430" s="41">
        <f t="shared" si="563"/>
        <v>0</v>
      </c>
      <c r="DD430" s="7">
        <f t="shared" si="564"/>
        <v>0</v>
      </c>
      <c r="DE430" s="7">
        <f t="shared" si="565"/>
        <v>0</v>
      </c>
      <c r="DF430" s="7">
        <f t="shared" si="566"/>
        <v>0</v>
      </c>
      <c r="DJ430" s="7">
        <f t="shared" si="567"/>
        <v>0</v>
      </c>
      <c r="DK430" s="7">
        <f t="shared" si="568"/>
        <v>0</v>
      </c>
    </row>
    <row r="431" spans="1:115" ht="26.25" customHeight="1" x14ac:dyDescent="0.25">
      <c r="A431" s="9">
        <v>413</v>
      </c>
      <c r="B431" s="24" t="str">
        <f t="shared" si="500"/>
        <v/>
      </c>
      <c r="C431" s="23"/>
      <c r="D431" s="51"/>
      <c r="E431" s="24"/>
      <c r="F431" s="24"/>
      <c r="G431" s="24"/>
      <c r="H431" s="24"/>
      <c r="I431" s="25"/>
      <c r="J431" s="24"/>
      <c r="K431" s="26"/>
      <c r="L431" s="29"/>
      <c r="M431" s="27"/>
      <c r="N431" s="28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30"/>
      <c r="Z431" s="29"/>
      <c r="AA431" s="29" t="str">
        <f t="shared" si="501"/>
        <v/>
      </c>
      <c r="AB431" s="7">
        <f t="shared" si="502"/>
        <v>0</v>
      </c>
      <c r="AC431" s="7">
        <f t="shared" si="503"/>
        <v>0</v>
      </c>
      <c r="AD431" s="7">
        <f t="shared" si="504"/>
        <v>0</v>
      </c>
      <c r="AE431" s="7">
        <f t="shared" si="505"/>
        <v>0</v>
      </c>
      <c r="AF431" s="11" t="str">
        <f t="shared" si="569"/>
        <v/>
      </c>
      <c r="AG431" s="13">
        <f t="shared" si="506"/>
        <v>0</v>
      </c>
      <c r="AH431" s="7" t="str">
        <f t="shared" si="507"/>
        <v/>
      </c>
      <c r="AI431" s="11" t="str">
        <f t="shared" si="570"/>
        <v/>
      </c>
      <c r="AJ431" s="11" t="str">
        <f t="array" ref="AJ431">IF(OR(AI431=$AI$19:AI430),"",AI431)</f>
        <v/>
      </c>
      <c r="AK431" s="11" t="str">
        <f t="shared" si="508"/>
        <v/>
      </c>
      <c r="AL431" t="str">
        <f t="array" ref="AL431">IF(OR(AK431=$AK$19:AK430),"",AK431)</f>
        <v/>
      </c>
      <c r="AM431" s="13">
        <f t="shared" si="509"/>
        <v>0</v>
      </c>
      <c r="AN431" s="13">
        <f t="shared" si="510"/>
        <v>0</v>
      </c>
      <c r="AO431" s="13">
        <f t="shared" si="511"/>
        <v>0</v>
      </c>
      <c r="AP431" s="13">
        <f t="shared" si="512"/>
        <v>0</v>
      </c>
      <c r="AQ431" s="13">
        <f t="shared" si="513"/>
        <v>0</v>
      </c>
      <c r="AR431" s="13">
        <f t="shared" si="514"/>
        <v>0</v>
      </c>
      <c r="AS431" s="13">
        <f t="shared" si="515"/>
        <v>0</v>
      </c>
      <c r="AT431" s="13">
        <f t="shared" si="516"/>
        <v>0</v>
      </c>
      <c r="AU431" s="13">
        <f t="shared" si="517"/>
        <v>0</v>
      </c>
      <c r="AV431" s="13">
        <f t="shared" si="518"/>
        <v>0</v>
      </c>
      <c r="AX431" s="13">
        <f t="shared" si="519"/>
        <v>0</v>
      </c>
      <c r="AY431" s="13">
        <f t="shared" si="520"/>
        <v>0</v>
      </c>
      <c r="AZ431" s="13">
        <f t="shared" si="521"/>
        <v>0</v>
      </c>
      <c r="BA431" s="13">
        <f t="shared" si="522"/>
        <v>0</v>
      </c>
      <c r="BB431" s="13">
        <f t="shared" si="523"/>
        <v>0</v>
      </c>
      <c r="BC431" s="13">
        <f t="shared" si="524"/>
        <v>0</v>
      </c>
      <c r="BD431" s="13">
        <f t="shared" si="525"/>
        <v>0</v>
      </c>
      <c r="BE431" s="13">
        <f t="shared" si="526"/>
        <v>0</v>
      </c>
      <c r="BF431" s="13">
        <f t="shared" si="527"/>
        <v>0</v>
      </c>
      <c r="BG431" s="13">
        <f t="shared" si="528"/>
        <v>0</v>
      </c>
      <c r="BH431" s="13">
        <f t="shared" si="529"/>
        <v>0</v>
      </c>
      <c r="BI431" s="13">
        <f t="shared" si="530"/>
        <v>0</v>
      </c>
      <c r="BJ431" s="13">
        <f t="shared" si="531"/>
        <v>0</v>
      </c>
      <c r="BK431" s="13">
        <f t="shared" si="532"/>
        <v>0</v>
      </c>
      <c r="BL431" s="13">
        <f t="shared" si="533"/>
        <v>0</v>
      </c>
      <c r="BM431" s="13">
        <f t="shared" si="534"/>
        <v>0</v>
      </c>
      <c r="BN431" s="13">
        <f t="shared" si="535"/>
        <v>0</v>
      </c>
      <c r="BO431" s="13">
        <f t="shared" si="536"/>
        <v>0</v>
      </c>
      <c r="BP431" s="13">
        <f t="shared" si="537"/>
        <v>0</v>
      </c>
      <c r="BQ431" s="13">
        <f t="shared" si="538"/>
        <v>0</v>
      </c>
      <c r="BR431" s="13">
        <f t="shared" si="539"/>
        <v>0</v>
      </c>
      <c r="BS431" s="13">
        <f t="shared" si="540"/>
        <v>0</v>
      </c>
      <c r="BT431" s="31">
        <f t="shared" si="541"/>
        <v>0</v>
      </c>
      <c r="BU431" s="31">
        <f t="shared" si="542"/>
        <v>0</v>
      </c>
      <c r="BV431" s="31">
        <f t="shared" si="543"/>
        <v>0</v>
      </c>
      <c r="BW431" s="31">
        <f t="shared" si="544"/>
        <v>0</v>
      </c>
      <c r="BX431" s="31">
        <f t="shared" si="545"/>
        <v>0</v>
      </c>
      <c r="BY431" s="31">
        <f t="shared" si="546"/>
        <v>0</v>
      </c>
      <c r="BZ431" s="31">
        <f t="shared" si="547"/>
        <v>0</v>
      </c>
      <c r="CA431" s="31">
        <f t="shared" si="548"/>
        <v>0</v>
      </c>
      <c r="CB431" s="31">
        <f t="shared" si="549"/>
        <v>0</v>
      </c>
      <c r="CC431" s="31">
        <f t="shared" si="550"/>
        <v>0</v>
      </c>
      <c r="CD431" s="31">
        <f t="shared" si="551"/>
        <v>0</v>
      </c>
      <c r="CE431" s="37">
        <f t="array" ref="CE431">MIN(IF(JPRL=AI431,$AG$19:$AG$1018))</f>
        <v>0</v>
      </c>
      <c r="CF431" s="37">
        <f t="array" ref="CF431">MAX(IF(JPRL=AI431,$AG$19:$AG$1018))</f>
        <v>0</v>
      </c>
      <c r="CG431" s="36">
        <f t="shared" si="552"/>
        <v>0</v>
      </c>
      <c r="CI431" s="40">
        <f t="shared" si="553"/>
        <v>0</v>
      </c>
      <c r="CJ431" s="40">
        <f t="shared" si="490"/>
        <v>0</v>
      </c>
      <c r="CK431" s="40">
        <f t="shared" si="491"/>
        <v>0</v>
      </c>
      <c r="CL431" s="40">
        <f t="shared" si="492"/>
        <v>0</v>
      </c>
      <c r="CM431" s="40">
        <f t="shared" si="493"/>
        <v>0</v>
      </c>
      <c r="CN431" s="40">
        <f t="shared" si="494"/>
        <v>0</v>
      </c>
      <c r="CO431" s="40">
        <f t="shared" si="495"/>
        <v>0</v>
      </c>
      <c r="CP431" s="40">
        <f t="shared" si="496"/>
        <v>0</v>
      </c>
      <c r="CQ431" s="40">
        <f t="shared" si="497"/>
        <v>0</v>
      </c>
      <c r="CR431" s="40">
        <f t="shared" si="498"/>
        <v>0</v>
      </c>
      <c r="CS431" s="40">
        <f t="shared" si="499"/>
        <v>0</v>
      </c>
      <c r="CT431" s="41">
        <f t="shared" si="554"/>
        <v>0</v>
      </c>
      <c r="CU431" s="41">
        <f t="shared" si="555"/>
        <v>0</v>
      </c>
      <c r="CV431" s="41">
        <f t="shared" si="556"/>
        <v>0</v>
      </c>
      <c r="CW431" s="41">
        <f t="shared" si="557"/>
        <v>0</v>
      </c>
      <c r="CX431" s="41">
        <f t="shared" si="558"/>
        <v>0</v>
      </c>
      <c r="CY431" s="41">
        <f t="shared" si="559"/>
        <v>0</v>
      </c>
      <c r="CZ431" s="41">
        <f t="shared" si="560"/>
        <v>0</v>
      </c>
      <c r="DA431" s="41">
        <f t="shared" si="561"/>
        <v>0</v>
      </c>
      <c r="DB431" s="41">
        <f t="shared" si="562"/>
        <v>0</v>
      </c>
      <c r="DC431" s="41">
        <f t="shared" si="563"/>
        <v>0</v>
      </c>
      <c r="DD431" s="7">
        <f t="shared" si="564"/>
        <v>0</v>
      </c>
      <c r="DE431" s="7">
        <f t="shared" si="565"/>
        <v>0</v>
      </c>
      <c r="DF431" s="7">
        <f t="shared" si="566"/>
        <v>0</v>
      </c>
      <c r="DJ431" s="7">
        <f t="shared" si="567"/>
        <v>0</v>
      </c>
      <c r="DK431" s="7">
        <f t="shared" si="568"/>
        <v>0</v>
      </c>
    </row>
    <row r="432" spans="1:115" ht="26.25" customHeight="1" x14ac:dyDescent="0.25">
      <c r="A432" s="9">
        <v>414</v>
      </c>
      <c r="B432" s="24" t="str">
        <f t="shared" si="500"/>
        <v/>
      </c>
      <c r="C432" s="23"/>
      <c r="D432" s="51"/>
      <c r="E432" s="24"/>
      <c r="F432" s="24"/>
      <c r="G432" s="24"/>
      <c r="H432" s="24"/>
      <c r="I432" s="25"/>
      <c r="J432" s="24"/>
      <c r="K432" s="26"/>
      <c r="L432" s="29"/>
      <c r="M432" s="27"/>
      <c r="N432" s="28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30"/>
      <c r="Z432" s="29"/>
      <c r="AA432" s="29" t="str">
        <f t="shared" si="501"/>
        <v/>
      </c>
      <c r="AB432" s="7">
        <f t="shared" si="502"/>
        <v>0</v>
      </c>
      <c r="AC432" s="7">
        <f t="shared" si="503"/>
        <v>0</v>
      </c>
      <c r="AD432" s="7">
        <f t="shared" si="504"/>
        <v>0</v>
      </c>
      <c r="AE432" s="7">
        <f t="shared" si="505"/>
        <v>0</v>
      </c>
      <c r="AF432" s="11" t="str">
        <f t="shared" si="569"/>
        <v/>
      </c>
      <c r="AG432" s="13">
        <f t="shared" si="506"/>
        <v>0</v>
      </c>
      <c r="AH432" s="7" t="str">
        <f t="shared" si="507"/>
        <v/>
      </c>
      <c r="AI432" s="11" t="str">
        <f t="shared" si="570"/>
        <v/>
      </c>
      <c r="AJ432" s="11" t="str">
        <f t="array" ref="AJ432">IF(OR(AI432=$AI$19:AI431),"",AI432)</f>
        <v/>
      </c>
      <c r="AK432" s="11" t="str">
        <f t="shared" si="508"/>
        <v/>
      </c>
      <c r="AL432" t="str">
        <f t="array" ref="AL432">IF(OR(AK432=$AK$19:AK431),"",AK432)</f>
        <v/>
      </c>
      <c r="AM432" s="13">
        <f t="shared" si="509"/>
        <v>0</v>
      </c>
      <c r="AN432" s="13">
        <f t="shared" si="510"/>
        <v>0</v>
      </c>
      <c r="AO432" s="13">
        <f t="shared" si="511"/>
        <v>0</v>
      </c>
      <c r="AP432" s="13">
        <f t="shared" si="512"/>
        <v>0</v>
      </c>
      <c r="AQ432" s="13">
        <f t="shared" si="513"/>
        <v>0</v>
      </c>
      <c r="AR432" s="13">
        <f t="shared" si="514"/>
        <v>0</v>
      </c>
      <c r="AS432" s="13">
        <f t="shared" si="515"/>
        <v>0</v>
      </c>
      <c r="AT432" s="13">
        <f t="shared" si="516"/>
        <v>0</v>
      </c>
      <c r="AU432" s="13">
        <f t="shared" si="517"/>
        <v>0</v>
      </c>
      <c r="AV432" s="13">
        <f t="shared" si="518"/>
        <v>0</v>
      </c>
      <c r="AX432" s="13">
        <f t="shared" si="519"/>
        <v>0</v>
      </c>
      <c r="AY432" s="13">
        <f t="shared" si="520"/>
        <v>0</v>
      </c>
      <c r="AZ432" s="13">
        <f t="shared" si="521"/>
        <v>0</v>
      </c>
      <c r="BA432" s="13">
        <f t="shared" si="522"/>
        <v>0</v>
      </c>
      <c r="BB432" s="13">
        <f t="shared" si="523"/>
        <v>0</v>
      </c>
      <c r="BC432" s="13">
        <f t="shared" si="524"/>
        <v>0</v>
      </c>
      <c r="BD432" s="13">
        <f t="shared" si="525"/>
        <v>0</v>
      </c>
      <c r="BE432" s="13">
        <f t="shared" si="526"/>
        <v>0</v>
      </c>
      <c r="BF432" s="13">
        <f t="shared" si="527"/>
        <v>0</v>
      </c>
      <c r="BG432" s="13">
        <f t="shared" si="528"/>
        <v>0</v>
      </c>
      <c r="BH432" s="13">
        <f t="shared" si="529"/>
        <v>0</v>
      </c>
      <c r="BI432" s="13">
        <f t="shared" si="530"/>
        <v>0</v>
      </c>
      <c r="BJ432" s="13">
        <f t="shared" si="531"/>
        <v>0</v>
      </c>
      <c r="BK432" s="13">
        <f t="shared" si="532"/>
        <v>0</v>
      </c>
      <c r="BL432" s="13">
        <f t="shared" si="533"/>
        <v>0</v>
      </c>
      <c r="BM432" s="13">
        <f t="shared" si="534"/>
        <v>0</v>
      </c>
      <c r="BN432" s="13">
        <f t="shared" si="535"/>
        <v>0</v>
      </c>
      <c r="BO432" s="13">
        <f t="shared" si="536"/>
        <v>0</v>
      </c>
      <c r="BP432" s="13">
        <f t="shared" si="537"/>
        <v>0</v>
      </c>
      <c r="BQ432" s="13">
        <f t="shared" si="538"/>
        <v>0</v>
      </c>
      <c r="BR432" s="13">
        <f t="shared" si="539"/>
        <v>0</v>
      </c>
      <c r="BS432" s="13">
        <f t="shared" si="540"/>
        <v>0</v>
      </c>
      <c r="BT432" s="31">
        <f t="shared" si="541"/>
        <v>0</v>
      </c>
      <c r="BU432" s="31">
        <f t="shared" si="542"/>
        <v>0</v>
      </c>
      <c r="BV432" s="31">
        <f t="shared" si="543"/>
        <v>0</v>
      </c>
      <c r="BW432" s="31">
        <f t="shared" si="544"/>
        <v>0</v>
      </c>
      <c r="BX432" s="31">
        <f t="shared" si="545"/>
        <v>0</v>
      </c>
      <c r="BY432" s="31">
        <f t="shared" si="546"/>
        <v>0</v>
      </c>
      <c r="BZ432" s="31">
        <f t="shared" si="547"/>
        <v>0</v>
      </c>
      <c r="CA432" s="31">
        <f t="shared" si="548"/>
        <v>0</v>
      </c>
      <c r="CB432" s="31">
        <f t="shared" si="549"/>
        <v>0</v>
      </c>
      <c r="CC432" s="31">
        <f t="shared" si="550"/>
        <v>0</v>
      </c>
      <c r="CD432" s="31">
        <f t="shared" si="551"/>
        <v>0</v>
      </c>
      <c r="CE432" s="37">
        <f t="array" ref="CE432">MIN(IF(JPRL=AI432,$AG$19:$AG$1018))</f>
        <v>0</v>
      </c>
      <c r="CF432" s="37">
        <f t="array" ref="CF432">MAX(IF(JPRL=AI432,$AG$19:$AG$1018))</f>
        <v>0</v>
      </c>
      <c r="CG432" s="36">
        <f t="shared" si="552"/>
        <v>0</v>
      </c>
      <c r="CI432" s="40">
        <f t="shared" si="553"/>
        <v>0</v>
      </c>
      <c r="CJ432" s="40">
        <f t="shared" si="490"/>
        <v>0</v>
      </c>
      <c r="CK432" s="40">
        <f t="shared" si="491"/>
        <v>0</v>
      </c>
      <c r="CL432" s="40">
        <f t="shared" si="492"/>
        <v>0</v>
      </c>
      <c r="CM432" s="40">
        <f t="shared" si="493"/>
        <v>0</v>
      </c>
      <c r="CN432" s="40">
        <f t="shared" si="494"/>
        <v>0</v>
      </c>
      <c r="CO432" s="40">
        <f t="shared" si="495"/>
        <v>0</v>
      </c>
      <c r="CP432" s="40">
        <f t="shared" si="496"/>
        <v>0</v>
      </c>
      <c r="CQ432" s="40">
        <f t="shared" si="497"/>
        <v>0</v>
      </c>
      <c r="CR432" s="40">
        <f t="shared" si="498"/>
        <v>0</v>
      </c>
      <c r="CS432" s="40">
        <f t="shared" si="499"/>
        <v>0</v>
      </c>
      <c r="CT432" s="41">
        <f t="shared" si="554"/>
        <v>0</v>
      </c>
      <c r="CU432" s="41">
        <f t="shared" si="555"/>
        <v>0</v>
      </c>
      <c r="CV432" s="41">
        <f t="shared" si="556"/>
        <v>0</v>
      </c>
      <c r="CW432" s="41">
        <f t="shared" si="557"/>
        <v>0</v>
      </c>
      <c r="CX432" s="41">
        <f t="shared" si="558"/>
        <v>0</v>
      </c>
      <c r="CY432" s="41">
        <f t="shared" si="559"/>
        <v>0</v>
      </c>
      <c r="CZ432" s="41">
        <f t="shared" si="560"/>
        <v>0</v>
      </c>
      <c r="DA432" s="41">
        <f t="shared" si="561"/>
        <v>0</v>
      </c>
      <c r="DB432" s="41">
        <f t="shared" si="562"/>
        <v>0</v>
      </c>
      <c r="DC432" s="41">
        <f t="shared" si="563"/>
        <v>0</v>
      </c>
      <c r="DD432" s="7">
        <f t="shared" si="564"/>
        <v>0</v>
      </c>
      <c r="DE432" s="7">
        <f t="shared" si="565"/>
        <v>0</v>
      </c>
      <c r="DF432" s="7">
        <f t="shared" si="566"/>
        <v>0</v>
      </c>
      <c r="DJ432" s="7">
        <f t="shared" si="567"/>
        <v>0</v>
      </c>
      <c r="DK432" s="7">
        <f t="shared" si="568"/>
        <v>0</v>
      </c>
    </row>
    <row r="433" spans="1:115" ht="26.25" customHeight="1" x14ac:dyDescent="0.25">
      <c r="A433" s="9">
        <v>415</v>
      </c>
      <c r="B433" s="24" t="str">
        <f t="shared" si="500"/>
        <v/>
      </c>
      <c r="C433" s="23"/>
      <c r="D433" s="51"/>
      <c r="E433" s="24"/>
      <c r="F433" s="24"/>
      <c r="G433" s="24"/>
      <c r="H433" s="24"/>
      <c r="I433" s="25"/>
      <c r="J433" s="24"/>
      <c r="K433" s="26"/>
      <c r="L433" s="29"/>
      <c r="M433" s="27"/>
      <c r="N433" s="28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30"/>
      <c r="Z433" s="29"/>
      <c r="AA433" s="29" t="str">
        <f t="shared" si="501"/>
        <v/>
      </c>
      <c r="AB433" s="7">
        <f t="shared" si="502"/>
        <v>0</v>
      </c>
      <c r="AC433" s="7">
        <f t="shared" si="503"/>
        <v>0</v>
      </c>
      <c r="AD433" s="7">
        <f t="shared" si="504"/>
        <v>0</v>
      </c>
      <c r="AE433" s="7">
        <f t="shared" si="505"/>
        <v>0</v>
      </c>
      <c r="AF433" s="11" t="str">
        <f t="shared" si="569"/>
        <v/>
      </c>
      <c r="AG433" s="13">
        <f t="shared" si="506"/>
        <v>0</v>
      </c>
      <c r="AH433" s="7" t="str">
        <f t="shared" si="507"/>
        <v/>
      </c>
      <c r="AI433" s="11" t="str">
        <f t="shared" si="570"/>
        <v/>
      </c>
      <c r="AJ433" s="11" t="str">
        <f t="array" ref="AJ433">IF(OR(AI433=$AI$19:AI432),"",AI433)</f>
        <v/>
      </c>
      <c r="AK433" s="11" t="str">
        <f t="shared" si="508"/>
        <v/>
      </c>
      <c r="AL433" t="str">
        <f t="array" ref="AL433">IF(OR(AK433=$AK$19:AK432),"",AK433)</f>
        <v/>
      </c>
      <c r="AM433" s="13">
        <f t="shared" si="509"/>
        <v>0</v>
      </c>
      <c r="AN433" s="13">
        <f t="shared" si="510"/>
        <v>0</v>
      </c>
      <c r="AO433" s="13">
        <f t="shared" si="511"/>
        <v>0</v>
      </c>
      <c r="AP433" s="13">
        <f t="shared" si="512"/>
        <v>0</v>
      </c>
      <c r="AQ433" s="13">
        <f t="shared" si="513"/>
        <v>0</v>
      </c>
      <c r="AR433" s="13">
        <f t="shared" si="514"/>
        <v>0</v>
      </c>
      <c r="AS433" s="13">
        <f t="shared" si="515"/>
        <v>0</v>
      </c>
      <c r="AT433" s="13">
        <f t="shared" si="516"/>
        <v>0</v>
      </c>
      <c r="AU433" s="13">
        <f t="shared" si="517"/>
        <v>0</v>
      </c>
      <c r="AV433" s="13">
        <f t="shared" si="518"/>
        <v>0</v>
      </c>
      <c r="AX433" s="13">
        <f t="shared" si="519"/>
        <v>0</v>
      </c>
      <c r="AY433" s="13">
        <f t="shared" si="520"/>
        <v>0</v>
      </c>
      <c r="AZ433" s="13">
        <f t="shared" si="521"/>
        <v>0</v>
      </c>
      <c r="BA433" s="13">
        <f t="shared" si="522"/>
        <v>0</v>
      </c>
      <c r="BB433" s="13">
        <f t="shared" si="523"/>
        <v>0</v>
      </c>
      <c r="BC433" s="13">
        <f t="shared" si="524"/>
        <v>0</v>
      </c>
      <c r="BD433" s="13">
        <f t="shared" si="525"/>
        <v>0</v>
      </c>
      <c r="BE433" s="13">
        <f t="shared" si="526"/>
        <v>0</v>
      </c>
      <c r="BF433" s="13">
        <f t="shared" si="527"/>
        <v>0</v>
      </c>
      <c r="BG433" s="13">
        <f t="shared" si="528"/>
        <v>0</v>
      </c>
      <c r="BH433" s="13">
        <f t="shared" si="529"/>
        <v>0</v>
      </c>
      <c r="BI433" s="13">
        <f t="shared" si="530"/>
        <v>0</v>
      </c>
      <c r="BJ433" s="13">
        <f t="shared" si="531"/>
        <v>0</v>
      </c>
      <c r="BK433" s="13">
        <f t="shared" si="532"/>
        <v>0</v>
      </c>
      <c r="BL433" s="13">
        <f t="shared" si="533"/>
        <v>0</v>
      </c>
      <c r="BM433" s="13">
        <f t="shared" si="534"/>
        <v>0</v>
      </c>
      <c r="BN433" s="13">
        <f t="shared" si="535"/>
        <v>0</v>
      </c>
      <c r="BO433" s="13">
        <f t="shared" si="536"/>
        <v>0</v>
      </c>
      <c r="BP433" s="13">
        <f t="shared" si="537"/>
        <v>0</v>
      </c>
      <c r="BQ433" s="13">
        <f t="shared" si="538"/>
        <v>0</v>
      </c>
      <c r="BR433" s="13">
        <f t="shared" si="539"/>
        <v>0</v>
      </c>
      <c r="BS433" s="13">
        <f t="shared" si="540"/>
        <v>0</v>
      </c>
      <c r="BT433" s="31">
        <f t="shared" si="541"/>
        <v>0</v>
      </c>
      <c r="BU433" s="31">
        <f t="shared" si="542"/>
        <v>0</v>
      </c>
      <c r="BV433" s="31">
        <f t="shared" si="543"/>
        <v>0</v>
      </c>
      <c r="BW433" s="31">
        <f t="shared" si="544"/>
        <v>0</v>
      </c>
      <c r="BX433" s="31">
        <f t="shared" si="545"/>
        <v>0</v>
      </c>
      <c r="BY433" s="31">
        <f t="shared" si="546"/>
        <v>0</v>
      </c>
      <c r="BZ433" s="31">
        <f t="shared" si="547"/>
        <v>0</v>
      </c>
      <c r="CA433" s="31">
        <f t="shared" si="548"/>
        <v>0</v>
      </c>
      <c r="CB433" s="31">
        <f t="shared" si="549"/>
        <v>0</v>
      </c>
      <c r="CC433" s="31">
        <f t="shared" si="550"/>
        <v>0</v>
      </c>
      <c r="CD433" s="31">
        <f t="shared" si="551"/>
        <v>0</v>
      </c>
      <c r="CE433" s="37">
        <f t="array" ref="CE433">MIN(IF(JPRL=AI433,$AG$19:$AG$1018))</f>
        <v>0</v>
      </c>
      <c r="CF433" s="37">
        <f t="array" ref="CF433">MAX(IF(JPRL=AI433,$AG$19:$AG$1018))</f>
        <v>0</v>
      </c>
      <c r="CG433" s="36">
        <f t="shared" si="552"/>
        <v>0</v>
      </c>
      <c r="CI433" s="40">
        <f t="shared" si="553"/>
        <v>0</v>
      </c>
      <c r="CJ433" s="40">
        <f t="shared" si="490"/>
        <v>0</v>
      </c>
      <c r="CK433" s="40">
        <f t="shared" si="491"/>
        <v>0</v>
      </c>
      <c r="CL433" s="40">
        <f t="shared" si="492"/>
        <v>0</v>
      </c>
      <c r="CM433" s="40">
        <f t="shared" si="493"/>
        <v>0</v>
      </c>
      <c r="CN433" s="40">
        <f t="shared" si="494"/>
        <v>0</v>
      </c>
      <c r="CO433" s="40">
        <f t="shared" si="495"/>
        <v>0</v>
      </c>
      <c r="CP433" s="40">
        <f t="shared" si="496"/>
        <v>0</v>
      </c>
      <c r="CQ433" s="40">
        <f t="shared" si="497"/>
        <v>0</v>
      </c>
      <c r="CR433" s="40">
        <f t="shared" si="498"/>
        <v>0</v>
      </c>
      <c r="CS433" s="40">
        <f t="shared" si="499"/>
        <v>0</v>
      </c>
      <c r="CT433" s="41">
        <f t="shared" si="554"/>
        <v>0</v>
      </c>
      <c r="CU433" s="41">
        <f t="shared" si="555"/>
        <v>0</v>
      </c>
      <c r="CV433" s="41">
        <f t="shared" si="556"/>
        <v>0</v>
      </c>
      <c r="CW433" s="41">
        <f t="shared" si="557"/>
        <v>0</v>
      </c>
      <c r="CX433" s="41">
        <f t="shared" si="558"/>
        <v>0</v>
      </c>
      <c r="CY433" s="41">
        <f t="shared" si="559"/>
        <v>0</v>
      </c>
      <c r="CZ433" s="41">
        <f t="shared" si="560"/>
        <v>0</v>
      </c>
      <c r="DA433" s="41">
        <f t="shared" si="561"/>
        <v>0</v>
      </c>
      <c r="DB433" s="41">
        <f t="shared" si="562"/>
        <v>0</v>
      </c>
      <c r="DC433" s="41">
        <f t="shared" si="563"/>
        <v>0</v>
      </c>
      <c r="DD433" s="7">
        <f t="shared" si="564"/>
        <v>0</v>
      </c>
      <c r="DE433" s="7">
        <f t="shared" si="565"/>
        <v>0</v>
      </c>
      <c r="DF433" s="7">
        <f t="shared" si="566"/>
        <v>0</v>
      </c>
      <c r="DJ433" s="7">
        <f t="shared" si="567"/>
        <v>0</v>
      </c>
      <c r="DK433" s="7">
        <f t="shared" si="568"/>
        <v>0</v>
      </c>
    </row>
    <row r="434" spans="1:115" ht="26.25" customHeight="1" x14ac:dyDescent="0.25">
      <c r="A434" s="9">
        <v>416</v>
      </c>
      <c r="B434" s="24" t="str">
        <f t="shared" si="500"/>
        <v/>
      </c>
      <c r="C434" s="23"/>
      <c r="D434" s="51"/>
      <c r="E434" s="24"/>
      <c r="F434" s="24"/>
      <c r="G434" s="24"/>
      <c r="H434" s="24"/>
      <c r="I434" s="25"/>
      <c r="J434" s="24"/>
      <c r="K434" s="26"/>
      <c r="L434" s="29"/>
      <c r="M434" s="27"/>
      <c r="N434" s="28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30"/>
      <c r="Z434" s="29"/>
      <c r="AA434" s="29" t="str">
        <f t="shared" si="501"/>
        <v/>
      </c>
      <c r="AB434" s="7">
        <f t="shared" si="502"/>
        <v>0</v>
      </c>
      <c r="AC434" s="7">
        <f t="shared" si="503"/>
        <v>0</v>
      </c>
      <c r="AD434" s="7">
        <f t="shared" si="504"/>
        <v>0</v>
      </c>
      <c r="AE434" s="7">
        <f t="shared" si="505"/>
        <v>0</v>
      </c>
      <c r="AF434" s="11" t="str">
        <f t="shared" si="569"/>
        <v/>
      </c>
      <c r="AG434" s="13">
        <f t="shared" si="506"/>
        <v>0</v>
      </c>
      <c r="AH434" s="7" t="str">
        <f t="shared" si="507"/>
        <v/>
      </c>
      <c r="AI434" s="11" t="str">
        <f t="shared" si="570"/>
        <v/>
      </c>
      <c r="AJ434" s="11" t="str">
        <f t="array" ref="AJ434">IF(OR(AI434=$AI$19:AI433),"",AI434)</f>
        <v/>
      </c>
      <c r="AK434" s="11" t="str">
        <f t="shared" si="508"/>
        <v/>
      </c>
      <c r="AL434" t="str">
        <f t="array" ref="AL434">IF(OR(AK434=$AK$19:AK433),"",AK434)</f>
        <v/>
      </c>
      <c r="AM434" s="13">
        <f t="shared" si="509"/>
        <v>0</v>
      </c>
      <c r="AN434" s="13">
        <f t="shared" si="510"/>
        <v>0</v>
      </c>
      <c r="AO434" s="13">
        <f t="shared" si="511"/>
        <v>0</v>
      </c>
      <c r="AP434" s="13">
        <f t="shared" si="512"/>
        <v>0</v>
      </c>
      <c r="AQ434" s="13">
        <f t="shared" si="513"/>
        <v>0</v>
      </c>
      <c r="AR434" s="13">
        <f t="shared" si="514"/>
        <v>0</v>
      </c>
      <c r="AS434" s="13">
        <f t="shared" si="515"/>
        <v>0</v>
      </c>
      <c r="AT434" s="13">
        <f t="shared" si="516"/>
        <v>0</v>
      </c>
      <c r="AU434" s="13">
        <f t="shared" si="517"/>
        <v>0</v>
      </c>
      <c r="AV434" s="13">
        <f t="shared" si="518"/>
        <v>0</v>
      </c>
      <c r="AX434" s="13">
        <f t="shared" si="519"/>
        <v>0</v>
      </c>
      <c r="AY434" s="13">
        <f t="shared" si="520"/>
        <v>0</v>
      </c>
      <c r="AZ434" s="13">
        <f t="shared" si="521"/>
        <v>0</v>
      </c>
      <c r="BA434" s="13">
        <f t="shared" si="522"/>
        <v>0</v>
      </c>
      <c r="BB434" s="13">
        <f t="shared" si="523"/>
        <v>0</v>
      </c>
      <c r="BC434" s="13">
        <f t="shared" si="524"/>
        <v>0</v>
      </c>
      <c r="BD434" s="13">
        <f t="shared" si="525"/>
        <v>0</v>
      </c>
      <c r="BE434" s="13">
        <f t="shared" si="526"/>
        <v>0</v>
      </c>
      <c r="BF434" s="13">
        <f t="shared" si="527"/>
        <v>0</v>
      </c>
      <c r="BG434" s="13">
        <f t="shared" si="528"/>
        <v>0</v>
      </c>
      <c r="BH434" s="13">
        <f t="shared" si="529"/>
        <v>0</v>
      </c>
      <c r="BI434" s="13">
        <f t="shared" si="530"/>
        <v>0</v>
      </c>
      <c r="BJ434" s="13">
        <f t="shared" si="531"/>
        <v>0</v>
      </c>
      <c r="BK434" s="13">
        <f t="shared" si="532"/>
        <v>0</v>
      </c>
      <c r="BL434" s="13">
        <f t="shared" si="533"/>
        <v>0</v>
      </c>
      <c r="BM434" s="13">
        <f t="shared" si="534"/>
        <v>0</v>
      </c>
      <c r="BN434" s="13">
        <f t="shared" si="535"/>
        <v>0</v>
      </c>
      <c r="BO434" s="13">
        <f t="shared" si="536"/>
        <v>0</v>
      </c>
      <c r="BP434" s="13">
        <f t="shared" si="537"/>
        <v>0</v>
      </c>
      <c r="BQ434" s="13">
        <f t="shared" si="538"/>
        <v>0</v>
      </c>
      <c r="BR434" s="13">
        <f t="shared" si="539"/>
        <v>0</v>
      </c>
      <c r="BS434" s="13">
        <f t="shared" si="540"/>
        <v>0</v>
      </c>
      <c r="BT434" s="31">
        <f t="shared" si="541"/>
        <v>0</v>
      </c>
      <c r="BU434" s="31">
        <f t="shared" si="542"/>
        <v>0</v>
      </c>
      <c r="BV434" s="31">
        <f t="shared" si="543"/>
        <v>0</v>
      </c>
      <c r="BW434" s="31">
        <f t="shared" si="544"/>
        <v>0</v>
      </c>
      <c r="BX434" s="31">
        <f t="shared" si="545"/>
        <v>0</v>
      </c>
      <c r="BY434" s="31">
        <f t="shared" si="546"/>
        <v>0</v>
      </c>
      <c r="BZ434" s="31">
        <f t="shared" si="547"/>
        <v>0</v>
      </c>
      <c r="CA434" s="31">
        <f t="shared" si="548"/>
        <v>0</v>
      </c>
      <c r="CB434" s="31">
        <f t="shared" si="549"/>
        <v>0</v>
      </c>
      <c r="CC434" s="31">
        <f t="shared" si="550"/>
        <v>0</v>
      </c>
      <c r="CD434" s="31">
        <f t="shared" si="551"/>
        <v>0</v>
      </c>
      <c r="CE434" s="37">
        <f t="array" ref="CE434">MIN(IF(JPRL=AI434,$AG$19:$AG$1018))</f>
        <v>0</v>
      </c>
      <c r="CF434" s="37">
        <f t="array" ref="CF434">MAX(IF(JPRL=AI434,$AG$19:$AG$1018))</f>
        <v>0</v>
      </c>
      <c r="CG434" s="36">
        <f t="shared" si="552"/>
        <v>0</v>
      </c>
      <c r="CI434" s="40">
        <f t="shared" si="553"/>
        <v>0</v>
      </c>
      <c r="CJ434" s="40">
        <f t="shared" si="490"/>
        <v>0</v>
      </c>
      <c r="CK434" s="40">
        <f t="shared" si="491"/>
        <v>0</v>
      </c>
      <c r="CL434" s="40">
        <f t="shared" si="492"/>
        <v>0</v>
      </c>
      <c r="CM434" s="40">
        <f t="shared" si="493"/>
        <v>0</v>
      </c>
      <c r="CN434" s="40">
        <f t="shared" si="494"/>
        <v>0</v>
      </c>
      <c r="CO434" s="40">
        <f t="shared" si="495"/>
        <v>0</v>
      </c>
      <c r="CP434" s="40">
        <f t="shared" si="496"/>
        <v>0</v>
      </c>
      <c r="CQ434" s="40">
        <f t="shared" si="497"/>
        <v>0</v>
      </c>
      <c r="CR434" s="40">
        <f t="shared" si="498"/>
        <v>0</v>
      </c>
      <c r="CS434" s="40">
        <f t="shared" si="499"/>
        <v>0</v>
      </c>
      <c r="CT434" s="41">
        <f t="shared" si="554"/>
        <v>0</v>
      </c>
      <c r="CU434" s="41">
        <f t="shared" si="555"/>
        <v>0</v>
      </c>
      <c r="CV434" s="41">
        <f t="shared" si="556"/>
        <v>0</v>
      </c>
      <c r="CW434" s="41">
        <f t="shared" si="557"/>
        <v>0</v>
      </c>
      <c r="CX434" s="41">
        <f t="shared" si="558"/>
        <v>0</v>
      </c>
      <c r="CY434" s="41">
        <f t="shared" si="559"/>
        <v>0</v>
      </c>
      <c r="CZ434" s="41">
        <f t="shared" si="560"/>
        <v>0</v>
      </c>
      <c r="DA434" s="41">
        <f t="shared" si="561"/>
        <v>0</v>
      </c>
      <c r="DB434" s="41">
        <f t="shared" si="562"/>
        <v>0</v>
      </c>
      <c r="DC434" s="41">
        <f t="shared" si="563"/>
        <v>0</v>
      </c>
      <c r="DD434" s="7">
        <f t="shared" si="564"/>
        <v>0</v>
      </c>
      <c r="DE434" s="7">
        <f t="shared" si="565"/>
        <v>0</v>
      </c>
      <c r="DF434" s="7">
        <f t="shared" si="566"/>
        <v>0</v>
      </c>
      <c r="DJ434" s="7">
        <f t="shared" si="567"/>
        <v>0</v>
      </c>
      <c r="DK434" s="7">
        <f t="shared" si="568"/>
        <v>0</v>
      </c>
    </row>
    <row r="435" spans="1:115" ht="26.25" customHeight="1" x14ac:dyDescent="0.25">
      <c r="A435" s="9">
        <v>417</v>
      </c>
      <c r="B435" s="24" t="str">
        <f t="shared" si="500"/>
        <v/>
      </c>
      <c r="C435" s="23"/>
      <c r="D435" s="51"/>
      <c r="E435" s="24"/>
      <c r="F435" s="24"/>
      <c r="G435" s="24"/>
      <c r="H435" s="24"/>
      <c r="I435" s="25"/>
      <c r="J435" s="24"/>
      <c r="K435" s="26"/>
      <c r="L435" s="29"/>
      <c r="M435" s="27"/>
      <c r="N435" s="28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30"/>
      <c r="Z435" s="29"/>
      <c r="AA435" s="29" t="str">
        <f t="shared" si="501"/>
        <v/>
      </c>
      <c r="AB435" s="7">
        <f t="shared" si="502"/>
        <v>0</v>
      </c>
      <c r="AC435" s="7">
        <f t="shared" si="503"/>
        <v>0</v>
      </c>
      <c r="AD435" s="7">
        <f t="shared" si="504"/>
        <v>0</v>
      </c>
      <c r="AE435" s="7">
        <f t="shared" si="505"/>
        <v>0</v>
      </c>
      <c r="AF435" s="11" t="str">
        <f t="shared" si="569"/>
        <v/>
      </c>
      <c r="AG435" s="13">
        <f t="shared" si="506"/>
        <v>0</v>
      </c>
      <c r="AH435" s="7" t="str">
        <f t="shared" si="507"/>
        <v/>
      </c>
      <c r="AI435" s="11" t="str">
        <f t="shared" si="570"/>
        <v/>
      </c>
      <c r="AJ435" s="11" t="str">
        <f t="array" ref="AJ435">IF(OR(AI435=$AI$19:AI434),"",AI435)</f>
        <v/>
      </c>
      <c r="AK435" s="11" t="str">
        <f t="shared" si="508"/>
        <v/>
      </c>
      <c r="AL435" t="str">
        <f t="array" ref="AL435">IF(OR(AK435=$AK$19:AK434),"",AK435)</f>
        <v/>
      </c>
      <c r="AM435" s="13">
        <f t="shared" si="509"/>
        <v>0</v>
      </c>
      <c r="AN435" s="13">
        <f t="shared" si="510"/>
        <v>0</v>
      </c>
      <c r="AO435" s="13">
        <f t="shared" si="511"/>
        <v>0</v>
      </c>
      <c r="AP435" s="13">
        <f t="shared" si="512"/>
        <v>0</v>
      </c>
      <c r="AQ435" s="13">
        <f t="shared" si="513"/>
        <v>0</v>
      </c>
      <c r="AR435" s="13">
        <f t="shared" si="514"/>
        <v>0</v>
      </c>
      <c r="AS435" s="13">
        <f t="shared" si="515"/>
        <v>0</v>
      </c>
      <c r="AT435" s="13">
        <f t="shared" si="516"/>
        <v>0</v>
      </c>
      <c r="AU435" s="13">
        <f t="shared" si="517"/>
        <v>0</v>
      </c>
      <c r="AV435" s="13">
        <f t="shared" si="518"/>
        <v>0</v>
      </c>
      <c r="AX435" s="13">
        <f t="shared" si="519"/>
        <v>0</v>
      </c>
      <c r="AY435" s="13">
        <f t="shared" si="520"/>
        <v>0</v>
      </c>
      <c r="AZ435" s="13">
        <f t="shared" si="521"/>
        <v>0</v>
      </c>
      <c r="BA435" s="13">
        <f t="shared" si="522"/>
        <v>0</v>
      </c>
      <c r="BB435" s="13">
        <f t="shared" si="523"/>
        <v>0</v>
      </c>
      <c r="BC435" s="13">
        <f t="shared" si="524"/>
        <v>0</v>
      </c>
      <c r="BD435" s="13">
        <f t="shared" si="525"/>
        <v>0</v>
      </c>
      <c r="BE435" s="13">
        <f t="shared" si="526"/>
        <v>0</v>
      </c>
      <c r="BF435" s="13">
        <f t="shared" si="527"/>
        <v>0</v>
      </c>
      <c r="BG435" s="13">
        <f t="shared" si="528"/>
        <v>0</v>
      </c>
      <c r="BH435" s="13">
        <f t="shared" si="529"/>
        <v>0</v>
      </c>
      <c r="BI435" s="13">
        <f t="shared" si="530"/>
        <v>0</v>
      </c>
      <c r="BJ435" s="13">
        <f t="shared" si="531"/>
        <v>0</v>
      </c>
      <c r="BK435" s="13">
        <f t="shared" si="532"/>
        <v>0</v>
      </c>
      <c r="BL435" s="13">
        <f t="shared" si="533"/>
        <v>0</v>
      </c>
      <c r="BM435" s="13">
        <f t="shared" si="534"/>
        <v>0</v>
      </c>
      <c r="BN435" s="13">
        <f t="shared" si="535"/>
        <v>0</v>
      </c>
      <c r="BO435" s="13">
        <f t="shared" si="536"/>
        <v>0</v>
      </c>
      <c r="BP435" s="13">
        <f t="shared" si="537"/>
        <v>0</v>
      </c>
      <c r="BQ435" s="13">
        <f t="shared" si="538"/>
        <v>0</v>
      </c>
      <c r="BR435" s="13">
        <f t="shared" si="539"/>
        <v>0</v>
      </c>
      <c r="BS435" s="13">
        <f t="shared" si="540"/>
        <v>0</v>
      </c>
      <c r="BT435" s="31">
        <f t="shared" si="541"/>
        <v>0</v>
      </c>
      <c r="BU435" s="31">
        <f t="shared" si="542"/>
        <v>0</v>
      </c>
      <c r="BV435" s="31">
        <f t="shared" si="543"/>
        <v>0</v>
      </c>
      <c r="BW435" s="31">
        <f t="shared" si="544"/>
        <v>0</v>
      </c>
      <c r="BX435" s="31">
        <f t="shared" si="545"/>
        <v>0</v>
      </c>
      <c r="BY435" s="31">
        <f t="shared" si="546"/>
        <v>0</v>
      </c>
      <c r="BZ435" s="31">
        <f t="shared" si="547"/>
        <v>0</v>
      </c>
      <c r="CA435" s="31">
        <f t="shared" si="548"/>
        <v>0</v>
      </c>
      <c r="CB435" s="31">
        <f t="shared" si="549"/>
        <v>0</v>
      </c>
      <c r="CC435" s="31">
        <f t="shared" si="550"/>
        <v>0</v>
      </c>
      <c r="CD435" s="31">
        <f t="shared" si="551"/>
        <v>0</v>
      </c>
      <c r="CE435" s="37">
        <f t="array" ref="CE435">MIN(IF(JPRL=AI435,$AG$19:$AG$1018))</f>
        <v>0</v>
      </c>
      <c r="CF435" s="37">
        <f t="array" ref="CF435">MAX(IF(JPRL=AI435,$AG$19:$AG$1018))</f>
        <v>0</v>
      </c>
      <c r="CG435" s="36">
        <f t="shared" si="552"/>
        <v>0</v>
      </c>
      <c r="CI435" s="40">
        <f t="shared" si="553"/>
        <v>0</v>
      </c>
      <c r="CJ435" s="40">
        <f t="shared" si="490"/>
        <v>0</v>
      </c>
      <c r="CK435" s="40">
        <f t="shared" si="491"/>
        <v>0</v>
      </c>
      <c r="CL435" s="40">
        <f t="shared" si="492"/>
        <v>0</v>
      </c>
      <c r="CM435" s="40">
        <f t="shared" si="493"/>
        <v>0</v>
      </c>
      <c r="CN435" s="40">
        <f t="shared" si="494"/>
        <v>0</v>
      </c>
      <c r="CO435" s="40">
        <f t="shared" si="495"/>
        <v>0</v>
      </c>
      <c r="CP435" s="40">
        <f t="shared" si="496"/>
        <v>0</v>
      </c>
      <c r="CQ435" s="40">
        <f t="shared" si="497"/>
        <v>0</v>
      </c>
      <c r="CR435" s="40">
        <f t="shared" si="498"/>
        <v>0</v>
      </c>
      <c r="CS435" s="40">
        <f t="shared" si="499"/>
        <v>0</v>
      </c>
      <c r="CT435" s="41">
        <f t="shared" si="554"/>
        <v>0</v>
      </c>
      <c r="CU435" s="41">
        <f t="shared" si="555"/>
        <v>0</v>
      </c>
      <c r="CV435" s="41">
        <f t="shared" si="556"/>
        <v>0</v>
      </c>
      <c r="CW435" s="41">
        <f t="shared" si="557"/>
        <v>0</v>
      </c>
      <c r="CX435" s="41">
        <f t="shared" si="558"/>
        <v>0</v>
      </c>
      <c r="CY435" s="41">
        <f t="shared" si="559"/>
        <v>0</v>
      </c>
      <c r="CZ435" s="41">
        <f t="shared" si="560"/>
        <v>0</v>
      </c>
      <c r="DA435" s="41">
        <f t="shared" si="561"/>
        <v>0</v>
      </c>
      <c r="DB435" s="41">
        <f t="shared" si="562"/>
        <v>0</v>
      </c>
      <c r="DC435" s="41">
        <f t="shared" si="563"/>
        <v>0</v>
      </c>
      <c r="DD435" s="7">
        <f t="shared" si="564"/>
        <v>0</v>
      </c>
      <c r="DE435" s="7">
        <f t="shared" si="565"/>
        <v>0</v>
      </c>
      <c r="DF435" s="7">
        <f t="shared" si="566"/>
        <v>0</v>
      </c>
      <c r="DJ435" s="7">
        <f t="shared" si="567"/>
        <v>0</v>
      </c>
      <c r="DK435" s="7">
        <f t="shared" si="568"/>
        <v>0</v>
      </c>
    </row>
    <row r="436" spans="1:115" ht="26.25" customHeight="1" x14ac:dyDescent="0.25">
      <c r="A436" s="9">
        <v>418</v>
      </c>
      <c r="B436" s="24" t="str">
        <f t="shared" si="500"/>
        <v/>
      </c>
      <c r="C436" s="23"/>
      <c r="D436" s="51"/>
      <c r="E436" s="24"/>
      <c r="F436" s="24"/>
      <c r="G436" s="24"/>
      <c r="H436" s="24"/>
      <c r="I436" s="25"/>
      <c r="J436" s="24"/>
      <c r="K436" s="26"/>
      <c r="L436" s="29"/>
      <c r="M436" s="27"/>
      <c r="N436" s="28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30"/>
      <c r="Z436" s="29"/>
      <c r="AA436" s="29" t="str">
        <f t="shared" si="501"/>
        <v/>
      </c>
      <c r="AB436" s="7">
        <f t="shared" si="502"/>
        <v>0</v>
      </c>
      <c r="AC436" s="7">
        <f t="shared" si="503"/>
        <v>0</v>
      </c>
      <c r="AD436" s="7">
        <f t="shared" si="504"/>
        <v>0</v>
      </c>
      <c r="AE436" s="7">
        <f t="shared" si="505"/>
        <v>0</v>
      </c>
      <c r="AF436" s="11" t="str">
        <f t="shared" si="569"/>
        <v/>
      </c>
      <c r="AG436" s="13">
        <f t="shared" si="506"/>
        <v>0</v>
      </c>
      <c r="AH436" s="7" t="str">
        <f t="shared" si="507"/>
        <v/>
      </c>
      <c r="AI436" s="11" t="str">
        <f t="shared" si="570"/>
        <v/>
      </c>
      <c r="AJ436" s="11" t="str">
        <f t="array" ref="AJ436">IF(OR(AI436=$AI$19:AI435),"",AI436)</f>
        <v/>
      </c>
      <c r="AK436" s="11" t="str">
        <f t="shared" si="508"/>
        <v/>
      </c>
      <c r="AL436" t="str">
        <f t="array" ref="AL436">IF(OR(AK436=$AK$19:AK435),"",AK436)</f>
        <v/>
      </c>
      <c r="AM436" s="13">
        <f t="shared" si="509"/>
        <v>0</v>
      </c>
      <c r="AN436" s="13">
        <f t="shared" si="510"/>
        <v>0</v>
      </c>
      <c r="AO436" s="13">
        <f t="shared" si="511"/>
        <v>0</v>
      </c>
      <c r="AP436" s="13">
        <f t="shared" si="512"/>
        <v>0</v>
      </c>
      <c r="AQ436" s="13">
        <f t="shared" si="513"/>
        <v>0</v>
      </c>
      <c r="AR436" s="13">
        <f t="shared" si="514"/>
        <v>0</v>
      </c>
      <c r="AS436" s="13">
        <f t="shared" si="515"/>
        <v>0</v>
      </c>
      <c r="AT436" s="13">
        <f t="shared" si="516"/>
        <v>0</v>
      </c>
      <c r="AU436" s="13">
        <f t="shared" si="517"/>
        <v>0</v>
      </c>
      <c r="AV436" s="13">
        <f t="shared" si="518"/>
        <v>0</v>
      </c>
      <c r="AX436" s="13">
        <f t="shared" si="519"/>
        <v>0</v>
      </c>
      <c r="AY436" s="13">
        <f t="shared" si="520"/>
        <v>0</v>
      </c>
      <c r="AZ436" s="13">
        <f t="shared" si="521"/>
        <v>0</v>
      </c>
      <c r="BA436" s="13">
        <f t="shared" si="522"/>
        <v>0</v>
      </c>
      <c r="BB436" s="13">
        <f t="shared" si="523"/>
        <v>0</v>
      </c>
      <c r="BC436" s="13">
        <f t="shared" si="524"/>
        <v>0</v>
      </c>
      <c r="BD436" s="13">
        <f t="shared" si="525"/>
        <v>0</v>
      </c>
      <c r="BE436" s="13">
        <f t="shared" si="526"/>
        <v>0</v>
      </c>
      <c r="BF436" s="13">
        <f t="shared" si="527"/>
        <v>0</v>
      </c>
      <c r="BG436" s="13">
        <f t="shared" si="528"/>
        <v>0</v>
      </c>
      <c r="BH436" s="13">
        <f t="shared" si="529"/>
        <v>0</v>
      </c>
      <c r="BI436" s="13">
        <f t="shared" si="530"/>
        <v>0</v>
      </c>
      <c r="BJ436" s="13">
        <f t="shared" si="531"/>
        <v>0</v>
      </c>
      <c r="BK436" s="13">
        <f t="shared" si="532"/>
        <v>0</v>
      </c>
      <c r="BL436" s="13">
        <f t="shared" si="533"/>
        <v>0</v>
      </c>
      <c r="BM436" s="13">
        <f t="shared" si="534"/>
        <v>0</v>
      </c>
      <c r="BN436" s="13">
        <f t="shared" si="535"/>
        <v>0</v>
      </c>
      <c r="BO436" s="13">
        <f t="shared" si="536"/>
        <v>0</v>
      </c>
      <c r="BP436" s="13">
        <f t="shared" si="537"/>
        <v>0</v>
      </c>
      <c r="BQ436" s="13">
        <f t="shared" si="538"/>
        <v>0</v>
      </c>
      <c r="BR436" s="13">
        <f t="shared" si="539"/>
        <v>0</v>
      </c>
      <c r="BS436" s="13">
        <f t="shared" si="540"/>
        <v>0</v>
      </c>
      <c r="BT436" s="31">
        <f t="shared" si="541"/>
        <v>0</v>
      </c>
      <c r="BU436" s="31">
        <f t="shared" si="542"/>
        <v>0</v>
      </c>
      <c r="BV436" s="31">
        <f t="shared" si="543"/>
        <v>0</v>
      </c>
      <c r="BW436" s="31">
        <f t="shared" si="544"/>
        <v>0</v>
      </c>
      <c r="BX436" s="31">
        <f t="shared" si="545"/>
        <v>0</v>
      </c>
      <c r="BY436" s="31">
        <f t="shared" si="546"/>
        <v>0</v>
      </c>
      <c r="BZ436" s="31">
        <f t="shared" si="547"/>
        <v>0</v>
      </c>
      <c r="CA436" s="31">
        <f t="shared" si="548"/>
        <v>0</v>
      </c>
      <c r="CB436" s="31">
        <f t="shared" si="549"/>
        <v>0</v>
      </c>
      <c r="CC436" s="31">
        <f t="shared" si="550"/>
        <v>0</v>
      </c>
      <c r="CD436" s="31">
        <f t="shared" si="551"/>
        <v>0</v>
      </c>
      <c r="CE436" s="37">
        <f t="array" ref="CE436">MIN(IF(JPRL=AI436,$AG$19:$AG$1018))</f>
        <v>0</v>
      </c>
      <c r="CF436" s="37">
        <f t="array" ref="CF436">MAX(IF(JPRL=AI436,$AG$19:$AG$1018))</f>
        <v>0</v>
      </c>
      <c r="CG436" s="36">
        <f t="shared" si="552"/>
        <v>0</v>
      </c>
      <c r="CI436" s="40">
        <f t="shared" si="553"/>
        <v>0</v>
      </c>
      <c r="CJ436" s="40">
        <f t="shared" si="490"/>
        <v>0</v>
      </c>
      <c r="CK436" s="40">
        <f t="shared" si="491"/>
        <v>0</v>
      </c>
      <c r="CL436" s="40">
        <f t="shared" si="492"/>
        <v>0</v>
      </c>
      <c r="CM436" s="40">
        <f t="shared" si="493"/>
        <v>0</v>
      </c>
      <c r="CN436" s="40">
        <f t="shared" si="494"/>
        <v>0</v>
      </c>
      <c r="CO436" s="40">
        <f t="shared" si="495"/>
        <v>0</v>
      </c>
      <c r="CP436" s="40">
        <f t="shared" si="496"/>
        <v>0</v>
      </c>
      <c r="CQ436" s="40">
        <f t="shared" si="497"/>
        <v>0</v>
      </c>
      <c r="CR436" s="40">
        <f t="shared" si="498"/>
        <v>0</v>
      </c>
      <c r="CS436" s="40">
        <f t="shared" si="499"/>
        <v>0</v>
      </c>
      <c r="CT436" s="41">
        <f t="shared" si="554"/>
        <v>0</v>
      </c>
      <c r="CU436" s="41">
        <f t="shared" si="555"/>
        <v>0</v>
      </c>
      <c r="CV436" s="41">
        <f t="shared" si="556"/>
        <v>0</v>
      </c>
      <c r="CW436" s="41">
        <f t="shared" si="557"/>
        <v>0</v>
      </c>
      <c r="CX436" s="41">
        <f t="shared" si="558"/>
        <v>0</v>
      </c>
      <c r="CY436" s="41">
        <f t="shared" si="559"/>
        <v>0</v>
      </c>
      <c r="CZ436" s="41">
        <f t="shared" si="560"/>
        <v>0</v>
      </c>
      <c r="DA436" s="41">
        <f t="shared" si="561"/>
        <v>0</v>
      </c>
      <c r="DB436" s="41">
        <f t="shared" si="562"/>
        <v>0</v>
      </c>
      <c r="DC436" s="41">
        <f t="shared" si="563"/>
        <v>0</v>
      </c>
      <c r="DD436" s="7">
        <f t="shared" si="564"/>
        <v>0</v>
      </c>
      <c r="DE436" s="7">
        <f t="shared" si="565"/>
        <v>0</v>
      </c>
      <c r="DF436" s="7">
        <f t="shared" si="566"/>
        <v>0</v>
      </c>
      <c r="DJ436" s="7">
        <f t="shared" si="567"/>
        <v>0</v>
      </c>
      <c r="DK436" s="7">
        <f t="shared" si="568"/>
        <v>0</v>
      </c>
    </row>
    <row r="437" spans="1:115" ht="26.25" customHeight="1" x14ac:dyDescent="0.25">
      <c r="A437" s="9">
        <v>419</v>
      </c>
      <c r="B437" s="24" t="str">
        <f t="shared" si="500"/>
        <v/>
      </c>
      <c r="C437" s="23"/>
      <c r="D437" s="51"/>
      <c r="E437" s="24"/>
      <c r="F437" s="24"/>
      <c r="G437" s="24"/>
      <c r="H437" s="24"/>
      <c r="I437" s="25"/>
      <c r="J437" s="24"/>
      <c r="K437" s="26"/>
      <c r="L437" s="29"/>
      <c r="M437" s="27"/>
      <c r="N437" s="28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30"/>
      <c r="Z437" s="29"/>
      <c r="AA437" s="29" t="str">
        <f t="shared" si="501"/>
        <v/>
      </c>
      <c r="AB437" s="7">
        <f t="shared" si="502"/>
        <v>0</v>
      </c>
      <c r="AC437" s="7">
        <f t="shared" si="503"/>
        <v>0</v>
      </c>
      <c r="AD437" s="7">
        <f t="shared" si="504"/>
        <v>0</v>
      </c>
      <c r="AE437" s="7">
        <f t="shared" si="505"/>
        <v>0</v>
      </c>
      <c r="AF437" s="11" t="str">
        <f t="shared" si="569"/>
        <v/>
      </c>
      <c r="AG437" s="13">
        <f t="shared" si="506"/>
        <v>0</v>
      </c>
      <c r="AH437" s="7" t="str">
        <f t="shared" si="507"/>
        <v/>
      </c>
      <c r="AI437" s="11" t="str">
        <f t="shared" si="570"/>
        <v/>
      </c>
      <c r="AJ437" s="11" t="str">
        <f t="array" ref="AJ437">IF(OR(AI437=$AI$19:AI436),"",AI437)</f>
        <v/>
      </c>
      <c r="AK437" s="11" t="str">
        <f t="shared" si="508"/>
        <v/>
      </c>
      <c r="AL437" t="str">
        <f t="array" ref="AL437">IF(OR(AK437=$AK$19:AK436),"",AK437)</f>
        <v/>
      </c>
      <c r="AM437" s="13">
        <f t="shared" si="509"/>
        <v>0</v>
      </c>
      <c r="AN437" s="13">
        <f t="shared" si="510"/>
        <v>0</v>
      </c>
      <c r="AO437" s="13">
        <f t="shared" si="511"/>
        <v>0</v>
      </c>
      <c r="AP437" s="13">
        <f t="shared" si="512"/>
        <v>0</v>
      </c>
      <c r="AQ437" s="13">
        <f t="shared" si="513"/>
        <v>0</v>
      </c>
      <c r="AR437" s="13">
        <f t="shared" si="514"/>
        <v>0</v>
      </c>
      <c r="AS437" s="13">
        <f t="shared" si="515"/>
        <v>0</v>
      </c>
      <c r="AT437" s="13">
        <f t="shared" si="516"/>
        <v>0</v>
      </c>
      <c r="AU437" s="13">
        <f t="shared" si="517"/>
        <v>0</v>
      </c>
      <c r="AV437" s="13">
        <f t="shared" si="518"/>
        <v>0</v>
      </c>
      <c r="AX437" s="13">
        <f t="shared" si="519"/>
        <v>0</v>
      </c>
      <c r="AY437" s="13">
        <f t="shared" si="520"/>
        <v>0</v>
      </c>
      <c r="AZ437" s="13">
        <f t="shared" si="521"/>
        <v>0</v>
      </c>
      <c r="BA437" s="13">
        <f t="shared" si="522"/>
        <v>0</v>
      </c>
      <c r="BB437" s="13">
        <f t="shared" si="523"/>
        <v>0</v>
      </c>
      <c r="BC437" s="13">
        <f t="shared" si="524"/>
        <v>0</v>
      </c>
      <c r="BD437" s="13">
        <f t="shared" si="525"/>
        <v>0</v>
      </c>
      <c r="BE437" s="13">
        <f t="shared" si="526"/>
        <v>0</v>
      </c>
      <c r="BF437" s="13">
        <f t="shared" si="527"/>
        <v>0</v>
      </c>
      <c r="BG437" s="13">
        <f t="shared" si="528"/>
        <v>0</v>
      </c>
      <c r="BH437" s="13">
        <f t="shared" si="529"/>
        <v>0</v>
      </c>
      <c r="BI437" s="13">
        <f t="shared" si="530"/>
        <v>0</v>
      </c>
      <c r="BJ437" s="13">
        <f t="shared" si="531"/>
        <v>0</v>
      </c>
      <c r="BK437" s="13">
        <f t="shared" si="532"/>
        <v>0</v>
      </c>
      <c r="BL437" s="13">
        <f t="shared" si="533"/>
        <v>0</v>
      </c>
      <c r="BM437" s="13">
        <f t="shared" si="534"/>
        <v>0</v>
      </c>
      <c r="BN437" s="13">
        <f t="shared" si="535"/>
        <v>0</v>
      </c>
      <c r="BO437" s="13">
        <f t="shared" si="536"/>
        <v>0</v>
      </c>
      <c r="BP437" s="13">
        <f t="shared" si="537"/>
        <v>0</v>
      </c>
      <c r="BQ437" s="13">
        <f t="shared" si="538"/>
        <v>0</v>
      </c>
      <c r="BR437" s="13">
        <f t="shared" si="539"/>
        <v>0</v>
      </c>
      <c r="BS437" s="13">
        <f t="shared" si="540"/>
        <v>0</v>
      </c>
      <c r="BT437" s="31">
        <f t="shared" si="541"/>
        <v>0</v>
      </c>
      <c r="BU437" s="31">
        <f t="shared" si="542"/>
        <v>0</v>
      </c>
      <c r="BV437" s="31">
        <f t="shared" si="543"/>
        <v>0</v>
      </c>
      <c r="BW437" s="31">
        <f t="shared" si="544"/>
        <v>0</v>
      </c>
      <c r="BX437" s="31">
        <f t="shared" si="545"/>
        <v>0</v>
      </c>
      <c r="BY437" s="31">
        <f t="shared" si="546"/>
        <v>0</v>
      </c>
      <c r="BZ437" s="31">
        <f t="shared" si="547"/>
        <v>0</v>
      </c>
      <c r="CA437" s="31">
        <f t="shared" si="548"/>
        <v>0</v>
      </c>
      <c r="CB437" s="31">
        <f t="shared" si="549"/>
        <v>0</v>
      </c>
      <c r="CC437" s="31">
        <f t="shared" si="550"/>
        <v>0</v>
      </c>
      <c r="CD437" s="31">
        <f t="shared" si="551"/>
        <v>0</v>
      </c>
      <c r="CE437" s="37">
        <f t="array" ref="CE437">MIN(IF(JPRL=AI437,$AG$19:$AG$1018))</f>
        <v>0</v>
      </c>
      <c r="CF437" s="37">
        <f t="array" ref="CF437">MAX(IF(JPRL=AI437,$AG$19:$AG$1018))</f>
        <v>0</v>
      </c>
      <c r="CG437" s="36">
        <f t="shared" si="552"/>
        <v>0</v>
      </c>
      <c r="CI437" s="40">
        <f t="shared" si="553"/>
        <v>0</v>
      </c>
      <c r="CJ437" s="40">
        <f t="shared" si="490"/>
        <v>0</v>
      </c>
      <c r="CK437" s="40">
        <f t="shared" si="491"/>
        <v>0</v>
      </c>
      <c r="CL437" s="40">
        <f t="shared" si="492"/>
        <v>0</v>
      </c>
      <c r="CM437" s="40">
        <f t="shared" si="493"/>
        <v>0</v>
      </c>
      <c r="CN437" s="40">
        <f t="shared" si="494"/>
        <v>0</v>
      </c>
      <c r="CO437" s="40">
        <f t="shared" si="495"/>
        <v>0</v>
      </c>
      <c r="CP437" s="40">
        <f t="shared" si="496"/>
        <v>0</v>
      </c>
      <c r="CQ437" s="40">
        <f t="shared" si="497"/>
        <v>0</v>
      </c>
      <c r="CR437" s="40">
        <f t="shared" si="498"/>
        <v>0</v>
      </c>
      <c r="CS437" s="40">
        <f t="shared" si="499"/>
        <v>0</v>
      </c>
      <c r="CT437" s="41">
        <f t="shared" si="554"/>
        <v>0</v>
      </c>
      <c r="CU437" s="41">
        <f t="shared" si="555"/>
        <v>0</v>
      </c>
      <c r="CV437" s="41">
        <f t="shared" si="556"/>
        <v>0</v>
      </c>
      <c r="CW437" s="41">
        <f t="shared" si="557"/>
        <v>0</v>
      </c>
      <c r="CX437" s="41">
        <f t="shared" si="558"/>
        <v>0</v>
      </c>
      <c r="CY437" s="41">
        <f t="shared" si="559"/>
        <v>0</v>
      </c>
      <c r="CZ437" s="41">
        <f t="shared" si="560"/>
        <v>0</v>
      </c>
      <c r="DA437" s="41">
        <f t="shared" si="561"/>
        <v>0</v>
      </c>
      <c r="DB437" s="41">
        <f t="shared" si="562"/>
        <v>0</v>
      </c>
      <c r="DC437" s="41">
        <f t="shared" si="563"/>
        <v>0</v>
      </c>
      <c r="DD437" s="7">
        <f t="shared" si="564"/>
        <v>0</v>
      </c>
      <c r="DE437" s="7">
        <f t="shared" si="565"/>
        <v>0</v>
      </c>
      <c r="DF437" s="7">
        <f t="shared" si="566"/>
        <v>0</v>
      </c>
      <c r="DJ437" s="7">
        <f t="shared" si="567"/>
        <v>0</v>
      </c>
      <c r="DK437" s="7">
        <f t="shared" si="568"/>
        <v>0</v>
      </c>
    </row>
    <row r="438" spans="1:115" ht="26.25" customHeight="1" x14ac:dyDescent="0.25">
      <c r="A438" s="9">
        <v>420</v>
      </c>
      <c r="B438" s="24" t="str">
        <f t="shared" si="500"/>
        <v/>
      </c>
      <c r="C438" s="23"/>
      <c r="D438" s="51"/>
      <c r="E438" s="24"/>
      <c r="F438" s="24"/>
      <c r="G438" s="24"/>
      <c r="H438" s="24"/>
      <c r="I438" s="25"/>
      <c r="J438" s="24"/>
      <c r="K438" s="26"/>
      <c r="L438" s="29"/>
      <c r="M438" s="27"/>
      <c r="N438" s="28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30"/>
      <c r="Z438" s="29"/>
      <c r="AA438" s="29" t="str">
        <f t="shared" si="501"/>
        <v/>
      </c>
      <c r="AB438" s="7">
        <f t="shared" si="502"/>
        <v>0</v>
      </c>
      <c r="AC438" s="7">
        <f t="shared" si="503"/>
        <v>0</v>
      </c>
      <c r="AD438" s="7">
        <f t="shared" si="504"/>
        <v>0</v>
      </c>
      <c r="AE438" s="7">
        <f t="shared" si="505"/>
        <v>0</v>
      </c>
      <c r="AF438" s="11" t="str">
        <f t="shared" si="569"/>
        <v/>
      </c>
      <c r="AG438" s="13">
        <f t="shared" si="506"/>
        <v>0</v>
      </c>
      <c r="AH438" s="7" t="str">
        <f t="shared" si="507"/>
        <v/>
      </c>
      <c r="AI438" s="11" t="str">
        <f t="shared" si="570"/>
        <v/>
      </c>
      <c r="AJ438" s="11" t="str">
        <f t="array" ref="AJ438">IF(OR(AI438=$AI$19:AI437),"",AI438)</f>
        <v/>
      </c>
      <c r="AK438" s="11" t="str">
        <f t="shared" si="508"/>
        <v/>
      </c>
      <c r="AL438" t="str">
        <f t="array" ref="AL438">IF(OR(AK438=$AK$19:AK437),"",AK438)</f>
        <v/>
      </c>
      <c r="AM438" s="13">
        <f t="shared" si="509"/>
        <v>0</v>
      </c>
      <c r="AN438" s="13">
        <f t="shared" si="510"/>
        <v>0</v>
      </c>
      <c r="AO438" s="13">
        <f t="shared" si="511"/>
        <v>0</v>
      </c>
      <c r="AP438" s="13">
        <f t="shared" si="512"/>
        <v>0</v>
      </c>
      <c r="AQ438" s="13">
        <f t="shared" si="513"/>
        <v>0</v>
      </c>
      <c r="AR438" s="13">
        <f t="shared" si="514"/>
        <v>0</v>
      </c>
      <c r="AS438" s="13">
        <f t="shared" si="515"/>
        <v>0</v>
      </c>
      <c r="AT438" s="13">
        <f t="shared" si="516"/>
        <v>0</v>
      </c>
      <c r="AU438" s="13">
        <f t="shared" si="517"/>
        <v>0</v>
      </c>
      <c r="AV438" s="13">
        <f t="shared" si="518"/>
        <v>0</v>
      </c>
      <c r="AX438" s="13">
        <f t="shared" si="519"/>
        <v>0</v>
      </c>
      <c r="AY438" s="13">
        <f t="shared" si="520"/>
        <v>0</v>
      </c>
      <c r="AZ438" s="13">
        <f t="shared" si="521"/>
        <v>0</v>
      </c>
      <c r="BA438" s="13">
        <f t="shared" si="522"/>
        <v>0</v>
      </c>
      <c r="BB438" s="13">
        <f t="shared" si="523"/>
        <v>0</v>
      </c>
      <c r="BC438" s="13">
        <f t="shared" si="524"/>
        <v>0</v>
      </c>
      <c r="BD438" s="13">
        <f t="shared" si="525"/>
        <v>0</v>
      </c>
      <c r="BE438" s="13">
        <f t="shared" si="526"/>
        <v>0</v>
      </c>
      <c r="BF438" s="13">
        <f t="shared" si="527"/>
        <v>0</v>
      </c>
      <c r="BG438" s="13">
        <f t="shared" si="528"/>
        <v>0</v>
      </c>
      <c r="BH438" s="13">
        <f t="shared" si="529"/>
        <v>0</v>
      </c>
      <c r="BI438" s="13">
        <f t="shared" si="530"/>
        <v>0</v>
      </c>
      <c r="BJ438" s="13">
        <f t="shared" si="531"/>
        <v>0</v>
      </c>
      <c r="BK438" s="13">
        <f t="shared" si="532"/>
        <v>0</v>
      </c>
      <c r="BL438" s="13">
        <f t="shared" si="533"/>
        <v>0</v>
      </c>
      <c r="BM438" s="13">
        <f t="shared" si="534"/>
        <v>0</v>
      </c>
      <c r="BN438" s="13">
        <f t="shared" si="535"/>
        <v>0</v>
      </c>
      <c r="BO438" s="13">
        <f t="shared" si="536"/>
        <v>0</v>
      </c>
      <c r="BP438" s="13">
        <f t="shared" si="537"/>
        <v>0</v>
      </c>
      <c r="BQ438" s="13">
        <f t="shared" si="538"/>
        <v>0</v>
      </c>
      <c r="BR438" s="13">
        <f t="shared" si="539"/>
        <v>0</v>
      </c>
      <c r="BS438" s="13">
        <f t="shared" si="540"/>
        <v>0</v>
      </c>
      <c r="BT438" s="31">
        <f t="shared" si="541"/>
        <v>0</v>
      </c>
      <c r="BU438" s="31">
        <f t="shared" si="542"/>
        <v>0</v>
      </c>
      <c r="BV438" s="31">
        <f t="shared" si="543"/>
        <v>0</v>
      </c>
      <c r="BW438" s="31">
        <f t="shared" si="544"/>
        <v>0</v>
      </c>
      <c r="BX438" s="31">
        <f t="shared" si="545"/>
        <v>0</v>
      </c>
      <c r="BY438" s="31">
        <f t="shared" si="546"/>
        <v>0</v>
      </c>
      <c r="BZ438" s="31">
        <f t="shared" si="547"/>
        <v>0</v>
      </c>
      <c r="CA438" s="31">
        <f t="shared" si="548"/>
        <v>0</v>
      </c>
      <c r="CB438" s="31">
        <f t="shared" si="549"/>
        <v>0</v>
      </c>
      <c r="CC438" s="31">
        <f t="shared" si="550"/>
        <v>0</v>
      </c>
      <c r="CD438" s="31">
        <f t="shared" si="551"/>
        <v>0</v>
      </c>
      <c r="CE438" s="37">
        <f t="array" ref="CE438">MIN(IF(JPRL=AI438,$AG$19:$AG$1018))</f>
        <v>0</v>
      </c>
      <c r="CF438" s="37">
        <f t="array" ref="CF438">MAX(IF(JPRL=AI438,$AG$19:$AG$1018))</f>
        <v>0</v>
      </c>
      <c r="CG438" s="36">
        <f t="shared" si="552"/>
        <v>0</v>
      </c>
      <c r="CI438" s="40">
        <f t="shared" si="553"/>
        <v>0</v>
      </c>
      <c r="CJ438" s="40">
        <f t="shared" si="490"/>
        <v>0</v>
      </c>
      <c r="CK438" s="40">
        <f t="shared" si="491"/>
        <v>0</v>
      </c>
      <c r="CL438" s="40">
        <f t="shared" si="492"/>
        <v>0</v>
      </c>
      <c r="CM438" s="40">
        <f t="shared" si="493"/>
        <v>0</v>
      </c>
      <c r="CN438" s="40">
        <f t="shared" si="494"/>
        <v>0</v>
      </c>
      <c r="CO438" s="40">
        <f t="shared" si="495"/>
        <v>0</v>
      </c>
      <c r="CP438" s="40">
        <f t="shared" si="496"/>
        <v>0</v>
      </c>
      <c r="CQ438" s="40">
        <f t="shared" si="497"/>
        <v>0</v>
      </c>
      <c r="CR438" s="40">
        <f t="shared" si="498"/>
        <v>0</v>
      </c>
      <c r="CS438" s="40">
        <f t="shared" si="499"/>
        <v>0</v>
      </c>
      <c r="CT438" s="41">
        <f t="shared" si="554"/>
        <v>0</v>
      </c>
      <c r="CU438" s="41">
        <f t="shared" si="555"/>
        <v>0</v>
      </c>
      <c r="CV438" s="41">
        <f t="shared" si="556"/>
        <v>0</v>
      </c>
      <c r="CW438" s="41">
        <f t="shared" si="557"/>
        <v>0</v>
      </c>
      <c r="CX438" s="41">
        <f t="shared" si="558"/>
        <v>0</v>
      </c>
      <c r="CY438" s="41">
        <f t="shared" si="559"/>
        <v>0</v>
      </c>
      <c r="CZ438" s="41">
        <f t="shared" si="560"/>
        <v>0</v>
      </c>
      <c r="DA438" s="41">
        <f t="shared" si="561"/>
        <v>0</v>
      </c>
      <c r="DB438" s="41">
        <f t="shared" si="562"/>
        <v>0</v>
      </c>
      <c r="DC438" s="41">
        <f t="shared" si="563"/>
        <v>0</v>
      </c>
      <c r="DD438" s="7">
        <f t="shared" si="564"/>
        <v>0</v>
      </c>
      <c r="DE438" s="7">
        <f t="shared" si="565"/>
        <v>0</v>
      </c>
      <c r="DF438" s="7">
        <f t="shared" si="566"/>
        <v>0</v>
      </c>
      <c r="DJ438" s="7">
        <f t="shared" si="567"/>
        <v>0</v>
      </c>
      <c r="DK438" s="7">
        <f t="shared" si="568"/>
        <v>0</v>
      </c>
    </row>
    <row r="439" spans="1:115" ht="26.25" customHeight="1" x14ac:dyDescent="0.25">
      <c r="A439" s="9">
        <v>421</v>
      </c>
      <c r="B439" s="24" t="str">
        <f t="shared" si="500"/>
        <v/>
      </c>
      <c r="C439" s="23"/>
      <c r="D439" s="51"/>
      <c r="E439" s="24"/>
      <c r="F439" s="24"/>
      <c r="G439" s="24"/>
      <c r="H439" s="24"/>
      <c r="I439" s="25"/>
      <c r="J439" s="24"/>
      <c r="K439" s="26"/>
      <c r="L439" s="29"/>
      <c r="M439" s="27"/>
      <c r="N439" s="28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30"/>
      <c r="Z439" s="29"/>
      <c r="AA439" s="29" t="str">
        <f t="shared" si="501"/>
        <v/>
      </c>
      <c r="AB439" s="7">
        <f t="shared" si="502"/>
        <v>0</v>
      </c>
      <c r="AC439" s="7">
        <f t="shared" si="503"/>
        <v>0</v>
      </c>
      <c r="AD439" s="7">
        <f t="shared" si="504"/>
        <v>0</v>
      </c>
      <c r="AE439" s="7">
        <f t="shared" si="505"/>
        <v>0</v>
      </c>
      <c r="AF439" s="11" t="str">
        <f t="shared" si="569"/>
        <v/>
      </c>
      <c r="AG439" s="13">
        <f t="shared" si="506"/>
        <v>0</v>
      </c>
      <c r="AH439" s="7" t="str">
        <f t="shared" si="507"/>
        <v/>
      </c>
      <c r="AI439" s="11" t="str">
        <f t="shared" si="570"/>
        <v/>
      </c>
      <c r="AJ439" s="11" t="str">
        <f t="array" ref="AJ439">IF(OR(AI439=$AI$19:AI438),"",AI439)</f>
        <v/>
      </c>
      <c r="AK439" s="11" t="str">
        <f t="shared" si="508"/>
        <v/>
      </c>
      <c r="AL439" t="str">
        <f t="array" ref="AL439">IF(OR(AK439=$AK$19:AK438),"",AK439)</f>
        <v/>
      </c>
      <c r="AM439" s="13">
        <f t="shared" si="509"/>
        <v>0</v>
      </c>
      <c r="AN439" s="13">
        <f t="shared" si="510"/>
        <v>0</v>
      </c>
      <c r="AO439" s="13">
        <f t="shared" si="511"/>
        <v>0</v>
      </c>
      <c r="AP439" s="13">
        <f t="shared" si="512"/>
        <v>0</v>
      </c>
      <c r="AQ439" s="13">
        <f t="shared" si="513"/>
        <v>0</v>
      </c>
      <c r="AR439" s="13">
        <f t="shared" si="514"/>
        <v>0</v>
      </c>
      <c r="AS439" s="13">
        <f t="shared" si="515"/>
        <v>0</v>
      </c>
      <c r="AT439" s="13">
        <f t="shared" si="516"/>
        <v>0</v>
      </c>
      <c r="AU439" s="13">
        <f t="shared" si="517"/>
        <v>0</v>
      </c>
      <c r="AV439" s="13">
        <f t="shared" si="518"/>
        <v>0</v>
      </c>
      <c r="AX439" s="13">
        <f t="shared" si="519"/>
        <v>0</v>
      </c>
      <c r="AY439" s="13">
        <f t="shared" si="520"/>
        <v>0</v>
      </c>
      <c r="AZ439" s="13">
        <f t="shared" si="521"/>
        <v>0</v>
      </c>
      <c r="BA439" s="13">
        <f t="shared" si="522"/>
        <v>0</v>
      </c>
      <c r="BB439" s="13">
        <f t="shared" si="523"/>
        <v>0</v>
      </c>
      <c r="BC439" s="13">
        <f t="shared" si="524"/>
        <v>0</v>
      </c>
      <c r="BD439" s="13">
        <f t="shared" si="525"/>
        <v>0</v>
      </c>
      <c r="BE439" s="13">
        <f t="shared" si="526"/>
        <v>0</v>
      </c>
      <c r="BF439" s="13">
        <f t="shared" si="527"/>
        <v>0</v>
      </c>
      <c r="BG439" s="13">
        <f t="shared" si="528"/>
        <v>0</v>
      </c>
      <c r="BH439" s="13">
        <f t="shared" si="529"/>
        <v>0</v>
      </c>
      <c r="BI439" s="13">
        <f t="shared" si="530"/>
        <v>0</v>
      </c>
      <c r="BJ439" s="13">
        <f t="shared" si="531"/>
        <v>0</v>
      </c>
      <c r="BK439" s="13">
        <f t="shared" si="532"/>
        <v>0</v>
      </c>
      <c r="BL439" s="13">
        <f t="shared" si="533"/>
        <v>0</v>
      </c>
      <c r="BM439" s="13">
        <f t="shared" si="534"/>
        <v>0</v>
      </c>
      <c r="BN439" s="13">
        <f t="shared" si="535"/>
        <v>0</v>
      </c>
      <c r="BO439" s="13">
        <f t="shared" si="536"/>
        <v>0</v>
      </c>
      <c r="BP439" s="13">
        <f t="shared" si="537"/>
        <v>0</v>
      </c>
      <c r="BQ439" s="13">
        <f t="shared" si="538"/>
        <v>0</v>
      </c>
      <c r="BR439" s="13">
        <f t="shared" si="539"/>
        <v>0</v>
      </c>
      <c r="BS439" s="13">
        <f t="shared" si="540"/>
        <v>0</v>
      </c>
      <c r="BT439" s="31">
        <f t="shared" si="541"/>
        <v>0</v>
      </c>
      <c r="BU439" s="31">
        <f t="shared" si="542"/>
        <v>0</v>
      </c>
      <c r="BV439" s="31">
        <f t="shared" si="543"/>
        <v>0</v>
      </c>
      <c r="BW439" s="31">
        <f t="shared" si="544"/>
        <v>0</v>
      </c>
      <c r="BX439" s="31">
        <f t="shared" si="545"/>
        <v>0</v>
      </c>
      <c r="BY439" s="31">
        <f t="shared" si="546"/>
        <v>0</v>
      </c>
      <c r="BZ439" s="31">
        <f t="shared" si="547"/>
        <v>0</v>
      </c>
      <c r="CA439" s="31">
        <f t="shared" si="548"/>
        <v>0</v>
      </c>
      <c r="CB439" s="31">
        <f t="shared" si="549"/>
        <v>0</v>
      </c>
      <c r="CC439" s="31">
        <f t="shared" si="550"/>
        <v>0</v>
      </c>
      <c r="CD439" s="31">
        <f t="shared" si="551"/>
        <v>0</v>
      </c>
      <c r="CE439" s="37">
        <f t="array" ref="CE439">MIN(IF(JPRL=AI439,$AG$19:$AG$1018))</f>
        <v>0</v>
      </c>
      <c r="CF439" s="37">
        <f t="array" ref="CF439">MAX(IF(JPRL=AI439,$AG$19:$AG$1018))</f>
        <v>0</v>
      </c>
      <c r="CG439" s="36">
        <f t="shared" si="552"/>
        <v>0</v>
      </c>
      <c r="CI439" s="40">
        <f t="shared" si="553"/>
        <v>0</v>
      </c>
      <c r="CJ439" s="40">
        <f t="shared" si="490"/>
        <v>0</v>
      </c>
      <c r="CK439" s="40">
        <f t="shared" si="491"/>
        <v>0</v>
      </c>
      <c r="CL439" s="40">
        <f t="shared" si="492"/>
        <v>0</v>
      </c>
      <c r="CM439" s="40">
        <f t="shared" si="493"/>
        <v>0</v>
      </c>
      <c r="CN439" s="40">
        <f t="shared" si="494"/>
        <v>0</v>
      </c>
      <c r="CO439" s="40">
        <f t="shared" si="495"/>
        <v>0</v>
      </c>
      <c r="CP439" s="40">
        <f t="shared" si="496"/>
        <v>0</v>
      </c>
      <c r="CQ439" s="40">
        <f t="shared" si="497"/>
        <v>0</v>
      </c>
      <c r="CR439" s="40">
        <f t="shared" si="498"/>
        <v>0</v>
      </c>
      <c r="CS439" s="40">
        <f t="shared" si="499"/>
        <v>0</v>
      </c>
      <c r="CT439" s="41">
        <f t="shared" si="554"/>
        <v>0</v>
      </c>
      <c r="CU439" s="41">
        <f t="shared" si="555"/>
        <v>0</v>
      </c>
      <c r="CV439" s="41">
        <f t="shared" si="556"/>
        <v>0</v>
      </c>
      <c r="CW439" s="41">
        <f t="shared" si="557"/>
        <v>0</v>
      </c>
      <c r="CX439" s="41">
        <f t="shared" si="558"/>
        <v>0</v>
      </c>
      <c r="CY439" s="41">
        <f t="shared" si="559"/>
        <v>0</v>
      </c>
      <c r="CZ439" s="41">
        <f t="shared" si="560"/>
        <v>0</v>
      </c>
      <c r="DA439" s="41">
        <f t="shared" si="561"/>
        <v>0</v>
      </c>
      <c r="DB439" s="41">
        <f t="shared" si="562"/>
        <v>0</v>
      </c>
      <c r="DC439" s="41">
        <f t="shared" si="563"/>
        <v>0</v>
      </c>
      <c r="DD439" s="7">
        <f t="shared" si="564"/>
        <v>0</v>
      </c>
      <c r="DE439" s="7">
        <f t="shared" si="565"/>
        <v>0</v>
      </c>
      <c r="DF439" s="7">
        <f t="shared" si="566"/>
        <v>0</v>
      </c>
      <c r="DJ439" s="7">
        <f t="shared" si="567"/>
        <v>0</v>
      </c>
      <c r="DK439" s="7">
        <f t="shared" si="568"/>
        <v>0</v>
      </c>
    </row>
    <row r="440" spans="1:115" ht="26.25" customHeight="1" x14ac:dyDescent="0.25">
      <c r="A440" s="9">
        <v>422</v>
      </c>
      <c r="B440" s="24" t="str">
        <f t="shared" si="500"/>
        <v/>
      </c>
      <c r="C440" s="23"/>
      <c r="D440" s="51"/>
      <c r="E440" s="24"/>
      <c r="F440" s="24"/>
      <c r="G440" s="24"/>
      <c r="H440" s="24"/>
      <c r="I440" s="25"/>
      <c r="J440" s="24"/>
      <c r="K440" s="26"/>
      <c r="L440" s="29"/>
      <c r="M440" s="27"/>
      <c r="N440" s="28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30"/>
      <c r="Z440" s="29"/>
      <c r="AA440" s="29" t="str">
        <f t="shared" si="501"/>
        <v/>
      </c>
      <c r="AB440" s="7">
        <f t="shared" si="502"/>
        <v>0</v>
      </c>
      <c r="AC440" s="7">
        <f t="shared" si="503"/>
        <v>0</v>
      </c>
      <c r="AD440" s="7">
        <f t="shared" si="504"/>
        <v>0</v>
      </c>
      <c r="AE440" s="7">
        <f t="shared" si="505"/>
        <v>0</v>
      </c>
      <c r="AF440" s="11" t="str">
        <f t="shared" si="569"/>
        <v/>
      </c>
      <c r="AG440" s="13">
        <f t="shared" si="506"/>
        <v>0</v>
      </c>
      <c r="AH440" s="7" t="str">
        <f t="shared" si="507"/>
        <v/>
      </c>
      <c r="AI440" s="11" t="str">
        <f t="shared" si="570"/>
        <v/>
      </c>
      <c r="AJ440" s="11" t="str">
        <f t="array" ref="AJ440">IF(OR(AI440=$AI$19:AI439),"",AI440)</f>
        <v/>
      </c>
      <c r="AK440" s="11" t="str">
        <f t="shared" si="508"/>
        <v/>
      </c>
      <c r="AL440" t="str">
        <f t="array" ref="AL440">IF(OR(AK440=$AK$19:AK439),"",AK440)</f>
        <v/>
      </c>
      <c r="AM440" s="13">
        <f t="shared" si="509"/>
        <v>0</v>
      </c>
      <c r="AN440" s="13">
        <f t="shared" si="510"/>
        <v>0</v>
      </c>
      <c r="AO440" s="13">
        <f t="shared" si="511"/>
        <v>0</v>
      </c>
      <c r="AP440" s="13">
        <f t="shared" si="512"/>
        <v>0</v>
      </c>
      <c r="AQ440" s="13">
        <f t="shared" si="513"/>
        <v>0</v>
      </c>
      <c r="AR440" s="13">
        <f t="shared" si="514"/>
        <v>0</v>
      </c>
      <c r="AS440" s="13">
        <f t="shared" si="515"/>
        <v>0</v>
      </c>
      <c r="AT440" s="13">
        <f t="shared" si="516"/>
        <v>0</v>
      </c>
      <c r="AU440" s="13">
        <f t="shared" si="517"/>
        <v>0</v>
      </c>
      <c r="AV440" s="13">
        <f t="shared" si="518"/>
        <v>0</v>
      </c>
      <c r="AX440" s="13">
        <f t="shared" si="519"/>
        <v>0</v>
      </c>
      <c r="AY440" s="13">
        <f t="shared" si="520"/>
        <v>0</v>
      </c>
      <c r="AZ440" s="13">
        <f t="shared" si="521"/>
        <v>0</v>
      </c>
      <c r="BA440" s="13">
        <f t="shared" si="522"/>
        <v>0</v>
      </c>
      <c r="BB440" s="13">
        <f t="shared" si="523"/>
        <v>0</v>
      </c>
      <c r="BC440" s="13">
        <f t="shared" si="524"/>
        <v>0</v>
      </c>
      <c r="BD440" s="13">
        <f t="shared" si="525"/>
        <v>0</v>
      </c>
      <c r="BE440" s="13">
        <f t="shared" si="526"/>
        <v>0</v>
      </c>
      <c r="BF440" s="13">
        <f t="shared" si="527"/>
        <v>0</v>
      </c>
      <c r="BG440" s="13">
        <f t="shared" si="528"/>
        <v>0</v>
      </c>
      <c r="BH440" s="13">
        <f t="shared" si="529"/>
        <v>0</v>
      </c>
      <c r="BI440" s="13">
        <f t="shared" si="530"/>
        <v>0</v>
      </c>
      <c r="BJ440" s="13">
        <f t="shared" si="531"/>
        <v>0</v>
      </c>
      <c r="BK440" s="13">
        <f t="shared" si="532"/>
        <v>0</v>
      </c>
      <c r="BL440" s="13">
        <f t="shared" si="533"/>
        <v>0</v>
      </c>
      <c r="BM440" s="13">
        <f t="shared" si="534"/>
        <v>0</v>
      </c>
      <c r="BN440" s="13">
        <f t="shared" si="535"/>
        <v>0</v>
      </c>
      <c r="BO440" s="13">
        <f t="shared" si="536"/>
        <v>0</v>
      </c>
      <c r="BP440" s="13">
        <f t="shared" si="537"/>
        <v>0</v>
      </c>
      <c r="BQ440" s="13">
        <f t="shared" si="538"/>
        <v>0</v>
      </c>
      <c r="BR440" s="13">
        <f t="shared" si="539"/>
        <v>0</v>
      </c>
      <c r="BS440" s="13">
        <f t="shared" si="540"/>
        <v>0</v>
      </c>
      <c r="BT440" s="31">
        <f t="shared" si="541"/>
        <v>0</v>
      </c>
      <c r="BU440" s="31">
        <f t="shared" si="542"/>
        <v>0</v>
      </c>
      <c r="BV440" s="31">
        <f t="shared" si="543"/>
        <v>0</v>
      </c>
      <c r="BW440" s="31">
        <f t="shared" si="544"/>
        <v>0</v>
      </c>
      <c r="BX440" s="31">
        <f t="shared" si="545"/>
        <v>0</v>
      </c>
      <c r="BY440" s="31">
        <f t="shared" si="546"/>
        <v>0</v>
      </c>
      <c r="BZ440" s="31">
        <f t="shared" si="547"/>
        <v>0</v>
      </c>
      <c r="CA440" s="31">
        <f t="shared" si="548"/>
        <v>0</v>
      </c>
      <c r="CB440" s="31">
        <f t="shared" si="549"/>
        <v>0</v>
      </c>
      <c r="CC440" s="31">
        <f t="shared" si="550"/>
        <v>0</v>
      </c>
      <c r="CD440" s="31">
        <f t="shared" si="551"/>
        <v>0</v>
      </c>
      <c r="CE440" s="37">
        <f t="array" ref="CE440">MIN(IF(JPRL=AI440,$AG$19:$AG$1018))</f>
        <v>0</v>
      </c>
      <c r="CF440" s="37">
        <f t="array" ref="CF440">MAX(IF(JPRL=AI440,$AG$19:$AG$1018))</f>
        <v>0</v>
      </c>
      <c r="CG440" s="36">
        <f t="shared" si="552"/>
        <v>0</v>
      </c>
      <c r="CI440" s="40">
        <f t="shared" si="553"/>
        <v>0</v>
      </c>
      <c r="CJ440" s="40">
        <f t="shared" si="490"/>
        <v>0</v>
      </c>
      <c r="CK440" s="40">
        <f t="shared" si="491"/>
        <v>0</v>
      </c>
      <c r="CL440" s="40">
        <f t="shared" si="492"/>
        <v>0</v>
      </c>
      <c r="CM440" s="40">
        <f t="shared" si="493"/>
        <v>0</v>
      </c>
      <c r="CN440" s="40">
        <f t="shared" si="494"/>
        <v>0</v>
      </c>
      <c r="CO440" s="40">
        <f t="shared" si="495"/>
        <v>0</v>
      </c>
      <c r="CP440" s="40">
        <f t="shared" si="496"/>
        <v>0</v>
      </c>
      <c r="CQ440" s="40">
        <f t="shared" si="497"/>
        <v>0</v>
      </c>
      <c r="CR440" s="40">
        <f t="shared" si="498"/>
        <v>0</v>
      </c>
      <c r="CS440" s="40">
        <f t="shared" si="499"/>
        <v>0</v>
      </c>
      <c r="CT440" s="41">
        <f t="shared" si="554"/>
        <v>0</v>
      </c>
      <c r="CU440" s="41">
        <f t="shared" si="555"/>
        <v>0</v>
      </c>
      <c r="CV440" s="41">
        <f t="shared" si="556"/>
        <v>0</v>
      </c>
      <c r="CW440" s="41">
        <f t="shared" si="557"/>
        <v>0</v>
      </c>
      <c r="CX440" s="41">
        <f t="shared" si="558"/>
        <v>0</v>
      </c>
      <c r="CY440" s="41">
        <f t="shared" si="559"/>
        <v>0</v>
      </c>
      <c r="CZ440" s="41">
        <f t="shared" si="560"/>
        <v>0</v>
      </c>
      <c r="DA440" s="41">
        <f t="shared" si="561"/>
        <v>0</v>
      </c>
      <c r="DB440" s="41">
        <f t="shared" si="562"/>
        <v>0</v>
      </c>
      <c r="DC440" s="41">
        <f t="shared" si="563"/>
        <v>0</v>
      </c>
      <c r="DD440" s="7">
        <f t="shared" si="564"/>
        <v>0</v>
      </c>
      <c r="DE440" s="7">
        <f t="shared" si="565"/>
        <v>0</v>
      </c>
      <c r="DF440" s="7">
        <f t="shared" si="566"/>
        <v>0</v>
      </c>
      <c r="DJ440" s="7">
        <f t="shared" si="567"/>
        <v>0</v>
      </c>
      <c r="DK440" s="7">
        <f t="shared" si="568"/>
        <v>0</v>
      </c>
    </row>
    <row r="441" spans="1:115" ht="26.25" customHeight="1" x14ac:dyDescent="0.25">
      <c r="A441" s="9">
        <v>423</v>
      </c>
      <c r="B441" s="24" t="str">
        <f t="shared" si="500"/>
        <v/>
      </c>
      <c r="C441" s="23"/>
      <c r="D441" s="51"/>
      <c r="E441" s="24"/>
      <c r="F441" s="24"/>
      <c r="G441" s="24"/>
      <c r="H441" s="24"/>
      <c r="I441" s="25"/>
      <c r="J441" s="24"/>
      <c r="K441" s="26"/>
      <c r="L441" s="29"/>
      <c r="M441" s="27"/>
      <c r="N441" s="28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30"/>
      <c r="Z441" s="29"/>
      <c r="AA441" s="29" t="str">
        <f t="shared" si="501"/>
        <v/>
      </c>
      <c r="AB441" s="7">
        <f t="shared" si="502"/>
        <v>0</v>
      </c>
      <c r="AC441" s="7">
        <f t="shared" si="503"/>
        <v>0</v>
      </c>
      <c r="AD441" s="7">
        <f t="shared" si="504"/>
        <v>0</v>
      </c>
      <c r="AE441" s="7">
        <f t="shared" si="505"/>
        <v>0</v>
      </c>
      <c r="AF441" s="11" t="str">
        <f t="shared" si="569"/>
        <v/>
      </c>
      <c r="AG441" s="13">
        <f t="shared" si="506"/>
        <v>0</v>
      </c>
      <c r="AH441" s="7" t="str">
        <f t="shared" si="507"/>
        <v/>
      </c>
      <c r="AI441" s="11" t="str">
        <f t="shared" si="570"/>
        <v/>
      </c>
      <c r="AJ441" s="11" t="str">
        <f t="array" ref="AJ441">IF(OR(AI441=$AI$19:AI440),"",AI441)</f>
        <v/>
      </c>
      <c r="AK441" s="11" t="str">
        <f t="shared" si="508"/>
        <v/>
      </c>
      <c r="AL441" t="str">
        <f t="array" ref="AL441">IF(OR(AK441=$AK$19:AK440),"",AK441)</f>
        <v/>
      </c>
      <c r="AM441" s="13">
        <f t="shared" si="509"/>
        <v>0</v>
      </c>
      <c r="AN441" s="13">
        <f t="shared" si="510"/>
        <v>0</v>
      </c>
      <c r="AO441" s="13">
        <f t="shared" si="511"/>
        <v>0</v>
      </c>
      <c r="AP441" s="13">
        <f t="shared" si="512"/>
        <v>0</v>
      </c>
      <c r="AQ441" s="13">
        <f t="shared" si="513"/>
        <v>0</v>
      </c>
      <c r="AR441" s="13">
        <f t="shared" si="514"/>
        <v>0</v>
      </c>
      <c r="AS441" s="13">
        <f t="shared" si="515"/>
        <v>0</v>
      </c>
      <c r="AT441" s="13">
        <f t="shared" si="516"/>
        <v>0</v>
      </c>
      <c r="AU441" s="13">
        <f t="shared" si="517"/>
        <v>0</v>
      </c>
      <c r="AV441" s="13">
        <f t="shared" si="518"/>
        <v>0</v>
      </c>
      <c r="AX441" s="13">
        <f t="shared" si="519"/>
        <v>0</v>
      </c>
      <c r="AY441" s="13">
        <f t="shared" si="520"/>
        <v>0</v>
      </c>
      <c r="AZ441" s="13">
        <f t="shared" si="521"/>
        <v>0</v>
      </c>
      <c r="BA441" s="13">
        <f t="shared" si="522"/>
        <v>0</v>
      </c>
      <c r="BB441" s="13">
        <f t="shared" si="523"/>
        <v>0</v>
      </c>
      <c r="BC441" s="13">
        <f t="shared" si="524"/>
        <v>0</v>
      </c>
      <c r="BD441" s="13">
        <f t="shared" si="525"/>
        <v>0</v>
      </c>
      <c r="BE441" s="13">
        <f t="shared" si="526"/>
        <v>0</v>
      </c>
      <c r="BF441" s="13">
        <f t="shared" si="527"/>
        <v>0</v>
      </c>
      <c r="BG441" s="13">
        <f t="shared" si="528"/>
        <v>0</v>
      </c>
      <c r="BH441" s="13">
        <f t="shared" si="529"/>
        <v>0</v>
      </c>
      <c r="BI441" s="13">
        <f t="shared" si="530"/>
        <v>0</v>
      </c>
      <c r="BJ441" s="13">
        <f t="shared" si="531"/>
        <v>0</v>
      </c>
      <c r="BK441" s="13">
        <f t="shared" si="532"/>
        <v>0</v>
      </c>
      <c r="BL441" s="13">
        <f t="shared" si="533"/>
        <v>0</v>
      </c>
      <c r="BM441" s="13">
        <f t="shared" si="534"/>
        <v>0</v>
      </c>
      <c r="BN441" s="13">
        <f t="shared" si="535"/>
        <v>0</v>
      </c>
      <c r="BO441" s="13">
        <f t="shared" si="536"/>
        <v>0</v>
      </c>
      <c r="BP441" s="13">
        <f t="shared" si="537"/>
        <v>0</v>
      </c>
      <c r="BQ441" s="13">
        <f t="shared" si="538"/>
        <v>0</v>
      </c>
      <c r="BR441" s="13">
        <f t="shared" si="539"/>
        <v>0</v>
      </c>
      <c r="BS441" s="13">
        <f t="shared" si="540"/>
        <v>0</v>
      </c>
      <c r="BT441" s="31">
        <f t="shared" si="541"/>
        <v>0</v>
      </c>
      <c r="BU441" s="31">
        <f t="shared" si="542"/>
        <v>0</v>
      </c>
      <c r="BV441" s="31">
        <f t="shared" si="543"/>
        <v>0</v>
      </c>
      <c r="BW441" s="31">
        <f t="shared" si="544"/>
        <v>0</v>
      </c>
      <c r="BX441" s="31">
        <f t="shared" si="545"/>
        <v>0</v>
      </c>
      <c r="BY441" s="31">
        <f t="shared" si="546"/>
        <v>0</v>
      </c>
      <c r="BZ441" s="31">
        <f t="shared" si="547"/>
        <v>0</v>
      </c>
      <c r="CA441" s="31">
        <f t="shared" si="548"/>
        <v>0</v>
      </c>
      <c r="CB441" s="31">
        <f t="shared" si="549"/>
        <v>0</v>
      </c>
      <c r="CC441" s="31">
        <f t="shared" si="550"/>
        <v>0</v>
      </c>
      <c r="CD441" s="31">
        <f t="shared" si="551"/>
        <v>0</v>
      </c>
      <c r="CE441" s="37">
        <f t="array" ref="CE441">MIN(IF(JPRL=AI441,$AG$19:$AG$1018))</f>
        <v>0</v>
      </c>
      <c r="CF441" s="37">
        <f t="array" ref="CF441">MAX(IF(JPRL=AI441,$AG$19:$AG$1018))</f>
        <v>0</v>
      </c>
      <c r="CG441" s="36">
        <f t="shared" si="552"/>
        <v>0</v>
      </c>
      <c r="CI441" s="40">
        <f t="shared" si="553"/>
        <v>0</v>
      </c>
      <c r="CJ441" s="40">
        <f t="shared" si="490"/>
        <v>0</v>
      </c>
      <c r="CK441" s="40">
        <f t="shared" si="491"/>
        <v>0</v>
      </c>
      <c r="CL441" s="40">
        <f t="shared" si="492"/>
        <v>0</v>
      </c>
      <c r="CM441" s="40">
        <f t="shared" si="493"/>
        <v>0</v>
      </c>
      <c r="CN441" s="40">
        <f t="shared" si="494"/>
        <v>0</v>
      </c>
      <c r="CO441" s="40">
        <f t="shared" si="495"/>
        <v>0</v>
      </c>
      <c r="CP441" s="40">
        <f t="shared" si="496"/>
        <v>0</v>
      </c>
      <c r="CQ441" s="40">
        <f t="shared" si="497"/>
        <v>0</v>
      </c>
      <c r="CR441" s="40">
        <f t="shared" si="498"/>
        <v>0</v>
      </c>
      <c r="CS441" s="40">
        <f t="shared" si="499"/>
        <v>0</v>
      </c>
      <c r="CT441" s="41">
        <f t="shared" si="554"/>
        <v>0</v>
      </c>
      <c r="CU441" s="41">
        <f t="shared" si="555"/>
        <v>0</v>
      </c>
      <c r="CV441" s="41">
        <f t="shared" si="556"/>
        <v>0</v>
      </c>
      <c r="CW441" s="41">
        <f t="shared" si="557"/>
        <v>0</v>
      </c>
      <c r="CX441" s="41">
        <f t="shared" si="558"/>
        <v>0</v>
      </c>
      <c r="CY441" s="41">
        <f t="shared" si="559"/>
        <v>0</v>
      </c>
      <c r="CZ441" s="41">
        <f t="shared" si="560"/>
        <v>0</v>
      </c>
      <c r="DA441" s="41">
        <f t="shared" si="561"/>
        <v>0</v>
      </c>
      <c r="DB441" s="41">
        <f t="shared" si="562"/>
        <v>0</v>
      </c>
      <c r="DC441" s="41">
        <f t="shared" si="563"/>
        <v>0</v>
      </c>
      <c r="DD441" s="7">
        <f t="shared" si="564"/>
        <v>0</v>
      </c>
      <c r="DE441" s="7">
        <f t="shared" si="565"/>
        <v>0</v>
      </c>
      <c r="DF441" s="7">
        <f t="shared" si="566"/>
        <v>0</v>
      </c>
      <c r="DJ441" s="7">
        <f t="shared" si="567"/>
        <v>0</v>
      </c>
      <c r="DK441" s="7">
        <f t="shared" si="568"/>
        <v>0</v>
      </c>
    </row>
    <row r="442" spans="1:115" ht="26.25" customHeight="1" x14ac:dyDescent="0.25">
      <c r="A442" s="9">
        <v>424</v>
      </c>
      <c r="B442" s="24" t="str">
        <f t="shared" si="500"/>
        <v/>
      </c>
      <c r="C442" s="23"/>
      <c r="D442" s="51"/>
      <c r="E442" s="24"/>
      <c r="F442" s="24"/>
      <c r="G442" s="24"/>
      <c r="H442" s="24"/>
      <c r="I442" s="25"/>
      <c r="J442" s="24"/>
      <c r="K442" s="26"/>
      <c r="L442" s="29"/>
      <c r="M442" s="27"/>
      <c r="N442" s="28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30"/>
      <c r="Z442" s="29"/>
      <c r="AA442" s="29" t="str">
        <f t="shared" si="501"/>
        <v/>
      </c>
      <c r="AB442" s="7">
        <f t="shared" si="502"/>
        <v>0</v>
      </c>
      <c r="AC442" s="7">
        <f t="shared" si="503"/>
        <v>0</v>
      </c>
      <c r="AD442" s="7">
        <f t="shared" si="504"/>
        <v>0</v>
      </c>
      <c r="AE442" s="7">
        <f t="shared" si="505"/>
        <v>0</v>
      </c>
      <c r="AF442" s="11" t="str">
        <f t="shared" si="569"/>
        <v/>
      </c>
      <c r="AG442" s="13">
        <f t="shared" si="506"/>
        <v>0</v>
      </c>
      <c r="AH442" s="7" t="str">
        <f t="shared" si="507"/>
        <v/>
      </c>
      <c r="AI442" s="11" t="str">
        <f t="shared" si="570"/>
        <v/>
      </c>
      <c r="AJ442" s="11" t="str">
        <f t="array" ref="AJ442">IF(OR(AI442=$AI$19:AI441),"",AI442)</f>
        <v/>
      </c>
      <c r="AK442" s="11" t="str">
        <f t="shared" si="508"/>
        <v/>
      </c>
      <c r="AL442" t="str">
        <f t="array" ref="AL442">IF(OR(AK442=$AK$19:AK441),"",AK442)</f>
        <v/>
      </c>
      <c r="AM442" s="13">
        <f t="shared" si="509"/>
        <v>0</v>
      </c>
      <c r="AN442" s="13">
        <f t="shared" si="510"/>
        <v>0</v>
      </c>
      <c r="AO442" s="13">
        <f t="shared" si="511"/>
        <v>0</v>
      </c>
      <c r="AP442" s="13">
        <f t="shared" si="512"/>
        <v>0</v>
      </c>
      <c r="AQ442" s="13">
        <f t="shared" si="513"/>
        <v>0</v>
      </c>
      <c r="AR442" s="13">
        <f t="shared" si="514"/>
        <v>0</v>
      </c>
      <c r="AS442" s="13">
        <f t="shared" si="515"/>
        <v>0</v>
      </c>
      <c r="AT442" s="13">
        <f t="shared" si="516"/>
        <v>0</v>
      </c>
      <c r="AU442" s="13">
        <f t="shared" si="517"/>
        <v>0</v>
      </c>
      <c r="AV442" s="13">
        <f t="shared" si="518"/>
        <v>0</v>
      </c>
      <c r="AX442" s="13">
        <f t="shared" si="519"/>
        <v>0</v>
      </c>
      <c r="AY442" s="13">
        <f t="shared" si="520"/>
        <v>0</v>
      </c>
      <c r="AZ442" s="13">
        <f t="shared" si="521"/>
        <v>0</v>
      </c>
      <c r="BA442" s="13">
        <f t="shared" si="522"/>
        <v>0</v>
      </c>
      <c r="BB442" s="13">
        <f t="shared" si="523"/>
        <v>0</v>
      </c>
      <c r="BC442" s="13">
        <f t="shared" si="524"/>
        <v>0</v>
      </c>
      <c r="BD442" s="13">
        <f t="shared" si="525"/>
        <v>0</v>
      </c>
      <c r="BE442" s="13">
        <f t="shared" si="526"/>
        <v>0</v>
      </c>
      <c r="BF442" s="13">
        <f t="shared" si="527"/>
        <v>0</v>
      </c>
      <c r="BG442" s="13">
        <f t="shared" si="528"/>
        <v>0</v>
      </c>
      <c r="BH442" s="13">
        <f t="shared" si="529"/>
        <v>0</v>
      </c>
      <c r="BI442" s="13">
        <f t="shared" si="530"/>
        <v>0</v>
      </c>
      <c r="BJ442" s="13">
        <f t="shared" si="531"/>
        <v>0</v>
      </c>
      <c r="BK442" s="13">
        <f t="shared" si="532"/>
        <v>0</v>
      </c>
      <c r="BL442" s="13">
        <f t="shared" si="533"/>
        <v>0</v>
      </c>
      <c r="BM442" s="13">
        <f t="shared" si="534"/>
        <v>0</v>
      </c>
      <c r="BN442" s="13">
        <f t="shared" si="535"/>
        <v>0</v>
      </c>
      <c r="BO442" s="13">
        <f t="shared" si="536"/>
        <v>0</v>
      </c>
      <c r="BP442" s="13">
        <f t="shared" si="537"/>
        <v>0</v>
      </c>
      <c r="BQ442" s="13">
        <f t="shared" si="538"/>
        <v>0</v>
      </c>
      <c r="BR442" s="13">
        <f t="shared" si="539"/>
        <v>0</v>
      </c>
      <c r="BS442" s="13">
        <f t="shared" si="540"/>
        <v>0</v>
      </c>
      <c r="BT442" s="31">
        <f t="shared" si="541"/>
        <v>0</v>
      </c>
      <c r="BU442" s="31">
        <f t="shared" si="542"/>
        <v>0</v>
      </c>
      <c r="BV442" s="31">
        <f t="shared" si="543"/>
        <v>0</v>
      </c>
      <c r="BW442" s="31">
        <f t="shared" si="544"/>
        <v>0</v>
      </c>
      <c r="BX442" s="31">
        <f t="shared" si="545"/>
        <v>0</v>
      </c>
      <c r="BY442" s="31">
        <f t="shared" si="546"/>
        <v>0</v>
      </c>
      <c r="BZ442" s="31">
        <f t="shared" si="547"/>
        <v>0</v>
      </c>
      <c r="CA442" s="31">
        <f t="shared" si="548"/>
        <v>0</v>
      </c>
      <c r="CB442" s="31">
        <f t="shared" si="549"/>
        <v>0</v>
      </c>
      <c r="CC442" s="31">
        <f t="shared" si="550"/>
        <v>0</v>
      </c>
      <c r="CD442" s="31">
        <f t="shared" si="551"/>
        <v>0</v>
      </c>
      <c r="CE442" s="37">
        <f t="array" ref="CE442">MIN(IF(JPRL=AI442,$AG$19:$AG$1018))</f>
        <v>0</v>
      </c>
      <c r="CF442" s="37">
        <f t="array" ref="CF442">MAX(IF(JPRL=AI442,$AG$19:$AG$1018))</f>
        <v>0</v>
      </c>
      <c r="CG442" s="36">
        <f t="shared" si="552"/>
        <v>0</v>
      </c>
      <c r="CI442" s="40">
        <f t="shared" si="553"/>
        <v>0</v>
      </c>
      <c r="CJ442" s="40">
        <f t="shared" si="490"/>
        <v>0</v>
      </c>
      <c r="CK442" s="40">
        <f t="shared" si="491"/>
        <v>0</v>
      </c>
      <c r="CL442" s="40">
        <f t="shared" si="492"/>
        <v>0</v>
      </c>
      <c r="CM442" s="40">
        <f t="shared" si="493"/>
        <v>0</v>
      </c>
      <c r="CN442" s="40">
        <f t="shared" si="494"/>
        <v>0</v>
      </c>
      <c r="CO442" s="40">
        <f t="shared" si="495"/>
        <v>0</v>
      </c>
      <c r="CP442" s="40">
        <f t="shared" si="496"/>
        <v>0</v>
      </c>
      <c r="CQ442" s="40">
        <f t="shared" si="497"/>
        <v>0</v>
      </c>
      <c r="CR442" s="40">
        <f t="shared" si="498"/>
        <v>0</v>
      </c>
      <c r="CS442" s="40">
        <f t="shared" si="499"/>
        <v>0</v>
      </c>
      <c r="CT442" s="41">
        <f t="shared" si="554"/>
        <v>0</v>
      </c>
      <c r="CU442" s="41">
        <f t="shared" si="555"/>
        <v>0</v>
      </c>
      <c r="CV442" s="41">
        <f t="shared" si="556"/>
        <v>0</v>
      </c>
      <c r="CW442" s="41">
        <f t="shared" si="557"/>
        <v>0</v>
      </c>
      <c r="CX442" s="41">
        <f t="shared" si="558"/>
        <v>0</v>
      </c>
      <c r="CY442" s="41">
        <f t="shared" si="559"/>
        <v>0</v>
      </c>
      <c r="CZ442" s="41">
        <f t="shared" si="560"/>
        <v>0</v>
      </c>
      <c r="DA442" s="41">
        <f t="shared" si="561"/>
        <v>0</v>
      </c>
      <c r="DB442" s="41">
        <f t="shared" si="562"/>
        <v>0</v>
      </c>
      <c r="DC442" s="41">
        <f t="shared" si="563"/>
        <v>0</v>
      </c>
      <c r="DD442" s="7">
        <f t="shared" si="564"/>
        <v>0</v>
      </c>
      <c r="DE442" s="7">
        <f t="shared" si="565"/>
        <v>0</v>
      </c>
      <c r="DF442" s="7">
        <f t="shared" si="566"/>
        <v>0</v>
      </c>
      <c r="DJ442" s="7">
        <f t="shared" si="567"/>
        <v>0</v>
      </c>
      <c r="DK442" s="7">
        <f t="shared" si="568"/>
        <v>0</v>
      </c>
    </row>
    <row r="443" spans="1:115" ht="26.25" customHeight="1" x14ac:dyDescent="0.25">
      <c r="A443" s="9">
        <v>425</v>
      </c>
      <c r="B443" s="24" t="str">
        <f t="shared" si="500"/>
        <v/>
      </c>
      <c r="C443" s="23"/>
      <c r="D443" s="51"/>
      <c r="E443" s="24"/>
      <c r="F443" s="24"/>
      <c r="G443" s="24"/>
      <c r="H443" s="24"/>
      <c r="I443" s="25"/>
      <c r="J443" s="24"/>
      <c r="K443" s="26"/>
      <c r="L443" s="29"/>
      <c r="M443" s="27"/>
      <c r="N443" s="28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30"/>
      <c r="Z443" s="29"/>
      <c r="AA443" s="29" t="str">
        <f t="shared" si="501"/>
        <v/>
      </c>
      <c r="AB443" s="7">
        <f t="shared" si="502"/>
        <v>0</v>
      </c>
      <c r="AC443" s="7">
        <f t="shared" si="503"/>
        <v>0</v>
      </c>
      <c r="AD443" s="7">
        <f t="shared" si="504"/>
        <v>0</v>
      </c>
      <c r="AE443" s="7">
        <f t="shared" si="505"/>
        <v>0</v>
      </c>
      <c r="AF443" s="11" t="str">
        <f t="shared" si="569"/>
        <v/>
      </c>
      <c r="AG443" s="13">
        <f t="shared" si="506"/>
        <v>0</v>
      </c>
      <c r="AH443" s="7" t="str">
        <f t="shared" si="507"/>
        <v/>
      </c>
      <c r="AI443" s="11" t="str">
        <f t="shared" si="570"/>
        <v/>
      </c>
      <c r="AJ443" s="11" t="str">
        <f t="array" ref="AJ443">IF(OR(AI443=$AI$19:AI442),"",AI443)</f>
        <v/>
      </c>
      <c r="AK443" s="11" t="str">
        <f t="shared" si="508"/>
        <v/>
      </c>
      <c r="AL443" t="str">
        <f t="array" ref="AL443">IF(OR(AK443=$AK$19:AK442),"",AK443)</f>
        <v/>
      </c>
      <c r="AM443" s="13">
        <f t="shared" si="509"/>
        <v>0</v>
      </c>
      <c r="AN443" s="13">
        <f t="shared" si="510"/>
        <v>0</v>
      </c>
      <c r="AO443" s="13">
        <f t="shared" si="511"/>
        <v>0</v>
      </c>
      <c r="AP443" s="13">
        <f t="shared" si="512"/>
        <v>0</v>
      </c>
      <c r="AQ443" s="13">
        <f t="shared" si="513"/>
        <v>0</v>
      </c>
      <c r="AR443" s="13">
        <f t="shared" si="514"/>
        <v>0</v>
      </c>
      <c r="AS443" s="13">
        <f t="shared" si="515"/>
        <v>0</v>
      </c>
      <c r="AT443" s="13">
        <f t="shared" si="516"/>
        <v>0</v>
      </c>
      <c r="AU443" s="13">
        <f t="shared" si="517"/>
        <v>0</v>
      </c>
      <c r="AV443" s="13">
        <f t="shared" si="518"/>
        <v>0</v>
      </c>
      <c r="AX443" s="13">
        <f t="shared" si="519"/>
        <v>0</v>
      </c>
      <c r="AY443" s="13">
        <f t="shared" si="520"/>
        <v>0</v>
      </c>
      <c r="AZ443" s="13">
        <f t="shared" si="521"/>
        <v>0</v>
      </c>
      <c r="BA443" s="13">
        <f t="shared" si="522"/>
        <v>0</v>
      </c>
      <c r="BB443" s="13">
        <f t="shared" si="523"/>
        <v>0</v>
      </c>
      <c r="BC443" s="13">
        <f t="shared" si="524"/>
        <v>0</v>
      </c>
      <c r="BD443" s="13">
        <f t="shared" si="525"/>
        <v>0</v>
      </c>
      <c r="BE443" s="13">
        <f t="shared" si="526"/>
        <v>0</v>
      </c>
      <c r="BF443" s="13">
        <f t="shared" si="527"/>
        <v>0</v>
      </c>
      <c r="BG443" s="13">
        <f t="shared" si="528"/>
        <v>0</v>
      </c>
      <c r="BH443" s="13">
        <f t="shared" si="529"/>
        <v>0</v>
      </c>
      <c r="BI443" s="13">
        <f t="shared" si="530"/>
        <v>0</v>
      </c>
      <c r="BJ443" s="13">
        <f t="shared" si="531"/>
        <v>0</v>
      </c>
      <c r="BK443" s="13">
        <f t="shared" si="532"/>
        <v>0</v>
      </c>
      <c r="BL443" s="13">
        <f t="shared" si="533"/>
        <v>0</v>
      </c>
      <c r="BM443" s="13">
        <f t="shared" si="534"/>
        <v>0</v>
      </c>
      <c r="BN443" s="13">
        <f t="shared" si="535"/>
        <v>0</v>
      </c>
      <c r="BO443" s="13">
        <f t="shared" si="536"/>
        <v>0</v>
      </c>
      <c r="BP443" s="13">
        <f t="shared" si="537"/>
        <v>0</v>
      </c>
      <c r="BQ443" s="13">
        <f t="shared" si="538"/>
        <v>0</v>
      </c>
      <c r="BR443" s="13">
        <f t="shared" si="539"/>
        <v>0</v>
      </c>
      <c r="BS443" s="13">
        <f t="shared" si="540"/>
        <v>0</v>
      </c>
      <c r="BT443" s="31">
        <f t="shared" si="541"/>
        <v>0</v>
      </c>
      <c r="BU443" s="31">
        <f t="shared" si="542"/>
        <v>0</v>
      </c>
      <c r="BV443" s="31">
        <f t="shared" si="543"/>
        <v>0</v>
      </c>
      <c r="BW443" s="31">
        <f t="shared" si="544"/>
        <v>0</v>
      </c>
      <c r="BX443" s="31">
        <f t="shared" si="545"/>
        <v>0</v>
      </c>
      <c r="BY443" s="31">
        <f t="shared" si="546"/>
        <v>0</v>
      </c>
      <c r="BZ443" s="31">
        <f t="shared" si="547"/>
        <v>0</v>
      </c>
      <c r="CA443" s="31">
        <f t="shared" si="548"/>
        <v>0</v>
      </c>
      <c r="CB443" s="31">
        <f t="shared" si="549"/>
        <v>0</v>
      </c>
      <c r="CC443" s="31">
        <f t="shared" si="550"/>
        <v>0</v>
      </c>
      <c r="CD443" s="31">
        <f t="shared" si="551"/>
        <v>0</v>
      </c>
      <c r="CE443" s="37">
        <f t="array" ref="CE443">MIN(IF(JPRL=AI443,$AG$19:$AG$1018))</f>
        <v>0</v>
      </c>
      <c r="CF443" s="37">
        <f t="array" ref="CF443">MAX(IF(JPRL=AI443,$AG$19:$AG$1018))</f>
        <v>0</v>
      </c>
      <c r="CG443" s="36">
        <f t="shared" si="552"/>
        <v>0</v>
      </c>
      <c r="CI443" s="40">
        <f t="shared" si="553"/>
        <v>0</v>
      </c>
      <c r="CJ443" s="40">
        <f t="shared" si="490"/>
        <v>0</v>
      </c>
      <c r="CK443" s="40">
        <f t="shared" si="491"/>
        <v>0</v>
      </c>
      <c r="CL443" s="40">
        <f t="shared" si="492"/>
        <v>0</v>
      </c>
      <c r="CM443" s="40">
        <f t="shared" si="493"/>
        <v>0</v>
      </c>
      <c r="CN443" s="40">
        <f t="shared" si="494"/>
        <v>0</v>
      </c>
      <c r="CO443" s="40">
        <f t="shared" si="495"/>
        <v>0</v>
      </c>
      <c r="CP443" s="40">
        <f t="shared" si="496"/>
        <v>0</v>
      </c>
      <c r="CQ443" s="40">
        <f t="shared" si="497"/>
        <v>0</v>
      </c>
      <c r="CR443" s="40">
        <f t="shared" si="498"/>
        <v>0</v>
      </c>
      <c r="CS443" s="40">
        <f t="shared" si="499"/>
        <v>0</v>
      </c>
      <c r="CT443" s="41">
        <f t="shared" si="554"/>
        <v>0</v>
      </c>
      <c r="CU443" s="41">
        <f t="shared" si="555"/>
        <v>0</v>
      </c>
      <c r="CV443" s="41">
        <f t="shared" si="556"/>
        <v>0</v>
      </c>
      <c r="CW443" s="41">
        <f t="shared" si="557"/>
        <v>0</v>
      </c>
      <c r="CX443" s="41">
        <f t="shared" si="558"/>
        <v>0</v>
      </c>
      <c r="CY443" s="41">
        <f t="shared" si="559"/>
        <v>0</v>
      </c>
      <c r="CZ443" s="41">
        <f t="shared" si="560"/>
        <v>0</v>
      </c>
      <c r="DA443" s="41">
        <f t="shared" si="561"/>
        <v>0</v>
      </c>
      <c r="DB443" s="41">
        <f t="shared" si="562"/>
        <v>0</v>
      </c>
      <c r="DC443" s="41">
        <f t="shared" si="563"/>
        <v>0</v>
      </c>
      <c r="DD443" s="7">
        <f t="shared" si="564"/>
        <v>0</v>
      </c>
      <c r="DE443" s="7">
        <f t="shared" si="565"/>
        <v>0</v>
      </c>
      <c r="DF443" s="7">
        <f t="shared" si="566"/>
        <v>0</v>
      </c>
      <c r="DJ443" s="7">
        <f t="shared" si="567"/>
        <v>0</v>
      </c>
      <c r="DK443" s="7">
        <f t="shared" si="568"/>
        <v>0</v>
      </c>
    </row>
    <row r="444" spans="1:115" ht="26.25" customHeight="1" x14ac:dyDescent="0.25">
      <c r="A444" s="9">
        <v>426</v>
      </c>
      <c r="B444" s="24" t="str">
        <f t="shared" si="500"/>
        <v/>
      </c>
      <c r="C444" s="23"/>
      <c r="D444" s="51"/>
      <c r="E444" s="24"/>
      <c r="F444" s="24"/>
      <c r="G444" s="24"/>
      <c r="H444" s="24"/>
      <c r="I444" s="25"/>
      <c r="J444" s="24"/>
      <c r="K444" s="26"/>
      <c r="L444" s="29"/>
      <c r="M444" s="27"/>
      <c r="N444" s="28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30"/>
      <c r="Z444" s="29"/>
      <c r="AA444" s="29" t="str">
        <f t="shared" si="501"/>
        <v/>
      </c>
      <c r="AB444" s="7">
        <f t="shared" si="502"/>
        <v>0</v>
      </c>
      <c r="AC444" s="7">
        <f t="shared" si="503"/>
        <v>0</v>
      </c>
      <c r="AD444" s="7">
        <f t="shared" si="504"/>
        <v>0</v>
      </c>
      <c r="AE444" s="7">
        <f t="shared" si="505"/>
        <v>0</v>
      </c>
      <c r="AF444" s="11" t="str">
        <f t="shared" si="569"/>
        <v/>
      </c>
      <c r="AG444" s="13">
        <f t="shared" si="506"/>
        <v>0</v>
      </c>
      <c r="AH444" s="7" t="str">
        <f t="shared" si="507"/>
        <v/>
      </c>
      <c r="AI444" s="11" t="str">
        <f t="shared" si="570"/>
        <v/>
      </c>
      <c r="AJ444" s="11" t="str">
        <f t="array" ref="AJ444">IF(OR(AI444=$AI$19:AI443),"",AI444)</f>
        <v/>
      </c>
      <c r="AK444" s="11" t="str">
        <f t="shared" si="508"/>
        <v/>
      </c>
      <c r="AL444" t="str">
        <f t="array" ref="AL444">IF(OR(AK444=$AK$19:AK443),"",AK444)</f>
        <v/>
      </c>
      <c r="AM444" s="13">
        <f t="shared" si="509"/>
        <v>0</v>
      </c>
      <c r="AN444" s="13">
        <f t="shared" si="510"/>
        <v>0</v>
      </c>
      <c r="AO444" s="13">
        <f t="shared" si="511"/>
        <v>0</v>
      </c>
      <c r="AP444" s="13">
        <f t="shared" si="512"/>
        <v>0</v>
      </c>
      <c r="AQ444" s="13">
        <f t="shared" si="513"/>
        <v>0</v>
      </c>
      <c r="AR444" s="13">
        <f t="shared" si="514"/>
        <v>0</v>
      </c>
      <c r="AS444" s="13">
        <f t="shared" si="515"/>
        <v>0</v>
      </c>
      <c r="AT444" s="13">
        <f t="shared" si="516"/>
        <v>0</v>
      </c>
      <c r="AU444" s="13">
        <f t="shared" si="517"/>
        <v>0</v>
      </c>
      <c r="AV444" s="13">
        <f t="shared" si="518"/>
        <v>0</v>
      </c>
      <c r="AX444" s="13">
        <f t="shared" si="519"/>
        <v>0</v>
      </c>
      <c r="AY444" s="13">
        <f t="shared" si="520"/>
        <v>0</v>
      </c>
      <c r="AZ444" s="13">
        <f t="shared" si="521"/>
        <v>0</v>
      </c>
      <c r="BA444" s="13">
        <f t="shared" si="522"/>
        <v>0</v>
      </c>
      <c r="BB444" s="13">
        <f t="shared" si="523"/>
        <v>0</v>
      </c>
      <c r="BC444" s="13">
        <f t="shared" si="524"/>
        <v>0</v>
      </c>
      <c r="BD444" s="13">
        <f t="shared" si="525"/>
        <v>0</v>
      </c>
      <c r="BE444" s="13">
        <f t="shared" si="526"/>
        <v>0</v>
      </c>
      <c r="BF444" s="13">
        <f t="shared" si="527"/>
        <v>0</v>
      </c>
      <c r="BG444" s="13">
        <f t="shared" si="528"/>
        <v>0</v>
      </c>
      <c r="BH444" s="13">
        <f t="shared" si="529"/>
        <v>0</v>
      </c>
      <c r="BI444" s="13">
        <f t="shared" si="530"/>
        <v>0</v>
      </c>
      <c r="BJ444" s="13">
        <f t="shared" si="531"/>
        <v>0</v>
      </c>
      <c r="BK444" s="13">
        <f t="shared" si="532"/>
        <v>0</v>
      </c>
      <c r="BL444" s="13">
        <f t="shared" si="533"/>
        <v>0</v>
      </c>
      <c r="BM444" s="13">
        <f t="shared" si="534"/>
        <v>0</v>
      </c>
      <c r="BN444" s="13">
        <f t="shared" si="535"/>
        <v>0</v>
      </c>
      <c r="BO444" s="13">
        <f t="shared" si="536"/>
        <v>0</v>
      </c>
      <c r="BP444" s="13">
        <f t="shared" si="537"/>
        <v>0</v>
      </c>
      <c r="BQ444" s="13">
        <f t="shared" si="538"/>
        <v>0</v>
      </c>
      <c r="BR444" s="13">
        <f t="shared" si="539"/>
        <v>0</v>
      </c>
      <c r="BS444" s="13">
        <f t="shared" si="540"/>
        <v>0</v>
      </c>
      <c r="BT444" s="31">
        <f t="shared" si="541"/>
        <v>0</v>
      </c>
      <c r="BU444" s="31">
        <f t="shared" si="542"/>
        <v>0</v>
      </c>
      <c r="BV444" s="31">
        <f t="shared" si="543"/>
        <v>0</v>
      </c>
      <c r="BW444" s="31">
        <f t="shared" si="544"/>
        <v>0</v>
      </c>
      <c r="BX444" s="31">
        <f t="shared" si="545"/>
        <v>0</v>
      </c>
      <c r="BY444" s="31">
        <f t="shared" si="546"/>
        <v>0</v>
      </c>
      <c r="BZ444" s="31">
        <f t="shared" si="547"/>
        <v>0</v>
      </c>
      <c r="CA444" s="31">
        <f t="shared" si="548"/>
        <v>0</v>
      </c>
      <c r="CB444" s="31">
        <f t="shared" si="549"/>
        <v>0</v>
      </c>
      <c r="CC444" s="31">
        <f t="shared" si="550"/>
        <v>0</v>
      </c>
      <c r="CD444" s="31">
        <f t="shared" si="551"/>
        <v>0</v>
      </c>
      <c r="CE444" s="37">
        <f t="array" ref="CE444">MIN(IF(JPRL=AI444,$AG$19:$AG$1018))</f>
        <v>0</v>
      </c>
      <c r="CF444" s="37">
        <f t="array" ref="CF444">MAX(IF(JPRL=AI444,$AG$19:$AG$1018))</f>
        <v>0</v>
      </c>
      <c r="CG444" s="36">
        <f t="shared" si="552"/>
        <v>0</v>
      </c>
      <c r="CI444" s="40">
        <f t="shared" si="553"/>
        <v>0</v>
      </c>
      <c r="CJ444" s="40">
        <f t="shared" si="490"/>
        <v>0</v>
      </c>
      <c r="CK444" s="40">
        <f t="shared" si="491"/>
        <v>0</v>
      </c>
      <c r="CL444" s="40">
        <f t="shared" si="492"/>
        <v>0</v>
      </c>
      <c r="CM444" s="40">
        <f t="shared" si="493"/>
        <v>0</v>
      </c>
      <c r="CN444" s="40">
        <f t="shared" si="494"/>
        <v>0</v>
      </c>
      <c r="CO444" s="40">
        <f t="shared" si="495"/>
        <v>0</v>
      </c>
      <c r="CP444" s="40">
        <f t="shared" si="496"/>
        <v>0</v>
      </c>
      <c r="CQ444" s="40">
        <f t="shared" si="497"/>
        <v>0</v>
      </c>
      <c r="CR444" s="40">
        <f t="shared" si="498"/>
        <v>0</v>
      </c>
      <c r="CS444" s="40">
        <f t="shared" si="499"/>
        <v>0</v>
      </c>
      <c r="CT444" s="41">
        <f t="shared" si="554"/>
        <v>0</v>
      </c>
      <c r="CU444" s="41">
        <f t="shared" si="555"/>
        <v>0</v>
      </c>
      <c r="CV444" s="41">
        <f t="shared" si="556"/>
        <v>0</v>
      </c>
      <c r="CW444" s="41">
        <f t="shared" si="557"/>
        <v>0</v>
      </c>
      <c r="CX444" s="41">
        <f t="shared" si="558"/>
        <v>0</v>
      </c>
      <c r="CY444" s="41">
        <f t="shared" si="559"/>
        <v>0</v>
      </c>
      <c r="CZ444" s="41">
        <f t="shared" si="560"/>
        <v>0</v>
      </c>
      <c r="DA444" s="41">
        <f t="shared" si="561"/>
        <v>0</v>
      </c>
      <c r="DB444" s="41">
        <f t="shared" si="562"/>
        <v>0</v>
      </c>
      <c r="DC444" s="41">
        <f t="shared" si="563"/>
        <v>0</v>
      </c>
      <c r="DD444" s="7">
        <f t="shared" si="564"/>
        <v>0</v>
      </c>
      <c r="DE444" s="7">
        <f t="shared" si="565"/>
        <v>0</v>
      </c>
      <c r="DF444" s="7">
        <f t="shared" si="566"/>
        <v>0</v>
      </c>
      <c r="DJ444" s="7">
        <f t="shared" si="567"/>
        <v>0</v>
      </c>
      <c r="DK444" s="7">
        <f t="shared" si="568"/>
        <v>0</v>
      </c>
    </row>
    <row r="445" spans="1:115" ht="26.25" customHeight="1" x14ac:dyDescent="0.25">
      <c r="A445" s="9">
        <v>427</v>
      </c>
      <c r="B445" s="24" t="str">
        <f t="shared" si="500"/>
        <v/>
      </c>
      <c r="C445" s="23"/>
      <c r="D445" s="51"/>
      <c r="E445" s="24"/>
      <c r="F445" s="24"/>
      <c r="G445" s="24"/>
      <c r="H445" s="24"/>
      <c r="I445" s="25"/>
      <c r="J445" s="24"/>
      <c r="K445" s="26"/>
      <c r="L445" s="29"/>
      <c r="M445" s="27"/>
      <c r="N445" s="28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30"/>
      <c r="Z445" s="29"/>
      <c r="AA445" s="29" t="str">
        <f t="shared" si="501"/>
        <v/>
      </c>
      <c r="AB445" s="7">
        <f t="shared" si="502"/>
        <v>0</v>
      </c>
      <c r="AC445" s="7">
        <f t="shared" si="503"/>
        <v>0</v>
      </c>
      <c r="AD445" s="7">
        <f t="shared" si="504"/>
        <v>0</v>
      </c>
      <c r="AE445" s="7">
        <f t="shared" si="505"/>
        <v>0</v>
      </c>
      <c r="AF445" s="11" t="str">
        <f t="shared" si="569"/>
        <v/>
      </c>
      <c r="AG445" s="13">
        <f t="shared" si="506"/>
        <v>0</v>
      </c>
      <c r="AH445" s="7" t="str">
        <f t="shared" si="507"/>
        <v/>
      </c>
      <c r="AI445" s="11" t="str">
        <f t="shared" si="570"/>
        <v/>
      </c>
      <c r="AJ445" s="11" t="str">
        <f t="array" ref="AJ445">IF(OR(AI445=$AI$19:AI444),"",AI445)</f>
        <v/>
      </c>
      <c r="AK445" s="11" t="str">
        <f t="shared" si="508"/>
        <v/>
      </c>
      <c r="AL445" t="str">
        <f t="array" ref="AL445">IF(OR(AK445=$AK$19:AK444),"",AK445)</f>
        <v/>
      </c>
      <c r="AM445" s="13">
        <f t="shared" si="509"/>
        <v>0</v>
      </c>
      <c r="AN445" s="13">
        <f t="shared" si="510"/>
        <v>0</v>
      </c>
      <c r="AO445" s="13">
        <f t="shared" si="511"/>
        <v>0</v>
      </c>
      <c r="AP445" s="13">
        <f t="shared" si="512"/>
        <v>0</v>
      </c>
      <c r="AQ445" s="13">
        <f t="shared" si="513"/>
        <v>0</v>
      </c>
      <c r="AR445" s="13">
        <f t="shared" si="514"/>
        <v>0</v>
      </c>
      <c r="AS445" s="13">
        <f t="shared" si="515"/>
        <v>0</v>
      </c>
      <c r="AT445" s="13">
        <f t="shared" si="516"/>
        <v>0</v>
      </c>
      <c r="AU445" s="13">
        <f t="shared" si="517"/>
        <v>0</v>
      </c>
      <c r="AV445" s="13">
        <f t="shared" si="518"/>
        <v>0</v>
      </c>
      <c r="AX445" s="13">
        <f t="shared" si="519"/>
        <v>0</v>
      </c>
      <c r="AY445" s="13">
        <f t="shared" si="520"/>
        <v>0</v>
      </c>
      <c r="AZ445" s="13">
        <f t="shared" si="521"/>
        <v>0</v>
      </c>
      <c r="BA445" s="13">
        <f t="shared" si="522"/>
        <v>0</v>
      </c>
      <c r="BB445" s="13">
        <f t="shared" si="523"/>
        <v>0</v>
      </c>
      <c r="BC445" s="13">
        <f t="shared" si="524"/>
        <v>0</v>
      </c>
      <c r="BD445" s="13">
        <f t="shared" si="525"/>
        <v>0</v>
      </c>
      <c r="BE445" s="13">
        <f t="shared" si="526"/>
        <v>0</v>
      </c>
      <c r="BF445" s="13">
        <f t="shared" si="527"/>
        <v>0</v>
      </c>
      <c r="BG445" s="13">
        <f t="shared" si="528"/>
        <v>0</v>
      </c>
      <c r="BH445" s="13">
        <f t="shared" si="529"/>
        <v>0</v>
      </c>
      <c r="BI445" s="13">
        <f t="shared" si="530"/>
        <v>0</v>
      </c>
      <c r="BJ445" s="13">
        <f t="shared" si="531"/>
        <v>0</v>
      </c>
      <c r="BK445" s="13">
        <f t="shared" si="532"/>
        <v>0</v>
      </c>
      <c r="BL445" s="13">
        <f t="shared" si="533"/>
        <v>0</v>
      </c>
      <c r="BM445" s="13">
        <f t="shared" si="534"/>
        <v>0</v>
      </c>
      <c r="BN445" s="13">
        <f t="shared" si="535"/>
        <v>0</v>
      </c>
      <c r="BO445" s="13">
        <f t="shared" si="536"/>
        <v>0</v>
      </c>
      <c r="BP445" s="13">
        <f t="shared" si="537"/>
        <v>0</v>
      </c>
      <c r="BQ445" s="13">
        <f t="shared" si="538"/>
        <v>0</v>
      </c>
      <c r="BR445" s="13">
        <f t="shared" si="539"/>
        <v>0</v>
      </c>
      <c r="BS445" s="13">
        <f t="shared" si="540"/>
        <v>0</v>
      </c>
      <c r="BT445" s="31">
        <f t="shared" si="541"/>
        <v>0</v>
      </c>
      <c r="BU445" s="31">
        <f t="shared" si="542"/>
        <v>0</v>
      </c>
      <c r="BV445" s="31">
        <f t="shared" si="543"/>
        <v>0</v>
      </c>
      <c r="BW445" s="31">
        <f t="shared" si="544"/>
        <v>0</v>
      </c>
      <c r="BX445" s="31">
        <f t="shared" si="545"/>
        <v>0</v>
      </c>
      <c r="BY445" s="31">
        <f t="shared" si="546"/>
        <v>0</v>
      </c>
      <c r="BZ445" s="31">
        <f t="shared" si="547"/>
        <v>0</v>
      </c>
      <c r="CA445" s="31">
        <f t="shared" si="548"/>
        <v>0</v>
      </c>
      <c r="CB445" s="31">
        <f t="shared" si="549"/>
        <v>0</v>
      </c>
      <c r="CC445" s="31">
        <f t="shared" si="550"/>
        <v>0</v>
      </c>
      <c r="CD445" s="31">
        <f t="shared" si="551"/>
        <v>0</v>
      </c>
      <c r="CE445" s="37">
        <f t="array" ref="CE445">MIN(IF(JPRL=AI445,$AG$19:$AG$1018))</f>
        <v>0</v>
      </c>
      <c r="CF445" s="37">
        <f t="array" ref="CF445">MAX(IF(JPRL=AI445,$AG$19:$AG$1018))</f>
        <v>0</v>
      </c>
      <c r="CG445" s="36">
        <f t="shared" si="552"/>
        <v>0</v>
      </c>
      <c r="CI445" s="40">
        <f t="shared" si="553"/>
        <v>0</v>
      </c>
      <c r="CJ445" s="40">
        <f t="shared" si="490"/>
        <v>0</v>
      </c>
      <c r="CK445" s="40">
        <f t="shared" si="491"/>
        <v>0</v>
      </c>
      <c r="CL445" s="40">
        <f t="shared" si="492"/>
        <v>0</v>
      </c>
      <c r="CM445" s="40">
        <f t="shared" si="493"/>
        <v>0</v>
      </c>
      <c r="CN445" s="40">
        <f t="shared" si="494"/>
        <v>0</v>
      </c>
      <c r="CO445" s="40">
        <f t="shared" si="495"/>
        <v>0</v>
      </c>
      <c r="CP445" s="40">
        <f t="shared" si="496"/>
        <v>0</v>
      </c>
      <c r="CQ445" s="40">
        <f t="shared" si="497"/>
        <v>0</v>
      </c>
      <c r="CR445" s="40">
        <f t="shared" si="498"/>
        <v>0</v>
      </c>
      <c r="CS445" s="40">
        <f t="shared" si="499"/>
        <v>0</v>
      </c>
      <c r="CT445" s="41">
        <f t="shared" si="554"/>
        <v>0</v>
      </c>
      <c r="CU445" s="41">
        <f t="shared" si="555"/>
        <v>0</v>
      </c>
      <c r="CV445" s="41">
        <f t="shared" si="556"/>
        <v>0</v>
      </c>
      <c r="CW445" s="41">
        <f t="shared" si="557"/>
        <v>0</v>
      </c>
      <c r="CX445" s="41">
        <f t="shared" si="558"/>
        <v>0</v>
      </c>
      <c r="CY445" s="41">
        <f t="shared" si="559"/>
        <v>0</v>
      </c>
      <c r="CZ445" s="41">
        <f t="shared" si="560"/>
        <v>0</v>
      </c>
      <c r="DA445" s="41">
        <f t="shared" si="561"/>
        <v>0</v>
      </c>
      <c r="DB445" s="41">
        <f t="shared" si="562"/>
        <v>0</v>
      </c>
      <c r="DC445" s="41">
        <f t="shared" si="563"/>
        <v>0</v>
      </c>
      <c r="DD445" s="7">
        <f t="shared" si="564"/>
        <v>0</v>
      </c>
      <c r="DE445" s="7">
        <f t="shared" si="565"/>
        <v>0</v>
      </c>
      <c r="DF445" s="7">
        <f t="shared" si="566"/>
        <v>0</v>
      </c>
      <c r="DJ445" s="7">
        <f t="shared" si="567"/>
        <v>0</v>
      </c>
      <c r="DK445" s="7">
        <f t="shared" si="568"/>
        <v>0</v>
      </c>
    </row>
    <row r="446" spans="1:115" ht="26.25" customHeight="1" x14ac:dyDescent="0.25">
      <c r="A446" s="9">
        <v>428</v>
      </c>
      <c r="B446" s="24" t="str">
        <f t="shared" si="500"/>
        <v/>
      </c>
      <c r="C446" s="23"/>
      <c r="D446" s="51"/>
      <c r="E446" s="24"/>
      <c r="F446" s="24"/>
      <c r="G446" s="24"/>
      <c r="H446" s="24"/>
      <c r="I446" s="25"/>
      <c r="J446" s="24"/>
      <c r="K446" s="26"/>
      <c r="L446" s="29"/>
      <c r="M446" s="27"/>
      <c r="N446" s="28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30"/>
      <c r="Z446" s="29"/>
      <c r="AA446" s="29" t="str">
        <f t="shared" si="501"/>
        <v/>
      </c>
      <c r="AB446" s="7">
        <f t="shared" si="502"/>
        <v>0</v>
      </c>
      <c r="AC446" s="7">
        <f t="shared" si="503"/>
        <v>0</v>
      </c>
      <c r="AD446" s="7">
        <f t="shared" si="504"/>
        <v>0</v>
      </c>
      <c r="AE446" s="7">
        <f t="shared" si="505"/>
        <v>0</v>
      </c>
      <c r="AF446" s="11" t="str">
        <f t="shared" si="569"/>
        <v/>
      </c>
      <c r="AG446" s="13">
        <f t="shared" si="506"/>
        <v>0</v>
      </c>
      <c r="AH446" s="7" t="str">
        <f t="shared" si="507"/>
        <v/>
      </c>
      <c r="AI446" s="11" t="str">
        <f t="shared" si="570"/>
        <v/>
      </c>
      <c r="AJ446" s="11" t="str">
        <f t="array" ref="AJ446">IF(OR(AI446=$AI$19:AI445),"",AI446)</f>
        <v/>
      </c>
      <c r="AK446" s="11" t="str">
        <f t="shared" si="508"/>
        <v/>
      </c>
      <c r="AL446" t="str">
        <f t="array" ref="AL446">IF(OR(AK446=$AK$19:AK445),"",AK446)</f>
        <v/>
      </c>
      <c r="AM446" s="13">
        <f t="shared" si="509"/>
        <v>0</v>
      </c>
      <c r="AN446" s="13">
        <f t="shared" si="510"/>
        <v>0</v>
      </c>
      <c r="AO446" s="13">
        <f t="shared" si="511"/>
        <v>0</v>
      </c>
      <c r="AP446" s="13">
        <f t="shared" si="512"/>
        <v>0</v>
      </c>
      <c r="AQ446" s="13">
        <f t="shared" si="513"/>
        <v>0</v>
      </c>
      <c r="AR446" s="13">
        <f t="shared" si="514"/>
        <v>0</v>
      </c>
      <c r="AS446" s="13">
        <f t="shared" si="515"/>
        <v>0</v>
      </c>
      <c r="AT446" s="13">
        <f t="shared" si="516"/>
        <v>0</v>
      </c>
      <c r="AU446" s="13">
        <f t="shared" si="517"/>
        <v>0</v>
      </c>
      <c r="AV446" s="13">
        <f t="shared" si="518"/>
        <v>0</v>
      </c>
      <c r="AX446" s="13">
        <f t="shared" si="519"/>
        <v>0</v>
      </c>
      <c r="AY446" s="13">
        <f t="shared" si="520"/>
        <v>0</v>
      </c>
      <c r="AZ446" s="13">
        <f t="shared" si="521"/>
        <v>0</v>
      </c>
      <c r="BA446" s="13">
        <f t="shared" si="522"/>
        <v>0</v>
      </c>
      <c r="BB446" s="13">
        <f t="shared" si="523"/>
        <v>0</v>
      </c>
      <c r="BC446" s="13">
        <f t="shared" si="524"/>
        <v>0</v>
      </c>
      <c r="BD446" s="13">
        <f t="shared" si="525"/>
        <v>0</v>
      </c>
      <c r="BE446" s="13">
        <f t="shared" si="526"/>
        <v>0</v>
      </c>
      <c r="BF446" s="13">
        <f t="shared" si="527"/>
        <v>0</v>
      </c>
      <c r="BG446" s="13">
        <f t="shared" si="528"/>
        <v>0</v>
      </c>
      <c r="BH446" s="13">
        <f t="shared" si="529"/>
        <v>0</v>
      </c>
      <c r="BI446" s="13">
        <f t="shared" si="530"/>
        <v>0</v>
      </c>
      <c r="BJ446" s="13">
        <f t="shared" si="531"/>
        <v>0</v>
      </c>
      <c r="BK446" s="13">
        <f t="shared" si="532"/>
        <v>0</v>
      </c>
      <c r="BL446" s="13">
        <f t="shared" si="533"/>
        <v>0</v>
      </c>
      <c r="BM446" s="13">
        <f t="shared" si="534"/>
        <v>0</v>
      </c>
      <c r="BN446" s="13">
        <f t="shared" si="535"/>
        <v>0</v>
      </c>
      <c r="BO446" s="13">
        <f t="shared" si="536"/>
        <v>0</v>
      </c>
      <c r="BP446" s="13">
        <f t="shared" si="537"/>
        <v>0</v>
      </c>
      <c r="BQ446" s="13">
        <f t="shared" si="538"/>
        <v>0</v>
      </c>
      <c r="BR446" s="13">
        <f t="shared" si="539"/>
        <v>0</v>
      </c>
      <c r="BS446" s="13">
        <f t="shared" si="540"/>
        <v>0</v>
      </c>
      <c r="BT446" s="31">
        <f t="shared" si="541"/>
        <v>0</v>
      </c>
      <c r="BU446" s="31">
        <f t="shared" si="542"/>
        <v>0</v>
      </c>
      <c r="BV446" s="31">
        <f t="shared" si="543"/>
        <v>0</v>
      </c>
      <c r="BW446" s="31">
        <f t="shared" si="544"/>
        <v>0</v>
      </c>
      <c r="BX446" s="31">
        <f t="shared" si="545"/>
        <v>0</v>
      </c>
      <c r="BY446" s="31">
        <f t="shared" si="546"/>
        <v>0</v>
      </c>
      <c r="BZ446" s="31">
        <f t="shared" si="547"/>
        <v>0</v>
      </c>
      <c r="CA446" s="31">
        <f t="shared" si="548"/>
        <v>0</v>
      </c>
      <c r="CB446" s="31">
        <f t="shared" si="549"/>
        <v>0</v>
      </c>
      <c r="CC446" s="31">
        <f t="shared" si="550"/>
        <v>0</v>
      </c>
      <c r="CD446" s="31">
        <f t="shared" si="551"/>
        <v>0</v>
      </c>
      <c r="CE446" s="37">
        <f t="array" ref="CE446">MIN(IF(JPRL=AI446,$AG$19:$AG$1018))</f>
        <v>0</v>
      </c>
      <c r="CF446" s="37">
        <f t="array" ref="CF446">MAX(IF(JPRL=AI446,$AG$19:$AG$1018))</f>
        <v>0</v>
      </c>
      <c r="CG446" s="36">
        <f t="shared" si="552"/>
        <v>0</v>
      </c>
      <c r="CI446" s="40">
        <f t="shared" si="553"/>
        <v>0</v>
      </c>
      <c r="CJ446" s="40">
        <f t="shared" si="490"/>
        <v>0</v>
      </c>
      <c r="CK446" s="40">
        <f t="shared" si="491"/>
        <v>0</v>
      </c>
      <c r="CL446" s="40">
        <f t="shared" si="492"/>
        <v>0</v>
      </c>
      <c r="CM446" s="40">
        <f t="shared" si="493"/>
        <v>0</v>
      </c>
      <c r="CN446" s="40">
        <f t="shared" si="494"/>
        <v>0</v>
      </c>
      <c r="CO446" s="40">
        <f t="shared" si="495"/>
        <v>0</v>
      </c>
      <c r="CP446" s="40">
        <f t="shared" si="496"/>
        <v>0</v>
      </c>
      <c r="CQ446" s="40">
        <f t="shared" si="497"/>
        <v>0</v>
      </c>
      <c r="CR446" s="40">
        <f t="shared" si="498"/>
        <v>0</v>
      </c>
      <c r="CS446" s="40">
        <f t="shared" si="499"/>
        <v>0</v>
      </c>
      <c r="CT446" s="41">
        <f t="shared" si="554"/>
        <v>0</v>
      </c>
      <c r="CU446" s="41">
        <f t="shared" si="555"/>
        <v>0</v>
      </c>
      <c r="CV446" s="41">
        <f t="shared" si="556"/>
        <v>0</v>
      </c>
      <c r="CW446" s="41">
        <f t="shared" si="557"/>
        <v>0</v>
      </c>
      <c r="CX446" s="41">
        <f t="shared" si="558"/>
        <v>0</v>
      </c>
      <c r="CY446" s="41">
        <f t="shared" si="559"/>
        <v>0</v>
      </c>
      <c r="CZ446" s="41">
        <f t="shared" si="560"/>
        <v>0</v>
      </c>
      <c r="DA446" s="41">
        <f t="shared" si="561"/>
        <v>0</v>
      </c>
      <c r="DB446" s="41">
        <f t="shared" si="562"/>
        <v>0</v>
      </c>
      <c r="DC446" s="41">
        <f t="shared" si="563"/>
        <v>0</v>
      </c>
      <c r="DD446" s="7">
        <f t="shared" si="564"/>
        <v>0</v>
      </c>
      <c r="DE446" s="7">
        <f t="shared" si="565"/>
        <v>0</v>
      </c>
      <c r="DF446" s="7">
        <f t="shared" si="566"/>
        <v>0</v>
      </c>
      <c r="DJ446" s="7">
        <f t="shared" si="567"/>
        <v>0</v>
      </c>
      <c r="DK446" s="7">
        <f t="shared" si="568"/>
        <v>0</v>
      </c>
    </row>
    <row r="447" spans="1:115" ht="26.25" customHeight="1" x14ac:dyDescent="0.25">
      <c r="A447" s="9">
        <v>429</v>
      </c>
      <c r="B447" s="24" t="str">
        <f t="shared" si="500"/>
        <v/>
      </c>
      <c r="C447" s="23"/>
      <c r="D447" s="51"/>
      <c r="E447" s="24"/>
      <c r="F447" s="24"/>
      <c r="G447" s="24"/>
      <c r="H447" s="24"/>
      <c r="I447" s="25"/>
      <c r="J447" s="24"/>
      <c r="K447" s="26"/>
      <c r="L447" s="29"/>
      <c r="M447" s="27"/>
      <c r="N447" s="28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30"/>
      <c r="Z447" s="29"/>
      <c r="AA447" s="29" t="str">
        <f t="shared" si="501"/>
        <v/>
      </c>
      <c r="AB447" s="7">
        <f t="shared" si="502"/>
        <v>0</v>
      </c>
      <c r="AC447" s="7">
        <f t="shared" si="503"/>
        <v>0</v>
      </c>
      <c r="AD447" s="7">
        <f t="shared" si="504"/>
        <v>0</v>
      </c>
      <c r="AE447" s="7">
        <f t="shared" si="505"/>
        <v>0</v>
      </c>
      <c r="AF447" s="11" t="str">
        <f t="shared" si="569"/>
        <v/>
      </c>
      <c r="AG447" s="13">
        <f t="shared" si="506"/>
        <v>0</v>
      </c>
      <c r="AH447" s="7" t="str">
        <f t="shared" si="507"/>
        <v/>
      </c>
      <c r="AI447" s="11" t="str">
        <f t="shared" si="570"/>
        <v/>
      </c>
      <c r="AJ447" s="11" t="str">
        <f t="array" ref="AJ447">IF(OR(AI447=$AI$19:AI446),"",AI447)</f>
        <v/>
      </c>
      <c r="AK447" s="11" t="str">
        <f t="shared" si="508"/>
        <v/>
      </c>
      <c r="AL447" t="str">
        <f t="array" ref="AL447">IF(OR(AK447=$AK$19:AK446),"",AK447)</f>
        <v/>
      </c>
      <c r="AM447" s="13">
        <f t="shared" si="509"/>
        <v>0</v>
      </c>
      <c r="AN447" s="13">
        <f t="shared" si="510"/>
        <v>0</v>
      </c>
      <c r="AO447" s="13">
        <f t="shared" si="511"/>
        <v>0</v>
      </c>
      <c r="AP447" s="13">
        <f t="shared" si="512"/>
        <v>0</v>
      </c>
      <c r="AQ447" s="13">
        <f t="shared" si="513"/>
        <v>0</v>
      </c>
      <c r="AR447" s="13">
        <f t="shared" si="514"/>
        <v>0</v>
      </c>
      <c r="AS447" s="13">
        <f t="shared" si="515"/>
        <v>0</v>
      </c>
      <c r="AT447" s="13">
        <f t="shared" si="516"/>
        <v>0</v>
      </c>
      <c r="AU447" s="13">
        <f t="shared" si="517"/>
        <v>0</v>
      </c>
      <c r="AV447" s="13">
        <f t="shared" si="518"/>
        <v>0</v>
      </c>
      <c r="AX447" s="13">
        <f t="shared" si="519"/>
        <v>0</v>
      </c>
      <c r="AY447" s="13">
        <f t="shared" si="520"/>
        <v>0</v>
      </c>
      <c r="AZ447" s="13">
        <f t="shared" si="521"/>
        <v>0</v>
      </c>
      <c r="BA447" s="13">
        <f t="shared" si="522"/>
        <v>0</v>
      </c>
      <c r="BB447" s="13">
        <f t="shared" si="523"/>
        <v>0</v>
      </c>
      <c r="BC447" s="13">
        <f t="shared" si="524"/>
        <v>0</v>
      </c>
      <c r="BD447" s="13">
        <f t="shared" si="525"/>
        <v>0</v>
      </c>
      <c r="BE447" s="13">
        <f t="shared" si="526"/>
        <v>0</v>
      </c>
      <c r="BF447" s="13">
        <f t="shared" si="527"/>
        <v>0</v>
      </c>
      <c r="BG447" s="13">
        <f t="shared" si="528"/>
        <v>0</v>
      </c>
      <c r="BH447" s="13">
        <f t="shared" si="529"/>
        <v>0</v>
      </c>
      <c r="BI447" s="13">
        <f t="shared" si="530"/>
        <v>0</v>
      </c>
      <c r="BJ447" s="13">
        <f t="shared" si="531"/>
        <v>0</v>
      </c>
      <c r="BK447" s="13">
        <f t="shared" si="532"/>
        <v>0</v>
      </c>
      <c r="BL447" s="13">
        <f t="shared" si="533"/>
        <v>0</v>
      </c>
      <c r="BM447" s="13">
        <f t="shared" si="534"/>
        <v>0</v>
      </c>
      <c r="BN447" s="13">
        <f t="shared" si="535"/>
        <v>0</v>
      </c>
      <c r="BO447" s="13">
        <f t="shared" si="536"/>
        <v>0</v>
      </c>
      <c r="BP447" s="13">
        <f t="shared" si="537"/>
        <v>0</v>
      </c>
      <c r="BQ447" s="13">
        <f t="shared" si="538"/>
        <v>0</v>
      </c>
      <c r="BR447" s="13">
        <f t="shared" si="539"/>
        <v>0</v>
      </c>
      <c r="BS447" s="13">
        <f t="shared" si="540"/>
        <v>0</v>
      </c>
      <c r="BT447" s="31">
        <f t="shared" si="541"/>
        <v>0</v>
      </c>
      <c r="BU447" s="31">
        <f t="shared" si="542"/>
        <v>0</v>
      </c>
      <c r="BV447" s="31">
        <f t="shared" si="543"/>
        <v>0</v>
      </c>
      <c r="BW447" s="31">
        <f t="shared" si="544"/>
        <v>0</v>
      </c>
      <c r="BX447" s="31">
        <f t="shared" si="545"/>
        <v>0</v>
      </c>
      <c r="BY447" s="31">
        <f t="shared" si="546"/>
        <v>0</v>
      </c>
      <c r="BZ447" s="31">
        <f t="shared" si="547"/>
        <v>0</v>
      </c>
      <c r="CA447" s="31">
        <f t="shared" si="548"/>
        <v>0</v>
      </c>
      <c r="CB447" s="31">
        <f t="shared" si="549"/>
        <v>0</v>
      </c>
      <c r="CC447" s="31">
        <f t="shared" si="550"/>
        <v>0</v>
      </c>
      <c r="CD447" s="31">
        <f t="shared" si="551"/>
        <v>0</v>
      </c>
      <c r="CE447" s="37">
        <f t="array" ref="CE447">MIN(IF(JPRL=AI447,$AG$19:$AG$1018))</f>
        <v>0</v>
      </c>
      <c r="CF447" s="37">
        <f t="array" ref="CF447">MAX(IF(JPRL=AI447,$AG$19:$AG$1018))</f>
        <v>0</v>
      </c>
      <c r="CG447" s="36">
        <f t="shared" si="552"/>
        <v>0</v>
      </c>
      <c r="CI447" s="40">
        <f t="shared" si="553"/>
        <v>0</v>
      </c>
      <c r="CJ447" s="40">
        <f t="shared" si="490"/>
        <v>0</v>
      </c>
      <c r="CK447" s="40">
        <f t="shared" si="491"/>
        <v>0</v>
      </c>
      <c r="CL447" s="40">
        <f t="shared" si="492"/>
        <v>0</v>
      </c>
      <c r="CM447" s="40">
        <f t="shared" si="493"/>
        <v>0</v>
      </c>
      <c r="CN447" s="40">
        <f t="shared" si="494"/>
        <v>0</v>
      </c>
      <c r="CO447" s="40">
        <f t="shared" si="495"/>
        <v>0</v>
      </c>
      <c r="CP447" s="40">
        <f t="shared" si="496"/>
        <v>0</v>
      </c>
      <c r="CQ447" s="40">
        <f t="shared" si="497"/>
        <v>0</v>
      </c>
      <c r="CR447" s="40">
        <f t="shared" si="498"/>
        <v>0</v>
      </c>
      <c r="CS447" s="40">
        <f t="shared" si="499"/>
        <v>0</v>
      </c>
      <c r="CT447" s="41">
        <f t="shared" si="554"/>
        <v>0</v>
      </c>
      <c r="CU447" s="41">
        <f t="shared" si="555"/>
        <v>0</v>
      </c>
      <c r="CV447" s="41">
        <f t="shared" si="556"/>
        <v>0</v>
      </c>
      <c r="CW447" s="41">
        <f t="shared" si="557"/>
        <v>0</v>
      </c>
      <c r="CX447" s="41">
        <f t="shared" si="558"/>
        <v>0</v>
      </c>
      <c r="CY447" s="41">
        <f t="shared" si="559"/>
        <v>0</v>
      </c>
      <c r="CZ447" s="41">
        <f t="shared" si="560"/>
        <v>0</v>
      </c>
      <c r="DA447" s="41">
        <f t="shared" si="561"/>
        <v>0</v>
      </c>
      <c r="DB447" s="41">
        <f t="shared" si="562"/>
        <v>0</v>
      </c>
      <c r="DC447" s="41">
        <f t="shared" si="563"/>
        <v>0</v>
      </c>
      <c r="DD447" s="7">
        <f t="shared" si="564"/>
        <v>0</v>
      </c>
      <c r="DE447" s="7">
        <f t="shared" si="565"/>
        <v>0</v>
      </c>
      <c r="DF447" s="7">
        <f t="shared" si="566"/>
        <v>0</v>
      </c>
      <c r="DJ447" s="7">
        <f t="shared" si="567"/>
        <v>0</v>
      </c>
      <c r="DK447" s="7">
        <f t="shared" si="568"/>
        <v>0</v>
      </c>
    </row>
    <row r="448" spans="1:115" ht="26.25" customHeight="1" x14ac:dyDescent="0.25">
      <c r="A448" s="9">
        <v>430</v>
      </c>
      <c r="B448" s="24" t="str">
        <f t="shared" si="500"/>
        <v/>
      </c>
      <c r="C448" s="23"/>
      <c r="D448" s="51"/>
      <c r="E448" s="24"/>
      <c r="F448" s="24"/>
      <c r="G448" s="24"/>
      <c r="H448" s="24"/>
      <c r="I448" s="25"/>
      <c r="J448" s="24"/>
      <c r="K448" s="26"/>
      <c r="L448" s="29"/>
      <c r="M448" s="27"/>
      <c r="N448" s="28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30"/>
      <c r="Z448" s="29"/>
      <c r="AA448" s="29" t="str">
        <f t="shared" si="501"/>
        <v/>
      </c>
      <c r="AB448" s="7">
        <f t="shared" si="502"/>
        <v>0</v>
      </c>
      <c r="AC448" s="7">
        <f t="shared" si="503"/>
        <v>0</v>
      </c>
      <c r="AD448" s="7">
        <f t="shared" si="504"/>
        <v>0</v>
      </c>
      <c r="AE448" s="7">
        <f t="shared" si="505"/>
        <v>0</v>
      </c>
      <c r="AF448" s="11" t="str">
        <f t="shared" si="569"/>
        <v/>
      </c>
      <c r="AG448" s="13">
        <f t="shared" si="506"/>
        <v>0</v>
      </c>
      <c r="AH448" s="7" t="str">
        <f t="shared" si="507"/>
        <v/>
      </c>
      <c r="AI448" s="11" t="str">
        <f t="shared" si="570"/>
        <v/>
      </c>
      <c r="AJ448" s="11" t="str">
        <f t="array" ref="AJ448">IF(OR(AI448=$AI$19:AI447),"",AI448)</f>
        <v/>
      </c>
      <c r="AK448" s="11" t="str">
        <f t="shared" si="508"/>
        <v/>
      </c>
      <c r="AL448" t="str">
        <f t="array" ref="AL448">IF(OR(AK448=$AK$19:AK447),"",AK448)</f>
        <v/>
      </c>
      <c r="AM448" s="13">
        <f t="shared" si="509"/>
        <v>0</v>
      </c>
      <c r="AN448" s="13">
        <f t="shared" si="510"/>
        <v>0</v>
      </c>
      <c r="AO448" s="13">
        <f t="shared" si="511"/>
        <v>0</v>
      </c>
      <c r="AP448" s="13">
        <f t="shared" si="512"/>
        <v>0</v>
      </c>
      <c r="AQ448" s="13">
        <f t="shared" si="513"/>
        <v>0</v>
      </c>
      <c r="AR448" s="13">
        <f t="shared" si="514"/>
        <v>0</v>
      </c>
      <c r="AS448" s="13">
        <f t="shared" si="515"/>
        <v>0</v>
      </c>
      <c r="AT448" s="13">
        <f t="shared" si="516"/>
        <v>0</v>
      </c>
      <c r="AU448" s="13">
        <f t="shared" si="517"/>
        <v>0</v>
      </c>
      <c r="AV448" s="13">
        <f t="shared" si="518"/>
        <v>0</v>
      </c>
      <c r="AX448" s="13">
        <f t="shared" si="519"/>
        <v>0</v>
      </c>
      <c r="AY448" s="13">
        <f t="shared" si="520"/>
        <v>0</v>
      </c>
      <c r="AZ448" s="13">
        <f t="shared" si="521"/>
        <v>0</v>
      </c>
      <c r="BA448" s="13">
        <f t="shared" si="522"/>
        <v>0</v>
      </c>
      <c r="BB448" s="13">
        <f t="shared" si="523"/>
        <v>0</v>
      </c>
      <c r="BC448" s="13">
        <f t="shared" si="524"/>
        <v>0</v>
      </c>
      <c r="BD448" s="13">
        <f t="shared" si="525"/>
        <v>0</v>
      </c>
      <c r="BE448" s="13">
        <f t="shared" si="526"/>
        <v>0</v>
      </c>
      <c r="BF448" s="13">
        <f t="shared" si="527"/>
        <v>0</v>
      </c>
      <c r="BG448" s="13">
        <f t="shared" si="528"/>
        <v>0</v>
      </c>
      <c r="BH448" s="13">
        <f t="shared" si="529"/>
        <v>0</v>
      </c>
      <c r="BI448" s="13">
        <f t="shared" si="530"/>
        <v>0</v>
      </c>
      <c r="BJ448" s="13">
        <f t="shared" si="531"/>
        <v>0</v>
      </c>
      <c r="BK448" s="13">
        <f t="shared" si="532"/>
        <v>0</v>
      </c>
      <c r="BL448" s="13">
        <f t="shared" si="533"/>
        <v>0</v>
      </c>
      <c r="BM448" s="13">
        <f t="shared" si="534"/>
        <v>0</v>
      </c>
      <c r="BN448" s="13">
        <f t="shared" si="535"/>
        <v>0</v>
      </c>
      <c r="BO448" s="13">
        <f t="shared" si="536"/>
        <v>0</v>
      </c>
      <c r="BP448" s="13">
        <f t="shared" si="537"/>
        <v>0</v>
      </c>
      <c r="BQ448" s="13">
        <f t="shared" si="538"/>
        <v>0</v>
      </c>
      <c r="BR448" s="13">
        <f t="shared" si="539"/>
        <v>0</v>
      </c>
      <c r="BS448" s="13">
        <f t="shared" si="540"/>
        <v>0</v>
      </c>
      <c r="BT448" s="31">
        <f t="shared" si="541"/>
        <v>0</v>
      </c>
      <c r="BU448" s="31">
        <f t="shared" si="542"/>
        <v>0</v>
      </c>
      <c r="BV448" s="31">
        <f t="shared" si="543"/>
        <v>0</v>
      </c>
      <c r="BW448" s="31">
        <f t="shared" si="544"/>
        <v>0</v>
      </c>
      <c r="BX448" s="31">
        <f t="shared" si="545"/>
        <v>0</v>
      </c>
      <c r="BY448" s="31">
        <f t="shared" si="546"/>
        <v>0</v>
      </c>
      <c r="BZ448" s="31">
        <f t="shared" si="547"/>
        <v>0</v>
      </c>
      <c r="CA448" s="31">
        <f t="shared" si="548"/>
        <v>0</v>
      </c>
      <c r="CB448" s="31">
        <f t="shared" si="549"/>
        <v>0</v>
      </c>
      <c r="CC448" s="31">
        <f t="shared" si="550"/>
        <v>0</v>
      </c>
      <c r="CD448" s="31">
        <f t="shared" si="551"/>
        <v>0</v>
      </c>
      <c r="CE448" s="37">
        <f t="array" ref="CE448">MIN(IF(JPRL=AI448,$AG$19:$AG$1018))</f>
        <v>0</v>
      </c>
      <c r="CF448" s="37">
        <f t="array" ref="CF448">MAX(IF(JPRL=AI448,$AG$19:$AG$1018))</f>
        <v>0</v>
      </c>
      <c r="CG448" s="36">
        <f t="shared" si="552"/>
        <v>0</v>
      </c>
      <c r="CI448" s="40">
        <f t="shared" si="553"/>
        <v>0</v>
      </c>
      <c r="CJ448" s="40">
        <f t="shared" si="490"/>
        <v>0</v>
      </c>
      <c r="CK448" s="40">
        <f t="shared" si="491"/>
        <v>0</v>
      </c>
      <c r="CL448" s="40">
        <f t="shared" si="492"/>
        <v>0</v>
      </c>
      <c r="CM448" s="40">
        <f t="shared" si="493"/>
        <v>0</v>
      </c>
      <c r="CN448" s="40">
        <f t="shared" si="494"/>
        <v>0</v>
      </c>
      <c r="CO448" s="40">
        <f t="shared" si="495"/>
        <v>0</v>
      </c>
      <c r="CP448" s="40">
        <f t="shared" si="496"/>
        <v>0</v>
      </c>
      <c r="CQ448" s="40">
        <f t="shared" si="497"/>
        <v>0</v>
      </c>
      <c r="CR448" s="40">
        <f t="shared" si="498"/>
        <v>0</v>
      </c>
      <c r="CS448" s="40">
        <f t="shared" si="499"/>
        <v>0</v>
      </c>
      <c r="CT448" s="41">
        <f t="shared" si="554"/>
        <v>0</v>
      </c>
      <c r="CU448" s="41">
        <f t="shared" si="555"/>
        <v>0</v>
      </c>
      <c r="CV448" s="41">
        <f t="shared" si="556"/>
        <v>0</v>
      </c>
      <c r="CW448" s="41">
        <f t="shared" si="557"/>
        <v>0</v>
      </c>
      <c r="CX448" s="41">
        <f t="shared" si="558"/>
        <v>0</v>
      </c>
      <c r="CY448" s="41">
        <f t="shared" si="559"/>
        <v>0</v>
      </c>
      <c r="CZ448" s="41">
        <f t="shared" si="560"/>
        <v>0</v>
      </c>
      <c r="DA448" s="41">
        <f t="shared" si="561"/>
        <v>0</v>
      </c>
      <c r="DB448" s="41">
        <f t="shared" si="562"/>
        <v>0</v>
      </c>
      <c r="DC448" s="41">
        <f t="shared" si="563"/>
        <v>0</v>
      </c>
      <c r="DD448" s="7">
        <f t="shared" si="564"/>
        <v>0</v>
      </c>
      <c r="DE448" s="7">
        <f t="shared" si="565"/>
        <v>0</v>
      </c>
      <c r="DF448" s="7">
        <f t="shared" si="566"/>
        <v>0</v>
      </c>
      <c r="DJ448" s="7">
        <f t="shared" si="567"/>
        <v>0</v>
      </c>
      <c r="DK448" s="7">
        <f t="shared" si="568"/>
        <v>0</v>
      </c>
    </row>
    <row r="449" spans="1:115" ht="26.25" customHeight="1" x14ac:dyDescent="0.25">
      <c r="A449" s="9">
        <v>431</v>
      </c>
      <c r="B449" s="24" t="str">
        <f t="shared" si="500"/>
        <v/>
      </c>
      <c r="C449" s="23"/>
      <c r="D449" s="51"/>
      <c r="E449" s="24"/>
      <c r="F449" s="24"/>
      <c r="G449" s="24"/>
      <c r="H449" s="24"/>
      <c r="I449" s="25"/>
      <c r="J449" s="24"/>
      <c r="K449" s="26"/>
      <c r="L449" s="29"/>
      <c r="M449" s="27"/>
      <c r="N449" s="28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30"/>
      <c r="Z449" s="29"/>
      <c r="AA449" s="29" t="str">
        <f t="shared" si="501"/>
        <v/>
      </c>
      <c r="AB449" s="7">
        <f t="shared" si="502"/>
        <v>0</v>
      </c>
      <c r="AC449" s="7">
        <f t="shared" si="503"/>
        <v>0</v>
      </c>
      <c r="AD449" s="7">
        <f t="shared" si="504"/>
        <v>0</v>
      </c>
      <c r="AE449" s="7">
        <f t="shared" si="505"/>
        <v>0</v>
      </c>
      <c r="AF449" s="11" t="str">
        <f t="shared" si="569"/>
        <v/>
      </c>
      <c r="AG449" s="13">
        <f t="shared" si="506"/>
        <v>0</v>
      </c>
      <c r="AH449" s="7" t="str">
        <f t="shared" si="507"/>
        <v/>
      </c>
      <c r="AI449" s="11" t="str">
        <f t="shared" si="570"/>
        <v/>
      </c>
      <c r="AJ449" s="11" t="str">
        <f t="array" ref="AJ449">IF(OR(AI449=$AI$19:AI448),"",AI449)</f>
        <v/>
      </c>
      <c r="AK449" s="11" t="str">
        <f t="shared" si="508"/>
        <v/>
      </c>
      <c r="AL449" t="str">
        <f t="array" ref="AL449">IF(OR(AK449=$AK$19:AK448),"",AK449)</f>
        <v/>
      </c>
      <c r="AM449" s="13">
        <f t="shared" si="509"/>
        <v>0</v>
      </c>
      <c r="AN449" s="13">
        <f t="shared" si="510"/>
        <v>0</v>
      </c>
      <c r="AO449" s="13">
        <f t="shared" si="511"/>
        <v>0</v>
      </c>
      <c r="AP449" s="13">
        <f t="shared" si="512"/>
        <v>0</v>
      </c>
      <c r="AQ449" s="13">
        <f t="shared" si="513"/>
        <v>0</v>
      </c>
      <c r="AR449" s="13">
        <f t="shared" si="514"/>
        <v>0</v>
      </c>
      <c r="AS449" s="13">
        <f t="shared" si="515"/>
        <v>0</v>
      </c>
      <c r="AT449" s="13">
        <f t="shared" si="516"/>
        <v>0</v>
      </c>
      <c r="AU449" s="13">
        <f t="shared" si="517"/>
        <v>0</v>
      </c>
      <c r="AV449" s="13">
        <f t="shared" si="518"/>
        <v>0</v>
      </c>
      <c r="AX449" s="13">
        <f t="shared" si="519"/>
        <v>0</v>
      </c>
      <c r="AY449" s="13">
        <f t="shared" si="520"/>
        <v>0</v>
      </c>
      <c r="AZ449" s="13">
        <f t="shared" si="521"/>
        <v>0</v>
      </c>
      <c r="BA449" s="13">
        <f t="shared" si="522"/>
        <v>0</v>
      </c>
      <c r="BB449" s="13">
        <f t="shared" si="523"/>
        <v>0</v>
      </c>
      <c r="BC449" s="13">
        <f t="shared" si="524"/>
        <v>0</v>
      </c>
      <c r="BD449" s="13">
        <f t="shared" si="525"/>
        <v>0</v>
      </c>
      <c r="BE449" s="13">
        <f t="shared" si="526"/>
        <v>0</v>
      </c>
      <c r="BF449" s="13">
        <f t="shared" si="527"/>
        <v>0</v>
      </c>
      <c r="BG449" s="13">
        <f t="shared" si="528"/>
        <v>0</v>
      </c>
      <c r="BH449" s="13">
        <f t="shared" si="529"/>
        <v>0</v>
      </c>
      <c r="BI449" s="13">
        <f t="shared" si="530"/>
        <v>0</v>
      </c>
      <c r="BJ449" s="13">
        <f t="shared" si="531"/>
        <v>0</v>
      </c>
      <c r="BK449" s="13">
        <f t="shared" si="532"/>
        <v>0</v>
      </c>
      <c r="BL449" s="13">
        <f t="shared" si="533"/>
        <v>0</v>
      </c>
      <c r="BM449" s="13">
        <f t="shared" si="534"/>
        <v>0</v>
      </c>
      <c r="BN449" s="13">
        <f t="shared" si="535"/>
        <v>0</v>
      </c>
      <c r="BO449" s="13">
        <f t="shared" si="536"/>
        <v>0</v>
      </c>
      <c r="BP449" s="13">
        <f t="shared" si="537"/>
        <v>0</v>
      </c>
      <c r="BQ449" s="13">
        <f t="shared" si="538"/>
        <v>0</v>
      </c>
      <c r="BR449" s="13">
        <f t="shared" si="539"/>
        <v>0</v>
      </c>
      <c r="BS449" s="13">
        <f t="shared" si="540"/>
        <v>0</v>
      </c>
      <c r="BT449" s="31">
        <f t="shared" si="541"/>
        <v>0</v>
      </c>
      <c r="BU449" s="31">
        <f t="shared" si="542"/>
        <v>0</v>
      </c>
      <c r="BV449" s="31">
        <f t="shared" si="543"/>
        <v>0</v>
      </c>
      <c r="BW449" s="31">
        <f t="shared" si="544"/>
        <v>0</v>
      </c>
      <c r="BX449" s="31">
        <f t="shared" si="545"/>
        <v>0</v>
      </c>
      <c r="BY449" s="31">
        <f t="shared" si="546"/>
        <v>0</v>
      </c>
      <c r="BZ449" s="31">
        <f t="shared" si="547"/>
        <v>0</v>
      </c>
      <c r="CA449" s="31">
        <f t="shared" si="548"/>
        <v>0</v>
      </c>
      <c r="CB449" s="31">
        <f t="shared" si="549"/>
        <v>0</v>
      </c>
      <c r="CC449" s="31">
        <f t="shared" si="550"/>
        <v>0</v>
      </c>
      <c r="CD449" s="31">
        <f t="shared" si="551"/>
        <v>0</v>
      </c>
      <c r="CE449" s="37">
        <f t="array" ref="CE449">MIN(IF(JPRL=AI449,$AG$19:$AG$1018))</f>
        <v>0</v>
      </c>
      <c r="CF449" s="37">
        <f t="array" ref="CF449">MAX(IF(JPRL=AI449,$AG$19:$AG$1018))</f>
        <v>0</v>
      </c>
      <c r="CG449" s="36">
        <f t="shared" si="552"/>
        <v>0</v>
      </c>
      <c r="CI449" s="40">
        <f t="shared" si="553"/>
        <v>0</v>
      </c>
      <c r="CJ449" s="40">
        <f t="shared" si="490"/>
        <v>0</v>
      </c>
      <c r="CK449" s="40">
        <f t="shared" si="491"/>
        <v>0</v>
      </c>
      <c r="CL449" s="40">
        <f t="shared" si="492"/>
        <v>0</v>
      </c>
      <c r="CM449" s="40">
        <f t="shared" si="493"/>
        <v>0</v>
      </c>
      <c r="CN449" s="40">
        <f t="shared" si="494"/>
        <v>0</v>
      </c>
      <c r="CO449" s="40">
        <f t="shared" si="495"/>
        <v>0</v>
      </c>
      <c r="CP449" s="40">
        <f t="shared" si="496"/>
        <v>0</v>
      </c>
      <c r="CQ449" s="40">
        <f t="shared" si="497"/>
        <v>0</v>
      </c>
      <c r="CR449" s="40">
        <f t="shared" si="498"/>
        <v>0</v>
      </c>
      <c r="CS449" s="40">
        <f t="shared" si="499"/>
        <v>0</v>
      </c>
      <c r="CT449" s="41">
        <f t="shared" si="554"/>
        <v>0</v>
      </c>
      <c r="CU449" s="41">
        <f t="shared" si="555"/>
        <v>0</v>
      </c>
      <c r="CV449" s="41">
        <f t="shared" si="556"/>
        <v>0</v>
      </c>
      <c r="CW449" s="41">
        <f t="shared" si="557"/>
        <v>0</v>
      </c>
      <c r="CX449" s="41">
        <f t="shared" si="558"/>
        <v>0</v>
      </c>
      <c r="CY449" s="41">
        <f t="shared" si="559"/>
        <v>0</v>
      </c>
      <c r="CZ449" s="41">
        <f t="shared" si="560"/>
        <v>0</v>
      </c>
      <c r="DA449" s="41">
        <f t="shared" si="561"/>
        <v>0</v>
      </c>
      <c r="DB449" s="41">
        <f t="shared" si="562"/>
        <v>0</v>
      </c>
      <c r="DC449" s="41">
        <f t="shared" si="563"/>
        <v>0</v>
      </c>
      <c r="DD449" s="7">
        <f t="shared" si="564"/>
        <v>0</v>
      </c>
      <c r="DE449" s="7">
        <f t="shared" si="565"/>
        <v>0</v>
      </c>
      <c r="DF449" s="7">
        <f t="shared" si="566"/>
        <v>0</v>
      </c>
      <c r="DJ449" s="7">
        <f t="shared" si="567"/>
        <v>0</v>
      </c>
      <c r="DK449" s="7">
        <f t="shared" si="568"/>
        <v>0</v>
      </c>
    </row>
    <row r="450" spans="1:115" ht="26.25" customHeight="1" x14ac:dyDescent="0.25">
      <c r="A450" s="9">
        <v>432</v>
      </c>
      <c r="B450" s="24" t="str">
        <f t="shared" si="500"/>
        <v/>
      </c>
      <c r="C450" s="23"/>
      <c r="D450" s="51"/>
      <c r="E450" s="24"/>
      <c r="F450" s="24"/>
      <c r="G450" s="24"/>
      <c r="H450" s="24"/>
      <c r="I450" s="25"/>
      <c r="J450" s="24"/>
      <c r="K450" s="26"/>
      <c r="L450" s="29"/>
      <c r="M450" s="27"/>
      <c r="N450" s="28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30"/>
      <c r="Z450" s="29"/>
      <c r="AA450" s="29" t="str">
        <f t="shared" si="501"/>
        <v/>
      </c>
      <c r="AB450" s="7">
        <f t="shared" si="502"/>
        <v>0</v>
      </c>
      <c r="AC450" s="7">
        <f t="shared" si="503"/>
        <v>0</v>
      </c>
      <c r="AD450" s="7">
        <f t="shared" si="504"/>
        <v>0</v>
      </c>
      <c r="AE450" s="7">
        <f t="shared" si="505"/>
        <v>0</v>
      </c>
      <c r="AF450" s="11" t="str">
        <f t="shared" si="569"/>
        <v/>
      </c>
      <c r="AG450" s="13">
        <f t="shared" si="506"/>
        <v>0</v>
      </c>
      <c r="AH450" s="7" t="str">
        <f t="shared" si="507"/>
        <v/>
      </c>
      <c r="AI450" s="11" t="str">
        <f t="shared" si="570"/>
        <v/>
      </c>
      <c r="AJ450" s="11" t="str">
        <f t="array" ref="AJ450">IF(OR(AI450=$AI$19:AI449),"",AI450)</f>
        <v/>
      </c>
      <c r="AK450" s="11" t="str">
        <f t="shared" si="508"/>
        <v/>
      </c>
      <c r="AL450" t="str">
        <f t="array" ref="AL450">IF(OR(AK450=$AK$19:AK449),"",AK450)</f>
        <v/>
      </c>
      <c r="AM450" s="13">
        <f t="shared" si="509"/>
        <v>0</v>
      </c>
      <c r="AN450" s="13">
        <f t="shared" si="510"/>
        <v>0</v>
      </c>
      <c r="AO450" s="13">
        <f t="shared" si="511"/>
        <v>0</v>
      </c>
      <c r="AP450" s="13">
        <f t="shared" si="512"/>
        <v>0</v>
      </c>
      <c r="AQ450" s="13">
        <f t="shared" si="513"/>
        <v>0</v>
      </c>
      <c r="AR450" s="13">
        <f t="shared" si="514"/>
        <v>0</v>
      </c>
      <c r="AS450" s="13">
        <f t="shared" si="515"/>
        <v>0</v>
      </c>
      <c r="AT450" s="13">
        <f t="shared" si="516"/>
        <v>0</v>
      </c>
      <c r="AU450" s="13">
        <f t="shared" si="517"/>
        <v>0</v>
      </c>
      <c r="AV450" s="13">
        <f t="shared" si="518"/>
        <v>0</v>
      </c>
      <c r="AX450" s="13">
        <f t="shared" si="519"/>
        <v>0</v>
      </c>
      <c r="AY450" s="13">
        <f t="shared" si="520"/>
        <v>0</v>
      </c>
      <c r="AZ450" s="13">
        <f t="shared" si="521"/>
        <v>0</v>
      </c>
      <c r="BA450" s="13">
        <f t="shared" si="522"/>
        <v>0</v>
      </c>
      <c r="BB450" s="13">
        <f t="shared" si="523"/>
        <v>0</v>
      </c>
      <c r="BC450" s="13">
        <f t="shared" si="524"/>
        <v>0</v>
      </c>
      <c r="BD450" s="13">
        <f t="shared" si="525"/>
        <v>0</v>
      </c>
      <c r="BE450" s="13">
        <f t="shared" si="526"/>
        <v>0</v>
      </c>
      <c r="BF450" s="13">
        <f t="shared" si="527"/>
        <v>0</v>
      </c>
      <c r="BG450" s="13">
        <f t="shared" si="528"/>
        <v>0</v>
      </c>
      <c r="BH450" s="13">
        <f t="shared" si="529"/>
        <v>0</v>
      </c>
      <c r="BI450" s="13">
        <f t="shared" si="530"/>
        <v>0</v>
      </c>
      <c r="BJ450" s="13">
        <f t="shared" si="531"/>
        <v>0</v>
      </c>
      <c r="BK450" s="13">
        <f t="shared" si="532"/>
        <v>0</v>
      </c>
      <c r="BL450" s="13">
        <f t="shared" si="533"/>
        <v>0</v>
      </c>
      <c r="BM450" s="13">
        <f t="shared" si="534"/>
        <v>0</v>
      </c>
      <c r="BN450" s="13">
        <f t="shared" si="535"/>
        <v>0</v>
      </c>
      <c r="BO450" s="13">
        <f t="shared" si="536"/>
        <v>0</v>
      </c>
      <c r="BP450" s="13">
        <f t="shared" si="537"/>
        <v>0</v>
      </c>
      <c r="BQ450" s="13">
        <f t="shared" si="538"/>
        <v>0</v>
      </c>
      <c r="BR450" s="13">
        <f t="shared" si="539"/>
        <v>0</v>
      </c>
      <c r="BS450" s="13">
        <f t="shared" si="540"/>
        <v>0</v>
      </c>
      <c r="BT450" s="31">
        <f t="shared" si="541"/>
        <v>0</v>
      </c>
      <c r="BU450" s="31">
        <f t="shared" si="542"/>
        <v>0</v>
      </c>
      <c r="BV450" s="31">
        <f t="shared" si="543"/>
        <v>0</v>
      </c>
      <c r="BW450" s="31">
        <f t="shared" si="544"/>
        <v>0</v>
      </c>
      <c r="BX450" s="31">
        <f t="shared" si="545"/>
        <v>0</v>
      </c>
      <c r="BY450" s="31">
        <f t="shared" si="546"/>
        <v>0</v>
      </c>
      <c r="BZ450" s="31">
        <f t="shared" si="547"/>
        <v>0</v>
      </c>
      <c r="CA450" s="31">
        <f t="shared" si="548"/>
        <v>0</v>
      </c>
      <c r="CB450" s="31">
        <f t="shared" si="549"/>
        <v>0</v>
      </c>
      <c r="CC450" s="31">
        <f t="shared" si="550"/>
        <v>0</v>
      </c>
      <c r="CD450" s="31">
        <f t="shared" si="551"/>
        <v>0</v>
      </c>
      <c r="CE450" s="37">
        <f t="array" ref="CE450">MIN(IF(JPRL=AI450,$AG$19:$AG$1018))</f>
        <v>0</v>
      </c>
      <c r="CF450" s="37">
        <f t="array" ref="CF450">MAX(IF(JPRL=AI450,$AG$19:$AG$1018))</f>
        <v>0</v>
      </c>
      <c r="CG450" s="36">
        <f t="shared" si="552"/>
        <v>0</v>
      </c>
      <c r="CI450" s="40">
        <f t="shared" si="553"/>
        <v>0</v>
      </c>
      <c r="CJ450" s="40">
        <f t="shared" si="490"/>
        <v>0</v>
      </c>
      <c r="CK450" s="40">
        <f t="shared" si="491"/>
        <v>0</v>
      </c>
      <c r="CL450" s="40">
        <f t="shared" si="492"/>
        <v>0</v>
      </c>
      <c r="CM450" s="40">
        <f t="shared" si="493"/>
        <v>0</v>
      </c>
      <c r="CN450" s="40">
        <f t="shared" si="494"/>
        <v>0</v>
      </c>
      <c r="CO450" s="40">
        <f t="shared" si="495"/>
        <v>0</v>
      </c>
      <c r="CP450" s="40">
        <f t="shared" si="496"/>
        <v>0</v>
      </c>
      <c r="CQ450" s="40">
        <f t="shared" si="497"/>
        <v>0</v>
      </c>
      <c r="CR450" s="40">
        <f t="shared" si="498"/>
        <v>0</v>
      </c>
      <c r="CS450" s="40">
        <f t="shared" si="499"/>
        <v>0</v>
      </c>
      <c r="CT450" s="41">
        <f t="shared" si="554"/>
        <v>0</v>
      </c>
      <c r="CU450" s="41">
        <f t="shared" si="555"/>
        <v>0</v>
      </c>
      <c r="CV450" s="41">
        <f t="shared" si="556"/>
        <v>0</v>
      </c>
      <c r="CW450" s="41">
        <f t="shared" si="557"/>
        <v>0</v>
      </c>
      <c r="CX450" s="41">
        <f t="shared" si="558"/>
        <v>0</v>
      </c>
      <c r="CY450" s="41">
        <f t="shared" si="559"/>
        <v>0</v>
      </c>
      <c r="CZ450" s="41">
        <f t="shared" si="560"/>
        <v>0</v>
      </c>
      <c r="DA450" s="41">
        <f t="shared" si="561"/>
        <v>0</v>
      </c>
      <c r="DB450" s="41">
        <f t="shared" si="562"/>
        <v>0</v>
      </c>
      <c r="DC450" s="41">
        <f t="shared" si="563"/>
        <v>0</v>
      </c>
      <c r="DD450" s="7">
        <f t="shared" si="564"/>
        <v>0</v>
      </c>
      <c r="DE450" s="7">
        <f t="shared" si="565"/>
        <v>0</v>
      </c>
      <c r="DF450" s="7">
        <f t="shared" si="566"/>
        <v>0</v>
      </c>
      <c r="DJ450" s="7">
        <f t="shared" si="567"/>
        <v>0</v>
      </c>
      <c r="DK450" s="7">
        <f t="shared" si="568"/>
        <v>0</v>
      </c>
    </row>
    <row r="451" spans="1:115" ht="26.25" customHeight="1" x14ac:dyDescent="0.25">
      <c r="A451" s="9">
        <v>433</v>
      </c>
      <c r="B451" s="24" t="str">
        <f t="shared" si="500"/>
        <v/>
      </c>
      <c r="C451" s="23"/>
      <c r="D451" s="51"/>
      <c r="E451" s="24"/>
      <c r="F451" s="24"/>
      <c r="G451" s="24"/>
      <c r="H451" s="24"/>
      <c r="I451" s="25"/>
      <c r="J451" s="24"/>
      <c r="K451" s="26"/>
      <c r="L451" s="29"/>
      <c r="M451" s="27"/>
      <c r="N451" s="28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30"/>
      <c r="Z451" s="29"/>
      <c r="AA451" s="29" t="str">
        <f t="shared" si="501"/>
        <v/>
      </c>
      <c r="AB451" s="7">
        <f t="shared" si="502"/>
        <v>0</v>
      </c>
      <c r="AC451" s="7">
        <f t="shared" si="503"/>
        <v>0</v>
      </c>
      <c r="AD451" s="7">
        <f t="shared" si="504"/>
        <v>0</v>
      </c>
      <c r="AE451" s="7">
        <f t="shared" si="505"/>
        <v>0</v>
      </c>
      <c r="AF451" s="11" t="str">
        <f t="shared" si="569"/>
        <v/>
      </c>
      <c r="AG451" s="13">
        <f t="shared" si="506"/>
        <v>0</v>
      </c>
      <c r="AH451" s="7" t="str">
        <f t="shared" si="507"/>
        <v/>
      </c>
      <c r="AI451" s="11" t="str">
        <f t="shared" si="570"/>
        <v/>
      </c>
      <c r="AJ451" s="11" t="str">
        <f t="array" ref="AJ451">IF(OR(AI451=$AI$19:AI450),"",AI451)</f>
        <v/>
      </c>
      <c r="AK451" s="11" t="str">
        <f t="shared" si="508"/>
        <v/>
      </c>
      <c r="AL451" t="str">
        <f t="array" ref="AL451">IF(OR(AK451=$AK$19:AK450),"",AK451)</f>
        <v/>
      </c>
      <c r="AM451" s="13">
        <f t="shared" si="509"/>
        <v>0</v>
      </c>
      <c r="AN451" s="13">
        <f t="shared" si="510"/>
        <v>0</v>
      </c>
      <c r="AO451" s="13">
        <f t="shared" si="511"/>
        <v>0</v>
      </c>
      <c r="AP451" s="13">
        <f t="shared" si="512"/>
        <v>0</v>
      </c>
      <c r="AQ451" s="13">
        <f t="shared" si="513"/>
        <v>0</v>
      </c>
      <c r="AR451" s="13">
        <f t="shared" si="514"/>
        <v>0</v>
      </c>
      <c r="AS451" s="13">
        <f t="shared" si="515"/>
        <v>0</v>
      </c>
      <c r="AT451" s="13">
        <f t="shared" si="516"/>
        <v>0</v>
      </c>
      <c r="AU451" s="13">
        <f t="shared" si="517"/>
        <v>0</v>
      </c>
      <c r="AV451" s="13">
        <f t="shared" si="518"/>
        <v>0</v>
      </c>
      <c r="AX451" s="13">
        <f t="shared" si="519"/>
        <v>0</v>
      </c>
      <c r="AY451" s="13">
        <f t="shared" si="520"/>
        <v>0</v>
      </c>
      <c r="AZ451" s="13">
        <f t="shared" si="521"/>
        <v>0</v>
      </c>
      <c r="BA451" s="13">
        <f t="shared" si="522"/>
        <v>0</v>
      </c>
      <c r="BB451" s="13">
        <f t="shared" si="523"/>
        <v>0</v>
      </c>
      <c r="BC451" s="13">
        <f t="shared" si="524"/>
        <v>0</v>
      </c>
      <c r="BD451" s="13">
        <f t="shared" si="525"/>
        <v>0</v>
      </c>
      <c r="BE451" s="13">
        <f t="shared" si="526"/>
        <v>0</v>
      </c>
      <c r="BF451" s="13">
        <f t="shared" si="527"/>
        <v>0</v>
      </c>
      <c r="BG451" s="13">
        <f t="shared" si="528"/>
        <v>0</v>
      </c>
      <c r="BH451" s="13">
        <f t="shared" si="529"/>
        <v>0</v>
      </c>
      <c r="BI451" s="13">
        <f t="shared" si="530"/>
        <v>0</v>
      </c>
      <c r="BJ451" s="13">
        <f t="shared" si="531"/>
        <v>0</v>
      </c>
      <c r="BK451" s="13">
        <f t="shared" si="532"/>
        <v>0</v>
      </c>
      <c r="BL451" s="13">
        <f t="shared" si="533"/>
        <v>0</v>
      </c>
      <c r="BM451" s="13">
        <f t="shared" si="534"/>
        <v>0</v>
      </c>
      <c r="BN451" s="13">
        <f t="shared" si="535"/>
        <v>0</v>
      </c>
      <c r="BO451" s="13">
        <f t="shared" si="536"/>
        <v>0</v>
      </c>
      <c r="BP451" s="13">
        <f t="shared" si="537"/>
        <v>0</v>
      </c>
      <c r="BQ451" s="13">
        <f t="shared" si="538"/>
        <v>0</v>
      </c>
      <c r="BR451" s="13">
        <f t="shared" si="539"/>
        <v>0</v>
      </c>
      <c r="BS451" s="13">
        <f t="shared" si="540"/>
        <v>0</v>
      </c>
      <c r="BT451" s="31">
        <f t="shared" si="541"/>
        <v>0</v>
      </c>
      <c r="BU451" s="31">
        <f t="shared" si="542"/>
        <v>0</v>
      </c>
      <c r="BV451" s="31">
        <f t="shared" si="543"/>
        <v>0</v>
      </c>
      <c r="BW451" s="31">
        <f t="shared" si="544"/>
        <v>0</v>
      </c>
      <c r="BX451" s="31">
        <f t="shared" si="545"/>
        <v>0</v>
      </c>
      <c r="BY451" s="31">
        <f t="shared" si="546"/>
        <v>0</v>
      </c>
      <c r="BZ451" s="31">
        <f t="shared" si="547"/>
        <v>0</v>
      </c>
      <c r="CA451" s="31">
        <f t="shared" si="548"/>
        <v>0</v>
      </c>
      <c r="CB451" s="31">
        <f t="shared" si="549"/>
        <v>0</v>
      </c>
      <c r="CC451" s="31">
        <f t="shared" si="550"/>
        <v>0</v>
      </c>
      <c r="CD451" s="31">
        <f t="shared" si="551"/>
        <v>0</v>
      </c>
      <c r="CE451" s="37">
        <f t="array" ref="CE451">MIN(IF(JPRL=AI451,$AG$19:$AG$1018))</f>
        <v>0</v>
      </c>
      <c r="CF451" s="37">
        <f t="array" ref="CF451">MAX(IF(JPRL=AI451,$AG$19:$AG$1018))</f>
        <v>0</v>
      </c>
      <c r="CG451" s="36">
        <f t="shared" si="552"/>
        <v>0</v>
      </c>
      <c r="CI451" s="40">
        <f t="shared" si="553"/>
        <v>0</v>
      </c>
      <c r="CJ451" s="40">
        <f t="shared" si="490"/>
        <v>0</v>
      </c>
      <c r="CK451" s="40">
        <f t="shared" si="491"/>
        <v>0</v>
      </c>
      <c r="CL451" s="40">
        <f t="shared" si="492"/>
        <v>0</v>
      </c>
      <c r="CM451" s="40">
        <f t="shared" si="493"/>
        <v>0</v>
      </c>
      <c r="CN451" s="40">
        <f t="shared" si="494"/>
        <v>0</v>
      </c>
      <c r="CO451" s="40">
        <f t="shared" si="495"/>
        <v>0</v>
      </c>
      <c r="CP451" s="40">
        <f t="shared" si="496"/>
        <v>0</v>
      </c>
      <c r="CQ451" s="40">
        <f t="shared" si="497"/>
        <v>0</v>
      </c>
      <c r="CR451" s="40">
        <f t="shared" si="498"/>
        <v>0</v>
      </c>
      <c r="CS451" s="40">
        <f t="shared" si="499"/>
        <v>0</v>
      </c>
      <c r="CT451" s="41">
        <f t="shared" si="554"/>
        <v>0</v>
      </c>
      <c r="CU451" s="41">
        <f t="shared" si="555"/>
        <v>0</v>
      </c>
      <c r="CV451" s="41">
        <f t="shared" si="556"/>
        <v>0</v>
      </c>
      <c r="CW451" s="41">
        <f t="shared" si="557"/>
        <v>0</v>
      </c>
      <c r="CX451" s="41">
        <f t="shared" si="558"/>
        <v>0</v>
      </c>
      <c r="CY451" s="41">
        <f t="shared" si="559"/>
        <v>0</v>
      </c>
      <c r="CZ451" s="41">
        <f t="shared" si="560"/>
        <v>0</v>
      </c>
      <c r="DA451" s="41">
        <f t="shared" si="561"/>
        <v>0</v>
      </c>
      <c r="DB451" s="41">
        <f t="shared" si="562"/>
        <v>0</v>
      </c>
      <c r="DC451" s="41">
        <f t="shared" si="563"/>
        <v>0</v>
      </c>
      <c r="DD451" s="7">
        <f t="shared" si="564"/>
        <v>0</v>
      </c>
      <c r="DE451" s="7">
        <f t="shared" si="565"/>
        <v>0</v>
      </c>
      <c r="DF451" s="7">
        <f t="shared" si="566"/>
        <v>0</v>
      </c>
      <c r="DJ451" s="7">
        <f t="shared" si="567"/>
        <v>0</v>
      </c>
      <c r="DK451" s="7">
        <f t="shared" si="568"/>
        <v>0</v>
      </c>
    </row>
    <row r="452" spans="1:115" ht="26.25" customHeight="1" x14ac:dyDescent="0.25">
      <c r="A452" s="9">
        <v>434</v>
      </c>
      <c r="B452" s="24" t="str">
        <f t="shared" si="500"/>
        <v/>
      </c>
      <c r="C452" s="23"/>
      <c r="D452" s="51"/>
      <c r="E452" s="24"/>
      <c r="F452" s="24"/>
      <c r="G452" s="24"/>
      <c r="H452" s="24"/>
      <c r="I452" s="25"/>
      <c r="J452" s="24"/>
      <c r="K452" s="26"/>
      <c r="L452" s="29"/>
      <c r="M452" s="27"/>
      <c r="N452" s="28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30"/>
      <c r="Z452" s="29"/>
      <c r="AA452" s="29" t="str">
        <f t="shared" si="501"/>
        <v/>
      </c>
      <c r="AB452" s="7">
        <f t="shared" si="502"/>
        <v>0</v>
      </c>
      <c r="AC452" s="7">
        <f t="shared" si="503"/>
        <v>0</v>
      </c>
      <c r="AD452" s="7">
        <f t="shared" si="504"/>
        <v>0</v>
      </c>
      <c r="AE452" s="7">
        <f t="shared" si="505"/>
        <v>0</v>
      </c>
      <c r="AF452" s="11" t="str">
        <f t="shared" si="569"/>
        <v/>
      </c>
      <c r="AG452" s="13">
        <f t="shared" si="506"/>
        <v>0</v>
      </c>
      <c r="AH452" s="7" t="str">
        <f t="shared" si="507"/>
        <v/>
      </c>
      <c r="AI452" s="11" t="str">
        <f t="shared" si="570"/>
        <v/>
      </c>
      <c r="AJ452" s="11" t="str">
        <f t="array" ref="AJ452">IF(OR(AI452=$AI$19:AI451),"",AI452)</f>
        <v/>
      </c>
      <c r="AK452" s="11" t="str">
        <f t="shared" si="508"/>
        <v/>
      </c>
      <c r="AL452" t="str">
        <f t="array" ref="AL452">IF(OR(AK452=$AK$19:AK451),"",AK452)</f>
        <v/>
      </c>
      <c r="AM452" s="13">
        <f t="shared" si="509"/>
        <v>0</v>
      </c>
      <c r="AN452" s="13">
        <f t="shared" si="510"/>
        <v>0</v>
      </c>
      <c r="AO452" s="13">
        <f t="shared" si="511"/>
        <v>0</v>
      </c>
      <c r="AP452" s="13">
        <f t="shared" si="512"/>
        <v>0</v>
      </c>
      <c r="AQ452" s="13">
        <f t="shared" si="513"/>
        <v>0</v>
      </c>
      <c r="AR452" s="13">
        <f t="shared" si="514"/>
        <v>0</v>
      </c>
      <c r="AS452" s="13">
        <f t="shared" si="515"/>
        <v>0</v>
      </c>
      <c r="AT452" s="13">
        <f t="shared" si="516"/>
        <v>0</v>
      </c>
      <c r="AU452" s="13">
        <f t="shared" si="517"/>
        <v>0</v>
      </c>
      <c r="AV452" s="13">
        <f t="shared" si="518"/>
        <v>0</v>
      </c>
      <c r="AX452" s="13">
        <f t="shared" si="519"/>
        <v>0</v>
      </c>
      <c r="AY452" s="13">
        <f t="shared" si="520"/>
        <v>0</v>
      </c>
      <c r="AZ452" s="13">
        <f t="shared" si="521"/>
        <v>0</v>
      </c>
      <c r="BA452" s="13">
        <f t="shared" si="522"/>
        <v>0</v>
      </c>
      <c r="BB452" s="13">
        <f t="shared" si="523"/>
        <v>0</v>
      </c>
      <c r="BC452" s="13">
        <f t="shared" si="524"/>
        <v>0</v>
      </c>
      <c r="BD452" s="13">
        <f t="shared" si="525"/>
        <v>0</v>
      </c>
      <c r="BE452" s="13">
        <f t="shared" si="526"/>
        <v>0</v>
      </c>
      <c r="BF452" s="13">
        <f t="shared" si="527"/>
        <v>0</v>
      </c>
      <c r="BG452" s="13">
        <f t="shared" si="528"/>
        <v>0</v>
      </c>
      <c r="BH452" s="13">
        <f t="shared" si="529"/>
        <v>0</v>
      </c>
      <c r="BI452" s="13">
        <f t="shared" si="530"/>
        <v>0</v>
      </c>
      <c r="BJ452" s="13">
        <f t="shared" si="531"/>
        <v>0</v>
      </c>
      <c r="BK452" s="13">
        <f t="shared" si="532"/>
        <v>0</v>
      </c>
      <c r="BL452" s="13">
        <f t="shared" si="533"/>
        <v>0</v>
      </c>
      <c r="BM452" s="13">
        <f t="shared" si="534"/>
        <v>0</v>
      </c>
      <c r="BN452" s="13">
        <f t="shared" si="535"/>
        <v>0</v>
      </c>
      <c r="BO452" s="13">
        <f t="shared" si="536"/>
        <v>0</v>
      </c>
      <c r="BP452" s="13">
        <f t="shared" si="537"/>
        <v>0</v>
      </c>
      <c r="BQ452" s="13">
        <f t="shared" si="538"/>
        <v>0</v>
      </c>
      <c r="BR452" s="13">
        <f t="shared" si="539"/>
        <v>0</v>
      </c>
      <c r="BS452" s="13">
        <f t="shared" si="540"/>
        <v>0</v>
      </c>
      <c r="BT452" s="31">
        <f t="shared" si="541"/>
        <v>0</v>
      </c>
      <c r="BU452" s="31">
        <f t="shared" si="542"/>
        <v>0</v>
      </c>
      <c r="BV452" s="31">
        <f t="shared" si="543"/>
        <v>0</v>
      </c>
      <c r="BW452" s="31">
        <f t="shared" si="544"/>
        <v>0</v>
      </c>
      <c r="BX452" s="31">
        <f t="shared" si="545"/>
        <v>0</v>
      </c>
      <c r="BY452" s="31">
        <f t="shared" si="546"/>
        <v>0</v>
      </c>
      <c r="BZ452" s="31">
        <f t="shared" si="547"/>
        <v>0</v>
      </c>
      <c r="CA452" s="31">
        <f t="shared" si="548"/>
        <v>0</v>
      </c>
      <c r="CB452" s="31">
        <f t="shared" si="549"/>
        <v>0</v>
      </c>
      <c r="CC452" s="31">
        <f t="shared" si="550"/>
        <v>0</v>
      </c>
      <c r="CD452" s="31">
        <f t="shared" si="551"/>
        <v>0</v>
      </c>
      <c r="CE452" s="37">
        <f t="array" ref="CE452">MIN(IF(JPRL=AI452,$AG$19:$AG$1018))</f>
        <v>0</v>
      </c>
      <c r="CF452" s="37">
        <f t="array" ref="CF452">MAX(IF(JPRL=AI452,$AG$19:$AG$1018))</f>
        <v>0</v>
      </c>
      <c r="CG452" s="36">
        <f t="shared" si="552"/>
        <v>0</v>
      </c>
      <c r="CI452" s="40">
        <f t="shared" si="553"/>
        <v>0</v>
      </c>
      <c r="CJ452" s="40">
        <f t="shared" si="490"/>
        <v>0</v>
      </c>
      <c r="CK452" s="40">
        <f t="shared" si="491"/>
        <v>0</v>
      </c>
      <c r="CL452" s="40">
        <f t="shared" si="492"/>
        <v>0</v>
      </c>
      <c r="CM452" s="40">
        <f t="shared" si="493"/>
        <v>0</v>
      </c>
      <c r="CN452" s="40">
        <f t="shared" si="494"/>
        <v>0</v>
      </c>
      <c r="CO452" s="40">
        <f t="shared" si="495"/>
        <v>0</v>
      </c>
      <c r="CP452" s="40">
        <f t="shared" si="496"/>
        <v>0</v>
      </c>
      <c r="CQ452" s="40">
        <f t="shared" si="497"/>
        <v>0</v>
      </c>
      <c r="CR452" s="40">
        <f t="shared" si="498"/>
        <v>0</v>
      </c>
      <c r="CS452" s="40">
        <f t="shared" si="499"/>
        <v>0</v>
      </c>
      <c r="CT452" s="41">
        <f t="shared" si="554"/>
        <v>0</v>
      </c>
      <c r="CU452" s="41">
        <f t="shared" si="555"/>
        <v>0</v>
      </c>
      <c r="CV452" s="41">
        <f t="shared" si="556"/>
        <v>0</v>
      </c>
      <c r="CW452" s="41">
        <f t="shared" si="557"/>
        <v>0</v>
      </c>
      <c r="CX452" s="41">
        <f t="shared" si="558"/>
        <v>0</v>
      </c>
      <c r="CY452" s="41">
        <f t="shared" si="559"/>
        <v>0</v>
      </c>
      <c r="CZ452" s="41">
        <f t="shared" si="560"/>
        <v>0</v>
      </c>
      <c r="DA452" s="41">
        <f t="shared" si="561"/>
        <v>0</v>
      </c>
      <c r="DB452" s="41">
        <f t="shared" si="562"/>
        <v>0</v>
      </c>
      <c r="DC452" s="41">
        <f t="shared" si="563"/>
        <v>0</v>
      </c>
      <c r="DD452" s="7">
        <f t="shared" si="564"/>
        <v>0</v>
      </c>
      <c r="DE452" s="7">
        <f t="shared" si="565"/>
        <v>0</v>
      </c>
      <c r="DF452" s="7">
        <f t="shared" si="566"/>
        <v>0</v>
      </c>
      <c r="DJ452" s="7">
        <f t="shared" si="567"/>
        <v>0</v>
      </c>
      <c r="DK452" s="7">
        <f t="shared" si="568"/>
        <v>0</v>
      </c>
    </row>
    <row r="453" spans="1:115" ht="26.25" customHeight="1" x14ac:dyDescent="0.25">
      <c r="A453" s="9">
        <v>435</v>
      </c>
      <c r="B453" s="24" t="str">
        <f t="shared" si="500"/>
        <v/>
      </c>
      <c r="C453" s="23"/>
      <c r="D453" s="51"/>
      <c r="E453" s="24"/>
      <c r="F453" s="24"/>
      <c r="G453" s="24"/>
      <c r="H453" s="24"/>
      <c r="I453" s="25"/>
      <c r="J453" s="24"/>
      <c r="K453" s="26"/>
      <c r="L453" s="29"/>
      <c r="M453" s="27"/>
      <c r="N453" s="28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30"/>
      <c r="Z453" s="29"/>
      <c r="AA453" s="29" t="str">
        <f t="shared" si="501"/>
        <v/>
      </c>
      <c r="AB453" s="7">
        <f t="shared" si="502"/>
        <v>0</v>
      </c>
      <c r="AC453" s="7">
        <f t="shared" si="503"/>
        <v>0</v>
      </c>
      <c r="AD453" s="7">
        <f t="shared" si="504"/>
        <v>0</v>
      </c>
      <c r="AE453" s="7">
        <f t="shared" si="505"/>
        <v>0</v>
      </c>
      <c r="AF453" s="11" t="str">
        <f t="shared" si="569"/>
        <v/>
      </c>
      <c r="AG453" s="13">
        <f t="shared" si="506"/>
        <v>0</v>
      </c>
      <c r="AH453" s="7" t="str">
        <f t="shared" si="507"/>
        <v/>
      </c>
      <c r="AI453" s="11" t="str">
        <f t="shared" si="570"/>
        <v/>
      </c>
      <c r="AJ453" s="11" t="str">
        <f t="array" ref="AJ453">IF(OR(AI453=$AI$19:AI452),"",AI453)</f>
        <v/>
      </c>
      <c r="AK453" s="11" t="str">
        <f t="shared" si="508"/>
        <v/>
      </c>
      <c r="AL453" t="str">
        <f t="array" ref="AL453">IF(OR(AK453=$AK$19:AK452),"",AK453)</f>
        <v/>
      </c>
      <c r="AM453" s="13">
        <f t="shared" si="509"/>
        <v>0</v>
      </c>
      <c r="AN453" s="13">
        <f t="shared" si="510"/>
        <v>0</v>
      </c>
      <c r="AO453" s="13">
        <f t="shared" si="511"/>
        <v>0</v>
      </c>
      <c r="AP453" s="13">
        <f t="shared" si="512"/>
        <v>0</v>
      </c>
      <c r="AQ453" s="13">
        <f t="shared" si="513"/>
        <v>0</v>
      </c>
      <c r="AR453" s="13">
        <f t="shared" si="514"/>
        <v>0</v>
      </c>
      <c r="AS453" s="13">
        <f t="shared" si="515"/>
        <v>0</v>
      </c>
      <c r="AT453" s="13">
        <f t="shared" si="516"/>
        <v>0</v>
      </c>
      <c r="AU453" s="13">
        <f t="shared" si="517"/>
        <v>0</v>
      </c>
      <c r="AV453" s="13">
        <f t="shared" si="518"/>
        <v>0</v>
      </c>
      <c r="AX453" s="13">
        <f t="shared" si="519"/>
        <v>0</v>
      </c>
      <c r="AY453" s="13">
        <f t="shared" si="520"/>
        <v>0</v>
      </c>
      <c r="AZ453" s="13">
        <f t="shared" si="521"/>
        <v>0</v>
      </c>
      <c r="BA453" s="13">
        <f t="shared" si="522"/>
        <v>0</v>
      </c>
      <c r="BB453" s="13">
        <f t="shared" si="523"/>
        <v>0</v>
      </c>
      <c r="BC453" s="13">
        <f t="shared" si="524"/>
        <v>0</v>
      </c>
      <c r="BD453" s="13">
        <f t="shared" si="525"/>
        <v>0</v>
      </c>
      <c r="BE453" s="13">
        <f t="shared" si="526"/>
        <v>0</v>
      </c>
      <c r="BF453" s="13">
        <f t="shared" si="527"/>
        <v>0</v>
      </c>
      <c r="BG453" s="13">
        <f t="shared" si="528"/>
        <v>0</v>
      </c>
      <c r="BH453" s="13">
        <f t="shared" si="529"/>
        <v>0</v>
      </c>
      <c r="BI453" s="13">
        <f t="shared" si="530"/>
        <v>0</v>
      </c>
      <c r="BJ453" s="13">
        <f t="shared" si="531"/>
        <v>0</v>
      </c>
      <c r="BK453" s="13">
        <f t="shared" si="532"/>
        <v>0</v>
      </c>
      <c r="BL453" s="13">
        <f t="shared" si="533"/>
        <v>0</v>
      </c>
      <c r="BM453" s="13">
        <f t="shared" si="534"/>
        <v>0</v>
      </c>
      <c r="BN453" s="13">
        <f t="shared" si="535"/>
        <v>0</v>
      </c>
      <c r="BO453" s="13">
        <f t="shared" si="536"/>
        <v>0</v>
      </c>
      <c r="BP453" s="13">
        <f t="shared" si="537"/>
        <v>0</v>
      </c>
      <c r="BQ453" s="13">
        <f t="shared" si="538"/>
        <v>0</v>
      </c>
      <c r="BR453" s="13">
        <f t="shared" si="539"/>
        <v>0</v>
      </c>
      <c r="BS453" s="13">
        <f t="shared" si="540"/>
        <v>0</v>
      </c>
      <c r="BT453" s="31">
        <f t="shared" si="541"/>
        <v>0</v>
      </c>
      <c r="BU453" s="31">
        <f t="shared" si="542"/>
        <v>0</v>
      </c>
      <c r="BV453" s="31">
        <f t="shared" si="543"/>
        <v>0</v>
      </c>
      <c r="BW453" s="31">
        <f t="shared" si="544"/>
        <v>0</v>
      </c>
      <c r="BX453" s="31">
        <f t="shared" si="545"/>
        <v>0</v>
      </c>
      <c r="BY453" s="31">
        <f t="shared" si="546"/>
        <v>0</v>
      </c>
      <c r="BZ453" s="31">
        <f t="shared" si="547"/>
        <v>0</v>
      </c>
      <c r="CA453" s="31">
        <f t="shared" si="548"/>
        <v>0</v>
      </c>
      <c r="CB453" s="31">
        <f t="shared" si="549"/>
        <v>0</v>
      </c>
      <c r="CC453" s="31">
        <f t="shared" si="550"/>
        <v>0</v>
      </c>
      <c r="CD453" s="31">
        <f t="shared" si="551"/>
        <v>0</v>
      </c>
      <c r="CE453" s="37">
        <f t="array" ref="CE453">MIN(IF(JPRL=AI453,$AG$19:$AG$1018))</f>
        <v>0</v>
      </c>
      <c r="CF453" s="37">
        <f t="array" ref="CF453">MAX(IF(JPRL=AI453,$AG$19:$AG$1018))</f>
        <v>0</v>
      </c>
      <c r="CG453" s="36">
        <f t="shared" si="552"/>
        <v>0</v>
      </c>
      <c r="CI453" s="40">
        <f t="shared" si="553"/>
        <v>0</v>
      </c>
      <c r="CJ453" s="40">
        <f t="shared" si="490"/>
        <v>0</v>
      </c>
      <c r="CK453" s="40">
        <f t="shared" si="491"/>
        <v>0</v>
      </c>
      <c r="CL453" s="40">
        <f t="shared" si="492"/>
        <v>0</v>
      </c>
      <c r="CM453" s="40">
        <f t="shared" si="493"/>
        <v>0</v>
      </c>
      <c r="CN453" s="40">
        <f t="shared" si="494"/>
        <v>0</v>
      </c>
      <c r="CO453" s="40">
        <f t="shared" si="495"/>
        <v>0</v>
      </c>
      <c r="CP453" s="40">
        <f t="shared" si="496"/>
        <v>0</v>
      </c>
      <c r="CQ453" s="40">
        <f t="shared" si="497"/>
        <v>0</v>
      </c>
      <c r="CR453" s="40">
        <f t="shared" si="498"/>
        <v>0</v>
      </c>
      <c r="CS453" s="40">
        <f t="shared" si="499"/>
        <v>0</v>
      </c>
      <c r="CT453" s="41">
        <f t="shared" si="554"/>
        <v>0</v>
      </c>
      <c r="CU453" s="41">
        <f t="shared" si="555"/>
        <v>0</v>
      </c>
      <c r="CV453" s="41">
        <f t="shared" si="556"/>
        <v>0</v>
      </c>
      <c r="CW453" s="41">
        <f t="shared" si="557"/>
        <v>0</v>
      </c>
      <c r="CX453" s="41">
        <f t="shared" si="558"/>
        <v>0</v>
      </c>
      <c r="CY453" s="41">
        <f t="shared" si="559"/>
        <v>0</v>
      </c>
      <c r="CZ453" s="41">
        <f t="shared" si="560"/>
        <v>0</v>
      </c>
      <c r="DA453" s="41">
        <f t="shared" si="561"/>
        <v>0</v>
      </c>
      <c r="DB453" s="41">
        <f t="shared" si="562"/>
        <v>0</v>
      </c>
      <c r="DC453" s="41">
        <f t="shared" si="563"/>
        <v>0</v>
      </c>
      <c r="DD453" s="7">
        <f t="shared" si="564"/>
        <v>0</v>
      </c>
      <c r="DE453" s="7">
        <f t="shared" si="565"/>
        <v>0</v>
      </c>
      <c r="DF453" s="7">
        <f t="shared" si="566"/>
        <v>0</v>
      </c>
      <c r="DJ453" s="7">
        <f t="shared" si="567"/>
        <v>0</v>
      </c>
      <c r="DK453" s="7">
        <f t="shared" si="568"/>
        <v>0</v>
      </c>
    </row>
    <row r="454" spans="1:115" ht="26.25" customHeight="1" x14ac:dyDescent="0.25">
      <c r="A454" s="9">
        <v>436</v>
      </c>
      <c r="B454" s="24" t="str">
        <f t="shared" si="500"/>
        <v/>
      </c>
      <c r="C454" s="23"/>
      <c r="D454" s="51"/>
      <c r="E454" s="24"/>
      <c r="F454" s="24"/>
      <c r="G454" s="24"/>
      <c r="H454" s="24"/>
      <c r="I454" s="25"/>
      <c r="J454" s="24"/>
      <c r="K454" s="26"/>
      <c r="L454" s="29"/>
      <c r="M454" s="27"/>
      <c r="N454" s="28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30"/>
      <c r="Z454" s="29"/>
      <c r="AA454" s="29" t="str">
        <f t="shared" si="501"/>
        <v/>
      </c>
      <c r="AB454" s="7">
        <f t="shared" si="502"/>
        <v>0</v>
      </c>
      <c r="AC454" s="7">
        <f t="shared" si="503"/>
        <v>0</v>
      </c>
      <c r="AD454" s="7">
        <f t="shared" si="504"/>
        <v>0</v>
      </c>
      <c r="AE454" s="7">
        <f t="shared" si="505"/>
        <v>0</v>
      </c>
      <c r="AF454" s="11" t="str">
        <f t="shared" si="569"/>
        <v/>
      </c>
      <c r="AG454" s="13">
        <f t="shared" si="506"/>
        <v>0</v>
      </c>
      <c r="AH454" s="7" t="str">
        <f t="shared" si="507"/>
        <v/>
      </c>
      <c r="AI454" s="11" t="str">
        <f t="shared" si="570"/>
        <v/>
      </c>
      <c r="AJ454" s="11" t="str">
        <f t="array" ref="AJ454">IF(OR(AI454=$AI$19:AI453),"",AI454)</f>
        <v/>
      </c>
      <c r="AK454" s="11" t="str">
        <f t="shared" si="508"/>
        <v/>
      </c>
      <c r="AL454" t="str">
        <f t="array" ref="AL454">IF(OR(AK454=$AK$19:AK453),"",AK454)</f>
        <v/>
      </c>
      <c r="AM454" s="13">
        <f t="shared" si="509"/>
        <v>0</v>
      </c>
      <c r="AN454" s="13">
        <f t="shared" si="510"/>
        <v>0</v>
      </c>
      <c r="AO454" s="13">
        <f t="shared" si="511"/>
        <v>0</v>
      </c>
      <c r="AP454" s="13">
        <f t="shared" si="512"/>
        <v>0</v>
      </c>
      <c r="AQ454" s="13">
        <f t="shared" si="513"/>
        <v>0</v>
      </c>
      <c r="AR454" s="13">
        <f t="shared" si="514"/>
        <v>0</v>
      </c>
      <c r="AS454" s="13">
        <f t="shared" si="515"/>
        <v>0</v>
      </c>
      <c r="AT454" s="13">
        <f t="shared" si="516"/>
        <v>0</v>
      </c>
      <c r="AU454" s="13">
        <f t="shared" si="517"/>
        <v>0</v>
      </c>
      <c r="AV454" s="13">
        <f t="shared" si="518"/>
        <v>0</v>
      </c>
      <c r="AX454" s="13">
        <f t="shared" si="519"/>
        <v>0</v>
      </c>
      <c r="AY454" s="13">
        <f t="shared" si="520"/>
        <v>0</v>
      </c>
      <c r="AZ454" s="13">
        <f t="shared" si="521"/>
        <v>0</v>
      </c>
      <c r="BA454" s="13">
        <f t="shared" si="522"/>
        <v>0</v>
      </c>
      <c r="BB454" s="13">
        <f t="shared" si="523"/>
        <v>0</v>
      </c>
      <c r="BC454" s="13">
        <f t="shared" si="524"/>
        <v>0</v>
      </c>
      <c r="BD454" s="13">
        <f t="shared" si="525"/>
        <v>0</v>
      </c>
      <c r="BE454" s="13">
        <f t="shared" si="526"/>
        <v>0</v>
      </c>
      <c r="BF454" s="13">
        <f t="shared" si="527"/>
        <v>0</v>
      </c>
      <c r="BG454" s="13">
        <f t="shared" si="528"/>
        <v>0</v>
      </c>
      <c r="BH454" s="13">
        <f t="shared" si="529"/>
        <v>0</v>
      </c>
      <c r="BI454" s="13">
        <f t="shared" si="530"/>
        <v>0</v>
      </c>
      <c r="BJ454" s="13">
        <f t="shared" si="531"/>
        <v>0</v>
      </c>
      <c r="BK454" s="13">
        <f t="shared" si="532"/>
        <v>0</v>
      </c>
      <c r="BL454" s="13">
        <f t="shared" si="533"/>
        <v>0</v>
      </c>
      <c r="BM454" s="13">
        <f t="shared" si="534"/>
        <v>0</v>
      </c>
      <c r="BN454" s="13">
        <f t="shared" si="535"/>
        <v>0</v>
      </c>
      <c r="BO454" s="13">
        <f t="shared" si="536"/>
        <v>0</v>
      </c>
      <c r="BP454" s="13">
        <f t="shared" si="537"/>
        <v>0</v>
      </c>
      <c r="BQ454" s="13">
        <f t="shared" si="538"/>
        <v>0</v>
      </c>
      <c r="BR454" s="13">
        <f t="shared" si="539"/>
        <v>0</v>
      </c>
      <c r="BS454" s="13">
        <f t="shared" si="540"/>
        <v>0</v>
      </c>
      <c r="BT454" s="31">
        <f t="shared" si="541"/>
        <v>0</v>
      </c>
      <c r="BU454" s="31">
        <f t="shared" si="542"/>
        <v>0</v>
      </c>
      <c r="BV454" s="31">
        <f t="shared" si="543"/>
        <v>0</v>
      </c>
      <c r="BW454" s="31">
        <f t="shared" si="544"/>
        <v>0</v>
      </c>
      <c r="BX454" s="31">
        <f t="shared" si="545"/>
        <v>0</v>
      </c>
      <c r="BY454" s="31">
        <f t="shared" si="546"/>
        <v>0</v>
      </c>
      <c r="BZ454" s="31">
        <f t="shared" si="547"/>
        <v>0</v>
      </c>
      <c r="CA454" s="31">
        <f t="shared" si="548"/>
        <v>0</v>
      </c>
      <c r="CB454" s="31">
        <f t="shared" si="549"/>
        <v>0</v>
      </c>
      <c r="CC454" s="31">
        <f t="shared" si="550"/>
        <v>0</v>
      </c>
      <c r="CD454" s="31">
        <f t="shared" si="551"/>
        <v>0</v>
      </c>
      <c r="CE454" s="37">
        <f t="array" ref="CE454">MIN(IF(JPRL=AI454,$AG$19:$AG$1018))</f>
        <v>0</v>
      </c>
      <c r="CF454" s="37">
        <f t="array" ref="CF454">MAX(IF(JPRL=AI454,$AG$19:$AG$1018))</f>
        <v>0</v>
      </c>
      <c r="CG454" s="36">
        <f t="shared" si="552"/>
        <v>0</v>
      </c>
      <c r="CI454" s="40">
        <f t="shared" si="553"/>
        <v>0</v>
      </c>
      <c r="CJ454" s="40">
        <f t="shared" si="490"/>
        <v>0</v>
      </c>
      <c r="CK454" s="40">
        <f t="shared" si="491"/>
        <v>0</v>
      </c>
      <c r="CL454" s="40">
        <f t="shared" si="492"/>
        <v>0</v>
      </c>
      <c r="CM454" s="40">
        <f t="shared" si="493"/>
        <v>0</v>
      </c>
      <c r="CN454" s="40">
        <f t="shared" si="494"/>
        <v>0</v>
      </c>
      <c r="CO454" s="40">
        <f t="shared" si="495"/>
        <v>0</v>
      </c>
      <c r="CP454" s="40">
        <f t="shared" si="496"/>
        <v>0</v>
      </c>
      <c r="CQ454" s="40">
        <f t="shared" si="497"/>
        <v>0</v>
      </c>
      <c r="CR454" s="40">
        <f t="shared" si="498"/>
        <v>0</v>
      </c>
      <c r="CS454" s="40">
        <f t="shared" si="499"/>
        <v>0</v>
      </c>
      <c r="CT454" s="41">
        <f t="shared" si="554"/>
        <v>0</v>
      </c>
      <c r="CU454" s="41">
        <f t="shared" si="555"/>
        <v>0</v>
      </c>
      <c r="CV454" s="41">
        <f t="shared" si="556"/>
        <v>0</v>
      </c>
      <c r="CW454" s="41">
        <f t="shared" si="557"/>
        <v>0</v>
      </c>
      <c r="CX454" s="41">
        <f t="shared" si="558"/>
        <v>0</v>
      </c>
      <c r="CY454" s="41">
        <f t="shared" si="559"/>
        <v>0</v>
      </c>
      <c r="CZ454" s="41">
        <f t="shared" si="560"/>
        <v>0</v>
      </c>
      <c r="DA454" s="41">
        <f t="shared" si="561"/>
        <v>0</v>
      </c>
      <c r="DB454" s="41">
        <f t="shared" si="562"/>
        <v>0</v>
      </c>
      <c r="DC454" s="41">
        <f t="shared" si="563"/>
        <v>0</v>
      </c>
      <c r="DD454" s="7">
        <f t="shared" si="564"/>
        <v>0</v>
      </c>
      <c r="DE454" s="7">
        <f t="shared" si="565"/>
        <v>0</v>
      </c>
      <c r="DF454" s="7">
        <f t="shared" si="566"/>
        <v>0</v>
      </c>
      <c r="DJ454" s="7">
        <f t="shared" si="567"/>
        <v>0</v>
      </c>
      <c r="DK454" s="7">
        <f t="shared" si="568"/>
        <v>0</v>
      </c>
    </row>
    <row r="455" spans="1:115" ht="26.25" customHeight="1" x14ac:dyDescent="0.25">
      <c r="A455" s="9">
        <v>437</v>
      </c>
      <c r="B455" s="24" t="str">
        <f t="shared" si="500"/>
        <v/>
      </c>
      <c r="C455" s="23"/>
      <c r="D455" s="51"/>
      <c r="E455" s="24"/>
      <c r="F455" s="24"/>
      <c r="G455" s="24"/>
      <c r="H455" s="24"/>
      <c r="I455" s="25"/>
      <c r="J455" s="24"/>
      <c r="K455" s="26"/>
      <c r="L455" s="29"/>
      <c r="M455" s="27"/>
      <c r="N455" s="28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30"/>
      <c r="Z455" s="29"/>
      <c r="AA455" s="29" t="str">
        <f t="shared" si="501"/>
        <v/>
      </c>
      <c r="AB455" s="7">
        <f t="shared" si="502"/>
        <v>0</v>
      </c>
      <c r="AC455" s="7">
        <f t="shared" si="503"/>
        <v>0</v>
      </c>
      <c r="AD455" s="7">
        <f t="shared" si="504"/>
        <v>0</v>
      </c>
      <c r="AE455" s="7">
        <f t="shared" si="505"/>
        <v>0</v>
      </c>
      <c r="AF455" s="11" t="str">
        <f t="shared" si="569"/>
        <v/>
      </c>
      <c r="AG455" s="13">
        <f t="shared" si="506"/>
        <v>0</v>
      </c>
      <c r="AH455" s="7" t="str">
        <f t="shared" si="507"/>
        <v/>
      </c>
      <c r="AI455" s="11" t="str">
        <f t="shared" si="570"/>
        <v/>
      </c>
      <c r="AJ455" s="11" t="str">
        <f t="array" ref="AJ455">IF(OR(AI455=$AI$19:AI454),"",AI455)</f>
        <v/>
      </c>
      <c r="AK455" s="11" t="str">
        <f t="shared" si="508"/>
        <v/>
      </c>
      <c r="AL455" t="str">
        <f t="array" ref="AL455">IF(OR(AK455=$AK$19:AK454),"",AK455)</f>
        <v/>
      </c>
      <c r="AM455" s="13">
        <f t="shared" si="509"/>
        <v>0</v>
      </c>
      <c r="AN455" s="13">
        <f t="shared" si="510"/>
        <v>0</v>
      </c>
      <c r="AO455" s="13">
        <f t="shared" si="511"/>
        <v>0</v>
      </c>
      <c r="AP455" s="13">
        <f t="shared" si="512"/>
        <v>0</v>
      </c>
      <c r="AQ455" s="13">
        <f t="shared" si="513"/>
        <v>0</v>
      </c>
      <c r="AR455" s="13">
        <f t="shared" si="514"/>
        <v>0</v>
      </c>
      <c r="AS455" s="13">
        <f t="shared" si="515"/>
        <v>0</v>
      </c>
      <c r="AT455" s="13">
        <f t="shared" si="516"/>
        <v>0</v>
      </c>
      <c r="AU455" s="13">
        <f t="shared" si="517"/>
        <v>0</v>
      </c>
      <c r="AV455" s="13">
        <f t="shared" si="518"/>
        <v>0</v>
      </c>
      <c r="AX455" s="13">
        <f t="shared" si="519"/>
        <v>0</v>
      </c>
      <c r="AY455" s="13">
        <f t="shared" si="520"/>
        <v>0</v>
      </c>
      <c r="AZ455" s="13">
        <f t="shared" si="521"/>
        <v>0</v>
      </c>
      <c r="BA455" s="13">
        <f t="shared" si="522"/>
        <v>0</v>
      </c>
      <c r="BB455" s="13">
        <f t="shared" si="523"/>
        <v>0</v>
      </c>
      <c r="BC455" s="13">
        <f t="shared" si="524"/>
        <v>0</v>
      </c>
      <c r="BD455" s="13">
        <f t="shared" si="525"/>
        <v>0</v>
      </c>
      <c r="BE455" s="13">
        <f t="shared" si="526"/>
        <v>0</v>
      </c>
      <c r="BF455" s="13">
        <f t="shared" si="527"/>
        <v>0</v>
      </c>
      <c r="BG455" s="13">
        <f t="shared" si="528"/>
        <v>0</v>
      </c>
      <c r="BH455" s="13">
        <f t="shared" si="529"/>
        <v>0</v>
      </c>
      <c r="BI455" s="13">
        <f t="shared" si="530"/>
        <v>0</v>
      </c>
      <c r="BJ455" s="13">
        <f t="shared" si="531"/>
        <v>0</v>
      </c>
      <c r="BK455" s="13">
        <f t="shared" si="532"/>
        <v>0</v>
      </c>
      <c r="BL455" s="13">
        <f t="shared" si="533"/>
        <v>0</v>
      </c>
      <c r="BM455" s="13">
        <f t="shared" si="534"/>
        <v>0</v>
      </c>
      <c r="BN455" s="13">
        <f t="shared" si="535"/>
        <v>0</v>
      </c>
      <c r="BO455" s="13">
        <f t="shared" si="536"/>
        <v>0</v>
      </c>
      <c r="BP455" s="13">
        <f t="shared" si="537"/>
        <v>0</v>
      </c>
      <c r="BQ455" s="13">
        <f t="shared" si="538"/>
        <v>0</v>
      </c>
      <c r="BR455" s="13">
        <f t="shared" si="539"/>
        <v>0</v>
      </c>
      <c r="BS455" s="13">
        <f t="shared" si="540"/>
        <v>0</v>
      </c>
      <c r="BT455" s="31">
        <f t="shared" si="541"/>
        <v>0</v>
      </c>
      <c r="BU455" s="31">
        <f t="shared" si="542"/>
        <v>0</v>
      </c>
      <c r="BV455" s="31">
        <f t="shared" si="543"/>
        <v>0</v>
      </c>
      <c r="BW455" s="31">
        <f t="shared" si="544"/>
        <v>0</v>
      </c>
      <c r="BX455" s="31">
        <f t="shared" si="545"/>
        <v>0</v>
      </c>
      <c r="BY455" s="31">
        <f t="shared" si="546"/>
        <v>0</v>
      </c>
      <c r="BZ455" s="31">
        <f t="shared" si="547"/>
        <v>0</v>
      </c>
      <c r="CA455" s="31">
        <f t="shared" si="548"/>
        <v>0</v>
      </c>
      <c r="CB455" s="31">
        <f t="shared" si="549"/>
        <v>0</v>
      </c>
      <c r="CC455" s="31">
        <f t="shared" si="550"/>
        <v>0</v>
      </c>
      <c r="CD455" s="31">
        <f t="shared" si="551"/>
        <v>0</v>
      </c>
      <c r="CE455" s="37">
        <f t="array" ref="CE455">MIN(IF(JPRL=AI455,$AG$19:$AG$1018))</f>
        <v>0</v>
      </c>
      <c r="CF455" s="37">
        <f t="array" ref="CF455">MAX(IF(JPRL=AI455,$AG$19:$AG$1018))</f>
        <v>0</v>
      </c>
      <c r="CG455" s="36">
        <f t="shared" si="552"/>
        <v>0</v>
      </c>
      <c r="CI455" s="40">
        <f t="shared" si="553"/>
        <v>0</v>
      </c>
      <c r="CJ455" s="40">
        <f t="shared" si="490"/>
        <v>0</v>
      </c>
      <c r="CK455" s="40">
        <f t="shared" si="491"/>
        <v>0</v>
      </c>
      <c r="CL455" s="40">
        <f t="shared" si="492"/>
        <v>0</v>
      </c>
      <c r="CM455" s="40">
        <f t="shared" si="493"/>
        <v>0</v>
      </c>
      <c r="CN455" s="40">
        <f t="shared" si="494"/>
        <v>0</v>
      </c>
      <c r="CO455" s="40">
        <f t="shared" si="495"/>
        <v>0</v>
      </c>
      <c r="CP455" s="40">
        <f t="shared" si="496"/>
        <v>0</v>
      </c>
      <c r="CQ455" s="40">
        <f t="shared" si="497"/>
        <v>0</v>
      </c>
      <c r="CR455" s="40">
        <f t="shared" si="498"/>
        <v>0</v>
      </c>
      <c r="CS455" s="40">
        <f t="shared" si="499"/>
        <v>0</v>
      </c>
      <c r="CT455" s="41">
        <f t="shared" si="554"/>
        <v>0</v>
      </c>
      <c r="CU455" s="41">
        <f t="shared" si="555"/>
        <v>0</v>
      </c>
      <c r="CV455" s="41">
        <f t="shared" si="556"/>
        <v>0</v>
      </c>
      <c r="CW455" s="41">
        <f t="shared" si="557"/>
        <v>0</v>
      </c>
      <c r="CX455" s="41">
        <f t="shared" si="558"/>
        <v>0</v>
      </c>
      <c r="CY455" s="41">
        <f t="shared" si="559"/>
        <v>0</v>
      </c>
      <c r="CZ455" s="41">
        <f t="shared" si="560"/>
        <v>0</v>
      </c>
      <c r="DA455" s="41">
        <f t="shared" si="561"/>
        <v>0</v>
      </c>
      <c r="DB455" s="41">
        <f t="shared" si="562"/>
        <v>0</v>
      </c>
      <c r="DC455" s="41">
        <f t="shared" si="563"/>
        <v>0</v>
      </c>
      <c r="DD455" s="7">
        <f t="shared" si="564"/>
        <v>0</v>
      </c>
      <c r="DE455" s="7">
        <f t="shared" si="565"/>
        <v>0</v>
      </c>
      <c r="DF455" s="7">
        <f t="shared" si="566"/>
        <v>0</v>
      </c>
      <c r="DJ455" s="7">
        <f t="shared" si="567"/>
        <v>0</v>
      </c>
      <c r="DK455" s="7">
        <f t="shared" si="568"/>
        <v>0</v>
      </c>
    </row>
    <row r="456" spans="1:115" ht="26.25" customHeight="1" x14ac:dyDescent="0.25">
      <c r="A456" s="9">
        <v>438</v>
      </c>
      <c r="B456" s="24" t="str">
        <f t="shared" si="500"/>
        <v/>
      </c>
      <c r="C456" s="23"/>
      <c r="D456" s="51"/>
      <c r="E456" s="24"/>
      <c r="F456" s="24"/>
      <c r="G456" s="24"/>
      <c r="H456" s="24"/>
      <c r="I456" s="25"/>
      <c r="J456" s="24"/>
      <c r="K456" s="26"/>
      <c r="L456" s="29"/>
      <c r="M456" s="27"/>
      <c r="N456" s="28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30"/>
      <c r="Z456" s="29"/>
      <c r="AA456" s="29" t="str">
        <f t="shared" si="501"/>
        <v/>
      </c>
      <c r="AB456" s="7">
        <f t="shared" si="502"/>
        <v>0</v>
      </c>
      <c r="AC456" s="7">
        <f t="shared" si="503"/>
        <v>0</v>
      </c>
      <c r="AD456" s="7">
        <f t="shared" si="504"/>
        <v>0</v>
      </c>
      <c r="AE456" s="7">
        <f t="shared" si="505"/>
        <v>0</v>
      </c>
      <c r="AF456" s="11" t="str">
        <f t="shared" si="569"/>
        <v/>
      </c>
      <c r="AG456" s="13">
        <f t="shared" si="506"/>
        <v>0</v>
      </c>
      <c r="AH456" s="7" t="str">
        <f t="shared" si="507"/>
        <v/>
      </c>
      <c r="AI456" s="11" t="str">
        <f t="shared" si="570"/>
        <v/>
      </c>
      <c r="AJ456" s="11" t="str">
        <f t="array" ref="AJ456">IF(OR(AI456=$AI$19:AI455),"",AI456)</f>
        <v/>
      </c>
      <c r="AK456" s="11" t="str">
        <f t="shared" si="508"/>
        <v/>
      </c>
      <c r="AL456" t="str">
        <f t="array" ref="AL456">IF(OR(AK456=$AK$19:AK455),"",AK456)</f>
        <v/>
      </c>
      <c r="AM456" s="13">
        <f t="shared" si="509"/>
        <v>0</v>
      </c>
      <c r="AN456" s="13">
        <f t="shared" si="510"/>
        <v>0</v>
      </c>
      <c r="AO456" s="13">
        <f t="shared" si="511"/>
        <v>0</v>
      </c>
      <c r="AP456" s="13">
        <f t="shared" si="512"/>
        <v>0</v>
      </c>
      <c r="AQ456" s="13">
        <f t="shared" si="513"/>
        <v>0</v>
      </c>
      <c r="AR456" s="13">
        <f t="shared" si="514"/>
        <v>0</v>
      </c>
      <c r="AS456" s="13">
        <f t="shared" si="515"/>
        <v>0</v>
      </c>
      <c r="AT456" s="13">
        <f t="shared" si="516"/>
        <v>0</v>
      </c>
      <c r="AU456" s="13">
        <f t="shared" si="517"/>
        <v>0</v>
      </c>
      <c r="AV456" s="13">
        <f t="shared" si="518"/>
        <v>0</v>
      </c>
      <c r="AX456" s="13">
        <f t="shared" si="519"/>
        <v>0</v>
      </c>
      <c r="AY456" s="13">
        <f t="shared" si="520"/>
        <v>0</v>
      </c>
      <c r="AZ456" s="13">
        <f t="shared" si="521"/>
        <v>0</v>
      </c>
      <c r="BA456" s="13">
        <f t="shared" si="522"/>
        <v>0</v>
      </c>
      <c r="BB456" s="13">
        <f t="shared" si="523"/>
        <v>0</v>
      </c>
      <c r="BC456" s="13">
        <f t="shared" si="524"/>
        <v>0</v>
      </c>
      <c r="BD456" s="13">
        <f t="shared" si="525"/>
        <v>0</v>
      </c>
      <c r="BE456" s="13">
        <f t="shared" si="526"/>
        <v>0</v>
      </c>
      <c r="BF456" s="13">
        <f t="shared" si="527"/>
        <v>0</v>
      </c>
      <c r="BG456" s="13">
        <f t="shared" si="528"/>
        <v>0</v>
      </c>
      <c r="BH456" s="13">
        <f t="shared" si="529"/>
        <v>0</v>
      </c>
      <c r="BI456" s="13">
        <f t="shared" si="530"/>
        <v>0</v>
      </c>
      <c r="BJ456" s="13">
        <f t="shared" si="531"/>
        <v>0</v>
      </c>
      <c r="BK456" s="13">
        <f t="shared" si="532"/>
        <v>0</v>
      </c>
      <c r="BL456" s="13">
        <f t="shared" si="533"/>
        <v>0</v>
      </c>
      <c r="BM456" s="13">
        <f t="shared" si="534"/>
        <v>0</v>
      </c>
      <c r="BN456" s="13">
        <f t="shared" si="535"/>
        <v>0</v>
      </c>
      <c r="BO456" s="13">
        <f t="shared" si="536"/>
        <v>0</v>
      </c>
      <c r="BP456" s="13">
        <f t="shared" si="537"/>
        <v>0</v>
      </c>
      <c r="BQ456" s="13">
        <f t="shared" si="538"/>
        <v>0</v>
      </c>
      <c r="BR456" s="13">
        <f t="shared" si="539"/>
        <v>0</v>
      </c>
      <c r="BS456" s="13">
        <f t="shared" si="540"/>
        <v>0</v>
      </c>
      <c r="BT456" s="31">
        <f t="shared" si="541"/>
        <v>0</v>
      </c>
      <c r="BU456" s="31">
        <f t="shared" si="542"/>
        <v>0</v>
      </c>
      <c r="BV456" s="31">
        <f t="shared" si="543"/>
        <v>0</v>
      </c>
      <c r="BW456" s="31">
        <f t="shared" si="544"/>
        <v>0</v>
      </c>
      <c r="BX456" s="31">
        <f t="shared" si="545"/>
        <v>0</v>
      </c>
      <c r="BY456" s="31">
        <f t="shared" si="546"/>
        <v>0</v>
      </c>
      <c r="BZ456" s="31">
        <f t="shared" si="547"/>
        <v>0</v>
      </c>
      <c r="CA456" s="31">
        <f t="shared" si="548"/>
        <v>0</v>
      </c>
      <c r="CB456" s="31">
        <f t="shared" si="549"/>
        <v>0</v>
      </c>
      <c r="CC456" s="31">
        <f t="shared" si="550"/>
        <v>0</v>
      </c>
      <c r="CD456" s="31">
        <f t="shared" si="551"/>
        <v>0</v>
      </c>
      <c r="CE456" s="37">
        <f t="array" ref="CE456">MIN(IF(JPRL=AI456,$AG$19:$AG$1018))</f>
        <v>0</v>
      </c>
      <c r="CF456" s="37">
        <f t="array" ref="CF456">MAX(IF(JPRL=AI456,$AG$19:$AG$1018))</f>
        <v>0</v>
      </c>
      <c r="CG456" s="36">
        <f t="shared" si="552"/>
        <v>0</v>
      </c>
      <c r="CI456" s="40">
        <f t="shared" si="553"/>
        <v>0</v>
      </c>
      <c r="CJ456" s="40">
        <f t="shared" si="490"/>
        <v>0</v>
      </c>
      <c r="CK456" s="40">
        <f t="shared" si="491"/>
        <v>0</v>
      </c>
      <c r="CL456" s="40">
        <f t="shared" si="492"/>
        <v>0</v>
      </c>
      <c r="CM456" s="40">
        <f t="shared" si="493"/>
        <v>0</v>
      </c>
      <c r="CN456" s="40">
        <f t="shared" si="494"/>
        <v>0</v>
      </c>
      <c r="CO456" s="40">
        <f t="shared" si="495"/>
        <v>0</v>
      </c>
      <c r="CP456" s="40">
        <f t="shared" si="496"/>
        <v>0</v>
      </c>
      <c r="CQ456" s="40">
        <f t="shared" si="497"/>
        <v>0</v>
      </c>
      <c r="CR456" s="40">
        <f t="shared" si="498"/>
        <v>0</v>
      </c>
      <c r="CS456" s="40">
        <f t="shared" si="499"/>
        <v>0</v>
      </c>
      <c r="CT456" s="41">
        <f t="shared" si="554"/>
        <v>0</v>
      </c>
      <c r="CU456" s="41">
        <f t="shared" si="555"/>
        <v>0</v>
      </c>
      <c r="CV456" s="41">
        <f t="shared" si="556"/>
        <v>0</v>
      </c>
      <c r="CW456" s="41">
        <f t="shared" si="557"/>
        <v>0</v>
      </c>
      <c r="CX456" s="41">
        <f t="shared" si="558"/>
        <v>0</v>
      </c>
      <c r="CY456" s="41">
        <f t="shared" si="559"/>
        <v>0</v>
      </c>
      <c r="CZ456" s="41">
        <f t="shared" si="560"/>
        <v>0</v>
      </c>
      <c r="DA456" s="41">
        <f t="shared" si="561"/>
        <v>0</v>
      </c>
      <c r="DB456" s="41">
        <f t="shared" si="562"/>
        <v>0</v>
      </c>
      <c r="DC456" s="41">
        <f t="shared" si="563"/>
        <v>0</v>
      </c>
      <c r="DD456" s="7">
        <f t="shared" si="564"/>
        <v>0</v>
      </c>
      <c r="DE456" s="7">
        <f t="shared" si="565"/>
        <v>0</v>
      </c>
      <c r="DF456" s="7">
        <f t="shared" si="566"/>
        <v>0</v>
      </c>
      <c r="DJ456" s="7">
        <f t="shared" si="567"/>
        <v>0</v>
      </c>
      <c r="DK456" s="7">
        <f t="shared" si="568"/>
        <v>0</v>
      </c>
    </row>
    <row r="457" spans="1:115" ht="26.25" customHeight="1" x14ac:dyDescent="0.25">
      <c r="A457" s="9">
        <v>439</v>
      </c>
      <c r="B457" s="24" t="str">
        <f t="shared" si="500"/>
        <v/>
      </c>
      <c r="C457" s="23"/>
      <c r="D457" s="51"/>
      <c r="E457" s="24"/>
      <c r="F457" s="24"/>
      <c r="G457" s="24"/>
      <c r="H457" s="24"/>
      <c r="I457" s="25"/>
      <c r="J457" s="24"/>
      <c r="K457" s="26"/>
      <c r="L457" s="29"/>
      <c r="M457" s="27"/>
      <c r="N457" s="28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30"/>
      <c r="Z457" s="29"/>
      <c r="AA457" s="29" t="str">
        <f t="shared" si="501"/>
        <v/>
      </c>
      <c r="AB457" s="7">
        <f t="shared" si="502"/>
        <v>0</v>
      </c>
      <c r="AC457" s="7">
        <f t="shared" si="503"/>
        <v>0</v>
      </c>
      <c r="AD457" s="7">
        <f t="shared" si="504"/>
        <v>0</v>
      </c>
      <c r="AE457" s="7">
        <f t="shared" si="505"/>
        <v>0</v>
      </c>
      <c r="AF457" s="11" t="str">
        <f t="shared" si="569"/>
        <v/>
      </c>
      <c r="AG457" s="13">
        <f t="shared" si="506"/>
        <v>0</v>
      </c>
      <c r="AH457" s="7" t="str">
        <f t="shared" si="507"/>
        <v/>
      </c>
      <c r="AI457" s="11" t="str">
        <f t="shared" si="570"/>
        <v/>
      </c>
      <c r="AJ457" s="11" t="str">
        <f t="array" ref="AJ457">IF(OR(AI457=$AI$19:AI456),"",AI457)</f>
        <v/>
      </c>
      <c r="AK457" s="11" t="str">
        <f t="shared" si="508"/>
        <v/>
      </c>
      <c r="AL457" t="str">
        <f t="array" ref="AL457">IF(OR(AK457=$AK$19:AK456),"",AK457)</f>
        <v/>
      </c>
      <c r="AM457" s="13">
        <f t="shared" si="509"/>
        <v>0</v>
      </c>
      <c r="AN457" s="13">
        <f t="shared" si="510"/>
        <v>0</v>
      </c>
      <c r="AO457" s="13">
        <f t="shared" si="511"/>
        <v>0</v>
      </c>
      <c r="AP457" s="13">
        <f t="shared" si="512"/>
        <v>0</v>
      </c>
      <c r="AQ457" s="13">
        <f t="shared" si="513"/>
        <v>0</v>
      </c>
      <c r="AR457" s="13">
        <f t="shared" si="514"/>
        <v>0</v>
      </c>
      <c r="AS457" s="13">
        <f t="shared" si="515"/>
        <v>0</v>
      </c>
      <c r="AT457" s="13">
        <f t="shared" si="516"/>
        <v>0</v>
      </c>
      <c r="AU457" s="13">
        <f t="shared" si="517"/>
        <v>0</v>
      </c>
      <c r="AV457" s="13">
        <f t="shared" si="518"/>
        <v>0</v>
      </c>
      <c r="AX457" s="13">
        <f t="shared" si="519"/>
        <v>0</v>
      </c>
      <c r="AY457" s="13">
        <f t="shared" si="520"/>
        <v>0</v>
      </c>
      <c r="AZ457" s="13">
        <f t="shared" si="521"/>
        <v>0</v>
      </c>
      <c r="BA457" s="13">
        <f t="shared" si="522"/>
        <v>0</v>
      </c>
      <c r="BB457" s="13">
        <f t="shared" si="523"/>
        <v>0</v>
      </c>
      <c r="BC457" s="13">
        <f t="shared" si="524"/>
        <v>0</v>
      </c>
      <c r="BD457" s="13">
        <f t="shared" si="525"/>
        <v>0</v>
      </c>
      <c r="BE457" s="13">
        <f t="shared" si="526"/>
        <v>0</v>
      </c>
      <c r="BF457" s="13">
        <f t="shared" si="527"/>
        <v>0</v>
      </c>
      <c r="BG457" s="13">
        <f t="shared" si="528"/>
        <v>0</v>
      </c>
      <c r="BH457" s="13">
        <f t="shared" si="529"/>
        <v>0</v>
      </c>
      <c r="BI457" s="13">
        <f t="shared" si="530"/>
        <v>0</v>
      </c>
      <c r="BJ457" s="13">
        <f t="shared" si="531"/>
        <v>0</v>
      </c>
      <c r="BK457" s="13">
        <f t="shared" si="532"/>
        <v>0</v>
      </c>
      <c r="BL457" s="13">
        <f t="shared" si="533"/>
        <v>0</v>
      </c>
      <c r="BM457" s="13">
        <f t="shared" si="534"/>
        <v>0</v>
      </c>
      <c r="BN457" s="13">
        <f t="shared" si="535"/>
        <v>0</v>
      </c>
      <c r="BO457" s="13">
        <f t="shared" si="536"/>
        <v>0</v>
      </c>
      <c r="BP457" s="13">
        <f t="shared" si="537"/>
        <v>0</v>
      </c>
      <c r="BQ457" s="13">
        <f t="shared" si="538"/>
        <v>0</v>
      </c>
      <c r="BR457" s="13">
        <f t="shared" si="539"/>
        <v>0</v>
      </c>
      <c r="BS457" s="13">
        <f t="shared" si="540"/>
        <v>0</v>
      </c>
      <c r="BT457" s="31">
        <f t="shared" si="541"/>
        <v>0</v>
      </c>
      <c r="BU457" s="31">
        <f t="shared" si="542"/>
        <v>0</v>
      </c>
      <c r="BV457" s="31">
        <f t="shared" si="543"/>
        <v>0</v>
      </c>
      <c r="BW457" s="31">
        <f t="shared" si="544"/>
        <v>0</v>
      </c>
      <c r="BX457" s="31">
        <f t="shared" si="545"/>
        <v>0</v>
      </c>
      <c r="BY457" s="31">
        <f t="shared" si="546"/>
        <v>0</v>
      </c>
      <c r="BZ457" s="31">
        <f t="shared" si="547"/>
        <v>0</v>
      </c>
      <c r="CA457" s="31">
        <f t="shared" si="548"/>
        <v>0</v>
      </c>
      <c r="CB457" s="31">
        <f t="shared" si="549"/>
        <v>0</v>
      </c>
      <c r="CC457" s="31">
        <f t="shared" si="550"/>
        <v>0</v>
      </c>
      <c r="CD457" s="31">
        <f t="shared" si="551"/>
        <v>0</v>
      </c>
      <c r="CE457" s="37">
        <f t="array" ref="CE457">MIN(IF(JPRL=AI457,$AG$19:$AG$1018))</f>
        <v>0</v>
      </c>
      <c r="CF457" s="37">
        <f t="array" ref="CF457">MAX(IF(JPRL=AI457,$AG$19:$AG$1018))</f>
        <v>0</v>
      </c>
      <c r="CG457" s="36">
        <f t="shared" si="552"/>
        <v>0</v>
      </c>
      <c r="CI457" s="40">
        <f t="shared" si="553"/>
        <v>0</v>
      </c>
      <c r="CJ457" s="40">
        <f t="shared" si="490"/>
        <v>0</v>
      </c>
      <c r="CK457" s="40">
        <f t="shared" si="491"/>
        <v>0</v>
      </c>
      <c r="CL457" s="40">
        <f t="shared" si="492"/>
        <v>0</v>
      </c>
      <c r="CM457" s="40">
        <f t="shared" si="493"/>
        <v>0</v>
      </c>
      <c r="CN457" s="40">
        <f t="shared" si="494"/>
        <v>0</v>
      </c>
      <c r="CO457" s="40">
        <f t="shared" si="495"/>
        <v>0</v>
      </c>
      <c r="CP457" s="40">
        <f t="shared" si="496"/>
        <v>0</v>
      </c>
      <c r="CQ457" s="40">
        <f t="shared" si="497"/>
        <v>0</v>
      </c>
      <c r="CR457" s="40">
        <f t="shared" si="498"/>
        <v>0</v>
      </c>
      <c r="CS457" s="40">
        <f t="shared" si="499"/>
        <v>0</v>
      </c>
      <c r="CT457" s="41">
        <f t="shared" si="554"/>
        <v>0</v>
      </c>
      <c r="CU457" s="41">
        <f t="shared" si="555"/>
        <v>0</v>
      </c>
      <c r="CV457" s="41">
        <f t="shared" si="556"/>
        <v>0</v>
      </c>
      <c r="CW457" s="41">
        <f t="shared" si="557"/>
        <v>0</v>
      </c>
      <c r="CX457" s="41">
        <f t="shared" si="558"/>
        <v>0</v>
      </c>
      <c r="CY457" s="41">
        <f t="shared" si="559"/>
        <v>0</v>
      </c>
      <c r="CZ457" s="41">
        <f t="shared" si="560"/>
        <v>0</v>
      </c>
      <c r="DA457" s="41">
        <f t="shared" si="561"/>
        <v>0</v>
      </c>
      <c r="DB457" s="41">
        <f t="shared" si="562"/>
        <v>0</v>
      </c>
      <c r="DC457" s="41">
        <f t="shared" si="563"/>
        <v>0</v>
      </c>
      <c r="DD457" s="7">
        <f t="shared" si="564"/>
        <v>0</v>
      </c>
      <c r="DE457" s="7">
        <f t="shared" si="565"/>
        <v>0</v>
      </c>
      <c r="DF457" s="7">
        <f t="shared" si="566"/>
        <v>0</v>
      </c>
      <c r="DJ457" s="7">
        <f t="shared" si="567"/>
        <v>0</v>
      </c>
      <c r="DK457" s="7">
        <f t="shared" si="568"/>
        <v>0</v>
      </c>
    </row>
    <row r="458" spans="1:115" ht="26.25" customHeight="1" x14ac:dyDescent="0.25">
      <c r="A458" s="9">
        <v>440</v>
      </c>
      <c r="B458" s="24" t="str">
        <f t="shared" si="500"/>
        <v/>
      </c>
      <c r="C458" s="23"/>
      <c r="D458" s="51"/>
      <c r="E458" s="24"/>
      <c r="F458" s="24"/>
      <c r="G458" s="24"/>
      <c r="H458" s="24"/>
      <c r="I458" s="25"/>
      <c r="J458" s="24"/>
      <c r="K458" s="26"/>
      <c r="L458" s="29"/>
      <c r="M458" s="27"/>
      <c r="N458" s="28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30"/>
      <c r="Z458" s="29"/>
      <c r="AA458" s="29" t="str">
        <f t="shared" si="501"/>
        <v/>
      </c>
      <c r="AB458" s="7">
        <f t="shared" si="502"/>
        <v>0</v>
      </c>
      <c r="AC458" s="7">
        <f t="shared" si="503"/>
        <v>0</v>
      </c>
      <c r="AD458" s="7">
        <f t="shared" si="504"/>
        <v>0</v>
      </c>
      <c r="AE458" s="7">
        <f t="shared" si="505"/>
        <v>0</v>
      </c>
      <c r="AF458" s="11" t="str">
        <f t="shared" si="569"/>
        <v/>
      </c>
      <c r="AG458" s="13">
        <f t="shared" si="506"/>
        <v>0</v>
      </c>
      <c r="AH458" s="7" t="str">
        <f t="shared" si="507"/>
        <v/>
      </c>
      <c r="AI458" s="11" t="str">
        <f t="shared" si="570"/>
        <v/>
      </c>
      <c r="AJ458" s="11" t="str">
        <f t="array" ref="AJ458">IF(OR(AI458=$AI$19:AI457),"",AI458)</f>
        <v/>
      </c>
      <c r="AK458" s="11" t="str">
        <f t="shared" si="508"/>
        <v/>
      </c>
      <c r="AL458" t="str">
        <f t="array" ref="AL458">IF(OR(AK458=$AK$19:AK457),"",AK458)</f>
        <v/>
      </c>
      <c r="AM458" s="13">
        <f t="shared" si="509"/>
        <v>0</v>
      </c>
      <c r="AN458" s="13">
        <f t="shared" si="510"/>
        <v>0</v>
      </c>
      <c r="AO458" s="13">
        <f t="shared" si="511"/>
        <v>0</v>
      </c>
      <c r="AP458" s="13">
        <f t="shared" si="512"/>
        <v>0</v>
      </c>
      <c r="AQ458" s="13">
        <f t="shared" si="513"/>
        <v>0</v>
      </c>
      <c r="AR458" s="13">
        <f t="shared" si="514"/>
        <v>0</v>
      </c>
      <c r="AS458" s="13">
        <f t="shared" si="515"/>
        <v>0</v>
      </c>
      <c r="AT458" s="13">
        <f t="shared" si="516"/>
        <v>0</v>
      </c>
      <c r="AU458" s="13">
        <f t="shared" si="517"/>
        <v>0</v>
      </c>
      <c r="AV458" s="13">
        <f t="shared" si="518"/>
        <v>0</v>
      </c>
      <c r="AX458" s="13">
        <f t="shared" si="519"/>
        <v>0</v>
      </c>
      <c r="AY458" s="13">
        <f t="shared" si="520"/>
        <v>0</v>
      </c>
      <c r="AZ458" s="13">
        <f t="shared" si="521"/>
        <v>0</v>
      </c>
      <c r="BA458" s="13">
        <f t="shared" si="522"/>
        <v>0</v>
      </c>
      <c r="BB458" s="13">
        <f t="shared" si="523"/>
        <v>0</v>
      </c>
      <c r="BC458" s="13">
        <f t="shared" si="524"/>
        <v>0</v>
      </c>
      <c r="BD458" s="13">
        <f t="shared" si="525"/>
        <v>0</v>
      </c>
      <c r="BE458" s="13">
        <f t="shared" si="526"/>
        <v>0</v>
      </c>
      <c r="BF458" s="13">
        <f t="shared" si="527"/>
        <v>0</v>
      </c>
      <c r="BG458" s="13">
        <f t="shared" si="528"/>
        <v>0</v>
      </c>
      <c r="BH458" s="13">
        <f t="shared" si="529"/>
        <v>0</v>
      </c>
      <c r="BI458" s="13">
        <f t="shared" si="530"/>
        <v>0</v>
      </c>
      <c r="BJ458" s="13">
        <f t="shared" si="531"/>
        <v>0</v>
      </c>
      <c r="BK458" s="13">
        <f t="shared" si="532"/>
        <v>0</v>
      </c>
      <c r="BL458" s="13">
        <f t="shared" si="533"/>
        <v>0</v>
      </c>
      <c r="BM458" s="13">
        <f t="shared" si="534"/>
        <v>0</v>
      </c>
      <c r="BN458" s="13">
        <f t="shared" si="535"/>
        <v>0</v>
      </c>
      <c r="BO458" s="13">
        <f t="shared" si="536"/>
        <v>0</v>
      </c>
      <c r="BP458" s="13">
        <f t="shared" si="537"/>
        <v>0</v>
      </c>
      <c r="BQ458" s="13">
        <f t="shared" si="538"/>
        <v>0</v>
      </c>
      <c r="BR458" s="13">
        <f t="shared" si="539"/>
        <v>0</v>
      </c>
      <c r="BS458" s="13">
        <f t="shared" si="540"/>
        <v>0</v>
      </c>
      <c r="BT458" s="31">
        <f t="shared" si="541"/>
        <v>0</v>
      </c>
      <c r="BU458" s="31">
        <f t="shared" si="542"/>
        <v>0</v>
      </c>
      <c r="BV458" s="31">
        <f t="shared" si="543"/>
        <v>0</v>
      </c>
      <c r="BW458" s="31">
        <f t="shared" si="544"/>
        <v>0</v>
      </c>
      <c r="BX458" s="31">
        <f t="shared" si="545"/>
        <v>0</v>
      </c>
      <c r="BY458" s="31">
        <f t="shared" si="546"/>
        <v>0</v>
      </c>
      <c r="BZ458" s="31">
        <f t="shared" si="547"/>
        <v>0</v>
      </c>
      <c r="CA458" s="31">
        <f t="shared" si="548"/>
        <v>0</v>
      </c>
      <c r="CB458" s="31">
        <f t="shared" si="549"/>
        <v>0</v>
      </c>
      <c r="CC458" s="31">
        <f t="shared" si="550"/>
        <v>0</v>
      </c>
      <c r="CD458" s="31">
        <f t="shared" si="551"/>
        <v>0</v>
      </c>
      <c r="CE458" s="37">
        <f t="array" ref="CE458">MIN(IF(JPRL=AI458,$AG$19:$AG$1018))</f>
        <v>0</v>
      </c>
      <c r="CF458" s="37">
        <f t="array" ref="CF458">MAX(IF(JPRL=AI458,$AG$19:$AG$1018))</f>
        <v>0</v>
      </c>
      <c r="CG458" s="36">
        <f t="shared" si="552"/>
        <v>0</v>
      </c>
      <c r="CI458" s="40">
        <f t="shared" si="553"/>
        <v>0</v>
      </c>
      <c r="CJ458" s="40">
        <f t="shared" si="490"/>
        <v>0</v>
      </c>
      <c r="CK458" s="40">
        <f t="shared" si="491"/>
        <v>0</v>
      </c>
      <c r="CL458" s="40">
        <f t="shared" si="492"/>
        <v>0</v>
      </c>
      <c r="CM458" s="40">
        <f t="shared" si="493"/>
        <v>0</v>
      </c>
      <c r="CN458" s="40">
        <f t="shared" si="494"/>
        <v>0</v>
      </c>
      <c r="CO458" s="40">
        <f t="shared" si="495"/>
        <v>0</v>
      </c>
      <c r="CP458" s="40">
        <f t="shared" si="496"/>
        <v>0</v>
      </c>
      <c r="CQ458" s="40">
        <f t="shared" si="497"/>
        <v>0</v>
      </c>
      <c r="CR458" s="40">
        <f t="shared" si="498"/>
        <v>0</v>
      </c>
      <c r="CS458" s="40">
        <f t="shared" si="499"/>
        <v>0</v>
      </c>
      <c r="CT458" s="41">
        <f t="shared" si="554"/>
        <v>0</v>
      </c>
      <c r="CU458" s="41">
        <f t="shared" si="555"/>
        <v>0</v>
      </c>
      <c r="CV458" s="41">
        <f t="shared" si="556"/>
        <v>0</v>
      </c>
      <c r="CW458" s="41">
        <f t="shared" si="557"/>
        <v>0</v>
      </c>
      <c r="CX458" s="41">
        <f t="shared" si="558"/>
        <v>0</v>
      </c>
      <c r="CY458" s="41">
        <f t="shared" si="559"/>
        <v>0</v>
      </c>
      <c r="CZ458" s="41">
        <f t="shared" si="560"/>
        <v>0</v>
      </c>
      <c r="DA458" s="41">
        <f t="shared" si="561"/>
        <v>0</v>
      </c>
      <c r="DB458" s="41">
        <f t="shared" si="562"/>
        <v>0</v>
      </c>
      <c r="DC458" s="41">
        <f t="shared" si="563"/>
        <v>0</v>
      </c>
      <c r="DD458" s="7">
        <f t="shared" si="564"/>
        <v>0</v>
      </c>
      <c r="DE458" s="7">
        <f t="shared" si="565"/>
        <v>0</v>
      </c>
      <c r="DF458" s="7">
        <f t="shared" si="566"/>
        <v>0</v>
      </c>
      <c r="DJ458" s="7">
        <f t="shared" si="567"/>
        <v>0</v>
      </c>
      <c r="DK458" s="7">
        <f t="shared" si="568"/>
        <v>0</v>
      </c>
    </row>
    <row r="459" spans="1:115" ht="26.25" customHeight="1" x14ac:dyDescent="0.25">
      <c r="A459" s="9">
        <v>441</v>
      </c>
      <c r="B459" s="24" t="str">
        <f t="shared" si="500"/>
        <v/>
      </c>
      <c r="C459" s="23"/>
      <c r="D459" s="51"/>
      <c r="E459" s="24"/>
      <c r="F459" s="24"/>
      <c r="G459" s="24"/>
      <c r="H459" s="24"/>
      <c r="I459" s="25"/>
      <c r="J459" s="24"/>
      <c r="K459" s="26"/>
      <c r="L459" s="29"/>
      <c r="M459" s="27"/>
      <c r="N459" s="28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30"/>
      <c r="Z459" s="29"/>
      <c r="AA459" s="29" t="str">
        <f t="shared" si="501"/>
        <v/>
      </c>
      <c r="AB459" s="7">
        <f t="shared" si="502"/>
        <v>0</v>
      </c>
      <c r="AC459" s="7">
        <f t="shared" si="503"/>
        <v>0</v>
      </c>
      <c r="AD459" s="7">
        <f t="shared" si="504"/>
        <v>0</v>
      </c>
      <c r="AE459" s="7">
        <f t="shared" si="505"/>
        <v>0</v>
      </c>
      <c r="AF459" s="11" t="str">
        <f t="shared" si="569"/>
        <v/>
      </c>
      <c r="AG459" s="13">
        <f t="shared" si="506"/>
        <v>0</v>
      </c>
      <c r="AH459" s="7" t="str">
        <f t="shared" si="507"/>
        <v/>
      </c>
      <c r="AI459" s="11" t="str">
        <f t="shared" si="570"/>
        <v/>
      </c>
      <c r="AJ459" s="11" t="str">
        <f t="array" ref="AJ459">IF(OR(AI459=$AI$19:AI458),"",AI459)</f>
        <v/>
      </c>
      <c r="AK459" s="11" t="str">
        <f t="shared" si="508"/>
        <v/>
      </c>
      <c r="AL459" t="str">
        <f t="array" ref="AL459">IF(OR(AK459=$AK$19:AK458),"",AK459)</f>
        <v/>
      </c>
      <c r="AM459" s="13">
        <f t="shared" si="509"/>
        <v>0</v>
      </c>
      <c r="AN459" s="13">
        <f t="shared" si="510"/>
        <v>0</v>
      </c>
      <c r="AO459" s="13">
        <f t="shared" si="511"/>
        <v>0</v>
      </c>
      <c r="AP459" s="13">
        <f t="shared" si="512"/>
        <v>0</v>
      </c>
      <c r="AQ459" s="13">
        <f t="shared" si="513"/>
        <v>0</v>
      </c>
      <c r="AR459" s="13">
        <f t="shared" si="514"/>
        <v>0</v>
      </c>
      <c r="AS459" s="13">
        <f t="shared" si="515"/>
        <v>0</v>
      </c>
      <c r="AT459" s="13">
        <f t="shared" si="516"/>
        <v>0</v>
      </c>
      <c r="AU459" s="13">
        <f t="shared" si="517"/>
        <v>0</v>
      </c>
      <c r="AV459" s="13">
        <f t="shared" si="518"/>
        <v>0</v>
      </c>
      <c r="AX459" s="13">
        <f t="shared" si="519"/>
        <v>0</v>
      </c>
      <c r="AY459" s="13">
        <f t="shared" si="520"/>
        <v>0</v>
      </c>
      <c r="AZ459" s="13">
        <f t="shared" si="521"/>
        <v>0</v>
      </c>
      <c r="BA459" s="13">
        <f t="shared" si="522"/>
        <v>0</v>
      </c>
      <c r="BB459" s="13">
        <f t="shared" si="523"/>
        <v>0</v>
      </c>
      <c r="BC459" s="13">
        <f t="shared" si="524"/>
        <v>0</v>
      </c>
      <c r="BD459" s="13">
        <f t="shared" si="525"/>
        <v>0</v>
      </c>
      <c r="BE459" s="13">
        <f t="shared" si="526"/>
        <v>0</v>
      </c>
      <c r="BF459" s="13">
        <f t="shared" si="527"/>
        <v>0</v>
      </c>
      <c r="BG459" s="13">
        <f t="shared" si="528"/>
        <v>0</v>
      </c>
      <c r="BH459" s="13">
        <f t="shared" si="529"/>
        <v>0</v>
      </c>
      <c r="BI459" s="13">
        <f t="shared" si="530"/>
        <v>0</v>
      </c>
      <c r="BJ459" s="13">
        <f t="shared" si="531"/>
        <v>0</v>
      </c>
      <c r="BK459" s="13">
        <f t="shared" si="532"/>
        <v>0</v>
      </c>
      <c r="BL459" s="13">
        <f t="shared" si="533"/>
        <v>0</v>
      </c>
      <c r="BM459" s="13">
        <f t="shared" si="534"/>
        <v>0</v>
      </c>
      <c r="BN459" s="13">
        <f t="shared" si="535"/>
        <v>0</v>
      </c>
      <c r="BO459" s="13">
        <f t="shared" si="536"/>
        <v>0</v>
      </c>
      <c r="BP459" s="13">
        <f t="shared" si="537"/>
        <v>0</v>
      </c>
      <c r="BQ459" s="13">
        <f t="shared" si="538"/>
        <v>0</v>
      </c>
      <c r="BR459" s="13">
        <f t="shared" si="539"/>
        <v>0</v>
      </c>
      <c r="BS459" s="13">
        <f t="shared" si="540"/>
        <v>0</v>
      </c>
      <c r="BT459" s="31">
        <f t="shared" si="541"/>
        <v>0</v>
      </c>
      <c r="BU459" s="31">
        <f t="shared" si="542"/>
        <v>0</v>
      </c>
      <c r="BV459" s="31">
        <f t="shared" si="543"/>
        <v>0</v>
      </c>
      <c r="BW459" s="31">
        <f t="shared" si="544"/>
        <v>0</v>
      </c>
      <c r="BX459" s="31">
        <f t="shared" si="545"/>
        <v>0</v>
      </c>
      <c r="BY459" s="31">
        <f t="shared" si="546"/>
        <v>0</v>
      </c>
      <c r="BZ459" s="31">
        <f t="shared" si="547"/>
        <v>0</v>
      </c>
      <c r="CA459" s="31">
        <f t="shared" si="548"/>
        <v>0</v>
      </c>
      <c r="CB459" s="31">
        <f t="shared" si="549"/>
        <v>0</v>
      </c>
      <c r="CC459" s="31">
        <f t="shared" si="550"/>
        <v>0</v>
      </c>
      <c r="CD459" s="31">
        <f t="shared" si="551"/>
        <v>0</v>
      </c>
      <c r="CE459" s="37">
        <f t="array" ref="CE459">MIN(IF(JPRL=AI459,$AG$19:$AG$1018))</f>
        <v>0</v>
      </c>
      <c r="CF459" s="37">
        <f t="array" ref="CF459">MAX(IF(JPRL=AI459,$AG$19:$AG$1018))</f>
        <v>0</v>
      </c>
      <c r="CG459" s="36">
        <f t="shared" si="552"/>
        <v>0</v>
      </c>
      <c r="CI459" s="40">
        <f t="shared" si="553"/>
        <v>0</v>
      </c>
      <c r="CJ459" s="40">
        <f t="shared" si="490"/>
        <v>0</v>
      </c>
      <c r="CK459" s="40">
        <f t="shared" si="491"/>
        <v>0</v>
      </c>
      <c r="CL459" s="40">
        <f t="shared" si="492"/>
        <v>0</v>
      </c>
      <c r="CM459" s="40">
        <f t="shared" si="493"/>
        <v>0</v>
      </c>
      <c r="CN459" s="40">
        <f t="shared" si="494"/>
        <v>0</v>
      </c>
      <c r="CO459" s="40">
        <f t="shared" si="495"/>
        <v>0</v>
      </c>
      <c r="CP459" s="40">
        <f t="shared" si="496"/>
        <v>0</v>
      </c>
      <c r="CQ459" s="40">
        <f t="shared" si="497"/>
        <v>0</v>
      </c>
      <c r="CR459" s="40">
        <f t="shared" si="498"/>
        <v>0</v>
      </c>
      <c r="CS459" s="40">
        <f t="shared" si="499"/>
        <v>0</v>
      </c>
      <c r="CT459" s="41">
        <f t="shared" si="554"/>
        <v>0</v>
      </c>
      <c r="CU459" s="41">
        <f t="shared" si="555"/>
        <v>0</v>
      </c>
      <c r="CV459" s="41">
        <f t="shared" si="556"/>
        <v>0</v>
      </c>
      <c r="CW459" s="41">
        <f t="shared" si="557"/>
        <v>0</v>
      </c>
      <c r="CX459" s="41">
        <f t="shared" si="558"/>
        <v>0</v>
      </c>
      <c r="CY459" s="41">
        <f t="shared" si="559"/>
        <v>0</v>
      </c>
      <c r="CZ459" s="41">
        <f t="shared" si="560"/>
        <v>0</v>
      </c>
      <c r="DA459" s="41">
        <f t="shared" si="561"/>
        <v>0</v>
      </c>
      <c r="DB459" s="41">
        <f t="shared" si="562"/>
        <v>0</v>
      </c>
      <c r="DC459" s="41">
        <f t="shared" si="563"/>
        <v>0</v>
      </c>
      <c r="DD459" s="7">
        <f t="shared" si="564"/>
        <v>0</v>
      </c>
      <c r="DE459" s="7">
        <f t="shared" si="565"/>
        <v>0</v>
      </c>
      <c r="DF459" s="7">
        <f t="shared" si="566"/>
        <v>0</v>
      </c>
      <c r="DJ459" s="7">
        <f t="shared" si="567"/>
        <v>0</v>
      </c>
      <c r="DK459" s="7">
        <f t="shared" si="568"/>
        <v>0</v>
      </c>
    </row>
    <row r="460" spans="1:115" ht="26.25" customHeight="1" x14ac:dyDescent="0.25">
      <c r="A460" s="9">
        <v>442</v>
      </c>
      <c r="B460" s="24" t="str">
        <f t="shared" si="500"/>
        <v/>
      </c>
      <c r="C460" s="23"/>
      <c r="D460" s="51"/>
      <c r="E460" s="24"/>
      <c r="F460" s="24"/>
      <c r="G460" s="24"/>
      <c r="H460" s="24"/>
      <c r="I460" s="25"/>
      <c r="J460" s="24"/>
      <c r="K460" s="26"/>
      <c r="L460" s="29"/>
      <c r="M460" s="27"/>
      <c r="N460" s="28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30"/>
      <c r="Z460" s="29"/>
      <c r="AA460" s="29" t="str">
        <f t="shared" si="501"/>
        <v/>
      </c>
      <c r="AB460" s="7">
        <f t="shared" si="502"/>
        <v>0</v>
      </c>
      <c r="AC460" s="7">
        <f t="shared" si="503"/>
        <v>0</v>
      </c>
      <c r="AD460" s="7">
        <f t="shared" si="504"/>
        <v>0</v>
      </c>
      <c r="AE460" s="7">
        <f t="shared" si="505"/>
        <v>0</v>
      </c>
      <c r="AF460" s="11" t="str">
        <f t="shared" si="569"/>
        <v/>
      </c>
      <c r="AG460" s="13">
        <f t="shared" si="506"/>
        <v>0</v>
      </c>
      <c r="AH460" s="7" t="str">
        <f t="shared" si="507"/>
        <v/>
      </c>
      <c r="AI460" s="11" t="str">
        <f t="shared" si="570"/>
        <v/>
      </c>
      <c r="AJ460" s="11" t="str">
        <f t="array" ref="AJ460">IF(OR(AI460=$AI$19:AI459),"",AI460)</f>
        <v/>
      </c>
      <c r="AK460" s="11" t="str">
        <f t="shared" si="508"/>
        <v/>
      </c>
      <c r="AL460" t="str">
        <f t="array" ref="AL460">IF(OR(AK460=$AK$19:AK459),"",AK460)</f>
        <v/>
      </c>
      <c r="AM460" s="13">
        <f t="shared" si="509"/>
        <v>0</v>
      </c>
      <c r="AN460" s="13">
        <f t="shared" si="510"/>
        <v>0</v>
      </c>
      <c r="AO460" s="13">
        <f t="shared" si="511"/>
        <v>0</v>
      </c>
      <c r="AP460" s="13">
        <f t="shared" si="512"/>
        <v>0</v>
      </c>
      <c r="AQ460" s="13">
        <f t="shared" si="513"/>
        <v>0</v>
      </c>
      <c r="AR460" s="13">
        <f t="shared" si="514"/>
        <v>0</v>
      </c>
      <c r="AS460" s="13">
        <f t="shared" si="515"/>
        <v>0</v>
      </c>
      <c r="AT460" s="13">
        <f t="shared" si="516"/>
        <v>0</v>
      </c>
      <c r="AU460" s="13">
        <f t="shared" si="517"/>
        <v>0</v>
      </c>
      <c r="AV460" s="13">
        <f t="shared" si="518"/>
        <v>0</v>
      </c>
      <c r="AX460" s="13">
        <f t="shared" si="519"/>
        <v>0</v>
      </c>
      <c r="AY460" s="13">
        <f t="shared" si="520"/>
        <v>0</v>
      </c>
      <c r="AZ460" s="13">
        <f t="shared" si="521"/>
        <v>0</v>
      </c>
      <c r="BA460" s="13">
        <f t="shared" si="522"/>
        <v>0</v>
      </c>
      <c r="BB460" s="13">
        <f t="shared" si="523"/>
        <v>0</v>
      </c>
      <c r="BC460" s="13">
        <f t="shared" si="524"/>
        <v>0</v>
      </c>
      <c r="BD460" s="13">
        <f t="shared" si="525"/>
        <v>0</v>
      </c>
      <c r="BE460" s="13">
        <f t="shared" si="526"/>
        <v>0</v>
      </c>
      <c r="BF460" s="13">
        <f t="shared" si="527"/>
        <v>0</v>
      </c>
      <c r="BG460" s="13">
        <f t="shared" si="528"/>
        <v>0</v>
      </c>
      <c r="BH460" s="13">
        <f t="shared" si="529"/>
        <v>0</v>
      </c>
      <c r="BI460" s="13">
        <f t="shared" si="530"/>
        <v>0</v>
      </c>
      <c r="BJ460" s="13">
        <f t="shared" si="531"/>
        <v>0</v>
      </c>
      <c r="BK460" s="13">
        <f t="shared" si="532"/>
        <v>0</v>
      </c>
      <c r="BL460" s="13">
        <f t="shared" si="533"/>
        <v>0</v>
      </c>
      <c r="BM460" s="13">
        <f t="shared" si="534"/>
        <v>0</v>
      </c>
      <c r="BN460" s="13">
        <f t="shared" si="535"/>
        <v>0</v>
      </c>
      <c r="BO460" s="13">
        <f t="shared" si="536"/>
        <v>0</v>
      </c>
      <c r="BP460" s="13">
        <f t="shared" si="537"/>
        <v>0</v>
      </c>
      <c r="BQ460" s="13">
        <f t="shared" si="538"/>
        <v>0</v>
      </c>
      <c r="BR460" s="13">
        <f t="shared" si="539"/>
        <v>0</v>
      </c>
      <c r="BS460" s="13">
        <f t="shared" si="540"/>
        <v>0</v>
      </c>
      <c r="BT460" s="31">
        <f t="shared" si="541"/>
        <v>0</v>
      </c>
      <c r="BU460" s="31">
        <f t="shared" si="542"/>
        <v>0</v>
      </c>
      <c r="BV460" s="31">
        <f t="shared" si="543"/>
        <v>0</v>
      </c>
      <c r="BW460" s="31">
        <f t="shared" si="544"/>
        <v>0</v>
      </c>
      <c r="BX460" s="31">
        <f t="shared" si="545"/>
        <v>0</v>
      </c>
      <c r="BY460" s="31">
        <f t="shared" si="546"/>
        <v>0</v>
      </c>
      <c r="BZ460" s="31">
        <f t="shared" si="547"/>
        <v>0</v>
      </c>
      <c r="CA460" s="31">
        <f t="shared" si="548"/>
        <v>0</v>
      </c>
      <c r="CB460" s="31">
        <f t="shared" si="549"/>
        <v>0</v>
      </c>
      <c r="CC460" s="31">
        <f t="shared" si="550"/>
        <v>0</v>
      </c>
      <c r="CD460" s="31">
        <f t="shared" si="551"/>
        <v>0</v>
      </c>
      <c r="CE460" s="37">
        <f t="array" ref="CE460">MIN(IF(JPRL=AI460,$AG$19:$AG$1018))</f>
        <v>0</v>
      </c>
      <c r="CF460" s="37">
        <f t="array" ref="CF460">MAX(IF(JPRL=AI460,$AG$19:$AG$1018))</f>
        <v>0</v>
      </c>
      <c r="CG460" s="36">
        <f t="shared" si="552"/>
        <v>0</v>
      </c>
      <c r="CI460" s="40">
        <f t="shared" si="553"/>
        <v>0</v>
      </c>
      <c r="CJ460" s="40">
        <f t="shared" si="490"/>
        <v>0</v>
      </c>
      <c r="CK460" s="40">
        <f t="shared" si="491"/>
        <v>0</v>
      </c>
      <c r="CL460" s="40">
        <f t="shared" si="492"/>
        <v>0</v>
      </c>
      <c r="CM460" s="40">
        <f t="shared" si="493"/>
        <v>0</v>
      </c>
      <c r="CN460" s="40">
        <f t="shared" si="494"/>
        <v>0</v>
      </c>
      <c r="CO460" s="40">
        <f t="shared" si="495"/>
        <v>0</v>
      </c>
      <c r="CP460" s="40">
        <f t="shared" si="496"/>
        <v>0</v>
      </c>
      <c r="CQ460" s="40">
        <f t="shared" si="497"/>
        <v>0</v>
      </c>
      <c r="CR460" s="40">
        <f t="shared" si="498"/>
        <v>0</v>
      </c>
      <c r="CS460" s="40">
        <f t="shared" si="499"/>
        <v>0</v>
      </c>
      <c r="CT460" s="41">
        <f t="shared" si="554"/>
        <v>0</v>
      </c>
      <c r="CU460" s="41">
        <f t="shared" si="555"/>
        <v>0</v>
      </c>
      <c r="CV460" s="41">
        <f t="shared" si="556"/>
        <v>0</v>
      </c>
      <c r="CW460" s="41">
        <f t="shared" si="557"/>
        <v>0</v>
      </c>
      <c r="CX460" s="41">
        <f t="shared" si="558"/>
        <v>0</v>
      </c>
      <c r="CY460" s="41">
        <f t="shared" si="559"/>
        <v>0</v>
      </c>
      <c r="CZ460" s="41">
        <f t="shared" si="560"/>
        <v>0</v>
      </c>
      <c r="DA460" s="41">
        <f t="shared" si="561"/>
        <v>0</v>
      </c>
      <c r="DB460" s="41">
        <f t="shared" si="562"/>
        <v>0</v>
      </c>
      <c r="DC460" s="41">
        <f t="shared" si="563"/>
        <v>0</v>
      </c>
      <c r="DD460" s="7">
        <f t="shared" si="564"/>
        <v>0</v>
      </c>
      <c r="DE460" s="7">
        <f t="shared" si="565"/>
        <v>0</v>
      </c>
      <c r="DF460" s="7">
        <f t="shared" si="566"/>
        <v>0</v>
      </c>
      <c r="DJ460" s="7">
        <f t="shared" si="567"/>
        <v>0</v>
      </c>
      <c r="DK460" s="7">
        <f t="shared" si="568"/>
        <v>0</v>
      </c>
    </row>
    <row r="461" spans="1:115" ht="26.25" customHeight="1" x14ac:dyDescent="0.25">
      <c r="A461" s="9">
        <v>443</v>
      </c>
      <c r="B461" s="24" t="str">
        <f t="shared" si="500"/>
        <v/>
      </c>
      <c r="C461" s="23"/>
      <c r="D461" s="51"/>
      <c r="E461" s="24"/>
      <c r="F461" s="24"/>
      <c r="G461" s="24"/>
      <c r="H461" s="24"/>
      <c r="I461" s="25"/>
      <c r="J461" s="24"/>
      <c r="K461" s="26"/>
      <c r="L461" s="29"/>
      <c r="M461" s="27"/>
      <c r="N461" s="28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30"/>
      <c r="Z461" s="29"/>
      <c r="AA461" s="29" t="str">
        <f t="shared" si="501"/>
        <v/>
      </c>
      <c r="AB461" s="7">
        <f t="shared" si="502"/>
        <v>0</v>
      </c>
      <c r="AC461" s="7">
        <f t="shared" si="503"/>
        <v>0</v>
      </c>
      <c r="AD461" s="7">
        <f t="shared" si="504"/>
        <v>0</v>
      </c>
      <c r="AE461" s="7">
        <f t="shared" si="505"/>
        <v>0</v>
      </c>
      <c r="AF461" s="11" t="str">
        <f t="shared" si="569"/>
        <v/>
      </c>
      <c r="AG461" s="13">
        <f t="shared" si="506"/>
        <v>0</v>
      </c>
      <c r="AH461" s="7" t="str">
        <f t="shared" si="507"/>
        <v/>
      </c>
      <c r="AI461" s="11" t="str">
        <f t="shared" si="570"/>
        <v/>
      </c>
      <c r="AJ461" s="11" t="str">
        <f t="array" ref="AJ461">IF(OR(AI461=$AI$19:AI460),"",AI461)</f>
        <v/>
      </c>
      <c r="AK461" s="11" t="str">
        <f t="shared" si="508"/>
        <v/>
      </c>
      <c r="AL461" t="str">
        <f t="array" ref="AL461">IF(OR(AK461=$AK$19:AK460),"",AK461)</f>
        <v/>
      </c>
      <c r="AM461" s="13">
        <f t="shared" si="509"/>
        <v>0</v>
      </c>
      <c r="AN461" s="13">
        <f t="shared" si="510"/>
        <v>0</v>
      </c>
      <c r="AO461" s="13">
        <f t="shared" si="511"/>
        <v>0</v>
      </c>
      <c r="AP461" s="13">
        <f t="shared" si="512"/>
        <v>0</v>
      </c>
      <c r="AQ461" s="13">
        <f t="shared" si="513"/>
        <v>0</v>
      </c>
      <c r="AR461" s="13">
        <f t="shared" si="514"/>
        <v>0</v>
      </c>
      <c r="AS461" s="13">
        <f t="shared" si="515"/>
        <v>0</v>
      </c>
      <c r="AT461" s="13">
        <f t="shared" si="516"/>
        <v>0</v>
      </c>
      <c r="AU461" s="13">
        <f t="shared" si="517"/>
        <v>0</v>
      </c>
      <c r="AV461" s="13">
        <f t="shared" si="518"/>
        <v>0</v>
      </c>
      <c r="AX461" s="13">
        <f t="shared" si="519"/>
        <v>0</v>
      </c>
      <c r="AY461" s="13">
        <f t="shared" si="520"/>
        <v>0</v>
      </c>
      <c r="AZ461" s="13">
        <f t="shared" si="521"/>
        <v>0</v>
      </c>
      <c r="BA461" s="13">
        <f t="shared" si="522"/>
        <v>0</v>
      </c>
      <c r="BB461" s="13">
        <f t="shared" si="523"/>
        <v>0</v>
      </c>
      <c r="BC461" s="13">
        <f t="shared" si="524"/>
        <v>0</v>
      </c>
      <c r="BD461" s="13">
        <f t="shared" si="525"/>
        <v>0</v>
      </c>
      <c r="BE461" s="13">
        <f t="shared" si="526"/>
        <v>0</v>
      </c>
      <c r="BF461" s="13">
        <f t="shared" si="527"/>
        <v>0</v>
      </c>
      <c r="BG461" s="13">
        <f t="shared" si="528"/>
        <v>0</v>
      </c>
      <c r="BH461" s="13">
        <f t="shared" si="529"/>
        <v>0</v>
      </c>
      <c r="BI461" s="13">
        <f t="shared" si="530"/>
        <v>0</v>
      </c>
      <c r="BJ461" s="13">
        <f t="shared" si="531"/>
        <v>0</v>
      </c>
      <c r="BK461" s="13">
        <f t="shared" si="532"/>
        <v>0</v>
      </c>
      <c r="BL461" s="13">
        <f t="shared" si="533"/>
        <v>0</v>
      </c>
      <c r="BM461" s="13">
        <f t="shared" si="534"/>
        <v>0</v>
      </c>
      <c r="BN461" s="13">
        <f t="shared" si="535"/>
        <v>0</v>
      </c>
      <c r="BO461" s="13">
        <f t="shared" si="536"/>
        <v>0</v>
      </c>
      <c r="BP461" s="13">
        <f t="shared" si="537"/>
        <v>0</v>
      </c>
      <c r="BQ461" s="13">
        <f t="shared" si="538"/>
        <v>0</v>
      </c>
      <c r="BR461" s="13">
        <f t="shared" si="539"/>
        <v>0</v>
      </c>
      <c r="BS461" s="13">
        <f t="shared" si="540"/>
        <v>0</v>
      </c>
      <c r="BT461" s="31">
        <f t="shared" si="541"/>
        <v>0</v>
      </c>
      <c r="BU461" s="31">
        <f t="shared" si="542"/>
        <v>0</v>
      </c>
      <c r="BV461" s="31">
        <f t="shared" si="543"/>
        <v>0</v>
      </c>
      <c r="BW461" s="31">
        <f t="shared" si="544"/>
        <v>0</v>
      </c>
      <c r="BX461" s="31">
        <f t="shared" si="545"/>
        <v>0</v>
      </c>
      <c r="BY461" s="31">
        <f t="shared" si="546"/>
        <v>0</v>
      </c>
      <c r="BZ461" s="31">
        <f t="shared" si="547"/>
        <v>0</v>
      </c>
      <c r="CA461" s="31">
        <f t="shared" si="548"/>
        <v>0</v>
      </c>
      <c r="CB461" s="31">
        <f t="shared" si="549"/>
        <v>0</v>
      </c>
      <c r="CC461" s="31">
        <f t="shared" si="550"/>
        <v>0</v>
      </c>
      <c r="CD461" s="31">
        <f t="shared" si="551"/>
        <v>0</v>
      </c>
      <c r="CE461" s="37">
        <f t="array" ref="CE461">MIN(IF(JPRL=AI461,$AG$19:$AG$1018))</f>
        <v>0</v>
      </c>
      <c r="CF461" s="37">
        <f t="array" ref="CF461">MAX(IF(JPRL=AI461,$AG$19:$AG$1018))</f>
        <v>0</v>
      </c>
      <c r="CG461" s="36">
        <f t="shared" si="552"/>
        <v>0</v>
      </c>
      <c r="CI461" s="40">
        <f t="shared" si="553"/>
        <v>0</v>
      </c>
      <c r="CJ461" s="40">
        <f t="shared" si="490"/>
        <v>0</v>
      </c>
      <c r="CK461" s="40">
        <f t="shared" si="491"/>
        <v>0</v>
      </c>
      <c r="CL461" s="40">
        <f t="shared" si="492"/>
        <v>0</v>
      </c>
      <c r="CM461" s="40">
        <f t="shared" si="493"/>
        <v>0</v>
      </c>
      <c r="CN461" s="40">
        <f t="shared" si="494"/>
        <v>0</v>
      </c>
      <c r="CO461" s="40">
        <f t="shared" si="495"/>
        <v>0</v>
      </c>
      <c r="CP461" s="40">
        <f t="shared" si="496"/>
        <v>0</v>
      </c>
      <c r="CQ461" s="40">
        <f t="shared" si="497"/>
        <v>0</v>
      </c>
      <c r="CR461" s="40">
        <f t="shared" si="498"/>
        <v>0</v>
      </c>
      <c r="CS461" s="40">
        <f t="shared" si="499"/>
        <v>0</v>
      </c>
      <c r="CT461" s="41">
        <f t="shared" si="554"/>
        <v>0</v>
      </c>
      <c r="CU461" s="41">
        <f t="shared" si="555"/>
        <v>0</v>
      </c>
      <c r="CV461" s="41">
        <f t="shared" si="556"/>
        <v>0</v>
      </c>
      <c r="CW461" s="41">
        <f t="shared" si="557"/>
        <v>0</v>
      </c>
      <c r="CX461" s="41">
        <f t="shared" si="558"/>
        <v>0</v>
      </c>
      <c r="CY461" s="41">
        <f t="shared" si="559"/>
        <v>0</v>
      </c>
      <c r="CZ461" s="41">
        <f t="shared" si="560"/>
        <v>0</v>
      </c>
      <c r="DA461" s="41">
        <f t="shared" si="561"/>
        <v>0</v>
      </c>
      <c r="DB461" s="41">
        <f t="shared" si="562"/>
        <v>0</v>
      </c>
      <c r="DC461" s="41">
        <f t="shared" si="563"/>
        <v>0</v>
      </c>
      <c r="DD461" s="7">
        <f t="shared" si="564"/>
        <v>0</v>
      </c>
      <c r="DE461" s="7">
        <f t="shared" si="565"/>
        <v>0</v>
      </c>
      <c r="DF461" s="7">
        <f t="shared" si="566"/>
        <v>0</v>
      </c>
      <c r="DJ461" s="7">
        <f t="shared" si="567"/>
        <v>0</v>
      </c>
      <c r="DK461" s="7">
        <f t="shared" si="568"/>
        <v>0</v>
      </c>
    </row>
    <row r="462" spans="1:115" ht="26.25" customHeight="1" x14ac:dyDescent="0.25">
      <c r="A462" s="9">
        <v>444</v>
      </c>
      <c r="B462" s="24" t="str">
        <f t="shared" si="500"/>
        <v/>
      </c>
      <c r="C462" s="23"/>
      <c r="D462" s="51"/>
      <c r="E462" s="24"/>
      <c r="F462" s="24"/>
      <c r="G462" s="24"/>
      <c r="H462" s="24"/>
      <c r="I462" s="25"/>
      <c r="J462" s="24"/>
      <c r="K462" s="26"/>
      <c r="L462" s="29"/>
      <c r="M462" s="27"/>
      <c r="N462" s="28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30"/>
      <c r="Z462" s="29"/>
      <c r="AA462" s="29" t="str">
        <f t="shared" si="501"/>
        <v/>
      </c>
      <c r="AB462" s="7">
        <f t="shared" si="502"/>
        <v>0</v>
      </c>
      <c r="AC462" s="7">
        <f t="shared" si="503"/>
        <v>0</v>
      </c>
      <c r="AD462" s="7">
        <f t="shared" si="504"/>
        <v>0</v>
      </c>
      <c r="AE462" s="7">
        <f t="shared" si="505"/>
        <v>0</v>
      </c>
      <c r="AF462" s="11" t="str">
        <f t="shared" si="569"/>
        <v/>
      </c>
      <c r="AG462" s="13">
        <f t="shared" si="506"/>
        <v>0</v>
      </c>
      <c r="AH462" s="7" t="str">
        <f t="shared" si="507"/>
        <v/>
      </c>
      <c r="AI462" s="11" t="str">
        <f t="shared" si="570"/>
        <v/>
      </c>
      <c r="AJ462" s="11" t="str">
        <f t="array" ref="AJ462">IF(OR(AI462=$AI$19:AI461),"",AI462)</f>
        <v/>
      </c>
      <c r="AK462" s="11" t="str">
        <f t="shared" si="508"/>
        <v/>
      </c>
      <c r="AL462" t="str">
        <f t="array" ref="AL462">IF(OR(AK462=$AK$19:AK461),"",AK462)</f>
        <v/>
      </c>
      <c r="AM462" s="13">
        <f t="shared" si="509"/>
        <v>0</v>
      </c>
      <c r="AN462" s="13">
        <f t="shared" si="510"/>
        <v>0</v>
      </c>
      <c r="AO462" s="13">
        <f t="shared" si="511"/>
        <v>0</v>
      </c>
      <c r="AP462" s="13">
        <f t="shared" si="512"/>
        <v>0</v>
      </c>
      <c r="AQ462" s="13">
        <f t="shared" si="513"/>
        <v>0</v>
      </c>
      <c r="AR462" s="13">
        <f t="shared" si="514"/>
        <v>0</v>
      </c>
      <c r="AS462" s="13">
        <f t="shared" si="515"/>
        <v>0</v>
      </c>
      <c r="AT462" s="13">
        <f t="shared" si="516"/>
        <v>0</v>
      </c>
      <c r="AU462" s="13">
        <f t="shared" si="517"/>
        <v>0</v>
      </c>
      <c r="AV462" s="13">
        <f t="shared" si="518"/>
        <v>0</v>
      </c>
      <c r="AX462" s="13">
        <f t="shared" si="519"/>
        <v>0</v>
      </c>
      <c r="AY462" s="13">
        <f t="shared" si="520"/>
        <v>0</v>
      </c>
      <c r="AZ462" s="13">
        <f t="shared" si="521"/>
        <v>0</v>
      </c>
      <c r="BA462" s="13">
        <f t="shared" si="522"/>
        <v>0</v>
      </c>
      <c r="BB462" s="13">
        <f t="shared" si="523"/>
        <v>0</v>
      </c>
      <c r="BC462" s="13">
        <f t="shared" si="524"/>
        <v>0</v>
      </c>
      <c r="BD462" s="13">
        <f t="shared" si="525"/>
        <v>0</v>
      </c>
      <c r="BE462" s="13">
        <f t="shared" si="526"/>
        <v>0</v>
      </c>
      <c r="BF462" s="13">
        <f t="shared" si="527"/>
        <v>0</v>
      </c>
      <c r="BG462" s="13">
        <f t="shared" si="528"/>
        <v>0</v>
      </c>
      <c r="BH462" s="13">
        <f t="shared" si="529"/>
        <v>0</v>
      </c>
      <c r="BI462" s="13">
        <f t="shared" si="530"/>
        <v>0</v>
      </c>
      <c r="BJ462" s="13">
        <f t="shared" si="531"/>
        <v>0</v>
      </c>
      <c r="BK462" s="13">
        <f t="shared" si="532"/>
        <v>0</v>
      </c>
      <c r="BL462" s="13">
        <f t="shared" si="533"/>
        <v>0</v>
      </c>
      <c r="BM462" s="13">
        <f t="shared" si="534"/>
        <v>0</v>
      </c>
      <c r="BN462" s="13">
        <f t="shared" si="535"/>
        <v>0</v>
      </c>
      <c r="BO462" s="13">
        <f t="shared" si="536"/>
        <v>0</v>
      </c>
      <c r="BP462" s="13">
        <f t="shared" si="537"/>
        <v>0</v>
      </c>
      <c r="BQ462" s="13">
        <f t="shared" si="538"/>
        <v>0</v>
      </c>
      <c r="BR462" s="13">
        <f t="shared" si="539"/>
        <v>0</v>
      </c>
      <c r="BS462" s="13">
        <f t="shared" si="540"/>
        <v>0</v>
      </c>
      <c r="BT462" s="31">
        <f t="shared" si="541"/>
        <v>0</v>
      </c>
      <c r="BU462" s="31">
        <f t="shared" si="542"/>
        <v>0</v>
      </c>
      <c r="BV462" s="31">
        <f t="shared" si="543"/>
        <v>0</v>
      </c>
      <c r="BW462" s="31">
        <f t="shared" si="544"/>
        <v>0</v>
      </c>
      <c r="BX462" s="31">
        <f t="shared" si="545"/>
        <v>0</v>
      </c>
      <c r="BY462" s="31">
        <f t="shared" si="546"/>
        <v>0</v>
      </c>
      <c r="BZ462" s="31">
        <f t="shared" si="547"/>
        <v>0</v>
      </c>
      <c r="CA462" s="31">
        <f t="shared" si="548"/>
        <v>0</v>
      </c>
      <c r="CB462" s="31">
        <f t="shared" si="549"/>
        <v>0</v>
      </c>
      <c r="CC462" s="31">
        <f t="shared" si="550"/>
        <v>0</v>
      </c>
      <c r="CD462" s="31">
        <f t="shared" si="551"/>
        <v>0</v>
      </c>
      <c r="CE462" s="37">
        <f t="array" ref="CE462">MIN(IF(JPRL=AI462,$AG$19:$AG$1018))</f>
        <v>0</v>
      </c>
      <c r="CF462" s="37">
        <f t="array" ref="CF462">MAX(IF(JPRL=AI462,$AG$19:$AG$1018))</f>
        <v>0</v>
      </c>
      <c r="CG462" s="36">
        <f t="shared" si="552"/>
        <v>0</v>
      </c>
      <c r="CI462" s="40">
        <f t="shared" si="553"/>
        <v>0</v>
      </c>
      <c r="CJ462" s="40">
        <f t="shared" si="490"/>
        <v>0</v>
      </c>
      <c r="CK462" s="40">
        <f t="shared" si="491"/>
        <v>0</v>
      </c>
      <c r="CL462" s="40">
        <f t="shared" si="492"/>
        <v>0</v>
      </c>
      <c r="CM462" s="40">
        <f t="shared" si="493"/>
        <v>0</v>
      </c>
      <c r="CN462" s="40">
        <f t="shared" si="494"/>
        <v>0</v>
      </c>
      <c r="CO462" s="40">
        <f t="shared" si="495"/>
        <v>0</v>
      </c>
      <c r="CP462" s="40">
        <f t="shared" si="496"/>
        <v>0</v>
      </c>
      <c r="CQ462" s="40">
        <f t="shared" si="497"/>
        <v>0</v>
      </c>
      <c r="CR462" s="40">
        <f t="shared" si="498"/>
        <v>0</v>
      </c>
      <c r="CS462" s="40">
        <f t="shared" si="499"/>
        <v>0</v>
      </c>
      <c r="CT462" s="41">
        <f t="shared" si="554"/>
        <v>0</v>
      </c>
      <c r="CU462" s="41">
        <f t="shared" si="555"/>
        <v>0</v>
      </c>
      <c r="CV462" s="41">
        <f t="shared" si="556"/>
        <v>0</v>
      </c>
      <c r="CW462" s="41">
        <f t="shared" si="557"/>
        <v>0</v>
      </c>
      <c r="CX462" s="41">
        <f t="shared" si="558"/>
        <v>0</v>
      </c>
      <c r="CY462" s="41">
        <f t="shared" si="559"/>
        <v>0</v>
      </c>
      <c r="CZ462" s="41">
        <f t="shared" si="560"/>
        <v>0</v>
      </c>
      <c r="DA462" s="41">
        <f t="shared" si="561"/>
        <v>0</v>
      </c>
      <c r="DB462" s="41">
        <f t="shared" si="562"/>
        <v>0</v>
      </c>
      <c r="DC462" s="41">
        <f t="shared" si="563"/>
        <v>0</v>
      </c>
      <c r="DD462" s="7">
        <f t="shared" si="564"/>
        <v>0</v>
      </c>
      <c r="DE462" s="7">
        <f t="shared" si="565"/>
        <v>0</v>
      </c>
      <c r="DF462" s="7">
        <f t="shared" si="566"/>
        <v>0</v>
      </c>
      <c r="DJ462" s="7">
        <f t="shared" si="567"/>
        <v>0</v>
      </c>
      <c r="DK462" s="7">
        <f t="shared" si="568"/>
        <v>0</v>
      </c>
    </row>
    <row r="463" spans="1:115" ht="26.25" customHeight="1" x14ac:dyDescent="0.25">
      <c r="A463" s="9">
        <v>445</v>
      </c>
      <c r="B463" s="24" t="str">
        <f t="shared" si="500"/>
        <v/>
      </c>
      <c r="C463" s="23"/>
      <c r="D463" s="51"/>
      <c r="E463" s="24"/>
      <c r="F463" s="24"/>
      <c r="G463" s="24"/>
      <c r="H463" s="24"/>
      <c r="I463" s="25"/>
      <c r="J463" s="24"/>
      <c r="K463" s="26"/>
      <c r="L463" s="29"/>
      <c r="M463" s="27"/>
      <c r="N463" s="28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30"/>
      <c r="Z463" s="29"/>
      <c r="AA463" s="29" t="str">
        <f t="shared" si="501"/>
        <v/>
      </c>
      <c r="AB463" s="7">
        <f t="shared" si="502"/>
        <v>0</v>
      </c>
      <c r="AC463" s="7">
        <f t="shared" si="503"/>
        <v>0</v>
      </c>
      <c r="AD463" s="7">
        <f t="shared" si="504"/>
        <v>0</v>
      </c>
      <c r="AE463" s="7">
        <f t="shared" si="505"/>
        <v>0</v>
      </c>
      <c r="AF463" s="11" t="str">
        <f t="shared" si="569"/>
        <v/>
      </c>
      <c r="AG463" s="13">
        <f t="shared" si="506"/>
        <v>0</v>
      </c>
      <c r="AH463" s="7" t="str">
        <f t="shared" si="507"/>
        <v/>
      </c>
      <c r="AI463" s="11" t="str">
        <f t="shared" si="570"/>
        <v/>
      </c>
      <c r="AJ463" s="11" t="str">
        <f t="array" ref="AJ463">IF(OR(AI463=$AI$19:AI462),"",AI463)</f>
        <v/>
      </c>
      <c r="AK463" s="11" t="str">
        <f t="shared" si="508"/>
        <v/>
      </c>
      <c r="AL463" t="str">
        <f t="array" ref="AL463">IF(OR(AK463=$AK$19:AK462),"",AK463)</f>
        <v/>
      </c>
      <c r="AM463" s="13">
        <f t="shared" si="509"/>
        <v>0</v>
      </c>
      <c r="AN463" s="13">
        <f t="shared" si="510"/>
        <v>0</v>
      </c>
      <c r="AO463" s="13">
        <f t="shared" si="511"/>
        <v>0</v>
      </c>
      <c r="AP463" s="13">
        <f t="shared" si="512"/>
        <v>0</v>
      </c>
      <c r="AQ463" s="13">
        <f t="shared" si="513"/>
        <v>0</v>
      </c>
      <c r="AR463" s="13">
        <f t="shared" si="514"/>
        <v>0</v>
      </c>
      <c r="AS463" s="13">
        <f t="shared" si="515"/>
        <v>0</v>
      </c>
      <c r="AT463" s="13">
        <f t="shared" si="516"/>
        <v>0</v>
      </c>
      <c r="AU463" s="13">
        <f t="shared" si="517"/>
        <v>0</v>
      </c>
      <c r="AV463" s="13">
        <f t="shared" si="518"/>
        <v>0</v>
      </c>
      <c r="AX463" s="13">
        <f t="shared" si="519"/>
        <v>0</v>
      </c>
      <c r="AY463" s="13">
        <f t="shared" si="520"/>
        <v>0</v>
      </c>
      <c r="AZ463" s="13">
        <f t="shared" si="521"/>
        <v>0</v>
      </c>
      <c r="BA463" s="13">
        <f t="shared" si="522"/>
        <v>0</v>
      </c>
      <c r="BB463" s="13">
        <f t="shared" si="523"/>
        <v>0</v>
      </c>
      <c r="BC463" s="13">
        <f t="shared" si="524"/>
        <v>0</v>
      </c>
      <c r="BD463" s="13">
        <f t="shared" si="525"/>
        <v>0</v>
      </c>
      <c r="BE463" s="13">
        <f t="shared" si="526"/>
        <v>0</v>
      </c>
      <c r="BF463" s="13">
        <f t="shared" si="527"/>
        <v>0</v>
      </c>
      <c r="BG463" s="13">
        <f t="shared" si="528"/>
        <v>0</v>
      </c>
      <c r="BH463" s="13">
        <f t="shared" si="529"/>
        <v>0</v>
      </c>
      <c r="BI463" s="13">
        <f t="shared" si="530"/>
        <v>0</v>
      </c>
      <c r="BJ463" s="13">
        <f t="shared" si="531"/>
        <v>0</v>
      </c>
      <c r="BK463" s="13">
        <f t="shared" si="532"/>
        <v>0</v>
      </c>
      <c r="BL463" s="13">
        <f t="shared" si="533"/>
        <v>0</v>
      </c>
      <c r="BM463" s="13">
        <f t="shared" si="534"/>
        <v>0</v>
      </c>
      <c r="BN463" s="13">
        <f t="shared" si="535"/>
        <v>0</v>
      </c>
      <c r="BO463" s="13">
        <f t="shared" si="536"/>
        <v>0</v>
      </c>
      <c r="BP463" s="13">
        <f t="shared" si="537"/>
        <v>0</v>
      </c>
      <c r="BQ463" s="13">
        <f t="shared" si="538"/>
        <v>0</v>
      </c>
      <c r="BR463" s="13">
        <f t="shared" si="539"/>
        <v>0</v>
      </c>
      <c r="BS463" s="13">
        <f t="shared" si="540"/>
        <v>0</v>
      </c>
      <c r="BT463" s="31">
        <f t="shared" si="541"/>
        <v>0</v>
      </c>
      <c r="BU463" s="31">
        <f t="shared" si="542"/>
        <v>0</v>
      </c>
      <c r="BV463" s="31">
        <f t="shared" si="543"/>
        <v>0</v>
      </c>
      <c r="BW463" s="31">
        <f t="shared" si="544"/>
        <v>0</v>
      </c>
      <c r="BX463" s="31">
        <f t="shared" si="545"/>
        <v>0</v>
      </c>
      <c r="BY463" s="31">
        <f t="shared" si="546"/>
        <v>0</v>
      </c>
      <c r="BZ463" s="31">
        <f t="shared" si="547"/>
        <v>0</v>
      </c>
      <c r="CA463" s="31">
        <f t="shared" si="548"/>
        <v>0</v>
      </c>
      <c r="CB463" s="31">
        <f t="shared" si="549"/>
        <v>0</v>
      </c>
      <c r="CC463" s="31">
        <f t="shared" si="550"/>
        <v>0</v>
      </c>
      <c r="CD463" s="31">
        <f t="shared" si="551"/>
        <v>0</v>
      </c>
      <c r="CE463" s="37">
        <f t="array" ref="CE463">MIN(IF(JPRL=AI463,$AG$19:$AG$1018))</f>
        <v>0</v>
      </c>
      <c r="CF463" s="37">
        <f t="array" ref="CF463">MAX(IF(JPRL=AI463,$AG$19:$AG$1018))</f>
        <v>0</v>
      </c>
      <c r="CG463" s="36">
        <f t="shared" si="552"/>
        <v>0</v>
      </c>
      <c r="CI463" s="40">
        <f t="shared" si="553"/>
        <v>0</v>
      </c>
      <c r="CJ463" s="40">
        <f t="shared" si="490"/>
        <v>0</v>
      </c>
      <c r="CK463" s="40">
        <f t="shared" si="491"/>
        <v>0</v>
      </c>
      <c r="CL463" s="40">
        <f t="shared" si="492"/>
        <v>0</v>
      </c>
      <c r="CM463" s="40">
        <f t="shared" si="493"/>
        <v>0</v>
      </c>
      <c r="CN463" s="40">
        <f t="shared" si="494"/>
        <v>0</v>
      </c>
      <c r="CO463" s="40">
        <f t="shared" si="495"/>
        <v>0</v>
      </c>
      <c r="CP463" s="40">
        <f t="shared" si="496"/>
        <v>0</v>
      </c>
      <c r="CQ463" s="40">
        <f t="shared" si="497"/>
        <v>0</v>
      </c>
      <c r="CR463" s="40">
        <f t="shared" si="498"/>
        <v>0</v>
      </c>
      <c r="CS463" s="40">
        <f t="shared" si="499"/>
        <v>0</v>
      </c>
      <c r="CT463" s="41">
        <f t="shared" si="554"/>
        <v>0</v>
      </c>
      <c r="CU463" s="41">
        <f t="shared" si="555"/>
        <v>0</v>
      </c>
      <c r="CV463" s="41">
        <f t="shared" si="556"/>
        <v>0</v>
      </c>
      <c r="CW463" s="41">
        <f t="shared" si="557"/>
        <v>0</v>
      </c>
      <c r="CX463" s="41">
        <f t="shared" si="558"/>
        <v>0</v>
      </c>
      <c r="CY463" s="41">
        <f t="shared" si="559"/>
        <v>0</v>
      </c>
      <c r="CZ463" s="41">
        <f t="shared" si="560"/>
        <v>0</v>
      </c>
      <c r="DA463" s="41">
        <f t="shared" si="561"/>
        <v>0</v>
      </c>
      <c r="DB463" s="41">
        <f t="shared" si="562"/>
        <v>0</v>
      </c>
      <c r="DC463" s="41">
        <f t="shared" si="563"/>
        <v>0</v>
      </c>
      <c r="DD463" s="7">
        <f t="shared" si="564"/>
        <v>0</v>
      </c>
      <c r="DE463" s="7">
        <f t="shared" si="565"/>
        <v>0</v>
      </c>
      <c r="DF463" s="7">
        <f t="shared" si="566"/>
        <v>0</v>
      </c>
      <c r="DJ463" s="7">
        <f t="shared" si="567"/>
        <v>0</v>
      </c>
      <c r="DK463" s="7">
        <f t="shared" si="568"/>
        <v>0</v>
      </c>
    </row>
    <row r="464" spans="1:115" ht="26.25" customHeight="1" x14ac:dyDescent="0.25">
      <c r="A464" s="9">
        <v>446</v>
      </c>
      <c r="B464" s="24" t="str">
        <f t="shared" si="500"/>
        <v/>
      </c>
      <c r="C464" s="23"/>
      <c r="D464" s="51"/>
      <c r="E464" s="24"/>
      <c r="F464" s="24"/>
      <c r="G464" s="24"/>
      <c r="H464" s="24"/>
      <c r="I464" s="25"/>
      <c r="J464" s="24"/>
      <c r="K464" s="26"/>
      <c r="L464" s="29"/>
      <c r="M464" s="27"/>
      <c r="N464" s="28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30"/>
      <c r="Z464" s="29"/>
      <c r="AA464" s="29" t="str">
        <f t="shared" si="501"/>
        <v/>
      </c>
      <c r="AB464" s="7">
        <f t="shared" si="502"/>
        <v>0</v>
      </c>
      <c r="AC464" s="7">
        <f t="shared" si="503"/>
        <v>0</v>
      </c>
      <c r="AD464" s="7">
        <f t="shared" si="504"/>
        <v>0</v>
      </c>
      <c r="AE464" s="7">
        <f t="shared" si="505"/>
        <v>0</v>
      </c>
      <c r="AF464" s="11" t="str">
        <f t="shared" si="569"/>
        <v/>
      </c>
      <c r="AG464" s="13">
        <f t="shared" si="506"/>
        <v>0</v>
      </c>
      <c r="AH464" s="7" t="str">
        <f t="shared" si="507"/>
        <v/>
      </c>
      <c r="AI464" s="11" t="str">
        <f t="shared" si="570"/>
        <v/>
      </c>
      <c r="AJ464" s="11" t="str">
        <f t="array" ref="AJ464">IF(OR(AI464=$AI$19:AI463),"",AI464)</f>
        <v/>
      </c>
      <c r="AK464" s="11" t="str">
        <f t="shared" si="508"/>
        <v/>
      </c>
      <c r="AL464" t="str">
        <f t="array" ref="AL464">IF(OR(AK464=$AK$19:AK463),"",AK464)</f>
        <v/>
      </c>
      <c r="AM464" s="13">
        <f t="shared" si="509"/>
        <v>0</v>
      </c>
      <c r="AN464" s="13">
        <f t="shared" si="510"/>
        <v>0</v>
      </c>
      <c r="AO464" s="13">
        <f t="shared" si="511"/>
        <v>0</v>
      </c>
      <c r="AP464" s="13">
        <f t="shared" si="512"/>
        <v>0</v>
      </c>
      <c r="AQ464" s="13">
        <f t="shared" si="513"/>
        <v>0</v>
      </c>
      <c r="AR464" s="13">
        <f t="shared" si="514"/>
        <v>0</v>
      </c>
      <c r="AS464" s="13">
        <f t="shared" si="515"/>
        <v>0</v>
      </c>
      <c r="AT464" s="13">
        <f t="shared" si="516"/>
        <v>0</v>
      </c>
      <c r="AU464" s="13">
        <f t="shared" si="517"/>
        <v>0</v>
      </c>
      <c r="AV464" s="13">
        <f t="shared" si="518"/>
        <v>0</v>
      </c>
      <c r="AX464" s="13">
        <f t="shared" si="519"/>
        <v>0</v>
      </c>
      <c r="AY464" s="13">
        <f t="shared" si="520"/>
        <v>0</v>
      </c>
      <c r="AZ464" s="13">
        <f t="shared" si="521"/>
        <v>0</v>
      </c>
      <c r="BA464" s="13">
        <f t="shared" si="522"/>
        <v>0</v>
      </c>
      <c r="BB464" s="13">
        <f t="shared" si="523"/>
        <v>0</v>
      </c>
      <c r="BC464" s="13">
        <f t="shared" si="524"/>
        <v>0</v>
      </c>
      <c r="BD464" s="13">
        <f t="shared" si="525"/>
        <v>0</v>
      </c>
      <c r="BE464" s="13">
        <f t="shared" si="526"/>
        <v>0</v>
      </c>
      <c r="BF464" s="13">
        <f t="shared" si="527"/>
        <v>0</v>
      </c>
      <c r="BG464" s="13">
        <f t="shared" si="528"/>
        <v>0</v>
      </c>
      <c r="BH464" s="13">
        <f t="shared" si="529"/>
        <v>0</v>
      </c>
      <c r="BI464" s="13">
        <f t="shared" si="530"/>
        <v>0</v>
      </c>
      <c r="BJ464" s="13">
        <f t="shared" si="531"/>
        <v>0</v>
      </c>
      <c r="BK464" s="13">
        <f t="shared" si="532"/>
        <v>0</v>
      </c>
      <c r="BL464" s="13">
        <f t="shared" si="533"/>
        <v>0</v>
      </c>
      <c r="BM464" s="13">
        <f t="shared" si="534"/>
        <v>0</v>
      </c>
      <c r="BN464" s="13">
        <f t="shared" si="535"/>
        <v>0</v>
      </c>
      <c r="BO464" s="13">
        <f t="shared" si="536"/>
        <v>0</v>
      </c>
      <c r="BP464" s="13">
        <f t="shared" si="537"/>
        <v>0</v>
      </c>
      <c r="BQ464" s="13">
        <f t="shared" si="538"/>
        <v>0</v>
      </c>
      <c r="BR464" s="13">
        <f t="shared" si="539"/>
        <v>0</v>
      </c>
      <c r="BS464" s="13">
        <f t="shared" si="540"/>
        <v>0</v>
      </c>
      <c r="BT464" s="31">
        <f t="shared" si="541"/>
        <v>0</v>
      </c>
      <c r="BU464" s="31">
        <f t="shared" si="542"/>
        <v>0</v>
      </c>
      <c r="BV464" s="31">
        <f t="shared" si="543"/>
        <v>0</v>
      </c>
      <c r="BW464" s="31">
        <f t="shared" si="544"/>
        <v>0</v>
      </c>
      <c r="BX464" s="31">
        <f t="shared" si="545"/>
        <v>0</v>
      </c>
      <c r="BY464" s="31">
        <f t="shared" si="546"/>
        <v>0</v>
      </c>
      <c r="BZ464" s="31">
        <f t="shared" si="547"/>
        <v>0</v>
      </c>
      <c r="CA464" s="31">
        <f t="shared" si="548"/>
        <v>0</v>
      </c>
      <c r="CB464" s="31">
        <f t="shared" si="549"/>
        <v>0</v>
      </c>
      <c r="CC464" s="31">
        <f t="shared" si="550"/>
        <v>0</v>
      </c>
      <c r="CD464" s="31">
        <f t="shared" si="551"/>
        <v>0</v>
      </c>
      <c r="CE464" s="37">
        <f t="array" ref="CE464">MIN(IF(JPRL=AI464,$AG$19:$AG$1018))</f>
        <v>0</v>
      </c>
      <c r="CF464" s="37">
        <f t="array" ref="CF464">MAX(IF(JPRL=AI464,$AG$19:$AG$1018))</f>
        <v>0</v>
      </c>
      <c r="CG464" s="36">
        <f t="shared" si="552"/>
        <v>0</v>
      </c>
      <c r="CI464" s="40">
        <f t="shared" si="553"/>
        <v>0</v>
      </c>
      <c r="CJ464" s="40">
        <f t="shared" si="490"/>
        <v>0</v>
      </c>
      <c r="CK464" s="40">
        <f t="shared" si="491"/>
        <v>0</v>
      </c>
      <c r="CL464" s="40">
        <f t="shared" si="492"/>
        <v>0</v>
      </c>
      <c r="CM464" s="40">
        <f t="shared" si="493"/>
        <v>0</v>
      </c>
      <c r="CN464" s="40">
        <f t="shared" si="494"/>
        <v>0</v>
      </c>
      <c r="CO464" s="40">
        <f t="shared" si="495"/>
        <v>0</v>
      </c>
      <c r="CP464" s="40">
        <f t="shared" si="496"/>
        <v>0</v>
      </c>
      <c r="CQ464" s="40">
        <f t="shared" si="497"/>
        <v>0</v>
      </c>
      <c r="CR464" s="40">
        <f t="shared" si="498"/>
        <v>0</v>
      </c>
      <c r="CS464" s="40">
        <f t="shared" si="499"/>
        <v>0</v>
      </c>
      <c r="CT464" s="41">
        <f t="shared" si="554"/>
        <v>0</v>
      </c>
      <c r="CU464" s="41">
        <f t="shared" si="555"/>
        <v>0</v>
      </c>
      <c r="CV464" s="41">
        <f t="shared" si="556"/>
        <v>0</v>
      </c>
      <c r="CW464" s="41">
        <f t="shared" si="557"/>
        <v>0</v>
      </c>
      <c r="CX464" s="41">
        <f t="shared" si="558"/>
        <v>0</v>
      </c>
      <c r="CY464" s="41">
        <f t="shared" si="559"/>
        <v>0</v>
      </c>
      <c r="CZ464" s="41">
        <f t="shared" si="560"/>
        <v>0</v>
      </c>
      <c r="DA464" s="41">
        <f t="shared" si="561"/>
        <v>0</v>
      </c>
      <c r="DB464" s="41">
        <f t="shared" si="562"/>
        <v>0</v>
      </c>
      <c r="DC464" s="41">
        <f t="shared" si="563"/>
        <v>0</v>
      </c>
      <c r="DD464" s="7">
        <f t="shared" si="564"/>
        <v>0</v>
      </c>
      <c r="DE464" s="7">
        <f t="shared" si="565"/>
        <v>0</v>
      </c>
      <c r="DF464" s="7">
        <f t="shared" si="566"/>
        <v>0</v>
      </c>
      <c r="DJ464" s="7">
        <f t="shared" si="567"/>
        <v>0</v>
      </c>
      <c r="DK464" s="7">
        <f t="shared" si="568"/>
        <v>0</v>
      </c>
    </row>
    <row r="465" spans="1:115" ht="26.25" customHeight="1" x14ac:dyDescent="0.25">
      <c r="A465" s="9">
        <v>447</v>
      </c>
      <c r="B465" s="24" t="str">
        <f t="shared" si="500"/>
        <v/>
      </c>
      <c r="C465" s="23"/>
      <c r="D465" s="51"/>
      <c r="E465" s="24"/>
      <c r="F465" s="24"/>
      <c r="G465" s="24"/>
      <c r="H465" s="24"/>
      <c r="I465" s="25"/>
      <c r="J465" s="24"/>
      <c r="K465" s="26"/>
      <c r="L465" s="29"/>
      <c r="M465" s="27"/>
      <c r="N465" s="28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30"/>
      <c r="Z465" s="29"/>
      <c r="AA465" s="29" t="str">
        <f t="shared" si="501"/>
        <v/>
      </c>
      <c r="AB465" s="7">
        <f t="shared" si="502"/>
        <v>0</v>
      </c>
      <c r="AC465" s="7">
        <f t="shared" si="503"/>
        <v>0</v>
      </c>
      <c r="AD465" s="7">
        <f t="shared" si="504"/>
        <v>0</v>
      </c>
      <c r="AE465" s="7">
        <f t="shared" si="505"/>
        <v>0</v>
      </c>
      <c r="AF465" s="11" t="str">
        <f t="shared" si="569"/>
        <v/>
      </c>
      <c r="AG465" s="13">
        <f t="shared" si="506"/>
        <v>0</v>
      </c>
      <c r="AH465" s="7" t="str">
        <f t="shared" si="507"/>
        <v/>
      </c>
      <c r="AI465" s="11" t="str">
        <f t="shared" si="570"/>
        <v/>
      </c>
      <c r="AJ465" s="11" t="str">
        <f t="array" ref="AJ465">IF(OR(AI465=$AI$19:AI464),"",AI465)</f>
        <v/>
      </c>
      <c r="AK465" s="11" t="str">
        <f t="shared" si="508"/>
        <v/>
      </c>
      <c r="AL465" t="str">
        <f t="array" ref="AL465">IF(OR(AK465=$AK$19:AK464),"",AK465)</f>
        <v/>
      </c>
      <c r="AM465" s="13">
        <f t="shared" si="509"/>
        <v>0</v>
      </c>
      <c r="AN465" s="13">
        <f t="shared" si="510"/>
        <v>0</v>
      </c>
      <c r="AO465" s="13">
        <f t="shared" si="511"/>
        <v>0</v>
      </c>
      <c r="AP465" s="13">
        <f t="shared" si="512"/>
        <v>0</v>
      </c>
      <c r="AQ465" s="13">
        <f t="shared" si="513"/>
        <v>0</v>
      </c>
      <c r="AR465" s="13">
        <f t="shared" si="514"/>
        <v>0</v>
      </c>
      <c r="AS465" s="13">
        <f t="shared" si="515"/>
        <v>0</v>
      </c>
      <c r="AT465" s="13">
        <f t="shared" si="516"/>
        <v>0</v>
      </c>
      <c r="AU465" s="13">
        <f t="shared" si="517"/>
        <v>0</v>
      </c>
      <c r="AV465" s="13">
        <f t="shared" si="518"/>
        <v>0</v>
      </c>
      <c r="AX465" s="13">
        <f t="shared" si="519"/>
        <v>0</v>
      </c>
      <c r="AY465" s="13">
        <f t="shared" si="520"/>
        <v>0</v>
      </c>
      <c r="AZ465" s="13">
        <f t="shared" si="521"/>
        <v>0</v>
      </c>
      <c r="BA465" s="13">
        <f t="shared" si="522"/>
        <v>0</v>
      </c>
      <c r="BB465" s="13">
        <f t="shared" si="523"/>
        <v>0</v>
      </c>
      <c r="BC465" s="13">
        <f t="shared" si="524"/>
        <v>0</v>
      </c>
      <c r="BD465" s="13">
        <f t="shared" si="525"/>
        <v>0</v>
      </c>
      <c r="BE465" s="13">
        <f t="shared" si="526"/>
        <v>0</v>
      </c>
      <c r="BF465" s="13">
        <f t="shared" si="527"/>
        <v>0</v>
      </c>
      <c r="BG465" s="13">
        <f t="shared" si="528"/>
        <v>0</v>
      </c>
      <c r="BH465" s="13">
        <f t="shared" si="529"/>
        <v>0</v>
      </c>
      <c r="BI465" s="13">
        <f t="shared" si="530"/>
        <v>0</v>
      </c>
      <c r="BJ465" s="13">
        <f t="shared" si="531"/>
        <v>0</v>
      </c>
      <c r="BK465" s="13">
        <f t="shared" si="532"/>
        <v>0</v>
      </c>
      <c r="BL465" s="13">
        <f t="shared" si="533"/>
        <v>0</v>
      </c>
      <c r="BM465" s="13">
        <f t="shared" si="534"/>
        <v>0</v>
      </c>
      <c r="BN465" s="13">
        <f t="shared" si="535"/>
        <v>0</v>
      </c>
      <c r="BO465" s="13">
        <f t="shared" si="536"/>
        <v>0</v>
      </c>
      <c r="BP465" s="13">
        <f t="shared" si="537"/>
        <v>0</v>
      </c>
      <c r="BQ465" s="13">
        <f t="shared" si="538"/>
        <v>0</v>
      </c>
      <c r="BR465" s="13">
        <f t="shared" si="539"/>
        <v>0</v>
      </c>
      <c r="BS465" s="13">
        <f t="shared" si="540"/>
        <v>0</v>
      </c>
      <c r="BT465" s="31">
        <f t="shared" si="541"/>
        <v>0</v>
      </c>
      <c r="BU465" s="31">
        <f t="shared" si="542"/>
        <v>0</v>
      </c>
      <c r="BV465" s="31">
        <f t="shared" si="543"/>
        <v>0</v>
      </c>
      <c r="BW465" s="31">
        <f t="shared" si="544"/>
        <v>0</v>
      </c>
      <c r="BX465" s="31">
        <f t="shared" si="545"/>
        <v>0</v>
      </c>
      <c r="BY465" s="31">
        <f t="shared" si="546"/>
        <v>0</v>
      </c>
      <c r="BZ465" s="31">
        <f t="shared" si="547"/>
        <v>0</v>
      </c>
      <c r="CA465" s="31">
        <f t="shared" si="548"/>
        <v>0</v>
      </c>
      <c r="CB465" s="31">
        <f t="shared" si="549"/>
        <v>0</v>
      </c>
      <c r="CC465" s="31">
        <f t="shared" si="550"/>
        <v>0</v>
      </c>
      <c r="CD465" s="31">
        <f t="shared" si="551"/>
        <v>0</v>
      </c>
      <c r="CE465" s="37">
        <f t="array" ref="CE465">MIN(IF(JPRL=AI465,$AG$19:$AG$1018))</f>
        <v>0</v>
      </c>
      <c r="CF465" s="37">
        <f t="array" ref="CF465">MAX(IF(JPRL=AI465,$AG$19:$AG$1018))</f>
        <v>0</v>
      </c>
      <c r="CG465" s="36">
        <f t="shared" si="552"/>
        <v>0</v>
      </c>
      <c r="CI465" s="40">
        <f t="shared" si="553"/>
        <v>0</v>
      </c>
      <c r="CJ465" s="40">
        <f t="shared" si="490"/>
        <v>0</v>
      </c>
      <c r="CK465" s="40">
        <f t="shared" si="491"/>
        <v>0</v>
      </c>
      <c r="CL465" s="40">
        <f t="shared" si="492"/>
        <v>0</v>
      </c>
      <c r="CM465" s="40">
        <f t="shared" si="493"/>
        <v>0</v>
      </c>
      <c r="CN465" s="40">
        <f t="shared" si="494"/>
        <v>0</v>
      </c>
      <c r="CO465" s="40">
        <f t="shared" si="495"/>
        <v>0</v>
      </c>
      <c r="CP465" s="40">
        <f t="shared" si="496"/>
        <v>0</v>
      </c>
      <c r="CQ465" s="40">
        <f t="shared" si="497"/>
        <v>0</v>
      </c>
      <c r="CR465" s="40">
        <f t="shared" si="498"/>
        <v>0</v>
      </c>
      <c r="CS465" s="40">
        <f t="shared" si="499"/>
        <v>0</v>
      </c>
      <c r="CT465" s="41">
        <f t="shared" si="554"/>
        <v>0</v>
      </c>
      <c r="CU465" s="41">
        <f t="shared" si="555"/>
        <v>0</v>
      </c>
      <c r="CV465" s="41">
        <f t="shared" si="556"/>
        <v>0</v>
      </c>
      <c r="CW465" s="41">
        <f t="shared" si="557"/>
        <v>0</v>
      </c>
      <c r="CX465" s="41">
        <f t="shared" si="558"/>
        <v>0</v>
      </c>
      <c r="CY465" s="41">
        <f t="shared" si="559"/>
        <v>0</v>
      </c>
      <c r="CZ465" s="41">
        <f t="shared" si="560"/>
        <v>0</v>
      </c>
      <c r="DA465" s="41">
        <f t="shared" si="561"/>
        <v>0</v>
      </c>
      <c r="DB465" s="41">
        <f t="shared" si="562"/>
        <v>0</v>
      </c>
      <c r="DC465" s="41">
        <f t="shared" si="563"/>
        <v>0</v>
      </c>
      <c r="DD465" s="7">
        <f t="shared" si="564"/>
        <v>0</v>
      </c>
      <c r="DE465" s="7">
        <f t="shared" si="565"/>
        <v>0</v>
      </c>
      <c r="DF465" s="7">
        <f t="shared" si="566"/>
        <v>0</v>
      </c>
      <c r="DJ465" s="7">
        <f t="shared" si="567"/>
        <v>0</v>
      </c>
      <c r="DK465" s="7">
        <f t="shared" si="568"/>
        <v>0</v>
      </c>
    </row>
    <row r="466" spans="1:115" ht="26.25" customHeight="1" x14ac:dyDescent="0.25">
      <c r="A466" s="9">
        <v>448</v>
      </c>
      <c r="B466" s="24" t="str">
        <f t="shared" si="500"/>
        <v/>
      </c>
      <c r="C466" s="23"/>
      <c r="D466" s="51"/>
      <c r="E466" s="24"/>
      <c r="F466" s="24"/>
      <c r="G466" s="24"/>
      <c r="H466" s="24"/>
      <c r="I466" s="25"/>
      <c r="J466" s="24"/>
      <c r="K466" s="26"/>
      <c r="L466" s="29"/>
      <c r="M466" s="27"/>
      <c r="N466" s="28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30"/>
      <c r="Z466" s="29"/>
      <c r="AA466" s="29" t="str">
        <f t="shared" si="501"/>
        <v/>
      </c>
      <c r="AB466" s="7">
        <f t="shared" si="502"/>
        <v>0</v>
      </c>
      <c r="AC466" s="7">
        <f t="shared" si="503"/>
        <v>0</v>
      </c>
      <c r="AD466" s="7">
        <f t="shared" si="504"/>
        <v>0</v>
      </c>
      <c r="AE466" s="7">
        <f t="shared" si="505"/>
        <v>0</v>
      </c>
      <c r="AF466" s="11" t="str">
        <f t="shared" si="569"/>
        <v/>
      </c>
      <c r="AG466" s="13">
        <f t="shared" si="506"/>
        <v>0</v>
      </c>
      <c r="AH466" s="7" t="str">
        <f t="shared" si="507"/>
        <v/>
      </c>
      <c r="AI466" s="11" t="str">
        <f t="shared" si="570"/>
        <v/>
      </c>
      <c r="AJ466" s="11" t="str">
        <f t="array" ref="AJ466">IF(OR(AI466=$AI$19:AI465),"",AI466)</f>
        <v/>
      </c>
      <c r="AK466" s="11" t="str">
        <f t="shared" si="508"/>
        <v/>
      </c>
      <c r="AL466" t="str">
        <f t="array" ref="AL466">IF(OR(AK466=$AK$19:AK465),"",AK466)</f>
        <v/>
      </c>
      <c r="AM466" s="13">
        <f t="shared" si="509"/>
        <v>0</v>
      </c>
      <c r="AN466" s="13">
        <f t="shared" si="510"/>
        <v>0</v>
      </c>
      <c r="AO466" s="13">
        <f t="shared" si="511"/>
        <v>0</v>
      </c>
      <c r="AP466" s="13">
        <f t="shared" si="512"/>
        <v>0</v>
      </c>
      <c r="AQ466" s="13">
        <f t="shared" si="513"/>
        <v>0</v>
      </c>
      <c r="AR466" s="13">
        <f t="shared" si="514"/>
        <v>0</v>
      </c>
      <c r="AS466" s="13">
        <f t="shared" si="515"/>
        <v>0</v>
      </c>
      <c r="AT466" s="13">
        <f t="shared" si="516"/>
        <v>0</v>
      </c>
      <c r="AU466" s="13">
        <f t="shared" si="517"/>
        <v>0</v>
      </c>
      <c r="AV466" s="13">
        <f t="shared" si="518"/>
        <v>0</v>
      </c>
      <c r="AX466" s="13">
        <f t="shared" si="519"/>
        <v>0</v>
      </c>
      <c r="AY466" s="13">
        <f t="shared" si="520"/>
        <v>0</v>
      </c>
      <c r="AZ466" s="13">
        <f t="shared" si="521"/>
        <v>0</v>
      </c>
      <c r="BA466" s="13">
        <f t="shared" si="522"/>
        <v>0</v>
      </c>
      <c r="BB466" s="13">
        <f t="shared" si="523"/>
        <v>0</v>
      </c>
      <c r="BC466" s="13">
        <f t="shared" si="524"/>
        <v>0</v>
      </c>
      <c r="BD466" s="13">
        <f t="shared" si="525"/>
        <v>0</v>
      </c>
      <c r="BE466" s="13">
        <f t="shared" si="526"/>
        <v>0</v>
      </c>
      <c r="BF466" s="13">
        <f t="shared" si="527"/>
        <v>0</v>
      </c>
      <c r="BG466" s="13">
        <f t="shared" si="528"/>
        <v>0</v>
      </c>
      <c r="BH466" s="13">
        <f t="shared" si="529"/>
        <v>0</v>
      </c>
      <c r="BI466" s="13">
        <f t="shared" si="530"/>
        <v>0</v>
      </c>
      <c r="BJ466" s="13">
        <f t="shared" si="531"/>
        <v>0</v>
      </c>
      <c r="BK466" s="13">
        <f t="shared" si="532"/>
        <v>0</v>
      </c>
      <c r="BL466" s="13">
        <f t="shared" si="533"/>
        <v>0</v>
      </c>
      <c r="BM466" s="13">
        <f t="shared" si="534"/>
        <v>0</v>
      </c>
      <c r="BN466" s="13">
        <f t="shared" si="535"/>
        <v>0</v>
      </c>
      <c r="BO466" s="13">
        <f t="shared" si="536"/>
        <v>0</v>
      </c>
      <c r="BP466" s="13">
        <f t="shared" si="537"/>
        <v>0</v>
      </c>
      <c r="BQ466" s="13">
        <f t="shared" si="538"/>
        <v>0</v>
      </c>
      <c r="BR466" s="13">
        <f t="shared" si="539"/>
        <v>0</v>
      </c>
      <c r="BS466" s="13">
        <f t="shared" si="540"/>
        <v>0</v>
      </c>
      <c r="BT466" s="31">
        <f t="shared" si="541"/>
        <v>0</v>
      </c>
      <c r="BU466" s="31">
        <f t="shared" si="542"/>
        <v>0</v>
      </c>
      <c r="BV466" s="31">
        <f t="shared" si="543"/>
        <v>0</v>
      </c>
      <c r="BW466" s="31">
        <f t="shared" si="544"/>
        <v>0</v>
      </c>
      <c r="BX466" s="31">
        <f t="shared" si="545"/>
        <v>0</v>
      </c>
      <c r="BY466" s="31">
        <f t="shared" si="546"/>
        <v>0</v>
      </c>
      <c r="BZ466" s="31">
        <f t="shared" si="547"/>
        <v>0</v>
      </c>
      <c r="CA466" s="31">
        <f t="shared" si="548"/>
        <v>0</v>
      </c>
      <c r="CB466" s="31">
        <f t="shared" si="549"/>
        <v>0</v>
      </c>
      <c r="CC466" s="31">
        <f t="shared" si="550"/>
        <v>0</v>
      </c>
      <c r="CD466" s="31">
        <f t="shared" si="551"/>
        <v>0</v>
      </c>
      <c r="CE466" s="37">
        <f t="array" ref="CE466">MIN(IF(JPRL=AI466,$AG$19:$AG$1018))</f>
        <v>0</v>
      </c>
      <c r="CF466" s="37">
        <f t="array" ref="CF466">MAX(IF(JPRL=AI466,$AG$19:$AG$1018))</f>
        <v>0</v>
      </c>
      <c r="CG466" s="36">
        <f t="shared" si="552"/>
        <v>0</v>
      </c>
      <c r="CI466" s="40">
        <f t="shared" si="553"/>
        <v>0</v>
      </c>
      <c r="CJ466" s="40">
        <f t="shared" si="490"/>
        <v>0</v>
      </c>
      <c r="CK466" s="40">
        <f t="shared" si="491"/>
        <v>0</v>
      </c>
      <c r="CL466" s="40">
        <f t="shared" si="492"/>
        <v>0</v>
      </c>
      <c r="CM466" s="40">
        <f t="shared" si="493"/>
        <v>0</v>
      </c>
      <c r="CN466" s="40">
        <f t="shared" si="494"/>
        <v>0</v>
      </c>
      <c r="CO466" s="40">
        <f t="shared" si="495"/>
        <v>0</v>
      </c>
      <c r="CP466" s="40">
        <f t="shared" si="496"/>
        <v>0</v>
      </c>
      <c r="CQ466" s="40">
        <f t="shared" si="497"/>
        <v>0</v>
      </c>
      <c r="CR466" s="40">
        <f t="shared" si="498"/>
        <v>0</v>
      </c>
      <c r="CS466" s="40">
        <f t="shared" si="499"/>
        <v>0</v>
      </c>
      <c r="CT466" s="41">
        <f t="shared" si="554"/>
        <v>0</v>
      </c>
      <c r="CU466" s="41">
        <f t="shared" si="555"/>
        <v>0</v>
      </c>
      <c r="CV466" s="41">
        <f t="shared" si="556"/>
        <v>0</v>
      </c>
      <c r="CW466" s="41">
        <f t="shared" si="557"/>
        <v>0</v>
      </c>
      <c r="CX466" s="41">
        <f t="shared" si="558"/>
        <v>0</v>
      </c>
      <c r="CY466" s="41">
        <f t="shared" si="559"/>
        <v>0</v>
      </c>
      <c r="CZ466" s="41">
        <f t="shared" si="560"/>
        <v>0</v>
      </c>
      <c r="DA466" s="41">
        <f t="shared" si="561"/>
        <v>0</v>
      </c>
      <c r="DB466" s="41">
        <f t="shared" si="562"/>
        <v>0</v>
      </c>
      <c r="DC466" s="41">
        <f t="shared" si="563"/>
        <v>0</v>
      </c>
      <c r="DD466" s="7">
        <f t="shared" si="564"/>
        <v>0</v>
      </c>
      <c r="DE466" s="7">
        <f t="shared" si="565"/>
        <v>0</v>
      </c>
      <c r="DF466" s="7">
        <f t="shared" si="566"/>
        <v>0</v>
      </c>
      <c r="DJ466" s="7">
        <f t="shared" si="567"/>
        <v>0</v>
      </c>
      <c r="DK466" s="7">
        <f t="shared" si="568"/>
        <v>0</v>
      </c>
    </row>
    <row r="467" spans="1:115" ht="26.25" customHeight="1" x14ac:dyDescent="0.25">
      <c r="A467" s="9">
        <v>449</v>
      </c>
      <c r="B467" s="24" t="str">
        <f t="shared" si="500"/>
        <v/>
      </c>
      <c r="C467" s="23"/>
      <c r="D467" s="51"/>
      <c r="E467" s="24"/>
      <c r="F467" s="24"/>
      <c r="G467" s="24"/>
      <c r="H467" s="24"/>
      <c r="I467" s="25"/>
      <c r="J467" s="24"/>
      <c r="K467" s="26"/>
      <c r="L467" s="29"/>
      <c r="M467" s="27"/>
      <c r="N467" s="28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30"/>
      <c r="Z467" s="29"/>
      <c r="AA467" s="29" t="str">
        <f t="shared" si="501"/>
        <v/>
      </c>
      <c r="AB467" s="7">
        <f t="shared" si="502"/>
        <v>0</v>
      </c>
      <c r="AC467" s="7">
        <f t="shared" si="503"/>
        <v>0</v>
      </c>
      <c r="AD467" s="7">
        <f t="shared" si="504"/>
        <v>0</v>
      </c>
      <c r="AE467" s="7">
        <f t="shared" si="505"/>
        <v>0</v>
      </c>
      <c r="AF467" s="11" t="str">
        <f t="shared" si="569"/>
        <v/>
      </c>
      <c r="AG467" s="13">
        <f t="shared" si="506"/>
        <v>0</v>
      </c>
      <c r="AH467" s="7" t="str">
        <f t="shared" si="507"/>
        <v/>
      </c>
      <c r="AI467" s="11" t="str">
        <f t="shared" si="570"/>
        <v/>
      </c>
      <c r="AJ467" s="11" t="str">
        <f t="array" ref="AJ467">IF(OR(AI467=$AI$19:AI466),"",AI467)</f>
        <v/>
      </c>
      <c r="AK467" s="11" t="str">
        <f t="shared" si="508"/>
        <v/>
      </c>
      <c r="AL467" t="str">
        <f t="array" ref="AL467">IF(OR(AK467=$AK$19:AK466),"",AK467)</f>
        <v/>
      </c>
      <c r="AM467" s="13">
        <f t="shared" si="509"/>
        <v>0</v>
      </c>
      <c r="AN467" s="13">
        <f t="shared" si="510"/>
        <v>0</v>
      </c>
      <c r="AO467" s="13">
        <f t="shared" si="511"/>
        <v>0</v>
      </c>
      <c r="AP467" s="13">
        <f t="shared" si="512"/>
        <v>0</v>
      </c>
      <c r="AQ467" s="13">
        <f t="shared" si="513"/>
        <v>0</v>
      </c>
      <c r="AR467" s="13">
        <f t="shared" si="514"/>
        <v>0</v>
      </c>
      <c r="AS467" s="13">
        <f t="shared" si="515"/>
        <v>0</v>
      </c>
      <c r="AT467" s="13">
        <f t="shared" si="516"/>
        <v>0</v>
      </c>
      <c r="AU467" s="13">
        <f t="shared" si="517"/>
        <v>0</v>
      </c>
      <c r="AV467" s="13">
        <f t="shared" si="518"/>
        <v>0</v>
      </c>
      <c r="AX467" s="13">
        <f t="shared" si="519"/>
        <v>0</v>
      </c>
      <c r="AY467" s="13">
        <f t="shared" si="520"/>
        <v>0</v>
      </c>
      <c r="AZ467" s="13">
        <f t="shared" si="521"/>
        <v>0</v>
      </c>
      <c r="BA467" s="13">
        <f t="shared" si="522"/>
        <v>0</v>
      </c>
      <c r="BB467" s="13">
        <f t="shared" si="523"/>
        <v>0</v>
      </c>
      <c r="BC467" s="13">
        <f t="shared" si="524"/>
        <v>0</v>
      </c>
      <c r="BD467" s="13">
        <f t="shared" si="525"/>
        <v>0</v>
      </c>
      <c r="BE467" s="13">
        <f t="shared" si="526"/>
        <v>0</v>
      </c>
      <c r="BF467" s="13">
        <f t="shared" si="527"/>
        <v>0</v>
      </c>
      <c r="BG467" s="13">
        <f t="shared" si="528"/>
        <v>0</v>
      </c>
      <c r="BH467" s="13">
        <f t="shared" si="529"/>
        <v>0</v>
      </c>
      <c r="BI467" s="13">
        <f t="shared" si="530"/>
        <v>0</v>
      </c>
      <c r="BJ467" s="13">
        <f t="shared" si="531"/>
        <v>0</v>
      </c>
      <c r="BK467" s="13">
        <f t="shared" si="532"/>
        <v>0</v>
      </c>
      <c r="BL467" s="13">
        <f t="shared" si="533"/>
        <v>0</v>
      </c>
      <c r="BM467" s="13">
        <f t="shared" si="534"/>
        <v>0</v>
      </c>
      <c r="BN467" s="13">
        <f t="shared" si="535"/>
        <v>0</v>
      </c>
      <c r="BO467" s="13">
        <f t="shared" si="536"/>
        <v>0</v>
      </c>
      <c r="BP467" s="13">
        <f t="shared" si="537"/>
        <v>0</v>
      </c>
      <c r="BQ467" s="13">
        <f t="shared" si="538"/>
        <v>0</v>
      </c>
      <c r="BR467" s="13">
        <f t="shared" si="539"/>
        <v>0</v>
      </c>
      <c r="BS467" s="13">
        <f t="shared" si="540"/>
        <v>0</v>
      </c>
      <c r="BT467" s="31">
        <f t="shared" si="541"/>
        <v>0</v>
      </c>
      <c r="BU467" s="31">
        <f t="shared" si="542"/>
        <v>0</v>
      </c>
      <c r="BV467" s="31">
        <f t="shared" si="543"/>
        <v>0</v>
      </c>
      <c r="BW467" s="31">
        <f t="shared" si="544"/>
        <v>0</v>
      </c>
      <c r="BX467" s="31">
        <f t="shared" si="545"/>
        <v>0</v>
      </c>
      <c r="BY467" s="31">
        <f t="shared" si="546"/>
        <v>0</v>
      </c>
      <c r="BZ467" s="31">
        <f t="shared" si="547"/>
        <v>0</v>
      </c>
      <c r="CA467" s="31">
        <f t="shared" si="548"/>
        <v>0</v>
      </c>
      <c r="CB467" s="31">
        <f t="shared" si="549"/>
        <v>0</v>
      </c>
      <c r="CC467" s="31">
        <f t="shared" si="550"/>
        <v>0</v>
      </c>
      <c r="CD467" s="31">
        <f t="shared" si="551"/>
        <v>0</v>
      </c>
      <c r="CE467" s="37">
        <f t="array" ref="CE467">MIN(IF(JPRL=AI467,$AG$19:$AG$1018))</f>
        <v>0</v>
      </c>
      <c r="CF467" s="37">
        <f t="array" ref="CF467">MAX(IF(JPRL=AI467,$AG$19:$AG$1018))</f>
        <v>0</v>
      </c>
      <c r="CG467" s="36">
        <f t="shared" si="552"/>
        <v>0</v>
      </c>
      <c r="CI467" s="40">
        <f t="shared" si="553"/>
        <v>0</v>
      </c>
      <c r="CJ467" s="40">
        <f t="shared" ref="CJ467:CJ530" si="571">SUMIF(JPRL,AL467,$O$19:$O$1018)</f>
        <v>0</v>
      </c>
      <c r="CK467" s="40">
        <f t="shared" ref="CK467:CK530" si="572">SUMIF(JPRL,AL467,$P$19:$P$1018)</f>
        <v>0</v>
      </c>
      <c r="CL467" s="40">
        <f t="shared" ref="CL467:CL530" si="573">SUMIF(JPRL,AL467,$Q$19:$Q$1018)</f>
        <v>0</v>
      </c>
      <c r="CM467" s="40">
        <f t="shared" ref="CM467:CM530" si="574">SUMIF(JPRL,AL467,$R$19:$R$1018)</f>
        <v>0</v>
      </c>
      <c r="CN467" s="40">
        <f t="shared" ref="CN467:CN530" si="575">SUMIF(JPRL,AL467,$S$19:$S$1018)</f>
        <v>0</v>
      </c>
      <c r="CO467" s="40">
        <f t="shared" ref="CO467:CO530" si="576">SUMIF(JPRL,AL467,$T$19:$T$1018)</f>
        <v>0</v>
      </c>
      <c r="CP467" s="40">
        <f t="shared" ref="CP467:CP530" si="577">SUMIF(JPRL,AL467,$U$19:$U$1018)</f>
        <v>0</v>
      </c>
      <c r="CQ467" s="40">
        <f t="shared" ref="CQ467:CQ530" si="578">SUMIF(JPRL,AL467,$V$19:$V$1018)</f>
        <v>0</v>
      </c>
      <c r="CR467" s="40">
        <f t="shared" ref="CR467:CR530" si="579">SUMIF(JPRL,AL467,$W$19:$W$1018)</f>
        <v>0</v>
      </c>
      <c r="CS467" s="40">
        <f t="shared" ref="CS467:CS530" si="580">SUMIF(JPRL,AL467,$X$19:$X$1018)</f>
        <v>0</v>
      </c>
      <c r="CT467" s="41">
        <f t="shared" si="554"/>
        <v>0</v>
      </c>
      <c r="CU467" s="41">
        <f t="shared" si="555"/>
        <v>0</v>
      </c>
      <c r="CV467" s="41">
        <f t="shared" si="556"/>
        <v>0</v>
      </c>
      <c r="CW467" s="41">
        <f t="shared" si="557"/>
        <v>0</v>
      </c>
      <c r="CX467" s="41">
        <f t="shared" si="558"/>
        <v>0</v>
      </c>
      <c r="CY467" s="41">
        <f t="shared" si="559"/>
        <v>0</v>
      </c>
      <c r="CZ467" s="41">
        <f t="shared" si="560"/>
        <v>0</v>
      </c>
      <c r="DA467" s="41">
        <f t="shared" si="561"/>
        <v>0</v>
      </c>
      <c r="DB467" s="41">
        <f t="shared" si="562"/>
        <v>0</v>
      </c>
      <c r="DC467" s="41">
        <f t="shared" si="563"/>
        <v>0</v>
      </c>
      <c r="DD467" s="7">
        <f t="shared" si="564"/>
        <v>0</v>
      </c>
      <c r="DE467" s="7">
        <f t="shared" si="565"/>
        <v>0</v>
      </c>
      <c r="DF467" s="7">
        <f t="shared" si="566"/>
        <v>0</v>
      </c>
      <c r="DJ467" s="7">
        <f t="shared" si="567"/>
        <v>0</v>
      </c>
      <c r="DK467" s="7">
        <f t="shared" si="568"/>
        <v>0</v>
      </c>
    </row>
    <row r="468" spans="1:115" ht="26.25" customHeight="1" x14ac:dyDescent="0.25">
      <c r="A468" s="9">
        <v>450</v>
      </c>
      <c r="B468" s="24" t="str">
        <f t="shared" ref="B468:B531" si="581">AF468</f>
        <v/>
      </c>
      <c r="C468" s="23"/>
      <c r="D468" s="51"/>
      <c r="E468" s="24"/>
      <c r="F468" s="24"/>
      <c r="G468" s="24"/>
      <c r="H468" s="24"/>
      <c r="I468" s="25"/>
      <c r="J468" s="24"/>
      <c r="K468" s="26"/>
      <c r="L468" s="29"/>
      <c r="M468" s="27"/>
      <c r="N468" s="28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30"/>
      <c r="Z468" s="29"/>
      <c r="AA468" s="29" t="str">
        <f t="shared" ref="AA468:AA531" si="582">IF(OR(Z468="",L468=""),"",L468*Z468)</f>
        <v/>
      </c>
      <c r="AB468" s="7">
        <f t="shared" ref="AB468:AB531" si="583">IF(AND(L468&gt;0,K468=""),1,IF(AND(L468&gt;0,OR(C468="",E468="",F468="",I468="",AH468="",K468="",Y468="",Z468="",D468="")),1,IF(AND(K468=$AR$6,OR(M468="",L468="")),1,IF(AND(K468=$AR$7,OR(M468="",L468="")),1,0))))</f>
        <v>0</v>
      </c>
      <c r="AC468" s="7">
        <f t="shared" ref="AC468:AC531" si="584">IF(OR(K468=$AR$5,K468=$AR$4),1,0)</f>
        <v>0</v>
      </c>
      <c r="AD468" s="7">
        <f t="shared" ref="AD468:AD531" si="585">IF(OR(K468=$AR$6,K468=$AR$7),1,0)</f>
        <v>0</v>
      </c>
      <c r="AE468" s="7">
        <f t="shared" ref="AE468:AE531" si="586">IF(AND(AC468=1,OR(CI468&lt;&gt;L468)),1,0)</f>
        <v>0</v>
      </c>
      <c r="AF468" s="11" t="str">
        <f t="shared" si="569"/>
        <v/>
      </c>
      <c r="AG468" s="13">
        <f t="shared" ref="AG468:AG531" si="587">I468</f>
        <v>0</v>
      </c>
      <c r="AH468" s="7" t="str">
        <f t="shared" ref="AH468:AH531" si="588">IF(AF468="","",COUNTIF($AF$19:$AF$1118,AF468))</f>
        <v/>
      </c>
      <c r="AI468" s="11" t="str">
        <f t="shared" si="570"/>
        <v/>
      </c>
      <c r="AJ468" s="11" t="str">
        <f t="array" ref="AJ468">IF(OR(AI468=$AI$19:AI467),"",AI468)</f>
        <v/>
      </c>
      <c r="AK468" s="11" t="str">
        <f t="shared" ref="AK468:AK531" si="589">IF(AND(AF468&lt;&gt;"",OR(K468=$AR$4,K468=$AR$5)),AI468,"")</f>
        <v/>
      </c>
      <c r="AL468" t="str">
        <f t="array" ref="AL468">IF(OR(AK468=$AK$19:AK467),"",AK468)</f>
        <v/>
      </c>
      <c r="AM468" s="13">
        <f t="shared" ref="AM468:AM531" si="590">SUMIFS($L$19:$L$1018,$AI$19:$AI$1018,AJ468,$K$19:$K$1018,$AR$3)</f>
        <v>0</v>
      </c>
      <c r="AN468" s="13">
        <f t="shared" ref="AN468:AN531" si="591">SUMIFS($L$19:$L$1018,$AI$19:$AI$1018,AJ468,$K$19:$K$1018,$AR$4)</f>
        <v>0</v>
      </c>
      <c r="AO468" s="13">
        <f t="shared" ref="AO468:AO531" si="592">SUMIFS($L$19:$L$1018,$AI$19:$AI$1018,AJ468,$K$19:$K$1018,$AR$5)</f>
        <v>0</v>
      </c>
      <c r="AP468" s="13">
        <f t="shared" ref="AP468:AP531" si="593">SUMIFS($L$19:$L$1018,$AI$19:$AI$1018,AJ468,$K$19:$K$1018,$AR$6)</f>
        <v>0</v>
      </c>
      <c r="AQ468" s="13">
        <f t="shared" ref="AQ468:AQ531" si="594">SUMIFS($L$19:$L$1018,$AI$19:$AI$1018,AJ468,$K$19:$K$1018,$AR$7)</f>
        <v>0</v>
      </c>
      <c r="AR468" s="13">
        <f t="shared" ref="AR468:AR531" si="595">SUMIFS($L$19:$L$1018,$AI$19:$AI$1018,AJ468,$K$19:$K$1018,$AR$8)</f>
        <v>0</v>
      </c>
      <c r="AS468" s="13">
        <f t="shared" ref="AS468:AS531" si="596">SUMIFS($L$19:$L$1018,$AI$19:$AI$1018,AJ468,$K$19:$K$1018,$AR$9)</f>
        <v>0</v>
      </c>
      <c r="AT468" s="13">
        <f t="shared" ref="AT468:AT531" si="597">SUMIFS($L$19:$L$1018,$AI$19:$AI$1018,AJ468,$K$19:$K$1018,$AR$10)</f>
        <v>0</v>
      </c>
      <c r="AU468" s="13">
        <f t="shared" ref="AU468:AU531" si="598">SUMIFS($L$19:$L$1018,$AI$19:$AI$1018,AJ468,$K$19:$K$1018,$AR$11)</f>
        <v>0</v>
      </c>
      <c r="AV468" s="13">
        <f t="shared" ref="AV468:AV531" si="599">SUMIFS($L$19:$L$1018,$AI$19:$AI$1018,AJ468,$K$19:$K$1018,$AR$12)</f>
        <v>0</v>
      </c>
      <c r="AX468" s="13">
        <f t="shared" ref="AX468:AX531" si="600">AN468+AO468</f>
        <v>0</v>
      </c>
      <c r="AY468" s="13">
        <f t="shared" ref="AY468:AY531" si="601">SUMIFS($L$19:$L$1018,$AI$19:$AI$1018,AI468,$K$19:$K$1018,$AY$18)</f>
        <v>0</v>
      </c>
      <c r="AZ468" s="13">
        <f t="shared" ref="AZ468:AZ531" si="602">SUMIFS($L$19:$L$1018,$AI$19:$AI$1018,AI468,$K$19:$K$1018,$AZ$18)</f>
        <v>0</v>
      </c>
      <c r="BA468" s="13">
        <f t="shared" ref="BA468:BA531" si="603">SUMIFS($L$19:$L$1018,$AI$19:$AI$1018,AI468,$K$19:$K$1018,$BA$18)</f>
        <v>0</v>
      </c>
      <c r="BB468" s="13">
        <f t="shared" ref="BB468:BB531" si="604">SUMIFS($L$19:$L$1018,$AI$19:$AI$1018,AI468,$K$19:$K$1018,$BB$18)</f>
        <v>0</v>
      </c>
      <c r="BC468" s="13">
        <f t="shared" ref="BC468:BC531" si="605">SUMIFS($L$19:$L$1018,$AI$19:$AI$1018,AI468,$K$19:$K$1018,$BC$18)</f>
        <v>0</v>
      </c>
      <c r="BD468" s="13">
        <f t="shared" ref="BD468:BD531" si="606">SUMIFS($L$19:$L$1018,$AI$19:$AI$1018,AI468,$K$19:$K$1018,$BD$18)</f>
        <v>0</v>
      </c>
      <c r="BE468" s="13">
        <f t="shared" ref="BE468:BE531" si="607">SUMIFS($L$19:$L$1018,$AI$19:$AI$1018,AI468,$K$19:$K$1018,$BE$18)</f>
        <v>0</v>
      </c>
      <c r="BF468" s="13">
        <f t="shared" ref="BF468:BF531" si="608">SUMIFS($L$19:$L$1018,$AI$19:$AI$1018,AI468,$K$19:$K$1018,$BF$18)</f>
        <v>0</v>
      </c>
      <c r="BG468" s="13">
        <f t="shared" ref="BG468:BG531" si="609">SUMIFS($L$19:$L$1018,$AI$19:$AI$1018,AI468,$K$19:$K$1018,$BG$18)</f>
        <v>0</v>
      </c>
      <c r="BH468" s="13">
        <f t="shared" ref="BH468:BH531" si="610">SUMIFS($L$19:$L$1018,$AI$19:$AI$1018,AI468,$K$19:$K$1018,$BH$18)</f>
        <v>0</v>
      </c>
      <c r="BI468" s="13">
        <f t="shared" ref="BI468:BI531" si="611">AZ468+BA468</f>
        <v>0</v>
      </c>
      <c r="BJ468" s="13">
        <f t="shared" ref="BJ468:BJ531" si="612">IF(AM468&gt;VLOOKUP(AJ468,$AF$19:$AG$1018,2,0),1,0)</f>
        <v>0</v>
      </c>
      <c r="BK468" s="13">
        <f t="shared" ref="BK468:BK531" si="613">IF(AN468&gt;VLOOKUP(AJ468,$AF$19:$AG$1018,2,0),1,0)</f>
        <v>0</v>
      </c>
      <c r="BL468" s="13">
        <f t="shared" ref="BL468:BL531" si="614">IF(AO468&gt;VLOOKUP(AJ468,$AF$19:$AG$1018,2,0),1,0)</f>
        <v>0</v>
      </c>
      <c r="BM468" s="13">
        <f t="shared" ref="BM468:BM531" si="615">IF(AP468&gt;VLOOKUP(AJ468,$AF$19:$AG$1018,2,0),1,0)</f>
        <v>0</v>
      </c>
      <c r="BN468" s="13">
        <f t="shared" ref="BN468:BN531" si="616">IF(AQ468&gt;VLOOKUP(AJ468,$AF$19:$AG$1018,2,0),1,0)</f>
        <v>0</v>
      </c>
      <c r="BO468" s="13">
        <f t="shared" ref="BO468:BO531" si="617">IF(AR468&gt;VLOOKUP(AJ468,$AF$19:$AG$1018,2,0),1,0)</f>
        <v>0</v>
      </c>
      <c r="BP468" s="13">
        <f t="shared" ref="BP468:BP531" si="618">IF(AS468&gt;VLOOKUP(AJ468,$AF$19:$AG$1018,2,0),1,0)</f>
        <v>0</v>
      </c>
      <c r="BQ468" s="13">
        <f t="shared" ref="BQ468:BQ531" si="619">IF(AT468&gt;VLOOKUP(AJ468,$AF$19:$AG$1018,2,0),1,0)</f>
        <v>0</v>
      </c>
      <c r="BR468" s="13">
        <f t="shared" ref="BR468:BR531" si="620">IF(AU468&gt;VLOOKUP(AJ468,$AF$19:$AG$1018,2,0),1,0)</f>
        <v>0</v>
      </c>
      <c r="BS468" s="13">
        <f t="shared" ref="BS468:BS531" si="621">IF(AV468&gt;VLOOKUP(AJ468,$AF$19:$AG$1018,2,0),1,0)</f>
        <v>0</v>
      </c>
      <c r="BT468" s="31">
        <f t="shared" ref="BT468:BT531" si="622">IF(AND(AY468&gt;AG468,K468=$AR$3),1,0)</f>
        <v>0</v>
      </c>
      <c r="BU468" s="31">
        <f t="shared" ref="BU468:BU531" si="623">IF(AND(AZ468&gt;AG468,K468=$AR$4),1,0)</f>
        <v>0</v>
      </c>
      <c r="BV468" s="31">
        <f t="shared" ref="BV468:BV531" si="624">IF(AND(BA468&gt;AG468,K468=$AR$5),1,0)</f>
        <v>0</v>
      </c>
      <c r="BW468" s="31">
        <f t="shared" ref="BW468:BW531" si="625">IF(AND(BB468&gt;AG468,K468=$AR$6),1,0)</f>
        <v>0</v>
      </c>
      <c r="BX468" s="31">
        <f t="shared" ref="BX468:BX531" si="626">IF(AND(BC468&gt;AG468,K468=$AR$7),1,0)</f>
        <v>0</v>
      </c>
      <c r="BY468" s="31">
        <f t="shared" ref="BY468:BY531" si="627">IF(AND(BD468&gt;AG468,K468=$AR$8),1,0)</f>
        <v>0</v>
      </c>
      <c r="BZ468" s="31">
        <f t="shared" ref="BZ468:BZ531" si="628">IF(AND(BE468&gt;AG468,K468=$AR$9),1,0)</f>
        <v>0</v>
      </c>
      <c r="CA468" s="31">
        <f t="shared" ref="CA468:CA531" si="629">IF(AND(BF468&gt;AG468,K468=$AR$10),1,0)</f>
        <v>0</v>
      </c>
      <c r="CB468" s="31">
        <f t="shared" ref="CB468:CB531" si="630">IF(AND(BG468&gt;AG468,K468=$AR$11),1,0)</f>
        <v>0</v>
      </c>
      <c r="CC468" s="31">
        <f t="shared" ref="CC468:CC531" si="631">IF(AND(BH468&gt;AG468,K468=$AR$12),1,0)</f>
        <v>0</v>
      </c>
      <c r="CD468" s="31">
        <f t="shared" ref="CD468:CD531" si="632">IF(AND(AX468&gt;AG468,OR(K468=$AR$4,K468=$AR$5)),1,0)</f>
        <v>0</v>
      </c>
      <c r="CE468" s="37">
        <f t="array" ref="CE468">MIN(IF(JPRL=AI468,$AG$19:$AG$1018))</f>
        <v>0</v>
      </c>
      <c r="CF468" s="37">
        <f t="array" ref="CF468">MAX(IF(JPRL=AI468,$AG$19:$AG$1018))</f>
        <v>0</v>
      </c>
      <c r="CG468" s="36">
        <f t="shared" ref="CG468:CG531" si="633">IF(F468="",0,IF(CE468&lt;&gt;CF468,1,0))</f>
        <v>0</v>
      </c>
      <c r="CI468" s="40">
        <f t="shared" ref="CI468:CI531" si="634">SUM(O468:X468)</f>
        <v>0</v>
      </c>
      <c r="CJ468" s="40">
        <f t="shared" si="571"/>
        <v>0</v>
      </c>
      <c r="CK468" s="40">
        <f t="shared" si="572"/>
        <v>0</v>
      </c>
      <c r="CL468" s="40">
        <f t="shared" si="573"/>
        <v>0</v>
      </c>
      <c r="CM468" s="40">
        <f t="shared" si="574"/>
        <v>0</v>
      </c>
      <c r="CN468" s="40">
        <f t="shared" si="575"/>
        <v>0</v>
      </c>
      <c r="CO468" s="40">
        <f t="shared" si="576"/>
        <v>0</v>
      </c>
      <c r="CP468" s="40">
        <f t="shared" si="577"/>
        <v>0</v>
      </c>
      <c r="CQ468" s="40">
        <f t="shared" si="578"/>
        <v>0</v>
      </c>
      <c r="CR468" s="40">
        <f t="shared" si="579"/>
        <v>0</v>
      </c>
      <c r="CS468" s="40">
        <f t="shared" si="580"/>
        <v>0</v>
      </c>
      <c r="CT468" s="41">
        <f t="shared" ref="CT468:CT531" si="635">IF(CJ468=0,0,CJ468/BI468)</f>
        <v>0</v>
      </c>
      <c r="CU468" s="41">
        <f t="shared" ref="CU468:CU531" si="636">IF(CK468=0,0,CK468/BI468)</f>
        <v>0</v>
      </c>
      <c r="CV468" s="41">
        <f t="shared" ref="CV468:CV531" si="637">IF(CL468=0,0,CL468/BI468)</f>
        <v>0</v>
      </c>
      <c r="CW468" s="41">
        <f t="shared" ref="CW468:CW531" si="638">IF(CM468=0,0,CM468/BI468)</f>
        <v>0</v>
      </c>
      <c r="CX468" s="41">
        <f t="shared" ref="CX468:CX531" si="639">IF(CN468=0,0,CN468/BI468)</f>
        <v>0</v>
      </c>
      <c r="CY468" s="41">
        <f t="shared" ref="CY468:CY531" si="640">IF(CO468=0,0,CO468/BI468)</f>
        <v>0</v>
      </c>
      <c r="CZ468" s="41">
        <f t="shared" ref="CZ468:CZ531" si="641">IF(CP468=0,0,CP468/BI468)</f>
        <v>0</v>
      </c>
      <c r="DA468" s="41">
        <f t="shared" ref="DA468:DA531" si="642">IF(CQ468=0,0,CQ468/BI468)</f>
        <v>0</v>
      </c>
      <c r="DB468" s="41">
        <f t="shared" ref="DB468:DB531" si="643">IF(CR468=0,0,CR468/BI468)</f>
        <v>0</v>
      </c>
      <c r="DC468" s="41">
        <f t="shared" ref="DC468:DC531" si="644">IF(CS468=0,0,CS468/BI468)</f>
        <v>0</v>
      </c>
      <c r="DD468" s="7">
        <f t="shared" ref="DD468:DD531" si="645">IF(AND(OR(K468=$AR$3,K468=$AR$6,K468=$AR$7,K468=$AR$8,K468=$AR$9,K468=$AR$10,K468=$AR$11,K468=$AR$12),OR(O468&gt;0,P468&gt;0,Q468&gt;0,R468&gt;0,S468&gt;0,T468&gt;0,U468&gt;0,V468&gt;0,W468&gt;0,X468&gt;0)),1,0)</f>
        <v>0</v>
      </c>
      <c r="DE468" s="7">
        <f t="shared" ref="DE468:DE531" si="646">IF(AND(N468&gt;0,OR(K468=$AR$3,K468=$AR$6,K468=$AR$7,K468=$AR$8,K468=$AR$9,K468=$AR$10,K468=$AR$11,K468=$AR$12)),1,0)</f>
        <v>0</v>
      </c>
      <c r="DF468" s="7">
        <f t="shared" ref="DF468:DF531" si="647">IF(AND(M468&gt;0,OR(K468=$AR$3,K468=$AR$4,K468=$AR$5,K468=$AR$8,K468=$AR$9,K468=$AR$10,K468=$AR$11,K468=$AR$12)),1,0)</f>
        <v>0</v>
      </c>
      <c r="DJ468" s="7">
        <f t="shared" ref="DJ468:DJ531" si="648">IF(N468&gt;=3,1,0)</f>
        <v>0</v>
      </c>
      <c r="DK468" s="7">
        <f t="shared" ref="DK468:DK531" si="649">IF(N468=2,1,0)</f>
        <v>0</v>
      </c>
    </row>
    <row r="469" spans="1:115" ht="26.25" customHeight="1" x14ac:dyDescent="0.25">
      <c r="A469" s="9">
        <v>451</v>
      </c>
      <c r="B469" s="24" t="str">
        <f t="shared" si="581"/>
        <v/>
      </c>
      <c r="C469" s="23"/>
      <c r="D469" s="51"/>
      <c r="E469" s="24"/>
      <c r="F469" s="24"/>
      <c r="G469" s="24"/>
      <c r="H469" s="24"/>
      <c r="I469" s="25"/>
      <c r="J469" s="24"/>
      <c r="K469" s="26"/>
      <c r="L469" s="29"/>
      <c r="M469" s="27"/>
      <c r="N469" s="28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30"/>
      <c r="Z469" s="29"/>
      <c r="AA469" s="29" t="str">
        <f t="shared" si="582"/>
        <v/>
      </c>
      <c r="AB469" s="7">
        <f t="shared" si="583"/>
        <v>0</v>
      </c>
      <c r="AC469" s="7">
        <f t="shared" si="584"/>
        <v>0</v>
      </c>
      <c r="AD469" s="7">
        <f t="shared" si="585"/>
        <v>0</v>
      </c>
      <c r="AE469" s="7">
        <f t="shared" si="586"/>
        <v>0</v>
      </c>
      <c r="AF469" s="11" t="str">
        <f t="shared" ref="AF469:AF532" si="650">E469&amp;F469&amp;G469&amp;H469</f>
        <v/>
      </c>
      <c r="AG469" s="13">
        <f t="shared" si="587"/>
        <v>0</v>
      </c>
      <c r="AH469" s="7" t="str">
        <f t="shared" si="588"/>
        <v/>
      </c>
      <c r="AI469" s="11" t="str">
        <f t="shared" ref="AI469:AI532" si="651">IF(AF469="","",IF(AH469&gt;=1,AF469,""))</f>
        <v/>
      </c>
      <c r="AJ469" s="11" t="str">
        <f t="array" ref="AJ469">IF(OR(AI469=$AI$19:AI468),"",AI469)</f>
        <v/>
      </c>
      <c r="AK469" s="11" t="str">
        <f t="shared" si="589"/>
        <v/>
      </c>
      <c r="AL469" t="str">
        <f t="array" ref="AL469">IF(OR(AK469=$AK$19:AK468),"",AK469)</f>
        <v/>
      </c>
      <c r="AM469" s="13">
        <f t="shared" si="590"/>
        <v>0</v>
      </c>
      <c r="AN469" s="13">
        <f t="shared" si="591"/>
        <v>0</v>
      </c>
      <c r="AO469" s="13">
        <f t="shared" si="592"/>
        <v>0</v>
      </c>
      <c r="AP469" s="13">
        <f t="shared" si="593"/>
        <v>0</v>
      </c>
      <c r="AQ469" s="13">
        <f t="shared" si="594"/>
        <v>0</v>
      </c>
      <c r="AR469" s="13">
        <f t="shared" si="595"/>
        <v>0</v>
      </c>
      <c r="AS469" s="13">
        <f t="shared" si="596"/>
        <v>0</v>
      </c>
      <c r="AT469" s="13">
        <f t="shared" si="597"/>
        <v>0</v>
      </c>
      <c r="AU469" s="13">
        <f t="shared" si="598"/>
        <v>0</v>
      </c>
      <c r="AV469" s="13">
        <f t="shared" si="599"/>
        <v>0</v>
      </c>
      <c r="AX469" s="13">
        <f t="shared" si="600"/>
        <v>0</v>
      </c>
      <c r="AY469" s="13">
        <f t="shared" si="601"/>
        <v>0</v>
      </c>
      <c r="AZ469" s="13">
        <f t="shared" si="602"/>
        <v>0</v>
      </c>
      <c r="BA469" s="13">
        <f t="shared" si="603"/>
        <v>0</v>
      </c>
      <c r="BB469" s="13">
        <f t="shared" si="604"/>
        <v>0</v>
      </c>
      <c r="BC469" s="13">
        <f t="shared" si="605"/>
        <v>0</v>
      </c>
      <c r="BD469" s="13">
        <f t="shared" si="606"/>
        <v>0</v>
      </c>
      <c r="BE469" s="13">
        <f t="shared" si="607"/>
        <v>0</v>
      </c>
      <c r="BF469" s="13">
        <f t="shared" si="608"/>
        <v>0</v>
      </c>
      <c r="BG469" s="13">
        <f t="shared" si="609"/>
        <v>0</v>
      </c>
      <c r="BH469" s="13">
        <f t="shared" si="610"/>
        <v>0</v>
      </c>
      <c r="BI469" s="13">
        <f t="shared" si="611"/>
        <v>0</v>
      </c>
      <c r="BJ469" s="13">
        <f t="shared" si="612"/>
        <v>0</v>
      </c>
      <c r="BK469" s="13">
        <f t="shared" si="613"/>
        <v>0</v>
      </c>
      <c r="BL469" s="13">
        <f t="shared" si="614"/>
        <v>0</v>
      </c>
      <c r="BM469" s="13">
        <f t="shared" si="615"/>
        <v>0</v>
      </c>
      <c r="BN469" s="13">
        <f t="shared" si="616"/>
        <v>0</v>
      </c>
      <c r="BO469" s="13">
        <f t="shared" si="617"/>
        <v>0</v>
      </c>
      <c r="BP469" s="13">
        <f t="shared" si="618"/>
        <v>0</v>
      </c>
      <c r="BQ469" s="13">
        <f t="shared" si="619"/>
        <v>0</v>
      </c>
      <c r="BR469" s="13">
        <f t="shared" si="620"/>
        <v>0</v>
      </c>
      <c r="BS469" s="13">
        <f t="shared" si="621"/>
        <v>0</v>
      </c>
      <c r="BT469" s="31">
        <f t="shared" si="622"/>
        <v>0</v>
      </c>
      <c r="BU469" s="31">
        <f t="shared" si="623"/>
        <v>0</v>
      </c>
      <c r="BV469" s="31">
        <f t="shared" si="624"/>
        <v>0</v>
      </c>
      <c r="BW469" s="31">
        <f t="shared" si="625"/>
        <v>0</v>
      </c>
      <c r="BX469" s="31">
        <f t="shared" si="626"/>
        <v>0</v>
      </c>
      <c r="BY469" s="31">
        <f t="shared" si="627"/>
        <v>0</v>
      </c>
      <c r="BZ469" s="31">
        <f t="shared" si="628"/>
        <v>0</v>
      </c>
      <c r="CA469" s="31">
        <f t="shared" si="629"/>
        <v>0</v>
      </c>
      <c r="CB469" s="31">
        <f t="shared" si="630"/>
        <v>0</v>
      </c>
      <c r="CC469" s="31">
        <f t="shared" si="631"/>
        <v>0</v>
      </c>
      <c r="CD469" s="31">
        <f t="shared" si="632"/>
        <v>0</v>
      </c>
      <c r="CE469" s="37">
        <f t="array" ref="CE469">MIN(IF(JPRL=AI469,$AG$19:$AG$1018))</f>
        <v>0</v>
      </c>
      <c r="CF469" s="37">
        <f t="array" ref="CF469">MAX(IF(JPRL=AI469,$AG$19:$AG$1018))</f>
        <v>0</v>
      </c>
      <c r="CG469" s="36">
        <f t="shared" si="633"/>
        <v>0</v>
      </c>
      <c r="CI469" s="40">
        <f t="shared" si="634"/>
        <v>0</v>
      </c>
      <c r="CJ469" s="40">
        <f t="shared" si="571"/>
        <v>0</v>
      </c>
      <c r="CK469" s="40">
        <f t="shared" si="572"/>
        <v>0</v>
      </c>
      <c r="CL469" s="40">
        <f t="shared" si="573"/>
        <v>0</v>
      </c>
      <c r="CM469" s="40">
        <f t="shared" si="574"/>
        <v>0</v>
      </c>
      <c r="CN469" s="40">
        <f t="shared" si="575"/>
        <v>0</v>
      </c>
      <c r="CO469" s="40">
        <f t="shared" si="576"/>
        <v>0</v>
      </c>
      <c r="CP469" s="40">
        <f t="shared" si="577"/>
        <v>0</v>
      </c>
      <c r="CQ469" s="40">
        <f t="shared" si="578"/>
        <v>0</v>
      </c>
      <c r="CR469" s="40">
        <f t="shared" si="579"/>
        <v>0</v>
      </c>
      <c r="CS469" s="40">
        <f t="shared" si="580"/>
        <v>0</v>
      </c>
      <c r="CT469" s="41">
        <f t="shared" si="635"/>
        <v>0</v>
      </c>
      <c r="CU469" s="41">
        <f t="shared" si="636"/>
        <v>0</v>
      </c>
      <c r="CV469" s="41">
        <f t="shared" si="637"/>
        <v>0</v>
      </c>
      <c r="CW469" s="41">
        <f t="shared" si="638"/>
        <v>0</v>
      </c>
      <c r="CX469" s="41">
        <f t="shared" si="639"/>
        <v>0</v>
      </c>
      <c r="CY469" s="41">
        <f t="shared" si="640"/>
        <v>0</v>
      </c>
      <c r="CZ469" s="41">
        <f t="shared" si="641"/>
        <v>0</v>
      </c>
      <c r="DA469" s="41">
        <f t="shared" si="642"/>
        <v>0</v>
      </c>
      <c r="DB469" s="41">
        <f t="shared" si="643"/>
        <v>0</v>
      </c>
      <c r="DC469" s="41">
        <f t="shared" si="644"/>
        <v>0</v>
      </c>
      <c r="DD469" s="7">
        <f t="shared" si="645"/>
        <v>0</v>
      </c>
      <c r="DE469" s="7">
        <f t="shared" si="646"/>
        <v>0</v>
      </c>
      <c r="DF469" s="7">
        <f t="shared" si="647"/>
        <v>0</v>
      </c>
      <c r="DJ469" s="7">
        <f t="shared" si="648"/>
        <v>0</v>
      </c>
      <c r="DK469" s="7">
        <f t="shared" si="649"/>
        <v>0</v>
      </c>
    </row>
    <row r="470" spans="1:115" ht="26.25" customHeight="1" x14ac:dyDescent="0.25">
      <c r="A470" s="9">
        <v>452</v>
      </c>
      <c r="B470" s="24" t="str">
        <f t="shared" si="581"/>
        <v/>
      </c>
      <c r="C470" s="23"/>
      <c r="D470" s="51"/>
      <c r="E470" s="24"/>
      <c r="F470" s="24"/>
      <c r="G470" s="24"/>
      <c r="H470" s="24"/>
      <c r="I470" s="25"/>
      <c r="J470" s="24"/>
      <c r="K470" s="26"/>
      <c r="L470" s="29"/>
      <c r="M470" s="27"/>
      <c r="N470" s="28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30"/>
      <c r="Z470" s="29"/>
      <c r="AA470" s="29" t="str">
        <f t="shared" si="582"/>
        <v/>
      </c>
      <c r="AB470" s="7">
        <f t="shared" si="583"/>
        <v>0</v>
      </c>
      <c r="AC470" s="7">
        <f t="shared" si="584"/>
        <v>0</v>
      </c>
      <c r="AD470" s="7">
        <f t="shared" si="585"/>
        <v>0</v>
      </c>
      <c r="AE470" s="7">
        <f t="shared" si="586"/>
        <v>0</v>
      </c>
      <c r="AF470" s="11" t="str">
        <f t="shared" si="650"/>
        <v/>
      </c>
      <c r="AG470" s="13">
        <f t="shared" si="587"/>
        <v>0</v>
      </c>
      <c r="AH470" s="7" t="str">
        <f t="shared" si="588"/>
        <v/>
      </c>
      <c r="AI470" s="11" t="str">
        <f t="shared" si="651"/>
        <v/>
      </c>
      <c r="AJ470" s="11" t="str">
        <f t="array" ref="AJ470">IF(OR(AI470=$AI$19:AI469),"",AI470)</f>
        <v/>
      </c>
      <c r="AK470" s="11" t="str">
        <f t="shared" si="589"/>
        <v/>
      </c>
      <c r="AL470" t="str">
        <f t="array" ref="AL470">IF(OR(AK470=$AK$19:AK469),"",AK470)</f>
        <v/>
      </c>
      <c r="AM470" s="13">
        <f t="shared" si="590"/>
        <v>0</v>
      </c>
      <c r="AN470" s="13">
        <f t="shared" si="591"/>
        <v>0</v>
      </c>
      <c r="AO470" s="13">
        <f t="shared" si="592"/>
        <v>0</v>
      </c>
      <c r="AP470" s="13">
        <f t="shared" si="593"/>
        <v>0</v>
      </c>
      <c r="AQ470" s="13">
        <f t="shared" si="594"/>
        <v>0</v>
      </c>
      <c r="AR470" s="13">
        <f t="shared" si="595"/>
        <v>0</v>
      </c>
      <c r="AS470" s="13">
        <f t="shared" si="596"/>
        <v>0</v>
      </c>
      <c r="AT470" s="13">
        <f t="shared" si="597"/>
        <v>0</v>
      </c>
      <c r="AU470" s="13">
        <f t="shared" si="598"/>
        <v>0</v>
      </c>
      <c r="AV470" s="13">
        <f t="shared" si="599"/>
        <v>0</v>
      </c>
      <c r="AX470" s="13">
        <f t="shared" si="600"/>
        <v>0</v>
      </c>
      <c r="AY470" s="13">
        <f t="shared" si="601"/>
        <v>0</v>
      </c>
      <c r="AZ470" s="13">
        <f t="shared" si="602"/>
        <v>0</v>
      </c>
      <c r="BA470" s="13">
        <f t="shared" si="603"/>
        <v>0</v>
      </c>
      <c r="BB470" s="13">
        <f t="shared" si="604"/>
        <v>0</v>
      </c>
      <c r="BC470" s="13">
        <f t="shared" si="605"/>
        <v>0</v>
      </c>
      <c r="BD470" s="13">
        <f t="shared" si="606"/>
        <v>0</v>
      </c>
      <c r="BE470" s="13">
        <f t="shared" si="607"/>
        <v>0</v>
      </c>
      <c r="BF470" s="13">
        <f t="shared" si="608"/>
        <v>0</v>
      </c>
      <c r="BG470" s="13">
        <f t="shared" si="609"/>
        <v>0</v>
      </c>
      <c r="BH470" s="13">
        <f t="shared" si="610"/>
        <v>0</v>
      </c>
      <c r="BI470" s="13">
        <f t="shared" si="611"/>
        <v>0</v>
      </c>
      <c r="BJ470" s="13">
        <f t="shared" si="612"/>
        <v>0</v>
      </c>
      <c r="BK470" s="13">
        <f t="shared" si="613"/>
        <v>0</v>
      </c>
      <c r="BL470" s="13">
        <f t="shared" si="614"/>
        <v>0</v>
      </c>
      <c r="BM470" s="13">
        <f t="shared" si="615"/>
        <v>0</v>
      </c>
      <c r="BN470" s="13">
        <f t="shared" si="616"/>
        <v>0</v>
      </c>
      <c r="BO470" s="13">
        <f t="shared" si="617"/>
        <v>0</v>
      </c>
      <c r="BP470" s="13">
        <f t="shared" si="618"/>
        <v>0</v>
      </c>
      <c r="BQ470" s="13">
        <f t="shared" si="619"/>
        <v>0</v>
      </c>
      <c r="BR470" s="13">
        <f t="shared" si="620"/>
        <v>0</v>
      </c>
      <c r="BS470" s="13">
        <f t="shared" si="621"/>
        <v>0</v>
      </c>
      <c r="BT470" s="31">
        <f t="shared" si="622"/>
        <v>0</v>
      </c>
      <c r="BU470" s="31">
        <f t="shared" si="623"/>
        <v>0</v>
      </c>
      <c r="BV470" s="31">
        <f t="shared" si="624"/>
        <v>0</v>
      </c>
      <c r="BW470" s="31">
        <f t="shared" si="625"/>
        <v>0</v>
      </c>
      <c r="BX470" s="31">
        <f t="shared" si="626"/>
        <v>0</v>
      </c>
      <c r="BY470" s="31">
        <f t="shared" si="627"/>
        <v>0</v>
      </c>
      <c r="BZ470" s="31">
        <f t="shared" si="628"/>
        <v>0</v>
      </c>
      <c r="CA470" s="31">
        <f t="shared" si="629"/>
        <v>0</v>
      </c>
      <c r="CB470" s="31">
        <f t="shared" si="630"/>
        <v>0</v>
      </c>
      <c r="CC470" s="31">
        <f t="shared" si="631"/>
        <v>0</v>
      </c>
      <c r="CD470" s="31">
        <f t="shared" si="632"/>
        <v>0</v>
      </c>
      <c r="CE470" s="37">
        <f t="array" ref="CE470">MIN(IF(JPRL=AI470,$AG$19:$AG$1018))</f>
        <v>0</v>
      </c>
      <c r="CF470" s="37">
        <f t="array" ref="CF470">MAX(IF(JPRL=AI470,$AG$19:$AG$1018))</f>
        <v>0</v>
      </c>
      <c r="CG470" s="36">
        <f t="shared" si="633"/>
        <v>0</v>
      </c>
      <c r="CI470" s="40">
        <f t="shared" si="634"/>
        <v>0</v>
      </c>
      <c r="CJ470" s="40">
        <f t="shared" si="571"/>
        <v>0</v>
      </c>
      <c r="CK470" s="40">
        <f t="shared" si="572"/>
        <v>0</v>
      </c>
      <c r="CL470" s="40">
        <f t="shared" si="573"/>
        <v>0</v>
      </c>
      <c r="CM470" s="40">
        <f t="shared" si="574"/>
        <v>0</v>
      </c>
      <c r="CN470" s="40">
        <f t="shared" si="575"/>
        <v>0</v>
      </c>
      <c r="CO470" s="40">
        <f t="shared" si="576"/>
        <v>0</v>
      </c>
      <c r="CP470" s="40">
        <f t="shared" si="577"/>
        <v>0</v>
      </c>
      <c r="CQ470" s="40">
        <f t="shared" si="578"/>
        <v>0</v>
      </c>
      <c r="CR470" s="40">
        <f t="shared" si="579"/>
        <v>0</v>
      </c>
      <c r="CS470" s="40">
        <f t="shared" si="580"/>
        <v>0</v>
      </c>
      <c r="CT470" s="41">
        <f t="shared" si="635"/>
        <v>0</v>
      </c>
      <c r="CU470" s="41">
        <f t="shared" si="636"/>
        <v>0</v>
      </c>
      <c r="CV470" s="41">
        <f t="shared" si="637"/>
        <v>0</v>
      </c>
      <c r="CW470" s="41">
        <f t="shared" si="638"/>
        <v>0</v>
      </c>
      <c r="CX470" s="41">
        <f t="shared" si="639"/>
        <v>0</v>
      </c>
      <c r="CY470" s="41">
        <f t="shared" si="640"/>
        <v>0</v>
      </c>
      <c r="CZ470" s="41">
        <f t="shared" si="641"/>
        <v>0</v>
      </c>
      <c r="DA470" s="41">
        <f t="shared" si="642"/>
        <v>0</v>
      </c>
      <c r="DB470" s="41">
        <f t="shared" si="643"/>
        <v>0</v>
      </c>
      <c r="DC470" s="41">
        <f t="shared" si="644"/>
        <v>0</v>
      </c>
      <c r="DD470" s="7">
        <f t="shared" si="645"/>
        <v>0</v>
      </c>
      <c r="DE470" s="7">
        <f t="shared" si="646"/>
        <v>0</v>
      </c>
      <c r="DF470" s="7">
        <f t="shared" si="647"/>
        <v>0</v>
      </c>
      <c r="DJ470" s="7">
        <f t="shared" si="648"/>
        <v>0</v>
      </c>
      <c r="DK470" s="7">
        <f t="shared" si="649"/>
        <v>0</v>
      </c>
    </row>
    <row r="471" spans="1:115" ht="26.25" customHeight="1" x14ac:dyDescent="0.25">
      <c r="A471" s="9">
        <v>453</v>
      </c>
      <c r="B471" s="24" t="str">
        <f t="shared" si="581"/>
        <v/>
      </c>
      <c r="C471" s="23"/>
      <c r="D471" s="51"/>
      <c r="E471" s="24"/>
      <c r="F471" s="24"/>
      <c r="G471" s="24"/>
      <c r="H471" s="24"/>
      <c r="I471" s="25"/>
      <c r="J471" s="24"/>
      <c r="K471" s="26"/>
      <c r="L471" s="29"/>
      <c r="M471" s="27"/>
      <c r="N471" s="28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30"/>
      <c r="Z471" s="29"/>
      <c r="AA471" s="29" t="str">
        <f t="shared" si="582"/>
        <v/>
      </c>
      <c r="AB471" s="7">
        <f t="shared" si="583"/>
        <v>0</v>
      </c>
      <c r="AC471" s="7">
        <f t="shared" si="584"/>
        <v>0</v>
      </c>
      <c r="AD471" s="7">
        <f t="shared" si="585"/>
        <v>0</v>
      </c>
      <c r="AE471" s="7">
        <f t="shared" si="586"/>
        <v>0</v>
      </c>
      <c r="AF471" s="11" t="str">
        <f t="shared" si="650"/>
        <v/>
      </c>
      <c r="AG471" s="13">
        <f t="shared" si="587"/>
        <v>0</v>
      </c>
      <c r="AH471" s="7" t="str">
        <f t="shared" si="588"/>
        <v/>
      </c>
      <c r="AI471" s="11" t="str">
        <f t="shared" si="651"/>
        <v/>
      </c>
      <c r="AJ471" s="11" t="str">
        <f t="array" ref="AJ471">IF(OR(AI471=$AI$19:AI470),"",AI471)</f>
        <v/>
      </c>
      <c r="AK471" s="11" t="str">
        <f t="shared" si="589"/>
        <v/>
      </c>
      <c r="AL471" t="str">
        <f t="array" ref="AL471">IF(OR(AK471=$AK$19:AK470),"",AK471)</f>
        <v/>
      </c>
      <c r="AM471" s="13">
        <f t="shared" si="590"/>
        <v>0</v>
      </c>
      <c r="AN471" s="13">
        <f t="shared" si="591"/>
        <v>0</v>
      </c>
      <c r="AO471" s="13">
        <f t="shared" si="592"/>
        <v>0</v>
      </c>
      <c r="AP471" s="13">
        <f t="shared" si="593"/>
        <v>0</v>
      </c>
      <c r="AQ471" s="13">
        <f t="shared" si="594"/>
        <v>0</v>
      </c>
      <c r="AR471" s="13">
        <f t="shared" si="595"/>
        <v>0</v>
      </c>
      <c r="AS471" s="13">
        <f t="shared" si="596"/>
        <v>0</v>
      </c>
      <c r="AT471" s="13">
        <f t="shared" si="597"/>
        <v>0</v>
      </c>
      <c r="AU471" s="13">
        <f t="shared" si="598"/>
        <v>0</v>
      </c>
      <c r="AV471" s="13">
        <f t="shared" si="599"/>
        <v>0</v>
      </c>
      <c r="AX471" s="13">
        <f t="shared" si="600"/>
        <v>0</v>
      </c>
      <c r="AY471" s="13">
        <f t="shared" si="601"/>
        <v>0</v>
      </c>
      <c r="AZ471" s="13">
        <f t="shared" si="602"/>
        <v>0</v>
      </c>
      <c r="BA471" s="13">
        <f t="shared" si="603"/>
        <v>0</v>
      </c>
      <c r="BB471" s="13">
        <f t="shared" si="604"/>
        <v>0</v>
      </c>
      <c r="BC471" s="13">
        <f t="shared" si="605"/>
        <v>0</v>
      </c>
      <c r="BD471" s="13">
        <f t="shared" si="606"/>
        <v>0</v>
      </c>
      <c r="BE471" s="13">
        <f t="shared" si="607"/>
        <v>0</v>
      </c>
      <c r="BF471" s="13">
        <f t="shared" si="608"/>
        <v>0</v>
      </c>
      <c r="BG471" s="13">
        <f t="shared" si="609"/>
        <v>0</v>
      </c>
      <c r="BH471" s="13">
        <f t="shared" si="610"/>
        <v>0</v>
      </c>
      <c r="BI471" s="13">
        <f t="shared" si="611"/>
        <v>0</v>
      </c>
      <c r="BJ471" s="13">
        <f t="shared" si="612"/>
        <v>0</v>
      </c>
      <c r="BK471" s="13">
        <f t="shared" si="613"/>
        <v>0</v>
      </c>
      <c r="BL471" s="13">
        <f t="shared" si="614"/>
        <v>0</v>
      </c>
      <c r="BM471" s="13">
        <f t="shared" si="615"/>
        <v>0</v>
      </c>
      <c r="BN471" s="13">
        <f t="shared" si="616"/>
        <v>0</v>
      </c>
      <c r="BO471" s="13">
        <f t="shared" si="617"/>
        <v>0</v>
      </c>
      <c r="BP471" s="13">
        <f t="shared" si="618"/>
        <v>0</v>
      </c>
      <c r="BQ471" s="13">
        <f t="shared" si="619"/>
        <v>0</v>
      </c>
      <c r="BR471" s="13">
        <f t="shared" si="620"/>
        <v>0</v>
      </c>
      <c r="BS471" s="13">
        <f t="shared" si="621"/>
        <v>0</v>
      </c>
      <c r="BT471" s="31">
        <f t="shared" si="622"/>
        <v>0</v>
      </c>
      <c r="BU471" s="31">
        <f t="shared" si="623"/>
        <v>0</v>
      </c>
      <c r="BV471" s="31">
        <f t="shared" si="624"/>
        <v>0</v>
      </c>
      <c r="BW471" s="31">
        <f t="shared" si="625"/>
        <v>0</v>
      </c>
      <c r="BX471" s="31">
        <f t="shared" si="626"/>
        <v>0</v>
      </c>
      <c r="BY471" s="31">
        <f t="shared" si="627"/>
        <v>0</v>
      </c>
      <c r="BZ471" s="31">
        <f t="shared" si="628"/>
        <v>0</v>
      </c>
      <c r="CA471" s="31">
        <f t="shared" si="629"/>
        <v>0</v>
      </c>
      <c r="CB471" s="31">
        <f t="shared" si="630"/>
        <v>0</v>
      </c>
      <c r="CC471" s="31">
        <f t="shared" si="631"/>
        <v>0</v>
      </c>
      <c r="CD471" s="31">
        <f t="shared" si="632"/>
        <v>0</v>
      </c>
      <c r="CE471" s="37">
        <f t="array" ref="CE471">MIN(IF(JPRL=AI471,$AG$19:$AG$1018))</f>
        <v>0</v>
      </c>
      <c r="CF471" s="37">
        <f t="array" ref="CF471">MAX(IF(JPRL=AI471,$AG$19:$AG$1018))</f>
        <v>0</v>
      </c>
      <c r="CG471" s="36">
        <f t="shared" si="633"/>
        <v>0</v>
      </c>
      <c r="CI471" s="40">
        <f t="shared" si="634"/>
        <v>0</v>
      </c>
      <c r="CJ471" s="40">
        <f t="shared" si="571"/>
        <v>0</v>
      </c>
      <c r="CK471" s="40">
        <f t="shared" si="572"/>
        <v>0</v>
      </c>
      <c r="CL471" s="40">
        <f t="shared" si="573"/>
        <v>0</v>
      </c>
      <c r="CM471" s="40">
        <f t="shared" si="574"/>
        <v>0</v>
      </c>
      <c r="CN471" s="40">
        <f t="shared" si="575"/>
        <v>0</v>
      </c>
      <c r="CO471" s="40">
        <f t="shared" si="576"/>
        <v>0</v>
      </c>
      <c r="CP471" s="40">
        <f t="shared" si="577"/>
        <v>0</v>
      </c>
      <c r="CQ471" s="40">
        <f t="shared" si="578"/>
        <v>0</v>
      </c>
      <c r="CR471" s="40">
        <f t="shared" si="579"/>
        <v>0</v>
      </c>
      <c r="CS471" s="40">
        <f t="shared" si="580"/>
        <v>0</v>
      </c>
      <c r="CT471" s="41">
        <f t="shared" si="635"/>
        <v>0</v>
      </c>
      <c r="CU471" s="41">
        <f t="shared" si="636"/>
        <v>0</v>
      </c>
      <c r="CV471" s="41">
        <f t="shared" si="637"/>
        <v>0</v>
      </c>
      <c r="CW471" s="41">
        <f t="shared" si="638"/>
        <v>0</v>
      </c>
      <c r="CX471" s="41">
        <f t="shared" si="639"/>
        <v>0</v>
      </c>
      <c r="CY471" s="41">
        <f t="shared" si="640"/>
        <v>0</v>
      </c>
      <c r="CZ471" s="41">
        <f t="shared" si="641"/>
        <v>0</v>
      </c>
      <c r="DA471" s="41">
        <f t="shared" si="642"/>
        <v>0</v>
      </c>
      <c r="DB471" s="41">
        <f t="shared" si="643"/>
        <v>0</v>
      </c>
      <c r="DC471" s="41">
        <f t="shared" si="644"/>
        <v>0</v>
      </c>
      <c r="DD471" s="7">
        <f t="shared" si="645"/>
        <v>0</v>
      </c>
      <c r="DE471" s="7">
        <f t="shared" si="646"/>
        <v>0</v>
      </c>
      <c r="DF471" s="7">
        <f t="shared" si="647"/>
        <v>0</v>
      </c>
      <c r="DJ471" s="7">
        <f t="shared" si="648"/>
        <v>0</v>
      </c>
      <c r="DK471" s="7">
        <f t="shared" si="649"/>
        <v>0</v>
      </c>
    </row>
    <row r="472" spans="1:115" ht="26.25" customHeight="1" x14ac:dyDescent="0.25">
      <c r="A472" s="9">
        <v>454</v>
      </c>
      <c r="B472" s="24" t="str">
        <f t="shared" si="581"/>
        <v/>
      </c>
      <c r="C472" s="23"/>
      <c r="D472" s="51"/>
      <c r="E472" s="24"/>
      <c r="F472" s="24"/>
      <c r="G472" s="24"/>
      <c r="H472" s="24"/>
      <c r="I472" s="25"/>
      <c r="J472" s="24"/>
      <c r="K472" s="26"/>
      <c r="L472" s="29"/>
      <c r="M472" s="27"/>
      <c r="N472" s="28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30"/>
      <c r="Z472" s="29"/>
      <c r="AA472" s="29" t="str">
        <f t="shared" si="582"/>
        <v/>
      </c>
      <c r="AB472" s="7">
        <f t="shared" si="583"/>
        <v>0</v>
      </c>
      <c r="AC472" s="7">
        <f t="shared" si="584"/>
        <v>0</v>
      </c>
      <c r="AD472" s="7">
        <f t="shared" si="585"/>
        <v>0</v>
      </c>
      <c r="AE472" s="7">
        <f t="shared" si="586"/>
        <v>0</v>
      </c>
      <c r="AF472" s="11" t="str">
        <f t="shared" si="650"/>
        <v/>
      </c>
      <c r="AG472" s="13">
        <f t="shared" si="587"/>
        <v>0</v>
      </c>
      <c r="AH472" s="7" t="str">
        <f t="shared" si="588"/>
        <v/>
      </c>
      <c r="AI472" s="11" t="str">
        <f t="shared" si="651"/>
        <v/>
      </c>
      <c r="AJ472" s="11" t="str">
        <f t="array" ref="AJ472">IF(OR(AI472=$AI$19:AI471),"",AI472)</f>
        <v/>
      </c>
      <c r="AK472" s="11" t="str">
        <f t="shared" si="589"/>
        <v/>
      </c>
      <c r="AL472" t="str">
        <f t="array" ref="AL472">IF(OR(AK472=$AK$19:AK471),"",AK472)</f>
        <v/>
      </c>
      <c r="AM472" s="13">
        <f t="shared" si="590"/>
        <v>0</v>
      </c>
      <c r="AN472" s="13">
        <f t="shared" si="591"/>
        <v>0</v>
      </c>
      <c r="AO472" s="13">
        <f t="shared" si="592"/>
        <v>0</v>
      </c>
      <c r="AP472" s="13">
        <f t="shared" si="593"/>
        <v>0</v>
      </c>
      <c r="AQ472" s="13">
        <f t="shared" si="594"/>
        <v>0</v>
      </c>
      <c r="AR472" s="13">
        <f t="shared" si="595"/>
        <v>0</v>
      </c>
      <c r="AS472" s="13">
        <f t="shared" si="596"/>
        <v>0</v>
      </c>
      <c r="AT472" s="13">
        <f t="shared" si="597"/>
        <v>0</v>
      </c>
      <c r="AU472" s="13">
        <f t="shared" si="598"/>
        <v>0</v>
      </c>
      <c r="AV472" s="13">
        <f t="shared" si="599"/>
        <v>0</v>
      </c>
      <c r="AX472" s="13">
        <f t="shared" si="600"/>
        <v>0</v>
      </c>
      <c r="AY472" s="13">
        <f t="shared" si="601"/>
        <v>0</v>
      </c>
      <c r="AZ472" s="13">
        <f t="shared" si="602"/>
        <v>0</v>
      </c>
      <c r="BA472" s="13">
        <f t="shared" si="603"/>
        <v>0</v>
      </c>
      <c r="BB472" s="13">
        <f t="shared" si="604"/>
        <v>0</v>
      </c>
      <c r="BC472" s="13">
        <f t="shared" si="605"/>
        <v>0</v>
      </c>
      <c r="BD472" s="13">
        <f t="shared" si="606"/>
        <v>0</v>
      </c>
      <c r="BE472" s="13">
        <f t="shared" si="607"/>
        <v>0</v>
      </c>
      <c r="BF472" s="13">
        <f t="shared" si="608"/>
        <v>0</v>
      </c>
      <c r="BG472" s="13">
        <f t="shared" si="609"/>
        <v>0</v>
      </c>
      <c r="BH472" s="13">
        <f t="shared" si="610"/>
        <v>0</v>
      </c>
      <c r="BI472" s="13">
        <f t="shared" si="611"/>
        <v>0</v>
      </c>
      <c r="BJ472" s="13">
        <f t="shared" si="612"/>
        <v>0</v>
      </c>
      <c r="BK472" s="13">
        <f t="shared" si="613"/>
        <v>0</v>
      </c>
      <c r="BL472" s="13">
        <f t="shared" si="614"/>
        <v>0</v>
      </c>
      <c r="BM472" s="13">
        <f t="shared" si="615"/>
        <v>0</v>
      </c>
      <c r="BN472" s="13">
        <f t="shared" si="616"/>
        <v>0</v>
      </c>
      <c r="BO472" s="13">
        <f t="shared" si="617"/>
        <v>0</v>
      </c>
      <c r="BP472" s="13">
        <f t="shared" si="618"/>
        <v>0</v>
      </c>
      <c r="BQ472" s="13">
        <f t="shared" si="619"/>
        <v>0</v>
      </c>
      <c r="BR472" s="13">
        <f t="shared" si="620"/>
        <v>0</v>
      </c>
      <c r="BS472" s="13">
        <f t="shared" si="621"/>
        <v>0</v>
      </c>
      <c r="BT472" s="31">
        <f t="shared" si="622"/>
        <v>0</v>
      </c>
      <c r="BU472" s="31">
        <f t="shared" si="623"/>
        <v>0</v>
      </c>
      <c r="BV472" s="31">
        <f t="shared" si="624"/>
        <v>0</v>
      </c>
      <c r="BW472" s="31">
        <f t="shared" si="625"/>
        <v>0</v>
      </c>
      <c r="BX472" s="31">
        <f t="shared" si="626"/>
        <v>0</v>
      </c>
      <c r="BY472" s="31">
        <f t="shared" si="627"/>
        <v>0</v>
      </c>
      <c r="BZ472" s="31">
        <f t="shared" si="628"/>
        <v>0</v>
      </c>
      <c r="CA472" s="31">
        <f t="shared" si="629"/>
        <v>0</v>
      </c>
      <c r="CB472" s="31">
        <f t="shared" si="630"/>
        <v>0</v>
      </c>
      <c r="CC472" s="31">
        <f t="shared" si="631"/>
        <v>0</v>
      </c>
      <c r="CD472" s="31">
        <f t="shared" si="632"/>
        <v>0</v>
      </c>
      <c r="CE472" s="37">
        <f t="array" ref="CE472">MIN(IF(JPRL=AI472,$AG$19:$AG$1018))</f>
        <v>0</v>
      </c>
      <c r="CF472" s="37">
        <f t="array" ref="CF472">MAX(IF(JPRL=AI472,$AG$19:$AG$1018))</f>
        <v>0</v>
      </c>
      <c r="CG472" s="36">
        <f t="shared" si="633"/>
        <v>0</v>
      </c>
      <c r="CI472" s="40">
        <f t="shared" si="634"/>
        <v>0</v>
      </c>
      <c r="CJ472" s="40">
        <f t="shared" si="571"/>
        <v>0</v>
      </c>
      <c r="CK472" s="40">
        <f t="shared" si="572"/>
        <v>0</v>
      </c>
      <c r="CL472" s="40">
        <f t="shared" si="573"/>
        <v>0</v>
      </c>
      <c r="CM472" s="40">
        <f t="shared" si="574"/>
        <v>0</v>
      </c>
      <c r="CN472" s="40">
        <f t="shared" si="575"/>
        <v>0</v>
      </c>
      <c r="CO472" s="40">
        <f t="shared" si="576"/>
        <v>0</v>
      </c>
      <c r="CP472" s="40">
        <f t="shared" si="577"/>
        <v>0</v>
      </c>
      <c r="CQ472" s="40">
        <f t="shared" si="578"/>
        <v>0</v>
      </c>
      <c r="CR472" s="40">
        <f t="shared" si="579"/>
        <v>0</v>
      </c>
      <c r="CS472" s="40">
        <f t="shared" si="580"/>
        <v>0</v>
      </c>
      <c r="CT472" s="41">
        <f t="shared" si="635"/>
        <v>0</v>
      </c>
      <c r="CU472" s="41">
        <f t="shared" si="636"/>
        <v>0</v>
      </c>
      <c r="CV472" s="41">
        <f t="shared" si="637"/>
        <v>0</v>
      </c>
      <c r="CW472" s="41">
        <f t="shared" si="638"/>
        <v>0</v>
      </c>
      <c r="CX472" s="41">
        <f t="shared" si="639"/>
        <v>0</v>
      </c>
      <c r="CY472" s="41">
        <f t="shared" si="640"/>
        <v>0</v>
      </c>
      <c r="CZ472" s="41">
        <f t="shared" si="641"/>
        <v>0</v>
      </c>
      <c r="DA472" s="41">
        <f t="shared" si="642"/>
        <v>0</v>
      </c>
      <c r="DB472" s="41">
        <f t="shared" si="643"/>
        <v>0</v>
      </c>
      <c r="DC472" s="41">
        <f t="shared" si="644"/>
        <v>0</v>
      </c>
      <c r="DD472" s="7">
        <f t="shared" si="645"/>
        <v>0</v>
      </c>
      <c r="DE472" s="7">
        <f t="shared" si="646"/>
        <v>0</v>
      </c>
      <c r="DF472" s="7">
        <f t="shared" si="647"/>
        <v>0</v>
      </c>
      <c r="DJ472" s="7">
        <f t="shared" si="648"/>
        <v>0</v>
      </c>
      <c r="DK472" s="7">
        <f t="shared" si="649"/>
        <v>0</v>
      </c>
    </row>
    <row r="473" spans="1:115" ht="26.25" customHeight="1" x14ac:dyDescent="0.25">
      <c r="A473" s="9">
        <v>455</v>
      </c>
      <c r="B473" s="24" t="str">
        <f t="shared" si="581"/>
        <v/>
      </c>
      <c r="C473" s="23"/>
      <c r="D473" s="51"/>
      <c r="E473" s="24"/>
      <c r="F473" s="24"/>
      <c r="G473" s="24"/>
      <c r="H473" s="24"/>
      <c r="I473" s="25"/>
      <c r="J473" s="24"/>
      <c r="K473" s="26"/>
      <c r="L473" s="29"/>
      <c r="M473" s="27"/>
      <c r="N473" s="28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30"/>
      <c r="Z473" s="29"/>
      <c r="AA473" s="29" t="str">
        <f t="shared" si="582"/>
        <v/>
      </c>
      <c r="AB473" s="7">
        <f t="shared" si="583"/>
        <v>0</v>
      </c>
      <c r="AC473" s="7">
        <f t="shared" si="584"/>
        <v>0</v>
      </c>
      <c r="AD473" s="7">
        <f t="shared" si="585"/>
        <v>0</v>
      </c>
      <c r="AE473" s="7">
        <f t="shared" si="586"/>
        <v>0</v>
      </c>
      <c r="AF473" s="11" t="str">
        <f t="shared" si="650"/>
        <v/>
      </c>
      <c r="AG473" s="13">
        <f t="shared" si="587"/>
        <v>0</v>
      </c>
      <c r="AH473" s="7" t="str">
        <f t="shared" si="588"/>
        <v/>
      </c>
      <c r="AI473" s="11" t="str">
        <f t="shared" si="651"/>
        <v/>
      </c>
      <c r="AJ473" s="11" t="str">
        <f t="array" ref="AJ473">IF(OR(AI473=$AI$19:AI472),"",AI473)</f>
        <v/>
      </c>
      <c r="AK473" s="11" t="str">
        <f t="shared" si="589"/>
        <v/>
      </c>
      <c r="AL473" t="str">
        <f t="array" ref="AL473">IF(OR(AK473=$AK$19:AK472),"",AK473)</f>
        <v/>
      </c>
      <c r="AM473" s="13">
        <f t="shared" si="590"/>
        <v>0</v>
      </c>
      <c r="AN473" s="13">
        <f t="shared" si="591"/>
        <v>0</v>
      </c>
      <c r="AO473" s="13">
        <f t="shared" si="592"/>
        <v>0</v>
      </c>
      <c r="AP473" s="13">
        <f t="shared" si="593"/>
        <v>0</v>
      </c>
      <c r="AQ473" s="13">
        <f t="shared" si="594"/>
        <v>0</v>
      </c>
      <c r="AR473" s="13">
        <f t="shared" si="595"/>
        <v>0</v>
      </c>
      <c r="AS473" s="13">
        <f t="shared" si="596"/>
        <v>0</v>
      </c>
      <c r="AT473" s="13">
        <f t="shared" si="597"/>
        <v>0</v>
      </c>
      <c r="AU473" s="13">
        <f t="shared" si="598"/>
        <v>0</v>
      </c>
      <c r="AV473" s="13">
        <f t="shared" si="599"/>
        <v>0</v>
      </c>
      <c r="AX473" s="13">
        <f t="shared" si="600"/>
        <v>0</v>
      </c>
      <c r="AY473" s="13">
        <f t="shared" si="601"/>
        <v>0</v>
      </c>
      <c r="AZ473" s="13">
        <f t="shared" si="602"/>
        <v>0</v>
      </c>
      <c r="BA473" s="13">
        <f t="shared" si="603"/>
        <v>0</v>
      </c>
      <c r="BB473" s="13">
        <f t="shared" si="604"/>
        <v>0</v>
      </c>
      <c r="BC473" s="13">
        <f t="shared" si="605"/>
        <v>0</v>
      </c>
      <c r="BD473" s="13">
        <f t="shared" si="606"/>
        <v>0</v>
      </c>
      <c r="BE473" s="13">
        <f t="shared" si="607"/>
        <v>0</v>
      </c>
      <c r="BF473" s="13">
        <f t="shared" si="608"/>
        <v>0</v>
      </c>
      <c r="BG473" s="13">
        <f t="shared" si="609"/>
        <v>0</v>
      </c>
      <c r="BH473" s="13">
        <f t="shared" si="610"/>
        <v>0</v>
      </c>
      <c r="BI473" s="13">
        <f t="shared" si="611"/>
        <v>0</v>
      </c>
      <c r="BJ473" s="13">
        <f t="shared" si="612"/>
        <v>0</v>
      </c>
      <c r="BK473" s="13">
        <f t="shared" si="613"/>
        <v>0</v>
      </c>
      <c r="BL473" s="13">
        <f t="shared" si="614"/>
        <v>0</v>
      </c>
      <c r="BM473" s="13">
        <f t="shared" si="615"/>
        <v>0</v>
      </c>
      <c r="BN473" s="13">
        <f t="shared" si="616"/>
        <v>0</v>
      </c>
      <c r="BO473" s="13">
        <f t="shared" si="617"/>
        <v>0</v>
      </c>
      <c r="BP473" s="13">
        <f t="shared" si="618"/>
        <v>0</v>
      </c>
      <c r="BQ473" s="13">
        <f t="shared" si="619"/>
        <v>0</v>
      </c>
      <c r="BR473" s="13">
        <f t="shared" si="620"/>
        <v>0</v>
      </c>
      <c r="BS473" s="13">
        <f t="shared" si="621"/>
        <v>0</v>
      </c>
      <c r="BT473" s="31">
        <f t="shared" si="622"/>
        <v>0</v>
      </c>
      <c r="BU473" s="31">
        <f t="shared" si="623"/>
        <v>0</v>
      </c>
      <c r="BV473" s="31">
        <f t="shared" si="624"/>
        <v>0</v>
      </c>
      <c r="BW473" s="31">
        <f t="shared" si="625"/>
        <v>0</v>
      </c>
      <c r="BX473" s="31">
        <f t="shared" si="626"/>
        <v>0</v>
      </c>
      <c r="BY473" s="31">
        <f t="shared" si="627"/>
        <v>0</v>
      </c>
      <c r="BZ473" s="31">
        <f t="shared" si="628"/>
        <v>0</v>
      </c>
      <c r="CA473" s="31">
        <f t="shared" si="629"/>
        <v>0</v>
      </c>
      <c r="CB473" s="31">
        <f t="shared" si="630"/>
        <v>0</v>
      </c>
      <c r="CC473" s="31">
        <f t="shared" si="631"/>
        <v>0</v>
      </c>
      <c r="CD473" s="31">
        <f t="shared" si="632"/>
        <v>0</v>
      </c>
      <c r="CE473" s="37">
        <f t="array" ref="CE473">MIN(IF(JPRL=AI473,$AG$19:$AG$1018))</f>
        <v>0</v>
      </c>
      <c r="CF473" s="37">
        <f t="array" ref="CF473">MAX(IF(JPRL=AI473,$AG$19:$AG$1018))</f>
        <v>0</v>
      </c>
      <c r="CG473" s="36">
        <f t="shared" si="633"/>
        <v>0</v>
      </c>
      <c r="CI473" s="40">
        <f t="shared" si="634"/>
        <v>0</v>
      </c>
      <c r="CJ473" s="40">
        <f t="shared" si="571"/>
        <v>0</v>
      </c>
      <c r="CK473" s="40">
        <f t="shared" si="572"/>
        <v>0</v>
      </c>
      <c r="CL473" s="40">
        <f t="shared" si="573"/>
        <v>0</v>
      </c>
      <c r="CM473" s="40">
        <f t="shared" si="574"/>
        <v>0</v>
      </c>
      <c r="CN473" s="40">
        <f t="shared" si="575"/>
        <v>0</v>
      </c>
      <c r="CO473" s="40">
        <f t="shared" si="576"/>
        <v>0</v>
      </c>
      <c r="CP473" s="40">
        <f t="shared" si="577"/>
        <v>0</v>
      </c>
      <c r="CQ473" s="40">
        <f t="shared" si="578"/>
        <v>0</v>
      </c>
      <c r="CR473" s="40">
        <f t="shared" si="579"/>
        <v>0</v>
      </c>
      <c r="CS473" s="40">
        <f t="shared" si="580"/>
        <v>0</v>
      </c>
      <c r="CT473" s="41">
        <f t="shared" si="635"/>
        <v>0</v>
      </c>
      <c r="CU473" s="41">
        <f t="shared" si="636"/>
        <v>0</v>
      </c>
      <c r="CV473" s="41">
        <f t="shared" si="637"/>
        <v>0</v>
      </c>
      <c r="CW473" s="41">
        <f t="shared" si="638"/>
        <v>0</v>
      </c>
      <c r="CX473" s="41">
        <f t="shared" si="639"/>
        <v>0</v>
      </c>
      <c r="CY473" s="41">
        <f t="shared" si="640"/>
        <v>0</v>
      </c>
      <c r="CZ473" s="41">
        <f t="shared" si="641"/>
        <v>0</v>
      </c>
      <c r="DA473" s="41">
        <f t="shared" si="642"/>
        <v>0</v>
      </c>
      <c r="DB473" s="41">
        <f t="shared" si="643"/>
        <v>0</v>
      </c>
      <c r="DC473" s="41">
        <f t="shared" si="644"/>
        <v>0</v>
      </c>
      <c r="DD473" s="7">
        <f t="shared" si="645"/>
        <v>0</v>
      </c>
      <c r="DE473" s="7">
        <f t="shared" si="646"/>
        <v>0</v>
      </c>
      <c r="DF473" s="7">
        <f t="shared" si="647"/>
        <v>0</v>
      </c>
      <c r="DJ473" s="7">
        <f t="shared" si="648"/>
        <v>0</v>
      </c>
      <c r="DK473" s="7">
        <f t="shared" si="649"/>
        <v>0</v>
      </c>
    </row>
    <row r="474" spans="1:115" ht="26.25" customHeight="1" x14ac:dyDescent="0.25">
      <c r="A474" s="9">
        <v>456</v>
      </c>
      <c r="B474" s="24" t="str">
        <f t="shared" si="581"/>
        <v/>
      </c>
      <c r="C474" s="23"/>
      <c r="D474" s="51"/>
      <c r="E474" s="24"/>
      <c r="F474" s="24"/>
      <c r="G474" s="24"/>
      <c r="H474" s="24"/>
      <c r="I474" s="25"/>
      <c r="J474" s="24"/>
      <c r="K474" s="26"/>
      <c r="L474" s="29"/>
      <c r="M474" s="27"/>
      <c r="N474" s="28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30"/>
      <c r="Z474" s="29"/>
      <c r="AA474" s="29" t="str">
        <f t="shared" si="582"/>
        <v/>
      </c>
      <c r="AB474" s="7">
        <f t="shared" si="583"/>
        <v>0</v>
      </c>
      <c r="AC474" s="7">
        <f t="shared" si="584"/>
        <v>0</v>
      </c>
      <c r="AD474" s="7">
        <f t="shared" si="585"/>
        <v>0</v>
      </c>
      <c r="AE474" s="7">
        <f t="shared" si="586"/>
        <v>0</v>
      </c>
      <c r="AF474" s="11" t="str">
        <f t="shared" si="650"/>
        <v/>
      </c>
      <c r="AG474" s="13">
        <f t="shared" si="587"/>
        <v>0</v>
      </c>
      <c r="AH474" s="7" t="str">
        <f t="shared" si="588"/>
        <v/>
      </c>
      <c r="AI474" s="11" t="str">
        <f t="shared" si="651"/>
        <v/>
      </c>
      <c r="AJ474" s="11" t="str">
        <f t="array" ref="AJ474">IF(OR(AI474=$AI$19:AI473),"",AI474)</f>
        <v/>
      </c>
      <c r="AK474" s="11" t="str">
        <f t="shared" si="589"/>
        <v/>
      </c>
      <c r="AL474" t="str">
        <f t="array" ref="AL474">IF(OR(AK474=$AK$19:AK473),"",AK474)</f>
        <v/>
      </c>
      <c r="AM474" s="13">
        <f t="shared" si="590"/>
        <v>0</v>
      </c>
      <c r="AN474" s="13">
        <f t="shared" si="591"/>
        <v>0</v>
      </c>
      <c r="AO474" s="13">
        <f t="shared" si="592"/>
        <v>0</v>
      </c>
      <c r="AP474" s="13">
        <f t="shared" si="593"/>
        <v>0</v>
      </c>
      <c r="AQ474" s="13">
        <f t="shared" si="594"/>
        <v>0</v>
      </c>
      <c r="AR474" s="13">
        <f t="shared" si="595"/>
        <v>0</v>
      </c>
      <c r="AS474" s="13">
        <f t="shared" si="596"/>
        <v>0</v>
      </c>
      <c r="AT474" s="13">
        <f t="shared" si="597"/>
        <v>0</v>
      </c>
      <c r="AU474" s="13">
        <f t="shared" si="598"/>
        <v>0</v>
      </c>
      <c r="AV474" s="13">
        <f t="shared" si="599"/>
        <v>0</v>
      </c>
      <c r="AX474" s="13">
        <f t="shared" si="600"/>
        <v>0</v>
      </c>
      <c r="AY474" s="13">
        <f t="shared" si="601"/>
        <v>0</v>
      </c>
      <c r="AZ474" s="13">
        <f t="shared" si="602"/>
        <v>0</v>
      </c>
      <c r="BA474" s="13">
        <f t="shared" si="603"/>
        <v>0</v>
      </c>
      <c r="BB474" s="13">
        <f t="shared" si="604"/>
        <v>0</v>
      </c>
      <c r="BC474" s="13">
        <f t="shared" si="605"/>
        <v>0</v>
      </c>
      <c r="BD474" s="13">
        <f t="shared" si="606"/>
        <v>0</v>
      </c>
      <c r="BE474" s="13">
        <f t="shared" si="607"/>
        <v>0</v>
      </c>
      <c r="BF474" s="13">
        <f t="shared" si="608"/>
        <v>0</v>
      </c>
      <c r="BG474" s="13">
        <f t="shared" si="609"/>
        <v>0</v>
      </c>
      <c r="BH474" s="13">
        <f t="shared" si="610"/>
        <v>0</v>
      </c>
      <c r="BI474" s="13">
        <f t="shared" si="611"/>
        <v>0</v>
      </c>
      <c r="BJ474" s="13">
        <f t="shared" si="612"/>
        <v>0</v>
      </c>
      <c r="BK474" s="13">
        <f t="shared" si="613"/>
        <v>0</v>
      </c>
      <c r="BL474" s="13">
        <f t="shared" si="614"/>
        <v>0</v>
      </c>
      <c r="BM474" s="13">
        <f t="shared" si="615"/>
        <v>0</v>
      </c>
      <c r="BN474" s="13">
        <f t="shared" si="616"/>
        <v>0</v>
      </c>
      <c r="BO474" s="13">
        <f t="shared" si="617"/>
        <v>0</v>
      </c>
      <c r="BP474" s="13">
        <f t="shared" si="618"/>
        <v>0</v>
      </c>
      <c r="BQ474" s="13">
        <f t="shared" si="619"/>
        <v>0</v>
      </c>
      <c r="BR474" s="13">
        <f t="shared" si="620"/>
        <v>0</v>
      </c>
      <c r="BS474" s="13">
        <f t="shared" si="621"/>
        <v>0</v>
      </c>
      <c r="BT474" s="31">
        <f t="shared" si="622"/>
        <v>0</v>
      </c>
      <c r="BU474" s="31">
        <f t="shared" si="623"/>
        <v>0</v>
      </c>
      <c r="BV474" s="31">
        <f t="shared" si="624"/>
        <v>0</v>
      </c>
      <c r="BW474" s="31">
        <f t="shared" si="625"/>
        <v>0</v>
      </c>
      <c r="BX474" s="31">
        <f t="shared" si="626"/>
        <v>0</v>
      </c>
      <c r="BY474" s="31">
        <f t="shared" si="627"/>
        <v>0</v>
      </c>
      <c r="BZ474" s="31">
        <f t="shared" si="628"/>
        <v>0</v>
      </c>
      <c r="CA474" s="31">
        <f t="shared" si="629"/>
        <v>0</v>
      </c>
      <c r="CB474" s="31">
        <f t="shared" si="630"/>
        <v>0</v>
      </c>
      <c r="CC474" s="31">
        <f t="shared" si="631"/>
        <v>0</v>
      </c>
      <c r="CD474" s="31">
        <f t="shared" si="632"/>
        <v>0</v>
      </c>
      <c r="CE474" s="37">
        <f t="array" ref="CE474">MIN(IF(JPRL=AI474,$AG$19:$AG$1018))</f>
        <v>0</v>
      </c>
      <c r="CF474" s="37">
        <f t="array" ref="CF474">MAX(IF(JPRL=AI474,$AG$19:$AG$1018))</f>
        <v>0</v>
      </c>
      <c r="CG474" s="36">
        <f t="shared" si="633"/>
        <v>0</v>
      </c>
      <c r="CI474" s="40">
        <f t="shared" si="634"/>
        <v>0</v>
      </c>
      <c r="CJ474" s="40">
        <f t="shared" si="571"/>
        <v>0</v>
      </c>
      <c r="CK474" s="40">
        <f t="shared" si="572"/>
        <v>0</v>
      </c>
      <c r="CL474" s="40">
        <f t="shared" si="573"/>
        <v>0</v>
      </c>
      <c r="CM474" s="40">
        <f t="shared" si="574"/>
        <v>0</v>
      </c>
      <c r="CN474" s="40">
        <f t="shared" si="575"/>
        <v>0</v>
      </c>
      <c r="CO474" s="40">
        <f t="shared" si="576"/>
        <v>0</v>
      </c>
      <c r="CP474" s="40">
        <f t="shared" si="577"/>
        <v>0</v>
      </c>
      <c r="CQ474" s="40">
        <f t="shared" si="578"/>
        <v>0</v>
      </c>
      <c r="CR474" s="40">
        <f t="shared" si="579"/>
        <v>0</v>
      </c>
      <c r="CS474" s="40">
        <f t="shared" si="580"/>
        <v>0</v>
      </c>
      <c r="CT474" s="41">
        <f t="shared" si="635"/>
        <v>0</v>
      </c>
      <c r="CU474" s="41">
        <f t="shared" si="636"/>
        <v>0</v>
      </c>
      <c r="CV474" s="41">
        <f t="shared" si="637"/>
        <v>0</v>
      </c>
      <c r="CW474" s="41">
        <f t="shared" si="638"/>
        <v>0</v>
      </c>
      <c r="CX474" s="41">
        <f t="shared" si="639"/>
        <v>0</v>
      </c>
      <c r="CY474" s="41">
        <f t="shared" si="640"/>
        <v>0</v>
      </c>
      <c r="CZ474" s="41">
        <f t="shared" si="641"/>
        <v>0</v>
      </c>
      <c r="DA474" s="41">
        <f t="shared" si="642"/>
        <v>0</v>
      </c>
      <c r="DB474" s="41">
        <f t="shared" si="643"/>
        <v>0</v>
      </c>
      <c r="DC474" s="41">
        <f t="shared" si="644"/>
        <v>0</v>
      </c>
      <c r="DD474" s="7">
        <f t="shared" si="645"/>
        <v>0</v>
      </c>
      <c r="DE474" s="7">
        <f t="shared" si="646"/>
        <v>0</v>
      </c>
      <c r="DF474" s="7">
        <f t="shared" si="647"/>
        <v>0</v>
      </c>
      <c r="DJ474" s="7">
        <f t="shared" si="648"/>
        <v>0</v>
      </c>
      <c r="DK474" s="7">
        <f t="shared" si="649"/>
        <v>0</v>
      </c>
    </row>
    <row r="475" spans="1:115" ht="26.25" customHeight="1" x14ac:dyDescent="0.25">
      <c r="A475" s="9">
        <v>457</v>
      </c>
      <c r="B475" s="24" t="str">
        <f t="shared" si="581"/>
        <v/>
      </c>
      <c r="C475" s="23"/>
      <c r="D475" s="51"/>
      <c r="E475" s="24"/>
      <c r="F475" s="24"/>
      <c r="G475" s="24"/>
      <c r="H475" s="24"/>
      <c r="I475" s="25"/>
      <c r="J475" s="24"/>
      <c r="K475" s="26"/>
      <c r="L475" s="29"/>
      <c r="M475" s="27"/>
      <c r="N475" s="28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30"/>
      <c r="Z475" s="29"/>
      <c r="AA475" s="29" t="str">
        <f t="shared" si="582"/>
        <v/>
      </c>
      <c r="AB475" s="7">
        <f t="shared" si="583"/>
        <v>0</v>
      </c>
      <c r="AC475" s="7">
        <f t="shared" si="584"/>
        <v>0</v>
      </c>
      <c r="AD475" s="7">
        <f t="shared" si="585"/>
        <v>0</v>
      </c>
      <c r="AE475" s="7">
        <f t="shared" si="586"/>
        <v>0</v>
      </c>
      <c r="AF475" s="11" t="str">
        <f t="shared" si="650"/>
        <v/>
      </c>
      <c r="AG475" s="13">
        <f t="shared" si="587"/>
        <v>0</v>
      </c>
      <c r="AH475" s="7" t="str">
        <f t="shared" si="588"/>
        <v/>
      </c>
      <c r="AI475" s="11" t="str">
        <f t="shared" si="651"/>
        <v/>
      </c>
      <c r="AJ475" s="11" t="str">
        <f t="array" ref="AJ475">IF(OR(AI475=$AI$19:AI474),"",AI475)</f>
        <v/>
      </c>
      <c r="AK475" s="11" t="str">
        <f t="shared" si="589"/>
        <v/>
      </c>
      <c r="AL475" t="str">
        <f t="array" ref="AL475">IF(OR(AK475=$AK$19:AK474),"",AK475)</f>
        <v/>
      </c>
      <c r="AM475" s="13">
        <f t="shared" si="590"/>
        <v>0</v>
      </c>
      <c r="AN475" s="13">
        <f t="shared" si="591"/>
        <v>0</v>
      </c>
      <c r="AO475" s="13">
        <f t="shared" si="592"/>
        <v>0</v>
      </c>
      <c r="AP475" s="13">
        <f t="shared" si="593"/>
        <v>0</v>
      </c>
      <c r="AQ475" s="13">
        <f t="shared" si="594"/>
        <v>0</v>
      </c>
      <c r="AR475" s="13">
        <f t="shared" si="595"/>
        <v>0</v>
      </c>
      <c r="AS475" s="13">
        <f t="shared" si="596"/>
        <v>0</v>
      </c>
      <c r="AT475" s="13">
        <f t="shared" si="597"/>
        <v>0</v>
      </c>
      <c r="AU475" s="13">
        <f t="shared" si="598"/>
        <v>0</v>
      </c>
      <c r="AV475" s="13">
        <f t="shared" si="599"/>
        <v>0</v>
      </c>
      <c r="AX475" s="13">
        <f t="shared" si="600"/>
        <v>0</v>
      </c>
      <c r="AY475" s="13">
        <f t="shared" si="601"/>
        <v>0</v>
      </c>
      <c r="AZ475" s="13">
        <f t="shared" si="602"/>
        <v>0</v>
      </c>
      <c r="BA475" s="13">
        <f t="shared" si="603"/>
        <v>0</v>
      </c>
      <c r="BB475" s="13">
        <f t="shared" si="604"/>
        <v>0</v>
      </c>
      <c r="BC475" s="13">
        <f t="shared" si="605"/>
        <v>0</v>
      </c>
      <c r="BD475" s="13">
        <f t="shared" si="606"/>
        <v>0</v>
      </c>
      <c r="BE475" s="13">
        <f t="shared" si="607"/>
        <v>0</v>
      </c>
      <c r="BF475" s="13">
        <f t="shared" si="608"/>
        <v>0</v>
      </c>
      <c r="BG475" s="13">
        <f t="shared" si="609"/>
        <v>0</v>
      </c>
      <c r="BH475" s="13">
        <f t="shared" si="610"/>
        <v>0</v>
      </c>
      <c r="BI475" s="13">
        <f t="shared" si="611"/>
        <v>0</v>
      </c>
      <c r="BJ475" s="13">
        <f t="shared" si="612"/>
        <v>0</v>
      </c>
      <c r="BK475" s="13">
        <f t="shared" si="613"/>
        <v>0</v>
      </c>
      <c r="BL475" s="13">
        <f t="shared" si="614"/>
        <v>0</v>
      </c>
      <c r="BM475" s="13">
        <f t="shared" si="615"/>
        <v>0</v>
      </c>
      <c r="BN475" s="13">
        <f t="shared" si="616"/>
        <v>0</v>
      </c>
      <c r="BO475" s="13">
        <f t="shared" si="617"/>
        <v>0</v>
      </c>
      <c r="BP475" s="13">
        <f t="shared" si="618"/>
        <v>0</v>
      </c>
      <c r="BQ475" s="13">
        <f t="shared" si="619"/>
        <v>0</v>
      </c>
      <c r="BR475" s="13">
        <f t="shared" si="620"/>
        <v>0</v>
      </c>
      <c r="BS475" s="13">
        <f t="shared" si="621"/>
        <v>0</v>
      </c>
      <c r="BT475" s="31">
        <f t="shared" si="622"/>
        <v>0</v>
      </c>
      <c r="BU475" s="31">
        <f t="shared" si="623"/>
        <v>0</v>
      </c>
      <c r="BV475" s="31">
        <f t="shared" si="624"/>
        <v>0</v>
      </c>
      <c r="BW475" s="31">
        <f t="shared" si="625"/>
        <v>0</v>
      </c>
      <c r="BX475" s="31">
        <f t="shared" si="626"/>
        <v>0</v>
      </c>
      <c r="BY475" s="31">
        <f t="shared" si="627"/>
        <v>0</v>
      </c>
      <c r="BZ475" s="31">
        <f t="shared" si="628"/>
        <v>0</v>
      </c>
      <c r="CA475" s="31">
        <f t="shared" si="629"/>
        <v>0</v>
      </c>
      <c r="CB475" s="31">
        <f t="shared" si="630"/>
        <v>0</v>
      </c>
      <c r="CC475" s="31">
        <f t="shared" si="631"/>
        <v>0</v>
      </c>
      <c r="CD475" s="31">
        <f t="shared" si="632"/>
        <v>0</v>
      </c>
      <c r="CE475" s="37">
        <f t="array" ref="CE475">MIN(IF(JPRL=AI475,$AG$19:$AG$1018))</f>
        <v>0</v>
      </c>
      <c r="CF475" s="37">
        <f t="array" ref="CF475">MAX(IF(JPRL=AI475,$AG$19:$AG$1018))</f>
        <v>0</v>
      </c>
      <c r="CG475" s="36">
        <f t="shared" si="633"/>
        <v>0</v>
      </c>
      <c r="CI475" s="40">
        <f t="shared" si="634"/>
        <v>0</v>
      </c>
      <c r="CJ475" s="40">
        <f t="shared" si="571"/>
        <v>0</v>
      </c>
      <c r="CK475" s="40">
        <f t="shared" si="572"/>
        <v>0</v>
      </c>
      <c r="CL475" s="40">
        <f t="shared" si="573"/>
        <v>0</v>
      </c>
      <c r="CM475" s="40">
        <f t="shared" si="574"/>
        <v>0</v>
      </c>
      <c r="CN475" s="40">
        <f t="shared" si="575"/>
        <v>0</v>
      </c>
      <c r="CO475" s="40">
        <f t="shared" si="576"/>
        <v>0</v>
      </c>
      <c r="CP475" s="40">
        <f t="shared" si="577"/>
        <v>0</v>
      </c>
      <c r="CQ475" s="40">
        <f t="shared" si="578"/>
        <v>0</v>
      </c>
      <c r="CR475" s="40">
        <f t="shared" si="579"/>
        <v>0</v>
      </c>
      <c r="CS475" s="40">
        <f t="shared" si="580"/>
        <v>0</v>
      </c>
      <c r="CT475" s="41">
        <f t="shared" si="635"/>
        <v>0</v>
      </c>
      <c r="CU475" s="41">
        <f t="shared" si="636"/>
        <v>0</v>
      </c>
      <c r="CV475" s="41">
        <f t="shared" si="637"/>
        <v>0</v>
      </c>
      <c r="CW475" s="41">
        <f t="shared" si="638"/>
        <v>0</v>
      </c>
      <c r="CX475" s="41">
        <f t="shared" si="639"/>
        <v>0</v>
      </c>
      <c r="CY475" s="41">
        <f t="shared" si="640"/>
        <v>0</v>
      </c>
      <c r="CZ475" s="41">
        <f t="shared" si="641"/>
        <v>0</v>
      </c>
      <c r="DA475" s="41">
        <f t="shared" si="642"/>
        <v>0</v>
      </c>
      <c r="DB475" s="41">
        <f t="shared" si="643"/>
        <v>0</v>
      </c>
      <c r="DC475" s="41">
        <f t="shared" si="644"/>
        <v>0</v>
      </c>
      <c r="DD475" s="7">
        <f t="shared" si="645"/>
        <v>0</v>
      </c>
      <c r="DE475" s="7">
        <f t="shared" si="646"/>
        <v>0</v>
      </c>
      <c r="DF475" s="7">
        <f t="shared" si="647"/>
        <v>0</v>
      </c>
      <c r="DJ475" s="7">
        <f t="shared" si="648"/>
        <v>0</v>
      </c>
      <c r="DK475" s="7">
        <f t="shared" si="649"/>
        <v>0</v>
      </c>
    </row>
    <row r="476" spans="1:115" ht="26.25" customHeight="1" x14ac:dyDescent="0.25">
      <c r="A476" s="9">
        <v>458</v>
      </c>
      <c r="B476" s="24" t="str">
        <f t="shared" si="581"/>
        <v/>
      </c>
      <c r="C476" s="23"/>
      <c r="D476" s="51"/>
      <c r="E476" s="24"/>
      <c r="F476" s="24"/>
      <c r="G476" s="24"/>
      <c r="H476" s="24"/>
      <c r="I476" s="25"/>
      <c r="J476" s="24"/>
      <c r="K476" s="26"/>
      <c r="L476" s="29"/>
      <c r="M476" s="27"/>
      <c r="N476" s="28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30"/>
      <c r="Z476" s="29"/>
      <c r="AA476" s="29" t="str">
        <f t="shared" si="582"/>
        <v/>
      </c>
      <c r="AB476" s="7">
        <f t="shared" si="583"/>
        <v>0</v>
      </c>
      <c r="AC476" s="7">
        <f t="shared" si="584"/>
        <v>0</v>
      </c>
      <c r="AD476" s="7">
        <f t="shared" si="585"/>
        <v>0</v>
      </c>
      <c r="AE476" s="7">
        <f t="shared" si="586"/>
        <v>0</v>
      </c>
      <c r="AF476" s="11" t="str">
        <f t="shared" si="650"/>
        <v/>
      </c>
      <c r="AG476" s="13">
        <f t="shared" si="587"/>
        <v>0</v>
      </c>
      <c r="AH476" s="7" t="str">
        <f t="shared" si="588"/>
        <v/>
      </c>
      <c r="AI476" s="11" t="str">
        <f t="shared" si="651"/>
        <v/>
      </c>
      <c r="AJ476" s="11" t="str">
        <f t="array" ref="AJ476">IF(OR(AI476=$AI$19:AI475),"",AI476)</f>
        <v/>
      </c>
      <c r="AK476" s="11" t="str">
        <f t="shared" si="589"/>
        <v/>
      </c>
      <c r="AL476" t="str">
        <f t="array" ref="AL476">IF(OR(AK476=$AK$19:AK475),"",AK476)</f>
        <v/>
      </c>
      <c r="AM476" s="13">
        <f t="shared" si="590"/>
        <v>0</v>
      </c>
      <c r="AN476" s="13">
        <f t="shared" si="591"/>
        <v>0</v>
      </c>
      <c r="AO476" s="13">
        <f t="shared" si="592"/>
        <v>0</v>
      </c>
      <c r="AP476" s="13">
        <f t="shared" si="593"/>
        <v>0</v>
      </c>
      <c r="AQ476" s="13">
        <f t="shared" si="594"/>
        <v>0</v>
      </c>
      <c r="AR476" s="13">
        <f t="shared" si="595"/>
        <v>0</v>
      </c>
      <c r="AS476" s="13">
        <f t="shared" si="596"/>
        <v>0</v>
      </c>
      <c r="AT476" s="13">
        <f t="shared" si="597"/>
        <v>0</v>
      </c>
      <c r="AU476" s="13">
        <f t="shared" si="598"/>
        <v>0</v>
      </c>
      <c r="AV476" s="13">
        <f t="shared" si="599"/>
        <v>0</v>
      </c>
      <c r="AX476" s="13">
        <f t="shared" si="600"/>
        <v>0</v>
      </c>
      <c r="AY476" s="13">
        <f t="shared" si="601"/>
        <v>0</v>
      </c>
      <c r="AZ476" s="13">
        <f t="shared" si="602"/>
        <v>0</v>
      </c>
      <c r="BA476" s="13">
        <f t="shared" si="603"/>
        <v>0</v>
      </c>
      <c r="BB476" s="13">
        <f t="shared" si="604"/>
        <v>0</v>
      </c>
      <c r="BC476" s="13">
        <f t="shared" si="605"/>
        <v>0</v>
      </c>
      <c r="BD476" s="13">
        <f t="shared" si="606"/>
        <v>0</v>
      </c>
      <c r="BE476" s="13">
        <f t="shared" si="607"/>
        <v>0</v>
      </c>
      <c r="BF476" s="13">
        <f t="shared" si="608"/>
        <v>0</v>
      </c>
      <c r="BG476" s="13">
        <f t="shared" si="609"/>
        <v>0</v>
      </c>
      <c r="BH476" s="13">
        <f t="shared" si="610"/>
        <v>0</v>
      </c>
      <c r="BI476" s="13">
        <f t="shared" si="611"/>
        <v>0</v>
      </c>
      <c r="BJ476" s="13">
        <f t="shared" si="612"/>
        <v>0</v>
      </c>
      <c r="BK476" s="13">
        <f t="shared" si="613"/>
        <v>0</v>
      </c>
      <c r="BL476" s="13">
        <f t="shared" si="614"/>
        <v>0</v>
      </c>
      <c r="BM476" s="13">
        <f t="shared" si="615"/>
        <v>0</v>
      </c>
      <c r="BN476" s="13">
        <f t="shared" si="616"/>
        <v>0</v>
      </c>
      <c r="BO476" s="13">
        <f t="shared" si="617"/>
        <v>0</v>
      </c>
      <c r="BP476" s="13">
        <f t="shared" si="618"/>
        <v>0</v>
      </c>
      <c r="BQ476" s="13">
        <f t="shared" si="619"/>
        <v>0</v>
      </c>
      <c r="BR476" s="13">
        <f t="shared" si="620"/>
        <v>0</v>
      </c>
      <c r="BS476" s="13">
        <f t="shared" si="621"/>
        <v>0</v>
      </c>
      <c r="BT476" s="31">
        <f t="shared" si="622"/>
        <v>0</v>
      </c>
      <c r="BU476" s="31">
        <f t="shared" si="623"/>
        <v>0</v>
      </c>
      <c r="BV476" s="31">
        <f t="shared" si="624"/>
        <v>0</v>
      </c>
      <c r="BW476" s="31">
        <f t="shared" si="625"/>
        <v>0</v>
      </c>
      <c r="BX476" s="31">
        <f t="shared" si="626"/>
        <v>0</v>
      </c>
      <c r="BY476" s="31">
        <f t="shared" si="627"/>
        <v>0</v>
      </c>
      <c r="BZ476" s="31">
        <f t="shared" si="628"/>
        <v>0</v>
      </c>
      <c r="CA476" s="31">
        <f t="shared" si="629"/>
        <v>0</v>
      </c>
      <c r="CB476" s="31">
        <f t="shared" si="630"/>
        <v>0</v>
      </c>
      <c r="CC476" s="31">
        <f t="shared" si="631"/>
        <v>0</v>
      </c>
      <c r="CD476" s="31">
        <f t="shared" si="632"/>
        <v>0</v>
      </c>
      <c r="CE476" s="37">
        <f t="array" ref="CE476">MIN(IF(JPRL=AI476,$AG$19:$AG$1018))</f>
        <v>0</v>
      </c>
      <c r="CF476" s="37">
        <f t="array" ref="CF476">MAX(IF(JPRL=AI476,$AG$19:$AG$1018))</f>
        <v>0</v>
      </c>
      <c r="CG476" s="36">
        <f t="shared" si="633"/>
        <v>0</v>
      </c>
      <c r="CI476" s="40">
        <f t="shared" si="634"/>
        <v>0</v>
      </c>
      <c r="CJ476" s="40">
        <f t="shared" si="571"/>
        <v>0</v>
      </c>
      <c r="CK476" s="40">
        <f t="shared" si="572"/>
        <v>0</v>
      </c>
      <c r="CL476" s="40">
        <f t="shared" si="573"/>
        <v>0</v>
      </c>
      <c r="CM476" s="40">
        <f t="shared" si="574"/>
        <v>0</v>
      </c>
      <c r="CN476" s="40">
        <f t="shared" si="575"/>
        <v>0</v>
      </c>
      <c r="CO476" s="40">
        <f t="shared" si="576"/>
        <v>0</v>
      </c>
      <c r="CP476" s="40">
        <f t="shared" si="577"/>
        <v>0</v>
      </c>
      <c r="CQ476" s="40">
        <f t="shared" si="578"/>
        <v>0</v>
      </c>
      <c r="CR476" s="40">
        <f t="shared" si="579"/>
        <v>0</v>
      </c>
      <c r="CS476" s="40">
        <f t="shared" si="580"/>
        <v>0</v>
      </c>
      <c r="CT476" s="41">
        <f t="shared" si="635"/>
        <v>0</v>
      </c>
      <c r="CU476" s="41">
        <f t="shared" si="636"/>
        <v>0</v>
      </c>
      <c r="CV476" s="41">
        <f t="shared" si="637"/>
        <v>0</v>
      </c>
      <c r="CW476" s="41">
        <f t="shared" si="638"/>
        <v>0</v>
      </c>
      <c r="CX476" s="41">
        <f t="shared" si="639"/>
        <v>0</v>
      </c>
      <c r="CY476" s="41">
        <f t="shared" si="640"/>
        <v>0</v>
      </c>
      <c r="CZ476" s="41">
        <f t="shared" si="641"/>
        <v>0</v>
      </c>
      <c r="DA476" s="41">
        <f t="shared" si="642"/>
        <v>0</v>
      </c>
      <c r="DB476" s="41">
        <f t="shared" si="643"/>
        <v>0</v>
      </c>
      <c r="DC476" s="41">
        <f t="shared" si="644"/>
        <v>0</v>
      </c>
      <c r="DD476" s="7">
        <f t="shared" si="645"/>
        <v>0</v>
      </c>
      <c r="DE476" s="7">
        <f t="shared" si="646"/>
        <v>0</v>
      </c>
      <c r="DF476" s="7">
        <f t="shared" si="647"/>
        <v>0</v>
      </c>
      <c r="DJ476" s="7">
        <f t="shared" si="648"/>
        <v>0</v>
      </c>
      <c r="DK476" s="7">
        <f t="shared" si="649"/>
        <v>0</v>
      </c>
    </row>
    <row r="477" spans="1:115" ht="26.25" customHeight="1" x14ac:dyDescent="0.25">
      <c r="A477" s="9">
        <v>459</v>
      </c>
      <c r="B477" s="24" t="str">
        <f t="shared" si="581"/>
        <v/>
      </c>
      <c r="C477" s="23"/>
      <c r="D477" s="51"/>
      <c r="E477" s="24"/>
      <c r="F477" s="24"/>
      <c r="G477" s="24"/>
      <c r="H477" s="24"/>
      <c r="I477" s="25"/>
      <c r="J477" s="24"/>
      <c r="K477" s="26"/>
      <c r="L477" s="29"/>
      <c r="M477" s="27"/>
      <c r="N477" s="28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30"/>
      <c r="Z477" s="29"/>
      <c r="AA477" s="29" t="str">
        <f t="shared" si="582"/>
        <v/>
      </c>
      <c r="AB477" s="7">
        <f t="shared" si="583"/>
        <v>0</v>
      </c>
      <c r="AC477" s="7">
        <f t="shared" si="584"/>
        <v>0</v>
      </c>
      <c r="AD477" s="7">
        <f t="shared" si="585"/>
        <v>0</v>
      </c>
      <c r="AE477" s="7">
        <f t="shared" si="586"/>
        <v>0</v>
      </c>
      <c r="AF477" s="11" t="str">
        <f t="shared" si="650"/>
        <v/>
      </c>
      <c r="AG477" s="13">
        <f t="shared" si="587"/>
        <v>0</v>
      </c>
      <c r="AH477" s="7" t="str">
        <f t="shared" si="588"/>
        <v/>
      </c>
      <c r="AI477" s="11" t="str">
        <f t="shared" si="651"/>
        <v/>
      </c>
      <c r="AJ477" s="11" t="str">
        <f t="array" ref="AJ477">IF(OR(AI477=$AI$19:AI476),"",AI477)</f>
        <v/>
      </c>
      <c r="AK477" s="11" t="str">
        <f t="shared" si="589"/>
        <v/>
      </c>
      <c r="AL477" t="str">
        <f t="array" ref="AL477">IF(OR(AK477=$AK$19:AK476),"",AK477)</f>
        <v/>
      </c>
      <c r="AM477" s="13">
        <f t="shared" si="590"/>
        <v>0</v>
      </c>
      <c r="AN477" s="13">
        <f t="shared" si="591"/>
        <v>0</v>
      </c>
      <c r="AO477" s="13">
        <f t="shared" si="592"/>
        <v>0</v>
      </c>
      <c r="AP477" s="13">
        <f t="shared" si="593"/>
        <v>0</v>
      </c>
      <c r="AQ477" s="13">
        <f t="shared" si="594"/>
        <v>0</v>
      </c>
      <c r="AR477" s="13">
        <f t="shared" si="595"/>
        <v>0</v>
      </c>
      <c r="AS477" s="13">
        <f t="shared" si="596"/>
        <v>0</v>
      </c>
      <c r="AT477" s="13">
        <f t="shared" si="597"/>
        <v>0</v>
      </c>
      <c r="AU477" s="13">
        <f t="shared" si="598"/>
        <v>0</v>
      </c>
      <c r="AV477" s="13">
        <f t="shared" si="599"/>
        <v>0</v>
      </c>
      <c r="AX477" s="13">
        <f t="shared" si="600"/>
        <v>0</v>
      </c>
      <c r="AY477" s="13">
        <f t="shared" si="601"/>
        <v>0</v>
      </c>
      <c r="AZ477" s="13">
        <f t="shared" si="602"/>
        <v>0</v>
      </c>
      <c r="BA477" s="13">
        <f t="shared" si="603"/>
        <v>0</v>
      </c>
      <c r="BB477" s="13">
        <f t="shared" si="604"/>
        <v>0</v>
      </c>
      <c r="BC477" s="13">
        <f t="shared" si="605"/>
        <v>0</v>
      </c>
      <c r="BD477" s="13">
        <f t="shared" si="606"/>
        <v>0</v>
      </c>
      <c r="BE477" s="13">
        <f t="shared" si="607"/>
        <v>0</v>
      </c>
      <c r="BF477" s="13">
        <f t="shared" si="608"/>
        <v>0</v>
      </c>
      <c r="BG477" s="13">
        <f t="shared" si="609"/>
        <v>0</v>
      </c>
      <c r="BH477" s="13">
        <f t="shared" si="610"/>
        <v>0</v>
      </c>
      <c r="BI477" s="13">
        <f t="shared" si="611"/>
        <v>0</v>
      </c>
      <c r="BJ477" s="13">
        <f t="shared" si="612"/>
        <v>0</v>
      </c>
      <c r="BK477" s="13">
        <f t="shared" si="613"/>
        <v>0</v>
      </c>
      <c r="BL477" s="13">
        <f t="shared" si="614"/>
        <v>0</v>
      </c>
      <c r="BM477" s="13">
        <f t="shared" si="615"/>
        <v>0</v>
      </c>
      <c r="BN477" s="13">
        <f t="shared" si="616"/>
        <v>0</v>
      </c>
      <c r="BO477" s="13">
        <f t="shared" si="617"/>
        <v>0</v>
      </c>
      <c r="BP477" s="13">
        <f t="shared" si="618"/>
        <v>0</v>
      </c>
      <c r="BQ477" s="13">
        <f t="shared" si="619"/>
        <v>0</v>
      </c>
      <c r="BR477" s="13">
        <f t="shared" si="620"/>
        <v>0</v>
      </c>
      <c r="BS477" s="13">
        <f t="shared" si="621"/>
        <v>0</v>
      </c>
      <c r="BT477" s="31">
        <f t="shared" si="622"/>
        <v>0</v>
      </c>
      <c r="BU477" s="31">
        <f t="shared" si="623"/>
        <v>0</v>
      </c>
      <c r="BV477" s="31">
        <f t="shared" si="624"/>
        <v>0</v>
      </c>
      <c r="BW477" s="31">
        <f t="shared" si="625"/>
        <v>0</v>
      </c>
      <c r="BX477" s="31">
        <f t="shared" si="626"/>
        <v>0</v>
      </c>
      <c r="BY477" s="31">
        <f t="shared" si="627"/>
        <v>0</v>
      </c>
      <c r="BZ477" s="31">
        <f t="shared" si="628"/>
        <v>0</v>
      </c>
      <c r="CA477" s="31">
        <f t="shared" si="629"/>
        <v>0</v>
      </c>
      <c r="CB477" s="31">
        <f t="shared" si="630"/>
        <v>0</v>
      </c>
      <c r="CC477" s="31">
        <f t="shared" si="631"/>
        <v>0</v>
      </c>
      <c r="CD477" s="31">
        <f t="shared" si="632"/>
        <v>0</v>
      </c>
      <c r="CE477" s="37">
        <f t="array" ref="CE477">MIN(IF(JPRL=AI477,$AG$19:$AG$1018))</f>
        <v>0</v>
      </c>
      <c r="CF477" s="37">
        <f t="array" ref="CF477">MAX(IF(JPRL=AI477,$AG$19:$AG$1018))</f>
        <v>0</v>
      </c>
      <c r="CG477" s="36">
        <f t="shared" si="633"/>
        <v>0</v>
      </c>
      <c r="CI477" s="40">
        <f t="shared" si="634"/>
        <v>0</v>
      </c>
      <c r="CJ477" s="40">
        <f t="shared" si="571"/>
        <v>0</v>
      </c>
      <c r="CK477" s="40">
        <f t="shared" si="572"/>
        <v>0</v>
      </c>
      <c r="CL477" s="40">
        <f t="shared" si="573"/>
        <v>0</v>
      </c>
      <c r="CM477" s="40">
        <f t="shared" si="574"/>
        <v>0</v>
      </c>
      <c r="CN477" s="40">
        <f t="shared" si="575"/>
        <v>0</v>
      </c>
      <c r="CO477" s="40">
        <f t="shared" si="576"/>
        <v>0</v>
      </c>
      <c r="CP477" s="40">
        <f t="shared" si="577"/>
        <v>0</v>
      </c>
      <c r="CQ477" s="40">
        <f t="shared" si="578"/>
        <v>0</v>
      </c>
      <c r="CR477" s="40">
        <f t="shared" si="579"/>
        <v>0</v>
      </c>
      <c r="CS477" s="40">
        <f t="shared" si="580"/>
        <v>0</v>
      </c>
      <c r="CT477" s="41">
        <f t="shared" si="635"/>
        <v>0</v>
      </c>
      <c r="CU477" s="41">
        <f t="shared" si="636"/>
        <v>0</v>
      </c>
      <c r="CV477" s="41">
        <f t="shared" si="637"/>
        <v>0</v>
      </c>
      <c r="CW477" s="41">
        <f t="shared" si="638"/>
        <v>0</v>
      </c>
      <c r="CX477" s="41">
        <f t="shared" si="639"/>
        <v>0</v>
      </c>
      <c r="CY477" s="41">
        <f t="shared" si="640"/>
        <v>0</v>
      </c>
      <c r="CZ477" s="41">
        <f t="shared" si="641"/>
        <v>0</v>
      </c>
      <c r="DA477" s="41">
        <f t="shared" si="642"/>
        <v>0</v>
      </c>
      <c r="DB477" s="41">
        <f t="shared" si="643"/>
        <v>0</v>
      </c>
      <c r="DC477" s="41">
        <f t="shared" si="644"/>
        <v>0</v>
      </c>
      <c r="DD477" s="7">
        <f t="shared" si="645"/>
        <v>0</v>
      </c>
      <c r="DE477" s="7">
        <f t="shared" si="646"/>
        <v>0</v>
      </c>
      <c r="DF477" s="7">
        <f t="shared" si="647"/>
        <v>0</v>
      </c>
      <c r="DJ477" s="7">
        <f t="shared" si="648"/>
        <v>0</v>
      </c>
      <c r="DK477" s="7">
        <f t="shared" si="649"/>
        <v>0</v>
      </c>
    </row>
    <row r="478" spans="1:115" ht="26.25" customHeight="1" x14ac:dyDescent="0.25">
      <c r="A478" s="9">
        <v>460</v>
      </c>
      <c r="B478" s="24" t="str">
        <f t="shared" si="581"/>
        <v/>
      </c>
      <c r="C478" s="23"/>
      <c r="D478" s="51"/>
      <c r="E478" s="24"/>
      <c r="F478" s="24"/>
      <c r="G478" s="24"/>
      <c r="H478" s="24"/>
      <c r="I478" s="25"/>
      <c r="J478" s="24"/>
      <c r="K478" s="26"/>
      <c r="L478" s="29"/>
      <c r="M478" s="27"/>
      <c r="N478" s="28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30"/>
      <c r="Z478" s="29"/>
      <c r="AA478" s="29" t="str">
        <f t="shared" si="582"/>
        <v/>
      </c>
      <c r="AB478" s="7">
        <f t="shared" si="583"/>
        <v>0</v>
      </c>
      <c r="AC478" s="7">
        <f t="shared" si="584"/>
        <v>0</v>
      </c>
      <c r="AD478" s="7">
        <f t="shared" si="585"/>
        <v>0</v>
      </c>
      <c r="AE478" s="7">
        <f t="shared" si="586"/>
        <v>0</v>
      </c>
      <c r="AF478" s="11" t="str">
        <f t="shared" si="650"/>
        <v/>
      </c>
      <c r="AG478" s="13">
        <f t="shared" si="587"/>
        <v>0</v>
      </c>
      <c r="AH478" s="7" t="str">
        <f t="shared" si="588"/>
        <v/>
      </c>
      <c r="AI478" s="11" t="str">
        <f t="shared" si="651"/>
        <v/>
      </c>
      <c r="AJ478" s="11" t="str">
        <f t="array" ref="AJ478">IF(OR(AI478=$AI$19:AI477),"",AI478)</f>
        <v/>
      </c>
      <c r="AK478" s="11" t="str">
        <f t="shared" si="589"/>
        <v/>
      </c>
      <c r="AL478" t="str">
        <f t="array" ref="AL478">IF(OR(AK478=$AK$19:AK477),"",AK478)</f>
        <v/>
      </c>
      <c r="AM478" s="13">
        <f t="shared" si="590"/>
        <v>0</v>
      </c>
      <c r="AN478" s="13">
        <f t="shared" si="591"/>
        <v>0</v>
      </c>
      <c r="AO478" s="13">
        <f t="shared" si="592"/>
        <v>0</v>
      </c>
      <c r="AP478" s="13">
        <f t="shared" si="593"/>
        <v>0</v>
      </c>
      <c r="AQ478" s="13">
        <f t="shared" si="594"/>
        <v>0</v>
      </c>
      <c r="AR478" s="13">
        <f t="shared" si="595"/>
        <v>0</v>
      </c>
      <c r="AS478" s="13">
        <f t="shared" si="596"/>
        <v>0</v>
      </c>
      <c r="AT478" s="13">
        <f t="shared" si="597"/>
        <v>0</v>
      </c>
      <c r="AU478" s="13">
        <f t="shared" si="598"/>
        <v>0</v>
      </c>
      <c r="AV478" s="13">
        <f t="shared" si="599"/>
        <v>0</v>
      </c>
      <c r="AX478" s="13">
        <f t="shared" si="600"/>
        <v>0</v>
      </c>
      <c r="AY478" s="13">
        <f t="shared" si="601"/>
        <v>0</v>
      </c>
      <c r="AZ478" s="13">
        <f t="shared" si="602"/>
        <v>0</v>
      </c>
      <c r="BA478" s="13">
        <f t="shared" si="603"/>
        <v>0</v>
      </c>
      <c r="BB478" s="13">
        <f t="shared" si="604"/>
        <v>0</v>
      </c>
      <c r="BC478" s="13">
        <f t="shared" si="605"/>
        <v>0</v>
      </c>
      <c r="BD478" s="13">
        <f t="shared" si="606"/>
        <v>0</v>
      </c>
      <c r="BE478" s="13">
        <f t="shared" si="607"/>
        <v>0</v>
      </c>
      <c r="BF478" s="13">
        <f t="shared" si="608"/>
        <v>0</v>
      </c>
      <c r="BG478" s="13">
        <f t="shared" si="609"/>
        <v>0</v>
      </c>
      <c r="BH478" s="13">
        <f t="shared" si="610"/>
        <v>0</v>
      </c>
      <c r="BI478" s="13">
        <f t="shared" si="611"/>
        <v>0</v>
      </c>
      <c r="BJ478" s="13">
        <f t="shared" si="612"/>
        <v>0</v>
      </c>
      <c r="BK478" s="13">
        <f t="shared" si="613"/>
        <v>0</v>
      </c>
      <c r="BL478" s="13">
        <f t="shared" si="614"/>
        <v>0</v>
      </c>
      <c r="BM478" s="13">
        <f t="shared" si="615"/>
        <v>0</v>
      </c>
      <c r="BN478" s="13">
        <f t="shared" si="616"/>
        <v>0</v>
      </c>
      <c r="BO478" s="13">
        <f t="shared" si="617"/>
        <v>0</v>
      </c>
      <c r="BP478" s="13">
        <f t="shared" si="618"/>
        <v>0</v>
      </c>
      <c r="BQ478" s="13">
        <f t="shared" si="619"/>
        <v>0</v>
      </c>
      <c r="BR478" s="13">
        <f t="shared" si="620"/>
        <v>0</v>
      </c>
      <c r="BS478" s="13">
        <f t="shared" si="621"/>
        <v>0</v>
      </c>
      <c r="BT478" s="31">
        <f t="shared" si="622"/>
        <v>0</v>
      </c>
      <c r="BU478" s="31">
        <f t="shared" si="623"/>
        <v>0</v>
      </c>
      <c r="BV478" s="31">
        <f t="shared" si="624"/>
        <v>0</v>
      </c>
      <c r="BW478" s="31">
        <f t="shared" si="625"/>
        <v>0</v>
      </c>
      <c r="BX478" s="31">
        <f t="shared" si="626"/>
        <v>0</v>
      </c>
      <c r="BY478" s="31">
        <f t="shared" si="627"/>
        <v>0</v>
      </c>
      <c r="BZ478" s="31">
        <f t="shared" si="628"/>
        <v>0</v>
      </c>
      <c r="CA478" s="31">
        <f t="shared" si="629"/>
        <v>0</v>
      </c>
      <c r="CB478" s="31">
        <f t="shared" si="630"/>
        <v>0</v>
      </c>
      <c r="CC478" s="31">
        <f t="shared" si="631"/>
        <v>0</v>
      </c>
      <c r="CD478" s="31">
        <f t="shared" si="632"/>
        <v>0</v>
      </c>
      <c r="CE478" s="37">
        <f t="array" ref="CE478">MIN(IF(JPRL=AI478,$AG$19:$AG$1018))</f>
        <v>0</v>
      </c>
      <c r="CF478" s="37">
        <f t="array" ref="CF478">MAX(IF(JPRL=AI478,$AG$19:$AG$1018))</f>
        <v>0</v>
      </c>
      <c r="CG478" s="36">
        <f t="shared" si="633"/>
        <v>0</v>
      </c>
      <c r="CI478" s="40">
        <f t="shared" si="634"/>
        <v>0</v>
      </c>
      <c r="CJ478" s="40">
        <f t="shared" si="571"/>
        <v>0</v>
      </c>
      <c r="CK478" s="40">
        <f t="shared" si="572"/>
        <v>0</v>
      </c>
      <c r="CL478" s="40">
        <f t="shared" si="573"/>
        <v>0</v>
      </c>
      <c r="CM478" s="40">
        <f t="shared" si="574"/>
        <v>0</v>
      </c>
      <c r="CN478" s="40">
        <f t="shared" si="575"/>
        <v>0</v>
      </c>
      <c r="CO478" s="40">
        <f t="shared" si="576"/>
        <v>0</v>
      </c>
      <c r="CP478" s="40">
        <f t="shared" si="577"/>
        <v>0</v>
      </c>
      <c r="CQ478" s="40">
        <f t="shared" si="578"/>
        <v>0</v>
      </c>
      <c r="CR478" s="40">
        <f t="shared" si="579"/>
        <v>0</v>
      </c>
      <c r="CS478" s="40">
        <f t="shared" si="580"/>
        <v>0</v>
      </c>
      <c r="CT478" s="41">
        <f t="shared" si="635"/>
        <v>0</v>
      </c>
      <c r="CU478" s="41">
        <f t="shared" si="636"/>
        <v>0</v>
      </c>
      <c r="CV478" s="41">
        <f t="shared" si="637"/>
        <v>0</v>
      </c>
      <c r="CW478" s="41">
        <f t="shared" si="638"/>
        <v>0</v>
      </c>
      <c r="CX478" s="41">
        <f t="shared" si="639"/>
        <v>0</v>
      </c>
      <c r="CY478" s="41">
        <f t="shared" si="640"/>
        <v>0</v>
      </c>
      <c r="CZ478" s="41">
        <f t="shared" si="641"/>
        <v>0</v>
      </c>
      <c r="DA478" s="41">
        <f t="shared" si="642"/>
        <v>0</v>
      </c>
      <c r="DB478" s="41">
        <f t="shared" si="643"/>
        <v>0</v>
      </c>
      <c r="DC478" s="41">
        <f t="shared" si="644"/>
        <v>0</v>
      </c>
      <c r="DD478" s="7">
        <f t="shared" si="645"/>
        <v>0</v>
      </c>
      <c r="DE478" s="7">
        <f t="shared" si="646"/>
        <v>0</v>
      </c>
      <c r="DF478" s="7">
        <f t="shared" si="647"/>
        <v>0</v>
      </c>
      <c r="DJ478" s="7">
        <f t="shared" si="648"/>
        <v>0</v>
      </c>
      <c r="DK478" s="7">
        <f t="shared" si="649"/>
        <v>0</v>
      </c>
    </row>
    <row r="479" spans="1:115" ht="26.25" customHeight="1" x14ac:dyDescent="0.25">
      <c r="A479" s="9">
        <v>461</v>
      </c>
      <c r="B479" s="24" t="str">
        <f t="shared" si="581"/>
        <v/>
      </c>
      <c r="C479" s="23"/>
      <c r="D479" s="51"/>
      <c r="E479" s="24"/>
      <c r="F479" s="24"/>
      <c r="G479" s="24"/>
      <c r="H479" s="24"/>
      <c r="I479" s="25"/>
      <c r="J479" s="24"/>
      <c r="K479" s="26"/>
      <c r="L479" s="29"/>
      <c r="M479" s="27"/>
      <c r="N479" s="28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30"/>
      <c r="Z479" s="29"/>
      <c r="AA479" s="29" t="str">
        <f t="shared" si="582"/>
        <v/>
      </c>
      <c r="AB479" s="7">
        <f t="shared" si="583"/>
        <v>0</v>
      </c>
      <c r="AC479" s="7">
        <f t="shared" si="584"/>
        <v>0</v>
      </c>
      <c r="AD479" s="7">
        <f t="shared" si="585"/>
        <v>0</v>
      </c>
      <c r="AE479" s="7">
        <f t="shared" si="586"/>
        <v>0</v>
      </c>
      <c r="AF479" s="11" t="str">
        <f t="shared" si="650"/>
        <v/>
      </c>
      <c r="AG479" s="13">
        <f t="shared" si="587"/>
        <v>0</v>
      </c>
      <c r="AH479" s="7" t="str">
        <f t="shared" si="588"/>
        <v/>
      </c>
      <c r="AI479" s="11" t="str">
        <f t="shared" si="651"/>
        <v/>
      </c>
      <c r="AJ479" s="11" t="str">
        <f t="array" ref="AJ479">IF(OR(AI479=$AI$19:AI478),"",AI479)</f>
        <v/>
      </c>
      <c r="AK479" s="11" t="str">
        <f t="shared" si="589"/>
        <v/>
      </c>
      <c r="AL479" t="str">
        <f t="array" ref="AL479">IF(OR(AK479=$AK$19:AK478),"",AK479)</f>
        <v/>
      </c>
      <c r="AM479" s="13">
        <f t="shared" si="590"/>
        <v>0</v>
      </c>
      <c r="AN479" s="13">
        <f t="shared" si="591"/>
        <v>0</v>
      </c>
      <c r="AO479" s="13">
        <f t="shared" si="592"/>
        <v>0</v>
      </c>
      <c r="AP479" s="13">
        <f t="shared" si="593"/>
        <v>0</v>
      </c>
      <c r="AQ479" s="13">
        <f t="shared" si="594"/>
        <v>0</v>
      </c>
      <c r="AR479" s="13">
        <f t="shared" si="595"/>
        <v>0</v>
      </c>
      <c r="AS479" s="13">
        <f t="shared" si="596"/>
        <v>0</v>
      </c>
      <c r="AT479" s="13">
        <f t="shared" si="597"/>
        <v>0</v>
      </c>
      <c r="AU479" s="13">
        <f t="shared" si="598"/>
        <v>0</v>
      </c>
      <c r="AV479" s="13">
        <f t="shared" si="599"/>
        <v>0</v>
      </c>
      <c r="AX479" s="13">
        <f t="shared" si="600"/>
        <v>0</v>
      </c>
      <c r="AY479" s="13">
        <f t="shared" si="601"/>
        <v>0</v>
      </c>
      <c r="AZ479" s="13">
        <f t="shared" si="602"/>
        <v>0</v>
      </c>
      <c r="BA479" s="13">
        <f t="shared" si="603"/>
        <v>0</v>
      </c>
      <c r="BB479" s="13">
        <f t="shared" si="604"/>
        <v>0</v>
      </c>
      <c r="BC479" s="13">
        <f t="shared" si="605"/>
        <v>0</v>
      </c>
      <c r="BD479" s="13">
        <f t="shared" si="606"/>
        <v>0</v>
      </c>
      <c r="BE479" s="13">
        <f t="shared" si="607"/>
        <v>0</v>
      </c>
      <c r="BF479" s="13">
        <f t="shared" si="608"/>
        <v>0</v>
      </c>
      <c r="BG479" s="13">
        <f t="shared" si="609"/>
        <v>0</v>
      </c>
      <c r="BH479" s="13">
        <f t="shared" si="610"/>
        <v>0</v>
      </c>
      <c r="BI479" s="13">
        <f t="shared" si="611"/>
        <v>0</v>
      </c>
      <c r="BJ479" s="13">
        <f t="shared" si="612"/>
        <v>0</v>
      </c>
      <c r="BK479" s="13">
        <f t="shared" si="613"/>
        <v>0</v>
      </c>
      <c r="BL479" s="13">
        <f t="shared" si="614"/>
        <v>0</v>
      </c>
      <c r="BM479" s="13">
        <f t="shared" si="615"/>
        <v>0</v>
      </c>
      <c r="BN479" s="13">
        <f t="shared" si="616"/>
        <v>0</v>
      </c>
      <c r="BO479" s="13">
        <f t="shared" si="617"/>
        <v>0</v>
      </c>
      <c r="BP479" s="13">
        <f t="shared" si="618"/>
        <v>0</v>
      </c>
      <c r="BQ479" s="13">
        <f t="shared" si="619"/>
        <v>0</v>
      </c>
      <c r="BR479" s="13">
        <f t="shared" si="620"/>
        <v>0</v>
      </c>
      <c r="BS479" s="13">
        <f t="shared" si="621"/>
        <v>0</v>
      </c>
      <c r="BT479" s="31">
        <f t="shared" si="622"/>
        <v>0</v>
      </c>
      <c r="BU479" s="31">
        <f t="shared" si="623"/>
        <v>0</v>
      </c>
      <c r="BV479" s="31">
        <f t="shared" si="624"/>
        <v>0</v>
      </c>
      <c r="BW479" s="31">
        <f t="shared" si="625"/>
        <v>0</v>
      </c>
      <c r="BX479" s="31">
        <f t="shared" si="626"/>
        <v>0</v>
      </c>
      <c r="BY479" s="31">
        <f t="shared" si="627"/>
        <v>0</v>
      </c>
      <c r="BZ479" s="31">
        <f t="shared" si="628"/>
        <v>0</v>
      </c>
      <c r="CA479" s="31">
        <f t="shared" si="629"/>
        <v>0</v>
      </c>
      <c r="CB479" s="31">
        <f t="shared" si="630"/>
        <v>0</v>
      </c>
      <c r="CC479" s="31">
        <f t="shared" si="631"/>
        <v>0</v>
      </c>
      <c r="CD479" s="31">
        <f t="shared" si="632"/>
        <v>0</v>
      </c>
      <c r="CE479" s="37">
        <f t="array" ref="CE479">MIN(IF(JPRL=AI479,$AG$19:$AG$1018))</f>
        <v>0</v>
      </c>
      <c r="CF479" s="37">
        <f t="array" ref="CF479">MAX(IF(JPRL=AI479,$AG$19:$AG$1018))</f>
        <v>0</v>
      </c>
      <c r="CG479" s="36">
        <f t="shared" si="633"/>
        <v>0</v>
      </c>
      <c r="CI479" s="40">
        <f t="shared" si="634"/>
        <v>0</v>
      </c>
      <c r="CJ479" s="40">
        <f t="shared" si="571"/>
        <v>0</v>
      </c>
      <c r="CK479" s="40">
        <f t="shared" si="572"/>
        <v>0</v>
      </c>
      <c r="CL479" s="40">
        <f t="shared" si="573"/>
        <v>0</v>
      </c>
      <c r="CM479" s="40">
        <f t="shared" si="574"/>
        <v>0</v>
      </c>
      <c r="CN479" s="40">
        <f t="shared" si="575"/>
        <v>0</v>
      </c>
      <c r="CO479" s="40">
        <f t="shared" si="576"/>
        <v>0</v>
      </c>
      <c r="CP479" s="40">
        <f t="shared" si="577"/>
        <v>0</v>
      </c>
      <c r="CQ479" s="40">
        <f t="shared" si="578"/>
        <v>0</v>
      </c>
      <c r="CR479" s="40">
        <f t="shared" si="579"/>
        <v>0</v>
      </c>
      <c r="CS479" s="40">
        <f t="shared" si="580"/>
        <v>0</v>
      </c>
      <c r="CT479" s="41">
        <f t="shared" si="635"/>
        <v>0</v>
      </c>
      <c r="CU479" s="41">
        <f t="shared" si="636"/>
        <v>0</v>
      </c>
      <c r="CV479" s="41">
        <f t="shared" si="637"/>
        <v>0</v>
      </c>
      <c r="CW479" s="41">
        <f t="shared" si="638"/>
        <v>0</v>
      </c>
      <c r="CX479" s="41">
        <f t="shared" si="639"/>
        <v>0</v>
      </c>
      <c r="CY479" s="41">
        <f t="shared" si="640"/>
        <v>0</v>
      </c>
      <c r="CZ479" s="41">
        <f t="shared" si="641"/>
        <v>0</v>
      </c>
      <c r="DA479" s="41">
        <f t="shared" si="642"/>
        <v>0</v>
      </c>
      <c r="DB479" s="41">
        <f t="shared" si="643"/>
        <v>0</v>
      </c>
      <c r="DC479" s="41">
        <f t="shared" si="644"/>
        <v>0</v>
      </c>
      <c r="DD479" s="7">
        <f t="shared" si="645"/>
        <v>0</v>
      </c>
      <c r="DE479" s="7">
        <f t="shared" si="646"/>
        <v>0</v>
      </c>
      <c r="DF479" s="7">
        <f t="shared" si="647"/>
        <v>0</v>
      </c>
      <c r="DJ479" s="7">
        <f t="shared" si="648"/>
        <v>0</v>
      </c>
      <c r="DK479" s="7">
        <f t="shared" si="649"/>
        <v>0</v>
      </c>
    </row>
    <row r="480" spans="1:115" ht="26.25" customHeight="1" x14ac:dyDescent="0.25">
      <c r="A480" s="9">
        <v>462</v>
      </c>
      <c r="B480" s="24" t="str">
        <f t="shared" si="581"/>
        <v/>
      </c>
      <c r="C480" s="23"/>
      <c r="D480" s="51"/>
      <c r="E480" s="24"/>
      <c r="F480" s="24"/>
      <c r="G480" s="24"/>
      <c r="H480" s="24"/>
      <c r="I480" s="25"/>
      <c r="J480" s="24"/>
      <c r="K480" s="26"/>
      <c r="L480" s="29"/>
      <c r="M480" s="27"/>
      <c r="N480" s="28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30"/>
      <c r="Z480" s="29"/>
      <c r="AA480" s="29" t="str">
        <f t="shared" si="582"/>
        <v/>
      </c>
      <c r="AB480" s="7">
        <f t="shared" si="583"/>
        <v>0</v>
      </c>
      <c r="AC480" s="7">
        <f t="shared" si="584"/>
        <v>0</v>
      </c>
      <c r="AD480" s="7">
        <f t="shared" si="585"/>
        <v>0</v>
      </c>
      <c r="AE480" s="7">
        <f t="shared" si="586"/>
        <v>0</v>
      </c>
      <c r="AF480" s="11" t="str">
        <f t="shared" si="650"/>
        <v/>
      </c>
      <c r="AG480" s="13">
        <f t="shared" si="587"/>
        <v>0</v>
      </c>
      <c r="AH480" s="7" t="str">
        <f t="shared" si="588"/>
        <v/>
      </c>
      <c r="AI480" s="11" t="str">
        <f t="shared" si="651"/>
        <v/>
      </c>
      <c r="AJ480" s="11" t="str">
        <f t="array" ref="AJ480">IF(OR(AI480=$AI$19:AI479),"",AI480)</f>
        <v/>
      </c>
      <c r="AK480" s="11" t="str">
        <f t="shared" si="589"/>
        <v/>
      </c>
      <c r="AL480" t="str">
        <f t="array" ref="AL480">IF(OR(AK480=$AK$19:AK479),"",AK480)</f>
        <v/>
      </c>
      <c r="AM480" s="13">
        <f t="shared" si="590"/>
        <v>0</v>
      </c>
      <c r="AN480" s="13">
        <f t="shared" si="591"/>
        <v>0</v>
      </c>
      <c r="AO480" s="13">
        <f t="shared" si="592"/>
        <v>0</v>
      </c>
      <c r="AP480" s="13">
        <f t="shared" si="593"/>
        <v>0</v>
      </c>
      <c r="AQ480" s="13">
        <f t="shared" si="594"/>
        <v>0</v>
      </c>
      <c r="AR480" s="13">
        <f t="shared" si="595"/>
        <v>0</v>
      </c>
      <c r="AS480" s="13">
        <f t="shared" si="596"/>
        <v>0</v>
      </c>
      <c r="AT480" s="13">
        <f t="shared" si="597"/>
        <v>0</v>
      </c>
      <c r="AU480" s="13">
        <f t="shared" si="598"/>
        <v>0</v>
      </c>
      <c r="AV480" s="13">
        <f t="shared" si="599"/>
        <v>0</v>
      </c>
      <c r="AX480" s="13">
        <f t="shared" si="600"/>
        <v>0</v>
      </c>
      <c r="AY480" s="13">
        <f t="shared" si="601"/>
        <v>0</v>
      </c>
      <c r="AZ480" s="13">
        <f t="shared" si="602"/>
        <v>0</v>
      </c>
      <c r="BA480" s="13">
        <f t="shared" si="603"/>
        <v>0</v>
      </c>
      <c r="BB480" s="13">
        <f t="shared" si="604"/>
        <v>0</v>
      </c>
      <c r="BC480" s="13">
        <f t="shared" si="605"/>
        <v>0</v>
      </c>
      <c r="BD480" s="13">
        <f t="shared" si="606"/>
        <v>0</v>
      </c>
      <c r="BE480" s="13">
        <f t="shared" si="607"/>
        <v>0</v>
      </c>
      <c r="BF480" s="13">
        <f t="shared" si="608"/>
        <v>0</v>
      </c>
      <c r="BG480" s="13">
        <f t="shared" si="609"/>
        <v>0</v>
      </c>
      <c r="BH480" s="13">
        <f t="shared" si="610"/>
        <v>0</v>
      </c>
      <c r="BI480" s="13">
        <f t="shared" si="611"/>
        <v>0</v>
      </c>
      <c r="BJ480" s="13">
        <f t="shared" si="612"/>
        <v>0</v>
      </c>
      <c r="BK480" s="13">
        <f t="shared" si="613"/>
        <v>0</v>
      </c>
      <c r="BL480" s="13">
        <f t="shared" si="614"/>
        <v>0</v>
      </c>
      <c r="BM480" s="13">
        <f t="shared" si="615"/>
        <v>0</v>
      </c>
      <c r="BN480" s="13">
        <f t="shared" si="616"/>
        <v>0</v>
      </c>
      <c r="BO480" s="13">
        <f t="shared" si="617"/>
        <v>0</v>
      </c>
      <c r="BP480" s="13">
        <f t="shared" si="618"/>
        <v>0</v>
      </c>
      <c r="BQ480" s="13">
        <f t="shared" si="619"/>
        <v>0</v>
      </c>
      <c r="BR480" s="13">
        <f t="shared" si="620"/>
        <v>0</v>
      </c>
      <c r="BS480" s="13">
        <f t="shared" si="621"/>
        <v>0</v>
      </c>
      <c r="BT480" s="31">
        <f t="shared" si="622"/>
        <v>0</v>
      </c>
      <c r="BU480" s="31">
        <f t="shared" si="623"/>
        <v>0</v>
      </c>
      <c r="BV480" s="31">
        <f t="shared" si="624"/>
        <v>0</v>
      </c>
      <c r="BW480" s="31">
        <f t="shared" si="625"/>
        <v>0</v>
      </c>
      <c r="BX480" s="31">
        <f t="shared" si="626"/>
        <v>0</v>
      </c>
      <c r="BY480" s="31">
        <f t="shared" si="627"/>
        <v>0</v>
      </c>
      <c r="BZ480" s="31">
        <f t="shared" si="628"/>
        <v>0</v>
      </c>
      <c r="CA480" s="31">
        <f t="shared" si="629"/>
        <v>0</v>
      </c>
      <c r="CB480" s="31">
        <f t="shared" si="630"/>
        <v>0</v>
      </c>
      <c r="CC480" s="31">
        <f t="shared" si="631"/>
        <v>0</v>
      </c>
      <c r="CD480" s="31">
        <f t="shared" si="632"/>
        <v>0</v>
      </c>
      <c r="CE480" s="37">
        <f t="array" ref="CE480">MIN(IF(JPRL=AI480,$AG$19:$AG$1018))</f>
        <v>0</v>
      </c>
      <c r="CF480" s="37">
        <f t="array" ref="CF480">MAX(IF(JPRL=AI480,$AG$19:$AG$1018))</f>
        <v>0</v>
      </c>
      <c r="CG480" s="36">
        <f t="shared" si="633"/>
        <v>0</v>
      </c>
      <c r="CI480" s="40">
        <f t="shared" si="634"/>
        <v>0</v>
      </c>
      <c r="CJ480" s="40">
        <f t="shared" si="571"/>
        <v>0</v>
      </c>
      <c r="CK480" s="40">
        <f t="shared" si="572"/>
        <v>0</v>
      </c>
      <c r="CL480" s="40">
        <f t="shared" si="573"/>
        <v>0</v>
      </c>
      <c r="CM480" s="40">
        <f t="shared" si="574"/>
        <v>0</v>
      </c>
      <c r="CN480" s="40">
        <f t="shared" si="575"/>
        <v>0</v>
      </c>
      <c r="CO480" s="40">
        <f t="shared" si="576"/>
        <v>0</v>
      </c>
      <c r="CP480" s="40">
        <f t="shared" si="577"/>
        <v>0</v>
      </c>
      <c r="CQ480" s="40">
        <f t="shared" si="578"/>
        <v>0</v>
      </c>
      <c r="CR480" s="40">
        <f t="shared" si="579"/>
        <v>0</v>
      </c>
      <c r="CS480" s="40">
        <f t="shared" si="580"/>
        <v>0</v>
      </c>
      <c r="CT480" s="41">
        <f t="shared" si="635"/>
        <v>0</v>
      </c>
      <c r="CU480" s="41">
        <f t="shared" si="636"/>
        <v>0</v>
      </c>
      <c r="CV480" s="41">
        <f t="shared" si="637"/>
        <v>0</v>
      </c>
      <c r="CW480" s="41">
        <f t="shared" si="638"/>
        <v>0</v>
      </c>
      <c r="CX480" s="41">
        <f t="shared" si="639"/>
        <v>0</v>
      </c>
      <c r="CY480" s="41">
        <f t="shared" si="640"/>
        <v>0</v>
      </c>
      <c r="CZ480" s="41">
        <f t="shared" si="641"/>
        <v>0</v>
      </c>
      <c r="DA480" s="41">
        <f t="shared" si="642"/>
        <v>0</v>
      </c>
      <c r="DB480" s="41">
        <f t="shared" si="643"/>
        <v>0</v>
      </c>
      <c r="DC480" s="41">
        <f t="shared" si="644"/>
        <v>0</v>
      </c>
      <c r="DD480" s="7">
        <f t="shared" si="645"/>
        <v>0</v>
      </c>
      <c r="DE480" s="7">
        <f t="shared" si="646"/>
        <v>0</v>
      </c>
      <c r="DF480" s="7">
        <f t="shared" si="647"/>
        <v>0</v>
      </c>
      <c r="DJ480" s="7">
        <f t="shared" si="648"/>
        <v>0</v>
      </c>
      <c r="DK480" s="7">
        <f t="shared" si="649"/>
        <v>0</v>
      </c>
    </row>
    <row r="481" spans="1:115" ht="26.25" customHeight="1" x14ac:dyDescent="0.25">
      <c r="A481" s="9">
        <v>463</v>
      </c>
      <c r="B481" s="24" t="str">
        <f t="shared" si="581"/>
        <v/>
      </c>
      <c r="C481" s="23"/>
      <c r="D481" s="51"/>
      <c r="E481" s="24"/>
      <c r="F481" s="24"/>
      <c r="G481" s="24"/>
      <c r="H481" s="24"/>
      <c r="I481" s="25"/>
      <c r="J481" s="24"/>
      <c r="K481" s="26"/>
      <c r="L481" s="29"/>
      <c r="M481" s="27"/>
      <c r="N481" s="28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30"/>
      <c r="Z481" s="29"/>
      <c r="AA481" s="29" t="str">
        <f t="shared" si="582"/>
        <v/>
      </c>
      <c r="AB481" s="7">
        <f t="shared" si="583"/>
        <v>0</v>
      </c>
      <c r="AC481" s="7">
        <f t="shared" si="584"/>
        <v>0</v>
      </c>
      <c r="AD481" s="7">
        <f t="shared" si="585"/>
        <v>0</v>
      </c>
      <c r="AE481" s="7">
        <f t="shared" si="586"/>
        <v>0</v>
      </c>
      <c r="AF481" s="11" t="str">
        <f t="shared" si="650"/>
        <v/>
      </c>
      <c r="AG481" s="13">
        <f t="shared" si="587"/>
        <v>0</v>
      </c>
      <c r="AH481" s="7" t="str">
        <f t="shared" si="588"/>
        <v/>
      </c>
      <c r="AI481" s="11" t="str">
        <f t="shared" si="651"/>
        <v/>
      </c>
      <c r="AJ481" s="11" t="str">
        <f t="array" ref="AJ481">IF(OR(AI481=$AI$19:AI480),"",AI481)</f>
        <v/>
      </c>
      <c r="AK481" s="11" t="str">
        <f t="shared" si="589"/>
        <v/>
      </c>
      <c r="AL481" t="str">
        <f t="array" ref="AL481">IF(OR(AK481=$AK$19:AK480),"",AK481)</f>
        <v/>
      </c>
      <c r="AM481" s="13">
        <f t="shared" si="590"/>
        <v>0</v>
      </c>
      <c r="AN481" s="13">
        <f t="shared" si="591"/>
        <v>0</v>
      </c>
      <c r="AO481" s="13">
        <f t="shared" si="592"/>
        <v>0</v>
      </c>
      <c r="AP481" s="13">
        <f t="shared" si="593"/>
        <v>0</v>
      </c>
      <c r="AQ481" s="13">
        <f t="shared" si="594"/>
        <v>0</v>
      </c>
      <c r="AR481" s="13">
        <f t="shared" si="595"/>
        <v>0</v>
      </c>
      <c r="AS481" s="13">
        <f t="shared" si="596"/>
        <v>0</v>
      </c>
      <c r="AT481" s="13">
        <f t="shared" si="597"/>
        <v>0</v>
      </c>
      <c r="AU481" s="13">
        <f t="shared" si="598"/>
        <v>0</v>
      </c>
      <c r="AV481" s="13">
        <f t="shared" si="599"/>
        <v>0</v>
      </c>
      <c r="AX481" s="13">
        <f t="shared" si="600"/>
        <v>0</v>
      </c>
      <c r="AY481" s="13">
        <f t="shared" si="601"/>
        <v>0</v>
      </c>
      <c r="AZ481" s="13">
        <f t="shared" si="602"/>
        <v>0</v>
      </c>
      <c r="BA481" s="13">
        <f t="shared" si="603"/>
        <v>0</v>
      </c>
      <c r="BB481" s="13">
        <f t="shared" si="604"/>
        <v>0</v>
      </c>
      <c r="BC481" s="13">
        <f t="shared" si="605"/>
        <v>0</v>
      </c>
      <c r="BD481" s="13">
        <f t="shared" si="606"/>
        <v>0</v>
      </c>
      <c r="BE481" s="13">
        <f t="shared" si="607"/>
        <v>0</v>
      </c>
      <c r="BF481" s="13">
        <f t="shared" si="608"/>
        <v>0</v>
      </c>
      <c r="BG481" s="13">
        <f t="shared" si="609"/>
        <v>0</v>
      </c>
      <c r="BH481" s="13">
        <f t="shared" si="610"/>
        <v>0</v>
      </c>
      <c r="BI481" s="13">
        <f t="shared" si="611"/>
        <v>0</v>
      </c>
      <c r="BJ481" s="13">
        <f t="shared" si="612"/>
        <v>0</v>
      </c>
      <c r="BK481" s="13">
        <f t="shared" si="613"/>
        <v>0</v>
      </c>
      <c r="BL481" s="13">
        <f t="shared" si="614"/>
        <v>0</v>
      </c>
      <c r="BM481" s="13">
        <f t="shared" si="615"/>
        <v>0</v>
      </c>
      <c r="BN481" s="13">
        <f t="shared" si="616"/>
        <v>0</v>
      </c>
      <c r="BO481" s="13">
        <f t="shared" si="617"/>
        <v>0</v>
      </c>
      <c r="BP481" s="13">
        <f t="shared" si="618"/>
        <v>0</v>
      </c>
      <c r="BQ481" s="13">
        <f t="shared" si="619"/>
        <v>0</v>
      </c>
      <c r="BR481" s="13">
        <f t="shared" si="620"/>
        <v>0</v>
      </c>
      <c r="BS481" s="13">
        <f t="shared" si="621"/>
        <v>0</v>
      </c>
      <c r="BT481" s="31">
        <f t="shared" si="622"/>
        <v>0</v>
      </c>
      <c r="BU481" s="31">
        <f t="shared" si="623"/>
        <v>0</v>
      </c>
      <c r="BV481" s="31">
        <f t="shared" si="624"/>
        <v>0</v>
      </c>
      <c r="BW481" s="31">
        <f t="shared" si="625"/>
        <v>0</v>
      </c>
      <c r="BX481" s="31">
        <f t="shared" si="626"/>
        <v>0</v>
      </c>
      <c r="BY481" s="31">
        <f t="shared" si="627"/>
        <v>0</v>
      </c>
      <c r="BZ481" s="31">
        <f t="shared" si="628"/>
        <v>0</v>
      </c>
      <c r="CA481" s="31">
        <f t="shared" si="629"/>
        <v>0</v>
      </c>
      <c r="CB481" s="31">
        <f t="shared" si="630"/>
        <v>0</v>
      </c>
      <c r="CC481" s="31">
        <f t="shared" si="631"/>
        <v>0</v>
      </c>
      <c r="CD481" s="31">
        <f t="shared" si="632"/>
        <v>0</v>
      </c>
      <c r="CE481" s="37">
        <f t="array" ref="CE481">MIN(IF(JPRL=AI481,$AG$19:$AG$1018))</f>
        <v>0</v>
      </c>
      <c r="CF481" s="37">
        <f t="array" ref="CF481">MAX(IF(JPRL=AI481,$AG$19:$AG$1018))</f>
        <v>0</v>
      </c>
      <c r="CG481" s="36">
        <f t="shared" si="633"/>
        <v>0</v>
      </c>
      <c r="CI481" s="40">
        <f t="shared" si="634"/>
        <v>0</v>
      </c>
      <c r="CJ481" s="40">
        <f t="shared" si="571"/>
        <v>0</v>
      </c>
      <c r="CK481" s="40">
        <f t="shared" si="572"/>
        <v>0</v>
      </c>
      <c r="CL481" s="40">
        <f t="shared" si="573"/>
        <v>0</v>
      </c>
      <c r="CM481" s="40">
        <f t="shared" si="574"/>
        <v>0</v>
      </c>
      <c r="CN481" s="40">
        <f t="shared" si="575"/>
        <v>0</v>
      </c>
      <c r="CO481" s="40">
        <f t="shared" si="576"/>
        <v>0</v>
      </c>
      <c r="CP481" s="40">
        <f t="shared" si="577"/>
        <v>0</v>
      </c>
      <c r="CQ481" s="40">
        <f t="shared" si="578"/>
        <v>0</v>
      </c>
      <c r="CR481" s="40">
        <f t="shared" si="579"/>
        <v>0</v>
      </c>
      <c r="CS481" s="40">
        <f t="shared" si="580"/>
        <v>0</v>
      </c>
      <c r="CT481" s="41">
        <f t="shared" si="635"/>
        <v>0</v>
      </c>
      <c r="CU481" s="41">
        <f t="shared" si="636"/>
        <v>0</v>
      </c>
      <c r="CV481" s="41">
        <f t="shared" si="637"/>
        <v>0</v>
      </c>
      <c r="CW481" s="41">
        <f t="shared" si="638"/>
        <v>0</v>
      </c>
      <c r="CX481" s="41">
        <f t="shared" si="639"/>
        <v>0</v>
      </c>
      <c r="CY481" s="41">
        <f t="shared" si="640"/>
        <v>0</v>
      </c>
      <c r="CZ481" s="41">
        <f t="shared" si="641"/>
        <v>0</v>
      </c>
      <c r="DA481" s="41">
        <f t="shared" si="642"/>
        <v>0</v>
      </c>
      <c r="DB481" s="41">
        <f t="shared" si="643"/>
        <v>0</v>
      </c>
      <c r="DC481" s="41">
        <f t="shared" si="644"/>
        <v>0</v>
      </c>
      <c r="DD481" s="7">
        <f t="shared" si="645"/>
        <v>0</v>
      </c>
      <c r="DE481" s="7">
        <f t="shared" si="646"/>
        <v>0</v>
      </c>
      <c r="DF481" s="7">
        <f t="shared" si="647"/>
        <v>0</v>
      </c>
      <c r="DJ481" s="7">
        <f t="shared" si="648"/>
        <v>0</v>
      </c>
      <c r="DK481" s="7">
        <f t="shared" si="649"/>
        <v>0</v>
      </c>
    </row>
    <row r="482" spans="1:115" ht="26.25" customHeight="1" x14ac:dyDescent="0.25">
      <c r="A482" s="9">
        <v>464</v>
      </c>
      <c r="B482" s="24" t="str">
        <f t="shared" si="581"/>
        <v/>
      </c>
      <c r="C482" s="23"/>
      <c r="D482" s="51"/>
      <c r="E482" s="24"/>
      <c r="F482" s="24"/>
      <c r="G482" s="24"/>
      <c r="H482" s="24"/>
      <c r="I482" s="25"/>
      <c r="J482" s="24"/>
      <c r="K482" s="26"/>
      <c r="L482" s="29"/>
      <c r="M482" s="27"/>
      <c r="N482" s="28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30"/>
      <c r="Z482" s="29"/>
      <c r="AA482" s="29" t="str">
        <f t="shared" si="582"/>
        <v/>
      </c>
      <c r="AB482" s="7">
        <f t="shared" si="583"/>
        <v>0</v>
      </c>
      <c r="AC482" s="7">
        <f t="shared" si="584"/>
        <v>0</v>
      </c>
      <c r="AD482" s="7">
        <f t="shared" si="585"/>
        <v>0</v>
      </c>
      <c r="AE482" s="7">
        <f t="shared" si="586"/>
        <v>0</v>
      </c>
      <c r="AF482" s="11" t="str">
        <f t="shared" si="650"/>
        <v/>
      </c>
      <c r="AG482" s="13">
        <f t="shared" si="587"/>
        <v>0</v>
      </c>
      <c r="AH482" s="7" t="str">
        <f t="shared" si="588"/>
        <v/>
      </c>
      <c r="AI482" s="11" t="str">
        <f t="shared" si="651"/>
        <v/>
      </c>
      <c r="AJ482" s="11" t="str">
        <f t="array" ref="AJ482">IF(OR(AI482=$AI$19:AI481),"",AI482)</f>
        <v/>
      </c>
      <c r="AK482" s="11" t="str">
        <f t="shared" si="589"/>
        <v/>
      </c>
      <c r="AL482" t="str">
        <f t="array" ref="AL482">IF(OR(AK482=$AK$19:AK481),"",AK482)</f>
        <v/>
      </c>
      <c r="AM482" s="13">
        <f t="shared" si="590"/>
        <v>0</v>
      </c>
      <c r="AN482" s="13">
        <f t="shared" si="591"/>
        <v>0</v>
      </c>
      <c r="AO482" s="13">
        <f t="shared" si="592"/>
        <v>0</v>
      </c>
      <c r="AP482" s="13">
        <f t="shared" si="593"/>
        <v>0</v>
      </c>
      <c r="AQ482" s="13">
        <f t="shared" si="594"/>
        <v>0</v>
      </c>
      <c r="AR482" s="13">
        <f t="shared" si="595"/>
        <v>0</v>
      </c>
      <c r="AS482" s="13">
        <f t="shared" si="596"/>
        <v>0</v>
      </c>
      <c r="AT482" s="13">
        <f t="shared" si="597"/>
        <v>0</v>
      </c>
      <c r="AU482" s="13">
        <f t="shared" si="598"/>
        <v>0</v>
      </c>
      <c r="AV482" s="13">
        <f t="shared" si="599"/>
        <v>0</v>
      </c>
      <c r="AX482" s="13">
        <f t="shared" si="600"/>
        <v>0</v>
      </c>
      <c r="AY482" s="13">
        <f t="shared" si="601"/>
        <v>0</v>
      </c>
      <c r="AZ482" s="13">
        <f t="shared" si="602"/>
        <v>0</v>
      </c>
      <c r="BA482" s="13">
        <f t="shared" si="603"/>
        <v>0</v>
      </c>
      <c r="BB482" s="13">
        <f t="shared" si="604"/>
        <v>0</v>
      </c>
      <c r="BC482" s="13">
        <f t="shared" si="605"/>
        <v>0</v>
      </c>
      <c r="BD482" s="13">
        <f t="shared" si="606"/>
        <v>0</v>
      </c>
      <c r="BE482" s="13">
        <f t="shared" si="607"/>
        <v>0</v>
      </c>
      <c r="BF482" s="13">
        <f t="shared" si="608"/>
        <v>0</v>
      </c>
      <c r="BG482" s="13">
        <f t="shared" si="609"/>
        <v>0</v>
      </c>
      <c r="BH482" s="13">
        <f t="shared" si="610"/>
        <v>0</v>
      </c>
      <c r="BI482" s="13">
        <f t="shared" si="611"/>
        <v>0</v>
      </c>
      <c r="BJ482" s="13">
        <f t="shared" si="612"/>
        <v>0</v>
      </c>
      <c r="BK482" s="13">
        <f t="shared" si="613"/>
        <v>0</v>
      </c>
      <c r="BL482" s="13">
        <f t="shared" si="614"/>
        <v>0</v>
      </c>
      <c r="BM482" s="13">
        <f t="shared" si="615"/>
        <v>0</v>
      </c>
      <c r="BN482" s="13">
        <f t="shared" si="616"/>
        <v>0</v>
      </c>
      <c r="BO482" s="13">
        <f t="shared" si="617"/>
        <v>0</v>
      </c>
      <c r="BP482" s="13">
        <f t="shared" si="618"/>
        <v>0</v>
      </c>
      <c r="BQ482" s="13">
        <f t="shared" si="619"/>
        <v>0</v>
      </c>
      <c r="BR482" s="13">
        <f t="shared" si="620"/>
        <v>0</v>
      </c>
      <c r="BS482" s="13">
        <f t="shared" si="621"/>
        <v>0</v>
      </c>
      <c r="BT482" s="31">
        <f t="shared" si="622"/>
        <v>0</v>
      </c>
      <c r="BU482" s="31">
        <f t="shared" si="623"/>
        <v>0</v>
      </c>
      <c r="BV482" s="31">
        <f t="shared" si="624"/>
        <v>0</v>
      </c>
      <c r="BW482" s="31">
        <f t="shared" si="625"/>
        <v>0</v>
      </c>
      <c r="BX482" s="31">
        <f t="shared" si="626"/>
        <v>0</v>
      </c>
      <c r="BY482" s="31">
        <f t="shared" si="627"/>
        <v>0</v>
      </c>
      <c r="BZ482" s="31">
        <f t="shared" si="628"/>
        <v>0</v>
      </c>
      <c r="CA482" s="31">
        <f t="shared" si="629"/>
        <v>0</v>
      </c>
      <c r="CB482" s="31">
        <f t="shared" si="630"/>
        <v>0</v>
      </c>
      <c r="CC482" s="31">
        <f t="shared" si="631"/>
        <v>0</v>
      </c>
      <c r="CD482" s="31">
        <f t="shared" si="632"/>
        <v>0</v>
      </c>
      <c r="CE482" s="37">
        <f t="array" ref="CE482">MIN(IF(JPRL=AI482,$AG$19:$AG$1018))</f>
        <v>0</v>
      </c>
      <c r="CF482" s="37">
        <f t="array" ref="CF482">MAX(IF(JPRL=AI482,$AG$19:$AG$1018))</f>
        <v>0</v>
      </c>
      <c r="CG482" s="36">
        <f t="shared" si="633"/>
        <v>0</v>
      </c>
      <c r="CI482" s="40">
        <f t="shared" si="634"/>
        <v>0</v>
      </c>
      <c r="CJ482" s="40">
        <f t="shared" si="571"/>
        <v>0</v>
      </c>
      <c r="CK482" s="40">
        <f t="shared" si="572"/>
        <v>0</v>
      </c>
      <c r="CL482" s="40">
        <f t="shared" si="573"/>
        <v>0</v>
      </c>
      <c r="CM482" s="40">
        <f t="shared" si="574"/>
        <v>0</v>
      </c>
      <c r="CN482" s="40">
        <f t="shared" si="575"/>
        <v>0</v>
      </c>
      <c r="CO482" s="40">
        <f t="shared" si="576"/>
        <v>0</v>
      </c>
      <c r="CP482" s="40">
        <f t="shared" si="577"/>
        <v>0</v>
      </c>
      <c r="CQ482" s="40">
        <f t="shared" si="578"/>
        <v>0</v>
      </c>
      <c r="CR482" s="40">
        <f t="shared" si="579"/>
        <v>0</v>
      </c>
      <c r="CS482" s="40">
        <f t="shared" si="580"/>
        <v>0</v>
      </c>
      <c r="CT482" s="41">
        <f t="shared" si="635"/>
        <v>0</v>
      </c>
      <c r="CU482" s="41">
        <f t="shared" si="636"/>
        <v>0</v>
      </c>
      <c r="CV482" s="41">
        <f t="shared" si="637"/>
        <v>0</v>
      </c>
      <c r="CW482" s="41">
        <f t="shared" si="638"/>
        <v>0</v>
      </c>
      <c r="CX482" s="41">
        <f t="shared" si="639"/>
        <v>0</v>
      </c>
      <c r="CY482" s="41">
        <f t="shared" si="640"/>
        <v>0</v>
      </c>
      <c r="CZ482" s="41">
        <f t="shared" si="641"/>
        <v>0</v>
      </c>
      <c r="DA482" s="41">
        <f t="shared" si="642"/>
        <v>0</v>
      </c>
      <c r="DB482" s="41">
        <f t="shared" si="643"/>
        <v>0</v>
      </c>
      <c r="DC482" s="41">
        <f t="shared" si="644"/>
        <v>0</v>
      </c>
      <c r="DD482" s="7">
        <f t="shared" si="645"/>
        <v>0</v>
      </c>
      <c r="DE482" s="7">
        <f t="shared" si="646"/>
        <v>0</v>
      </c>
      <c r="DF482" s="7">
        <f t="shared" si="647"/>
        <v>0</v>
      </c>
      <c r="DJ482" s="7">
        <f t="shared" si="648"/>
        <v>0</v>
      </c>
      <c r="DK482" s="7">
        <f t="shared" si="649"/>
        <v>0</v>
      </c>
    </row>
    <row r="483" spans="1:115" ht="26.25" customHeight="1" x14ac:dyDescent="0.25">
      <c r="A483" s="9">
        <v>465</v>
      </c>
      <c r="B483" s="24" t="str">
        <f t="shared" si="581"/>
        <v/>
      </c>
      <c r="C483" s="23"/>
      <c r="D483" s="51"/>
      <c r="E483" s="24"/>
      <c r="F483" s="24"/>
      <c r="G483" s="24"/>
      <c r="H483" s="24"/>
      <c r="I483" s="25"/>
      <c r="J483" s="24"/>
      <c r="K483" s="26"/>
      <c r="L483" s="29"/>
      <c r="M483" s="27"/>
      <c r="N483" s="28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30"/>
      <c r="Z483" s="29"/>
      <c r="AA483" s="29" t="str">
        <f t="shared" si="582"/>
        <v/>
      </c>
      <c r="AB483" s="7">
        <f t="shared" si="583"/>
        <v>0</v>
      </c>
      <c r="AC483" s="7">
        <f t="shared" si="584"/>
        <v>0</v>
      </c>
      <c r="AD483" s="7">
        <f t="shared" si="585"/>
        <v>0</v>
      </c>
      <c r="AE483" s="7">
        <f t="shared" si="586"/>
        <v>0</v>
      </c>
      <c r="AF483" s="11" t="str">
        <f t="shared" si="650"/>
        <v/>
      </c>
      <c r="AG483" s="13">
        <f t="shared" si="587"/>
        <v>0</v>
      </c>
      <c r="AH483" s="7" t="str">
        <f t="shared" si="588"/>
        <v/>
      </c>
      <c r="AI483" s="11" t="str">
        <f t="shared" si="651"/>
        <v/>
      </c>
      <c r="AJ483" s="11" t="str">
        <f t="array" ref="AJ483">IF(OR(AI483=$AI$19:AI482),"",AI483)</f>
        <v/>
      </c>
      <c r="AK483" s="11" t="str">
        <f t="shared" si="589"/>
        <v/>
      </c>
      <c r="AL483" t="str">
        <f t="array" ref="AL483">IF(OR(AK483=$AK$19:AK482),"",AK483)</f>
        <v/>
      </c>
      <c r="AM483" s="13">
        <f t="shared" si="590"/>
        <v>0</v>
      </c>
      <c r="AN483" s="13">
        <f t="shared" si="591"/>
        <v>0</v>
      </c>
      <c r="AO483" s="13">
        <f t="shared" si="592"/>
        <v>0</v>
      </c>
      <c r="AP483" s="13">
        <f t="shared" si="593"/>
        <v>0</v>
      </c>
      <c r="AQ483" s="13">
        <f t="shared" si="594"/>
        <v>0</v>
      </c>
      <c r="AR483" s="13">
        <f t="shared" si="595"/>
        <v>0</v>
      </c>
      <c r="AS483" s="13">
        <f t="shared" si="596"/>
        <v>0</v>
      </c>
      <c r="AT483" s="13">
        <f t="shared" si="597"/>
        <v>0</v>
      </c>
      <c r="AU483" s="13">
        <f t="shared" si="598"/>
        <v>0</v>
      </c>
      <c r="AV483" s="13">
        <f t="shared" si="599"/>
        <v>0</v>
      </c>
      <c r="AX483" s="13">
        <f t="shared" si="600"/>
        <v>0</v>
      </c>
      <c r="AY483" s="13">
        <f t="shared" si="601"/>
        <v>0</v>
      </c>
      <c r="AZ483" s="13">
        <f t="shared" si="602"/>
        <v>0</v>
      </c>
      <c r="BA483" s="13">
        <f t="shared" si="603"/>
        <v>0</v>
      </c>
      <c r="BB483" s="13">
        <f t="shared" si="604"/>
        <v>0</v>
      </c>
      <c r="BC483" s="13">
        <f t="shared" si="605"/>
        <v>0</v>
      </c>
      <c r="BD483" s="13">
        <f t="shared" si="606"/>
        <v>0</v>
      </c>
      <c r="BE483" s="13">
        <f t="shared" si="607"/>
        <v>0</v>
      </c>
      <c r="BF483" s="13">
        <f t="shared" si="608"/>
        <v>0</v>
      </c>
      <c r="BG483" s="13">
        <f t="shared" si="609"/>
        <v>0</v>
      </c>
      <c r="BH483" s="13">
        <f t="shared" si="610"/>
        <v>0</v>
      </c>
      <c r="BI483" s="13">
        <f t="shared" si="611"/>
        <v>0</v>
      </c>
      <c r="BJ483" s="13">
        <f t="shared" si="612"/>
        <v>0</v>
      </c>
      <c r="BK483" s="13">
        <f t="shared" si="613"/>
        <v>0</v>
      </c>
      <c r="BL483" s="13">
        <f t="shared" si="614"/>
        <v>0</v>
      </c>
      <c r="BM483" s="13">
        <f t="shared" si="615"/>
        <v>0</v>
      </c>
      <c r="BN483" s="13">
        <f t="shared" si="616"/>
        <v>0</v>
      </c>
      <c r="BO483" s="13">
        <f t="shared" si="617"/>
        <v>0</v>
      </c>
      <c r="BP483" s="13">
        <f t="shared" si="618"/>
        <v>0</v>
      </c>
      <c r="BQ483" s="13">
        <f t="shared" si="619"/>
        <v>0</v>
      </c>
      <c r="BR483" s="13">
        <f t="shared" si="620"/>
        <v>0</v>
      </c>
      <c r="BS483" s="13">
        <f t="shared" si="621"/>
        <v>0</v>
      </c>
      <c r="BT483" s="31">
        <f t="shared" si="622"/>
        <v>0</v>
      </c>
      <c r="BU483" s="31">
        <f t="shared" si="623"/>
        <v>0</v>
      </c>
      <c r="BV483" s="31">
        <f t="shared" si="624"/>
        <v>0</v>
      </c>
      <c r="BW483" s="31">
        <f t="shared" si="625"/>
        <v>0</v>
      </c>
      <c r="BX483" s="31">
        <f t="shared" si="626"/>
        <v>0</v>
      </c>
      <c r="BY483" s="31">
        <f t="shared" si="627"/>
        <v>0</v>
      </c>
      <c r="BZ483" s="31">
        <f t="shared" si="628"/>
        <v>0</v>
      </c>
      <c r="CA483" s="31">
        <f t="shared" si="629"/>
        <v>0</v>
      </c>
      <c r="CB483" s="31">
        <f t="shared" si="630"/>
        <v>0</v>
      </c>
      <c r="CC483" s="31">
        <f t="shared" si="631"/>
        <v>0</v>
      </c>
      <c r="CD483" s="31">
        <f t="shared" si="632"/>
        <v>0</v>
      </c>
      <c r="CE483" s="37">
        <f t="array" ref="CE483">MIN(IF(JPRL=AI483,$AG$19:$AG$1018))</f>
        <v>0</v>
      </c>
      <c r="CF483" s="37">
        <f t="array" ref="CF483">MAX(IF(JPRL=AI483,$AG$19:$AG$1018))</f>
        <v>0</v>
      </c>
      <c r="CG483" s="36">
        <f t="shared" si="633"/>
        <v>0</v>
      </c>
      <c r="CI483" s="40">
        <f t="shared" si="634"/>
        <v>0</v>
      </c>
      <c r="CJ483" s="40">
        <f t="shared" si="571"/>
        <v>0</v>
      </c>
      <c r="CK483" s="40">
        <f t="shared" si="572"/>
        <v>0</v>
      </c>
      <c r="CL483" s="40">
        <f t="shared" si="573"/>
        <v>0</v>
      </c>
      <c r="CM483" s="40">
        <f t="shared" si="574"/>
        <v>0</v>
      </c>
      <c r="CN483" s="40">
        <f t="shared" si="575"/>
        <v>0</v>
      </c>
      <c r="CO483" s="40">
        <f t="shared" si="576"/>
        <v>0</v>
      </c>
      <c r="CP483" s="40">
        <f t="shared" si="577"/>
        <v>0</v>
      </c>
      <c r="CQ483" s="40">
        <f t="shared" si="578"/>
        <v>0</v>
      </c>
      <c r="CR483" s="40">
        <f t="shared" si="579"/>
        <v>0</v>
      </c>
      <c r="CS483" s="40">
        <f t="shared" si="580"/>
        <v>0</v>
      </c>
      <c r="CT483" s="41">
        <f t="shared" si="635"/>
        <v>0</v>
      </c>
      <c r="CU483" s="41">
        <f t="shared" si="636"/>
        <v>0</v>
      </c>
      <c r="CV483" s="41">
        <f t="shared" si="637"/>
        <v>0</v>
      </c>
      <c r="CW483" s="41">
        <f t="shared" si="638"/>
        <v>0</v>
      </c>
      <c r="CX483" s="41">
        <f t="shared" si="639"/>
        <v>0</v>
      </c>
      <c r="CY483" s="41">
        <f t="shared" si="640"/>
        <v>0</v>
      </c>
      <c r="CZ483" s="41">
        <f t="shared" si="641"/>
        <v>0</v>
      </c>
      <c r="DA483" s="41">
        <f t="shared" si="642"/>
        <v>0</v>
      </c>
      <c r="DB483" s="41">
        <f t="shared" si="643"/>
        <v>0</v>
      </c>
      <c r="DC483" s="41">
        <f t="shared" si="644"/>
        <v>0</v>
      </c>
      <c r="DD483" s="7">
        <f t="shared" si="645"/>
        <v>0</v>
      </c>
      <c r="DE483" s="7">
        <f t="shared" si="646"/>
        <v>0</v>
      </c>
      <c r="DF483" s="7">
        <f t="shared" si="647"/>
        <v>0</v>
      </c>
      <c r="DJ483" s="7">
        <f t="shared" si="648"/>
        <v>0</v>
      </c>
      <c r="DK483" s="7">
        <f t="shared" si="649"/>
        <v>0</v>
      </c>
    </row>
    <row r="484" spans="1:115" ht="26.25" customHeight="1" x14ac:dyDescent="0.25">
      <c r="A484" s="9">
        <v>466</v>
      </c>
      <c r="B484" s="24" t="str">
        <f t="shared" si="581"/>
        <v/>
      </c>
      <c r="C484" s="23"/>
      <c r="D484" s="51"/>
      <c r="E484" s="24"/>
      <c r="F484" s="24"/>
      <c r="G484" s="24"/>
      <c r="H484" s="24"/>
      <c r="I484" s="25"/>
      <c r="J484" s="24"/>
      <c r="K484" s="26"/>
      <c r="L484" s="29"/>
      <c r="M484" s="27"/>
      <c r="N484" s="28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30"/>
      <c r="Z484" s="29"/>
      <c r="AA484" s="29" t="str">
        <f t="shared" si="582"/>
        <v/>
      </c>
      <c r="AB484" s="7">
        <f t="shared" si="583"/>
        <v>0</v>
      </c>
      <c r="AC484" s="7">
        <f t="shared" si="584"/>
        <v>0</v>
      </c>
      <c r="AD484" s="7">
        <f t="shared" si="585"/>
        <v>0</v>
      </c>
      <c r="AE484" s="7">
        <f t="shared" si="586"/>
        <v>0</v>
      </c>
      <c r="AF484" s="11" t="str">
        <f t="shared" si="650"/>
        <v/>
      </c>
      <c r="AG484" s="13">
        <f t="shared" si="587"/>
        <v>0</v>
      </c>
      <c r="AH484" s="7" t="str">
        <f t="shared" si="588"/>
        <v/>
      </c>
      <c r="AI484" s="11" t="str">
        <f t="shared" si="651"/>
        <v/>
      </c>
      <c r="AJ484" s="11" t="str">
        <f t="array" ref="AJ484">IF(OR(AI484=$AI$19:AI483),"",AI484)</f>
        <v/>
      </c>
      <c r="AK484" s="11" t="str">
        <f t="shared" si="589"/>
        <v/>
      </c>
      <c r="AL484" t="str">
        <f t="array" ref="AL484">IF(OR(AK484=$AK$19:AK483),"",AK484)</f>
        <v/>
      </c>
      <c r="AM484" s="13">
        <f t="shared" si="590"/>
        <v>0</v>
      </c>
      <c r="AN484" s="13">
        <f t="shared" si="591"/>
        <v>0</v>
      </c>
      <c r="AO484" s="13">
        <f t="shared" si="592"/>
        <v>0</v>
      </c>
      <c r="AP484" s="13">
        <f t="shared" si="593"/>
        <v>0</v>
      </c>
      <c r="AQ484" s="13">
        <f t="shared" si="594"/>
        <v>0</v>
      </c>
      <c r="AR484" s="13">
        <f t="shared" si="595"/>
        <v>0</v>
      </c>
      <c r="AS484" s="13">
        <f t="shared" si="596"/>
        <v>0</v>
      </c>
      <c r="AT484" s="13">
        <f t="shared" si="597"/>
        <v>0</v>
      </c>
      <c r="AU484" s="13">
        <f t="shared" si="598"/>
        <v>0</v>
      </c>
      <c r="AV484" s="13">
        <f t="shared" si="599"/>
        <v>0</v>
      </c>
      <c r="AX484" s="13">
        <f t="shared" si="600"/>
        <v>0</v>
      </c>
      <c r="AY484" s="13">
        <f t="shared" si="601"/>
        <v>0</v>
      </c>
      <c r="AZ484" s="13">
        <f t="shared" si="602"/>
        <v>0</v>
      </c>
      <c r="BA484" s="13">
        <f t="shared" si="603"/>
        <v>0</v>
      </c>
      <c r="BB484" s="13">
        <f t="shared" si="604"/>
        <v>0</v>
      </c>
      <c r="BC484" s="13">
        <f t="shared" si="605"/>
        <v>0</v>
      </c>
      <c r="BD484" s="13">
        <f t="shared" si="606"/>
        <v>0</v>
      </c>
      <c r="BE484" s="13">
        <f t="shared" si="607"/>
        <v>0</v>
      </c>
      <c r="BF484" s="13">
        <f t="shared" si="608"/>
        <v>0</v>
      </c>
      <c r="BG484" s="13">
        <f t="shared" si="609"/>
        <v>0</v>
      </c>
      <c r="BH484" s="13">
        <f t="shared" si="610"/>
        <v>0</v>
      </c>
      <c r="BI484" s="13">
        <f t="shared" si="611"/>
        <v>0</v>
      </c>
      <c r="BJ484" s="13">
        <f t="shared" si="612"/>
        <v>0</v>
      </c>
      <c r="BK484" s="13">
        <f t="shared" si="613"/>
        <v>0</v>
      </c>
      <c r="BL484" s="13">
        <f t="shared" si="614"/>
        <v>0</v>
      </c>
      <c r="BM484" s="13">
        <f t="shared" si="615"/>
        <v>0</v>
      </c>
      <c r="BN484" s="13">
        <f t="shared" si="616"/>
        <v>0</v>
      </c>
      <c r="BO484" s="13">
        <f t="shared" si="617"/>
        <v>0</v>
      </c>
      <c r="BP484" s="13">
        <f t="shared" si="618"/>
        <v>0</v>
      </c>
      <c r="BQ484" s="13">
        <f t="shared" si="619"/>
        <v>0</v>
      </c>
      <c r="BR484" s="13">
        <f t="shared" si="620"/>
        <v>0</v>
      </c>
      <c r="BS484" s="13">
        <f t="shared" si="621"/>
        <v>0</v>
      </c>
      <c r="BT484" s="31">
        <f t="shared" si="622"/>
        <v>0</v>
      </c>
      <c r="BU484" s="31">
        <f t="shared" si="623"/>
        <v>0</v>
      </c>
      <c r="BV484" s="31">
        <f t="shared" si="624"/>
        <v>0</v>
      </c>
      <c r="BW484" s="31">
        <f t="shared" si="625"/>
        <v>0</v>
      </c>
      <c r="BX484" s="31">
        <f t="shared" si="626"/>
        <v>0</v>
      </c>
      <c r="BY484" s="31">
        <f t="shared" si="627"/>
        <v>0</v>
      </c>
      <c r="BZ484" s="31">
        <f t="shared" si="628"/>
        <v>0</v>
      </c>
      <c r="CA484" s="31">
        <f t="shared" si="629"/>
        <v>0</v>
      </c>
      <c r="CB484" s="31">
        <f t="shared" si="630"/>
        <v>0</v>
      </c>
      <c r="CC484" s="31">
        <f t="shared" si="631"/>
        <v>0</v>
      </c>
      <c r="CD484" s="31">
        <f t="shared" si="632"/>
        <v>0</v>
      </c>
      <c r="CE484" s="37">
        <f t="array" ref="CE484">MIN(IF(JPRL=AI484,$AG$19:$AG$1018))</f>
        <v>0</v>
      </c>
      <c r="CF484" s="37">
        <f t="array" ref="CF484">MAX(IF(JPRL=AI484,$AG$19:$AG$1018))</f>
        <v>0</v>
      </c>
      <c r="CG484" s="36">
        <f t="shared" si="633"/>
        <v>0</v>
      </c>
      <c r="CI484" s="40">
        <f t="shared" si="634"/>
        <v>0</v>
      </c>
      <c r="CJ484" s="40">
        <f t="shared" si="571"/>
        <v>0</v>
      </c>
      <c r="CK484" s="40">
        <f t="shared" si="572"/>
        <v>0</v>
      </c>
      <c r="CL484" s="40">
        <f t="shared" si="573"/>
        <v>0</v>
      </c>
      <c r="CM484" s="40">
        <f t="shared" si="574"/>
        <v>0</v>
      </c>
      <c r="CN484" s="40">
        <f t="shared" si="575"/>
        <v>0</v>
      </c>
      <c r="CO484" s="40">
        <f t="shared" si="576"/>
        <v>0</v>
      </c>
      <c r="CP484" s="40">
        <f t="shared" si="577"/>
        <v>0</v>
      </c>
      <c r="CQ484" s="40">
        <f t="shared" si="578"/>
        <v>0</v>
      </c>
      <c r="CR484" s="40">
        <f t="shared" si="579"/>
        <v>0</v>
      </c>
      <c r="CS484" s="40">
        <f t="shared" si="580"/>
        <v>0</v>
      </c>
      <c r="CT484" s="41">
        <f t="shared" si="635"/>
        <v>0</v>
      </c>
      <c r="CU484" s="41">
        <f t="shared" si="636"/>
        <v>0</v>
      </c>
      <c r="CV484" s="41">
        <f t="shared" si="637"/>
        <v>0</v>
      </c>
      <c r="CW484" s="41">
        <f t="shared" si="638"/>
        <v>0</v>
      </c>
      <c r="CX484" s="41">
        <f t="shared" si="639"/>
        <v>0</v>
      </c>
      <c r="CY484" s="41">
        <f t="shared" si="640"/>
        <v>0</v>
      </c>
      <c r="CZ484" s="41">
        <f t="shared" si="641"/>
        <v>0</v>
      </c>
      <c r="DA484" s="41">
        <f t="shared" si="642"/>
        <v>0</v>
      </c>
      <c r="DB484" s="41">
        <f t="shared" si="643"/>
        <v>0</v>
      </c>
      <c r="DC484" s="41">
        <f t="shared" si="644"/>
        <v>0</v>
      </c>
      <c r="DD484" s="7">
        <f t="shared" si="645"/>
        <v>0</v>
      </c>
      <c r="DE484" s="7">
        <f t="shared" si="646"/>
        <v>0</v>
      </c>
      <c r="DF484" s="7">
        <f t="shared" si="647"/>
        <v>0</v>
      </c>
      <c r="DJ484" s="7">
        <f t="shared" si="648"/>
        <v>0</v>
      </c>
      <c r="DK484" s="7">
        <f t="shared" si="649"/>
        <v>0</v>
      </c>
    </row>
    <row r="485" spans="1:115" ht="26.25" customHeight="1" x14ac:dyDescent="0.25">
      <c r="A485" s="9">
        <v>467</v>
      </c>
      <c r="B485" s="24" t="str">
        <f t="shared" si="581"/>
        <v/>
      </c>
      <c r="C485" s="23"/>
      <c r="D485" s="51"/>
      <c r="E485" s="24"/>
      <c r="F485" s="24"/>
      <c r="G485" s="24"/>
      <c r="H485" s="24"/>
      <c r="I485" s="25"/>
      <c r="J485" s="24"/>
      <c r="K485" s="26"/>
      <c r="L485" s="29"/>
      <c r="M485" s="27"/>
      <c r="N485" s="28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30"/>
      <c r="Z485" s="29"/>
      <c r="AA485" s="29" t="str">
        <f t="shared" si="582"/>
        <v/>
      </c>
      <c r="AB485" s="7">
        <f t="shared" si="583"/>
        <v>0</v>
      </c>
      <c r="AC485" s="7">
        <f t="shared" si="584"/>
        <v>0</v>
      </c>
      <c r="AD485" s="7">
        <f t="shared" si="585"/>
        <v>0</v>
      </c>
      <c r="AE485" s="7">
        <f t="shared" si="586"/>
        <v>0</v>
      </c>
      <c r="AF485" s="11" t="str">
        <f t="shared" si="650"/>
        <v/>
      </c>
      <c r="AG485" s="13">
        <f t="shared" si="587"/>
        <v>0</v>
      </c>
      <c r="AH485" s="7" t="str">
        <f t="shared" si="588"/>
        <v/>
      </c>
      <c r="AI485" s="11" t="str">
        <f t="shared" si="651"/>
        <v/>
      </c>
      <c r="AJ485" s="11" t="str">
        <f t="array" ref="AJ485">IF(OR(AI485=$AI$19:AI484),"",AI485)</f>
        <v/>
      </c>
      <c r="AK485" s="11" t="str">
        <f t="shared" si="589"/>
        <v/>
      </c>
      <c r="AL485" t="str">
        <f t="array" ref="AL485">IF(OR(AK485=$AK$19:AK484),"",AK485)</f>
        <v/>
      </c>
      <c r="AM485" s="13">
        <f t="shared" si="590"/>
        <v>0</v>
      </c>
      <c r="AN485" s="13">
        <f t="shared" si="591"/>
        <v>0</v>
      </c>
      <c r="AO485" s="13">
        <f t="shared" si="592"/>
        <v>0</v>
      </c>
      <c r="AP485" s="13">
        <f t="shared" si="593"/>
        <v>0</v>
      </c>
      <c r="AQ485" s="13">
        <f t="shared" si="594"/>
        <v>0</v>
      </c>
      <c r="AR485" s="13">
        <f t="shared" si="595"/>
        <v>0</v>
      </c>
      <c r="AS485" s="13">
        <f t="shared" si="596"/>
        <v>0</v>
      </c>
      <c r="AT485" s="13">
        <f t="shared" si="597"/>
        <v>0</v>
      </c>
      <c r="AU485" s="13">
        <f t="shared" si="598"/>
        <v>0</v>
      </c>
      <c r="AV485" s="13">
        <f t="shared" si="599"/>
        <v>0</v>
      </c>
      <c r="AX485" s="13">
        <f t="shared" si="600"/>
        <v>0</v>
      </c>
      <c r="AY485" s="13">
        <f t="shared" si="601"/>
        <v>0</v>
      </c>
      <c r="AZ485" s="13">
        <f t="shared" si="602"/>
        <v>0</v>
      </c>
      <c r="BA485" s="13">
        <f t="shared" si="603"/>
        <v>0</v>
      </c>
      <c r="BB485" s="13">
        <f t="shared" si="604"/>
        <v>0</v>
      </c>
      <c r="BC485" s="13">
        <f t="shared" si="605"/>
        <v>0</v>
      </c>
      <c r="BD485" s="13">
        <f t="shared" si="606"/>
        <v>0</v>
      </c>
      <c r="BE485" s="13">
        <f t="shared" si="607"/>
        <v>0</v>
      </c>
      <c r="BF485" s="13">
        <f t="shared" si="608"/>
        <v>0</v>
      </c>
      <c r="BG485" s="13">
        <f t="shared" si="609"/>
        <v>0</v>
      </c>
      <c r="BH485" s="13">
        <f t="shared" si="610"/>
        <v>0</v>
      </c>
      <c r="BI485" s="13">
        <f t="shared" si="611"/>
        <v>0</v>
      </c>
      <c r="BJ485" s="13">
        <f t="shared" si="612"/>
        <v>0</v>
      </c>
      <c r="BK485" s="13">
        <f t="shared" si="613"/>
        <v>0</v>
      </c>
      <c r="BL485" s="13">
        <f t="shared" si="614"/>
        <v>0</v>
      </c>
      <c r="BM485" s="13">
        <f t="shared" si="615"/>
        <v>0</v>
      </c>
      <c r="BN485" s="13">
        <f t="shared" si="616"/>
        <v>0</v>
      </c>
      <c r="BO485" s="13">
        <f t="shared" si="617"/>
        <v>0</v>
      </c>
      <c r="BP485" s="13">
        <f t="shared" si="618"/>
        <v>0</v>
      </c>
      <c r="BQ485" s="13">
        <f t="shared" si="619"/>
        <v>0</v>
      </c>
      <c r="BR485" s="13">
        <f t="shared" si="620"/>
        <v>0</v>
      </c>
      <c r="BS485" s="13">
        <f t="shared" si="621"/>
        <v>0</v>
      </c>
      <c r="BT485" s="31">
        <f t="shared" si="622"/>
        <v>0</v>
      </c>
      <c r="BU485" s="31">
        <f t="shared" si="623"/>
        <v>0</v>
      </c>
      <c r="BV485" s="31">
        <f t="shared" si="624"/>
        <v>0</v>
      </c>
      <c r="BW485" s="31">
        <f t="shared" si="625"/>
        <v>0</v>
      </c>
      <c r="BX485" s="31">
        <f t="shared" si="626"/>
        <v>0</v>
      </c>
      <c r="BY485" s="31">
        <f t="shared" si="627"/>
        <v>0</v>
      </c>
      <c r="BZ485" s="31">
        <f t="shared" si="628"/>
        <v>0</v>
      </c>
      <c r="CA485" s="31">
        <f t="shared" si="629"/>
        <v>0</v>
      </c>
      <c r="CB485" s="31">
        <f t="shared" si="630"/>
        <v>0</v>
      </c>
      <c r="CC485" s="31">
        <f t="shared" si="631"/>
        <v>0</v>
      </c>
      <c r="CD485" s="31">
        <f t="shared" si="632"/>
        <v>0</v>
      </c>
      <c r="CE485" s="37">
        <f t="array" ref="CE485">MIN(IF(JPRL=AI485,$AG$19:$AG$1018))</f>
        <v>0</v>
      </c>
      <c r="CF485" s="37">
        <f t="array" ref="CF485">MAX(IF(JPRL=AI485,$AG$19:$AG$1018))</f>
        <v>0</v>
      </c>
      <c r="CG485" s="36">
        <f t="shared" si="633"/>
        <v>0</v>
      </c>
      <c r="CI485" s="40">
        <f t="shared" si="634"/>
        <v>0</v>
      </c>
      <c r="CJ485" s="40">
        <f t="shared" si="571"/>
        <v>0</v>
      </c>
      <c r="CK485" s="40">
        <f t="shared" si="572"/>
        <v>0</v>
      </c>
      <c r="CL485" s="40">
        <f t="shared" si="573"/>
        <v>0</v>
      </c>
      <c r="CM485" s="40">
        <f t="shared" si="574"/>
        <v>0</v>
      </c>
      <c r="CN485" s="40">
        <f t="shared" si="575"/>
        <v>0</v>
      </c>
      <c r="CO485" s="40">
        <f t="shared" si="576"/>
        <v>0</v>
      </c>
      <c r="CP485" s="40">
        <f t="shared" si="577"/>
        <v>0</v>
      </c>
      <c r="CQ485" s="40">
        <f t="shared" si="578"/>
        <v>0</v>
      </c>
      <c r="CR485" s="40">
        <f t="shared" si="579"/>
        <v>0</v>
      </c>
      <c r="CS485" s="40">
        <f t="shared" si="580"/>
        <v>0</v>
      </c>
      <c r="CT485" s="41">
        <f t="shared" si="635"/>
        <v>0</v>
      </c>
      <c r="CU485" s="41">
        <f t="shared" si="636"/>
        <v>0</v>
      </c>
      <c r="CV485" s="41">
        <f t="shared" si="637"/>
        <v>0</v>
      </c>
      <c r="CW485" s="41">
        <f t="shared" si="638"/>
        <v>0</v>
      </c>
      <c r="CX485" s="41">
        <f t="shared" si="639"/>
        <v>0</v>
      </c>
      <c r="CY485" s="41">
        <f t="shared" si="640"/>
        <v>0</v>
      </c>
      <c r="CZ485" s="41">
        <f t="shared" si="641"/>
        <v>0</v>
      </c>
      <c r="DA485" s="41">
        <f t="shared" si="642"/>
        <v>0</v>
      </c>
      <c r="DB485" s="41">
        <f t="shared" si="643"/>
        <v>0</v>
      </c>
      <c r="DC485" s="41">
        <f t="shared" si="644"/>
        <v>0</v>
      </c>
      <c r="DD485" s="7">
        <f t="shared" si="645"/>
        <v>0</v>
      </c>
      <c r="DE485" s="7">
        <f t="shared" si="646"/>
        <v>0</v>
      </c>
      <c r="DF485" s="7">
        <f t="shared" si="647"/>
        <v>0</v>
      </c>
      <c r="DJ485" s="7">
        <f t="shared" si="648"/>
        <v>0</v>
      </c>
      <c r="DK485" s="7">
        <f t="shared" si="649"/>
        <v>0</v>
      </c>
    </row>
    <row r="486" spans="1:115" ht="26.25" customHeight="1" x14ac:dyDescent="0.25">
      <c r="A486" s="9">
        <v>468</v>
      </c>
      <c r="B486" s="24" t="str">
        <f t="shared" si="581"/>
        <v/>
      </c>
      <c r="C486" s="23"/>
      <c r="D486" s="51"/>
      <c r="E486" s="24"/>
      <c r="F486" s="24"/>
      <c r="G486" s="24"/>
      <c r="H486" s="24"/>
      <c r="I486" s="25"/>
      <c r="J486" s="24"/>
      <c r="K486" s="26"/>
      <c r="L486" s="29"/>
      <c r="M486" s="27"/>
      <c r="N486" s="28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30"/>
      <c r="Z486" s="29"/>
      <c r="AA486" s="29" t="str">
        <f t="shared" si="582"/>
        <v/>
      </c>
      <c r="AB486" s="7">
        <f t="shared" si="583"/>
        <v>0</v>
      </c>
      <c r="AC486" s="7">
        <f t="shared" si="584"/>
        <v>0</v>
      </c>
      <c r="AD486" s="7">
        <f t="shared" si="585"/>
        <v>0</v>
      </c>
      <c r="AE486" s="7">
        <f t="shared" si="586"/>
        <v>0</v>
      </c>
      <c r="AF486" s="11" t="str">
        <f t="shared" si="650"/>
        <v/>
      </c>
      <c r="AG486" s="13">
        <f t="shared" si="587"/>
        <v>0</v>
      </c>
      <c r="AH486" s="7" t="str">
        <f t="shared" si="588"/>
        <v/>
      </c>
      <c r="AI486" s="11" t="str">
        <f t="shared" si="651"/>
        <v/>
      </c>
      <c r="AJ486" s="11" t="str">
        <f t="array" ref="AJ486">IF(OR(AI486=$AI$19:AI485),"",AI486)</f>
        <v/>
      </c>
      <c r="AK486" s="11" t="str">
        <f t="shared" si="589"/>
        <v/>
      </c>
      <c r="AL486" t="str">
        <f t="array" ref="AL486">IF(OR(AK486=$AK$19:AK485),"",AK486)</f>
        <v/>
      </c>
      <c r="AM486" s="13">
        <f t="shared" si="590"/>
        <v>0</v>
      </c>
      <c r="AN486" s="13">
        <f t="shared" si="591"/>
        <v>0</v>
      </c>
      <c r="AO486" s="13">
        <f t="shared" si="592"/>
        <v>0</v>
      </c>
      <c r="AP486" s="13">
        <f t="shared" si="593"/>
        <v>0</v>
      </c>
      <c r="AQ486" s="13">
        <f t="shared" si="594"/>
        <v>0</v>
      </c>
      <c r="AR486" s="13">
        <f t="shared" si="595"/>
        <v>0</v>
      </c>
      <c r="AS486" s="13">
        <f t="shared" si="596"/>
        <v>0</v>
      </c>
      <c r="AT486" s="13">
        <f t="shared" si="597"/>
        <v>0</v>
      </c>
      <c r="AU486" s="13">
        <f t="shared" si="598"/>
        <v>0</v>
      </c>
      <c r="AV486" s="13">
        <f t="shared" si="599"/>
        <v>0</v>
      </c>
      <c r="AX486" s="13">
        <f t="shared" si="600"/>
        <v>0</v>
      </c>
      <c r="AY486" s="13">
        <f t="shared" si="601"/>
        <v>0</v>
      </c>
      <c r="AZ486" s="13">
        <f t="shared" si="602"/>
        <v>0</v>
      </c>
      <c r="BA486" s="13">
        <f t="shared" si="603"/>
        <v>0</v>
      </c>
      <c r="BB486" s="13">
        <f t="shared" si="604"/>
        <v>0</v>
      </c>
      <c r="BC486" s="13">
        <f t="shared" si="605"/>
        <v>0</v>
      </c>
      <c r="BD486" s="13">
        <f t="shared" si="606"/>
        <v>0</v>
      </c>
      <c r="BE486" s="13">
        <f t="shared" si="607"/>
        <v>0</v>
      </c>
      <c r="BF486" s="13">
        <f t="shared" si="608"/>
        <v>0</v>
      </c>
      <c r="BG486" s="13">
        <f t="shared" si="609"/>
        <v>0</v>
      </c>
      <c r="BH486" s="13">
        <f t="shared" si="610"/>
        <v>0</v>
      </c>
      <c r="BI486" s="13">
        <f t="shared" si="611"/>
        <v>0</v>
      </c>
      <c r="BJ486" s="13">
        <f t="shared" si="612"/>
        <v>0</v>
      </c>
      <c r="BK486" s="13">
        <f t="shared" si="613"/>
        <v>0</v>
      </c>
      <c r="BL486" s="13">
        <f t="shared" si="614"/>
        <v>0</v>
      </c>
      <c r="BM486" s="13">
        <f t="shared" si="615"/>
        <v>0</v>
      </c>
      <c r="BN486" s="13">
        <f t="shared" si="616"/>
        <v>0</v>
      </c>
      <c r="BO486" s="13">
        <f t="shared" si="617"/>
        <v>0</v>
      </c>
      <c r="BP486" s="13">
        <f t="shared" si="618"/>
        <v>0</v>
      </c>
      <c r="BQ486" s="13">
        <f t="shared" si="619"/>
        <v>0</v>
      </c>
      <c r="BR486" s="13">
        <f t="shared" si="620"/>
        <v>0</v>
      </c>
      <c r="BS486" s="13">
        <f t="shared" si="621"/>
        <v>0</v>
      </c>
      <c r="BT486" s="31">
        <f t="shared" si="622"/>
        <v>0</v>
      </c>
      <c r="BU486" s="31">
        <f t="shared" si="623"/>
        <v>0</v>
      </c>
      <c r="BV486" s="31">
        <f t="shared" si="624"/>
        <v>0</v>
      </c>
      <c r="BW486" s="31">
        <f t="shared" si="625"/>
        <v>0</v>
      </c>
      <c r="BX486" s="31">
        <f t="shared" si="626"/>
        <v>0</v>
      </c>
      <c r="BY486" s="31">
        <f t="shared" si="627"/>
        <v>0</v>
      </c>
      <c r="BZ486" s="31">
        <f t="shared" si="628"/>
        <v>0</v>
      </c>
      <c r="CA486" s="31">
        <f t="shared" si="629"/>
        <v>0</v>
      </c>
      <c r="CB486" s="31">
        <f t="shared" si="630"/>
        <v>0</v>
      </c>
      <c r="CC486" s="31">
        <f t="shared" si="631"/>
        <v>0</v>
      </c>
      <c r="CD486" s="31">
        <f t="shared" si="632"/>
        <v>0</v>
      </c>
      <c r="CE486" s="37">
        <f t="array" ref="CE486">MIN(IF(JPRL=AI486,$AG$19:$AG$1018))</f>
        <v>0</v>
      </c>
      <c r="CF486" s="37">
        <f t="array" ref="CF486">MAX(IF(JPRL=AI486,$AG$19:$AG$1018))</f>
        <v>0</v>
      </c>
      <c r="CG486" s="36">
        <f t="shared" si="633"/>
        <v>0</v>
      </c>
      <c r="CI486" s="40">
        <f t="shared" si="634"/>
        <v>0</v>
      </c>
      <c r="CJ486" s="40">
        <f t="shared" si="571"/>
        <v>0</v>
      </c>
      <c r="CK486" s="40">
        <f t="shared" si="572"/>
        <v>0</v>
      </c>
      <c r="CL486" s="40">
        <f t="shared" si="573"/>
        <v>0</v>
      </c>
      <c r="CM486" s="40">
        <f t="shared" si="574"/>
        <v>0</v>
      </c>
      <c r="CN486" s="40">
        <f t="shared" si="575"/>
        <v>0</v>
      </c>
      <c r="CO486" s="40">
        <f t="shared" si="576"/>
        <v>0</v>
      </c>
      <c r="CP486" s="40">
        <f t="shared" si="577"/>
        <v>0</v>
      </c>
      <c r="CQ486" s="40">
        <f t="shared" si="578"/>
        <v>0</v>
      </c>
      <c r="CR486" s="40">
        <f t="shared" si="579"/>
        <v>0</v>
      </c>
      <c r="CS486" s="40">
        <f t="shared" si="580"/>
        <v>0</v>
      </c>
      <c r="CT486" s="41">
        <f t="shared" si="635"/>
        <v>0</v>
      </c>
      <c r="CU486" s="41">
        <f t="shared" si="636"/>
        <v>0</v>
      </c>
      <c r="CV486" s="41">
        <f t="shared" si="637"/>
        <v>0</v>
      </c>
      <c r="CW486" s="41">
        <f t="shared" si="638"/>
        <v>0</v>
      </c>
      <c r="CX486" s="41">
        <f t="shared" si="639"/>
        <v>0</v>
      </c>
      <c r="CY486" s="41">
        <f t="shared" si="640"/>
        <v>0</v>
      </c>
      <c r="CZ486" s="41">
        <f t="shared" si="641"/>
        <v>0</v>
      </c>
      <c r="DA486" s="41">
        <f t="shared" si="642"/>
        <v>0</v>
      </c>
      <c r="DB486" s="41">
        <f t="shared" si="643"/>
        <v>0</v>
      </c>
      <c r="DC486" s="41">
        <f t="shared" si="644"/>
        <v>0</v>
      </c>
      <c r="DD486" s="7">
        <f t="shared" si="645"/>
        <v>0</v>
      </c>
      <c r="DE486" s="7">
        <f t="shared" si="646"/>
        <v>0</v>
      </c>
      <c r="DF486" s="7">
        <f t="shared" si="647"/>
        <v>0</v>
      </c>
      <c r="DJ486" s="7">
        <f t="shared" si="648"/>
        <v>0</v>
      </c>
      <c r="DK486" s="7">
        <f t="shared" si="649"/>
        <v>0</v>
      </c>
    </row>
    <row r="487" spans="1:115" ht="26.25" customHeight="1" x14ac:dyDescent="0.25">
      <c r="A487" s="9">
        <v>469</v>
      </c>
      <c r="B487" s="24" t="str">
        <f t="shared" si="581"/>
        <v/>
      </c>
      <c r="C487" s="23"/>
      <c r="D487" s="51"/>
      <c r="E487" s="24"/>
      <c r="F487" s="24"/>
      <c r="G487" s="24"/>
      <c r="H487" s="24"/>
      <c r="I487" s="25"/>
      <c r="J487" s="24"/>
      <c r="K487" s="26"/>
      <c r="L487" s="29"/>
      <c r="M487" s="27"/>
      <c r="N487" s="28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30"/>
      <c r="Z487" s="29"/>
      <c r="AA487" s="29" t="str">
        <f t="shared" si="582"/>
        <v/>
      </c>
      <c r="AB487" s="7">
        <f t="shared" si="583"/>
        <v>0</v>
      </c>
      <c r="AC487" s="7">
        <f t="shared" si="584"/>
        <v>0</v>
      </c>
      <c r="AD487" s="7">
        <f t="shared" si="585"/>
        <v>0</v>
      </c>
      <c r="AE487" s="7">
        <f t="shared" si="586"/>
        <v>0</v>
      </c>
      <c r="AF487" s="11" t="str">
        <f t="shared" si="650"/>
        <v/>
      </c>
      <c r="AG487" s="13">
        <f t="shared" si="587"/>
        <v>0</v>
      </c>
      <c r="AH487" s="7" t="str">
        <f t="shared" si="588"/>
        <v/>
      </c>
      <c r="AI487" s="11" t="str">
        <f t="shared" si="651"/>
        <v/>
      </c>
      <c r="AJ487" s="11" t="str">
        <f t="array" ref="AJ487">IF(OR(AI487=$AI$19:AI486),"",AI487)</f>
        <v/>
      </c>
      <c r="AK487" s="11" t="str">
        <f t="shared" si="589"/>
        <v/>
      </c>
      <c r="AL487" t="str">
        <f t="array" ref="AL487">IF(OR(AK487=$AK$19:AK486),"",AK487)</f>
        <v/>
      </c>
      <c r="AM487" s="13">
        <f t="shared" si="590"/>
        <v>0</v>
      </c>
      <c r="AN487" s="13">
        <f t="shared" si="591"/>
        <v>0</v>
      </c>
      <c r="AO487" s="13">
        <f t="shared" si="592"/>
        <v>0</v>
      </c>
      <c r="AP487" s="13">
        <f t="shared" si="593"/>
        <v>0</v>
      </c>
      <c r="AQ487" s="13">
        <f t="shared" si="594"/>
        <v>0</v>
      </c>
      <c r="AR487" s="13">
        <f t="shared" si="595"/>
        <v>0</v>
      </c>
      <c r="AS487" s="13">
        <f t="shared" si="596"/>
        <v>0</v>
      </c>
      <c r="AT487" s="13">
        <f t="shared" si="597"/>
        <v>0</v>
      </c>
      <c r="AU487" s="13">
        <f t="shared" si="598"/>
        <v>0</v>
      </c>
      <c r="AV487" s="13">
        <f t="shared" si="599"/>
        <v>0</v>
      </c>
      <c r="AX487" s="13">
        <f t="shared" si="600"/>
        <v>0</v>
      </c>
      <c r="AY487" s="13">
        <f t="shared" si="601"/>
        <v>0</v>
      </c>
      <c r="AZ487" s="13">
        <f t="shared" si="602"/>
        <v>0</v>
      </c>
      <c r="BA487" s="13">
        <f t="shared" si="603"/>
        <v>0</v>
      </c>
      <c r="BB487" s="13">
        <f t="shared" si="604"/>
        <v>0</v>
      </c>
      <c r="BC487" s="13">
        <f t="shared" si="605"/>
        <v>0</v>
      </c>
      <c r="BD487" s="13">
        <f t="shared" si="606"/>
        <v>0</v>
      </c>
      <c r="BE487" s="13">
        <f t="shared" si="607"/>
        <v>0</v>
      </c>
      <c r="BF487" s="13">
        <f t="shared" si="608"/>
        <v>0</v>
      </c>
      <c r="BG487" s="13">
        <f t="shared" si="609"/>
        <v>0</v>
      </c>
      <c r="BH487" s="13">
        <f t="shared" si="610"/>
        <v>0</v>
      </c>
      <c r="BI487" s="13">
        <f t="shared" si="611"/>
        <v>0</v>
      </c>
      <c r="BJ487" s="13">
        <f t="shared" si="612"/>
        <v>0</v>
      </c>
      <c r="BK487" s="13">
        <f t="shared" si="613"/>
        <v>0</v>
      </c>
      <c r="BL487" s="13">
        <f t="shared" si="614"/>
        <v>0</v>
      </c>
      <c r="BM487" s="13">
        <f t="shared" si="615"/>
        <v>0</v>
      </c>
      <c r="BN487" s="13">
        <f t="shared" si="616"/>
        <v>0</v>
      </c>
      <c r="BO487" s="13">
        <f t="shared" si="617"/>
        <v>0</v>
      </c>
      <c r="BP487" s="13">
        <f t="shared" si="618"/>
        <v>0</v>
      </c>
      <c r="BQ487" s="13">
        <f t="shared" si="619"/>
        <v>0</v>
      </c>
      <c r="BR487" s="13">
        <f t="shared" si="620"/>
        <v>0</v>
      </c>
      <c r="BS487" s="13">
        <f t="shared" si="621"/>
        <v>0</v>
      </c>
      <c r="BT487" s="31">
        <f t="shared" si="622"/>
        <v>0</v>
      </c>
      <c r="BU487" s="31">
        <f t="shared" si="623"/>
        <v>0</v>
      </c>
      <c r="BV487" s="31">
        <f t="shared" si="624"/>
        <v>0</v>
      </c>
      <c r="BW487" s="31">
        <f t="shared" si="625"/>
        <v>0</v>
      </c>
      <c r="BX487" s="31">
        <f t="shared" si="626"/>
        <v>0</v>
      </c>
      <c r="BY487" s="31">
        <f t="shared" si="627"/>
        <v>0</v>
      </c>
      <c r="BZ487" s="31">
        <f t="shared" si="628"/>
        <v>0</v>
      </c>
      <c r="CA487" s="31">
        <f t="shared" si="629"/>
        <v>0</v>
      </c>
      <c r="CB487" s="31">
        <f t="shared" si="630"/>
        <v>0</v>
      </c>
      <c r="CC487" s="31">
        <f t="shared" si="631"/>
        <v>0</v>
      </c>
      <c r="CD487" s="31">
        <f t="shared" si="632"/>
        <v>0</v>
      </c>
      <c r="CE487" s="37">
        <f t="array" ref="CE487">MIN(IF(JPRL=AI487,$AG$19:$AG$1018))</f>
        <v>0</v>
      </c>
      <c r="CF487" s="37">
        <f t="array" ref="CF487">MAX(IF(JPRL=AI487,$AG$19:$AG$1018))</f>
        <v>0</v>
      </c>
      <c r="CG487" s="36">
        <f t="shared" si="633"/>
        <v>0</v>
      </c>
      <c r="CI487" s="40">
        <f t="shared" si="634"/>
        <v>0</v>
      </c>
      <c r="CJ487" s="40">
        <f t="shared" si="571"/>
        <v>0</v>
      </c>
      <c r="CK487" s="40">
        <f t="shared" si="572"/>
        <v>0</v>
      </c>
      <c r="CL487" s="40">
        <f t="shared" si="573"/>
        <v>0</v>
      </c>
      <c r="CM487" s="40">
        <f t="shared" si="574"/>
        <v>0</v>
      </c>
      <c r="CN487" s="40">
        <f t="shared" si="575"/>
        <v>0</v>
      </c>
      <c r="CO487" s="40">
        <f t="shared" si="576"/>
        <v>0</v>
      </c>
      <c r="CP487" s="40">
        <f t="shared" si="577"/>
        <v>0</v>
      </c>
      <c r="CQ487" s="40">
        <f t="shared" si="578"/>
        <v>0</v>
      </c>
      <c r="CR487" s="40">
        <f t="shared" si="579"/>
        <v>0</v>
      </c>
      <c r="CS487" s="40">
        <f t="shared" si="580"/>
        <v>0</v>
      </c>
      <c r="CT487" s="41">
        <f t="shared" si="635"/>
        <v>0</v>
      </c>
      <c r="CU487" s="41">
        <f t="shared" si="636"/>
        <v>0</v>
      </c>
      <c r="CV487" s="41">
        <f t="shared" si="637"/>
        <v>0</v>
      </c>
      <c r="CW487" s="41">
        <f t="shared" si="638"/>
        <v>0</v>
      </c>
      <c r="CX487" s="41">
        <f t="shared" si="639"/>
        <v>0</v>
      </c>
      <c r="CY487" s="41">
        <f t="shared" si="640"/>
        <v>0</v>
      </c>
      <c r="CZ487" s="41">
        <f t="shared" si="641"/>
        <v>0</v>
      </c>
      <c r="DA487" s="41">
        <f t="shared" si="642"/>
        <v>0</v>
      </c>
      <c r="DB487" s="41">
        <f t="shared" si="643"/>
        <v>0</v>
      </c>
      <c r="DC487" s="41">
        <f t="shared" si="644"/>
        <v>0</v>
      </c>
      <c r="DD487" s="7">
        <f t="shared" si="645"/>
        <v>0</v>
      </c>
      <c r="DE487" s="7">
        <f t="shared" si="646"/>
        <v>0</v>
      </c>
      <c r="DF487" s="7">
        <f t="shared" si="647"/>
        <v>0</v>
      </c>
      <c r="DJ487" s="7">
        <f t="shared" si="648"/>
        <v>0</v>
      </c>
      <c r="DK487" s="7">
        <f t="shared" si="649"/>
        <v>0</v>
      </c>
    </row>
    <row r="488" spans="1:115" ht="26.25" customHeight="1" x14ac:dyDescent="0.25">
      <c r="A488" s="9">
        <v>470</v>
      </c>
      <c r="B488" s="24" t="str">
        <f t="shared" si="581"/>
        <v/>
      </c>
      <c r="C488" s="23"/>
      <c r="D488" s="51"/>
      <c r="E488" s="24"/>
      <c r="F488" s="24"/>
      <c r="G488" s="24"/>
      <c r="H488" s="24"/>
      <c r="I488" s="25"/>
      <c r="J488" s="24"/>
      <c r="K488" s="26"/>
      <c r="L488" s="29"/>
      <c r="M488" s="27"/>
      <c r="N488" s="28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30"/>
      <c r="Z488" s="29"/>
      <c r="AA488" s="29" t="str">
        <f t="shared" si="582"/>
        <v/>
      </c>
      <c r="AB488" s="7">
        <f t="shared" si="583"/>
        <v>0</v>
      </c>
      <c r="AC488" s="7">
        <f t="shared" si="584"/>
        <v>0</v>
      </c>
      <c r="AD488" s="7">
        <f t="shared" si="585"/>
        <v>0</v>
      </c>
      <c r="AE488" s="7">
        <f t="shared" si="586"/>
        <v>0</v>
      </c>
      <c r="AF488" s="11" t="str">
        <f t="shared" si="650"/>
        <v/>
      </c>
      <c r="AG488" s="13">
        <f t="shared" si="587"/>
        <v>0</v>
      </c>
      <c r="AH488" s="7" t="str">
        <f t="shared" si="588"/>
        <v/>
      </c>
      <c r="AI488" s="11" t="str">
        <f t="shared" si="651"/>
        <v/>
      </c>
      <c r="AJ488" s="11" t="str">
        <f t="array" ref="AJ488">IF(OR(AI488=$AI$19:AI487),"",AI488)</f>
        <v/>
      </c>
      <c r="AK488" s="11" t="str">
        <f t="shared" si="589"/>
        <v/>
      </c>
      <c r="AL488" t="str">
        <f t="array" ref="AL488">IF(OR(AK488=$AK$19:AK487),"",AK488)</f>
        <v/>
      </c>
      <c r="AM488" s="13">
        <f t="shared" si="590"/>
        <v>0</v>
      </c>
      <c r="AN488" s="13">
        <f t="shared" si="591"/>
        <v>0</v>
      </c>
      <c r="AO488" s="13">
        <f t="shared" si="592"/>
        <v>0</v>
      </c>
      <c r="AP488" s="13">
        <f t="shared" si="593"/>
        <v>0</v>
      </c>
      <c r="AQ488" s="13">
        <f t="shared" si="594"/>
        <v>0</v>
      </c>
      <c r="AR488" s="13">
        <f t="shared" si="595"/>
        <v>0</v>
      </c>
      <c r="AS488" s="13">
        <f t="shared" si="596"/>
        <v>0</v>
      </c>
      <c r="AT488" s="13">
        <f t="shared" si="597"/>
        <v>0</v>
      </c>
      <c r="AU488" s="13">
        <f t="shared" si="598"/>
        <v>0</v>
      </c>
      <c r="AV488" s="13">
        <f t="shared" si="599"/>
        <v>0</v>
      </c>
      <c r="AX488" s="13">
        <f t="shared" si="600"/>
        <v>0</v>
      </c>
      <c r="AY488" s="13">
        <f t="shared" si="601"/>
        <v>0</v>
      </c>
      <c r="AZ488" s="13">
        <f t="shared" si="602"/>
        <v>0</v>
      </c>
      <c r="BA488" s="13">
        <f t="shared" si="603"/>
        <v>0</v>
      </c>
      <c r="BB488" s="13">
        <f t="shared" si="604"/>
        <v>0</v>
      </c>
      <c r="BC488" s="13">
        <f t="shared" si="605"/>
        <v>0</v>
      </c>
      <c r="BD488" s="13">
        <f t="shared" si="606"/>
        <v>0</v>
      </c>
      <c r="BE488" s="13">
        <f t="shared" si="607"/>
        <v>0</v>
      </c>
      <c r="BF488" s="13">
        <f t="shared" si="608"/>
        <v>0</v>
      </c>
      <c r="BG488" s="13">
        <f t="shared" si="609"/>
        <v>0</v>
      </c>
      <c r="BH488" s="13">
        <f t="shared" si="610"/>
        <v>0</v>
      </c>
      <c r="BI488" s="13">
        <f t="shared" si="611"/>
        <v>0</v>
      </c>
      <c r="BJ488" s="13">
        <f t="shared" si="612"/>
        <v>0</v>
      </c>
      <c r="BK488" s="13">
        <f t="shared" si="613"/>
        <v>0</v>
      </c>
      <c r="BL488" s="13">
        <f t="shared" si="614"/>
        <v>0</v>
      </c>
      <c r="BM488" s="13">
        <f t="shared" si="615"/>
        <v>0</v>
      </c>
      <c r="BN488" s="13">
        <f t="shared" si="616"/>
        <v>0</v>
      </c>
      <c r="BO488" s="13">
        <f t="shared" si="617"/>
        <v>0</v>
      </c>
      <c r="BP488" s="13">
        <f t="shared" si="618"/>
        <v>0</v>
      </c>
      <c r="BQ488" s="13">
        <f t="shared" si="619"/>
        <v>0</v>
      </c>
      <c r="BR488" s="13">
        <f t="shared" si="620"/>
        <v>0</v>
      </c>
      <c r="BS488" s="13">
        <f t="shared" si="621"/>
        <v>0</v>
      </c>
      <c r="BT488" s="31">
        <f t="shared" si="622"/>
        <v>0</v>
      </c>
      <c r="BU488" s="31">
        <f t="shared" si="623"/>
        <v>0</v>
      </c>
      <c r="BV488" s="31">
        <f t="shared" si="624"/>
        <v>0</v>
      </c>
      <c r="BW488" s="31">
        <f t="shared" si="625"/>
        <v>0</v>
      </c>
      <c r="BX488" s="31">
        <f t="shared" si="626"/>
        <v>0</v>
      </c>
      <c r="BY488" s="31">
        <f t="shared" si="627"/>
        <v>0</v>
      </c>
      <c r="BZ488" s="31">
        <f t="shared" si="628"/>
        <v>0</v>
      </c>
      <c r="CA488" s="31">
        <f t="shared" si="629"/>
        <v>0</v>
      </c>
      <c r="CB488" s="31">
        <f t="shared" si="630"/>
        <v>0</v>
      </c>
      <c r="CC488" s="31">
        <f t="shared" si="631"/>
        <v>0</v>
      </c>
      <c r="CD488" s="31">
        <f t="shared" si="632"/>
        <v>0</v>
      </c>
      <c r="CE488" s="37">
        <f t="array" ref="CE488">MIN(IF(JPRL=AI488,$AG$19:$AG$1018))</f>
        <v>0</v>
      </c>
      <c r="CF488" s="37">
        <f t="array" ref="CF488">MAX(IF(JPRL=AI488,$AG$19:$AG$1018))</f>
        <v>0</v>
      </c>
      <c r="CG488" s="36">
        <f t="shared" si="633"/>
        <v>0</v>
      </c>
      <c r="CI488" s="40">
        <f t="shared" si="634"/>
        <v>0</v>
      </c>
      <c r="CJ488" s="40">
        <f t="shared" si="571"/>
        <v>0</v>
      </c>
      <c r="CK488" s="40">
        <f t="shared" si="572"/>
        <v>0</v>
      </c>
      <c r="CL488" s="40">
        <f t="shared" si="573"/>
        <v>0</v>
      </c>
      <c r="CM488" s="40">
        <f t="shared" si="574"/>
        <v>0</v>
      </c>
      <c r="CN488" s="40">
        <f t="shared" si="575"/>
        <v>0</v>
      </c>
      <c r="CO488" s="40">
        <f t="shared" si="576"/>
        <v>0</v>
      </c>
      <c r="CP488" s="40">
        <f t="shared" si="577"/>
        <v>0</v>
      </c>
      <c r="CQ488" s="40">
        <f t="shared" si="578"/>
        <v>0</v>
      </c>
      <c r="CR488" s="40">
        <f t="shared" si="579"/>
        <v>0</v>
      </c>
      <c r="CS488" s="40">
        <f t="shared" si="580"/>
        <v>0</v>
      </c>
      <c r="CT488" s="41">
        <f t="shared" si="635"/>
        <v>0</v>
      </c>
      <c r="CU488" s="41">
        <f t="shared" si="636"/>
        <v>0</v>
      </c>
      <c r="CV488" s="41">
        <f t="shared" si="637"/>
        <v>0</v>
      </c>
      <c r="CW488" s="41">
        <f t="shared" si="638"/>
        <v>0</v>
      </c>
      <c r="CX488" s="41">
        <f t="shared" si="639"/>
        <v>0</v>
      </c>
      <c r="CY488" s="41">
        <f t="shared" si="640"/>
        <v>0</v>
      </c>
      <c r="CZ488" s="41">
        <f t="shared" si="641"/>
        <v>0</v>
      </c>
      <c r="DA488" s="41">
        <f t="shared" si="642"/>
        <v>0</v>
      </c>
      <c r="DB488" s="41">
        <f t="shared" si="643"/>
        <v>0</v>
      </c>
      <c r="DC488" s="41">
        <f t="shared" si="644"/>
        <v>0</v>
      </c>
      <c r="DD488" s="7">
        <f t="shared" si="645"/>
        <v>0</v>
      </c>
      <c r="DE488" s="7">
        <f t="shared" si="646"/>
        <v>0</v>
      </c>
      <c r="DF488" s="7">
        <f t="shared" si="647"/>
        <v>0</v>
      </c>
      <c r="DJ488" s="7">
        <f t="shared" si="648"/>
        <v>0</v>
      </c>
      <c r="DK488" s="7">
        <f t="shared" si="649"/>
        <v>0</v>
      </c>
    </row>
    <row r="489" spans="1:115" ht="26.25" customHeight="1" x14ac:dyDescent="0.25">
      <c r="A489" s="9">
        <v>471</v>
      </c>
      <c r="B489" s="24" t="str">
        <f t="shared" si="581"/>
        <v/>
      </c>
      <c r="C489" s="23"/>
      <c r="D489" s="51"/>
      <c r="E489" s="24"/>
      <c r="F489" s="24"/>
      <c r="G489" s="24"/>
      <c r="H489" s="24"/>
      <c r="I489" s="25"/>
      <c r="J489" s="24"/>
      <c r="K489" s="26"/>
      <c r="L489" s="29"/>
      <c r="M489" s="27"/>
      <c r="N489" s="28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30"/>
      <c r="Z489" s="29"/>
      <c r="AA489" s="29" t="str">
        <f t="shared" si="582"/>
        <v/>
      </c>
      <c r="AB489" s="7">
        <f t="shared" si="583"/>
        <v>0</v>
      </c>
      <c r="AC489" s="7">
        <f t="shared" si="584"/>
        <v>0</v>
      </c>
      <c r="AD489" s="7">
        <f t="shared" si="585"/>
        <v>0</v>
      </c>
      <c r="AE489" s="7">
        <f t="shared" si="586"/>
        <v>0</v>
      </c>
      <c r="AF489" s="11" t="str">
        <f t="shared" si="650"/>
        <v/>
      </c>
      <c r="AG489" s="13">
        <f t="shared" si="587"/>
        <v>0</v>
      </c>
      <c r="AH489" s="7" t="str">
        <f t="shared" si="588"/>
        <v/>
      </c>
      <c r="AI489" s="11" t="str">
        <f t="shared" si="651"/>
        <v/>
      </c>
      <c r="AJ489" s="11" t="str">
        <f t="array" ref="AJ489">IF(OR(AI489=$AI$19:AI488),"",AI489)</f>
        <v/>
      </c>
      <c r="AK489" s="11" t="str">
        <f t="shared" si="589"/>
        <v/>
      </c>
      <c r="AL489" t="str">
        <f t="array" ref="AL489">IF(OR(AK489=$AK$19:AK488),"",AK489)</f>
        <v/>
      </c>
      <c r="AM489" s="13">
        <f t="shared" si="590"/>
        <v>0</v>
      </c>
      <c r="AN489" s="13">
        <f t="shared" si="591"/>
        <v>0</v>
      </c>
      <c r="AO489" s="13">
        <f t="shared" si="592"/>
        <v>0</v>
      </c>
      <c r="AP489" s="13">
        <f t="shared" si="593"/>
        <v>0</v>
      </c>
      <c r="AQ489" s="13">
        <f t="shared" si="594"/>
        <v>0</v>
      </c>
      <c r="AR489" s="13">
        <f t="shared" si="595"/>
        <v>0</v>
      </c>
      <c r="AS489" s="13">
        <f t="shared" si="596"/>
        <v>0</v>
      </c>
      <c r="AT489" s="13">
        <f t="shared" si="597"/>
        <v>0</v>
      </c>
      <c r="AU489" s="13">
        <f t="shared" si="598"/>
        <v>0</v>
      </c>
      <c r="AV489" s="13">
        <f t="shared" si="599"/>
        <v>0</v>
      </c>
      <c r="AX489" s="13">
        <f t="shared" si="600"/>
        <v>0</v>
      </c>
      <c r="AY489" s="13">
        <f t="shared" si="601"/>
        <v>0</v>
      </c>
      <c r="AZ489" s="13">
        <f t="shared" si="602"/>
        <v>0</v>
      </c>
      <c r="BA489" s="13">
        <f t="shared" si="603"/>
        <v>0</v>
      </c>
      <c r="BB489" s="13">
        <f t="shared" si="604"/>
        <v>0</v>
      </c>
      <c r="BC489" s="13">
        <f t="shared" si="605"/>
        <v>0</v>
      </c>
      <c r="BD489" s="13">
        <f t="shared" si="606"/>
        <v>0</v>
      </c>
      <c r="BE489" s="13">
        <f t="shared" si="607"/>
        <v>0</v>
      </c>
      <c r="BF489" s="13">
        <f t="shared" si="608"/>
        <v>0</v>
      </c>
      <c r="BG489" s="13">
        <f t="shared" si="609"/>
        <v>0</v>
      </c>
      <c r="BH489" s="13">
        <f t="shared" si="610"/>
        <v>0</v>
      </c>
      <c r="BI489" s="13">
        <f t="shared" si="611"/>
        <v>0</v>
      </c>
      <c r="BJ489" s="13">
        <f t="shared" si="612"/>
        <v>0</v>
      </c>
      <c r="BK489" s="13">
        <f t="shared" si="613"/>
        <v>0</v>
      </c>
      <c r="BL489" s="13">
        <f t="shared" si="614"/>
        <v>0</v>
      </c>
      <c r="BM489" s="13">
        <f t="shared" si="615"/>
        <v>0</v>
      </c>
      <c r="BN489" s="13">
        <f t="shared" si="616"/>
        <v>0</v>
      </c>
      <c r="BO489" s="13">
        <f t="shared" si="617"/>
        <v>0</v>
      </c>
      <c r="BP489" s="13">
        <f t="shared" si="618"/>
        <v>0</v>
      </c>
      <c r="BQ489" s="13">
        <f t="shared" si="619"/>
        <v>0</v>
      </c>
      <c r="BR489" s="13">
        <f t="shared" si="620"/>
        <v>0</v>
      </c>
      <c r="BS489" s="13">
        <f t="shared" si="621"/>
        <v>0</v>
      </c>
      <c r="BT489" s="31">
        <f t="shared" si="622"/>
        <v>0</v>
      </c>
      <c r="BU489" s="31">
        <f t="shared" si="623"/>
        <v>0</v>
      </c>
      <c r="BV489" s="31">
        <f t="shared" si="624"/>
        <v>0</v>
      </c>
      <c r="BW489" s="31">
        <f t="shared" si="625"/>
        <v>0</v>
      </c>
      <c r="BX489" s="31">
        <f t="shared" si="626"/>
        <v>0</v>
      </c>
      <c r="BY489" s="31">
        <f t="shared" si="627"/>
        <v>0</v>
      </c>
      <c r="BZ489" s="31">
        <f t="shared" si="628"/>
        <v>0</v>
      </c>
      <c r="CA489" s="31">
        <f t="shared" si="629"/>
        <v>0</v>
      </c>
      <c r="CB489" s="31">
        <f t="shared" si="630"/>
        <v>0</v>
      </c>
      <c r="CC489" s="31">
        <f t="shared" si="631"/>
        <v>0</v>
      </c>
      <c r="CD489" s="31">
        <f t="shared" si="632"/>
        <v>0</v>
      </c>
      <c r="CE489" s="37">
        <f t="array" ref="CE489">MIN(IF(JPRL=AI489,$AG$19:$AG$1018))</f>
        <v>0</v>
      </c>
      <c r="CF489" s="37">
        <f t="array" ref="CF489">MAX(IF(JPRL=AI489,$AG$19:$AG$1018))</f>
        <v>0</v>
      </c>
      <c r="CG489" s="36">
        <f t="shared" si="633"/>
        <v>0</v>
      </c>
      <c r="CI489" s="40">
        <f t="shared" si="634"/>
        <v>0</v>
      </c>
      <c r="CJ489" s="40">
        <f t="shared" si="571"/>
        <v>0</v>
      </c>
      <c r="CK489" s="40">
        <f t="shared" si="572"/>
        <v>0</v>
      </c>
      <c r="CL489" s="40">
        <f t="shared" si="573"/>
        <v>0</v>
      </c>
      <c r="CM489" s="40">
        <f t="shared" si="574"/>
        <v>0</v>
      </c>
      <c r="CN489" s="40">
        <f t="shared" si="575"/>
        <v>0</v>
      </c>
      <c r="CO489" s="40">
        <f t="shared" si="576"/>
        <v>0</v>
      </c>
      <c r="CP489" s="40">
        <f t="shared" si="577"/>
        <v>0</v>
      </c>
      <c r="CQ489" s="40">
        <f t="shared" si="578"/>
        <v>0</v>
      </c>
      <c r="CR489" s="40">
        <f t="shared" si="579"/>
        <v>0</v>
      </c>
      <c r="CS489" s="40">
        <f t="shared" si="580"/>
        <v>0</v>
      </c>
      <c r="CT489" s="41">
        <f t="shared" si="635"/>
        <v>0</v>
      </c>
      <c r="CU489" s="41">
        <f t="shared" si="636"/>
        <v>0</v>
      </c>
      <c r="CV489" s="41">
        <f t="shared" si="637"/>
        <v>0</v>
      </c>
      <c r="CW489" s="41">
        <f t="shared" si="638"/>
        <v>0</v>
      </c>
      <c r="CX489" s="41">
        <f t="shared" si="639"/>
        <v>0</v>
      </c>
      <c r="CY489" s="41">
        <f t="shared" si="640"/>
        <v>0</v>
      </c>
      <c r="CZ489" s="41">
        <f t="shared" si="641"/>
        <v>0</v>
      </c>
      <c r="DA489" s="41">
        <f t="shared" si="642"/>
        <v>0</v>
      </c>
      <c r="DB489" s="41">
        <f t="shared" si="643"/>
        <v>0</v>
      </c>
      <c r="DC489" s="41">
        <f t="shared" si="644"/>
        <v>0</v>
      </c>
      <c r="DD489" s="7">
        <f t="shared" si="645"/>
        <v>0</v>
      </c>
      <c r="DE489" s="7">
        <f t="shared" si="646"/>
        <v>0</v>
      </c>
      <c r="DF489" s="7">
        <f t="shared" si="647"/>
        <v>0</v>
      </c>
      <c r="DJ489" s="7">
        <f t="shared" si="648"/>
        <v>0</v>
      </c>
      <c r="DK489" s="7">
        <f t="shared" si="649"/>
        <v>0</v>
      </c>
    </row>
    <row r="490" spans="1:115" ht="26.25" customHeight="1" x14ac:dyDescent="0.25">
      <c r="A490" s="9">
        <v>472</v>
      </c>
      <c r="B490" s="24" t="str">
        <f t="shared" si="581"/>
        <v/>
      </c>
      <c r="C490" s="23"/>
      <c r="D490" s="51"/>
      <c r="E490" s="24"/>
      <c r="F490" s="24"/>
      <c r="G490" s="24"/>
      <c r="H490" s="24"/>
      <c r="I490" s="25"/>
      <c r="J490" s="24"/>
      <c r="K490" s="26"/>
      <c r="L490" s="29"/>
      <c r="M490" s="27"/>
      <c r="N490" s="28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30"/>
      <c r="Z490" s="29"/>
      <c r="AA490" s="29" t="str">
        <f t="shared" si="582"/>
        <v/>
      </c>
      <c r="AB490" s="7">
        <f t="shared" si="583"/>
        <v>0</v>
      </c>
      <c r="AC490" s="7">
        <f t="shared" si="584"/>
        <v>0</v>
      </c>
      <c r="AD490" s="7">
        <f t="shared" si="585"/>
        <v>0</v>
      </c>
      <c r="AE490" s="7">
        <f t="shared" si="586"/>
        <v>0</v>
      </c>
      <c r="AF490" s="11" t="str">
        <f t="shared" si="650"/>
        <v/>
      </c>
      <c r="AG490" s="13">
        <f t="shared" si="587"/>
        <v>0</v>
      </c>
      <c r="AH490" s="7" t="str">
        <f t="shared" si="588"/>
        <v/>
      </c>
      <c r="AI490" s="11" t="str">
        <f t="shared" si="651"/>
        <v/>
      </c>
      <c r="AJ490" s="11" t="str">
        <f t="array" ref="AJ490">IF(OR(AI490=$AI$19:AI489),"",AI490)</f>
        <v/>
      </c>
      <c r="AK490" s="11" t="str">
        <f t="shared" si="589"/>
        <v/>
      </c>
      <c r="AL490" t="str">
        <f t="array" ref="AL490">IF(OR(AK490=$AK$19:AK489),"",AK490)</f>
        <v/>
      </c>
      <c r="AM490" s="13">
        <f t="shared" si="590"/>
        <v>0</v>
      </c>
      <c r="AN490" s="13">
        <f t="shared" si="591"/>
        <v>0</v>
      </c>
      <c r="AO490" s="13">
        <f t="shared" si="592"/>
        <v>0</v>
      </c>
      <c r="AP490" s="13">
        <f t="shared" si="593"/>
        <v>0</v>
      </c>
      <c r="AQ490" s="13">
        <f t="shared" si="594"/>
        <v>0</v>
      </c>
      <c r="AR490" s="13">
        <f t="shared" si="595"/>
        <v>0</v>
      </c>
      <c r="AS490" s="13">
        <f t="shared" si="596"/>
        <v>0</v>
      </c>
      <c r="AT490" s="13">
        <f t="shared" si="597"/>
        <v>0</v>
      </c>
      <c r="AU490" s="13">
        <f t="shared" si="598"/>
        <v>0</v>
      </c>
      <c r="AV490" s="13">
        <f t="shared" si="599"/>
        <v>0</v>
      </c>
      <c r="AX490" s="13">
        <f t="shared" si="600"/>
        <v>0</v>
      </c>
      <c r="AY490" s="13">
        <f t="shared" si="601"/>
        <v>0</v>
      </c>
      <c r="AZ490" s="13">
        <f t="shared" si="602"/>
        <v>0</v>
      </c>
      <c r="BA490" s="13">
        <f t="shared" si="603"/>
        <v>0</v>
      </c>
      <c r="BB490" s="13">
        <f t="shared" si="604"/>
        <v>0</v>
      </c>
      <c r="BC490" s="13">
        <f t="shared" si="605"/>
        <v>0</v>
      </c>
      <c r="BD490" s="13">
        <f t="shared" si="606"/>
        <v>0</v>
      </c>
      <c r="BE490" s="13">
        <f t="shared" si="607"/>
        <v>0</v>
      </c>
      <c r="BF490" s="13">
        <f t="shared" si="608"/>
        <v>0</v>
      </c>
      <c r="BG490" s="13">
        <f t="shared" si="609"/>
        <v>0</v>
      </c>
      <c r="BH490" s="13">
        <f t="shared" si="610"/>
        <v>0</v>
      </c>
      <c r="BI490" s="13">
        <f t="shared" si="611"/>
        <v>0</v>
      </c>
      <c r="BJ490" s="13">
        <f t="shared" si="612"/>
        <v>0</v>
      </c>
      <c r="BK490" s="13">
        <f t="shared" si="613"/>
        <v>0</v>
      </c>
      <c r="BL490" s="13">
        <f t="shared" si="614"/>
        <v>0</v>
      </c>
      <c r="BM490" s="13">
        <f t="shared" si="615"/>
        <v>0</v>
      </c>
      <c r="BN490" s="13">
        <f t="shared" si="616"/>
        <v>0</v>
      </c>
      <c r="BO490" s="13">
        <f t="shared" si="617"/>
        <v>0</v>
      </c>
      <c r="BP490" s="13">
        <f t="shared" si="618"/>
        <v>0</v>
      </c>
      <c r="BQ490" s="13">
        <f t="shared" si="619"/>
        <v>0</v>
      </c>
      <c r="BR490" s="13">
        <f t="shared" si="620"/>
        <v>0</v>
      </c>
      <c r="BS490" s="13">
        <f t="shared" si="621"/>
        <v>0</v>
      </c>
      <c r="BT490" s="31">
        <f t="shared" si="622"/>
        <v>0</v>
      </c>
      <c r="BU490" s="31">
        <f t="shared" si="623"/>
        <v>0</v>
      </c>
      <c r="BV490" s="31">
        <f t="shared" si="624"/>
        <v>0</v>
      </c>
      <c r="BW490" s="31">
        <f t="shared" si="625"/>
        <v>0</v>
      </c>
      <c r="BX490" s="31">
        <f t="shared" si="626"/>
        <v>0</v>
      </c>
      <c r="BY490" s="31">
        <f t="shared" si="627"/>
        <v>0</v>
      </c>
      <c r="BZ490" s="31">
        <f t="shared" si="628"/>
        <v>0</v>
      </c>
      <c r="CA490" s="31">
        <f t="shared" si="629"/>
        <v>0</v>
      </c>
      <c r="CB490" s="31">
        <f t="shared" si="630"/>
        <v>0</v>
      </c>
      <c r="CC490" s="31">
        <f t="shared" si="631"/>
        <v>0</v>
      </c>
      <c r="CD490" s="31">
        <f t="shared" si="632"/>
        <v>0</v>
      </c>
      <c r="CE490" s="37">
        <f t="array" ref="CE490">MIN(IF(JPRL=AI490,$AG$19:$AG$1018))</f>
        <v>0</v>
      </c>
      <c r="CF490" s="37">
        <f t="array" ref="CF490">MAX(IF(JPRL=AI490,$AG$19:$AG$1018))</f>
        <v>0</v>
      </c>
      <c r="CG490" s="36">
        <f t="shared" si="633"/>
        <v>0</v>
      </c>
      <c r="CI490" s="40">
        <f t="shared" si="634"/>
        <v>0</v>
      </c>
      <c r="CJ490" s="40">
        <f t="shared" si="571"/>
        <v>0</v>
      </c>
      <c r="CK490" s="40">
        <f t="shared" si="572"/>
        <v>0</v>
      </c>
      <c r="CL490" s="40">
        <f t="shared" si="573"/>
        <v>0</v>
      </c>
      <c r="CM490" s="40">
        <f t="shared" si="574"/>
        <v>0</v>
      </c>
      <c r="CN490" s="40">
        <f t="shared" si="575"/>
        <v>0</v>
      </c>
      <c r="CO490" s="40">
        <f t="shared" si="576"/>
        <v>0</v>
      </c>
      <c r="CP490" s="40">
        <f t="shared" si="577"/>
        <v>0</v>
      </c>
      <c r="CQ490" s="40">
        <f t="shared" si="578"/>
        <v>0</v>
      </c>
      <c r="CR490" s="40">
        <f t="shared" si="579"/>
        <v>0</v>
      </c>
      <c r="CS490" s="40">
        <f t="shared" si="580"/>
        <v>0</v>
      </c>
      <c r="CT490" s="41">
        <f t="shared" si="635"/>
        <v>0</v>
      </c>
      <c r="CU490" s="41">
        <f t="shared" si="636"/>
        <v>0</v>
      </c>
      <c r="CV490" s="41">
        <f t="shared" si="637"/>
        <v>0</v>
      </c>
      <c r="CW490" s="41">
        <f t="shared" si="638"/>
        <v>0</v>
      </c>
      <c r="CX490" s="41">
        <f t="shared" si="639"/>
        <v>0</v>
      </c>
      <c r="CY490" s="41">
        <f t="shared" si="640"/>
        <v>0</v>
      </c>
      <c r="CZ490" s="41">
        <f t="shared" si="641"/>
        <v>0</v>
      </c>
      <c r="DA490" s="41">
        <f t="shared" si="642"/>
        <v>0</v>
      </c>
      <c r="DB490" s="41">
        <f t="shared" si="643"/>
        <v>0</v>
      </c>
      <c r="DC490" s="41">
        <f t="shared" si="644"/>
        <v>0</v>
      </c>
      <c r="DD490" s="7">
        <f t="shared" si="645"/>
        <v>0</v>
      </c>
      <c r="DE490" s="7">
        <f t="shared" si="646"/>
        <v>0</v>
      </c>
      <c r="DF490" s="7">
        <f t="shared" si="647"/>
        <v>0</v>
      </c>
      <c r="DJ490" s="7">
        <f t="shared" si="648"/>
        <v>0</v>
      </c>
      <c r="DK490" s="7">
        <f t="shared" si="649"/>
        <v>0</v>
      </c>
    </row>
    <row r="491" spans="1:115" ht="26.25" customHeight="1" x14ac:dyDescent="0.25">
      <c r="A491" s="9">
        <v>473</v>
      </c>
      <c r="B491" s="24" t="str">
        <f t="shared" si="581"/>
        <v/>
      </c>
      <c r="C491" s="23"/>
      <c r="D491" s="51"/>
      <c r="E491" s="24"/>
      <c r="F491" s="24"/>
      <c r="G491" s="24"/>
      <c r="H491" s="24"/>
      <c r="I491" s="25"/>
      <c r="J491" s="24"/>
      <c r="K491" s="26"/>
      <c r="L491" s="29"/>
      <c r="M491" s="27"/>
      <c r="N491" s="28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30"/>
      <c r="Z491" s="29"/>
      <c r="AA491" s="29" t="str">
        <f t="shared" si="582"/>
        <v/>
      </c>
      <c r="AB491" s="7">
        <f t="shared" si="583"/>
        <v>0</v>
      </c>
      <c r="AC491" s="7">
        <f t="shared" si="584"/>
        <v>0</v>
      </c>
      <c r="AD491" s="7">
        <f t="shared" si="585"/>
        <v>0</v>
      </c>
      <c r="AE491" s="7">
        <f t="shared" si="586"/>
        <v>0</v>
      </c>
      <c r="AF491" s="11" t="str">
        <f t="shared" si="650"/>
        <v/>
      </c>
      <c r="AG491" s="13">
        <f t="shared" si="587"/>
        <v>0</v>
      </c>
      <c r="AH491" s="7" t="str">
        <f t="shared" si="588"/>
        <v/>
      </c>
      <c r="AI491" s="11" t="str">
        <f t="shared" si="651"/>
        <v/>
      </c>
      <c r="AJ491" s="11" t="str">
        <f t="array" ref="AJ491">IF(OR(AI491=$AI$19:AI490),"",AI491)</f>
        <v/>
      </c>
      <c r="AK491" s="11" t="str">
        <f t="shared" si="589"/>
        <v/>
      </c>
      <c r="AL491" t="str">
        <f t="array" ref="AL491">IF(OR(AK491=$AK$19:AK490),"",AK491)</f>
        <v/>
      </c>
      <c r="AM491" s="13">
        <f t="shared" si="590"/>
        <v>0</v>
      </c>
      <c r="AN491" s="13">
        <f t="shared" si="591"/>
        <v>0</v>
      </c>
      <c r="AO491" s="13">
        <f t="shared" si="592"/>
        <v>0</v>
      </c>
      <c r="AP491" s="13">
        <f t="shared" si="593"/>
        <v>0</v>
      </c>
      <c r="AQ491" s="13">
        <f t="shared" si="594"/>
        <v>0</v>
      </c>
      <c r="AR491" s="13">
        <f t="shared" si="595"/>
        <v>0</v>
      </c>
      <c r="AS491" s="13">
        <f t="shared" si="596"/>
        <v>0</v>
      </c>
      <c r="AT491" s="13">
        <f t="shared" si="597"/>
        <v>0</v>
      </c>
      <c r="AU491" s="13">
        <f t="shared" si="598"/>
        <v>0</v>
      </c>
      <c r="AV491" s="13">
        <f t="shared" si="599"/>
        <v>0</v>
      </c>
      <c r="AX491" s="13">
        <f t="shared" si="600"/>
        <v>0</v>
      </c>
      <c r="AY491" s="13">
        <f t="shared" si="601"/>
        <v>0</v>
      </c>
      <c r="AZ491" s="13">
        <f t="shared" si="602"/>
        <v>0</v>
      </c>
      <c r="BA491" s="13">
        <f t="shared" si="603"/>
        <v>0</v>
      </c>
      <c r="BB491" s="13">
        <f t="shared" si="604"/>
        <v>0</v>
      </c>
      <c r="BC491" s="13">
        <f t="shared" si="605"/>
        <v>0</v>
      </c>
      <c r="BD491" s="13">
        <f t="shared" si="606"/>
        <v>0</v>
      </c>
      <c r="BE491" s="13">
        <f t="shared" si="607"/>
        <v>0</v>
      </c>
      <c r="BF491" s="13">
        <f t="shared" si="608"/>
        <v>0</v>
      </c>
      <c r="BG491" s="13">
        <f t="shared" si="609"/>
        <v>0</v>
      </c>
      <c r="BH491" s="13">
        <f t="shared" si="610"/>
        <v>0</v>
      </c>
      <c r="BI491" s="13">
        <f t="shared" si="611"/>
        <v>0</v>
      </c>
      <c r="BJ491" s="13">
        <f t="shared" si="612"/>
        <v>0</v>
      </c>
      <c r="BK491" s="13">
        <f t="shared" si="613"/>
        <v>0</v>
      </c>
      <c r="BL491" s="13">
        <f t="shared" si="614"/>
        <v>0</v>
      </c>
      <c r="BM491" s="13">
        <f t="shared" si="615"/>
        <v>0</v>
      </c>
      <c r="BN491" s="13">
        <f t="shared" si="616"/>
        <v>0</v>
      </c>
      <c r="BO491" s="13">
        <f t="shared" si="617"/>
        <v>0</v>
      </c>
      <c r="BP491" s="13">
        <f t="shared" si="618"/>
        <v>0</v>
      </c>
      <c r="BQ491" s="13">
        <f t="shared" si="619"/>
        <v>0</v>
      </c>
      <c r="BR491" s="13">
        <f t="shared" si="620"/>
        <v>0</v>
      </c>
      <c r="BS491" s="13">
        <f t="shared" si="621"/>
        <v>0</v>
      </c>
      <c r="BT491" s="31">
        <f t="shared" si="622"/>
        <v>0</v>
      </c>
      <c r="BU491" s="31">
        <f t="shared" si="623"/>
        <v>0</v>
      </c>
      <c r="BV491" s="31">
        <f t="shared" si="624"/>
        <v>0</v>
      </c>
      <c r="BW491" s="31">
        <f t="shared" si="625"/>
        <v>0</v>
      </c>
      <c r="BX491" s="31">
        <f t="shared" si="626"/>
        <v>0</v>
      </c>
      <c r="BY491" s="31">
        <f t="shared" si="627"/>
        <v>0</v>
      </c>
      <c r="BZ491" s="31">
        <f t="shared" si="628"/>
        <v>0</v>
      </c>
      <c r="CA491" s="31">
        <f t="shared" si="629"/>
        <v>0</v>
      </c>
      <c r="CB491" s="31">
        <f t="shared" si="630"/>
        <v>0</v>
      </c>
      <c r="CC491" s="31">
        <f t="shared" si="631"/>
        <v>0</v>
      </c>
      <c r="CD491" s="31">
        <f t="shared" si="632"/>
        <v>0</v>
      </c>
      <c r="CE491" s="37">
        <f t="array" ref="CE491">MIN(IF(JPRL=AI491,$AG$19:$AG$1018))</f>
        <v>0</v>
      </c>
      <c r="CF491" s="37">
        <f t="array" ref="CF491">MAX(IF(JPRL=AI491,$AG$19:$AG$1018))</f>
        <v>0</v>
      </c>
      <c r="CG491" s="36">
        <f t="shared" si="633"/>
        <v>0</v>
      </c>
      <c r="CI491" s="40">
        <f t="shared" si="634"/>
        <v>0</v>
      </c>
      <c r="CJ491" s="40">
        <f t="shared" si="571"/>
        <v>0</v>
      </c>
      <c r="CK491" s="40">
        <f t="shared" si="572"/>
        <v>0</v>
      </c>
      <c r="CL491" s="40">
        <f t="shared" si="573"/>
        <v>0</v>
      </c>
      <c r="CM491" s="40">
        <f t="shared" si="574"/>
        <v>0</v>
      </c>
      <c r="CN491" s="40">
        <f t="shared" si="575"/>
        <v>0</v>
      </c>
      <c r="CO491" s="40">
        <f t="shared" si="576"/>
        <v>0</v>
      </c>
      <c r="CP491" s="40">
        <f t="shared" si="577"/>
        <v>0</v>
      </c>
      <c r="CQ491" s="40">
        <f t="shared" si="578"/>
        <v>0</v>
      </c>
      <c r="CR491" s="40">
        <f t="shared" si="579"/>
        <v>0</v>
      </c>
      <c r="CS491" s="40">
        <f t="shared" si="580"/>
        <v>0</v>
      </c>
      <c r="CT491" s="41">
        <f t="shared" si="635"/>
        <v>0</v>
      </c>
      <c r="CU491" s="41">
        <f t="shared" si="636"/>
        <v>0</v>
      </c>
      <c r="CV491" s="41">
        <f t="shared" si="637"/>
        <v>0</v>
      </c>
      <c r="CW491" s="41">
        <f t="shared" si="638"/>
        <v>0</v>
      </c>
      <c r="CX491" s="41">
        <f t="shared" si="639"/>
        <v>0</v>
      </c>
      <c r="CY491" s="41">
        <f t="shared" si="640"/>
        <v>0</v>
      </c>
      <c r="CZ491" s="41">
        <f t="shared" si="641"/>
        <v>0</v>
      </c>
      <c r="DA491" s="41">
        <f t="shared" si="642"/>
        <v>0</v>
      </c>
      <c r="DB491" s="41">
        <f t="shared" si="643"/>
        <v>0</v>
      </c>
      <c r="DC491" s="41">
        <f t="shared" si="644"/>
        <v>0</v>
      </c>
      <c r="DD491" s="7">
        <f t="shared" si="645"/>
        <v>0</v>
      </c>
      <c r="DE491" s="7">
        <f t="shared" si="646"/>
        <v>0</v>
      </c>
      <c r="DF491" s="7">
        <f t="shared" si="647"/>
        <v>0</v>
      </c>
      <c r="DJ491" s="7">
        <f t="shared" si="648"/>
        <v>0</v>
      </c>
      <c r="DK491" s="7">
        <f t="shared" si="649"/>
        <v>0</v>
      </c>
    </row>
    <row r="492" spans="1:115" ht="26.25" customHeight="1" x14ac:dyDescent="0.25">
      <c r="A492" s="9">
        <v>474</v>
      </c>
      <c r="B492" s="24" t="str">
        <f t="shared" si="581"/>
        <v/>
      </c>
      <c r="C492" s="23"/>
      <c r="D492" s="51"/>
      <c r="E492" s="24"/>
      <c r="F492" s="24"/>
      <c r="G492" s="24"/>
      <c r="H492" s="24"/>
      <c r="I492" s="25"/>
      <c r="J492" s="24"/>
      <c r="K492" s="26"/>
      <c r="L492" s="29"/>
      <c r="M492" s="27"/>
      <c r="N492" s="28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30"/>
      <c r="Z492" s="29"/>
      <c r="AA492" s="29" t="str">
        <f t="shared" si="582"/>
        <v/>
      </c>
      <c r="AB492" s="7">
        <f t="shared" si="583"/>
        <v>0</v>
      </c>
      <c r="AC492" s="7">
        <f t="shared" si="584"/>
        <v>0</v>
      </c>
      <c r="AD492" s="7">
        <f t="shared" si="585"/>
        <v>0</v>
      </c>
      <c r="AE492" s="7">
        <f t="shared" si="586"/>
        <v>0</v>
      </c>
      <c r="AF492" s="11" t="str">
        <f t="shared" si="650"/>
        <v/>
      </c>
      <c r="AG492" s="13">
        <f t="shared" si="587"/>
        <v>0</v>
      </c>
      <c r="AH492" s="7" t="str">
        <f t="shared" si="588"/>
        <v/>
      </c>
      <c r="AI492" s="11" t="str">
        <f t="shared" si="651"/>
        <v/>
      </c>
      <c r="AJ492" s="11" t="str">
        <f t="array" ref="AJ492">IF(OR(AI492=$AI$19:AI491),"",AI492)</f>
        <v/>
      </c>
      <c r="AK492" s="11" t="str">
        <f t="shared" si="589"/>
        <v/>
      </c>
      <c r="AL492" t="str">
        <f t="array" ref="AL492">IF(OR(AK492=$AK$19:AK491),"",AK492)</f>
        <v/>
      </c>
      <c r="AM492" s="13">
        <f t="shared" si="590"/>
        <v>0</v>
      </c>
      <c r="AN492" s="13">
        <f t="shared" si="591"/>
        <v>0</v>
      </c>
      <c r="AO492" s="13">
        <f t="shared" si="592"/>
        <v>0</v>
      </c>
      <c r="AP492" s="13">
        <f t="shared" si="593"/>
        <v>0</v>
      </c>
      <c r="AQ492" s="13">
        <f t="shared" si="594"/>
        <v>0</v>
      </c>
      <c r="AR492" s="13">
        <f t="shared" si="595"/>
        <v>0</v>
      </c>
      <c r="AS492" s="13">
        <f t="shared" si="596"/>
        <v>0</v>
      </c>
      <c r="AT492" s="13">
        <f t="shared" si="597"/>
        <v>0</v>
      </c>
      <c r="AU492" s="13">
        <f t="shared" si="598"/>
        <v>0</v>
      </c>
      <c r="AV492" s="13">
        <f t="shared" si="599"/>
        <v>0</v>
      </c>
      <c r="AX492" s="13">
        <f t="shared" si="600"/>
        <v>0</v>
      </c>
      <c r="AY492" s="13">
        <f t="shared" si="601"/>
        <v>0</v>
      </c>
      <c r="AZ492" s="13">
        <f t="shared" si="602"/>
        <v>0</v>
      </c>
      <c r="BA492" s="13">
        <f t="shared" si="603"/>
        <v>0</v>
      </c>
      <c r="BB492" s="13">
        <f t="shared" si="604"/>
        <v>0</v>
      </c>
      <c r="BC492" s="13">
        <f t="shared" si="605"/>
        <v>0</v>
      </c>
      <c r="BD492" s="13">
        <f t="shared" si="606"/>
        <v>0</v>
      </c>
      <c r="BE492" s="13">
        <f t="shared" si="607"/>
        <v>0</v>
      </c>
      <c r="BF492" s="13">
        <f t="shared" si="608"/>
        <v>0</v>
      </c>
      <c r="BG492" s="13">
        <f t="shared" si="609"/>
        <v>0</v>
      </c>
      <c r="BH492" s="13">
        <f t="shared" si="610"/>
        <v>0</v>
      </c>
      <c r="BI492" s="13">
        <f t="shared" si="611"/>
        <v>0</v>
      </c>
      <c r="BJ492" s="13">
        <f t="shared" si="612"/>
        <v>0</v>
      </c>
      <c r="BK492" s="13">
        <f t="shared" si="613"/>
        <v>0</v>
      </c>
      <c r="BL492" s="13">
        <f t="shared" si="614"/>
        <v>0</v>
      </c>
      <c r="BM492" s="13">
        <f t="shared" si="615"/>
        <v>0</v>
      </c>
      <c r="BN492" s="13">
        <f t="shared" si="616"/>
        <v>0</v>
      </c>
      <c r="BO492" s="13">
        <f t="shared" si="617"/>
        <v>0</v>
      </c>
      <c r="BP492" s="13">
        <f t="shared" si="618"/>
        <v>0</v>
      </c>
      <c r="BQ492" s="13">
        <f t="shared" si="619"/>
        <v>0</v>
      </c>
      <c r="BR492" s="13">
        <f t="shared" si="620"/>
        <v>0</v>
      </c>
      <c r="BS492" s="13">
        <f t="shared" si="621"/>
        <v>0</v>
      </c>
      <c r="BT492" s="31">
        <f t="shared" si="622"/>
        <v>0</v>
      </c>
      <c r="BU492" s="31">
        <f t="shared" si="623"/>
        <v>0</v>
      </c>
      <c r="BV492" s="31">
        <f t="shared" si="624"/>
        <v>0</v>
      </c>
      <c r="BW492" s="31">
        <f t="shared" si="625"/>
        <v>0</v>
      </c>
      <c r="BX492" s="31">
        <f t="shared" si="626"/>
        <v>0</v>
      </c>
      <c r="BY492" s="31">
        <f t="shared" si="627"/>
        <v>0</v>
      </c>
      <c r="BZ492" s="31">
        <f t="shared" si="628"/>
        <v>0</v>
      </c>
      <c r="CA492" s="31">
        <f t="shared" si="629"/>
        <v>0</v>
      </c>
      <c r="CB492" s="31">
        <f t="shared" si="630"/>
        <v>0</v>
      </c>
      <c r="CC492" s="31">
        <f t="shared" si="631"/>
        <v>0</v>
      </c>
      <c r="CD492" s="31">
        <f t="shared" si="632"/>
        <v>0</v>
      </c>
      <c r="CE492" s="37">
        <f t="array" ref="CE492">MIN(IF(JPRL=AI492,$AG$19:$AG$1018))</f>
        <v>0</v>
      </c>
      <c r="CF492" s="37">
        <f t="array" ref="CF492">MAX(IF(JPRL=AI492,$AG$19:$AG$1018))</f>
        <v>0</v>
      </c>
      <c r="CG492" s="36">
        <f t="shared" si="633"/>
        <v>0</v>
      </c>
      <c r="CI492" s="40">
        <f t="shared" si="634"/>
        <v>0</v>
      </c>
      <c r="CJ492" s="40">
        <f t="shared" si="571"/>
        <v>0</v>
      </c>
      <c r="CK492" s="40">
        <f t="shared" si="572"/>
        <v>0</v>
      </c>
      <c r="CL492" s="40">
        <f t="shared" si="573"/>
        <v>0</v>
      </c>
      <c r="CM492" s="40">
        <f t="shared" si="574"/>
        <v>0</v>
      </c>
      <c r="CN492" s="40">
        <f t="shared" si="575"/>
        <v>0</v>
      </c>
      <c r="CO492" s="40">
        <f t="shared" si="576"/>
        <v>0</v>
      </c>
      <c r="CP492" s="40">
        <f t="shared" si="577"/>
        <v>0</v>
      </c>
      <c r="CQ492" s="40">
        <f t="shared" si="578"/>
        <v>0</v>
      </c>
      <c r="CR492" s="40">
        <f t="shared" si="579"/>
        <v>0</v>
      </c>
      <c r="CS492" s="40">
        <f t="shared" si="580"/>
        <v>0</v>
      </c>
      <c r="CT492" s="41">
        <f t="shared" si="635"/>
        <v>0</v>
      </c>
      <c r="CU492" s="41">
        <f t="shared" si="636"/>
        <v>0</v>
      </c>
      <c r="CV492" s="41">
        <f t="shared" si="637"/>
        <v>0</v>
      </c>
      <c r="CW492" s="41">
        <f t="shared" si="638"/>
        <v>0</v>
      </c>
      <c r="CX492" s="41">
        <f t="shared" si="639"/>
        <v>0</v>
      </c>
      <c r="CY492" s="41">
        <f t="shared" si="640"/>
        <v>0</v>
      </c>
      <c r="CZ492" s="41">
        <f t="shared" si="641"/>
        <v>0</v>
      </c>
      <c r="DA492" s="41">
        <f t="shared" si="642"/>
        <v>0</v>
      </c>
      <c r="DB492" s="41">
        <f t="shared" si="643"/>
        <v>0</v>
      </c>
      <c r="DC492" s="41">
        <f t="shared" si="644"/>
        <v>0</v>
      </c>
      <c r="DD492" s="7">
        <f t="shared" si="645"/>
        <v>0</v>
      </c>
      <c r="DE492" s="7">
        <f t="shared" si="646"/>
        <v>0</v>
      </c>
      <c r="DF492" s="7">
        <f t="shared" si="647"/>
        <v>0</v>
      </c>
      <c r="DJ492" s="7">
        <f t="shared" si="648"/>
        <v>0</v>
      </c>
      <c r="DK492" s="7">
        <f t="shared" si="649"/>
        <v>0</v>
      </c>
    </row>
    <row r="493" spans="1:115" ht="26.25" customHeight="1" x14ac:dyDescent="0.25">
      <c r="A493" s="9">
        <v>475</v>
      </c>
      <c r="B493" s="24" t="str">
        <f t="shared" si="581"/>
        <v/>
      </c>
      <c r="C493" s="23"/>
      <c r="D493" s="51"/>
      <c r="E493" s="24"/>
      <c r="F493" s="24"/>
      <c r="G493" s="24"/>
      <c r="H493" s="24"/>
      <c r="I493" s="25"/>
      <c r="J493" s="24"/>
      <c r="K493" s="26"/>
      <c r="L493" s="29"/>
      <c r="M493" s="27"/>
      <c r="N493" s="28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30"/>
      <c r="Z493" s="29"/>
      <c r="AA493" s="29" t="str">
        <f t="shared" si="582"/>
        <v/>
      </c>
      <c r="AB493" s="7">
        <f t="shared" si="583"/>
        <v>0</v>
      </c>
      <c r="AC493" s="7">
        <f t="shared" si="584"/>
        <v>0</v>
      </c>
      <c r="AD493" s="7">
        <f t="shared" si="585"/>
        <v>0</v>
      </c>
      <c r="AE493" s="7">
        <f t="shared" si="586"/>
        <v>0</v>
      </c>
      <c r="AF493" s="11" t="str">
        <f t="shared" si="650"/>
        <v/>
      </c>
      <c r="AG493" s="13">
        <f t="shared" si="587"/>
        <v>0</v>
      </c>
      <c r="AH493" s="7" t="str">
        <f t="shared" si="588"/>
        <v/>
      </c>
      <c r="AI493" s="11" t="str">
        <f t="shared" si="651"/>
        <v/>
      </c>
      <c r="AJ493" s="11" t="str">
        <f t="array" ref="AJ493">IF(OR(AI493=$AI$19:AI492),"",AI493)</f>
        <v/>
      </c>
      <c r="AK493" s="11" t="str">
        <f t="shared" si="589"/>
        <v/>
      </c>
      <c r="AL493" t="str">
        <f t="array" ref="AL493">IF(OR(AK493=$AK$19:AK492),"",AK493)</f>
        <v/>
      </c>
      <c r="AM493" s="13">
        <f t="shared" si="590"/>
        <v>0</v>
      </c>
      <c r="AN493" s="13">
        <f t="shared" si="591"/>
        <v>0</v>
      </c>
      <c r="AO493" s="13">
        <f t="shared" si="592"/>
        <v>0</v>
      </c>
      <c r="AP493" s="13">
        <f t="shared" si="593"/>
        <v>0</v>
      </c>
      <c r="AQ493" s="13">
        <f t="shared" si="594"/>
        <v>0</v>
      </c>
      <c r="AR493" s="13">
        <f t="shared" si="595"/>
        <v>0</v>
      </c>
      <c r="AS493" s="13">
        <f t="shared" si="596"/>
        <v>0</v>
      </c>
      <c r="AT493" s="13">
        <f t="shared" si="597"/>
        <v>0</v>
      </c>
      <c r="AU493" s="13">
        <f t="shared" si="598"/>
        <v>0</v>
      </c>
      <c r="AV493" s="13">
        <f t="shared" si="599"/>
        <v>0</v>
      </c>
      <c r="AX493" s="13">
        <f t="shared" si="600"/>
        <v>0</v>
      </c>
      <c r="AY493" s="13">
        <f t="shared" si="601"/>
        <v>0</v>
      </c>
      <c r="AZ493" s="13">
        <f t="shared" si="602"/>
        <v>0</v>
      </c>
      <c r="BA493" s="13">
        <f t="shared" si="603"/>
        <v>0</v>
      </c>
      <c r="BB493" s="13">
        <f t="shared" si="604"/>
        <v>0</v>
      </c>
      <c r="BC493" s="13">
        <f t="shared" si="605"/>
        <v>0</v>
      </c>
      <c r="BD493" s="13">
        <f t="shared" si="606"/>
        <v>0</v>
      </c>
      <c r="BE493" s="13">
        <f t="shared" si="607"/>
        <v>0</v>
      </c>
      <c r="BF493" s="13">
        <f t="shared" si="608"/>
        <v>0</v>
      </c>
      <c r="BG493" s="13">
        <f t="shared" si="609"/>
        <v>0</v>
      </c>
      <c r="BH493" s="13">
        <f t="shared" si="610"/>
        <v>0</v>
      </c>
      <c r="BI493" s="13">
        <f t="shared" si="611"/>
        <v>0</v>
      </c>
      <c r="BJ493" s="13">
        <f t="shared" si="612"/>
        <v>0</v>
      </c>
      <c r="BK493" s="13">
        <f t="shared" si="613"/>
        <v>0</v>
      </c>
      <c r="BL493" s="13">
        <f t="shared" si="614"/>
        <v>0</v>
      </c>
      <c r="BM493" s="13">
        <f t="shared" si="615"/>
        <v>0</v>
      </c>
      <c r="BN493" s="13">
        <f t="shared" si="616"/>
        <v>0</v>
      </c>
      <c r="BO493" s="13">
        <f t="shared" si="617"/>
        <v>0</v>
      </c>
      <c r="BP493" s="13">
        <f t="shared" si="618"/>
        <v>0</v>
      </c>
      <c r="BQ493" s="13">
        <f t="shared" si="619"/>
        <v>0</v>
      </c>
      <c r="BR493" s="13">
        <f t="shared" si="620"/>
        <v>0</v>
      </c>
      <c r="BS493" s="13">
        <f t="shared" si="621"/>
        <v>0</v>
      </c>
      <c r="BT493" s="31">
        <f t="shared" si="622"/>
        <v>0</v>
      </c>
      <c r="BU493" s="31">
        <f t="shared" si="623"/>
        <v>0</v>
      </c>
      <c r="BV493" s="31">
        <f t="shared" si="624"/>
        <v>0</v>
      </c>
      <c r="BW493" s="31">
        <f t="shared" si="625"/>
        <v>0</v>
      </c>
      <c r="BX493" s="31">
        <f t="shared" si="626"/>
        <v>0</v>
      </c>
      <c r="BY493" s="31">
        <f t="shared" si="627"/>
        <v>0</v>
      </c>
      <c r="BZ493" s="31">
        <f t="shared" si="628"/>
        <v>0</v>
      </c>
      <c r="CA493" s="31">
        <f t="shared" si="629"/>
        <v>0</v>
      </c>
      <c r="CB493" s="31">
        <f t="shared" si="630"/>
        <v>0</v>
      </c>
      <c r="CC493" s="31">
        <f t="shared" si="631"/>
        <v>0</v>
      </c>
      <c r="CD493" s="31">
        <f t="shared" si="632"/>
        <v>0</v>
      </c>
      <c r="CE493" s="37">
        <f t="array" ref="CE493">MIN(IF(JPRL=AI493,$AG$19:$AG$1018))</f>
        <v>0</v>
      </c>
      <c r="CF493" s="37">
        <f t="array" ref="CF493">MAX(IF(JPRL=AI493,$AG$19:$AG$1018))</f>
        <v>0</v>
      </c>
      <c r="CG493" s="36">
        <f t="shared" si="633"/>
        <v>0</v>
      </c>
      <c r="CI493" s="40">
        <f t="shared" si="634"/>
        <v>0</v>
      </c>
      <c r="CJ493" s="40">
        <f t="shared" si="571"/>
        <v>0</v>
      </c>
      <c r="CK493" s="40">
        <f t="shared" si="572"/>
        <v>0</v>
      </c>
      <c r="CL493" s="40">
        <f t="shared" si="573"/>
        <v>0</v>
      </c>
      <c r="CM493" s="40">
        <f t="shared" si="574"/>
        <v>0</v>
      </c>
      <c r="CN493" s="40">
        <f t="shared" si="575"/>
        <v>0</v>
      </c>
      <c r="CO493" s="40">
        <f t="shared" si="576"/>
        <v>0</v>
      </c>
      <c r="CP493" s="40">
        <f t="shared" si="577"/>
        <v>0</v>
      </c>
      <c r="CQ493" s="40">
        <f t="shared" si="578"/>
        <v>0</v>
      </c>
      <c r="CR493" s="40">
        <f t="shared" si="579"/>
        <v>0</v>
      </c>
      <c r="CS493" s="40">
        <f t="shared" si="580"/>
        <v>0</v>
      </c>
      <c r="CT493" s="41">
        <f t="shared" si="635"/>
        <v>0</v>
      </c>
      <c r="CU493" s="41">
        <f t="shared" si="636"/>
        <v>0</v>
      </c>
      <c r="CV493" s="41">
        <f t="shared" si="637"/>
        <v>0</v>
      </c>
      <c r="CW493" s="41">
        <f t="shared" si="638"/>
        <v>0</v>
      </c>
      <c r="CX493" s="41">
        <f t="shared" si="639"/>
        <v>0</v>
      </c>
      <c r="CY493" s="41">
        <f t="shared" si="640"/>
        <v>0</v>
      </c>
      <c r="CZ493" s="41">
        <f t="shared" si="641"/>
        <v>0</v>
      </c>
      <c r="DA493" s="41">
        <f t="shared" si="642"/>
        <v>0</v>
      </c>
      <c r="DB493" s="41">
        <f t="shared" si="643"/>
        <v>0</v>
      </c>
      <c r="DC493" s="41">
        <f t="shared" si="644"/>
        <v>0</v>
      </c>
      <c r="DD493" s="7">
        <f t="shared" si="645"/>
        <v>0</v>
      </c>
      <c r="DE493" s="7">
        <f t="shared" si="646"/>
        <v>0</v>
      </c>
      <c r="DF493" s="7">
        <f t="shared" si="647"/>
        <v>0</v>
      </c>
      <c r="DJ493" s="7">
        <f t="shared" si="648"/>
        <v>0</v>
      </c>
      <c r="DK493" s="7">
        <f t="shared" si="649"/>
        <v>0</v>
      </c>
    </row>
    <row r="494" spans="1:115" ht="26.25" customHeight="1" x14ac:dyDescent="0.25">
      <c r="A494" s="9">
        <v>476</v>
      </c>
      <c r="B494" s="24" t="str">
        <f t="shared" si="581"/>
        <v/>
      </c>
      <c r="C494" s="23"/>
      <c r="D494" s="51"/>
      <c r="E494" s="24"/>
      <c r="F494" s="24"/>
      <c r="G494" s="24"/>
      <c r="H494" s="24"/>
      <c r="I494" s="25"/>
      <c r="J494" s="24"/>
      <c r="K494" s="26"/>
      <c r="L494" s="29"/>
      <c r="M494" s="27"/>
      <c r="N494" s="28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30"/>
      <c r="Z494" s="29"/>
      <c r="AA494" s="29" t="str">
        <f t="shared" si="582"/>
        <v/>
      </c>
      <c r="AB494" s="7">
        <f t="shared" si="583"/>
        <v>0</v>
      </c>
      <c r="AC494" s="7">
        <f t="shared" si="584"/>
        <v>0</v>
      </c>
      <c r="AD494" s="7">
        <f t="shared" si="585"/>
        <v>0</v>
      </c>
      <c r="AE494" s="7">
        <f t="shared" si="586"/>
        <v>0</v>
      </c>
      <c r="AF494" s="11" t="str">
        <f t="shared" si="650"/>
        <v/>
      </c>
      <c r="AG494" s="13">
        <f t="shared" si="587"/>
        <v>0</v>
      </c>
      <c r="AH494" s="7" t="str">
        <f t="shared" si="588"/>
        <v/>
      </c>
      <c r="AI494" s="11" t="str">
        <f t="shared" si="651"/>
        <v/>
      </c>
      <c r="AJ494" s="11" t="str">
        <f t="array" ref="AJ494">IF(OR(AI494=$AI$19:AI493),"",AI494)</f>
        <v/>
      </c>
      <c r="AK494" s="11" t="str">
        <f t="shared" si="589"/>
        <v/>
      </c>
      <c r="AL494" t="str">
        <f t="array" ref="AL494">IF(OR(AK494=$AK$19:AK493),"",AK494)</f>
        <v/>
      </c>
      <c r="AM494" s="13">
        <f t="shared" si="590"/>
        <v>0</v>
      </c>
      <c r="AN494" s="13">
        <f t="shared" si="591"/>
        <v>0</v>
      </c>
      <c r="AO494" s="13">
        <f t="shared" si="592"/>
        <v>0</v>
      </c>
      <c r="AP494" s="13">
        <f t="shared" si="593"/>
        <v>0</v>
      </c>
      <c r="AQ494" s="13">
        <f t="shared" si="594"/>
        <v>0</v>
      </c>
      <c r="AR494" s="13">
        <f t="shared" si="595"/>
        <v>0</v>
      </c>
      <c r="AS494" s="13">
        <f t="shared" si="596"/>
        <v>0</v>
      </c>
      <c r="AT494" s="13">
        <f t="shared" si="597"/>
        <v>0</v>
      </c>
      <c r="AU494" s="13">
        <f t="shared" si="598"/>
        <v>0</v>
      </c>
      <c r="AV494" s="13">
        <f t="shared" si="599"/>
        <v>0</v>
      </c>
      <c r="AX494" s="13">
        <f t="shared" si="600"/>
        <v>0</v>
      </c>
      <c r="AY494" s="13">
        <f t="shared" si="601"/>
        <v>0</v>
      </c>
      <c r="AZ494" s="13">
        <f t="shared" si="602"/>
        <v>0</v>
      </c>
      <c r="BA494" s="13">
        <f t="shared" si="603"/>
        <v>0</v>
      </c>
      <c r="BB494" s="13">
        <f t="shared" si="604"/>
        <v>0</v>
      </c>
      <c r="BC494" s="13">
        <f t="shared" si="605"/>
        <v>0</v>
      </c>
      <c r="BD494" s="13">
        <f t="shared" si="606"/>
        <v>0</v>
      </c>
      <c r="BE494" s="13">
        <f t="shared" si="607"/>
        <v>0</v>
      </c>
      <c r="BF494" s="13">
        <f t="shared" si="608"/>
        <v>0</v>
      </c>
      <c r="BG494" s="13">
        <f t="shared" si="609"/>
        <v>0</v>
      </c>
      <c r="BH494" s="13">
        <f t="shared" si="610"/>
        <v>0</v>
      </c>
      <c r="BI494" s="13">
        <f t="shared" si="611"/>
        <v>0</v>
      </c>
      <c r="BJ494" s="13">
        <f t="shared" si="612"/>
        <v>0</v>
      </c>
      <c r="BK494" s="13">
        <f t="shared" si="613"/>
        <v>0</v>
      </c>
      <c r="BL494" s="13">
        <f t="shared" si="614"/>
        <v>0</v>
      </c>
      <c r="BM494" s="13">
        <f t="shared" si="615"/>
        <v>0</v>
      </c>
      <c r="BN494" s="13">
        <f t="shared" si="616"/>
        <v>0</v>
      </c>
      <c r="BO494" s="13">
        <f t="shared" si="617"/>
        <v>0</v>
      </c>
      <c r="BP494" s="13">
        <f t="shared" si="618"/>
        <v>0</v>
      </c>
      <c r="BQ494" s="13">
        <f t="shared" si="619"/>
        <v>0</v>
      </c>
      <c r="BR494" s="13">
        <f t="shared" si="620"/>
        <v>0</v>
      </c>
      <c r="BS494" s="13">
        <f t="shared" si="621"/>
        <v>0</v>
      </c>
      <c r="BT494" s="31">
        <f t="shared" si="622"/>
        <v>0</v>
      </c>
      <c r="BU494" s="31">
        <f t="shared" si="623"/>
        <v>0</v>
      </c>
      <c r="BV494" s="31">
        <f t="shared" si="624"/>
        <v>0</v>
      </c>
      <c r="BW494" s="31">
        <f t="shared" si="625"/>
        <v>0</v>
      </c>
      <c r="BX494" s="31">
        <f t="shared" si="626"/>
        <v>0</v>
      </c>
      <c r="BY494" s="31">
        <f t="shared" si="627"/>
        <v>0</v>
      </c>
      <c r="BZ494" s="31">
        <f t="shared" si="628"/>
        <v>0</v>
      </c>
      <c r="CA494" s="31">
        <f t="shared" si="629"/>
        <v>0</v>
      </c>
      <c r="CB494" s="31">
        <f t="shared" si="630"/>
        <v>0</v>
      </c>
      <c r="CC494" s="31">
        <f t="shared" si="631"/>
        <v>0</v>
      </c>
      <c r="CD494" s="31">
        <f t="shared" si="632"/>
        <v>0</v>
      </c>
      <c r="CE494" s="37">
        <f t="array" ref="CE494">MIN(IF(JPRL=AI494,$AG$19:$AG$1018))</f>
        <v>0</v>
      </c>
      <c r="CF494" s="37">
        <f t="array" ref="CF494">MAX(IF(JPRL=AI494,$AG$19:$AG$1018))</f>
        <v>0</v>
      </c>
      <c r="CG494" s="36">
        <f t="shared" si="633"/>
        <v>0</v>
      </c>
      <c r="CI494" s="40">
        <f t="shared" si="634"/>
        <v>0</v>
      </c>
      <c r="CJ494" s="40">
        <f t="shared" si="571"/>
        <v>0</v>
      </c>
      <c r="CK494" s="40">
        <f t="shared" si="572"/>
        <v>0</v>
      </c>
      <c r="CL494" s="40">
        <f t="shared" si="573"/>
        <v>0</v>
      </c>
      <c r="CM494" s="40">
        <f t="shared" si="574"/>
        <v>0</v>
      </c>
      <c r="CN494" s="40">
        <f t="shared" si="575"/>
        <v>0</v>
      </c>
      <c r="CO494" s="40">
        <f t="shared" si="576"/>
        <v>0</v>
      </c>
      <c r="CP494" s="40">
        <f t="shared" si="577"/>
        <v>0</v>
      </c>
      <c r="CQ494" s="40">
        <f t="shared" si="578"/>
        <v>0</v>
      </c>
      <c r="CR494" s="40">
        <f t="shared" si="579"/>
        <v>0</v>
      </c>
      <c r="CS494" s="40">
        <f t="shared" si="580"/>
        <v>0</v>
      </c>
      <c r="CT494" s="41">
        <f t="shared" si="635"/>
        <v>0</v>
      </c>
      <c r="CU494" s="41">
        <f t="shared" si="636"/>
        <v>0</v>
      </c>
      <c r="CV494" s="41">
        <f t="shared" si="637"/>
        <v>0</v>
      </c>
      <c r="CW494" s="41">
        <f t="shared" si="638"/>
        <v>0</v>
      </c>
      <c r="CX494" s="41">
        <f t="shared" si="639"/>
        <v>0</v>
      </c>
      <c r="CY494" s="41">
        <f t="shared" si="640"/>
        <v>0</v>
      </c>
      <c r="CZ494" s="41">
        <f t="shared" si="641"/>
        <v>0</v>
      </c>
      <c r="DA494" s="41">
        <f t="shared" si="642"/>
        <v>0</v>
      </c>
      <c r="DB494" s="41">
        <f t="shared" si="643"/>
        <v>0</v>
      </c>
      <c r="DC494" s="41">
        <f t="shared" si="644"/>
        <v>0</v>
      </c>
      <c r="DD494" s="7">
        <f t="shared" si="645"/>
        <v>0</v>
      </c>
      <c r="DE494" s="7">
        <f t="shared" si="646"/>
        <v>0</v>
      </c>
      <c r="DF494" s="7">
        <f t="shared" si="647"/>
        <v>0</v>
      </c>
      <c r="DJ494" s="7">
        <f t="shared" si="648"/>
        <v>0</v>
      </c>
      <c r="DK494" s="7">
        <f t="shared" si="649"/>
        <v>0</v>
      </c>
    </row>
    <row r="495" spans="1:115" ht="26.25" customHeight="1" x14ac:dyDescent="0.25">
      <c r="A495" s="9">
        <v>477</v>
      </c>
      <c r="B495" s="24" t="str">
        <f t="shared" si="581"/>
        <v/>
      </c>
      <c r="C495" s="23"/>
      <c r="D495" s="51"/>
      <c r="E495" s="24"/>
      <c r="F495" s="24"/>
      <c r="G495" s="24"/>
      <c r="H495" s="24"/>
      <c r="I495" s="25"/>
      <c r="J495" s="24"/>
      <c r="K495" s="26"/>
      <c r="L495" s="29"/>
      <c r="M495" s="27"/>
      <c r="N495" s="28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30"/>
      <c r="Z495" s="29"/>
      <c r="AA495" s="29" t="str">
        <f t="shared" si="582"/>
        <v/>
      </c>
      <c r="AB495" s="7">
        <f t="shared" si="583"/>
        <v>0</v>
      </c>
      <c r="AC495" s="7">
        <f t="shared" si="584"/>
        <v>0</v>
      </c>
      <c r="AD495" s="7">
        <f t="shared" si="585"/>
        <v>0</v>
      </c>
      <c r="AE495" s="7">
        <f t="shared" si="586"/>
        <v>0</v>
      </c>
      <c r="AF495" s="11" t="str">
        <f t="shared" si="650"/>
        <v/>
      </c>
      <c r="AG495" s="13">
        <f t="shared" si="587"/>
        <v>0</v>
      </c>
      <c r="AH495" s="7" t="str">
        <f t="shared" si="588"/>
        <v/>
      </c>
      <c r="AI495" s="11" t="str">
        <f t="shared" si="651"/>
        <v/>
      </c>
      <c r="AJ495" s="11" t="str">
        <f t="array" ref="AJ495">IF(OR(AI495=$AI$19:AI494),"",AI495)</f>
        <v/>
      </c>
      <c r="AK495" s="11" t="str">
        <f t="shared" si="589"/>
        <v/>
      </c>
      <c r="AL495" t="str">
        <f t="array" ref="AL495">IF(OR(AK495=$AK$19:AK494),"",AK495)</f>
        <v/>
      </c>
      <c r="AM495" s="13">
        <f t="shared" si="590"/>
        <v>0</v>
      </c>
      <c r="AN495" s="13">
        <f t="shared" si="591"/>
        <v>0</v>
      </c>
      <c r="AO495" s="13">
        <f t="shared" si="592"/>
        <v>0</v>
      </c>
      <c r="AP495" s="13">
        <f t="shared" si="593"/>
        <v>0</v>
      </c>
      <c r="AQ495" s="13">
        <f t="shared" si="594"/>
        <v>0</v>
      </c>
      <c r="AR495" s="13">
        <f t="shared" si="595"/>
        <v>0</v>
      </c>
      <c r="AS495" s="13">
        <f t="shared" si="596"/>
        <v>0</v>
      </c>
      <c r="AT495" s="13">
        <f t="shared" si="597"/>
        <v>0</v>
      </c>
      <c r="AU495" s="13">
        <f t="shared" si="598"/>
        <v>0</v>
      </c>
      <c r="AV495" s="13">
        <f t="shared" si="599"/>
        <v>0</v>
      </c>
      <c r="AX495" s="13">
        <f t="shared" si="600"/>
        <v>0</v>
      </c>
      <c r="AY495" s="13">
        <f t="shared" si="601"/>
        <v>0</v>
      </c>
      <c r="AZ495" s="13">
        <f t="shared" si="602"/>
        <v>0</v>
      </c>
      <c r="BA495" s="13">
        <f t="shared" si="603"/>
        <v>0</v>
      </c>
      <c r="BB495" s="13">
        <f t="shared" si="604"/>
        <v>0</v>
      </c>
      <c r="BC495" s="13">
        <f t="shared" si="605"/>
        <v>0</v>
      </c>
      <c r="BD495" s="13">
        <f t="shared" si="606"/>
        <v>0</v>
      </c>
      <c r="BE495" s="13">
        <f t="shared" si="607"/>
        <v>0</v>
      </c>
      <c r="BF495" s="13">
        <f t="shared" si="608"/>
        <v>0</v>
      </c>
      <c r="BG495" s="13">
        <f t="shared" si="609"/>
        <v>0</v>
      </c>
      <c r="BH495" s="13">
        <f t="shared" si="610"/>
        <v>0</v>
      </c>
      <c r="BI495" s="13">
        <f t="shared" si="611"/>
        <v>0</v>
      </c>
      <c r="BJ495" s="13">
        <f t="shared" si="612"/>
        <v>0</v>
      </c>
      <c r="BK495" s="13">
        <f t="shared" si="613"/>
        <v>0</v>
      </c>
      <c r="BL495" s="13">
        <f t="shared" si="614"/>
        <v>0</v>
      </c>
      <c r="BM495" s="13">
        <f t="shared" si="615"/>
        <v>0</v>
      </c>
      <c r="BN495" s="13">
        <f t="shared" si="616"/>
        <v>0</v>
      </c>
      <c r="BO495" s="13">
        <f t="shared" si="617"/>
        <v>0</v>
      </c>
      <c r="BP495" s="13">
        <f t="shared" si="618"/>
        <v>0</v>
      </c>
      <c r="BQ495" s="13">
        <f t="shared" si="619"/>
        <v>0</v>
      </c>
      <c r="BR495" s="13">
        <f t="shared" si="620"/>
        <v>0</v>
      </c>
      <c r="BS495" s="13">
        <f t="shared" si="621"/>
        <v>0</v>
      </c>
      <c r="BT495" s="31">
        <f t="shared" si="622"/>
        <v>0</v>
      </c>
      <c r="BU495" s="31">
        <f t="shared" si="623"/>
        <v>0</v>
      </c>
      <c r="BV495" s="31">
        <f t="shared" si="624"/>
        <v>0</v>
      </c>
      <c r="BW495" s="31">
        <f t="shared" si="625"/>
        <v>0</v>
      </c>
      <c r="BX495" s="31">
        <f t="shared" si="626"/>
        <v>0</v>
      </c>
      <c r="BY495" s="31">
        <f t="shared" si="627"/>
        <v>0</v>
      </c>
      <c r="BZ495" s="31">
        <f t="shared" si="628"/>
        <v>0</v>
      </c>
      <c r="CA495" s="31">
        <f t="shared" si="629"/>
        <v>0</v>
      </c>
      <c r="CB495" s="31">
        <f t="shared" si="630"/>
        <v>0</v>
      </c>
      <c r="CC495" s="31">
        <f t="shared" si="631"/>
        <v>0</v>
      </c>
      <c r="CD495" s="31">
        <f t="shared" si="632"/>
        <v>0</v>
      </c>
      <c r="CE495" s="37">
        <f t="array" ref="CE495">MIN(IF(JPRL=AI495,$AG$19:$AG$1018))</f>
        <v>0</v>
      </c>
      <c r="CF495" s="37">
        <f t="array" ref="CF495">MAX(IF(JPRL=AI495,$AG$19:$AG$1018))</f>
        <v>0</v>
      </c>
      <c r="CG495" s="36">
        <f t="shared" si="633"/>
        <v>0</v>
      </c>
      <c r="CI495" s="40">
        <f t="shared" si="634"/>
        <v>0</v>
      </c>
      <c r="CJ495" s="40">
        <f t="shared" si="571"/>
        <v>0</v>
      </c>
      <c r="CK495" s="40">
        <f t="shared" si="572"/>
        <v>0</v>
      </c>
      <c r="CL495" s="40">
        <f t="shared" si="573"/>
        <v>0</v>
      </c>
      <c r="CM495" s="40">
        <f t="shared" si="574"/>
        <v>0</v>
      </c>
      <c r="CN495" s="40">
        <f t="shared" si="575"/>
        <v>0</v>
      </c>
      <c r="CO495" s="40">
        <f t="shared" si="576"/>
        <v>0</v>
      </c>
      <c r="CP495" s="40">
        <f t="shared" si="577"/>
        <v>0</v>
      </c>
      <c r="CQ495" s="40">
        <f t="shared" si="578"/>
        <v>0</v>
      </c>
      <c r="CR495" s="40">
        <f t="shared" si="579"/>
        <v>0</v>
      </c>
      <c r="CS495" s="40">
        <f t="shared" si="580"/>
        <v>0</v>
      </c>
      <c r="CT495" s="41">
        <f t="shared" si="635"/>
        <v>0</v>
      </c>
      <c r="CU495" s="41">
        <f t="shared" si="636"/>
        <v>0</v>
      </c>
      <c r="CV495" s="41">
        <f t="shared" si="637"/>
        <v>0</v>
      </c>
      <c r="CW495" s="41">
        <f t="shared" si="638"/>
        <v>0</v>
      </c>
      <c r="CX495" s="41">
        <f t="shared" si="639"/>
        <v>0</v>
      </c>
      <c r="CY495" s="41">
        <f t="shared" si="640"/>
        <v>0</v>
      </c>
      <c r="CZ495" s="41">
        <f t="shared" si="641"/>
        <v>0</v>
      </c>
      <c r="DA495" s="41">
        <f t="shared" si="642"/>
        <v>0</v>
      </c>
      <c r="DB495" s="41">
        <f t="shared" si="643"/>
        <v>0</v>
      </c>
      <c r="DC495" s="41">
        <f t="shared" si="644"/>
        <v>0</v>
      </c>
      <c r="DD495" s="7">
        <f t="shared" si="645"/>
        <v>0</v>
      </c>
      <c r="DE495" s="7">
        <f t="shared" si="646"/>
        <v>0</v>
      </c>
      <c r="DF495" s="7">
        <f t="shared" si="647"/>
        <v>0</v>
      </c>
      <c r="DJ495" s="7">
        <f t="shared" si="648"/>
        <v>0</v>
      </c>
      <c r="DK495" s="7">
        <f t="shared" si="649"/>
        <v>0</v>
      </c>
    </row>
    <row r="496" spans="1:115" ht="26.25" customHeight="1" x14ac:dyDescent="0.25">
      <c r="A496" s="9">
        <v>478</v>
      </c>
      <c r="B496" s="24" t="str">
        <f t="shared" si="581"/>
        <v/>
      </c>
      <c r="C496" s="23"/>
      <c r="D496" s="51"/>
      <c r="E496" s="24"/>
      <c r="F496" s="24"/>
      <c r="G496" s="24"/>
      <c r="H496" s="24"/>
      <c r="I496" s="25"/>
      <c r="J496" s="24"/>
      <c r="K496" s="26"/>
      <c r="L496" s="29"/>
      <c r="M496" s="27"/>
      <c r="N496" s="28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30"/>
      <c r="Z496" s="29"/>
      <c r="AA496" s="29" t="str">
        <f t="shared" si="582"/>
        <v/>
      </c>
      <c r="AB496" s="7">
        <f t="shared" si="583"/>
        <v>0</v>
      </c>
      <c r="AC496" s="7">
        <f t="shared" si="584"/>
        <v>0</v>
      </c>
      <c r="AD496" s="7">
        <f t="shared" si="585"/>
        <v>0</v>
      </c>
      <c r="AE496" s="7">
        <f t="shared" si="586"/>
        <v>0</v>
      </c>
      <c r="AF496" s="11" t="str">
        <f t="shared" si="650"/>
        <v/>
      </c>
      <c r="AG496" s="13">
        <f t="shared" si="587"/>
        <v>0</v>
      </c>
      <c r="AH496" s="7" t="str">
        <f t="shared" si="588"/>
        <v/>
      </c>
      <c r="AI496" s="11" t="str">
        <f t="shared" si="651"/>
        <v/>
      </c>
      <c r="AJ496" s="11" t="str">
        <f t="array" ref="AJ496">IF(OR(AI496=$AI$19:AI495),"",AI496)</f>
        <v/>
      </c>
      <c r="AK496" s="11" t="str">
        <f t="shared" si="589"/>
        <v/>
      </c>
      <c r="AL496" t="str">
        <f t="array" ref="AL496">IF(OR(AK496=$AK$19:AK495),"",AK496)</f>
        <v/>
      </c>
      <c r="AM496" s="13">
        <f t="shared" si="590"/>
        <v>0</v>
      </c>
      <c r="AN496" s="13">
        <f t="shared" si="591"/>
        <v>0</v>
      </c>
      <c r="AO496" s="13">
        <f t="shared" si="592"/>
        <v>0</v>
      </c>
      <c r="AP496" s="13">
        <f t="shared" si="593"/>
        <v>0</v>
      </c>
      <c r="AQ496" s="13">
        <f t="shared" si="594"/>
        <v>0</v>
      </c>
      <c r="AR496" s="13">
        <f t="shared" si="595"/>
        <v>0</v>
      </c>
      <c r="AS496" s="13">
        <f t="shared" si="596"/>
        <v>0</v>
      </c>
      <c r="AT496" s="13">
        <f t="shared" si="597"/>
        <v>0</v>
      </c>
      <c r="AU496" s="13">
        <f t="shared" si="598"/>
        <v>0</v>
      </c>
      <c r="AV496" s="13">
        <f t="shared" si="599"/>
        <v>0</v>
      </c>
      <c r="AX496" s="13">
        <f t="shared" si="600"/>
        <v>0</v>
      </c>
      <c r="AY496" s="13">
        <f t="shared" si="601"/>
        <v>0</v>
      </c>
      <c r="AZ496" s="13">
        <f t="shared" si="602"/>
        <v>0</v>
      </c>
      <c r="BA496" s="13">
        <f t="shared" si="603"/>
        <v>0</v>
      </c>
      <c r="BB496" s="13">
        <f t="shared" si="604"/>
        <v>0</v>
      </c>
      <c r="BC496" s="13">
        <f t="shared" si="605"/>
        <v>0</v>
      </c>
      <c r="BD496" s="13">
        <f t="shared" si="606"/>
        <v>0</v>
      </c>
      <c r="BE496" s="13">
        <f t="shared" si="607"/>
        <v>0</v>
      </c>
      <c r="BF496" s="13">
        <f t="shared" si="608"/>
        <v>0</v>
      </c>
      <c r="BG496" s="13">
        <f t="shared" si="609"/>
        <v>0</v>
      </c>
      <c r="BH496" s="13">
        <f t="shared" si="610"/>
        <v>0</v>
      </c>
      <c r="BI496" s="13">
        <f t="shared" si="611"/>
        <v>0</v>
      </c>
      <c r="BJ496" s="13">
        <f t="shared" si="612"/>
        <v>0</v>
      </c>
      <c r="BK496" s="13">
        <f t="shared" si="613"/>
        <v>0</v>
      </c>
      <c r="BL496" s="13">
        <f t="shared" si="614"/>
        <v>0</v>
      </c>
      <c r="BM496" s="13">
        <f t="shared" si="615"/>
        <v>0</v>
      </c>
      <c r="BN496" s="13">
        <f t="shared" si="616"/>
        <v>0</v>
      </c>
      <c r="BO496" s="13">
        <f t="shared" si="617"/>
        <v>0</v>
      </c>
      <c r="BP496" s="13">
        <f t="shared" si="618"/>
        <v>0</v>
      </c>
      <c r="BQ496" s="13">
        <f t="shared" si="619"/>
        <v>0</v>
      </c>
      <c r="BR496" s="13">
        <f t="shared" si="620"/>
        <v>0</v>
      </c>
      <c r="BS496" s="13">
        <f t="shared" si="621"/>
        <v>0</v>
      </c>
      <c r="BT496" s="31">
        <f t="shared" si="622"/>
        <v>0</v>
      </c>
      <c r="BU496" s="31">
        <f t="shared" si="623"/>
        <v>0</v>
      </c>
      <c r="BV496" s="31">
        <f t="shared" si="624"/>
        <v>0</v>
      </c>
      <c r="BW496" s="31">
        <f t="shared" si="625"/>
        <v>0</v>
      </c>
      <c r="BX496" s="31">
        <f t="shared" si="626"/>
        <v>0</v>
      </c>
      <c r="BY496" s="31">
        <f t="shared" si="627"/>
        <v>0</v>
      </c>
      <c r="BZ496" s="31">
        <f t="shared" si="628"/>
        <v>0</v>
      </c>
      <c r="CA496" s="31">
        <f t="shared" si="629"/>
        <v>0</v>
      </c>
      <c r="CB496" s="31">
        <f t="shared" si="630"/>
        <v>0</v>
      </c>
      <c r="CC496" s="31">
        <f t="shared" si="631"/>
        <v>0</v>
      </c>
      <c r="CD496" s="31">
        <f t="shared" si="632"/>
        <v>0</v>
      </c>
      <c r="CE496" s="37">
        <f t="array" ref="CE496">MIN(IF(JPRL=AI496,$AG$19:$AG$1018))</f>
        <v>0</v>
      </c>
      <c r="CF496" s="37">
        <f t="array" ref="CF496">MAX(IF(JPRL=AI496,$AG$19:$AG$1018))</f>
        <v>0</v>
      </c>
      <c r="CG496" s="36">
        <f t="shared" si="633"/>
        <v>0</v>
      </c>
      <c r="CI496" s="40">
        <f t="shared" si="634"/>
        <v>0</v>
      </c>
      <c r="CJ496" s="40">
        <f t="shared" si="571"/>
        <v>0</v>
      </c>
      <c r="CK496" s="40">
        <f t="shared" si="572"/>
        <v>0</v>
      </c>
      <c r="CL496" s="40">
        <f t="shared" si="573"/>
        <v>0</v>
      </c>
      <c r="CM496" s="40">
        <f t="shared" si="574"/>
        <v>0</v>
      </c>
      <c r="CN496" s="40">
        <f t="shared" si="575"/>
        <v>0</v>
      </c>
      <c r="CO496" s="40">
        <f t="shared" si="576"/>
        <v>0</v>
      </c>
      <c r="CP496" s="40">
        <f t="shared" si="577"/>
        <v>0</v>
      </c>
      <c r="CQ496" s="40">
        <f t="shared" si="578"/>
        <v>0</v>
      </c>
      <c r="CR496" s="40">
        <f t="shared" si="579"/>
        <v>0</v>
      </c>
      <c r="CS496" s="40">
        <f t="shared" si="580"/>
        <v>0</v>
      </c>
      <c r="CT496" s="41">
        <f t="shared" si="635"/>
        <v>0</v>
      </c>
      <c r="CU496" s="41">
        <f t="shared" si="636"/>
        <v>0</v>
      </c>
      <c r="CV496" s="41">
        <f t="shared" si="637"/>
        <v>0</v>
      </c>
      <c r="CW496" s="41">
        <f t="shared" si="638"/>
        <v>0</v>
      </c>
      <c r="CX496" s="41">
        <f t="shared" si="639"/>
        <v>0</v>
      </c>
      <c r="CY496" s="41">
        <f t="shared" si="640"/>
        <v>0</v>
      </c>
      <c r="CZ496" s="41">
        <f t="shared" si="641"/>
        <v>0</v>
      </c>
      <c r="DA496" s="41">
        <f t="shared" si="642"/>
        <v>0</v>
      </c>
      <c r="DB496" s="41">
        <f t="shared" si="643"/>
        <v>0</v>
      </c>
      <c r="DC496" s="41">
        <f t="shared" si="644"/>
        <v>0</v>
      </c>
      <c r="DD496" s="7">
        <f t="shared" si="645"/>
        <v>0</v>
      </c>
      <c r="DE496" s="7">
        <f t="shared" si="646"/>
        <v>0</v>
      </c>
      <c r="DF496" s="7">
        <f t="shared" si="647"/>
        <v>0</v>
      </c>
      <c r="DJ496" s="7">
        <f t="shared" si="648"/>
        <v>0</v>
      </c>
      <c r="DK496" s="7">
        <f t="shared" si="649"/>
        <v>0</v>
      </c>
    </row>
    <row r="497" spans="1:115" ht="26.25" customHeight="1" x14ac:dyDescent="0.25">
      <c r="A497" s="9">
        <v>479</v>
      </c>
      <c r="B497" s="24" t="str">
        <f t="shared" si="581"/>
        <v/>
      </c>
      <c r="C497" s="23"/>
      <c r="D497" s="51"/>
      <c r="E497" s="24"/>
      <c r="F497" s="24"/>
      <c r="G497" s="24"/>
      <c r="H497" s="24"/>
      <c r="I497" s="25"/>
      <c r="J497" s="24"/>
      <c r="K497" s="26"/>
      <c r="L497" s="29"/>
      <c r="M497" s="27"/>
      <c r="N497" s="28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30"/>
      <c r="Z497" s="29"/>
      <c r="AA497" s="29" t="str">
        <f t="shared" si="582"/>
        <v/>
      </c>
      <c r="AB497" s="7">
        <f t="shared" si="583"/>
        <v>0</v>
      </c>
      <c r="AC497" s="7">
        <f t="shared" si="584"/>
        <v>0</v>
      </c>
      <c r="AD497" s="7">
        <f t="shared" si="585"/>
        <v>0</v>
      </c>
      <c r="AE497" s="7">
        <f t="shared" si="586"/>
        <v>0</v>
      </c>
      <c r="AF497" s="11" t="str">
        <f t="shared" si="650"/>
        <v/>
      </c>
      <c r="AG497" s="13">
        <f t="shared" si="587"/>
        <v>0</v>
      </c>
      <c r="AH497" s="7" t="str">
        <f t="shared" si="588"/>
        <v/>
      </c>
      <c r="AI497" s="11" t="str">
        <f t="shared" si="651"/>
        <v/>
      </c>
      <c r="AJ497" s="11" t="str">
        <f t="array" ref="AJ497">IF(OR(AI497=$AI$19:AI496),"",AI497)</f>
        <v/>
      </c>
      <c r="AK497" s="11" t="str">
        <f t="shared" si="589"/>
        <v/>
      </c>
      <c r="AL497" t="str">
        <f t="array" ref="AL497">IF(OR(AK497=$AK$19:AK496),"",AK497)</f>
        <v/>
      </c>
      <c r="AM497" s="13">
        <f t="shared" si="590"/>
        <v>0</v>
      </c>
      <c r="AN497" s="13">
        <f t="shared" si="591"/>
        <v>0</v>
      </c>
      <c r="AO497" s="13">
        <f t="shared" si="592"/>
        <v>0</v>
      </c>
      <c r="AP497" s="13">
        <f t="shared" si="593"/>
        <v>0</v>
      </c>
      <c r="AQ497" s="13">
        <f t="shared" si="594"/>
        <v>0</v>
      </c>
      <c r="AR497" s="13">
        <f t="shared" si="595"/>
        <v>0</v>
      </c>
      <c r="AS497" s="13">
        <f t="shared" si="596"/>
        <v>0</v>
      </c>
      <c r="AT497" s="13">
        <f t="shared" si="597"/>
        <v>0</v>
      </c>
      <c r="AU497" s="13">
        <f t="shared" si="598"/>
        <v>0</v>
      </c>
      <c r="AV497" s="13">
        <f t="shared" si="599"/>
        <v>0</v>
      </c>
      <c r="AX497" s="13">
        <f t="shared" si="600"/>
        <v>0</v>
      </c>
      <c r="AY497" s="13">
        <f t="shared" si="601"/>
        <v>0</v>
      </c>
      <c r="AZ497" s="13">
        <f t="shared" si="602"/>
        <v>0</v>
      </c>
      <c r="BA497" s="13">
        <f t="shared" si="603"/>
        <v>0</v>
      </c>
      <c r="BB497" s="13">
        <f t="shared" si="604"/>
        <v>0</v>
      </c>
      <c r="BC497" s="13">
        <f t="shared" si="605"/>
        <v>0</v>
      </c>
      <c r="BD497" s="13">
        <f t="shared" si="606"/>
        <v>0</v>
      </c>
      <c r="BE497" s="13">
        <f t="shared" si="607"/>
        <v>0</v>
      </c>
      <c r="BF497" s="13">
        <f t="shared" si="608"/>
        <v>0</v>
      </c>
      <c r="BG497" s="13">
        <f t="shared" si="609"/>
        <v>0</v>
      </c>
      <c r="BH497" s="13">
        <f t="shared" si="610"/>
        <v>0</v>
      </c>
      <c r="BI497" s="13">
        <f t="shared" si="611"/>
        <v>0</v>
      </c>
      <c r="BJ497" s="13">
        <f t="shared" si="612"/>
        <v>0</v>
      </c>
      <c r="BK497" s="13">
        <f t="shared" si="613"/>
        <v>0</v>
      </c>
      <c r="BL497" s="13">
        <f t="shared" si="614"/>
        <v>0</v>
      </c>
      <c r="BM497" s="13">
        <f t="shared" si="615"/>
        <v>0</v>
      </c>
      <c r="BN497" s="13">
        <f t="shared" si="616"/>
        <v>0</v>
      </c>
      <c r="BO497" s="13">
        <f t="shared" si="617"/>
        <v>0</v>
      </c>
      <c r="BP497" s="13">
        <f t="shared" si="618"/>
        <v>0</v>
      </c>
      <c r="BQ497" s="13">
        <f t="shared" si="619"/>
        <v>0</v>
      </c>
      <c r="BR497" s="13">
        <f t="shared" si="620"/>
        <v>0</v>
      </c>
      <c r="BS497" s="13">
        <f t="shared" si="621"/>
        <v>0</v>
      </c>
      <c r="BT497" s="31">
        <f t="shared" si="622"/>
        <v>0</v>
      </c>
      <c r="BU497" s="31">
        <f t="shared" si="623"/>
        <v>0</v>
      </c>
      <c r="BV497" s="31">
        <f t="shared" si="624"/>
        <v>0</v>
      </c>
      <c r="BW497" s="31">
        <f t="shared" si="625"/>
        <v>0</v>
      </c>
      <c r="BX497" s="31">
        <f t="shared" si="626"/>
        <v>0</v>
      </c>
      <c r="BY497" s="31">
        <f t="shared" si="627"/>
        <v>0</v>
      </c>
      <c r="BZ497" s="31">
        <f t="shared" si="628"/>
        <v>0</v>
      </c>
      <c r="CA497" s="31">
        <f t="shared" si="629"/>
        <v>0</v>
      </c>
      <c r="CB497" s="31">
        <f t="shared" si="630"/>
        <v>0</v>
      </c>
      <c r="CC497" s="31">
        <f t="shared" si="631"/>
        <v>0</v>
      </c>
      <c r="CD497" s="31">
        <f t="shared" si="632"/>
        <v>0</v>
      </c>
      <c r="CE497" s="37">
        <f t="array" ref="CE497">MIN(IF(JPRL=AI497,$AG$19:$AG$1018))</f>
        <v>0</v>
      </c>
      <c r="CF497" s="37">
        <f t="array" ref="CF497">MAX(IF(JPRL=AI497,$AG$19:$AG$1018))</f>
        <v>0</v>
      </c>
      <c r="CG497" s="36">
        <f t="shared" si="633"/>
        <v>0</v>
      </c>
      <c r="CI497" s="40">
        <f t="shared" si="634"/>
        <v>0</v>
      </c>
      <c r="CJ497" s="40">
        <f t="shared" si="571"/>
        <v>0</v>
      </c>
      <c r="CK497" s="40">
        <f t="shared" si="572"/>
        <v>0</v>
      </c>
      <c r="CL497" s="40">
        <f t="shared" si="573"/>
        <v>0</v>
      </c>
      <c r="CM497" s="40">
        <f t="shared" si="574"/>
        <v>0</v>
      </c>
      <c r="CN497" s="40">
        <f t="shared" si="575"/>
        <v>0</v>
      </c>
      <c r="CO497" s="40">
        <f t="shared" si="576"/>
        <v>0</v>
      </c>
      <c r="CP497" s="40">
        <f t="shared" si="577"/>
        <v>0</v>
      </c>
      <c r="CQ497" s="40">
        <f t="shared" si="578"/>
        <v>0</v>
      </c>
      <c r="CR497" s="40">
        <f t="shared" si="579"/>
        <v>0</v>
      </c>
      <c r="CS497" s="40">
        <f t="shared" si="580"/>
        <v>0</v>
      </c>
      <c r="CT497" s="41">
        <f t="shared" si="635"/>
        <v>0</v>
      </c>
      <c r="CU497" s="41">
        <f t="shared" si="636"/>
        <v>0</v>
      </c>
      <c r="CV497" s="41">
        <f t="shared" si="637"/>
        <v>0</v>
      </c>
      <c r="CW497" s="41">
        <f t="shared" si="638"/>
        <v>0</v>
      </c>
      <c r="CX497" s="41">
        <f t="shared" si="639"/>
        <v>0</v>
      </c>
      <c r="CY497" s="41">
        <f t="shared" si="640"/>
        <v>0</v>
      </c>
      <c r="CZ497" s="41">
        <f t="shared" si="641"/>
        <v>0</v>
      </c>
      <c r="DA497" s="41">
        <f t="shared" si="642"/>
        <v>0</v>
      </c>
      <c r="DB497" s="41">
        <f t="shared" si="643"/>
        <v>0</v>
      </c>
      <c r="DC497" s="41">
        <f t="shared" si="644"/>
        <v>0</v>
      </c>
      <c r="DD497" s="7">
        <f t="shared" si="645"/>
        <v>0</v>
      </c>
      <c r="DE497" s="7">
        <f t="shared" si="646"/>
        <v>0</v>
      </c>
      <c r="DF497" s="7">
        <f t="shared" si="647"/>
        <v>0</v>
      </c>
      <c r="DJ497" s="7">
        <f t="shared" si="648"/>
        <v>0</v>
      </c>
      <c r="DK497" s="7">
        <f t="shared" si="649"/>
        <v>0</v>
      </c>
    </row>
    <row r="498" spans="1:115" ht="26.25" customHeight="1" x14ac:dyDescent="0.25">
      <c r="A498" s="9">
        <v>480</v>
      </c>
      <c r="B498" s="24" t="str">
        <f t="shared" si="581"/>
        <v/>
      </c>
      <c r="C498" s="23"/>
      <c r="D498" s="51"/>
      <c r="E498" s="24"/>
      <c r="F498" s="24"/>
      <c r="G498" s="24"/>
      <c r="H498" s="24"/>
      <c r="I498" s="25"/>
      <c r="J498" s="24"/>
      <c r="K498" s="26"/>
      <c r="L498" s="29"/>
      <c r="M498" s="27"/>
      <c r="N498" s="28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30"/>
      <c r="Z498" s="29"/>
      <c r="AA498" s="29" t="str">
        <f t="shared" si="582"/>
        <v/>
      </c>
      <c r="AB498" s="7">
        <f t="shared" si="583"/>
        <v>0</v>
      </c>
      <c r="AC498" s="7">
        <f t="shared" si="584"/>
        <v>0</v>
      </c>
      <c r="AD498" s="7">
        <f t="shared" si="585"/>
        <v>0</v>
      </c>
      <c r="AE498" s="7">
        <f t="shared" si="586"/>
        <v>0</v>
      </c>
      <c r="AF498" s="11" t="str">
        <f t="shared" si="650"/>
        <v/>
      </c>
      <c r="AG498" s="13">
        <f t="shared" si="587"/>
        <v>0</v>
      </c>
      <c r="AH498" s="7" t="str">
        <f t="shared" si="588"/>
        <v/>
      </c>
      <c r="AI498" s="11" t="str">
        <f t="shared" si="651"/>
        <v/>
      </c>
      <c r="AJ498" s="11" t="str">
        <f t="array" ref="AJ498">IF(OR(AI498=$AI$19:AI497),"",AI498)</f>
        <v/>
      </c>
      <c r="AK498" s="11" t="str">
        <f t="shared" si="589"/>
        <v/>
      </c>
      <c r="AL498" t="str">
        <f t="array" ref="AL498">IF(OR(AK498=$AK$19:AK497),"",AK498)</f>
        <v/>
      </c>
      <c r="AM498" s="13">
        <f t="shared" si="590"/>
        <v>0</v>
      </c>
      <c r="AN498" s="13">
        <f t="shared" si="591"/>
        <v>0</v>
      </c>
      <c r="AO498" s="13">
        <f t="shared" si="592"/>
        <v>0</v>
      </c>
      <c r="AP498" s="13">
        <f t="shared" si="593"/>
        <v>0</v>
      </c>
      <c r="AQ498" s="13">
        <f t="shared" si="594"/>
        <v>0</v>
      </c>
      <c r="AR498" s="13">
        <f t="shared" si="595"/>
        <v>0</v>
      </c>
      <c r="AS498" s="13">
        <f t="shared" si="596"/>
        <v>0</v>
      </c>
      <c r="AT498" s="13">
        <f t="shared" si="597"/>
        <v>0</v>
      </c>
      <c r="AU498" s="13">
        <f t="shared" si="598"/>
        <v>0</v>
      </c>
      <c r="AV498" s="13">
        <f t="shared" si="599"/>
        <v>0</v>
      </c>
      <c r="AX498" s="13">
        <f t="shared" si="600"/>
        <v>0</v>
      </c>
      <c r="AY498" s="13">
        <f t="shared" si="601"/>
        <v>0</v>
      </c>
      <c r="AZ498" s="13">
        <f t="shared" si="602"/>
        <v>0</v>
      </c>
      <c r="BA498" s="13">
        <f t="shared" si="603"/>
        <v>0</v>
      </c>
      <c r="BB498" s="13">
        <f t="shared" si="604"/>
        <v>0</v>
      </c>
      <c r="BC498" s="13">
        <f t="shared" si="605"/>
        <v>0</v>
      </c>
      <c r="BD498" s="13">
        <f t="shared" si="606"/>
        <v>0</v>
      </c>
      <c r="BE498" s="13">
        <f t="shared" si="607"/>
        <v>0</v>
      </c>
      <c r="BF498" s="13">
        <f t="shared" si="608"/>
        <v>0</v>
      </c>
      <c r="BG498" s="13">
        <f t="shared" si="609"/>
        <v>0</v>
      </c>
      <c r="BH498" s="13">
        <f t="shared" si="610"/>
        <v>0</v>
      </c>
      <c r="BI498" s="13">
        <f t="shared" si="611"/>
        <v>0</v>
      </c>
      <c r="BJ498" s="13">
        <f t="shared" si="612"/>
        <v>0</v>
      </c>
      <c r="BK498" s="13">
        <f t="shared" si="613"/>
        <v>0</v>
      </c>
      <c r="BL498" s="13">
        <f t="shared" si="614"/>
        <v>0</v>
      </c>
      <c r="BM498" s="13">
        <f t="shared" si="615"/>
        <v>0</v>
      </c>
      <c r="BN498" s="13">
        <f t="shared" si="616"/>
        <v>0</v>
      </c>
      <c r="BO498" s="13">
        <f t="shared" si="617"/>
        <v>0</v>
      </c>
      <c r="BP498" s="13">
        <f t="shared" si="618"/>
        <v>0</v>
      </c>
      <c r="BQ498" s="13">
        <f t="shared" si="619"/>
        <v>0</v>
      </c>
      <c r="BR498" s="13">
        <f t="shared" si="620"/>
        <v>0</v>
      </c>
      <c r="BS498" s="13">
        <f t="shared" si="621"/>
        <v>0</v>
      </c>
      <c r="BT498" s="31">
        <f t="shared" si="622"/>
        <v>0</v>
      </c>
      <c r="BU498" s="31">
        <f t="shared" si="623"/>
        <v>0</v>
      </c>
      <c r="BV498" s="31">
        <f t="shared" si="624"/>
        <v>0</v>
      </c>
      <c r="BW498" s="31">
        <f t="shared" si="625"/>
        <v>0</v>
      </c>
      <c r="BX498" s="31">
        <f t="shared" si="626"/>
        <v>0</v>
      </c>
      <c r="BY498" s="31">
        <f t="shared" si="627"/>
        <v>0</v>
      </c>
      <c r="BZ498" s="31">
        <f t="shared" si="628"/>
        <v>0</v>
      </c>
      <c r="CA498" s="31">
        <f t="shared" si="629"/>
        <v>0</v>
      </c>
      <c r="CB498" s="31">
        <f t="shared" si="630"/>
        <v>0</v>
      </c>
      <c r="CC498" s="31">
        <f t="shared" si="631"/>
        <v>0</v>
      </c>
      <c r="CD498" s="31">
        <f t="shared" si="632"/>
        <v>0</v>
      </c>
      <c r="CE498" s="37">
        <f t="array" ref="CE498">MIN(IF(JPRL=AI498,$AG$19:$AG$1018))</f>
        <v>0</v>
      </c>
      <c r="CF498" s="37">
        <f t="array" ref="CF498">MAX(IF(JPRL=AI498,$AG$19:$AG$1018))</f>
        <v>0</v>
      </c>
      <c r="CG498" s="36">
        <f t="shared" si="633"/>
        <v>0</v>
      </c>
      <c r="CI498" s="40">
        <f t="shared" si="634"/>
        <v>0</v>
      </c>
      <c r="CJ498" s="40">
        <f t="shared" si="571"/>
        <v>0</v>
      </c>
      <c r="CK498" s="40">
        <f t="shared" si="572"/>
        <v>0</v>
      </c>
      <c r="CL498" s="40">
        <f t="shared" si="573"/>
        <v>0</v>
      </c>
      <c r="CM498" s="40">
        <f t="shared" si="574"/>
        <v>0</v>
      </c>
      <c r="CN498" s="40">
        <f t="shared" si="575"/>
        <v>0</v>
      </c>
      <c r="CO498" s="40">
        <f t="shared" si="576"/>
        <v>0</v>
      </c>
      <c r="CP498" s="40">
        <f t="shared" si="577"/>
        <v>0</v>
      </c>
      <c r="CQ498" s="40">
        <f t="shared" si="578"/>
        <v>0</v>
      </c>
      <c r="CR498" s="40">
        <f t="shared" si="579"/>
        <v>0</v>
      </c>
      <c r="CS498" s="40">
        <f t="shared" si="580"/>
        <v>0</v>
      </c>
      <c r="CT498" s="41">
        <f t="shared" si="635"/>
        <v>0</v>
      </c>
      <c r="CU498" s="41">
        <f t="shared" si="636"/>
        <v>0</v>
      </c>
      <c r="CV498" s="41">
        <f t="shared" si="637"/>
        <v>0</v>
      </c>
      <c r="CW498" s="41">
        <f t="shared" si="638"/>
        <v>0</v>
      </c>
      <c r="CX498" s="41">
        <f t="shared" si="639"/>
        <v>0</v>
      </c>
      <c r="CY498" s="41">
        <f t="shared" si="640"/>
        <v>0</v>
      </c>
      <c r="CZ498" s="41">
        <f t="shared" si="641"/>
        <v>0</v>
      </c>
      <c r="DA498" s="41">
        <f t="shared" si="642"/>
        <v>0</v>
      </c>
      <c r="DB498" s="41">
        <f t="shared" si="643"/>
        <v>0</v>
      </c>
      <c r="DC498" s="41">
        <f t="shared" si="644"/>
        <v>0</v>
      </c>
      <c r="DD498" s="7">
        <f t="shared" si="645"/>
        <v>0</v>
      </c>
      <c r="DE498" s="7">
        <f t="shared" si="646"/>
        <v>0</v>
      </c>
      <c r="DF498" s="7">
        <f t="shared" si="647"/>
        <v>0</v>
      </c>
      <c r="DJ498" s="7">
        <f t="shared" si="648"/>
        <v>0</v>
      </c>
      <c r="DK498" s="7">
        <f t="shared" si="649"/>
        <v>0</v>
      </c>
    </row>
    <row r="499" spans="1:115" ht="26.25" customHeight="1" x14ac:dyDescent="0.25">
      <c r="A499" s="9">
        <v>481</v>
      </c>
      <c r="B499" s="24" t="str">
        <f t="shared" si="581"/>
        <v/>
      </c>
      <c r="C499" s="23"/>
      <c r="D499" s="51"/>
      <c r="E499" s="24"/>
      <c r="F499" s="24"/>
      <c r="G499" s="24"/>
      <c r="H499" s="24"/>
      <c r="I499" s="25"/>
      <c r="J499" s="24"/>
      <c r="K499" s="26"/>
      <c r="L499" s="29"/>
      <c r="M499" s="27"/>
      <c r="N499" s="28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30"/>
      <c r="Z499" s="29"/>
      <c r="AA499" s="29" t="str">
        <f t="shared" si="582"/>
        <v/>
      </c>
      <c r="AB499" s="7">
        <f t="shared" si="583"/>
        <v>0</v>
      </c>
      <c r="AC499" s="7">
        <f t="shared" si="584"/>
        <v>0</v>
      </c>
      <c r="AD499" s="7">
        <f t="shared" si="585"/>
        <v>0</v>
      </c>
      <c r="AE499" s="7">
        <f t="shared" si="586"/>
        <v>0</v>
      </c>
      <c r="AF499" s="11" t="str">
        <f t="shared" si="650"/>
        <v/>
      </c>
      <c r="AG499" s="13">
        <f t="shared" si="587"/>
        <v>0</v>
      </c>
      <c r="AH499" s="7" t="str">
        <f t="shared" si="588"/>
        <v/>
      </c>
      <c r="AI499" s="11" t="str">
        <f t="shared" si="651"/>
        <v/>
      </c>
      <c r="AJ499" s="11" t="str">
        <f t="array" ref="AJ499">IF(OR(AI499=$AI$19:AI498),"",AI499)</f>
        <v/>
      </c>
      <c r="AK499" s="11" t="str">
        <f t="shared" si="589"/>
        <v/>
      </c>
      <c r="AL499" t="str">
        <f t="array" ref="AL499">IF(OR(AK499=$AK$19:AK498),"",AK499)</f>
        <v/>
      </c>
      <c r="AM499" s="13">
        <f t="shared" si="590"/>
        <v>0</v>
      </c>
      <c r="AN499" s="13">
        <f t="shared" si="591"/>
        <v>0</v>
      </c>
      <c r="AO499" s="13">
        <f t="shared" si="592"/>
        <v>0</v>
      </c>
      <c r="AP499" s="13">
        <f t="shared" si="593"/>
        <v>0</v>
      </c>
      <c r="AQ499" s="13">
        <f t="shared" si="594"/>
        <v>0</v>
      </c>
      <c r="AR499" s="13">
        <f t="shared" si="595"/>
        <v>0</v>
      </c>
      <c r="AS499" s="13">
        <f t="shared" si="596"/>
        <v>0</v>
      </c>
      <c r="AT499" s="13">
        <f t="shared" si="597"/>
        <v>0</v>
      </c>
      <c r="AU499" s="13">
        <f t="shared" si="598"/>
        <v>0</v>
      </c>
      <c r="AV499" s="13">
        <f t="shared" si="599"/>
        <v>0</v>
      </c>
      <c r="AX499" s="13">
        <f t="shared" si="600"/>
        <v>0</v>
      </c>
      <c r="AY499" s="13">
        <f t="shared" si="601"/>
        <v>0</v>
      </c>
      <c r="AZ499" s="13">
        <f t="shared" si="602"/>
        <v>0</v>
      </c>
      <c r="BA499" s="13">
        <f t="shared" si="603"/>
        <v>0</v>
      </c>
      <c r="BB499" s="13">
        <f t="shared" si="604"/>
        <v>0</v>
      </c>
      <c r="BC499" s="13">
        <f t="shared" si="605"/>
        <v>0</v>
      </c>
      <c r="BD499" s="13">
        <f t="shared" si="606"/>
        <v>0</v>
      </c>
      <c r="BE499" s="13">
        <f t="shared" si="607"/>
        <v>0</v>
      </c>
      <c r="BF499" s="13">
        <f t="shared" si="608"/>
        <v>0</v>
      </c>
      <c r="BG499" s="13">
        <f t="shared" si="609"/>
        <v>0</v>
      </c>
      <c r="BH499" s="13">
        <f t="shared" si="610"/>
        <v>0</v>
      </c>
      <c r="BI499" s="13">
        <f t="shared" si="611"/>
        <v>0</v>
      </c>
      <c r="BJ499" s="13">
        <f t="shared" si="612"/>
        <v>0</v>
      </c>
      <c r="BK499" s="13">
        <f t="shared" si="613"/>
        <v>0</v>
      </c>
      <c r="BL499" s="13">
        <f t="shared" si="614"/>
        <v>0</v>
      </c>
      <c r="BM499" s="13">
        <f t="shared" si="615"/>
        <v>0</v>
      </c>
      <c r="BN499" s="13">
        <f t="shared" si="616"/>
        <v>0</v>
      </c>
      <c r="BO499" s="13">
        <f t="shared" si="617"/>
        <v>0</v>
      </c>
      <c r="BP499" s="13">
        <f t="shared" si="618"/>
        <v>0</v>
      </c>
      <c r="BQ499" s="13">
        <f t="shared" si="619"/>
        <v>0</v>
      </c>
      <c r="BR499" s="13">
        <f t="shared" si="620"/>
        <v>0</v>
      </c>
      <c r="BS499" s="13">
        <f t="shared" si="621"/>
        <v>0</v>
      </c>
      <c r="BT499" s="31">
        <f t="shared" si="622"/>
        <v>0</v>
      </c>
      <c r="BU499" s="31">
        <f t="shared" si="623"/>
        <v>0</v>
      </c>
      <c r="BV499" s="31">
        <f t="shared" si="624"/>
        <v>0</v>
      </c>
      <c r="BW499" s="31">
        <f t="shared" si="625"/>
        <v>0</v>
      </c>
      <c r="BX499" s="31">
        <f t="shared" si="626"/>
        <v>0</v>
      </c>
      <c r="BY499" s="31">
        <f t="shared" si="627"/>
        <v>0</v>
      </c>
      <c r="BZ499" s="31">
        <f t="shared" si="628"/>
        <v>0</v>
      </c>
      <c r="CA499" s="31">
        <f t="shared" si="629"/>
        <v>0</v>
      </c>
      <c r="CB499" s="31">
        <f t="shared" si="630"/>
        <v>0</v>
      </c>
      <c r="CC499" s="31">
        <f t="shared" si="631"/>
        <v>0</v>
      </c>
      <c r="CD499" s="31">
        <f t="shared" si="632"/>
        <v>0</v>
      </c>
      <c r="CE499" s="37">
        <f t="array" ref="CE499">MIN(IF(JPRL=AI499,$AG$19:$AG$1018))</f>
        <v>0</v>
      </c>
      <c r="CF499" s="37">
        <f t="array" ref="CF499">MAX(IF(JPRL=AI499,$AG$19:$AG$1018))</f>
        <v>0</v>
      </c>
      <c r="CG499" s="36">
        <f t="shared" si="633"/>
        <v>0</v>
      </c>
      <c r="CI499" s="40">
        <f t="shared" si="634"/>
        <v>0</v>
      </c>
      <c r="CJ499" s="40">
        <f t="shared" si="571"/>
        <v>0</v>
      </c>
      <c r="CK499" s="40">
        <f t="shared" si="572"/>
        <v>0</v>
      </c>
      <c r="CL499" s="40">
        <f t="shared" si="573"/>
        <v>0</v>
      </c>
      <c r="CM499" s="40">
        <f t="shared" si="574"/>
        <v>0</v>
      </c>
      <c r="CN499" s="40">
        <f t="shared" si="575"/>
        <v>0</v>
      </c>
      <c r="CO499" s="40">
        <f t="shared" si="576"/>
        <v>0</v>
      </c>
      <c r="CP499" s="40">
        <f t="shared" si="577"/>
        <v>0</v>
      </c>
      <c r="CQ499" s="40">
        <f t="shared" si="578"/>
        <v>0</v>
      </c>
      <c r="CR499" s="40">
        <f t="shared" si="579"/>
        <v>0</v>
      </c>
      <c r="CS499" s="40">
        <f t="shared" si="580"/>
        <v>0</v>
      </c>
      <c r="CT499" s="41">
        <f t="shared" si="635"/>
        <v>0</v>
      </c>
      <c r="CU499" s="41">
        <f t="shared" si="636"/>
        <v>0</v>
      </c>
      <c r="CV499" s="41">
        <f t="shared" si="637"/>
        <v>0</v>
      </c>
      <c r="CW499" s="41">
        <f t="shared" si="638"/>
        <v>0</v>
      </c>
      <c r="CX499" s="41">
        <f t="shared" si="639"/>
        <v>0</v>
      </c>
      <c r="CY499" s="41">
        <f t="shared" si="640"/>
        <v>0</v>
      </c>
      <c r="CZ499" s="41">
        <f t="shared" si="641"/>
        <v>0</v>
      </c>
      <c r="DA499" s="41">
        <f t="shared" si="642"/>
        <v>0</v>
      </c>
      <c r="DB499" s="41">
        <f t="shared" si="643"/>
        <v>0</v>
      </c>
      <c r="DC499" s="41">
        <f t="shared" si="644"/>
        <v>0</v>
      </c>
      <c r="DD499" s="7">
        <f t="shared" si="645"/>
        <v>0</v>
      </c>
      <c r="DE499" s="7">
        <f t="shared" si="646"/>
        <v>0</v>
      </c>
      <c r="DF499" s="7">
        <f t="shared" si="647"/>
        <v>0</v>
      </c>
      <c r="DJ499" s="7">
        <f t="shared" si="648"/>
        <v>0</v>
      </c>
      <c r="DK499" s="7">
        <f t="shared" si="649"/>
        <v>0</v>
      </c>
    </row>
    <row r="500" spans="1:115" ht="26.25" customHeight="1" x14ac:dyDescent="0.25">
      <c r="A500" s="9">
        <v>482</v>
      </c>
      <c r="B500" s="24" t="str">
        <f t="shared" si="581"/>
        <v/>
      </c>
      <c r="C500" s="23"/>
      <c r="D500" s="51"/>
      <c r="E500" s="24"/>
      <c r="F500" s="24"/>
      <c r="G500" s="24"/>
      <c r="H500" s="24"/>
      <c r="I500" s="25"/>
      <c r="J500" s="24"/>
      <c r="K500" s="26"/>
      <c r="L500" s="29"/>
      <c r="M500" s="27"/>
      <c r="N500" s="28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30"/>
      <c r="Z500" s="29"/>
      <c r="AA500" s="29" t="str">
        <f t="shared" si="582"/>
        <v/>
      </c>
      <c r="AB500" s="7">
        <f t="shared" si="583"/>
        <v>0</v>
      </c>
      <c r="AC500" s="7">
        <f t="shared" si="584"/>
        <v>0</v>
      </c>
      <c r="AD500" s="7">
        <f t="shared" si="585"/>
        <v>0</v>
      </c>
      <c r="AE500" s="7">
        <f t="shared" si="586"/>
        <v>0</v>
      </c>
      <c r="AF500" s="11" t="str">
        <f t="shared" si="650"/>
        <v/>
      </c>
      <c r="AG500" s="13">
        <f t="shared" si="587"/>
        <v>0</v>
      </c>
      <c r="AH500" s="7" t="str">
        <f t="shared" si="588"/>
        <v/>
      </c>
      <c r="AI500" s="11" t="str">
        <f t="shared" si="651"/>
        <v/>
      </c>
      <c r="AJ500" s="11" t="str">
        <f t="array" ref="AJ500">IF(OR(AI500=$AI$19:AI499),"",AI500)</f>
        <v/>
      </c>
      <c r="AK500" s="11" t="str">
        <f t="shared" si="589"/>
        <v/>
      </c>
      <c r="AL500" t="str">
        <f t="array" ref="AL500">IF(OR(AK500=$AK$19:AK499),"",AK500)</f>
        <v/>
      </c>
      <c r="AM500" s="13">
        <f t="shared" si="590"/>
        <v>0</v>
      </c>
      <c r="AN500" s="13">
        <f t="shared" si="591"/>
        <v>0</v>
      </c>
      <c r="AO500" s="13">
        <f t="shared" si="592"/>
        <v>0</v>
      </c>
      <c r="AP500" s="13">
        <f t="shared" si="593"/>
        <v>0</v>
      </c>
      <c r="AQ500" s="13">
        <f t="shared" si="594"/>
        <v>0</v>
      </c>
      <c r="AR500" s="13">
        <f t="shared" si="595"/>
        <v>0</v>
      </c>
      <c r="AS500" s="13">
        <f t="shared" si="596"/>
        <v>0</v>
      </c>
      <c r="AT500" s="13">
        <f t="shared" si="597"/>
        <v>0</v>
      </c>
      <c r="AU500" s="13">
        <f t="shared" si="598"/>
        <v>0</v>
      </c>
      <c r="AV500" s="13">
        <f t="shared" si="599"/>
        <v>0</v>
      </c>
      <c r="AX500" s="13">
        <f t="shared" si="600"/>
        <v>0</v>
      </c>
      <c r="AY500" s="13">
        <f t="shared" si="601"/>
        <v>0</v>
      </c>
      <c r="AZ500" s="13">
        <f t="shared" si="602"/>
        <v>0</v>
      </c>
      <c r="BA500" s="13">
        <f t="shared" si="603"/>
        <v>0</v>
      </c>
      <c r="BB500" s="13">
        <f t="shared" si="604"/>
        <v>0</v>
      </c>
      <c r="BC500" s="13">
        <f t="shared" si="605"/>
        <v>0</v>
      </c>
      <c r="BD500" s="13">
        <f t="shared" si="606"/>
        <v>0</v>
      </c>
      <c r="BE500" s="13">
        <f t="shared" si="607"/>
        <v>0</v>
      </c>
      <c r="BF500" s="13">
        <f t="shared" si="608"/>
        <v>0</v>
      </c>
      <c r="BG500" s="13">
        <f t="shared" si="609"/>
        <v>0</v>
      </c>
      <c r="BH500" s="13">
        <f t="shared" si="610"/>
        <v>0</v>
      </c>
      <c r="BI500" s="13">
        <f t="shared" si="611"/>
        <v>0</v>
      </c>
      <c r="BJ500" s="13">
        <f t="shared" si="612"/>
        <v>0</v>
      </c>
      <c r="BK500" s="13">
        <f t="shared" si="613"/>
        <v>0</v>
      </c>
      <c r="BL500" s="13">
        <f t="shared" si="614"/>
        <v>0</v>
      </c>
      <c r="BM500" s="13">
        <f t="shared" si="615"/>
        <v>0</v>
      </c>
      <c r="BN500" s="13">
        <f t="shared" si="616"/>
        <v>0</v>
      </c>
      <c r="BO500" s="13">
        <f t="shared" si="617"/>
        <v>0</v>
      </c>
      <c r="BP500" s="13">
        <f t="shared" si="618"/>
        <v>0</v>
      </c>
      <c r="BQ500" s="13">
        <f t="shared" si="619"/>
        <v>0</v>
      </c>
      <c r="BR500" s="13">
        <f t="shared" si="620"/>
        <v>0</v>
      </c>
      <c r="BS500" s="13">
        <f t="shared" si="621"/>
        <v>0</v>
      </c>
      <c r="BT500" s="31">
        <f t="shared" si="622"/>
        <v>0</v>
      </c>
      <c r="BU500" s="31">
        <f t="shared" si="623"/>
        <v>0</v>
      </c>
      <c r="BV500" s="31">
        <f t="shared" si="624"/>
        <v>0</v>
      </c>
      <c r="BW500" s="31">
        <f t="shared" si="625"/>
        <v>0</v>
      </c>
      <c r="BX500" s="31">
        <f t="shared" si="626"/>
        <v>0</v>
      </c>
      <c r="BY500" s="31">
        <f t="shared" si="627"/>
        <v>0</v>
      </c>
      <c r="BZ500" s="31">
        <f t="shared" si="628"/>
        <v>0</v>
      </c>
      <c r="CA500" s="31">
        <f t="shared" si="629"/>
        <v>0</v>
      </c>
      <c r="CB500" s="31">
        <f t="shared" si="630"/>
        <v>0</v>
      </c>
      <c r="CC500" s="31">
        <f t="shared" si="631"/>
        <v>0</v>
      </c>
      <c r="CD500" s="31">
        <f t="shared" si="632"/>
        <v>0</v>
      </c>
      <c r="CE500" s="37">
        <f t="array" ref="CE500">MIN(IF(JPRL=AI500,$AG$19:$AG$1018))</f>
        <v>0</v>
      </c>
      <c r="CF500" s="37">
        <f t="array" ref="CF500">MAX(IF(JPRL=AI500,$AG$19:$AG$1018))</f>
        <v>0</v>
      </c>
      <c r="CG500" s="36">
        <f t="shared" si="633"/>
        <v>0</v>
      </c>
      <c r="CI500" s="40">
        <f t="shared" si="634"/>
        <v>0</v>
      </c>
      <c r="CJ500" s="40">
        <f t="shared" si="571"/>
        <v>0</v>
      </c>
      <c r="CK500" s="40">
        <f t="shared" si="572"/>
        <v>0</v>
      </c>
      <c r="CL500" s="40">
        <f t="shared" si="573"/>
        <v>0</v>
      </c>
      <c r="CM500" s="40">
        <f t="shared" si="574"/>
        <v>0</v>
      </c>
      <c r="CN500" s="40">
        <f t="shared" si="575"/>
        <v>0</v>
      </c>
      <c r="CO500" s="40">
        <f t="shared" si="576"/>
        <v>0</v>
      </c>
      <c r="CP500" s="40">
        <f t="shared" si="577"/>
        <v>0</v>
      </c>
      <c r="CQ500" s="40">
        <f t="shared" si="578"/>
        <v>0</v>
      </c>
      <c r="CR500" s="40">
        <f t="shared" si="579"/>
        <v>0</v>
      </c>
      <c r="CS500" s="40">
        <f t="shared" si="580"/>
        <v>0</v>
      </c>
      <c r="CT500" s="41">
        <f t="shared" si="635"/>
        <v>0</v>
      </c>
      <c r="CU500" s="41">
        <f t="shared" si="636"/>
        <v>0</v>
      </c>
      <c r="CV500" s="41">
        <f t="shared" si="637"/>
        <v>0</v>
      </c>
      <c r="CW500" s="41">
        <f t="shared" si="638"/>
        <v>0</v>
      </c>
      <c r="CX500" s="41">
        <f t="shared" si="639"/>
        <v>0</v>
      </c>
      <c r="CY500" s="41">
        <f t="shared" si="640"/>
        <v>0</v>
      </c>
      <c r="CZ500" s="41">
        <f t="shared" si="641"/>
        <v>0</v>
      </c>
      <c r="DA500" s="41">
        <f t="shared" si="642"/>
        <v>0</v>
      </c>
      <c r="DB500" s="41">
        <f t="shared" si="643"/>
        <v>0</v>
      </c>
      <c r="DC500" s="41">
        <f t="shared" si="644"/>
        <v>0</v>
      </c>
      <c r="DD500" s="7">
        <f t="shared" si="645"/>
        <v>0</v>
      </c>
      <c r="DE500" s="7">
        <f t="shared" si="646"/>
        <v>0</v>
      </c>
      <c r="DF500" s="7">
        <f t="shared" si="647"/>
        <v>0</v>
      </c>
      <c r="DJ500" s="7">
        <f t="shared" si="648"/>
        <v>0</v>
      </c>
      <c r="DK500" s="7">
        <f t="shared" si="649"/>
        <v>0</v>
      </c>
    </row>
    <row r="501" spans="1:115" ht="26.25" customHeight="1" x14ac:dyDescent="0.25">
      <c r="A501" s="9">
        <v>483</v>
      </c>
      <c r="B501" s="24" t="str">
        <f t="shared" si="581"/>
        <v/>
      </c>
      <c r="C501" s="23"/>
      <c r="D501" s="51"/>
      <c r="E501" s="24"/>
      <c r="F501" s="24"/>
      <c r="G501" s="24"/>
      <c r="H501" s="24"/>
      <c r="I501" s="25"/>
      <c r="J501" s="24"/>
      <c r="K501" s="26"/>
      <c r="L501" s="29"/>
      <c r="M501" s="27"/>
      <c r="N501" s="28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30"/>
      <c r="Z501" s="29"/>
      <c r="AA501" s="29" t="str">
        <f t="shared" si="582"/>
        <v/>
      </c>
      <c r="AB501" s="7">
        <f t="shared" si="583"/>
        <v>0</v>
      </c>
      <c r="AC501" s="7">
        <f t="shared" si="584"/>
        <v>0</v>
      </c>
      <c r="AD501" s="7">
        <f t="shared" si="585"/>
        <v>0</v>
      </c>
      <c r="AE501" s="7">
        <f t="shared" si="586"/>
        <v>0</v>
      </c>
      <c r="AF501" s="11" t="str">
        <f t="shared" si="650"/>
        <v/>
      </c>
      <c r="AG501" s="13">
        <f t="shared" si="587"/>
        <v>0</v>
      </c>
      <c r="AH501" s="7" t="str">
        <f t="shared" si="588"/>
        <v/>
      </c>
      <c r="AI501" s="11" t="str">
        <f t="shared" si="651"/>
        <v/>
      </c>
      <c r="AJ501" s="11" t="str">
        <f t="array" ref="AJ501">IF(OR(AI501=$AI$19:AI500),"",AI501)</f>
        <v/>
      </c>
      <c r="AK501" s="11" t="str">
        <f t="shared" si="589"/>
        <v/>
      </c>
      <c r="AL501" t="str">
        <f t="array" ref="AL501">IF(OR(AK501=$AK$19:AK500),"",AK501)</f>
        <v/>
      </c>
      <c r="AM501" s="13">
        <f t="shared" si="590"/>
        <v>0</v>
      </c>
      <c r="AN501" s="13">
        <f t="shared" si="591"/>
        <v>0</v>
      </c>
      <c r="AO501" s="13">
        <f t="shared" si="592"/>
        <v>0</v>
      </c>
      <c r="AP501" s="13">
        <f t="shared" si="593"/>
        <v>0</v>
      </c>
      <c r="AQ501" s="13">
        <f t="shared" si="594"/>
        <v>0</v>
      </c>
      <c r="AR501" s="13">
        <f t="shared" si="595"/>
        <v>0</v>
      </c>
      <c r="AS501" s="13">
        <f t="shared" si="596"/>
        <v>0</v>
      </c>
      <c r="AT501" s="13">
        <f t="shared" si="597"/>
        <v>0</v>
      </c>
      <c r="AU501" s="13">
        <f t="shared" si="598"/>
        <v>0</v>
      </c>
      <c r="AV501" s="13">
        <f t="shared" si="599"/>
        <v>0</v>
      </c>
      <c r="AX501" s="13">
        <f t="shared" si="600"/>
        <v>0</v>
      </c>
      <c r="AY501" s="13">
        <f t="shared" si="601"/>
        <v>0</v>
      </c>
      <c r="AZ501" s="13">
        <f t="shared" si="602"/>
        <v>0</v>
      </c>
      <c r="BA501" s="13">
        <f t="shared" si="603"/>
        <v>0</v>
      </c>
      <c r="BB501" s="13">
        <f t="shared" si="604"/>
        <v>0</v>
      </c>
      <c r="BC501" s="13">
        <f t="shared" si="605"/>
        <v>0</v>
      </c>
      <c r="BD501" s="13">
        <f t="shared" si="606"/>
        <v>0</v>
      </c>
      <c r="BE501" s="13">
        <f t="shared" si="607"/>
        <v>0</v>
      </c>
      <c r="BF501" s="13">
        <f t="shared" si="608"/>
        <v>0</v>
      </c>
      <c r="BG501" s="13">
        <f t="shared" si="609"/>
        <v>0</v>
      </c>
      <c r="BH501" s="13">
        <f t="shared" si="610"/>
        <v>0</v>
      </c>
      <c r="BI501" s="13">
        <f t="shared" si="611"/>
        <v>0</v>
      </c>
      <c r="BJ501" s="13">
        <f t="shared" si="612"/>
        <v>0</v>
      </c>
      <c r="BK501" s="13">
        <f t="shared" si="613"/>
        <v>0</v>
      </c>
      <c r="BL501" s="13">
        <f t="shared" si="614"/>
        <v>0</v>
      </c>
      <c r="BM501" s="13">
        <f t="shared" si="615"/>
        <v>0</v>
      </c>
      <c r="BN501" s="13">
        <f t="shared" si="616"/>
        <v>0</v>
      </c>
      <c r="BO501" s="13">
        <f t="shared" si="617"/>
        <v>0</v>
      </c>
      <c r="BP501" s="13">
        <f t="shared" si="618"/>
        <v>0</v>
      </c>
      <c r="BQ501" s="13">
        <f t="shared" si="619"/>
        <v>0</v>
      </c>
      <c r="BR501" s="13">
        <f t="shared" si="620"/>
        <v>0</v>
      </c>
      <c r="BS501" s="13">
        <f t="shared" si="621"/>
        <v>0</v>
      </c>
      <c r="BT501" s="31">
        <f t="shared" si="622"/>
        <v>0</v>
      </c>
      <c r="BU501" s="31">
        <f t="shared" si="623"/>
        <v>0</v>
      </c>
      <c r="BV501" s="31">
        <f t="shared" si="624"/>
        <v>0</v>
      </c>
      <c r="BW501" s="31">
        <f t="shared" si="625"/>
        <v>0</v>
      </c>
      <c r="BX501" s="31">
        <f t="shared" si="626"/>
        <v>0</v>
      </c>
      <c r="BY501" s="31">
        <f t="shared" si="627"/>
        <v>0</v>
      </c>
      <c r="BZ501" s="31">
        <f t="shared" si="628"/>
        <v>0</v>
      </c>
      <c r="CA501" s="31">
        <f t="shared" si="629"/>
        <v>0</v>
      </c>
      <c r="CB501" s="31">
        <f t="shared" si="630"/>
        <v>0</v>
      </c>
      <c r="CC501" s="31">
        <f t="shared" si="631"/>
        <v>0</v>
      </c>
      <c r="CD501" s="31">
        <f t="shared" si="632"/>
        <v>0</v>
      </c>
      <c r="CE501" s="37">
        <f t="array" ref="CE501">MIN(IF(JPRL=AI501,$AG$19:$AG$1018))</f>
        <v>0</v>
      </c>
      <c r="CF501" s="37">
        <f t="array" ref="CF501">MAX(IF(JPRL=AI501,$AG$19:$AG$1018))</f>
        <v>0</v>
      </c>
      <c r="CG501" s="36">
        <f t="shared" si="633"/>
        <v>0</v>
      </c>
      <c r="CI501" s="40">
        <f t="shared" si="634"/>
        <v>0</v>
      </c>
      <c r="CJ501" s="40">
        <f t="shared" si="571"/>
        <v>0</v>
      </c>
      <c r="CK501" s="40">
        <f t="shared" si="572"/>
        <v>0</v>
      </c>
      <c r="CL501" s="40">
        <f t="shared" si="573"/>
        <v>0</v>
      </c>
      <c r="CM501" s="40">
        <f t="shared" si="574"/>
        <v>0</v>
      </c>
      <c r="CN501" s="40">
        <f t="shared" si="575"/>
        <v>0</v>
      </c>
      <c r="CO501" s="40">
        <f t="shared" si="576"/>
        <v>0</v>
      </c>
      <c r="CP501" s="40">
        <f t="shared" si="577"/>
        <v>0</v>
      </c>
      <c r="CQ501" s="40">
        <f t="shared" si="578"/>
        <v>0</v>
      </c>
      <c r="CR501" s="40">
        <f t="shared" si="579"/>
        <v>0</v>
      </c>
      <c r="CS501" s="40">
        <f t="shared" si="580"/>
        <v>0</v>
      </c>
      <c r="CT501" s="41">
        <f t="shared" si="635"/>
        <v>0</v>
      </c>
      <c r="CU501" s="41">
        <f t="shared" si="636"/>
        <v>0</v>
      </c>
      <c r="CV501" s="41">
        <f t="shared" si="637"/>
        <v>0</v>
      </c>
      <c r="CW501" s="41">
        <f t="shared" si="638"/>
        <v>0</v>
      </c>
      <c r="CX501" s="41">
        <f t="shared" si="639"/>
        <v>0</v>
      </c>
      <c r="CY501" s="41">
        <f t="shared" si="640"/>
        <v>0</v>
      </c>
      <c r="CZ501" s="41">
        <f t="shared" si="641"/>
        <v>0</v>
      </c>
      <c r="DA501" s="41">
        <f t="shared" si="642"/>
        <v>0</v>
      </c>
      <c r="DB501" s="41">
        <f t="shared" si="643"/>
        <v>0</v>
      </c>
      <c r="DC501" s="41">
        <f t="shared" si="644"/>
        <v>0</v>
      </c>
      <c r="DD501" s="7">
        <f t="shared" si="645"/>
        <v>0</v>
      </c>
      <c r="DE501" s="7">
        <f t="shared" si="646"/>
        <v>0</v>
      </c>
      <c r="DF501" s="7">
        <f t="shared" si="647"/>
        <v>0</v>
      </c>
      <c r="DJ501" s="7">
        <f t="shared" si="648"/>
        <v>0</v>
      </c>
      <c r="DK501" s="7">
        <f t="shared" si="649"/>
        <v>0</v>
      </c>
    </row>
    <row r="502" spans="1:115" ht="26.25" customHeight="1" x14ac:dyDescent="0.25">
      <c r="A502" s="9">
        <v>484</v>
      </c>
      <c r="B502" s="24" t="str">
        <f t="shared" si="581"/>
        <v/>
      </c>
      <c r="C502" s="23"/>
      <c r="D502" s="51"/>
      <c r="E502" s="24"/>
      <c r="F502" s="24"/>
      <c r="G502" s="24"/>
      <c r="H502" s="24"/>
      <c r="I502" s="25"/>
      <c r="J502" s="24"/>
      <c r="K502" s="26"/>
      <c r="L502" s="29"/>
      <c r="M502" s="27"/>
      <c r="N502" s="28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30"/>
      <c r="Z502" s="29"/>
      <c r="AA502" s="29" t="str">
        <f t="shared" si="582"/>
        <v/>
      </c>
      <c r="AB502" s="7">
        <f t="shared" si="583"/>
        <v>0</v>
      </c>
      <c r="AC502" s="7">
        <f t="shared" si="584"/>
        <v>0</v>
      </c>
      <c r="AD502" s="7">
        <f t="shared" si="585"/>
        <v>0</v>
      </c>
      <c r="AE502" s="7">
        <f t="shared" si="586"/>
        <v>0</v>
      </c>
      <c r="AF502" s="11" t="str">
        <f t="shared" si="650"/>
        <v/>
      </c>
      <c r="AG502" s="13">
        <f t="shared" si="587"/>
        <v>0</v>
      </c>
      <c r="AH502" s="7" t="str">
        <f t="shared" si="588"/>
        <v/>
      </c>
      <c r="AI502" s="11" t="str">
        <f t="shared" si="651"/>
        <v/>
      </c>
      <c r="AJ502" s="11" t="str">
        <f t="array" ref="AJ502">IF(OR(AI502=$AI$19:AI501),"",AI502)</f>
        <v/>
      </c>
      <c r="AK502" s="11" t="str">
        <f t="shared" si="589"/>
        <v/>
      </c>
      <c r="AL502" t="str">
        <f t="array" ref="AL502">IF(OR(AK502=$AK$19:AK501),"",AK502)</f>
        <v/>
      </c>
      <c r="AM502" s="13">
        <f t="shared" si="590"/>
        <v>0</v>
      </c>
      <c r="AN502" s="13">
        <f t="shared" si="591"/>
        <v>0</v>
      </c>
      <c r="AO502" s="13">
        <f t="shared" si="592"/>
        <v>0</v>
      </c>
      <c r="AP502" s="13">
        <f t="shared" si="593"/>
        <v>0</v>
      </c>
      <c r="AQ502" s="13">
        <f t="shared" si="594"/>
        <v>0</v>
      </c>
      <c r="AR502" s="13">
        <f t="shared" si="595"/>
        <v>0</v>
      </c>
      <c r="AS502" s="13">
        <f t="shared" si="596"/>
        <v>0</v>
      </c>
      <c r="AT502" s="13">
        <f t="shared" si="597"/>
        <v>0</v>
      </c>
      <c r="AU502" s="13">
        <f t="shared" si="598"/>
        <v>0</v>
      </c>
      <c r="AV502" s="13">
        <f t="shared" si="599"/>
        <v>0</v>
      </c>
      <c r="AX502" s="13">
        <f t="shared" si="600"/>
        <v>0</v>
      </c>
      <c r="AY502" s="13">
        <f t="shared" si="601"/>
        <v>0</v>
      </c>
      <c r="AZ502" s="13">
        <f t="shared" si="602"/>
        <v>0</v>
      </c>
      <c r="BA502" s="13">
        <f t="shared" si="603"/>
        <v>0</v>
      </c>
      <c r="BB502" s="13">
        <f t="shared" si="604"/>
        <v>0</v>
      </c>
      <c r="BC502" s="13">
        <f t="shared" si="605"/>
        <v>0</v>
      </c>
      <c r="BD502" s="13">
        <f t="shared" si="606"/>
        <v>0</v>
      </c>
      <c r="BE502" s="13">
        <f t="shared" si="607"/>
        <v>0</v>
      </c>
      <c r="BF502" s="13">
        <f t="shared" si="608"/>
        <v>0</v>
      </c>
      <c r="BG502" s="13">
        <f t="shared" si="609"/>
        <v>0</v>
      </c>
      <c r="BH502" s="13">
        <f t="shared" si="610"/>
        <v>0</v>
      </c>
      <c r="BI502" s="13">
        <f t="shared" si="611"/>
        <v>0</v>
      </c>
      <c r="BJ502" s="13">
        <f t="shared" si="612"/>
        <v>0</v>
      </c>
      <c r="BK502" s="13">
        <f t="shared" si="613"/>
        <v>0</v>
      </c>
      <c r="BL502" s="13">
        <f t="shared" si="614"/>
        <v>0</v>
      </c>
      <c r="BM502" s="13">
        <f t="shared" si="615"/>
        <v>0</v>
      </c>
      <c r="BN502" s="13">
        <f t="shared" si="616"/>
        <v>0</v>
      </c>
      <c r="BO502" s="13">
        <f t="shared" si="617"/>
        <v>0</v>
      </c>
      <c r="BP502" s="13">
        <f t="shared" si="618"/>
        <v>0</v>
      </c>
      <c r="BQ502" s="13">
        <f t="shared" si="619"/>
        <v>0</v>
      </c>
      <c r="BR502" s="13">
        <f t="shared" si="620"/>
        <v>0</v>
      </c>
      <c r="BS502" s="13">
        <f t="shared" si="621"/>
        <v>0</v>
      </c>
      <c r="BT502" s="31">
        <f t="shared" si="622"/>
        <v>0</v>
      </c>
      <c r="BU502" s="31">
        <f t="shared" si="623"/>
        <v>0</v>
      </c>
      <c r="BV502" s="31">
        <f t="shared" si="624"/>
        <v>0</v>
      </c>
      <c r="BW502" s="31">
        <f t="shared" si="625"/>
        <v>0</v>
      </c>
      <c r="BX502" s="31">
        <f t="shared" si="626"/>
        <v>0</v>
      </c>
      <c r="BY502" s="31">
        <f t="shared" si="627"/>
        <v>0</v>
      </c>
      <c r="BZ502" s="31">
        <f t="shared" si="628"/>
        <v>0</v>
      </c>
      <c r="CA502" s="31">
        <f t="shared" si="629"/>
        <v>0</v>
      </c>
      <c r="CB502" s="31">
        <f t="shared" si="630"/>
        <v>0</v>
      </c>
      <c r="CC502" s="31">
        <f t="shared" si="631"/>
        <v>0</v>
      </c>
      <c r="CD502" s="31">
        <f t="shared" si="632"/>
        <v>0</v>
      </c>
      <c r="CE502" s="37">
        <f t="array" ref="CE502">MIN(IF(JPRL=AI502,$AG$19:$AG$1018))</f>
        <v>0</v>
      </c>
      <c r="CF502" s="37">
        <f t="array" ref="CF502">MAX(IF(JPRL=AI502,$AG$19:$AG$1018))</f>
        <v>0</v>
      </c>
      <c r="CG502" s="36">
        <f t="shared" si="633"/>
        <v>0</v>
      </c>
      <c r="CI502" s="40">
        <f t="shared" si="634"/>
        <v>0</v>
      </c>
      <c r="CJ502" s="40">
        <f t="shared" si="571"/>
        <v>0</v>
      </c>
      <c r="CK502" s="40">
        <f t="shared" si="572"/>
        <v>0</v>
      </c>
      <c r="CL502" s="40">
        <f t="shared" si="573"/>
        <v>0</v>
      </c>
      <c r="CM502" s="40">
        <f t="shared" si="574"/>
        <v>0</v>
      </c>
      <c r="CN502" s="40">
        <f t="shared" si="575"/>
        <v>0</v>
      </c>
      <c r="CO502" s="40">
        <f t="shared" si="576"/>
        <v>0</v>
      </c>
      <c r="CP502" s="40">
        <f t="shared" si="577"/>
        <v>0</v>
      </c>
      <c r="CQ502" s="40">
        <f t="shared" si="578"/>
        <v>0</v>
      </c>
      <c r="CR502" s="40">
        <f t="shared" si="579"/>
        <v>0</v>
      </c>
      <c r="CS502" s="40">
        <f t="shared" si="580"/>
        <v>0</v>
      </c>
      <c r="CT502" s="41">
        <f t="shared" si="635"/>
        <v>0</v>
      </c>
      <c r="CU502" s="41">
        <f t="shared" si="636"/>
        <v>0</v>
      </c>
      <c r="CV502" s="41">
        <f t="shared" si="637"/>
        <v>0</v>
      </c>
      <c r="CW502" s="41">
        <f t="shared" si="638"/>
        <v>0</v>
      </c>
      <c r="CX502" s="41">
        <f t="shared" si="639"/>
        <v>0</v>
      </c>
      <c r="CY502" s="41">
        <f t="shared" si="640"/>
        <v>0</v>
      </c>
      <c r="CZ502" s="41">
        <f t="shared" si="641"/>
        <v>0</v>
      </c>
      <c r="DA502" s="41">
        <f t="shared" si="642"/>
        <v>0</v>
      </c>
      <c r="DB502" s="41">
        <f t="shared" si="643"/>
        <v>0</v>
      </c>
      <c r="DC502" s="41">
        <f t="shared" si="644"/>
        <v>0</v>
      </c>
      <c r="DD502" s="7">
        <f t="shared" si="645"/>
        <v>0</v>
      </c>
      <c r="DE502" s="7">
        <f t="shared" si="646"/>
        <v>0</v>
      </c>
      <c r="DF502" s="7">
        <f t="shared" si="647"/>
        <v>0</v>
      </c>
      <c r="DJ502" s="7">
        <f t="shared" si="648"/>
        <v>0</v>
      </c>
      <c r="DK502" s="7">
        <f t="shared" si="649"/>
        <v>0</v>
      </c>
    </row>
    <row r="503" spans="1:115" ht="26.25" customHeight="1" x14ac:dyDescent="0.25">
      <c r="A503" s="9">
        <v>485</v>
      </c>
      <c r="B503" s="24" t="str">
        <f t="shared" si="581"/>
        <v/>
      </c>
      <c r="C503" s="23"/>
      <c r="D503" s="51"/>
      <c r="E503" s="24"/>
      <c r="F503" s="24"/>
      <c r="G503" s="24"/>
      <c r="H503" s="24"/>
      <c r="I503" s="25"/>
      <c r="J503" s="24"/>
      <c r="K503" s="26"/>
      <c r="L503" s="29"/>
      <c r="M503" s="27"/>
      <c r="N503" s="28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30"/>
      <c r="Z503" s="29"/>
      <c r="AA503" s="29" t="str">
        <f t="shared" si="582"/>
        <v/>
      </c>
      <c r="AB503" s="7">
        <f t="shared" si="583"/>
        <v>0</v>
      </c>
      <c r="AC503" s="7">
        <f t="shared" si="584"/>
        <v>0</v>
      </c>
      <c r="AD503" s="7">
        <f t="shared" si="585"/>
        <v>0</v>
      </c>
      <c r="AE503" s="7">
        <f t="shared" si="586"/>
        <v>0</v>
      </c>
      <c r="AF503" s="11" t="str">
        <f t="shared" si="650"/>
        <v/>
      </c>
      <c r="AG503" s="13">
        <f t="shared" si="587"/>
        <v>0</v>
      </c>
      <c r="AH503" s="7" t="str">
        <f t="shared" si="588"/>
        <v/>
      </c>
      <c r="AI503" s="11" t="str">
        <f t="shared" si="651"/>
        <v/>
      </c>
      <c r="AJ503" s="11" t="str">
        <f t="array" ref="AJ503">IF(OR(AI503=$AI$19:AI502),"",AI503)</f>
        <v/>
      </c>
      <c r="AK503" s="11" t="str">
        <f t="shared" si="589"/>
        <v/>
      </c>
      <c r="AL503" t="str">
        <f t="array" ref="AL503">IF(OR(AK503=$AK$19:AK502),"",AK503)</f>
        <v/>
      </c>
      <c r="AM503" s="13">
        <f t="shared" si="590"/>
        <v>0</v>
      </c>
      <c r="AN503" s="13">
        <f t="shared" si="591"/>
        <v>0</v>
      </c>
      <c r="AO503" s="13">
        <f t="shared" si="592"/>
        <v>0</v>
      </c>
      <c r="AP503" s="13">
        <f t="shared" si="593"/>
        <v>0</v>
      </c>
      <c r="AQ503" s="13">
        <f t="shared" si="594"/>
        <v>0</v>
      </c>
      <c r="AR503" s="13">
        <f t="shared" si="595"/>
        <v>0</v>
      </c>
      <c r="AS503" s="13">
        <f t="shared" si="596"/>
        <v>0</v>
      </c>
      <c r="AT503" s="13">
        <f t="shared" si="597"/>
        <v>0</v>
      </c>
      <c r="AU503" s="13">
        <f t="shared" si="598"/>
        <v>0</v>
      </c>
      <c r="AV503" s="13">
        <f t="shared" si="599"/>
        <v>0</v>
      </c>
      <c r="AX503" s="13">
        <f t="shared" si="600"/>
        <v>0</v>
      </c>
      <c r="AY503" s="13">
        <f t="shared" si="601"/>
        <v>0</v>
      </c>
      <c r="AZ503" s="13">
        <f t="shared" si="602"/>
        <v>0</v>
      </c>
      <c r="BA503" s="13">
        <f t="shared" si="603"/>
        <v>0</v>
      </c>
      <c r="BB503" s="13">
        <f t="shared" si="604"/>
        <v>0</v>
      </c>
      <c r="BC503" s="13">
        <f t="shared" si="605"/>
        <v>0</v>
      </c>
      <c r="BD503" s="13">
        <f t="shared" si="606"/>
        <v>0</v>
      </c>
      <c r="BE503" s="13">
        <f t="shared" si="607"/>
        <v>0</v>
      </c>
      <c r="BF503" s="13">
        <f t="shared" si="608"/>
        <v>0</v>
      </c>
      <c r="BG503" s="13">
        <f t="shared" si="609"/>
        <v>0</v>
      </c>
      <c r="BH503" s="13">
        <f t="shared" si="610"/>
        <v>0</v>
      </c>
      <c r="BI503" s="13">
        <f t="shared" si="611"/>
        <v>0</v>
      </c>
      <c r="BJ503" s="13">
        <f t="shared" si="612"/>
        <v>0</v>
      </c>
      <c r="BK503" s="13">
        <f t="shared" si="613"/>
        <v>0</v>
      </c>
      <c r="BL503" s="13">
        <f t="shared" si="614"/>
        <v>0</v>
      </c>
      <c r="BM503" s="13">
        <f t="shared" si="615"/>
        <v>0</v>
      </c>
      <c r="BN503" s="13">
        <f t="shared" si="616"/>
        <v>0</v>
      </c>
      <c r="BO503" s="13">
        <f t="shared" si="617"/>
        <v>0</v>
      </c>
      <c r="BP503" s="13">
        <f t="shared" si="618"/>
        <v>0</v>
      </c>
      <c r="BQ503" s="13">
        <f t="shared" si="619"/>
        <v>0</v>
      </c>
      <c r="BR503" s="13">
        <f t="shared" si="620"/>
        <v>0</v>
      </c>
      <c r="BS503" s="13">
        <f t="shared" si="621"/>
        <v>0</v>
      </c>
      <c r="BT503" s="31">
        <f t="shared" si="622"/>
        <v>0</v>
      </c>
      <c r="BU503" s="31">
        <f t="shared" si="623"/>
        <v>0</v>
      </c>
      <c r="BV503" s="31">
        <f t="shared" si="624"/>
        <v>0</v>
      </c>
      <c r="BW503" s="31">
        <f t="shared" si="625"/>
        <v>0</v>
      </c>
      <c r="BX503" s="31">
        <f t="shared" si="626"/>
        <v>0</v>
      </c>
      <c r="BY503" s="31">
        <f t="shared" si="627"/>
        <v>0</v>
      </c>
      <c r="BZ503" s="31">
        <f t="shared" si="628"/>
        <v>0</v>
      </c>
      <c r="CA503" s="31">
        <f t="shared" si="629"/>
        <v>0</v>
      </c>
      <c r="CB503" s="31">
        <f t="shared" si="630"/>
        <v>0</v>
      </c>
      <c r="CC503" s="31">
        <f t="shared" si="631"/>
        <v>0</v>
      </c>
      <c r="CD503" s="31">
        <f t="shared" si="632"/>
        <v>0</v>
      </c>
      <c r="CE503" s="37">
        <f t="array" ref="CE503">MIN(IF(JPRL=AI503,$AG$19:$AG$1018))</f>
        <v>0</v>
      </c>
      <c r="CF503" s="37">
        <f t="array" ref="CF503">MAX(IF(JPRL=AI503,$AG$19:$AG$1018))</f>
        <v>0</v>
      </c>
      <c r="CG503" s="36">
        <f t="shared" si="633"/>
        <v>0</v>
      </c>
      <c r="CI503" s="40">
        <f t="shared" si="634"/>
        <v>0</v>
      </c>
      <c r="CJ503" s="40">
        <f t="shared" si="571"/>
        <v>0</v>
      </c>
      <c r="CK503" s="40">
        <f t="shared" si="572"/>
        <v>0</v>
      </c>
      <c r="CL503" s="40">
        <f t="shared" si="573"/>
        <v>0</v>
      </c>
      <c r="CM503" s="40">
        <f t="shared" si="574"/>
        <v>0</v>
      </c>
      <c r="CN503" s="40">
        <f t="shared" si="575"/>
        <v>0</v>
      </c>
      <c r="CO503" s="40">
        <f t="shared" si="576"/>
        <v>0</v>
      </c>
      <c r="CP503" s="40">
        <f t="shared" si="577"/>
        <v>0</v>
      </c>
      <c r="CQ503" s="40">
        <f t="shared" si="578"/>
        <v>0</v>
      </c>
      <c r="CR503" s="40">
        <f t="shared" si="579"/>
        <v>0</v>
      </c>
      <c r="CS503" s="40">
        <f t="shared" si="580"/>
        <v>0</v>
      </c>
      <c r="CT503" s="41">
        <f t="shared" si="635"/>
        <v>0</v>
      </c>
      <c r="CU503" s="41">
        <f t="shared" si="636"/>
        <v>0</v>
      </c>
      <c r="CV503" s="41">
        <f t="shared" si="637"/>
        <v>0</v>
      </c>
      <c r="CW503" s="41">
        <f t="shared" si="638"/>
        <v>0</v>
      </c>
      <c r="CX503" s="41">
        <f t="shared" si="639"/>
        <v>0</v>
      </c>
      <c r="CY503" s="41">
        <f t="shared" si="640"/>
        <v>0</v>
      </c>
      <c r="CZ503" s="41">
        <f t="shared" si="641"/>
        <v>0</v>
      </c>
      <c r="DA503" s="41">
        <f t="shared" si="642"/>
        <v>0</v>
      </c>
      <c r="DB503" s="41">
        <f t="shared" si="643"/>
        <v>0</v>
      </c>
      <c r="DC503" s="41">
        <f t="shared" si="644"/>
        <v>0</v>
      </c>
      <c r="DD503" s="7">
        <f t="shared" si="645"/>
        <v>0</v>
      </c>
      <c r="DE503" s="7">
        <f t="shared" si="646"/>
        <v>0</v>
      </c>
      <c r="DF503" s="7">
        <f t="shared" si="647"/>
        <v>0</v>
      </c>
      <c r="DJ503" s="7">
        <f t="shared" si="648"/>
        <v>0</v>
      </c>
      <c r="DK503" s="7">
        <f t="shared" si="649"/>
        <v>0</v>
      </c>
    </row>
    <row r="504" spans="1:115" ht="26.25" customHeight="1" x14ac:dyDescent="0.25">
      <c r="A504" s="9">
        <v>486</v>
      </c>
      <c r="B504" s="24" t="str">
        <f t="shared" si="581"/>
        <v/>
      </c>
      <c r="C504" s="23"/>
      <c r="D504" s="51"/>
      <c r="E504" s="24"/>
      <c r="F504" s="24"/>
      <c r="G504" s="24"/>
      <c r="H504" s="24"/>
      <c r="I504" s="25"/>
      <c r="J504" s="24"/>
      <c r="K504" s="26"/>
      <c r="L504" s="29"/>
      <c r="M504" s="27"/>
      <c r="N504" s="28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30"/>
      <c r="Z504" s="29"/>
      <c r="AA504" s="29" t="str">
        <f t="shared" si="582"/>
        <v/>
      </c>
      <c r="AB504" s="7">
        <f t="shared" si="583"/>
        <v>0</v>
      </c>
      <c r="AC504" s="7">
        <f t="shared" si="584"/>
        <v>0</v>
      </c>
      <c r="AD504" s="7">
        <f t="shared" si="585"/>
        <v>0</v>
      </c>
      <c r="AE504" s="7">
        <f t="shared" si="586"/>
        <v>0</v>
      </c>
      <c r="AF504" s="11" t="str">
        <f t="shared" si="650"/>
        <v/>
      </c>
      <c r="AG504" s="13">
        <f t="shared" si="587"/>
        <v>0</v>
      </c>
      <c r="AH504" s="7" t="str">
        <f t="shared" si="588"/>
        <v/>
      </c>
      <c r="AI504" s="11" t="str">
        <f t="shared" si="651"/>
        <v/>
      </c>
      <c r="AJ504" s="11" t="str">
        <f t="array" ref="AJ504">IF(OR(AI504=$AI$19:AI503),"",AI504)</f>
        <v/>
      </c>
      <c r="AK504" s="11" t="str">
        <f t="shared" si="589"/>
        <v/>
      </c>
      <c r="AL504" t="str">
        <f t="array" ref="AL504">IF(OR(AK504=$AK$19:AK503),"",AK504)</f>
        <v/>
      </c>
      <c r="AM504" s="13">
        <f t="shared" si="590"/>
        <v>0</v>
      </c>
      <c r="AN504" s="13">
        <f t="shared" si="591"/>
        <v>0</v>
      </c>
      <c r="AO504" s="13">
        <f t="shared" si="592"/>
        <v>0</v>
      </c>
      <c r="AP504" s="13">
        <f t="shared" si="593"/>
        <v>0</v>
      </c>
      <c r="AQ504" s="13">
        <f t="shared" si="594"/>
        <v>0</v>
      </c>
      <c r="AR504" s="13">
        <f t="shared" si="595"/>
        <v>0</v>
      </c>
      <c r="AS504" s="13">
        <f t="shared" si="596"/>
        <v>0</v>
      </c>
      <c r="AT504" s="13">
        <f t="shared" si="597"/>
        <v>0</v>
      </c>
      <c r="AU504" s="13">
        <f t="shared" si="598"/>
        <v>0</v>
      </c>
      <c r="AV504" s="13">
        <f t="shared" si="599"/>
        <v>0</v>
      </c>
      <c r="AX504" s="13">
        <f t="shared" si="600"/>
        <v>0</v>
      </c>
      <c r="AY504" s="13">
        <f t="shared" si="601"/>
        <v>0</v>
      </c>
      <c r="AZ504" s="13">
        <f t="shared" si="602"/>
        <v>0</v>
      </c>
      <c r="BA504" s="13">
        <f t="shared" si="603"/>
        <v>0</v>
      </c>
      <c r="BB504" s="13">
        <f t="shared" si="604"/>
        <v>0</v>
      </c>
      <c r="BC504" s="13">
        <f t="shared" si="605"/>
        <v>0</v>
      </c>
      <c r="BD504" s="13">
        <f t="shared" si="606"/>
        <v>0</v>
      </c>
      <c r="BE504" s="13">
        <f t="shared" si="607"/>
        <v>0</v>
      </c>
      <c r="BF504" s="13">
        <f t="shared" si="608"/>
        <v>0</v>
      </c>
      <c r="BG504" s="13">
        <f t="shared" si="609"/>
        <v>0</v>
      </c>
      <c r="BH504" s="13">
        <f t="shared" si="610"/>
        <v>0</v>
      </c>
      <c r="BI504" s="13">
        <f t="shared" si="611"/>
        <v>0</v>
      </c>
      <c r="BJ504" s="13">
        <f t="shared" si="612"/>
        <v>0</v>
      </c>
      <c r="BK504" s="13">
        <f t="shared" si="613"/>
        <v>0</v>
      </c>
      <c r="BL504" s="13">
        <f t="shared" si="614"/>
        <v>0</v>
      </c>
      <c r="BM504" s="13">
        <f t="shared" si="615"/>
        <v>0</v>
      </c>
      <c r="BN504" s="13">
        <f t="shared" si="616"/>
        <v>0</v>
      </c>
      <c r="BO504" s="13">
        <f t="shared" si="617"/>
        <v>0</v>
      </c>
      <c r="BP504" s="13">
        <f t="shared" si="618"/>
        <v>0</v>
      </c>
      <c r="BQ504" s="13">
        <f t="shared" si="619"/>
        <v>0</v>
      </c>
      <c r="BR504" s="13">
        <f t="shared" si="620"/>
        <v>0</v>
      </c>
      <c r="BS504" s="13">
        <f t="shared" si="621"/>
        <v>0</v>
      </c>
      <c r="BT504" s="31">
        <f t="shared" si="622"/>
        <v>0</v>
      </c>
      <c r="BU504" s="31">
        <f t="shared" si="623"/>
        <v>0</v>
      </c>
      <c r="BV504" s="31">
        <f t="shared" si="624"/>
        <v>0</v>
      </c>
      <c r="BW504" s="31">
        <f t="shared" si="625"/>
        <v>0</v>
      </c>
      <c r="BX504" s="31">
        <f t="shared" si="626"/>
        <v>0</v>
      </c>
      <c r="BY504" s="31">
        <f t="shared" si="627"/>
        <v>0</v>
      </c>
      <c r="BZ504" s="31">
        <f t="shared" si="628"/>
        <v>0</v>
      </c>
      <c r="CA504" s="31">
        <f t="shared" si="629"/>
        <v>0</v>
      </c>
      <c r="CB504" s="31">
        <f t="shared" si="630"/>
        <v>0</v>
      </c>
      <c r="CC504" s="31">
        <f t="shared" si="631"/>
        <v>0</v>
      </c>
      <c r="CD504" s="31">
        <f t="shared" si="632"/>
        <v>0</v>
      </c>
      <c r="CE504" s="37">
        <f t="array" ref="CE504">MIN(IF(JPRL=AI504,$AG$19:$AG$1018))</f>
        <v>0</v>
      </c>
      <c r="CF504" s="37">
        <f t="array" ref="CF504">MAX(IF(JPRL=AI504,$AG$19:$AG$1018))</f>
        <v>0</v>
      </c>
      <c r="CG504" s="36">
        <f t="shared" si="633"/>
        <v>0</v>
      </c>
      <c r="CI504" s="40">
        <f t="shared" si="634"/>
        <v>0</v>
      </c>
      <c r="CJ504" s="40">
        <f t="shared" si="571"/>
        <v>0</v>
      </c>
      <c r="CK504" s="40">
        <f t="shared" si="572"/>
        <v>0</v>
      </c>
      <c r="CL504" s="40">
        <f t="shared" si="573"/>
        <v>0</v>
      </c>
      <c r="CM504" s="40">
        <f t="shared" si="574"/>
        <v>0</v>
      </c>
      <c r="CN504" s="40">
        <f t="shared" si="575"/>
        <v>0</v>
      </c>
      <c r="CO504" s="40">
        <f t="shared" si="576"/>
        <v>0</v>
      </c>
      <c r="CP504" s="40">
        <f t="shared" si="577"/>
        <v>0</v>
      </c>
      <c r="CQ504" s="40">
        <f t="shared" si="578"/>
        <v>0</v>
      </c>
      <c r="CR504" s="40">
        <f t="shared" si="579"/>
        <v>0</v>
      </c>
      <c r="CS504" s="40">
        <f t="shared" si="580"/>
        <v>0</v>
      </c>
      <c r="CT504" s="41">
        <f t="shared" si="635"/>
        <v>0</v>
      </c>
      <c r="CU504" s="41">
        <f t="shared" si="636"/>
        <v>0</v>
      </c>
      <c r="CV504" s="41">
        <f t="shared" si="637"/>
        <v>0</v>
      </c>
      <c r="CW504" s="41">
        <f t="shared" si="638"/>
        <v>0</v>
      </c>
      <c r="CX504" s="41">
        <f t="shared" si="639"/>
        <v>0</v>
      </c>
      <c r="CY504" s="41">
        <f t="shared" si="640"/>
        <v>0</v>
      </c>
      <c r="CZ504" s="41">
        <f t="shared" si="641"/>
        <v>0</v>
      </c>
      <c r="DA504" s="41">
        <f t="shared" si="642"/>
        <v>0</v>
      </c>
      <c r="DB504" s="41">
        <f t="shared" si="643"/>
        <v>0</v>
      </c>
      <c r="DC504" s="41">
        <f t="shared" si="644"/>
        <v>0</v>
      </c>
      <c r="DD504" s="7">
        <f t="shared" si="645"/>
        <v>0</v>
      </c>
      <c r="DE504" s="7">
        <f t="shared" si="646"/>
        <v>0</v>
      </c>
      <c r="DF504" s="7">
        <f t="shared" si="647"/>
        <v>0</v>
      </c>
      <c r="DJ504" s="7">
        <f t="shared" si="648"/>
        <v>0</v>
      </c>
      <c r="DK504" s="7">
        <f t="shared" si="649"/>
        <v>0</v>
      </c>
    </row>
    <row r="505" spans="1:115" ht="26.25" customHeight="1" x14ac:dyDescent="0.25">
      <c r="A505" s="9">
        <v>487</v>
      </c>
      <c r="B505" s="24" t="str">
        <f t="shared" si="581"/>
        <v/>
      </c>
      <c r="C505" s="23"/>
      <c r="D505" s="51"/>
      <c r="E505" s="24"/>
      <c r="F505" s="24"/>
      <c r="G505" s="24"/>
      <c r="H505" s="24"/>
      <c r="I505" s="25"/>
      <c r="J505" s="24"/>
      <c r="K505" s="26"/>
      <c r="L505" s="29"/>
      <c r="M505" s="27"/>
      <c r="N505" s="28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30"/>
      <c r="Z505" s="29"/>
      <c r="AA505" s="29" t="str">
        <f t="shared" si="582"/>
        <v/>
      </c>
      <c r="AB505" s="7">
        <f t="shared" si="583"/>
        <v>0</v>
      </c>
      <c r="AC505" s="7">
        <f t="shared" si="584"/>
        <v>0</v>
      </c>
      <c r="AD505" s="7">
        <f t="shared" si="585"/>
        <v>0</v>
      </c>
      <c r="AE505" s="7">
        <f t="shared" si="586"/>
        <v>0</v>
      </c>
      <c r="AF505" s="11" t="str">
        <f t="shared" si="650"/>
        <v/>
      </c>
      <c r="AG505" s="13">
        <f t="shared" si="587"/>
        <v>0</v>
      </c>
      <c r="AH505" s="7" t="str">
        <f t="shared" si="588"/>
        <v/>
      </c>
      <c r="AI505" s="11" t="str">
        <f t="shared" si="651"/>
        <v/>
      </c>
      <c r="AJ505" s="11" t="str">
        <f t="array" ref="AJ505">IF(OR(AI505=$AI$19:AI504),"",AI505)</f>
        <v/>
      </c>
      <c r="AK505" s="11" t="str">
        <f t="shared" si="589"/>
        <v/>
      </c>
      <c r="AL505" t="str">
        <f t="array" ref="AL505">IF(OR(AK505=$AK$19:AK504),"",AK505)</f>
        <v/>
      </c>
      <c r="AM505" s="13">
        <f t="shared" si="590"/>
        <v>0</v>
      </c>
      <c r="AN505" s="13">
        <f t="shared" si="591"/>
        <v>0</v>
      </c>
      <c r="AO505" s="13">
        <f t="shared" si="592"/>
        <v>0</v>
      </c>
      <c r="AP505" s="13">
        <f t="shared" si="593"/>
        <v>0</v>
      </c>
      <c r="AQ505" s="13">
        <f t="shared" si="594"/>
        <v>0</v>
      </c>
      <c r="AR505" s="13">
        <f t="shared" si="595"/>
        <v>0</v>
      </c>
      <c r="AS505" s="13">
        <f t="shared" si="596"/>
        <v>0</v>
      </c>
      <c r="AT505" s="13">
        <f t="shared" si="597"/>
        <v>0</v>
      </c>
      <c r="AU505" s="13">
        <f t="shared" si="598"/>
        <v>0</v>
      </c>
      <c r="AV505" s="13">
        <f t="shared" si="599"/>
        <v>0</v>
      </c>
      <c r="AX505" s="13">
        <f t="shared" si="600"/>
        <v>0</v>
      </c>
      <c r="AY505" s="13">
        <f t="shared" si="601"/>
        <v>0</v>
      </c>
      <c r="AZ505" s="13">
        <f t="shared" si="602"/>
        <v>0</v>
      </c>
      <c r="BA505" s="13">
        <f t="shared" si="603"/>
        <v>0</v>
      </c>
      <c r="BB505" s="13">
        <f t="shared" si="604"/>
        <v>0</v>
      </c>
      <c r="BC505" s="13">
        <f t="shared" si="605"/>
        <v>0</v>
      </c>
      <c r="BD505" s="13">
        <f t="shared" si="606"/>
        <v>0</v>
      </c>
      <c r="BE505" s="13">
        <f t="shared" si="607"/>
        <v>0</v>
      </c>
      <c r="BF505" s="13">
        <f t="shared" si="608"/>
        <v>0</v>
      </c>
      <c r="BG505" s="13">
        <f t="shared" si="609"/>
        <v>0</v>
      </c>
      <c r="BH505" s="13">
        <f t="shared" si="610"/>
        <v>0</v>
      </c>
      <c r="BI505" s="13">
        <f t="shared" si="611"/>
        <v>0</v>
      </c>
      <c r="BJ505" s="13">
        <f t="shared" si="612"/>
        <v>0</v>
      </c>
      <c r="BK505" s="13">
        <f t="shared" si="613"/>
        <v>0</v>
      </c>
      <c r="BL505" s="13">
        <f t="shared" si="614"/>
        <v>0</v>
      </c>
      <c r="BM505" s="13">
        <f t="shared" si="615"/>
        <v>0</v>
      </c>
      <c r="BN505" s="13">
        <f t="shared" si="616"/>
        <v>0</v>
      </c>
      <c r="BO505" s="13">
        <f t="shared" si="617"/>
        <v>0</v>
      </c>
      <c r="BP505" s="13">
        <f t="shared" si="618"/>
        <v>0</v>
      </c>
      <c r="BQ505" s="13">
        <f t="shared" si="619"/>
        <v>0</v>
      </c>
      <c r="BR505" s="13">
        <f t="shared" si="620"/>
        <v>0</v>
      </c>
      <c r="BS505" s="13">
        <f t="shared" si="621"/>
        <v>0</v>
      </c>
      <c r="BT505" s="31">
        <f t="shared" si="622"/>
        <v>0</v>
      </c>
      <c r="BU505" s="31">
        <f t="shared" si="623"/>
        <v>0</v>
      </c>
      <c r="BV505" s="31">
        <f t="shared" si="624"/>
        <v>0</v>
      </c>
      <c r="BW505" s="31">
        <f t="shared" si="625"/>
        <v>0</v>
      </c>
      <c r="BX505" s="31">
        <f t="shared" si="626"/>
        <v>0</v>
      </c>
      <c r="BY505" s="31">
        <f t="shared" si="627"/>
        <v>0</v>
      </c>
      <c r="BZ505" s="31">
        <f t="shared" si="628"/>
        <v>0</v>
      </c>
      <c r="CA505" s="31">
        <f t="shared" si="629"/>
        <v>0</v>
      </c>
      <c r="CB505" s="31">
        <f t="shared" si="630"/>
        <v>0</v>
      </c>
      <c r="CC505" s="31">
        <f t="shared" si="631"/>
        <v>0</v>
      </c>
      <c r="CD505" s="31">
        <f t="shared" si="632"/>
        <v>0</v>
      </c>
      <c r="CE505" s="37">
        <f t="array" ref="CE505">MIN(IF(JPRL=AI505,$AG$19:$AG$1018))</f>
        <v>0</v>
      </c>
      <c r="CF505" s="37">
        <f t="array" ref="CF505">MAX(IF(JPRL=AI505,$AG$19:$AG$1018))</f>
        <v>0</v>
      </c>
      <c r="CG505" s="36">
        <f t="shared" si="633"/>
        <v>0</v>
      </c>
      <c r="CI505" s="40">
        <f t="shared" si="634"/>
        <v>0</v>
      </c>
      <c r="CJ505" s="40">
        <f t="shared" si="571"/>
        <v>0</v>
      </c>
      <c r="CK505" s="40">
        <f t="shared" si="572"/>
        <v>0</v>
      </c>
      <c r="CL505" s="40">
        <f t="shared" si="573"/>
        <v>0</v>
      </c>
      <c r="CM505" s="40">
        <f t="shared" si="574"/>
        <v>0</v>
      </c>
      <c r="CN505" s="40">
        <f t="shared" si="575"/>
        <v>0</v>
      </c>
      <c r="CO505" s="40">
        <f t="shared" si="576"/>
        <v>0</v>
      </c>
      <c r="CP505" s="40">
        <f t="shared" si="577"/>
        <v>0</v>
      </c>
      <c r="CQ505" s="40">
        <f t="shared" si="578"/>
        <v>0</v>
      </c>
      <c r="CR505" s="40">
        <f t="shared" si="579"/>
        <v>0</v>
      </c>
      <c r="CS505" s="40">
        <f t="shared" si="580"/>
        <v>0</v>
      </c>
      <c r="CT505" s="41">
        <f t="shared" si="635"/>
        <v>0</v>
      </c>
      <c r="CU505" s="41">
        <f t="shared" si="636"/>
        <v>0</v>
      </c>
      <c r="CV505" s="41">
        <f t="shared" si="637"/>
        <v>0</v>
      </c>
      <c r="CW505" s="41">
        <f t="shared" si="638"/>
        <v>0</v>
      </c>
      <c r="CX505" s="41">
        <f t="shared" si="639"/>
        <v>0</v>
      </c>
      <c r="CY505" s="41">
        <f t="shared" si="640"/>
        <v>0</v>
      </c>
      <c r="CZ505" s="41">
        <f t="shared" si="641"/>
        <v>0</v>
      </c>
      <c r="DA505" s="41">
        <f t="shared" si="642"/>
        <v>0</v>
      </c>
      <c r="DB505" s="41">
        <f t="shared" si="643"/>
        <v>0</v>
      </c>
      <c r="DC505" s="41">
        <f t="shared" si="644"/>
        <v>0</v>
      </c>
      <c r="DD505" s="7">
        <f t="shared" si="645"/>
        <v>0</v>
      </c>
      <c r="DE505" s="7">
        <f t="shared" si="646"/>
        <v>0</v>
      </c>
      <c r="DF505" s="7">
        <f t="shared" si="647"/>
        <v>0</v>
      </c>
      <c r="DJ505" s="7">
        <f t="shared" si="648"/>
        <v>0</v>
      </c>
      <c r="DK505" s="7">
        <f t="shared" si="649"/>
        <v>0</v>
      </c>
    </row>
    <row r="506" spans="1:115" ht="26.25" customHeight="1" x14ac:dyDescent="0.25">
      <c r="A506" s="9">
        <v>488</v>
      </c>
      <c r="B506" s="24" t="str">
        <f t="shared" si="581"/>
        <v/>
      </c>
      <c r="C506" s="23"/>
      <c r="D506" s="51"/>
      <c r="E506" s="24"/>
      <c r="F506" s="24"/>
      <c r="G506" s="24"/>
      <c r="H506" s="24"/>
      <c r="I506" s="25"/>
      <c r="J506" s="24"/>
      <c r="K506" s="26"/>
      <c r="L506" s="29"/>
      <c r="M506" s="27"/>
      <c r="N506" s="28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30"/>
      <c r="Z506" s="29"/>
      <c r="AA506" s="29" t="str">
        <f t="shared" si="582"/>
        <v/>
      </c>
      <c r="AB506" s="7">
        <f t="shared" si="583"/>
        <v>0</v>
      </c>
      <c r="AC506" s="7">
        <f t="shared" si="584"/>
        <v>0</v>
      </c>
      <c r="AD506" s="7">
        <f t="shared" si="585"/>
        <v>0</v>
      </c>
      <c r="AE506" s="7">
        <f t="shared" si="586"/>
        <v>0</v>
      </c>
      <c r="AF506" s="11" t="str">
        <f t="shared" si="650"/>
        <v/>
      </c>
      <c r="AG506" s="13">
        <f t="shared" si="587"/>
        <v>0</v>
      </c>
      <c r="AH506" s="7" t="str">
        <f t="shared" si="588"/>
        <v/>
      </c>
      <c r="AI506" s="11" t="str">
        <f t="shared" si="651"/>
        <v/>
      </c>
      <c r="AJ506" s="11" t="str">
        <f t="array" ref="AJ506">IF(OR(AI506=$AI$19:AI505),"",AI506)</f>
        <v/>
      </c>
      <c r="AK506" s="11" t="str">
        <f t="shared" si="589"/>
        <v/>
      </c>
      <c r="AL506" t="str">
        <f t="array" ref="AL506">IF(OR(AK506=$AK$19:AK505),"",AK506)</f>
        <v/>
      </c>
      <c r="AM506" s="13">
        <f t="shared" si="590"/>
        <v>0</v>
      </c>
      <c r="AN506" s="13">
        <f t="shared" si="591"/>
        <v>0</v>
      </c>
      <c r="AO506" s="13">
        <f t="shared" si="592"/>
        <v>0</v>
      </c>
      <c r="AP506" s="13">
        <f t="shared" si="593"/>
        <v>0</v>
      </c>
      <c r="AQ506" s="13">
        <f t="shared" si="594"/>
        <v>0</v>
      </c>
      <c r="AR506" s="13">
        <f t="shared" si="595"/>
        <v>0</v>
      </c>
      <c r="AS506" s="13">
        <f t="shared" si="596"/>
        <v>0</v>
      </c>
      <c r="AT506" s="13">
        <f t="shared" si="597"/>
        <v>0</v>
      </c>
      <c r="AU506" s="13">
        <f t="shared" si="598"/>
        <v>0</v>
      </c>
      <c r="AV506" s="13">
        <f t="shared" si="599"/>
        <v>0</v>
      </c>
      <c r="AX506" s="13">
        <f t="shared" si="600"/>
        <v>0</v>
      </c>
      <c r="AY506" s="13">
        <f t="shared" si="601"/>
        <v>0</v>
      </c>
      <c r="AZ506" s="13">
        <f t="shared" si="602"/>
        <v>0</v>
      </c>
      <c r="BA506" s="13">
        <f t="shared" si="603"/>
        <v>0</v>
      </c>
      <c r="BB506" s="13">
        <f t="shared" si="604"/>
        <v>0</v>
      </c>
      <c r="BC506" s="13">
        <f t="shared" si="605"/>
        <v>0</v>
      </c>
      <c r="BD506" s="13">
        <f t="shared" si="606"/>
        <v>0</v>
      </c>
      <c r="BE506" s="13">
        <f t="shared" si="607"/>
        <v>0</v>
      </c>
      <c r="BF506" s="13">
        <f t="shared" si="608"/>
        <v>0</v>
      </c>
      <c r="BG506" s="13">
        <f t="shared" si="609"/>
        <v>0</v>
      </c>
      <c r="BH506" s="13">
        <f t="shared" si="610"/>
        <v>0</v>
      </c>
      <c r="BI506" s="13">
        <f t="shared" si="611"/>
        <v>0</v>
      </c>
      <c r="BJ506" s="13">
        <f t="shared" si="612"/>
        <v>0</v>
      </c>
      <c r="BK506" s="13">
        <f t="shared" si="613"/>
        <v>0</v>
      </c>
      <c r="BL506" s="13">
        <f t="shared" si="614"/>
        <v>0</v>
      </c>
      <c r="BM506" s="13">
        <f t="shared" si="615"/>
        <v>0</v>
      </c>
      <c r="BN506" s="13">
        <f t="shared" si="616"/>
        <v>0</v>
      </c>
      <c r="BO506" s="13">
        <f t="shared" si="617"/>
        <v>0</v>
      </c>
      <c r="BP506" s="13">
        <f t="shared" si="618"/>
        <v>0</v>
      </c>
      <c r="BQ506" s="13">
        <f t="shared" si="619"/>
        <v>0</v>
      </c>
      <c r="BR506" s="13">
        <f t="shared" si="620"/>
        <v>0</v>
      </c>
      <c r="BS506" s="13">
        <f t="shared" si="621"/>
        <v>0</v>
      </c>
      <c r="BT506" s="31">
        <f t="shared" si="622"/>
        <v>0</v>
      </c>
      <c r="BU506" s="31">
        <f t="shared" si="623"/>
        <v>0</v>
      </c>
      <c r="BV506" s="31">
        <f t="shared" si="624"/>
        <v>0</v>
      </c>
      <c r="BW506" s="31">
        <f t="shared" si="625"/>
        <v>0</v>
      </c>
      <c r="BX506" s="31">
        <f t="shared" si="626"/>
        <v>0</v>
      </c>
      <c r="BY506" s="31">
        <f t="shared" si="627"/>
        <v>0</v>
      </c>
      <c r="BZ506" s="31">
        <f t="shared" si="628"/>
        <v>0</v>
      </c>
      <c r="CA506" s="31">
        <f t="shared" si="629"/>
        <v>0</v>
      </c>
      <c r="CB506" s="31">
        <f t="shared" si="630"/>
        <v>0</v>
      </c>
      <c r="CC506" s="31">
        <f t="shared" si="631"/>
        <v>0</v>
      </c>
      <c r="CD506" s="31">
        <f t="shared" si="632"/>
        <v>0</v>
      </c>
      <c r="CE506" s="37">
        <f t="array" ref="CE506">MIN(IF(JPRL=AI506,$AG$19:$AG$1018))</f>
        <v>0</v>
      </c>
      <c r="CF506" s="37">
        <f t="array" ref="CF506">MAX(IF(JPRL=AI506,$AG$19:$AG$1018))</f>
        <v>0</v>
      </c>
      <c r="CG506" s="36">
        <f t="shared" si="633"/>
        <v>0</v>
      </c>
      <c r="CI506" s="40">
        <f t="shared" si="634"/>
        <v>0</v>
      </c>
      <c r="CJ506" s="40">
        <f t="shared" si="571"/>
        <v>0</v>
      </c>
      <c r="CK506" s="40">
        <f t="shared" si="572"/>
        <v>0</v>
      </c>
      <c r="CL506" s="40">
        <f t="shared" si="573"/>
        <v>0</v>
      </c>
      <c r="CM506" s="40">
        <f t="shared" si="574"/>
        <v>0</v>
      </c>
      <c r="CN506" s="40">
        <f t="shared" si="575"/>
        <v>0</v>
      </c>
      <c r="CO506" s="40">
        <f t="shared" si="576"/>
        <v>0</v>
      </c>
      <c r="CP506" s="40">
        <f t="shared" si="577"/>
        <v>0</v>
      </c>
      <c r="CQ506" s="40">
        <f t="shared" si="578"/>
        <v>0</v>
      </c>
      <c r="CR506" s="40">
        <f t="shared" si="579"/>
        <v>0</v>
      </c>
      <c r="CS506" s="40">
        <f t="shared" si="580"/>
        <v>0</v>
      </c>
      <c r="CT506" s="41">
        <f t="shared" si="635"/>
        <v>0</v>
      </c>
      <c r="CU506" s="41">
        <f t="shared" si="636"/>
        <v>0</v>
      </c>
      <c r="CV506" s="41">
        <f t="shared" si="637"/>
        <v>0</v>
      </c>
      <c r="CW506" s="41">
        <f t="shared" si="638"/>
        <v>0</v>
      </c>
      <c r="CX506" s="41">
        <f t="shared" si="639"/>
        <v>0</v>
      </c>
      <c r="CY506" s="41">
        <f t="shared" si="640"/>
        <v>0</v>
      </c>
      <c r="CZ506" s="41">
        <f t="shared" si="641"/>
        <v>0</v>
      </c>
      <c r="DA506" s="41">
        <f t="shared" si="642"/>
        <v>0</v>
      </c>
      <c r="DB506" s="41">
        <f t="shared" si="643"/>
        <v>0</v>
      </c>
      <c r="DC506" s="41">
        <f t="shared" si="644"/>
        <v>0</v>
      </c>
      <c r="DD506" s="7">
        <f t="shared" si="645"/>
        <v>0</v>
      </c>
      <c r="DE506" s="7">
        <f t="shared" si="646"/>
        <v>0</v>
      </c>
      <c r="DF506" s="7">
        <f t="shared" si="647"/>
        <v>0</v>
      </c>
      <c r="DJ506" s="7">
        <f t="shared" si="648"/>
        <v>0</v>
      </c>
      <c r="DK506" s="7">
        <f t="shared" si="649"/>
        <v>0</v>
      </c>
    </row>
    <row r="507" spans="1:115" ht="26.25" customHeight="1" x14ac:dyDescent="0.25">
      <c r="A507" s="9">
        <v>489</v>
      </c>
      <c r="B507" s="24" t="str">
        <f t="shared" si="581"/>
        <v/>
      </c>
      <c r="C507" s="23"/>
      <c r="D507" s="51"/>
      <c r="E507" s="24"/>
      <c r="F507" s="24"/>
      <c r="G507" s="24"/>
      <c r="H507" s="24"/>
      <c r="I507" s="25"/>
      <c r="J507" s="24"/>
      <c r="K507" s="26"/>
      <c r="L507" s="29"/>
      <c r="M507" s="27"/>
      <c r="N507" s="28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30"/>
      <c r="Z507" s="29"/>
      <c r="AA507" s="29" t="str">
        <f t="shared" si="582"/>
        <v/>
      </c>
      <c r="AB507" s="7">
        <f t="shared" si="583"/>
        <v>0</v>
      </c>
      <c r="AC507" s="7">
        <f t="shared" si="584"/>
        <v>0</v>
      </c>
      <c r="AD507" s="7">
        <f t="shared" si="585"/>
        <v>0</v>
      </c>
      <c r="AE507" s="7">
        <f t="shared" si="586"/>
        <v>0</v>
      </c>
      <c r="AF507" s="11" t="str">
        <f t="shared" si="650"/>
        <v/>
      </c>
      <c r="AG507" s="13">
        <f t="shared" si="587"/>
        <v>0</v>
      </c>
      <c r="AH507" s="7" t="str">
        <f t="shared" si="588"/>
        <v/>
      </c>
      <c r="AI507" s="11" t="str">
        <f t="shared" si="651"/>
        <v/>
      </c>
      <c r="AJ507" s="11" t="str">
        <f t="array" ref="AJ507">IF(OR(AI507=$AI$19:AI506),"",AI507)</f>
        <v/>
      </c>
      <c r="AK507" s="11" t="str">
        <f t="shared" si="589"/>
        <v/>
      </c>
      <c r="AL507" t="str">
        <f t="array" ref="AL507">IF(OR(AK507=$AK$19:AK506),"",AK507)</f>
        <v/>
      </c>
      <c r="AM507" s="13">
        <f t="shared" si="590"/>
        <v>0</v>
      </c>
      <c r="AN507" s="13">
        <f t="shared" si="591"/>
        <v>0</v>
      </c>
      <c r="AO507" s="13">
        <f t="shared" si="592"/>
        <v>0</v>
      </c>
      <c r="AP507" s="13">
        <f t="shared" si="593"/>
        <v>0</v>
      </c>
      <c r="AQ507" s="13">
        <f t="shared" si="594"/>
        <v>0</v>
      </c>
      <c r="AR507" s="13">
        <f t="shared" si="595"/>
        <v>0</v>
      </c>
      <c r="AS507" s="13">
        <f t="shared" si="596"/>
        <v>0</v>
      </c>
      <c r="AT507" s="13">
        <f t="shared" si="597"/>
        <v>0</v>
      </c>
      <c r="AU507" s="13">
        <f t="shared" si="598"/>
        <v>0</v>
      </c>
      <c r="AV507" s="13">
        <f t="shared" si="599"/>
        <v>0</v>
      </c>
      <c r="AX507" s="13">
        <f t="shared" si="600"/>
        <v>0</v>
      </c>
      <c r="AY507" s="13">
        <f t="shared" si="601"/>
        <v>0</v>
      </c>
      <c r="AZ507" s="13">
        <f t="shared" si="602"/>
        <v>0</v>
      </c>
      <c r="BA507" s="13">
        <f t="shared" si="603"/>
        <v>0</v>
      </c>
      <c r="BB507" s="13">
        <f t="shared" si="604"/>
        <v>0</v>
      </c>
      <c r="BC507" s="13">
        <f t="shared" si="605"/>
        <v>0</v>
      </c>
      <c r="BD507" s="13">
        <f t="shared" si="606"/>
        <v>0</v>
      </c>
      <c r="BE507" s="13">
        <f t="shared" si="607"/>
        <v>0</v>
      </c>
      <c r="BF507" s="13">
        <f t="shared" si="608"/>
        <v>0</v>
      </c>
      <c r="BG507" s="13">
        <f t="shared" si="609"/>
        <v>0</v>
      </c>
      <c r="BH507" s="13">
        <f t="shared" si="610"/>
        <v>0</v>
      </c>
      <c r="BI507" s="13">
        <f t="shared" si="611"/>
        <v>0</v>
      </c>
      <c r="BJ507" s="13">
        <f t="shared" si="612"/>
        <v>0</v>
      </c>
      <c r="BK507" s="13">
        <f t="shared" si="613"/>
        <v>0</v>
      </c>
      <c r="BL507" s="13">
        <f t="shared" si="614"/>
        <v>0</v>
      </c>
      <c r="BM507" s="13">
        <f t="shared" si="615"/>
        <v>0</v>
      </c>
      <c r="BN507" s="13">
        <f t="shared" si="616"/>
        <v>0</v>
      </c>
      <c r="BO507" s="13">
        <f t="shared" si="617"/>
        <v>0</v>
      </c>
      <c r="BP507" s="13">
        <f t="shared" si="618"/>
        <v>0</v>
      </c>
      <c r="BQ507" s="13">
        <f t="shared" si="619"/>
        <v>0</v>
      </c>
      <c r="BR507" s="13">
        <f t="shared" si="620"/>
        <v>0</v>
      </c>
      <c r="BS507" s="13">
        <f t="shared" si="621"/>
        <v>0</v>
      </c>
      <c r="BT507" s="31">
        <f t="shared" si="622"/>
        <v>0</v>
      </c>
      <c r="BU507" s="31">
        <f t="shared" si="623"/>
        <v>0</v>
      </c>
      <c r="BV507" s="31">
        <f t="shared" si="624"/>
        <v>0</v>
      </c>
      <c r="BW507" s="31">
        <f t="shared" si="625"/>
        <v>0</v>
      </c>
      <c r="BX507" s="31">
        <f t="shared" si="626"/>
        <v>0</v>
      </c>
      <c r="BY507" s="31">
        <f t="shared" si="627"/>
        <v>0</v>
      </c>
      <c r="BZ507" s="31">
        <f t="shared" si="628"/>
        <v>0</v>
      </c>
      <c r="CA507" s="31">
        <f t="shared" si="629"/>
        <v>0</v>
      </c>
      <c r="CB507" s="31">
        <f t="shared" si="630"/>
        <v>0</v>
      </c>
      <c r="CC507" s="31">
        <f t="shared" si="631"/>
        <v>0</v>
      </c>
      <c r="CD507" s="31">
        <f t="shared" si="632"/>
        <v>0</v>
      </c>
      <c r="CE507" s="37">
        <f t="array" ref="CE507">MIN(IF(JPRL=AI507,$AG$19:$AG$1018))</f>
        <v>0</v>
      </c>
      <c r="CF507" s="37">
        <f t="array" ref="CF507">MAX(IF(JPRL=AI507,$AG$19:$AG$1018))</f>
        <v>0</v>
      </c>
      <c r="CG507" s="36">
        <f t="shared" si="633"/>
        <v>0</v>
      </c>
      <c r="CI507" s="40">
        <f t="shared" si="634"/>
        <v>0</v>
      </c>
      <c r="CJ507" s="40">
        <f t="shared" si="571"/>
        <v>0</v>
      </c>
      <c r="CK507" s="40">
        <f t="shared" si="572"/>
        <v>0</v>
      </c>
      <c r="CL507" s="40">
        <f t="shared" si="573"/>
        <v>0</v>
      </c>
      <c r="CM507" s="40">
        <f t="shared" si="574"/>
        <v>0</v>
      </c>
      <c r="CN507" s="40">
        <f t="shared" si="575"/>
        <v>0</v>
      </c>
      <c r="CO507" s="40">
        <f t="shared" si="576"/>
        <v>0</v>
      </c>
      <c r="CP507" s="40">
        <f t="shared" si="577"/>
        <v>0</v>
      </c>
      <c r="CQ507" s="40">
        <f t="shared" si="578"/>
        <v>0</v>
      </c>
      <c r="CR507" s="40">
        <f t="shared" si="579"/>
        <v>0</v>
      </c>
      <c r="CS507" s="40">
        <f t="shared" si="580"/>
        <v>0</v>
      </c>
      <c r="CT507" s="41">
        <f t="shared" si="635"/>
        <v>0</v>
      </c>
      <c r="CU507" s="41">
        <f t="shared" si="636"/>
        <v>0</v>
      </c>
      <c r="CV507" s="41">
        <f t="shared" si="637"/>
        <v>0</v>
      </c>
      <c r="CW507" s="41">
        <f t="shared" si="638"/>
        <v>0</v>
      </c>
      <c r="CX507" s="41">
        <f t="shared" si="639"/>
        <v>0</v>
      </c>
      <c r="CY507" s="41">
        <f t="shared" si="640"/>
        <v>0</v>
      </c>
      <c r="CZ507" s="41">
        <f t="shared" si="641"/>
        <v>0</v>
      </c>
      <c r="DA507" s="41">
        <f t="shared" si="642"/>
        <v>0</v>
      </c>
      <c r="DB507" s="41">
        <f t="shared" si="643"/>
        <v>0</v>
      </c>
      <c r="DC507" s="41">
        <f t="shared" si="644"/>
        <v>0</v>
      </c>
      <c r="DD507" s="7">
        <f t="shared" si="645"/>
        <v>0</v>
      </c>
      <c r="DE507" s="7">
        <f t="shared" si="646"/>
        <v>0</v>
      </c>
      <c r="DF507" s="7">
        <f t="shared" si="647"/>
        <v>0</v>
      </c>
      <c r="DJ507" s="7">
        <f t="shared" si="648"/>
        <v>0</v>
      </c>
      <c r="DK507" s="7">
        <f t="shared" si="649"/>
        <v>0</v>
      </c>
    </row>
    <row r="508" spans="1:115" ht="26.25" customHeight="1" x14ac:dyDescent="0.25">
      <c r="A508" s="9">
        <v>490</v>
      </c>
      <c r="B508" s="24" t="str">
        <f t="shared" si="581"/>
        <v/>
      </c>
      <c r="C508" s="23"/>
      <c r="D508" s="51"/>
      <c r="E508" s="24"/>
      <c r="F508" s="24"/>
      <c r="G508" s="24"/>
      <c r="H508" s="24"/>
      <c r="I508" s="25"/>
      <c r="J508" s="24"/>
      <c r="K508" s="26"/>
      <c r="L508" s="29"/>
      <c r="M508" s="27"/>
      <c r="N508" s="28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30"/>
      <c r="Z508" s="29"/>
      <c r="AA508" s="29" t="str">
        <f t="shared" si="582"/>
        <v/>
      </c>
      <c r="AB508" s="7">
        <f t="shared" si="583"/>
        <v>0</v>
      </c>
      <c r="AC508" s="7">
        <f t="shared" si="584"/>
        <v>0</v>
      </c>
      <c r="AD508" s="7">
        <f t="shared" si="585"/>
        <v>0</v>
      </c>
      <c r="AE508" s="7">
        <f t="shared" si="586"/>
        <v>0</v>
      </c>
      <c r="AF508" s="11" t="str">
        <f t="shared" si="650"/>
        <v/>
      </c>
      <c r="AG508" s="13">
        <f t="shared" si="587"/>
        <v>0</v>
      </c>
      <c r="AH508" s="7" t="str">
        <f t="shared" si="588"/>
        <v/>
      </c>
      <c r="AI508" s="11" t="str">
        <f t="shared" si="651"/>
        <v/>
      </c>
      <c r="AJ508" s="11" t="str">
        <f t="array" ref="AJ508">IF(OR(AI508=$AI$19:AI507),"",AI508)</f>
        <v/>
      </c>
      <c r="AK508" s="11" t="str">
        <f t="shared" si="589"/>
        <v/>
      </c>
      <c r="AL508" t="str">
        <f t="array" ref="AL508">IF(OR(AK508=$AK$19:AK507),"",AK508)</f>
        <v/>
      </c>
      <c r="AM508" s="13">
        <f t="shared" si="590"/>
        <v>0</v>
      </c>
      <c r="AN508" s="13">
        <f t="shared" si="591"/>
        <v>0</v>
      </c>
      <c r="AO508" s="13">
        <f t="shared" si="592"/>
        <v>0</v>
      </c>
      <c r="AP508" s="13">
        <f t="shared" si="593"/>
        <v>0</v>
      </c>
      <c r="AQ508" s="13">
        <f t="shared" si="594"/>
        <v>0</v>
      </c>
      <c r="AR508" s="13">
        <f t="shared" si="595"/>
        <v>0</v>
      </c>
      <c r="AS508" s="13">
        <f t="shared" si="596"/>
        <v>0</v>
      </c>
      <c r="AT508" s="13">
        <f t="shared" si="597"/>
        <v>0</v>
      </c>
      <c r="AU508" s="13">
        <f t="shared" si="598"/>
        <v>0</v>
      </c>
      <c r="AV508" s="13">
        <f t="shared" si="599"/>
        <v>0</v>
      </c>
      <c r="AX508" s="13">
        <f t="shared" si="600"/>
        <v>0</v>
      </c>
      <c r="AY508" s="13">
        <f t="shared" si="601"/>
        <v>0</v>
      </c>
      <c r="AZ508" s="13">
        <f t="shared" si="602"/>
        <v>0</v>
      </c>
      <c r="BA508" s="13">
        <f t="shared" si="603"/>
        <v>0</v>
      </c>
      <c r="BB508" s="13">
        <f t="shared" si="604"/>
        <v>0</v>
      </c>
      <c r="BC508" s="13">
        <f t="shared" si="605"/>
        <v>0</v>
      </c>
      <c r="BD508" s="13">
        <f t="shared" si="606"/>
        <v>0</v>
      </c>
      <c r="BE508" s="13">
        <f t="shared" si="607"/>
        <v>0</v>
      </c>
      <c r="BF508" s="13">
        <f t="shared" si="608"/>
        <v>0</v>
      </c>
      <c r="BG508" s="13">
        <f t="shared" si="609"/>
        <v>0</v>
      </c>
      <c r="BH508" s="13">
        <f t="shared" si="610"/>
        <v>0</v>
      </c>
      <c r="BI508" s="13">
        <f t="shared" si="611"/>
        <v>0</v>
      </c>
      <c r="BJ508" s="13">
        <f t="shared" si="612"/>
        <v>0</v>
      </c>
      <c r="BK508" s="13">
        <f t="shared" si="613"/>
        <v>0</v>
      </c>
      <c r="BL508" s="13">
        <f t="shared" si="614"/>
        <v>0</v>
      </c>
      <c r="BM508" s="13">
        <f t="shared" si="615"/>
        <v>0</v>
      </c>
      <c r="BN508" s="13">
        <f t="shared" si="616"/>
        <v>0</v>
      </c>
      <c r="BO508" s="13">
        <f t="shared" si="617"/>
        <v>0</v>
      </c>
      <c r="BP508" s="13">
        <f t="shared" si="618"/>
        <v>0</v>
      </c>
      <c r="BQ508" s="13">
        <f t="shared" si="619"/>
        <v>0</v>
      </c>
      <c r="BR508" s="13">
        <f t="shared" si="620"/>
        <v>0</v>
      </c>
      <c r="BS508" s="13">
        <f t="shared" si="621"/>
        <v>0</v>
      </c>
      <c r="BT508" s="31">
        <f t="shared" si="622"/>
        <v>0</v>
      </c>
      <c r="BU508" s="31">
        <f t="shared" si="623"/>
        <v>0</v>
      </c>
      <c r="BV508" s="31">
        <f t="shared" si="624"/>
        <v>0</v>
      </c>
      <c r="BW508" s="31">
        <f t="shared" si="625"/>
        <v>0</v>
      </c>
      <c r="BX508" s="31">
        <f t="shared" si="626"/>
        <v>0</v>
      </c>
      <c r="BY508" s="31">
        <f t="shared" si="627"/>
        <v>0</v>
      </c>
      <c r="BZ508" s="31">
        <f t="shared" si="628"/>
        <v>0</v>
      </c>
      <c r="CA508" s="31">
        <f t="shared" si="629"/>
        <v>0</v>
      </c>
      <c r="CB508" s="31">
        <f t="shared" si="630"/>
        <v>0</v>
      </c>
      <c r="CC508" s="31">
        <f t="shared" si="631"/>
        <v>0</v>
      </c>
      <c r="CD508" s="31">
        <f t="shared" si="632"/>
        <v>0</v>
      </c>
      <c r="CE508" s="37">
        <f t="array" ref="CE508">MIN(IF(JPRL=AI508,$AG$19:$AG$1018))</f>
        <v>0</v>
      </c>
      <c r="CF508" s="37">
        <f t="array" ref="CF508">MAX(IF(JPRL=AI508,$AG$19:$AG$1018))</f>
        <v>0</v>
      </c>
      <c r="CG508" s="36">
        <f t="shared" si="633"/>
        <v>0</v>
      </c>
      <c r="CI508" s="40">
        <f t="shared" si="634"/>
        <v>0</v>
      </c>
      <c r="CJ508" s="40">
        <f t="shared" si="571"/>
        <v>0</v>
      </c>
      <c r="CK508" s="40">
        <f t="shared" si="572"/>
        <v>0</v>
      </c>
      <c r="CL508" s="40">
        <f t="shared" si="573"/>
        <v>0</v>
      </c>
      <c r="CM508" s="40">
        <f t="shared" si="574"/>
        <v>0</v>
      </c>
      <c r="CN508" s="40">
        <f t="shared" si="575"/>
        <v>0</v>
      </c>
      <c r="CO508" s="40">
        <f t="shared" si="576"/>
        <v>0</v>
      </c>
      <c r="CP508" s="40">
        <f t="shared" si="577"/>
        <v>0</v>
      </c>
      <c r="CQ508" s="40">
        <f t="shared" si="578"/>
        <v>0</v>
      </c>
      <c r="CR508" s="40">
        <f t="shared" si="579"/>
        <v>0</v>
      </c>
      <c r="CS508" s="40">
        <f t="shared" si="580"/>
        <v>0</v>
      </c>
      <c r="CT508" s="41">
        <f t="shared" si="635"/>
        <v>0</v>
      </c>
      <c r="CU508" s="41">
        <f t="shared" si="636"/>
        <v>0</v>
      </c>
      <c r="CV508" s="41">
        <f t="shared" si="637"/>
        <v>0</v>
      </c>
      <c r="CW508" s="41">
        <f t="shared" si="638"/>
        <v>0</v>
      </c>
      <c r="CX508" s="41">
        <f t="shared" si="639"/>
        <v>0</v>
      </c>
      <c r="CY508" s="41">
        <f t="shared" si="640"/>
        <v>0</v>
      </c>
      <c r="CZ508" s="41">
        <f t="shared" si="641"/>
        <v>0</v>
      </c>
      <c r="DA508" s="41">
        <f t="shared" si="642"/>
        <v>0</v>
      </c>
      <c r="DB508" s="41">
        <f t="shared" si="643"/>
        <v>0</v>
      </c>
      <c r="DC508" s="41">
        <f t="shared" si="644"/>
        <v>0</v>
      </c>
      <c r="DD508" s="7">
        <f t="shared" si="645"/>
        <v>0</v>
      </c>
      <c r="DE508" s="7">
        <f t="shared" si="646"/>
        <v>0</v>
      </c>
      <c r="DF508" s="7">
        <f t="shared" si="647"/>
        <v>0</v>
      </c>
      <c r="DJ508" s="7">
        <f t="shared" si="648"/>
        <v>0</v>
      </c>
      <c r="DK508" s="7">
        <f t="shared" si="649"/>
        <v>0</v>
      </c>
    </row>
    <row r="509" spans="1:115" ht="26.25" customHeight="1" x14ac:dyDescent="0.25">
      <c r="A509" s="9">
        <v>491</v>
      </c>
      <c r="B509" s="24" t="str">
        <f t="shared" si="581"/>
        <v/>
      </c>
      <c r="C509" s="23"/>
      <c r="D509" s="51"/>
      <c r="E509" s="24"/>
      <c r="F509" s="24"/>
      <c r="G509" s="24"/>
      <c r="H509" s="24"/>
      <c r="I509" s="25"/>
      <c r="J509" s="24"/>
      <c r="K509" s="26"/>
      <c r="L509" s="29"/>
      <c r="M509" s="27"/>
      <c r="N509" s="28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30"/>
      <c r="Z509" s="29"/>
      <c r="AA509" s="29" t="str">
        <f t="shared" si="582"/>
        <v/>
      </c>
      <c r="AB509" s="7">
        <f t="shared" si="583"/>
        <v>0</v>
      </c>
      <c r="AC509" s="7">
        <f t="shared" si="584"/>
        <v>0</v>
      </c>
      <c r="AD509" s="7">
        <f t="shared" si="585"/>
        <v>0</v>
      </c>
      <c r="AE509" s="7">
        <f t="shared" si="586"/>
        <v>0</v>
      </c>
      <c r="AF509" s="11" t="str">
        <f t="shared" si="650"/>
        <v/>
      </c>
      <c r="AG509" s="13">
        <f t="shared" si="587"/>
        <v>0</v>
      </c>
      <c r="AH509" s="7" t="str">
        <f t="shared" si="588"/>
        <v/>
      </c>
      <c r="AI509" s="11" t="str">
        <f t="shared" si="651"/>
        <v/>
      </c>
      <c r="AJ509" s="11" t="str">
        <f t="array" ref="AJ509">IF(OR(AI509=$AI$19:AI508),"",AI509)</f>
        <v/>
      </c>
      <c r="AK509" s="11" t="str">
        <f t="shared" si="589"/>
        <v/>
      </c>
      <c r="AL509" t="str">
        <f t="array" ref="AL509">IF(OR(AK509=$AK$19:AK508),"",AK509)</f>
        <v/>
      </c>
      <c r="AM509" s="13">
        <f t="shared" si="590"/>
        <v>0</v>
      </c>
      <c r="AN509" s="13">
        <f t="shared" si="591"/>
        <v>0</v>
      </c>
      <c r="AO509" s="13">
        <f t="shared" si="592"/>
        <v>0</v>
      </c>
      <c r="AP509" s="13">
        <f t="shared" si="593"/>
        <v>0</v>
      </c>
      <c r="AQ509" s="13">
        <f t="shared" si="594"/>
        <v>0</v>
      </c>
      <c r="AR509" s="13">
        <f t="shared" si="595"/>
        <v>0</v>
      </c>
      <c r="AS509" s="13">
        <f t="shared" si="596"/>
        <v>0</v>
      </c>
      <c r="AT509" s="13">
        <f t="shared" si="597"/>
        <v>0</v>
      </c>
      <c r="AU509" s="13">
        <f t="shared" si="598"/>
        <v>0</v>
      </c>
      <c r="AV509" s="13">
        <f t="shared" si="599"/>
        <v>0</v>
      </c>
      <c r="AX509" s="13">
        <f t="shared" si="600"/>
        <v>0</v>
      </c>
      <c r="AY509" s="13">
        <f t="shared" si="601"/>
        <v>0</v>
      </c>
      <c r="AZ509" s="13">
        <f t="shared" si="602"/>
        <v>0</v>
      </c>
      <c r="BA509" s="13">
        <f t="shared" si="603"/>
        <v>0</v>
      </c>
      <c r="BB509" s="13">
        <f t="shared" si="604"/>
        <v>0</v>
      </c>
      <c r="BC509" s="13">
        <f t="shared" si="605"/>
        <v>0</v>
      </c>
      <c r="BD509" s="13">
        <f t="shared" si="606"/>
        <v>0</v>
      </c>
      <c r="BE509" s="13">
        <f t="shared" si="607"/>
        <v>0</v>
      </c>
      <c r="BF509" s="13">
        <f t="shared" si="608"/>
        <v>0</v>
      </c>
      <c r="BG509" s="13">
        <f t="shared" si="609"/>
        <v>0</v>
      </c>
      <c r="BH509" s="13">
        <f t="shared" si="610"/>
        <v>0</v>
      </c>
      <c r="BI509" s="13">
        <f t="shared" si="611"/>
        <v>0</v>
      </c>
      <c r="BJ509" s="13">
        <f t="shared" si="612"/>
        <v>0</v>
      </c>
      <c r="BK509" s="13">
        <f t="shared" si="613"/>
        <v>0</v>
      </c>
      <c r="BL509" s="13">
        <f t="shared" si="614"/>
        <v>0</v>
      </c>
      <c r="BM509" s="13">
        <f t="shared" si="615"/>
        <v>0</v>
      </c>
      <c r="BN509" s="13">
        <f t="shared" si="616"/>
        <v>0</v>
      </c>
      <c r="BO509" s="13">
        <f t="shared" si="617"/>
        <v>0</v>
      </c>
      <c r="BP509" s="13">
        <f t="shared" si="618"/>
        <v>0</v>
      </c>
      <c r="BQ509" s="13">
        <f t="shared" si="619"/>
        <v>0</v>
      </c>
      <c r="BR509" s="13">
        <f t="shared" si="620"/>
        <v>0</v>
      </c>
      <c r="BS509" s="13">
        <f t="shared" si="621"/>
        <v>0</v>
      </c>
      <c r="BT509" s="31">
        <f t="shared" si="622"/>
        <v>0</v>
      </c>
      <c r="BU509" s="31">
        <f t="shared" si="623"/>
        <v>0</v>
      </c>
      <c r="BV509" s="31">
        <f t="shared" si="624"/>
        <v>0</v>
      </c>
      <c r="BW509" s="31">
        <f t="shared" si="625"/>
        <v>0</v>
      </c>
      <c r="BX509" s="31">
        <f t="shared" si="626"/>
        <v>0</v>
      </c>
      <c r="BY509" s="31">
        <f t="shared" si="627"/>
        <v>0</v>
      </c>
      <c r="BZ509" s="31">
        <f t="shared" si="628"/>
        <v>0</v>
      </c>
      <c r="CA509" s="31">
        <f t="shared" si="629"/>
        <v>0</v>
      </c>
      <c r="CB509" s="31">
        <f t="shared" si="630"/>
        <v>0</v>
      </c>
      <c r="CC509" s="31">
        <f t="shared" si="631"/>
        <v>0</v>
      </c>
      <c r="CD509" s="31">
        <f t="shared" si="632"/>
        <v>0</v>
      </c>
      <c r="CE509" s="37">
        <f t="array" ref="CE509">MIN(IF(JPRL=AI509,$AG$19:$AG$1018))</f>
        <v>0</v>
      </c>
      <c r="CF509" s="37">
        <f t="array" ref="CF509">MAX(IF(JPRL=AI509,$AG$19:$AG$1018))</f>
        <v>0</v>
      </c>
      <c r="CG509" s="36">
        <f t="shared" si="633"/>
        <v>0</v>
      </c>
      <c r="CI509" s="40">
        <f t="shared" si="634"/>
        <v>0</v>
      </c>
      <c r="CJ509" s="40">
        <f t="shared" si="571"/>
        <v>0</v>
      </c>
      <c r="CK509" s="40">
        <f t="shared" si="572"/>
        <v>0</v>
      </c>
      <c r="CL509" s="40">
        <f t="shared" si="573"/>
        <v>0</v>
      </c>
      <c r="CM509" s="40">
        <f t="shared" si="574"/>
        <v>0</v>
      </c>
      <c r="CN509" s="40">
        <f t="shared" si="575"/>
        <v>0</v>
      </c>
      <c r="CO509" s="40">
        <f t="shared" si="576"/>
        <v>0</v>
      </c>
      <c r="CP509" s="40">
        <f t="shared" si="577"/>
        <v>0</v>
      </c>
      <c r="CQ509" s="40">
        <f t="shared" si="578"/>
        <v>0</v>
      </c>
      <c r="CR509" s="40">
        <f t="shared" si="579"/>
        <v>0</v>
      </c>
      <c r="CS509" s="40">
        <f t="shared" si="580"/>
        <v>0</v>
      </c>
      <c r="CT509" s="41">
        <f t="shared" si="635"/>
        <v>0</v>
      </c>
      <c r="CU509" s="41">
        <f t="shared" si="636"/>
        <v>0</v>
      </c>
      <c r="CV509" s="41">
        <f t="shared" si="637"/>
        <v>0</v>
      </c>
      <c r="CW509" s="41">
        <f t="shared" si="638"/>
        <v>0</v>
      </c>
      <c r="CX509" s="41">
        <f t="shared" si="639"/>
        <v>0</v>
      </c>
      <c r="CY509" s="41">
        <f t="shared" si="640"/>
        <v>0</v>
      </c>
      <c r="CZ509" s="41">
        <f t="shared" si="641"/>
        <v>0</v>
      </c>
      <c r="DA509" s="41">
        <f t="shared" si="642"/>
        <v>0</v>
      </c>
      <c r="DB509" s="41">
        <f t="shared" si="643"/>
        <v>0</v>
      </c>
      <c r="DC509" s="41">
        <f t="shared" si="644"/>
        <v>0</v>
      </c>
      <c r="DD509" s="7">
        <f t="shared" si="645"/>
        <v>0</v>
      </c>
      <c r="DE509" s="7">
        <f t="shared" si="646"/>
        <v>0</v>
      </c>
      <c r="DF509" s="7">
        <f t="shared" si="647"/>
        <v>0</v>
      </c>
      <c r="DJ509" s="7">
        <f t="shared" si="648"/>
        <v>0</v>
      </c>
      <c r="DK509" s="7">
        <f t="shared" si="649"/>
        <v>0</v>
      </c>
    </row>
    <row r="510" spans="1:115" ht="26.25" customHeight="1" x14ac:dyDescent="0.25">
      <c r="A510" s="9">
        <v>492</v>
      </c>
      <c r="B510" s="24" t="str">
        <f t="shared" si="581"/>
        <v/>
      </c>
      <c r="C510" s="23"/>
      <c r="D510" s="51"/>
      <c r="E510" s="24"/>
      <c r="F510" s="24"/>
      <c r="G510" s="24"/>
      <c r="H510" s="24"/>
      <c r="I510" s="25"/>
      <c r="J510" s="24"/>
      <c r="K510" s="26"/>
      <c r="L510" s="29"/>
      <c r="M510" s="27"/>
      <c r="N510" s="28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30"/>
      <c r="Z510" s="29"/>
      <c r="AA510" s="29" t="str">
        <f t="shared" si="582"/>
        <v/>
      </c>
      <c r="AB510" s="7">
        <f t="shared" si="583"/>
        <v>0</v>
      </c>
      <c r="AC510" s="7">
        <f t="shared" si="584"/>
        <v>0</v>
      </c>
      <c r="AD510" s="7">
        <f t="shared" si="585"/>
        <v>0</v>
      </c>
      <c r="AE510" s="7">
        <f t="shared" si="586"/>
        <v>0</v>
      </c>
      <c r="AF510" s="11" t="str">
        <f t="shared" si="650"/>
        <v/>
      </c>
      <c r="AG510" s="13">
        <f t="shared" si="587"/>
        <v>0</v>
      </c>
      <c r="AH510" s="7" t="str">
        <f t="shared" si="588"/>
        <v/>
      </c>
      <c r="AI510" s="11" t="str">
        <f t="shared" si="651"/>
        <v/>
      </c>
      <c r="AJ510" s="11" t="str">
        <f t="array" ref="AJ510">IF(OR(AI510=$AI$19:AI509),"",AI510)</f>
        <v/>
      </c>
      <c r="AK510" s="11" t="str">
        <f t="shared" si="589"/>
        <v/>
      </c>
      <c r="AL510" t="str">
        <f t="array" ref="AL510">IF(OR(AK510=$AK$19:AK509),"",AK510)</f>
        <v/>
      </c>
      <c r="AM510" s="13">
        <f t="shared" si="590"/>
        <v>0</v>
      </c>
      <c r="AN510" s="13">
        <f t="shared" si="591"/>
        <v>0</v>
      </c>
      <c r="AO510" s="13">
        <f t="shared" si="592"/>
        <v>0</v>
      </c>
      <c r="AP510" s="13">
        <f t="shared" si="593"/>
        <v>0</v>
      </c>
      <c r="AQ510" s="13">
        <f t="shared" si="594"/>
        <v>0</v>
      </c>
      <c r="AR510" s="13">
        <f t="shared" si="595"/>
        <v>0</v>
      </c>
      <c r="AS510" s="13">
        <f t="shared" si="596"/>
        <v>0</v>
      </c>
      <c r="AT510" s="13">
        <f t="shared" si="597"/>
        <v>0</v>
      </c>
      <c r="AU510" s="13">
        <f t="shared" si="598"/>
        <v>0</v>
      </c>
      <c r="AV510" s="13">
        <f t="shared" si="599"/>
        <v>0</v>
      </c>
      <c r="AX510" s="13">
        <f t="shared" si="600"/>
        <v>0</v>
      </c>
      <c r="AY510" s="13">
        <f t="shared" si="601"/>
        <v>0</v>
      </c>
      <c r="AZ510" s="13">
        <f t="shared" si="602"/>
        <v>0</v>
      </c>
      <c r="BA510" s="13">
        <f t="shared" si="603"/>
        <v>0</v>
      </c>
      <c r="BB510" s="13">
        <f t="shared" si="604"/>
        <v>0</v>
      </c>
      <c r="BC510" s="13">
        <f t="shared" si="605"/>
        <v>0</v>
      </c>
      <c r="BD510" s="13">
        <f t="shared" si="606"/>
        <v>0</v>
      </c>
      <c r="BE510" s="13">
        <f t="shared" si="607"/>
        <v>0</v>
      </c>
      <c r="BF510" s="13">
        <f t="shared" si="608"/>
        <v>0</v>
      </c>
      <c r="BG510" s="13">
        <f t="shared" si="609"/>
        <v>0</v>
      </c>
      <c r="BH510" s="13">
        <f t="shared" si="610"/>
        <v>0</v>
      </c>
      <c r="BI510" s="13">
        <f t="shared" si="611"/>
        <v>0</v>
      </c>
      <c r="BJ510" s="13">
        <f t="shared" si="612"/>
        <v>0</v>
      </c>
      <c r="BK510" s="13">
        <f t="shared" si="613"/>
        <v>0</v>
      </c>
      <c r="BL510" s="13">
        <f t="shared" si="614"/>
        <v>0</v>
      </c>
      <c r="BM510" s="13">
        <f t="shared" si="615"/>
        <v>0</v>
      </c>
      <c r="BN510" s="13">
        <f t="shared" si="616"/>
        <v>0</v>
      </c>
      <c r="BO510" s="13">
        <f t="shared" si="617"/>
        <v>0</v>
      </c>
      <c r="BP510" s="13">
        <f t="shared" si="618"/>
        <v>0</v>
      </c>
      <c r="BQ510" s="13">
        <f t="shared" si="619"/>
        <v>0</v>
      </c>
      <c r="BR510" s="13">
        <f t="shared" si="620"/>
        <v>0</v>
      </c>
      <c r="BS510" s="13">
        <f t="shared" si="621"/>
        <v>0</v>
      </c>
      <c r="BT510" s="31">
        <f t="shared" si="622"/>
        <v>0</v>
      </c>
      <c r="BU510" s="31">
        <f t="shared" si="623"/>
        <v>0</v>
      </c>
      <c r="BV510" s="31">
        <f t="shared" si="624"/>
        <v>0</v>
      </c>
      <c r="BW510" s="31">
        <f t="shared" si="625"/>
        <v>0</v>
      </c>
      <c r="BX510" s="31">
        <f t="shared" si="626"/>
        <v>0</v>
      </c>
      <c r="BY510" s="31">
        <f t="shared" si="627"/>
        <v>0</v>
      </c>
      <c r="BZ510" s="31">
        <f t="shared" si="628"/>
        <v>0</v>
      </c>
      <c r="CA510" s="31">
        <f t="shared" si="629"/>
        <v>0</v>
      </c>
      <c r="CB510" s="31">
        <f t="shared" si="630"/>
        <v>0</v>
      </c>
      <c r="CC510" s="31">
        <f t="shared" si="631"/>
        <v>0</v>
      </c>
      <c r="CD510" s="31">
        <f t="shared" si="632"/>
        <v>0</v>
      </c>
      <c r="CE510" s="37">
        <f t="array" ref="CE510">MIN(IF(JPRL=AI510,$AG$19:$AG$1018))</f>
        <v>0</v>
      </c>
      <c r="CF510" s="37">
        <f t="array" ref="CF510">MAX(IF(JPRL=AI510,$AG$19:$AG$1018))</f>
        <v>0</v>
      </c>
      <c r="CG510" s="36">
        <f t="shared" si="633"/>
        <v>0</v>
      </c>
      <c r="CI510" s="40">
        <f t="shared" si="634"/>
        <v>0</v>
      </c>
      <c r="CJ510" s="40">
        <f t="shared" si="571"/>
        <v>0</v>
      </c>
      <c r="CK510" s="40">
        <f t="shared" si="572"/>
        <v>0</v>
      </c>
      <c r="CL510" s="40">
        <f t="shared" si="573"/>
        <v>0</v>
      </c>
      <c r="CM510" s="40">
        <f t="shared" si="574"/>
        <v>0</v>
      </c>
      <c r="CN510" s="40">
        <f t="shared" si="575"/>
        <v>0</v>
      </c>
      <c r="CO510" s="40">
        <f t="shared" si="576"/>
        <v>0</v>
      </c>
      <c r="CP510" s="40">
        <f t="shared" si="577"/>
        <v>0</v>
      </c>
      <c r="CQ510" s="40">
        <f t="shared" si="578"/>
        <v>0</v>
      </c>
      <c r="CR510" s="40">
        <f t="shared" si="579"/>
        <v>0</v>
      </c>
      <c r="CS510" s="40">
        <f t="shared" si="580"/>
        <v>0</v>
      </c>
      <c r="CT510" s="41">
        <f t="shared" si="635"/>
        <v>0</v>
      </c>
      <c r="CU510" s="41">
        <f t="shared" si="636"/>
        <v>0</v>
      </c>
      <c r="CV510" s="41">
        <f t="shared" si="637"/>
        <v>0</v>
      </c>
      <c r="CW510" s="41">
        <f t="shared" si="638"/>
        <v>0</v>
      </c>
      <c r="CX510" s="41">
        <f t="shared" si="639"/>
        <v>0</v>
      </c>
      <c r="CY510" s="41">
        <f t="shared" si="640"/>
        <v>0</v>
      </c>
      <c r="CZ510" s="41">
        <f t="shared" si="641"/>
        <v>0</v>
      </c>
      <c r="DA510" s="41">
        <f t="shared" si="642"/>
        <v>0</v>
      </c>
      <c r="DB510" s="41">
        <f t="shared" si="643"/>
        <v>0</v>
      </c>
      <c r="DC510" s="41">
        <f t="shared" si="644"/>
        <v>0</v>
      </c>
      <c r="DD510" s="7">
        <f t="shared" si="645"/>
        <v>0</v>
      </c>
      <c r="DE510" s="7">
        <f t="shared" si="646"/>
        <v>0</v>
      </c>
      <c r="DF510" s="7">
        <f t="shared" si="647"/>
        <v>0</v>
      </c>
      <c r="DJ510" s="7">
        <f t="shared" si="648"/>
        <v>0</v>
      </c>
      <c r="DK510" s="7">
        <f t="shared" si="649"/>
        <v>0</v>
      </c>
    </row>
    <row r="511" spans="1:115" ht="26.25" customHeight="1" x14ac:dyDescent="0.25">
      <c r="A511" s="9">
        <v>493</v>
      </c>
      <c r="B511" s="24" t="str">
        <f t="shared" si="581"/>
        <v/>
      </c>
      <c r="C511" s="23"/>
      <c r="D511" s="51"/>
      <c r="E511" s="24"/>
      <c r="F511" s="24"/>
      <c r="G511" s="24"/>
      <c r="H511" s="24"/>
      <c r="I511" s="25"/>
      <c r="J511" s="24"/>
      <c r="K511" s="26"/>
      <c r="L511" s="29"/>
      <c r="M511" s="27"/>
      <c r="N511" s="28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30"/>
      <c r="Z511" s="29"/>
      <c r="AA511" s="29" t="str">
        <f t="shared" si="582"/>
        <v/>
      </c>
      <c r="AB511" s="7">
        <f t="shared" si="583"/>
        <v>0</v>
      </c>
      <c r="AC511" s="7">
        <f t="shared" si="584"/>
        <v>0</v>
      </c>
      <c r="AD511" s="7">
        <f t="shared" si="585"/>
        <v>0</v>
      </c>
      <c r="AE511" s="7">
        <f t="shared" si="586"/>
        <v>0</v>
      </c>
      <c r="AF511" s="11" t="str">
        <f t="shared" si="650"/>
        <v/>
      </c>
      <c r="AG511" s="13">
        <f t="shared" si="587"/>
        <v>0</v>
      </c>
      <c r="AH511" s="7" t="str">
        <f t="shared" si="588"/>
        <v/>
      </c>
      <c r="AI511" s="11" t="str">
        <f t="shared" si="651"/>
        <v/>
      </c>
      <c r="AJ511" s="11" t="str">
        <f t="array" ref="AJ511">IF(OR(AI511=$AI$19:AI510),"",AI511)</f>
        <v/>
      </c>
      <c r="AK511" s="11" t="str">
        <f t="shared" si="589"/>
        <v/>
      </c>
      <c r="AL511" t="str">
        <f t="array" ref="AL511">IF(OR(AK511=$AK$19:AK510),"",AK511)</f>
        <v/>
      </c>
      <c r="AM511" s="13">
        <f t="shared" si="590"/>
        <v>0</v>
      </c>
      <c r="AN511" s="13">
        <f t="shared" si="591"/>
        <v>0</v>
      </c>
      <c r="AO511" s="13">
        <f t="shared" si="592"/>
        <v>0</v>
      </c>
      <c r="AP511" s="13">
        <f t="shared" si="593"/>
        <v>0</v>
      </c>
      <c r="AQ511" s="13">
        <f t="shared" si="594"/>
        <v>0</v>
      </c>
      <c r="AR511" s="13">
        <f t="shared" si="595"/>
        <v>0</v>
      </c>
      <c r="AS511" s="13">
        <f t="shared" si="596"/>
        <v>0</v>
      </c>
      <c r="AT511" s="13">
        <f t="shared" si="597"/>
        <v>0</v>
      </c>
      <c r="AU511" s="13">
        <f t="shared" si="598"/>
        <v>0</v>
      </c>
      <c r="AV511" s="13">
        <f t="shared" si="599"/>
        <v>0</v>
      </c>
      <c r="AX511" s="13">
        <f t="shared" si="600"/>
        <v>0</v>
      </c>
      <c r="AY511" s="13">
        <f t="shared" si="601"/>
        <v>0</v>
      </c>
      <c r="AZ511" s="13">
        <f t="shared" si="602"/>
        <v>0</v>
      </c>
      <c r="BA511" s="13">
        <f t="shared" si="603"/>
        <v>0</v>
      </c>
      <c r="BB511" s="13">
        <f t="shared" si="604"/>
        <v>0</v>
      </c>
      <c r="BC511" s="13">
        <f t="shared" si="605"/>
        <v>0</v>
      </c>
      <c r="BD511" s="13">
        <f t="shared" si="606"/>
        <v>0</v>
      </c>
      <c r="BE511" s="13">
        <f t="shared" si="607"/>
        <v>0</v>
      </c>
      <c r="BF511" s="13">
        <f t="shared" si="608"/>
        <v>0</v>
      </c>
      <c r="BG511" s="13">
        <f t="shared" si="609"/>
        <v>0</v>
      </c>
      <c r="BH511" s="13">
        <f t="shared" si="610"/>
        <v>0</v>
      </c>
      <c r="BI511" s="13">
        <f t="shared" si="611"/>
        <v>0</v>
      </c>
      <c r="BJ511" s="13">
        <f t="shared" si="612"/>
        <v>0</v>
      </c>
      <c r="BK511" s="13">
        <f t="shared" si="613"/>
        <v>0</v>
      </c>
      <c r="BL511" s="13">
        <f t="shared" si="614"/>
        <v>0</v>
      </c>
      <c r="BM511" s="13">
        <f t="shared" si="615"/>
        <v>0</v>
      </c>
      <c r="BN511" s="13">
        <f t="shared" si="616"/>
        <v>0</v>
      </c>
      <c r="BO511" s="13">
        <f t="shared" si="617"/>
        <v>0</v>
      </c>
      <c r="BP511" s="13">
        <f t="shared" si="618"/>
        <v>0</v>
      </c>
      <c r="BQ511" s="13">
        <f t="shared" si="619"/>
        <v>0</v>
      </c>
      <c r="BR511" s="13">
        <f t="shared" si="620"/>
        <v>0</v>
      </c>
      <c r="BS511" s="13">
        <f t="shared" si="621"/>
        <v>0</v>
      </c>
      <c r="BT511" s="31">
        <f t="shared" si="622"/>
        <v>0</v>
      </c>
      <c r="BU511" s="31">
        <f t="shared" si="623"/>
        <v>0</v>
      </c>
      <c r="BV511" s="31">
        <f t="shared" si="624"/>
        <v>0</v>
      </c>
      <c r="BW511" s="31">
        <f t="shared" si="625"/>
        <v>0</v>
      </c>
      <c r="BX511" s="31">
        <f t="shared" si="626"/>
        <v>0</v>
      </c>
      <c r="BY511" s="31">
        <f t="shared" si="627"/>
        <v>0</v>
      </c>
      <c r="BZ511" s="31">
        <f t="shared" si="628"/>
        <v>0</v>
      </c>
      <c r="CA511" s="31">
        <f t="shared" si="629"/>
        <v>0</v>
      </c>
      <c r="CB511" s="31">
        <f t="shared" si="630"/>
        <v>0</v>
      </c>
      <c r="CC511" s="31">
        <f t="shared" si="631"/>
        <v>0</v>
      </c>
      <c r="CD511" s="31">
        <f t="shared" si="632"/>
        <v>0</v>
      </c>
      <c r="CE511" s="37">
        <f t="array" ref="CE511">MIN(IF(JPRL=AI511,$AG$19:$AG$1018))</f>
        <v>0</v>
      </c>
      <c r="CF511" s="37">
        <f t="array" ref="CF511">MAX(IF(JPRL=AI511,$AG$19:$AG$1018))</f>
        <v>0</v>
      </c>
      <c r="CG511" s="36">
        <f t="shared" si="633"/>
        <v>0</v>
      </c>
      <c r="CI511" s="40">
        <f t="shared" si="634"/>
        <v>0</v>
      </c>
      <c r="CJ511" s="40">
        <f t="shared" si="571"/>
        <v>0</v>
      </c>
      <c r="CK511" s="40">
        <f t="shared" si="572"/>
        <v>0</v>
      </c>
      <c r="CL511" s="40">
        <f t="shared" si="573"/>
        <v>0</v>
      </c>
      <c r="CM511" s="40">
        <f t="shared" si="574"/>
        <v>0</v>
      </c>
      <c r="CN511" s="40">
        <f t="shared" si="575"/>
        <v>0</v>
      </c>
      <c r="CO511" s="40">
        <f t="shared" si="576"/>
        <v>0</v>
      </c>
      <c r="CP511" s="40">
        <f t="shared" si="577"/>
        <v>0</v>
      </c>
      <c r="CQ511" s="40">
        <f t="shared" si="578"/>
        <v>0</v>
      </c>
      <c r="CR511" s="40">
        <f t="shared" si="579"/>
        <v>0</v>
      </c>
      <c r="CS511" s="40">
        <f t="shared" si="580"/>
        <v>0</v>
      </c>
      <c r="CT511" s="41">
        <f t="shared" si="635"/>
        <v>0</v>
      </c>
      <c r="CU511" s="41">
        <f t="shared" si="636"/>
        <v>0</v>
      </c>
      <c r="CV511" s="41">
        <f t="shared" si="637"/>
        <v>0</v>
      </c>
      <c r="CW511" s="41">
        <f t="shared" si="638"/>
        <v>0</v>
      </c>
      <c r="CX511" s="41">
        <f t="shared" si="639"/>
        <v>0</v>
      </c>
      <c r="CY511" s="41">
        <f t="shared" si="640"/>
        <v>0</v>
      </c>
      <c r="CZ511" s="41">
        <f t="shared" si="641"/>
        <v>0</v>
      </c>
      <c r="DA511" s="41">
        <f t="shared" si="642"/>
        <v>0</v>
      </c>
      <c r="DB511" s="41">
        <f t="shared" si="643"/>
        <v>0</v>
      </c>
      <c r="DC511" s="41">
        <f t="shared" si="644"/>
        <v>0</v>
      </c>
      <c r="DD511" s="7">
        <f t="shared" si="645"/>
        <v>0</v>
      </c>
      <c r="DE511" s="7">
        <f t="shared" si="646"/>
        <v>0</v>
      </c>
      <c r="DF511" s="7">
        <f t="shared" si="647"/>
        <v>0</v>
      </c>
      <c r="DJ511" s="7">
        <f t="shared" si="648"/>
        <v>0</v>
      </c>
      <c r="DK511" s="7">
        <f t="shared" si="649"/>
        <v>0</v>
      </c>
    </row>
    <row r="512" spans="1:115" ht="26.25" customHeight="1" x14ac:dyDescent="0.25">
      <c r="A512" s="9">
        <v>494</v>
      </c>
      <c r="B512" s="24" t="str">
        <f t="shared" si="581"/>
        <v/>
      </c>
      <c r="C512" s="23"/>
      <c r="D512" s="51"/>
      <c r="E512" s="24"/>
      <c r="F512" s="24"/>
      <c r="G512" s="24"/>
      <c r="H512" s="24"/>
      <c r="I512" s="25"/>
      <c r="J512" s="24"/>
      <c r="K512" s="26"/>
      <c r="L512" s="29"/>
      <c r="M512" s="27"/>
      <c r="N512" s="28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30"/>
      <c r="Z512" s="29"/>
      <c r="AA512" s="29" t="str">
        <f t="shared" si="582"/>
        <v/>
      </c>
      <c r="AB512" s="7">
        <f t="shared" si="583"/>
        <v>0</v>
      </c>
      <c r="AC512" s="7">
        <f t="shared" si="584"/>
        <v>0</v>
      </c>
      <c r="AD512" s="7">
        <f t="shared" si="585"/>
        <v>0</v>
      </c>
      <c r="AE512" s="7">
        <f t="shared" si="586"/>
        <v>0</v>
      </c>
      <c r="AF512" s="11" t="str">
        <f t="shared" si="650"/>
        <v/>
      </c>
      <c r="AG512" s="13">
        <f t="shared" si="587"/>
        <v>0</v>
      </c>
      <c r="AH512" s="7" t="str">
        <f t="shared" si="588"/>
        <v/>
      </c>
      <c r="AI512" s="11" t="str">
        <f t="shared" si="651"/>
        <v/>
      </c>
      <c r="AJ512" s="11" t="str">
        <f t="array" ref="AJ512">IF(OR(AI512=$AI$19:AI511),"",AI512)</f>
        <v/>
      </c>
      <c r="AK512" s="11" t="str">
        <f t="shared" si="589"/>
        <v/>
      </c>
      <c r="AL512" t="str">
        <f t="array" ref="AL512">IF(OR(AK512=$AK$19:AK511),"",AK512)</f>
        <v/>
      </c>
      <c r="AM512" s="13">
        <f t="shared" si="590"/>
        <v>0</v>
      </c>
      <c r="AN512" s="13">
        <f t="shared" si="591"/>
        <v>0</v>
      </c>
      <c r="AO512" s="13">
        <f t="shared" si="592"/>
        <v>0</v>
      </c>
      <c r="AP512" s="13">
        <f t="shared" si="593"/>
        <v>0</v>
      </c>
      <c r="AQ512" s="13">
        <f t="shared" si="594"/>
        <v>0</v>
      </c>
      <c r="AR512" s="13">
        <f t="shared" si="595"/>
        <v>0</v>
      </c>
      <c r="AS512" s="13">
        <f t="shared" si="596"/>
        <v>0</v>
      </c>
      <c r="AT512" s="13">
        <f t="shared" si="597"/>
        <v>0</v>
      </c>
      <c r="AU512" s="13">
        <f t="shared" si="598"/>
        <v>0</v>
      </c>
      <c r="AV512" s="13">
        <f t="shared" si="599"/>
        <v>0</v>
      </c>
      <c r="AX512" s="13">
        <f t="shared" si="600"/>
        <v>0</v>
      </c>
      <c r="AY512" s="13">
        <f t="shared" si="601"/>
        <v>0</v>
      </c>
      <c r="AZ512" s="13">
        <f t="shared" si="602"/>
        <v>0</v>
      </c>
      <c r="BA512" s="13">
        <f t="shared" si="603"/>
        <v>0</v>
      </c>
      <c r="BB512" s="13">
        <f t="shared" si="604"/>
        <v>0</v>
      </c>
      <c r="BC512" s="13">
        <f t="shared" si="605"/>
        <v>0</v>
      </c>
      <c r="BD512" s="13">
        <f t="shared" si="606"/>
        <v>0</v>
      </c>
      <c r="BE512" s="13">
        <f t="shared" si="607"/>
        <v>0</v>
      </c>
      <c r="BF512" s="13">
        <f t="shared" si="608"/>
        <v>0</v>
      </c>
      <c r="BG512" s="13">
        <f t="shared" si="609"/>
        <v>0</v>
      </c>
      <c r="BH512" s="13">
        <f t="shared" si="610"/>
        <v>0</v>
      </c>
      <c r="BI512" s="13">
        <f t="shared" si="611"/>
        <v>0</v>
      </c>
      <c r="BJ512" s="13">
        <f t="shared" si="612"/>
        <v>0</v>
      </c>
      <c r="BK512" s="13">
        <f t="shared" si="613"/>
        <v>0</v>
      </c>
      <c r="BL512" s="13">
        <f t="shared" si="614"/>
        <v>0</v>
      </c>
      <c r="BM512" s="13">
        <f t="shared" si="615"/>
        <v>0</v>
      </c>
      <c r="BN512" s="13">
        <f t="shared" si="616"/>
        <v>0</v>
      </c>
      <c r="BO512" s="13">
        <f t="shared" si="617"/>
        <v>0</v>
      </c>
      <c r="BP512" s="13">
        <f t="shared" si="618"/>
        <v>0</v>
      </c>
      <c r="BQ512" s="13">
        <f t="shared" si="619"/>
        <v>0</v>
      </c>
      <c r="BR512" s="13">
        <f t="shared" si="620"/>
        <v>0</v>
      </c>
      <c r="BS512" s="13">
        <f t="shared" si="621"/>
        <v>0</v>
      </c>
      <c r="BT512" s="31">
        <f t="shared" si="622"/>
        <v>0</v>
      </c>
      <c r="BU512" s="31">
        <f t="shared" si="623"/>
        <v>0</v>
      </c>
      <c r="BV512" s="31">
        <f t="shared" si="624"/>
        <v>0</v>
      </c>
      <c r="BW512" s="31">
        <f t="shared" si="625"/>
        <v>0</v>
      </c>
      <c r="BX512" s="31">
        <f t="shared" si="626"/>
        <v>0</v>
      </c>
      <c r="BY512" s="31">
        <f t="shared" si="627"/>
        <v>0</v>
      </c>
      <c r="BZ512" s="31">
        <f t="shared" si="628"/>
        <v>0</v>
      </c>
      <c r="CA512" s="31">
        <f t="shared" si="629"/>
        <v>0</v>
      </c>
      <c r="CB512" s="31">
        <f t="shared" si="630"/>
        <v>0</v>
      </c>
      <c r="CC512" s="31">
        <f t="shared" si="631"/>
        <v>0</v>
      </c>
      <c r="CD512" s="31">
        <f t="shared" si="632"/>
        <v>0</v>
      </c>
      <c r="CE512" s="37">
        <f t="array" ref="CE512">MIN(IF(JPRL=AI512,$AG$19:$AG$1018))</f>
        <v>0</v>
      </c>
      <c r="CF512" s="37">
        <f t="array" ref="CF512">MAX(IF(JPRL=AI512,$AG$19:$AG$1018))</f>
        <v>0</v>
      </c>
      <c r="CG512" s="36">
        <f t="shared" si="633"/>
        <v>0</v>
      </c>
      <c r="CI512" s="40">
        <f t="shared" si="634"/>
        <v>0</v>
      </c>
      <c r="CJ512" s="40">
        <f t="shared" si="571"/>
        <v>0</v>
      </c>
      <c r="CK512" s="40">
        <f t="shared" si="572"/>
        <v>0</v>
      </c>
      <c r="CL512" s="40">
        <f t="shared" si="573"/>
        <v>0</v>
      </c>
      <c r="CM512" s="40">
        <f t="shared" si="574"/>
        <v>0</v>
      </c>
      <c r="CN512" s="40">
        <f t="shared" si="575"/>
        <v>0</v>
      </c>
      <c r="CO512" s="40">
        <f t="shared" si="576"/>
        <v>0</v>
      </c>
      <c r="CP512" s="40">
        <f t="shared" si="577"/>
        <v>0</v>
      </c>
      <c r="CQ512" s="40">
        <f t="shared" si="578"/>
        <v>0</v>
      </c>
      <c r="CR512" s="40">
        <f t="shared" si="579"/>
        <v>0</v>
      </c>
      <c r="CS512" s="40">
        <f t="shared" si="580"/>
        <v>0</v>
      </c>
      <c r="CT512" s="41">
        <f t="shared" si="635"/>
        <v>0</v>
      </c>
      <c r="CU512" s="41">
        <f t="shared" si="636"/>
        <v>0</v>
      </c>
      <c r="CV512" s="41">
        <f t="shared" si="637"/>
        <v>0</v>
      </c>
      <c r="CW512" s="41">
        <f t="shared" si="638"/>
        <v>0</v>
      </c>
      <c r="CX512" s="41">
        <f t="shared" si="639"/>
        <v>0</v>
      </c>
      <c r="CY512" s="41">
        <f t="shared" si="640"/>
        <v>0</v>
      </c>
      <c r="CZ512" s="41">
        <f t="shared" si="641"/>
        <v>0</v>
      </c>
      <c r="DA512" s="41">
        <f t="shared" si="642"/>
        <v>0</v>
      </c>
      <c r="DB512" s="41">
        <f t="shared" si="643"/>
        <v>0</v>
      </c>
      <c r="DC512" s="41">
        <f t="shared" si="644"/>
        <v>0</v>
      </c>
      <c r="DD512" s="7">
        <f t="shared" si="645"/>
        <v>0</v>
      </c>
      <c r="DE512" s="7">
        <f t="shared" si="646"/>
        <v>0</v>
      </c>
      <c r="DF512" s="7">
        <f t="shared" si="647"/>
        <v>0</v>
      </c>
      <c r="DJ512" s="7">
        <f t="shared" si="648"/>
        <v>0</v>
      </c>
      <c r="DK512" s="7">
        <f t="shared" si="649"/>
        <v>0</v>
      </c>
    </row>
    <row r="513" spans="1:115" ht="26.25" customHeight="1" x14ac:dyDescent="0.25">
      <c r="A513" s="9">
        <v>495</v>
      </c>
      <c r="B513" s="24" t="str">
        <f t="shared" si="581"/>
        <v/>
      </c>
      <c r="C513" s="23"/>
      <c r="D513" s="51"/>
      <c r="E513" s="24"/>
      <c r="F513" s="24"/>
      <c r="G513" s="24"/>
      <c r="H513" s="24"/>
      <c r="I513" s="25"/>
      <c r="J513" s="24"/>
      <c r="K513" s="26"/>
      <c r="L513" s="29"/>
      <c r="M513" s="27"/>
      <c r="N513" s="28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30"/>
      <c r="Z513" s="29"/>
      <c r="AA513" s="29" t="str">
        <f t="shared" si="582"/>
        <v/>
      </c>
      <c r="AB513" s="7">
        <f t="shared" si="583"/>
        <v>0</v>
      </c>
      <c r="AC513" s="7">
        <f t="shared" si="584"/>
        <v>0</v>
      </c>
      <c r="AD513" s="7">
        <f t="shared" si="585"/>
        <v>0</v>
      </c>
      <c r="AE513" s="7">
        <f t="shared" si="586"/>
        <v>0</v>
      </c>
      <c r="AF513" s="11" t="str">
        <f t="shared" si="650"/>
        <v/>
      </c>
      <c r="AG513" s="13">
        <f t="shared" si="587"/>
        <v>0</v>
      </c>
      <c r="AH513" s="7" t="str">
        <f t="shared" si="588"/>
        <v/>
      </c>
      <c r="AI513" s="11" t="str">
        <f t="shared" si="651"/>
        <v/>
      </c>
      <c r="AJ513" s="11" t="str">
        <f t="array" ref="AJ513">IF(OR(AI513=$AI$19:AI512),"",AI513)</f>
        <v/>
      </c>
      <c r="AK513" s="11" t="str">
        <f t="shared" si="589"/>
        <v/>
      </c>
      <c r="AL513" t="str">
        <f t="array" ref="AL513">IF(OR(AK513=$AK$19:AK512),"",AK513)</f>
        <v/>
      </c>
      <c r="AM513" s="13">
        <f t="shared" si="590"/>
        <v>0</v>
      </c>
      <c r="AN513" s="13">
        <f t="shared" si="591"/>
        <v>0</v>
      </c>
      <c r="AO513" s="13">
        <f t="shared" si="592"/>
        <v>0</v>
      </c>
      <c r="AP513" s="13">
        <f t="shared" si="593"/>
        <v>0</v>
      </c>
      <c r="AQ513" s="13">
        <f t="shared" si="594"/>
        <v>0</v>
      </c>
      <c r="AR513" s="13">
        <f t="shared" si="595"/>
        <v>0</v>
      </c>
      <c r="AS513" s="13">
        <f t="shared" si="596"/>
        <v>0</v>
      </c>
      <c r="AT513" s="13">
        <f t="shared" si="597"/>
        <v>0</v>
      </c>
      <c r="AU513" s="13">
        <f t="shared" si="598"/>
        <v>0</v>
      </c>
      <c r="AV513" s="13">
        <f t="shared" si="599"/>
        <v>0</v>
      </c>
      <c r="AX513" s="13">
        <f t="shared" si="600"/>
        <v>0</v>
      </c>
      <c r="AY513" s="13">
        <f t="shared" si="601"/>
        <v>0</v>
      </c>
      <c r="AZ513" s="13">
        <f t="shared" si="602"/>
        <v>0</v>
      </c>
      <c r="BA513" s="13">
        <f t="shared" si="603"/>
        <v>0</v>
      </c>
      <c r="BB513" s="13">
        <f t="shared" si="604"/>
        <v>0</v>
      </c>
      <c r="BC513" s="13">
        <f t="shared" si="605"/>
        <v>0</v>
      </c>
      <c r="BD513" s="13">
        <f t="shared" si="606"/>
        <v>0</v>
      </c>
      <c r="BE513" s="13">
        <f t="shared" si="607"/>
        <v>0</v>
      </c>
      <c r="BF513" s="13">
        <f t="shared" si="608"/>
        <v>0</v>
      </c>
      <c r="BG513" s="13">
        <f t="shared" si="609"/>
        <v>0</v>
      </c>
      <c r="BH513" s="13">
        <f t="shared" si="610"/>
        <v>0</v>
      </c>
      <c r="BI513" s="13">
        <f t="shared" si="611"/>
        <v>0</v>
      </c>
      <c r="BJ513" s="13">
        <f t="shared" si="612"/>
        <v>0</v>
      </c>
      <c r="BK513" s="13">
        <f t="shared" si="613"/>
        <v>0</v>
      </c>
      <c r="BL513" s="13">
        <f t="shared" si="614"/>
        <v>0</v>
      </c>
      <c r="BM513" s="13">
        <f t="shared" si="615"/>
        <v>0</v>
      </c>
      <c r="BN513" s="13">
        <f t="shared" si="616"/>
        <v>0</v>
      </c>
      <c r="BO513" s="13">
        <f t="shared" si="617"/>
        <v>0</v>
      </c>
      <c r="BP513" s="13">
        <f t="shared" si="618"/>
        <v>0</v>
      </c>
      <c r="BQ513" s="13">
        <f t="shared" si="619"/>
        <v>0</v>
      </c>
      <c r="BR513" s="13">
        <f t="shared" si="620"/>
        <v>0</v>
      </c>
      <c r="BS513" s="13">
        <f t="shared" si="621"/>
        <v>0</v>
      </c>
      <c r="BT513" s="31">
        <f t="shared" si="622"/>
        <v>0</v>
      </c>
      <c r="BU513" s="31">
        <f t="shared" si="623"/>
        <v>0</v>
      </c>
      <c r="BV513" s="31">
        <f t="shared" si="624"/>
        <v>0</v>
      </c>
      <c r="BW513" s="31">
        <f t="shared" si="625"/>
        <v>0</v>
      </c>
      <c r="BX513" s="31">
        <f t="shared" si="626"/>
        <v>0</v>
      </c>
      <c r="BY513" s="31">
        <f t="shared" si="627"/>
        <v>0</v>
      </c>
      <c r="BZ513" s="31">
        <f t="shared" si="628"/>
        <v>0</v>
      </c>
      <c r="CA513" s="31">
        <f t="shared" si="629"/>
        <v>0</v>
      </c>
      <c r="CB513" s="31">
        <f t="shared" si="630"/>
        <v>0</v>
      </c>
      <c r="CC513" s="31">
        <f t="shared" si="631"/>
        <v>0</v>
      </c>
      <c r="CD513" s="31">
        <f t="shared" si="632"/>
        <v>0</v>
      </c>
      <c r="CE513" s="37">
        <f t="array" ref="CE513">MIN(IF(JPRL=AI513,$AG$19:$AG$1018))</f>
        <v>0</v>
      </c>
      <c r="CF513" s="37">
        <f t="array" ref="CF513">MAX(IF(JPRL=AI513,$AG$19:$AG$1018))</f>
        <v>0</v>
      </c>
      <c r="CG513" s="36">
        <f t="shared" si="633"/>
        <v>0</v>
      </c>
      <c r="CI513" s="40">
        <f t="shared" si="634"/>
        <v>0</v>
      </c>
      <c r="CJ513" s="40">
        <f t="shared" si="571"/>
        <v>0</v>
      </c>
      <c r="CK513" s="40">
        <f t="shared" si="572"/>
        <v>0</v>
      </c>
      <c r="CL513" s="40">
        <f t="shared" si="573"/>
        <v>0</v>
      </c>
      <c r="CM513" s="40">
        <f t="shared" si="574"/>
        <v>0</v>
      </c>
      <c r="CN513" s="40">
        <f t="shared" si="575"/>
        <v>0</v>
      </c>
      <c r="CO513" s="40">
        <f t="shared" si="576"/>
        <v>0</v>
      </c>
      <c r="CP513" s="40">
        <f t="shared" si="577"/>
        <v>0</v>
      </c>
      <c r="CQ513" s="40">
        <f t="shared" si="578"/>
        <v>0</v>
      </c>
      <c r="CR513" s="40">
        <f t="shared" si="579"/>
        <v>0</v>
      </c>
      <c r="CS513" s="40">
        <f t="shared" si="580"/>
        <v>0</v>
      </c>
      <c r="CT513" s="41">
        <f t="shared" si="635"/>
        <v>0</v>
      </c>
      <c r="CU513" s="41">
        <f t="shared" si="636"/>
        <v>0</v>
      </c>
      <c r="CV513" s="41">
        <f t="shared" si="637"/>
        <v>0</v>
      </c>
      <c r="CW513" s="41">
        <f t="shared" si="638"/>
        <v>0</v>
      </c>
      <c r="CX513" s="41">
        <f t="shared" si="639"/>
        <v>0</v>
      </c>
      <c r="CY513" s="41">
        <f t="shared" si="640"/>
        <v>0</v>
      </c>
      <c r="CZ513" s="41">
        <f t="shared" si="641"/>
        <v>0</v>
      </c>
      <c r="DA513" s="41">
        <f t="shared" si="642"/>
        <v>0</v>
      </c>
      <c r="DB513" s="41">
        <f t="shared" si="643"/>
        <v>0</v>
      </c>
      <c r="DC513" s="41">
        <f t="shared" si="644"/>
        <v>0</v>
      </c>
      <c r="DD513" s="7">
        <f t="shared" si="645"/>
        <v>0</v>
      </c>
      <c r="DE513" s="7">
        <f t="shared" si="646"/>
        <v>0</v>
      </c>
      <c r="DF513" s="7">
        <f t="shared" si="647"/>
        <v>0</v>
      </c>
      <c r="DJ513" s="7">
        <f t="shared" si="648"/>
        <v>0</v>
      </c>
      <c r="DK513" s="7">
        <f t="shared" si="649"/>
        <v>0</v>
      </c>
    </row>
    <row r="514" spans="1:115" ht="26.25" customHeight="1" x14ac:dyDescent="0.25">
      <c r="A514" s="9">
        <v>496</v>
      </c>
      <c r="B514" s="24" t="str">
        <f t="shared" si="581"/>
        <v/>
      </c>
      <c r="C514" s="23"/>
      <c r="D514" s="51"/>
      <c r="E514" s="24"/>
      <c r="F514" s="24"/>
      <c r="G514" s="24"/>
      <c r="H514" s="24"/>
      <c r="I514" s="25"/>
      <c r="J514" s="24"/>
      <c r="K514" s="26"/>
      <c r="L514" s="29"/>
      <c r="M514" s="27"/>
      <c r="N514" s="28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30"/>
      <c r="Z514" s="29"/>
      <c r="AA514" s="29" t="str">
        <f t="shared" si="582"/>
        <v/>
      </c>
      <c r="AB514" s="7">
        <f t="shared" si="583"/>
        <v>0</v>
      </c>
      <c r="AC514" s="7">
        <f t="shared" si="584"/>
        <v>0</v>
      </c>
      <c r="AD514" s="7">
        <f t="shared" si="585"/>
        <v>0</v>
      </c>
      <c r="AE514" s="7">
        <f t="shared" si="586"/>
        <v>0</v>
      </c>
      <c r="AF514" s="11" t="str">
        <f t="shared" si="650"/>
        <v/>
      </c>
      <c r="AG514" s="13">
        <f t="shared" si="587"/>
        <v>0</v>
      </c>
      <c r="AH514" s="7" t="str">
        <f t="shared" si="588"/>
        <v/>
      </c>
      <c r="AI514" s="11" t="str">
        <f t="shared" si="651"/>
        <v/>
      </c>
      <c r="AJ514" s="11" t="str">
        <f t="array" ref="AJ514">IF(OR(AI514=$AI$19:AI513),"",AI514)</f>
        <v/>
      </c>
      <c r="AK514" s="11" t="str">
        <f t="shared" si="589"/>
        <v/>
      </c>
      <c r="AL514" t="str">
        <f t="array" ref="AL514">IF(OR(AK514=$AK$19:AK513),"",AK514)</f>
        <v/>
      </c>
      <c r="AM514" s="13">
        <f t="shared" si="590"/>
        <v>0</v>
      </c>
      <c r="AN514" s="13">
        <f t="shared" si="591"/>
        <v>0</v>
      </c>
      <c r="AO514" s="13">
        <f t="shared" si="592"/>
        <v>0</v>
      </c>
      <c r="AP514" s="13">
        <f t="shared" si="593"/>
        <v>0</v>
      </c>
      <c r="AQ514" s="13">
        <f t="shared" si="594"/>
        <v>0</v>
      </c>
      <c r="AR514" s="13">
        <f t="shared" si="595"/>
        <v>0</v>
      </c>
      <c r="AS514" s="13">
        <f t="shared" si="596"/>
        <v>0</v>
      </c>
      <c r="AT514" s="13">
        <f t="shared" si="597"/>
        <v>0</v>
      </c>
      <c r="AU514" s="13">
        <f t="shared" si="598"/>
        <v>0</v>
      </c>
      <c r="AV514" s="13">
        <f t="shared" si="599"/>
        <v>0</v>
      </c>
      <c r="AX514" s="13">
        <f t="shared" si="600"/>
        <v>0</v>
      </c>
      <c r="AY514" s="13">
        <f t="shared" si="601"/>
        <v>0</v>
      </c>
      <c r="AZ514" s="13">
        <f t="shared" si="602"/>
        <v>0</v>
      </c>
      <c r="BA514" s="13">
        <f t="shared" si="603"/>
        <v>0</v>
      </c>
      <c r="BB514" s="13">
        <f t="shared" si="604"/>
        <v>0</v>
      </c>
      <c r="BC514" s="13">
        <f t="shared" si="605"/>
        <v>0</v>
      </c>
      <c r="BD514" s="13">
        <f t="shared" si="606"/>
        <v>0</v>
      </c>
      <c r="BE514" s="13">
        <f t="shared" si="607"/>
        <v>0</v>
      </c>
      <c r="BF514" s="13">
        <f t="shared" si="608"/>
        <v>0</v>
      </c>
      <c r="BG514" s="13">
        <f t="shared" si="609"/>
        <v>0</v>
      </c>
      <c r="BH514" s="13">
        <f t="shared" si="610"/>
        <v>0</v>
      </c>
      <c r="BI514" s="13">
        <f t="shared" si="611"/>
        <v>0</v>
      </c>
      <c r="BJ514" s="13">
        <f t="shared" si="612"/>
        <v>0</v>
      </c>
      <c r="BK514" s="13">
        <f t="shared" si="613"/>
        <v>0</v>
      </c>
      <c r="BL514" s="13">
        <f t="shared" si="614"/>
        <v>0</v>
      </c>
      <c r="BM514" s="13">
        <f t="shared" si="615"/>
        <v>0</v>
      </c>
      <c r="BN514" s="13">
        <f t="shared" si="616"/>
        <v>0</v>
      </c>
      <c r="BO514" s="13">
        <f t="shared" si="617"/>
        <v>0</v>
      </c>
      <c r="BP514" s="13">
        <f t="shared" si="618"/>
        <v>0</v>
      </c>
      <c r="BQ514" s="13">
        <f t="shared" si="619"/>
        <v>0</v>
      </c>
      <c r="BR514" s="13">
        <f t="shared" si="620"/>
        <v>0</v>
      </c>
      <c r="BS514" s="13">
        <f t="shared" si="621"/>
        <v>0</v>
      </c>
      <c r="BT514" s="31">
        <f t="shared" si="622"/>
        <v>0</v>
      </c>
      <c r="BU514" s="31">
        <f t="shared" si="623"/>
        <v>0</v>
      </c>
      <c r="BV514" s="31">
        <f t="shared" si="624"/>
        <v>0</v>
      </c>
      <c r="BW514" s="31">
        <f t="shared" si="625"/>
        <v>0</v>
      </c>
      <c r="BX514" s="31">
        <f t="shared" si="626"/>
        <v>0</v>
      </c>
      <c r="BY514" s="31">
        <f t="shared" si="627"/>
        <v>0</v>
      </c>
      <c r="BZ514" s="31">
        <f t="shared" si="628"/>
        <v>0</v>
      </c>
      <c r="CA514" s="31">
        <f t="shared" si="629"/>
        <v>0</v>
      </c>
      <c r="CB514" s="31">
        <f t="shared" si="630"/>
        <v>0</v>
      </c>
      <c r="CC514" s="31">
        <f t="shared" si="631"/>
        <v>0</v>
      </c>
      <c r="CD514" s="31">
        <f t="shared" si="632"/>
        <v>0</v>
      </c>
      <c r="CE514" s="37">
        <f t="array" ref="CE514">MIN(IF(JPRL=AI514,$AG$19:$AG$1018))</f>
        <v>0</v>
      </c>
      <c r="CF514" s="37">
        <f t="array" ref="CF514">MAX(IF(JPRL=AI514,$AG$19:$AG$1018))</f>
        <v>0</v>
      </c>
      <c r="CG514" s="36">
        <f t="shared" si="633"/>
        <v>0</v>
      </c>
      <c r="CI514" s="40">
        <f t="shared" si="634"/>
        <v>0</v>
      </c>
      <c r="CJ514" s="40">
        <f t="shared" si="571"/>
        <v>0</v>
      </c>
      <c r="CK514" s="40">
        <f t="shared" si="572"/>
        <v>0</v>
      </c>
      <c r="CL514" s="40">
        <f t="shared" si="573"/>
        <v>0</v>
      </c>
      <c r="CM514" s="40">
        <f t="shared" si="574"/>
        <v>0</v>
      </c>
      <c r="CN514" s="40">
        <f t="shared" si="575"/>
        <v>0</v>
      </c>
      <c r="CO514" s="40">
        <f t="shared" si="576"/>
        <v>0</v>
      </c>
      <c r="CP514" s="40">
        <f t="shared" si="577"/>
        <v>0</v>
      </c>
      <c r="CQ514" s="40">
        <f t="shared" si="578"/>
        <v>0</v>
      </c>
      <c r="CR514" s="40">
        <f t="shared" si="579"/>
        <v>0</v>
      </c>
      <c r="CS514" s="40">
        <f t="shared" si="580"/>
        <v>0</v>
      </c>
      <c r="CT514" s="41">
        <f t="shared" si="635"/>
        <v>0</v>
      </c>
      <c r="CU514" s="41">
        <f t="shared" si="636"/>
        <v>0</v>
      </c>
      <c r="CV514" s="41">
        <f t="shared" si="637"/>
        <v>0</v>
      </c>
      <c r="CW514" s="41">
        <f t="shared" si="638"/>
        <v>0</v>
      </c>
      <c r="CX514" s="41">
        <f t="shared" si="639"/>
        <v>0</v>
      </c>
      <c r="CY514" s="41">
        <f t="shared" si="640"/>
        <v>0</v>
      </c>
      <c r="CZ514" s="41">
        <f t="shared" si="641"/>
        <v>0</v>
      </c>
      <c r="DA514" s="41">
        <f t="shared" si="642"/>
        <v>0</v>
      </c>
      <c r="DB514" s="41">
        <f t="shared" si="643"/>
        <v>0</v>
      </c>
      <c r="DC514" s="41">
        <f t="shared" si="644"/>
        <v>0</v>
      </c>
      <c r="DD514" s="7">
        <f t="shared" si="645"/>
        <v>0</v>
      </c>
      <c r="DE514" s="7">
        <f t="shared" si="646"/>
        <v>0</v>
      </c>
      <c r="DF514" s="7">
        <f t="shared" si="647"/>
        <v>0</v>
      </c>
      <c r="DJ514" s="7">
        <f t="shared" si="648"/>
        <v>0</v>
      </c>
      <c r="DK514" s="7">
        <f t="shared" si="649"/>
        <v>0</v>
      </c>
    </row>
    <row r="515" spans="1:115" ht="26.25" customHeight="1" x14ac:dyDescent="0.25">
      <c r="A515" s="9">
        <v>497</v>
      </c>
      <c r="B515" s="24" t="str">
        <f t="shared" si="581"/>
        <v/>
      </c>
      <c r="C515" s="23"/>
      <c r="D515" s="51"/>
      <c r="E515" s="24"/>
      <c r="F515" s="24"/>
      <c r="G515" s="24"/>
      <c r="H515" s="24"/>
      <c r="I515" s="25"/>
      <c r="J515" s="24"/>
      <c r="K515" s="26"/>
      <c r="L515" s="29"/>
      <c r="M515" s="27"/>
      <c r="N515" s="28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30"/>
      <c r="Z515" s="29"/>
      <c r="AA515" s="29" t="str">
        <f t="shared" si="582"/>
        <v/>
      </c>
      <c r="AB515" s="7">
        <f t="shared" si="583"/>
        <v>0</v>
      </c>
      <c r="AC515" s="7">
        <f t="shared" si="584"/>
        <v>0</v>
      </c>
      <c r="AD515" s="7">
        <f t="shared" si="585"/>
        <v>0</v>
      </c>
      <c r="AE515" s="7">
        <f t="shared" si="586"/>
        <v>0</v>
      </c>
      <c r="AF515" s="11" t="str">
        <f t="shared" si="650"/>
        <v/>
      </c>
      <c r="AG515" s="13">
        <f t="shared" si="587"/>
        <v>0</v>
      </c>
      <c r="AH515" s="7" t="str">
        <f t="shared" si="588"/>
        <v/>
      </c>
      <c r="AI515" s="11" t="str">
        <f t="shared" si="651"/>
        <v/>
      </c>
      <c r="AJ515" s="11" t="str">
        <f t="array" ref="AJ515">IF(OR(AI515=$AI$19:AI514),"",AI515)</f>
        <v/>
      </c>
      <c r="AK515" s="11" t="str">
        <f t="shared" si="589"/>
        <v/>
      </c>
      <c r="AL515" t="str">
        <f t="array" ref="AL515">IF(OR(AK515=$AK$19:AK514),"",AK515)</f>
        <v/>
      </c>
      <c r="AM515" s="13">
        <f t="shared" si="590"/>
        <v>0</v>
      </c>
      <c r="AN515" s="13">
        <f t="shared" si="591"/>
        <v>0</v>
      </c>
      <c r="AO515" s="13">
        <f t="shared" si="592"/>
        <v>0</v>
      </c>
      <c r="AP515" s="13">
        <f t="shared" si="593"/>
        <v>0</v>
      </c>
      <c r="AQ515" s="13">
        <f t="shared" si="594"/>
        <v>0</v>
      </c>
      <c r="AR515" s="13">
        <f t="shared" si="595"/>
        <v>0</v>
      </c>
      <c r="AS515" s="13">
        <f t="shared" si="596"/>
        <v>0</v>
      </c>
      <c r="AT515" s="13">
        <f t="shared" si="597"/>
        <v>0</v>
      </c>
      <c r="AU515" s="13">
        <f t="shared" si="598"/>
        <v>0</v>
      </c>
      <c r="AV515" s="13">
        <f t="shared" si="599"/>
        <v>0</v>
      </c>
      <c r="AX515" s="13">
        <f t="shared" si="600"/>
        <v>0</v>
      </c>
      <c r="AY515" s="13">
        <f t="shared" si="601"/>
        <v>0</v>
      </c>
      <c r="AZ515" s="13">
        <f t="shared" si="602"/>
        <v>0</v>
      </c>
      <c r="BA515" s="13">
        <f t="shared" si="603"/>
        <v>0</v>
      </c>
      <c r="BB515" s="13">
        <f t="shared" si="604"/>
        <v>0</v>
      </c>
      <c r="BC515" s="13">
        <f t="shared" si="605"/>
        <v>0</v>
      </c>
      <c r="BD515" s="13">
        <f t="shared" si="606"/>
        <v>0</v>
      </c>
      <c r="BE515" s="13">
        <f t="shared" si="607"/>
        <v>0</v>
      </c>
      <c r="BF515" s="13">
        <f t="shared" si="608"/>
        <v>0</v>
      </c>
      <c r="BG515" s="13">
        <f t="shared" si="609"/>
        <v>0</v>
      </c>
      <c r="BH515" s="13">
        <f t="shared" si="610"/>
        <v>0</v>
      </c>
      <c r="BI515" s="13">
        <f t="shared" si="611"/>
        <v>0</v>
      </c>
      <c r="BJ515" s="13">
        <f t="shared" si="612"/>
        <v>0</v>
      </c>
      <c r="BK515" s="13">
        <f t="shared" si="613"/>
        <v>0</v>
      </c>
      <c r="BL515" s="13">
        <f t="shared" si="614"/>
        <v>0</v>
      </c>
      <c r="BM515" s="13">
        <f t="shared" si="615"/>
        <v>0</v>
      </c>
      <c r="BN515" s="13">
        <f t="shared" si="616"/>
        <v>0</v>
      </c>
      <c r="BO515" s="13">
        <f t="shared" si="617"/>
        <v>0</v>
      </c>
      <c r="BP515" s="13">
        <f t="shared" si="618"/>
        <v>0</v>
      </c>
      <c r="BQ515" s="13">
        <f t="shared" si="619"/>
        <v>0</v>
      </c>
      <c r="BR515" s="13">
        <f t="shared" si="620"/>
        <v>0</v>
      </c>
      <c r="BS515" s="13">
        <f t="shared" si="621"/>
        <v>0</v>
      </c>
      <c r="BT515" s="31">
        <f t="shared" si="622"/>
        <v>0</v>
      </c>
      <c r="BU515" s="31">
        <f t="shared" si="623"/>
        <v>0</v>
      </c>
      <c r="BV515" s="31">
        <f t="shared" si="624"/>
        <v>0</v>
      </c>
      <c r="BW515" s="31">
        <f t="shared" si="625"/>
        <v>0</v>
      </c>
      <c r="BX515" s="31">
        <f t="shared" si="626"/>
        <v>0</v>
      </c>
      <c r="BY515" s="31">
        <f t="shared" si="627"/>
        <v>0</v>
      </c>
      <c r="BZ515" s="31">
        <f t="shared" si="628"/>
        <v>0</v>
      </c>
      <c r="CA515" s="31">
        <f t="shared" si="629"/>
        <v>0</v>
      </c>
      <c r="CB515" s="31">
        <f t="shared" si="630"/>
        <v>0</v>
      </c>
      <c r="CC515" s="31">
        <f t="shared" si="631"/>
        <v>0</v>
      </c>
      <c r="CD515" s="31">
        <f t="shared" si="632"/>
        <v>0</v>
      </c>
      <c r="CE515" s="37">
        <f t="array" ref="CE515">MIN(IF(JPRL=AI515,$AG$19:$AG$1018))</f>
        <v>0</v>
      </c>
      <c r="CF515" s="37">
        <f t="array" ref="CF515">MAX(IF(JPRL=AI515,$AG$19:$AG$1018))</f>
        <v>0</v>
      </c>
      <c r="CG515" s="36">
        <f t="shared" si="633"/>
        <v>0</v>
      </c>
      <c r="CI515" s="40">
        <f t="shared" si="634"/>
        <v>0</v>
      </c>
      <c r="CJ515" s="40">
        <f t="shared" si="571"/>
        <v>0</v>
      </c>
      <c r="CK515" s="40">
        <f t="shared" si="572"/>
        <v>0</v>
      </c>
      <c r="CL515" s="40">
        <f t="shared" si="573"/>
        <v>0</v>
      </c>
      <c r="CM515" s="40">
        <f t="shared" si="574"/>
        <v>0</v>
      </c>
      <c r="CN515" s="40">
        <f t="shared" si="575"/>
        <v>0</v>
      </c>
      <c r="CO515" s="40">
        <f t="shared" si="576"/>
        <v>0</v>
      </c>
      <c r="CP515" s="40">
        <f t="shared" si="577"/>
        <v>0</v>
      </c>
      <c r="CQ515" s="40">
        <f t="shared" si="578"/>
        <v>0</v>
      </c>
      <c r="CR515" s="40">
        <f t="shared" si="579"/>
        <v>0</v>
      </c>
      <c r="CS515" s="40">
        <f t="shared" si="580"/>
        <v>0</v>
      </c>
      <c r="CT515" s="41">
        <f t="shared" si="635"/>
        <v>0</v>
      </c>
      <c r="CU515" s="41">
        <f t="shared" si="636"/>
        <v>0</v>
      </c>
      <c r="CV515" s="41">
        <f t="shared" si="637"/>
        <v>0</v>
      </c>
      <c r="CW515" s="41">
        <f t="shared" si="638"/>
        <v>0</v>
      </c>
      <c r="CX515" s="41">
        <f t="shared" si="639"/>
        <v>0</v>
      </c>
      <c r="CY515" s="41">
        <f t="shared" si="640"/>
        <v>0</v>
      </c>
      <c r="CZ515" s="41">
        <f t="shared" si="641"/>
        <v>0</v>
      </c>
      <c r="DA515" s="41">
        <f t="shared" si="642"/>
        <v>0</v>
      </c>
      <c r="DB515" s="41">
        <f t="shared" si="643"/>
        <v>0</v>
      </c>
      <c r="DC515" s="41">
        <f t="shared" si="644"/>
        <v>0</v>
      </c>
      <c r="DD515" s="7">
        <f t="shared" si="645"/>
        <v>0</v>
      </c>
      <c r="DE515" s="7">
        <f t="shared" si="646"/>
        <v>0</v>
      </c>
      <c r="DF515" s="7">
        <f t="shared" si="647"/>
        <v>0</v>
      </c>
      <c r="DJ515" s="7">
        <f t="shared" si="648"/>
        <v>0</v>
      </c>
      <c r="DK515" s="7">
        <f t="shared" si="649"/>
        <v>0</v>
      </c>
    </row>
    <row r="516" spans="1:115" ht="26.25" customHeight="1" x14ac:dyDescent="0.25">
      <c r="A516" s="9">
        <v>498</v>
      </c>
      <c r="B516" s="24" t="str">
        <f t="shared" si="581"/>
        <v/>
      </c>
      <c r="C516" s="23"/>
      <c r="D516" s="51"/>
      <c r="E516" s="24"/>
      <c r="F516" s="24"/>
      <c r="G516" s="24"/>
      <c r="H516" s="24"/>
      <c r="I516" s="25"/>
      <c r="J516" s="24"/>
      <c r="K516" s="26"/>
      <c r="L516" s="29"/>
      <c r="M516" s="27"/>
      <c r="N516" s="28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30"/>
      <c r="Z516" s="29"/>
      <c r="AA516" s="29" t="str">
        <f t="shared" si="582"/>
        <v/>
      </c>
      <c r="AB516" s="7">
        <f t="shared" si="583"/>
        <v>0</v>
      </c>
      <c r="AC516" s="7">
        <f t="shared" si="584"/>
        <v>0</v>
      </c>
      <c r="AD516" s="7">
        <f t="shared" si="585"/>
        <v>0</v>
      </c>
      <c r="AE516" s="7">
        <f t="shared" si="586"/>
        <v>0</v>
      </c>
      <c r="AF516" s="11" t="str">
        <f t="shared" si="650"/>
        <v/>
      </c>
      <c r="AG516" s="13">
        <f t="shared" si="587"/>
        <v>0</v>
      </c>
      <c r="AH516" s="7" t="str">
        <f t="shared" si="588"/>
        <v/>
      </c>
      <c r="AI516" s="11" t="str">
        <f t="shared" si="651"/>
        <v/>
      </c>
      <c r="AJ516" s="11" t="str">
        <f t="array" ref="AJ516">IF(OR(AI516=$AI$19:AI515),"",AI516)</f>
        <v/>
      </c>
      <c r="AK516" s="11" t="str">
        <f t="shared" si="589"/>
        <v/>
      </c>
      <c r="AL516" t="str">
        <f t="array" ref="AL516">IF(OR(AK516=$AK$19:AK515),"",AK516)</f>
        <v/>
      </c>
      <c r="AM516" s="13">
        <f t="shared" si="590"/>
        <v>0</v>
      </c>
      <c r="AN516" s="13">
        <f t="shared" si="591"/>
        <v>0</v>
      </c>
      <c r="AO516" s="13">
        <f t="shared" si="592"/>
        <v>0</v>
      </c>
      <c r="AP516" s="13">
        <f t="shared" si="593"/>
        <v>0</v>
      </c>
      <c r="AQ516" s="13">
        <f t="shared" si="594"/>
        <v>0</v>
      </c>
      <c r="AR516" s="13">
        <f t="shared" si="595"/>
        <v>0</v>
      </c>
      <c r="AS516" s="13">
        <f t="shared" si="596"/>
        <v>0</v>
      </c>
      <c r="AT516" s="13">
        <f t="shared" si="597"/>
        <v>0</v>
      </c>
      <c r="AU516" s="13">
        <f t="shared" si="598"/>
        <v>0</v>
      </c>
      <c r="AV516" s="13">
        <f t="shared" si="599"/>
        <v>0</v>
      </c>
      <c r="AX516" s="13">
        <f t="shared" si="600"/>
        <v>0</v>
      </c>
      <c r="AY516" s="13">
        <f t="shared" si="601"/>
        <v>0</v>
      </c>
      <c r="AZ516" s="13">
        <f t="shared" si="602"/>
        <v>0</v>
      </c>
      <c r="BA516" s="13">
        <f t="shared" si="603"/>
        <v>0</v>
      </c>
      <c r="BB516" s="13">
        <f t="shared" si="604"/>
        <v>0</v>
      </c>
      <c r="BC516" s="13">
        <f t="shared" si="605"/>
        <v>0</v>
      </c>
      <c r="BD516" s="13">
        <f t="shared" si="606"/>
        <v>0</v>
      </c>
      <c r="BE516" s="13">
        <f t="shared" si="607"/>
        <v>0</v>
      </c>
      <c r="BF516" s="13">
        <f t="shared" si="608"/>
        <v>0</v>
      </c>
      <c r="BG516" s="13">
        <f t="shared" si="609"/>
        <v>0</v>
      </c>
      <c r="BH516" s="13">
        <f t="shared" si="610"/>
        <v>0</v>
      </c>
      <c r="BI516" s="13">
        <f t="shared" si="611"/>
        <v>0</v>
      </c>
      <c r="BJ516" s="13">
        <f t="shared" si="612"/>
        <v>0</v>
      </c>
      <c r="BK516" s="13">
        <f t="shared" si="613"/>
        <v>0</v>
      </c>
      <c r="BL516" s="13">
        <f t="shared" si="614"/>
        <v>0</v>
      </c>
      <c r="BM516" s="13">
        <f t="shared" si="615"/>
        <v>0</v>
      </c>
      <c r="BN516" s="13">
        <f t="shared" si="616"/>
        <v>0</v>
      </c>
      <c r="BO516" s="13">
        <f t="shared" si="617"/>
        <v>0</v>
      </c>
      <c r="BP516" s="13">
        <f t="shared" si="618"/>
        <v>0</v>
      </c>
      <c r="BQ516" s="13">
        <f t="shared" si="619"/>
        <v>0</v>
      </c>
      <c r="BR516" s="13">
        <f t="shared" si="620"/>
        <v>0</v>
      </c>
      <c r="BS516" s="13">
        <f t="shared" si="621"/>
        <v>0</v>
      </c>
      <c r="BT516" s="31">
        <f t="shared" si="622"/>
        <v>0</v>
      </c>
      <c r="BU516" s="31">
        <f t="shared" si="623"/>
        <v>0</v>
      </c>
      <c r="BV516" s="31">
        <f t="shared" si="624"/>
        <v>0</v>
      </c>
      <c r="BW516" s="31">
        <f t="shared" si="625"/>
        <v>0</v>
      </c>
      <c r="BX516" s="31">
        <f t="shared" si="626"/>
        <v>0</v>
      </c>
      <c r="BY516" s="31">
        <f t="shared" si="627"/>
        <v>0</v>
      </c>
      <c r="BZ516" s="31">
        <f t="shared" si="628"/>
        <v>0</v>
      </c>
      <c r="CA516" s="31">
        <f t="shared" si="629"/>
        <v>0</v>
      </c>
      <c r="CB516" s="31">
        <f t="shared" si="630"/>
        <v>0</v>
      </c>
      <c r="CC516" s="31">
        <f t="shared" si="631"/>
        <v>0</v>
      </c>
      <c r="CD516" s="31">
        <f t="shared" si="632"/>
        <v>0</v>
      </c>
      <c r="CE516" s="37">
        <f t="array" ref="CE516">MIN(IF(JPRL=AI516,$AG$19:$AG$1018))</f>
        <v>0</v>
      </c>
      <c r="CF516" s="37">
        <f t="array" ref="CF516">MAX(IF(JPRL=AI516,$AG$19:$AG$1018))</f>
        <v>0</v>
      </c>
      <c r="CG516" s="36">
        <f t="shared" si="633"/>
        <v>0</v>
      </c>
      <c r="CI516" s="40">
        <f t="shared" si="634"/>
        <v>0</v>
      </c>
      <c r="CJ516" s="40">
        <f t="shared" si="571"/>
        <v>0</v>
      </c>
      <c r="CK516" s="40">
        <f t="shared" si="572"/>
        <v>0</v>
      </c>
      <c r="CL516" s="40">
        <f t="shared" si="573"/>
        <v>0</v>
      </c>
      <c r="CM516" s="40">
        <f t="shared" si="574"/>
        <v>0</v>
      </c>
      <c r="CN516" s="40">
        <f t="shared" si="575"/>
        <v>0</v>
      </c>
      <c r="CO516" s="40">
        <f t="shared" si="576"/>
        <v>0</v>
      </c>
      <c r="CP516" s="40">
        <f t="shared" si="577"/>
        <v>0</v>
      </c>
      <c r="CQ516" s="40">
        <f t="shared" si="578"/>
        <v>0</v>
      </c>
      <c r="CR516" s="40">
        <f t="shared" si="579"/>
        <v>0</v>
      </c>
      <c r="CS516" s="40">
        <f t="shared" si="580"/>
        <v>0</v>
      </c>
      <c r="CT516" s="41">
        <f t="shared" si="635"/>
        <v>0</v>
      </c>
      <c r="CU516" s="41">
        <f t="shared" si="636"/>
        <v>0</v>
      </c>
      <c r="CV516" s="41">
        <f t="shared" si="637"/>
        <v>0</v>
      </c>
      <c r="CW516" s="41">
        <f t="shared" si="638"/>
        <v>0</v>
      </c>
      <c r="CX516" s="41">
        <f t="shared" si="639"/>
        <v>0</v>
      </c>
      <c r="CY516" s="41">
        <f t="shared" si="640"/>
        <v>0</v>
      </c>
      <c r="CZ516" s="41">
        <f t="shared" si="641"/>
        <v>0</v>
      </c>
      <c r="DA516" s="41">
        <f t="shared" si="642"/>
        <v>0</v>
      </c>
      <c r="DB516" s="41">
        <f t="shared" si="643"/>
        <v>0</v>
      </c>
      <c r="DC516" s="41">
        <f t="shared" si="644"/>
        <v>0</v>
      </c>
      <c r="DD516" s="7">
        <f t="shared" si="645"/>
        <v>0</v>
      </c>
      <c r="DE516" s="7">
        <f t="shared" si="646"/>
        <v>0</v>
      </c>
      <c r="DF516" s="7">
        <f t="shared" si="647"/>
        <v>0</v>
      </c>
      <c r="DJ516" s="7">
        <f t="shared" si="648"/>
        <v>0</v>
      </c>
      <c r="DK516" s="7">
        <f t="shared" si="649"/>
        <v>0</v>
      </c>
    </row>
    <row r="517" spans="1:115" ht="26.25" customHeight="1" x14ac:dyDescent="0.25">
      <c r="A517" s="9">
        <v>499</v>
      </c>
      <c r="B517" s="24" t="str">
        <f t="shared" si="581"/>
        <v/>
      </c>
      <c r="C517" s="23"/>
      <c r="D517" s="51"/>
      <c r="E517" s="24"/>
      <c r="F517" s="24"/>
      <c r="G517" s="24"/>
      <c r="H517" s="24"/>
      <c r="I517" s="25"/>
      <c r="J517" s="24"/>
      <c r="K517" s="26"/>
      <c r="L517" s="29"/>
      <c r="M517" s="27"/>
      <c r="N517" s="28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30"/>
      <c r="Z517" s="29"/>
      <c r="AA517" s="29" t="str">
        <f t="shared" si="582"/>
        <v/>
      </c>
      <c r="AB517" s="7">
        <f t="shared" si="583"/>
        <v>0</v>
      </c>
      <c r="AC517" s="7">
        <f t="shared" si="584"/>
        <v>0</v>
      </c>
      <c r="AD517" s="7">
        <f t="shared" si="585"/>
        <v>0</v>
      </c>
      <c r="AE517" s="7">
        <f t="shared" si="586"/>
        <v>0</v>
      </c>
      <c r="AF517" s="11" t="str">
        <f t="shared" si="650"/>
        <v/>
      </c>
      <c r="AG517" s="13">
        <f t="shared" si="587"/>
        <v>0</v>
      </c>
      <c r="AH517" s="7" t="str">
        <f t="shared" si="588"/>
        <v/>
      </c>
      <c r="AI517" s="11" t="str">
        <f t="shared" si="651"/>
        <v/>
      </c>
      <c r="AJ517" s="11" t="str">
        <f t="array" ref="AJ517">IF(OR(AI517=$AI$19:AI516),"",AI517)</f>
        <v/>
      </c>
      <c r="AK517" s="11" t="str">
        <f t="shared" si="589"/>
        <v/>
      </c>
      <c r="AL517" t="str">
        <f t="array" ref="AL517">IF(OR(AK517=$AK$19:AK516),"",AK517)</f>
        <v/>
      </c>
      <c r="AM517" s="13">
        <f t="shared" si="590"/>
        <v>0</v>
      </c>
      <c r="AN517" s="13">
        <f t="shared" si="591"/>
        <v>0</v>
      </c>
      <c r="AO517" s="13">
        <f t="shared" si="592"/>
        <v>0</v>
      </c>
      <c r="AP517" s="13">
        <f t="shared" si="593"/>
        <v>0</v>
      </c>
      <c r="AQ517" s="13">
        <f t="shared" si="594"/>
        <v>0</v>
      </c>
      <c r="AR517" s="13">
        <f t="shared" si="595"/>
        <v>0</v>
      </c>
      <c r="AS517" s="13">
        <f t="shared" si="596"/>
        <v>0</v>
      </c>
      <c r="AT517" s="13">
        <f t="shared" si="597"/>
        <v>0</v>
      </c>
      <c r="AU517" s="13">
        <f t="shared" si="598"/>
        <v>0</v>
      </c>
      <c r="AV517" s="13">
        <f t="shared" si="599"/>
        <v>0</v>
      </c>
      <c r="AX517" s="13">
        <f t="shared" si="600"/>
        <v>0</v>
      </c>
      <c r="AY517" s="13">
        <f t="shared" si="601"/>
        <v>0</v>
      </c>
      <c r="AZ517" s="13">
        <f t="shared" si="602"/>
        <v>0</v>
      </c>
      <c r="BA517" s="13">
        <f t="shared" si="603"/>
        <v>0</v>
      </c>
      <c r="BB517" s="13">
        <f t="shared" si="604"/>
        <v>0</v>
      </c>
      <c r="BC517" s="13">
        <f t="shared" si="605"/>
        <v>0</v>
      </c>
      <c r="BD517" s="13">
        <f t="shared" si="606"/>
        <v>0</v>
      </c>
      <c r="BE517" s="13">
        <f t="shared" si="607"/>
        <v>0</v>
      </c>
      <c r="BF517" s="13">
        <f t="shared" si="608"/>
        <v>0</v>
      </c>
      <c r="BG517" s="13">
        <f t="shared" si="609"/>
        <v>0</v>
      </c>
      <c r="BH517" s="13">
        <f t="shared" si="610"/>
        <v>0</v>
      </c>
      <c r="BI517" s="13">
        <f t="shared" si="611"/>
        <v>0</v>
      </c>
      <c r="BJ517" s="13">
        <f t="shared" si="612"/>
        <v>0</v>
      </c>
      <c r="BK517" s="13">
        <f t="shared" si="613"/>
        <v>0</v>
      </c>
      <c r="BL517" s="13">
        <f t="shared" si="614"/>
        <v>0</v>
      </c>
      <c r="BM517" s="13">
        <f t="shared" si="615"/>
        <v>0</v>
      </c>
      <c r="BN517" s="13">
        <f t="shared" si="616"/>
        <v>0</v>
      </c>
      <c r="BO517" s="13">
        <f t="shared" si="617"/>
        <v>0</v>
      </c>
      <c r="BP517" s="13">
        <f t="shared" si="618"/>
        <v>0</v>
      </c>
      <c r="BQ517" s="13">
        <f t="shared" si="619"/>
        <v>0</v>
      </c>
      <c r="BR517" s="13">
        <f t="shared" si="620"/>
        <v>0</v>
      </c>
      <c r="BS517" s="13">
        <f t="shared" si="621"/>
        <v>0</v>
      </c>
      <c r="BT517" s="31">
        <f t="shared" si="622"/>
        <v>0</v>
      </c>
      <c r="BU517" s="31">
        <f t="shared" si="623"/>
        <v>0</v>
      </c>
      <c r="BV517" s="31">
        <f t="shared" si="624"/>
        <v>0</v>
      </c>
      <c r="BW517" s="31">
        <f t="shared" si="625"/>
        <v>0</v>
      </c>
      <c r="BX517" s="31">
        <f t="shared" si="626"/>
        <v>0</v>
      </c>
      <c r="BY517" s="31">
        <f t="shared" si="627"/>
        <v>0</v>
      </c>
      <c r="BZ517" s="31">
        <f t="shared" si="628"/>
        <v>0</v>
      </c>
      <c r="CA517" s="31">
        <f t="shared" si="629"/>
        <v>0</v>
      </c>
      <c r="CB517" s="31">
        <f t="shared" si="630"/>
        <v>0</v>
      </c>
      <c r="CC517" s="31">
        <f t="shared" si="631"/>
        <v>0</v>
      </c>
      <c r="CD517" s="31">
        <f t="shared" si="632"/>
        <v>0</v>
      </c>
      <c r="CE517" s="37">
        <f t="array" ref="CE517">MIN(IF(JPRL=AI517,$AG$19:$AG$1018))</f>
        <v>0</v>
      </c>
      <c r="CF517" s="37">
        <f t="array" ref="CF517">MAX(IF(JPRL=AI517,$AG$19:$AG$1018))</f>
        <v>0</v>
      </c>
      <c r="CG517" s="36">
        <f t="shared" si="633"/>
        <v>0</v>
      </c>
      <c r="CI517" s="40">
        <f t="shared" si="634"/>
        <v>0</v>
      </c>
      <c r="CJ517" s="40">
        <f t="shared" si="571"/>
        <v>0</v>
      </c>
      <c r="CK517" s="40">
        <f t="shared" si="572"/>
        <v>0</v>
      </c>
      <c r="CL517" s="40">
        <f t="shared" si="573"/>
        <v>0</v>
      </c>
      <c r="CM517" s="40">
        <f t="shared" si="574"/>
        <v>0</v>
      </c>
      <c r="CN517" s="40">
        <f t="shared" si="575"/>
        <v>0</v>
      </c>
      <c r="CO517" s="40">
        <f t="shared" si="576"/>
        <v>0</v>
      </c>
      <c r="CP517" s="40">
        <f t="shared" si="577"/>
        <v>0</v>
      </c>
      <c r="CQ517" s="40">
        <f t="shared" si="578"/>
        <v>0</v>
      </c>
      <c r="CR517" s="40">
        <f t="shared" si="579"/>
        <v>0</v>
      </c>
      <c r="CS517" s="40">
        <f t="shared" si="580"/>
        <v>0</v>
      </c>
      <c r="CT517" s="41">
        <f t="shared" si="635"/>
        <v>0</v>
      </c>
      <c r="CU517" s="41">
        <f t="shared" si="636"/>
        <v>0</v>
      </c>
      <c r="CV517" s="41">
        <f t="shared" si="637"/>
        <v>0</v>
      </c>
      <c r="CW517" s="41">
        <f t="shared" si="638"/>
        <v>0</v>
      </c>
      <c r="CX517" s="41">
        <f t="shared" si="639"/>
        <v>0</v>
      </c>
      <c r="CY517" s="41">
        <f t="shared" si="640"/>
        <v>0</v>
      </c>
      <c r="CZ517" s="41">
        <f t="shared" si="641"/>
        <v>0</v>
      </c>
      <c r="DA517" s="41">
        <f t="shared" si="642"/>
        <v>0</v>
      </c>
      <c r="DB517" s="41">
        <f t="shared" si="643"/>
        <v>0</v>
      </c>
      <c r="DC517" s="41">
        <f t="shared" si="644"/>
        <v>0</v>
      </c>
      <c r="DD517" s="7">
        <f t="shared" si="645"/>
        <v>0</v>
      </c>
      <c r="DE517" s="7">
        <f t="shared" si="646"/>
        <v>0</v>
      </c>
      <c r="DF517" s="7">
        <f t="shared" si="647"/>
        <v>0</v>
      </c>
      <c r="DJ517" s="7">
        <f t="shared" si="648"/>
        <v>0</v>
      </c>
      <c r="DK517" s="7">
        <f t="shared" si="649"/>
        <v>0</v>
      </c>
    </row>
    <row r="518" spans="1:115" ht="26.25" customHeight="1" x14ac:dyDescent="0.25">
      <c r="A518" s="9">
        <v>500</v>
      </c>
      <c r="B518" s="24" t="str">
        <f t="shared" si="581"/>
        <v/>
      </c>
      <c r="C518" s="23"/>
      <c r="D518" s="51"/>
      <c r="E518" s="24"/>
      <c r="F518" s="24"/>
      <c r="G518" s="24"/>
      <c r="H518" s="24"/>
      <c r="I518" s="25"/>
      <c r="J518" s="24"/>
      <c r="K518" s="26"/>
      <c r="L518" s="29"/>
      <c r="M518" s="27"/>
      <c r="N518" s="28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30"/>
      <c r="Z518" s="29"/>
      <c r="AA518" s="29" t="str">
        <f t="shared" si="582"/>
        <v/>
      </c>
      <c r="AB518" s="7">
        <f t="shared" si="583"/>
        <v>0</v>
      </c>
      <c r="AC518" s="7">
        <f t="shared" si="584"/>
        <v>0</v>
      </c>
      <c r="AD518" s="7">
        <f t="shared" si="585"/>
        <v>0</v>
      </c>
      <c r="AE518" s="7">
        <f t="shared" si="586"/>
        <v>0</v>
      </c>
      <c r="AF518" s="11" t="str">
        <f t="shared" si="650"/>
        <v/>
      </c>
      <c r="AG518" s="13">
        <f t="shared" si="587"/>
        <v>0</v>
      </c>
      <c r="AH518" s="7" t="str">
        <f t="shared" si="588"/>
        <v/>
      </c>
      <c r="AI518" s="11" t="str">
        <f t="shared" si="651"/>
        <v/>
      </c>
      <c r="AJ518" s="11" t="str">
        <f t="array" ref="AJ518">IF(OR(AI518=$AI$19:AI517),"",AI518)</f>
        <v/>
      </c>
      <c r="AK518" s="11" t="str">
        <f t="shared" si="589"/>
        <v/>
      </c>
      <c r="AL518" t="str">
        <f t="array" ref="AL518">IF(OR(AK518=$AK$19:AK517),"",AK518)</f>
        <v/>
      </c>
      <c r="AM518" s="13">
        <f t="shared" si="590"/>
        <v>0</v>
      </c>
      <c r="AN518" s="13">
        <f t="shared" si="591"/>
        <v>0</v>
      </c>
      <c r="AO518" s="13">
        <f t="shared" si="592"/>
        <v>0</v>
      </c>
      <c r="AP518" s="13">
        <f t="shared" si="593"/>
        <v>0</v>
      </c>
      <c r="AQ518" s="13">
        <f t="shared" si="594"/>
        <v>0</v>
      </c>
      <c r="AR518" s="13">
        <f t="shared" si="595"/>
        <v>0</v>
      </c>
      <c r="AS518" s="13">
        <f t="shared" si="596"/>
        <v>0</v>
      </c>
      <c r="AT518" s="13">
        <f t="shared" si="597"/>
        <v>0</v>
      </c>
      <c r="AU518" s="13">
        <f t="shared" si="598"/>
        <v>0</v>
      </c>
      <c r="AV518" s="13">
        <f t="shared" si="599"/>
        <v>0</v>
      </c>
      <c r="AX518" s="13">
        <f t="shared" si="600"/>
        <v>0</v>
      </c>
      <c r="AY518" s="13">
        <f t="shared" si="601"/>
        <v>0</v>
      </c>
      <c r="AZ518" s="13">
        <f t="shared" si="602"/>
        <v>0</v>
      </c>
      <c r="BA518" s="13">
        <f t="shared" si="603"/>
        <v>0</v>
      </c>
      <c r="BB518" s="13">
        <f t="shared" si="604"/>
        <v>0</v>
      </c>
      <c r="BC518" s="13">
        <f t="shared" si="605"/>
        <v>0</v>
      </c>
      <c r="BD518" s="13">
        <f t="shared" si="606"/>
        <v>0</v>
      </c>
      <c r="BE518" s="13">
        <f t="shared" si="607"/>
        <v>0</v>
      </c>
      <c r="BF518" s="13">
        <f t="shared" si="608"/>
        <v>0</v>
      </c>
      <c r="BG518" s="13">
        <f t="shared" si="609"/>
        <v>0</v>
      </c>
      <c r="BH518" s="13">
        <f t="shared" si="610"/>
        <v>0</v>
      </c>
      <c r="BI518" s="13">
        <f t="shared" si="611"/>
        <v>0</v>
      </c>
      <c r="BJ518" s="13">
        <f t="shared" si="612"/>
        <v>0</v>
      </c>
      <c r="BK518" s="13">
        <f t="shared" si="613"/>
        <v>0</v>
      </c>
      <c r="BL518" s="13">
        <f t="shared" si="614"/>
        <v>0</v>
      </c>
      <c r="BM518" s="13">
        <f t="shared" si="615"/>
        <v>0</v>
      </c>
      <c r="BN518" s="13">
        <f t="shared" si="616"/>
        <v>0</v>
      </c>
      <c r="BO518" s="13">
        <f t="shared" si="617"/>
        <v>0</v>
      </c>
      <c r="BP518" s="13">
        <f t="shared" si="618"/>
        <v>0</v>
      </c>
      <c r="BQ518" s="13">
        <f t="shared" si="619"/>
        <v>0</v>
      </c>
      <c r="BR518" s="13">
        <f t="shared" si="620"/>
        <v>0</v>
      </c>
      <c r="BS518" s="13">
        <f t="shared" si="621"/>
        <v>0</v>
      </c>
      <c r="BT518" s="31">
        <f t="shared" si="622"/>
        <v>0</v>
      </c>
      <c r="BU518" s="31">
        <f t="shared" si="623"/>
        <v>0</v>
      </c>
      <c r="BV518" s="31">
        <f t="shared" si="624"/>
        <v>0</v>
      </c>
      <c r="BW518" s="31">
        <f t="shared" si="625"/>
        <v>0</v>
      </c>
      <c r="BX518" s="31">
        <f t="shared" si="626"/>
        <v>0</v>
      </c>
      <c r="BY518" s="31">
        <f t="shared" si="627"/>
        <v>0</v>
      </c>
      <c r="BZ518" s="31">
        <f t="shared" si="628"/>
        <v>0</v>
      </c>
      <c r="CA518" s="31">
        <f t="shared" si="629"/>
        <v>0</v>
      </c>
      <c r="CB518" s="31">
        <f t="shared" si="630"/>
        <v>0</v>
      </c>
      <c r="CC518" s="31">
        <f t="shared" si="631"/>
        <v>0</v>
      </c>
      <c r="CD518" s="31">
        <f t="shared" si="632"/>
        <v>0</v>
      </c>
      <c r="CE518" s="37">
        <f t="array" ref="CE518">MIN(IF(JPRL=AI518,$AG$19:$AG$1018))</f>
        <v>0</v>
      </c>
      <c r="CF518" s="37">
        <f t="array" ref="CF518">MAX(IF(JPRL=AI518,$AG$19:$AG$1018))</f>
        <v>0</v>
      </c>
      <c r="CG518" s="36">
        <f t="shared" si="633"/>
        <v>0</v>
      </c>
      <c r="CI518" s="40">
        <f t="shared" si="634"/>
        <v>0</v>
      </c>
      <c r="CJ518" s="40">
        <f t="shared" si="571"/>
        <v>0</v>
      </c>
      <c r="CK518" s="40">
        <f t="shared" si="572"/>
        <v>0</v>
      </c>
      <c r="CL518" s="40">
        <f t="shared" si="573"/>
        <v>0</v>
      </c>
      <c r="CM518" s="40">
        <f t="shared" si="574"/>
        <v>0</v>
      </c>
      <c r="CN518" s="40">
        <f t="shared" si="575"/>
        <v>0</v>
      </c>
      <c r="CO518" s="40">
        <f t="shared" si="576"/>
        <v>0</v>
      </c>
      <c r="CP518" s="40">
        <f t="shared" si="577"/>
        <v>0</v>
      </c>
      <c r="CQ518" s="40">
        <f t="shared" si="578"/>
        <v>0</v>
      </c>
      <c r="CR518" s="40">
        <f t="shared" si="579"/>
        <v>0</v>
      </c>
      <c r="CS518" s="40">
        <f t="shared" si="580"/>
        <v>0</v>
      </c>
      <c r="CT518" s="41">
        <f t="shared" si="635"/>
        <v>0</v>
      </c>
      <c r="CU518" s="41">
        <f t="shared" si="636"/>
        <v>0</v>
      </c>
      <c r="CV518" s="41">
        <f t="shared" si="637"/>
        <v>0</v>
      </c>
      <c r="CW518" s="41">
        <f t="shared" si="638"/>
        <v>0</v>
      </c>
      <c r="CX518" s="41">
        <f t="shared" si="639"/>
        <v>0</v>
      </c>
      <c r="CY518" s="41">
        <f t="shared" si="640"/>
        <v>0</v>
      </c>
      <c r="CZ518" s="41">
        <f t="shared" si="641"/>
        <v>0</v>
      </c>
      <c r="DA518" s="41">
        <f t="shared" si="642"/>
        <v>0</v>
      </c>
      <c r="DB518" s="41">
        <f t="shared" si="643"/>
        <v>0</v>
      </c>
      <c r="DC518" s="41">
        <f t="shared" si="644"/>
        <v>0</v>
      </c>
      <c r="DD518" s="7">
        <f t="shared" si="645"/>
        <v>0</v>
      </c>
      <c r="DE518" s="7">
        <f t="shared" si="646"/>
        <v>0</v>
      </c>
      <c r="DF518" s="7">
        <f t="shared" si="647"/>
        <v>0</v>
      </c>
      <c r="DJ518" s="7">
        <f t="shared" si="648"/>
        <v>0</v>
      </c>
      <c r="DK518" s="7">
        <f t="shared" si="649"/>
        <v>0</v>
      </c>
    </row>
    <row r="519" spans="1:115" ht="26.25" customHeight="1" x14ac:dyDescent="0.25">
      <c r="A519" s="9">
        <v>501</v>
      </c>
      <c r="B519" s="24" t="str">
        <f t="shared" si="581"/>
        <v/>
      </c>
      <c r="C519" s="23"/>
      <c r="D519" s="51"/>
      <c r="E519" s="24"/>
      <c r="F519" s="24"/>
      <c r="G519" s="24"/>
      <c r="H519" s="24"/>
      <c r="I519" s="25"/>
      <c r="J519" s="24"/>
      <c r="K519" s="26"/>
      <c r="L519" s="29"/>
      <c r="M519" s="27"/>
      <c r="N519" s="28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30"/>
      <c r="Z519" s="29"/>
      <c r="AA519" s="29" t="str">
        <f t="shared" si="582"/>
        <v/>
      </c>
      <c r="AB519" s="7">
        <f t="shared" si="583"/>
        <v>0</v>
      </c>
      <c r="AC519" s="7">
        <f t="shared" si="584"/>
        <v>0</v>
      </c>
      <c r="AD519" s="7">
        <f t="shared" si="585"/>
        <v>0</v>
      </c>
      <c r="AE519" s="7">
        <f t="shared" si="586"/>
        <v>0</v>
      </c>
      <c r="AF519" s="11" t="str">
        <f t="shared" si="650"/>
        <v/>
      </c>
      <c r="AG519" s="13">
        <f t="shared" si="587"/>
        <v>0</v>
      </c>
      <c r="AH519" s="7" t="str">
        <f t="shared" si="588"/>
        <v/>
      </c>
      <c r="AI519" s="11" t="str">
        <f t="shared" si="651"/>
        <v/>
      </c>
      <c r="AJ519" s="11" t="str">
        <f t="array" ref="AJ519">IF(OR(AI519=$AI$19:AI518),"",AI519)</f>
        <v/>
      </c>
      <c r="AK519" s="11" t="str">
        <f t="shared" si="589"/>
        <v/>
      </c>
      <c r="AL519" t="str">
        <f t="array" ref="AL519">IF(OR(AK519=$AK$19:AK518),"",AK519)</f>
        <v/>
      </c>
      <c r="AM519" s="13">
        <f t="shared" si="590"/>
        <v>0</v>
      </c>
      <c r="AN519" s="13">
        <f t="shared" si="591"/>
        <v>0</v>
      </c>
      <c r="AO519" s="13">
        <f t="shared" si="592"/>
        <v>0</v>
      </c>
      <c r="AP519" s="13">
        <f t="shared" si="593"/>
        <v>0</v>
      </c>
      <c r="AQ519" s="13">
        <f t="shared" si="594"/>
        <v>0</v>
      </c>
      <c r="AR519" s="13">
        <f t="shared" si="595"/>
        <v>0</v>
      </c>
      <c r="AS519" s="13">
        <f t="shared" si="596"/>
        <v>0</v>
      </c>
      <c r="AT519" s="13">
        <f t="shared" si="597"/>
        <v>0</v>
      </c>
      <c r="AU519" s="13">
        <f t="shared" si="598"/>
        <v>0</v>
      </c>
      <c r="AV519" s="13">
        <f t="shared" si="599"/>
        <v>0</v>
      </c>
      <c r="AX519" s="13">
        <f t="shared" si="600"/>
        <v>0</v>
      </c>
      <c r="AY519" s="13">
        <f t="shared" si="601"/>
        <v>0</v>
      </c>
      <c r="AZ519" s="13">
        <f t="shared" si="602"/>
        <v>0</v>
      </c>
      <c r="BA519" s="13">
        <f t="shared" si="603"/>
        <v>0</v>
      </c>
      <c r="BB519" s="13">
        <f t="shared" si="604"/>
        <v>0</v>
      </c>
      <c r="BC519" s="13">
        <f t="shared" si="605"/>
        <v>0</v>
      </c>
      <c r="BD519" s="13">
        <f t="shared" si="606"/>
        <v>0</v>
      </c>
      <c r="BE519" s="13">
        <f t="shared" si="607"/>
        <v>0</v>
      </c>
      <c r="BF519" s="13">
        <f t="shared" si="608"/>
        <v>0</v>
      </c>
      <c r="BG519" s="13">
        <f t="shared" si="609"/>
        <v>0</v>
      </c>
      <c r="BH519" s="13">
        <f t="shared" si="610"/>
        <v>0</v>
      </c>
      <c r="BI519" s="13">
        <f t="shared" si="611"/>
        <v>0</v>
      </c>
      <c r="BJ519" s="13">
        <f t="shared" si="612"/>
        <v>0</v>
      </c>
      <c r="BK519" s="13">
        <f t="shared" si="613"/>
        <v>0</v>
      </c>
      <c r="BL519" s="13">
        <f t="shared" si="614"/>
        <v>0</v>
      </c>
      <c r="BM519" s="13">
        <f t="shared" si="615"/>
        <v>0</v>
      </c>
      <c r="BN519" s="13">
        <f t="shared" si="616"/>
        <v>0</v>
      </c>
      <c r="BO519" s="13">
        <f t="shared" si="617"/>
        <v>0</v>
      </c>
      <c r="BP519" s="13">
        <f t="shared" si="618"/>
        <v>0</v>
      </c>
      <c r="BQ519" s="13">
        <f t="shared" si="619"/>
        <v>0</v>
      </c>
      <c r="BR519" s="13">
        <f t="shared" si="620"/>
        <v>0</v>
      </c>
      <c r="BS519" s="13">
        <f t="shared" si="621"/>
        <v>0</v>
      </c>
      <c r="BT519" s="31">
        <f t="shared" si="622"/>
        <v>0</v>
      </c>
      <c r="BU519" s="31">
        <f t="shared" si="623"/>
        <v>0</v>
      </c>
      <c r="BV519" s="31">
        <f t="shared" si="624"/>
        <v>0</v>
      </c>
      <c r="BW519" s="31">
        <f t="shared" si="625"/>
        <v>0</v>
      </c>
      <c r="BX519" s="31">
        <f t="shared" si="626"/>
        <v>0</v>
      </c>
      <c r="BY519" s="31">
        <f t="shared" si="627"/>
        <v>0</v>
      </c>
      <c r="BZ519" s="31">
        <f t="shared" si="628"/>
        <v>0</v>
      </c>
      <c r="CA519" s="31">
        <f t="shared" si="629"/>
        <v>0</v>
      </c>
      <c r="CB519" s="31">
        <f t="shared" si="630"/>
        <v>0</v>
      </c>
      <c r="CC519" s="31">
        <f t="shared" si="631"/>
        <v>0</v>
      </c>
      <c r="CD519" s="31">
        <f t="shared" si="632"/>
        <v>0</v>
      </c>
      <c r="CE519" s="37">
        <f t="array" ref="CE519">MIN(IF(JPRL=AI519,$AG$19:$AG$1018))</f>
        <v>0</v>
      </c>
      <c r="CF519" s="37">
        <f t="array" ref="CF519">MAX(IF(JPRL=AI519,$AG$19:$AG$1018))</f>
        <v>0</v>
      </c>
      <c r="CG519" s="36">
        <f t="shared" si="633"/>
        <v>0</v>
      </c>
      <c r="CI519" s="40">
        <f t="shared" si="634"/>
        <v>0</v>
      </c>
      <c r="CJ519" s="40">
        <f t="shared" si="571"/>
        <v>0</v>
      </c>
      <c r="CK519" s="40">
        <f t="shared" si="572"/>
        <v>0</v>
      </c>
      <c r="CL519" s="40">
        <f t="shared" si="573"/>
        <v>0</v>
      </c>
      <c r="CM519" s="40">
        <f t="shared" si="574"/>
        <v>0</v>
      </c>
      <c r="CN519" s="40">
        <f t="shared" si="575"/>
        <v>0</v>
      </c>
      <c r="CO519" s="40">
        <f t="shared" si="576"/>
        <v>0</v>
      </c>
      <c r="CP519" s="40">
        <f t="shared" si="577"/>
        <v>0</v>
      </c>
      <c r="CQ519" s="40">
        <f t="shared" si="578"/>
        <v>0</v>
      </c>
      <c r="CR519" s="40">
        <f t="shared" si="579"/>
        <v>0</v>
      </c>
      <c r="CS519" s="40">
        <f t="shared" si="580"/>
        <v>0</v>
      </c>
      <c r="CT519" s="41">
        <f t="shared" si="635"/>
        <v>0</v>
      </c>
      <c r="CU519" s="41">
        <f t="shared" si="636"/>
        <v>0</v>
      </c>
      <c r="CV519" s="41">
        <f t="shared" si="637"/>
        <v>0</v>
      </c>
      <c r="CW519" s="41">
        <f t="shared" si="638"/>
        <v>0</v>
      </c>
      <c r="CX519" s="41">
        <f t="shared" si="639"/>
        <v>0</v>
      </c>
      <c r="CY519" s="41">
        <f t="shared" si="640"/>
        <v>0</v>
      </c>
      <c r="CZ519" s="41">
        <f t="shared" si="641"/>
        <v>0</v>
      </c>
      <c r="DA519" s="41">
        <f t="shared" si="642"/>
        <v>0</v>
      </c>
      <c r="DB519" s="41">
        <f t="shared" si="643"/>
        <v>0</v>
      </c>
      <c r="DC519" s="41">
        <f t="shared" si="644"/>
        <v>0</v>
      </c>
      <c r="DD519" s="7">
        <f t="shared" si="645"/>
        <v>0</v>
      </c>
      <c r="DE519" s="7">
        <f t="shared" si="646"/>
        <v>0</v>
      </c>
      <c r="DF519" s="7">
        <f t="shared" si="647"/>
        <v>0</v>
      </c>
      <c r="DJ519" s="7">
        <f t="shared" si="648"/>
        <v>0</v>
      </c>
      <c r="DK519" s="7">
        <f t="shared" si="649"/>
        <v>0</v>
      </c>
    </row>
    <row r="520" spans="1:115" ht="26.25" customHeight="1" x14ac:dyDescent="0.25">
      <c r="A520" s="9">
        <v>502</v>
      </c>
      <c r="B520" s="24" t="str">
        <f t="shared" si="581"/>
        <v/>
      </c>
      <c r="C520" s="23"/>
      <c r="D520" s="51"/>
      <c r="E520" s="24"/>
      <c r="F520" s="24"/>
      <c r="G520" s="24"/>
      <c r="H520" s="24"/>
      <c r="I520" s="25"/>
      <c r="J520" s="24"/>
      <c r="K520" s="26"/>
      <c r="L520" s="29"/>
      <c r="M520" s="27"/>
      <c r="N520" s="28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30"/>
      <c r="Z520" s="29"/>
      <c r="AA520" s="29" t="str">
        <f t="shared" si="582"/>
        <v/>
      </c>
      <c r="AB520" s="7">
        <f t="shared" si="583"/>
        <v>0</v>
      </c>
      <c r="AC520" s="7">
        <f t="shared" si="584"/>
        <v>0</v>
      </c>
      <c r="AD520" s="7">
        <f t="shared" si="585"/>
        <v>0</v>
      </c>
      <c r="AE520" s="7">
        <f t="shared" si="586"/>
        <v>0</v>
      </c>
      <c r="AF520" s="11" t="str">
        <f t="shared" si="650"/>
        <v/>
      </c>
      <c r="AG520" s="13">
        <f t="shared" si="587"/>
        <v>0</v>
      </c>
      <c r="AH520" s="7" t="str">
        <f t="shared" si="588"/>
        <v/>
      </c>
      <c r="AI520" s="11" t="str">
        <f t="shared" si="651"/>
        <v/>
      </c>
      <c r="AJ520" s="11" t="str">
        <f t="array" ref="AJ520">IF(OR(AI520=$AI$19:AI519),"",AI520)</f>
        <v/>
      </c>
      <c r="AK520" s="11" t="str">
        <f t="shared" si="589"/>
        <v/>
      </c>
      <c r="AL520" t="str">
        <f t="array" ref="AL520">IF(OR(AK520=$AK$19:AK519),"",AK520)</f>
        <v/>
      </c>
      <c r="AM520" s="13">
        <f t="shared" si="590"/>
        <v>0</v>
      </c>
      <c r="AN520" s="13">
        <f t="shared" si="591"/>
        <v>0</v>
      </c>
      <c r="AO520" s="13">
        <f t="shared" si="592"/>
        <v>0</v>
      </c>
      <c r="AP520" s="13">
        <f t="shared" si="593"/>
        <v>0</v>
      </c>
      <c r="AQ520" s="13">
        <f t="shared" si="594"/>
        <v>0</v>
      </c>
      <c r="AR520" s="13">
        <f t="shared" si="595"/>
        <v>0</v>
      </c>
      <c r="AS520" s="13">
        <f t="shared" si="596"/>
        <v>0</v>
      </c>
      <c r="AT520" s="13">
        <f t="shared" si="597"/>
        <v>0</v>
      </c>
      <c r="AU520" s="13">
        <f t="shared" si="598"/>
        <v>0</v>
      </c>
      <c r="AV520" s="13">
        <f t="shared" si="599"/>
        <v>0</v>
      </c>
      <c r="AX520" s="13">
        <f t="shared" si="600"/>
        <v>0</v>
      </c>
      <c r="AY520" s="13">
        <f t="shared" si="601"/>
        <v>0</v>
      </c>
      <c r="AZ520" s="13">
        <f t="shared" si="602"/>
        <v>0</v>
      </c>
      <c r="BA520" s="13">
        <f t="shared" si="603"/>
        <v>0</v>
      </c>
      <c r="BB520" s="13">
        <f t="shared" si="604"/>
        <v>0</v>
      </c>
      <c r="BC520" s="13">
        <f t="shared" si="605"/>
        <v>0</v>
      </c>
      <c r="BD520" s="13">
        <f t="shared" si="606"/>
        <v>0</v>
      </c>
      <c r="BE520" s="13">
        <f t="shared" si="607"/>
        <v>0</v>
      </c>
      <c r="BF520" s="13">
        <f t="shared" si="608"/>
        <v>0</v>
      </c>
      <c r="BG520" s="13">
        <f t="shared" si="609"/>
        <v>0</v>
      </c>
      <c r="BH520" s="13">
        <f t="shared" si="610"/>
        <v>0</v>
      </c>
      <c r="BI520" s="13">
        <f t="shared" si="611"/>
        <v>0</v>
      </c>
      <c r="BJ520" s="13">
        <f t="shared" si="612"/>
        <v>0</v>
      </c>
      <c r="BK520" s="13">
        <f t="shared" si="613"/>
        <v>0</v>
      </c>
      <c r="BL520" s="13">
        <f t="shared" si="614"/>
        <v>0</v>
      </c>
      <c r="BM520" s="13">
        <f t="shared" si="615"/>
        <v>0</v>
      </c>
      <c r="BN520" s="13">
        <f t="shared" si="616"/>
        <v>0</v>
      </c>
      <c r="BO520" s="13">
        <f t="shared" si="617"/>
        <v>0</v>
      </c>
      <c r="BP520" s="13">
        <f t="shared" si="618"/>
        <v>0</v>
      </c>
      <c r="BQ520" s="13">
        <f t="shared" si="619"/>
        <v>0</v>
      </c>
      <c r="BR520" s="13">
        <f t="shared" si="620"/>
        <v>0</v>
      </c>
      <c r="BS520" s="13">
        <f t="shared" si="621"/>
        <v>0</v>
      </c>
      <c r="BT520" s="31">
        <f t="shared" si="622"/>
        <v>0</v>
      </c>
      <c r="BU520" s="31">
        <f t="shared" si="623"/>
        <v>0</v>
      </c>
      <c r="BV520" s="31">
        <f t="shared" si="624"/>
        <v>0</v>
      </c>
      <c r="BW520" s="31">
        <f t="shared" si="625"/>
        <v>0</v>
      </c>
      <c r="BX520" s="31">
        <f t="shared" si="626"/>
        <v>0</v>
      </c>
      <c r="BY520" s="31">
        <f t="shared" si="627"/>
        <v>0</v>
      </c>
      <c r="BZ520" s="31">
        <f t="shared" si="628"/>
        <v>0</v>
      </c>
      <c r="CA520" s="31">
        <f t="shared" si="629"/>
        <v>0</v>
      </c>
      <c r="CB520" s="31">
        <f t="shared" si="630"/>
        <v>0</v>
      </c>
      <c r="CC520" s="31">
        <f t="shared" si="631"/>
        <v>0</v>
      </c>
      <c r="CD520" s="31">
        <f t="shared" si="632"/>
        <v>0</v>
      </c>
      <c r="CE520" s="37">
        <f t="array" ref="CE520">MIN(IF(JPRL=AI520,$AG$19:$AG$1018))</f>
        <v>0</v>
      </c>
      <c r="CF520" s="37">
        <f t="array" ref="CF520">MAX(IF(JPRL=AI520,$AG$19:$AG$1018))</f>
        <v>0</v>
      </c>
      <c r="CG520" s="36">
        <f t="shared" si="633"/>
        <v>0</v>
      </c>
      <c r="CI520" s="40">
        <f t="shared" si="634"/>
        <v>0</v>
      </c>
      <c r="CJ520" s="40">
        <f t="shared" si="571"/>
        <v>0</v>
      </c>
      <c r="CK520" s="40">
        <f t="shared" si="572"/>
        <v>0</v>
      </c>
      <c r="CL520" s="40">
        <f t="shared" si="573"/>
        <v>0</v>
      </c>
      <c r="CM520" s="40">
        <f t="shared" si="574"/>
        <v>0</v>
      </c>
      <c r="CN520" s="40">
        <f t="shared" si="575"/>
        <v>0</v>
      </c>
      <c r="CO520" s="40">
        <f t="shared" si="576"/>
        <v>0</v>
      </c>
      <c r="CP520" s="40">
        <f t="shared" si="577"/>
        <v>0</v>
      </c>
      <c r="CQ520" s="40">
        <f t="shared" si="578"/>
        <v>0</v>
      </c>
      <c r="CR520" s="40">
        <f t="shared" si="579"/>
        <v>0</v>
      </c>
      <c r="CS520" s="40">
        <f t="shared" si="580"/>
        <v>0</v>
      </c>
      <c r="CT520" s="41">
        <f t="shared" si="635"/>
        <v>0</v>
      </c>
      <c r="CU520" s="41">
        <f t="shared" si="636"/>
        <v>0</v>
      </c>
      <c r="CV520" s="41">
        <f t="shared" si="637"/>
        <v>0</v>
      </c>
      <c r="CW520" s="41">
        <f t="shared" si="638"/>
        <v>0</v>
      </c>
      <c r="CX520" s="41">
        <f t="shared" si="639"/>
        <v>0</v>
      </c>
      <c r="CY520" s="41">
        <f t="shared" si="640"/>
        <v>0</v>
      </c>
      <c r="CZ520" s="41">
        <f t="shared" si="641"/>
        <v>0</v>
      </c>
      <c r="DA520" s="41">
        <f t="shared" si="642"/>
        <v>0</v>
      </c>
      <c r="DB520" s="41">
        <f t="shared" si="643"/>
        <v>0</v>
      </c>
      <c r="DC520" s="41">
        <f t="shared" si="644"/>
        <v>0</v>
      </c>
      <c r="DD520" s="7">
        <f t="shared" si="645"/>
        <v>0</v>
      </c>
      <c r="DE520" s="7">
        <f t="shared" si="646"/>
        <v>0</v>
      </c>
      <c r="DF520" s="7">
        <f t="shared" si="647"/>
        <v>0</v>
      </c>
      <c r="DJ520" s="7">
        <f t="shared" si="648"/>
        <v>0</v>
      </c>
      <c r="DK520" s="7">
        <f t="shared" si="649"/>
        <v>0</v>
      </c>
    </row>
    <row r="521" spans="1:115" ht="26.25" customHeight="1" x14ac:dyDescent="0.25">
      <c r="A521" s="9">
        <v>503</v>
      </c>
      <c r="B521" s="24" t="str">
        <f t="shared" si="581"/>
        <v/>
      </c>
      <c r="C521" s="23"/>
      <c r="D521" s="51"/>
      <c r="E521" s="24"/>
      <c r="F521" s="24"/>
      <c r="G521" s="24"/>
      <c r="H521" s="24"/>
      <c r="I521" s="25"/>
      <c r="J521" s="24"/>
      <c r="K521" s="26"/>
      <c r="L521" s="29"/>
      <c r="M521" s="27"/>
      <c r="N521" s="28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30"/>
      <c r="Z521" s="29"/>
      <c r="AA521" s="29" t="str">
        <f t="shared" si="582"/>
        <v/>
      </c>
      <c r="AB521" s="7">
        <f t="shared" si="583"/>
        <v>0</v>
      </c>
      <c r="AC521" s="7">
        <f t="shared" si="584"/>
        <v>0</v>
      </c>
      <c r="AD521" s="7">
        <f t="shared" si="585"/>
        <v>0</v>
      </c>
      <c r="AE521" s="7">
        <f t="shared" si="586"/>
        <v>0</v>
      </c>
      <c r="AF521" s="11" t="str">
        <f t="shared" si="650"/>
        <v/>
      </c>
      <c r="AG521" s="13">
        <f t="shared" si="587"/>
        <v>0</v>
      </c>
      <c r="AH521" s="7" t="str">
        <f t="shared" si="588"/>
        <v/>
      </c>
      <c r="AI521" s="11" t="str">
        <f t="shared" si="651"/>
        <v/>
      </c>
      <c r="AJ521" s="11" t="str">
        <f t="array" ref="AJ521">IF(OR(AI521=$AI$19:AI520),"",AI521)</f>
        <v/>
      </c>
      <c r="AK521" s="11" t="str">
        <f t="shared" si="589"/>
        <v/>
      </c>
      <c r="AL521" t="str">
        <f t="array" ref="AL521">IF(OR(AK521=$AK$19:AK520),"",AK521)</f>
        <v/>
      </c>
      <c r="AM521" s="13">
        <f t="shared" si="590"/>
        <v>0</v>
      </c>
      <c r="AN521" s="13">
        <f t="shared" si="591"/>
        <v>0</v>
      </c>
      <c r="AO521" s="13">
        <f t="shared" si="592"/>
        <v>0</v>
      </c>
      <c r="AP521" s="13">
        <f t="shared" si="593"/>
        <v>0</v>
      </c>
      <c r="AQ521" s="13">
        <f t="shared" si="594"/>
        <v>0</v>
      </c>
      <c r="AR521" s="13">
        <f t="shared" si="595"/>
        <v>0</v>
      </c>
      <c r="AS521" s="13">
        <f t="shared" si="596"/>
        <v>0</v>
      </c>
      <c r="AT521" s="13">
        <f t="shared" si="597"/>
        <v>0</v>
      </c>
      <c r="AU521" s="13">
        <f t="shared" si="598"/>
        <v>0</v>
      </c>
      <c r="AV521" s="13">
        <f t="shared" si="599"/>
        <v>0</v>
      </c>
      <c r="AX521" s="13">
        <f t="shared" si="600"/>
        <v>0</v>
      </c>
      <c r="AY521" s="13">
        <f t="shared" si="601"/>
        <v>0</v>
      </c>
      <c r="AZ521" s="13">
        <f t="shared" si="602"/>
        <v>0</v>
      </c>
      <c r="BA521" s="13">
        <f t="shared" si="603"/>
        <v>0</v>
      </c>
      <c r="BB521" s="13">
        <f t="shared" si="604"/>
        <v>0</v>
      </c>
      <c r="BC521" s="13">
        <f t="shared" si="605"/>
        <v>0</v>
      </c>
      <c r="BD521" s="13">
        <f t="shared" si="606"/>
        <v>0</v>
      </c>
      <c r="BE521" s="13">
        <f t="shared" si="607"/>
        <v>0</v>
      </c>
      <c r="BF521" s="13">
        <f t="shared" si="608"/>
        <v>0</v>
      </c>
      <c r="BG521" s="13">
        <f t="shared" si="609"/>
        <v>0</v>
      </c>
      <c r="BH521" s="13">
        <f t="shared" si="610"/>
        <v>0</v>
      </c>
      <c r="BI521" s="13">
        <f t="shared" si="611"/>
        <v>0</v>
      </c>
      <c r="BJ521" s="13">
        <f t="shared" si="612"/>
        <v>0</v>
      </c>
      <c r="BK521" s="13">
        <f t="shared" si="613"/>
        <v>0</v>
      </c>
      <c r="BL521" s="13">
        <f t="shared" si="614"/>
        <v>0</v>
      </c>
      <c r="BM521" s="13">
        <f t="shared" si="615"/>
        <v>0</v>
      </c>
      <c r="BN521" s="13">
        <f t="shared" si="616"/>
        <v>0</v>
      </c>
      <c r="BO521" s="13">
        <f t="shared" si="617"/>
        <v>0</v>
      </c>
      <c r="BP521" s="13">
        <f t="shared" si="618"/>
        <v>0</v>
      </c>
      <c r="BQ521" s="13">
        <f t="shared" si="619"/>
        <v>0</v>
      </c>
      <c r="BR521" s="13">
        <f t="shared" si="620"/>
        <v>0</v>
      </c>
      <c r="BS521" s="13">
        <f t="shared" si="621"/>
        <v>0</v>
      </c>
      <c r="BT521" s="31">
        <f t="shared" si="622"/>
        <v>0</v>
      </c>
      <c r="BU521" s="31">
        <f t="shared" si="623"/>
        <v>0</v>
      </c>
      <c r="BV521" s="31">
        <f t="shared" si="624"/>
        <v>0</v>
      </c>
      <c r="BW521" s="31">
        <f t="shared" si="625"/>
        <v>0</v>
      </c>
      <c r="BX521" s="31">
        <f t="shared" si="626"/>
        <v>0</v>
      </c>
      <c r="BY521" s="31">
        <f t="shared" si="627"/>
        <v>0</v>
      </c>
      <c r="BZ521" s="31">
        <f t="shared" si="628"/>
        <v>0</v>
      </c>
      <c r="CA521" s="31">
        <f t="shared" si="629"/>
        <v>0</v>
      </c>
      <c r="CB521" s="31">
        <f t="shared" si="630"/>
        <v>0</v>
      </c>
      <c r="CC521" s="31">
        <f t="shared" si="631"/>
        <v>0</v>
      </c>
      <c r="CD521" s="31">
        <f t="shared" si="632"/>
        <v>0</v>
      </c>
      <c r="CE521" s="37">
        <f t="array" ref="CE521">MIN(IF(JPRL=AI521,$AG$19:$AG$1018))</f>
        <v>0</v>
      </c>
      <c r="CF521" s="37">
        <f t="array" ref="CF521">MAX(IF(JPRL=AI521,$AG$19:$AG$1018))</f>
        <v>0</v>
      </c>
      <c r="CG521" s="36">
        <f t="shared" si="633"/>
        <v>0</v>
      </c>
      <c r="CI521" s="40">
        <f t="shared" si="634"/>
        <v>0</v>
      </c>
      <c r="CJ521" s="40">
        <f t="shared" si="571"/>
        <v>0</v>
      </c>
      <c r="CK521" s="40">
        <f t="shared" si="572"/>
        <v>0</v>
      </c>
      <c r="CL521" s="40">
        <f t="shared" si="573"/>
        <v>0</v>
      </c>
      <c r="CM521" s="40">
        <f t="shared" si="574"/>
        <v>0</v>
      </c>
      <c r="CN521" s="40">
        <f t="shared" si="575"/>
        <v>0</v>
      </c>
      <c r="CO521" s="40">
        <f t="shared" si="576"/>
        <v>0</v>
      </c>
      <c r="CP521" s="40">
        <f t="shared" si="577"/>
        <v>0</v>
      </c>
      <c r="CQ521" s="40">
        <f t="shared" si="578"/>
        <v>0</v>
      </c>
      <c r="CR521" s="40">
        <f t="shared" si="579"/>
        <v>0</v>
      </c>
      <c r="CS521" s="40">
        <f t="shared" si="580"/>
        <v>0</v>
      </c>
      <c r="CT521" s="41">
        <f t="shared" si="635"/>
        <v>0</v>
      </c>
      <c r="CU521" s="41">
        <f t="shared" si="636"/>
        <v>0</v>
      </c>
      <c r="CV521" s="41">
        <f t="shared" si="637"/>
        <v>0</v>
      </c>
      <c r="CW521" s="41">
        <f t="shared" si="638"/>
        <v>0</v>
      </c>
      <c r="CX521" s="41">
        <f t="shared" si="639"/>
        <v>0</v>
      </c>
      <c r="CY521" s="41">
        <f t="shared" si="640"/>
        <v>0</v>
      </c>
      <c r="CZ521" s="41">
        <f t="shared" si="641"/>
        <v>0</v>
      </c>
      <c r="DA521" s="41">
        <f t="shared" si="642"/>
        <v>0</v>
      </c>
      <c r="DB521" s="41">
        <f t="shared" si="643"/>
        <v>0</v>
      </c>
      <c r="DC521" s="41">
        <f t="shared" si="644"/>
        <v>0</v>
      </c>
      <c r="DD521" s="7">
        <f t="shared" si="645"/>
        <v>0</v>
      </c>
      <c r="DE521" s="7">
        <f t="shared" si="646"/>
        <v>0</v>
      </c>
      <c r="DF521" s="7">
        <f t="shared" si="647"/>
        <v>0</v>
      </c>
      <c r="DJ521" s="7">
        <f t="shared" si="648"/>
        <v>0</v>
      </c>
      <c r="DK521" s="7">
        <f t="shared" si="649"/>
        <v>0</v>
      </c>
    </row>
    <row r="522" spans="1:115" ht="26.25" customHeight="1" x14ac:dyDescent="0.25">
      <c r="A522" s="9">
        <v>504</v>
      </c>
      <c r="B522" s="24" t="str">
        <f t="shared" si="581"/>
        <v/>
      </c>
      <c r="C522" s="23"/>
      <c r="D522" s="51"/>
      <c r="E522" s="24"/>
      <c r="F522" s="24"/>
      <c r="G522" s="24"/>
      <c r="H522" s="24"/>
      <c r="I522" s="25"/>
      <c r="J522" s="24"/>
      <c r="K522" s="26"/>
      <c r="L522" s="29"/>
      <c r="M522" s="27"/>
      <c r="N522" s="28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30"/>
      <c r="Z522" s="29"/>
      <c r="AA522" s="29" t="str">
        <f t="shared" si="582"/>
        <v/>
      </c>
      <c r="AB522" s="7">
        <f t="shared" si="583"/>
        <v>0</v>
      </c>
      <c r="AC522" s="7">
        <f t="shared" si="584"/>
        <v>0</v>
      </c>
      <c r="AD522" s="7">
        <f t="shared" si="585"/>
        <v>0</v>
      </c>
      <c r="AE522" s="7">
        <f t="shared" si="586"/>
        <v>0</v>
      </c>
      <c r="AF522" s="11" t="str">
        <f t="shared" si="650"/>
        <v/>
      </c>
      <c r="AG522" s="13">
        <f t="shared" si="587"/>
        <v>0</v>
      </c>
      <c r="AH522" s="7" t="str">
        <f t="shared" si="588"/>
        <v/>
      </c>
      <c r="AI522" s="11" t="str">
        <f t="shared" si="651"/>
        <v/>
      </c>
      <c r="AJ522" s="11" t="str">
        <f t="array" ref="AJ522">IF(OR(AI522=$AI$19:AI521),"",AI522)</f>
        <v/>
      </c>
      <c r="AK522" s="11" t="str">
        <f t="shared" si="589"/>
        <v/>
      </c>
      <c r="AL522" t="str">
        <f t="array" ref="AL522">IF(OR(AK522=$AK$19:AK521),"",AK522)</f>
        <v/>
      </c>
      <c r="AM522" s="13">
        <f t="shared" si="590"/>
        <v>0</v>
      </c>
      <c r="AN522" s="13">
        <f t="shared" si="591"/>
        <v>0</v>
      </c>
      <c r="AO522" s="13">
        <f t="shared" si="592"/>
        <v>0</v>
      </c>
      <c r="AP522" s="13">
        <f t="shared" si="593"/>
        <v>0</v>
      </c>
      <c r="AQ522" s="13">
        <f t="shared" si="594"/>
        <v>0</v>
      </c>
      <c r="AR522" s="13">
        <f t="shared" si="595"/>
        <v>0</v>
      </c>
      <c r="AS522" s="13">
        <f t="shared" si="596"/>
        <v>0</v>
      </c>
      <c r="AT522" s="13">
        <f t="shared" si="597"/>
        <v>0</v>
      </c>
      <c r="AU522" s="13">
        <f t="shared" si="598"/>
        <v>0</v>
      </c>
      <c r="AV522" s="13">
        <f t="shared" si="599"/>
        <v>0</v>
      </c>
      <c r="AX522" s="13">
        <f t="shared" si="600"/>
        <v>0</v>
      </c>
      <c r="AY522" s="13">
        <f t="shared" si="601"/>
        <v>0</v>
      </c>
      <c r="AZ522" s="13">
        <f t="shared" si="602"/>
        <v>0</v>
      </c>
      <c r="BA522" s="13">
        <f t="shared" si="603"/>
        <v>0</v>
      </c>
      <c r="BB522" s="13">
        <f t="shared" si="604"/>
        <v>0</v>
      </c>
      <c r="BC522" s="13">
        <f t="shared" si="605"/>
        <v>0</v>
      </c>
      <c r="BD522" s="13">
        <f t="shared" si="606"/>
        <v>0</v>
      </c>
      <c r="BE522" s="13">
        <f t="shared" si="607"/>
        <v>0</v>
      </c>
      <c r="BF522" s="13">
        <f t="shared" si="608"/>
        <v>0</v>
      </c>
      <c r="BG522" s="13">
        <f t="shared" si="609"/>
        <v>0</v>
      </c>
      <c r="BH522" s="13">
        <f t="shared" si="610"/>
        <v>0</v>
      </c>
      <c r="BI522" s="13">
        <f t="shared" si="611"/>
        <v>0</v>
      </c>
      <c r="BJ522" s="13">
        <f t="shared" si="612"/>
        <v>0</v>
      </c>
      <c r="BK522" s="13">
        <f t="shared" si="613"/>
        <v>0</v>
      </c>
      <c r="BL522" s="13">
        <f t="shared" si="614"/>
        <v>0</v>
      </c>
      <c r="BM522" s="13">
        <f t="shared" si="615"/>
        <v>0</v>
      </c>
      <c r="BN522" s="13">
        <f t="shared" si="616"/>
        <v>0</v>
      </c>
      <c r="BO522" s="13">
        <f t="shared" si="617"/>
        <v>0</v>
      </c>
      <c r="BP522" s="13">
        <f t="shared" si="618"/>
        <v>0</v>
      </c>
      <c r="BQ522" s="13">
        <f t="shared" si="619"/>
        <v>0</v>
      </c>
      <c r="BR522" s="13">
        <f t="shared" si="620"/>
        <v>0</v>
      </c>
      <c r="BS522" s="13">
        <f t="shared" si="621"/>
        <v>0</v>
      </c>
      <c r="BT522" s="31">
        <f t="shared" si="622"/>
        <v>0</v>
      </c>
      <c r="BU522" s="31">
        <f t="shared" si="623"/>
        <v>0</v>
      </c>
      <c r="BV522" s="31">
        <f t="shared" si="624"/>
        <v>0</v>
      </c>
      <c r="BW522" s="31">
        <f t="shared" si="625"/>
        <v>0</v>
      </c>
      <c r="BX522" s="31">
        <f t="shared" si="626"/>
        <v>0</v>
      </c>
      <c r="BY522" s="31">
        <f t="shared" si="627"/>
        <v>0</v>
      </c>
      <c r="BZ522" s="31">
        <f t="shared" si="628"/>
        <v>0</v>
      </c>
      <c r="CA522" s="31">
        <f t="shared" si="629"/>
        <v>0</v>
      </c>
      <c r="CB522" s="31">
        <f t="shared" si="630"/>
        <v>0</v>
      </c>
      <c r="CC522" s="31">
        <f t="shared" si="631"/>
        <v>0</v>
      </c>
      <c r="CD522" s="31">
        <f t="shared" si="632"/>
        <v>0</v>
      </c>
      <c r="CE522" s="37">
        <f t="array" ref="CE522">MIN(IF(JPRL=AI522,$AG$19:$AG$1018))</f>
        <v>0</v>
      </c>
      <c r="CF522" s="37">
        <f t="array" ref="CF522">MAX(IF(JPRL=AI522,$AG$19:$AG$1018))</f>
        <v>0</v>
      </c>
      <c r="CG522" s="36">
        <f t="shared" si="633"/>
        <v>0</v>
      </c>
      <c r="CI522" s="40">
        <f t="shared" si="634"/>
        <v>0</v>
      </c>
      <c r="CJ522" s="40">
        <f t="shared" si="571"/>
        <v>0</v>
      </c>
      <c r="CK522" s="40">
        <f t="shared" si="572"/>
        <v>0</v>
      </c>
      <c r="CL522" s="40">
        <f t="shared" si="573"/>
        <v>0</v>
      </c>
      <c r="CM522" s="40">
        <f t="shared" si="574"/>
        <v>0</v>
      </c>
      <c r="CN522" s="40">
        <f t="shared" si="575"/>
        <v>0</v>
      </c>
      <c r="CO522" s="40">
        <f t="shared" si="576"/>
        <v>0</v>
      </c>
      <c r="CP522" s="40">
        <f t="shared" si="577"/>
        <v>0</v>
      </c>
      <c r="CQ522" s="40">
        <f t="shared" si="578"/>
        <v>0</v>
      </c>
      <c r="CR522" s="40">
        <f t="shared" si="579"/>
        <v>0</v>
      </c>
      <c r="CS522" s="40">
        <f t="shared" si="580"/>
        <v>0</v>
      </c>
      <c r="CT522" s="41">
        <f t="shared" si="635"/>
        <v>0</v>
      </c>
      <c r="CU522" s="41">
        <f t="shared" si="636"/>
        <v>0</v>
      </c>
      <c r="CV522" s="41">
        <f t="shared" si="637"/>
        <v>0</v>
      </c>
      <c r="CW522" s="41">
        <f t="shared" si="638"/>
        <v>0</v>
      </c>
      <c r="CX522" s="41">
        <f t="shared" si="639"/>
        <v>0</v>
      </c>
      <c r="CY522" s="41">
        <f t="shared" si="640"/>
        <v>0</v>
      </c>
      <c r="CZ522" s="41">
        <f t="shared" si="641"/>
        <v>0</v>
      </c>
      <c r="DA522" s="41">
        <f t="shared" si="642"/>
        <v>0</v>
      </c>
      <c r="DB522" s="41">
        <f t="shared" si="643"/>
        <v>0</v>
      </c>
      <c r="DC522" s="41">
        <f t="shared" si="644"/>
        <v>0</v>
      </c>
      <c r="DD522" s="7">
        <f t="shared" si="645"/>
        <v>0</v>
      </c>
      <c r="DE522" s="7">
        <f t="shared" si="646"/>
        <v>0</v>
      </c>
      <c r="DF522" s="7">
        <f t="shared" si="647"/>
        <v>0</v>
      </c>
      <c r="DJ522" s="7">
        <f t="shared" si="648"/>
        <v>0</v>
      </c>
      <c r="DK522" s="7">
        <f t="shared" si="649"/>
        <v>0</v>
      </c>
    </row>
    <row r="523" spans="1:115" ht="26.25" customHeight="1" x14ac:dyDescent="0.25">
      <c r="A523" s="9">
        <v>505</v>
      </c>
      <c r="B523" s="24" t="str">
        <f t="shared" si="581"/>
        <v/>
      </c>
      <c r="C523" s="23"/>
      <c r="D523" s="51"/>
      <c r="E523" s="24"/>
      <c r="F523" s="24"/>
      <c r="G523" s="24"/>
      <c r="H523" s="24"/>
      <c r="I523" s="25"/>
      <c r="J523" s="24"/>
      <c r="K523" s="26"/>
      <c r="L523" s="29"/>
      <c r="M523" s="27"/>
      <c r="N523" s="28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30"/>
      <c r="Z523" s="29"/>
      <c r="AA523" s="29" t="str">
        <f t="shared" si="582"/>
        <v/>
      </c>
      <c r="AB523" s="7">
        <f t="shared" si="583"/>
        <v>0</v>
      </c>
      <c r="AC523" s="7">
        <f t="shared" si="584"/>
        <v>0</v>
      </c>
      <c r="AD523" s="7">
        <f t="shared" si="585"/>
        <v>0</v>
      </c>
      <c r="AE523" s="7">
        <f t="shared" si="586"/>
        <v>0</v>
      </c>
      <c r="AF523" s="11" t="str">
        <f t="shared" si="650"/>
        <v/>
      </c>
      <c r="AG523" s="13">
        <f t="shared" si="587"/>
        <v>0</v>
      </c>
      <c r="AH523" s="7" t="str">
        <f t="shared" si="588"/>
        <v/>
      </c>
      <c r="AI523" s="11" t="str">
        <f t="shared" si="651"/>
        <v/>
      </c>
      <c r="AJ523" s="11" t="str">
        <f t="array" ref="AJ523">IF(OR(AI523=$AI$19:AI522),"",AI523)</f>
        <v/>
      </c>
      <c r="AK523" s="11" t="str">
        <f t="shared" si="589"/>
        <v/>
      </c>
      <c r="AL523" t="str">
        <f t="array" ref="AL523">IF(OR(AK523=$AK$19:AK522),"",AK523)</f>
        <v/>
      </c>
      <c r="AM523" s="13">
        <f t="shared" si="590"/>
        <v>0</v>
      </c>
      <c r="AN523" s="13">
        <f t="shared" si="591"/>
        <v>0</v>
      </c>
      <c r="AO523" s="13">
        <f t="shared" si="592"/>
        <v>0</v>
      </c>
      <c r="AP523" s="13">
        <f t="shared" si="593"/>
        <v>0</v>
      </c>
      <c r="AQ523" s="13">
        <f t="shared" si="594"/>
        <v>0</v>
      </c>
      <c r="AR523" s="13">
        <f t="shared" si="595"/>
        <v>0</v>
      </c>
      <c r="AS523" s="13">
        <f t="shared" si="596"/>
        <v>0</v>
      </c>
      <c r="AT523" s="13">
        <f t="shared" si="597"/>
        <v>0</v>
      </c>
      <c r="AU523" s="13">
        <f t="shared" si="598"/>
        <v>0</v>
      </c>
      <c r="AV523" s="13">
        <f t="shared" si="599"/>
        <v>0</v>
      </c>
      <c r="AX523" s="13">
        <f t="shared" si="600"/>
        <v>0</v>
      </c>
      <c r="AY523" s="13">
        <f t="shared" si="601"/>
        <v>0</v>
      </c>
      <c r="AZ523" s="13">
        <f t="shared" si="602"/>
        <v>0</v>
      </c>
      <c r="BA523" s="13">
        <f t="shared" si="603"/>
        <v>0</v>
      </c>
      <c r="BB523" s="13">
        <f t="shared" si="604"/>
        <v>0</v>
      </c>
      <c r="BC523" s="13">
        <f t="shared" si="605"/>
        <v>0</v>
      </c>
      <c r="BD523" s="13">
        <f t="shared" si="606"/>
        <v>0</v>
      </c>
      <c r="BE523" s="13">
        <f t="shared" si="607"/>
        <v>0</v>
      </c>
      <c r="BF523" s="13">
        <f t="shared" si="608"/>
        <v>0</v>
      </c>
      <c r="BG523" s="13">
        <f t="shared" si="609"/>
        <v>0</v>
      </c>
      <c r="BH523" s="13">
        <f t="shared" si="610"/>
        <v>0</v>
      </c>
      <c r="BI523" s="13">
        <f t="shared" si="611"/>
        <v>0</v>
      </c>
      <c r="BJ523" s="13">
        <f t="shared" si="612"/>
        <v>0</v>
      </c>
      <c r="BK523" s="13">
        <f t="shared" si="613"/>
        <v>0</v>
      </c>
      <c r="BL523" s="13">
        <f t="shared" si="614"/>
        <v>0</v>
      </c>
      <c r="BM523" s="13">
        <f t="shared" si="615"/>
        <v>0</v>
      </c>
      <c r="BN523" s="13">
        <f t="shared" si="616"/>
        <v>0</v>
      </c>
      <c r="BO523" s="13">
        <f t="shared" si="617"/>
        <v>0</v>
      </c>
      <c r="BP523" s="13">
        <f t="shared" si="618"/>
        <v>0</v>
      </c>
      <c r="BQ523" s="13">
        <f t="shared" si="619"/>
        <v>0</v>
      </c>
      <c r="BR523" s="13">
        <f t="shared" si="620"/>
        <v>0</v>
      </c>
      <c r="BS523" s="13">
        <f t="shared" si="621"/>
        <v>0</v>
      </c>
      <c r="BT523" s="31">
        <f t="shared" si="622"/>
        <v>0</v>
      </c>
      <c r="BU523" s="31">
        <f t="shared" si="623"/>
        <v>0</v>
      </c>
      <c r="BV523" s="31">
        <f t="shared" si="624"/>
        <v>0</v>
      </c>
      <c r="BW523" s="31">
        <f t="shared" si="625"/>
        <v>0</v>
      </c>
      <c r="BX523" s="31">
        <f t="shared" si="626"/>
        <v>0</v>
      </c>
      <c r="BY523" s="31">
        <f t="shared" si="627"/>
        <v>0</v>
      </c>
      <c r="BZ523" s="31">
        <f t="shared" si="628"/>
        <v>0</v>
      </c>
      <c r="CA523" s="31">
        <f t="shared" si="629"/>
        <v>0</v>
      </c>
      <c r="CB523" s="31">
        <f t="shared" si="630"/>
        <v>0</v>
      </c>
      <c r="CC523" s="31">
        <f t="shared" si="631"/>
        <v>0</v>
      </c>
      <c r="CD523" s="31">
        <f t="shared" si="632"/>
        <v>0</v>
      </c>
      <c r="CE523" s="37">
        <f t="array" ref="CE523">MIN(IF(JPRL=AI523,$AG$19:$AG$1018))</f>
        <v>0</v>
      </c>
      <c r="CF523" s="37">
        <f t="array" ref="CF523">MAX(IF(JPRL=AI523,$AG$19:$AG$1018))</f>
        <v>0</v>
      </c>
      <c r="CG523" s="36">
        <f t="shared" si="633"/>
        <v>0</v>
      </c>
      <c r="CI523" s="40">
        <f t="shared" si="634"/>
        <v>0</v>
      </c>
      <c r="CJ523" s="40">
        <f t="shared" si="571"/>
        <v>0</v>
      </c>
      <c r="CK523" s="40">
        <f t="shared" si="572"/>
        <v>0</v>
      </c>
      <c r="CL523" s="40">
        <f t="shared" si="573"/>
        <v>0</v>
      </c>
      <c r="CM523" s="40">
        <f t="shared" si="574"/>
        <v>0</v>
      </c>
      <c r="CN523" s="40">
        <f t="shared" si="575"/>
        <v>0</v>
      </c>
      <c r="CO523" s="40">
        <f t="shared" si="576"/>
        <v>0</v>
      </c>
      <c r="CP523" s="40">
        <f t="shared" si="577"/>
        <v>0</v>
      </c>
      <c r="CQ523" s="40">
        <f t="shared" si="578"/>
        <v>0</v>
      </c>
      <c r="CR523" s="40">
        <f t="shared" si="579"/>
        <v>0</v>
      </c>
      <c r="CS523" s="40">
        <f t="shared" si="580"/>
        <v>0</v>
      </c>
      <c r="CT523" s="41">
        <f t="shared" si="635"/>
        <v>0</v>
      </c>
      <c r="CU523" s="41">
        <f t="shared" si="636"/>
        <v>0</v>
      </c>
      <c r="CV523" s="41">
        <f t="shared" si="637"/>
        <v>0</v>
      </c>
      <c r="CW523" s="41">
        <f t="shared" si="638"/>
        <v>0</v>
      </c>
      <c r="CX523" s="41">
        <f t="shared" si="639"/>
        <v>0</v>
      </c>
      <c r="CY523" s="41">
        <f t="shared" si="640"/>
        <v>0</v>
      </c>
      <c r="CZ523" s="41">
        <f t="shared" si="641"/>
        <v>0</v>
      </c>
      <c r="DA523" s="41">
        <f t="shared" si="642"/>
        <v>0</v>
      </c>
      <c r="DB523" s="41">
        <f t="shared" si="643"/>
        <v>0</v>
      </c>
      <c r="DC523" s="41">
        <f t="shared" si="644"/>
        <v>0</v>
      </c>
      <c r="DD523" s="7">
        <f t="shared" si="645"/>
        <v>0</v>
      </c>
      <c r="DE523" s="7">
        <f t="shared" si="646"/>
        <v>0</v>
      </c>
      <c r="DF523" s="7">
        <f t="shared" si="647"/>
        <v>0</v>
      </c>
      <c r="DJ523" s="7">
        <f t="shared" si="648"/>
        <v>0</v>
      </c>
      <c r="DK523" s="7">
        <f t="shared" si="649"/>
        <v>0</v>
      </c>
    </row>
    <row r="524" spans="1:115" ht="26.25" customHeight="1" x14ac:dyDescent="0.25">
      <c r="A524" s="9">
        <v>506</v>
      </c>
      <c r="B524" s="24" t="str">
        <f t="shared" si="581"/>
        <v/>
      </c>
      <c r="C524" s="23"/>
      <c r="D524" s="51"/>
      <c r="E524" s="24"/>
      <c r="F524" s="24"/>
      <c r="G524" s="24"/>
      <c r="H524" s="24"/>
      <c r="I524" s="25"/>
      <c r="J524" s="24"/>
      <c r="K524" s="26"/>
      <c r="L524" s="29"/>
      <c r="M524" s="27"/>
      <c r="N524" s="28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30"/>
      <c r="Z524" s="29"/>
      <c r="AA524" s="29" t="str">
        <f t="shared" si="582"/>
        <v/>
      </c>
      <c r="AB524" s="7">
        <f t="shared" si="583"/>
        <v>0</v>
      </c>
      <c r="AC524" s="7">
        <f t="shared" si="584"/>
        <v>0</v>
      </c>
      <c r="AD524" s="7">
        <f t="shared" si="585"/>
        <v>0</v>
      </c>
      <c r="AE524" s="7">
        <f t="shared" si="586"/>
        <v>0</v>
      </c>
      <c r="AF524" s="11" t="str">
        <f t="shared" si="650"/>
        <v/>
      </c>
      <c r="AG524" s="13">
        <f t="shared" si="587"/>
        <v>0</v>
      </c>
      <c r="AH524" s="7" t="str">
        <f t="shared" si="588"/>
        <v/>
      </c>
      <c r="AI524" s="11" t="str">
        <f t="shared" si="651"/>
        <v/>
      </c>
      <c r="AJ524" s="11" t="str">
        <f t="array" ref="AJ524">IF(OR(AI524=$AI$19:AI523),"",AI524)</f>
        <v/>
      </c>
      <c r="AK524" s="11" t="str">
        <f t="shared" si="589"/>
        <v/>
      </c>
      <c r="AL524" t="str">
        <f t="array" ref="AL524">IF(OR(AK524=$AK$19:AK523),"",AK524)</f>
        <v/>
      </c>
      <c r="AM524" s="13">
        <f t="shared" si="590"/>
        <v>0</v>
      </c>
      <c r="AN524" s="13">
        <f t="shared" si="591"/>
        <v>0</v>
      </c>
      <c r="AO524" s="13">
        <f t="shared" si="592"/>
        <v>0</v>
      </c>
      <c r="AP524" s="13">
        <f t="shared" si="593"/>
        <v>0</v>
      </c>
      <c r="AQ524" s="13">
        <f t="shared" si="594"/>
        <v>0</v>
      </c>
      <c r="AR524" s="13">
        <f t="shared" si="595"/>
        <v>0</v>
      </c>
      <c r="AS524" s="13">
        <f t="shared" si="596"/>
        <v>0</v>
      </c>
      <c r="AT524" s="13">
        <f t="shared" si="597"/>
        <v>0</v>
      </c>
      <c r="AU524" s="13">
        <f t="shared" si="598"/>
        <v>0</v>
      </c>
      <c r="AV524" s="13">
        <f t="shared" si="599"/>
        <v>0</v>
      </c>
      <c r="AX524" s="13">
        <f t="shared" si="600"/>
        <v>0</v>
      </c>
      <c r="AY524" s="13">
        <f t="shared" si="601"/>
        <v>0</v>
      </c>
      <c r="AZ524" s="13">
        <f t="shared" si="602"/>
        <v>0</v>
      </c>
      <c r="BA524" s="13">
        <f t="shared" si="603"/>
        <v>0</v>
      </c>
      <c r="BB524" s="13">
        <f t="shared" si="604"/>
        <v>0</v>
      </c>
      <c r="BC524" s="13">
        <f t="shared" si="605"/>
        <v>0</v>
      </c>
      <c r="BD524" s="13">
        <f t="shared" si="606"/>
        <v>0</v>
      </c>
      <c r="BE524" s="13">
        <f t="shared" si="607"/>
        <v>0</v>
      </c>
      <c r="BF524" s="13">
        <f t="shared" si="608"/>
        <v>0</v>
      </c>
      <c r="BG524" s="13">
        <f t="shared" si="609"/>
        <v>0</v>
      </c>
      <c r="BH524" s="13">
        <f t="shared" si="610"/>
        <v>0</v>
      </c>
      <c r="BI524" s="13">
        <f t="shared" si="611"/>
        <v>0</v>
      </c>
      <c r="BJ524" s="13">
        <f t="shared" si="612"/>
        <v>0</v>
      </c>
      <c r="BK524" s="13">
        <f t="shared" si="613"/>
        <v>0</v>
      </c>
      <c r="BL524" s="13">
        <f t="shared" si="614"/>
        <v>0</v>
      </c>
      <c r="BM524" s="13">
        <f t="shared" si="615"/>
        <v>0</v>
      </c>
      <c r="BN524" s="13">
        <f t="shared" si="616"/>
        <v>0</v>
      </c>
      <c r="BO524" s="13">
        <f t="shared" si="617"/>
        <v>0</v>
      </c>
      <c r="BP524" s="13">
        <f t="shared" si="618"/>
        <v>0</v>
      </c>
      <c r="BQ524" s="13">
        <f t="shared" si="619"/>
        <v>0</v>
      </c>
      <c r="BR524" s="13">
        <f t="shared" si="620"/>
        <v>0</v>
      </c>
      <c r="BS524" s="13">
        <f t="shared" si="621"/>
        <v>0</v>
      </c>
      <c r="BT524" s="31">
        <f t="shared" si="622"/>
        <v>0</v>
      </c>
      <c r="BU524" s="31">
        <f t="shared" si="623"/>
        <v>0</v>
      </c>
      <c r="BV524" s="31">
        <f t="shared" si="624"/>
        <v>0</v>
      </c>
      <c r="BW524" s="31">
        <f t="shared" si="625"/>
        <v>0</v>
      </c>
      <c r="BX524" s="31">
        <f t="shared" si="626"/>
        <v>0</v>
      </c>
      <c r="BY524" s="31">
        <f t="shared" si="627"/>
        <v>0</v>
      </c>
      <c r="BZ524" s="31">
        <f t="shared" si="628"/>
        <v>0</v>
      </c>
      <c r="CA524" s="31">
        <f t="shared" si="629"/>
        <v>0</v>
      </c>
      <c r="CB524" s="31">
        <f t="shared" si="630"/>
        <v>0</v>
      </c>
      <c r="CC524" s="31">
        <f t="shared" si="631"/>
        <v>0</v>
      </c>
      <c r="CD524" s="31">
        <f t="shared" si="632"/>
        <v>0</v>
      </c>
      <c r="CE524" s="37">
        <f t="array" ref="CE524">MIN(IF(JPRL=AI524,$AG$19:$AG$1018))</f>
        <v>0</v>
      </c>
      <c r="CF524" s="37">
        <f t="array" ref="CF524">MAX(IF(JPRL=AI524,$AG$19:$AG$1018))</f>
        <v>0</v>
      </c>
      <c r="CG524" s="36">
        <f t="shared" si="633"/>
        <v>0</v>
      </c>
      <c r="CI524" s="40">
        <f t="shared" si="634"/>
        <v>0</v>
      </c>
      <c r="CJ524" s="40">
        <f t="shared" si="571"/>
        <v>0</v>
      </c>
      <c r="CK524" s="40">
        <f t="shared" si="572"/>
        <v>0</v>
      </c>
      <c r="CL524" s="40">
        <f t="shared" si="573"/>
        <v>0</v>
      </c>
      <c r="CM524" s="40">
        <f t="shared" si="574"/>
        <v>0</v>
      </c>
      <c r="CN524" s="40">
        <f t="shared" si="575"/>
        <v>0</v>
      </c>
      <c r="CO524" s="40">
        <f t="shared" si="576"/>
        <v>0</v>
      </c>
      <c r="CP524" s="40">
        <f t="shared" si="577"/>
        <v>0</v>
      </c>
      <c r="CQ524" s="40">
        <f t="shared" si="578"/>
        <v>0</v>
      </c>
      <c r="CR524" s="40">
        <f t="shared" si="579"/>
        <v>0</v>
      </c>
      <c r="CS524" s="40">
        <f t="shared" si="580"/>
        <v>0</v>
      </c>
      <c r="CT524" s="41">
        <f t="shared" si="635"/>
        <v>0</v>
      </c>
      <c r="CU524" s="41">
        <f t="shared" si="636"/>
        <v>0</v>
      </c>
      <c r="CV524" s="41">
        <f t="shared" si="637"/>
        <v>0</v>
      </c>
      <c r="CW524" s="41">
        <f t="shared" si="638"/>
        <v>0</v>
      </c>
      <c r="CX524" s="41">
        <f t="shared" si="639"/>
        <v>0</v>
      </c>
      <c r="CY524" s="41">
        <f t="shared" si="640"/>
        <v>0</v>
      </c>
      <c r="CZ524" s="41">
        <f t="shared" si="641"/>
        <v>0</v>
      </c>
      <c r="DA524" s="41">
        <f t="shared" si="642"/>
        <v>0</v>
      </c>
      <c r="DB524" s="41">
        <f t="shared" si="643"/>
        <v>0</v>
      </c>
      <c r="DC524" s="41">
        <f t="shared" si="644"/>
        <v>0</v>
      </c>
      <c r="DD524" s="7">
        <f t="shared" si="645"/>
        <v>0</v>
      </c>
      <c r="DE524" s="7">
        <f t="shared" si="646"/>
        <v>0</v>
      </c>
      <c r="DF524" s="7">
        <f t="shared" si="647"/>
        <v>0</v>
      </c>
      <c r="DJ524" s="7">
        <f t="shared" si="648"/>
        <v>0</v>
      </c>
      <c r="DK524" s="7">
        <f t="shared" si="649"/>
        <v>0</v>
      </c>
    </row>
    <row r="525" spans="1:115" ht="26.25" customHeight="1" x14ac:dyDescent="0.25">
      <c r="A525" s="9">
        <v>507</v>
      </c>
      <c r="B525" s="24" t="str">
        <f t="shared" si="581"/>
        <v/>
      </c>
      <c r="C525" s="23"/>
      <c r="D525" s="51"/>
      <c r="E525" s="24"/>
      <c r="F525" s="24"/>
      <c r="G525" s="24"/>
      <c r="H525" s="24"/>
      <c r="I525" s="25"/>
      <c r="J525" s="24"/>
      <c r="K525" s="26"/>
      <c r="L525" s="29"/>
      <c r="M525" s="27"/>
      <c r="N525" s="28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30"/>
      <c r="Z525" s="29"/>
      <c r="AA525" s="29" t="str">
        <f t="shared" si="582"/>
        <v/>
      </c>
      <c r="AB525" s="7">
        <f t="shared" si="583"/>
        <v>0</v>
      </c>
      <c r="AC525" s="7">
        <f t="shared" si="584"/>
        <v>0</v>
      </c>
      <c r="AD525" s="7">
        <f t="shared" si="585"/>
        <v>0</v>
      </c>
      <c r="AE525" s="7">
        <f t="shared" si="586"/>
        <v>0</v>
      </c>
      <c r="AF525" s="11" t="str">
        <f t="shared" si="650"/>
        <v/>
      </c>
      <c r="AG525" s="13">
        <f t="shared" si="587"/>
        <v>0</v>
      </c>
      <c r="AH525" s="7" t="str">
        <f t="shared" si="588"/>
        <v/>
      </c>
      <c r="AI525" s="11" t="str">
        <f t="shared" si="651"/>
        <v/>
      </c>
      <c r="AJ525" s="11" t="str">
        <f t="array" ref="AJ525">IF(OR(AI525=$AI$19:AI524),"",AI525)</f>
        <v/>
      </c>
      <c r="AK525" s="11" t="str">
        <f t="shared" si="589"/>
        <v/>
      </c>
      <c r="AL525" t="str">
        <f t="array" ref="AL525">IF(OR(AK525=$AK$19:AK524),"",AK525)</f>
        <v/>
      </c>
      <c r="AM525" s="13">
        <f t="shared" si="590"/>
        <v>0</v>
      </c>
      <c r="AN525" s="13">
        <f t="shared" si="591"/>
        <v>0</v>
      </c>
      <c r="AO525" s="13">
        <f t="shared" si="592"/>
        <v>0</v>
      </c>
      <c r="AP525" s="13">
        <f t="shared" si="593"/>
        <v>0</v>
      </c>
      <c r="AQ525" s="13">
        <f t="shared" si="594"/>
        <v>0</v>
      </c>
      <c r="AR525" s="13">
        <f t="shared" si="595"/>
        <v>0</v>
      </c>
      <c r="AS525" s="13">
        <f t="shared" si="596"/>
        <v>0</v>
      </c>
      <c r="AT525" s="13">
        <f t="shared" si="597"/>
        <v>0</v>
      </c>
      <c r="AU525" s="13">
        <f t="shared" si="598"/>
        <v>0</v>
      </c>
      <c r="AV525" s="13">
        <f t="shared" si="599"/>
        <v>0</v>
      </c>
      <c r="AX525" s="13">
        <f t="shared" si="600"/>
        <v>0</v>
      </c>
      <c r="AY525" s="13">
        <f t="shared" si="601"/>
        <v>0</v>
      </c>
      <c r="AZ525" s="13">
        <f t="shared" si="602"/>
        <v>0</v>
      </c>
      <c r="BA525" s="13">
        <f t="shared" si="603"/>
        <v>0</v>
      </c>
      <c r="BB525" s="13">
        <f t="shared" si="604"/>
        <v>0</v>
      </c>
      <c r="BC525" s="13">
        <f t="shared" si="605"/>
        <v>0</v>
      </c>
      <c r="BD525" s="13">
        <f t="shared" si="606"/>
        <v>0</v>
      </c>
      <c r="BE525" s="13">
        <f t="shared" si="607"/>
        <v>0</v>
      </c>
      <c r="BF525" s="13">
        <f t="shared" si="608"/>
        <v>0</v>
      </c>
      <c r="BG525" s="13">
        <f t="shared" si="609"/>
        <v>0</v>
      </c>
      <c r="BH525" s="13">
        <f t="shared" si="610"/>
        <v>0</v>
      </c>
      <c r="BI525" s="13">
        <f t="shared" si="611"/>
        <v>0</v>
      </c>
      <c r="BJ525" s="13">
        <f t="shared" si="612"/>
        <v>0</v>
      </c>
      <c r="BK525" s="13">
        <f t="shared" si="613"/>
        <v>0</v>
      </c>
      <c r="BL525" s="13">
        <f t="shared" si="614"/>
        <v>0</v>
      </c>
      <c r="BM525" s="13">
        <f t="shared" si="615"/>
        <v>0</v>
      </c>
      <c r="BN525" s="13">
        <f t="shared" si="616"/>
        <v>0</v>
      </c>
      <c r="BO525" s="13">
        <f t="shared" si="617"/>
        <v>0</v>
      </c>
      <c r="BP525" s="13">
        <f t="shared" si="618"/>
        <v>0</v>
      </c>
      <c r="BQ525" s="13">
        <f t="shared" si="619"/>
        <v>0</v>
      </c>
      <c r="BR525" s="13">
        <f t="shared" si="620"/>
        <v>0</v>
      </c>
      <c r="BS525" s="13">
        <f t="shared" si="621"/>
        <v>0</v>
      </c>
      <c r="BT525" s="31">
        <f t="shared" si="622"/>
        <v>0</v>
      </c>
      <c r="BU525" s="31">
        <f t="shared" si="623"/>
        <v>0</v>
      </c>
      <c r="BV525" s="31">
        <f t="shared" si="624"/>
        <v>0</v>
      </c>
      <c r="BW525" s="31">
        <f t="shared" si="625"/>
        <v>0</v>
      </c>
      <c r="BX525" s="31">
        <f t="shared" si="626"/>
        <v>0</v>
      </c>
      <c r="BY525" s="31">
        <f t="shared" si="627"/>
        <v>0</v>
      </c>
      <c r="BZ525" s="31">
        <f t="shared" si="628"/>
        <v>0</v>
      </c>
      <c r="CA525" s="31">
        <f t="shared" si="629"/>
        <v>0</v>
      </c>
      <c r="CB525" s="31">
        <f t="shared" si="630"/>
        <v>0</v>
      </c>
      <c r="CC525" s="31">
        <f t="shared" si="631"/>
        <v>0</v>
      </c>
      <c r="CD525" s="31">
        <f t="shared" si="632"/>
        <v>0</v>
      </c>
      <c r="CE525" s="37">
        <f t="array" ref="CE525">MIN(IF(JPRL=AI525,$AG$19:$AG$1018))</f>
        <v>0</v>
      </c>
      <c r="CF525" s="37">
        <f t="array" ref="CF525">MAX(IF(JPRL=AI525,$AG$19:$AG$1018))</f>
        <v>0</v>
      </c>
      <c r="CG525" s="36">
        <f t="shared" si="633"/>
        <v>0</v>
      </c>
      <c r="CI525" s="40">
        <f t="shared" si="634"/>
        <v>0</v>
      </c>
      <c r="CJ525" s="40">
        <f t="shared" si="571"/>
        <v>0</v>
      </c>
      <c r="CK525" s="40">
        <f t="shared" si="572"/>
        <v>0</v>
      </c>
      <c r="CL525" s="40">
        <f t="shared" si="573"/>
        <v>0</v>
      </c>
      <c r="CM525" s="40">
        <f t="shared" si="574"/>
        <v>0</v>
      </c>
      <c r="CN525" s="40">
        <f t="shared" si="575"/>
        <v>0</v>
      </c>
      <c r="CO525" s="40">
        <f t="shared" si="576"/>
        <v>0</v>
      </c>
      <c r="CP525" s="40">
        <f t="shared" si="577"/>
        <v>0</v>
      </c>
      <c r="CQ525" s="40">
        <f t="shared" si="578"/>
        <v>0</v>
      </c>
      <c r="CR525" s="40">
        <f t="shared" si="579"/>
        <v>0</v>
      </c>
      <c r="CS525" s="40">
        <f t="shared" si="580"/>
        <v>0</v>
      </c>
      <c r="CT525" s="41">
        <f t="shared" si="635"/>
        <v>0</v>
      </c>
      <c r="CU525" s="41">
        <f t="shared" si="636"/>
        <v>0</v>
      </c>
      <c r="CV525" s="41">
        <f t="shared" si="637"/>
        <v>0</v>
      </c>
      <c r="CW525" s="41">
        <f t="shared" si="638"/>
        <v>0</v>
      </c>
      <c r="CX525" s="41">
        <f t="shared" si="639"/>
        <v>0</v>
      </c>
      <c r="CY525" s="41">
        <f t="shared" si="640"/>
        <v>0</v>
      </c>
      <c r="CZ525" s="41">
        <f t="shared" si="641"/>
        <v>0</v>
      </c>
      <c r="DA525" s="41">
        <f t="shared" si="642"/>
        <v>0</v>
      </c>
      <c r="DB525" s="41">
        <f t="shared" si="643"/>
        <v>0</v>
      </c>
      <c r="DC525" s="41">
        <f t="shared" si="644"/>
        <v>0</v>
      </c>
      <c r="DD525" s="7">
        <f t="shared" si="645"/>
        <v>0</v>
      </c>
      <c r="DE525" s="7">
        <f t="shared" si="646"/>
        <v>0</v>
      </c>
      <c r="DF525" s="7">
        <f t="shared" si="647"/>
        <v>0</v>
      </c>
      <c r="DJ525" s="7">
        <f t="shared" si="648"/>
        <v>0</v>
      </c>
      <c r="DK525" s="7">
        <f t="shared" si="649"/>
        <v>0</v>
      </c>
    </row>
    <row r="526" spans="1:115" ht="26.25" customHeight="1" x14ac:dyDescent="0.25">
      <c r="A526" s="9">
        <v>508</v>
      </c>
      <c r="B526" s="24" t="str">
        <f t="shared" si="581"/>
        <v/>
      </c>
      <c r="C526" s="23"/>
      <c r="D526" s="51"/>
      <c r="E526" s="24"/>
      <c r="F526" s="24"/>
      <c r="G526" s="24"/>
      <c r="H526" s="24"/>
      <c r="I526" s="25"/>
      <c r="J526" s="24"/>
      <c r="K526" s="26"/>
      <c r="L526" s="29"/>
      <c r="M526" s="27"/>
      <c r="N526" s="28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30"/>
      <c r="Z526" s="29"/>
      <c r="AA526" s="29" t="str">
        <f t="shared" si="582"/>
        <v/>
      </c>
      <c r="AB526" s="7">
        <f t="shared" si="583"/>
        <v>0</v>
      </c>
      <c r="AC526" s="7">
        <f t="shared" si="584"/>
        <v>0</v>
      </c>
      <c r="AD526" s="7">
        <f t="shared" si="585"/>
        <v>0</v>
      </c>
      <c r="AE526" s="7">
        <f t="shared" si="586"/>
        <v>0</v>
      </c>
      <c r="AF526" s="11" t="str">
        <f t="shared" si="650"/>
        <v/>
      </c>
      <c r="AG526" s="13">
        <f t="shared" si="587"/>
        <v>0</v>
      </c>
      <c r="AH526" s="7" t="str">
        <f t="shared" si="588"/>
        <v/>
      </c>
      <c r="AI526" s="11" t="str">
        <f t="shared" si="651"/>
        <v/>
      </c>
      <c r="AJ526" s="11" t="str">
        <f t="array" ref="AJ526">IF(OR(AI526=$AI$19:AI525),"",AI526)</f>
        <v/>
      </c>
      <c r="AK526" s="11" t="str">
        <f t="shared" si="589"/>
        <v/>
      </c>
      <c r="AL526" t="str">
        <f t="array" ref="AL526">IF(OR(AK526=$AK$19:AK525),"",AK526)</f>
        <v/>
      </c>
      <c r="AM526" s="13">
        <f t="shared" si="590"/>
        <v>0</v>
      </c>
      <c r="AN526" s="13">
        <f t="shared" si="591"/>
        <v>0</v>
      </c>
      <c r="AO526" s="13">
        <f t="shared" si="592"/>
        <v>0</v>
      </c>
      <c r="AP526" s="13">
        <f t="shared" si="593"/>
        <v>0</v>
      </c>
      <c r="AQ526" s="13">
        <f t="shared" si="594"/>
        <v>0</v>
      </c>
      <c r="AR526" s="13">
        <f t="shared" si="595"/>
        <v>0</v>
      </c>
      <c r="AS526" s="13">
        <f t="shared" si="596"/>
        <v>0</v>
      </c>
      <c r="AT526" s="13">
        <f t="shared" si="597"/>
        <v>0</v>
      </c>
      <c r="AU526" s="13">
        <f t="shared" si="598"/>
        <v>0</v>
      </c>
      <c r="AV526" s="13">
        <f t="shared" si="599"/>
        <v>0</v>
      </c>
      <c r="AX526" s="13">
        <f t="shared" si="600"/>
        <v>0</v>
      </c>
      <c r="AY526" s="13">
        <f t="shared" si="601"/>
        <v>0</v>
      </c>
      <c r="AZ526" s="13">
        <f t="shared" si="602"/>
        <v>0</v>
      </c>
      <c r="BA526" s="13">
        <f t="shared" si="603"/>
        <v>0</v>
      </c>
      <c r="BB526" s="13">
        <f t="shared" si="604"/>
        <v>0</v>
      </c>
      <c r="BC526" s="13">
        <f t="shared" si="605"/>
        <v>0</v>
      </c>
      <c r="BD526" s="13">
        <f t="shared" si="606"/>
        <v>0</v>
      </c>
      <c r="BE526" s="13">
        <f t="shared" si="607"/>
        <v>0</v>
      </c>
      <c r="BF526" s="13">
        <f t="shared" si="608"/>
        <v>0</v>
      </c>
      <c r="BG526" s="13">
        <f t="shared" si="609"/>
        <v>0</v>
      </c>
      <c r="BH526" s="13">
        <f t="shared" si="610"/>
        <v>0</v>
      </c>
      <c r="BI526" s="13">
        <f t="shared" si="611"/>
        <v>0</v>
      </c>
      <c r="BJ526" s="13">
        <f t="shared" si="612"/>
        <v>0</v>
      </c>
      <c r="BK526" s="13">
        <f t="shared" si="613"/>
        <v>0</v>
      </c>
      <c r="BL526" s="13">
        <f t="shared" si="614"/>
        <v>0</v>
      </c>
      <c r="BM526" s="13">
        <f t="shared" si="615"/>
        <v>0</v>
      </c>
      <c r="BN526" s="13">
        <f t="shared" si="616"/>
        <v>0</v>
      </c>
      <c r="BO526" s="13">
        <f t="shared" si="617"/>
        <v>0</v>
      </c>
      <c r="BP526" s="13">
        <f t="shared" si="618"/>
        <v>0</v>
      </c>
      <c r="BQ526" s="13">
        <f t="shared" si="619"/>
        <v>0</v>
      </c>
      <c r="BR526" s="13">
        <f t="shared" si="620"/>
        <v>0</v>
      </c>
      <c r="BS526" s="13">
        <f t="shared" si="621"/>
        <v>0</v>
      </c>
      <c r="BT526" s="31">
        <f t="shared" si="622"/>
        <v>0</v>
      </c>
      <c r="BU526" s="31">
        <f t="shared" si="623"/>
        <v>0</v>
      </c>
      <c r="BV526" s="31">
        <f t="shared" si="624"/>
        <v>0</v>
      </c>
      <c r="BW526" s="31">
        <f t="shared" si="625"/>
        <v>0</v>
      </c>
      <c r="BX526" s="31">
        <f t="shared" si="626"/>
        <v>0</v>
      </c>
      <c r="BY526" s="31">
        <f t="shared" si="627"/>
        <v>0</v>
      </c>
      <c r="BZ526" s="31">
        <f t="shared" si="628"/>
        <v>0</v>
      </c>
      <c r="CA526" s="31">
        <f t="shared" si="629"/>
        <v>0</v>
      </c>
      <c r="CB526" s="31">
        <f t="shared" si="630"/>
        <v>0</v>
      </c>
      <c r="CC526" s="31">
        <f t="shared" si="631"/>
        <v>0</v>
      </c>
      <c r="CD526" s="31">
        <f t="shared" si="632"/>
        <v>0</v>
      </c>
      <c r="CE526" s="37">
        <f t="array" ref="CE526">MIN(IF(JPRL=AI526,$AG$19:$AG$1018))</f>
        <v>0</v>
      </c>
      <c r="CF526" s="37">
        <f t="array" ref="CF526">MAX(IF(JPRL=AI526,$AG$19:$AG$1018))</f>
        <v>0</v>
      </c>
      <c r="CG526" s="36">
        <f t="shared" si="633"/>
        <v>0</v>
      </c>
      <c r="CI526" s="40">
        <f t="shared" si="634"/>
        <v>0</v>
      </c>
      <c r="CJ526" s="40">
        <f t="shared" si="571"/>
        <v>0</v>
      </c>
      <c r="CK526" s="40">
        <f t="shared" si="572"/>
        <v>0</v>
      </c>
      <c r="CL526" s="40">
        <f t="shared" si="573"/>
        <v>0</v>
      </c>
      <c r="CM526" s="40">
        <f t="shared" si="574"/>
        <v>0</v>
      </c>
      <c r="CN526" s="40">
        <f t="shared" si="575"/>
        <v>0</v>
      </c>
      <c r="CO526" s="40">
        <f t="shared" si="576"/>
        <v>0</v>
      </c>
      <c r="CP526" s="40">
        <f t="shared" si="577"/>
        <v>0</v>
      </c>
      <c r="CQ526" s="40">
        <f t="shared" si="578"/>
        <v>0</v>
      </c>
      <c r="CR526" s="40">
        <f t="shared" si="579"/>
        <v>0</v>
      </c>
      <c r="CS526" s="40">
        <f t="shared" si="580"/>
        <v>0</v>
      </c>
      <c r="CT526" s="41">
        <f t="shared" si="635"/>
        <v>0</v>
      </c>
      <c r="CU526" s="41">
        <f t="shared" si="636"/>
        <v>0</v>
      </c>
      <c r="CV526" s="41">
        <f t="shared" si="637"/>
        <v>0</v>
      </c>
      <c r="CW526" s="41">
        <f t="shared" si="638"/>
        <v>0</v>
      </c>
      <c r="CX526" s="41">
        <f t="shared" si="639"/>
        <v>0</v>
      </c>
      <c r="CY526" s="41">
        <f t="shared" si="640"/>
        <v>0</v>
      </c>
      <c r="CZ526" s="41">
        <f t="shared" si="641"/>
        <v>0</v>
      </c>
      <c r="DA526" s="41">
        <f t="shared" si="642"/>
        <v>0</v>
      </c>
      <c r="DB526" s="41">
        <f t="shared" si="643"/>
        <v>0</v>
      </c>
      <c r="DC526" s="41">
        <f t="shared" si="644"/>
        <v>0</v>
      </c>
      <c r="DD526" s="7">
        <f t="shared" si="645"/>
        <v>0</v>
      </c>
      <c r="DE526" s="7">
        <f t="shared" si="646"/>
        <v>0</v>
      </c>
      <c r="DF526" s="7">
        <f t="shared" si="647"/>
        <v>0</v>
      </c>
      <c r="DJ526" s="7">
        <f t="shared" si="648"/>
        <v>0</v>
      </c>
      <c r="DK526" s="7">
        <f t="shared" si="649"/>
        <v>0</v>
      </c>
    </row>
    <row r="527" spans="1:115" ht="26.25" customHeight="1" x14ac:dyDescent="0.25">
      <c r="A527" s="9">
        <v>509</v>
      </c>
      <c r="B527" s="24" t="str">
        <f t="shared" si="581"/>
        <v/>
      </c>
      <c r="C527" s="23"/>
      <c r="D527" s="51"/>
      <c r="E527" s="24"/>
      <c r="F527" s="24"/>
      <c r="G527" s="24"/>
      <c r="H527" s="24"/>
      <c r="I527" s="25"/>
      <c r="J527" s="24"/>
      <c r="K527" s="26"/>
      <c r="L527" s="29"/>
      <c r="M527" s="27"/>
      <c r="N527" s="28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30"/>
      <c r="Z527" s="29"/>
      <c r="AA527" s="29" t="str">
        <f t="shared" si="582"/>
        <v/>
      </c>
      <c r="AB527" s="7">
        <f t="shared" si="583"/>
        <v>0</v>
      </c>
      <c r="AC527" s="7">
        <f t="shared" si="584"/>
        <v>0</v>
      </c>
      <c r="AD527" s="7">
        <f t="shared" si="585"/>
        <v>0</v>
      </c>
      <c r="AE527" s="7">
        <f t="shared" si="586"/>
        <v>0</v>
      </c>
      <c r="AF527" s="11" t="str">
        <f t="shared" si="650"/>
        <v/>
      </c>
      <c r="AG527" s="13">
        <f t="shared" si="587"/>
        <v>0</v>
      </c>
      <c r="AH527" s="7" t="str">
        <f t="shared" si="588"/>
        <v/>
      </c>
      <c r="AI527" s="11" t="str">
        <f t="shared" si="651"/>
        <v/>
      </c>
      <c r="AJ527" s="11" t="str">
        <f t="array" ref="AJ527">IF(OR(AI527=$AI$19:AI526),"",AI527)</f>
        <v/>
      </c>
      <c r="AK527" s="11" t="str">
        <f t="shared" si="589"/>
        <v/>
      </c>
      <c r="AL527" t="str">
        <f t="array" ref="AL527">IF(OR(AK527=$AK$19:AK526),"",AK527)</f>
        <v/>
      </c>
      <c r="AM527" s="13">
        <f t="shared" si="590"/>
        <v>0</v>
      </c>
      <c r="AN527" s="13">
        <f t="shared" si="591"/>
        <v>0</v>
      </c>
      <c r="AO527" s="13">
        <f t="shared" si="592"/>
        <v>0</v>
      </c>
      <c r="AP527" s="13">
        <f t="shared" si="593"/>
        <v>0</v>
      </c>
      <c r="AQ527" s="13">
        <f t="shared" si="594"/>
        <v>0</v>
      </c>
      <c r="AR527" s="13">
        <f t="shared" si="595"/>
        <v>0</v>
      </c>
      <c r="AS527" s="13">
        <f t="shared" si="596"/>
        <v>0</v>
      </c>
      <c r="AT527" s="13">
        <f t="shared" si="597"/>
        <v>0</v>
      </c>
      <c r="AU527" s="13">
        <f t="shared" si="598"/>
        <v>0</v>
      </c>
      <c r="AV527" s="13">
        <f t="shared" si="599"/>
        <v>0</v>
      </c>
      <c r="AX527" s="13">
        <f t="shared" si="600"/>
        <v>0</v>
      </c>
      <c r="AY527" s="13">
        <f t="shared" si="601"/>
        <v>0</v>
      </c>
      <c r="AZ527" s="13">
        <f t="shared" si="602"/>
        <v>0</v>
      </c>
      <c r="BA527" s="13">
        <f t="shared" si="603"/>
        <v>0</v>
      </c>
      <c r="BB527" s="13">
        <f t="shared" si="604"/>
        <v>0</v>
      </c>
      <c r="BC527" s="13">
        <f t="shared" si="605"/>
        <v>0</v>
      </c>
      <c r="BD527" s="13">
        <f t="shared" si="606"/>
        <v>0</v>
      </c>
      <c r="BE527" s="13">
        <f t="shared" si="607"/>
        <v>0</v>
      </c>
      <c r="BF527" s="13">
        <f t="shared" si="608"/>
        <v>0</v>
      </c>
      <c r="BG527" s="13">
        <f t="shared" si="609"/>
        <v>0</v>
      </c>
      <c r="BH527" s="13">
        <f t="shared" si="610"/>
        <v>0</v>
      </c>
      <c r="BI527" s="13">
        <f t="shared" si="611"/>
        <v>0</v>
      </c>
      <c r="BJ527" s="13">
        <f t="shared" si="612"/>
        <v>0</v>
      </c>
      <c r="BK527" s="13">
        <f t="shared" si="613"/>
        <v>0</v>
      </c>
      <c r="BL527" s="13">
        <f t="shared" si="614"/>
        <v>0</v>
      </c>
      <c r="BM527" s="13">
        <f t="shared" si="615"/>
        <v>0</v>
      </c>
      <c r="BN527" s="13">
        <f t="shared" si="616"/>
        <v>0</v>
      </c>
      <c r="BO527" s="13">
        <f t="shared" si="617"/>
        <v>0</v>
      </c>
      <c r="BP527" s="13">
        <f t="shared" si="618"/>
        <v>0</v>
      </c>
      <c r="BQ527" s="13">
        <f t="shared" si="619"/>
        <v>0</v>
      </c>
      <c r="BR527" s="13">
        <f t="shared" si="620"/>
        <v>0</v>
      </c>
      <c r="BS527" s="13">
        <f t="shared" si="621"/>
        <v>0</v>
      </c>
      <c r="BT527" s="31">
        <f t="shared" si="622"/>
        <v>0</v>
      </c>
      <c r="BU527" s="31">
        <f t="shared" si="623"/>
        <v>0</v>
      </c>
      <c r="BV527" s="31">
        <f t="shared" si="624"/>
        <v>0</v>
      </c>
      <c r="BW527" s="31">
        <f t="shared" si="625"/>
        <v>0</v>
      </c>
      <c r="BX527" s="31">
        <f t="shared" si="626"/>
        <v>0</v>
      </c>
      <c r="BY527" s="31">
        <f t="shared" si="627"/>
        <v>0</v>
      </c>
      <c r="BZ527" s="31">
        <f t="shared" si="628"/>
        <v>0</v>
      </c>
      <c r="CA527" s="31">
        <f t="shared" si="629"/>
        <v>0</v>
      </c>
      <c r="CB527" s="31">
        <f t="shared" si="630"/>
        <v>0</v>
      </c>
      <c r="CC527" s="31">
        <f t="shared" si="631"/>
        <v>0</v>
      </c>
      <c r="CD527" s="31">
        <f t="shared" si="632"/>
        <v>0</v>
      </c>
      <c r="CE527" s="37">
        <f t="array" ref="CE527">MIN(IF(JPRL=AI527,$AG$19:$AG$1018))</f>
        <v>0</v>
      </c>
      <c r="CF527" s="37">
        <f t="array" ref="CF527">MAX(IF(JPRL=AI527,$AG$19:$AG$1018))</f>
        <v>0</v>
      </c>
      <c r="CG527" s="36">
        <f t="shared" si="633"/>
        <v>0</v>
      </c>
      <c r="CI527" s="40">
        <f t="shared" si="634"/>
        <v>0</v>
      </c>
      <c r="CJ527" s="40">
        <f t="shared" si="571"/>
        <v>0</v>
      </c>
      <c r="CK527" s="40">
        <f t="shared" si="572"/>
        <v>0</v>
      </c>
      <c r="CL527" s="40">
        <f t="shared" si="573"/>
        <v>0</v>
      </c>
      <c r="CM527" s="40">
        <f t="shared" si="574"/>
        <v>0</v>
      </c>
      <c r="CN527" s="40">
        <f t="shared" si="575"/>
        <v>0</v>
      </c>
      <c r="CO527" s="40">
        <f t="shared" si="576"/>
        <v>0</v>
      </c>
      <c r="CP527" s="40">
        <f t="shared" si="577"/>
        <v>0</v>
      </c>
      <c r="CQ527" s="40">
        <f t="shared" si="578"/>
        <v>0</v>
      </c>
      <c r="CR527" s="40">
        <f t="shared" si="579"/>
        <v>0</v>
      </c>
      <c r="CS527" s="40">
        <f t="shared" si="580"/>
        <v>0</v>
      </c>
      <c r="CT527" s="41">
        <f t="shared" si="635"/>
        <v>0</v>
      </c>
      <c r="CU527" s="41">
        <f t="shared" si="636"/>
        <v>0</v>
      </c>
      <c r="CV527" s="41">
        <f t="shared" si="637"/>
        <v>0</v>
      </c>
      <c r="CW527" s="41">
        <f t="shared" si="638"/>
        <v>0</v>
      </c>
      <c r="CX527" s="41">
        <f t="shared" si="639"/>
        <v>0</v>
      </c>
      <c r="CY527" s="41">
        <f t="shared" si="640"/>
        <v>0</v>
      </c>
      <c r="CZ527" s="41">
        <f t="shared" si="641"/>
        <v>0</v>
      </c>
      <c r="DA527" s="41">
        <f t="shared" si="642"/>
        <v>0</v>
      </c>
      <c r="DB527" s="41">
        <f t="shared" si="643"/>
        <v>0</v>
      </c>
      <c r="DC527" s="41">
        <f t="shared" si="644"/>
        <v>0</v>
      </c>
      <c r="DD527" s="7">
        <f t="shared" si="645"/>
        <v>0</v>
      </c>
      <c r="DE527" s="7">
        <f t="shared" si="646"/>
        <v>0</v>
      </c>
      <c r="DF527" s="7">
        <f t="shared" si="647"/>
        <v>0</v>
      </c>
      <c r="DJ527" s="7">
        <f t="shared" si="648"/>
        <v>0</v>
      </c>
      <c r="DK527" s="7">
        <f t="shared" si="649"/>
        <v>0</v>
      </c>
    </row>
    <row r="528" spans="1:115" ht="26.25" customHeight="1" x14ac:dyDescent="0.25">
      <c r="A528" s="9">
        <v>510</v>
      </c>
      <c r="B528" s="24" t="str">
        <f t="shared" si="581"/>
        <v/>
      </c>
      <c r="C528" s="23"/>
      <c r="D528" s="51"/>
      <c r="E528" s="24"/>
      <c r="F528" s="24"/>
      <c r="G528" s="24"/>
      <c r="H528" s="24"/>
      <c r="I528" s="25"/>
      <c r="J528" s="24"/>
      <c r="K528" s="26"/>
      <c r="L528" s="29"/>
      <c r="M528" s="27"/>
      <c r="N528" s="28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30"/>
      <c r="Z528" s="29"/>
      <c r="AA528" s="29" t="str">
        <f t="shared" si="582"/>
        <v/>
      </c>
      <c r="AB528" s="7">
        <f t="shared" si="583"/>
        <v>0</v>
      </c>
      <c r="AC528" s="7">
        <f t="shared" si="584"/>
        <v>0</v>
      </c>
      <c r="AD528" s="7">
        <f t="shared" si="585"/>
        <v>0</v>
      </c>
      <c r="AE528" s="7">
        <f t="shared" si="586"/>
        <v>0</v>
      </c>
      <c r="AF528" s="11" t="str">
        <f t="shared" si="650"/>
        <v/>
      </c>
      <c r="AG528" s="13">
        <f t="shared" si="587"/>
        <v>0</v>
      </c>
      <c r="AH528" s="7" t="str">
        <f t="shared" si="588"/>
        <v/>
      </c>
      <c r="AI528" s="11" t="str">
        <f t="shared" si="651"/>
        <v/>
      </c>
      <c r="AJ528" s="11" t="str">
        <f t="array" ref="AJ528">IF(OR(AI528=$AI$19:AI527),"",AI528)</f>
        <v/>
      </c>
      <c r="AK528" s="11" t="str">
        <f t="shared" si="589"/>
        <v/>
      </c>
      <c r="AL528" t="str">
        <f t="array" ref="AL528">IF(OR(AK528=$AK$19:AK527),"",AK528)</f>
        <v/>
      </c>
      <c r="AM528" s="13">
        <f t="shared" si="590"/>
        <v>0</v>
      </c>
      <c r="AN528" s="13">
        <f t="shared" si="591"/>
        <v>0</v>
      </c>
      <c r="AO528" s="13">
        <f t="shared" si="592"/>
        <v>0</v>
      </c>
      <c r="AP528" s="13">
        <f t="shared" si="593"/>
        <v>0</v>
      </c>
      <c r="AQ528" s="13">
        <f t="shared" si="594"/>
        <v>0</v>
      </c>
      <c r="AR528" s="13">
        <f t="shared" si="595"/>
        <v>0</v>
      </c>
      <c r="AS528" s="13">
        <f t="shared" si="596"/>
        <v>0</v>
      </c>
      <c r="AT528" s="13">
        <f t="shared" si="597"/>
        <v>0</v>
      </c>
      <c r="AU528" s="13">
        <f t="shared" si="598"/>
        <v>0</v>
      </c>
      <c r="AV528" s="13">
        <f t="shared" si="599"/>
        <v>0</v>
      </c>
      <c r="AX528" s="13">
        <f t="shared" si="600"/>
        <v>0</v>
      </c>
      <c r="AY528" s="13">
        <f t="shared" si="601"/>
        <v>0</v>
      </c>
      <c r="AZ528" s="13">
        <f t="shared" si="602"/>
        <v>0</v>
      </c>
      <c r="BA528" s="13">
        <f t="shared" si="603"/>
        <v>0</v>
      </c>
      <c r="BB528" s="13">
        <f t="shared" si="604"/>
        <v>0</v>
      </c>
      <c r="BC528" s="13">
        <f t="shared" si="605"/>
        <v>0</v>
      </c>
      <c r="BD528" s="13">
        <f t="shared" si="606"/>
        <v>0</v>
      </c>
      <c r="BE528" s="13">
        <f t="shared" si="607"/>
        <v>0</v>
      </c>
      <c r="BF528" s="13">
        <f t="shared" si="608"/>
        <v>0</v>
      </c>
      <c r="BG528" s="13">
        <f t="shared" si="609"/>
        <v>0</v>
      </c>
      <c r="BH528" s="13">
        <f t="shared" si="610"/>
        <v>0</v>
      </c>
      <c r="BI528" s="13">
        <f t="shared" si="611"/>
        <v>0</v>
      </c>
      <c r="BJ528" s="13">
        <f t="shared" si="612"/>
        <v>0</v>
      </c>
      <c r="BK528" s="13">
        <f t="shared" si="613"/>
        <v>0</v>
      </c>
      <c r="BL528" s="13">
        <f t="shared" si="614"/>
        <v>0</v>
      </c>
      <c r="BM528" s="13">
        <f t="shared" si="615"/>
        <v>0</v>
      </c>
      <c r="BN528" s="13">
        <f t="shared" si="616"/>
        <v>0</v>
      </c>
      <c r="BO528" s="13">
        <f t="shared" si="617"/>
        <v>0</v>
      </c>
      <c r="BP528" s="13">
        <f t="shared" si="618"/>
        <v>0</v>
      </c>
      <c r="BQ528" s="13">
        <f t="shared" si="619"/>
        <v>0</v>
      </c>
      <c r="BR528" s="13">
        <f t="shared" si="620"/>
        <v>0</v>
      </c>
      <c r="BS528" s="13">
        <f t="shared" si="621"/>
        <v>0</v>
      </c>
      <c r="BT528" s="31">
        <f t="shared" si="622"/>
        <v>0</v>
      </c>
      <c r="BU528" s="31">
        <f t="shared" si="623"/>
        <v>0</v>
      </c>
      <c r="BV528" s="31">
        <f t="shared" si="624"/>
        <v>0</v>
      </c>
      <c r="BW528" s="31">
        <f t="shared" si="625"/>
        <v>0</v>
      </c>
      <c r="BX528" s="31">
        <f t="shared" si="626"/>
        <v>0</v>
      </c>
      <c r="BY528" s="31">
        <f t="shared" si="627"/>
        <v>0</v>
      </c>
      <c r="BZ528" s="31">
        <f t="shared" si="628"/>
        <v>0</v>
      </c>
      <c r="CA528" s="31">
        <f t="shared" si="629"/>
        <v>0</v>
      </c>
      <c r="CB528" s="31">
        <f t="shared" si="630"/>
        <v>0</v>
      </c>
      <c r="CC528" s="31">
        <f t="shared" si="631"/>
        <v>0</v>
      </c>
      <c r="CD528" s="31">
        <f t="shared" si="632"/>
        <v>0</v>
      </c>
      <c r="CE528" s="37">
        <f t="array" ref="CE528">MIN(IF(JPRL=AI528,$AG$19:$AG$1018))</f>
        <v>0</v>
      </c>
      <c r="CF528" s="37">
        <f t="array" ref="CF528">MAX(IF(JPRL=AI528,$AG$19:$AG$1018))</f>
        <v>0</v>
      </c>
      <c r="CG528" s="36">
        <f t="shared" si="633"/>
        <v>0</v>
      </c>
      <c r="CI528" s="40">
        <f t="shared" si="634"/>
        <v>0</v>
      </c>
      <c r="CJ528" s="40">
        <f t="shared" si="571"/>
        <v>0</v>
      </c>
      <c r="CK528" s="40">
        <f t="shared" si="572"/>
        <v>0</v>
      </c>
      <c r="CL528" s="40">
        <f t="shared" si="573"/>
        <v>0</v>
      </c>
      <c r="CM528" s="40">
        <f t="shared" si="574"/>
        <v>0</v>
      </c>
      <c r="CN528" s="40">
        <f t="shared" si="575"/>
        <v>0</v>
      </c>
      <c r="CO528" s="40">
        <f t="shared" si="576"/>
        <v>0</v>
      </c>
      <c r="CP528" s="40">
        <f t="shared" si="577"/>
        <v>0</v>
      </c>
      <c r="CQ528" s="40">
        <f t="shared" si="578"/>
        <v>0</v>
      </c>
      <c r="CR528" s="40">
        <f t="shared" si="579"/>
        <v>0</v>
      </c>
      <c r="CS528" s="40">
        <f t="shared" si="580"/>
        <v>0</v>
      </c>
      <c r="CT528" s="41">
        <f t="shared" si="635"/>
        <v>0</v>
      </c>
      <c r="CU528" s="41">
        <f t="shared" si="636"/>
        <v>0</v>
      </c>
      <c r="CV528" s="41">
        <f t="shared" si="637"/>
        <v>0</v>
      </c>
      <c r="CW528" s="41">
        <f t="shared" si="638"/>
        <v>0</v>
      </c>
      <c r="CX528" s="41">
        <f t="shared" si="639"/>
        <v>0</v>
      </c>
      <c r="CY528" s="41">
        <f t="shared" si="640"/>
        <v>0</v>
      </c>
      <c r="CZ528" s="41">
        <f t="shared" si="641"/>
        <v>0</v>
      </c>
      <c r="DA528" s="41">
        <f t="shared" si="642"/>
        <v>0</v>
      </c>
      <c r="DB528" s="41">
        <f t="shared" si="643"/>
        <v>0</v>
      </c>
      <c r="DC528" s="41">
        <f t="shared" si="644"/>
        <v>0</v>
      </c>
      <c r="DD528" s="7">
        <f t="shared" si="645"/>
        <v>0</v>
      </c>
      <c r="DE528" s="7">
        <f t="shared" si="646"/>
        <v>0</v>
      </c>
      <c r="DF528" s="7">
        <f t="shared" si="647"/>
        <v>0</v>
      </c>
      <c r="DJ528" s="7">
        <f t="shared" si="648"/>
        <v>0</v>
      </c>
      <c r="DK528" s="7">
        <f t="shared" si="649"/>
        <v>0</v>
      </c>
    </row>
    <row r="529" spans="1:115" ht="26.25" customHeight="1" x14ac:dyDescent="0.25">
      <c r="A529" s="9">
        <v>511</v>
      </c>
      <c r="B529" s="24" t="str">
        <f t="shared" si="581"/>
        <v/>
      </c>
      <c r="C529" s="23"/>
      <c r="D529" s="51"/>
      <c r="E529" s="24"/>
      <c r="F529" s="24"/>
      <c r="G529" s="24"/>
      <c r="H529" s="24"/>
      <c r="I529" s="25"/>
      <c r="J529" s="24"/>
      <c r="K529" s="26"/>
      <c r="L529" s="29"/>
      <c r="M529" s="27"/>
      <c r="N529" s="28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30"/>
      <c r="Z529" s="29"/>
      <c r="AA529" s="29" t="str">
        <f t="shared" si="582"/>
        <v/>
      </c>
      <c r="AB529" s="7">
        <f t="shared" si="583"/>
        <v>0</v>
      </c>
      <c r="AC529" s="7">
        <f t="shared" si="584"/>
        <v>0</v>
      </c>
      <c r="AD529" s="7">
        <f t="shared" si="585"/>
        <v>0</v>
      </c>
      <c r="AE529" s="7">
        <f t="shared" si="586"/>
        <v>0</v>
      </c>
      <c r="AF529" s="11" t="str">
        <f t="shared" si="650"/>
        <v/>
      </c>
      <c r="AG529" s="13">
        <f t="shared" si="587"/>
        <v>0</v>
      </c>
      <c r="AH529" s="7" t="str">
        <f t="shared" si="588"/>
        <v/>
      </c>
      <c r="AI529" s="11" t="str">
        <f t="shared" si="651"/>
        <v/>
      </c>
      <c r="AJ529" s="11" t="str">
        <f t="array" ref="AJ529">IF(OR(AI529=$AI$19:AI528),"",AI529)</f>
        <v/>
      </c>
      <c r="AK529" s="11" t="str">
        <f t="shared" si="589"/>
        <v/>
      </c>
      <c r="AL529" t="str">
        <f t="array" ref="AL529">IF(OR(AK529=$AK$19:AK528),"",AK529)</f>
        <v/>
      </c>
      <c r="AM529" s="13">
        <f t="shared" si="590"/>
        <v>0</v>
      </c>
      <c r="AN529" s="13">
        <f t="shared" si="591"/>
        <v>0</v>
      </c>
      <c r="AO529" s="13">
        <f t="shared" si="592"/>
        <v>0</v>
      </c>
      <c r="AP529" s="13">
        <f t="shared" si="593"/>
        <v>0</v>
      </c>
      <c r="AQ529" s="13">
        <f t="shared" si="594"/>
        <v>0</v>
      </c>
      <c r="AR529" s="13">
        <f t="shared" si="595"/>
        <v>0</v>
      </c>
      <c r="AS529" s="13">
        <f t="shared" si="596"/>
        <v>0</v>
      </c>
      <c r="AT529" s="13">
        <f t="shared" si="597"/>
        <v>0</v>
      </c>
      <c r="AU529" s="13">
        <f t="shared" si="598"/>
        <v>0</v>
      </c>
      <c r="AV529" s="13">
        <f t="shared" si="599"/>
        <v>0</v>
      </c>
      <c r="AX529" s="13">
        <f t="shared" si="600"/>
        <v>0</v>
      </c>
      <c r="AY529" s="13">
        <f t="shared" si="601"/>
        <v>0</v>
      </c>
      <c r="AZ529" s="13">
        <f t="shared" si="602"/>
        <v>0</v>
      </c>
      <c r="BA529" s="13">
        <f t="shared" si="603"/>
        <v>0</v>
      </c>
      <c r="BB529" s="13">
        <f t="shared" si="604"/>
        <v>0</v>
      </c>
      <c r="BC529" s="13">
        <f t="shared" si="605"/>
        <v>0</v>
      </c>
      <c r="BD529" s="13">
        <f t="shared" si="606"/>
        <v>0</v>
      </c>
      <c r="BE529" s="13">
        <f t="shared" si="607"/>
        <v>0</v>
      </c>
      <c r="BF529" s="13">
        <f t="shared" si="608"/>
        <v>0</v>
      </c>
      <c r="BG529" s="13">
        <f t="shared" si="609"/>
        <v>0</v>
      </c>
      <c r="BH529" s="13">
        <f t="shared" si="610"/>
        <v>0</v>
      </c>
      <c r="BI529" s="13">
        <f t="shared" si="611"/>
        <v>0</v>
      </c>
      <c r="BJ529" s="13">
        <f t="shared" si="612"/>
        <v>0</v>
      </c>
      <c r="BK529" s="13">
        <f t="shared" si="613"/>
        <v>0</v>
      </c>
      <c r="BL529" s="13">
        <f t="shared" si="614"/>
        <v>0</v>
      </c>
      <c r="BM529" s="13">
        <f t="shared" si="615"/>
        <v>0</v>
      </c>
      <c r="BN529" s="13">
        <f t="shared" si="616"/>
        <v>0</v>
      </c>
      <c r="BO529" s="13">
        <f t="shared" si="617"/>
        <v>0</v>
      </c>
      <c r="BP529" s="13">
        <f t="shared" si="618"/>
        <v>0</v>
      </c>
      <c r="BQ529" s="13">
        <f t="shared" si="619"/>
        <v>0</v>
      </c>
      <c r="BR529" s="13">
        <f t="shared" si="620"/>
        <v>0</v>
      </c>
      <c r="BS529" s="13">
        <f t="shared" si="621"/>
        <v>0</v>
      </c>
      <c r="BT529" s="31">
        <f t="shared" si="622"/>
        <v>0</v>
      </c>
      <c r="BU529" s="31">
        <f t="shared" si="623"/>
        <v>0</v>
      </c>
      <c r="BV529" s="31">
        <f t="shared" si="624"/>
        <v>0</v>
      </c>
      <c r="BW529" s="31">
        <f t="shared" si="625"/>
        <v>0</v>
      </c>
      <c r="BX529" s="31">
        <f t="shared" si="626"/>
        <v>0</v>
      </c>
      <c r="BY529" s="31">
        <f t="shared" si="627"/>
        <v>0</v>
      </c>
      <c r="BZ529" s="31">
        <f t="shared" si="628"/>
        <v>0</v>
      </c>
      <c r="CA529" s="31">
        <f t="shared" si="629"/>
        <v>0</v>
      </c>
      <c r="CB529" s="31">
        <f t="shared" si="630"/>
        <v>0</v>
      </c>
      <c r="CC529" s="31">
        <f t="shared" si="631"/>
        <v>0</v>
      </c>
      <c r="CD529" s="31">
        <f t="shared" si="632"/>
        <v>0</v>
      </c>
      <c r="CE529" s="37">
        <f t="array" ref="CE529">MIN(IF(JPRL=AI529,$AG$19:$AG$1018))</f>
        <v>0</v>
      </c>
      <c r="CF529" s="37">
        <f t="array" ref="CF529">MAX(IF(JPRL=AI529,$AG$19:$AG$1018))</f>
        <v>0</v>
      </c>
      <c r="CG529" s="36">
        <f t="shared" si="633"/>
        <v>0</v>
      </c>
      <c r="CI529" s="40">
        <f t="shared" si="634"/>
        <v>0</v>
      </c>
      <c r="CJ529" s="40">
        <f t="shared" si="571"/>
        <v>0</v>
      </c>
      <c r="CK529" s="40">
        <f t="shared" si="572"/>
        <v>0</v>
      </c>
      <c r="CL529" s="40">
        <f t="shared" si="573"/>
        <v>0</v>
      </c>
      <c r="CM529" s="40">
        <f t="shared" si="574"/>
        <v>0</v>
      </c>
      <c r="CN529" s="40">
        <f t="shared" si="575"/>
        <v>0</v>
      </c>
      <c r="CO529" s="40">
        <f t="shared" si="576"/>
        <v>0</v>
      </c>
      <c r="CP529" s="40">
        <f t="shared" si="577"/>
        <v>0</v>
      </c>
      <c r="CQ529" s="40">
        <f t="shared" si="578"/>
        <v>0</v>
      </c>
      <c r="CR529" s="40">
        <f t="shared" si="579"/>
        <v>0</v>
      </c>
      <c r="CS529" s="40">
        <f t="shared" si="580"/>
        <v>0</v>
      </c>
      <c r="CT529" s="41">
        <f t="shared" si="635"/>
        <v>0</v>
      </c>
      <c r="CU529" s="41">
        <f t="shared" si="636"/>
        <v>0</v>
      </c>
      <c r="CV529" s="41">
        <f t="shared" si="637"/>
        <v>0</v>
      </c>
      <c r="CW529" s="41">
        <f t="shared" si="638"/>
        <v>0</v>
      </c>
      <c r="CX529" s="41">
        <f t="shared" si="639"/>
        <v>0</v>
      </c>
      <c r="CY529" s="41">
        <f t="shared" si="640"/>
        <v>0</v>
      </c>
      <c r="CZ529" s="41">
        <f t="shared" si="641"/>
        <v>0</v>
      </c>
      <c r="DA529" s="41">
        <f t="shared" si="642"/>
        <v>0</v>
      </c>
      <c r="DB529" s="41">
        <f t="shared" si="643"/>
        <v>0</v>
      </c>
      <c r="DC529" s="41">
        <f t="shared" si="644"/>
        <v>0</v>
      </c>
      <c r="DD529" s="7">
        <f t="shared" si="645"/>
        <v>0</v>
      </c>
      <c r="DE529" s="7">
        <f t="shared" si="646"/>
        <v>0</v>
      </c>
      <c r="DF529" s="7">
        <f t="shared" si="647"/>
        <v>0</v>
      </c>
      <c r="DJ529" s="7">
        <f t="shared" si="648"/>
        <v>0</v>
      </c>
      <c r="DK529" s="7">
        <f t="shared" si="649"/>
        <v>0</v>
      </c>
    </row>
    <row r="530" spans="1:115" ht="26.25" customHeight="1" x14ac:dyDescent="0.25">
      <c r="A530" s="9">
        <v>512</v>
      </c>
      <c r="B530" s="24" t="str">
        <f t="shared" si="581"/>
        <v/>
      </c>
      <c r="C530" s="23"/>
      <c r="D530" s="51"/>
      <c r="E530" s="24"/>
      <c r="F530" s="24"/>
      <c r="G530" s="24"/>
      <c r="H530" s="24"/>
      <c r="I530" s="25"/>
      <c r="J530" s="24"/>
      <c r="K530" s="26"/>
      <c r="L530" s="29"/>
      <c r="M530" s="27"/>
      <c r="N530" s="28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30"/>
      <c r="Z530" s="29"/>
      <c r="AA530" s="29" t="str">
        <f t="shared" si="582"/>
        <v/>
      </c>
      <c r="AB530" s="7">
        <f t="shared" si="583"/>
        <v>0</v>
      </c>
      <c r="AC530" s="7">
        <f t="shared" si="584"/>
        <v>0</v>
      </c>
      <c r="AD530" s="7">
        <f t="shared" si="585"/>
        <v>0</v>
      </c>
      <c r="AE530" s="7">
        <f t="shared" si="586"/>
        <v>0</v>
      </c>
      <c r="AF530" s="11" t="str">
        <f t="shared" si="650"/>
        <v/>
      </c>
      <c r="AG530" s="13">
        <f t="shared" si="587"/>
        <v>0</v>
      </c>
      <c r="AH530" s="7" t="str">
        <f t="shared" si="588"/>
        <v/>
      </c>
      <c r="AI530" s="11" t="str">
        <f t="shared" si="651"/>
        <v/>
      </c>
      <c r="AJ530" s="11" t="str">
        <f t="array" ref="AJ530">IF(OR(AI530=$AI$19:AI529),"",AI530)</f>
        <v/>
      </c>
      <c r="AK530" s="11" t="str">
        <f t="shared" si="589"/>
        <v/>
      </c>
      <c r="AL530" t="str">
        <f t="array" ref="AL530">IF(OR(AK530=$AK$19:AK529),"",AK530)</f>
        <v/>
      </c>
      <c r="AM530" s="13">
        <f t="shared" si="590"/>
        <v>0</v>
      </c>
      <c r="AN530" s="13">
        <f t="shared" si="591"/>
        <v>0</v>
      </c>
      <c r="AO530" s="13">
        <f t="shared" si="592"/>
        <v>0</v>
      </c>
      <c r="AP530" s="13">
        <f t="shared" si="593"/>
        <v>0</v>
      </c>
      <c r="AQ530" s="13">
        <f t="shared" si="594"/>
        <v>0</v>
      </c>
      <c r="AR530" s="13">
        <f t="shared" si="595"/>
        <v>0</v>
      </c>
      <c r="AS530" s="13">
        <f t="shared" si="596"/>
        <v>0</v>
      </c>
      <c r="AT530" s="13">
        <f t="shared" si="597"/>
        <v>0</v>
      </c>
      <c r="AU530" s="13">
        <f t="shared" si="598"/>
        <v>0</v>
      </c>
      <c r="AV530" s="13">
        <f t="shared" si="599"/>
        <v>0</v>
      </c>
      <c r="AX530" s="13">
        <f t="shared" si="600"/>
        <v>0</v>
      </c>
      <c r="AY530" s="13">
        <f t="shared" si="601"/>
        <v>0</v>
      </c>
      <c r="AZ530" s="13">
        <f t="shared" si="602"/>
        <v>0</v>
      </c>
      <c r="BA530" s="13">
        <f t="shared" si="603"/>
        <v>0</v>
      </c>
      <c r="BB530" s="13">
        <f t="shared" si="604"/>
        <v>0</v>
      </c>
      <c r="BC530" s="13">
        <f t="shared" si="605"/>
        <v>0</v>
      </c>
      <c r="BD530" s="13">
        <f t="shared" si="606"/>
        <v>0</v>
      </c>
      <c r="BE530" s="13">
        <f t="shared" si="607"/>
        <v>0</v>
      </c>
      <c r="BF530" s="13">
        <f t="shared" si="608"/>
        <v>0</v>
      </c>
      <c r="BG530" s="13">
        <f t="shared" si="609"/>
        <v>0</v>
      </c>
      <c r="BH530" s="13">
        <f t="shared" si="610"/>
        <v>0</v>
      </c>
      <c r="BI530" s="13">
        <f t="shared" si="611"/>
        <v>0</v>
      </c>
      <c r="BJ530" s="13">
        <f t="shared" si="612"/>
        <v>0</v>
      </c>
      <c r="BK530" s="13">
        <f t="shared" si="613"/>
        <v>0</v>
      </c>
      <c r="BL530" s="13">
        <f t="shared" si="614"/>
        <v>0</v>
      </c>
      <c r="BM530" s="13">
        <f t="shared" si="615"/>
        <v>0</v>
      </c>
      <c r="BN530" s="13">
        <f t="shared" si="616"/>
        <v>0</v>
      </c>
      <c r="BO530" s="13">
        <f t="shared" si="617"/>
        <v>0</v>
      </c>
      <c r="BP530" s="13">
        <f t="shared" si="618"/>
        <v>0</v>
      </c>
      <c r="BQ530" s="13">
        <f t="shared" si="619"/>
        <v>0</v>
      </c>
      <c r="BR530" s="13">
        <f t="shared" si="620"/>
        <v>0</v>
      </c>
      <c r="BS530" s="13">
        <f t="shared" si="621"/>
        <v>0</v>
      </c>
      <c r="BT530" s="31">
        <f t="shared" si="622"/>
        <v>0</v>
      </c>
      <c r="BU530" s="31">
        <f t="shared" si="623"/>
        <v>0</v>
      </c>
      <c r="BV530" s="31">
        <f t="shared" si="624"/>
        <v>0</v>
      </c>
      <c r="BW530" s="31">
        <f t="shared" si="625"/>
        <v>0</v>
      </c>
      <c r="BX530" s="31">
        <f t="shared" si="626"/>
        <v>0</v>
      </c>
      <c r="BY530" s="31">
        <f t="shared" si="627"/>
        <v>0</v>
      </c>
      <c r="BZ530" s="31">
        <f t="shared" si="628"/>
        <v>0</v>
      </c>
      <c r="CA530" s="31">
        <f t="shared" si="629"/>
        <v>0</v>
      </c>
      <c r="CB530" s="31">
        <f t="shared" si="630"/>
        <v>0</v>
      </c>
      <c r="CC530" s="31">
        <f t="shared" si="631"/>
        <v>0</v>
      </c>
      <c r="CD530" s="31">
        <f t="shared" si="632"/>
        <v>0</v>
      </c>
      <c r="CE530" s="37">
        <f t="array" ref="CE530">MIN(IF(JPRL=AI530,$AG$19:$AG$1018))</f>
        <v>0</v>
      </c>
      <c r="CF530" s="37">
        <f t="array" ref="CF530">MAX(IF(JPRL=AI530,$AG$19:$AG$1018))</f>
        <v>0</v>
      </c>
      <c r="CG530" s="36">
        <f t="shared" si="633"/>
        <v>0</v>
      </c>
      <c r="CI530" s="40">
        <f t="shared" si="634"/>
        <v>0</v>
      </c>
      <c r="CJ530" s="40">
        <f t="shared" si="571"/>
        <v>0</v>
      </c>
      <c r="CK530" s="40">
        <f t="shared" si="572"/>
        <v>0</v>
      </c>
      <c r="CL530" s="40">
        <f t="shared" si="573"/>
        <v>0</v>
      </c>
      <c r="CM530" s="40">
        <f t="shared" si="574"/>
        <v>0</v>
      </c>
      <c r="CN530" s="40">
        <f t="shared" si="575"/>
        <v>0</v>
      </c>
      <c r="CO530" s="40">
        <f t="shared" si="576"/>
        <v>0</v>
      </c>
      <c r="CP530" s="40">
        <f t="shared" si="577"/>
        <v>0</v>
      </c>
      <c r="CQ530" s="40">
        <f t="shared" si="578"/>
        <v>0</v>
      </c>
      <c r="CR530" s="40">
        <f t="shared" si="579"/>
        <v>0</v>
      </c>
      <c r="CS530" s="40">
        <f t="shared" si="580"/>
        <v>0</v>
      </c>
      <c r="CT530" s="41">
        <f t="shared" si="635"/>
        <v>0</v>
      </c>
      <c r="CU530" s="41">
        <f t="shared" si="636"/>
        <v>0</v>
      </c>
      <c r="CV530" s="41">
        <f t="shared" si="637"/>
        <v>0</v>
      </c>
      <c r="CW530" s="41">
        <f t="shared" si="638"/>
        <v>0</v>
      </c>
      <c r="CX530" s="41">
        <f t="shared" si="639"/>
        <v>0</v>
      </c>
      <c r="CY530" s="41">
        <f t="shared" si="640"/>
        <v>0</v>
      </c>
      <c r="CZ530" s="41">
        <f t="shared" si="641"/>
        <v>0</v>
      </c>
      <c r="DA530" s="41">
        <f t="shared" si="642"/>
        <v>0</v>
      </c>
      <c r="DB530" s="41">
        <f t="shared" si="643"/>
        <v>0</v>
      </c>
      <c r="DC530" s="41">
        <f t="shared" si="644"/>
        <v>0</v>
      </c>
      <c r="DD530" s="7">
        <f t="shared" si="645"/>
        <v>0</v>
      </c>
      <c r="DE530" s="7">
        <f t="shared" si="646"/>
        <v>0</v>
      </c>
      <c r="DF530" s="7">
        <f t="shared" si="647"/>
        <v>0</v>
      </c>
      <c r="DJ530" s="7">
        <f t="shared" si="648"/>
        <v>0</v>
      </c>
      <c r="DK530" s="7">
        <f t="shared" si="649"/>
        <v>0</v>
      </c>
    </row>
    <row r="531" spans="1:115" ht="26.25" customHeight="1" x14ac:dyDescent="0.25">
      <c r="A531" s="9">
        <v>513</v>
      </c>
      <c r="B531" s="24" t="str">
        <f t="shared" si="581"/>
        <v/>
      </c>
      <c r="C531" s="23"/>
      <c r="D531" s="51"/>
      <c r="E531" s="24"/>
      <c r="F531" s="24"/>
      <c r="G531" s="24"/>
      <c r="H531" s="24"/>
      <c r="I531" s="25"/>
      <c r="J531" s="24"/>
      <c r="K531" s="26"/>
      <c r="L531" s="29"/>
      <c r="M531" s="27"/>
      <c r="N531" s="28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30"/>
      <c r="Z531" s="29"/>
      <c r="AA531" s="29" t="str">
        <f t="shared" si="582"/>
        <v/>
      </c>
      <c r="AB531" s="7">
        <f t="shared" si="583"/>
        <v>0</v>
      </c>
      <c r="AC531" s="7">
        <f t="shared" si="584"/>
        <v>0</v>
      </c>
      <c r="AD531" s="7">
        <f t="shared" si="585"/>
        <v>0</v>
      </c>
      <c r="AE531" s="7">
        <f t="shared" si="586"/>
        <v>0</v>
      </c>
      <c r="AF531" s="11" t="str">
        <f t="shared" si="650"/>
        <v/>
      </c>
      <c r="AG531" s="13">
        <f t="shared" si="587"/>
        <v>0</v>
      </c>
      <c r="AH531" s="7" t="str">
        <f t="shared" si="588"/>
        <v/>
      </c>
      <c r="AI531" s="11" t="str">
        <f t="shared" si="651"/>
        <v/>
      </c>
      <c r="AJ531" s="11" t="str">
        <f t="array" ref="AJ531">IF(OR(AI531=$AI$19:AI530),"",AI531)</f>
        <v/>
      </c>
      <c r="AK531" s="11" t="str">
        <f t="shared" si="589"/>
        <v/>
      </c>
      <c r="AL531" t="str">
        <f t="array" ref="AL531">IF(OR(AK531=$AK$19:AK530),"",AK531)</f>
        <v/>
      </c>
      <c r="AM531" s="13">
        <f t="shared" si="590"/>
        <v>0</v>
      </c>
      <c r="AN531" s="13">
        <f t="shared" si="591"/>
        <v>0</v>
      </c>
      <c r="AO531" s="13">
        <f t="shared" si="592"/>
        <v>0</v>
      </c>
      <c r="AP531" s="13">
        <f t="shared" si="593"/>
        <v>0</v>
      </c>
      <c r="AQ531" s="13">
        <f t="shared" si="594"/>
        <v>0</v>
      </c>
      <c r="AR531" s="13">
        <f t="shared" si="595"/>
        <v>0</v>
      </c>
      <c r="AS531" s="13">
        <f t="shared" si="596"/>
        <v>0</v>
      </c>
      <c r="AT531" s="13">
        <f t="shared" si="597"/>
        <v>0</v>
      </c>
      <c r="AU531" s="13">
        <f t="shared" si="598"/>
        <v>0</v>
      </c>
      <c r="AV531" s="13">
        <f t="shared" si="599"/>
        <v>0</v>
      </c>
      <c r="AX531" s="13">
        <f t="shared" si="600"/>
        <v>0</v>
      </c>
      <c r="AY531" s="13">
        <f t="shared" si="601"/>
        <v>0</v>
      </c>
      <c r="AZ531" s="13">
        <f t="shared" si="602"/>
        <v>0</v>
      </c>
      <c r="BA531" s="13">
        <f t="shared" si="603"/>
        <v>0</v>
      </c>
      <c r="BB531" s="13">
        <f t="shared" si="604"/>
        <v>0</v>
      </c>
      <c r="BC531" s="13">
        <f t="shared" si="605"/>
        <v>0</v>
      </c>
      <c r="BD531" s="13">
        <f t="shared" si="606"/>
        <v>0</v>
      </c>
      <c r="BE531" s="13">
        <f t="shared" si="607"/>
        <v>0</v>
      </c>
      <c r="BF531" s="13">
        <f t="shared" si="608"/>
        <v>0</v>
      </c>
      <c r="BG531" s="13">
        <f t="shared" si="609"/>
        <v>0</v>
      </c>
      <c r="BH531" s="13">
        <f t="shared" si="610"/>
        <v>0</v>
      </c>
      <c r="BI531" s="13">
        <f t="shared" si="611"/>
        <v>0</v>
      </c>
      <c r="BJ531" s="13">
        <f t="shared" si="612"/>
        <v>0</v>
      </c>
      <c r="BK531" s="13">
        <f t="shared" si="613"/>
        <v>0</v>
      </c>
      <c r="BL531" s="13">
        <f t="shared" si="614"/>
        <v>0</v>
      </c>
      <c r="BM531" s="13">
        <f t="shared" si="615"/>
        <v>0</v>
      </c>
      <c r="BN531" s="13">
        <f t="shared" si="616"/>
        <v>0</v>
      </c>
      <c r="BO531" s="13">
        <f t="shared" si="617"/>
        <v>0</v>
      </c>
      <c r="BP531" s="13">
        <f t="shared" si="618"/>
        <v>0</v>
      </c>
      <c r="BQ531" s="13">
        <f t="shared" si="619"/>
        <v>0</v>
      </c>
      <c r="BR531" s="13">
        <f t="shared" si="620"/>
        <v>0</v>
      </c>
      <c r="BS531" s="13">
        <f t="shared" si="621"/>
        <v>0</v>
      </c>
      <c r="BT531" s="31">
        <f t="shared" si="622"/>
        <v>0</v>
      </c>
      <c r="BU531" s="31">
        <f t="shared" si="623"/>
        <v>0</v>
      </c>
      <c r="BV531" s="31">
        <f t="shared" si="624"/>
        <v>0</v>
      </c>
      <c r="BW531" s="31">
        <f t="shared" si="625"/>
        <v>0</v>
      </c>
      <c r="BX531" s="31">
        <f t="shared" si="626"/>
        <v>0</v>
      </c>
      <c r="BY531" s="31">
        <f t="shared" si="627"/>
        <v>0</v>
      </c>
      <c r="BZ531" s="31">
        <f t="shared" si="628"/>
        <v>0</v>
      </c>
      <c r="CA531" s="31">
        <f t="shared" si="629"/>
        <v>0</v>
      </c>
      <c r="CB531" s="31">
        <f t="shared" si="630"/>
        <v>0</v>
      </c>
      <c r="CC531" s="31">
        <f t="shared" si="631"/>
        <v>0</v>
      </c>
      <c r="CD531" s="31">
        <f t="shared" si="632"/>
        <v>0</v>
      </c>
      <c r="CE531" s="37">
        <f t="array" ref="CE531">MIN(IF(JPRL=AI531,$AG$19:$AG$1018))</f>
        <v>0</v>
      </c>
      <c r="CF531" s="37">
        <f t="array" ref="CF531">MAX(IF(JPRL=AI531,$AG$19:$AG$1018))</f>
        <v>0</v>
      </c>
      <c r="CG531" s="36">
        <f t="shared" si="633"/>
        <v>0</v>
      </c>
      <c r="CI531" s="40">
        <f t="shared" si="634"/>
        <v>0</v>
      </c>
      <c r="CJ531" s="40">
        <f t="shared" ref="CJ531:CJ594" si="652">SUMIF(JPRL,AL531,$O$19:$O$1018)</f>
        <v>0</v>
      </c>
      <c r="CK531" s="40">
        <f t="shared" ref="CK531:CK594" si="653">SUMIF(JPRL,AL531,$P$19:$P$1018)</f>
        <v>0</v>
      </c>
      <c r="CL531" s="40">
        <f t="shared" ref="CL531:CL594" si="654">SUMIF(JPRL,AL531,$Q$19:$Q$1018)</f>
        <v>0</v>
      </c>
      <c r="CM531" s="40">
        <f t="shared" ref="CM531:CM594" si="655">SUMIF(JPRL,AL531,$R$19:$R$1018)</f>
        <v>0</v>
      </c>
      <c r="CN531" s="40">
        <f t="shared" ref="CN531:CN594" si="656">SUMIF(JPRL,AL531,$S$19:$S$1018)</f>
        <v>0</v>
      </c>
      <c r="CO531" s="40">
        <f t="shared" ref="CO531:CO594" si="657">SUMIF(JPRL,AL531,$T$19:$T$1018)</f>
        <v>0</v>
      </c>
      <c r="CP531" s="40">
        <f t="shared" ref="CP531:CP594" si="658">SUMIF(JPRL,AL531,$U$19:$U$1018)</f>
        <v>0</v>
      </c>
      <c r="CQ531" s="40">
        <f t="shared" ref="CQ531:CQ594" si="659">SUMIF(JPRL,AL531,$V$19:$V$1018)</f>
        <v>0</v>
      </c>
      <c r="CR531" s="40">
        <f t="shared" ref="CR531:CR594" si="660">SUMIF(JPRL,AL531,$W$19:$W$1018)</f>
        <v>0</v>
      </c>
      <c r="CS531" s="40">
        <f t="shared" ref="CS531:CS594" si="661">SUMIF(JPRL,AL531,$X$19:$X$1018)</f>
        <v>0</v>
      </c>
      <c r="CT531" s="41">
        <f t="shared" si="635"/>
        <v>0</v>
      </c>
      <c r="CU531" s="41">
        <f t="shared" si="636"/>
        <v>0</v>
      </c>
      <c r="CV531" s="41">
        <f t="shared" si="637"/>
        <v>0</v>
      </c>
      <c r="CW531" s="41">
        <f t="shared" si="638"/>
        <v>0</v>
      </c>
      <c r="CX531" s="41">
        <f t="shared" si="639"/>
        <v>0</v>
      </c>
      <c r="CY531" s="41">
        <f t="shared" si="640"/>
        <v>0</v>
      </c>
      <c r="CZ531" s="41">
        <f t="shared" si="641"/>
        <v>0</v>
      </c>
      <c r="DA531" s="41">
        <f t="shared" si="642"/>
        <v>0</v>
      </c>
      <c r="DB531" s="41">
        <f t="shared" si="643"/>
        <v>0</v>
      </c>
      <c r="DC531" s="41">
        <f t="shared" si="644"/>
        <v>0</v>
      </c>
      <c r="DD531" s="7">
        <f t="shared" si="645"/>
        <v>0</v>
      </c>
      <c r="DE531" s="7">
        <f t="shared" si="646"/>
        <v>0</v>
      </c>
      <c r="DF531" s="7">
        <f t="shared" si="647"/>
        <v>0</v>
      </c>
      <c r="DJ531" s="7">
        <f t="shared" si="648"/>
        <v>0</v>
      </c>
      <c r="DK531" s="7">
        <f t="shared" si="649"/>
        <v>0</v>
      </c>
    </row>
    <row r="532" spans="1:115" ht="26.25" customHeight="1" x14ac:dyDescent="0.25">
      <c r="A532" s="9">
        <v>514</v>
      </c>
      <c r="B532" s="24" t="str">
        <f t="shared" ref="B532:B595" si="662">AF532</f>
        <v/>
      </c>
      <c r="C532" s="23"/>
      <c r="D532" s="51"/>
      <c r="E532" s="24"/>
      <c r="F532" s="24"/>
      <c r="G532" s="24"/>
      <c r="H532" s="24"/>
      <c r="I532" s="25"/>
      <c r="J532" s="24"/>
      <c r="K532" s="26"/>
      <c r="L532" s="29"/>
      <c r="M532" s="27"/>
      <c r="N532" s="28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30"/>
      <c r="Z532" s="29"/>
      <c r="AA532" s="29" t="str">
        <f t="shared" ref="AA532:AA595" si="663">IF(OR(Z532="",L532=""),"",L532*Z532)</f>
        <v/>
      </c>
      <c r="AB532" s="7">
        <f t="shared" ref="AB532:AB595" si="664">IF(AND(L532&gt;0,K532=""),1,IF(AND(L532&gt;0,OR(C532="",E532="",F532="",I532="",AH532="",K532="",Y532="",Z532="",D532="")),1,IF(AND(K532=$AR$6,OR(M532="",L532="")),1,IF(AND(K532=$AR$7,OR(M532="",L532="")),1,0))))</f>
        <v>0</v>
      </c>
      <c r="AC532" s="7">
        <f t="shared" ref="AC532:AC595" si="665">IF(OR(K532=$AR$5,K532=$AR$4),1,0)</f>
        <v>0</v>
      </c>
      <c r="AD532" s="7">
        <f t="shared" ref="AD532:AD595" si="666">IF(OR(K532=$AR$6,K532=$AR$7),1,0)</f>
        <v>0</v>
      </c>
      <c r="AE532" s="7">
        <f t="shared" ref="AE532:AE595" si="667">IF(AND(AC532=1,OR(CI532&lt;&gt;L532)),1,0)</f>
        <v>0</v>
      </c>
      <c r="AF532" s="11" t="str">
        <f t="shared" si="650"/>
        <v/>
      </c>
      <c r="AG532" s="13">
        <f t="shared" ref="AG532:AG595" si="668">I532</f>
        <v>0</v>
      </c>
      <c r="AH532" s="7" t="str">
        <f t="shared" ref="AH532:AH595" si="669">IF(AF532="","",COUNTIF($AF$19:$AF$1118,AF532))</f>
        <v/>
      </c>
      <c r="AI532" s="11" t="str">
        <f t="shared" si="651"/>
        <v/>
      </c>
      <c r="AJ532" s="11" t="str">
        <f t="array" ref="AJ532">IF(OR(AI532=$AI$19:AI531),"",AI532)</f>
        <v/>
      </c>
      <c r="AK532" s="11" t="str">
        <f t="shared" ref="AK532:AK595" si="670">IF(AND(AF532&lt;&gt;"",OR(K532=$AR$4,K532=$AR$5)),AI532,"")</f>
        <v/>
      </c>
      <c r="AL532" t="str">
        <f t="array" ref="AL532">IF(OR(AK532=$AK$19:AK531),"",AK532)</f>
        <v/>
      </c>
      <c r="AM532" s="13">
        <f t="shared" ref="AM532:AM595" si="671">SUMIFS($L$19:$L$1018,$AI$19:$AI$1018,AJ532,$K$19:$K$1018,$AR$3)</f>
        <v>0</v>
      </c>
      <c r="AN532" s="13">
        <f t="shared" ref="AN532:AN595" si="672">SUMIFS($L$19:$L$1018,$AI$19:$AI$1018,AJ532,$K$19:$K$1018,$AR$4)</f>
        <v>0</v>
      </c>
      <c r="AO532" s="13">
        <f t="shared" ref="AO532:AO595" si="673">SUMIFS($L$19:$L$1018,$AI$19:$AI$1018,AJ532,$K$19:$K$1018,$AR$5)</f>
        <v>0</v>
      </c>
      <c r="AP532" s="13">
        <f t="shared" ref="AP532:AP595" si="674">SUMIFS($L$19:$L$1018,$AI$19:$AI$1018,AJ532,$K$19:$K$1018,$AR$6)</f>
        <v>0</v>
      </c>
      <c r="AQ532" s="13">
        <f t="shared" ref="AQ532:AQ595" si="675">SUMIFS($L$19:$L$1018,$AI$19:$AI$1018,AJ532,$K$19:$K$1018,$AR$7)</f>
        <v>0</v>
      </c>
      <c r="AR532" s="13">
        <f t="shared" ref="AR532:AR595" si="676">SUMIFS($L$19:$L$1018,$AI$19:$AI$1018,AJ532,$K$19:$K$1018,$AR$8)</f>
        <v>0</v>
      </c>
      <c r="AS532" s="13">
        <f t="shared" ref="AS532:AS595" si="677">SUMIFS($L$19:$L$1018,$AI$19:$AI$1018,AJ532,$K$19:$K$1018,$AR$9)</f>
        <v>0</v>
      </c>
      <c r="AT532" s="13">
        <f t="shared" ref="AT532:AT595" si="678">SUMIFS($L$19:$L$1018,$AI$19:$AI$1018,AJ532,$K$19:$K$1018,$AR$10)</f>
        <v>0</v>
      </c>
      <c r="AU532" s="13">
        <f t="shared" ref="AU532:AU595" si="679">SUMIFS($L$19:$L$1018,$AI$19:$AI$1018,AJ532,$K$19:$K$1018,$AR$11)</f>
        <v>0</v>
      </c>
      <c r="AV532" s="13">
        <f t="shared" ref="AV532:AV595" si="680">SUMIFS($L$19:$L$1018,$AI$19:$AI$1018,AJ532,$K$19:$K$1018,$AR$12)</f>
        <v>0</v>
      </c>
      <c r="AX532" s="13">
        <f t="shared" ref="AX532:AX595" si="681">AN532+AO532</f>
        <v>0</v>
      </c>
      <c r="AY532" s="13">
        <f t="shared" ref="AY532:AY595" si="682">SUMIFS($L$19:$L$1018,$AI$19:$AI$1018,AI532,$K$19:$K$1018,$AY$18)</f>
        <v>0</v>
      </c>
      <c r="AZ532" s="13">
        <f t="shared" ref="AZ532:AZ595" si="683">SUMIFS($L$19:$L$1018,$AI$19:$AI$1018,AI532,$K$19:$K$1018,$AZ$18)</f>
        <v>0</v>
      </c>
      <c r="BA532" s="13">
        <f t="shared" ref="BA532:BA595" si="684">SUMIFS($L$19:$L$1018,$AI$19:$AI$1018,AI532,$K$19:$K$1018,$BA$18)</f>
        <v>0</v>
      </c>
      <c r="BB532" s="13">
        <f t="shared" ref="BB532:BB595" si="685">SUMIFS($L$19:$L$1018,$AI$19:$AI$1018,AI532,$K$19:$K$1018,$BB$18)</f>
        <v>0</v>
      </c>
      <c r="BC532" s="13">
        <f t="shared" ref="BC532:BC595" si="686">SUMIFS($L$19:$L$1018,$AI$19:$AI$1018,AI532,$K$19:$K$1018,$BC$18)</f>
        <v>0</v>
      </c>
      <c r="BD532" s="13">
        <f t="shared" ref="BD532:BD595" si="687">SUMIFS($L$19:$L$1018,$AI$19:$AI$1018,AI532,$K$19:$K$1018,$BD$18)</f>
        <v>0</v>
      </c>
      <c r="BE532" s="13">
        <f t="shared" ref="BE532:BE595" si="688">SUMIFS($L$19:$L$1018,$AI$19:$AI$1018,AI532,$K$19:$K$1018,$BE$18)</f>
        <v>0</v>
      </c>
      <c r="BF532" s="13">
        <f t="shared" ref="BF532:BF595" si="689">SUMIFS($L$19:$L$1018,$AI$19:$AI$1018,AI532,$K$19:$K$1018,$BF$18)</f>
        <v>0</v>
      </c>
      <c r="BG532" s="13">
        <f t="shared" ref="BG532:BG595" si="690">SUMIFS($L$19:$L$1018,$AI$19:$AI$1018,AI532,$K$19:$K$1018,$BG$18)</f>
        <v>0</v>
      </c>
      <c r="BH532" s="13">
        <f t="shared" ref="BH532:BH595" si="691">SUMIFS($L$19:$L$1018,$AI$19:$AI$1018,AI532,$K$19:$K$1018,$BH$18)</f>
        <v>0</v>
      </c>
      <c r="BI532" s="13">
        <f t="shared" ref="BI532:BI595" si="692">AZ532+BA532</f>
        <v>0</v>
      </c>
      <c r="BJ532" s="13">
        <f t="shared" ref="BJ532:BJ595" si="693">IF(AM532&gt;VLOOKUP(AJ532,$AF$19:$AG$1018,2,0),1,0)</f>
        <v>0</v>
      </c>
      <c r="BK532" s="13">
        <f t="shared" ref="BK532:BK595" si="694">IF(AN532&gt;VLOOKUP(AJ532,$AF$19:$AG$1018,2,0),1,0)</f>
        <v>0</v>
      </c>
      <c r="BL532" s="13">
        <f t="shared" ref="BL532:BL595" si="695">IF(AO532&gt;VLOOKUP(AJ532,$AF$19:$AG$1018,2,0),1,0)</f>
        <v>0</v>
      </c>
      <c r="BM532" s="13">
        <f t="shared" ref="BM532:BM595" si="696">IF(AP532&gt;VLOOKUP(AJ532,$AF$19:$AG$1018,2,0),1,0)</f>
        <v>0</v>
      </c>
      <c r="BN532" s="13">
        <f t="shared" ref="BN532:BN595" si="697">IF(AQ532&gt;VLOOKUP(AJ532,$AF$19:$AG$1018,2,0),1,0)</f>
        <v>0</v>
      </c>
      <c r="BO532" s="13">
        <f t="shared" ref="BO532:BO595" si="698">IF(AR532&gt;VLOOKUP(AJ532,$AF$19:$AG$1018,2,0),1,0)</f>
        <v>0</v>
      </c>
      <c r="BP532" s="13">
        <f t="shared" ref="BP532:BP595" si="699">IF(AS532&gt;VLOOKUP(AJ532,$AF$19:$AG$1018,2,0),1,0)</f>
        <v>0</v>
      </c>
      <c r="BQ532" s="13">
        <f t="shared" ref="BQ532:BQ595" si="700">IF(AT532&gt;VLOOKUP(AJ532,$AF$19:$AG$1018,2,0),1,0)</f>
        <v>0</v>
      </c>
      <c r="BR532" s="13">
        <f t="shared" ref="BR532:BR595" si="701">IF(AU532&gt;VLOOKUP(AJ532,$AF$19:$AG$1018,2,0),1,0)</f>
        <v>0</v>
      </c>
      <c r="BS532" s="13">
        <f t="shared" ref="BS532:BS595" si="702">IF(AV532&gt;VLOOKUP(AJ532,$AF$19:$AG$1018,2,0),1,0)</f>
        <v>0</v>
      </c>
      <c r="BT532" s="31">
        <f t="shared" ref="BT532:BT595" si="703">IF(AND(AY532&gt;AG532,K532=$AR$3),1,0)</f>
        <v>0</v>
      </c>
      <c r="BU532" s="31">
        <f t="shared" ref="BU532:BU595" si="704">IF(AND(AZ532&gt;AG532,K532=$AR$4),1,0)</f>
        <v>0</v>
      </c>
      <c r="BV532" s="31">
        <f t="shared" ref="BV532:BV595" si="705">IF(AND(BA532&gt;AG532,K532=$AR$5),1,0)</f>
        <v>0</v>
      </c>
      <c r="BW532" s="31">
        <f t="shared" ref="BW532:BW595" si="706">IF(AND(BB532&gt;AG532,K532=$AR$6),1,0)</f>
        <v>0</v>
      </c>
      <c r="BX532" s="31">
        <f t="shared" ref="BX532:BX595" si="707">IF(AND(BC532&gt;AG532,K532=$AR$7),1,0)</f>
        <v>0</v>
      </c>
      <c r="BY532" s="31">
        <f t="shared" ref="BY532:BY595" si="708">IF(AND(BD532&gt;AG532,K532=$AR$8),1,0)</f>
        <v>0</v>
      </c>
      <c r="BZ532" s="31">
        <f t="shared" ref="BZ532:BZ595" si="709">IF(AND(BE532&gt;AG532,K532=$AR$9),1,0)</f>
        <v>0</v>
      </c>
      <c r="CA532" s="31">
        <f t="shared" ref="CA532:CA595" si="710">IF(AND(BF532&gt;AG532,K532=$AR$10),1,0)</f>
        <v>0</v>
      </c>
      <c r="CB532" s="31">
        <f t="shared" ref="CB532:CB595" si="711">IF(AND(BG532&gt;AG532,K532=$AR$11),1,0)</f>
        <v>0</v>
      </c>
      <c r="CC532" s="31">
        <f t="shared" ref="CC532:CC595" si="712">IF(AND(BH532&gt;AG532,K532=$AR$12),1,0)</f>
        <v>0</v>
      </c>
      <c r="CD532" s="31">
        <f t="shared" ref="CD532:CD595" si="713">IF(AND(AX532&gt;AG532,OR(K532=$AR$4,K532=$AR$5)),1,0)</f>
        <v>0</v>
      </c>
      <c r="CE532" s="37">
        <f t="array" ref="CE532">MIN(IF(JPRL=AI532,$AG$19:$AG$1018))</f>
        <v>0</v>
      </c>
      <c r="CF532" s="37">
        <f t="array" ref="CF532">MAX(IF(JPRL=AI532,$AG$19:$AG$1018))</f>
        <v>0</v>
      </c>
      <c r="CG532" s="36">
        <f t="shared" ref="CG532:CG595" si="714">IF(F532="",0,IF(CE532&lt;&gt;CF532,1,0))</f>
        <v>0</v>
      </c>
      <c r="CI532" s="40">
        <f t="shared" ref="CI532:CI595" si="715">SUM(O532:X532)</f>
        <v>0</v>
      </c>
      <c r="CJ532" s="40">
        <f t="shared" si="652"/>
        <v>0</v>
      </c>
      <c r="CK532" s="40">
        <f t="shared" si="653"/>
        <v>0</v>
      </c>
      <c r="CL532" s="40">
        <f t="shared" si="654"/>
        <v>0</v>
      </c>
      <c r="CM532" s="40">
        <f t="shared" si="655"/>
        <v>0</v>
      </c>
      <c r="CN532" s="40">
        <f t="shared" si="656"/>
        <v>0</v>
      </c>
      <c r="CO532" s="40">
        <f t="shared" si="657"/>
        <v>0</v>
      </c>
      <c r="CP532" s="40">
        <f t="shared" si="658"/>
        <v>0</v>
      </c>
      <c r="CQ532" s="40">
        <f t="shared" si="659"/>
        <v>0</v>
      </c>
      <c r="CR532" s="40">
        <f t="shared" si="660"/>
        <v>0</v>
      </c>
      <c r="CS532" s="40">
        <f t="shared" si="661"/>
        <v>0</v>
      </c>
      <c r="CT532" s="41">
        <f t="shared" ref="CT532:CT595" si="716">IF(CJ532=0,0,CJ532/BI532)</f>
        <v>0</v>
      </c>
      <c r="CU532" s="41">
        <f t="shared" ref="CU532:CU595" si="717">IF(CK532=0,0,CK532/BI532)</f>
        <v>0</v>
      </c>
      <c r="CV532" s="41">
        <f t="shared" ref="CV532:CV595" si="718">IF(CL532=0,0,CL532/BI532)</f>
        <v>0</v>
      </c>
      <c r="CW532" s="41">
        <f t="shared" ref="CW532:CW595" si="719">IF(CM532=0,0,CM532/BI532)</f>
        <v>0</v>
      </c>
      <c r="CX532" s="41">
        <f t="shared" ref="CX532:CX595" si="720">IF(CN532=0,0,CN532/BI532)</f>
        <v>0</v>
      </c>
      <c r="CY532" s="41">
        <f t="shared" ref="CY532:CY595" si="721">IF(CO532=0,0,CO532/BI532)</f>
        <v>0</v>
      </c>
      <c r="CZ532" s="41">
        <f t="shared" ref="CZ532:CZ595" si="722">IF(CP532=0,0,CP532/BI532)</f>
        <v>0</v>
      </c>
      <c r="DA532" s="41">
        <f t="shared" ref="DA532:DA595" si="723">IF(CQ532=0,0,CQ532/BI532)</f>
        <v>0</v>
      </c>
      <c r="DB532" s="41">
        <f t="shared" ref="DB532:DB595" si="724">IF(CR532=0,0,CR532/BI532)</f>
        <v>0</v>
      </c>
      <c r="DC532" s="41">
        <f t="shared" ref="DC532:DC595" si="725">IF(CS532=0,0,CS532/BI532)</f>
        <v>0</v>
      </c>
      <c r="DD532" s="7">
        <f t="shared" ref="DD532:DD595" si="726">IF(AND(OR(K532=$AR$3,K532=$AR$6,K532=$AR$7,K532=$AR$8,K532=$AR$9,K532=$AR$10,K532=$AR$11,K532=$AR$12),OR(O532&gt;0,P532&gt;0,Q532&gt;0,R532&gt;0,S532&gt;0,T532&gt;0,U532&gt;0,V532&gt;0,W532&gt;0,X532&gt;0)),1,0)</f>
        <v>0</v>
      </c>
      <c r="DE532" s="7">
        <f t="shared" ref="DE532:DE595" si="727">IF(AND(N532&gt;0,OR(K532=$AR$3,K532=$AR$6,K532=$AR$7,K532=$AR$8,K532=$AR$9,K532=$AR$10,K532=$AR$11,K532=$AR$12)),1,0)</f>
        <v>0</v>
      </c>
      <c r="DF532" s="7">
        <f t="shared" ref="DF532:DF595" si="728">IF(AND(M532&gt;0,OR(K532=$AR$3,K532=$AR$4,K532=$AR$5,K532=$AR$8,K532=$AR$9,K532=$AR$10,K532=$AR$11,K532=$AR$12)),1,0)</f>
        <v>0</v>
      </c>
      <c r="DJ532" s="7">
        <f t="shared" ref="DJ532:DJ595" si="729">IF(N532&gt;=3,1,0)</f>
        <v>0</v>
      </c>
      <c r="DK532" s="7">
        <f t="shared" ref="DK532:DK595" si="730">IF(N532=2,1,0)</f>
        <v>0</v>
      </c>
    </row>
    <row r="533" spans="1:115" ht="26.25" customHeight="1" x14ac:dyDescent="0.25">
      <c r="A533" s="9">
        <v>515</v>
      </c>
      <c r="B533" s="24" t="str">
        <f t="shared" si="662"/>
        <v/>
      </c>
      <c r="C533" s="23"/>
      <c r="D533" s="51"/>
      <c r="E533" s="24"/>
      <c r="F533" s="24"/>
      <c r="G533" s="24"/>
      <c r="H533" s="24"/>
      <c r="I533" s="25"/>
      <c r="J533" s="24"/>
      <c r="K533" s="26"/>
      <c r="L533" s="29"/>
      <c r="M533" s="27"/>
      <c r="N533" s="28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30"/>
      <c r="Z533" s="29"/>
      <c r="AA533" s="29" t="str">
        <f t="shared" si="663"/>
        <v/>
      </c>
      <c r="AB533" s="7">
        <f t="shared" si="664"/>
        <v>0</v>
      </c>
      <c r="AC533" s="7">
        <f t="shared" si="665"/>
        <v>0</v>
      </c>
      <c r="AD533" s="7">
        <f t="shared" si="666"/>
        <v>0</v>
      </c>
      <c r="AE533" s="7">
        <f t="shared" si="667"/>
        <v>0</v>
      </c>
      <c r="AF533" s="11" t="str">
        <f t="shared" ref="AF533:AF596" si="731">E533&amp;F533&amp;G533&amp;H533</f>
        <v/>
      </c>
      <c r="AG533" s="13">
        <f t="shared" si="668"/>
        <v>0</v>
      </c>
      <c r="AH533" s="7" t="str">
        <f t="shared" si="669"/>
        <v/>
      </c>
      <c r="AI533" s="11" t="str">
        <f t="shared" ref="AI533:AI596" si="732">IF(AF533="","",IF(AH533&gt;=1,AF533,""))</f>
        <v/>
      </c>
      <c r="AJ533" s="11" t="str">
        <f t="array" ref="AJ533">IF(OR(AI533=$AI$19:AI532),"",AI533)</f>
        <v/>
      </c>
      <c r="AK533" s="11" t="str">
        <f t="shared" si="670"/>
        <v/>
      </c>
      <c r="AL533" t="str">
        <f t="array" ref="AL533">IF(OR(AK533=$AK$19:AK532),"",AK533)</f>
        <v/>
      </c>
      <c r="AM533" s="13">
        <f t="shared" si="671"/>
        <v>0</v>
      </c>
      <c r="AN533" s="13">
        <f t="shared" si="672"/>
        <v>0</v>
      </c>
      <c r="AO533" s="13">
        <f t="shared" si="673"/>
        <v>0</v>
      </c>
      <c r="AP533" s="13">
        <f t="shared" si="674"/>
        <v>0</v>
      </c>
      <c r="AQ533" s="13">
        <f t="shared" si="675"/>
        <v>0</v>
      </c>
      <c r="AR533" s="13">
        <f t="shared" si="676"/>
        <v>0</v>
      </c>
      <c r="AS533" s="13">
        <f t="shared" si="677"/>
        <v>0</v>
      </c>
      <c r="AT533" s="13">
        <f t="shared" si="678"/>
        <v>0</v>
      </c>
      <c r="AU533" s="13">
        <f t="shared" si="679"/>
        <v>0</v>
      </c>
      <c r="AV533" s="13">
        <f t="shared" si="680"/>
        <v>0</v>
      </c>
      <c r="AX533" s="13">
        <f t="shared" si="681"/>
        <v>0</v>
      </c>
      <c r="AY533" s="13">
        <f t="shared" si="682"/>
        <v>0</v>
      </c>
      <c r="AZ533" s="13">
        <f t="shared" si="683"/>
        <v>0</v>
      </c>
      <c r="BA533" s="13">
        <f t="shared" si="684"/>
        <v>0</v>
      </c>
      <c r="BB533" s="13">
        <f t="shared" si="685"/>
        <v>0</v>
      </c>
      <c r="BC533" s="13">
        <f t="shared" si="686"/>
        <v>0</v>
      </c>
      <c r="BD533" s="13">
        <f t="shared" si="687"/>
        <v>0</v>
      </c>
      <c r="BE533" s="13">
        <f t="shared" si="688"/>
        <v>0</v>
      </c>
      <c r="BF533" s="13">
        <f t="shared" si="689"/>
        <v>0</v>
      </c>
      <c r="BG533" s="13">
        <f t="shared" si="690"/>
        <v>0</v>
      </c>
      <c r="BH533" s="13">
        <f t="shared" si="691"/>
        <v>0</v>
      </c>
      <c r="BI533" s="13">
        <f t="shared" si="692"/>
        <v>0</v>
      </c>
      <c r="BJ533" s="13">
        <f t="shared" si="693"/>
        <v>0</v>
      </c>
      <c r="BK533" s="13">
        <f t="shared" si="694"/>
        <v>0</v>
      </c>
      <c r="BL533" s="13">
        <f t="shared" si="695"/>
        <v>0</v>
      </c>
      <c r="BM533" s="13">
        <f t="shared" si="696"/>
        <v>0</v>
      </c>
      <c r="BN533" s="13">
        <f t="shared" si="697"/>
        <v>0</v>
      </c>
      <c r="BO533" s="13">
        <f t="shared" si="698"/>
        <v>0</v>
      </c>
      <c r="BP533" s="13">
        <f t="shared" si="699"/>
        <v>0</v>
      </c>
      <c r="BQ533" s="13">
        <f t="shared" si="700"/>
        <v>0</v>
      </c>
      <c r="BR533" s="13">
        <f t="shared" si="701"/>
        <v>0</v>
      </c>
      <c r="BS533" s="13">
        <f t="shared" si="702"/>
        <v>0</v>
      </c>
      <c r="BT533" s="31">
        <f t="shared" si="703"/>
        <v>0</v>
      </c>
      <c r="BU533" s="31">
        <f t="shared" si="704"/>
        <v>0</v>
      </c>
      <c r="BV533" s="31">
        <f t="shared" si="705"/>
        <v>0</v>
      </c>
      <c r="BW533" s="31">
        <f t="shared" si="706"/>
        <v>0</v>
      </c>
      <c r="BX533" s="31">
        <f t="shared" si="707"/>
        <v>0</v>
      </c>
      <c r="BY533" s="31">
        <f t="shared" si="708"/>
        <v>0</v>
      </c>
      <c r="BZ533" s="31">
        <f t="shared" si="709"/>
        <v>0</v>
      </c>
      <c r="CA533" s="31">
        <f t="shared" si="710"/>
        <v>0</v>
      </c>
      <c r="CB533" s="31">
        <f t="shared" si="711"/>
        <v>0</v>
      </c>
      <c r="CC533" s="31">
        <f t="shared" si="712"/>
        <v>0</v>
      </c>
      <c r="CD533" s="31">
        <f t="shared" si="713"/>
        <v>0</v>
      </c>
      <c r="CE533" s="37">
        <f t="array" ref="CE533">MIN(IF(JPRL=AI533,$AG$19:$AG$1018))</f>
        <v>0</v>
      </c>
      <c r="CF533" s="37">
        <f t="array" ref="CF533">MAX(IF(JPRL=AI533,$AG$19:$AG$1018))</f>
        <v>0</v>
      </c>
      <c r="CG533" s="36">
        <f t="shared" si="714"/>
        <v>0</v>
      </c>
      <c r="CI533" s="40">
        <f t="shared" si="715"/>
        <v>0</v>
      </c>
      <c r="CJ533" s="40">
        <f t="shared" si="652"/>
        <v>0</v>
      </c>
      <c r="CK533" s="40">
        <f t="shared" si="653"/>
        <v>0</v>
      </c>
      <c r="CL533" s="40">
        <f t="shared" si="654"/>
        <v>0</v>
      </c>
      <c r="CM533" s="40">
        <f t="shared" si="655"/>
        <v>0</v>
      </c>
      <c r="CN533" s="40">
        <f t="shared" si="656"/>
        <v>0</v>
      </c>
      <c r="CO533" s="40">
        <f t="shared" si="657"/>
        <v>0</v>
      </c>
      <c r="CP533" s="40">
        <f t="shared" si="658"/>
        <v>0</v>
      </c>
      <c r="CQ533" s="40">
        <f t="shared" si="659"/>
        <v>0</v>
      </c>
      <c r="CR533" s="40">
        <f t="shared" si="660"/>
        <v>0</v>
      </c>
      <c r="CS533" s="40">
        <f t="shared" si="661"/>
        <v>0</v>
      </c>
      <c r="CT533" s="41">
        <f t="shared" si="716"/>
        <v>0</v>
      </c>
      <c r="CU533" s="41">
        <f t="shared" si="717"/>
        <v>0</v>
      </c>
      <c r="CV533" s="41">
        <f t="shared" si="718"/>
        <v>0</v>
      </c>
      <c r="CW533" s="41">
        <f t="shared" si="719"/>
        <v>0</v>
      </c>
      <c r="CX533" s="41">
        <f t="shared" si="720"/>
        <v>0</v>
      </c>
      <c r="CY533" s="41">
        <f t="shared" si="721"/>
        <v>0</v>
      </c>
      <c r="CZ533" s="41">
        <f t="shared" si="722"/>
        <v>0</v>
      </c>
      <c r="DA533" s="41">
        <f t="shared" si="723"/>
        <v>0</v>
      </c>
      <c r="DB533" s="41">
        <f t="shared" si="724"/>
        <v>0</v>
      </c>
      <c r="DC533" s="41">
        <f t="shared" si="725"/>
        <v>0</v>
      </c>
      <c r="DD533" s="7">
        <f t="shared" si="726"/>
        <v>0</v>
      </c>
      <c r="DE533" s="7">
        <f t="shared" si="727"/>
        <v>0</v>
      </c>
      <c r="DF533" s="7">
        <f t="shared" si="728"/>
        <v>0</v>
      </c>
      <c r="DJ533" s="7">
        <f t="shared" si="729"/>
        <v>0</v>
      </c>
      <c r="DK533" s="7">
        <f t="shared" si="730"/>
        <v>0</v>
      </c>
    </row>
    <row r="534" spans="1:115" ht="26.25" customHeight="1" x14ac:dyDescent="0.25">
      <c r="A534" s="9">
        <v>516</v>
      </c>
      <c r="B534" s="24" t="str">
        <f t="shared" si="662"/>
        <v/>
      </c>
      <c r="C534" s="23"/>
      <c r="D534" s="51"/>
      <c r="E534" s="24"/>
      <c r="F534" s="24"/>
      <c r="G534" s="24"/>
      <c r="H534" s="24"/>
      <c r="I534" s="25"/>
      <c r="J534" s="24"/>
      <c r="K534" s="26"/>
      <c r="L534" s="29"/>
      <c r="M534" s="27"/>
      <c r="N534" s="28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30"/>
      <c r="Z534" s="29"/>
      <c r="AA534" s="29" t="str">
        <f t="shared" si="663"/>
        <v/>
      </c>
      <c r="AB534" s="7">
        <f t="shared" si="664"/>
        <v>0</v>
      </c>
      <c r="AC534" s="7">
        <f t="shared" si="665"/>
        <v>0</v>
      </c>
      <c r="AD534" s="7">
        <f t="shared" si="666"/>
        <v>0</v>
      </c>
      <c r="AE534" s="7">
        <f t="shared" si="667"/>
        <v>0</v>
      </c>
      <c r="AF534" s="11" t="str">
        <f t="shared" si="731"/>
        <v/>
      </c>
      <c r="AG534" s="13">
        <f t="shared" si="668"/>
        <v>0</v>
      </c>
      <c r="AH534" s="7" t="str">
        <f t="shared" si="669"/>
        <v/>
      </c>
      <c r="AI534" s="11" t="str">
        <f t="shared" si="732"/>
        <v/>
      </c>
      <c r="AJ534" s="11" t="str">
        <f t="array" ref="AJ534">IF(OR(AI534=$AI$19:AI533),"",AI534)</f>
        <v/>
      </c>
      <c r="AK534" s="11" t="str">
        <f t="shared" si="670"/>
        <v/>
      </c>
      <c r="AL534" t="str">
        <f t="array" ref="AL534">IF(OR(AK534=$AK$19:AK533),"",AK534)</f>
        <v/>
      </c>
      <c r="AM534" s="13">
        <f t="shared" si="671"/>
        <v>0</v>
      </c>
      <c r="AN534" s="13">
        <f t="shared" si="672"/>
        <v>0</v>
      </c>
      <c r="AO534" s="13">
        <f t="shared" si="673"/>
        <v>0</v>
      </c>
      <c r="AP534" s="13">
        <f t="shared" si="674"/>
        <v>0</v>
      </c>
      <c r="AQ534" s="13">
        <f t="shared" si="675"/>
        <v>0</v>
      </c>
      <c r="AR534" s="13">
        <f t="shared" si="676"/>
        <v>0</v>
      </c>
      <c r="AS534" s="13">
        <f t="shared" si="677"/>
        <v>0</v>
      </c>
      <c r="AT534" s="13">
        <f t="shared" si="678"/>
        <v>0</v>
      </c>
      <c r="AU534" s="13">
        <f t="shared" si="679"/>
        <v>0</v>
      </c>
      <c r="AV534" s="13">
        <f t="shared" si="680"/>
        <v>0</v>
      </c>
      <c r="AX534" s="13">
        <f t="shared" si="681"/>
        <v>0</v>
      </c>
      <c r="AY534" s="13">
        <f t="shared" si="682"/>
        <v>0</v>
      </c>
      <c r="AZ534" s="13">
        <f t="shared" si="683"/>
        <v>0</v>
      </c>
      <c r="BA534" s="13">
        <f t="shared" si="684"/>
        <v>0</v>
      </c>
      <c r="BB534" s="13">
        <f t="shared" si="685"/>
        <v>0</v>
      </c>
      <c r="BC534" s="13">
        <f t="shared" si="686"/>
        <v>0</v>
      </c>
      <c r="BD534" s="13">
        <f t="shared" si="687"/>
        <v>0</v>
      </c>
      <c r="BE534" s="13">
        <f t="shared" si="688"/>
        <v>0</v>
      </c>
      <c r="BF534" s="13">
        <f t="shared" si="689"/>
        <v>0</v>
      </c>
      <c r="BG534" s="13">
        <f t="shared" si="690"/>
        <v>0</v>
      </c>
      <c r="BH534" s="13">
        <f t="shared" si="691"/>
        <v>0</v>
      </c>
      <c r="BI534" s="13">
        <f t="shared" si="692"/>
        <v>0</v>
      </c>
      <c r="BJ534" s="13">
        <f t="shared" si="693"/>
        <v>0</v>
      </c>
      <c r="BK534" s="13">
        <f t="shared" si="694"/>
        <v>0</v>
      </c>
      <c r="BL534" s="13">
        <f t="shared" si="695"/>
        <v>0</v>
      </c>
      <c r="BM534" s="13">
        <f t="shared" si="696"/>
        <v>0</v>
      </c>
      <c r="BN534" s="13">
        <f t="shared" si="697"/>
        <v>0</v>
      </c>
      <c r="BO534" s="13">
        <f t="shared" si="698"/>
        <v>0</v>
      </c>
      <c r="BP534" s="13">
        <f t="shared" si="699"/>
        <v>0</v>
      </c>
      <c r="BQ534" s="13">
        <f t="shared" si="700"/>
        <v>0</v>
      </c>
      <c r="BR534" s="13">
        <f t="shared" si="701"/>
        <v>0</v>
      </c>
      <c r="BS534" s="13">
        <f t="shared" si="702"/>
        <v>0</v>
      </c>
      <c r="BT534" s="31">
        <f t="shared" si="703"/>
        <v>0</v>
      </c>
      <c r="BU534" s="31">
        <f t="shared" si="704"/>
        <v>0</v>
      </c>
      <c r="BV534" s="31">
        <f t="shared" si="705"/>
        <v>0</v>
      </c>
      <c r="BW534" s="31">
        <f t="shared" si="706"/>
        <v>0</v>
      </c>
      <c r="BX534" s="31">
        <f t="shared" si="707"/>
        <v>0</v>
      </c>
      <c r="BY534" s="31">
        <f t="shared" si="708"/>
        <v>0</v>
      </c>
      <c r="BZ534" s="31">
        <f t="shared" si="709"/>
        <v>0</v>
      </c>
      <c r="CA534" s="31">
        <f t="shared" si="710"/>
        <v>0</v>
      </c>
      <c r="CB534" s="31">
        <f t="shared" si="711"/>
        <v>0</v>
      </c>
      <c r="CC534" s="31">
        <f t="shared" si="712"/>
        <v>0</v>
      </c>
      <c r="CD534" s="31">
        <f t="shared" si="713"/>
        <v>0</v>
      </c>
      <c r="CE534" s="37">
        <f t="array" ref="CE534">MIN(IF(JPRL=AI534,$AG$19:$AG$1018))</f>
        <v>0</v>
      </c>
      <c r="CF534" s="37">
        <f t="array" ref="CF534">MAX(IF(JPRL=AI534,$AG$19:$AG$1018))</f>
        <v>0</v>
      </c>
      <c r="CG534" s="36">
        <f t="shared" si="714"/>
        <v>0</v>
      </c>
      <c r="CI534" s="40">
        <f t="shared" si="715"/>
        <v>0</v>
      </c>
      <c r="CJ534" s="40">
        <f t="shared" si="652"/>
        <v>0</v>
      </c>
      <c r="CK534" s="40">
        <f t="shared" si="653"/>
        <v>0</v>
      </c>
      <c r="CL534" s="40">
        <f t="shared" si="654"/>
        <v>0</v>
      </c>
      <c r="CM534" s="40">
        <f t="shared" si="655"/>
        <v>0</v>
      </c>
      <c r="CN534" s="40">
        <f t="shared" si="656"/>
        <v>0</v>
      </c>
      <c r="CO534" s="40">
        <f t="shared" si="657"/>
        <v>0</v>
      </c>
      <c r="CP534" s="40">
        <f t="shared" si="658"/>
        <v>0</v>
      </c>
      <c r="CQ534" s="40">
        <f t="shared" si="659"/>
        <v>0</v>
      </c>
      <c r="CR534" s="40">
        <f t="shared" si="660"/>
        <v>0</v>
      </c>
      <c r="CS534" s="40">
        <f t="shared" si="661"/>
        <v>0</v>
      </c>
      <c r="CT534" s="41">
        <f t="shared" si="716"/>
        <v>0</v>
      </c>
      <c r="CU534" s="41">
        <f t="shared" si="717"/>
        <v>0</v>
      </c>
      <c r="CV534" s="41">
        <f t="shared" si="718"/>
        <v>0</v>
      </c>
      <c r="CW534" s="41">
        <f t="shared" si="719"/>
        <v>0</v>
      </c>
      <c r="CX534" s="41">
        <f t="shared" si="720"/>
        <v>0</v>
      </c>
      <c r="CY534" s="41">
        <f t="shared" si="721"/>
        <v>0</v>
      </c>
      <c r="CZ534" s="41">
        <f t="shared" si="722"/>
        <v>0</v>
      </c>
      <c r="DA534" s="41">
        <f t="shared" si="723"/>
        <v>0</v>
      </c>
      <c r="DB534" s="41">
        <f t="shared" si="724"/>
        <v>0</v>
      </c>
      <c r="DC534" s="41">
        <f t="shared" si="725"/>
        <v>0</v>
      </c>
      <c r="DD534" s="7">
        <f t="shared" si="726"/>
        <v>0</v>
      </c>
      <c r="DE534" s="7">
        <f t="shared" si="727"/>
        <v>0</v>
      </c>
      <c r="DF534" s="7">
        <f t="shared" si="728"/>
        <v>0</v>
      </c>
      <c r="DJ534" s="7">
        <f t="shared" si="729"/>
        <v>0</v>
      </c>
      <c r="DK534" s="7">
        <f t="shared" si="730"/>
        <v>0</v>
      </c>
    </row>
    <row r="535" spans="1:115" ht="26.25" customHeight="1" x14ac:dyDescent="0.25">
      <c r="A535" s="9">
        <v>517</v>
      </c>
      <c r="B535" s="24" t="str">
        <f t="shared" si="662"/>
        <v/>
      </c>
      <c r="C535" s="23"/>
      <c r="D535" s="51"/>
      <c r="E535" s="24"/>
      <c r="F535" s="24"/>
      <c r="G535" s="24"/>
      <c r="H535" s="24"/>
      <c r="I535" s="25"/>
      <c r="J535" s="24"/>
      <c r="K535" s="26"/>
      <c r="L535" s="29"/>
      <c r="M535" s="27"/>
      <c r="N535" s="28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30"/>
      <c r="Z535" s="29"/>
      <c r="AA535" s="29" t="str">
        <f t="shared" si="663"/>
        <v/>
      </c>
      <c r="AB535" s="7">
        <f t="shared" si="664"/>
        <v>0</v>
      </c>
      <c r="AC535" s="7">
        <f t="shared" si="665"/>
        <v>0</v>
      </c>
      <c r="AD535" s="7">
        <f t="shared" si="666"/>
        <v>0</v>
      </c>
      <c r="AE535" s="7">
        <f t="shared" si="667"/>
        <v>0</v>
      </c>
      <c r="AF535" s="11" t="str">
        <f t="shared" si="731"/>
        <v/>
      </c>
      <c r="AG535" s="13">
        <f t="shared" si="668"/>
        <v>0</v>
      </c>
      <c r="AH535" s="7" t="str">
        <f t="shared" si="669"/>
        <v/>
      </c>
      <c r="AI535" s="11" t="str">
        <f t="shared" si="732"/>
        <v/>
      </c>
      <c r="AJ535" s="11" t="str">
        <f t="array" ref="AJ535">IF(OR(AI535=$AI$19:AI534),"",AI535)</f>
        <v/>
      </c>
      <c r="AK535" s="11" t="str">
        <f t="shared" si="670"/>
        <v/>
      </c>
      <c r="AL535" t="str">
        <f t="array" ref="AL535">IF(OR(AK535=$AK$19:AK534),"",AK535)</f>
        <v/>
      </c>
      <c r="AM535" s="13">
        <f t="shared" si="671"/>
        <v>0</v>
      </c>
      <c r="AN535" s="13">
        <f t="shared" si="672"/>
        <v>0</v>
      </c>
      <c r="AO535" s="13">
        <f t="shared" si="673"/>
        <v>0</v>
      </c>
      <c r="AP535" s="13">
        <f t="shared" si="674"/>
        <v>0</v>
      </c>
      <c r="AQ535" s="13">
        <f t="shared" si="675"/>
        <v>0</v>
      </c>
      <c r="AR535" s="13">
        <f t="shared" si="676"/>
        <v>0</v>
      </c>
      <c r="AS535" s="13">
        <f t="shared" si="677"/>
        <v>0</v>
      </c>
      <c r="AT535" s="13">
        <f t="shared" si="678"/>
        <v>0</v>
      </c>
      <c r="AU535" s="13">
        <f t="shared" si="679"/>
        <v>0</v>
      </c>
      <c r="AV535" s="13">
        <f t="shared" si="680"/>
        <v>0</v>
      </c>
      <c r="AX535" s="13">
        <f t="shared" si="681"/>
        <v>0</v>
      </c>
      <c r="AY535" s="13">
        <f t="shared" si="682"/>
        <v>0</v>
      </c>
      <c r="AZ535" s="13">
        <f t="shared" si="683"/>
        <v>0</v>
      </c>
      <c r="BA535" s="13">
        <f t="shared" si="684"/>
        <v>0</v>
      </c>
      <c r="BB535" s="13">
        <f t="shared" si="685"/>
        <v>0</v>
      </c>
      <c r="BC535" s="13">
        <f t="shared" si="686"/>
        <v>0</v>
      </c>
      <c r="BD535" s="13">
        <f t="shared" si="687"/>
        <v>0</v>
      </c>
      <c r="BE535" s="13">
        <f t="shared" si="688"/>
        <v>0</v>
      </c>
      <c r="BF535" s="13">
        <f t="shared" si="689"/>
        <v>0</v>
      </c>
      <c r="BG535" s="13">
        <f t="shared" si="690"/>
        <v>0</v>
      </c>
      <c r="BH535" s="13">
        <f t="shared" si="691"/>
        <v>0</v>
      </c>
      <c r="BI535" s="13">
        <f t="shared" si="692"/>
        <v>0</v>
      </c>
      <c r="BJ535" s="13">
        <f t="shared" si="693"/>
        <v>0</v>
      </c>
      <c r="BK535" s="13">
        <f t="shared" si="694"/>
        <v>0</v>
      </c>
      <c r="BL535" s="13">
        <f t="shared" si="695"/>
        <v>0</v>
      </c>
      <c r="BM535" s="13">
        <f t="shared" si="696"/>
        <v>0</v>
      </c>
      <c r="BN535" s="13">
        <f t="shared" si="697"/>
        <v>0</v>
      </c>
      <c r="BO535" s="13">
        <f t="shared" si="698"/>
        <v>0</v>
      </c>
      <c r="BP535" s="13">
        <f t="shared" si="699"/>
        <v>0</v>
      </c>
      <c r="BQ535" s="13">
        <f t="shared" si="700"/>
        <v>0</v>
      </c>
      <c r="BR535" s="13">
        <f t="shared" si="701"/>
        <v>0</v>
      </c>
      <c r="BS535" s="13">
        <f t="shared" si="702"/>
        <v>0</v>
      </c>
      <c r="BT535" s="31">
        <f t="shared" si="703"/>
        <v>0</v>
      </c>
      <c r="BU535" s="31">
        <f t="shared" si="704"/>
        <v>0</v>
      </c>
      <c r="BV535" s="31">
        <f t="shared" si="705"/>
        <v>0</v>
      </c>
      <c r="BW535" s="31">
        <f t="shared" si="706"/>
        <v>0</v>
      </c>
      <c r="BX535" s="31">
        <f t="shared" si="707"/>
        <v>0</v>
      </c>
      <c r="BY535" s="31">
        <f t="shared" si="708"/>
        <v>0</v>
      </c>
      <c r="BZ535" s="31">
        <f t="shared" si="709"/>
        <v>0</v>
      </c>
      <c r="CA535" s="31">
        <f t="shared" si="710"/>
        <v>0</v>
      </c>
      <c r="CB535" s="31">
        <f t="shared" si="711"/>
        <v>0</v>
      </c>
      <c r="CC535" s="31">
        <f t="shared" si="712"/>
        <v>0</v>
      </c>
      <c r="CD535" s="31">
        <f t="shared" si="713"/>
        <v>0</v>
      </c>
      <c r="CE535" s="37">
        <f t="array" ref="CE535">MIN(IF(JPRL=AI535,$AG$19:$AG$1018))</f>
        <v>0</v>
      </c>
      <c r="CF535" s="37">
        <f t="array" ref="CF535">MAX(IF(JPRL=AI535,$AG$19:$AG$1018))</f>
        <v>0</v>
      </c>
      <c r="CG535" s="36">
        <f t="shared" si="714"/>
        <v>0</v>
      </c>
      <c r="CI535" s="40">
        <f t="shared" si="715"/>
        <v>0</v>
      </c>
      <c r="CJ535" s="40">
        <f t="shared" si="652"/>
        <v>0</v>
      </c>
      <c r="CK535" s="40">
        <f t="shared" si="653"/>
        <v>0</v>
      </c>
      <c r="CL535" s="40">
        <f t="shared" si="654"/>
        <v>0</v>
      </c>
      <c r="CM535" s="40">
        <f t="shared" si="655"/>
        <v>0</v>
      </c>
      <c r="CN535" s="40">
        <f t="shared" si="656"/>
        <v>0</v>
      </c>
      <c r="CO535" s="40">
        <f t="shared" si="657"/>
        <v>0</v>
      </c>
      <c r="CP535" s="40">
        <f t="shared" si="658"/>
        <v>0</v>
      </c>
      <c r="CQ535" s="40">
        <f t="shared" si="659"/>
        <v>0</v>
      </c>
      <c r="CR535" s="40">
        <f t="shared" si="660"/>
        <v>0</v>
      </c>
      <c r="CS535" s="40">
        <f t="shared" si="661"/>
        <v>0</v>
      </c>
      <c r="CT535" s="41">
        <f t="shared" si="716"/>
        <v>0</v>
      </c>
      <c r="CU535" s="41">
        <f t="shared" si="717"/>
        <v>0</v>
      </c>
      <c r="CV535" s="41">
        <f t="shared" si="718"/>
        <v>0</v>
      </c>
      <c r="CW535" s="41">
        <f t="shared" si="719"/>
        <v>0</v>
      </c>
      <c r="CX535" s="41">
        <f t="shared" si="720"/>
        <v>0</v>
      </c>
      <c r="CY535" s="41">
        <f t="shared" si="721"/>
        <v>0</v>
      </c>
      <c r="CZ535" s="41">
        <f t="shared" si="722"/>
        <v>0</v>
      </c>
      <c r="DA535" s="41">
        <f t="shared" si="723"/>
        <v>0</v>
      </c>
      <c r="DB535" s="41">
        <f t="shared" si="724"/>
        <v>0</v>
      </c>
      <c r="DC535" s="41">
        <f t="shared" si="725"/>
        <v>0</v>
      </c>
      <c r="DD535" s="7">
        <f t="shared" si="726"/>
        <v>0</v>
      </c>
      <c r="DE535" s="7">
        <f t="shared" si="727"/>
        <v>0</v>
      </c>
      <c r="DF535" s="7">
        <f t="shared" si="728"/>
        <v>0</v>
      </c>
      <c r="DJ535" s="7">
        <f t="shared" si="729"/>
        <v>0</v>
      </c>
      <c r="DK535" s="7">
        <f t="shared" si="730"/>
        <v>0</v>
      </c>
    </row>
    <row r="536" spans="1:115" ht="26.25" customHeight="1" x14ac:dyDescent="0.25">
      <c r="A536" s="9">
        <v>518</v>
      </c>
      <c r="B536" s="24" t="str">
        <f t="shared" si="662"/>
        <v/>
      </c>
      <c r="C536" s="23"/>
      <c r="D536" s="51"/>
      <c r="E536" s="24"/>
      <c r="F536" s="24"/>
      <c r="G536" s="24"/>
      <c r="H536" s="24"/>
      <c r="I536" s="25"/>
      <c r="J536" s="24"/>
      <c r="K536" s="26"/>
      <c r="L536" s="29"/>
      <c r="M536" s="27"/>
      <c r="N536" s="28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30"/>
      <c r="Z536" s="29"/>
      <c r="AA536" s="29" t="str">
        <f t="shared" si="663"/>
        <v/>
      </c>
      <c r="AB536" s="7">
        <f t="shared" si="664"/>
        <v>0</v>
      </c>
      <c r="AC536" s="7">
        <f t="shared" si="665"/>
        <v>0</v>
      </c>
      <c r="AD536" s="7">
        <f t="shared" si="666"/>
        <v>0</v>
      </c>
      <c r="AE536" s="7">
        <f t="shared" si="667"/>
        <v>0</v>
      </c>
      <c r="AF536" s="11" t="str">
        <f t="shared" si="731"/>
        <v/>
      </c>
      <c r="AG536" s="13">
        <f t="shared" si="668"/>
        <v>0</v>
      </c>
      <c r="AH536" s="7" t="str">
        <f t="shared" si="669"/>
        <v/>
      </c>
      <c r="AI536" s="11" t="str">
        <f t="shared" si="732"/>
        <v/>
      </c>
      <c r="AJ536" s="11" t="str">
        <f t="array" ref="AJ536">IF(OR(AI536=$AI$19:AI535),"",AI536)</f>
        <v/>
      </c>
      <c r="AK536" s="11" t="str">
        <f t="shared" si="670"/>
        <v/>
      </c>
      <c r="AL536" t="str">
        <f t="array" ref="AL536">IF(OR(AK536=$AK$19:AK535),"",AK536)</f>
        <v/>
      </c>
      <c r="AM536" s="13">
        <f t="shared" si="671"/>
        <v>0</v>
      </c>
      <c r="AN536" s="13">
        <f t="shared" si="672"/>
        <v>0</v>
      </c>
      <c r="AO536" s="13">
        <f t="shared" si="673"/>
        <v>0</v>
      </c>
      <c r="AP536" s="13">
        <f t="shared" si="674"/>
        <v>0</v>
      </c>
      <c r="AQ536" s="13">
        <f t="shared" si="675"/>
        <v>0</v>
      </c>
      <c r="AR536" s="13">
        <f t="shared" si="676"/>
        <v>0</v>
      </c>
      <c r="AS536" s="13">
        <f t="shared" si="677"/>
        <v>0</v>
      </c>
      <c r="AT536" s="13">
        <f t="shared" si="678"/>
        <v>0</v>
      </c>
      <c r="AU536" s="13">
        <f t="shared" si="679"/>
        <v>0</v>
      </c>
      <c r="AV536" s="13">
        <f t="shared" si="680"/>
        <v>0</v>
      </c>
      <c r="AX536" s="13">
        <f t="shared" si="681"/>
        <v>0</v>
      </c>
      <c r="AY536" s="13">
        <f t="shared" si="682"/>
        <v>0</v>
      </c>
      <c r="AZ536" s="13">
        <f t="shared" si="683"/>
        <v>0</v>
      </c>
      <c r="BA536" s="13">
        <f t="shared" si="684"/>
        <v>0</v>
      </c>
      <c r="BB536" s="13">
        <f t="shared" si="685"/>
        <v>0</v>
      </c>
      <c r="BC536" s="13">
        <f t="shared" si="686"/>
        <v>0</v>
      </c>
      <c r="BD536" s="13">
        <f t="shared" si="687"/>
        <v>0</v>
      </c>
      <c r="BE536" s="13">
        <f t="shared" si="688"/>
        <v>0</v>
      </c>
      <c r="BF536" s="13">
        <f t="shared" si="689"/>
        <v>0</v>
      </c>
      <c r="BG536" s="13">
        <f t="shared" si="690"/>
        <v>0</v>
      </c>
      <c r="BH536" s="13">
        <f t="shared" si="691"/>
        <v>0</v>
      </c>
      <c r="BI536" s="13">
        <f t="shared" si="692"/>
        <v>0</v>
      </c>
      <c r="BJ536" s="13">
        <f t="shared" si="693"/>
        <v>0</v>
      </c>
      <c r="BK536" s="13">
        <f t="shared" si="694"/>
        <v>0</v>
      </c>
      <c r="BL536" s="13">
        <f t="shared" si="695"/>
        <v>0</v>
      </c>
      <c r="BM536" s="13">
        <f t="shared" si="696"/>
        <v>0</v>
      </c>
      <c r="BN536" s="13">
        <f t="shared" si="697"/>
        <v>0</v>
      </c>
      <c r="BO536" s="13">
        <f t="shared" si="698"/>
        <v>0</v>
      </c>
      <c r="BP536" s="13">
        <f t="shared" si="699"/>
        <v>0</v>
      </c>
      <c r="BQ536" s="13">
        <f t="shared" si="700"/>
        <v>0</v>
      </c>
      <c r="BR536" s="13">
        <f t="shared" si="701"/>
        <v>0</v>
      </c>
      <c r="BS536" s="13">
        <f t="shared" si="702"/>
        <v>0</v>
      </c>
      <c r="BT536" s="31">
        <f t="shared" si="703"/>
        <v>0</v>
      </c>
      <c r="BU536" s="31">
        <f t="shared" si="704"/>
        <v>0</v>
      </c>
      <c r="BV536" s="31">
        <f t="shared" si="705"/>
        <v>0</v>
      </c>
      <c r="BW536" s="31">
        <f t="shared" si="706"/>
        <v>0</v>
      </c>
      <c r="BX536" s="31">
        <f t="shared" si="707"/>
        <v>0</v>
      </c>
      <c r="BY536" s="31">
        <f t="shared" si="708"/>
        <v>0</v>
      </c>
      <c r="BZ536" s="31">
        <f t="shared" si="709"/>
        <v>0</v>
      </c>
      <c r="CA536" s="31">
        <f t="shared" si="710"/>
        <v>0</v>
      </c>
      <c r="CB536" s="31">
        <f t="shared" si="711"/>
        <v>0</v>
      </c>
      <c r="CC536" s="31">
        <f t="shared" si="712"/>
        <v>0</v>
      </c>
      <c r="CD536" s="31">
        <f t="shared" si="713"/>
        <v>0</v>
      </c>
      <c r="CE536" s="37">
        <f t="array" ref="CE536">MIN(IF(JPRL=AI536,$AG$19:$AG$1018))</f>
        <v>0</v>
      </c>
      <c r="CF536" s="37">
        <f t="array" ref="CF536">MAX(IF(JPRL=AI536,$AG$19:$AG$1018))</f>
        <v>0</v>
      </c>
      <c r="CG536" s="36">
        <f t="shared" si="714"/>
        <v>0</v>
      </c>
      <c r="CI536" s="40">
        <f t="shared" si="715"/>
        <v>0</v>
      </c>
      <c r="CJ536" s="40">
        <f t="shared" si="652"/>
        <v>0</v>
      </c>
      <c r="CK536" s="40">
        <f t="shared" si="653"/>
        <v>0</v>
      </c>
      <c r="CL536" s="40">
        <f t="shared" si="654"/>
        <v>0</v>
      </c>
      <c r="CM536" s="40">
        <f t="shared" si="655"/>
        <v>0</v>
      </c>
      <c r="CN536" s="40">
        <f t="shared" si="656"/>
        <v>0</v>
      </c>
      <c r="CO536" s="40">
        <f t="shared" si="657"/>
        <v>0</v>
      </c>
      <c r="CP536" s="40">
        <f t="shared" si="658"/>
        <v>0</v>
      </c>
      <c r="CQ536" s="40">
        <f t="shared" si="659"/>
        <v>0</v>
      </c>
      <c r="CR536" s="40">
        <f t="shared" si="660"/>
        <v>0</v>
      </c>
      <c r="CS536" s="40">
        <f t="shared" si="661"/>
        <v>0</v>
      </c>
      <c r="CT536" s="41">
        <f t="shared" si="716"/>
        <v>0</v>
      </c>
      <c r="CU536" s="41">
        <f t="shared" si="717"/>
        <v>0</v>
      </c>
      <c r="CV536" s="41">
        <f t="shared" si="718"/>
        <v>0</v>
      </c>
      <c r="CW536" s="41">
        <f t="shared" si="719"/>
        <v>0</v>
      </c>
      <c r="CX536" s="41">
        <f t="shared" si="720"/>
        <v>0</v>
      </c>
      <c r="CY536" s="41">
        <f t="shared" si="721"/>
        <v>0</v>
      </c>
      <c r="CZ536" s="41">
        <f t="shared" si="722"/>
        <v>0</v>
      </c>
      <c r="DA536" s="41">
        <f t="shared" si="723"/>
        <v>0</v>
      </c>
      <c r="DB536" s="41">
        <f t="shared" si="724"/>
        <v>0</v>
      </c>
      <c r="DC536" s="41">
        <f t="shared" si="725"/>
        <v>0</v>
      </c>
      <c r="DD536" s="7">
        <f t="shared" si="726"/>
        <v>0</v>
      </c>
      <c r="DE536" s="7">
        <f t="shared" si="727"/>
        <v>0</v>
      </c>
      <c r="DF536" s="7">
        <f t="shared" si="728"/>
        <v>0</v>
      </c>
      <c r="DJ536" s="7">
        <f t="shared" si="729"/>
        <v>0</v>
      </c>
      <c r="DK536" s="7">
        <f t="shared" si="730"/>
        <v>0</v>
      </c>
    </row>
    <row r="537" spans="1:115" ht="26.25" customHeight="1" x14ac:dyDescent="0.25">
      <c r="A537" s="9">
        <v>519</v>
      </c>
      <c r="B537" s="24" t="str">
        <f t="shared" si="662"/>
        <v/>
      </c>
      <c r="C537" s="23"/>
      <c r="D537" s="51"/>
      <c r="E537" s="24"/>
      <c r="F537" s="24"/>
      <c r="G537" s="24"/>
      <c r="H537" s="24"/>
      <c r="I537" s="25"/>
      <c r="J537" s="24"/>
      <c r="K537" s="26"/>
      <c r="L537" s="29"/>
      <c r="M537" s="27"/>
      <c r="N537" s="28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30"/>
      <c r="Z537" s="29"/>
      <c r="AA537" s="29" t="str">
        <f t="shared" si="663"/>
        <v/>
      </c>
      <c r="AB537" s="7">
        <f t="shared" si="664"/>
        <v>0</v>
      </c>
      <c r="AC537" s="7">
        <f t="shared" si="665"/>
        <v>0</v>
      </c>
      <c r="AD537" s="7">
        <f t="shared" si="666"/>
        <v>0</v>
      </c>
      <c r="AE537" s="7">
        <f t="shared" si="667"/>
        <v>0</v>
      </c>
      <c r="AF537" s="11" t="str">
        <f t="shared" si="731"/>
        <v/>
      </c>
      <c r="AG537" s="13">
        <f t="shared" si="668"/>
        <v>0</v>
      </c>
      <c r="AH537" s="7" t="str">
        <f t="shared" si="669"/>
        <v/>
      </c>
      <c r="AI537" s="11" t="str">
        <f t="shared" si="732"/>
        <v/>
      </c>
      <c r="AJ537" s="11" t="str">
        <f t="array" ref="AJ537">IF(OR(AI537=$AI$19:AI536),"",AI537)</f>
        <v/>
      </c>
      <c r="AK537" s="11" t="str">
        <f t="shared" si="670"/>
        <v/>
      </c>
      <c r="AL537" t="str">
        <f t="array" ref="AL537">IF(OR(AK537=$AK$19:AK536),"",AK537)</f>
        <v/>
      </c>
      <c r="AM537" s="13">
        <f t="shared" si="671"/>
        <v>0</v>
      </c>
      <c r="AN537" s="13">
        <f t="shared" si="672"/>
        <v>0</v>
      </c>
      <c r="AO537" s="13">
        <f t="shared" si="673"/>
        <v>0</v>
      </c>
      <c r="AP537" s="13">
        <f t="shared" si="674"/>
        <v>0</v>
      </c>
      <c r="AQ537" s="13">
        <f t="shared" si="675"/>
        <v>0</v>
      </c>
      <c r="AR537" s="13">
        <f t="shared" si="676"/>
        <v>0</v>
      </c>
      <c r="AS537" s="13">
        <f t="shared" si="677"/>
        <v>0</v>
      </c>
      <c r="AT537" s="13">
        <f t="shared" si="678"/>
        <v>0</v>
      </c>
      <c r="AU537" s="13">
        <f t="shared" si="679"/>
        <v>0</v>
      </c>
      <c r="AV537" s="13">
        <f t="shared" si="680"/>
        <v>0</v>
      </c>
      <c r="AX537" s="13">
        <f t="shared" si="681"/>
        <v>0</v>
      </c>
      <c r="AY537" s="13">
        <f t="shared" si="682"/>
        <v>0</v>
      </c>
      <c r="AZ537" s="13">
        <f t="shared" si="683"/>
        <v>0</v>
      </c>
      <c r="BA537" s="13">
        <f t="shared" si="684"/>
        <v>0</v>
      </c>
      <c r="BB537" s="13">
        <f t="shared" si="685"/>
        <v>0</v>
      </c>
      <c r="BC537" s="13">
        <f t="shared" si="686"/>
        <v>0</v>
      </c>
      <c r="BD537" s="13">
        <f t="shared" si="687"/>
        <v>0</v>
      </c>
      <c r="BE537" s="13">
        <f t="shared" si="688"/>
        <v>0</v>
      </c>
      <c r="BF537" s="13">
        <f t="shared" si="689"/>
        <v>0</v>
      </c>
      <c r="BG537" s="13">
        <f t="shared" si="690"/>
        <v>0</v>
      </c>
      <c r="BH537" s="13">
        <f t="shared" si="691"/>
        <v>0</v>
      </c>
      <c r="BI537" s="13">
        <f t="shared" si="692"/>
        <v>0</v>
      </c>
      <c r="BJ537" s="13">
        <f t="shared" si="693"/>
        <v>0</v>
      </c>
      <c r="BK537" s="13">
        <f t="shared" si="694"/>
        <v>0</v>
      </c>
      <c r="BL537" s="13">
        <f t="shared" si="695"/>
        <v>0</v>
      </c>
      <c r="BM537" s="13">
        <f t="shared" si="696"/>
        <v>0</v>
      </c>
      <c r="BN537" s="13">
        <f t="shared" si="697"/>
        <v>0</v>
      </c>
      <c r="BO537" s="13">
        <f t="shared" si="698"/>
        <v>0</v>
      </c>
      <c r="BP537" s="13">
        <f t="shared" si="699"/>
        <v>0</v>
      </c>
      <c r="BQ537" s="13">
        <f t="shared" si="700"/>
        <v>0</v>
      </c>
      <c r="BR537" s="13">
        <f t="shared" si="701"/>
        <v>0</v>
      </c>
      <c r="BS537" s="13">
        <f t="shared" si="702"/>
        <v>0</v>
      </c>
      <c r="BT537" s="31">
        <f t="shared" si="703"/>
        <v>0</v>
      </c>
      <c r="BU537" s="31">
        <f t="shared" si="704"/>
        <v>0</v>
      </c>
      <c r="BV537" s="31">
        <f t="shared" si="705"/>
        <v>0</v>
      </c>
      <c r="BW537" s="31">
        <f t="shared" si="706"/>
        <v>0</v>
      </c>
      <c r="BX537" s="31">
        <f t="shared" si="707"/>
        <v>0</v>
      </c>
      <c r="BY537" s="31">
        <f t="shared" si="708"/>
        <v>0</v>
      </c>
      <c r="BZ537" s="31">
        <f t="shared" si="709"/>
        <v>0</v>
      </c>
      <c r="CA537" s="31">
        <f t="shared" si="710"/>
        <v>0</v>
      </c>
      <c r="CB537" s="31">
        <f t="shared" si="711"/>
        <v>0</v>
      </c>
      <c r="CC537" s="31">
        <f t="shared" si="712"/>
        <v>0</v>
      </c>
      <c r="CD537" s="31">
        <f t="shared" si="713"/>
        <v>0</v>
      </c>
      <c r="CE537" s="37">
        <f t="array" ref="CE537">MIN(IF(JPRL=AI537,$AG$19:$AG$1018))</f>
        <v>0</v>
      </c>
      <c r="CF537" s="37">
        <f t="array" ref="CF537">MAX(IF(JPRL=AI537,$AG$19:$AG$1018))</f>
        <v>0</v>
      </c>
      <c r="CG537" s="36">
        <f t="shared" si="714"/>
        <v>0</v>
      </c>
      <c r="CI537" s="40">
        <f t="shared" si="715"/>
        <v>0</v>
      </c>
      <c r="CJ537" s="40">
        <f t="shared" si="652"/>
        <v>0</v>
      </c>
      <c r="CK537" s="40">
        <f t="shared" si="653"/>
        <v>0</v>
      </c>
      <c r="CL537" s="40">
        <f t="shared" si="654"/>
        <v>0</v>
      </c>
      <c r="CM537" s="40">
        <f t="shared" si="655"/>
        <v>0</v>
      </c>
      <c r="CN537" s="40">
        <f t="shared" si="656"/>
        <v>0</v>
      </c>
      <c r="CO537" s="40">
        <f t="shared" si="657"/>
        <v>0</v>
      </c>
      <c r="CP537" s="40">
        <f t="shared" si="658"/>
        <v>0</v>
      </c>
      <c r="CQ537" s="40">
        <f t="shared" si="659"/>
        <v>0</v>
      </c>
      <c r="CR537" s="40">
        <f t="shared" si="660"/>
        <v>0</v>
      </c>
      <c r="CS537" s="40">
        <f t="shared" si="661"/>
        <v>0</v>
      </c>
      <c r="CT537" s="41">
        <f t="shared" si="716"/>
        <v>0</v>
      </c>
      <c r="CU537" s="41">
        <f t="shared" si="717"/>
        <v>0</v>
      </c>
      <c r="CV537" s="41">
        <f t="shared" si="718"/>
        <v>0</v>
      </c>
      <c r="CW537" s="41">
        <f t="shared" si="719"/>
        <v>0</v>
      </c>
      <c r="CX537" s="41">
        <f t="shared" si="720"/>
        <v>0</v>
      </c>
      <c r="CY537" s="41">
        <f t="shared" si="721"/>
        <v>0</v>
      </c>
      <c r="CZ537" s="41">
        <f t="shared" si="722"/>
        <v>0</v>
      </c>
      <c r="DA537" s="41">
        <f t="shared" si="723"/>
        <v>0</v>
      </c>
      <c r="DB537" s="41">
        <f t="shared" si="724"/>
        <v>0</v>
      </c>
      <c r="DC537" s="41">
        <f t="shared" si="725"/>
        <v>0</v>
      </c>
      <c r="DD537" s="7">
        <f t="shared" si="726"/>
        <v>0</v>
      </c>
      <c r="DE537" s="7">
        <f t="shared" si="727"/>
        <v>0</v>
      </c>
      <c r="DF537" s="7">
        <f t="shared" si="728"/>
        <v>0</v>
      </c>
      <c r="DJ537" s="7">
        <f t="shared" si="729"/>
        <v>0</v>
      </c>
      <c r="DK537" s="7">
        <f t="shared" si="730"/>
        <v>0</v>
      </c>
    </row>
    <row r="538" spans="1:115" ht="26.25" customHeight="1" x14ac:dyDescent="0.25">
      <c r="A538" s="9">
        <v>520</v>
      </c>
      <c r="B538" s="24" t="str">
        <f t="shared" si="662"/>
        <v/>
      </c>
      <c r="C538" s="23"/>
      <c r="D538" s="51"/>
      <c r="E538" s="24"/>
      <c r="F538" s="24"/>
      <c r="G538" s="24"/>
      <c r="H538" s="24"/>
      <c r="I538" s="25"/>
      <c r="J538" s="24"/>
      <c r="K538" s="26"/>
      <c r="L538" s="29"/>
      <c r="M538" s="27"/>
      <c r="N538" s="28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30"/>
      <c r="Z538" s="29"/>
      <c r="AA538" s="29" t="str">
        <f t="shared" si="663"/>
        <v/>
      </c>
      <c r="AB538" s="7">
        <f t="shared" si="664"/>
        <v>0</v>
      </c>
      <c r="AC538" s="7">
        <f t="shared" si="665"/>
        <v>0</v>
      </c>
      <c r="AD538" s="7">
        <f t="shared" si="666"/>
        <v>0</v>
      </c>
      <c r="AE538" s="7">
        <f t="shared" si="667"/>
        <v>0</v>
      </c>
      <c r="AF538" s="11" t="str">
        <f t="shared" si="731"/>
        <v/>
      </c>
      <c r="AG538" s="13">
        <f t="shared" si="668"/>
        <v>0</v>
      </c>
      <c r="AH538" s="7" t="str">
        <f t="shared" si="669"/>
        <v/>
      </c>
      <c r="AI538" s="11" t="str">
        <f t="shared" si="732"/>
        <v/>
      </c>
      <c r="AJ538" s="11" t="str">
        <f t="array" ref="AJ538">IF(OR(AI538=$AI$19:AI537),"",AI538)</f>
        <v/>
      </c>
      <c r="AK538" s="11" t="str">
        <f t="shared" si="670"/>
        <v/>
      </c>
      <c r="AL538" t="str">
        <f t="array" ref="AL538">IF(OR(AK538=$AK$19:AK537),"",AK538)</f>
        <v/>
      </c>
      <c r="AM538" s="13">
        <f t="shared" si="671"/>
        <v>0</v>
      </c>
      <c r="AN538" s="13">
        <f t="shared" si="672"/>
        <v>0</v>
      </c>
      <c r="AO538" s="13">
        <f t="shared" si="673"/>
        <v>0</v>
      </c>
      <c r="AP538" s="13">
        <f t="shared" si="674"/>
        <v>0</v>
      </c>
      <c r="AQ538" s="13">
        <f t="shared" si="675"/>
        <v>0</v>
      </c>
      <c r="AR538" s="13">
        <f t="shared" si="676"/>
        <v>0</v>
      </c>
      <c r="AS538" s="13">
        <f t="shared" si="677"/>
        <v>0</v>
      </c>
      <c r="AT538" s="13">
        <f t="shared" si="678"/>
        <v>0</v>
      </c>
      <c r="AU538" s="13">
        <f t="shared" si="679"/>
        <v>0</v>
      </c>
      <c r="AV538" s="13">
        <f t="shared" si="680"/>
        <v>0</v>
      </c>
      <c r="AX538" s="13">
        <f t="shared" si="681"/>
        <v>0</v>
      </c>
      <c r="AY538" s="13">
        <f t="shared" si="682"/>
        <v>0</v>
      </c>
      <c r="AZ538" s="13">
        <f t="shared" si="683"/>
        <v>0</v>
      </c>
      <c r="BA538" s="13">
        <f t="shared" si="684"/>
        <v>0</v>
      </c>
      <c r="BB538" s="13">
        <f t="shared" si="685"/>
        <v>0</v>
      </c>
      <c r="BC538" s="13">
        <f t="shared" si="686"/>
        <v>0</v>
      </c>
      <c r="BD538" s="13">
        <f t="shared" si="687"/>
        <v>0</v>
      </c>
      <c r="BE538" s="13">
        <f t="shared" si="688"/>
        <v>0</v>
      </c>
      <c r="BF538" s="13">
        <f t="shared" si="689"/>
        <v>0</v>
      </c>
      <c r="BG538" s="13">
        <f t="shared" si="690"/>
        <v>0</v>
      </c>
      <c r="BH538" s="13">
        <f t="shared" si="691"/>
        <v>0</v>
      </c>
      <c r="BI538" s="13">
        <f t="shared" si="692"/>
        <v>0</v>
      </c>
      <c r="BJ538" s="13">
        <f t="shared" si="693"/>
        <v>0</v>
      </c>
      <c r="BK538" s="13">
        <f t="shared" si="694"/>
        <v>0</v>
      </c>
      <c r="BL538" s="13">
        <f t="shared" si="695"/>
        <v>0</v>
      </c>
      <c r="BM538" s="13">
        <f t="shared" si="696"/>
        <v>0</v>
      </c>
      <c r="BN538" s="13">
        <f t="shared" si="697"/>
        <v>0</v>
      </c>
      <c r="BO538" s="13">
        <f t="shared" si="698"/>
        <v>0</v>
      </c>
      <c r="BP538" s="13">
        <f t="shared" si="699"/>
        <v>0</v>
      </c>
      <c r="BQ538" s="13">
        <f t="shared" si="700"/>
        <v>0</v>
      </c>
      <c r="BR538" s="13">
        <f t="shared" si="701"/>
        <v>0</v>
      </c>
      <c r="BS538" s="13">
        <f t="shared" si="702"/>
        <v>0</v>
      </c>
      <c r="BT538" s="31">
        <f t="shared" si="703"/>
        <v>0</v>
      </c>
      <c r="BU538" s="31">
        <f t="shared" si="704"/>
        <v>0</v>
      </c>
      <c r="BV538" s="31">
        <f t="shared" si="705"/>
        <v>0</v>
      </c>
      <c r="BW538" s="31">
        <f t="shared" si="706"/>
        <v>0</v>
      </c>
      <c r="BX538" s="31">
        <f t="shared" si="707"/>
        <v>0</v>
      </c>
      <c r="BY538" s="31">
        <f t="shared" si="708"/>
        <v>0</v>
      </c>
      <c r="BZ538" s="31">
        <f t="shared" si="709"/>
        <v>0</v>
      </c>
      <c r="CA538" s="31">
        <f t="shared" si="710"/>
        <v>0</v>
      </c>
      <c r="CB538" s="31">
        <f t="shared" si="711"/>
        <v>0</v>
      </c>
      <c r="CC538" s="31">
        <f t="shared" si="712"/>
        <v>0</v>
      </c>
      <c r="CD538" s="31">
        <f t="shared" si="713"/>
        <v>0</v>
      </c>
      <c r="CE538" s="37">
        <f t="array" ref="CE538">MIN(IF(JPRL=AI538,$AG$19:$AG$1018))</f>
        <v>0</v>
      </c>
      <c r="CF538" s="37">
        <f t="array" ref="CF538">MAX(IF(JPRL=AI538,$AG$19:$AG$1018))</f>
        <v>0</v>
      </c>
      <c r="CG538" s="36">
        <f t="shared" si="714"/>
        <v>0</v>
      </c>
      <c r="CI538" s="40">
        <f t="shared" si="715"/>
        <v>0</v>
      </c>
      <c r="CJ538" s="40">
        <f t="shared" si="652"/>
        <v>0</v>
      </c>
      <c r="CK538" s="40">
        <f t="shared" si="653"/>
        <v>0</v>
      </c>
      <c r="CL538" s="40">
        <f t="shared" si="654"/>
        <v>0</v>
      </c>
      <c r="CM538" s="40">
        <f t="shared" si="655"/>
        <v>0</v>
      </c>
      <c r="CN538" s="40">
        <f t="shared" si="656"/>
        <v>0</v>
      </c>
      <c r="CO538" s="40">
        <f t="shared" si="657"/>
        <v>0</v>
      </c>
      <c r="CP538" s="40">
        <f t="shared" si="658"/>
        <v>0</v>
      </c>
      <c r="CQ538" s="40">
        <f t="shared" si="659"/>
        <v>0</v>
      </c>
      <c r="CR538" s="40">
        <f t="shared" si="660"/>
        <v>0</v>
      </c>
      <c r="CS538" s="40">
        <f t="shared" si="661"/>
        <v>0</v>
      </c>
      <c r="CT538" s="41">
        <f t="shared" si="716"/>
        <v>0</v>
      </c>
      <c r="CU538" s="41">
        <f t="shared" si="717"/>
        <v>0</v>
      </c>
      <c r="CV538" s="41">
        <f t="shared" si="718"/>
        <v>0</v>
      </c>
      <c r="CW538" s="41">
        <f t="shared" si="719"/>
        <v>0</v>
      </c>
      <c r="CX538" s="41">
        <f t="shared" si="720"/>
        <v>0</v>
      </c>
      <c r="CY538" s="41">
        <f t="shared" si="721"/>
        <v>0</v>
      </c>
      <c r="CZ538" s="41">
        <f t="shared" si="722"/>
        <v>0</v>
      </c>
      <c r="DA538" s="41">
        <f t="shared" si="723"/>
        <v>0</v>
      </c>
      <c r="DB538" s="41">
        <f t="shared" si="724"/>
        <v>0</v>
      </c>
      <c r="DC538" s="41">
        <f t="shared" si="725"/>
        <v>0</v>
      </c>
      <c r="DD538" s="7">
        <f t="shared" si="726"/>
        <v>0</v>
      </c>
      <c r="DE538" s="7">
        <f t="shared" si="727"/>
        <v>0</v>
      </c>
      <c r="DF538" s="7">
        <f t="shared" si="728"/>
        <v>0</v>
      </c>
      <c r="DJ538" s="7">
        <f t="shared" si="729"/>
        <v>0</v>
      </c>
      <c r="DK538" s="7">
        <f t="shared" si="730"/>
        <v>0</v>
      </c>
    </row>
    <row r="539" spans="1:115" ht="26.25" customHeight="1" x14ac:dyDescent="0.25">
      <c r="A539" s="9">
        <v>521</v>
      </c>
      <c r="B539" s="24" t="str">
        <f t="shared" si="662"/>
        <v/>
      </c>
      <c r="C539" s="23"/>
      <c r="D539" s="51"/>
      <c r="E539" s="24"/>
      <c r="F539" s="24"/>
      <c r="G539" s="24"/>
      <c r="H539" s="24"/>
      <c r="I539" s="25"/>
      <c r="J539" s="24"/>
      <c r="K539" s="26"/>
      <c r="L539" s="29"/>
      <c r="M539" s="27"/>
      <c r="N539" s="28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30"/>
      <c r="Z539" s="29"/>
      <c r="AA539" s="29" t="str">
        <f t="shared" si="663"/>
        <v/>
      </c>
      <c r="AB539" s="7">
        <f t="shared" si="664"/>
        <v>0</v>
      </c>
      <c r="AC539" s="7">
        <f t="shared" si="665"/>
        <v>0</v>
      </c>
      <c r="AD539" s="7">
        <f t="shared" si="666"/>
        <v>0</v>
      </c>
      <c r="AE539" s="7">
        <f t="shared" si="667"/>
        <v>0</v>
      </c>
      <c r="AF539" s="11" t="str">
        <f t="shared" si="731"/>
        <v/>
      </c>
      <c r="AG539" s="13">
        <f t="shared" si="668"/>
        <v>0</v>
      </c>
      <c r="AH539" s="7" t="str">
        <f t="shared" si="669"/>
        <v/>
      </c>
      <c r="AI539" s="11" t="str">
        <f t="shared" si="732"/>
        <v/>
      </c>
      <c r="AJ539" s="11" t="str">
        <f t="array" ref="AJ539">IF(OR(AI539=$AI$19:AI538),"",AI539)</f>
        <v/>
      </c>
      <c r="AK539" s="11" t="str">
        <f t="shared" si="670"/>
        <v/>
      </c>
      <c r="AL539" t="str">
        <f t="array" ref="AL539">IF(OR(AK539=$AK$19:AK538),"",AK539)</f>
        <v/>
      </c>
      <c r="AM539" s="13">
        <f t="shared" si="671"/>
        <v>0</v>
      </c>
      <c r="AN539" s="13">
        <f t="shared" si="672"/>
        <v>0</v>
      </c>
      <c r="AO539" s="13">
        <f t="shared" si="673"/>
        <v>0</v>
      </c>
      <c r="AP539" s="13">
        <f t="shared" si="674"/>
        <v>0</v>
      </c>
      <c r="AQ539" s="13">
        <f t="shared" si="675"/>
        <v>0</v>
      </c>
      <c r="AR539" s="13">
        <f t="shared" si="676"/>
        <v>0</v>
      </c>
      <c r="AS539" s="13">
        <f t="shared" si="677"/>
        <v>0</v>
      </c>
      <c r="AT539" s="13">
        <f t="shared" si="678"/>
        <v>0</v>
      </c>
      <c r="AU539" s="13">
        <f t="shared" si="679"/>
        <v>0</v>
      </c>
      <c r="AV539" s="13">
        <f t="shared" si="680"/>
        <v>0</v>
      </c>
      <c r="AX539" s="13">
        <f t="shared" si="681"/>
        <v>0</v>
      </c>
      <c r="AY539" s="13">
        <f t="shared" si="682"/>
        <v>0</v>
      </c>
      <c r="AZ539" s="13">
        <f t="shared" si="683"/>
        <v>0</v>
      </c>
      <c r="BA539" s="13">
        <f t="shared" si="684"/>
        <v>0</v>
      </c>
      <c r="BB539" s="13">
        <f t="shared" si="685"/>
        <v>0</v>
      </c>
      <c r="BC539" s="13">
        <f t="shared" si="686"/>
        <v>0</v>
      </c>
      <c r="BD539" s="13">
        <f t="shared" si="687"/>
        <v>0</v>
      </c>
      <c r="BE539" s="13">
        <f t="shared" si="688"/>
        <v>0</v>
      </c>
      <c r="BF539" s="13">
        <f t="shared" si="689"/>
        <v>0</v>
      </c>
      <c r="BG539" s="13">
        <f t="shared" si="690"/>
        <v>0</v>
      </c>
      <c r="BH539" s="13">
        <f t="shared" si="691"/>
        <v>0</v>
      </c>
      <c r="BI539" s="13">
        <f t="shared" si="692"/>
        <v>0</v>
      </c>
      <c r="BJ539" s="13">
        <f t="shared" si="693"/>
        <v>0</v>
      </c>
      <c r="BK539" s="13">
        <f t="shared" si="694"/>
        <v>0</v>
      </c>
      <c r="BL539" s="13">
        <f t="shared" si="695"/>
        <v>0</v>
      </c>
      <c r="BM539" s="13">
        <f t="shared" si="696"/>
        <v>0</v>
      </c>
      <c r="BN539" s="13">
        <f t="shared" si="697"/>
        <v>0</v>
      </c>
      <c r="BO539" s="13">
        <f t="shared" si="698"/>
        <v>0</v>
      </c>
      <c r="BP539" s="13">
        <f t="shared" si="699"/>
        <v>0</v>
      </c>
      <c r="BQ539" s="13">
        <f t="shared" si="700"/>
        <v>0</v>
      </c>
      <c r="BR539" s="13">
        <f t="shared" si="701"/>
        <v>0</v>
      </c>
      <c r="BS539" s="13">
        <f t="shared" si="702"/>
        <v>0</v>
      </c>
      <c r="BT539" s="31">
        <f t="shared" si="703"/>
        <v>0</v>
      </c>
      <c r="BU539" s="31">
        <f t="shared" si="704"/>
        <v>0</v>
      </c>
      <c r="BV539" s="31">
        <f t="shared" si="705"/>
        <v>0</v>
      </c>
      <c r="BW539" s="31">
        <f t="shared" si="706"/>
        <v>0</v>
      </c>
      <c r="BX539" s="31">
        <f t="shared" si="707"/>
        <v>0</v>
      </c>
      <c r="BY539" s="31">
        <f t="shared" si="708"/>
        <v>0</v>
      </c>
      <c r="BZ539" s="31">
        <f t="shared" si="709"/>
        <v>0</v>
      </c>
      <c r="CA539" s="31">
        <f t="shared" si="710"/>
        <v>0</v>
      </c>
      <c r="CB539" s="31">
        <f t="shared" si="711"/>
        <v>0</v>
      </c>
      <c r="CC539" s="31">
        <f t="shared" si="712"/>
        <v>0</v>
      </c>
      <c r="CD539" s="31">
        <f t="shared" si="713"/>
        <v>0</v>
      </c>
      <c r="CE539" s="37">
        <f t="array" ref="CE539">MIN(IF(JPRL=AI539,$AG$19:$AG$1018))</f>
        <v>0</v>
      </c>
      <c r="CF539" s="37">
        <f t="array" ref="CF539">MAX(IF(JPRL=AI539,$AG$19:$AG$1018))</f>
        <v>0</v>
      </c>
      <c r="CG539" s="36">
        <f t="shared" si="714"/>
        <v>0</v>
      </c>
      <c r="CI539" s="40">
        <f t="shared" si="715"/>
        <v>0</v>
      </c>
      <c r="CJ539" s="40">
        <f t="shared" si="652"/>
        <v>0</v>
      </c>
      <c r="CK539" s="40">
        <f t="shared" si="653"/>
        <v>0</v>
      </c>
      <c r="CL539" s="40">
        <f t="shared" si="654"/>
        <v>0</v>
      </c>
      <c r="CM539" s="40">
        <f t="shared" si="655"/>
        <v>0</v>
      </c>
      <c r="CN539" s="40">
        <f t="shared" si="656"/>
        <v>0</v>
      </c>
      <c r="CO539" s="40">
        <f t="shared" si="657"/>
        <v>0</v>
      </c>
      <c r="CP539" s="40">
        <f t="shared" si="658"/>
        <v>0</v>
      </c>
      <c r="CQ539" s="40">
        <f t="shared" si="659"/>
        <v>0</v>
      </c>
      <c r="CR539" s="40">
        <f t="shared" si="660"/>
        <v>0</v>
      </c>
      <c r="CS539" s="40">
        <f t="shared" si="661"/>
        <v>0</v>
      </c>
      <c r="CT539" s="41">
        <f t="shared" si="716"/>
        <v>0</v>
      </c>
      <c r="CU539" s="41">
        <f t="shared" si="717"/>
        <v>0</v>
      </c>
      <c r="CV539" s="41">
        <f t="shared" si="718"/>
        <v>0</v>
      </c>
      <c r="CW539" s="41">
        <f t="shared" si="719"/>
        <v>0</v>
      </c>
      <c r="CX539" s="41">
        <f t="shared" si="720"/>
        <v>0</v>
      </c>
      <c r="CY539" s="41">
        <f t="shared" si="721"/>
        <v>0</v>
      </c>
      <c r="CZ539" s="41">
        <f t="shared" si="722"/>
        <v>0</v>
      </c>
      <c r="DA539" s="41">
        <f t="shared" si="723"/>
        <v>0</v>
      </c>
      <c r="DB539" s="41">
        <f t="shared" si="724"/>
        <v>0</v>
      </c>
      <c r="DC539" s="41">
        <f t="shared" si="725"/>
        <v>0</v>
      </c>
      <c r="DD539" s="7">
        <f t="shared" si="726"/>
        <v>0</v>
      </c>
      <c r="DE539" s="7">
        <f t="shared" si="727"/>
        <v>0</v>
      </c>
      <c r="DF539" s="7">
        <f t="shared" si="728"/>
        <v>0</v>
      </c>
      <c r="DJ539" s="7">
        <f t="shared" si="729"/>
        <v>0</v>
      </c>
      <c r="DK539" s="7">
        <f t="shared" si="730"/>
        <v>0</v>
      </c>
    </row>
    <row r="540" spans="1:115" ht="26.25" customHeight="1" x14ac:dyDescent="0.25">
      <c r="A540" s="9">
        <v>522</v>
      </c>
      <c r="B540" s="24" t="str">
        <f t="shared" si="662"/>
        <v/>
      </c>
      <c r="C540" s="23"/>
      <c r="D540" s="51"/>
      <c r="E540" s="24"/>
      <c r="F540" s="24"/>
      <c r="G540" s="24"/>
      <c r="H540" s="24"/>
      <c r="I540" s="25"/>
      <c r="J540" s="24"/>
      <c r="K540" s="26"/>
      <c r="L540" s="29"/>
      <c r="M540" s="27"/>
      <c r="N540" s="28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30"/>
      <c r="Z540" s="29"/>
      <c r="AA540" s="29" t="str">
        <f t="shared" si="663"/>
        <v/>
      </c>
      <c r="AB540" s="7">
        <f t="shared" si="664"/>
        <v>0</v>
      </c>
      <c r="AC540" s="7">
        <f t="shared" si="665"/>
        <v>0</v>
      </c>
      <c r="AD540" s="7">
        <f t="shared" si="666"/>
        <v>0</v>
      </c>
      <c r="AE540" s="7">
        <f t="shared" si="667"/>
        <v>0</v>
      </c>
      <c r="AF540" s="11" t="str">
        <f t="shared" si="731"/>
        <v/>
      </c>
      <c r="AG540" s="13">
        <f t="shared" si="668"/>
        <v>0</v>
      </c>
      <c r="AH540" s="7" t="str">
        <f t="shared" si="669"/>
        <v/>
      </c>
      <c r="AI540" s="11" t="str">
        <f t="shared" si="732"/>
        <v/>
      </c>
      <c r="AJ540" s="11" t="str">
        <f t="array" ref="AJ540">IF(OR(AI540=$AI$19:AI539),"",AI540)</f>
        <v/>
      </c>
      <c r="AK540" s="11" t="str">
        <f t="shared" si="670"/>
        <v/>
      </c>
      <c r="AL540" t="str">
        <f t="array" ref="AL540">IF(OR(AK540=$AK$19:AK539),"",AK540)</f>
        <v/>
      </c>
      <c r="AM540" s="13">
        <f t="shared" si="671"/>
        <v>0</v>
      </c>
      <c r="AN540" s="13">
        <f t="shared" si="672"/>
        <v>0</v>
      </c>
      <c r="AO540" s="13">
        <f t="shared" si="673"/>
        <v>0</v>
      </c>
      <c r="AP540" s="13">
        <f t="shared" si="674"/>
        <v>0</v>
      </c>
      <c r="AQ540" s="13">
        <f t="shared" si="675"/>
        <v>0</v>
      </c>
      <c r="AR540" s="13">
        <f t="shared" si="676"/>
        <v>0</v>
      </c>
      <c r="AS540" s="13">
        <f t="shared" si="677"/>
        <v>0</v>
      </c>
      <c r="AT540" s="13">
        <f t="shared" si="678"/>
        <v>0</v>
      </c>
      <c r="AU540" s="13">
        <f t="shared" si="679"/>
        <v>0</v>
      </c>
      <c r="AV540" s="13">
        <f t="shared" si="680"/>
        <v>0</v>
      </c>
      <c r="AX540" s="13">
        <f t="shared" si="681"/>
        <v>0</v>
      </c>
      <c r="AY540" s="13">
        <f t="shared" si="682"/>
        <v>0</v>
      </c>
      <c r="AZ540" s="13">
        <f t="shared" si="683"/>
        <v>0</v>
      </c>
      <c r="BA540" s="13">
        <f t="shared" si="684"/>
        <v>0</v>
      </c>
      <c r="BB540" s="13">
        <f t="shared" si="685"/>
        <v>0</v>
      </c>
      <c r="BC540" s="13">
        <f t="shared" si="686"/>
        <v>0</v>
      </c>
      <c r="BD540" s="13">
        <f t="shared" si="687"/>
        <v>0</v>
      </c>
      <c r="BE540" s="13">
        <f t="shared" si="688"/>
        <v>0</v>
      </c>
      <c r="BF540" s="13">
        <f t="shared" si="689"/>
        <v>0</v>
      </c>
      <c r="BG540" s="13">
        <f t="shared" si="690"/>
        <v>0</v>
      </c>
      <c r="BH540" s="13">
        <f t="shared" si="691"/>
        <v>0</v>
      </c>
      <c r="BI540" s="13">
        <f t="shared" si="692"/>
        <v>0</v>
      </c>
      <c r="BJ540" s="13">
        <f t="shared" si="693"/>
        <v>0</v>
      </c>
      <c r="BK540" s="13">
        <f t="shared" si="694"/>
        <v>0</v>
      </c>
      <c r="BL540" s="13">
        <f t="shared" si="695"/>
        <v>0</v>
      </c>
      <c r="BM540" s="13">
        <f t="shared" si="696"/>
        <v>0</v>
      </c>
      <c r="BN540" s="13">
        <f t="shared" si="697"/>
        <v>0</v>
      </c>
      <c r="BO540" s="13">
        <f t="shared" si="698"/>
        <v>0</v>
      </c>
      <c r="BP540" s="13">
        <f t="shared" si="699"/>
        <v>0</v>
      </c>
      <c r="BQ540" s="13">
        <f t="shared" si="700"/>
        <v>0</v>
      </c>
      <c r="BR540" s="13">
        <f t="shared" si="701"/>
        <v>0</v>
      </c>
      <c r="BS540" s="13">
        <f t="shared" si="702"/>
        <v>0</v>
      </c>
      <c r="BT540" s="31">
        <f t="shared" si="703"/>
        <v>0</v>
      </c>
      <c r="BU540" s="31">
        <f t="shared" si="704"/>
        <v>0</v>
      </c>
      <c r="BV540" s="31">
        <f t="shared" si="705"/>
        <v>0</v>
      </c>
      <c r="BW540" s="31">
        <f t="shared" si="706"/>
        <v>0</v>
      </c>
      <c r="BX540" s="31">
        <f t="shared" si="707"/>
        <v>0</v>
      </c>
      <c r="BY540" s="31">
        <f t="shared" si="708"/>
        <v>0</v>
      </c>
      <c r="BZ540" s="31">
        <f t="shared" si="709"/>
        <v>0</v>
      </c>
      <c r="CA540" s="31">
        <f t="shared" si="710"/>
        <v>0</v>
      </c>
      <c r="CB540" s="31">
        <f t="shared" si="711"/>
        <v>0</v>
      </c>
      <c r="CC540" s="31">
        <f t="shared" si="712"/>
        <v>0</v>
      </c>
      <c r="CD540" s="31">
        <f t="shared" si="713"/>
        <v>0</v>
      </c>
      <c r="CE540" s="37">
        <f t="array" ref="CE540">MIN(IF(JPRL=AI540,$AG$19:$AG$1018))</f>
        <v>0</v>
      </c>
      <c r="CF540" s="37">
        <f t="array" ref="CF540">MAX(IF(JPRL=AI540,$AG$19:$AG$1018))</f>
        <v>0</v>
      </c>
      <c r="CG540" s="36">
        <f t="shared" si="714"/>
        <v>0</v>
      </c>
      <c r="CI540" s="40">
        <f t="shared" si="715"/>
        <v>0</v>
      </c>
      <c r="CJ540" s="40">
        <f t="shared" si="652"/>
        <v>0</v>
      </c>
      <c r="CK540" s="40">
        <f t="shared" si="653"/>
        <v>0</v>
      </c>
      <c r="CL540" s="40">
        <f t="shared" si="654"/>
        <v>0</v>
      </c>
      <c r="CM540" s="40">
        <f t="shared" si="655"/>
        <v>0</v>
      </c>
      <c r="CN540" s="40">
        <f t="shared" si="656"/>
        <v>0</v>
      </c>
      <c r="CO540" s="40">
        <f t="shared" si="657"/>
        <v>0</v>
      </c>
      <c r="CP540" s="40">
        <f t="shared" si="658"/>
        <v>0</v>
      </c>
      <c r="CQ540" s="40">
        <f t="shared" si="659"/>
        <v>0</v>
      </c>
      <c r="CR540" s="40">
        <f t="shared" si="660"/>
        <v>0</v>
      </c>
      <c r="CS540" s="40">
        <f t="shared" si="661"/>
        <v>0</v>
      </c>
      <c r="CT540" s="41">
        <f t="shared" si="716"/>
        <v>0</v>
      </c>
      <c r="CU540" s="41">
        <f t="shared" si="717"/>
        <v>0</v>
      </c>
      <c r="CV540" s="41">
        <f t="shared" si="718"/>
        <v>0</v>
      </c>
      <c r="CW540" s="41">
        <f t="shared" si="719"/>
        <v>0</v>
      </c>
      <c r="CX540" s="41">
        <f t="shared" si="720"/>
        <v>0</v>
      </c>
      <c r="CY540" s="41">
        <f t="shared" si="721"/>
        <v>0</v>
      </c>
      <c r="CZ540" s="41">
        <f t="shared" si="722"/>
        <v>0</v>
      </c>
      <c r="DA540" s="41">
        <f t="shared" si="723"/>
        <v>0</v>
      </c>
      <c r="DB540" s="41">
        <f t="shared" si="724"/>
        <v>0</v>
      </c>
      <c r="DC540" s="41">
        <f t="shared" si="725"/>
        <v>0</v>
      </c>
      <c r="DD540" s="7">
        <f t="shared" si="726"/>
        <v>0</v>
      </c>
      <c r="DE540" s="7">
        <f t="shared" si="727"/>
        <v>0</v>
      </c>
      <c r="DF540" s="7">
        <f t="shared" si="728"/>
        <v>0</v>
      </c>
      <c r="DJ540" s="7">
        <f t="shared" si="729"/>
        <v>0</v>
      </c>
      <c r="DK540" s="7">
        <f t="shared" si="730"/>
        <v>0</v>
      </c>
    </row>
    <row r="541" spans="1:115" ht="26.25" customHeight="1" x14ac:dyDescent="0.25">
      <c r="A541" s="9">
        <v>523</v>
      </c>
      <c r="B541" s="24" t="str">
        <f t="shared" si="662"/>
        <v/>
      </c>
      <c r="C541" s="23"/>
      <c r="D541" s="51"/>
      <c r="E541" s="24"/>
      <c r="F541" s="24"/>
      <c r="G541" s="24"/>
      <c r="H541" s="24"/>
      <c r="I541" s="25"/>
      <c r="J541" s="24"/>
      <c r="K541" s="26"/>
      <c r="L541" s="29"/>
      <c r="M541" s="27"/>
      <c r="N541" s="28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30"/>
      <c r="Z541" s="29"/>
      <c r="AA541" s="29" t="str">
        <f t="shared" si="663"/>
        <v/>
      </c>
      <c r="AB541" s="7">
        <f t="shared" si="664"/>
        <v>0</v>
      </c>
      <c r="AC541" s="7">
        <f t="shared" si="665"/>
        <v>0</v>
      </c>
      <c r="AD541" s="7">
        <f t="shared" si="666"/>
        <v>0</v>
      </c>
      <c r="AE541" s="7">
        <f t="shared" si="667"/>
        <v>0</v>
      </c>
      <c r="AF541" s="11" t="str">
        <f t="shared" si="731"/>
        <v/>
      </c>
      <c r="AG541" s="13">
        <f t="shared" si="668"/>
        <v>0</v>
      </c>
      <c r="AH541" s="7" t="str">
        <f t="shared" si="669"/>
        <v/>
      </c>
      <c r="AI541" s="11" t="str">
        <f t="shared" si="732"/>
        <v/>
      </c>
      <c r="AJ541" s="11" t="str">
        <f t="array" ref="AJ541">IF(OR(AI541=$AI$19:AI540),"",AI541)</f>
        <v/>
      </c>
      <c r="AK541" s="11" t="str">
        <f t="shared" si="670"/>
        <v/>
      </c>
      <c r="AL541" t="str">
        <f t="array" ref="AL541">IF(OR(AK541=$AK$19:AK540),"",AK541)</f>
        <v/>
      </c>
      <c r="AM541" s="13">
        <f t="shared" si="671"/>
        <v>0</v>
      </c>
      <c r="AN541" s="13">
        <f t="shared" si="672"/>
        <v>0</v>
      </c>
      <c r="AO541" s="13">
        <f t="shared" si="673"/>
        <v>0</v>
      </c>
      <c r="AP541" s="13">
        <f t="shared" si="674"/>
        <v>0</v>
      </c>
      <c r="AQ541" s="13">
        <f t="shared" si="675"/>
        <v>0</v>
      </c>
      <c r="AR541" s="13">
        <f t="shared" si="676"/>
        <v>0</v>
      </c>
      <c r="AS541" s="13">
        <f t="shared" si="677"/>
        <v>0</v>
      </c>
      <c r="AT541" s="13">
        <f t="shared" si="678"/>
        <v>0</v>
      </c>
      <c r="AU541" s="13">
        <f t="shared" si="679"/>
        <v>0</v>
      </c>
      <c r="AV541" s="13">
        <f t="shared" si="680"/>
        <v>0</v>
      </c>
      <c r="AX541" s="13">
        <f t="shared" si="681"/>
        <v>0</v>
      </c>
      <c r="AY541" s="13">
        <f t="shared" si="682"/>
        <v>0</v>
      </c>
      <c r="AZ541" s="13">
        <f t="shared" si="683"/>
        <v>0</v>
      </c>
      <c r="BA541" s="13">
        <f t="shared" si="684"/>
        <v>0</v>
      </c>
      <c r="BB541" s="13">
        <f t="shared" si="685"/>
        <v>0</v>
      </c>
      <c r="BC541" s="13">
        <f t="shared" si="686"/>
        <v>0</v>
      </c>
      <c r="BD541" s="13">
        <f t="shared" si="687"/>
        <v>0</v>
      </c>
      <c r="BE541" s="13">
        <f t="shared" si="688"/>
        <v>0</v>
      </c>
      <c r="BF541" s="13">
        <f t="shared" si="689"/>
        <v>0</v>
      </c>
      <c r="BG541" s="13">
        <f t="shared" si="690"/>
        <v>0</v>
      </c>
      <c r="BH541" s="13">
        <f t="shared" si="691"/>
        <v>0</v>
      </c>
      <c r="BI541" s="13">
        <f t="shared" si="692"/>
        <v>0</v>
      </c>
      <c r="BJ541" s="13">
        <f t="shared" si="693"/>
        <v>0</v>
      </c>
      <c r="BK541" s="13">
        <f t="shared" si="694"/>
        <v>0</v>
      </c>
      <c r="BL541" s="13">
        <f t="shared" si="695"/>
        <v>0</v>
      </c>
      <c r="BM541" s="13">
        <f t="shared" si="696"/>
        <v>0</v>
      </c>
      <c r="BN541" s="13">
        <f t="shared" si="697"/>
        <v>0</v>
      </c>
      <c r="BO541" s="13">
        <f t="shared" si="698"/>
        <v>0</v>
      </c>
      <c r="BP541" s="13">
        <f t="shared" si="699"/>
        <v>0</v>
      </c>
      <c r="BQ541" s="13">
        <f t="shared" si="700"/>
        <v>0</v>
      </c>
      <c r="BR541" s="13">
        <f t="shared" si="701"/>
        <v>0</v>
      </c>
      <c r="BS541" s="13">
        <f t="shared" si="702"/>
        <v>0</v>
      </c>
      <c r="BT541" s="31">
        <f t="shared" si="703"/>
        <v>0</v>
      </c>
      <c r="BU541" s="31">
        <f t="shared" si="704"/>
        <v>0</v>
      </c>
      <c r="BV541" s="31">
        <f t="shared" si="705"/>
        <v>0</v>
      </c>
      <c r="BW541" s="31">
        <f t="shared" si="706"/>
        <v>0</v>
      </c>
      <c r="BX541" s="31">
        <f t="shared" si="707"/>
        <v>0</v>
      </c>
      <c r="BY541" s="31">
        <f t="shared" si="708"/>
        <v>0</v>
      </c>
      <c r="BZ541" s="31">
        <f t="shared" si="709"/>
        <v>0</v>
      </c>
      <c r="CA541" s="31">
        <f t="shared" si="710"/>
        <v>0</v>
      </c>
      <c r="CB541" s="31">
        <f t="shared" si="711"/>
        <v>0</v>
      </c>
      <c r="CC541" s="31">
        <f t="shared" si="712"/>
        <v>0</v>
      </c>
      <c r="CD541" s="31">
        <f t="shared" si="713"/>
        <v>0</v>
      </c>
      <c r="CE541" s="37">
        <f t="array" ref="CE541">MIN(IF(JPRL=AI541,$AG$19:$AG$1018))</f>
        <v>0</v>
      </c>
      <c r="CF541" s="37">
        <f t="array" ref="CF541">MAX(IF(JPRL=AI541,$AG$19:$AG$1018))</f>
        <v>0</v>
      </c>
      <c r="CG541" s="36">
        <f t="shared" si="714"/>
        <v>0</v>
      </c>
      <c r="CI541" s="40">
        <f t="shared" si="715"/>
        <v>0</v>
      </c>
      <c r="CJ541" s="40">
        <f t="shared" si="652"/>
        <v>0</v>
      </c>
      <c r="CK541" s="40">
        <f t="shared" si="653"/>
        <v>0</v>
      </c>
      <c r="CL541" s="40">
        <f t="shared" si="654"/>
        <v>0</v>
      </c>
      <c r="CM541" s="40">
        <f t="shared" si="655"/>
        <v>0</v>
      </c>
      <c r="CN541" s="40">
        <f t="shared" si="656"/>
        <v>0</v>
      </c>
      <c r="CO541" s="40">
        <f t="shared" si="657"/>
        <v>0</v>
      </c>
      <c r="CP541" s="40">
        <f t="shared" si="658"/>
        <v>0</v>
      </c>
      <c r="CQ541" s="40">
        <f t="shared" si="659"/>
        <v>0</v>
      </c>
      <c r="CR541" s="40">
        <f t="shared" si="660"/>
        <v>0</v>
      </c>
      <c r="CS541" s="40">
        <f t="shared" si="661"/>
        <v>0</v>
      </c>
      <c r="CT541" s="41">
        <f t="shared" si="716"/>
        <v>0</v>
      </c>
      <c r="CU541" s="41">
        <f t="shared" si="717"/>
        <v>0</v>
      </c>
      <c r="CV541" s="41">
        <f t="shared" si="718"/>
        <v>0</v>
      </c>
      <c r="CW541" s="41">
        <f t="shared" si="719"/>
        <v>0</v>
      </c>
      <c r="CX541" s="41">
        <f t="shared" si="720"/>
        <v>0</v>
      </c>
      <c r="CY541" s="41">
        <f t="shared" si="721"/>
        <v>0</v>
      </c>
      <c r="CZ541" s="41">
        <f t="shared" si="722"/>
        <v>0</v>
      </c>
      <c r="DA541" s="41">
        <f t="shared" si="723"/>
        <v>0</v>
      </c>
      <c r="DB541" s="41">
        <f t="shared" si="724"/>
        <v>0</v>
      </c>
      <c r="DC541" s="41">
        <f t="shared" si="725"/>
        <v>0</v>
      </c>
      <c r="DD541" s="7">
        <f t="shared" si="726"/>
        <v>0</v>
      </c>
      <c r="DE541" s="7">
        <f t="shared" si="727"/>
        <v>0</v>
      </c>
      <c r="DF541" s="7">
        <f t="shared" si="728"/>
        <v>0</v>
      </c>
      <c r="DJ541" s="7">
        <f t="shared" si="729"/>
        <v>0</v>
      </c>
      <c r="DK541" s="7">
        <f t="shared" si="730"/>
        <v>0</v>
      </c>
    </row>
    <row r="542" spans="1:115" ht="26.25" customHeight="1" x14ac:dyDescent="0.25">
      <c r="A542" s="9">
        <v>524</v>
      </c>
      <c r="B542" s="24" t="str">
        <f t="shared" si="662"/>
        <v/>
      </c>
      <c r="C542" s="23"/>
      <c r="D542" s="51"/>
      <c r="E542" s="24"/>
      <c r="F542" s="24"/>
      <c r="G542" s="24"/>
      <c r="H542" s="24"/>
      <c r="I542" s="25"/>
      <c r="J542" s="24"/>
      <c r="K542" s="26"/>
      <c r="L542" s="29"/>
      <c r="M542" s="27"/>
      <c r="N542" s="28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30"/>
      <c r="Z542" s="29"/>
      <c r="AA542" s="29" t="str">
        <f t="shared" si="663"/>
        <v/>
      </c>
      <c r="AB542" s="7">
        <f t="shared" si="664"/>
        <v>0</v>
      </c>
      <c r="AC542" s="7">
        <f t="shared" si="665"/>
        <v>0</v>
      </c>
      <c r="AD542" s="7">
        <f t="shared" si="666"/>
        <v>0</v>
      </c>
      <c r="AE542" s="7">
        <f t="shared" si="667"/>
        <v>0</v>
      </c>
      <c r="AF542" s="11" t="str">
        <f t="shared" si="731"/>
        <v/>
      </c>
      <c r="AG542" s="13">
        <f t="shared" si="668"/>
        <v>0</v>
      </c>
      <c r="AH542" s="7" t="str">
        <f t="shared" si="669"/>
        <v/>
      </c>
      <c r="AI542" s="11" t="str">
        <f t="shared" si="732"/>
        <v/>
      </c>
      <c r="AJ542" s="11" t="str">
        <f t="array" ref="AJ542">IF(OR(AI542=$AI$19:AI541),"",AI542)</f>
        <v/>
      </c>
      <c r="AK542" s="11" t="str">
        <f t="shared" si="670"/>
        <v/>
      </c>
      <c r="AL542" t="str">
        <f t="array" ref="AL542">IF(OR(AK542=$AK$19:AK541),"",AK542)</f>
        <v/>
      </c>
      <c r="AM542" s="13">
        <f t="shared" si="671"/>
        <v>0</v>
      </c>
      <c r="AN542" s="13">
        <f t="shared" si="672"/>
        <v>0</v>
      </c>
      <c r="AO542" s="13">
        <f t="shared" si="673"/>
        <v>0</v>
      </c>
      <c r="AP542" s="13">
        <f t="shared" si="674"/>
        <v>0</v>
      </c>
      <c r="AQ542" s="13">
        <f t="shared" si="675"/>
        <v>0</v>
      </c>
      <c r="AR542" s="13">
        <f t="shared" si="676"/>
        <v>0</v>
      </c>
      <c r="AS542" s="13">
        <f t="shared" si="677"/>
        <v>0</v>
      </c>
      <c r="AT542" s="13">
        <f t="shared" si="678"/>
        <v>0</v>
      </c>
      <c r="AU542" s="13">
        <f t="shared" si="679"/>
        <v>0</v>
      </c>
      <c r="AV542" s="13">
        <f t="shared" si="680"/>
        <v>0</v>
      </c>
      <c r="AX542" s="13">
        <f t="shared" si="681"/>
        <v>0</v>
      </c>
      <c r="AY542" s="13">
        <f t="shared" si="682"/>
        <v>0</v>
      </c>
      <c r="AZ542" s="13">
        <f t="shared" si="683"/>
        <v>0</v>
      </c>
      <c r="BA542" s="13">
        <f t="shared" si="684"/>
        <v>0</v>
      </c>
      <c r="BB542" s="13">
        <f t="shared" si="685"/>
        <v>0</v>
      </c>
      <c r="BC542" s="13">
        <f t="shared" si="686"/>
        <v>0</v>
      </c>
      <c r="BD542" s="13">
        <f t="shared" si="687"/>
        <v>0</v>
      </c>
      <c r="BE542" s="13">
        <f t="shared" si="688"/>
        <v>0</v>
      </c>
      <c r="BF542" s="13">
        <f t="shared" si="689"/>
        <v>0</v>
      </c>
      <c r="BG542" s="13">
        <f t="shared" si="690"/>
        <v>0</v>
      </c>
      <c r="BH542" s="13">
        <f t="shared" si="691"/>
        <v>0</v>
      </c>
      <c r="BI542" s="13">
        <f t="shared" si="692"/>
        <v>0</v>
      </c>
      <c r="BJ542" s="13">
        <f t="shared" si="693"/>
        <v>0</v>
      </c>
      <c r="BK542" s="13">
        <f t="shared" si="694"/>
        <v>0</v>
      </c>
      <c r="BL542" s="13">
        <f t="shared" si="695"/>
        <v>0</v>
      </c>
      <c r="BM542" s="13">
        <f t="shared" si="696"/>
        <v>0</v>
      </c>
      <c r="BN542" s="13">
        <f t="shared" si="697"/>
        <v>0</v>
      </c>
      <c r="BO542" s="13">
        <f t="shared" si="698"/>
        <v>0</v>
      </c>
      <c r="BP542" s="13">
        <f t="shared" si="699"/>
        <v>0</v>
      </c>
      <c r="BQ542" s="13">
        <f t="shared" si="700"/>
        <v>0</v>
      </c>
      <c r="BR542" s="13">
        <f t="shared" si="701"/>
        <v>0</v>
      </c>
      <c r="BS542" s="13">
        <f t="shared" si="702"/>
        <v>0</v>
      </c>
      <c r="BT542" s="31">
        <f t="shared" si="703"/>
        <v>0</v>
      </c>
      <c r="BU542" s="31">
        <f t="shared" si="704"/>
        <v>0</v>
      </c>
      <c r="BV542" s="31">
        <f t="shared" si="705"/>
        <v>0</v>
      </c>
      <c r="BW542" s="31">
        <f t="shared" si="706"/>
        <v>0</v>
      </c>
      <c r="BX542" s="31">
        <f t="shared" si="707"/>
        <v>0</v>
      </c>
      <c r="BY542" s="31">
        <f t="shared" si="708"/>
        <v>0</v>
      </c>
      <c r="BZ542" s="31">
        <f t="shared" si="709"/>
        <v>0</v>
      </c>
      <c r="CA542" s="31">
        <f t="shared" si="710"/>
        <v>0</v>
      </c>
      <c r="CB542" s="31">
        <f t="shared" si="711"/>
        <v>0</v>
      </c>
      <c r="CC542" s="31">
        <f t="shared" si="712"/>
        <v>0</v>
      </c>
      <c r="CD542" s="31">
        <f t="shared" si="713"/>
        <v>0</v>
      </c>
      <c r="CE542" s="37">
        <f t="array" ref="CE542">MIN(IF(JPRL=AI542,$AG$19:$AG$1018))</f>
        <v>0</v>
      </c>
      <c r="CF542" s="37">
        <f t="array" ref="CF542">MAX(IF(JPRL=AI542,$AG$19:$AG$1018))</f>
        <v>0</v>
      </c>
      <c r="CG542" s="36">
        <f t="shared" si="714"/>
        <v>0</v>
      </c>
      <c r="CI542" s="40">
        <f t="shared" si="715"/>
        <v>0</v>
      </c>
      <c r="CJ542" s="40">
        <f t="shared" si="652"/>
        <v>0</v>
      </c>
      <c r="CK542" s="40">
        <f t="shared" si="653"/>
        <v>0</v>
      </c>
      <c r="CL542" s="40">
        <f t="shared" si="654"/>
        <v>0</v>
      </c>
      <c r="CM542" s="40">
        <f t="shared" si="655"/>
        <v>0</v>
      </c>
      <c r="CN542" s="40">
        <f t="shared" si="656"/>
        <v>0</v>
      </c>
      <c r="CO542" s="40">
        <f t="shared" si="657"/>
        <v>0</v>
      </c>
      <c r="CP542" s="40">
        <f t="shared" si="658"/>
        <v>0</v>
      </c>
      <c r="CQ542" s="40">
        <f t="shared" si="659"/>
        <v>0</v>
      </c>
      <c r="CR542" s="40">
        <f t="shared" si="660"/>
        <v>0</v>
      </c>
      <c r="CS542" s="40">
        <f t="shared" si="661"/>
        <v>0</v>
      </c>
      <c r="CT542" s="41">
        <f t="shared" si="716"/>
        <v>0</v>
      </c>
      <c r="CU542" s="41">
        <f t="shared" si="717"/>
        <v>0</v>
      </c>
      <c r="CV542" s="41">
        <f t="shared" si="718"/>
        <v>0</v>
      </c>
      <c r="CW542" s="41">
        <f t="shared" si="719"/>
        <v>0</v>
      </c>
      <c r="CX542" s="41">
        <f t="shared" si="720"/>
        <v>0</v>
      </c>
      <c r="CY542" s="41">
        <f t="shared" si="721"/>
        <v>0</v>
      </c>
      <c r="CZ542" s="41">
        <f t="shared" si="722"/>
        <v>0</v>
      </c>
      <c r="DA542" s="41">
        <f t="shared" si="723"/>
        <v>0</v>
      </c>
      <c r="DB542" s="41">
        <f t="shared" si="724"/>
        <v>0</v>
      </c>
      <c r="DC542" s="41">
        <f t="shared" si="725"/>
        <v>0</v>
      </c>
      <c r="DD542" s="7">
        <f t="shared" si="726"/>
        <v>0</v>
      </c>
      <c r="DE542" s="7">
        <f t="shared" si="727"/>
        <v>0</v>
      </c>
      <c r="DF542" s="7">
        <f t="shared" si="728"/>
        <v>0</v>
      </c>
      <c r="DJ542" s="7">
        <f t="shared" si="729"/>
        <v>0</v>
      </c>
      <c r="DK542" s="7">
        <f t="shared" si="730"/>
        <v>0</v>
      </c>
    </row>
    <row r="543" spans="1:115" ht="26.25" customHeight="1" x14ac:dyDescent="0.25">
      <c r="A543" s="9">
        <v>525</v>
      </c>
      <c r="B543" s="24" t="str">
        <f t="shared" si="662"/>
        <v/>
      </c>
      <c r="C543" s="23"/>
      <c r="D543" s="51"/>
      <c r="E543" s="24"/>
      <c r="F543" s="24"/>
      <c r="G543" s="24"/>
      <c r="H543" s="24"/>
      <c r="I543" s="25"/>
      <c r="J543" s="24"/>
      <c r="K543" s="26"/>
      <c r="L543" s="29"/>
      <c r="M543" s="27"/>
      <c r="N543" s="28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30"/>
      <c r="Z543" s="29"/>
      <c r="AA543" s="29" t="str">
        <f t="shared" si="663"/>
        <v/>
      </c>
      <c r="AB543" s="7">
        <f t="shared" si="664"/>
        <v>0</v>
      </c>
      <c r="AC543" s="7">
        <f t="shared" si="665"/>
        <v>0</v>
      </c>
      <c r="AD543" s="7">
        <f t="shared" si="666"/>
        <v>0</v>
      </c>
      <c r="AE543" s="7">
        <f t="shared" si="667"/>
        <v>0</v>
      </c>
      <c r="AF543" s="11" t="str">
        <f t="shared" si="731"/>
        <v/>
      </c>
      <c r="AG543" s="13">
        <f t="shared" si="668"/>
        <v>0</v>
      </c>
      <c r="AH543" s="7" t="str">
        <f t="shared" si="669"/>
        <v/>
      </c>
      <c r="AI543" s="11" t="str">
        <f t="shared" si="732"/>
        <v/>
      </c>
      <c r="AJ543" s="11" t="str">
        <f t="array" ref="AJ543">IF(OR(AI543=$AI$19:AI542),"",AI543)</f>
        <v/>
      </c>
      <c r="AK543" s="11" t="str">
        <f t="shared" si="670"/>
        <v/>
      </c>
      <c r="AL543" t="str">
        <f t="array" ref="AL543">IF(OR(AK543=$AK$19:AK542),"",AK543)</f>
        <v/>
      </c>
      <c r="AM543" s="13">
        <f t="shared" si="671"/>
        <v>0</v>
      </c>
      <c r="AN543" s="13">
        <f t="shared" si="672"/>
        <v>0</v>
      </c>
      <c r="AO543" s="13">
        <f t="shared" si="673"/>
        <v>0</v>
      </c>
      <c r="AP543" s="13">
        <f t="shared" si="674"/>
        <v>0</v>
      </c>
      <c r="AQ543" s="13">
        <f t="shared" si="675"/>
        <v>0</v>
      </c>
      <c r="AR543" s="13">
        <f t="shared" si="676"/>
        <v>0</v>
      </c>
      <c r="AS543" s="13">
        <f t="shared" si="677"/>
        <v>0</v>
      </c>
      <c r="AT543" s="13">
        <f t="shared" si="678"/>
        <v>0</v>
      </c>
      <c r="AU543" s="13">
        <f t="shared" si="679"/>
        <v>0</v>
      </c>
      <c r="AV543" s="13">
        <f t="shared" si="680"/>
        <v>0</v>
      </c>
      <c r="AX543" s="13">
        <f t="shared" si="681"/>
        <v>0</v>
      </c>
      <c r="AY543" s="13">
        <f t="shared" si="682"/>
        <v>0</v>
      </c>
      <c r="AZ543" s="13">
        <f t="shared" si="683"/>
        <v>0</v>
      </c>
      <c r="BA543" s="13">
        <f t="shared" si="684"/>
        <v>0</v>
      </c>
      <c r="BB543" s="13">
        <f t="shared" si="685"/>
        <v>0</v>
      </c>
      <c r="BC543" s="13">
        <f t="shared" si="686"/>
        <v>0</v>
      </c>
      <c r="BD543" s="13">
        <f t="shared" si="687"/>
        <v>0</v>
      </c>
      <c r="BE543" s="13">
        <f t="shared" si="688"/>
        <v>0</v>
      </c>
      <c r="BF543" s="13">
        <f t="shared" si="689"/>
        <v>0</v>
      </c>
      <c r="BG543" s="13">
        <f t="shared" si="690"/>
        <v>0</v>
      </c>
      <c r="BH543" s="13">
        <f t="shared" si="691"/>
        <v>0</v>
      </c>
      <c r="BI543" s="13">
        <f t="shared" si="692"/>
        <v>0</v>
      </c>
      <c r="BJ543" s="13">
        <f t="shared" si="693"/>
        <v>0</v>
      </c>
      <c r="BK543" s="13">
        <f t="shared" si="694"/>
        <v>0</v>
      </c>
      <c r="BL543" s="13">
        <f t="shared" si="695"/>
        <v>0</v>
      </c>
      <c r="BM543" s="13">
        <f t="shared" si="696"/>
        <v>0</v>
      </c>
      <c r="BN543" s="13">
        <f t="shared" si="697"/>
        <v>0</v>
      </c>
      <c r="BO543" s="13">
        <f t="shared" si="698"/>
        <v>0</v>
      </c>
      <c r="BP543" s="13">
        <f t="shared" si="699"/>
        <v>0</v>
      </c>
      <c r="BQ543" s="13">
        <f t="shared" si="700"/>
        <v>0</v>
      </c>
      <c r="BR543" s="13">
        <f t="shared" si="701"/>
        <v>0</v>
      </c>
      <c r="BS543" s="13">
        <f t="shared" si="702"/>
        <v>0</v>
      </c>
      <c r="BT543" s="31">
        <f t="shared" si="703"/>
        <v>0</v>
      </c>
      <c r="BU543" s="31">
        <f t="shared" si="704"/>
        <v>0</v>
      </c>
      <c r="BV543" s="31">
        <f t="shared" si="705"/>
        <v>0</v>
      </c>
      <c r="BW543" s="31">
        <f t="shared" si="706"/>
        <v>0</v>
      </c>
      <c r="BX543" s="31">
        <f t="shared" si="707"/>
        <v>0</v>
      </c>
      <c r="BY543" s="31">
        <f t="shared" si="708"/>
        <v>0</v>
      </c>
      <c r="BZ543" s="31">
        <f t="shared" si="709"/>
        <v>0</v>
      </c>
      <c r="CA543" s="31">
        <f t="shared" si="710"/>
        <v>0</v>
      </c>
      <c r="CB543" s="31">
        <f t="shared" si="711"/>
        <v>0</v>
      </c>
      <c r="CC543" s="31">
        <f t="shared" si="712"/>
        <v>0</v>
      </c>
      <c r="CD543" s="31">
        <f t="shared" si="713"/>
        <v>0</v>
      </c>
      <c r="CE543" s="37">
        <f t="array" ref="CE543">MIN(IF(JPRL=AI543,$AG$19:$AG$1018))</f>
        <v>0</v>
      </c>
      <c r="CF543" s="37">
        <f t="array" ref="CF543">MAX(IF(JPRL=AI543,$AG$19:$AG$1018))</f>
        <v>0</v>
      </c>
      <c r="CG543" s="36">
        <f t="shared" si="714"/>
        <v>0</v>
      </c>
      <c r="CI543" s="40">
        <f t="shared" si="715"/>
        <v>0</v>
      </c>
      <c r="CJ543" s="40">
        <f t="shared" si="652"/>
        <v>0</v>
      </c>
      <c r="CK543" s="40">
        <f t="shared" si="653"/>
        <v>0</v>
      </c>
      <c r="CL543" s="40">
        <f t="shared" si="654"/>
        <v>0</v>
      </c>
      <c r="CM543" s="40">
        <f t="shared" si="655"/>
        <v>0</v>
      </c>
      <c r="CN543" s="40">
        <f t="shared" si="656"/>
        <v>0</v>
      </c>
      <c r="CO543" s="40">
        <f t="shared" si="657"/>
        <v>0</v>
      </c>
      <c r="CP543" s="40">
        <f t="shared" si="658"/>
        <v>0</v>
      </c>
      <c r="CQ543" s="40">
        <f t="shared" si="659"/>
        <v>0</v>
      </c>
      <c r="CR543" s="40">
        <f t="shared" si="660"/>
        <v>0</v>
      </c>
      <c r="CS543" s="40">
        <f t="shared" si="661"/>
        <v>0</v>
      </c>
      <c r="CT543" s="41">
        <f t="shared" si="716"/>
        <v>0</v>
      </c>
      <c r="CU543" s="41">
        <f t="shared" si="717"/>
        <v>0</v>
      </c>
      <c r="CV543" s="41">
        <f t="shared" si="718"/>
        <v>0</v>
      </c>
      <c r="CW543" s="41">
        <f t="shared" si="719"/>
        <v>0</v>
      </c>
      <c r="CX543" s="41">
        <f t="shared" si="720"/>
        <v>0</v>
      </c>
      <c r="CY543" s="41">
        <f t="shared" si="721"/>
        <v>0</v>
      </c>
      <c r="CZ543" s="41">
        <f t="shared" si="722"/>
        <v>0</v>
      </c>
      <c r="DA543" s="41">
        <f t="shared" si="723"/>
        <v>0</v>
      </c>
      <c r="DB543" s="41">
        <f t="shared" si="724"/>
        <v>0</v>
      </c>
      <c r="DC543" s="41">
        <f t="shared" si="725"/>
        <v>0</v>
      </c>
      <c r="DD543" s="7">
        <f t="shared" si="726"/>
        <v>0</v>
      </c>
      <c r="DE543" s="7">
        <f t="shared" si="727"/>
        <v>0</v>
      </c>
      <c r="DF543" s="7">
        <f t="shared" si="728"/>
        <v>0</v>
      </c>
      <c r="DJ543" s="7">
        <f t="shared" si="729"/>
        <v>0</v>
      </c>
      <c r="DK543" s="7">
        <f t="shared" si="730"/>
        <v>0</v>
      </c>
    </row>
    <row r="544" spans="1:115" ht="26.25" customHeight="1" x14ac:dyDescent="0.25">
      <c r="A544" s="9">
        <v>526</v>
      </c>
      <c r="B544" s="24" t="str">
        <f t="shared" si="662"/>
        <v/>
      </c>
      <c r="C544" s="23"/>
      <c r="D544" s="51"/>
      <c r="E544" s="24"/>
      <c r="F544" s="24"/>
      <c r="G544" s="24"/>
      <c r="H544" s="24"/>
      <c r="I544" s="25"/>
      <c r="J544" s="24"/>
      <c r="K544" s="26"/>
      <c r="L544" s="29"/>
      <c r="M544" s="27"/>
      <c r="N544" s="28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30"/>
      <c r="Z544" s="29"/>
      <c r="AA544" s="29" t="str">
        <f t="shared" si="663"/>
        <v/>
      </c>
      <c r="AB544" s="7">
        <f t="shared" si="664"/>
        <v>0</v>
      </c>
      <c r="AC544" s="7">
        <f t="shared" si="665"/>
        <v>0</v>
      </c>
      <c r="AD544" s="7">
        <f t="shared" si="666"/>
        <v>0</v>
      </c>
      <c r="AE544" s="7">
        <f t="shared" si="667"/>
        <v>0</v>
      </c>
      <c r="AF544" s="11" t="str">
        <f t="shared" si="731"/>
        <v/>
      </c>
      <c r="AG544" s="13">
        <f t="shared" si="668"/>
        <v>0</v>
      </c>
      <c r="AH544" s="7" t="str">
        <f t="shared" si="669"/>
        <v/>
      </c>
      <c r="AI544" s="11" t="str">
        <f t="shared" si="732"/>
        <v/>
      </c>
      <c r="AJ544" s="11" t="str">
        <f t="array" ref="AJ544">IF(OR(AI544=$AI$19:AI543),"",AI544)</f>
        <v/>
      </c>
      <c r="AK544" s="11" t="str">
        <f t="shared" si="670"/>
        <v/>
      </c>
      <c r="AL544" t="str">
        <f t="array" ref="AL544">IF(OR(AK544=$AK$19:AK543),"",AK544)</f>
        <v/>
      </c>
      <c r="AM544" s="13">
        <f t="shared" si="671"/>
        <v>0</v>
      </c>
      <c r="AN544" s="13">
        <f t="shared" si="672"/>
        <v>0</v>
      </c>
      <c r="AO544" s="13">
        <f t="shared" si="673"/>
        <v>0</v>
      </c>
      <c r="AP544" s="13">
        <f t="shared" si="674"/>
        <v>0</v>
      </c>
      <c r="AQ544" s="13">
        <f t="shared" si="675"/>
        <v>0</v>
      </c>
      <c r="AR544" s="13">
        <f t="shared" si="676"/>
        <v>0</v>
      </c>
      <c r="AS544" s="13">
        <f t="shared" si="677"/>
        <v>0</v>
      </c>
      <c r="AT544" s="13">
        <f t="shared" si="678"/>
        <v>0</v>
      </c>
      <c r="AU544" s="13">
        <f t="shared" si="679"/>
        <v>0</v>
      </c>
      <c r="AV544" s="13">
        <f t="shared" si="680"/>
        <v>0</v>
      </c>
      <c r="AX544" s="13">
        <f t="shared" si="681"/>
        <v>0</v>
      </c>
      <c r="AY544" s="13">
        <f t="shared" si="682"/>
        <v>0</v>
      </c>
      <c r="AZ544" s="13">
        <f t="shared" si="683"/>
        <v>0</v>
      </c>
      <c r="BA544" s="13">
        <f t="shared" si="684"/>
        <v>0</v>
      </c>
      <c r="BB544" s="13">
        <f t="shared" si="685"/>
        <v>0</v>
      </c>
      <c r="BC544" s="13">
        <f t="shared" si="686"/>
        <v>0</v>
      </c>
      <c r="BD544" s="13">
        <f t="shared" si="687"/>
        <v>0</v>
      </c>
      <c r="BE544" s="13">
        <f t="shared" si="688"/>
        <v>0</v>
      </c>
      <c r="BF544" s="13">
        <f t="shared" si="689"/>
        <v>0</v>
      </c>
      <c r="BG544" s="13">
        <f t="shared" si="690"/>
        <v>0</v>
      </c>
      <c r="BH544" s="13">
        <f t="shared" si="691"/>
        <v>0</v>
      </c>
      <c r="BI544" s="13">
        <f t="shared" si="692"/>
        <v>0</v>
      </c>
      <c r="BJ544" s="13">
        <f t="shared" si="693"/>
        <v>0</v>
      </c>
      <c r="BK544" s="13">
        <f t="shared" si="694"/>
        <v>0</v>
      </c>
      <c r="BL544" s="13">
        <f t="shared" si="695"/>
        <v>0</v>
      </c>
      <c r="BM544" s="13">
        <f t="shared" si="696"/>
        <v>0</v>
      </c>
      <c r="BN544" s="13">
        <f t="shared" si="697"/>
        <v>0</v>
      </c>
      <c r="BO544" s="13">
        <f t="shared" si="698"/>
        <v>0</v>
      </c>
      <c r="BP544" s="13">
        <f t="shared" si="699"/>
        <v>0</v>
      </c>
      <c r="BQ544" s="13">
        <f t="shared" si="700"/>
        <v>0</v>
      </c>
      <c r="BR544" s="13">
        <f t="shared" si="701"/>
        <v>0</v>
      </c>
      <c r="BS544" s="13">
        <f t="shared" si="702"/>
        <v>0</v>
      </c>
      <c r="BT544" s="31">
        <f t="shared" si="703"/>
        <v>0</v>
      </c>
      <c r="BU544" s="31">
        <f t="shared" si="704"/>
        <v>0</v>
      </c>
      <c r="BV544" s="31">
        <f t="shared" si="705"/>
        <v>0</v>
      </c>
      <c r="BW544" s="31">
        <f t="shared" si="706"/>
        <v>0</v>
      </c>
      <c r="BX544" s="31">
        <f t="shared" si="707"/>
        <v>0</v>
      </c>
      <c r="BY544" s="31">
        <f t="shared" si="708"/>
        <v>0</v>
      </c>
      <c r="BZ544" s="31">
        <f t="shared" si="709"/>
        <v>0</v>
      </c>
      <c r="CA544" s="31">
        <f t="shared" si="710"/>
        <v>0</v>
      </c>
      <c r="CB544" s="31">
        <f t="shared" si="711"/>
        <v>0</v>
      </c>
      <c r="CC544" s="31">
        <f t="shared" si="712"/>
        <v>0</v>
      </c>
      <c r="CD544" s="31">
        <f t="shared" si="713"/>
        <v>0</v>
      </c>
      <c r="CE544" s="37">
        <f t="array" ref="CE544">MIN(IF(JPRL=AI544,$AG$19:$AG$1018))</f>
        <v>0</v>
      </c>
      <c r="CF544" s="37">
        <f t="array" ref="CF544">MAX(IF(JPRL=AI544,$AG$19:$AG$1018))</f>
        <v>0</v>
      </c>
      <c r="CG544" s="36">
        <f t="shared" si="714"/>
        <v>0</v>
      </c>
      <c r="CI544" s="40">
        <f t="shared" si="715"/>
        <v>0</v>
      </c>
      <c r="CJ544" s="40">
        <f t="shared" si="652"/>
        <v>0</v>
      </c>
      <c r="CK544" s="40">
        <f t="shared" si="653"/>
        <v>0</v>
      </c>
      <c r="CL544" s="40">
        <f t="shared" si="654"/>
        <v>0</v>
      </c>
      <c r="CM544" s="40">
        <f t="shared" si="655"/>
        <v>0</v>
      </c>
      <c r="CN544" s="40">
        <f t="shared" si="656"/>
        <v>0</v>
      </c>
      <c r="CO544" s="40">
        <f t="shared" si="657"/>
        <v>0</v>
      </c>
      <c r="CP544" s="40">
        <f t="shared" si="658"/>
        <v>0</v>
      </c>
      <c r="CQ544" s="40">
        <f t="shared" si="659"/>
        <v>0</v>
      </c>
      <c r="CR544" s="40">
        <f t="shared" si="660"/>
        <v>0</v>
      </c>
      <c r="CS544" s="40">
        <f t="shared" si="661"/>
        <v>0</v>
      </c>
      <c r="CT544" s="41">
        <f t="shared" si="716"/>
        <v>0</v>
      </c>
      <c r="CU544" s="41">
        <f t="shared" si="717"/>
        <v>0</v>
      </c>
      <c r="CV544" s="41">
        <f t="shared" si="718"/>
        <v>0</v>
      </c>
      <c r="CW544" s="41">
        <f t="shared" si="719"/>
        <v>0</v>
      </c>
      <c r="CX544" s="41">
        <f t="shared" si="720"/>
        <v>0</v>
      </c>
      <c r="CY544" s="41">
        <f t="shared" si="721"/>
        <v>0</v>
      </c>
      <c r="CZ544" s="41">
        <f t="shared" si="722"/>
        <v>0</v>
      </c>
      <c r="DA544" s="41">
        <f t="shared" si="723"/>
        <v>0</v>
      </c>
      <c r="DB544" s="41">
        <f t="shared" si="724"/>
        <v>0</v>
      </c>
      <c r="DC544" s="41">
        <f t="shared" si="725"/>
        <v>0</v>
      </c>
      <c r="DD544" s="7">
        <f t="shared" si="726"/>
        <v>0</v>
      </c>
      <c r="DE544" s="7">
        <f t="shared" si="727"/>
        <v>0</v>
      </c>
      <c r="DF544" s="7">
        <f t="shared" si="728"/>
        <v>0</v>
      </c>
      <c r="DJ544" s="7">
        <f t="shared" si="729"/>
        <v>0</v>
      </c>
      <c r="DK544" s="7">
        <f t="shared" si="730"/>
        <v>0</v>
      </c>
    </row>
    <row r="545" spans="1:115" ht="26.25" customHeight="1" x14ac:dyDescent="0.25">
      <c r="A545" s="9">
        <v>527</v>
      </c>
      <c r="B545" s="24" t="str">
        <f t="shared" si="662"/>
        <v/>
      </c>
      <c r="C545" s="23"/>
      <c r="D545" s="51"/>
      <c r="E545" s="24"/>
      <c r="F545" s="24"/>
      <c r="G545" s="24"/>
      <c r="H545" s="24"/>
      <c r="I545" s="25"/>
      <c r="J545" s="24"/>
      <c r="K545" s="26"/>
      <c r="L545" s="29"/>
      <c r="M545" s="27"/>
      <c r="N545" s="28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30"/>
      <c r="Z545" s="29"/>
      <c r="AA545" s="29" t="str">
        <f t="shared" si="663"/>
        <v/>
      </c>
      <c r="AB545" s="7">
        <f t="shared" si="664"/>
        <v>0</v>
      </c>
      <c r="AC545" s="7">
        <f t="shared" si="665"/>
        <v>0</v>
      </c>
      <c r="AD545" s="7">
        <f t="shared" si="666"/>
        <v>0</v>
      </c>
      <c r="AE545" s="7">
        <f t="shared" si="667"/>
        <v>0</v>
      </c>
      <c r="AF545" s="11" t="str">
        <f t="shared" si="731"/>
        <v/>
      </c>
      <c r="AG545" s="13">
        <f t="shared" si="668"/>
        <v>0</v>
      </c>
      <c r="AH545" s="7" t="str">
        <f t="shared" si="669"/>
        <v/>
      </c>
      <c r="AI545" s="11" t="str">
        <f t="shared" si="732"/>
        <v/>
      </c>
      <c r="AJ545" s="11" t="str">
        <f t="array" ref="AJ545">IF(OR(AI545=$AI$19:AI544),"",AI545)</f>
        <v/>
      </c>
      <c r="AK545" s="11" t="str">
        <f t="shared" si="670"/>
        <v/>
      </c>
      <c r="AL545" t="str">
        <f t="array" ref="AL545">IF(OR(AK545=$AK$19:AK544),"",AK545)</f>
        <v/>
      </c>
      <c r="AM545" s="13">
        <f t="shared" si="671"/>
        <v>0</v>
      </c>
      <c r="AN545" s="13">
        <f t="shared" si="672"/>
        <v>0</v>
      </c>
      <c r="AO545" s="13">
        <f t="shared" si="673"/>
        <v>0</v>
      </c>
      <c r="AP545" s="13">
        <f t="shared" si="674"/>
        <v>0</v>
      </c>
      <c r="AQ545" s="13">
        <f t="shared" si="675"/>
        <v>0</v>
      </c>
      <c r="AR545" s="13">
        <f t="shared" si="676"/>
        <v>0</v>
      </c>
      <c r="AS545" s="13">
        <f t="shared" si="677"/>
        <v>0</v>
      </c>
      <c r="AT545" s="13">
        <f t="shared" si="678"/>
        <v>0</v>
      </c>
      <c r="AU545" s="13">
        <f t="shared" si="679"/>
        <v>0</v>
      </c>
      <c r="AV545" s="13">
        <f t="shared" si="680"/>
        <v>0</v>
      </c>
      <c r="AX545" s="13">
        <f t="shared" si="681"/>
        <v>0</v>
      </c>
      <c r="AY545" s="13">
        <f t="shared" si="682"/>
        <v>0</v>
      </c>
      <c r="AZ545" s="13">
        <f t="shared" si="683"/>
        <v>0</v>
      </c>
      <c r="BA545" s="13">
        <f t="shared" si="684"/>
        <v>0</v>
      </c>
      <c r="BB545" s="13">
        <f t="shared" si="685"/>
        <v>0</v>
      </c>
      <c r="BC545" s="13">
        <f t="shared" si="686"/>
        <v>0</v>
      </c>
      <c r="BD545" s="13">
        <f t="shared" si="687"/>
        <v>0</v>
      </c>
      <c r="BE545" s="13">
        <f t="shared" si="688"/>
        <v>0</v>
      </c>
      <c r="BF545" s="13">
        <f t="shared" si="689"/>
        <v>0</v>
      </c>
      <c r="BG545" s="13">
        <f t="shared" si="690"/>
        <v>0</v>
      </c>
      <c r="BH545" s="13">
        <f t="shared" si="691"/>
        <v>0</v>
      </c>
      <c r="BI545" s="13">
        <f t="shared" si="692"/>
        <v>0</v>
      </c>
      <c r="BJ545" s="13">
        <f t="shared" si="693"/>
        <v>0</v>
      </c>
      <c r="BK545" s="13">
        <f t="shared" si="694"/>
        <v>0</v>
      </c>
      <c r="BL545" s="13">
        <f t="shared" si="695"/>
        <v>0</v>
      </c>
      <c r="BM545" s="13">
        <f t="shared" si="696"/>
        <v>0</v>
      </c>
      <c r="BN545" s="13">
        <f t="shared" si="697"/>
        <v>0</v>
      </c>
      <c r="BO545" s="13">
        <f t="shared" si="698"/>
        <v>0</v>
      </c>
      <c r="BP545" s="13">
        <f t="shared" si="699"/>
        <v>0</v>
      </c>
      <c r="BQ545" s="13">
        <f t="shared" si="700"/>
        <v>0</v>
      </c>
      <c r="BR545" s="13">
        <f t="shared" si="701"/>
        <v>0</v>
      </c>
      <c r="BS545" s="13">
        <f t="shared" si="702"/>
        <v>0</v>
      </c>
      <c r="BT545" s="31">
        <f t="shared" si="703"/>
        <v>0</v>
      </c>
      <c r="BU545" s="31">
        <f t="shared" si="704"/>
        <v>0</v>
      </c>
      <c r="BV545" s="31">
        <f t="shared" si="705"/>
        <v>0</v>
      </c>
      <c r="BW545" s="31">
        <f t="shared" si="706"/>
        <v>0</v>
      </c>
      <c r="BX545" s="31">
        <f t="shared" si="707"/>
        <v>0</v>
      </c>
      <c r="BY545" s="31">
        <f t="shared" si="708"/>
        <v>0</v>
      </c>
      <c r="BZ545" s="31">
        <f t="shared" si="709"/>
        <v>0</v>
      </c>
      <c r="CA545" s="31">
        <f t="shared" si="710"/>
        <v>0</v>
      </c>
      <c r="CB545" s="31">
        <f t="shared" si="711"/>
        <v>0</v>
      </c>
      <c r="CC545" s="31">
        <f t="shared" si="712"/>
        <v>0</v>
      </c>
      <c r="CD545" s="31">
        <f t="shared" si="713"/>
        <v>0</v>
      </c>
      <c r="CE545" s="37">
        <f t="array" ref="CE545">MIN(IF(JPRL=AI545,$AG$19:$AG$1018))</f>
        <v>0</v>
      </c>
      <c r="CF545" s="37">
        <f t="array" ref="CF545">MAX(IF(JPRL=AI545,$AG$19:$AG$1018))</f>
        <v>0</v>
      </c>
      <c r="CG545" s="36">
        <f t="shared" si="714"/>
        <v>0</v>
      </c>
      <c r="CI545" s="40">
        <f t="shared" si="715"/>
        <v>0</v>
      </c>
      <c r="CJ545" s="40">
        <f t="shared" si="652"/>
        <v>0</v>
      </c>
      <c r="CK545" s="40">
        <f t="shared" si="653"/>
        <v>0</v>
      </c>
      <c r="CL545" s="40">
        <f t="shared" si="654"/>
        <v>0</v>
      </c>
      <c r="CM545" s="40">
        <f t="shared" si="655"/>
        <v>0</v>
      </c>
      <c r="CN545" s="40">
        <f t="shared" si="656"/>
        <v>0</v>
      </c>
      <c r="CO545" s="40">
        <f t="shared" si="657"/>
        <v>0</v>
      </c>
      <c r="CP545" s="40">
        <f t="shared" si="658"/>
        <v>0</v>
      </c>
      <c r="CQ545" s="40">
        <f t="shared" si="659"/>
        <v>0</v>
      </c>
      <c r="CR545" s="40">
        <f t="shared" si="660"/>
        <v>0</v>
      </c>
      <c r="CS545" s="40">
        <f t="shared" si="661"/>
        <v>0</v>
      </c>
      <c r="CT545" s="41">
        <f t="shared" si="716"/>
        <v>0</v>
      </c>
      <c r="CU545" s="41">
        <f t="shared" si="717"/>
        <v>0</v>
      </c>
      <c r="CV545" s="41">
        <f t="shared" si="718"/>
        <v>0</v>
      </c>
      <c r="CW545" s="41">
        <f t="shared" si="719"/>
        <v>0</v>
      </c>
      <c r="CX545" s="41">
        <f t="shared" si="720"/>
        <v>0</v>
      </c>
      <c r="CY545" s="41">
        <f t="shared" si="721"/>
        <v>0</v>
      </c>
      <c r="CZ545" s="41">
        <f t="shared" si="722"/>
        <v>0</v>
      </c>
      <c r="DA545" s="41">
        <f t="shared" si="723"/>
        <v>0</v>
      </c>
      <c r="DB545" s="41">
        <f t="shared" si="724"/>
        <v>0</v>
      </c>
      <c r="DC545" s="41">
        <f t="shared" si="725"/>
        <v>0</v>
      </c>
      <c r="DD545" s="7">
        <f t="shared" si="726"/>
        <v>0</v>
      </c>
      <c r="DE545" s="7">
        <f t="shared" si="727"/>
        <v>0</v>
      </c>
      <c r="DF545" s="7">
        <f t="shared" si="728"/>
        <v>0</v>
      </c>
      <c r="DJ545" s="7">
        <f t="shared" si="729"/>
        <v>0</v>
      </c>
      <c r="DK545" s="7">
        <f t="shared" si="730"/>
        <v>0</v>
      </c>
    </row>
    <row r="546" spans="1:115" ht="26.25" customHeight="1" x14ac:dyDescent="0.25">
      <c r="A546" s="9">
        <v>528</v>
      </c>
      <c r="B546" s="24" t="str">
        <f t="shared" si="662"/>
        <v/>
      </c>
      <c r="C546" s="23"/>
      <c r="D546" s="51"/>
      <c r="E546" s="24"/>
      <c r="F546" s="24"/>
      <c r="G546" s="24"/>
      <c r="H546" s="24"/>
      <c r="I546" s="25"/>
      <c r="J546" s="24"/>
      <c r="K546" s="26"/>
      <c r="L546" s="29"/>
      <c r="M546" s="27"/>
      <c r="N546" s="28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30"/>
      <c r="Z546" s="29"/>
      <c r="AA546" s="29" t="str">
        <f t="shared" si="663"/>
        <v/>
      </c>
      <c r="AB546" s="7">
        <f t="shared" si="664"/>
        <v>0</v>
      </c>
      <c r="AC546" s="7">
        <f t="shared" si="665"/>
        <v>0</v>
      </c>
      <c r="AD546" s="7">
        <f t="shared" si="666"/>
        <v>0</v>
      </c>
      <c r="AE546" s="7">
        <f t="shared" si="667"/>
        <v>0</v>
      </c>
      <c r="AF546" s="11" t="str">
        <f t="shared" si="731"/>
        <v/>
      </c>
      <c r="AG546" s="13">
        <f t="shared" si="668"/>
        <v>0</v>
      </c>
      <c r="AH546" s="7" t="str">
        <f t="shared" si="669"/>
        <v/>
      </c>
      <c r="AI546" s="11" t="str">
        <f t="shared" si="732"/>
        <v/>
      </c>
      <c r="AJ546" s="11" t="str">
        <f t="array" ref="AJ546">IF(OR(AI546=$AI$19:AI545),"",AI546)</f>
        <v/>
      </c>
      <c r="AK546" s="11" t="str">
        <f t="shared" si="670"/>
        <v/>
      </c>
      <c r="AL546" t="str">
        <f t="array" ref="AL546">IF(OR(AK546=$AK$19:AK545),"",AK546)</f>
        <v/>
      </c>
      <c r="AM546" s="13">
        <f t="shared" si="671"/>
        <v>0</v>
      </c>
      <c r="AN546" s="13">
        <f t="shared" si="672"/>
        <v>0</v>
      </c>
      <c r="AO546" s="13">
        <f t="shared" si="673"/>
        <v>0</v>
      </c>
      <c r="AP546" s="13">
        <f t="shared" si="674"/>
        <v>0</v>
      </c>
      <c r="AQ546" s="13">
        <f t="shared" si="675"/>
        <v>0</v>
      </c>
      <c r="AR546" s="13">
        <f t="shared" si="676"/>
        <v>0</v>
      </c>
      <c r="AS546" s="13">
        <f t="shared" si="677"/>
        <v>0</v>
      </c>
      <c r="AT546" s="13">
        <f t="shared" si="678"/>
        <v>0</v>
      </c>
      <c r="AU546" s="13">
        <f t="shared" si="679"/>
        <v>0</v>
      </c>
      <c r="AV546" s="13">
        <f t="shared" si="680"/>
        <v>0</v>
      </c>
      <c r="AX546" s="13">
        <f t="shared" si="681"/>
        <v>0</v>
      </c>
      <c r="AY546" s="13">
        <f t="shared" si="682"/>
        <v>0</v>
      </c>
      <c r="AZ546" s="13">
        <f t="shared" si="683"/>
        <v>0</v>
      </c>
      <c r="BA546" s="13">
        <f t="shared" si="684"/>
        <v>0</v>
      </c>
      <c r="BB546" s="13">
        <f t="shared" si="685"/>
        <v>0</v>
      </c>
      <c r="BC546" s="13">
        <f t="shared" si="686"/>
        <v>0</v>
      </c>
      <c r="BD546" s="13">
        <f t="shared" si="687"/>
        <v>0</v>
      </c>
      <c r="BE546" s="13">
        <f t="shared" si="688"/>
        <v>0</v>
      </c>
      <c r="BF546" s="13">
        <f t="shared" si="689"/>
        <v>0</v>
      </c>
      <c r="BG546" s="13">
        <f t="shared" si="690"/>
        <v>0</v>
      </c>
      <c r="BH546" s="13">
        <f t="shared" si="691"/>
        <v>0</v>
      </c>
      <c r="BI546" s="13">
        <f t="shared" si="692"/>
        <v>0</v>
      </c>
      <c r="BJ546" s="13">
        <f t="shared" si="693"/>
        <v>0</v>
      </c>
      <c r="BK546" s="13">
        <f t="shared" si="694"/>
        <v>0</v>
      </c>
      <c r="BL546" s="13">
        <f t="shared" si="695"/>
        <v>0</v>
      </c>
      <c r="BM546" s="13">
        <f t="shared" si="696"/>
        <v>0</v>
      </c>
      <c r="BN546" s="13">
        <f t="shared" si="697"/>
        <v>0</v>
      </c>
      <c r="BO546" s="13">
        <f t="shared" si="698"/>
        <v>0</v>
      </c>
      <c r="BP546" s="13">
        <f t="shared" si="699"/>
        <v>0</v>
      </c>
      <c r="BQ546" s="13">
        <f t="shared" si="700"/>
        <v>0</v>
      </c>
      <c r="BR546" s="13">
        <f t="shared" si="701"/>
        <v>0</v>
      </c>
      <c r="BS546" s="13">
        <f t="shared" si="702"/>
        <v>0</v>
      </c>
      <c r="BT546" s="31">
        <f t="shared" si="703"/>
        <v>0</v>
      </c>
      <c r="BU546" s="31">
        <f t="shared" si="704"/>
        <v>0</v>
      </c>
      <c r="BV546" s="31">
        <f t="shared" si="705"/>
        <v>0</v>
      </c>
      <c r="BW546" s="31">
        <f t="shared" si="706"/>
        <v>0</v>
      </c>
      <c r="BX546" s="31">
        <f t="shared" si="707"/>
        <v>0</v>
      </c>
      <c r="BY546" s="31">
        <f t="shared" si="708"/>
        <v>0</v>
      </c>
      <c r="BZ546" s="31">
        <f t="shared" si="709"/>
        <v>0</v>
      </c>
      <c r="CA546" s="31">
        <f t="shared" si="710"/>
        <v>0</v>
      </c>
      <c r="CB546" s="31">
        <f t="shared" si="711"/>
        <v>0</v>
      </c>
      <c r="CC546" s="31">
        <f t="shared" si="712"/>
        <v>0</v>
      </c>
      <c r="CD546" s="31">
        <f t="shared" si="713"/>
        <v>0</v>
      </c>
      <c r="CE546" s="37">
        <f t="array" ref="CE546">MIN(IF(JPRL=AI546,$AG$19:$AG$1018))</f>
        <v>0</v>
      </c>
      <c r="CF546" s="37">
        <f t="array" ref="CF546">MAX(IF(JPRL=AI546,$AG$19:$AG$1018))</f>
        <v>0</v>
      </c>
      <c r="CG546" s="36">
        <f t="shared" si="714"/>
        <v>0</v>
      </c>
      <c r="CI546" s="40">
        <f t="shared" si="715"/>
        <v>0</v>
      </c>
      <c r="CJ546" s="40">
        <f t="shared" si="652"/>
        <v>0</v>
      </c>
      <c r="CK546" s="40">
        <f t="shared" si="653"/>
        <v>0</v>
      </c>
      <c r="CL546" s="40">
        <f t="shared" si="654"/>
        <v>0</v>
      </c>
      <c r="CM546" s="40">
        <f t="shared" si="655"/>
        <v>0</v>
      </c>
      <c r="CN546" s="40">
        <f t="shared" si="656"/>
        <v>0</v>
      </c>
      <c r="CO546" s="40">
        <f t="shared" si="657"/>
        <v>0</v>
      </c>
      <c r="CP546" s="40">
        <f t="shared" si="658"/>
        <v>0</v>
      </c>
      <c r="CQ546" s="40">
        <f t="shared" si="659"/>
        <v>0</v>
      </c>
      <c r="CR546" s="40">
        <f t="shared" si="660"/>
        <v>0</v>
      </c>
      <c r="CS546" s="40">
        <f t="shared" si="661"/>
        <v>0</v>
      </c>
      <c r="CT546" s="41">
        <f t="shared" si="716"/>
        <v>0</v>
      </c>
      <c r="CU546" s="41">
        <f t="shared" si="717"/>
        <v>0</v>
      </c>
      <c r="CV546" s="41">
        <f t="shared" si="718"/>
        <v>0</v>
      </c>
      <c r="CW546" s="41">
        <f t="shared" si="719"/>
        <v>0</v>
      </c>
      <c r="CX546" s="41">
        <f t="shared" si="720"/>
        <v>0</v>
      </c>
      <c r="CY546" s="41">
        <f t="shared" si="721"/>
        <v>0</v>
      </c>
      <c r="CZ546" s="41">
        <f t="shared" si="722"/>
        <v>0</v>
      </c>
      <c r="DA546" s="41">
        <f t="shared" si="723"/>
        <v>0</v>
      </c>
      <c r="DB546" s="41">
        <f t="shared" si="724"/>
        <v>0</v>
      </c>
      <c r="DC546" s="41">
        <f t="shared" si="725"/>
        <v>0</v>
      </c>
      <c r="DD546" s="7">
        <f t="shared" si="726"/>
        <v>0</v>
      </c>
      <c r="DE546" s="7">
        <f t="shared" si="727"/>
        <v>0</v>
      </c>
      <c r="DF546" s="7">
        <f t="shared" si="728"/>
        <v>0</v>
      </c>
      <c r="DJ546" s="7">
        <f t="shared" si="729"/>
        <v>0</v>
      </c>
      <c r="DK546" s="7">
        <f t="shared" si="730"/>
        <v>0</v>
      </c>
    </row>
    <row r="547" spans="1:115" ht="26.25" customHeight="1" x14ac:dyDescent="0.25">
      <c r="A547" s="9">
        <v>529</v>
      </c>
      <c r="B547" s="24" t="str">
        <f t="shared" si="662"/>
        <v/>
      </c>
      <c r="C547" s="23"/>
      <c r="D547" s="51"/>
      <c r="E547" s="24"/>
      <c r="F547" s="24"/>
      <c r="G547" s="24"/>
      <c r="H547" s="24"/>
      <c r="I547" s="25"/>
      <c r="J547" s="24"/>
      <c r="K547" s="26"/>
      <c r="L547" s="29"/>
      <c r="M547" s="27"/>
      <c r="N547" s="28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30"/>
      <c r="Z547" s="29"/>
      <c r="AA547" s="29" t="str">
        <f t="shared" si="663"/>
        <v/>
      </c>
      <c r="AB547" s="7">
        <f t="shared" si="664"/>
        <v>0</v>
      </c>
      <c r="AC547" s="7">
        <f t="shared" si="665"/>
        <v>0</v>
      </c>
      <c r="AD547" s="7">
        <f t="shared" si="666"/>
        <v>0</v>
      </c>
      <c r="AE547" s="7">
        <f t="shared" si="667"/>
        <v>0</v>
      </c>
      <c r="AF547" s="11" t="str">
        <f t="shared" si="731"/>
        <v/>
      </c>
      <c r="AG547" s="13">
        <f t="shared" si="668"/>
        <v>0</v>
      </c>
      <c r="AH547" s="7" t="str">
        <f t="shared" si="669"/>
        <v/>
      </c>
      <c r="AI547" s="11" t="str">
        <f t="shared" si="732"/>
        <v/>
      </c>
      <c r="AJ547" s="11" t="str">
        <f t="array" ref="AJ547">IF(OR(AI547=$AI$19:AI546),"",AI547)</f>
        <v/>
      </c>
      <c r="AK547" s="11" t="str">
        <f t="shared" si="670"/>
        <v/>
      </c>
      <c r="AL547" t="str">
        <f t="array" ref="AL547">IF(OR(AK547=$AK$19:AK546),"",AK547)</f>
        <v/>
      </c>
      <c r="AM547" s="13">
        <f t="shared" si="671"/>
        <v>0</v>
      </c>
      <c r="AN547" s="13">
        <f t="shared" si="672"/>
        <v>0</v>
      </c>
      <c r="AO547" s="13">
        <f t="shared" si="673"/>
        <v>0</v>
      </c>
      <c r="AP547" s="13">
        <f t="shared" si="674"/>
        <v>0</v>
      </c>
      <c r="AQ547" s="13">
        <f t="shared" si="675"/>
        <v>0</v>
      </c>
      <c r="AR547" s="13">
        <f t="shared" si="676"/>
        <v>0</v>
      </c>
      <c r="AS547" s="13">
        <f t="shared" si="677"/>
        <v>0</v>
      </c>
      <c r="AT547" s="13">
        <f t="shared" si="678"/>
        <v>0</v>
      </c>
      <c r="AU547" s="13">
        <f t="shared" si="679"/>
        <v>0</v>
      </c>
      <c r="AV547" s="13">
        <f t="shared" si="680"/>
        <v>0</v>
      </c>
      <c r="AX547" s="13">
        <f t="shared" si="681"/>
        <v>0</v>
      </c>
      <c r="AY547" s="13">
        <f t="shared" si="682"/>
        <v>0</v>
      </c>
      <c r="AZ547" s="13">
        <f t="shared" si="683"/>
        <v>0</v>
      </c>
      <c r="BA547" s="13">
        <f t="shared" si="684"/>
        <v>0</v>
      </c>
      <c r="BB547" s="13">
        <f t="shared" si="685"/>
        <v>0</v>
      </c>
      <c r="BC547" s="13">
        <f t="shared" si="686"/>
        <v>0</v>
      </c>
      <c r="BD547" s="13">
        <f t="shared" si="687"/>
        <v>0</v>
      </c>
      <c r="BE547" s="13">
        <f t="shared" si="688"/>
        <v>0</v>
      </c>
      <c r="BF547" s="13">
        <f t="shared" si="689"/>
        <v>0</v>
      </c>
      <c r="BG547" s="13">
        <f t="shared" si="690"/>
        <v>0</v>
      </c>
      <c r="BH547" s="13">
        <f t="shared" si="691"/>
        <v>0</v>
      </c>
      <c r="BI547" s="13">
        <f t="shared" si="692"/>
        <v>0</v>
      </c>
      <c r="BJ547" s="13">
        <f t="shared" si="693"/>
        <v>0</v>
      </c>
      <c r="BK547" s="13">
        <f t="shared" si="694"/>
        <v>0</v>
      </c>
      <c r="BL547" s="13">
        <f t="shared" si="695"/>
        <v>0</v>
      </c>
      <c r="BM547" s="13">
        <f t="shared" si="696"/>
        <v>0</v>
      </c>
      <c r="BN547" s="13">
        <f t="shared" si="697"/>
        <v>0</v>
      </c>
      <c r="BO547" s="13">
        <f t="shared" si="698"/>
        <v>0</v>
      </c>
      <c r="BP547" s="13">
        <f t="shared" si="699"/>
        <v>0</v>
      </c>
      <c r="BQ547" s="13">
        <f t="shared" si="700"/>
        <v>0</v>
      </c>
      <c r="BR547" s="13">
        <f t="shared" si="701"/>
        <v>0</v>
      </c>
      <c r="BS547" s="13">
        <f t="shared" si="702"/>
        <v>0</v>
      </c>
      <c r="BT547" s="31">
        <f t="shared" si="703"/>
        <v>0</v>
      </c>
      <c r="BU547" s="31">
        <f t="shared" si="704"/>
        <v>0</v>
      </c>
      <c r="BV547" s="31">
        <f t="shared" si="705"/>
        <v>0</v>
      </c>
      <c r="BW547" s="31">
        <f t="shared" si="706"/>
        <v>0</v>
      </c>
      <c r="BX547" s="31">
        <f t="shared" si="707"/>
        <v>0</v>
      </c>
      <c r="BY547" s="31">
        <f t="shared" si="708"/>
        <v>0</v>
      </c>
      <c r="BZ547" s="31">
        <f t="shared" si="709"/>
        <v>0</v>
      </c>
      <c r="CA547" s="31">
        <f t="shared" si="710"/>
        <v>0</v>
      </c>
      <c r="CB547" s="31">
        <f t="shared" si="711"/>
        <v>0</v>
      </c>
      <c r="CC547" s="31">
        <f t="shared" si="712"/>
        <v>0</v>
      </c>
      <c r="CD547" s="31">
        <f t="shared" si="713"/>
        <v>0</v>
      </c>
      <c r="CE547" s="37">
        <f t="array" ref="CE547">MIN(IF(JPRL=AI547,$AG$19:$AG$1018))</f>
        <v>0</v>
      </c>
      <c r="CF547" s="37">
        <f t="array" ref="CF547">MAX(IF(JPRL=AI547,$AG$19:$AG$1018))</f>
        <v>0</v>
      </c>
      <c r="CG547" s="36">
        <f t="shared" si="714"/>
        <v>0</v>
      </c>
      <c r="CI547" s="40">
        <f t="shared" si="715"/>
        <v>0</v>
      </c>
      <c r="CJ547" s="40">
        <f t="shared" si="652"/>
        <v>0</v>
      </c>
      <c r="CK547" s="40">
        <f t="shared" si="653"/>
        <v>0</v>
      </c>
      <c r="CL547" s="40">
        <f t="shared" si="654"/>
        <v>0</v>
      </c>
      <c r="CM547" s="40">
        <f t="shared" si="655"/>
        <v>0</v>
      </c>
      <c r="CN547" s="40">
        <f t="shared" si="656"/>
        <v>0</v>
      </c>
      <c r="CO547" s="40">
        <f t="shared" si="657"/>
        <v>0</v>
      </c>
      <c r="CP547" s="40">
        <f t="shared" si="658"/>
        <v>0</v>
      </c>
      <c r="CQ547" s="40">
        <f t="shared" si="659"/>
        <v>0</v>
      </c>
      <c r="CR547" s="40">
        <f t="shared" si="660"/>
        <v>0</v>
      </c>
      <c r="CS547" s="40">
        <f t="shared" si="661"/>
        <v>0</v>
      </c>
      <c r="CT547" s="41">
        <f t="shared" si="716"/>
        <v>0</v>
      </c>
      <c r="CU547" s="41">
        <f t="shared" si="717"/>
        <v>0</v>
      </c>
      <c r="CV547" s="41">
        <f t="shared" si="718"/>
        <v>0</v>
      </c>
      <c r="CW547" s="41">
        <f t="shared" si="719"/>
        <v>0</v>
      </c>
      <c r="CX547" s="41">
        <f t="shared" si="720"/>
        <v>0</v>
      </c>
      <c r="CY547" s="41">
        <f t="shared" si="721"/>
        <v>0</v>
      </c>
      <c r="CZ547" s="41">
        <f t="shared" si="722"/>
        <v>0</v>
      </c>
      <c r="DA547" s="41">
        <f t="shared" si="723"/>
        <v>0</v>
      </c>
      <c r="DB547" s="41">
        <f t="shared" si="724"/>
        <v>0</v>
      </c>
      <c r="DC547" s="41">
        <f t="shared" si="725"/>
        <v>0</v>
      </c>
      <c r="DD547" s="7">
        <f t="shared" si="726"/>
        <v>0</v>
      </c>
      <c r="DE547" s="7">
        <f t="shared" si="727"/>
        <v>0</v>
      </c>
      <c r="DF547" s="7">
        <f t="shared" si="728"/>
        <v>0</v>
      </c>
      <c r="DJ547" s="7">
        <f t="shared" si="729"/>
        <v>0</v>
      </c>
      <c r="DK547" s="7">
        <f t="shared" si="730"/>
        <v>0</v>
      </c>
    </row>
    <row r="548" spans="1:115" ht="26.25" customHeight="1" x14ac:dyDescent="0.25">
      <c r="A548" s="9">
        <v>530</v>
      </c>
      <c r="B548" s="24" t="str">
        <f t="shared" si="662"/>
        <v/>
      </c>
      <c r="C548" s="23"/>
      <c r="D548" s="51"/>
      <c r="E548" s="24"/>
      <c r="F548" s="24"/>
      <c r="G548" s="24"/>
      <c r="H548" s="24"/>
      <c r="I548" s="25"/>
      <c r="J548" s="24"/>
      <c r="K548" s="26"/>
      <c r="L548" s="29"/>
      <c r="M548" s="27"/>
      <c r="N548" s="28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30"/>
      <c r="Z548" s="29"/>
      <c r="AA548" s="29" t="str">
        <f t="shared" si="663"/>
        <v/>
      </c>
      <c r="AB548" s="7">
        <f t="shared" si="664"/>
        <v>0</v>
      </c>
      <c r="AC548" s="7">
        <f t="shared" si="665"/>
        <v>0</v>
      </c>
      <c r="AD548" s="7">
        <f t="shared" si="666"/>
        <v>0</v>
      </c>
      <c r="AE548" s="7">
        <f t="shared" si="667"/>
        <v>0</v>
      </c>
      <c r="AF548" s="11" t="str">
        <f t="shared" si="731"/>
        <v/>
      </c>
      <c r="AG548" s="13">
        <f t="shared" si="668"/>
        <v>0</v>
      </c>
      <c r="AH548" s="7" t="str">
        <f t="shared" si="669"/>
        <v/>
      </c>
      <c r="AI548" s="11" t="str">
        <f t="shared" si="732"/>
        <v/>
      </c>
      <c r="AJ548" s="11" t="str">
        <f t="array" ref="AJ548">IF(OR(AI548=$AI$19:AI547),"",AI548)</f>
        <v/>
      </c>
      <c r="AK548" s="11" t="str">
        <f t="shared" si="670"/>
        <v/>
      </c>
      <c r="AL548" t="str">
        <f t="array" ref="AL548">IF(OR(AK548=$AK$19:AK547),"",AK548)</f>
        <v/>
      </c>
      <c r="AM548" s="13">
        <f t="shared" si="671"/>
        <v>0</v>
      </c>
      <c r="AN548" s="13">
        <f t="shared" si="672"/>
        <v>0</v>
      </c>
      <c r="AO548" s="13">
        <f t="shared" si="673"/>
        <v>0</v>
      </c>
      <c r="AP548" s="13">
        <f t="shared" si="674"/>
        <v>0</v>
      </c>
      <c r="AQ548" s="13">
        <f t="shared" si="675"/>
        <v>0</v>
      </c>
      <c r="AR548" s="13">
        <f t="shared" si="676"/>
        <v>0</v>
      </c>
      <c r="AS548" s="13">
        <f t="shared" si="677"/>
        <v>0</v>
      </c>
      <c r="AT548" s="13">
        <f t="shared" si="678"/>
        <v>0</v>
      </c>
      <c r="AU548" s="13">
        <f t="shared" si="679"/>
        <v>0</v>
      </c>
      <c r="AV548" s="13">
        <f t="shared" si="680"/>
        <v>0</v>
      </c>
      <c r="AX548" s="13">
        <f t="shared" si="681"/>
        <v>0</v>
      </c>
      <c r="AY548" s="13">
        <f t="shared" si="682"/>
        <v>0</v>
      </c>
      <c r="AZ548" s="13">
        <f t="shared" si="683"/>
        <v>0</v>
      </c>
      <c r="BA548" s="13">
        <f t="shared" si="684"/>
        <v>0</v>
      </c>
      <c r="BB548" s="13">
        <f t="shared" si="685"/>
        <v>0</v>
      </c>
      <c r="BC548" s="13">
        <f t="shared" si="686"/>
        <v>0</v>
      </c>
      <c r="BD548" s="13">
        <f t="shared" si="687"/>
        <v>0</v>
      </c>
      <c r="BE548" s="13">
        <f t="shared" si="688"/>
        <v>0</v>
      </c>
      <c r="BF548" s="13">
        <f t="shared" si="689"/>
        <v>0</v>
      </c>
      <c r="BG548" s="13">
        <f t="shared" si="690"/>
        <v>0</v>
      </c>
      <c r="BH548" s="13">
        <f t="shared" si="691"/>
        <v>0</v>
      </c>
      <c r="BI548" s="13">
        <f t="shared" si="692"/>
        <v>0</v>
      </c>
      <c r="BJ548" s="13">
        <f t="shared" si="693"/>
        <v>0</v>
      </c>
      <c r="BK548" s="13">
        <f t="shared" si="694"/>
        <v>0</v>
      </c>
      <c r="BL548" s="13">
        <f t="shared" si="695"/>
        <v>0</v>
      </c>
      <c r="BM548" s="13">
        <f t="shared" si="696"/>
        <v>0</v>
      </c>
      <c r="BN548" s="13">
        <f t="shared" si="697"/>
        <v>0</v>
      </c>
      <c r="BO548" s="13">
        <f t="shared" si="698"/>
        <v>0</v>
      </c>
      <c r="BP548" s="13">
        <f t="shared" si="699"/>
        <v>0</v>
      </c>
      <c r="BQ548" s="13">
        <f t="shared" si="700"/>
        <v>0</v>
      </c>
      <c r="BR548" s="13">
        <f t="shared" si="701"/>
        <v>0</v>
      </c>
      <c r="BS548" s="13">
        <f t="shared" si="702"/>
        <v>0</v>
      </c>
      <c r="BT548" s="31">
        <f t="shared" si="703"/>
        <v>0</v>
      </c>
      <c r="BU548" s="31">
        <f t="shared" si="704"/>
        <v>0</v>
      </c>
      <c r="BV548" s="31">
        <f t="shared" si="705"/>
        <v>0</v>
      </c>
      <c r="BW548" s="31">
        <f t="shared" si="706"/>
        <v>0</v>
      </c>
      <c r="BX548" s="31">
        <f t="shared" si="707"/>
        <v>0</v>
      </c>
      <c r="BY548" s="31">
        <f t="shared" si="708"/>
        <v>0</v>
      </c>
      <c r="BZ548" s="31">
        <f t="shared" si="709"/>
        <v>0</v>
      </c>
      <c r="CA548" s="31">
        <f t="shared" si="710"/>
        <v>0</v>
      </c>
      <c r="CB548" s="31">
        <f t="shared" si="711"/>
        <v>0</v>
      </c>
      <c r="CC548" s="31">
        <f t="shared" si="712"/>
        <v>0</v>
      </c>
      <c r="CD548" s="31">
        <f t="shared" si="713"/>
        <v>0</v>
      </c>
      <c r="CE548" s="37">
        <f t="array" ref="CE548">MIN(IF(JPRL=AI548,$AG$19:$AG$1018))</f>
        <v>0</v>
      </c>
      <c r="CF548" s="37">
        <f t="array" ref="CF548">MAX(IF(JPRL=AI548,$AG$19:$AG$1018))</f>
        <v>0</v>
      </c>
      <c r="CG548" s="36">
        <f t="shared" si="714"/>
        <v>0</v>
      </c>
      <c r="CI548" s="40">
        <f t="shared" si="715"/>
        <v>0</v>
      </c>
      <c r="CJ548" s="40">
        <f t="shared" si="652"/>
        <v>0</v>
      </c>
      <c r="CK548" s="40">
        <f t="shared" si="653"/>
        <v>0</v>
      </c>
      <c r="CL548" s="40">
        <f t="shared" si="654"/>
        <v>0</v>
      </c>
      <c r="CM548" s="40">
        <f t="shared" si="655"/>
        <v>0</v>
      </c>
      <c r="CN548" s="40">
        <f t="shared" si="656"/>
        <v>0</v>
      </c>
      <c r="CO548" s="40">
        <f t="shared" si="657"/>
        <v>0</v>
      </c>
      <c r="CP548" s="40">
        <f t="shared" si="658"/>
        <v>0</v>
      </c>
      <c r="CQ548" s="40">
        <f t="shared" si="659"/>
        <v>0</v>
      </c>
      <c r="CR548" s="40">
        <f t="shared" si="660"/>
        <v>0</v>
      </c>
      <c r="CS548" s="40">
        <f t="shared" si="661"/>
        <v>0</v>
      </c>
      <c r="CT548" s="41">
        <f t="shared" si="716"/>
        <v>0</v>
      </c>
      <c r="CU548" s="41">
        <f t="shared" si="717"/>
        <v>0</v>
      </c>
      <c r="CV548" s="41">
        <f t="shared" si="718"/>
        <v>0</v>
      </c>
      <c r="CW548" s="41">
        <f t="shared" si="719"/>
        <v>0</v>
      </c>
      <c r="CX548" s="41">
        <f t="shared" si="720"/>
        <v>0</v>
      </c>
      <c r="CY548" s="41">
        <f t="shared" si="721"/>
        <v>0</v>
      </c>
      <c r="CZ548" s="41">
        <f t="shared" si="722"/>
        <v>0</v>
      </c>
      <c r="DA548" s="41">
        <f t="shared" si="723"/>
        <v>0</v>
      </c>
      <c r="DB548" s="41">
        <f t="shared" si="724"/>
        <v>0</v>
      </c>
      <c r="DC548" s="41">
        <f t="shared" si="725"/>
        <v>0</v>
      </c>
      <c r="DD548" s="7">
        <f t="shared" si="726"/>
        <v>0</v>
      </c>
      <c r="DE548" s="7">
        <f t="shared" si="727"/>
        <v>0</v>
      </c>
      <c r="DF548" s="7">
        <f t="shared" si="728"/>
        <v>0</v>
      </c>
      <c r="DJ548" s="7">
        <f t="shared" si="729"/>
        <v>0</v>
      </c>
      <c r="DK548" s="7">
        <f t="shared" si="730"/>
        <v>0</v>
      </c>
    </row>
    <row r="549" spans="1:115" ht="26.25" customHeight="1" x14ac:dyDescent="0.25">
      <c r="A549" s="9">
        <v>531</v>
      </c>
      <c r="B549" s="24" t="str">
        <f t="shared" si="662"/>
        <v/>
      </c>
      <c r="C549" s="23"/>
      <c r="D549" s="51"/>
      <c r="E549" s="24"/>
      <c r="F549" s="24"/>
      <c r="G549" s="24"/>
      <c r="H549" s="24"/>
      <c r="I549" s="25"/>
      <c r="J549" s="24"/>
      <c r="K549" s="26"/>
      <c r="L549" s="29"/>
      <c r="M549" s="27"/>
      <c r="N549" s="28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30"/>
      <c r="Z549" s="29"/>
      <c r="AA549" s="29" t="str">
        <f t="shared" si="663"/>
        <v/>
      </c>
      <c r="AB549" s="7">
        <f t="shared" si="664"/>
        <v>0</v>
      </c>
      <c r="AC549" s="7">
        <f t="shared" si="665"/>
        <v>0</v>
      </c>
      <c r="AD549" s="7">
        <f t="shared" si="666"/>
        <v>0</v>
      </c>
      <c r="AE549" s="7">
        <f t="shared" si="667"/>
        <v>0</v>
      </c>
      <c r="AF549" s="11" t="str">
        <f t="shared" si="731"/>
        <v/>
      </c>
      <c r="AG549" s="13">
        <f t="shared" si="668"/>
        <v>0</v>
      </c>
      <c r="AH549" s="7" t="str">
        <f t="shared" si="669"/>
        <v/>
      </c>
      <c r="AI549" s="11" t="str">
        <f t="shared" si="732"/>
        <v/>
      </c>
      <c r="AJ549" s="11" t="str">
        <f t="array" ref="AJ549">IF(OR(AI549=$AI$19:AI548),"",AI549)</f>
        <v/>
      </c>
      <c r="AK549" s="11" t="str">
        <f t="shared" si="670"/>
        <v/>
      </c>
      <c r="AL549" t="str">
        <f t="array" ref="AL549">IF(OR(AK549=$AK$19:AK548),"",AK549)</f>
        <v/>
      </c>
      <c r="AM549" s="13">
        <f t="shared" si="671"/>
        <v>0</v>
      </c>
      <c r="AN549" s="13">
        <f t="shared" si="672"/>
        <v>0</v>
      </c>
      <c r="AO549" s="13">
        <f t="shared" si="673"/>
        <v>0</v>
      </c>
      <c r="AP549" s="13">
        <f t="shared" si="674"/>
        <v>0</v>
      </c>
      <c r="AQ549" s="13">
        <f t="shared" si="675"/>
        <v>0</v>
      </c>
      <c r="AR549" s="13">
        <f t="shared" si="676"/>
        <v>0</v>
      </c>
      <c r="AS549" s="13">
        <f t="shared" si="677"/>
        <v>0</v>
      </c>
      <c r="AT549" s="13">
        <f t="shared" si="678"/>
        <v>0</v>
      </c>
      <c r="AU549" s="13">
        <f t="shared" si="679"/>
        <v>0</v>
      </c>
      <c r="AV549" s="13">
        <f t="shared" si="680"/>
        <v>0</v>
      </c>
      <c r="AX549" s="13">
        <f t="shared" si="681"/>
        <v>0</v>
      </c>
      <c r="AY549" s="13">
        <f t="shared" si="682"/>
        <v>0</v>
      </c>
      <c r="AZ549" s="13">
        <f t="shared" si="683"/>
        <v>0</v>
      </c>
      <c r="BA549" s="13">
        <f t="shared" si="684"/>
        <v>0</v>
      </c>
      <c r="BB549" s="13">
        <f t="shared" si="685"/>
        <v>0</v>
      </c>
      <c r="BC549" s="13">
        <f t="shared" si="686"/>
        <v>0</v>
      </c>
      <c r="BD549" s="13">
        <f t="shared" si="687"/>
        <v>0</v>
      </c>
      <c r="BE549" s="13">
        <f t="shared" si="688"/>
        <v>0</v>
      </c>
      <c r="BF549" s="13">
        <f t="shared" si="689"/>
        <v>0</v>
      </c>
      <c r="BG549" s="13">
        <f t="shared" si="690"/>
        <v>0</v>
      </c>
      <c r="BH549" s="13">
        <f t="shared" si="691"/>
        <v>0</v>
      </c>
      <c r="BI549" s="13">
        <f t="shared" si="692"/>
        <v>0</v>
      </c>
      <c r="BJ549" s="13">
        <f t="shared" si="693"/>
        <v>0</v>
      </c>
      <c r="BK549" s="13">
        <f t="shared" si="694"/>
        <v>0</v>
      </c>
      <c r="BL549" s="13">
        <f t="shared" si="695"/>
        <v>0</v>
      </c>
      <c r="BM549" s="13">
        <f t="shared" si="696"/>
        <v>0</v>
      </c>
      <c r="BN549" s="13">
        <f t="shared" si="697"/>
        <v>0</v>
      </c>
      <c r="BO549" s="13">
        <f t="shared" si="698"/>
        <v>0</v>
      </c>
      <c r="BP549" s="13">
        <f t="shared" si="699"/>
        <v>0</v>
      </c>
      <c r="BQ549" s="13">
        <f t="shared" si="700"/>
        <v>0</v>
      </c>
      <c r="BR549" s="13">
        <f t="shared" si="701"/>
        <v>0</v>
      </c>
      <c r="BS549" s="13">
        <f t="shared" si="702"/>
        <v>0</v>
      </c>
      <c r="BT549" s="31">
        <f t="shared" si="703"/>
        <v>0</v>
      </c>
      <c r="BU549" s="31">
        <f t="shared" si="704"/>
        <v>0</v>
      </c>
      <c r="BV549" s="31">
        <f t="shared" si="705"/>
        <v>0</v>
      </c>
      <c r="BW549" s="31">
        <f t="shared" si="706"/>
        <v>0</v>
      </c>
      <c r="BX549" s="31">
        <f t="shared" si="707"/>
        <v>0</v>
      </c>
      <c r="BY549" s="31">
        <f t="shared" si="708"/>
        <v>0</v>
      </c>
      <c r="BZ549" s="31">
        <f t="shared" si="709"/>
        <v>0</v>
      </c>
      <c r="CA549" s="31">
        <f t="shared" si="710"/>
        <v>0</v>
      </c>
      <c r="CB549" s="31">
        <f t="shared" si="711"/>
        <v>0</v>
      </c>
      <c r="CC549" s="31">
        <f t="shared" si="712"/>
        <v>0</v>
      </c>
      <c r="CD549" s="31">
        <f t="shared" si="713"/>
        <v>0</v>
      </c>
      <c r="CE549" s="37">
        <f t="array" ref="CE549">MIN(IF(JPRL=AI549,$AG$19:$AG$1018))</f>
        <v>0</v>
      </c>
      <c r="CF549" s="37">
        <f t="array" ref="CF549">MAX(IF(JPRL=AI549,$AG$19:$AG$1018))</f>
        <v>0</v>
      </c>
      <c r="CG549" s="36">
        <f t="shared" si="714"/>
        <v>0</v>
      </c>
      <c r="CI549" s="40">
        <f t="shared" si="715"/>
        <v>0</v>
      </c>
      <c r="CJ549" s="40">
        <f t="shared" si="652"/>
        <v>0</v>
      </c>
      <c r="CK549" s="40">
        <f t="shared" si="653"/>
        <v>0</v>
      </c>
      <c r="CL549" s="40">
        <f t="shared" si="654"/>
        <v>0</v>
      </c>
      <c r="CM549" s="40">
        <f t="shared" si="655"/>
        <v>0</v>
      </c>
      <c r="CN549" s="40">
        <f t="shared" si="656"/>
        <v>0</v>
      </c>
      <c r="CO549" s="40">
        <f t="shared" si="657"/>
        <v>0</v>
      </c>
      <c r="CP549" s="40">
        <f t="shared" si="658"/>
        <v>0</v>
      </c>
      <c r="CQ549" s="40">
        <f t="shared" si="659"/>
        <v>0</v>
      </c>
      <c r="CR549" s="40">
        <f t="shared" si="660"/>
        <v>0</v>
      </c>
      <c r="CS549" s="40">
        <f t="shared" si="661"/>
        <v>0</v>
      </c>
      <c r="CT549" s="41">
        <f t="shared" si="716"/>
        <v>0</v>
      </c>
      <c r="CU549" s="41">
        <f t="shared" si="717"/>
        <v>0</v>
      </c>
      <c r="CV549" s="41">
        <f t="shared" si="718"/>
        <v>0</v>
      </c>
      <c r="CW549" s="41">
        <f t="shared" si="719"/>
        <v>0</v>
      </c>
      <c r="CX549" s="41">
        <f t="shared" si="720"/>
        <v>0</v>
      </c>
      <c r="CY549" s="41">
        <f t="shared" si="721"/>
        <v>0</v>
      </c>
      <c r="CZ549" s="41">
        <f t="shared" si="722"/>
        <v>0</v>
      </c>
      <c r="DA549" s="41">
        <f t="shared" si="723"/>
        <v>0</v>
      </c>
      <c r="DB549" s="41">
        <f t="shared" si="724"/>
        <v>0</v>
      </c>
      <c r="DC549" s="41">
        <f t="shared" si="725"/>
        <v>0</v>
      </c>
      <c r="DD549" s="7">
        <f t="shared" si="726"/>
        <v>0</v>
      </c>
      <c r="DE549" s="7">
        <f t="shared" si="727"/>
        <v>0</v>
      </c>
      <c r="DF549" s="7">
        <f t="shared" si="728"/>
        <v>0</v>
      </c>
      <c r="DJ549" s="7">
        <f t="shared" si="729"/>
        <v>0</v>
      </c>
      <c r="DK549" s="7">
        <f t="shared" si="730"/>
        <v>0</v>
      </c>
    </row>
    <row r="550" spans="1:115" ht="26.25" customHeight="1" x14ac:dyDescent="0.25">
      <c r="A550" s="9">
        <v>532</v>
      </c>
      <c r="B550" s="24" t="str">
        <f t="shared" si="662"/>
        <v/>
      </c>
      <c r="C550" s="23"/>
      <c r="D550" s="51"/>
      <c r="E550" s="24"/>
      <c r="F550" s="24"/>
      <c r="G550" s="24"/>
      <c r="H550" s="24"/>
      <c r="I550" s="25"/>
      <c r="J550" s="24"/>
      <c r="K550" s="26"/>
      <c r="L550" s="29"/>
      <c r="M550" s="27"/>
      <c r="N550" s="28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30"/>
      <c r="Z550" s="29"/>
      <c r="AA550" s="29" t="str">
        <f t="shared" si="663"/>
        <v/>
      </c>
      <c r="AB550" s="7">
        <f t="shared" si="664"/>
        <v>0</v>
      </c>
      <c r="AC550" s="7">
        <f t="shared" si="665"/>
        <v>0</v>
      </c>
      <c r="AD550" s="7">
        <f t="shared" si="666"/>
        <v>0</v>
      </c>
      <c r="AE550" s="7">
        <f t="shared" si="667"/>
        <v>0</v>
      </c>
      <c r="AF550" s="11" t="str">
        <f t="shared" si="731"/>
        <v/>
      </c>
      <c r="AG550" s="13">
        <f t="shared" si="668"/>
        <v>0</v>
      </c>
      <c r="AH550" s="7" t="str">
        <f t="shared" si="669"/>
        <v/>
      </c>
      <c r="AI550" s="11" t="str">
        <f t="shared" si="732"/>
        <v/>
      </c>
      <c r="AJ550" s="11" t="str">
        <f t="array" ref="AJ550">IF(OR(AI550=$AI$19:AI549),"",AI550)</f>
        <v/>
      </c>
      <c r="AK550" s="11" t="str">
        <f t="shared" si="670"/>
        <v/>
      </c>
      <c r="AL550" t="str">
        <f t="array" ref="AL550">IF(OR(AK550=$AK$19:AK549),"",AK550)</f>
        <v/>
      </c>
      <c r="AM550" s="13">
        <f t="shared" si="671"/>
        <v>0</v>
      </c>
      <c r="AN550" s="13">
        <f t="shared" si="672"/>
        <v>0</v>
      </c>
      <c r="AO550" s="13">
        <f t="shared" si="673"/>
        <v>0</v>
      </c>
      <c r="AP550" s="13">
        <f t="shared" si="674"/>
        <v>0</v>
      </c>
      <c r="AQ550" s="13">
        <f t="shared" si="675"/>
        <v>0</v>
      </c>
      <c r="AR550" s="13">
        <f t="shared" si="676"/>
        <v>0</v>
      </c>
      <c r="AS550" s="13">
        <f t="shared" si="677"/>
        <v>0</v>
      </c>
      <c r="AT550" s="13">
        <f t="shared" si="678"/>
        <v>0</v>
      </c>
      <c r="AU550" s="13">
        <f t="shared" si="679"/>
        <v>0</v>
      </c>
      <c r="AV550" s="13">
        <f t="shared" si="680"/>
        <v>0</v>
      </c>
      <c r="AX550" s="13">
        <f t="shared" si="681"/>
        <v>0</v>
      </c>
      <c r="AY550" s="13">
        <f t="shared" si="682"/>
        <v>0</v>
      </c>
      <c r="AZ550" s="13">
        <f t="shared" si="683"/>
        <v>0</v>
      </c>
      <c r="BA550" s="13">
        <f t="shared" si="684"/>
        <v>0</v>
      </c>
      <c r="BB550" s="13">
        <f t="shared" si="685"/>
        <v>0</v>
      </c>
      <c r="BC550" s="13">
        <f t="shared" si="686"/>
        <v>0</v>
      </c>
      <c r="BD550" s="13">
        <f t="shared" si="687"/>
        <v>0</v>
      </c>
      <c r="BE550" s="13">
        <f t="shared" si="688"/>
        <v>0</v>
      </c>
      <c r="BF550" s="13">
        <f t="shared" si="689"/>
        <v>0</v>
      </c>
      <c r="BG550" s="13">
        <f t="shared" si="690"/>
        <v>0</v>
      </c>
      <c r="BH550" s="13">
        <f t="shared" si="691"/>
        <v>0</v>
      </c>
      <c r="BI550" s="13">
        <f t="shared" si="692"/>
        <v>0</v>
      </c>
      <c r="BJ550" s="13">
        <f t="shared" si="693"/>
        <v>0</v>
      </c>
      <c r="BK550" s="13">
        <f t="shared" si="694"/>
        <v>0</v>
      </c>
      <c r="BL550" s="13">
        <f t="shared" si="695"/>
        <v>0</v>
      </c>
      <c r="BM550" s="13">
        <f t="shared" si="696"/>
        <v>0</v>
      </c>
      <c r="BN550" s="13">
        <f t="shared" si="697"/>
        <v>0</v>
      </c>
      <c r="BO550" s="13">
        <f t="shared" si="698"/>
        <v>0</v>
      </c>
      <c r="BP550" s="13">
        <f t="shared" si="699"/>
        <v>0</v>
      </c>
      <c r="BQ550" s="13">
        <f t="shared" si="700"/>
        <v>0</v>
      </c>
      <c r="BR550" s="13">
        <f t="shared" si="701"/>
        <v>0</v>
      </c>
      <c r="BS550" s="13">
        <f t="shared" si="702"/>
        <v>0</v>
      </c>
      <c r="BT550" s="31">
        <f t="shared" si="703"/>
        <v>0</v>
      </c>
      <c r="BU550" s="31">
        <f t="shared" si="704"/>
        <v>0</v>
      </c>
      <c r="BV550" s="31">
        <f t="shared" si="705"/>
        <v>0</v>
      </c>
      <c r="BW550" s="31">
        <f t="shared" si="706"/>
        <v>0</v>
      </c>
      <c r="BX550" s="31">
        <f t="shared" si="707"/>
        <v>0</v>
      </c>
      <c r="BY550" s="31">
        <f t="shared" si="708"/>
        <v>0</v>
      </c>
      <c r="BZ550" s="31">
        <f t="shared" si="709"/>
        <v>0</v>
      </c>
      <c r="CA550" s="31">
        <f t="shared" si="710"/>
        <v>0</v>
      </c>
      <c r="CB550" s="31">
        <f t="shared" si="711"/>
        <v>0</v>
      </c>
      <c r="CC550" s="31">
        <f t="shared" si="712"/>
        <v>0</v>
      </c>
      <c r="CD550" s="31">
        <f t="shared" si="713"/>
        <v>0</v>
      </c>
      <c r="CE550" s="37">
        <f t="array" ref="CE550">MIN(IF(JPRL=AI550,$AG$19:$AG$1018))</f>
        <v>0</v>
      </c>
      <c r="CF550" s="37">
        <f t="array" ref="CF550">MAX(IF(JPRL=AI550,$AG$19:$AG$1018))</f>
        <v>0</v>
      </c>
      <c r="CG550" s="36">
        <f t="shared" si="714"/>
        <v>0</v>
      </c>
      <c r="CI550" s="40">
        <f t="shared" si="715"/>
        <v>0</v>
      </c>
      <c r="CJ550" s="40">
        <f t="shared" si="652"/>
        <v>0</v>
      </c>
      <c r="CK550" s="40">
        <f t="shared" si="653"/>
        <v>0</v>
      </c>
      <c r="CL550" s="40">
        <f t="shared" si="654"/>
        <v>0</v>
      </c>
      <c r="CM550" s="40">
        <f t="shared" si="655"/>
        <v>0</v>
      </c>
      <c r="CN550" s="40">
        <f t="shared" si="656"/>
        <v>0</v>
      </c>
      <c r="CO550" s="40">
        <f t="shared" si="657"/>
        <v>0</v>
      </c>
      <c r="CP550" s="40">
        <f t="shared" si="658"/>
        <v>0</v>
      </c>
      <c r="CQ550" s="40">
        <f t="shared" si="659"/>
        <v>0</v>
      </c>
      <c r="CR550" s="40">
        <f t="shared" si="660"/>
        <v>0</v>
      </c>
      <c r="CS550" s="40">
        <f t="shared" si="661"/>
        <v>0</v>
      </c>
      <c r="CT550" s="41">
        <f t="shared" si="716"/>
        <v>0</v>
      </c>
      <c r="CU550" s="41">
        <f t="shared" si="717"/>
        <v>0</v>
      </c>
      <c r="CV550" s="41">
        <f t="shared" si="718"/>
        <v>0</v>
      </c>
      <c r="CW550" s="41">
        <f t="shared" si="719"/>
        <v>0</v>
      </c>
      <c r="CX550" s="41">
        <f t="shared" si="720"/>
        <v>0</v>
      </c>
      <c r="CY550" s="41">
        <f t="shared" si="721"/>
        <v>0</v>
      </c>
      <c r="CZ550" s="41">
        <f t="shared" si="722"/>
        <v>0</v>
      </c>
      <c r="DA550" s="41">
        <f t="shared" si="723"/>
        <v>0</v>
      </c>
      <c r="DB550" s="41">
        <f t="shared" si="724"/>
        <v>0</v>
      </c>
      <c r="DC550" s="41">
        <f t="shared" si="725"/>
        <v>0</v>
      </c>
      <c r="DD550" s="7">
        <f t="shared" si="726"/>
        <v>0</v>
      </c>
      <c r="DE550" s="7">
        <f t="shared" si="727"/>
        <v>0</v>
      </c>
      <c r="DF550" s="7">
        <f t="shared" si="728"/>
        <v>0</v>
      </c>
      <c r="DJ550" s="7">
        <f t="shared" si="729"/>
        <v>0</v>
      </c>
      <c r="DK550" s="7">
        <f t="shared" si="730"/>
        <v>0</v>
      </c>
    </row>
    <row r="551" spans="1:115" ht="26.25" customHeight="1" x14ac:dyDescent="0.25">
      <c r="A551" s="9">
        <v>533</v>
      </c>
      <c r="B551" s="24" t="str">
        <f t="shared" si="662"/>
        <v/>
      </c>
      <c r="C551" s="23"/>
      <c r="D551" s="51"/>
      <c r="E551" s="24"/>
      <c r="F551" s="24"/>
      <c r="G551" s="24"/>
      <c r="H551" s="24"/>
      <c r="I551" s="25"/>
      <c r="J551" s="24"/>
      <c r="K551" s="26"/>
      <c r="L551" s="29"/>
      <c r="M551" s="27"/>
      <c r="N551" s="28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30"/>
      <c r="Z551" s="29"/>
      <c r="AA551" s="29" t="str">
        <f t="shared" si="663"/>
        <v/>
      </c>
      <c r="AB551" s="7">
        <f t="shared" si="664"/>
        <v>0</v>
      </c>
      <c r="AC551" s="7">
        <f t="shared" si="665"/>
        <v>0</v>
      </c>
      <c r="AD551" s="7">
        <f t="shared" si="666"/>
        <v>0</v>
      </c>
      <c r="AE551" s="7">
        <f t="shared" si="667"/>
        <v>0</v>
      </c>
      <c r="AF551" s="11" t="str">
        <f t="shared" si="731"/>
        <v/>
      </c>
      <c r="AG551" s="13">
        <f t="shared" si="668"/>
        <v>0</v>
      </c>
      <c r="AH551" s="7" t="str">
        <f t="shared" si="669"/>
        <v/>
      </c>
      <c r="AI551" s="11" t="str">
        <f t="shared" si="732"/>
        <v/>
      </c>
      <c r="AJ551" s="11" t="str">
        <f t="array" ref="AJ551">IF(OR(AI551=$AI$19:AI550),"",AI551)</f>
        <v/>
      </c>
      <c r="AK551" s="11" t="str">
        <f t="shared" si="670"/>
        <v/>
      </c>
      <c r="AL551" t="str">
        <f t="array" ref="AL551">IF(OR(AK551=$AK$19:AK550),"",AK551)</f>
        <v/>
      </c>
      <c r="AM551" s="13">
        <f t="shared" si="671"/>
        <v>0</v>
      </c>
      <c r="AN551" s="13">
        <f t="shared" si="672"/>
        <v>0</v>
      </c>
      <c r="AO551" s="13">
        <f t="shared" si="673"/>
        <v>0</v>
      </c>
      <c r="AP551" s="13">
        <f t="shared" si="674"/>
        <v>0</v>
      </c>
      <c r="AQ551" s="13">
        <f t="shared" si="675"/>
        <v>0</v>
      </c>
      <c r="AR551" s="13">
        <f t="shared" si="676"/>
        <v>0</v>
      </c>
      <c r="AS551" s="13">
        <f t="shared" si="677"/>
        <v>0</v>
      </c>
      <c r="AT551" s="13">
        <f t="shared" si="678"/>
        <v>0</v>
      </c>
      <c r="AU551" s="13">
        <f t="shared" si="679"/>
        <v>0</v>
      </c>
      <c r="AV551" s="13">
        <f t="shared" si="680"/>
        <v>0</v>
      </c>
      <c r="AX551" s="13">
        <f t="shared" si="681"/>
        <v>0</v>
      </c>
      <c r="AY551" s="13">
        <f t="shared" si="682"/>
        <v>0</v>
      </c>
      <c r="AZ551" s="13">
        <f t="shared" si="683"/>
        <v>0</v>
      </c>
      <c r="BA551" s="13">
        <f t="shared" si="684"/>
        <v>0</v>
      </c>
      <c r="BB551" s="13">
        <f t="shared" si="685"/>
        <v>0</v>
      </c>
      <c r="BC551" s="13">
        <f t="shared" si="686"/>
        <v>0</v>
      </c>
      <c r="BD551" s="13">
        <f t="shared" si="687"/>
        <v>0</v>
      </c>
      <c r="BE551" s="13">
        <f t="shared" si="688"/>
        <v>0</v>
      </c>
      <c r="BF551" s="13">
        <f t="shared" si="689"/>
        <v>0</v>
      </c>
      <c r="BG551" s="13">
        <f t="shared" si="690"/>
        <v>0</v>
      </c>
      <c r="BH551" s="13">
        <f t="shared" si="691"/>
        <v>0</v>
      </c>
      <c r="BI551" s="13">
        <f t="shared" si="692"/>
        <v>0</v>
      </c>
      <c r="BJ551" s="13">
        <f t="shared" si="693"/>
        <v>0</v>
      </c>
      <c r="BK551" s="13">
        <f t="shared" si="694"/>
        <v>0</v>
      </c>
      <c r="BL551" s="13">
        <f t="shared" si="695"/>
        <v>0</v>
      </c>
      <c r="BM551" s="13">
        <f t="shared" si="696"/>
        <v>0</v>
      </c>
      <c r="BN551" s="13">
        <f t="shared" si="697"/>
        <v>0</v>
      </c>
      <c r="BO551" s="13">
        <f t="shared" si="698"/>
        <v>0</v>
      </c>
      <c r="BP551" s="13">
        <f t="shared" si="699"/>
        <v>0</v>
      </c>
      <c r="BQ551" s="13">
        <f t="shared" si="700"/>
        <v>0</v>
      </c>
      <c r="BR551" s="13">
        <f t="shared" si="701"/>
        <v>0</v>
      </c>
      <c r="BS551" s="13">
        <f t="shared" si="702"/>
        <v>0</v>
      </c>
      <c r="BT551" s="31">
        <f t="shared" si="703"/>
        <v>0</v>
      </c>
      <c r="BU551" s="31">
        <f t="shared" si="704"/>
        <v>0</v>
      </c>
      <c r="BV551" s="31">
        <f t="shared" si="705"/>
        <v>0</v>
      </c>
      <c r="BW551" s="31">
        <f t="shared" si="706"/>
        <v>0</v>
      </c>
      <c r="BX551" s="31">
        <f t="shared" si="707"/>
        <v>0</v>
      </c>
      <c r="BY551" s="31">
        <f t="shared" si="708"/>
        <v>0</v>
      </c>
      <c r="BZ551" s="31">
        <f t="shared" si="709"/>
        <v>0</v>
      </c>
      <c r="CA551" s="31">
        <f t="shared" si="710"/>
        <v>0</v>
      </c>
      <c r="CB551" s="31">
        <f t="shared" si="711"/>
        <v>0</v>
      </c>
      <c r="CC551" s="31">
        <f t="shared" si="712"/>
        <v>0</v>
      </c>
      <c r="CD551" s="31">
        <f t="shared" si="713"/>
        <v>0</v>
      </c>
      <c r="CE551" s="37">
        <f t="array" ref="CE551">MIN(IF(JPRL=AI551,$AG$19:$AG$1018))</f>
        <v>0</v>
      </c>
      <c r="CF551" s="37">
        <f t="array" ref="CF551">MAX(IF(JPRL=AI551,$AG$19:$AG$1018))</f>
        <v>0</v>
      </c>
      <c r="CG551" s="36">
        <f t="shared" si="714"/>
        <v>0</v>
      </c>
      <c r="CI551" s="40">
        <f t="shared" si="715"/>
        <v>0</v>
      </c>
      <c r="CJ551" s="40">
        <f t="shared" si="652"/>
        <v>0</v>
      </c>
      <c r="CK551" s="40">
        <f t="shared" si="653"/>
        <v>0</v>
      </c>
      <c r="CL551" s="40">
        <f t="shared" si="654"/>
        <v>0</v>
      </c>
      <c r="CM551" s="40">
        <f t="shared" si="655"/>
        <v>0</v>
      </c>
      <c r="CN551" s="40">
        <f t="shared" si="656"/>
        <v>0</v>
      </c>
      <c r="CO551" s="40">
        <f t="shared" si="657"/>
        <v>0</v>
      </c>
      <c r="CP551" s="40">
        <f t="shared" si="658"/>
        <v>0</v>
      </c>
      <c r="CQ551" s="40">
        <f t="shared" si="659"/>
        <v>0</v>
      </c>
      <c r="CR551" s="40">
        <f t="shared" si="660"/>
        <v>0</v>
      </c>
      <c r="CS551" s="40">
        <f t="shared" si="661"/>
        <v>0</v>
      </c>
      <c r="CT551" s="41">
        <f t="shared" si="716"/>
        <v>0</v>
      </c>
      <c r="CU551" s="41">
        <f t="shared" si="717"/>
        <v>0</v>
      </c>
      <c r="CV551" s="41">
        <f t="shared" si="718"/>
        <v>0</v>
      </c>
      <c r="CW551" s="41">
        <f t="shared" si="719"/>
        <v>0</v>
      </c>
      <c r="CX551" s="41">
        <f t="shared" si="720"/>
        <v>0</v>
      </c>
      <c r="CY551" s="41">
        <f t="shared" si="721"/>
        <v>0</v>
      </c>
      <c r="CZ551" s="41">
        <f t="shared" si="722"/>
        <v>0</v>
      </c>
      <c r="DA551" s="41">
        <f t="shared" si="723"/>
        <v>0</v>
      </c>
      <c r="DB551" s="41">
        <f t="shared" si="724"/>
        <v>0</v>
      </c>
      <c r="DC551" s="41">
        <f t="shared" si="725"/>
        <v>0</v>
      </c>
      <c r="DD551" s="7">
        <f t="shared" si="726"/>
        <v>0</v>
      </c>
      <c r="DE551" s="7">
        <f t="shared" si="727"/>
        <v>0</v>
      </c>
      <c r="DF551" s="7">
        <f t="shared" si="728"/>
        <v>0</v>
      </c>
      <c r="DJ551" s="7">
        <f t="shared" si="729"/>
        <v>0</v>
      </c>
      <c r="DK551" s="7">
        <f t="shared" si="730"/>
        <v>0</v>
      </c>
    </row>
    <row r="552" spans="1:115" ht="26.25" customHeight="1" x14ac:dyDescent="0.25">
      <c r="A552" s="9">
        <v>534</v>
      </c>
      <c r="B552" s="24" t="str">
        <f t="shared" si="662"/>
        <v/>
      </c>
      <c r="C552" s="23"/>
      <c r="D552" s="51"/>
      <c r="E552" s="24"/>
      <c r="F552" s="24"/>
      <c r="G552" s="24"/>
      <c r="H552" s="24"/>
      <c r="I552" s="25"/>
      <c r="J552" s="24"/>
      <c r="K552" s="26"/>
      <c r="L552" s="29"/>
      <c r="M552" s="27"/>
      <c r="N552" s="28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30"/>
      <c r="Z552" s="29"/>
      <c r="AA552" s="29" t="str">
        <f t="shared" si="663"/>
        <v/>
      </c>
      <c r="AB552" s="7">
        <f t="shared" si="664"/>
        <v>0</v>
      </c>
      <c r="AC552" s="7">
        <f t="shared" si="665"/>
        <v>0</v>
      </c>
      <c r="AD552" s="7">
        <f t="shared" si="666"/>
        <v>0</v>
      </c>
      <c r="AE552" s="7">
        <f t="shared" si="667"/>
        <v>0</v>
      </c>
      <c r="AF552" s="11" t="str">
        <f t="shared" si="731"/>
        <v/>
      </c>
      <c r="AG552" s="13">
        <f t="shared" si="668"/>
        <v>0</v>
      </c>
      <c r="AH552" s="7" t="str">
        <f t="shared" si="669"/>
        <v/>
      </c>
      <c r="AI552" s="11" t="str">
        <f t="shared" si="732"/>
        <v/>
      </c>
      <c r="AJ552" s="11" t="str">
        <f t="array" ref="AJ552">IF(OR(AI552=$AI$19:AI551),"",AI552)</f>
        <v/>
      </c>
      <c r="AK552" s="11" t="str">
        <f t="shared" si="670"/>
        <v/>
      </c>
      <c r="AL552" t="str">
        <f t="array" ref="AL552">IF(OR(AK552=$AK$19:AK551),"",AK552)</f>
        <v/>
      </c>
      <c r="AM552" s="13">
        <f t="shared" si="671"/>
        <v>0</v>
      </c>
      <c r="AN552" s="13">
        <f t="shared" si="672"/>
        <v>0</v>
      </c>
      <c r="AO552" s="13">
        <f t="shared" si="673"/>
        <v>0</v>
      </c>
      <c r="AP552" s="13">
        <f t="shared" si="674"/>
        <v>0</v>
      </c>
      <c r="AQ552" s="13">
        <f t="shared" si="675"/>
        <v>0</v>
      </c>
      <c r="AR552" s="13">
        <f t="shared" si="676"/>
        <v>0</v>
      </c>
      <c r="AS552" s="13">
        <f t="shared" si="677"/>
        <v>0</v>
      </c>
      <c r="AT552" s="13">
        <f t="shared" si="678"/>
        <v>0</v>
      </c>
      <c r="AU552" s="13">
        <f t="shared" si="679"/>
        <v>0</v>
      </c>
      <c r="AV552" s="13">
        <f t="shared" si="680"/>
        <v>0</v>
      </c>
      <c r="AX552" s="13">
        <f t="shared" si="681"/>
        <v>0</v>
      </c>
      <c r="AY552" s="13">
        <f t="shared" si="682"/>
        <v>0</v>
      </c>
      <c r="AZ552" s="13">
        <f t="shared" si="683"/>
        <v>0</v>
      </c>
      <c r="BA552" s="13">
        <f t="shared" si="684"/>
        <v>0</v>
      </c>
      <c r="BB552" s="13">
        <f t="shared" si="685"/>
        <v>0</v>
      </c>
      <c r="BC552" s="13">
        <f t="shared" si="686"/>
        <v>0</v>
      </c>
      <c r="BD552" s="13">
        <f t="shared" si="687"/>
        <v>0</v>
      </c>
      <c r="BE552" s="13">
        <f t="shared" si="688"/>
        <v>0</v>
      </c>
      <c r="BF552" s="13">
        <f t="shared" si="689"/>
        <v>0</v>
      </c>
      <c r="BG552" s="13">
        <f t="shared" si="690"/>
        <v>0</v>
      </c>
      <c r="BH552" s="13">
        <f t="shared" si="691"/>
        <v>0</v>
      </c>
      <c r="BI552" s="13">
        <f t="shared" si="692"/>
        <v>0</v>
      </c>
      <c r="BJ552" s="13">
        <f t="shared" si="693"/>
        <v>0</v>
      </c>
      <c r="BK552" s="13">
        <f t="shared" si="694"/>
        <v>0</v>
      </c>
      <c r="BL552" s="13">
        <f t="shared" si="695"/>
        <v>0</v>
      </c>
      <c r="BM552" s="13">
        <f t="shared" si="696"/>
        <v>0</v>
      </c>
      <c r="BN552" s="13">
        <f t="shared" si="697"/>
        <v>0</v>
      </c>
      <c r="BO552" s="13">
        <f t="shared" si="698"/>
        <v>0</v>
      </c>
      <c r="BP552" s="13">
        <f t="shared" si="699"/>
        <v>0</v>
      </c>
      <c r="BQ552" s="13">
        <f t="shared" si="700"/>
        <v>0</v>
      </c>
      <c r="BR552" s="13">
        <f t="shared" si="701"/>
        <v>0</v>
      </c>
      <c r="BS552" s="13">
        <f t="shared" si="702"/>
        <v>0</v>
      </c>
      <c r="BT552" s="31">
        <f t="shared" si="703"/>
        <v>0</v>
      </c>
      <c r="BU552" s="31">
        <f t="shared" si="704"/>
        <v>0</v>
      </c>
      <c r="BV552" s="31">
        <f t="shared" si="705"/>
        <v>0</v>
      </c>
      <c r="BW552" s="31">
        <f t="shared" si="706"/>
        <v>0</v>
      </c>
      <c r="BX552" s="31">
        <f t="shared" si="707"/>
        <v>0</v>
      </c>
      <c r="BY552" s="31">
        <f t="shared" si="708"/>
        <v>0</v>
      </c>
      <c r="BZ552" s="31">
        <f t="shared" si="709"/>
        <v>0</v>
      </c>
      <c r="CA552" s="31">
        <f t="shared" si="710"/>
        <v>0</v>
      </c>
      <c r="CB552" s="31">
        <f t="shared" si="711"/>
        <v>0</v>
      </c>
      <c r="CC552" s="31">
        <f t="shared" si="712"/>
        <v>0</v>
      </c>
      <c r="CD552" s="31">
        <f t="shared" si="713"/>
        <v>0</v>
      </c>
      <c r="CE552" s="37">
        <f t="array" ref="CE552">MIN(IF(JPRL=AI552,$AG$19:$AG$1018))</f>
        <v>0</v>
      </c>
      <c r="CF552" s="37">
        <f t="array" ref="CF552">MAX(IF(JPRL=AI552,$AG$19:$AG$1018))</f>
        <v>0</v>
      </c>
      <c r="CG552" s="36">
        <f t="shared" si="714"/>
        <v>0</v>
      </c>
      <c r="CI552" s="40">
        <f t="shared" si="715"/>
        <v>0</v>
      </c>
      <c r="CJ552" s="40">
        <f t="shared" si="652"/>
        <v>0</v>
      </c>
      <c r="CK552" s="40">
        <f t="shared" si="653"/>
        <v>0</v>
      </c>
      <c r="CL552" s="40">
        <f t="shared" si="654"/>
        <v>0</v>
      </c>
      <c r="CM552" s="40">
        <f t="shared" si="655"/>
        <v>0</v>
      </c>
      <c r="CN552" s="40">
        <f t="shared" si="656"/>
        <v>0</v>
      </c>
      <c r="CO552" s="40">
        <f t="shared" si="657"/>
        <v>0</v>
      </c>
      <c r="CP552" s="40">
        <f t="shared" si="658"/>
        <v>0</v>
      </c>
      <c r="CQ552" s="40">
        <f t="shared" si="659"/>
        <v>0</v>
      </c>
      <c r="CR552" s="40">
        <f t="shared" si="660"/>
        <v>0</v>
      </c>
      <c r="CS552" s="40">
        <f t="shared" si="661"/>
        <v>0</v>
      </c>
      <c r="CT552" s="41">
        <f t="shared" si="716"/>
        <v>0</v>
      </c>
      <c r="CU552" s="41">
        <f t="shared" si="717"/>
        <v>0</v>
      </c>
      <c r="CV552" s="41">
        <f t="shared" si="718"/>
        <v>0</v>
      </c>
      <c r="CW552" s="41">
        <f t="shared" si="719"/>
        <v>0</v>
      </c>
      <c r="CX552" s="41">
        <f t="shared" si="720"/>
        <v>0</v>
      </c>
      <c r="CY552" s="41">
        <f t="shared" si="721"/>
        <v>0</v>
      </c>
      <c r="CZ552" s="41">
        <f t="shared" si="722"/>
        <v>0</v>
      </c>
      <c r="DA552" s="41">
        <f t="shared" si="723"/>
        <v>0</v>
      </c>
      <c r="DB552" s="41">
        <f t="shared" si="724"/>
        <v>0</v>
      </c>
      <c r="DC552" s="41">
        <f t="shared" si="725"/>
        <v>0</v>
      </c>
      <c r="DD552" s="7">
        <f t="shared" si="726"/>
        <v>0</v>
      </c>
      <c r="DE552" s="7">
        <f t="shared" si="727"/>
        <v>0</v>
      </c>
      <c r="DF552" s="7">
        <f t="shared" si="728"/>
        <v>0</v>
      </c>
      <c r="DJ552" s="7">
        <f t="shared" si="729"/>
        <v>0</v>
      </c>
      <c r="DK552" s="7">
        <f t="shared" si="730"/>
        <v>0</v>
      </c>
    </row>
    <row r="553" spans="1:115" ht="26.25" customHeight="1" x14ac:dyDescent="0.25">
      <c r="A553" s="9">
        <v>535</v>
      </c>
      <c r="B553" s="24" t="str">
        <f t="shared" si="662"/>
        <v/>
      </c>
      <c r="C553" s="23"/>
      <c r="D553" s="51"/>
      <c r="E553" s="24"/>
      <c r="F553" s="24"/>
      <c r="G553" s="24"/>
      <c r="H553" s="24"/>
      <c r="I553" s="25"/>
      <c r="J553" s="24"/>
      <c r="K553" s="26"/>
      <c r="L553" s="29"/>
      <c r="M553" s="27"/>
      <c r="N553" s="28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30"/>
      <c r="Z553" s="29"/>
      <c r="AA553" s="29" t="str">
        <f t="shared" si="663"/>
        <v/>
      </c>
      <c r="AB553" s="7">
        <f t="shared" si="664"/>
        <v>0</v>
      </c>
      <c r="AC553" s="7">
        <f t="shared" si="665"/>
        <v>0</v>
      </c>
      <c r="AD553" s="7">
        <f t="shared" si="666"/>
        <v>0</v>
      </c>
      <c r="AE553" s="7">
        <f t="shared" si="667"/>
        <v>0</v>
      </c>
      <c r="AF553" s="11" t="str">
        <f t="shared" si="731"/>
        <v/>
      </c>
      <c r="AG553" s="13">
        <f t="shared" si="668"/>
        <v>0</v>
      </c>
      <c r="AH553" s="7" t="str">
        <f t="shared" si="669"/>
        <v/>
      </c>
      <c r="AI553" s="11" t="str">
        <f t="shared" si="732"/>
        <v/>
      </c>
      <c r="AJ553" s="11" t="str">
        <f t="array" ref="AJ553">IF(OR(AI553=$AI$19:AI552),"",AI553)</f>
        <v/>
      </c>
      <c r="AK553" s="11" t="str">
        <f t="shared" si="670"/>
        <v/>
      </c>
      <c r="AL553" t="str">
        <f t="array" ref="AL553">IF(OR(AK553=$AK$19:AK552),"",AK553)</f>
        <v/>
      </c>
      <c r="AM553" s="13">
        <f t="shared" si="671"/>
        <v>0</v>
      </c>
      <c r="AN553" s="13">
        <f t="shared" si="672"/>
        <v>0</v>
      </c>
      <c r="AO553" s="13">
        <f t="shared" si="673"/>
        <v>0</v>
      </c>
      <c r="AP553" s="13">
        <f t="shared" si="674"/>
        <v>0</v>
      </c>
      <c r="AQ553" s="13">
        <f t="shared" si="675"/>
        <v>0</v>
      </c>
      <c r="AR553" s="13">
        <f t="shared" si="676"/>
        <v>0</v>
      </c>
      <c r="AS553" s="13">
        <f t="shared" si="677"/>
        <v>0</v>
      </c>
      <c r="AT553" s="13">
        <f t="shared" si="678"/>
        <v>0</v>
      </c>
      <c r="AU553" s="13">
        <f t="shared" si="679"/>
        <v>0</v>
      </c>
      <c r="AV553" s="13">
        <f t="shared" si="680"/>
        <v>0</v>
      </c>
      <c r="AX553" s="13">
        <f t="shared" si="681"/>
        <v>0</v>
      </c>
      <c r="AY553" s="13">
        <f t="shared" si="682"/>
        <v>0</v>
      </c>
      <c r="AZ553" s="13">
        <f t="shared" si="683"/>
        <v>0</v>
      </c>
      <c r="BA553" s="13">
        <f t="shared" si="684"/>
        <v>0</v>
      </c>
      <c r="BB553" s="13">
        <f t="shared" si="685"/>
        <v>0</v>
      </c>
      <c r="BC553" s="13">
        <f t="shared" si="686"/>
        <v>0</v>
      </c>
      <c r="BD553" s="13">
        <f t="shared" si="687"/>
        <v>0</v>
      </c>
      <c r="BE553" s="13">
        <f t="shared" si="688"/>
        <v>0</v>
      </c>
      <c r="BF553" s="13">
        <f t="shared" si="689"/>
        <v>0</v>
      </c>
      <c r="BG553" s="13">
        <f t="shared" si="690"/>
        <v>0</v>
      </c>
      <c r="BH553" s="13">
        <f t="shared" si="691"/>
        <v>0</v>
      </c>
      <c r="BI553" s="13">
        <f t="shared" si="692"/>
        <v>0</v>
      </c>
      <c r="BJ553" s="13">
        <f t="shared" si="693"/>
        <v>0</v>
      </c>
      <c r="BK553" s="13">
        <f t="shared" si="694"/>
        <v>0</v>
      </c>
      <c r="BL553" s="13">
        <f t="shared" si="695"/>
        <v>0</v>
      </c>
      <c r="BM553" s="13">
        <f t="shared" si="696"/>
        <v>0</v>
      </c>
      <c r="BN553" s="13">
        <f t="shared" si="697"/>
        <v>0</v>
      </c>
      <c r="BO553" s="13">
        <f t="shared" si="698"/>
        <v>0</v>
      </c>
      <c r="BP553" s="13">
        <f t="shared" si="699"/>
        <v>0</v>
      </c>
      <c r="BQ553" s="13">
        <f t="shared" si="700"/>
        <v>0</v>
      </c>
      <c r="BR553" s="13">
        <f t="shared" si="701"/>
        <v>0</v>
      </c>
      <c r="BS553" s="13">
        <f t="shared" si="702"/>
        <v>0</v>
      </c>
      <c r="BT553" s="31">
        <f t="shared" si="703"/>
        <v>0</v>
      </c>
      <c r="BU553" s="31">
        <f t="shared" si="704"/>
        <v>0</v>
      </c>
      <c r="BV553" s="31">
        <f t="shared" si="705"/>
        <v>0</v>
      </c>
      <c r="BW553" s="31">
        <f t="shared" si="706"/>
        <v>0</v>
      </c>
      <c r="BX553" s="31">
        <f t="shared" si="707"/>
        <v>0</v>
      </c>
      <c r="BY553" s="31">
        <f t="shared" si="708"/>
        <v>0</v>
      </c>
      <c r="BZ553" s="31">
        <f t="shared" si="709"/>
        <v>0</v>
      </c>
      <c r="CA553" s="31">
        <f t="shared" si="710"/>
        <v>0</v>
      </c>
      <c r="CB553" s="31">
        <f t="shared" si="711"/>
        <v>0</v>
      </c>
      <c r="CC553" s="31">
        <f t="shared" si="712"/>
        <v>0</v>
      </c>
      <c r="CD553" s="31">
        <f t="shared" si="713"/>
        <v>0</v>
      </c>
      <c r="CE553" s="37">
        <f t="array" ref="CE553">MIN(IF(JPRL=AI553,$AG$19:$AG$1018))</f>
        <v>0</v>
      </c>
      <c r="CF553" s="37">
        <f t="array" ref="CF553">MAX(IF(JPRL=AI553,$AG$19:$AG$1018))</f>
        <v>0</v>
      </c>
      <c r="CG553" s="36">
        <f t="shared" si="714"/>
        <v>0</v>
      </c>
      <c r="CI553" s="40">
        <f t="shared" si="715"/>
        <v>0</v>
      </c>
      <c r="CJ553" s="40">
        <f t="shared" si="652"/>
        <v>0</v>
      </c>
      <c r="CK553" s="40">
        <f t="shared" si="653"/>
        <v>0</v>
      </c>
      <c r="CL553" s="40">
        <f t="shared" si="654"/>
        <v>0</v>
      </c>
      <c r="CM553" s="40">
        <f t="shared" si="655"/>
        <v>0</v>
      </c>
      <c r="CN553" s="40">
        <f t="shared" si="656"/>
        <v>0</v>
      </c>
      <c r="CO553" s="40">
        <f t="shared" si="657"/>
        <v>0</v>
      </c>
      <c r="CP553" s="40">
        <f t="shared" si="658"/>
        <v>0</v>
      </c>
      <c r="CQ553" s="40">
        <f t="shared" si="659"/>
        <v>0</v>
      </c>
      <c r="CR553" s="40">
        <f t="shared" si="660"/>
        <v>0</v>
      </c>
      <c r="CS553" s="40">
        <f t="shared" si="661"/>
        <v>0</v>
      </c>
      <c r="CT553" s="41">
        <f t="shared" si="716"/>
        <v>0</v>
      </c>
      <c r="CU553" s="41">
        <f t="shared" si="717"/>
        <v>0</v>
      </c>
      <c r="CV553" s="41">
        <f t="shared" si="718"/>
        <v>0</v>
      </c>
      <c r="CW553" s="41">
        <f t="shared" si="719"/>
        <v>0</v>
      </c>
      <c r="CX553" s="41">
        <f t="shared" si="720"/>
        <v>0</v>
      </c>
      <c r="CY553" s="41">
        <f t="shared" si="721"/>
        <v>0</v>
      </c>
      <c r="CZ553" s="41">
        <f t="shared" si="722"/>
        <v>0</v>
      </c>
      <c r="DA553" s="41">
        <f t="shared" si="723"/>
        <v>0</v>
      </c>
      <c r="DB553" s="41">
        <f t="shared" si="724"/>
        <v>0</v>
      </c>
      <c r="DC553" s="41">
        <f t="shared" si="725"/>
        <v>0</v>
      </c>
      <c r="DD553" s="7">
        <f t="shared" si="726"/>
        <v>0</v>
      </c>
      <c r="DE553" s="7">
        <f t="shared" si="727"/>
        <v>0</v>
      </c>
      <c r="DF553" s="7">
        <f t="shared" si="728"/>
        <v>0</v>
      </c>
      <c r="DJ553" s="7">
        <f t="shared" si="729"/>
        <v>0</v>
      </c>
      <c r="DK553" s="7">
        <f t="shared" si="730"/>
        <v>0</v>
      </c>
    </row>
    <row r="554" spans="1:115" ht="26.25" customHeight="1" x14ac:dyDescent="0.25">
      <c r="A554" s="9">
        <v>536</v>
      </c>
      <c r="B554" s="24" t="str">
        <f t="shared" si="662"/>
        <v/>
      </c>
      <c r="C554" s="23"/>
      <c r="D554" s="51"/>
      <c r="E554" s="24"/>
      <c r="F554" s="24"/>
      <c r="G554" s="24"/>
      <c r="H554" s="24"/>
      <c r="I554" s="25"/>
      <c r="J554" s="24"/>
      <c r="K554" s="26"/>
      <c r="L554" s="29"/>
      <c r="M554" s="27"/>
      <c r="N554" s="28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30"/>
      <c r="Z554" s="29"/>
      <c r="AA554" s="29" t="str">
        <f t="shared" si="663"/>
        <v/>
      </c>
      <c r="AB554" s="7">
        <f t="shared" si="664"/>
        <v>0</v>
      </c>
      <c r="AC554" s="7">
        <f t="shared" si="665"/>
        <v>0</v>
      </c>
      <c r="AD554" s="7">
        <f t="shared" si="666"/>
        <v>0</v>
      </c>
      <c r="AE554" s="7">
        <f t="shared" si="667"/>
        <v>0</v>
      </c>
      <c r="AF554" s="11" t="str">
        <f t="shared" si="731"/>
        <v/>
      </c>
      <c r="AG554" s="13">
        <f t="shared" si="668"/>
        <v>0</v>
      </c>
      <c r="AH554" s="7" t="str">
        <f t="shared" si="669"/>
        <v/>
      </c>
      <c r="AI554" s="11" t="str">
        <f t="shared" si="732"/>
        <v/>
      </c>
      <c r="AJ554" s="11" t="str">
        <f t="array" ref="AJ554">IF(OR(AI554=$AI$19:AI553),"",AI554)</f>
        <v/>
      </c>
      <c r="AK554" s="11" t="str">
        <f t="shared" si="670"/>
        <v/>
      </c>
      <c r="AL554" t="str">
        <f t="array" ref="AL554">IF(OR(AK554=$AK$19:AK553),"",AK554)</f>
        <v/>
      </c>
      <c r="AM554" s="13">
        <f t="shared" si="671"/>
        <v>0</v>
      </c>
      <c r="AN554" s="13">
        <f t="shared" si="672"/>
        <v>0</v>
      </c>
      <c r="AO554" s="13">
        <f t="shared" si="673"/>
        <v>0</v>
      </c>
      <c r="AP554" s="13">
        <f t="shared" si="674"/>
        <v>0</v>
      </c>
      <c r="AQ554" s="13">
        <f t="shared" si="675"/>
        <v>0</v>
      </c>
      <c r="AR554" s="13">
        <f t="shared" si="676"/>
        <v>0</v>
      </c>
      <c r="AS554" s="13">
        <f t="shared" si="677"/>
        <v>0</v>
      </c>
      <c r="AT554" s="13">
        <f t="shared" si="678"/>
        <v>0</v>
      </c>
      <c r="AU554" s="13">
        <f t="shared" si="679"/>
        <v>0</v>
      </c>
      <c r="AV554" s="13">
        <f t="shared" si="680"/>
        <v>0</v>
      </c>
      <c r="AX554" s="13">
        <f t="shared" si="681"/>
        <v>0</v>
      </c>
      <c r="AY554" s="13">
        <f t="shared" si="682"/>
        <v>0</v>
      </c>
      <c r="AZ554" s="13">
        <f t="shared" si="683"/>
        <v>0</v>
      </c>
      <c r="BA554" s="13">
        <f t="shared" si="684"/>
        <v>0</v>
      </c>
      <c r="BB554" s="13">
        <f t="shared" si="685"/>
        <v>0</v>
      </c>
      <c r="BC554" s="13">
        <f t="shared" si="686"/>
        <v>0</v>
      </c>
      <c r="BD554" s="13">
        <f t="shared" si="687"/>
        <v>0</v>
      </c>
      <c r="BE554" s="13">
        <f t="shared" si="688"/>
        <v>0</v>
      </c>
      <c r="BF554" s="13">
        <f t="shared" si="689"/>
        <v>0</v>
      </c>
      <c r="BG554" s="13">
        <f t="shared" si="690"/>
        <v>0</v>
      </c>
      <c r="BH554" s="13">
        <f t="shared" si="691"/>
        <v>0</v>
      </c>
      <c r="BI554" s="13">
        <f t="shared" si="692"/>
        <v>0</v>
      </c>
      <c r="BJ554" s="13">
        <f t="shared" si="693"/>
        <v>0</v>
      </c>
      <c r="BK554" s="13">
        <f t="shared" si="694"/>
        <v>0</v>
      </c>
      <c r="BL554" s="13">
        <f t="shared" si="695"/>
        <v>0</v>
      </c>
      <c r="BM554" s="13">
        <f t="shared" si="696"/>
        <v>0</v>
      </c>
      <c r="BN554" s="13">
        <f t="shared" si="697"/>
        <v>0</v>
      </c>
      <c r="BO554" s="13">
        <f t="shared" si="698"/>
        <v>0</v>
      </c>
      <c r="BP554" s="13">
        <f t="shared" si="699"/>
        <v>0</v>
      </c>
      <c r="BQ554" s="13">
        <f t="shared" si="700"/>
        <v>0</v>
      </c>
      <c r="BR554" s="13">
        <f t="shared" si="701"/>
        <v>0</v>
      </c>
      <c r="BS554" s="13">
        <f t="shared" si="702"/>
        <v>0</v>
      </c>
      <c r="BT554" s="31">
        <f t="shared" si="703"/>
        <v>0</v>
      </c>
      <c r="BU554" s="31">
        <f t="shared" si="704"/>
        <v>0</v>
      </c>
      <c r="BV554" s="31">
        <f t="shared" si="705"/>
        <v>0</v>
      </c>
      <c r="BW554" s="31">
        <f t="shared" si="706"/>
        <v>0</v>
      </c>
      <c r="BX554" s="31">
        <f t="shared" si="707"/>
        <v>0</v>
      </c>
      <c r="BY554" s="31">
        <f t="shared" si="708"/>
        <v>0</v>
      </c>
      <c r="BZ554" s="31">
        <f t="shared" si="709"/>
        <v>0</v>
      </c>
      <c r="CA554" s="31">
        <f t="shared" si="710"/>
        <v>0</v>
      </c>
      <c r="CB554" s="31">
        <f t="shared" si="711"/>
        <v>0</v>
      </c>
      <c r="CC554" s="31">
        <f t="shared" si="712"/>
        <v>0</v>
      </c>
      <c r="CD554" s="31">
        <f t="shared" si="713"/>
        <v>0</v>
      </c>
      <c r="CE554" s="37">
        <f t="array" ref="CE554">MIN(IF(JPRL=AI554,$AG$19:$AG$1018))</f>
        <v>0</v>
      </c>
      <c r="CF554" s="37">
        <f t="array" ref="CF554">MAX(IF(JPRL=AI554,$AG$19:$AG$1018))</f>
        <v>0</v>
      </c>
      <c r="CG554" s="36">
        <f t="shared" si="714"/>
        <v>0</v>
      </c>
      <c r="CI554" s="40">
        <f t="shared" si="715"/>
        <v>0</v>
      </c>
      <c r="CJ554" s="40">
        <f t="shared" si="652"/>
        <v>0</v>
      </c>
      <c r="CK554" s="40">
        <f t="shared" si="653"/>
        <v>0</v>
      </c>
      <c r="CL554" s="40">
        <f t="shared" si="654"/>
        <v>0</v>
      </c>
      <c r="CM554" s="40">
        <f t="shared" si="655"/>
        <v>0</v>
      </c>
      <c r="CN554" s="40">
        <f t="shared" si="656"/>
        <v>0</v>
      </c>
      <c r="CO554" s="40">
        <f t="shared" si="657"/>
        <v>0</v>
      </c>
      <c r="CP554" s="40">
        <f t="shared" si="658"/>
        <v>0</v>
      </c>
      <c r="CQ554" s="40">
        <f t="shared" si="659"/>
        <v>0</v>
      </c>
      <c r="CR554" s="40">
        <f t="shared" si="660"/>
        <v>0</v>
      </c>
      <c r="CS554" s="40">
        <f t="shared" si="661"/>
        <v>0</v>
      </c>
      <c r="CT554" s="41">
        <f t="shared" si="716"/>
        <v>0</v>
      </c>
      <c r="CU554" s="41">
        <f t="shared" si="717"/>
        <v>0</v>
      </c>
      <c r="CV554" s="41">
        <f t="shared" si="718"/>
        <v>0</v>
      </c>
      <c r="CW554" s="41">
        <f t="shared" si="719"/>
        <v>0</v>
      </c>
      <c r="CX554" s="41">
        <f t="shared" si="720"/>
        <v>0</v>
      </c>
      <c r="CY554" s="41">
        <f t="shared" si="721"/>
        <v>0</v>
      </c>
      <c r="CZ554" s="41">
        <f t="shared" si="722"/>
        <v>0</v>
      </c>
      <c r="DA554" s="41">
        <f t="shared" si="723"/>
        <v>0</v>
      </c>
      <c r="DB554" s="41">
        <f t="shared" si="724"/>
        <v>0</v>
      </c>
      <c r="DC554" s="41">
        <f t="shared" si="725"/>
        <v>0</v>
      </c>
      <c r="DD554" s="7">
        <f t="shared" si="726"/>
        <v>0</v>
      </c>
      <c r="DE554" s="7">
        <f t="shared" si="727"/>
        <v>0</v>
      </c>
      <c r="DF554" s="7">
        <f t="shared" si="728"/>
        <v>0</v>
      </c>
      <c r="DJ554" s="7">
        <f t="shared" si="729"/>
        <v>0</v>
      </c>
      <c r="DK554" s="7">
        <f t="shared" si="730"/>
        <v>0</v>
      </c>
    </row>
    <row r="555" spans="1:115" ht="26.25" customHeight="1" x14ac:dyDescent="0.25">
      <c r="A555" s="9">
        <v>537</v>
      </c>
      <c r="B555" s="24" t="str">
        <f t="shared" si="662"/>
        <v/>
      </c>
      <c r="C555" s="23"/>
      <c r="D555" s="51"/>
      <c r="E555" s="24"/>
      <c r="F555" s="24"/>
      <c r="G555" s="24"/>
      <c r="H555" s="24"/>
      <c r="I555" s="25"/>
      <c r="J555" s="24"/>
      <c r="K555" s="26"/>
      <c r="L555" s="29"/>
      <c r="M555" s="27"/>
      <c r="N555" s="28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30"/>
      <c r="Z555" s="29"/>
      <c r="AA555" s="29" t="str">
        <f t="shared" si="663"/>
        <v/>
      </c>
      <c r="AB555" s="7">
        <f t="shared" si="664"/>
        <v>0</v>
      </c>
      <c r="AC555" s="7">
        <f t="shared" si="665"/>
        <v>0</v>
      </c>
      <c r="AD555" s="7">
        <f t="shared" si="666"/>
        <v>0</v>
      </c>
      <c r="AE555" s="7">
        <f t="shared" si="667"/>
        <v>0</v>
      </c>
      <c r="AF555" s="11" t="str">
        <f t="shared" si="731"/>
        <v/>
      </c>
      <c r="AG555" s="13">
        <f t="shared" si="668"/>
        <v>0</v>
      </c>
      <c r="AH555" s="7" t="str">
        <f t="shared" si="669"/>
        <v/>
      </c>
      <c r="AI555" s="11" t="str">
        <f t="shared" si="732"/>
        <v/>
      </c>
      <c r="AJ555" s="11" t="str">
        <f t="array" ref="AJ555">IF(OR(AI555=$AI$19:AI554),"",AI555)</f>
        <v/>
      </c>
      <c r="AK555" s="11" t="str">
        <f t="shared" si="670"/>
        <v/>
      </c>
      <c r="AL555" t="str">
        <f t="array" ref="AL555">IF(OR(AK555=$AK$19:AK554),"",AK555)</f>
        <v/>
      </c>
      <c r="AM555" s="13">
        <f t="shared" si="671"/>
        <v>0</v>
      </c>
      <c r="AN555" s="13">
        <f t="shared" si="672"/>
        <v>0</v>
      </c>
      <c r="AO555" s="13">
        <f t="shared" si="673"/>
        <v>0</v>
      </c>
      <c r="AP555" s="13">
        <f t="shared" si="674"/>
        <v>0</v>
      </c>
      <c r="AQ555" s="13">
        <f t="shared" si="675"/>
        <v>0</v>
      </c>
      <c r="AR555" s="13">
        <f t="shared" si="676"/>
        <v>0</v>
      </c>
      <c r="AS555" s="13">
        <f t="shared" si="677"/>
        <v>0</v>
      </c>
      <c r="AT555" s="13">
        <f t="shared" si="678"/>
        <v>0</v>
      </c>
      <c r="AU555" s="13">
        <f t="shared" si="679"/>
        <v>0</v>
      </c>
      <c r="AV555" s="13">
        <f t="shared" si="680"/>
        <v>0</v>
      </c>
      <c r="AX555" s="13">
        <f t="shared" si="681"/>
        <v>0</v>
      </c>
      <c r="AY555" s="13">
        <f t="shared" si="682"/>
        <v>0</v>
      </c>
      <c r="AZ555" s="13">
        <f t="shared" si="683"/>
        <v>0</v>
      </c>
      <c r="BA555" s="13">
        <f t="shared" si="684"/>
        <v>0</v>
      </c>
      <c r="BB555" s="13">
        <f t="shared" si="685"/>
        <v>0</v>
      </c>
      <c r="BC555" s="13">
        <f t="shared" si="686"/>
        <v>0</v>
      </c>
      <c r="BD555" s="13">
        <f t="shared" si="687"/>
        <v>0</v>
      </c>
      <c r="BE555" s="13">
        <f t="shared" si="688"/>
        <v>0</v>
      </c>
      <c r="BF555" s="13">
        <f t="shared" si="689"/>
        <v>0</v>
      </c>
      <c r="BG555" s="13">
        <f t="shared" si="690"/>
        <v>0</v>
      </c>
      <c r="BH555" s="13">
        <f t="shared" si="691"/>
        <v>0</v>
      </c>
      <c r="BI555" s="13">
        <f t="shared" si="692"/>
        <v>0</v>
      </c>
      <c r="BJ555" s="13">
        <f t="shared" si="693"/>
        <v>0</v>
      </c>
      <c r="BK555" s="13">
        <f t="shared" si="694"/>
        <v>0</v>
      </c>
      <c r="BL555" s="13">
        <f t="shared" si="695"/>
        <v>0</v>
      </c>
      <c r="BM555" s="13">
        <f t="shared" si="696"/>
        <v>0</v>
      </c>
      <c r="BN555" s="13">
        <f t="shared" si="697"/>
        <v>0</v>
      </c>
      <c r="BO555" s="13">
        <f t="shared" si="698"/>
        <v>0</v>
      </c>
      <c r="BP555" s="13">
        <f t="shared" si="699"/>
        <v>0</v>
      </c>
      <c r="BQ555" s="13">
        <f t="shared" si="700"/>
        <v>0</v>
      </c>
      <c r="BR555" s="13">
        <f t="shared" si="701"/>
        <v>0</v>
      </c>
      <c r="BS555" s="13">
        <f t="shared" si="702"/>
        <v>0</v>
      </c>
      <c r="BT555" s="31">
        <f t="shared" si="703"/>
        <v>0</v>
      </c>
      <c r="BU555" s="31">
        <f t="shared" si="704"/>
        <v>0</v>
      </c>
      <c r="BV555" s="31">
        <f t="shared" si="705"/>
        <v>0</v>
      </c>
      <c r="BW555" s="31">
        <f t="shared" si="706"/>
        <v>0</v>
      </c>
      <c r="BX555" s="31">
        <f t="shared" si="707"/>
        <v>0</v>
      </c>
      <c r="BY555" s="31">
        <f t="shared" si="708"/>
        <v>0</v>
      </c>
      <c r="BZ555" s="31">
        <f t="shared" si="709"/>
        <v>0</v>
      </c>
      <c r="CA555" s="31">
        <f t="shared" si="710"/>
        <v>0</v>
      </c>
      <c r="CB555" s="31">
        <f t="shared" si="711"/>
        <v>0</v>
      </c>
      <c r="CC555" s="31">
        <f t="shared" si="712"/>
        <v>0</v>
      </c>
      <c r="CD555" s="31">
        <f t="shared" si="713"/>
        <v>0</v>
      </c>
      <c r="CE555" s="37">
        <f t="array" ref="CE555">MIN(IF(JPRL=AI555,$AG$19:$AG$1018))</f>
        <v>0</v>
      </c>
      <c r="CF555" s="37">
        <f t="array" ref="CF555">MAX(IF(JPRL=AI555,$AG$19:$AG$1018))</f>
        <v>0</v>
      </c>
      <c r="CG555" s="36">
        <f t="shared" si="714"/>
        <v>0</v>
      </c>
      <c r="CI555" s="40">
        <f t="shared" si="715"/>
        <v>0</v>
      </c>
      <c r="CJ555" s="40">
        <f t="shared" si="652"/>
        <v>0</v>
      </c>
      <c r="CK555" s="40">
        <f t="shared" si="653"/>
        <v>0</v>
      </c>
      <c r="CL555" s="40">
        <f t="shared" si="654"/>
        <v>0</v>
      </c>
      <c r="CM555" s="40">
        <f t="shared" si="655"/>
        <v>0</v>
      </c>
      <c r="CN555" s="40">
        <f t="shared" si="656"/>
        <v>0</v>
      </c>
      <c r="CO555" s="40">
        <f t="shared" si="657"/>
        <v>0</v>
      </c>
      <c r="CP555" s="40">
        <f t="shared" si="658"/>
        <v>0</v>
      </c>
      <c r="CQ555" s="40">
        <f t="shared" si="659"/>
        <v>0</v>
      </c>
      <c r="CR555" s="40">
        <f t="shared" si="660"/>
        <v>0</v>
      </c>
      <c r="CS555" s="40">
        <f t="shared" si="661"/>
        <v>0</v>
      </c>
      <c r="CT555" s="41">
        <f t="shared" si="716"/>
        <v>0</v>
      </c>
      <c r="CU555" s="41">
        <f t="shared" si="717"/>
        <v>0</v>
      </c>
      <c r="CV555" s="41">
        <f t="shared" si="718"/>
        <v>0</v>
      </c>
      <c r="CW555" s="41">
        <f t="shared" si="719"/>
        <v>0</v>
      </c>
      <c r="CX555" s="41">
        <f t="shared" si="720"/>
        <v>0</v>
      </c>
      <c r="CY555" s="41">
        <f t="shared" si="721"/>
        <v>0</v>
      </c>
      <c r="CZ555" s="41">
        <f t="shared" si="722"/>
        <v>0</v>
      </c>
      <c r="DA555" s="41">
        <f t="shared" si="723"/>
        <v>0</v>
      </c>
      <c r="DB555" s="41">
        <f t="shared" si="724"/>
        <v>0</v>
      </c>
      <c r="DC555" s="41">
        <f t="shared" si="725"/>
        <v>0</v>
      </c>
      <c r="DD555" s="7">
        <f t="shared" si="726"/>
        <v>0</v>
      </c>
      <c r="DE555" s="7">
        <f t="shared" si="727"/>
        <v>0</v>
      </c>
      <c r="DF555" s="7">
        <f t="shared" si="728"/>
        <v>0</v>
      </c>
      <c r="DJ555" s="7">
        <f t="shared" si="729"/>
        <v>0</v>
      </c>
      <c r="DK555" s="7">
        <f t="shared" si="730"/>
        <v>0</v>
      </c>
    </row>
    <row r="556" spans="1:115" ht="26.25" customHeight="1" x14ac:dyDescent="0.25">
      <c r="A556" s="9">
        <v>538</v>
      </c>
      <c r="B556" s="24" t="str">
        <f t="shared" si="662"/>
        <v/>
      </c>
      <c r="C556" s="23"/>
      <c r="D556" s="51"/>
      <c r="E556" s="24"/>
      <c r="F556" s="24"/>
      <c r="G556" s="24"/>
      <c r="H556" s="24"/>
      <c r="I556" s="25"/>
      <c r="J556" s="24"/>
      <c r="K556" s="26"/>
      <c r="L556" s="29"/>
      <c r="M556" s="27"/>
      <c r="N556" s="28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30"/>
      <c r="Z556" s="29"/>
      <c r="AA556" s="29" t="str">
        <f t="shared" si="663"/>
        <v/>
      </c>
      <c r="AB556" s="7">
        <f t="shared" si="664"/>
        <v>0</v>
      </c>
      <c r="AC556" s="7">
        <f t="shared" si="665"/>
        <v>0</v>
      </c>
      <c r="AD556" s="7">
        <f t="shared" si="666"/>
        <v>0</v>
      </c>
      <c r="AE556" s="7">
        <f t="shared" si="667"/>
        <v>0</v>
      </c>
      <c r="AF556" s="11" t="str">
        <f t="shared" si="731"/>
        <v/>
      </c>
      <c r="AG556" s="13">
        <f t="shared" si="668"/>
        <v>0</v>
      </c>
      <c r="AH556" s="7" t="str">
        <f t="shared" si="669"/>
        <v/>
      </c>
      <c r="AI556" s="11" t="str">
        <f t="shared" si="732"/>
        <v/>
      </c>
      <c r="AJ556" s="11" t="str">
        <f t="array" ref="AJ556">IF(OR(AI556=$AI$19:AI555),"",AI556)</f>
        <v/>
      </c>
      <c r="AK556" s="11" t="str">
        <f t="shared" si="670"/>
        <v/>
      </c>
      <c r="AL556" t="str">
        <f t="array" ref="AL556">IF(OR(AK556=$AK$19:AK555),"",AK556)</f>
        <v/>
      </c>
      <c r="AM556" s="13">
        <f t="shared" si="671"/>
        <v>0</v>
      </c>
      <c r="AN556" s="13">
        <f t="shared" si="672"/>
        <v>0</v>
      </c>
      <c r="AO556" s="13">
        <f t="shared" si="673"/>
        <v>0</v>
      </c>
      <c r="AP556" s="13">
        <f t="shared" si="674"/>
        <v>0</v>
      </c>
      <c r="AQ556" s="13">
        <f t="shared" si="675"/>
        <v>0</v>
      </c>
      <c r="AR556" s="13">
        <f t="shared" si="676"/>
        <v>0</v>
      </c>
      <c r="AS556" s="13">
        <f t="shared" si="677"/>
        <v>0</v>
      </c>
      <c r="AT556" s="13">
        <f t="shared" si="678"/>
        <v>0</v>
      </c>
      <c r="AU556" s="13">
        <f t="shared" si="679"/>
        <v>0</v>
      </c>
      <c r="AV556" s="13">
        <f t="shared" si="680"/>
        <v>0</v>
      </c>
      <c r="AX556" s="13">
        <f t="shared" si="681"/>
        <v>0</v>
      </c>
      <c r="AY556" s="13">
        <f t="shared" si="682"/>
        <v>0</v>
      </c>
      <c r="AZ556" s="13">
        <f t="shared" si="683"/>
        <v>0</v>
      </c>
      <c r="BA556" s="13">
        <f t="shared" si="684"/>
        <v>0</v>
      </c>
      <c r="BB556" s="13">
        <f t="shared" si="685"/>
        <v>0</v>
      </c>
      <c r="BC556" s="13">
        <f t="shared" si="686"/>
        <v>0</v>
      </c>
      <c r="BD556" s="13">
        <f t="shared" si="687"/>
        <v>0</v>
      </c>
      <c r="BE556" s="13">
        <f t="shared" si="688"/>
        <v>0</v>
      </c>
      <c r="BF556" s="13">
        <f t="shared" si="689"/>
        <v>0</v>
      </c>
      <c r="BG556" s="13">
        <f t="shared" si="690"/>
        <v>0</v>
      </c>
      <c r="BH556" s="13">
        <f t="shared" si="691"/>
        <v>0</v>
      </c>
      <c r="BI556" s="13">
        <f t="shared" si="692"/>
        <v>0</v>
      </c>
      <c r="BJ556" s="13">
        <f t="shared" si="693"/>
        <v>0</v>
      </c>
      <c r="BK556" s="13">
        <f t="shared" si="694"/>
        <v>0</v>
      </c>
      <c r="BL556" s="13">
        <f t="shared" si="695"/>
        <v>0</v>
      </c>
      <c r="BM556" s="13">
        <f t="shared" si="696"/>
        <v>0</v>
      </c>
      <c r="BN556" s="13">
        <f t="shared" si="697"/>
        <v>0</v>
      </c>
      <c r="BO556" s="13">
        <f t="shared" si="698"/>
        <v>0</v>
      </c>
      <c r="BP556" s="13">
        <f t="shared" si="699"/>
        <v>0</v>
      </c>
      <c r="BQ556" s="13">
        <f t="shared" si="700"/>
        <v>0</v>
      </c>
      <c r="BR556" s="13">
        <f t="shared" si="701"/>
        <v>0</v>
      </c>
      <c r="BS556" s="13">
        <f t="shared" si="702"/>
        <v>0</v>
      </c>
      <c r="BT556" s="31">
        <f t="shared" si="703"/>
        <v>0</v>
      </c>
      <c r="BU556" s="31">
        <f t="shared" si="704"/>
        <v>0</v>
      </c>
      <c r="BV556" s="31">
        <f t="shared" si="705"/>
        <v>0</v>
      </c>
      <c r="BW556" s="31">
        <f t="shared" si="706"/>
        <v>0</v>
      </c>
      <c r="BX556" s="31">
        <f t="shared" si="707"/>
        <v>0</v>
      </c>
      <c r="BY556" s="31">
        <f t="shared" si="708"/>
        <v>0</v>
      </c>
      <c r="BZ556" s="31">
        <f t="shared" si="709"/>
        <v>0</v>
      </c>
      <c r="CA556" s="31">
        <f t="shared" si="710"/>
        <v>0</v>
      </c>
      <c r="CB556" s="31">
        <f t="shared" si="711"/>
        <v>0</v>
      </c>
      <c r="CC556" s="31">
        <f t="shared" si="712"/>
        <v>0</v>
      </c>
      <c r="CD556" s="31">
        <f t="shared" si="713"/>
        <v>0</v>
      </c>
      <c r="CE556" s="37">
        <f t="array" ref="CE556">MIN(IF(JPRL=AI556,$AG$19:$AG$1018))</f>
        <v>0</v>
      </c>
      <c r="CF556" s="37">
        <f t="array" ref="CF556">MAX(IF(JPRL=AI556,$AG$19:$AG$1018))</f>
        <v>0</v>
      </c>
      <c r="CG556" s="36">
        <f t="shared" si="714"/>
        <v>0</v>
      </c>
      <c r="CI556" s="40">
        <f t="shared" si="715"/>
        <v>0</v>
      </c>
      <c r="CJ556" s="40">
        <f t="shared" si="652"/>
        <v>0</v>
      </c>
      <c r="CK556" s="40">
        <f t="shared" si="653"/>
        <v>0</v>
      </c>
      <c r="CL556" s="40">
        <f t="shared" si="654"/>
        <v>0</v>
      </c>
      <c r="CM556" s="40">
        <f t="shared" si="655"/>
        <v>0</v>
      </c>
      <c r="CN556" s="40">
        <f t="shared" si="656"/>
        <v>0</v>
      </c>
      <c r="CO556" s="40">
        <f t="shared" si="657"/>
        <v>0</v>
      </c>
      <c r="CP556" s="40">
        <f t="shared" si="658"/>
        <v>0</v>
      </c>
      <c r="CQ556" s="40">
        <f t="shared" si="659"/>
        <v>0</v>
      </c>
      <c r="CR556" s="40">
        <f t="shared" si="660"/>
        <v>0</v>
      </c>
      <c r="CS556" s="40">
        <f t="shared" si="661"/>
        <v>0</v>
      </c>
      <c r="CT556" s="41">
        <f t="shared" si="716"/>
        <v>0</v>
      </c>
      <c r="CU556" s="41">
        <f t="shared" si="717"/>
        <v>0</v>
      </c>
      <c r="CV556" s="41">
        <f t="shared" si="718"/>
        <v>0</v>
      </c>
      <c r="CW556" s="41">
        <f t="shared" si="719"/>
        <v>0</v>
      </c>
      <c r="CX556" s="41">
        <f t="shared" si="720"/>
        <v>0</v>
      </c>
      <c r="CY556" s="41">
        <f t="shared" si="721"/>
        <v>0</v>
      </c>
      <c r="CZ556" s="41">
        <f t="shared" si="722"/>
        <v>0</v>
      </c>
      <c r="DA556" s="41">
        <f t="shared" si="723"/>
        <v>0</v>
      </c>
      <c r="DB556" s="41">
        <f t="shared" si="724"/>
        <v>0</v>
      </c>
      <c r="DC556" s="41">
        <f t="shared" si="725"/>
        <v>0</v>
      </c>
      <c r="DD556" s="7">
        <f t="shared" si="726"/>
        <v>0</v>
      </c>
      <c r="DE556" s="7">
        <f t="shared" si="727"/>
        <v>0</v>
      </c>
      <c r="DF556" s="7">
        <f t="shared" si="728"/>
        <v>0</v>
      </c>
      <c r="DJ556" s="7">
        <f t="shared" si="729"/>
        <v>0</v>
      </c>
      <c r="DK556" s="7">
        <f t="shared" si="730"/>
        <v>0</v>
      </c>
    </row>
    <row r="557" spans="1:115" ht="26.25" customHeight="1" x14ac:dyDescent="0.25">
      <c r="A557" s="9">
        <v>539</v>
      </c>
      <c r="B557" s="24" t="str">
        <f t="shared" si="662"/>
        <v/>
      </c>
      <c r="C557" s="23"/>
      <c r="D557" s="51"/>
      <c r="E557" s="24"/>
      <c r="F557" s="24"/>
      <c r="G557" s="24"/>
      <c r="H557" s="24"/>
      <c r="I557" s="25"/>
      <c r="J557" s="24"/>
      <c r="K557" s="26"/>
      <c r="L557" s="29"/>
      <c r="M557" s="27"/>
      <c r="N557" s="28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30"/>
      <c r="Z557" s="29"/>
      <c r="AA557" s="29" t="str">
        <f t="shared" si="663"/>
        <v/>
      </c>
      <c r="AB557" s="7">
        <f t="shared" si="664"/>
        <v>0</v>
      </c>
      <c r="AC557" s="7">
        <f t="shared" si="665"/>
        <v>0</v>
      </c>
      <c r="AD557" s="7">
        <f t="shared" si="666"/>
        <v>0</v>
      </c>
      <c r="AE557" s="7">
        <f t="shared" si="667"/>
        <v>0</v>
      </c>
      <c r="AF557" s="11" t="str">
        <f t="shared" si="731"/>
        <v/>
      </c>
      <c r="AG557" s="13">
        <f t="shared" si="668"/>
        <v>0</v>
      </c>
      <c r="AH557" s="7" t="str">
        <f t="shared" si="669"/>
        <v/>
      </c>
      <c r="AI557" s="11" t="str">
        <f t="shared" si="732"/>
        <v/>
      </c>
      <c r="AJ557" s="11" t="str">
        <f t="array" ref="AJ557">IF(OR(AI557=$AI$19:AI556),"",AI557)</f>
        <v/>
      </c>
      <c r="AK557" s="11" t="str">
        <f t="shared" si="670"/>
        <v/>
      </c>
      <c r="AL557" t="str">
        <f t="array" ref="AL557">IF(OR(AK557=$AK$19:AK556),"",AK557)</f>
        <v/>
      </c>
      <c r="AM557" s="13">
        <f t="shared" si="671"/>
        <v>0</v>
      </c>
      <c r="AN557" s="13">
        <f t="shared" si="672"/>
        <v>0</v>
      </c>
      <c r="AO557" s="13">
        <f t="shared" si="673"/>
        <v>0</v>
      </c>
      <c r="AP557" s="13">
        <f t="shared" si="674"/>
        <v>0</v>
      </c>
      <c r="AQ557" s="13">
        <f t="shared" si="675"/>
        <v>0</v>
      </c>
      <c r="AR557" s="13">
        <f t="shared" si="676"/>
        <v>0</v>
      </c>
      <c r="AS557" s="13">
        <f t="shared" si="677"/>
        <v>0</v>
      </c>
      <c r="AT557" s="13">
        <f t="shared" si="678"/>
        <v>0</v>
      </c>
      <c r="AU557" s="13">
        <f t="shared" si="679"/>
        <v>0</v>
      </c>
      <c r="AV557" s="13">
        <f t="shared" si="680"/>
        <v>0</v>
      </c>
      <c r="AX557" s="13">
        <f t="shared" si="681"/>
        <v>0</v>
      </c>
      <c r="AY557" s="13">
        <f t="shared" si="682"/>
        <v>0</v>
      </c>
      <c r="AZ557" s="13">
        <f t="shared" si="683"/>
        <v>0</v>
      </c>
      <c r="BA557" s="13">
        <f t="shared" si="684"/>
        <v>0</v>
      </c>
      <c r="BB557" s="13">
        <f t="shared" si="685"/>
        <v>0</v>
      </c>
      <c r="BC557" s="13">
        <f t="shared" si="686"/>
        <v>0</v>
      </c>
      <c r="BD557" s="13">
        <f t="shared" si="687"/>
        <v>0</v>
      </c>
      <c r="BE557" s="13">
        <f t="shared" si="688"/>
        <v>0</v>
      </c>
      <c r="BF557" s="13">
        <f t="shared" si="689"/>
        <v>0</v>
      </c>
      <c r="BG557" s="13">
        <f t="shared" si="690"/>
        <v>0</v>
      </c>
      <c r="BH557" s="13">
        <f t="shared" si="691"/>
        <v>0</v>
      </c>
      <c r="BI557" s="13">
        <f t="shared" si="692"/>
        <v>0</v>
      </c>
      <c r="BJ557" s="13">
        <f t="shared" si="693"/>
        <v>0</v>
      </c>
      <c r="BK557" s="13">
        <f t="shared" si="694"/>
        <v>0</v>
      </c>
      <c r="BL557" s="13">
        <f t="shared" si="695"/>
        <v>0</v>
      </c>
      <c r="BM557" s="13">
        <f t="shared" si="696"/>
        <v>0</v>
      </c>
      <c r="BN557" s="13">
        <f t="shared" si="697"/>
        <v>0</v>
      </c>
      <c r="BO557" s="13">
        <f t="shared" si="698"/>
        <v>0</v>
      </c>
      <c r="BP557" s="13">
        <f t="shared" si="699"/>
        <v>0</v>
      </c>
      <c r="BQ557" s="13">
        <f t="shared" si="700"/>
        <v>0</v>
      </c>
      <c r="BR557" s="13">
        <f t="shared" si="701"/>
        <v>0</v>
      </c>
      <c r="BS557" s="13">
        <f t="shared" si="702"/>
        <v>0</v>
      </c>
      <c r="BT557" s="31">
        <f t="shared" si="703"/>
        <v>0</v>
      </c>
      <c r="BU557" s="31">
        <f t="shared" si="704"/>
        <v>0</v>
      </c>
      <c r="BV557" s="31">
        <f t="shared" si="705"/>
        <v>0</v>
      </c>
      <c r="BW557" s="31">
        <f t="shared" si="706"/>
        <v>0</v>
      </c>
      <c r="BX557" s="31">
        <f t="shared" si="707"/>
        <v>0</v>
      </c>
      <c r="BY557" s="31">
        <f t="shared" si="708"/>
        <v>0</v>
      </c>
      <c r="BZ557" s="31">
        <f t="shared" si="709"/>
        <v>0</v>
      </c>
      <c r="CA557" s="31">
        <f t="shared" si="710"/>
        <v>0</v>
      </c>
      <c r="CB557" s="31">
        <f t="shared" si="711"/>
        <v>0</v>
      </c>
      <c r="CC557" s="31">
        <f t="shared" si="712"/>
        <v>0</v>
      </c>
      <c r="CD557" s="31">
        <f t="shared" si="713"/>
        <v>0</v>
      </c>
      <c r="CE557" s="37">
        <f t="array" ref="CE557">MIN(IF(JPRL=AI557,$AG$19:$AG$1018))</f>
        <v>0</v>
      </c>
      <c r="CF557" s="37">
        <f t="array" ref="CF557">MAX(IF(JPRL=AI557,$AG$19:$AG$1018))</f>
        <v>0</v>
      </c>
      <c r="CG557" s="36">
        <f t="shared" si="714"/>
        <v>0</v>
      </c>
      <c r="CI557" s="40">
        <f t="shared" si="715"/>
        <v>0</v>
      </c>
      <c r="CJ557" s="40">
        <f t="shared" si="652"/>
        <v>0</v>
      </c>
      <c r="CK557" s="40">
        <f t="shared" si="653"/>
        <v>0</v>
      </c>
      <c r="CL557" s="40">
        <f t="shared" si="654"/>
        <v>0</v>
      </c>
      <c r="CM557" s="40">
        <f t="shared" si="655"/>
        <v>0</v>
      </c>
      <c r="CN557" s="40">
        <f t="shared" si="656"/>
        <v>0</v>
      </c>
      <c r="CO557" s="40">
        <f t="shared" si="657"/>
        <v>0</v>
      </c>
      <c r="CP557" s="40">
        <f t="shared" si="658"/>
        <v>0</v>
      </c>
      <c r="CQ557" s="40">
        <f t="shared" si="659"/>
        <v>0</v>
      </c>
      <c r="CR557" s="40">
        <f t="shared" si="660"/>
        <v>0</v>
      </c>
      <c r="CS557" s="40">
        <f t="shared" si="661"/>
        <v>0</v>
      </c>
      <c r="CT557" s="41">
        <f t="shared" si="716"/>
        <v>0</v>
      </c>
      <c r="CU557" s="41">
        <f t="shared" si="717"/>
        <v>0</v>
      </c>
      <c r="CV557" s="41">
        <f t="shared" si="718"/>
        <v>0</v>
      </c>
      <c r="CW557" s="41">
        <f t="shared" si="719"/>
        <v>0</v>
      </c>
      <c r="CX557" s="41">
        <f t="shared" si="720"/>
        <v>0</v>
      </c>
      <c r="CY557" s="41">
        <f t="shared" si="721"/>
        <v>0</v>
      </c>
      <c r="CZ557" s="41">
        <f t="shared" si="722"/>
        <v>0</v>
      </c>
      <c r="DA557" s="41">
        <f t="shared" si="723"/>
        <v>0</v>
      </c>
      <c r="DB557" s="41">
        <f t="shared" si="724"/>
        <v>0</v>
      </c>
      <c r="DC557" s="41">
        <f t="shared" si="725"/>
        <v>0</v>
      </c>
      <c r="DD557" s="7">
        <f t="shared" si="726"/>
        <v>0</v>
      </c>
      <c r="DE557" s="7">
        <f t="shared" si="727"/>
        <v>0</v>
      </c>
      <c r="DF557" s="7">
        <f t="shared" si="728"/>
        <v>0</v>
      </c>
      <c r="DJ557" s="7">
        <f t="shared" si="729"/>
        <v>0</v>
      </c>
      <c r="DK557" s="7">
        <f t="shared" si="730"/>
        <v>0</v>
      </c>
    </row>
    <row r="558" spans="1:115" ht="26.25" customHeight="1" x14ac:dyDescent="0.25">
      <c r="A558" s="9">
        <v>540</v>
      </c>
      <c r="B558" s="24" t="str">
        <f t="shared" si="662"/>
        <v/>
      </c>
      <c r="C558" s="23"/>
      <c r="D558" s="51"/>
      <c r="E558" s="24"/>
      <c r="F558" s="24"/>
      <c r="G558" s="24"/>
      <c r="H558" s="24"/>
      <c r="I558" s="25"/>
      <c r="J558" s="24"/>
      <c r="K558" s="26"/>
      <c r="L558" s="29"/>
      <c r="M558" s="27"/>
      <c r="N558" s="28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30"/>
      <c r="Z558" s="29"/>
      <c r="AA558" s="29" t="str">
        <f t="shared" si="663"/>
        <v/>
      </c>
      <c r="AB558" s="7">
        <f t="shared" si="664"/>
        <v>0</v>
      </c>
      <c r="AC558" s="7">
        <f t="shared" si="665"/>
        <v>0</v>
      </c>
      <c r="AD558" s="7">
        <f t="shared" si="666"/>
        <v>0</v>
      </c>
      <c r="AE558" s="7">
        <f t="shared" si="667"/>
        <v>0</v>
      </c>
      <c r="AF558" s="11" t="str">
        <f t="shared" si="731"/>
        <v/>
      </c>
      <c r="AG558" s="13">
        <f t="shared" si="668"/>
        <v>0</v>
      </c>
      <c r="AH558" s="7" t="str">
        <f t="shared" si="669"/>
        <v/>
      </c>
      <c r="AI558" s="11" t="str">
        <f t="shared" si="732"/>
        <v/>
      </c>
      <c r="AJ558" s="11" t="str">
        <f t="array" ref="AJ558">IF(OR(AI558=$AI$19:AI557),"",AI558)</f>
        <v/>
      </c>
      <c r="AK558" s="11" t="str">
        <f t="shared" si="670"/>
        <v/>
      </c>
      <c r="AL558" t="str">
        <f t="array" ref="AL558">IF(OR(AK558=$AK$19:AK557),"",AK558)</f>
        <v/>
      </c>
      <c r="AM558" s="13">
        <f t="shared" si="671"/>
        <v>0</v>
      </c>
      <c r="AN558" s="13">
        <f t="shared" si="672"/>
        <v>0</v>
      </c>
      <c r="AO558" s="13">
        <f t="shared" si="673"/>
        <v>0</v>
      </c>
      <c r="AP558" s="13">
        <f t="shared" si="674"/>
        <v>0</v>
      </c>
      <c r="AQ558" s="13">
        <f t="shared" si="675"/>
        <v>0</v>
      </c>
      <c r="AR558" s="13">
        <f t="shared" si="676"/>
        <v>0</v>
      </c>
      <c r="AS558" s="13">
        <f t="shared" si="677"/>
        <v>0</v>
      </c>
      <c r="AT558" s="13">
        <f t="shared" si="678"/>
        <v>0</v>
      </c>
      <c r="AU558" s="13">
        <f t="shared" si="679"/>
        <v>0</v>
      </c>
      <c r="AV558" s="13">
        <f t="shared" si="680"/>
        <v>0</v>
      </c>
      <c r="AX558" s="13">
        <f t="shared" si="681"/>
        <v>0</v>
      </c>
      <c r="AY558" s="13">
        <f t="shared" si="682"/>
        <v>0</v>
      </c>
      <c r="AZ558" s="13">
        <f t="shared" si="683"/>
        <v>0</v>
      </c>
      <c r="BA558" s="13">
        <f t="shared" si="684"/>
        <v>0</v>
      </c>
      <c r="BB558" s="13">
        <f t="shared" si="685"/>
        <v>0</v>
      </c>
      <c r="BC558" s="13">
        <f t="shared" si="686"/>
        <v>0</v>
      </c>
      <c r="BD558" s="13">
        <f t="shared" si="687"/>
        <v>0</v>
      </c>
      <c r="BE558" s="13">
        <f t="shared" si="688"/>
        <v>0</v>
      </c>
      <c r="BF558" s="13">
        <f t="shared" si="689"/>
        <v>0</v>
      </c>
      <c r="BG558" s="13">
        <f t="shared" si="690"/>
        <v>0</v>
      </c>
      <c r="BH558" s="13">
        <f t="shared" si="691"/>
        <v>0</v>
      </c>
      <c r="BI558" s="13">
        <f t="shared" si="692"/>
        <v>0</v>
      </c>
      <c r="BJ558" s="13">
        <f t="shared" si="693"/>
        <v>0</v>
      </c>
      <c r="BK558" s="13">
        <f t="shared" si="694"/>
        <v>0</v>
      </c>
      <c r="BL558" s="13">
        <f t="shared" si="695"/>
        <v>0</v>
      </c>
      <c r="BM558" s="13">
        <f t="shared" si="696"/>
        <v>0</v>
      </c>
      <c r="BN558" s="13">
        <f t="shared" si="697"/>
        <v>0</v>
      </c>
      <c r="BO558" s="13">
        <f t="shared" si="698"/>
        <v>0</v>
      </c>
      <c r="BP558" s="13">
        <f t="shared" si="699"/>
        <v>0</v>
      </c>
      <c r="BQ558" s="13">
        <f t="shared" si="700"/>
        <v>0</v>
      </c>
      <c r="BR558" s="13">
        <f t="shared" si="701"/>
        <v>0</v>
      </c>
      <c r="BS558" s="13">
        <f t="shared" si="702"/>
        <v>0</v>
      </c>
      <c r="BT558" s="31">
        <f t="shared" si="703"/>
        <v>0</v>
      </c>
      <c r="BU558" s="31">
        <f t="shared" si="704"/>
        <v>0</v>
      </c>
      <c r="BV558" s="31">
        <f t="shared" si="705"/>
        <v>0</v>
      </c>
      <c r="BW558" s="31">
        <f t="shared" si="706"/>
        <v>0</v>
      </c>
      <c r="BX558" s="31">
        <f t="shared" si="707"/>
        <v>0</v>
      </c>
      <c r="BY558" s="31">
        <f t="shared" si="708"/>
        <v>0</v>
      </c>
      <c r="BZ558" s="31">
        <f t="shared" si="709"/>
        <v>0</v>
      </c>
      <c r="CA558" s="31">
        <f t="shared" si="710"/>
        <v>0</v>
      </c>
      <c r="CB558" s="31">
        <f t="shared" si="711"/>
        <v>0</v>
      </c>
      <c r="CC558" s="31">
        <f t="shared" si="712"/>
        <v>0</v>
      </c>
      <c r="CD558" s="31">
        <f t="shared" si="713"/>
        <v>0</v>
      </c>
      <c r="CE558" s="37">
        <f t="array" ref="CE558">MIN(IF(JPRL=AI558,$AG$19:$AG$1018))</f>
        <v>0</v>
      </c>
      <c r="CF558" s="37">
        <f t="array" ref="CF558">MAX(IF(JPRL=AI558,$AG$19:$AG$1018))</f>
        <v>0</v>
      </c>
      <c r="CG558" s="36">
        <f t="shared" si="714"/>
        <v>0</v>
      </c>
      <c r="CI558" s="40">
        <f t="shared" si="715"/>
        <v>0</v>
      </c>
      <c r="CJ558" s="40">
        <f t="shared" si="652"/>
        <v>0</v>
      </c>
      <c r="CK558" s="40">
        <f t="shared" si="653"/>
        <v>0</v>
      </c>
      <c r="CL558" s="40">
        <f t="shared" si="654"/>
        <v>0</v>
      </c>
      <c r="CM558" s="40">
        <f t="shared" si="655"/>
        <v>0</v>
      </c>
      <c r="CN558" s="40">
        <f t="shared" si="656"/>
        <v>0</v>
      </c>
      <c r="CO558" s="40">
        <f t="shared" si="657"/>
        <v>0</v>
      </c>
      <c r="CP558" s="40">
        <f t="shared" si="658"/>
        <v>0</v>
      </c>
      <c r="CQ558" s="40">
        <f t="shared" si="659"/>
        <v>0</v>
      </c>
      <c r="CR558" s="40">
        <f t="shared" si="660"/>
        <v>0</v>
      </c>
      <c r="CS558" s="40">
        <f t="shared" si="661"/>
        <v>0</v>
      </c>
      <c r="CT558" s="41">
        <f t="shared" si="716"/>
        <v>0</v>
      </c>
      <c r="CU558" s="41">
        <f t="shared" si="717"/>
        <v>0</v>
      </c>
      <c r="CV558" s="41">
        <f t="shared" si="718"/>
        <v>0</v>
      </c>
      <c r="CW558" s="41">
        <f t="shared" si="719"/>
        <v>0</v>
      </c>
      <c r="CX558" s="41">
        <f t="shared" si="720"/>
        <v>0</v>
      </c>
      <c r="CY558" s="41">
        <f t="shared" si="721"/>
        <v>0</v>
      </c>
      <c r="CZ558" s="41">
        <f t="shared" si="722"/>
        <v>0</v>
      </c>
      <c r="DA558" s="41">
        <f t="shared" si="723"/>
        <v>0</v>
      </c>
      <c r="DB558" s="41">
        <f t="shared" si="724"/>
        <v>0</v>
      </c>
      <c r="DC558" s="41">
        <f t="shared" si="725"/>
        <v>0</v>
      </c>
      <c r="DD558" s="7">
        <f t="shared" si="726"/>
        <v>0</v>
      </c>
      <c r="DE558" s="7">
        <f t="shared" si="727"/>
        <v>0</v>
      </c>
      <c r="DF558" s="7">
        <f t="shared" si="728"/>
        <v>0</v>
      </c>
      <c r="DJ558" s="7">
        <f t="shared" si="729"/>
        <v>0</v>
      </c>
      <c r="DK558" s="7">
        <f t="shared" si="730"/>
        <v>0</v>
      </c>
    </row>
    <row r="559" spans="1:115" ht="26.25" customHeight="1" x14ac:dyDescent="0.25">
      <c r="A559" s="9">
        <v>541</v>
      </c>
      <c r="B559" s="24" t="str">
        <f t="shared" si="662"/>
        <v/>
      </c>
      <c r="C559" s="23"/>
      <c r="D559" s="51"/>
      <c r="E559" s="24"/>
      <c r="F559" s="24"/>
      <c r="G559" s="24"/>
      <c r="H559" s="24"/>
      <c r="I559" s="25"/>
      <c r="J559" s="24"/>
      <c r="K559" s="26"/>
      <c r="L559" s="29"/>
      <c r="M559" s="27"/>
      <c r="N559" s="28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30"/>
      <c r="Z559" s="29"/>
      <c r="AA559" s="29" t="str">
        <f t="shared" si="663"/>
        <v/>
      </c>
      <c r="AB559" s="7">
        <f t="shared" si="664"/>
        <v>0</v>
      </c>
      <c r="AC559" s="7">
        <f t="shared" si="665"/>
        <v>0</v>
      </c>
      <c r="AD559" s="7">
        <f t="shared" si="666"/>
        <v>0</v>
      </c>
      <c r="AE559" s="7">
        <f t="shared" si="667"/>
        <v>0</v>
      </c>
      <c r="AF559" s="11" t="str">
        <f t="shared" si="731"/>
        <v/>
      </c>
      <c r="AG559" s="13">
        <f t="shared" si="668"/>
        <v>0</v>
      </c>
      <c r="AH559" s="7" t="str">
        <f t="shared" si="669"/>
        <v/>
      </c>
      <c r="AI559" s="11" t="str">
        <f t="shared" si="732"/>
        <v/>
      </c>
      <c r="AJ559" s="11" t="str">
        <f t="array" ref="AJ559">IF(OR(AI559=$AI$19:AI558),"",AI559)</f>
        <v/>
      </c>
      <c r="AK559" s="11" t="str">
        <f t="shared" si="670"/>
        <v/>
      </c>
      <c r="AL559" t="str">
        <f t="array" ref="AL559">IF(OR(AK559=$AK$19:AK558),"",AK559)</f>
        <v/>
      </c>
      <c r="AM559" s="13">
        <f t="shared" si="671"/>
        <v>0</v>
      </c>
      <c r="AN559" s="13">
        <f t="shared" si="672"/>
        <v>0</v>
      </c>
      <c r="AO559" s="13">
        <f t="shared" si="673"/>
        <v>0</v>
      </c>
      <c r="AP559" s="13">
        <f t="shared" si="674"/>
        <v>0</v>
      </c>
      <c r="AQ559" s="13">
        <f t="shared" si="675"/>
        <v>0</v>
      </c>
      <c r="AR559" s="13">
        <f t="shared" si="676"/>
        <v>0</v>
      </c>
      <c r="AS559" s="13">
        <f t="shared" si="677"/>
        <v>0</v>
      </c>
      <c r="AT559" s="13">
        <f t="shared" si="678"/>
        <v>0</v>
      </c>
      <c r="AU559" s="13">
        <f t="shared" si="679"/>
        <v>0</v>
      </c>
      <c r="AV559" s="13">
        <f t="shared" si="680"/>
        <v>0</v>
      </c>
      <c r="AX559" s="13">
        <f t="shared" si="681"/>
        <v>0</v>
      </c>
      <c r="AY559" s="13">
        <f t="shared" si="682"/>
        <v>0</v>
      </c>
      <c r="AZ559" s="13">
        <f t="shared" si="683"/>
        <v>0</v>
      </c>
      <c r="BA559" s="13">
        <f t="shared" si="684"/>
        <v>0</v>
      </c>
      <c r="BB559" s="13">
        <f t="shared" si="685"/>
        <v>0</v>
      </c>
      <c r="BC559" s="13">
        <f t="shared" si="686"/>
        <v>0</v>
      </c>
      <c r="BD559" s="13">
        <f t="shared" si="687"/>
        <v>0</v>
      </c>
      <c r="BE559" s="13">
        <f t="shared" si="688"/>
        <v>0</v>
      </c>
      <c r="BF559" s="13">
        <f t="shared" si="689"/>
        <v>0</v>
      </c>
      <c r="BG559" s="13">
        <f t="shared" si="690"/>
        <v>0</v>
      </c>
      <c r="BH559" s="13">
        <f t="shared" si="691"/>
        <v>0</v>
      </c>
      <c r="BI559" s="13">
        <f t="shared" si="692"/>
        <v>0</v>
      </c>
      <c r="BJ559" s="13">
        <f t="shared" si="693"/>
        <v>0</v>
      </c>
      <c r="BK559" s="13">
        <f t="shared" si="694"/>
        <v>0</v>
      </c>
      <c r="BL559" s="13">
        <f t="shared" si="695"/>
        <v>0</v>
      </c>
      <c r="BM559" s="13">
        <f t="shared" si="696"/>
        <v>0</v>
      </c>
      <c r="BN559" s="13">
        <f t="shared" si="697"/>
        <v>0</v>
      </c>
      <c r="BO559" s="13">
        <f t="shared" si="698"/>
        <v>0</v>
      </c>
      <c r="BP559" s="13">
        <f t="shared" si="699"/>
        <v>0</v>
      </c>
      <c r="BQ559" s="13">
        <f t="shared" si="700"/>
        <v>0</v>
      </c>
      <c r="BR559" s="13">
        <f t="shared" si="701"/>
        <v>0</v>
      </c>
      <c r="BS559" s="13">
        <f t="shared" si="702"/>
        <v>0</v>
      </c>
      <c r="BT559" s="31">
        <f t="shared" si="703"/>
        <v>0</v>
      </c>
      <c r="BU559" s="31">
        <f t="shared" si="704"/>
        <v>0</v>
      </c>
      <c r="BV559" s="31">
        <f t="shared" si="705"/>
        <v>0</v>
      </c>
      <c r="BW559" s="31">
        <f t="shared" si="706"/>
        <v>0</v>
      </c>
      <c r="BX559" s="31">
        <f t="shared" si="707"/>
        <v>0</v>
      </c>
      <c r="BY559" s="31">
        <f t="shared" si="708"/>
        <v>0</v>
      </c>
      <c r="BZ559" s="31">
        <f t="shared" si="709"/>
        <v>0</v>
      </c>
      <c r="CA559" s="31">
        <f t="shared" si="710"/>
        <v>0</v>
      </c>
      <c r="CB559" s="31">
        <f t="shared" si="711"/>
        <v>0</v>
      </c>
      <c r="CC559" s="31">
        <f t="shared" si="712"/>
        <v>0</v>
      </c>
      <c r="CD559" s="31">
        <f t="shared" si="713"/>
        <v>0</v>
      </c>
      <c r="CE559" s="37">
        <f t="array" ref="CE559">MIN(IF(JPRL=AI559,$AG$19:$AG$1018))</f>
        <v>0</v>
      </c>
      <c r="CF559" s="37">
        <f t="array" ref="CF559">MAX(IF(JPRL=AI559,$AG$19:$AG$1018))</f>
        <v>0</v>
      </c>
      <c r="CG559" s="36">
        <f t="shared" si="714"/>
        <v>0</v>
      </c>
      <c r="CI559" s="40">
        <f t="shared" si="715"/>
        <v>0</v>
      </c>
      <c r="CJ559" s="40">
        <f t="shared" si="652"/>
        <v>0</v>
      </c>
      <c r="CK559" s="40">
        <f t="shared" si="653"/>
        <v>0</v>
      </c>
      <c r="CL559" s="40">
        <f t="shared" si="654"/>
        <v>0</v>
      </c>
      <c r="CM559" s="40">
        <f t="shared" si="655"/>
        <v>0</v>
      </c>
      <c r="CN559" s="40">
        <f t="shared" si="656"/>
        <v>0</v>
      </c>
      <c r="CO559" s="40">
        <f t="shared" si="657"/>
        <v>0</v>
      </c>
      <c r="CP559" s="40">
        <f t="shared" si="658"/>
        <v>0</v>
      </c>
      <c r="CQ559" s="40">
        <f t="shared" si="659"/>
        <v>0</v>
      </c>
      <c r="CR559" s="40">
        <f t="shared" si="660"/>
        <v>0</v>
      </c>
      <c r="CS559" s="40">
        <f t="shared" si="661"/>
        <v>0</v>
      </c>
      <c r="CT559" s="41">
        <f t="shared" si="716"/>
        <v>0</v>
      </c>
      <c r="CU559" s="41">
        <f t="shared" si="717"/>
        <v>0</v>
      </c>
      <c r="CV559" s="41">
        <f t="shared" si="718"/>
        <v>0</v>
      </c>
      <c r="CW559" s="41">
        <f t="shared" si="719"/>
        <v>0</v>
      </c>
      <c r="CX559" s="41">
        <f t="shared" si="720"/>
        <v>0</v>
      </c>
      <c r="CY559" s="41">
        <f t="shared" si="721"/>
        <v>0</v>
      </c>
      <c r="CZ559" s="41">
        <f t="shared" si="722"/>
        <v>0</v>
      </c>
      <c r="DA559" s="41">
        <f t="shared" si="723"/>
        <v>0</v>
      </c>
      <c r="DB559" s="41">
        <f t="shared" si="724"/>
        <v>0</v>
      </c>
      <c r="DC559" s="41">
        <f t="shared" si="725"/>
        <v>0</v>
      </c>
      <c r="DD559" s="7">
        <f t="shared" si="726"/>
        <v>0</v>
      </c>
      <c r="DE559" s="7">
        <f t="shared" si="727"/>
        <v>0</v>
      </c>
      <c r="DF559" s="7">
        <f t="shared" si="728"/>
        <v>0</v>
      </c>
      <c r="DJ559" s="7">
        <f t="shared" si="729"/>
        <v>0</v>
      </c>
      <c r="DK559" s="7">
        <f t="shared" si="730"/>
        <v>0</v>
      </c>
    </row>
    <row r="560" spans="1:115" ht="26.25" customHeight="1" x14ac:dyDescent="0.25">
      <c r="A560" s="9">
        <v>542</v>
      </c>
      <c r="B560" s="24" t="str">
        <f t="shared" si="662"/>
        <v/>
      </c>
      <c r="C560" s="23"/>
      <c r="D560" s="51"/>
      <c r="E560" s="24"/>
      <c r="F560" s="24"/>
      <c r="G560" s="24"/>
      <c r="H560" s="24"/>
      <c r="I560" s="25"/>
      <c r="J560" s="24"/>
      <c r="K560" s="26"/>
      <c r="L560" s="29"/>
      <c r="M560" s="27"/>
      <c r="N560" s="28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30"/>
      <c r="Z560" s="29"/>
      <c r="AA560" s="29" t="str">
        <f t="shared" si="663"/>
        <v/>
      </c>
      <c r="AB560" s="7">
        <f t="shared" si="664"/>
        <v>0</v>
      </c>
      <c r="AC560" s="7">
        <f t="shared" si="665"/>
        <v>0</v>
      </c>
      <c r="AD560" s="7">
        <f t="shared" si="666"/>
        <v>0</v>
      </c>
      <c r="AE560" s="7">
        <f t="shared" si="667"/>
        <v>0</v>
      </c>
      <c r="AF560" s="11" t="str">
        <f t="shared" si="731"/>
        <v/>
      </c>
      <c r="AG560" s="13">
        <f t="shared" si="668"/>
        <v>0</v>
      </c>
      <c r="AH560" s="7" t="str">
        <f t="shared" si="669"/>
        <v/>
      </c>
      <c r="AI560" s="11" t="str">
        <f t="shared" si="732"/>
        <v/>
      </c>
      <c r="AJ560" s="11" t="str">
        <f t="array" ref="AJ560">IF(OR(AI560=$AI$19:AI559),"",AI560)</f>
        <v/>
      </c>
      <c r="AK560" s="11" t="str">
        <f t="shared" si="670"/>
        <v/>
      </c>
      <c r="AL560" t="str">
        <f t="array" ref="AL560">IF(OR(AK560=$AK$19:AK559),"",AK560)</f>
        <v/>
      </c>
      <c r="AM560" s="13">
        <f t="shared" si="671"/>
        <v>0</v>
      </c>
      <c r="AN560" s="13">
        <f t="shared" si="672"/>
        <v>0</v>
      </c>
      <c r="AO560" s="13">
        <f t="shared" si="673"/>
        <v>0</v>
      </c>
      <c r="AP560" s="13">
        <f t="shared" si="674"/>
        <v>0</v>
      </c>
      <c r="AQ560" s="13">
        <f t="shared" si="675"/>
        <v>0</v>
      </c>
      <c r="AR560" s="13">
        <f t="shared" si="676"/>
        <v>0</v>
      </c>
      <c r="AS560" s="13">
        <f t="shared" si="677"/>
        <v>0</v>
      </c>
      <c r="AT560" s="13">
        <f t="shared" si="678"/>
        <v>0</v>
      </c>
      <c r="AU560" s="13">
        <f t="shared" si="679"/>
        <v>0</v>
      </c>
      <c r="AV560" s="13">
        <f t="shared" si="680"/>
        <v>0</v>
      </c>
      <c r="AX560" s="13">
        <f t="shared" si="681"/>
        <v>0</v>
      </c>
      <c r="AY560" s="13">
        <f t="shared" si="682"/>
        <v>0</v>
      </c>
      <c r="AZ560" s="13">
        <f t="shared" si="683"/>
        <v>0</v>
      </c>
      <c r="BA560" s="13">
        <f t="shared" si="684"/>
        <v>0</v>
      </c>
      <c r="BB560" s="13">
        <f t="shared" si="685"/>
        <v>0</v>
      </c>
      <c r="BC560" s="13">
        <f t="shared" si="686"/>
        <v>0</v>
      </c>
      <c r="BD560" s="13">
        <f t="shared" si="687"/>
        <v>0</v>
      </c>
      <c r="BE560" s="13">
        <f t="shared" si="688"/>
        <v>0</v>
      </c>
      <c r="BF560" s="13">
        <f t="shared" si="689"/>
        <v>0</v>
      </c>
      <c r="BG560" s="13">
        <f t="shared" si="690"/>
        <v>0</v>
      </c>
      <c r="BH560" s="13">
        <f t="shared" si="691"/>
        <v>0</v>
      </c>
      <c r="BI560" s="13">
        <f t="shared" si="692"/>
        <v>0</v>
      </c>
      <c r="BJ560" s="13">
        <f t="shared" si="693"/>
        <v>0</v>
      </c>
      <c r="BK560" s="13">
        <f t="shared" si="694"/>
        <v>0</v>
      </c>
      <c r="BL560" s="13">
        <f t="shared" si="695"/>
        <v>0</v>
      </c>
      <c r="BM560" s="13">
        <f t="shared" si="696"/>
        <v>0</v>
      </c>
      <c r="BN560" s="13">
        <f t="shared" si="697"/>
        <v>0</v>
      </c>
      <c r="BO560" s="13">
        <f t="shared" si="698"/>
        <v>0</v>
      </c>
      <c r="BP560" s="13">
        <f t="shared" si="699"/>
        <v>0</v>
      </c>
      <c r="BQ560" s="13">
        <f t="shared" si="700"/>
        <v>0</v>
      </c>
      <c r="BR560" s="13">
        <f t="shared" si="701"/>
        <v>0</v>
      </c>
      <c r="BS560" s="13">
        <f t="shared" si="702"/>
        <v>0</v>
      </c>
      <c r="BT560" s="31">
        <f t="shared" si="703"/>
        <v>0</v>
      </c>
      <c r="BU560" s="31">
        <f t="shared" si="704"/>
        <v>0</v>
      </c>
      <c r="BV560" s="31">
        <f t="shared" si="705"/>
        <v>0</v>
      </c>
      <c r="BW560" s="31">
        <f t="shared" si="706"/>
        <v>0</v>
      </c>
      <c r="BX560" s="31">
        <f t="shared" si="707"/>
        <v>0</v>
      </c>
      <c r="BY560" s="31">
        <f t="shared" si="708"/>
        <v>0</v>
      </c>
      <c r="BZ560" s="31">
        <f t="shared" si="709"/>
        <v>0</v>
      </c>
      <c r="CA560" s="31">
        <f t="shared" si="710"/>
        <v>0</v>
      </c>
      <c r="CB560" s="31">
        <f t="shared" si="711"/>
        <v>0</v>
      </c>
      <c r="CC560" s="31">
        <f t="shared" si="712"/>
        <v>0</v>
      </c>
      <c r="CD560" s="31">
        <f t="shared" si="713"/>
        <v>0</v>
      </c>
      <c r="CE560" s="37">
        <f t="array" ref="CE560">MIN(IF(JPRL=AI560,$AG$19:$AG$1018))</f>
        <v>0</v>
      </c>
      <c r="CF560" s="37">
        <f t="array" ref="CF560">MAX(IF(JPRL=AI560,$AG$19:$AG$1018))</f>
        <v>0</v>
      </c>
      <c r="CG560" s="36">
        <f t="shared" si="714"/>
        <v>0</v>
      </c>
      <c r="CI560" s="40">
        <f t="shared" si="715"/>
        <v>0</v>
      </c>
      <c r="CJ560" s="40">
        <f t="shared" si="652"/>
        <v>0</v>
      </c>
      <c r="CK560" s="40">
        <f t="shared" si="653"/>
        <v>0</v>
      </c>
      <c r="CL560" s="40">
        <f t="shared" si="654"/>
        <v>0</v>
      </c>
      <c r="CM560" s="40">
        <f t="shared" si="655"/>
        <v>0</v>
      </c>
      <c r="CN560" s="40">
        <f t="shared" si="656"/>
        <v>0</v>
      </c>
      <c r="CO560" s="40">
        <f t="shared" si="657"/>
        <v>0</v>
      </c>
      <c r="CP560" s="40">
        <f t="shared" si="658"/>
        <v>0</v>
      </c>
      <c r="CQ560" s="40">
        <f t="shared" si="659"/>
        <v>0</v>
      </c>
      <c r="CR560" s="40">
        <f t="shared" si="660"/>
        <v>0</v>
      </c>
      <c r="CS560" s="40">
        <f t="shared" si="661"/>
        <v>0</v>
      </c>
      <c r="CT560" s="41">
        <f t="shared" si="716"/>
        <v>0</v>
      </c>
      <c r="CU560" s="41">
        <f t="shared" si="717"/>
        <v>0</v>
      </c>
      <c r="CV560" s="41">
        <f t="shared" si="718"/>
        <v>0</v>
      </c>
      <c r="CW560" s="41">
        <f t="shared" si="719"/>
        <v>0</v>
      </c>
      <c r="CX560" s="41">
        <f t="shared" si="720"/>
        <v>0</v>
      </c>
      <c r="CY560" s="41">
        <f t="shared" si="721"/>
        <v>0</v>
      </c>
      <c r="CZ560" s="41">
        <f t="shared" si="722"/>
        <v>0</v>
      </c>
      <c r="DA560" s="41">
        <f t="shared" si="723"/>
        <v>0</v>
      </c>
      <c r="DB560" s="41">
        <f t="shared" si="724"/>
        <v>0</v>
      </c>
      <c r="DC560" s="41">
        <f t="shared" si="725"/>
        <v>0</v>
      </c>
      <c r="DD560" s="7">
        <f t="shared" si="726"/>
        <v>0</v>
      </c>
      <c r="DE560" s="7">
        <f t="shared" si="727"/>
        <v>0</v>
      </c>
      <c r="DF560" s="7">
        <f t="shared" si="728"/>
        <v>0</v>
      </c>
      <c r="DJ560" s="7">
        <f t="shared" si="729"/>
        <v>0</v>
      </c>
      <c r="DK560" s="7">
        <f t="shared" si="730"/>
        <v>0</v>
      </c>
    </row>
    <row r="561" spans="1:115" ht="26.25" customHeight="1" x14ac:dyDescent="0.25">
      <c r="A561" s="9">
        <v>543</v>
      </c>
      <c r="B561" s="24" t="str">
        <f t="shared" si="662"/>
        <v/>
      </c>
      <c r="C561" s="23"/>
      <c r="D561" s="51"/>
      <c r="E561" s="24"/>
      <c r="F561" s="24"/>
      <c r="G561" s="24"/>
      <c r="H561" s="24"/>
      <c r="I561" s="25"/>
      <c r="J561" s="24"/>
      <c r="K561" s="26"/>
      <c r="L561" s="29"/>
      <c r="M561" s="27"/>
      <c r="N561" s="28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30"/>
      <c r="Z561" s="29"/>
      <c r="AA561" s="29" t="str">
        <f t="shared" si="663"/>
        <v/>
      </c>
      <c r="AB561" s="7">
        <f t="shared" si="664"/>
        <v>0</v>
      </c>
      <c r="AC561" s="7">
        <f t="shared" si="665"/>
        <v>0</v>
      </c>
      <c r="AD561" s="7">
        <f t="shared" si="666"/>
        <v>0</v>
      </c>
      <c r="AE561" s="7">
        <f t="shared" si="667"/>
        <v>0</v>
      </c>
      <c r="AF561" s="11" t="str">
        <f t="shared" si="731"/>
        <v/>
      </c>
      <c r="AG561" s="13">
        <f t="shared" si="668"/>
        <v>0</v>
      </c>
      <c r="AH561" s="7" t="str">
        <f t="shared" si="669"/>
        <v/>
      </c>
      <c r="AI561" s="11" t="str">
        <f t="shared" si="732"/>
        <v/>
      </c>
      <c r="AJ561" s="11" t="str">
        <f t="array" ref="AJ561">IF(OR(AI561=$AI$19:AI560),"",AI561)</f>
        <v/>
      </c>
      <c r="AK561" s="11" t="str">
        <f t="shared" si="670"/>
        <v/>
      </c>
      <c r="AL561" t="str">
        <f t="array" ref="AL561">IF(OR(AK561=$AK$19:AK560),"",AK561)</f>
        <v/>
      </c>
      <c r="AM561" s="13">
        <f t="shared" si="671"/>
        <v>0</v>
      </c>
      <c r="AN561" s="13">
        <f t="shared" si="672"/>
        <v>0</v>
      </c>
      <c r="AO561" s="13">
        <f t="shared" si="673"/>
        <v>0</v>
      </c>
      <c r="AP561" s="13">
        <f t="shared" si="674"/>
        <v>0</v>
      </c>
      <c r="AQ561" s="13">
        <f t="shared" si="675"/>
        <v>0</v>
      </c>
      <c r="AR561" s="13">
        <f t="shared" si="676"/>
        <v>0</v>
      </c>
      <c r="AS561" s="13">
        <f t="shared" si="677"/>
        <v>0</v>
      </c>
      <c r="AT561" s="13">
        <f t="shared" si="678"/>
        <v>0</v>
      </c>
      <c r="AU561" s="13">
        <f t="shared" si="679"/>
        <v>0</v>
      </c>
      <c r="AV561" s="13">
        <f t="shared" si="680"/>
        <v>0</v>
      </c>
      <c r="AX561" s="13">
        <f t="shared" si="681"/>
        <v>0</v>
      </c>
      <c r="AY561" s="13">
        <f t="shared" si="682"/>
        <v>0</v>
      </c>
      <c r="AZ561" s="13">
        <f t="shared" si="683"/>
        <v>0</v>
      </c>
      <c r="BA561" s="13">
        <f t="shared" si="684"/>
        <v>0</v>
      </c>
      <c r="BB561" s="13">
        <f t="shared" si="685"/>
        <v>0</v>
      </c>
      <c r="BC561" s="13">
        <f t="shared" si="686"/>
        <v>0</v>
      </c>
      <c r="BD561" s="13">
        <f t="shared" si="687"/>
        <v>0</v>
      </c>
      <c r="BE561" s="13">
        <f t="shared" si="688"/>
        <v>0</v>
      </c>
      <c r="BF561" s="13">
        <f t="shared" si="689"/>
        <v>0</v>
      </c>
      <c r="BG561" s="13">
        <f t="shared" si="690"/>
        <v>0</v>
      </c>
      <c r="BH561" s="13">
        <f t="shared" si="691"/>
        <v>0</v>
      </c>
      <c r="BI561" s="13">
        <f t="shared" si="692"/>
        <v>0</v>
      </c>
      <c r="BJ561" s="13">
        <f t="shared" si="693"/>
        <v>0</v>
      </c>
      <c r="BK561" s="13">
        <f t="shared" si="694"/>
        <v>0</v>
      </c>
      <c r="BL561" s="13">
        <f t="shared" si="695"/>
        <v>0</v>
      </c>
      <c r="BM561" s="13">
        <f t="shared" si="696"/>
        <v>0</v>
      </c>
      <c r="BN561" s="13">
        <f t="shared" si="697"/>
        <v>0</v>
      </c>
      <c r="BO561" s="13">
        <f t="shared" si="698"/>
        <v>0</v>
      </c>
      <c r="BP561" s="13">
        <f t="shared" si="699"/>
        <v>0</v>
      </c>
      <c r="BQ561" s="13">
        <f t="shared" si="700"/>
        <v>0</v>
      </c>
      <c r="BR561" s="13">
        <f t="shared" si="701"/>
        <v>0</v>
      </c>
      <c r="BS561" s="13">
        <f t="shared" si="702"/>
        <v>0</v>
      </c>
      <c r="BT561" s="31">
        <f t="shared" si="703"/>
        <v>0</v>
      </c>
      <c r="BU561" s="31">
        <f t="shared" si="704"/>
        <v>0</v>
      </c>
      <c r="BV561" s="31">
        <f t="shared" si="705"/>
        <v>0</v>
      </c>
      <c r="BW561" s="31">
        <f t="shared" si="706"/>
        <v>0</v>
      </c>
      <c r="BX561" s="31">
        <f t="shared" si="707"/>
        <v>0</v>
      </c>
      <c r="BY561" s="31">
        <f t="shared" si="708"/>
        <v>0</v>
      </c>
      <c r="BZ561" s="31">
        <f t="shared" si="709"/>
        <v>0</v>
      </c>
      <c r="CA561" s="31">
        <f t="shared" si="710"/>
        <v>0</v>
      </c>
      <c r="CB561" s="31">
        <f t="shared" si="711"/>
        <v>0</v>
      </c>
      <c r="CC561" s="31">
        <f t="shared" si="712"/>
        <v>0</v>
      </c>
      <c r="CD561" s="31">
        <f t="shared" si="713"/>
        <v>0</v>
      </c>
      <c r="CE561" s="37">
        <f t="array" ref="CE561">MIN(IF(JPRL=AI561,$AG$19:$AG$1018))</f>
        <v>0</v>
      </c>
      <c r="CF561" s="37">
        <f t="array" ref="CF561">MAX(IF(JPRL=AI561,$AG$19:$AG$1018))</f>
        <v>0</v>
      </c>
      <c r="CG561" s="36">
        <f t="shared" si="714"/>
        <v>0</v>
      </c>
      <c r="CI561" s="40">
        <f t="shared" si="715"/>
        <v>0</v>
      </c>
      <c r="CJ561" s="40">
        <f t="shared" si="652"/>
        <v>0</v>
      </c>
      <c r="CK561" s="40">
        <f t="shared" si="653"/>
        <v>0</v>
      </c>
      <c r="CL561" s="40">
        <f t="shared" si="654"/>
        <v>0</v>
      </c>
      <c r="CM561" s="40">
        <f t="shared" si="655"/>
        <v>0</v>
      </c>
      <c r="CN561" s="40">
        <f t="shared" si="656"/>
        <v>0</v>
      </c>
      <c r="CO561" s="40">
        <f t="shared" si="657"/>
        <v>0</v>
      </c>
      <c r="CP561" s="40">
        <f t="shared" si="658"/>
        <v>0</v>
      </c>
      <c r="CQ561" s="40">
        <f t="shared" si="659"/>
        <v>0</v>
      </c>
      <c r="CR561" s="40">
        <f t="shared" si="660"/>
        <v>0</v>
      </c>
      <c r="CS561" s="40">
        <f t="shared" si="661"/>
        <v>0</v>
      </c>
      <c r="CT561" s="41">
        <f t="shared" si="716"/>
        <v>0</v>
      </c>
      <c r="CU561" s="41">
        <f t="shared" si="717"/>
        <v>0</v>
      </c>
      <c r="CV561" s="41">
        <f t="shared" si="718"/>
        <v>0</v>
      </c>
      <c r="CW561" s="41">
        <f t="shared" si="719"/>
        <v>0</v>
      </c>
      <c r="CX561" s="41">
        <f t="shared" si="720"/>
        <v>0</v>
      </c>
      <c r="CY561" s="41">
        <f t="shared" si="721"/>
        <v>0</v>
      </c>
      <c r="CZ561" s="41">
        <f t="shared" si="722"/>
        <v>0</v>
      </c>
      <c r="DA561" s="41">
        <f t="shared" si="723"/>
        <v>0</v>
      </c>
      <c r="DB561" s="41">
        <f t="shared" si="724"/>
        <v>0</v>
      </c>
      <c r="DC561" s="41">
        <f t="shared" si="725"/>
        <v>0</v>
      </c>
      <c r="DD561" s="7">
        <f t="shared" si="726"/>
        <v>0</v>
      </c>
      <c r="DE561" s="7">
        <f t="shared" si="727"/>
        <v>0</v>
      </c>
      <c r="DF561" s="7">
        <f t="shared" si="728"/>
        <v>0</v>
      </c>
      <c r="DJ561" s="7">
        <f t="shared" si="729"/>
        <v>0</v>
      </c>
      <c r="DK561" s="7">
        <f t="shared" si="730"/>
        <v>0</v>
      </c>
    </row>
    <row r="562" spans="1:115" ht="26.25" customHeight="1" x14ac:dyDescent="0.25">
      <c r="A562" s="9">
        <v>544</v>
      </c>
      <c r="B562" s="24" t="str">
        <f t="shared" si="662"/>
        <v/>
      </c>
      <c r="C562" s="23"/>
      <c r="D562" s="51"/>
      <c r="E562" s="24"/>
      <c r="F562" s="24"/>
      <c r="G562" s="24"/>
      <c r="H562" s="24"/>
      <c r="I562" s="25"/>
      <c r="J562" s="24"/>
      <c r="K562" s="26"/>
      <c r="L562" s="29"/>
      <c r="M562" s="27"/>
      <c r="N562" s="28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30"/>
      <c r="Z562" s="29"/>
      <c r="AA562" s="29" t="str">
        <f t="shared" si="663"/>
        <v/>
      </c>
      <c r="AB562" s="7">
        <f t="shared" si="664"/>
        <v>0</v>
      </c>
      <c r="AC562" s="7">
        <f t="shared" si="665"/>
        <v>0</v>
      </c>
      <c r="AD562" s="7">
        <f t="shared" si="666"/>
        <v>0</v>
      </c>
      <c r="AE562" s="7">
        <f t="shared" si="667"/>
        <v>0</v>
      </c>
      <c r="AF562" s="11" t="str">
        <f t="shared" si="731"/>
        <v/>
      </c>
      <c r="AG562" s="13">
        <f t="shared" si="668"/>
        <v>0</v>
      </c>
      <c r="AH562" s="7" t="str">
        <f t="shared" si="669"/>
        <v/>
      </c>
      <c r="AI562" s="11" t="str">
        <f t="shared" si="732"/>
        <v/>
      </c>
      <c r="AJ562" s="11" t="str">
        <f t="array" ref="AJ562">IF(OR(AI562=$AI$19:AI561),"",AI562)</f>
        <v/>
      </c>
      <c r="AK562" s="11" t="str">
        <f t="shared" si="670"/>
        <v/>
      </c>
      <c r="AL562" t="str">
        <f t="array" ref="AL562">IF(OR(AK562=$AK$19:AK561),"",AK562)</f>
        <v/>
      </c>
      <c r="AM562" s="13">
        <f t="shared" si="671"/>
        <v>0</v>
      </c>
      <c r="AN562" s="13">
        <f t="shared" si="672"/>
        <v>0</v>
      </c>
      <c r="AO562" s="13">
        <f t="shared" si="673"/>
        <v>0</v>
      </c>
      <c r="AP562" s="13">
        <f t="shared" si="674"/>
        <v>0</v>
      </c>
      <c r="AQ562" s="13">
        <f t="shared" si="675"/>
        <v>0</v>
      </c>
      <c r="AR562" s="13">
        <f t="shared" si="676"/>
        <v>0</v>
      </c>
      <c r="AS562" s="13">
        <f t="shared" si="677"/>
        <v>0</v>
      </c>
      <c r="AT562" s="13">
        <f t="shared" si="678"/>
        <v>0</v>
      </c>
      <c r="AU562" s="13">
        <f t="shared" si="679"/>
        <v>0</v>
      </c>
      <c r="AV562" s="13">
        <f t="shared" si="680"/>
        <v>0</v>
      </c>
      <c r="AX562" s="13">
        <f t="shared" si="681"/>
        <v>0</v>
      </c>
      <c r="AY562" s="13">
        <f t="shared" si="682"/>
        <v>0</v>
      </c>
      <c r="AZ562" s="13">
        <f t="shared" si="683"/>
        <v>0</v>
      </c>
      <c r="BA562" s="13">
        <f t="shared" si="684"/>
        <v>0</v>
      </c>
      <c r="BB562" s="13">
        <f t="shared" si="685"/>
        <v>0</v>
      </c>
      <c r="BC562" s="13">
        <f t="shared" si="686"/>
        <v>0</v>
      </c>
      <c r="BD562" s="13">
        <f t="shared" si="687"/>
        <v>0</v>
      </c>
      <c r="BE562" s="13">
        <f t="shared" si="688"/>
        <v>0</v>
      </c>
      <c r="BF562" s="13">
        <f t="shared" si="689"/>
        <v>0</v>
      </c>
      <c r="BG562" s="13">
        <f t="shared" si="690"/>
        <v>0</v>
      </c>
      <c r="BH562" s="13">
        <f t="shared" si="691"/>
        <v>0</v>
      </c>
      <c r="BI562" s="13">
        <f t="shared" si="692"/>
        <v>0</v>
      </c>
      <c r="BJ562" s="13">
        <f t="shared" si="693"/>
        <v>0</v>
      </c>
      <c r="BK562" s="13">
        <f t="shared" si="694"/>
        <v>0</v>
      </c>
      <c r="BL562" s="13">
        <f t="shared" si="695"/>
        <v>0</v>
      </c>
      <c r="BM562" s="13">
        <f t="shared" si="696"/>
        <v>0</v>
      </c>
      <c r="BN562" s="13">
        <f t="shared" si="697"/>
        <v>0</v>
      </c>
      <c r="BO562" s="13">
        <f t="shared" si="698"/>
        <v>0</v>
      </c>
      <c r="BP562" s="13">
        <f t="shared" si="699"/>
        <v>0</v>
      </c>
      <c r="BQ562" s="13">
        <f t="shared" si="700"/>
        <v>0</v>
      </c>
      <c r="BR562" s="13">
        <f t="shared" si="701"/>
        <v>0</v>
      </c>
      <c r="BS562" s="13">
        <f t="shared" si="702"/>
        <v>0</v>
      </c>
      <c r="BT562" s="31">
        <f t="shared" si="703"/>
        <v>0</v>
      </c>
      <c r="BU562" s="31">
        <f t="shared" si="704"/>
        <v>0</v>
      </c>
      <c r="BV562" s="31">
        <f t="shared" si="705"/>
        <v>0</v>
      </c>
      <c r="BW562" s="31">
        <f t="shared" si="706"/>
        <v>0</v>
      </c>
      <c r="BX562" s="31">
        <f t="shared" si="707"/>
        <v>0</v>
      </c>
      <c r="BY562" s="31">
        <f t="shared" si="708"/>
        <v>0</v>
      </c>
      <c r="BZ562" s="31">
        <f t="shared" si="709"/>
        <v>0</v>
      </c>
      <c r="CA562" s="31">
        <f t="shared" si="710"/>
        <v>0</v>
      </c>
      <c r="CB562" s="31">
        <f t="shared" si="711"/>
        <v>0</v>
      </c>
      <c r="CC562" s="31">
        <f t="shared" si="712"/>
        <v>0</v>
      </c>
      <c r="CD562" s="31">
        <f t="shared" si="713"/>
        <v>0</v>
      </c>
      <c r="CE562" s="37">
        <f t="array" ref="CE562">MIN(IF(JPRL=AI562,$AG$19:$AG$1018))</f>
        <v>0</v>
      </c>
      <c r="CF562" s="37">
        <f t="array" ref="CF562">MAX(IF(JPRL=AI562,$AG$19:$AG$1018))</f>
        <v>0</v>
      </c>
      <c r="CG562" s="36">
        <f t="shared" si="714"/>
        <v>0</v>
      </c>
      <c r="CI562" s="40">
        <f t="shared" si="715"/>
        <v>0</v>
      </c>
      <c r="CJ562" s="40">
        <f t="shared" si="652"/>
        <v>0</v>
      </c>
      <c r="CK562" s="40">
        <f t="shared" si="653"/>
        <v>0</v>
      </c>
      <c r="CL562" s="40">
        <f t="shared" si="654"/>
        <v>0</v>
      </c>
      <c r="CM562" s="40">
        <f t="shared" si="655"/>
        <v>0</v>
      </c>
      <c r="CN562" s="40">
        <f t="shared" si="656"/>
        <v>0</v>
      </c>
      <c r="CO562" s="40">
        <f t="shared" si="657"/>
        <v>0</v>
      </c>
      <c r="CP562" s="40">
        <f t="shared" si="658"/>
        <v>0</v>
      </c>
      <c r="CQ562" s="40">
        <f t="shared" si="659"/>
        <v>0</v>
      </c>
      <c r="CR562" s="40">
        <f t="shared" si="660"/>
        <v>0</v>
      </c>
      <c r="CS562" s="40">
        <f t="shared" si="661"/>
        <v>0</v>
      </c>
      <c r="CT562" s="41">
        <f t="shared" si="716"/>
        <v>0</v>
      </c>
      <c r="CU562" s="41">
        <f t="shared" si="717"/>
        <v>0</v>
      </c>
      <c r="CV562" s="41">
        <f t="shared" si="718"/>
        <v>0</v>
      </c>
      <c r="CW562" s="41">
        <f t="shared" si="719"/>
        <v>0</v>
      </c>
      <c r="CX562" s="41">
        <f t="shared" si="720"/>
        <v>0</v>
      </c>
      <c r="CY562" s="41">
        <f t="shared" si="721"/>
        <v>0</v>
      </c>
      <c r="CZ562" s="41">
        <f t="shared" si="722"/>
        <v>0</v>
      </c>
      <c r="DA562" s="41">
        <f t="shared" si="723"/>
        <v>0</v>
      </c>
      <c r="DB562" s="41">
        <f t="shared" si="724"/>
        <v>0</v>
      </c>
      <c r="DC562" s="41">
        <f t="shared" si="725"/>
        <v>0</v>
      </c>
      <c r="DD562" s="7">
        <f t="shared" si="726"/>
        <v>0</v>
      </c>
      <c r="DE562" s="7">
        <f t="shared" si="727"/>
        <v>0</v>
      </c>
      <c r="DF562" s="7">
        <f t="shared" si="728"/>
        <v>0</v>
      </c>
      <c r="DJ562" s="7">
        <f t="shared" si="729"/>
        <v>0</v>
      </c>
      <c r="DK562" s="7">
        <f t="shared" si="730"/>
        <v>0</v>
      </c>
    </row>
    <row r="563" spans="1:115" ht="26.25" customHeight="1" x14ac:dyDescent="0.25">
      <c r="A563" s="9">
        <v>545</v>
      </c>
      <c r="B563" s="24" t="str">
        <f t="shared" si="662"/>
        <v/>
      </c>
      <c r="C563" s="23"/>
      <c r="D563" s="51"/>
      <c r="E563" s="24"/>
      <c r="F563" s="24"/>
      <c r="G563" s="24"/>
      <c r="H563" s="24"/>
      <c r="I563" s="25"/>
      <c r="J563" s="24"/>
      <c r="K563" s="26"/>
      <c r="L563" s="29"/>
      <c r="M563" s="27"/>
      <c r="N563" s="28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30"/>
      <c r="Z563" s="29"/>
      <c r="AA563" s="29" t="str">
        <f t="shared" si="663"/>
        <v/>
      </c>
      <c r="AB563" s="7">
        <f t="shared" si="664"/>
        <v>0</v>
      </c>
      <c r="AC563" s="7">
        <f t="shared" si="665"/>
        <v>0</v>
      </c>
      <c r="AD563" s="7">
        <f t="shared" si="666"/>
        <v>0</v>
      </c>
      <c r="AE563" s="7">
        <f t="shared" si="667"/>
        <v>0</v>
      </c>
      <c r="AF563" s="11" t="str">
        <f t="shared" si="731"/>
        <v/>
      </c>
      <c r="AG563" s="13">
        <f t="shared" si="668"/>
        <v>0</v>
      </c>
      <c r="AH563" s="7" t="str">
        <f t="shared" si="669"/>
        <v/>
      </c>
      <c r="AI563" s="11" t="str">
        <f t="shared" si="732"/>
        <v/>
      </c>
      <c r="AJ563" s="11" t="str">
        <f t="array" ref="AJ563">IF(OR(AI563=$AI$19:AI562),"",AI563)</f>
        <v/>
      </c>
      <c r="AK563" s="11" t="str">
        <f t="shared" si="670"/>
        <v/>
      </c>
      <c r="AL563" t="str">
        <f t="array" ref="AL563">IF(OR(AK563=$AK$19:AK562),"",AK563)</f>
        <v/>
      </c>
      <c r="AM563" s="13">
        <f t="shared" si="671"/>
        <v>0</v>
      </c>
      <c r="AN563" s="13">
        <f t="shared" si="672"/>
        <v>0</v>
      </c>
      <c r="AO563" s="13">
        <f t="shared" si="673"/>
        <v>0</v>
      </c>
      <c r="AP563" s="13">
        <f t="shared" si="674"/>
        <v>0</v>
      </c>
      <c r="AQ563" s="13">
        <f t="shared" si="675"/>
        <v>0</v>
      </c>
      <c r="AR563" s="13">
        <f t="shared" si="676"/>
        <v>0</v>
      </c>
      <c r="AS563" s="13">
        <f t="shared" si="677"/>
        <v>0</v>
      </c>
      <c r="AT563" s="13">
        <f t="shared" si="678"/>
        <v>0</v>
      </c>
      <c r="AU563" s="13">
        <f t="shared" si="679"/>
        <v>0</v>
      </c>
      <c r="AV563" s="13">
        <f t="shared" si="680"/>
        <v>0</v>
      </c>
      <c r="AX563" s="13">
        <f t="shared" si="681"/>
        <v>0</v>
      </c>
      <c r="AY563" s="13">
        <f t="shared" si="682"/>
        <v>0</v>
      </c>
      <c r="AZ563" s="13">
        <f t="shared" si="683"/>
        <v>0</v>
      </c>
      <c r="BA563" s="13">
        <f t="shared" si="684"/>
        <v>0</v>
      </c>
      <c r="BB563" s="13">
        <f t="shared" si="685"/>
        <v>0</v>
      </c>
      <c r="BC563" s="13">
        <f t="shared" si="686"/>
        <v>0</v>
      </c>
      <c r="BD563" s="13">
        <f t="shared" si="687"/>
        <v>0</v>
      </c>
      <c r="BE563" s="13">
        <f t="shared" si="688"/>
        <v>0</v>
      </c>
      <c r="BF563" s="13">
        <f t="shared" si="689"/>
        <v>0</v>
      </c>
      <c r="BG563" s="13">
        <f t="shared" si="690"/>
        <v>0</v>
      </c>
      <c r="BH563" s="13">
        <f t="shared" si="691"/>
        <v>0</v>
      </c>
      <c r="BI563" s="13">
        <f t="shared" si="692"/>
        <v>0</v>
      </c>
      <c r="BJ563" s="13">
        <f t="shared" si="693"/>
        <v>0</v>
      </c>
      <c r="BK563" s="13">
        <f t="shared" si="694"/>
        <v>0</v>
      </c>
      <c r="BL563" s="13">
        <f t="shared" si="695"/>
        <v>0</v>
      </c>
      <c r="BM563" s="13">
        <f t="shared" si="696"/>
        <v>0</v>
      </c>
      <c r="BN563" s="13">
        <f t="shared" si="697"/>
        <v>0</v>
      </c>
      <c r="BO563" s="13">
        <f t="shared" si="698"/>
        <v>0</v>
      </c>
      <c r="BP563" s="13">
        <f t="shared" si="699"/>
        <v>0</v>
      </c>
      <c r="BQ563" s="13">
        <f t="shared" si="700"/>
        <v>0</v>
      </c>
      <c r="BR563" s="13">
        <f t="shared" si="701"/>
        <v>0</v>
      </c>
      <c r="BS563" s="13">
        <f t="shared" si="702"/>
        <v>0</v>
      </c>
      <c r="BT563" s="31">
        <f t="shared" si="703"/>
        <v>0</v>
      </c>
      <c r="BU563" s="31">
        <f t="shared" si="704"/>
        <v>0</v>
      </c>
      <c r="BV563" s="31">
        <f t="shared" si="705"/>
        <v>0</v>
      </c>
      <c r="BW563" s="31">
        <f t="shared" si="706"/>
        <v>0</v>
      </c>
      <c r="BX563" s="31">
        <f t="shared" si="707"/>
        <v>0</v>
      </c>
      <c r="BY563" s="31">
        <f t="shared" si="708"/>
        <v>0</v>
      </c>
      <c r="BZ563" s="31">
        <f t="shared" si="709"/>
        <v>0</v>
      </c>
      <c r="CA563" s="31">
        <f t="shared" si="710"/>
        <v>0</v>
      </c>
      <c r="CB563" s="31">
        <f t="shared" si="711"/>
        <v>0</v>
      </c>
      <c r="CC563" s="31">
        <f t="shared" si="712"/>
        <v>0</v>
      </c>
      <c r="CD563" s="31">
        <f t="shared" si="713"/>
        <v>0</v>
      </c>
      <c r="CE563" s="37">
        <f t="array" ref="CE563">MIN(IF(JPRL=AI563,$AG$19:$AG$1018))</f>
        <v>0</v>
      </c>
      <c r="CF563" s="37">
        <f t="array" ref="CF563">MAX(IF(JPRL=AI563,$AG$19:$AG$1018))</f>
        <v>0</v>
      </c>
      <c r="CG563" s="36">
        <f t="shared" si="714"/>
        <v>0</v>
      </c>
      <c r="CI563" s="40">
        <f t="shared" si="715"/>
        <v>0</v>
      </c>
      <c r="CJ563" s="40">
        <f t="shared" si="652"/>
        <v>0</v>
      </c>
      <c r="CK563" s="40">
        <f t="shared" si="653"/>
        <v>0</v>
      </c>
      <c r="CL563" s="40">
        <f t="shared" si="654"/>
        <v>0</v>
      </c>
      <c r="CM563" s="40">
        <f t="shared" si="655"/>
        <v>0</v>
      </c>
      <c r="CN563" s="40">
        <f t="shared" si="656"/>
        <v>0</v>
      </c>
      <c r="CO563" s="40">
        <f t="shared" si="657"/>
        <v>0</v>
      </c>
      <c r="CP563" s="40">
        <f t="shared" si="658"/>
        <v>0</v>
      </c>
      <c r="CQ563" s="40">
        <f t="shared" si="659"/>
        <v>0</v>
      </c>
      <c r="CR563" s="40">
        <f t="shared" si="660"/>
        <v>0</v>
      </c>
      <c r="CS563" s="40">
        <f t="shared" si="661"/>
        <v>0</v>
      </c>
      <c r="CT563" s="41">
        <f t="shared" si="716"/>
        <v>0</v>
      </c>
      <c r="CU563" s="41">
        <f t="shared" si="717"/>
        <v>0</v>
      </c>
      <c r="CV563" s="41">
        <f t="shared" si="718"/>
        <v>0</v>
      </c>
      <c r="CW563" s="41">
        <f t="shared" si="719"/>
        <v>0</v>
      </c>
      <c r="CX563" s="41">
        <f t="shared" si="720"/>
        <v>0</v>
      </c>
      <c r="CY563" s="41">
        <f t="shared" si="721"/>
        <v>0</v>
      </c>
      <c r="CZ563" s="41">
        <f t="shared" si="722"/>
        <v>0</v>
      </c>
      <c r="DA563" s="41">
        <f t="shared" si="723"/>
        <v>0</v>
      </c>
      <c r="DB563" s="41">
        <f t="shared" si="724"/>
        <v>0</v>
      </c>
      <c r="DC563" s="41">
        <f t="shared" si="725"/>
        <v>0</v>
      </c>
      <c r="DD563" s="7">
        <f t="shared" si="726"/>
        <v>0</v>
      </c>
      <c r="DE563" s="7">
        <f t="shared" si="727"/>
        <v>0</v>
      </c>
      <c r="DF563" s="7">
        <f t="shared" si="728"/>
        <v>0</v>
      </c>
      <c r="DJ563" s="7">
        <f t="shared" si="729"/>
        <v>0</v>
      </c>
      <c r="DK563" s="7">
        <f t="shared" si="730"/>
        <v>0</v>
      </c>
    </row>
    <row r="564" spans="1:115" ht="26.25" customHeight="1" x14ac:dyDescent="0.25">
      <c r="A564" s="9">
        <v>546</v>
      </c>
      <c r="B564" s="24" t="str">
        <f t="shared" si="662"/>
        <v/>
      </c>
      <c r="C564" s="23"/>
      <c r="D564" s="51"/>
      <c r="E564" s="24"/>
      <c r="F564" s="24"/>
      <c r="G564" s="24"/>
      <c r="H564" s="24"/>
      <c r="I564" s="25"/>
      <c r="J564" s="24"/>
      <c r="K564" s="26"/>
      <c r="L564" s="29"/>
      <c r="M564" s="27"/>
      <c r="N564" s="28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30"/>
      <c r="Z564" s="29"/>
      <c r="AA564" s="29" t="str">
        <f t="shared" si="663"/>
        <v/>
      </c>
      <c r="AB564" s="7">
        <f t="shared" si="664"/>
        <v>0</v>
      </c>
      <c r="AC564" s="7">
        <f t="shared" si="665"/>
        <v>0</v>
      </c>
      <c r="AD564" s="7">
        <f t="shared" si="666"/>
        <v>0</v>
      </c>
      <c r="AE564" s="7">
        <f t="shared" si="667"/>
        <v>0</v>
      </c>
      <c r="AF564" s="11" t="str">
        <f t="shared" si="731"/>
        <v/>
      </c>
      <c r="AG564" s="13">
        <f t="shared" si="668"/>
        <v>0</v>
      </c>
      <c r="AH564" s="7" t="str">
        <f t="shared" si="669"/>
        <v/>
      </c>
      <c r="AI564" s="11" t="str">
        <f t="shared" si="732"/>
        <v/>
      </c>
      <c r="AJ564" s="11" t="str">
        <f t="array" ref="AJ564">IF(OR(AI564=$AI$19:AI563),"",AI564)</f>
        <v/>
      </c>
      <c r="AK564" s="11" t="str">
        <f t="shared" si="670"/>
        <v/>
      </c>
      <c r="AL564" t="str">
        <f t="array" ref="AL564">IF(OR(AK564=$AK$19:AK563),"",AK564)</f>
        <v/>
      </c>
      <c r="AM564" s="13">
        <f t="shared" si="671"/>
        <v>0</v>
      </c>
      <c r="AN564" s="13">
        <f t="shared" si="672"/>
        <v>0</v>
      </c>
      <c r="AO564" s="13">
        <f t="shared" si="673"/>
        <v>0</v>
      </c>
      <c r="AP564" s="13">
        <f t="shared" si="674"/>
        <v>0</v>
      </c>
      <c r="AQ564" s="13">
        <f t="shared" si="675"/>
        <v>0</v>
      </c>
      <c r="AR564" s="13">
        <f t="shared" si="676"/>
        <v>0</v>
      </c>
      <c r="AS564" s="13">
        <f t="shared" si="677"/>
        <v>0</v>
      </c>
      <c r="AT564" s="13">
        <f t="shared" si="678"/>
        <v>0</v>
      </c>
      <c r="AU564" s="13">
        <f t="shared" si="679"/>
        <v>0</v>
      </c>
      <c r="AV564" s="13">
        <f t="shared" si="680"/>
        <v>0</v>
      </c>
      <c r="AX564" s="13">
        <f t="shared" si="681"/>
        <v>0</v>
      </c>
      <c r="AY564" s="13">
        <f t="shared" si="682"/>
        <v>0</v>
      </c>
      <c r="AZ564" s="13">
        <f t="shared" si="683"/>
        <v>0</v>
      </c>
      <c r="BA564" s="13">
        <f t="shared" si="684"/>
        <v>0</v>
      </c>
      <c r="BB564" s="13">
        <f t="shared" si="685"/>
        <v>0</v>
      </c>
      <c r="BC564" s="13">
        <f t="shared" si="686"/>
        <v>0</v>
      </c>
      <c r="BD564" s="13">
        <f t="shared" si="687"/>
        <v>0</v>
      </c>
      <c r="BE564" s="13">
        <f t="shared" si="688"/>
        <v>0</v>
      </c>
      <c r="BF564" s="13">
        <f t="shared" si="689"/>
        <v>0</v>
      </c>
      <c r="BG564" s="13">
        <f t="shared" si="690"/>
        <v>0</v>
      </c>
      <c r="BH564" s="13">
        <f t="shared" si="691"/>
        <v>0</v>
      </c>
      <c r="BI564" s="13">
        <f t="shared" si="692"/>
        <v>0</v>
      </c>
      <c r="BJ564" s="13">
        <f t="shared" si="693"/>
        <v>0</v>
      </c>
      <c r="BK564" s="13">
        <f t="shared" si="694"/>
        <v>0</v>
      </c>
      <c r="BL564" s="13">
        <f t="shared" si="695"/>
        <v>0</v>
      </c>
      <c r="BM564" s="13">
        <f t="shared" si="696"/>
        <v>0</v>
      </c>
      <c r="BN564" s="13">
        <f t="shared" si="697"/>
        <v>0</v>
      </c>
      <c r="BO564" s="13">
        <f t="shared" si="698"/>
        <v>0</v>
      </c>
      <c r="BP564" s="13">
        <f t="shared" si="699"/>
        <v>0</v>
      </c>
      <c r="BQ564" s="13">
        <f t="shared" si="700"/>
        <v>0</v>
      </c>
      <c r="BR564" s="13">
        <f t="shared" si="701"/>
        <v>0</v>
      </c>
      <c r="BS564" s="13">
        <f t="shared" si="702"/>
        <v>0</v>
      </c>
      <c r="BT564" s="31">
        <f t="shared" si="703"/>
        <v>0</v>
      </c>
      <c r="BU564" s="31">
        <f t="shared" si="704"/>
        <v>0</v>
      </c>
      <c r="BV564" s="31">
        <f t="shared" si="705"/>
        <v>0</v>
      </c>
      <c r="BW564" s="31">
        <f t="shared" si="706"/>
        <v>0</v>
      </c>
      <c r="BX564" s="31">
        <f t="shared" si="707"/>
        <v>0</v>
      </c>
      <c r="BY564" s="31">
        <f t="shared" si="708"/>
        <v>0</v>
      </c>
      <c r="BZ564" s="31">
        <f t="shared" si="709"/>
        <v>0</v>
      </c>
      <c r="CA564" s="31">
        <f t="shared" si="710"/>
        <v>0</v>
      </c>
      <c r="CB564" s="31">
        <f t="shared" si="711"/>
        <v>0</v>
      </c>
      <c r="CC564" s="31">
        <f t="shared" si="712"/>
        <v>0</v>
      </c>
      <c r="CD564" s="31">
        <f t="shared" si="713"/>
        <v>0</v>
      </c>
      <c r="CE564" s="37">
        <f t="array" ref="CE564">MIN(IF(JPRL=AI564,$AG$19:$AG$1018))</f>
        <v>0</v>
      </c>
      <c r="CF564" s="37">
        <f t="array" ref="CF564">MAX(IF(JPRL=AI564,$AG$19:$AG$1018))</f>
        <v>0</v>
      </c>
      <c r="CG564" s="36">
        <f t="shared" si="714"/>
        <v>0</v>
      </c>
      <c r="CI564" s="40">
        <f t="shared" si="715"/>
        <v>0</v>
      </c>
      <c r="CJ564" s="40">
        <f t="shared" si="652"/>
        <v>0</v>
      </c>
      <c r="CK564" s="40">
        <f t="shared" si="653"/>
        <v>0</v>
      </c>
      <c r="CL564" s="40">
        <f t="shared" si="654"/>
        <v>0</v>
      </c>
      <c r="CM564" s="40">
        <f t="shared" si="655"/>
        <v>0</v>
      </c>
      <c r="CN564" s="40">
        <f t="shared" si="656"/>
        <v>0</v>
      </c>
      <c r="CO564" s="40">
        <f t="shared" si="657"/>
        <v>0</v>
      </c>
      <c r="CP564" s="40">
        <f t="shared" si="658"/>
        <v>0</v>
      </c>
      <c r="CQ564" s="40">
        <f t="shared" si="659"/>
        <v>0</v>
      </c>
      <c r="CR564" s="40">
        <f t="shared" si="660"/>
        <v>0</v>
      </c>
      <c r="CS564" s="40">
        <f t="shared" si="661"/>
        <v>0</v>
      </c>
      <c r="CT564" s="41">
        <f t="shared" si="716"/>
        <v>0</v>
      </c>
      <c r="CU564" s="41">
        <f t="shared" si="717"/>
        <v>0</v>
      </c>
      <c r="CV564" s="41">
        <f t="shared" si="718"/>
        <v>0</v>
      </c>
      <c r="CW564" s="41">
        <f t="shared" si="719"/>
        <v>0</v>
      </c>
      <c r="CX564" s="41">
        <f t="shared" si="720"/>
        <v>0</v>
      </c>
      <c r="CY564" s="41">
        <f t="shared" si="721"/>
        <v>0</v>
      </c>
      <c r="CZ564" s="41">
        <f t="shared" si="722"/>
        <v>0</v>
      </c>
      <c r="DA564" s="41">
        <f t="shared" si="723"/>
        <v>0</v>
      </c>
      <c r="DB564" s="41">
        <f t="shared" si="724"/>
        <v>0</v>
      </c>
      <c r="DC564" s="41">
        <f t="shared" si="725"/>
        <v>0</v>
      </c>
      <c r="DD564" s="7">
        <f t="shared" si="726"/>
        <v>0</v>
      </c>
      <c r="DE564" s="7">
        <f t="shared" si="727"/>
        <v>0</v>
      </c>
      <c r="DF564" s="7">
        <f t="shared" si="728"/>
        <v>0</v>
      </c>
      <c r="DJ564" s="7">
        <f t="shared" si="729"/>
        <v>0</v>
      </c>
      <c r="DK564" s="7">
        <f t="shared" si="730"/>
        <v>0</v>
      </c>
    </row>
    <row r="565" spans="1:115" ht="26.25" customHeight="1" x14ac:dyDescent="0.25">
      <c r="A565" s="9">
        <v>547</v>
      </c>
      <c r="B565" s="24" t="str">
        <f t="shared" si="662"/>
        <v/>
      </c>
      <c r="C565" s="23"/>
      <c r="D565" s="51"/>
      <c r="E565" s="24"/>
      <c r="F565" s="24"/>
      <c r="G565" s="24"/>
      <c r="H565" s="24"/>
      <c r="I565" s="25"/>
      <c r="J565" s="24"/>
      <c r="K565" s="26"/>
      <c r="L565" s="29"/>
      <c r="M565" s="27"/>
      <c r="N565" s="28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30"/>
      <c r="Z565" s="29"/>
      <c r="AA565" s="29" t="str">
        <f t="shared" si="663"/>
        <v/>
      </c>
      <c r="AB565" s="7">
        <f t="shared" si="664"/>
        <v>0</v>
      </c>
      <c r="AC565" s="7">
        <f t="shared" si="665"/>
        <v>0</v>
      </c>
      <c r="AD565" s="7">
        <f t="shared" si="666"/>
        <v>0</v>
      </c>
      <c r="AE565" s="7">
        <f t="shared" si="667"/>
        <v>0</v>
      </c>
      <c r="AF565" s="11" t="str">
        <f t="shared" si="731"/>
        <v/>
      </c>
      <c r="AG565" s="13">
        <f t="shared" si="668"/>
        <v>0</v>
      </c>
      <c r="AH565" s="7" t="str">
        <f t="shared" si="669"/>
        <v/>
      </c>
      <c r="AI565" s="11" t="str">
        <f t="shared" si="732"/>
        <v/>
      </c>
      <c r="AJ565" s="11" t="str">
        <f t="array" ref="AJ565">IF(OR(AI565=$AI$19:AI564),"",AI565)</f>
        <v/>
      </c>
      <c r="AK565" s="11" t="str">
        <f t="shared" si="670"/>
        <v/>
      </c>
      <c r="AL565" t="str">
        <f t="array" ref="AL565">IF(OR(AK565=$AK$19:AK564),"",AK565)</f>
        <v/>
      </c>
      <c r="AM565" s="13">
        <f t="shared" si="671"/>
        <v>0</v>
      </c>
      <c r="AN565" s="13">
        <f t="shared" si="672"/>
        <v>0</v>
      </c>
      <c r="AO565" s="13">
        <f t="shared" si="673"/>
        <v>0</v>
      </c>
      <c r="AP565" s="13">
        <f t="shared" si="674"/>
        <v>0</v>
      </c>
      <c r="AQ565" s="13">
        <f t="shared" si="675"/>
        <v>0</v>
      </c>
      <c r="AR565" s="13">
        <f t="shared" si="676"/>
        <v>0</v>
      </c>
      <c r="AS565" s="13">
        <f t="shared" si="677"/>
        <v>0</v>
      </c>
      <c r="AT565" s="13">
        <f t="shared" si="678"/>
        <v>0</v>
      </c>
      <c r="AU565" s="13">
        <f t="shared" si="679"/>
        <v>0</v>
      </c>
      <c r="AV565" s="13">
        <f t="shared" si="680"/>
        <v>0</v>
      </c>
      <c r="AX565" s="13">
        <f t="shared" si="681"/>
        <v>0</v>
      </c>
      <c r="AY565" s="13">
        <f t="shared" si="682"/>
        <v>0</v>
      </c>
      <c r="AZ565" s="13">
        <f t="shared" si="683"/>
        <v>0</v>
      </c>
      <c r="BA565" s="13">
        <f t="shared" si="684"/>
        <v>0</v>
      </c>
      <c r="BB565" s="13">
        <f t="shared" si="685"/>
        <v>0</v>
      </c>
      <c r="BC565" s="13">
        <f t="shared" si="686"/>
        <v>0</v>
      </c>
      <c r="BD565" s="13">
        <f t="shared" si="687"/>
        <v>0</v>
      </c>
      <c r="BE565" s="13">
        <f t="shared" si="688"/>
        <v>0</v>
      </c>
      <c r="BF565" s="13">
        <f t="shared" si="689"/>
        <v>0</v>
      </c>
      <c r="BG565" s="13">
        <f t="shared" si="690"/>
        <v>0</v>
      </c>
      <c r="BH565" s="13">
        <f t="shared" si="691"/>
        <v>0</v>
      </c>
      <c r="BI565" s="13">
        <f t="shared" si="692"/>
        <v>0</v>
      </c>
      <c r="BJ565" s="13">
        <f t="shared" si="693"/>
        <v>0</v>
      </c>
      <c r="BK565" s="13">
        <f t="shared" si="694"/>
        <v>0</v>
      </c>
      <c r="BL565" s="13">
        <f t="shared" si="695"/>
        <v>0</v>
      </c>
      <c r="BM565" s="13">
        <f t="shared" si="696"/>
        <v>0</v>
      </c>
      <c r="BN565" s="13">
        <f t="shared" si="697"/>
        <v>0</v>
      </c>
      <c r="BO565" s="13">
        <f t="shared" si="698"/>
        <v>0</v>
      </c>
      <c r="BP565" s="13">
        <f t="shared" si="699"/>
        <v>0</v>
      </c>
      <c r="BQ565" s="13">
        <f t="shared" si="700"/>
        <v>0</v>
      </c>
      <c r="BR565" s="13">
        <f t="shared" si="701"/>
        <v>0</v>
      </c>
      <c r="BS565" s="13">
        <f t="shared" si="702"/>
        <v>0</v>
      </c>
      <c r="BT565" s="31">
        <f t="shared" si="703"/>
        <v>0</v>
      </c>
      <c r="BU565" s="31">
        <f t="shared" si="704"/>
        <v>0</v>
      </c>
      <c r="BV565" s="31">
        <f t="shared" si="705"/>
        <v>0</v>
      </c>
      <c r="BW565" s="31">
        <f t="shared" si="706"/>
        <v>0</v>
      </c>
      <c r="BX565" s="31">
        <f t="shared" si="707"/>
        <v>0</v>
      </c>
      <c r="BY565" s="31">
        <f t="shared" si="708"/>
        <v>0</v>
      </c>
      <c r="BZ565" s="31">
        <f t="shared" si="709"/>
        <v>0</v>
      </c>
      <c r="CA565" s="31">
        <f t="shared" si="710"/>
        <v>0</v>
      </c>
      <c r="CB565" s="31">
        <f t="shared" si="711"/>
        <v>0</v>
      </c>
      <c r="CC565" s="31">
        <f t="shared" si="712"/>
        <v>0</v>
      </c>
      <c r="CD565" s="31">
        <f t="shared" si="713"/>
        <v>0</v>
      </c>
      <c r="CE565" s="37">
        <f t="array" ref="CE565">MIN(IF(JPRL=AI565,$AG$19:$AG$1018))</f>
        <v>0</v>
      </c>
      <c r="CF565" s="37">
        <f t="array" ref="CF565">MAX(IF(JPRL=AI565,$AG$19:$AG$1018))</f>
        <v>0</v>
      </c>
      <c r="CG565" s="36">
        <f t="shared" si="714"/>
        <v>0</v>
      </c>
      <c r="CI565" s="40">
        <f t="shared" si="715"/>
        <v>0</v>
      </c>
      <c r="CJ565" s="40">
        <f t="shared" si="652"/>
        <v>0</v>
      </c>
      <c r="CK565" s="40">
        <f t="shared" si="653"/>
        <v>0</v>
      </c>
      <c r="CL565" s="40">
        <f t="shared" si="654"/>
        <v>0</v>
      </c>
      <c r="CM565" s="40">
        <f t="shared" si="655"/>
        <v>0</v>
      </c>
      <c r="CN565" s="40">
        <f t="shared" si="656"/>
        <v>0</v>
      </c>
      <c r="CO565" s="40">
        <f t="shared" si="657"/>
        <v>0</v>
      </c>
      <c r="CP565" s="40">
        <f t="shared" si="658"/>
        <v>0</v>
      </c>
      <c r="CQ565" s="40">
        <f t="shared" si="659"/>
        <v>0</v>
      </c>
      <c r="CR565" s="40">
        <f t="shared" si="660"/>
        <v>0</v>
      </c>
      <c r="CS565" s="40">
        <f t="shared" si="661"/>
        <v>0</v>
      </c>
      <c r="CT565" s="41">
        <f t="shared" si="716"/>
        <v>0</v>
      </c>
      <c r="CU565" s="41">
        <f t="shared" si="717"/>
        <v>0</v>
      </c>
      <c r="CV565" s="41">
        <f t="shared" si="718"/>
        <v>0</v>
      </c>
      <c r="CW565" s="41">
        <f t="shared" si="719"/>
        <v>0</v>
      </c>
      <c r="CX565" s="41">
        <f t="shared" si="720"/>
        <v>0</v>
      </c>
      <c r="CY565" s="41">
        <f t="shared" si="721"/>
        <v>0</v>
      </c>
      <c r="CZ565" s="41">
        <f t="shared" si="722"/>
        <v>0</v>
      </c>
      <c r="DA565" s="41">
        <f t="shared" si="723"/>
        <v>0</v>
      </c>
      <c r="DB565" s="41">
        <f t="shared" si="724"/>
        <v>0</v>
      </c>
      <c r="DC565" s="41">
        <f t="shared" si="725"/>
        <v>0</v>
      </c>
      <c r="DD565" s="7">
        <f t="shared" si="726"/>
        <v>0</v>
      </c>
      <c r="DE565" s="7">
        <f t="shared" si="727"/>
        <v>0</v>
      </c>
      <c r="DF565" s="7">
        <f t="shared" si="728"/>
        <v>0</v>
      </c>
      <c r="DJ565" s="7">
        <f t="shared" si="729"/>
        <v>0</v>
      </c>
      <c r="DK565" s="7">
        <f t="shared" si="730"/>
        <v>0</v>
      </c>
    </row>
    <row r="566" spans="1:115" ht="26.25" customHeight="1" x14ac:dyDescent="0.25">
      <c r="A566" s="9">
        <v>548</v>
      </c>
      <c r="B566" s="24" t="str">
        <f t="shared" si="662"/>
        <v/>
      </c>
      <c r="C566" s="23"/>
      <c r="D566" s="51"/>
      <c r="E566" s="24"/>
      <c r="F566" s="24"/>
      <c r="G566" s="24"/>
      <c r="H566" s="24"/>
      <c r="I566" s="25"/>
      <c r="J566" s="24"/>
      <c r="K566" s="26"/>
      <c r="L566" s="29"/>
      <c r="M566" s="27"/>
      <c r="N566" s="28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30"/>
      <c r="Z566" s="29"/>
      <c r="AA566" s="29" t="str">
        <f t="shared" si="663"/>
        <v/>
      </c>
      <c r="AB566" s="7">
        <f t="shared" si="664"/>
        <v>0</v>
      </c>
      <c r="AC566" s="7">
        <f t="shared" si="665"/>
        <v>0</v>
      </c>
      <c r="AD566" s="7">
        <f t="shared" si="666"/>
        <v>0</v>
      </c>
      <c r="AE566" s="7">
        <f t="shared" si="667"/>
        <v>0</v>
      </c>
      <c r="AF566" s="11" t="str">
        <f t="shared" si="731"/>
        <v/>
      </c>
      <c r="AG566" s="13">
        <f t="shared" si="668"/>
        <v>0</v>
      </c>
      <c r="AH566" s="7" t="str">
        <f t="shared" si="669"/>
        <v/>
      </c>
      <c r="AI566" s="11" t="str">
        <f t="shared" si="732"/>
        <v/>
      </c>
      <c r="AJ566" s="11" t="str">
        <f t="array" ref="AJ566">IF(OR(AI566=$AI$19:AI565),"",AI566)</f>
        <v/>
      </c>
      <c r="AK566" s="11" t="str">
        <f t="shared" si="670"/>
        <v/>
      </c>
      <c r="AL566" t="str">
        <f t="array" ref="AL566">IF(OR(AK566=$AK$19:AK565),"",AK566)</f>
        <v/>
      </c>
      <c r="AM566" s="13">
        <f t="shared" si="671"/>
        <v>0</v>
      </c>
      <c r="AN566" s="13">
        <f t="shared" si="672"/>
        <v>0</v>
      </c>
      <c r="AO566" s="13">
        <f t="shared" si="673"/>
        <v>0</v>
      </c>
      <c r="AP566" s="13">
        <f t="shared" si="674"/>
        <v>0</v>
      </c>
      <c r="AQ566" s="13">
        <f t="shared" si="675"/>
        <v>0</v>
      </c>
      <c r="AR566" s="13">
        <f t="shared" si="676"/>
        <v>0</v>
      </c>
      <c r="AS566" s="13">
        <f t="shared" si="677"/>
        <v>0</v>
      </c>
      <c r="AT566" s="13">
        <f t="shared" si="678"/>
        <v>0</v>
      </c>
      <c r="AU566" s="13">
        <f t="shared" si="679"/>
        <v>0</v>
      </c>
      <c r="AV566" s="13">
        <f t="shared" si="680"/>
        <v>0</v>
      </c>
      <c r="AX566" s="13">
        <f t="shared" si="681"/>
        <v>0</v>
      </c>
      <c r="AY566" s="13">
        <f t="shared" si="682"/>
        <v>0</v>
      </c>
      <c r="AZ566" s="13">
        <f t="shared" si="683"/>
        <v>0</v>
      </c>
      <c r="BA566" s="13">
        <f t="shared" si="684"/>
        <v>0</v>
      </c>
      <c r="BB566" s="13">
        <f t="shared" si="685"/>
        <v>0</v>
      </c>
      <c r="BC566" s="13">
        <f t="shared" si="686"/>
        <v>0</v>
      </c>
      <c r="BD566" s="13">
        <f t="shared" si="687"/>
        <v>0</v>
      </c>
      <c r="BE566" s="13">
        <f t="shared" si="688"/>
        <v>0</v>
      </c>
      <c r="BF566" s="13">
        <f t="shared" si="689"/>
        <v>0</v>
      </c>
      <c r="BG566" s="13">
        <f t="shared" si="690"/>
        <v>0</v>
      </c>
      <c r="BH566" s="13">
        <f t="shared" si="691"/>
        <v>0</v>
      </c>
      <c r="BI566" s="13">
        <f t="shared" si="692"/>
        <v>0</v>
      </c>
      <c r="BJ566" s="13">
        <f t="shared" si="693"/>
        <v>0</v>
      </c>
      <c r="BK566" s="13">
        <f t="shared" si="694"/>
        <v>0</v>
      </c>
      <c r="BL566" s="13">
        <f t="shared" si="695"/>
        <v>0</v>
      </c>
      <c r="BM566" s="13">
        <f t="shared" si="696"/>
        <v>0</v>
      </c>
      <c r="BN566" s="13">
        <f t="shared" si="697"/>
        <v>0</v>
      </c>
      <c r="BO566" s="13">
        <f t="shared" si="698"/>
        <v>0</v>
      </c>
      <c r="BP566" s="13">
        <f t="shared" si="699"/>
        <v>0</v>
      </c>
      <c r="BQ566" s="13">
        <f t="shared" si="700"/>
        <v>0</v>
      </c>
      <c r="BR566" s="13">
        <f t="shared" si="701"/>
        <v>0</v>
      </c>
      <c r="BS566" s="13">
        <f t="shared" si="702"/>
        <v>0</v>
      </c>
      <c r="BT566" s="31">
        <f t="shared" si="703"/>
        <v>0</v>
      </c>
      <c r="BU566" s="31">
        <f t="shared" si="704"/>
        <v>0</v>
      </c>
      <c r="BV566" s="31">
        <f t="shared" si="705"/>
        <v>0</v>
      </c>
      <c r="BW566" s="31">
        <f t="shared" si="706"/>
        <v>0</v>
      </c>
      <c r="BX566" s="31">
        <f t="shared" si="707"/>
        <v>0</v>
      </c>
      <c r="BY566" s="31">
        <f t="shared" si="708"/>
        <v>0</v>
      </c>
      <c r="BZ566" s="31">
        <f t="shared" si="709"/>
        <v>0</v>
      </c>
      <c r="CA566" s="31">
        <f t="shared" si="710"/>
        <v>0</v>
      </c>
      <c r="CB566" s="31">
        <f t="shared" si="711"/>
        <v>0</v>
      </c>
      <c r="CC566" s="31">
        <f t="shared" si="712"/>
        <v>0</v>
      </c>
      <c r="CD566" s="31">
        <f t="shared" si="713"/>
        <v>0</v>
      </c>
      <c r="CE566" s="37">
        <f t="array" ref="CE566">MIN(IF(JPRL=AI566,$AG$19:$AG$1018))</f>
        <v>0</v>
      </c>
      <c r="CF566" s="37">
        <f t="array" ref="CF566">MAX(IF(JPRL=AI566,$AG$19:$AG$1018))</f>
        <v>0</v>
      </c>
      <c r="CG566" s="36">
        <f t="shared" si="714"/>
        <v>0</v>
      </c>
      <c r="CI566" s="40">
        <f t="shared" si="715"/>
        <v>0</v>
      </c>
      <c r="CJ566" s="40">
        <f t="shared" si="652"/>
        <v>0</v>
      </c>
      <c r="CK566" s="40">
        <f t="shared" si="653"/>
        <v>0</v>
      </c>
      <c r="CL566" s="40">
        <f t="shared" si="654"/>
        <v>0</v>
      </c>
      <c r="CM566" s="40">
        <f t="shared" si="655"/>
        <v>0</v>
      </c>
      <c r="CN566" s="40">
        <f t="shared" si="656"/>
        <v>0</v>
      </c>
      <c r="CO566" s="40">
        <f t="shared" si="657"/>
        <v>0</v>
      </c>
      <c r="CP566" s="40">
        <f t="shared" si="658"/>
        <v>0</v>
      </c>
      <c r="CQ566" s="40">
        <f t="shared" si="659"/>
        <v>0</v>
      </c>
      <c r="CR566" s="40">
        <f t="shared" si="660"/>
        <v>0</v>
      </c>
      <c r="CS566" s="40">
        <f t="shared" si="661"/>
        <v>0</v>
      </c>
      <c r="CT566" s="41">
        <f t="shared" si="716"/>
        <v>0</v>
      </c>
      <c r="CU566" s="41">
        <f t="shared" si="717"/>
        <v>0</v>
      </c>
      <c r="CV566" s="41">
        <f t="shared" si="718"/>
        <v>0</v>
      </c>
      <c r="CW566" s="41">
        <f t="shared" si="719"/>
        <v>0</v>
      </c>
      <c r="CX566" s="41">
        <f t="shared" si="720"/>
        <v>0</v>
      </c>
      <c r="CY566" s="41">
        <f t="shared" si="721"/>
        <v>0</v>
      </c>
      <c r="CZ566" s="41">
        <f t="shared" si="722"/>
        <v>0</v>
      </c>
      <c r="DA566" s="41">
        <f t="shared" si="723"/>
        <v>0</v>
      </c>
      <c r="DB566" s="41">
        <f t="shared" si="724"/>
        <v>0</v>
      </c>
      <c r="DC566" s="41">
        <f t="shared" si="725"/>
        <v>0</v>
      </c>
      <c r="DD566" s="7">
        <f t="shared" si="726"/>
        <v>0</v>
      </c>
      <c r="DE566" s="7">
        <f t="shared" si="727"/>
        <v>0</v>
      </c>
      <c r="DF566" s="7">
        <f t="shared" si="728"/>
        <v>0</v>
      </c>
      <c r="DJ566" s="7">
        <f t="shared" si="729"/>
        <v>0</v>
      </c>
      <c r="DK566" s="7">
        <f t="shared" si="730"/>
        <v>0</v>
      </c>
    </row>
    <row r="567" spans="1:115" ht="26.25" customHeight="1" x14ac:dyDescent="0.25">
      <c r="A567" s="9">
        <v>549</v>
      </c>
      <c r="B567" s="24" t="str">
        <f t="shared" si="662"/>
        <v/>
      </c>
      <c r="C567" s="23"/>
      <c r="D567" s="51"/>
      <c r="E567" s="24"/>
      <c r="F567" s="24"/>
      <c r="G567" s="24"/>
      <c r="H567" s="24"/>
      <c r="I567" s="25"/>
      <c r="J567" s="24"/>
      <c r="K567" s="26"/>
      <c r="L567" s="29"/>
      <c r="M567" s="27"/>
      <c r="N567" s="28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30"/>
      <c r="Z567" s="29"/>
      <c r="AA567" s="29" t="str">
        <f t="shared" si="663"/>
        <v/>
      </c>
      <c r="AB567" s="7">
        <f t="shared" si="664"/>
        <v>0</v>
      </c>
      <c r="AC567" s="7">
        <f t="shared" si="665"/>
        <v>0</v>
      </c>
      <c r="AD567" s="7">
        <f t="shared" si="666"/>
        <v>0</v>
      </c>
      <c r="AE567" s="7">
        <f t="shared" si="667"/>
        <v>0</v>
      </c>
      <c r="AF567" s="11" t="str">
        <f t="shared" si="731"/>
        <v/>
      </c>
      <c r="AG567" s="13">
        <f t="shared" si="668"/>
        <v>0</v>
      </c>
      <c r="AH567" s="7" t="str">
        <f t="shared" si="669"/>
        <v/>
      </c>
      <c r="AI567" s="11" t="str">
        <f t="shared" si="732"/>
        <v/>
      </c>
      <c r="AJ567" s="11" t="str">
        <f t="array" ref="AJ567">IF(OR(AI567=$AI$19:AI566),"",AI567)</f>
        <v/>
      </c>
      <c r="AK567" s="11" t="str">
        <f t="shared" si="670"/>
        <v/>
      </c>
      <c r="AL567" t="str">
        <f t="array" ref="AL567">IF(OR(AK567=$AK$19:AK566),"",AK567)</f>
        <v/>
      </c>
      <c r="AM567" s="13">
        <f t="shared" si="671"/>
        <v>0</v>
      </c>
      <c r="AN567" s="13">
        <f t="shared" si="672"/>
        <v>0</v>
      </c>
      <c r="AO567" s="13">
        <f t="shared" si="673"/>
        <v>0</v>
      </c>
      <c r="AP567" s="13">
        <f t="shared" si="674"/>
        <v>0</v>
      </c>
      <c r="AQ567" s="13">
        <f t="shared" si="675"/>
        <v>0</v>
      </c>
      <c r="AR567" s="13">
        <f t="shared" si="676"/>
        <v>0</v>
      </c>
      <c r="AS567" s="13">
        <f t="shared" si="677"/>
        <v>0</v>
      </c>
      <c r="AT567" s="13">
        <f t="shared" si="678"/>
        <v>0</v>
      </c>
      <c r="AU567" s="13">
        <f t="shared" si="679"/>
        <v>0</v>
      </c>
      <c r="AV567" s="13">
        <f t="shared" si="680"/>
        <v>0</v>
      </c>
      <c r="AX567" s="13">
        <f t="shared" si="681"/>
        <v>0</v>
      </c>
      <c r="AY567" s="13">
        <f t="shared" si="682"/>
        <v>0</v>
      </c>
      <c r="AZ567" s="13">
        <f t="shared" si="683"/>
        <v>0</v>
      </c>
      <c r="BA567" s="13">
        <f t="shared" si="684"/>
        <v>0</v>
      </c>
      <c r="BB567" s="13">
        <f t="shared" si="685"/>
        <v>0</v>
      </c>
      <c r="BC567" s="13">
        <f t="shared" si="686"/>
        <v>0</v>
      </c>
      <c r="BD567" s="13">
        <f t="shared" si="687"/>
        <v>0</v>
      </c>
      <c r="BE567" s="13">
        <f t="shared" si="688"/>
        <v>0</v>
      </c>
      <c r="BF567" s="13">
        <f t="shared" si="689"/>
        <v>0</v>
      </c>
      <c r="BG567" s="13">
        <f t="shared" si="690"/>
        <v>0</v>
      </c>
      <c r="BH567" s="13">
        <f t="shared" si="691"/>
        <v>0</v>
      </c>
      <c r="BI567" s="13">
        <f t="shared" si="692"/>
        <v>0</v>
      </c>
      <c r="BJ567" s="13">
        <f t="shared" si="693"/>
        <v>0</v>
      </c>
      <c r="BK567" s="13">
        <f t="shared" si="694"/>
        <v>0</v>
      </c>
      <c r="BL567" s="13">
        <f t="shared" si="695"/>
        <v>0</v>
      </c>
      <c r="BM567" s="13">
        <f t="shared" si="696"/>
        <v>0</v>
      </c>
      <c r="BN567" s="13">
        <f t="shared" si="697"/>
        <v>0</v>
      </c>
      <c r="BO567" s="13">
        <f t="shared" si="698"/>
        <v>0</v>
      </c>
      <c r="BP567" s="13">
        <f t="shared" si="699"/>
        <v>0</v>
      </c>
      <c r="BQ567" s="13">
        <f t="shared" si="700"/>
        <v>0</v>
      </c>
      <c r="BR567" s="13">
        <f t="shared" si="701"/>
        <v>0</v>
      </c>
      <c r="BS567" s="13">
        <f t="shared" si="702"/>
        <v>0</v>
      </c>
      <c r="BT567" s="31">
        <f t="shared" si="703"/>
        <v>0</v>
      </c>
      <c r="BU567" s="31">
        <f t="shared" si="704"/>
        <v>0</v>
      </c>
      <c r="BV567" s="31">
        <f t="shared" si="705"/>
        <v>0</v>
      </c>
      <c r="BW567" s="31">
        <f t="shared" si="706"/>
        <v>0</v>
      </c>
      <c r="BX567" s="31">
        <f t="shared" si="707"/>
        <v>0</v>
      </c>
      <c r="BY567" s="31">
        <f t="shared" si="708"/>
        <v>0</v>
      </c>
      <c r="BZ567" s="31">
        <f t="shared" si="709"/>
        <v>0</v>
      </c>
      <c r="CA567" s="31">
        <f t="shared" si="710"/>
        <v>0</v>
      </c>
      <c r="CB567" s="31">
        <f t="shared" si="711"/>
        <v>0</v>
      </c>
      <c r="CC567" s="31">
        <f t="shared" si="712"/>
        <v>0</v>
      </c>
      <c r="CD567" s="31">
        <f t="shared" si="713"/>
        <v>0</v>
      </c>
      <c r="CE567" s="37">
        <f t="array" ref="CE567">MIN(IF(JPRL=AI567,$AG$19:$AG$1018))</f>
        <v>0</v>
      </c>
      <c r="CF567" s="37">
        <f t="array" ref="CF567">MAX(IF(JPRL=AI567,$AG$19:$AG$1018))</f>
        <v>0</v>
      </c>
      <c r="CG567" s="36">
        <f t="shared" si="714"/>
        <v>0</v>
      </c>
      <c r="CI567" s="40">
        <f t="shared" si="715"/>
        <v>0</v>
      </c>
      <c r="CJ567" s="40">
        <f t="shared" si="652"/>
        <v>0</v>
      </c>
      <c r="CK567" s="40">
        <f t="shared" si="653"/>
        <v>0</v>
      </c>
      <c r="CL567" s="40">
        <f t="shared" si="654"/>
        <v>0</v>
      </c>
      <c r="CM567" s="40">
        <f t="shared" si="655"/>
        <v>0</v>
      </c>
      <c r="CN567" s="40">
        <f t="shared" si="656"/>
        <v>0</v>
      </c>
      <c r="CO567" s="40">
        <f t="shared" si="657"/>
        <v>0</v>
      </c>
      <c r="CP567" s="40">
        <f t="shared" si="658"/>
        <v>0</v>
      </c>
      <c r="CQ567" s="40">
        <f t="shared" si="659"/>
        <v>0</v>
      </c>
      <c r="CR567" s="40">
        <f t="shared" si="660"/>
        <v>0</v>
      </c>
      <c r="CS567" s="40">
        <f t="shared" si="661"/>
        <v>0</v>
      </c>
      <c r="CT567" s="41">
        <f t="shared" si="716"/>
        <v>0</v>
      </c>
      <c r="CU567" s="41">
        <f t="shared" si="717"/>
        <v>0</v>
      </c>
      <c r="CV567" s="41">
        <f t="shared" si="718"/>
        <v>0</v>
      </c>
      <c r="CW567" s="41">
        <f t="shared" si="719"/>
        <v>0</v>
      </c>
      <c r="CX567" s="41">
        <f t="shared" si="720"/>
        <v>0</v>
      </c>
      <c r="CY567" s="41">
        <f t="shared" si="721"/>
        <v>0</v>
      </c>
      <c r="CZ567" s="41">
        <f t="shared" si="722"/>
        <v>0</v>
      </c>
      <c r="DA567" s="41">
        <f t="shared" si="723"/>
        <v>0</v>
      </c>
      <c r="DB567" s="41">
        <f t="shared" si="724"/>
        <v>0</v>
      </c>
      <c r="DC567" s="41">
        <f t="shared" si="725"/>
        <v>0</v>
      </c>
      <c r="DD567" s="7">
        <f t="shared" si="726"/>
        <v>0</v>
      </c>
      <c r="DE567" s="7">
        <f t="shared" si="727"/>
        <v>0</v>
      </c>
      <c r="DF567" s="7">
        <f t="shared" si="728"/>
        <v>0</v>
      </c>
      <c r="DJ567" s="7">
        <f t="shared" si="729"/>
        <v>0</v>
      </c>
      <c r="DK567" s="7">
        <f t="shared" si="730"/>
        <v>0</v>
      </c>
    </row>
    <row r="568" spans="1:115" ht="26.25" customHeight="1" x14ac:dyDescent="0.25">
      <c r="A568" s="9">
        <v>550</v>
      </c>
      <c r="B568" s="24" t="str">
        <f t="shared" si="662"/>
        <v/>
      </c>
      <c r="C568" s="23"/>
      <c r="D568" s="51"/>
      <c r="E568" s="24"/>
      <c r="F568" s="24"/>
      <c r="G568" s="24"/>
      <c r="H568" s="24"/>
      <c r="I568" s="25"/>
      <c r="J568" s="24"/>
      <c r="K568" s="26"/>
      <c r="L568" s="29"/>
      <c r="M568" s="27"/>
      <c r="N568" s="28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30"/>
      <c r="Z568" s="29"/>
      <c r="AA568" s="29" t="str">
        <f t="shared" si="663"/>
        <v/>
      </c>
      <c r="AB568" s="7">
        <f t="shared" si="664"/>
        <v>0</v>
      </c>
      <c r="AC568" s="7">
        <f t="shared" si="665"/>
        <v>0</v>
      </c>
      <c r="AD568" s="7">
        <f t="shared" si="666"/>
        <v>0</v>
      </c>
      <c r="AE568" s="7">
        <f t="shared" si="667"/>
        <v>0</v>
      </c>
      <c r="AF568" s="11" t="str">
        <f t="shared" si="731"/>
        <v/>
      </c>
      <c r="AG568" s="13">
        <f t="shared" si="668"/>
        <v>0</v>
      </c>
      <c r="AH568" s="7" t="str">
        <f t="shared" si="669"/>
        <v/>
      </c>
      <c r="AI568" s="11" t="str">
        <f t="shared" si="732"/>
        <v/>
      </c>
      <c r="AJ568" s="11" t="str">
        <f t="array" ref="AJ568">IF(OR(AI568=$AI$19:AI567),"",AI568)</f>
        <v/>
      </c>
      <c r="AK568" s="11" t="str">
        <f t="shared" si="670"/>
        <v/>
      </c>
      <c r="AL568" t="str">
        <f t="array" ref="AL568">IF(OR(AK568=$AK$19:AK567),"",AK568)</f>
        <v/>
      </c>
      <c r="AM568" s="13">
        <f t="shared" si="671"/>
        <v>0</v>
      </c>
      <c r="AN568" s="13">
        <f t="shared" si="672"/>
        <v>0</v>
      </c>
      <c r="AO568" s="13">
        <f t="shared" si="673"/>
        <v>0</v>
      </c>
      <c r="AP568" s="13">
        <f t="shared" si="674"/>
        <v>0</v>
      </c>
      <c r="AQ568" s="13">
        <f t="shared" si="675"/>
        <v>0</v>
      </c>
      <c r="AR568" s="13">
        <f t="shared" si="676"/>
        <v>0</v>
      </c>
      <c r="AS568" s="13">
        <f t="shared" si="677"/>
        <v>0</v>
      </c>
      <c r="AT568" s="13">
        <f t="shared" si="678"/>
        <v>0</v>
      </c>
      <c r="AU568" s="13">
        <f t="shared" si="679"/>
        <v>0</v>
      </c>
      <c r="AV568" s="13">
        <f t="shared" si="680"/>
        <v>0</v>
      </c>
      <c r="AX568" s="13">
        <f t="shared" si="681"/>
        <v>0</v>
      </c>
      <c r="AY568" s="13">
        <f t="shared" si="682"/>
        <v>0</v>
      </c>
      <c r="AZ568" s="13">
        <f t="shared" si="683"/>
        <v>0</v>
      </c>
      <c r="BA568" s="13">
        <f t="shared" si="684"/>
        <v>0</v>
      </c>
      <c r="BB568" s="13">
        <f t="shared" si="685"/>
        <v>0</v>
      </c>
      <c r="BC568" s="13">
        <f t="shared" si="686"/>
        <v>0</v>
      </c>
      <c r="BD568" s="13">
        <f t="shared" si="687"/>
        <v>0</v>
      </c>
      <c r="BE568" s="13">
        <f t="shared" si="688"/>
        <v>0</v>
      </c>
      <c r="BF568" s="13">
        <f t="shared" si="689"/>
        <v>0</v>
      </c>
      <c r="BG568" s="13">
        <f t="shared" si="690"/>
        <v>0</v>
      </c>
      <c r="BH568" s="13">
        <f t="shared" si="691"/>
        <v>0</v>
      </c>
      <c r="BI568" s="13">
        <f t="shared" si="692"/>
        <v>0</v>
      </c>
      <c r="BJ568" s="13">
        <f t="shared" si="693"/>
        <v>0</v>
      </c>
      <c r="BK568" s="13">
        <f t="shared" si="694"/>
        <v>0</v>
      </c>
      <c r="BL568" s="13">
        <f t="shared" si="695"/>
        <v>0</v>
      </c>
      <c r="BM568" s="13">
        <f t="shared" si="696"/>
        <v>0</v>
      </c>
      <c r="BN568" s="13">
        <f t="shared" si="697"/>
        <v>0</v>
      </c>
      <c r="BO568" s="13">
        <f t="shared" si="698"/>
        <v>0</v>
      </c>
      <c r="BP568" s="13">
        <f t="shared" si="699"/>
        <v>0</v>
      </c>
      <c r="BQ568" s="13">
        <f t="shared" si="700"/>
        <v>0</v>
      </c>
      <c r="BR568" s="13">
        <f t="shared" si="701"/>
        <v>0</v>
      </c>
      <c r="BS568" s="13">
        <f t="shared" si="702"/>
        <v>0</v>
      </c>
      <c r="BT568" s="31">
        <f t="shared" si="703"/>
        <v>0</v>
      </c>
      <c r="BU568" s="31">
        <f t="shared" si="704"/>
        <v>0</v>
      </c>
      <c r="BV568" s="31">
        <f t="shared" si="705"/>
        <v>0</v>
      </c>
      <c r="BW568" s="31">
        <f t="shared" si="706"/>
        <v>0</v>
      </c>
      <c r="BX568" s="31">
        <f t="shared" si="707"/>
        <v>0</v>
      </c>
      <c r="BY568" s="31">
        <f t="shared" si="708"/>
        <v>0</v>
      </c>
      <c r="BZ568" s="31">
        <f t="shared" si="709"/>
        <v>0</v>
      </c>
      <c r="CA568" s="31">
        <f t="shared" si="710"/>
        <v>0</v>
      </c>
      <c r="CB568" s="31">
        <f t="shared" si="711"/>
        <v>0</v>
      </c>
      <c r="CC568" s="31">
        <f t="shared" si="712"/>
        <v>0</v>
      </c>
      <c r="CD568" s="31">
        <f t="shared" si="713"/>
        <v>0</v>
      </c>
      <c r="CE568" s="37">
        <f t="array" ref="CE568">MIN(IF(JPRL=AI568,$AG$19:$AG$1018))</f>
        <v>0</v>
      </c>
      <c r="CF568" s="37">
        <f t="array" ref="CF568">MAX(IF(JPRL=AI568,$AG$19:$AG$1018))</f>
        <v>0</v>
      </c>
      <c r="CG568" s="36">
        <f t="shared" si="714"/>
        <v>0</v>
      </c>
      <c r="CI568" s="40">
        <f t="shared" si="715"/>
        <v>0</v>
      </c>
      <c r="CJ568" s="40">
        <f t="shared" si="652"/>
        <v>0</v>
      </c>
      <c r="CK568" s="40">
        <f t="shared" si="653"/>
        <v>0</v>
      </c>
      <c r="CL568" s="40">
        <f t="shared" si="654"/>
        <v>0</v>
      </c>
      <c r="CM568" s="40">
        <f t="shared" si="655"/>
        <v>0</v>
      </c>
      <c r="CN568" s="40">
        <f t="shared" si="656"/>
        <v>0</v>
      </c>
      <c r="CO568" s="40">
        <f t="shared" si="657"/>
        <v>0</v>
      </c>
      <c r="CP568" s="40">
        <f t="shared" si="658"/>
        <v>0</v>
      </c>
      <c r="CQ568" s="40">
        <f t="shared" si="659"/>
        <v>0</v>
      </c>
      <c r="CR568" s="40">
        <f t="shared" si="660"/>
        <v>0</v>
      </c>
      <c r="CS568" s="40">
        <f t="shared" si="661"/>
        <v>0</v>
      </c>
      <c r="CT568" s="41">
        <f t="shared" si="716"/>
        <v>0</v>
      </c>
      <c r="CU568" s="41">
        <f t="shared" si="717"/>
        <v>0</v>
      </c>
      <c r="CV568" s="41">
        <f t="shared" si="718"/>
        <v>0</v>
      </c>
      <c r="CW568" s="41">
        <f t="shared" si="719"/>
        <v>0</v>
      </c>
      <c r="CX568" s="41">
        <f t="shared" si="720"/>
        <v>0</v>
      </c>
      <c r="CY568" s="41">
        <f t="shared" si="721"/>
        <v>0</v>
      </c>
      <c r="CZ568" s="41">
        <f t="shared" si="722"/>
        <v>0</v>
      </c>
      <c r="DA568" s="41">
        <f t="shared" si="723"/>
        <v>0</v>
      </c>
      <c r="DB568" s="41">
        <f t="shared" si="724"/>
        <v>0</v>
      </c>
      <c r="DC568" s="41">
        <f t="shared" si="725"/>
        <v>0</v>
      </c>
      <c r="DD568" s="7">
        <f t="shared" si="726"/>
        <v>0</v>
      </c>
      <c r="DE568" s="7">
        <f t="shared" si="727"/>
        <v>0</v>
      </c>
      <c r="DF568" s="7">
        <f t="shared" si="728"/>
        <v>0</v>
      </c>
      <c r="DJ568" s="7">
        <f t="shared" si="729"/>
        <v>0</v>
      </c>
      <c r="DK568" s="7">
        <f t="shared" si="730"/>
        <v>0</v>
      </c>
    </row>
    <row r="569" spans="1:115" ht="26.25" customHeight="1" x14ac:dyDescent="0.25">
      <c r="A569" s="9">
        <v>551</v>
      </c>
      <c r="B569" s="24" t="str">
        <f t="shared" si="662"/>
        <v/>
      </c>
      <c r="C569" s="23"/>
      <c r="D569" s="51"/>
      <c r="E569" s="24"/>
      <c r="F569" s="24"/>
      <c r="G569" s="24"/>
      <c r="H569" s="24"/>
      <c r="I569" s="25"/>
      <c r="J569" s="24"/>
      <c r="K569" s="26"/>
      <c r="L569" s="29"/>
      <c r="M569" s="27"/>
      <c r="N569" s="28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30"/>
      <c r="Z569" s="29"/>
      <c r="AA569" s="29" t="str">
        <f t="shared" si="663"/>
        <v/>
      </c>
      <c r="AB569" s="7">
        <f t="shared" si="664"/>
        <v>0</v>
      </c>
      <c r="AC569" s="7">
        <f t="shared" si="665"/>
        <v>0</v>
      </c>
      <c r="AD569" s="7">
        <f t="shared" si="666"/>
        <v>0</v>
      </c>
      <c r="AE569" s="7">
        <f t="shared" si="667"/>
        <v>0</v>
      </c>
      <c r="AF569" s="11" t="str">
        <f t="shared" si="731"/>
        <v/>
      </c>
      <c r="AG569" s="13">
        <f t="shared" si="668"/>
        <v>0</v>
      </c>
      <c r="AH569" s="7" t="str">
        <f t="shared" si="669"/>
        <v/>
      </c>
      <c r="AI569" s="11" t="str">
        <f t="shared" si="732"/>
        <v/>
      </c>
      <c r="AJ569" s="11" t="str">
        <f t="array" ref="AJ569">IF(OR(AI569=$AI$19:AI568),"",AI569)</f>
        <v/>
      </c>
      <c r="AK569" s="11" t="str">
        <f t="shared" si="670"/>
        <v/>
      </c>
      <c r="AL569" t="str">
        <f t="array" ref="AL569">IF(OR(AK569=$AK$19:AK568),"",AK569)</f>
        <v/>
      </c>
      <c r="AM569" s="13">
        <f t="shared" si="671"/>
        <v>0</v>
      </c>
      <c r="AN569" s="13">
        <f t="shared" si="672"/>
        <v>0</v>
      </c>
      <c r="AO569" s="13">
        <f t="shared" si="673"/>
        <v>0</v>
      </c>
      <c r="AP569" s="13">
        <f t="shared" si="674"/>
        <v>0</v>
      </c>
      <c r="AQ569" s="13">
        <f t="shared" si="675"/>
        <v>0</v>
      </c>
      <c r="AR569" s="13">
        <f t="shared" si="676"/>
        <v>0</v>
      </c>
      <c r="AS569" s="13">
        <f t="shared" si="677"/>
        <v>0</v>
      </c>
      <c r="AT569" s="13">
        <f t="shared" si="678"/>
        <v>0</v>
      </c>
      <c r="AU569" s="13">
        <f t="shared" si="679"/>
        <v>0</v>
      </c>
      <c r="AV569" s="13">
        <f t="shared" si="680"/>
        <v>0</v>
      </c>
      <c r="AX569" s="13">
        <f t="shared" si="681"/>
        <v>0</v>
      </c>
      <c r="AY569" s="13">
        <f t="shared" si="682"/>
        <v>0</v>
      </c>
      <c r="AZ569" s="13">
        <f t="shared" si="683"/>
        <v>0</v>
      </c>
      <c r="BA569" s="13">
        <f t="shared" si="684"/>
        <v>0</v>
      </c>
      <c r="BB569" s="13">
        <f t="shared" si="685"/>
        <v>0</v>
      </c>
      <c r="BC569" s="13">
        <f t="shared" si="686"/>
        <v>0</v>
      </c>
      <c r="BD569" s="13">
        <f t="shared" si="687"/>
        <v>0</v>
      </c>
      <c r="BE569" s="13">
        <f t="shared" si="688"/>
        <v>0</v>
      </c>
      <c r="BF569" s="13">
        <f t="shared" si="689"/>
        <v>0</v>
      </c>
      <c r="BG569" s="13">
        <f t="shared" si="690"/>
        <v>0</v>
      </c>
      <c r="BH569" s="13">
        <f t="shared" si="691"/>
        <v>0</v>
      </c>
      <c r="BI569" s="13">
        <f t="shared" si="692"/>
        <v>0</v>
      </c>
      <c r="BJ569" s="13">
        <f t="shared" si="693"/>
        <v>0</v>
      </c>
      <c r="BK569" s="13">
        <f t="shared" si="694"/>
        <v>0</v>
      </c>
      <c r="BL569" s="13">
        <f t="shared" si="695"/>
        <v>0</v>
      </c>
      <c r="BM569" s="13">
        <f t="shared" si="696"/>
        <v>0</v>
      </c>
      <c r="BN569" s="13">
        <f t="shared" si="697"/>
        <v>0</v>
      </c>
      <c r="BO569" s="13">
        <f t="shared" si="698"/>
        <v>0</v>
      </c>
      <c r="BP569" s="13">
        <f t="shared" si="699"/>
        <v>0</v>
      </c>
      <c r="BQ569" s="13">
        <f t="shared" si="700"/>
        <v>0</v>
      </c>
      <c r="BR569" s="13">
        <f t="shared" si="701"/>
        <v>0</v>
      </c>
      <c r="BS569" s="13">
        <f t="shared" si="702"/>
        <v>0</v>
      </c>
      <c r="BT569" s="31">
        <f t="shared" si="703"/>
        <v>0</v>
      </c>
      <c r="BU569" s="31">
        <f t="shared" si="704"/>
        <v>0</v>
      </c>
      <c r="BV569" s="31">
        <f t="shared" si="705"/>
        <v>0</v>
      </c>
      <c r="BW569" s="31">
        <f t="shared" si="706"/>
        <v>0</v>
      </c>
      <c r="BX569" s="31">
        <f t="shared" si="707"/>
        <v>0</v>
      </c>
      <c r="BY569" s="31">
        <f t="shared" si="708"/>
        <v>0</v>
      </c>
      <c r="BZ569" s="31">
        <f t="shared" si="709"/>
        <v>0</v>
      </c>
      <c r="CA569" s="31">
        <f t="shared" si="710"/>
        <v>0</v>
      </c>
      <c r="CB569" s="31">
        <f t="shared" si="711"/>
        <v>0</v>
      </c>
      <c r="CC569" s="31">
        <f t="shared" si="712"/>
        <v>0</v>
      </c>
      <c r="CD569" s="31">
        <f t="shared" si="713"/>
        <v>0</v>
      </c>
      <c r="CE569" s="37">
        <f t="array" ref="CE569">MIN(IF(JPRL=AI569,$AG$19:$AG$1018))</f>
        <v>0</v>
      </c>
      <c r="CF569" s="37">
        <f t="array" ref="CF569">MAX(IF(JPRL=AI569,$AG$19:$AG$1018))</f>
        <v>0</v>
      </c>
      <c r="CG569" s="36">
        <f t="shared" si="714"/>
        <v>0</v>
      </c>
      <c r="CI569" s="40">
        <f t="shared" si="715"/>
        <v>0</v>
      </c>
      <c r="CJ569" s="40">
        <f t="shared" si="652"/>
        <v>0</v>
      </c>
      <c r="CK569" s="40">
        <f t="shared" si="653"/>
        <v>0</v>
      </c>
      <c r="CL569" s="40">
        <f t="shared" si="654"/>
        <v>0</v>
      </c>
      <c r="CM569" s="40">
        <f t="shared" si="655"/>
        <v>0</v>
      </c>
      <c r="CN569" s="40">
        <f t="shared" si="656"/>
        <v>0</v>
      </c>
      <c r="CO569" s="40">
        <f t="shared" si="657"/>
        <v>0</v>
      </c>
      <c r="CP569" s="40">
        <f t="shared" si="658"/>
        <v>0</v>
      </c>
      <c r="CQ569" s="40">
        <f t="shared" si="659"/>
        <v>0</v>
      </c>
      <c r="CR569" s="40">
        <f t="shared" si="660"/>
        <v>0</v>
      </c>
      <c r="CS569" s="40">
        <f t="shared" si="661"/>
        <v>0</v>
      </c>
      <c r="CT569" s="41">
        <f t="shared" si="716"/>
        <v>0</v>
      </c>
      <c r="CU569" s="41">
        <f t="shared" si="717"/>
        <v>0</v>
      </c>
      <c r="CV569" s="41">
        <f t="shared" si="718"/>
        <v>0</v>
      </c>
      <c r="CW569" s="41">
        <f t="shared" si="719"/>
        <v>0</v>
      </c>
      <c r="CX569" s="41">
        <f t="shared" si="720"/>
        <v>0</v>
      </c>
      <c r="CY569" s="41">
        <f t="shared" si="721"/>
        <v>0</v>
      </c>
      <c r="CZ569" s="41">
        <f t="shared" si="722"/>
        <v>0</v>
      </c>
      <c r="DA569" s="41">
        <f t="shared" si="723"/>
        <v>0</v>
      </c>
      <c r="DB569" s="41">
        <f t="shared" si="724"/>
        <v>0</v>
      </c>
      <c r="DC569" s="41">
        <f t="shared" si="725"/>
        <v>0</v>
      </c>
      <c r="DD569" s="7">
        <f t="shared" si="726"/>
        <v>0</v>
      </c>
      <c r="DE569" s="7">
        <f t="shared" si="727"/>
        <v>0</v>
      </c>
      <c r="DF569" s="7">
        <f t="shared" si="728"/>
        <v>0</v>
      </c>
      <c r="DJ569" s="7">
        <f t="shared" si="729"/>
        <v>0</v>
      </c>
      <c r="DK569" s="7">
        <f t="shared" si="730"/>
        <v>0</v>
      </c>
    </row>
    <row r="570" spans="1:115" ht="26.25" customHeight="1" x14ac:dyDescent="0.25">
      <c r="A570" s="9">
        <v>552</v>
      </c>
      <c r="B570" s="24" t="str">
        <f t="shared" si="662"/>
        <v/>
      </c>
      <c r="C570" s="23"/>
      <c r="D570" s="51"/>
      <c r="E570" s="24"/>
      <c r="F570" s="24"/>
      <c r="G570" s="24"/>
      <c r="H570" s="24"/>
      <c r="I570" s="25"/>
      <c r="J570" s="24"/>
      <c r="K570" s="26"/>
      <c r="L570" s="29"/>
      <c r="M570" s="27"/>
      <c r="N570" s="28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30"/>
      <c r="Z570" s="29"/>
      <c r="AA570" s="29" t="str">
        <f t="shared" si="663"/>
        <v/>
      </c>
      <c r="AB570" s="7">
        <f t="shared" si="664"/>
        <v>0</v>
      </c>
      <c r="AC570" s="7">
        <f t="shared" si="665"/>
        <v>0</v>
      </c>
      <c r="AD570" s="7">
        <f t="shared" si="666"/>
        <v>0</v>
      </c>
      <c r="AE570" s="7">
        <f t="shared" si="667"/>
        <v>0</v>
      </c>
      <c r="AF570" s="11" t="str">
        <f t="shared" si="731"/>
        <v/>
      </c>
      <c r="AG570" s="13">
        <f t="shared" si="668"/>
        <v>0</v>
      </c>
      <c r="AH570" s="7" t="str">
        <f t="shared" si="669"/>
        <v/>
      </c>
      <c r="AI570" s="11" t="str">
        <f t="shared" si="732"/>
        <v/>
      </c>
      <c r="AJ570" s="11" t="str">
        <f t="array" ref="AJ570">IF(OR(AI570=$AI$19:AI569),"",AI570)</f>
        <v/>
      </c>
      <c r="AK570" s="11" t="str">
        <f t="shared" si="670"/>
        <v/>
      </c>
      <c r="AL570" t="str">
        <f t="array" ref="AL570">IF(OR(AK570=$AK$19:AK569),"",AK570)</f>
        <v/>
      </c>
      <c r="AM570" s="13">
        <f t="shared" si="671"/>
        <v>0</v>
      </c>
      <c r="AN570" s="13">
        <f t="shared" si="672"/>
        <v>0</v>
      </c>
      <c r="AO570" s="13">
        <f t="shared" si="673"/>
        <v>0</v>
      </c>
      <c r="AP570" s="13">
        <f t="shared" si="674"/>
        <v>0</v>
      </c>
      <c r="AQ570" s="13">
        <f t="shared" si="675"/>
        <v>0</v>
      </c>
      <c r="AR570" s="13">
        <f t="shared" si="676"/>
        <v>0</v>
      </c>
      <c r="AS570" s="13">
        <f t="shared" si="677"/>
        <v>0</v>
      </c>
      <c r="AT570" s="13">
        <f t="shared" si="678"/>
        <v>0</v>
      </c>
      <c r="AU570" s="13">
        <f t="shared" si="679"/>
        <v>0</v>
      </c>
      <c r="AV570" s="13">
        <f t="shared" si="680"/>
        <v>0</v>
      </c>
      <c r="AX570" s="13">
        <f t="shared" si="681"/>
        <v>0</v>
      </c>
      <c r="AY570" s="13">
        <f t="shared" si="682"/>
        <v>0</v>
      </c>
      <c r="AZ570" s="13">
        <f t="shared" si="683"/>
        <v>0</v>
      </c>
      <c r="BA570" s="13">
        <f t="shared" si="684"/>
        <v>0</v>
      </c>
      <c r="BB570" s="13">
        <f t="shared" si="685"/>
        <v>0</v>
      </c>
      <c r="BC570" s="13">
        <f t="shared" si="686"/>
        <v>0</v>
      </c>
      <c r="BD570" s="13">
        <f t="shared" si="687"/>
        <v>0</v>
      </c>
      <c r="BE570" s="13">
        <f t="shared" si="688"/>
        <v>0</v>
      </c>
      <c r="BF570" s="13">
        <f t="shared" si="689"/>
        <v>0</v>
      </c>
      <c r="BG570" s="13">
        <f t="shared" si="690"/>
        <v>0</v>
      </c>
      <c r="BH570" s="13">
        <f t="shared" si="691"/>
        <v>0</v>
      </c>
      <c r="BI570" s="13">
        <f t="shared" si="692"/>
        <v>0</v>
      </c>
      <c r="BJ570" s="13">
        <f t="shared" si="693"/>
        <v>0</v>
      </c>
      <c r="BK570" s="13">
        <f t="shared" si="694"/>
        <v>0</v>
      </c>
      <c r="BL570" s="13">
        <f t="shared" si="695"/>
        <v>0</v>
      </c>
      <c r="BM570" s="13">
        <f t="shared" si="696"/>
        <v>0</v>
      </c>
      <c r="BN570" s="13">
        <f t="shared" si="697"/>
        <v>0</v>
      </c>
      <c r="BO570" s="13">
        <f t="shared" si="698"/>
        <v>0</v>
      </c>
      <c r="BP570" s="13">
        <f t="shared" si="699"/>
        <v>0</v>
      </c>
      <c r="BQ570" s="13">
        <f t="shared" si="700"/>
        <v>0</v>
      </c>
      <c r="BR570" s="13">
        <f t="shared" si="701"/>
        <v>0</v>
      </c>
      <c r="BS570" s="13">
        <f t="shared" si="702"/>
        <v>0</v>
      </c>
      <c r="BT570" s="31">
        <f t="shared" si="703"/>
        <v>0</v>
      </c>
      <c r="BU570" s="31">
        <f t="shared" si="704"/>
        <v>0</v>
      </c>
      <c r="BV570" s="31">
        <f t="shared" si="705"/>
        <v>0</v>
      </c>
      <c r="BW570" s="31">
        <f t="shared" si="706"/>
        <v>0</v>
      </c>
      <c r="BX570" s="31">
        <f t="shared" si="707"/>
        <v>0</v>
      </c>
      <c r="BY570" s="31">
        <f t="shared" si="708"/>
        <v>0</v>
      </c>
      <c r="BZ570" s="31">
        <f t="shared" si="709"/>
        <v>0</v>
      </c>
      <c r="CA570" s="31">
        <f t="shared" si="710"/>
        <v>0</v>
      </c>
      <c r="CB570" s="31">
        <f t="shared" si="711"/>
        <v>0</v>
      </c>
      <c r="CC570" s="31">
        <f t="shared" si="712"/>
        <v>0</v>
      </c>
      <c r="CD570" s="31">
        <f t="shared" si="713"/>
        <v>0</v>
      </c>
      <c r="CE570" s="37">
        <f t="array" ref="CE570">MIN(IF(JPRL=AI570,$AG$19:$AG$1018))</f>
        <v>0</v>
      </c>
      <c r="CF570" s="37">
        <f t="array" ref="CF570">MAX(IF(JPRL=AI570,$AG$19:$AG$1018))</f>
        <v>0</v>
      </c>
      <c r="CG570" s="36">
        <f t="shared" si="714"/>
        <v>0</v>
      </c>
      <c r="CI570" s="40">
        <f t="shared" si="715"/>
        <v>0</v>
      </c>
      <c r="CJ570" s="40">
        <f t="shared" si="652"/>
        <v>0</v>
      </c>
      <c r="CK570" s="40">
        <f t="shared" si="653"/>
        <v>0</v>
      </c>
      <c r="CL570" s="40">
        <f t="shared" si="654"/>
        <v>0</v>
      </c>
      <c r="CM570" s="40">
        <f t="shared" si="655"/>
        <v>0</v>
      </c>
      <c r="CN570" s="40">
        <f t="shared" si="656"/>
        <v>0</v>
      </c>
      <c r="CO570" s="40">
        <f t="shared" si="657"/>
        <v>0</v>
      </c>
      <c r="CP570" s="40">
        <f t="shared" si="658"/>
        <v>0</v>
      </c>
      <c r="CQ570" s="40">
        <f t="shared" si="659"/>
        <v>0</v>
      </c>
      <c r="CR570" s="40">
        <f t="shared" si="660"/>
        <v>0</v>
      </c>
      <c r="CS570" s="40">
        <f t="shared" si="661"/>
        <v>0</v>
      </c>
      <c r="CT570" s="41">
        <f t="shared" si="716"/>
        <v>0</v>
      </c>
      <c r="CU570" s="41">
        <f t="shared" si="717"/>
        <v>0</v>
      </c>
      <c r="CV570" s="41">
        <f t="shared" si="718"/>
        <v>0</v>
      </c>
      <c r="CW570" s="41">
        <f t="shared" si="719"/>
        <v>0</v>
      </c>
      <c r="CX570" s="41">
        <f t="shared" si="720"/>
        <v>0</v>
      </c>
      <c r="CY570" s="41">
        <f t="shared" si="721"/>
        <v>0</v>
      </c>
      <c r="CZ570" s="41">
        <f t="shared" si="722"/>
        <v>0</v>
      </c>
      <c r="DA570" s="41">
        <f t="shared" si="723"/>
        <v>0</v>
      </c>
      <c r="DB570" s="41">
        <f t="shared" si="724"/>
        <v>0</v>
      </c>
      <c r="DC570" s="41">
        <f t="shared" si="725"/>
        <v>0</v>
      </c>
      <c r="DD570" s="7">
        <f t="shared" si="726"/>
        <v>0</v>
      </c>
      <c r="DE570" s="7">
        <f t="shared" si="727"/>
        <v>0</v>
      </c>
      <c r="DF570" s="7">
        <f t="shared" si="728"/>
        <v>0</v>
      </c>
      <c r="DJ570" s="7">
        <f t="shared" si="729"/>
        <v>0</v>
      </c>
      <c r="DK570" s="7">
        <f t="shared" si="730"/>
        <v>0</v>
      </c>
    </row>
    <row r="571" spans="1:115" ht="26.25" customHeight="1" x14ac:dyDescent="0.25">
      <c r="A571" s="9">
        <v>553</v>
      </c>
      <c r="B571" s="24" t="str">
        <f t="shared" si="662"/>
        <v/>
      </c>
      <c r="C571" s="23"/>
      <c r="D571" s="51"/>
      <c r="E571" s="24"/>
      <c r="F571" s="24"/>
      <c r="G571" s="24"/>
      <c r="H571" s="24"/>
      <c r="I571" s="25"/>
      <c r="J571" s="24"/>
      <c r="K571" s="26"/>
      <c r="L571" s="29"/>
      <c r="M571" s="27"/>
      <c r="N571" s="28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30"/>
      <c r="Z571" s="29"/>
      <c r="AA571" s="29" t="str">
        <f t="shared" si="663"/>
        <v/>
      </c>
      <c r="AB571" s="7">
        <f t="shared" si="664"/>
        <v>0</v>
      </c>
      <c r="AC571" s="7">
        <f t="shared" si="665"/>
        <v>0</v>
      </c>
      <c r="AD571" s="7">
        <f t="shared" si="666"/>
        <v>0</v>
      </c>
      <c r="AE571" s="7">
        <f t="shared" si="667"/>
        <v>0</v>
      </c>
      <c r="AF571" s="11" t="str">
        <f t="shared" si="731"/>
        <v/>
      </c>
      <c r="AG571" s="13">
        <f t="shared" si="668"/>
        <v>0</v>
      </c>
      <c r="AH571" s="7" t="str">
        <f t="shared" si="669"/>
        <v/>
      </c>
      <c r="AI571" s="11" t="str">
        <f t="shared" si="732"/>
        <v/>
      </c>
      <c r="AJ571" s="11" t="str">
        <f t="array" ref="AJ571">IF(OR(AI571=$AI$19:AI570),"",AI571)</f>
        <v/>
      </c>
      <c r="AK571" s="11" t="str">
        <f t="shared" si="670"/>
        <v/>
      </c>
      <c r="AL571" t="str">
        <f t="array" ref="AL571">IF(OR(AK571=$AK$19:AK570),"",AK571)</f>
        <v/>
      </c>
      <c r="AM571" s="13">
        <f t="shared" si="671"/>
        <v>0</v>
      </c>
      <c r="AN571" s="13">
        <f t="shared" si="672"/>
        <v>0</v>
      </c>
      <c r="AO571" s="13">
        <f t="shared" si="673"/>
        <v>0</v>
      </c>
      <c r="AP571" s="13">
        <f t="shared" si="674"/>
        <v>0</v>
      </c>
      <c r="AQ571" s="13">
        <f t="shared" si="675"/>
        <v>0</v>
      </c>
      <c r="AR571" s="13">
        <f t="shared" si="676"/>
        <v>0</v>
      </c>
      <c r="AS571" s="13">
        <f t="shared" si="677"/>
        <v>0</v>
      </c>
      <c r="AT571" s="13">
        <f t="shared" si="678"/>
        <v>0</v>
      </c>
      <c r="AU571" s="13">
        <f t="shared" si="679"/>
        <v>0</v>
      </c>
      <c r="AV571" s="13">
        <f t="shared" si="680"/>
        <v>0</v>
      </c>
      <c r="AX571" s="13">
        <f t="shared" si="681"/>
        <v>0</v>
      </c>
      <c r="AY571" s="13">
        <f t="shared" si="682"/>
        <v>0</v>
      </c>
      <c r="AZ571" s="13">
        <f t="shared" si="683"/>
        <v>0</v>
      </c>
      <c r="BA571" s="13">
        <f t="shared" si="684"/>
        <v>0</v>
      </c>
      <c r="BB571" s="13">
        <f t="shared" si="685"/>
        <v>0</v>
      </c>
      <c r="BC571" s="13">
        <f t="shared" si="686"/>
        <v>0</v>
      </c>
      <c r="BD571" s="13">
        <f t="shared" si="687"/>
        <v>0</v>
      </c>
      <c r="BE571" s="13">
        <f t="shared" si="688"/>
        <v>0</v>
      </c>
      <c r="BF571" s="13">
        <f t="shared" si="689"/>
        <v>0</v>
      </c>
      <c r="BG571" s="13">
        <f t="shared" si="690"/>
        <v>0</v>
      </c>
      <c r="BH571" s="13">
        <f t="shared" si="691"/>
        <v>0</v>
      </c>
      <c r="BI571" s="13">
        <f t="shared" si="692"/>
        <v>0</v>
      </c>
      <c r="BJ571" s="13">
        <f t="shared" si="693"/>
        <v>0</v>
      </c>
      <c r="BK571" s="13">
        <f t="shared" si="694"/>
        <v>0</v>
      </c>
      <c r="BL571" s="13">
        <f t="shared" si="695"/>
        <v>0</v>
      </c>
      <c r="BM571" s="13">
        <f t="shared" si="696"/>
        <v>0</v>
      </c>
      <c r="BN571" s="13">
        <f t="shared" si="697"/>
        <v>0</v>
      </c>
      <c r="BO571" s="13">
        <f t="shared" si="698"/>
        <v>0</v>
      </c>
      <c r="BP571" s="13">
        <f t="shared" si="699"/>
        <v>0</v>
      </c>
      <c r="BQ571" s="13">
        <f t="shared" si="700"/>
        <v>0</v>
      </c>
      <c r="BR571" s="13">
        <f t="shared" si="701"/>
        <v>0</v>
      </c>
      <c r="BS571" s="13">
        <f t="shared" si="702"/>
        <v>0</v>
      </c>
      <c r="BT571" s="31">
        <f t="shared" si="703"/>
        <v>0</v>
      </c>
      <c r="BU571" s="31">
        <f t="shared" si="704"/>
        <v>0</v>
      </c>
      <c r="BV571" s="31">
        <f t="shared" si="705"/>
        <v>0</v>
      </c>
      <c r="BW571" s="31">
        <f t="shared" si="706"/>
        <v>0</v>
      </c>
      <c r="BX571" s="31">
        <f t="shared" si="707"/>
        <v>0</v>
      </c>
      <c r="BY571" s="31">
        <f t="shared" si="708"/>
        <v>0</v>
      </c>
      <c r="BZ571" s="31">
        <f t="shared" si="709"/>
        <v>0</v>
      </c>
      <c r="CA571" s="31">
        <f t="shared" si="710"/>
        <v>0</v>
      </c>
      <c r="CB571" s="31">
        <f t="shared" si="711"/>
        <v>0</v>
      </c>
      <c r="CC571" s="31">
        <f t="shared" si="712"/>
        <v>0</v>
      </c>
      <c r="CD571" s="31">
        <f t="shared" si="713"/>
        <v>0</v>
      </c>
      <c r="CE571" s="37">
        <f t="array" ref="CE571">MIN(IF(JPRL=AI571,$AG$19:$AG$1018))</f>
        <v>0</v>
      </c>
      <c r="CF571" s="37">
        <f t="array" ref="CF571">MAX(IF(JPRL=AI571,$AG$19:$AG$1018))</f>
        <v>0</v>
      </c>
      <c r="CG571" s="36">
        <f t="shared" si="714"/>
        <v>0</v>
      </c>
      <c r="CI571" s="40">
        <f t="shared" si="715"/>
        <v>0</v>
      </c>
      <c r="CJ571" s="40">
        <f t="shared" si="652"/>
        <v>0</v>
      </c>
      <c r="CK571" s="40">
        <f t="shared" si="653"/>
        <v>0</v>
      </c>
      <c r="CL571" s="40">
        <f t="shared" si="654"/>
        <v>0</v>
      </c>
      <c r="CM571" s="40">
        <f t="shared" si="655"/>
        <v>0</v>
      </c>
      <c r="CN571" s="40">
        <f t="shared" si="656"/>
        <v>0</v>
      </c>
      <c r="CO571" s="40">
        <f t="shared" si="657"/>
        <v>0</v>
      </c>
      <c r="CP571" s="40">
        <f t="shared" si="658"/>
        <v>0</v>
      </c>
      <c r="CQ571" s="40">
        <f t="shared" si="659"/>
        <v>0</v>
      </c>
      <c r="CR571" s="40">
        <f t="shared" si="660"/>
        <v>0</v>
      </c>
      <c r="CS571" s="40">
        <f t="shared" si="661"/>
        <v>0</v>
      </c>
      <c r="CT571" s="41">
        <f t="shared" si="716"/>
        <v>0</v>
      </c>
      <c r="CU571" s="41">
        <f t="shared" si="717"/>
        <v>0</v>
      </c>
      <c r="CV571" s="41">
        <f t="shared" si="718"/>
        <v>0</v>
      </c>
      <c r="CW571" s="41">
        <f t="shared" si="719"/>
        <v>0</v>
      </c>
      <c r="CX571" s="41">
        <f t="shared" si="720"/>
        <v>0</v>
      </c>
      <c r="CY571" s="41">
        <f t="shared" si="721"/>
        <v>0</v>
      </c>
      <c r="CZ571" s="41">
        <f t="shared" si="722"/>
        <v>0</v>
      </c>
      <c r="DA571" s="41">
        <f t="shared" si="723"/>
        <v>0</v>
      </c>
      <c r="DB571" s="41">
        <f t="shared" si="724"/>
        <v>0</v>
      </c>
      <c r="DC571" s="41">
        <f t="shared" si="725"/>
        <v>0</v>
      </c>
      <c r="DD571" s="7">
        <f t="shared" si="726"/>
        <v>0</v>
      </c>
      <c r="DE571" s="7">
        <f t="shared" si="727"/>
        <v>0</v>
      </c>
      <c r="DF571" s="7">
        <f t="shared" si="728"/>
        <v>0</v>
      </c>
      <c r="DJ571" s="7">
        <f t="shared" si="729"/>
        <v>0</v>
      </c>
      <c r="DK571" s="7">
        <f t="shared" si="730"/>
        <v>0</v>
      </c>
    </row>
    <row r="572" spans="1:115" ht="26.25" customHeight="1" x14ac:dyDescent="0.25">
      <c r="A572" s="9">
        <v>554</v>
      </c>
      <c r="B572" s="24" t="str">
        <f t="shared" si="662"/>
        <v/>
      </c>
      <c r="C572" s="23"/>
      <c r="D572" s="51"/>
      <c r="E572" s="24"/>
      <c r="F572" s="24"/>
      <c r="G572" s="24"/>
      <c r="H572" s="24"/>
      <c r="I572" s="25"/>
      <c r="J572" s="24"/>
      <c r="K572" s="26"/>
      <c r="L572" s="29"/>
      <c r="M572" s="27"/>
      <c r="N572" s="28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30"/>
      <c r="Z572" s="29"/>
      <c r="AA572" s="29" t="str">
        <f t="shared" si="663"/>
        <v/>
      </c>
      <c r="AB572" s="7">
        <f t="shared" si="664"/>
        <v>0</v>
      </c>
      <c r="AC572" s="7">
        <f t="shared" si="665"/>
        <v>0</v>
      </c>
      <c r="AD572" s="7">
        <f t="shared" si="666"/>
        <v>0</v>
      </c>
      <c r="AE572" s="7">
        <f t="shared" si="667"/>
        <v>0</v>
      </c>
      <c r="AF572" s="11" t="str">
        <f t="shared" si="731"/>
        <v/>
      </c>
      <c r="AG572" s="13">
        <f t="shared" si="668"/>
        <v>0</v>
      </c>
      <c r="AH572" s="7" t="str">
        <f t="shared" si="669"/>
        <v/>
      </c>
      <c r="AI572" s="11" t="str">
        <f t="shared" si="732"/>
        <v/>
      </c>
      <c r="AJ572" s="11" t="str">
        <f t="array" ref="AJ572">IF(OR(AI572=$AI$19:AI571),"",AI572)</f>
        <v/>
      </c>
      <c r="AK572" s="11" t="str">
        <f t="shared" si="670"/>
        <v/>
      </c>
      <c r="AL572" t="str">
        <f t="array" ref="AL572">IF(OR(AK572=$AK$19:AK571),"",AK572)</f>
        <v/>
      </c>
      <c r="AM572" s="13">
        <f t="shared" si="671"/>
        <v>0</v>
      </c>
      <c r="AN572" s="13">
        <f t="shared" si="672"/>
        <v>0</v>
      </c>
      <c r="AO572" s="13">
        <f t="shared" si="673"/>
        <v>0</v>
      </c>
      <c r="AP572" s="13">
        <f t="shared" si="674"/>
        <v>0</v>
      </c>
      <c r="AQ572" s="13">
        <f t="shared" si="675"/>
        <v>0</v>
      </c>
      <c r="AR572" s="13">
        <f t="shared" si="676"/>
        <v>0</v>
      </c>
      <c r="AS572" s="13">
        <f t="shared" si="677"/>
        <v>0</v>
      </c>
      <c r="AT572" s="13">
        <f t="shared" si="678"/>
        <v>0</v>
      </c>
      <c r="AU572" s="13">
        <f t="shared" si="679"/>
        <v>0</v>
      </c>
      <c r="AV572" s="13">
        <f t="shared" si="680"/>
        <v>0</v>
      </c>
      <c r="AX572" s="13">
        <f t="shared" si="681"/>
        <v>0</v>
      </c>
      <c r="AY572" s="13">
        <f t="shared" si="682"/>
        <v>0</v>
      </c>
      <c r="AZ572" s="13">
        <f t="shared" si="683"/>
        <v>0</v>
      </c>
      <c r="BA572" s="13">
        <f t="shared" si="684"/>
        <v>0</v>
      </c>
      <c r="BB572" s="13">
        <f t="shared" si="685"/>
        <v>0</v>
      </c>
      <c r="BC572" s="13">
        <f t="shared" si="686"/>
        <v>0</v>
      </c>
      <c r="BD572" s="13">
        <f t="shared" si="687"/>
        <v>0</v>
      </c>
      <c r="BE572" s="13">
        <f t="shared" si="688"/>
        <v>0</v>
      </c>
      <c r="BF572" s="13">
        <f t="shared" si="689"/>
        <v>0</v>
      </c>
      <c r="BG572" s="13">
        <f t="shared" si="690"/>
        <v>0</v>
      </c>
      <c r="BH572" s="13">
        <f t="shared" si="691"/>
        <v>0</v>
      </c>
      <c r="BI572" s="13">
        <f t="shared" si="692"/>
        <v>0</v>
      </c>
      <c r="BJ572" s="13">
        <f t="shared" si="693"/>
        <v>0</v>
      </c>
      <c r="BK572" s="13">
        <f t="shared" si="694"/>
        <v>0</v>
      </c>
      <c r="BL572" s="13">
        <f t="shared" si="695"/>
        <v>0</v>
      </c>
      <c r="BM572" s="13">
        <f t="shared" si="696"/>
        <v>0</v>
      </c>
      <c r="BN572" s="13">
        <f t="shared" si="697"/>
        <v>0</v>
      </c>
      <c r="BO572" s="13">
        <f t="shared" si="698"/>
        <v>0</v>
      </c>
      <c r="BP572" s="13">
        <f t="shared" si="699"/>
        <v>0</v>
      </c>
      <c r="BQ572" s="13">
        <f t="shared" si="700"/>
        <v>0</v>
      </c>
      <c r="BR572" s="13">
        <f t="shared" si="701"/>
        <v>0</v>
      </c>
      <c r="BS572" s="13">
        <f t="shared" si="702"/>
        <v>0</v>
      </c>
      <c r="BT572" s="31">
        <f t="shared" si="703"/>
        <v>0</v>
      </c>
      <c r="BU572" s="31">
        <f t="shared" si="704"/>
        <v>0</v>
      </c>
      <c r="BV572" s="31">
        <f t="shared" si="705"/>
        <v>0</v>
      </c>
      <c r="BW572" s="31">
        <f t="shared" si="706"/>
        <v>0</v>
      </c>
      <c r="BX572" s="31">
        <f t="shared" si="707"/>
        <v>0</v>
      </c>
      <c r="BY572" s="31">
        <f t="shared" si="708"/>
        <v>0</v>
      </c>
      <c r="BZ572" s="31">
        <f t="shared" si="709"/>
        <v>0</v>
      </c>
      <c r="CA572" s="31">
        <f t="shared" si="710"/>
        <v>0</v>
      </c>
      <c r="CB572" s="31">
        <f t="shared" si="711"/>
        <v>0</v>
      </c>
      <c r="CC572" s="31">
        <f t="shared" si="712"/>
        <v>0</v>
      </c>
      <c r="CD572" s="31">
        <f t="shared" si="713"/>
        <v>0</v>
      </c>
      <c r="CE572" s="37">
        <f t="array" ref="CE572">MIN(IF(JPRL=AI572,$AG$19:$AG$1018))</f>
        <v>0</v>
      </c>
      <c r="CF572" s="37">
        <f t="array" ref="CF572">MAX(IF(JPRL=AI572,$AG$19:$AG$1018))</f>
        <v>0</v>
      </c>
      <c r="CG572" s="36">
        <f t="shared" si="714"/>
        <v>0</v>
      </c>
      <c r="CI572" s="40">
        <f t="shared" si="715"/>
        <v>0</v>
      </c>
      <c r="CJ572" s="40">
        <f t="shared" si="652"/>
        <v>0</v>
      </c>
      <c r="CK572" s="40">
        <f t="shared" si="653"/>
        <v>0</v>
      </c>
      <c r="CL572" s="40">
        <f t="shared" si="654"/>
        <v>0</v>
      </c>
      <c r="CM572" s="40">
        <f t="shared" si="655"/>
        <v>0</v>
      </c>
      <c r="CN572" s="40">
        <f t="shared" si="656"/>
        <v>0</v>
      </c>
      <c r="CO572" s="40">
        <f t="shared" si="657"/>
        <v>0</v>
      </c>
      <c r="CP572" s="40">
        <f t="shared" si="658"/>
        <v>0</v>
      </c>
      <c r="CQ572" s="40">
        <f t="shared" si="659"/>
        <v>0</v>
      </c>
      <c r="CR572" s="40">
        <f t="shared" si="660"/>
        <v>0</v>
      </c>
      <c r="CS572" s="40">
        <f t="shared" si="661"/>
        <v>0</v>
      </c>
      <c r="CT572" s="41">
        <f t="shared" si="716"/>
        <v>0</v>
      </c>
      <c r="CU572" s="41">
        <f t="shared" si="717"/>
        <v>0</v>
      </c>
      <c r="CV572" s="41">
        <f t="shared" si="718"/>
        <v>0</v>
      </c>
      <c r="CW572" s="41">
        <f t="shared" si="719"/>
        <v>0</v>
      </c>
      <c r="CX572" s="41">
        <f t="shared" si="720"/>
        <v>0</v>
      </c>
      <c r="CY572" s="41">
        <f t="shared" si="721"/>
        <v>0</v>
      </c>
      <c r="CZ572" s="41">
        <f t="shared" si="722"/>
        <v>0</v>
      </c>
      <c r="DA572" s="41">
        <f t="shared" si="723"/>
        <v>0</v>
      </c>
      <c r="DB572" s="41">
        <f t="shared" si="724"/>
        <v>0</v>
      </c>
      <c r="DC572" s="41">
        <f t="shared" si="725"/>
        <v>0</v>
      </c>
      <c r="DD572" s="7">
        <f t="shared" si="726"/>
        <v>0</v>
      </c>
      <c r="DE572" s="7">
        <f t="shared" si="727"/>
        <v>0</v>
      </c>
      <c r="DF572" s="7">
        <f t="shared" si="728"/>
        <v>0</v>
      </c>
      <c r="DJ572" s="7">
        <f t="shared" si="729"/>
        <v>0</v>
      </c>
      <c r="DK572" s="7">
        <f t="shared" si="730"/>
        <v>0</v>
      </c>
    </row>
    <row r="573" spans="1:115" ht="26.25" customHeight="1" x14ac:dyDescent="0.25">
      <c r="A573" s="9">
        <v>555</v>
      </c>
      <c r="B573" s="24" t="str">
        <f t="shared" si="662"/>
        <v/>
      </c>
      <c r="C573" s="23"/>
      <c r="D573" s="51"/>
      <c r="E573" s="24"/>
      <c r="F573" s="24"/>
      <c r="G573" s="24"/>
      <c r="H573" s="24"/>
      <c r="I573" s="25"/>
      <c r="J573" s="24"/>
      <c r="K573" s="26"/>
      <c r="L573" s="29"/>
      <c r="M573" s="27"/>
      <c r="N573" s="28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30"/>
      <c r="Z573" s="29"/>
      <c r="AA573" s="29" t="str">
        <f t="shared" si="663"/>
        <v/>
      </c>
      <c r="AB573" s="7">
        <f t="shared" si="664"/>
        <v>0</v>
      </c>
      <c r="AC573" s="7">
        <f t="shared" si="665"/>
        <v>0</v>
      </c>
      <c r="AD573" s="7">
        <f t="shared" si="666"/>
        <v>0</v>
      </c>
      <c r="AE573" s="7">
        <f t="shared" si="667"/>
        <v>0</v>
      </c>
      <c r="AF573" s="11" t="str">
        <f t="shared" si="731"/>
        <v/>
      </c>
      <c r="AG573" s="13">
        <f t="shared" si="668"/>
        <v>0</v>
      </c>
      <c r="AH573" s="7" t="str">
        <f t="shared" si="669"/>
        <v/>
      </c>
      <c r="AI573" s="11" t="str">
        <f t="shared" si="732"/>
        <v/>
      </c>
      <c r="AJ573" s="11" t="str">
        <f t="array" ref="AJ573">IF(OR(AI573=$AI$19:AI572),"",AI573)</f>
        <v/>
      </c>
      <c r="AK573" s="11" t="str">
        <f t="shared" si="670"/>
        <v/>
      </c>
      <c r="AL573" t="str">
        <f t="array" ref="AL573">IF(OR(AK573=$AK$19:AK572),"",AK573)</f>
        <v/>
      </c>
      <c r="AM573" s="13">
        <f t="shared" si="671"/>
        <v>0</v>
      </c>
      <c r="AN573" s="13">
        <f t="shared" si="672"/>
        <v>0</v>
      </c>
      <c r="AO573" s="13">
        <f t="shared" si="673"/>
        <v>0</v>
      </c>
      <c r="AP573" s="13">
        <f t="shared" si="674"/>
        <v>0</v>
      </c>
      <c r="AQ573" s="13">
        <f t="shared" si="675"/>
        <v>0</v>
      </c>
      <c r="AR573" s="13">
        <f t="shared" si="676"/>
        <v>0</v>
      </c>
      <c r="AS573" s="13">
        <f t="shared" si="677"/>
        <v>0</v>
      </c>
      <c r="AT573" s="13">
        <f t="shared" si="678"/>
        <v>0</v>
      </c>
      <c r="AU573" s="13">
        <f t="shared" si="679"/>
        <v>0</v>
      </c>
      <c r="AV573" s="13">
        <f t="shared" si="680"/>
        <v>0</v>
      </c>
      <c r="AX573" s="13">
        <f t="shared" si="681"/>
        <v>0</v>
      </c>
      <c r="AY573" s="13">
        <f t="shared" si="682"/>
        <v>0</v>
      </c>
      <c r="AZ573" s="13">
        <f t="shared" si="683"/>
        <v>0</v>
      </c>
      <c r="BA573" s="13">
        <f t="shared" si="684"/>
        <v>0</v>
      </c>
      <c r="BB573" s="13">
        <f t="shared" si="685"/>
        <v>0</v>
      </c>
      <c r="BC573" s="13">
        <f t="shared" si="686"/>
        <v>0</v>
      </c>
      <c r="BD573" s="13">
        <f t="shared" si="687"/>
        <v>0</v>
      </c>
      <c r="BE573" s="13">
        <f t="shared" si="688"/>
        <v>0</v>
      </c>
      <c r="BF573" s="13">
        <f t="shared" si="689"/>
        <v>0</v>
      </c>
      <c r="BG573" s="13">
        <f t="shared" si="690"/>
        <v>0</v>
      </c>
      <c r="BH573" s="13">
        <f t="shared" si="691"/>
        <v>0</v>
      </c>
      <c r="BI573" s="13">
        <f t="shared" si="692"/>
        <v>0</v>
      </c>
      <c r="BJ573" s="13">
        <f t="shared" si="693"/>
        <v>0</v>
      </c>
      <c r="BK573" s="13">
        <f t="shared" si="694"/>
        <v>0</v>
      </c>
      <c r="BL573" s="13">
        <f t="shared" si="695"/>
        <v>0</v>
      </c>
      <c r="BM573" s="13">
        <f t="shared" si="696"/>
        <v>0</v>
      </c>
      <c r="BN573" s="13">
        <f t="shared" si="697"/>
        <v>0</v>
      </c>
      <c r="BO573" s="13">
        <f t="shared" si="698"/>
        <v>0</v>
      </c>
      <c r="BP573" s="13">
        <f t="shared" si="699"/>
        <v>0</v>
      </c>
      <c r="BQ573" s="13">
        <f t="shared" si="700"/>
        <v>0</v>
      </c>
      <c r="BR573" s="13">
        <f t="shared" si="701"/>
        <v>0</v>
      </c>
      <c r="BS573" s="13">
        <f t="shared" si="702"/>
        <v>0</v>
      </c>
      <c r="BT573" s="31">
        <f t="shared" si="703"/>
        <v>0</v>
      </c>
      <c r="BU573" s="31">
        <f t="shared" si="704"/>
        <v>0</v>
      </c>
      <c r="BV573" s="31">
        <f t="shared" si="705"/>
        <v>0</v>
      </c>
      <c r="BW573" s="31">
        <f t="shared" si="706"/>
        <v>0</v>
      </c>
      <c r="BX573" s="31">
        <f t="shared" si="707"/>
        <v>0</v>
      </c>
      <c r="BY573" s="31">
        <f t="shared" si="708"/>
        <v>0</v>
      </c>
      <c r="BZ573" s="31">
        <f t="shared" si="709"/>
        <v>0</v>
      </c>
      <c r="CA573" s="31">
        <f t="shared" si="710"/>
        <v>0</v>
      </c>
      <c r="CB573" s="31">
        <f t="shared" si="711"/>
        <v>0</v>
      </c>
      <c r="CC573" s="31">
        <f t="shared" si="712"/>
        <v>0</v>
      </c>
      <c r="CD573" s="31">
        <f t="shared" si="713"/>
        <v>0</v>
      </c>
      <c r="CE573" s="37">
        <f t="array" ref="CE573">MIN(IF(JPRL=AI573,$AG$19:$AG$1018))</f>
        <v>0</v>
      </c>
      <c r="CF573" s="37">
        <f t="array" ref="CF573">MAX(IF(JPRL=AI573,$AG$19:$AG$1018))</f>
        <v>0</v>
      </c>
      <c r="CG573" s="36">
        <f t="shared" si="714"/>
        <v>0</v>
      </c>
      <c r="CI573" s="40">
        <f t="shared" si="715"/>
        <v>0</v>
      </c>
      <c r="CJ573" s="40">
        <f t="shared" si="652"/>
        <v>0</v>
      </c>
      <c r="CK573" s="40">
        <f t="shared" si="653"/>
        <v>0</v>
      </c>
      <c r="CL573" s="40">
        <f t="shared" si="654"/>
        <v>0</v>
      </c>
      <c r="CM573" s="40">
        <f t="shared" si="655"/>
        <v>0</v>
      </c>
      <c r="CN573" s="40">
        <f t="shared" si="656"/>
        <v>0</v>
      </c>
      <c r="CO573" s="40">
        <f t="shared" si="657"/>
        <v>0</v>
      </c>
      <c r="CP573" s="40">
        <f t="shared" si="658"/>
        <v>0</v>
      </c>
      <c r="CQ573" s="40">
        <f t="shared" si="659"/>
        <v>0</v>
      </c>
      <c r="CR573" s="40">
        <f t="shared" si="660"/>
        <v>0</v>
      </c>
      <c r="CS573" s="40">
        <f t="shared" si="661"/>
        <v>0</v>
      </c>
      <c r="CT573" s="41">
        <f t="shared" si="716"/>
        <v>0</v>
      </c>
      <c r="CU573" s="41">
        <f t="shared" si="717"/>
        <v>0</v>
      </c>
      <c r="CV573" s="41">
        <f t="shared" si="718"/>
        <v>0</v>
      </c>
      <c r="CW573" s="41">
        <f t="shared" si="719"/>
        <v>0</v>
      </c>
      <c r="CX573" s="41">
        <f t="shared" si="720"/>
        <v>0</v>
      </c>
      <c r="CY573" s="41">
        <f t="shared" si="721"/>
        <v>0</v>
      </c>
      <c r="CZ573" s="41">
        <f t="shared" si="722"/>
        <v>0</v>
      </c>
      <c r="DA573" s="41">
        <f t="shared" si="723"/>
        <v>0</v>
      </c>
      <c r="DB573" s="41">
        <f t="shared" si="724"/>
        <v>0</v>
      </c>
      <c r="DC573" s="41">
        <f t="shared" si="725"/>
        <v>0</v>
      </c>
      <c r="DD573" s="7">
        <f t="shared" si="726"/>
        <v>0</v>
      </c>
      <c r="DE573" s="7">
        <f t="shared" si="727"/>
        <v>0</v>
      </c>
      <c r="DF573" s="7">
        <f t="shared" si="728"/>
        <v>0</v>
      </c>
      <c r="DJ573" s="7">
        <f t="shared" si="729"/>
        <v>0</v>
      </c>
      <c r="DK573" s="7">
        <f t="shared" si="730"/>
        <v>0</v>
      </c>
    </row>
    <row r="574" spans="1:115" ht="26.25" customHeight="1" x14ac:dyDescent="0.25">
      <c r="A574" s="9">
        <v>556</v>
      </c>
      <c r="B574" s="24" t="str">
        <f t="shared" si="662"/>
        <v/>
      </c>
      <c r="C574" s="23"/>
      <c r="D574" s="51"/>
      <c r="E574" s="24"/>
      <c r="F574" s="24"/>
      <c r="G574" s="24"/>
      <c r="H574" s="24"/>
      <c r="I574" s="25"/>
      <c r="J574" s="24"/>
      <c r="K574" s="26"/>
      <c r="L574" s="29"/>
      <c r="M574" s="27"/>
      <c r="N574" s="28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30"/>
      <c r="Z574" s="29"/>
      <c r="AA574" s="29" t="str">
        <f t="shared" si="663"/>
        <v/>
      </c>
      <c r="AB574" s="7">
        <f t="shared" si="664"/>
        <v>0</v>
      </c>
      <c r="AC574" s="7">
        <f t="shared" si="665"/>
        <v>0</v>
      </c>
      <c r="AD574" s="7">
        <f t="shared" si="666"/>
        <v>0</v>
      </c>
      <c r="AE574" s="7">
        <f t="shared" si="667"/>
        <v>0</v>
      </c>
      <c r="AF574" s="11" t="str">
        <f t="shared" si="731"/>
        <v/>
      </c>
      <c r="AG574" s="13">
        <f t="shared" si="668"/>
        <v>0</v>
      </c>
      <c r="AH574" s="7" t="str">
        <f t="shared" si="669"/>
        <v/>
      </c>
      <c r="AI574" s="11" t="str">
        <f t="shared" si="732"/>
        <v/>
      </c>
      <c r="AJ574" s="11" t="str">
        <f t="array" ref="AJ574">IF(OR(AI574=$AI$19:AI573),"",AI574)</f>
        <v/>
      </c>
      <c r="AK574" s="11" t="str">
        <f t="shared" si="670"/>
        <v/>
      </c>
      <c r="AL574" t="str">
        <f t="array" ref="AL574">IF(OR(AK574=$AK$19:AK573),"",AK574)</f>
        <v/>
      </c>
      <c r="AM574" s="13">
        <f t="shared" si="671"/>
        <v>0</v>
      </c>
      <c r="AN574" s="13">
        <f t="shared" si="672"/>
        <v>0</v>
      </c>
      <c r="AO574" s="13">
        <f t="shared" si="673"/>
        <v>0</v>
      </c>
      <c r="AP574" s="13">
        <f t="shared" si="674"/>
        <v>0</v>
      </c>
      <c r="AQ574" s="13">
        <f t="shared" si="675"/>
        <v>0</v>
      </c>
      <c r="AR574" s="13">
        <f t="shared" si="676"/>
        <v>0</v>
      </c>
      <c r="AS574" s="13">
        <f t="shared" si="677"/>
        <v>0</v>
      </c>
      <c r="AT574" s="13">
        <f t="shared" si="678"/>
        <v>0</v>
      </c>
      <c r="AU574" s="13">
        <f t="shared" si="679"/>
        <v>0</v>
      </c>
      <c r="AV574" s="13">
        <f t="shared" si="680"/>
        <v>0</v>
      </c>
      <c r="AX574" s="13">
        <f t="shared" si="681"/>
        <v>0</v>
      </c>
      <c r="AY574" s="13">
        <f t="shared" si="682"/>
        <v>0</v>
      </c>
      <c r="AZ574" s="13">
        <f t="shared" si="683"/>
        <v>0</v>
      </c>
      <c r="BA574" s="13">
        <f t="shared" si="684"/>
        <v>0</v>
      </c>
      <c r="BB574" s="13">
        <f t="shared" si="685"/>
        <v>0</v>
      </c>
      <c r="BC574" s="13">
        <f t="shared" si="686"/>
        <v>0</v>
      </c>
      <c r="BD574" s="13">
        <f t="shared" si="687"/>
        <v>0</v>
      </c>
      <c r="BE574" s="13">
        <f t="shared" si="688"/>
        <v>0</v>
      </c>
      <c r="BF574" s="13">
        <f t="shared" si="689"/>
        <v>0</v>
      </c>
      <c r="BG574" s="13">
        <f t="shared" si="690"/>
        <v>0</v>
      </c>
      <c r="BH574" s="13">
        <f t="shared" si="691"/>
        <v>0</v>
      </c>
      <c r="BI574" s="13">
        <f t="shared" si="692"/>
        <v>0</v>
      </c>
      <c r="BJ574" s="13">
        <f t="shared" si="693"/>
        <v>0</v>
      </c>
      <c r="BK574" s="13">
        <f t="shared" si="694"/>
        <v>0</v>
      </c>
      <c r="BL574" s="13">
        <f t="shared" si="695"/>
        <v>0</v>
      </c>
      <c r="BM574" s="13">
        <f t="shared" si="696"/>
        <v>0</v>
      </c>
      <c r="BN574" s="13">
        <f t="shared" si="697"/>
        <v>0</v>
      </c>
      <c r="BO574" s="13">
        <f t="shared" si="698"/>
        <v>0</v>
      </c>
      <c r="BP574" s="13">
        <f t="shared" si="699"/>
        <v>0</v>
      </c>
      <c r="BQ574" s="13">
        <f t="shared" si="700"/>
        <v>0</v>
      </c>
      <c r="BR574" s="13">
        <f t="shared" si="701"/>
        <v>0</v>
      </c>
      <c r="BS574" s="13">
        <f t="shared" si="702"/>
        <v>0</v>
      </c>
      <c r="BT574" s="31">
        <f t="shared" si="703"/>
        <v>0</v>
      </c>
      <c r="BU574" s="31">
        <f t="shared" si="704"/>
        <v>0</v>
      </c>
      <c r="BV574" s="31">
        <f t="shared" si="705"/>
        <v>0</v>
      </c>
      <c r="BW574" s="31">
        <f t="shared" si="706"/>
        <v>0</v>
      </c>
      <c r="BX574" s="31">
        <f t="shared" si="707"/>
        <v>0</v>
      </c>
      <c r="BY574" s="31">
        <f t="shared" si="708"/>
        <v>0</v>
      </c>
      <c r="BZ574" s="31">
        <f t="shared" si="709"/>
        <v>0</v>
      </c>
      <c r="CA574" s="31">
        <f t="shared" si="710"/>
        <v>0</v>
      </c>
      <c r="CB574" s="31">
        <f t="shared" si="711"/>
        <v>0</v>
      </c>
      <c r="CC574" s="31">
        <f t="shared" si="712"/>
        <v>0</v>
      </c>
      <c r="CD574" s="31">
        <f t="shared" si="713"/>
        <v>0</v>
      </c>
      <c r="CE574" s="37">
        <f t="array" ref="CE574">MIN(IF(JPRL=AI574,$AG$19:$AG$1018))</f>
        <v>0</v>
      </c>
      <c r="CF574" s="37">
        <f t="array" ref="CF574">MAX(IF(JPRL=AI574,$AG$19:$AG$1018))</f>
        <v>0</v>
      </c>
      <c r="CG574" s="36">
        <f t="shared" si="714"/>
        <v>0</v>
      </c>
      <c r="CI574" s="40">
        <f t="shared" si="715"/>
        <v>0</v>
      </c>
      <c r="CJ574" s="40">
        <f t="shared" si="652"/>
        <v>0</v>
      </c>
      <c r="CK574" s="40">
        <f t="shared" si="653"/>
        <v>0</v>
      </c>
      <c r="CL574" s="40">
        <f t="shared" si="654"/>
        <v>0</v>
      </c>
      <c r="CM574" s="40">
        <f t="shared" si="655"/>
        <v>0</v>
      </c>
      <c r="CN574" s="40">
        <f t="shared" si="656"/>
        <v>0</v>
      </c>
      <c r="CO574" s="40">
        <f t="shared" si="657"/>
        <v>0</v>
      </c>
      <c r="CP574" s="40">
        <f t="shared" si="658"/>
        <v>0</v>
      </c>
      <c r="CQ574" s="40">
        <f t="shared" si="659"/>
        <v>0</v>
      </c>
      <c r="CR574" s="40">
        <f t="shared" si="660"/>
        <v>0</v>
      </c>
      <c r="CS574" s="40">
        <f t="shared" si="661"/>
        <v>0</v>
      </c>
      <c r="CT574" s="41">
        <f t="shared" si="716"/>
        <v>0</v>
      </c>
      <c r="CU574" s="41">
        <f t="shared" si="717"/>
        <v>0</v>
      </c>
      <c r="CV574" s="41">
        <f t="shared" si="718"/>
        <v>0</v>
      </c>
      <c r="CW574" s="41">
        <f t="shared" si="719"/>
        <v>0</v>
      </c>
      <c r="CX574" s="41">
        <f t="shared" si="720"/>
        <v>0</v>
      </c>
      <c r="CY574" s="41">
        <f t="shared" si="721"/>
        <v>0</v>
      </c>
      <c r="CZ574" s="41">
        <f t="shared" si="722"/>
        <v>0</v>
      </c>
      <c r="DA574" s="41">
        <f t="shared" si="723"/>
        <v>0</v>
      </c>
      <c r="DB574" s="41">
        <f t="shared" si="724"/>
        <v>0</v>
      </c>
      <c r="DC574" s="41">
        <f t="shared" si="725"/>
        <v>0</v>
      </c>
      <c r="DD574" s="7">
        <f t="shared" si="726"/>
        <v>0</v>
      </c>
      <c r="DE574" s="7">
        <f t="shared" si="727"/>
        <v>0</v>
      </c>
      <c r="DF574" s="7">
        <f t="shared" si="728"/>
        <v>0</v>
      </c>
      <c r="DJ574" s="7">
        <f t="shared" si="729"/>
        <v>0</v>
      </c>
      <c r="DK574" s="7">
        <f t="shared" si="730"/>
        <v>0</v>
      </c>
    </row>
    <row r="575" spans="1:115" ht="26.25" customHeight="1" x14ac:dyDescent="0.25">
      <c r="A575" s="9">
        <v>557</v>
      </c>
      <c r="B575" s="24" t="str">
        <f t="shared" si="662"/>
        <v/>
      </c>
      <c r="C575" s="23"/>
      <c r="D575" s="51"/>
      <c r="E575" s="24"/>
      <c r="F575" s="24"/>
      <c r="G575" s="24"/>
      <c r="H575" s="24"/>
      <c r="I575" s="25"/>
      <c r="J575" s="24"/>
      <c r="K575" s="26"/>
      <c r="L575" s="29"/>
      <c r="M575" s="27"/>
      <c r="N575" s="28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30"/>
      <c r="Z575" s="29"/>
      <c r="AA575" s="29" t="str">
        <f t="shared" si="663"/>
        <v/>
      </c>
      <c r="AB575" s="7">
        <f t="shared" si="664"/>
        <v>0</v>
      </c>
      <c r="AC575" s="7">
        <f t="shared" si="665"/>
        <v>0</v>
      </c>
      <c r="AD575" s="7">
        <f t="shared" si="666"/>
        <v>0</v>
      </c>
      <c r="AE575" s="7">
        <f t="shared" si="667"/>
        <v>0</v>
      </c>
      <c r="AF575" s="11" t="str">
        <f t="shared" si="731"/>
        <v/>
      </c>
      <c r="AG575" s="13">
        <f t="shared" si="668"/>
        <v>0</v>
      </c>
      <c r="AH575" s="7" t="str">
        <f t="shared" si="669"/>
        <v/>
      </c>
      <c r="AI575" s="11" t="str">
        <f t="shared" si="732"/>
        <v/>
      </c>
      <c r="AJ575" s="11" t="str">
        <f t="array" ref="AJ575">IF(OR(AI575=$AI$19:AI574),"",AI575)</f>
        <v/>
      </c>
      <c r="AK575" s="11" t="str">
        <f t="shared" si="670"/>
        <v/>
      </c>
      <c r="AL575" t="str">
        <f t="array" ref="AL575">IF(OR(AK575=$AK$19:AK574),"",AK575)</f>
        <v/>
      </c>
      <c r="AM575" s="13">
        <f t="shared" si="671"/>
        <v>0</v>
      </c>
      <c r="AN575" s="13">
        <f t="shared" si="672"/>
        <v>0</v>
      </c>
      <c r="AO575" s="13">
        <f t="shared" si="673"/>
        <v>0</v>
      </c>
      <c r="AP575" s="13">
        <f t="shared" si="674"/>
        <v>0</v>
      </c>
      <c r="AQ575" s="13">
        <f t="shared" si="675"/>
        <v>0</v>
      </c>
      <c r="AR575" s="13">
        <f t="shared" si="676"/>
        <v>0</v>
      </c>
      <c r="AS575" s="13">
        <f t="shared" si="677"/>
        <v>0</v>
      </c>
      <c r="AT575" s="13">
        <f t="shared" si="678"/>
        <v>0</v>
      </c>
      <c r="AU575" s="13">
        <f t="shared" si="679"/>
        <v>0</v>
      </c>
      <c r="AV575" s="13">
        <f t="shared" si="680"/>
        <v>0</v>
      </c>
      <c r="AX575" s="13">
        <f t="shared" si="681"/>
        <v>0</v>
      </c>
      <c r="AY575" s="13">
        <f t="shared" si="682"/>
        <v>0</v>
      </c>
      <c r="AZ575" s="13">
        <f t="shared" si="683"/>
        <v>0</v>
      </c>
      <c r="BA575" s="13">
        <f t="shared" si="684"/>
        <v>0</v>
      </c>
      <c r="BB575" s="13">
        <f t="shared" si="685"/>
        <v>0</v>
      </c>
      <c r="BC575" s="13">
        <f t="shared" si="686"/>
        <v>0</v>
      </c>
      <c r="BD575" s="13">
        <f t="shared" si="687"/>
        <v>0</v>
      </c>
      <c r="BE575" s="13">
        <f t="shared" si="688"/>
        <v>0</v>
      </c>
      <c r="BF575" s="13">
        <f t="shared" si="689"/>
        <v>0</v>
      </c>
      <c r="BG575" s="13">
        <f t="shared" si="690"/>
        <v>0</v>
      </c>
      <c r="BH575" s="13">
        <f t="shared" si="691"/>
        <v>0</v>
      </c>
      <c r="BI575" s="13">
        <f t="shared" si="692"/>
        <v>0</v>
      </c>
      <c r="BJ575" s="13">
        <f t="shared" si="693"/>
        <v>0</v>
      </c>
      <c r="BK575" s="13">
        <f t="shared" si="694"/>
        <v>0</v>
      </c>
      <c r="BL575" s="13">
        <f t="shared" si="695"/>
        <v>0</v>
      </c>
      <c r="BM575" s="13">
        <f t="shared" si="696"/>
        <v>0</v>
      </c>
      <c r="BN575" s="13">
        <f t="shared" si="697"/>
        <v>0</v>
      </c>
      <c r="BO575" s="13">
        <f t="shared" si="698"/>
        <v>0</v>
      </c>
      <c r="BP575" s="13">
        <f t="shared" si="699"/>
        <v>0</v>
      </c>
      <c r="BQ575" s="13">
        <f t="shared" si="700"/>
        <v>0</v>
      </c>
      <c r="BR575" s="13">
        <f t="shared" si="701"/>
        <v>0</v>
      </c>
      <c r="BS575" s="13">
        <f t="shared" si="702"/>
        <v>0</v>
      </c>
      <c r="BT575" s="31">
        <f t="shared" si="703"/>
        <v>0</v>
      </c>
      <c r="BU575" s="31">
        <f t="shared" si="704"/>
        <v>0</v>
      </c>
      <c r="BV575" s="31">
        <f t="shared" si="705"/>
        <v>0</v>
      </c>
      <c r="BW575" s="31">
        <f t="shared" si="706"/>
        <v>0</v>
      </c>
      <c r="BX575" s="31">
        <f t="shared" si="707"/>
        <v>0</v>
      </c>
      <c r="BY575" s="31">
        <f t="shared" si="708"/>
        <v>0</v>
      </c>
      <c r="BZ575" s="31">
        <f t="shared" si="709"/>
        <v>0</v>
      </c>
      <c r="CA575" s="31">
        <f t="shared" si="710"/>
        <v>0</v>
      </c>
      <c r="CB575" s="31">
        <f t="shared" si="711"/>
        <v>0</v>
      </c>
      <c r="CC575" s="31">
        <f t="shared" si="712"/>
        <v>0</v>
      </c>
      <c r="CD575" s="31">
        <f t="shared" si="713"/>
        <v>0</v>
      </c>
      <c r="CE575" s="37">
        <f t="array" ref="CE575">MIN(IF(JPRL=AI575,$AG$19:$AG$1018))</f>
        <v>0</v>
      </c>
      <c r="CF575" s="37">
        <f t="array" ref="CF575">MAX(IF(JPRL=AI575,$AG$19:$AG$1018))</f>
        <v>0</v>
      </c>
      <c r="CG575" s="36">
        <f t="shared" si="714"/>
        <v>0</v>
      </c>
      <c r="CI575" s="40">
        <f t="shared" si="715"/>
        <v>0</v>
      </c>
      <c r="CJ575" s="40">
        <f t="shared" si="652"/>
        <v>0</v>
      </c>
      <c r="CK575" s="40">
        <f t="shared" si="653"/>
        <v>0</v>
      </c>
      <c r="CL575" s="40">
        <f t="shared" si="654"/>
        <v>0</v>
      </c>
      <c r="CM575" s="40">
        <f t="shared" si="655"/>
        <v>0</v>
      </c>
      <c r="CN575" s="40">
        <f t="shared" si="656"/>
        <v>0</v>
      </c>
      <c r="CO575" s="40">
        <f t="shared" si="657"/>
        <v>0</v>
      </c>
      <c r="CP575" s="40">
        <f t="shared" si="658"/>
        <v>0</v>
      </c>
      <c r="CQ575" s="40">
        <f t="shared" si="659"/>
        <v>0</v>
      </c>
      <c r="CR575" s="40">
        <f t="shared" si="660"/>
        <v>0</v>
      </c>
      <c r="CS575" s="40">
        <f t="shared" si="661"/>
        <v>0</v>
      </c>
      <c r="CT575" s="41">
        <f t="shared" si="716"/>
        <v>0</v>
      </c>
      <c r="CU575" s="41">
        <f t="shared" si="717"/>
        <v>0</v>
      </c>
      <c r="CV575" s="41">
        <f t="shared" si="718"/>
        <v>0</v>
      </c>
      <c r="CW575" s="41">
        <f t="shared" si="719"/>
        <v>0</v>
      </c>
      <c r="CX575" s="41">
        <f t="shared" si="720"/>
        <v>0</v>
      </c>
      <c r="CY575" s="41">
        <f t="shared" si="721"/>
        <v>0</v>
      </c>
      <c r="CZ575" s="41">
        <f t="shared" si="722"/>
        <v>0</v>
      </c>
      <c r="DA575" s="41">
        <f t="shared" si="723"/>
        <v>0</v>
      </c>
      <c r="DB575" s="41">
        <f t="shared" si="724"/>
        <v>0</v>
      </c>
      <c r="DC575" s="41">
        <f t="shared" si="725"/>
        <v>0</v>
      </c>
      <c r="DD575" s="7">
        <f t="shared" si="726"/>
        <v>0</v>
      </c>
      <c r="DE575" s="7">
        <f t="shared" si="727"/>
        <v>0</v>
      </c>
      <c r="DF575" s="7">
        <f t="shared" si="728"/>
        <v>0</v>
      </c>
      <c r="DJ575" s="7">
        <f t="shared" si="729"/>
        <v>0</v>
      </c>
      <c r="DK575" s="7">
        <f t="shared" si="730"/>
        <v>0</v>
      </c>
    </row>
    <row r="576" spans="1:115" ht="26.25" customHeight="1" x14ac:dyDescent="0.25">
      <c r="A576" s="9">
        <v>558</v>
      </c>
      <c r="B576" s="24" t="str">
        <f t="shared" si="662"/>
        <v/>
      </c>
      <c r="C576" s="23"/>
      <c r="D576" s="51"/>
      <c r="E576" s="24"/>
      <c r="F576" s="24"/>
      <c r="G576" s="24"/>
      <c r="H576" s="24"/>
      <c r="I576" s="25"/>
      <c r="J576" s="24"/>
      <c r="K576" s="26"/>
      <c r="L576" s="29"/>
      <c r="M576" s="27"/>
      <c r="N576" s="28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30"/>
      <c r="Z576" s="29"/>
      <c r="AA576" s="29" t="str">
        <f t="shared" si="663"/>
        <v/>
      </c>
      <c r="AB576" s="7">
        <f t="shared" si="664"/>
        <v>0</v>
      </c>
      <c r="AC576" s="7">
        <f t="shared" si="665"/>
        <v>0</v>
      </c>
      <c r="AD576" s="7">
        <f t="shared" si="666"/>
        <v>0</v>
      </c>
      <c r="AE576" s="7">
        <f t="shared" si="667"/>
        <v>0</v>
      </c>
      <c r="AF576" s="11" t="str">
        <f t="shared" si="731"/>
        <v/>
      </c>
      <c r="AG576" s="13">
        <f t="shared" si="668"/>
        <v>0</v>
      </c>
      <c r="AH576" s="7" t="str">
        <f t="shared" si="669"/>
        <v/>
      </c>
      <c r="AI576" s="11" t="str">
        <f t="shared" si="732"/>
        <v/>
      </c>
      <c r="AJ576" s="11" t="str">
        <f t="array" ref="AJ576">IF(OR(AI576=$AI$19:AI575),"",AI576)</f>
        <v/>
      </c>
      <c r="AK576" s="11" t="str">
        <f t="shared" si="670"/>
        <v/>
      </c>
      <c r="AL576" t="str">
        <f t="array" ref="AL576">IF(OR(AK576=$AK$19:AK575),"",AK576)</f>
        <v/>
      </c>
      <c r="AM576" s="13">
        <f t="shared" si="671"/>
        <v>0</v>
      </c>
      <c r="AN576" s="13">
        <f t="shared" si="672"/>
        <v>0</v>
      </c>
      <c r="AO576" s="13">
        <f t="shared" si="673"/>
        <v>0</v>
      </c>
      <c r="AP576" s="13">
        <f t="shared" si="674"/>
        <v>0</v>
      </c>
      <c r="AQ576" s="13">
        <f t="shared" si="675"/>
        <v>0</v>
      </c>
      <c r="AR576" s="13">
        <f t="shared" si="676"/>
        <v>0</v>
      </c>
      <c r="AS576" s="13">
        <f t="shared" si="677"/>
        <v>0</v>
      </c>
      <c r="AT576" s="13">
        <f t="shared" si="678"/>
        <v>0</v>
      </c>
      <c r="AU576" s="13">
        <f t="shared" si="679"/>
        <v>0</v>
      </c>
      <c r="AV576" s="13">
        <f t="shared" si="680"/>
        <v>0</v>
      </c>
      <c r="AX576" s="13">
        <f t="shared" si="681"/>
        <v>0</v>
      </c>
      <c r="AY576" s="13">
        <f t="shared" si="682"/>
        <v>0</v>
      </c>
      <c r="AZ576" s="13">
        <f t="shared" si="683"/>
        <v>0</v>
      </c>
      <c r="BA576" s="13">
        <f t="shared" si="684"/>
        <v>0</v>
      </c>
      <c r="BB576" s="13">
        <f t="shared" si="685"/>
        <v>0</v>
      </c>
      <c r="BC576" s="13">
        <f t="shared" si="686"/>
        <v>0</v>
      </c>
      <c r="BD576" s="13">
        <f t="shared" si="687"/>
        <v>0</v>
      </c>
      <c r="BE576" s="13">
        <f t="shared" si="688"/>
        <v>0</v>
      </c>
      <c r="BF576" s="13">
        <f t="shared" si="689"/>
        <v>0</v>
      </c>
      <c r="BG576" s="13">
        <f t="shared" si="690"/>
        <v>0</v>
      </c>
      <c r="BH576" s="13">
        <f t="shared" si="691"/>
        <v>0</v>
      </c>
      <c r="BI576" s="13">
        <f t="shared" si="692"/>
        <v>0</v>
      </c>
      <c r="BJ576" s="13">
        <f t="shared" si="693"/>
        <v>0</v>
      </c>
      <c r="BK576" s="13">
        <f t="shared" si="694"/>
        <v>0</v>
      </c>
      <c r="BL576" s="13">
        <f t="shared" si="695"/>
        <v>0</v>
      </c>
      <c r="BM576" s="13">
        <f t="shared" si="696"/>
        <v>0</v>
      </c>
      <c r="BN576" s="13">
        <f t="shared" si="697"/>
        <v>0</v>
      </c>
      <c r="BO576" s="13">
        <f t="shared" si="698"/>
        <v>0</v>
      </c>
      <c r="BP576" s="13">
        <f t="shared" si="699"/>
        <v>0</v>
      </c>
      <c r="BQ576" s="13">
        <f t="shared" si="700"/>
        <v>0</v>
      </c>
      <c r="BR576" s="13">
        <f t="shared" si="701"/>
        <v>0</v>
      </c>
      <c r="BS576" s="13">
        <f t="shared" si="702"/>
        <v>0</v>
      </c>
      <c r="BT576" s="31">
        <f t="shared" si="703"/>
        <v>0</v>
      </c>
      <c r="BU576" s="31">
        <f t="shared" si="704"/>
        <v>0</v>
      </c>
      <c r="BV576" s="31">
        <f t="shared" si="705"/>
        <v>0</v>
      </c>
      <c r="BW576" s="31">
        <f t="shared" si="706"/>
        <v>0</v>
      </c>
      <c r="BX576" s="31">
        <f t="shared" si="707"/>
        <v>0</v>
      </c>
      <c r="BY576" s="31">
        <f t="shared" si="708"/>
        <v>0</v>
      </c>
      <c r="BZ576" s="31">
        <f t="shared" si="709"/>
        <v>0</v>
      </c>
      <c r="CA576" s="31">
        <f t="shared" si="710"/>
        <v>0</v>
      </c>
      <c r="CB576" s="31">
        <f t="shared" si="711"/>
        <v>0</v>
      </c>
      <c r="CC576" s="31">
        <f t="shared" si="712"/>
        <v>0</v>
      </c>
      <c r="CD576" s="31">
        <f t="shared" si="713"/>
        <v>0</v>
      </c>
      <c r="CE576" s="37">
        <f t="array" ref="CE576">MIN(IF(JPRL=AI576,$AG$19:$AG$1018))</f>
        <v>0</v>
      </c>
      <c r="CF576" s="37">
        <f t="array" ref="CF576">MAX(IF(JPRL=AI576,$AG$19:$AG$1018))</f>
        <v>0</v>
      </c>
      <c r="CG576" s="36">
        <f t="shared" si="714"/>
        <v>0</v>
      </c>
      <c r="CI576" s="40">
        <f t="shared" si="715"/>
        <v>0</v>
      </c>
      <c r="CJ576" s="40">
        <f t="shared" si="652"/>
        <v>0</v>
      </c>
      <c r="CK576" s="40">
        <f t="shared" si="653"/>
        <v>0</v>
      </c>
      <c r="CL576" s="40">
        <f t="shared" si="654"/>
        <v>0</v>
      </c>
      <c r="CM576" s="40">
        <f t="shared" si="655"/>
        <v>0</v>
      </c>
      <c r="CN576" s="40">
        <f t="shared" si="656"/>
        <v>0</v>
      </c>
      <c r="CO576" s="40">
        <f t="shared" si="657"/>
        <v>0</v>
      </c>
      <c r="CP576" s="40">
        <f t="shared" si="658"/>
        <v>0</v>
      </c>
      <c r="CQ576" s="40">
        <f t="shared" si="659"/>
        <v>0</v>
      </c>
      <c r="CR576" s="40">
        <f t="shared" si="660"/>
        <v>0</v>
      </c>
      <c r="CS576" s="40">
        <f t="shared" si="661"/>
        <v>0</v>
      </c>
      <c r="CT576" s="41">
        <f t="shared" si="716"/>
        <v>0</v>
      </c>
      <c r="CU576" s="41">
        <f t="shared" si="717"/>
        <v>0</v>
      </c>
      <c r="CV576" s="41">
        <f t="shared" si="718"/>
        <v>0</v>
      </c>
      <c r="CW576" s="41">
        <f t="shared" si="719"/>
        <v>0</v>
      </c>
      <c r="CX576" s="41">
        <f t="shared" si="720"/>
        <v>0</v>
      </c>
      <c r="CY576" s="41">
        <f t="shared" si="721"/>
        <v>0</v>
      </c>
      <c r="CZ576" s="41">
        <f t="shared" si="722"/>
        <v>0</v>
      </c>
      <c r="DA576" s="41">
        <f t="shared" si="723"/>
        <v>0</v>
      </c>
      <c r="DB576" s="41">
        <f t="shared" si="724"/>
        <v>0</v>
      </c>
      <c r="DC576" s="41">
        <f t="shared" si="725"/>
        <v>0</v>
      </c>
      <c r="DD576" s="7">
        <f t="shared" si="726"/>
        <v>0</v>
      </c>
      <c r="DE576" s="7">
        <f t="shared" si="727"/>
        <v>0</v>
      </c>
      <c r="DF576" s="7">
        <f t="shared" si="728"/>
        <v>0</v>
      </c>
      <c r="DJ576" s="7">
        <f t="shared" si="729"/>
        <v>0</v>
      </c>
      <c r="DK576" s="7">
        <f t="shared" si="730"/>
        <v>0</v>
      </c>
    </row>
    <row r="577" spans="1:115" ht="26.25" customHeight="1" x14ac:dyDescent="0.25">
      <c r="A577" s="9">
        <v>559</v>
      </c>
      <c r="B577" s="24" t="str">
        <f t="shared" si="662"/>
        <v/>
      </c>
      <c r="C577" s="23"/>
      <c r="D577" s="51"/>
      <c r="E577" s="24"/>
      <c r="F577" s="24"/>
      <c r="G577" s="24"/>
      <c r="H577" s="24"/>
      <c r="I577" s="25"/>
      <c r="J577" s="24"/>
      <c r="K577" s="26"/>
      <c r="L577" s="29"/>
      <c r="M577" s="27"/>
      <c r="N577" s="28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30"/>
      <c r="Z577" s="29"/>
      <c r="AA577" s="29" t="str">
        <f t="shared" si="663"/>
        <v/>
      </c>
      <c r="AB577" s="7">
        <f t="shared" si="664"/>
        <v>0</v>
      </c>
      <c r="AC577" s="7">
        <f t="shared" si="665"/>
        <v>0</v>
      </c>
      <c r="AD577" s="7">
        <f t="shared" si="666"/>
        <v>0</v>
      </c>
      <c r="AE577" s="7">
        <f t="shared" si="667"/>
        <v>0</v>
      </c>
      <c r="AF577" s="11" t="str">
        <f t="shared" si="731"/>
        <v/>
      </c>
      <c r="AG577" s="13">
        <f t="shared" si="668"/>
        <v>0</v>
      </c>
      <c r="AH577" s="7" t="str">
        <f t="shared" si="669"/>
        <v/>
      </c>
      <c r="AI577" s="11" t="str">
        <f t="shared" si="732"/>
        <v/>
      </c>
      <c r="AJ577" s="11" t="str">
        <f t="array" ref="AJ577">IF(OR(AI577=$AI$19:AI576),"",AI577)</f>
        <v/>
      </c>
      <c r="AK577" s="11" t="str">
        <f t="shared" si="670"/>
        <v/>
      </c>
      <c r="AL577" t="str">
        <f t="array" ref="AL577">IF(OR(AK577=$AK$19:AK576),"",AK577)</f>
        <v/>
      </c>
      <c r="AM577" s="13">
        <f t="shared" si="671"/>
        <v>0</v>
      </c>
      <c r="AN577" s="13">
        <f t="shared" si="672"/>
        <v>0</v>
      </c>
      <c r="AO577" s="13">
        <f t="shared" si="673"/>
        <v>0</v>
      </c>
      <c r="AP577" s="13">
        <f t="shared" si="674"/>
        <v>0</v>
      </c>
      <c r="AQ577" s="13">
        <f t="shared" si="675"/>
        <v>0</v>
      </c>
      <c r="AR577" s="13">
        <f t="shared" si="676"/>
        <v>0</v>
      </c>
      <c r="AS577" s="13">
        <f t="shared" si="677"/>
        <v>0</v>
      </c>
      <c r="AT577" s="13">
        <f t="shared" si="678"/>
        <v>0</v>
      </c>
      <c r="AU577" s="13">
        <f t="shared" si="679"/>
        <v>0</v>
      </c>
      <c r="AV577" s="13">
        <f t="shared" si="680"/>
        <v>0</v>
      </c>
      <c r="AX577" s="13">
        <f t="shared" si="681"/>
        <v>0</v>
      </c>
      <c r="AY577" s="13">
        <f t="shared" si="682"/>
        <v>0</v>
      </c>
      <c r="AZ577" s="13">
        <f t="shared" si="683"/>
        <v>0</v>
      </c>
      <c r="BA577" s="13">
        <f t="shared" si="684"/>
        <v>0</v>
      </c>
      <c r="BB577" s="13">
        <f t="shared" si="685"/>
        <v>0</v>
      </c>
      <c r="BC577" s="13">
        <f t="shared" si="686"/>
        <v>0</v>
      </c>
      <c r="BD577" s="13">
        <f t="shared" si="687"/>
        <v>0</v>
      </c>
      <c r="BE577" s="13">
        <f t="shared" si="688"/>
        <v>0</v>
      </c>
      <c r="BF577" s="13">
        <f t="shared" si="689"/>
        <v>0</v>
      </c>
      <c r="BG577" s="13">
        <f t="shared" si="690"/>
        <v>0</v>
      </c>
      <c r="BH577" s="13">
        <f t="shared" si="691"/>
        <v>0</v>
      </c>
      <c r="BI577" s="13">
        <f t="shared" si="692"/>
        <v>0</v>
      </c>
      <c r="BJ577" s="13">
        <f t="shared" si="693"/>
        <v>0</v>
      </c>
      <c r="BK577" s="13">
        <f t="shared" si="694"/>
        <v>0</v>
      </c>
      <c r="BL577" s="13">
        <f t="shared" si="695"/>
        <v>0</v>
      </c>
      <c r="BM577" s="13">
        <f t="shared" si="696"/>
        <v>0</v>
      </c>
      <c r="BN577" s="13">
        <f t="shared" si="697"/>
        <v>0</v>
      </c>
      <c r="BO577" s="13">
        <f t="shared" si="698"/>
        <v>0</v>
      </c>
      <c r="BP577" s="13">
        <f t="shared" si="699"/>
        <v>0</v>
      </c>
      <c r="BQ577" s="13">
        <f t="shared" si="700"/>
        <v>0</v>
      </c>
      <c r="BR577" s="13">
        <f t="shared" si="701"/>
        <v>0</v>
      </c>
      <c r="BS577" s="13">
        <f t="shared" si="702"/>
        <v>0</v>
      </c>
      <c r="BT577" s="31">
        <f t="shared" si="703"/>
        <v>0</v>
      </c>
      <c r="BU577" s="31">
        <f t="shared" si="704"/>
        <v>0</v>
      </c>
      <c r="BV577" s="31">
        <f t="shared" si="705"/>
        <v>0</v>
      </c>
      <c r="BW577" s="31">
        <f t="shared" si="706"/>
        <v>0</v>
      </c>
      <c r="BX577" s="31">
        <f t="shared" si="707"/>
        <v>0</v>
      </c>
      <c r="BY577" s="31">
        <f t="shared" si="708"/>
        <v>0</v>
      </c>
      <c r="BZ577" s="31">
        <f t="shared" si="709"/>
        <v>0</v>
      </c>
      <c r="CA577" s="31">
        <f t="shared" si="710"/>
        <v>0</v>
      </c>
      <c r="CB577" s="31">
        <f t="shared" si="711"/>
        <v>0</v>
      </c>
      <c r="CC577" s="31">
        <f t="shared" si="712"/>
        <v>0</v>
      </c>
      <c r="CD577" s="31">
        <f t="shared" si="713"/>
        <v>0</v>
      </c>
      <c r="CE577" s="37">
        <f t="array" ref="CE577">MIN(IF(JPRL=AI577,$AG$19:$AG$1018))</f>
        <v>0</v>
      </c>
      <c r="CF577" s="37">
        <f t="array" ref="CF577">MAX(IF(JPRL=AI577,$AG$19:$AG$1018))</f>
        <v>0</v>
      </c>
      <c r="CG577" s="36">
        <f t="shared" si="714"/>
        <v>0</v>
      </c>
      <c r="CI577" s="40">
        <f t="shared" si="715"/>
        <v>0</v>
      </c>
      <c r="CJ577" s="40">
        <f t="shared" si="652"/>
        <v>0</v>
      </c>
      <c r="CK577" s="40">
        <f t="shared" si="653"/>
        <v>0</v>
      </c>
      <c r="CL577" s="40">
        <f t="shared" si="654"/>
        <v>0</v>
      </c>
      <c r="CM577" s="40">
        <f t="shared" si="655"/>
        <v>0</v>
      </c>
      <c r="CN577" s="40">
        <f t="shared" si="656"/>
        <v>0</v>
      </c>
      <c r="CO577" s="40">
        <f t="shared" si="657"/>
        <v>0</v>
      </c>
      <c r="CP577" s="40">
        <f t="shared" si="658"/>
        <v>0</v>
      </c>
      <c r="CQ577" s="40">
        <f t="shared" si="659"/>
        <v>0</v>
      </c>
      <c r="CR577" s="40">
        <f t="shared" si="660"/>
        <v>0</v>
      </c>
      <c r="CS577" s="40">
        <f t="shared" si="661"/>
        <v>0</v>
      </c>
      <c r="CT577" s="41">
        <f t="shared" si="716"/>
        <v>0</v>
      </c>
      <c r="CU577" s="41">
        <f t="shared" si="717"/>
        <v>0</v>
      </c>
      <c r="CV577" s="41">
        <f t="shared" si="718"/>
        <v>0</v>
      </c>
      <c r="CW577" s="41">
        <f t="shared" si="719"/>
        <v>0</v>
      </c>
      <c r="CX577" s="41">
        <f t="shared" si="720"/>
        <v>0</v>
      </c>
      <c r="CY577" s="41">
        <f t="shared" si="721"/>
        <v>0</v>
      </c>
      <c r="CZ577" s="41">
        <f t="shared" si="722"/>
        <v>0</v>
      </c>
      <c r="DA577" s="41">
        <f t="shared" si="723"/>
        <v>0</v>
      </c>
      <c r="DB577" s="41">
        <f t="shared" si="724"/>
        <v>0</v>
      </c>
      <c r="DC577" s="41">
        <f t="shared" si="725"/>
        <v>0</v>
      </c>
      <c r="DD577" s="7">
        <f t="shared" si="726"/>
        <v>0</v>
      </c>
      <c r="DE577" s="7">
        <f t="shared" si="727"/>
        <v>0</v>
      </c>
      <c r="DF577" s="7">
        <f t="shared" si="728"/>
        <v>0</v>
      </c>
      <c r="DJ577" s="7">
        <f t="shared" si="729"/>
        <v>0</v>
      </c>
      <c r="DK577" s="7">
        <f t="shared" si="730"/>
        <v>0</v>
      </c>
    </row>
    <row r="578" spans="1:115" ht="26.25" customHeight="1" x14ac:dyDescent="0.25">
      <c r="A578" s="9">
        <v>560</v>
      </c>
      <c r="B578" s="24" t="str">
        <f t="shared" si="662"/>
        <v/>
      </c>
      <c r="C578" s="23"/>
      <c r="D578" s="51"/>
      <c r="E578" s="24"/>
      <c r="F578" s="24"/>
      <c r="G578" s="24"/>
      <c r="H578" s="24"/>
      <c r="I578" s="25"/>
      <c r="J578" s="24"/>
      <c r="K578" s="26"/>
      <c r="L578" s="29"/>
      <c r="M578" s="27"/>
      <c r="N578" s="28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30"/>
      <c r="Z578" s="29"/>
      <c r="AA578" s="29" t="str">
        <f t="shared" si="663"/>
        <v/>
      </c>
      <c r="AB578" s="7">
        <f t="shared" si="664"/>
        <v>0</v>
      </c>
      <c r="AC578" s="7">
        <f t="shared" si="665"/>
        <v>0</v>
      </c>
      <c r="AD578" s="7">
        <f t="shared" si="666"/>
        <v>0</v>
      </c>
      <c r="AE578" s="7">
        <f t="shared" si="667"/>
        <v>0</v>
      </c>
      <c r="AF578" s="11" t="str">
        <f t="shared" si="731"/>
        <v/>
      </c>
      <c r="AG578" s="13">
        <f t="shared" si="668"/>
        <v>0</v>
      </c>
      <c r="AH578" s="7" t="str">
        <f t="shared" si="669"/>
        <v/>
      </c>
      <c r="AI578" s="11" t="str">
        <f t="shared" si="732"/>
        <v/>
      </c>
      <c r="AJ578" s="11" t="str">
        <f t="array" ref="AJ578">IF(OR(AI578=$AI$19:AI577),"",AI578)</f>
        <v/>
      </c>
      <c r="AK578" s="11" t="str">
        <f t="shared" si="670"/>
        <v/>
      </c>
      <c r="AL578" t="str">
        <f t="array" ref="AL578">IF(OR(AK578=$AK$19:AK577),"",AK578)</f>
        <v/>
      </c>
      <c r="AM578" s="13">
        <f t="shared" si="671"/>
        <v>0</v>
      </c>
      <c r="AN578" s="13">
        <f t="shared" si="672"/>
        <v>0</v>
      </c>
      <c r="AO578" s="13">
        <f t="shared" si="673"/>
        <v>0</v>
      </c>
      <c r="AP578" s="13">
        <f t="shared" si="674"/>
        <v>0</v>
      </c>
      <c r="AQ578" s="13">
        <f t="shared" si="675"/>
        <v>0</v>
      </c>
      <c r="AR578" s="13">
        <f t="shared" si="676"/>
        <v>0</v>
      </c>
      <c r="AS578" s="13">
        <f t="shared" si="677"/>
        <v>0</v>
      </c>
      <c r="AT578" s="13">
        <f t="shared" si="678"/>
        <v>0</v>
      </c>
      <c r="AU578" s="13">
        <f t="shared" si="679"/>
        <v>0</v>
      </c>
      <c r="AV578" s="13">
        <f t="shared" si="680"/>
        <v>0</v>
      </c>
      <c r="AX578" s="13">
        <f t="shared" si="681"/>
        <v>0</v>
      </c>
      <c r="AY578" s="13">
        <f t="shared" si="682"/>
        <v>0</v>
      </c>
      <c r="AZ578" s="13">
        <f t="shared" si="683"/>
        <v>0</v>
      </c>
      <c r="BA578" s="13">
        <f t="shared" si="684"/>
        <v>0</v>
      </c>
      <c r="BB578" s="13">
        <f t="shared" si="685"/>
        <v>0</v>
      </c>
      <c r="BC578" s="13">
        <f t="shared" si="686"/>
        <v>0</v>
      </c>
      <c r="BD578" s="13">
        <f t="shared" si="687"/>
        <v>0</v>
      </c>
      <c r="BE578" s="13">
        <f t="shared" si="688"/>
        <v>0</v>
      </c>
      <c r="BF578" s="13">
        <f t="shared" si="689"/>
        <v>0</v>
      </c>
      <c r="BG578" s="13">
        <f t="shared" si="690"/>
        <v>0</v>
      </c>
      <c r="BH578" s="13">
        <f t="shared" si="691"/>
        <v>0</v>
      </c>
      <c r="BI578" s="13">
        <f t="shared" si="692"/>
        <v>0</v>
      </c>
      <c r="BJ578" s="13">
        <f t="shared" si="693"/>
        <v>0</v>
      </c>
      <c r="BK578" s="13">
        <f t="shared" si="694"/>
        <v>0</v>
      </c>
      <c r="BL578" s="13">
        <f t="shared" si="695"/>
        <v>0</v>
      </c>
      <c r="BM578" s="13">
        <f t="shared" si="696"/>
        <v>0</v>
      </c>
      <c r="BN578" s="13">
        <f t="shared" si="697"/>
        <v>0</v>
      </c>
      <c r="BO578" s="13">
        <f t="shared" si="698"/>
        <v>0</v>
      </c>
      <c r="BP578" s="13">
        <f t="shared" si="699"/>
        <v>0</v>
      </c>
      <c r="BQ578" s="13">
        <f t="shared" si="700"/>
        <v>0</v>
      </c>
      <c r="BR578" s="13">
        <f t="shared" si="701"/>
        <v>0</v>
      </c>
      <c r="BS578" s="13">
        <f t="shared" si="702"/>
        <v>0</v>
      </c>
      <c r="BT578" s="31">
        <f t="shared" si="703"/>
        <v>0</v>
      </c>
      <c r="BU578" s="31">
        <f t="shared" si="704"/>
        <v>0</v>
      </c>
      <c r="BV578" s="31">
        <f t="shared" si="705"/>
        <v>0</v>
      </c>
      <c r="BW578" s="31">
        <f t="shared" si="706"/>
        <v>0</v>
      </c>
      <c r="BX578" s="31">
        <f t="shared" si="707"/>
        <v>0</v>
      </c>
      <c r="BY578" s="31">
        <f t="shared" si="708"/>
        <v>0</v>
      </c>
      <c r="BZ578" s="31">
        <f t="shared" si="709"/>
        <v>0</v>
      </c>
      <c r="CA578" s="31">
        <f t="shared" si="710"/>
        <v>0</v>
      </c>
      <c r="CB578" s="31">
        <f t="shared" si="711"/>
        <v>0</v>
      </c>
      <c r="CC578" s="31">
        <f t="shared" si="712"/>
        <v>0</v>
      </c>
      <c r="CD578" s="31">
        <f t="shared" si="713"/>
        <v>0</v>
      </c>
      <c r="CE578" s="37">
        <f t="array" ref="CE578">MIN(IF(JPRL=AI578,$AG$19:$AG$1018))</f>
        <v>0</v>
      </c>
      <c r="CF578" s="37">
        <f t="array" ref="CF578">MAX(IF(JPRL=AI578,$AG$19:$AG$1018))</f>
        <v>0</v>
      </c>
      <c r="CG578" s="36">
        <f t="shared" si="714"/>
        <v>0</v>
      </c>
      <c r="CI578" s="40">
        <f t="shared" si="715"/>
        <v>0</v>
      </c>
      <c r="CJ578" s="40">
        <f t="shared" si="652"/>
        <v>0</v>
      </c>
      <c r="CK578" s="40">
        <f t="shared" si="653"/>
        <v>0</v>
      </c>
      <c r="CL578" s="40">
        <f t="shared" si="654"/>
        <v>0</v>
      </c>
      <c r="CM578" s="40">
        <f t="shared" si="655"/>
        <v>0</v>
      </c>
      <c r="CN578" s="40">
        <f t="shared" si="656"/>
        <v>0</v>
      </c>
      <c r="CO578" s="40">
        <f t="shared" si="657"/>
        <v>0</v>
      </c>
      <c r="CP578" s="40">
        <f t="shared" si="658"/>
        <v>0</v>
      </c>
      <c r="CQ578" s="40">
        <f t="shared" si="659"/>
        <v>0</v>
      </c>
      <c r="CR578" s="40">
        <f t="shared" si="660"/>
        <v>0</v>
      </c>
      <c r="CS578" s="40">
        <f t="shared" si="661"/>
        <v>0</v>
      </c>
      <c r="CT578" s="41">
        <f t="shared" si="716"/>
        <v>0</v>
      </c>
      <c r="CU578" s="41">
        <f t="shared" si="717"/>
        <v>0</v>
      </c>
      <c r="CV578" s="41">
        <f t="shared" si="718"/>
        <v>0</v>
      </c>
      <c r="CW578" s="41">
        <f t="shared" si="719"/>
        <v>0</v>
      </c>
      <c r="CX578" s="41">
        <f t="shared" si="720"/>
        <v>0</v>
      </c>
      <c r="CY578" s="41">
        <f t="shared" si="721"/>
        <v>0</v>
      </c>
      <c r="CZ578" s="41">
        <f t="shared" si="722"/>
        <v>0</v>
      </c>
      <c r="DA578" s="41">
        <f t="shared" si="723"/>
        <v>0</v>
      </c>
      <c r="DB578" s="41">
        <f t="shared" si="724"/>
        <v>0</v>
      </c>
      <c r="DC578" s="41">
        <f t="shared" si="725"/>
        <v>0</v>
      </c>
      <c r="DD578" s="7">
        <f t="shared" si="726"/>
        <v>0</v>
      </c>
      <c r="DE578" s="7">
        <f t="shared" si="727"/>
        <v>0</v>
      </c>
      <c r="DF578" s="7">
        <f t="shared" si="728"/>
        <v>0</v>
      </c>
      <c r="DJ578" s="7">
        <f t="shared" si="729"/>
        <v>0</v>
      </c>
      <c r="DK578" s="7">
        <f t="shared" si="730"/>
        <v>0</v>
      </c>
    </row>
    <row r="579" spans="1:115" ht="26.25" customHeight="1" x14ac:dyDescent="0.25">
      <c r="A579" s="9">
        <v>561</v>
      </c>
      <c r="B579" s="24" t="str">
        <f t="shared" si="662"/>
        <v/>
      </c>
      <c r="C579" s="23"/>
      <c r="D579" s="51"/>
      <c r="E579" s="24"/>
      <c r="F579" s="24"/>
      <c r="G579" s="24"/>
      <c r="H579" s="24"/>
      <c r="I579" s="25"/>
      <c r="J579" s="24"/>
      <c r="K579" s="26"/>
      <c r="L579" s="29"/>
      <c r="M579" s="27"/>
      <c r="N579" s="28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30"/>
      <c r="Z579" s="29"/>
      <c r="AA579" s="29" t="str">
        <f t="shared" si="663"/>
        <v/>
      </c>
      <c r="AB579" s="7">
        <f t="shared" si="664"/>
        <v>0</v>
      </c>
      <c r="AC579" s="7">
        <f t="shared" si="665"/>
        <v>0</v>
      </c>
      <c r="AD579" s="7">
        <f t="shared" si="666"/>
        <v>0</v>
      </c>
      <c r="AE579" s="7">
        <f t="shared" si="667"/>
        <v>0</v>
      </c>
      <c r="AF579" s="11" t="str">
        <f t="shared" si="731"/>
        <v/>
      </c>
      <c r="AG579" s="13">
        <f t="shared" si="668"/>
        <v>0</v>
      </c>
      <c r="AH579" s="7" t="str">
        <f t="shared" si="669"/>
        <v/>
      </c>
      <c r="AI579" s="11" t="str">
        <f t="shared" si="732"/>
        <v/>
      </c>
      <c r="AJ579" s="11" t="str">
        <f t="array" ref="AJ579">IF(OR(AI579=$AI$19:AI578),"",AI579)</f>
        <v/>
      </c>
      <c r="AK579" s="11" t="str">
        <f t="shared" si="670"/>
        <v/>
      </c>
      <c r="AL579" t="str">
        <f t="array" ref="AL579">IF(OR(AK579=$AK$19:AK578),"",AK579)</f>
        <v/>
      </c>
      <c r="AM579" s="13">
        <f t="shared" si="671"/>
        <v>0</v>
      </c>
      <c r="AN579" s="13">
        <f t="shared" si="672"/>
        <v>0</v>
      </c>
      <c r="AO579" s="13">
        <f t="shared" si="673"/>
        <v>0</v>
      </c>
      <c r="AP579" s="13">
        <f t="shared" si="674"/>
        <v>0</v>
      </c>
      <c r="AQ579" s="13">
        <f t="shared" si="675"/>
        <v>0</v>
      </c>
      <c r="AR579" s="13">
        <f t="shared" si="676"/>
        <v>0</v>
      </c>
      <c r="AS579" s="13">
        <f t="shared" si="677"/>
        <v>0</v>
      </c>
      <c r="AT579" s="13">
        <f t="shared" si="678"/>
        <v>0</v>
      </c>
      <c r="AU579" s="13">
        <f t="shared" si="679"/>
        <v>0</v>
      </c>
      <c r="AV579" s="13">
        <f t="shared" si="680"/>
        <v>0</v>
      </c>
      <c r="AX579" s="13">
        <f t="shared" si="681"/>
        <v>0</v>
      </c>
      <c r="AY579" s="13">
        <f t="shared" si="682"/>
        <v>0</v>
      </c>
      <c r="AZ579" s="13">
        <f t="shared" si="683"/>
        <v>0</v>
      </c>
      <c r="BA579" s="13">
        <f t="shared" si="684"/>
        <v>0</v>
      </c>
      <c r="BB579" s="13">
        <f t="shared" si="685"/>
        <v>0</v>
      </c>
      <c r="BC579" s="13">
        <f t="shared" si="686"/>
        <v>0</v>
      </c>
      <c r="BD579" s="13">
        <f t="shared" si="687"/>
        <v>0</v>
      </c>
      <c r="BE579" s="13">
        <f t="shared" si="688"/>
        <v>0</v>
      </c>
      <c r="BF579" s="13">
        <f t="shared" si="689"/>
        <v>0</v>
      </c>
      <c r="BG579" s="13">
        <f t="shared" si="690"/>
        <v>0</v>
      </c>
      <c r="BH579" s="13">
        <f t="shared" si="691"/>
        <v>0</v>
      </c>
      <c r="BI579" s="13">
        <f t="shared" si="692"/>
        <v>0</v>
      </c>
      <c r="BJ579" s="13">
        <f t="shared" si="693"/>
        <v>0</v>
      </c>
      <c r="BK579" s="13">
        <f t="shared" si="694"/>
        <v>0</v>
      </c>
      <c r="BL579" s="13">
        <f t="shared" si="695"/>
        <v>0</v>
      </c>
      <c r="BM579" s="13">
        <f t="shared" si="696"/>
        <v>0</v>
      </c>
      <c r="BN579" s="13">
        <f t="shared" si="697"/>
        <v>0</v>
      </c>
      <c r="BO579" s="13">
        <f t="shared" si="698"/>
        <v>0</v>
      </c>
      <c r="BP579" s="13">
        <f t="shared" si="699"/>
        <v>0</v>
      </c>
      <c r="BQ579" s="13">
        <f t="shared" si="700"/>
        <v>0</v>
      </c>
      <c r="BR579" s="13">
        <f t="shared" si="701"/>
        <v>0</v>
      </c>
      <c r="BS579" s="13">
        <f t="shared" si="702"/>
        <v>0</v>
      </c>
      <c r="BT579" s="31">
        <f t="shared" si="703"/>
        <v>0</v>
      </c>
      <c r="BU579" s="31">
        <f t="shared" si="704"/>
        <v>0</v>
      </c>
      <c r="BV579" s="31">
        <f t="shared" si="705"/>
        <v>0</v>
      </c>
      <c r="BW579" s="31">
        <f t="shared" si="706"/>
        <v>0</v>
      </c>
      <c r="BX579" s="31">
        <f t="shared" si="707"/>
        <v>0</v>
      </c>
      <c r="BY579" s="31">
        <f t="shared" si="708"/>
        <v>0</v>
      </c>
      <c r="BZ579" s="31">
        <f t="shared" si="709"/>
        <v>0</v>
      </c>
      <c r="CA579" s="31">
        <f t="shared" si="710"/>
        <v>0</v>
      </c>
      <c r="CB579" s="31">
        <f t="shared" si="711"/>
        <v>0</v>
      </c>
      <c r="CC579" s="31">
        <f t="shared" si="712"/>
        <v>0</v>
      </c>
      <c r="CD579" s="31">
        <f t="shared" si="713"/>
        <v>0</v>
      </c>
      <c r="CE579" s="37">
        <f t="array" ref="CE579">MIN(IF(JPRL=AI579,$AG$19:$AG$1018))</f>
        <v>0</v>
      </c>
      <c r="CF579" s="37">
        <f t="array" ref="CF579">MAX(IF(JPRL=AI579,$AG$19:$AG$1018))</f>
        <v>0</v>
      </c>
      <c r="CG579" s="36">
        <f t="shared" si="714"/>
        <v>0</v>
      </c>
      <c r="CI579" s="40">
        <f t="shared" si="715"/>
        <v>0</v>
      </c>
      <c r="CJ579" s="40">
        <f t="shared" si="652"/>
        <v>0</v>
      </c>
      <c r="CK579" s="40">
        <f t="shared" si="653"/>
        <v>0</v>
      </c>
      <c r="CL579" s="40">
        <f t="shared" si="654"/>
        <v>0</v>
      </c>
      <c r="CM579" s="40">
        <f t="shared" si="655"/>
        <v>0</v>
      </c>
      <c r="CN579" s="40">
        <f t="shared" si="656"/>
        <v>0</v>
      </c>
      <c r="CO579" s="40">
        <f t="shared" si="657"/>
        <v>0</v>
      </c>
      <c r="CP579" s="40">
        <f t="shared" si="658"/>
        <v>0</v>
      </c>
      <c r="CQ579" s="40">
        <f t="shared" si="659"/>
        <v>0</v>
      </c>
      <c r="CR579" s="40">
        <f t="shared" si="660"/>
        <v>0</v>
      </c>
      <c r="CS579" s="40">
        <f t="shared" si="661"/>
        <v>0</v>
      </c>
      <c r="CT579" s="41">
        <f t="shared" si="716"/>
        <v>0</v>
      </c>
      <c r="CU579" s="41">
        <f t="shared" si="717"/>
        <v>0</v>
      </c>
      <c r="CV579" s="41">
        <f t="shared" si="718"/>
        <v>0</v>
      </c>
      <c r="CW579" s="41">
        <f t="shared" si="719"/>
        <v>0</v>
      </c>
      <c r="CX579" s="41">
        <f t="shared" si="720"/>
        <v>0</v>
      </c>
      <c r="CY579" s="41">
        <f t="shared" si="721"/>
        <v>0</v>
      </c>
      <c r="CZ579" s="41">
        <f t="shared" si="722"/>
        <v>0</v>
      </c>
      <c r="DA579" s="41">
        <f t="shared" si="723"/>
        <v>0</v>
      </c>
      <c r="DB579" s="41">
        <f t="shared" si="724"/>
        <v>0</v>
      </c>
      <c r="DC579" s="41">
        <f t="shared" si="725"/>
        <v>0</v>
      </c>
      <c r="DD579" s="7">
        <f t="shared" si="726"/>
        <v>0</v>
      </c>
      <c r="DE579" s="7">
        <f t="shared" si="727"/>
        <v>0</v>
      </c>
      <c r="DF579" s="7">
        <f t="shared" si="728"/>
        <v>0</v>
      </c>
      <c r="DJ579" s="7">
        <f t="shared" si="729"/>
        <v>0</v>
      </c>
      <c r="DK579" s="7">
        <f t="shared" si="730"/>
        <v>0</v>
      </c>
    </row>
    <row r="580" spans="1:115" ht="26.25" customHeight="1" x14ac:dyDescent="0.25">
      <c r="A580" s="9">
        <v>562</v>
      </c>
      <c r="B580" s="24" t="str">
        <f t="shared" si="662"/>
        <v/>
      </c>
      <c r="C580" s="23"/>
      <c r="D580" s="51"/>
      <c r="E580" s="24"/>
      <c r="F580" s="24"/>
      <c r="G580" s="24"/>
      <c r="H580" s="24"/>
      <c r="I580" s="25"/>
      <c r="J580" s="24"/>
      <c r="K580" s="26"/>
      <c r="L580" s="29"/>
      <c r="M580" s="27"/>
      <c r="N580" s="28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30"/>
      <c r="Z580" s="29"/>
      <c r="AA580" s="29" t="str">
        <f t="shared" si="663"/>
        <v/>
      </c>
      <c r="AB580" s="7">
        <f t="shared" si="664"/>
        <v>0</v>
      </c>
      <c r="AC580" s="7">
        <f t="shared" si="665"/>
        <v>0</v>
      </c>
      <c r="AD580" s="7">
        <f t="shared" si="666"/>
        <v>0</v>
      </c>
      <c r="AE580" s="7">
        <f t="shared" si="667"/>
        <v>0</v>
      </c>
      <c r="AF580" s="11" t="str">
        <f t="shared" si="731"/>
        <v/>
      </c>
      <c r="AG580" s="13">
        <f t="shared" si="668"/>
        <v>0</v>
      </c>
      <c r="AH580" s="7" t="str">
        <f t="shared" si="669"/>
        <v/>
      </c>
      <c r="AI580" s="11" t="str">
        <f t="shared" si="732"/>
        <v/>
      </c>
      <c r="AJ580" s="11" t="str">
        <f t="array" ref="AJ580">IF(OR(AI580=$AI$19:AI579),"",AI580)</f>
        <v/>
      </c>
      <c r="AK580" s="11" t="str">
        <f t="shared" si="670"/>
        <v/>
      </c>
      <c r="AL580" t="str">
        <f t="array" ref="AL580">IF(OR(AK580=$AK$19:AK579),"",AK580)</f>
        <v/>
      </c>
      <c r="AM580" s="13">
        <f t="shared" si="671"/>
        <v>0</v>
      </c>
      <c r="AN580" s="13">
        <f t="shared" si="672"/>
        <v>0</v>
      </c>
      <c r="AO580" s="13">
        <f t="shared" si="673"/>
        <v>0</v>
      </c>
      <c r="AP580" s="13">
        <f t="shared" si="674"/>
        <v>0</v>
      </c>
      <c r="AQ580" s="13">
        <f t="shared" si="675"/>
        <v>0</v>
      </c>
      <c r="AR580" s="13">
        <f t="shared" si="676"/>
        <v>0</v>
      </c>
      <c r="AS580" s="13">
        <f t="shared" si="677"/>
        <v>0</v>
      </c>
      <c r="AT580" s="13">
        <f t="shared" si="678"/>
        <v>0</v>
      </c>
      <c r="AU580" s="13">
        <f t="shared" si="679"/>
        <v>0</v>
      </c>
      <c r="AV580" s="13">
        <f t="shared" si="680"/>
        <v>0</v>
      </c>
      <c r="AX580" s="13">
        <f t="shared" si="681"/>
        <v>0</v>
      </c>
      <c r="AY580" s="13">
        <f t="shared" si="682"/>
        <v>0</v>
      </c>
      <c r="AZ580" s="13">
        <f t="shared" si="683"/>
        <v>0</v>
      </c>
      <c r="BA580" s="13">
        <f t="shared" si="684"/>
        <v>0</v>
      </c>
      <c r="BB580" s="13">
        <f t="shared" si="685"/>
        <v>0</v>
      </c>
      <c r="BC580" s="13">
        <f t="shared" si="686"/>
        <v>0</v>
      </c>
      <c r="BD580" s="13">
        <f t="shared" si="687"/>
        <v>0</v>
      </c>
      <c r="BE580" s="13">
        <f t="shared" si="688"/>
        <v>0</v>
      </c>
      <c r="BF580" s="13">
        <f t="shared" si="689"/>
        <v>0</v>
      </c>
      <c r="BG580" s="13">
        <f t="shared" si="690"/>
        <v>0</v>
      </c>
      <c r="BH580" s="13">
        <f t="shared" si="691"/>
        <v>0</v>
      </c>
      <c r="BI580" s="13">
        <f t="shared" si="692"/>
        <v>0</v>
      </c>
      <c r="BJ580" s="13">
        <f t="shared" si="693"/>
        <v>0</v>
      </c>
      <c r="BK580" s="13">
        <f t="shared" si="694"/>
        <v>0</v>
      </c>
      <c r="BL580" s="13">
        <f t="shared" si="695"/>
        <v>0</v>
      </c>
      <c r="BM580" s="13">
        <f t="shared" si="696"/>
        <v>0</v>
      </c>
      <c r="BN580" s="13">
        <f t="shared" si="697"/>
        <v>0</v>
      </c>
      <c r="BO580" s="13">
        <f t="shared" si="698"/>
        <v>0</v>
      </c>
      <c r="BP580" s="13">
        <f t="shared" si="699"/>
        <v>0</v>
      </c>
      <c r="BQ580" s="13">
        <f t="shared" si="700"/>
        <v>0</v>
      </c>
      <c r="BR580" s="13">
        <f t="shared" si="701"/>
        <v>0</v>
      </c>
      <c r="BS580" s="13">
        <f t="shared" si="702"/>
        <v>0</v>
      </c>
      <c r="BT580" s="31">
        <f t="shared" si="703"/>
        <v>0</v>
      </c>
      <c r="BU580" s="31">
        <f t="shared" si="704"/>
        <v>0</v>
      </c>
      <c r="BV580" s="31">
        <f t="shared" si="705"/>
        <v>0</v>
      </c>
      <c r="BW580" s="31">
        <f t="shared" si="706"/>
        <v>0</v>
      </c>
      <c r="BX580" s="31">
        <f t="shared" si="707"/>
        <v>0</v>
      </c>
      <c r="BY580" s="31">
        <f t="shared" si="708"/>
        <v>0</v>
      </c>
      <c r="BZ580" s="31">
        <f t="shared" si="709"/>
        <v>0</v>
      </c>
      <c r="CA580" s="31">
        <f t="shared" si="710"/>
        <v>0</v>
      </c>
      <c r="CB580" s="31">
        <f t="shared" si="711"/>
        <v>0</v>
      </c>
      <c r="CC580" s="31">
        <f t="shared" si="712"/>
        <v>0</v>
      </c>
      <c r="CD580" s="31">
        <f t="shared" si="713"/>
        <v>0</v>
      </c>
      <c r="CE580" s="37">
        <f t="array" ref="CE580">MIN(IF(JPRL=AI580,$AG$19:$AG$1018))</f>
        <v>0</v>
      </c>
      <c r="CF580" s="37">
        <f t="array" ref="CF580">MAX(IF(JPRL=AI580,$AG$19:$AG$1018))</f>
        <v>0</v>
      </c>
      <c r="CG580" s="36">
        <f t="shared" si="714"/>
        <v>0</v>
      </c>
      <c r="CI580" s="40">
        <f t="shared" si="715"/>
        <v>0</v>
      </c>
      <c r="CJ580" s="40">
        <f t="shared" si="652"/>
        <v>0</v>
      </c>
      <c r="CK580" s="40">
        <f t="shared" si="653"/>
        <v>0</v>
      </c>
      <c r="CL580" s="40">
        <f t="shared" si="654"/>
        <v>0</v>
      </c>
      <c r="CM580" s="40">
        <f t="shared" si="655"/>
        <v>0</v>
      </c>
      <c r="CN580" s="40">
        <f t="shared" si="656"/>
        <v>0</v>
      </c>
      <c r="CO580" s="40">
        <f t="shared" si="657"/>
        <v>0</v>
      </c>
      <c r="CP580" s="40">
        <f t="shared" si="658"/>
        <v>0</v>
      </c>
      <c r="CQ580" s="40">
        <f t="shared" si="659"/>
        <v>0</v>
      </c>
      <c r="CR580" s="40">
        <f t="shared" si="660"/>
        <v>0</v>
      </c>
      <c r="CS580" s="40">
        <f t="shared" si="661"/>
        <v>0</v>
      </c>
      <c r="CT580" s="41">
        <f t="shared" si="716"/>
        <v>0</v>
      </c>
      <c r="CU580" s="41">
        <f t="shared" si="717"/>
        <v>0</v>
      </c>
      <c r="CV580" s="41">
        <f t="shared" si="718"/>
        <v>0</v>
      </c>
      <c r="CW580" s="41">
        <f t="shared" si="719"/>
        <v>0</v>
      </c>
      <c r="CX580" s="41">
        <f t="shared" si="720"/>
        <v>0</v>
      </c>
      <c r="CY580" s="41">
        <f t="shared" si="721"/>
        <v>0</v>
      </c>
      <c r="CZ580" s="41">
        <f t="shared" si="722"/>
        <v>0</v>
      </c>
      <c r="DA580" s="41">
        <f t="shared" si="723"/>
        <v>0</v>
      </c>
      <c r="DB580" s="41">
        <f t="shared" si="724"/>
        <v>0</v>
      </c>
      <c r="DC580" s="41">
        <f t="shared" si="725"/>
        <v>0</v>
      </c>
      <c r="DD580" s="7">
        <f t="shared" si="726"/>
        <v>0</v>
      </c>
      <c r="DE580" s="7">
        <f t="shared" si="727"/>
        <v>0</v>
      </c>
      <c r="DF580" s="7">
        <f t="shared" si="728"/>
        <v>0</v>
      </c>
      <c r="DJ580" s="7">
        <f t="shared" si="729"/>
        <v>0</v>
      </c>
      <c r="DK580" s="7">
        <f t="shared" si="730"/>
        <v>0</v>
      </c>
    </row>
    <row r="581" spans="1:115" ht="26.25" customHeight="1" x14ac:dyDescent="0.25">
      <c r="A581" s="9">
        <v>563</v>
      </c>
      <c r="B581" s="24" t="str">
        <f t="shared" si="662"/>
        <v/>
      </c>
      <c r="C581" s="23"/>
      <c r="D581" s="51"/>
      <c r="E581" s="24"/>
      <c r="F581" s="24"/>
      <c r="G581" s="24"/>
      <c r="H581" s="24"/>
      <c r="I581" s="25"/>
      <c r="J581" s="24"/>
      <c r="K581" s="26"/>
      <c r="L581" s="29"/>
      <c r="M581" s="27"/>
      <c r="N581" s="28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30"/>
      <c r="Z581" s="29"/>
      <c r="AA581" s="29" t="str">
        <f t="shared" si="663"/>
        <v/>
      </c>
      <c r="AB581" s="7">
        <f t="shared" si="664"/>
        <v>0</v>
      </c>
      <c r="AC581" s="7">
        <f t="shared" si="665"/>
        <v>0</v>
      </c>
      <c r="AD581" s="7">
        <f t="shared" si="666"/>
        <v>0</v>
      </c>
      <c r="AE581" s="7">
        <f t="shared" si="667"/>
        <v>0</v>
      </c>
      <c r="AF581" s="11" t="str">
        <f t="shared" si="731"/>
        <v/>
      </c>
      <c r="AG581" s="13">
        <f t="shared" si="668"/>
        <v>0</v>
      </c>
      <c r="AH581" s="7" t="str">
        <f t="shared" si="669"/>
        <v/>
      </c>
      <c r="AI581" s="11" t="str">
        <f t="shared" si="732"/>
        <v/>
      </c>
      <c r="AJ581" s="11" t="str">
        <f t="array" ref="AJ581">IF(OR(AI581=$AI$19:AI580),"",AI581)</f>
        <v/>
      </c>
      <c r="AK581" s="11" t="str">
        <f t="shared" si="670"/>
        <v/>
      </c>
      <c r="AL581" t="str">
        <f t="array" ref="AL581">IF(OR(AK581=$AK$19:AK580),"",AK581)</f>
        <v/>
      </c>
      <c r="AM581" s="13">
        <f t="shared" si="671"/>
        <v>0</v>
      </c>
      <c r="AN581" s="13">
        <f t="shared" si="672"/>
        <v>0</v>
      </c>
      <c r="AO581" s="13">
        <f t="shared" si="673"/>
        <v>0</v>
      </c>
      <c r="AP581" s="13">
        <f t="shared" si="674"/>
        <v>0</v>
      </c>
      <c r="AQ581" s="13">
        <f t="shared" si="675"/>
        <v>0</v>
      </c>
      <c r="AR581" s="13">
        <f t="shared" si="676"/>
        <v>0</v>
      </c>
      <c r="AS581" s="13">
        <f t="shared" si="677"/>
        <v>0</v>
      </c>
      <c r="AT581" s="13">
        <f t="shared" si="678"/>
        <v>0</v>
      </c>
      <c r="AU581" s="13">
        <f t="shared" si="679"/>
        <v>0</v>
      </c>
      <c r="AV581" s="13">
        <f t="shared" si="680"/>
        <v>0</v>
      </c>
      <c r="AX581" s="13">
        <f t="shared" si="681"/>
        <v>0</v>
      </c>
      <c r="AY581" s="13">
        <f t="shared" si="682"/>
        <v>0</v>
      </c>
      <c r="AZ581" s="13">
        <f t="shared" si="683"/>
        <v>0</v>
      </c>
      <c r="BA581" s="13">
        <f t="shared" si="684"/>
        <v>0</v>
      </c>
      <c r="BB581" s="13">
        <f t="shared" si="685"/>
        <v>0</v>
      </c>
      <c r="BC581" s="13">
        <f t="shared" si="686"/>
        <v>0</v>
      </c>
      <c r="BD581" s="13">
        <f t="shared" si="687"/>
        <v>0</v>
      </c>
      <c r="BE581" s="13">
        <f t="shared" si="688"/>
        <v>0</v>
      </c>
      <c r="BF581" s="13">
        <f t="shared" si="689"/>
        <v>0</v>
      </c>
      <c r="BG581" s="13">
        <f t="shared" si="690"/>
        <v>0</v>
      </c>
      <c r="BH581" s="13">
        <f t="shared" si="691"/>
        <v>0</v>
      </c>
      <c r="BI581" s="13">
        <f t="shared" si="692"/>
        <v>0</v>
      </c>
      <c r="BJ581" s="13">
        <f t="shared" si="693"/>
        <v>0</v>
      </c>
      <c r="BK581" s="13">
        <f t="shared" si="694"/>
        <v>0</v>
      </c>
      <c r="BL581" s="13">
        <f t="shared" si="695"/>
        <v>0</v>
      </c>
      <c r="BM581" s="13">
        <f t="shared" si="696"/>
        <v>0</v>
      </c>
      <c r="BN581" s="13">
        <f t="shared" si="697"/>
        <v>0</v>
      </c>
      <c r="BO581" s="13">
        <f t="shared" si="698"/>
        <v>0</v>
      </c>
      <c r="BP581" s="13">
        <f t="shared" si="699"/>
        <v>0</v>
      </c>
      <c r="BQ581" s="13">
        <f t="shared" si="700"/>
        <v>0</v>
      </c>
      <c r="BR581" s="13">
        <f t="shared" si="701"/>
        <v>0</v>
      </c>
      <c r="BS581" s="13">
        <f t="shared" si="702"/>
        <v>0</v>
      </c>
      <c r="BT581" s="31">
        <f t="shared" si="703"/>
        <v>0</v>
      </c>
      <c r="BU581" s="31">
        <f t="shared" si="704"/>
        <v>0</v>
      </c>
      <c r="BV581" s="31">
        <f t="shared" si="705"/>
        <v>0</v>
      </c>
      <c r="BW581" s="31">
        <f t="shared" si="706"/>
        <v>0</v>
      </c>
      <c r="BX581" s="31">
        <f t="shared" si="707"/>
        <v>0</v>
      </c>
      <c r="BY581" s="31">
        <f t="shared" si="708"/>
        <v>0</v>
      </c>
      <c r="BZ581" s="31">
        <f t="shared" si="709"/>
        <v>0</v>
      </c>
      <c r="CA581" s="31">
        <f t="shared" si="710"/>
        <v>0</v>
      </c>
      <c r="CB581" s="31">
        <f t="shared" si="711"/>
        <v>0</v>
      </c>
      <c r="CC581" s="31">
        <f t="shared" si="712"/>
        <v>0</v>
      </c>
      <c r="CD581" s="31">
        <f t="shared" si="713"/>
        <v>0</v>
      </c>
      <c r="CE581" s="37">
        <f t="array" ref="CE581">MIN(IF(JPRL=AI581,$AG$19:$AG$1018))</f>
        <v>0</v>
      </c>
      <c r="CF581" s="37">
        <f t="array" ref="CF581">MAX(IF(JPRL=AI581,$AG$19:$AG$1018))</f>
        <v>0</v>
      </c>
      <c r="CG581" s="36">
        <f t="shared" si="714"/>
        <v>0</v>
      </c>
      <c r="CI581" s="40">
        <f t="shared" si="715"/>
        <v>0</v>
      </c>
      <c r="CJ581" s="40">
        <f t="shared" si="652"/>
        <v>0</v>
      </c>
      <c r="CK581" s="40">
        <f t="shared" si="653"/>
        <v>0</v>
      </c>
      <c r="CL581" s="40">
        <f t="shared" si="654"/>
        <v>0</v>
      </c>
      <c r="CM581" s="40">
        <f t="shared" si="655"/>
        <v>0</v>
      </c>
      <c r="CN581" s="40">
        <f t="shared" si="656"/>
        <v>0</v>
      </c>
      <c r="CO581" s="40">
        <f t="shared" si="657"/>
        <v>0</v>
      </c>
      <c r="CP581" s="40">
        <f t="shared" si="658"/>
        <v>0</v>
      </c>
      <c r="CQ581" s="40">
        <f t="shared" si="659"/>
        <v>0</v>
      </c>
      <c r="CR581" s="40">
        <f t="shared" si="660"/>
        <v>0</v>
      </c>
      <c r="CS581" s="40">
        <f t="shared" si="661"/>
        <v>0</v>
      </c>
      <c r="CT581" s="41">
        <f t="shared" si="716"/>
        <v>0</v>
      </c>
      <c r="CU581" s="41">
        <f t="shared" si="717"/>
        <v>0</v>
      </c>
      <c r="CV581" s="41">
        <f t="shared" si="718"/>
        <v>0</v>
      </c>
      <c r="CW581" s="41">
        <f t="shared" si="719"/>
        <v>0</v>
      </c>
      <c r="CX581" s="41">
        <f t="shared" si="720"/>
        <v>0</v>
      </c>
      <c r="CY581" s="41">
        <f t="shared" si="721"/>
        <v>0</v>
      </c>
      <c r="CZ581" s="41">
        <f t="shared" si="722"/>
        <v>0</v>
      </c>
      <c r="DA581" s="41">
        <f t="shared" si="723"/>
        <v>0</v>
      </c>
      <c r="DB581" s="41">
        <f t="shared" si="724"/>
        <v>0</v>
      </c>
      <c r="DC581" s="41">
        <f t="shared" si="725"/>
        <v>0</v>
      </c>
      <c r="DD581" s="7">
        <f t="shared" si="726"/>
        <v>0</v>
      </c>
      <c r="DE581" s="7">
        <f t="shared" si="727"/>
        <v>0</v>
      </c>
      <c r="DF581" s="7">
        <f t="shared" si="728"/>
        <v>0</v>
      </c>
      <c r="DJ581" s="7">
        <f t="shared" si="729"/>
        <v>0</v>
      </c>
      <c r="DK581" s="7">
        <f t="shared" si="730"/>
        <v>0</v>
      </c>
    </row>
    <row r="582" spans="1:115" ht="26.25" customHeight="1" x14ac:dyDescent="0.25">
      <c r="A582" s="9">
        <v>564</v>
      </c>
      <c r="B582" s="24" t="str">
        <f t="shared" si="662"/>
        <v/>
      </c>
      <c r="C582" s="23"/>
      <c r="D582" s="51"/>
      <c r="E582" s="24"/>
      <c r="F582" s="24"/>
      <c r="G582" s="24"/>
      <c r="H582" s="24"/>
      <c r="I582" s="25"/>
      <c r="J582" s="24"/>
      <c r="K582" s="26"/>
      <c r="L582" s="29"/>
      <c r="M582" s="27"/>
      <c r="N582" s="28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30"/>
      <c r="Z582" s="29"/>
      <c r="AA582" s="29" t="str">
        <f t="shared" si="663"/>
        <v/>
      </c>
      <c r="AB582" s="7">
        <f t="shared" si="664"/>
        <v>0</v>
      </c>
      <c r="AC582" s="7">
        <f t="shared" si="665"/>
        <v>0</v>
      </c>
      <c r="AD582" s="7">
        <f t="shared" si="666"/>
        <v>0</v>
      </c>
      <c r="AE582" s="7">
        <f t="shared" si="667"/>
        <v>0</v>
      </c>
      <c r="AF582" s="11" t="str">
        <f t="shared" si="731"/>
        <v/>
      </c>
      <c r="AG582" s="13">
        <f t="shared" si="668"/>
        <v>0</v>
      </c>
      <c r="AH582" s="7" t="str">
        <f t="shared" si="669"/>
        <v/>
      </c>
      <c r="AI582" s="11" t="str">
        <f t="shared" si="732"/>
        <v/>
      </c>
      <c r="AJ582" s="11" t="str">
        <f t="array" ref="AJ582">IF(OR(AI582=$AI$19:AI581),"",AI582)</f>
        <v/>
      </c>
      <c r="AK582" s="11" t="str">
        <f t="shared" si="670"/>
        <v/>
      </c>
      <c r="AL582" t="str">
        <f t="array" ref="AL582">IF(OR(AK582=$AK$19:AK581),"",AK582)</f>
        <v/>
      </c>
      <c r="AM582" s="13">
        <f t="shared" si="671"/>
        <v>0</v>
      </c>
      <c r="AN582" s="13">
        <f t="shared" si="672"/>
        <v>0</v>
      </c>
      <c r="AO582" s="13">
        <f t="shared" si="673"/>
        <v>0</v>
      </c>
      <c r="AP582" s="13">
        <f t="shared" si="674"/>
        <v>0</v>
      </c>
      <c r="AQ582" s="13">
        <f t="shared" si="675"/>
        <v>0</v>
      </c>
      <c r="AR582" s="13">
        <f t="shared" si="676"/>
        <v>0</v>
      </c>
      <c r="AS582" s="13">
        <f t="shared" si="677"/>
        <v>0</v>
      </c>
      <c r="AT582" s="13">
        <f t="shared" si="678"/>
        <v>0</v>
      </c>
      <c r="AU582" s="13">
        <f t="shared" si="679"/>
        <v>0</v>
      </c>
      <c r="AV582" s="13">
        <f t="shared" si="680"/>
        <v>0</v>
      </c>
      <c r="AX582" s="13">
        <f t="shared" si="681"/>
        <v>0</v>
      </c>
      <c r="AY582" s="13">
        <f t="shared" si="682"/>
        <v>0</v>
      </c>
      <c r="AZ582" s="13">
        <f t="shared" si="683"/>
        <v>0</v>
      </c>
      <c r="BA582" s="13">
        <f t="shared" si="684"/>
        <v>0</v>
      </c>
      <c r="BB582" s="13">
        <f t="shared" si="685"/>
        <v>0</v>
      </c>
      <c r="BC582" s="13">
        <f t="shared" si="686"/>
        <v>0</v>
      </c>
      <c r="BD582" s="13">
        <f t="shared" si="687"/>
        <v>0</v>
      </c>
      <c r="BE582" s="13">
        <f t="shared" si="688"/>
        <v>0</v>
      </c>
      <c r="BF582" s="13">
        <f t="shared" si="689"/>
        <v>0</v>
      </c>
      <c r="BG582" s="13">
        <f t="shared" si="690"/>
        <v>0</v>
      </c>
      <c r="BH582" s="13">
        <f t="shared" si="691"/>
        <v>0</v>
      </c>
      <c r="BI582" s="13">
        <f t="shared" si="692"/>
        <v>0</v>
      </c>
      <c r="BJ582" s="13">
        <f t="shared" si="693"/>
        <v>0</v>
      </c>
      <c r="BK582" s="13">
        <f t="shared" si="694"/>
        <v>0</v>
      </c>
      <c r="BL582" s="13">
        <f t="shared" si="695"/>
        <v>0</v>
      </c>
      <c r="BM582" s="13">
        <f t="shared" si="696"/>
        <v>0</v>
      </c>
      <c r="BN582" s="13">
        <f t="shared" si="697"/>
        <v>0</v>
      </c>
      <c r="BO582" s="13">
        <f t="shared" si="698"/>
        <v>0</v>
      </c>
      <c r="BP582" s="13">
        <f t="shared" si="699"/>
        <v>0</v>
      </c>
      <c r="BQ582" s="13">
        <f t="shared" si="700"/>
        <v>0</v>
      </c>
      <c r="BR582" s="13">
        <f t="shared" si="701"/>
        <v>0</v>
      </c>
      <c r="BS582" s="13">
        <f t="shared" si="702"/>
        <v>0</v>
      </c>
      <c r="BT582" s="31">
        <f t="shared" si="703"/>
        <v>0</v>
      </c>
      <c r="BU582" s="31">
        <f t="shared" si="704"/>
        <v>0</v>
      </c>
      <c r="BV582" s="31">
        <f t="shared" si="705"/>
        <v>0</v>
      </c>
      <c r="BW582" s="31">
        <f t="shared" si="706"/>
        <v>0</v>
      </c>
      <c r="BX582" s="31">
        <f t="shared" si="707"/>
        <v>0</v>
      </c>
      <c r="BY582" s="31">
        <f t="shared" si="708"/>
        <v>0</v>
      </c>
      <c r="BZ582" s="31">
        <f t="shared" si="709"/>
        <v>0</v>
      </c>
      <c r="CA582" s="31">
        <f t="shared" si="710"/>
        <v>0</v>
      </c>
      <c r="CB582" s="31">
        <f t="shared" si="711"/>
        <v>0</v>
      </c>
      <c r="CC582" s="31">
        <f t="shared" si="712"/>
        <v>0</v>
      </c>
      <c r="CD582" s="31">
        <f t="shared" si="713"/>
        <v>0</v>
      </c>
      <c r="CE582" s="37">
        <f t="array" ref="CE582">MIN(IF(JPRL=AI582,$AG$19:$AG$1018))</f>
        <v>0</v>
      </c>
      <c r="CF582" s="37">
        <f t="array" ref="CF582">MAX(IF(JPRL=AI582,$AG$19:$AG$1018))</f>
        <v>0</v>
      </c>
      <c r="CG582" s="36">
        <f t="shared" si="714"/>
        <v>0</v>
      </c>
      <c r="CI582" s="40">
        <f t="shared" si="715"/>
        <v>0</v>
      </c>
      <c r="CJ582" s="40">
        <f t="shared" si="652"/>
        <v>0</v>
      </c>
      <c r="CK582" s="40">
        <f t="shared" si="653"/>
        <v>0</v>
      </c>
      <c r="CL582" s="40">
        <f t="shared" si="654"/>
        <v>0</v>
      </c>
      <c r="CM582" s="40">
        <f t="shared" si="655"/>
        <v>0</v>
      </c>
      <c r="CN582" s="40">
        <f t="shared" si="656"/>
        <v>0</v>
      </c>
      <c r="CO582" s="40">
        <f t="shared" si="657"/>
        <v>0</v>
      </c>
      <c r="CP582" s="40">
        <f t="shared" si="658"/>
        <v>0</v>
      </c>
      <c r="CQ582" s="40">
        <f t="shared" si="659"/>
        <v>0</v>
      </c>
      <c r="CR582" s="40">
        <f t="shared" si="660"/>
        <v>0</v>
      </c>
      <c r="CS582" s="40">
        <f t="shared" si="661"/>
        <v>0</v>
      </c>
      <c r="CT582" s="41">
        <f t="shared" si="716"/>
        <v>0</v>
      </c>
      <c r="CU582" s="41">
        <f t="shared" si="717"/>
        <v>0</v>
      </c>
      <c r="CV582" s="41">
        <f t="shared" si="718"/>
        <v>0</v>
      </c>
      <c r="CW582" s="41">
        <f t="shared" si="719"/>
        <v>0</v>
      </c>
      <c r="CX582" s="41">
        <f t="shared" si="720"/>
        <v>0</v>
      </c>
      <c r="CY582" s="41">
        <f t="shared" si="721"/>
        <v>0</v>
      </c>
      <c r="CZ582" s="41">
        <f t="shared" si="722"/>
        <v>0</v>
      </c>
      <c r="DA582" s="41">
        <f t="shared" si="723"/>
        <v>0</v>
      </c>
      <c r="DB582" s="41">
        <f t="shared" si="724"/>
        <v>0</v>
      </c>
      <c r="DC582" s="41">
        <f t="shared" si="725"/>
        <v>0</v>
      </c>
      <c r="DD582" s="7">
        <f t="shared" si="726"/>
        <v>0</v>
      </c>
      <c r="DE582" s="7">
        <f t="shared" si="727"/>
        <v>0</v>
      </c>
      <c r="DF582" s="7">
        <f t="shared" si="728"/>
        <v>0</v>
      </c>
      <c r="DJ582" s="7">
        <f t="shared" si="729"/>
        <v>0</v>
      </c>
      <c r="DK582" s="7">
        <f t="shared" si="730"/>
        <v>0</v>
      </c>
    </row>
    <row r="583" spans="1:115" ht="26.25" customHeight="1" x14ac:dyDescent="0.25">
      <c r="A583" s="9">
        <v>565</v>
      </c>
      <c r="B583" s="24" t="str">
        <f t="shared" si="662"/>
        <v/>
      </c>
      <c r="C583" s="23"/>
      <c r="D583" s="51"/>
      <c r="E583" s="24"/>
      <c r="F583" s="24"/>
      <c r="G583" s="24"/>
      <c r="H583" s="24"/>
      <c r="I583" s="25"/>
      <c r="J583" s="24"/>
      <c r="K583" s="26"/>
      <c r="L583" s="29"/>
      <c r="M583" s="27"/>
      <c r="N583" s="28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30"/>
      <c r="Z583" s="29"/>
      <c r="AA583" s="29" t="str">
        <f t="shared" si="663"/>
        <v/>
      </c>
      <c r="AB583" s="7">
        <f t="shared" si="664"/>
        <v>0</v>
      </c>
      <c r="AC583" s="7">
        <f t="shared" si="665"/>
        <v>0</v>
      </c>
      <c r="AD583" s="7">
        <f t="shared" si="666"/>
        <v>0</v>
      </c>
      <c r="AE583" s="7">
        <f t="shared" si="667"/>
        <v>0</v>
      </c>
      <c r="AF583" s="11" t="str">
        <f t="shared" si="731"/>
        <v/>
      </c>
      <c r="AG583" s="13">
        <f t="shared" si="668"/>
        <v>0</v>
      </c>
      <c r="AH583" s="7" t="str">
        <f t="shared" si="669"/>
        <v/>
      </c>
      <c r="AI583" s="11" t="str">
        <f t="shared" si="732"/>
        <v/>
      </c>
      <c r="AJ583" s="11" t="str">
        <f t="array" ref="AJ583">IF(OR(AI583=$AI$19:AI582),"",AI583)</f>
        <v/>
      </c>
      <c r="AK583" s="11" t="str">
        <f t="shared" si="670"/>
        <v/>
      </c>
      <c r="AL583" t="str">
        <f t="array" ref="AL583">IF(OR(AK583=$AK$19:AK582),"",AK583)</f>
        <v/>
      </c>
      <c r="AM583" s="13">
        <f t="shared" si="671"/>
        <v>0</v>
      </c>
      <c r="AN583" s="13">
        <f t="shared" si="672"/>
        <v>0</v>
      </c>
      <c r="AO583" s="13">
        <f t="shared" si="673"/>
        <v>0</v>
      </c>
      <c r="AP583" s="13">
        <f t="shared" si="674"/>
        <v>0</v>
      </c>
      <c r="AQ583" s="13">
        <f t="shared" si="675"/>
        <v>0</v>
      </c>
      <c r="AR583" s="13">
        <f t="shared" si="676"/>
        <v>0</v>
      </c>
      <c r="AS583" s="13">
        <f t="shared" si="677"/>
        <v>0</v>
      </c>
      <c r="AT583" s="13">
        <f t="shared" si="678"/>
        <v>0</v>
      </c>
      <c r="AU583" s="13">
        <f t="shared" si="679"/>
        <v>0</v>
      </c>
      <c r="AV583" s="13">
        <f t="shared" si="680"/>
        <v>0</v>
      </c>
      <c r="AX583" s="13">
        <f t="shared" si="681"/>
        <v>0</v>
      </c>
      <c r="AY583" s="13">
        <f t="shared" si="682"/>
        <v>0</v>
      </c>
      <c r="AZ583" s="13">
        <f t="shared" si="683"/>
        <v>0</v>
      </c>
      <c r="BA583" s="13">
        <f t="shared" si="684"/>
        <v>0</v>
      </c>
      <c r="BB583" s="13">
        <f t="shared" si="685"/>
        <v>0</v>
      </c>
      <c r="BC583" s="13">
        <f t="shared" si="686"/>
        <v>0</v>
      </c>
      <c r="BD583" s="13">
        <f t="shared" si="687"/>
        <v>0</v>
      </c>
      <c r="BE583" s="13">
        <f t="shared" si="688"/>
        <v>0</v>
      </c>
      <c r="BF583" s="13">
        <f t="shared" si="689"/>
        <v>0</v>
      </c>
      <c r="BG583" s="13">
        <f t="shared" si="690"/>
        <v>0</v>
      </c>
      <c r="BH583" s="13">
        <f t="shared" si="691"/>
        <v>0</v>
      </c>
      <c r="BI583" s="13">
        <f t="shared" si="692"/>
        <v>0</v>
      </c>
      <c r="BJ583" s="13">
        <f t="shared" si="693"/>
        <v>0</v>
      </c>
      <c r="BK583" s="13">
        <f t="shared" si="694"/>
        <v>0</v>
      </c>
      <c r="BL583" s="13">
        <f t="shared" si="695"/>
        <v>0</v>
      </c>
      <c r="BM583" s="13">
        <f t="shared" si="696"/>
        <v>0</v>
      </c>
      <c r="BN583" s="13">
        <f t="shared" si="697"/>
        <v>0</v>
      </c>
      <c r="BO583" s="13">
        <f t="shared" si="698"/>
        <v>0</v>
      </c>
      <c r="BP583" s="13">
        <f t="shared" si="699"/>
        <v>0</v>
      </c>
      <c r="BQ583" s="13">
        <f t="shared" si="700"/>
        <v>0</v>
      </c>
      <c r="BR583" s="13">
        <f t="shared" si="701"/>
        <v>0</v>
      </c>
      <c r="BS583" s="13">
        <f t="shared" si="702"/>
        <v>0</v>
      </c>
      <c r="BT583" s="31">
        <f t="shared" si="703"/>
        <v>0</v>
      </c>
      <c r="BU583" s="31">
        <f t="shared" si="704"/>
        <v>0</v>
      </c>
      <c r="BV583" s="31">
        <f t="shared" si="705"/>
        <v>0</v>
      </c>
      <c r="BW583" s="31">
        <f t="shared" si="706"/>
        <v>0</v>
      </c>
      <c r="BX583" s="31">
        <f t="shared" si="707"/>
        <v>0</v>
      </c>
      <c r="BY583" s="31">
        <f t="shared" si="708"/>
        <v>0</v>
      </c>
      <c r="BZ583" s="31">
        <f t="shared" si="709"/>
        <v>0</v>
      </c>
      <c r="CA583" s="31">
        <f t="shared" si="710"/>
        <v>0</v>
      </c>
      <c r="CB583" s="31">
        <f t="shared" si="711"/>
        <v>0</v>
      </c>
      <c r="CC583" s="31">
        <f t="shared" si="712"/>
        <v>0</v>
      </c>
      <c r="CD583" s="31">
        <f t="shared" si="713"/>
        <v>0</v>
      </c>
      <c r="CE583" s="37">
        <f t="array" ref="CE583">MIN(IF(JPRL=AI583,$AG$19:$AG$1018))</f>
        <v>0</v>
      </c>
      <c r="CF583" s="37">
        <f t="array" ref="CF583">MAX(IF(JPRL=AI583,$AG$19:$AG$1018))</f>
        <v>0</v>
      </c>
      <c r="CG583" s="36">
        <f t="shared" si="714"/>
        <v>0</v>
      </c>
      <c r="CI583" s="40">
        <f t="shared" si="715"/>
        <v>0</v>
      </c>
      <c r="CJ583" s="40">
        <f t="shared" si="652"/>
        <v>0</v>
      </c>
      <c r="CK583" s="40">
        <f t="shared" si="653"/>
        <v>0</v>
      </c>
      <c r="CL583" s="40">
        <f t="shared" si="654"/>
        <v>0</v>
      </c>
      <c r="CM583" s="40">
        <f t="shared" si="655"/>
        <v>0</v>
      </c>
      <c r="CN583" s="40">
        <f t="shared" si="656"/>
        <v>0</v>
      </c>
      <c r="CO583" s="40">
        <f t="shared" si="657"/>
        <v>0</v>
      </c>
      <c r="CP583" s="40">
        <f t="shared" si="658"/>
        <v>0</v>
      </c>
      <c r="CQ583" s="40">
        <f t="shared" si="659"/>
        <v>0</v>
      </c>
      <c r="CR583" s="40">
        <f t="shared" si="660"/>
        <v>0</v>
      </c>
      <c r="CS583" s="40">
        <f t="shared" si="661"/>
        <v>0</v>
      </c>
      <c r="CT583" s="41">
        <f t="shared" si="716"/>
        <v>0</v>
      </c>
      <c r="CU583" s="41">
        <f t="shared" si="717"/>
        <v>0</v>
      </c>
      <c r="CV583" s="41">
        <f t="shared" si="718"/>
        <v>0</v>
      </c>
      <c r="CW583" s="41">
        <f t="shared" si="719"/>
        <v>0</v>
      </c>
      <c r="CX583" s="41">
        <f t="shared" si="720"/>
        <v>0</v>
      </c>
      <c r="CY583" s="41">
        <f t="shared" si="721"/>
        <v>0</v>
      </c>
      <c r="CZ583" s="41">
        <f t="shared" si="722"/>
        <v>0</v>
      </c>
      <c r="DA583" s="41">
        <f t="shared" si="723"/>
        <v>0</v>
      </c>
      <c r="DB583" s="41">
        <f t="shared" si="724"/>
        <v>0</v>
      </c>
      <c r="DC583" s="41">
        <f t="shared" si="725"/>
        <v>0</v>
      </c>
      <c r="DD583" s="7">
        <f t="shared" si="726"/>
        <v>0</v>
      </c>
      <c r="DE583" s="7">
        <f t="shared" si="727"/>
        <v>0</v>
      </c>
      <c r="DF583" s="7">
        <f t="shared" si="728"/>
        <v>0</v>
      </c>
      <c r="DJ583" s="7">
        <f t="shared" si="729"/>
        <v>0</v>
      </c>
      <c r="DK583" s="7">
        <f t="shared" si="730"/>
        <v>0</v>
      </c>
    </row>
    <row r="584" spans="1:115" ht="26.25" customHeight="1" x14ac:dyDescent="0.25">
      <c r="A584" s="9">
        <v>566</v>
      </c>
      <c r="B584" s="24" t="str">
        <f t="shared" si="662"/>
        <v/>
      </c>
      <c r="C584" s="23"/>
      <c r="D584" s="51"/>
      <c r="E584" s="24"/>
      <c r="F584" s="24"/>
      <c r="G584" s="24"/>
      <c r="H584" s="24"/>
      <c r="I584" s="25"/>
      <c r="J584" s="24"/>
      <c r="K584" s="26"/>
      <c r="L584" s="29"/>
      <c r="M584" s="27"/>
      <c r="N584" s="28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30"/>
      <c r="Z584" s="29"/>
      <c r="AA584" s="29" t="str">
        <f t="shared" si="663"/>
        <v/>
      </c>
      <c r="AB584" s="7">
        <f t="shared" si="664"/>
        <v>0</v>
      </c>
      <c r="AC584" s="7">
        <f t="shared" si="665"/>
        <v>0</v>
      </c>
      <c r="AD584" s="7">
        <f t="shared" si="666"/>
        <v>0</v>
      </c>
      <c r="AE584" s="7">
        <f t="shared" si="667"/>
        <v>0</v>
      </c>
      <c r="AF584" s="11" t="str">
        <f t="shared" si="731"/>
        <v/>
      </c>
      <c r="AG584" s="13">
        <f t="shared" si="668"/>
        <v>0</v>
      </c>
      <c r="AH584" s="7" t="str">
        <f t="shared" si="669"/>
        <v/>
      </c>
      <c r="AI584" s="11" t="str">
        <f t="shared" si="732"/>
        <v/>
      </c>
      <c r="AJ584" s="11" t="str">
        <f t="array" ref="AJ584">IF(OR(AI584=$AI$19:AI583),"",AI584)</f>
        <v/>
      </c>
      <c r="AK584" s="11" t="str">
        <f t="shared" si="670"/>
        <v/>
      </c>
      <c r="AL584" t="str">
        <f t="array" ref="AL584">IF(OR(AK584=$AK$19:AK583),"",AK584)</f>
        <v/>
      </c>
      <c r="AM584" s="13">
        <f t="shared" si="671"/>
        <v>0</v>
      </c>
      <c r="AN584" s="13">
        <f t="shared" si="672"/>
        <v>0</v>
      </c>
      <c r="AO584" s="13">
        <f t="shared" si="673"/>
        <v>0</v>
      </c>
      <c r="AP584" s="13">
        <f t="shared" si="674"/>
        <v>0</v>
      </c>
      <c r="AQ584" s="13">
        <f t="shared" si="675"/>
        <v>0</v>
      </c>
      <c r="AR584" s="13">
        <f t="shared" si="676"/>
        <v>0</v>
      </c>
      <c r="AS584" s="13">
        <f t="shared" si="677"/>
        <v>0</v>
      </c>
      <c r="AT584" s="13">
        <f t="shared" si="678"/>
        <v>0</v>
      </c>
      <c r="AU584" s="13">
        <f t="shared" si="679"/>
        <v>0</v>
      </c>
      <c r="AV584" s="13">
        <f t="shared" si="680"/>
        <v>0</v>
      </c>
      <c r="AX584" s="13">
        <f t="shared" si="681"/>
        <v>0</v>
      </c>
      <c r="AY584" s="13">
        <f t="shared" si="682"/>
        <v>0</v>
      </c>
      <c r="AZ584" s="13">
        <f t="shared" si="683"/>
        <v>0</v>
      </c>
      <c r="BA584" s="13">
        <f t="shared" si="684"/>
        <v>0</v>
      </c>
      <c r="BB584" s="13">
        <f t="shared" si="685"/>
        <v>0</v>
      </c>
      <c r="BC584" s="13">
        <f t="shared" si="686"/>
        <v>0</v>
      </c>
      <c r="BD584" s="13">
        <f t="shared" si="687"/>
        <v>0</v>
      </c>
      <c r="BE584" s="13">
        <f t="shared" si="688"/>
        <v>0</v>
      </c>
      <c r="BF584" s="13">
        <f t="shared" si="689"/>
        <v>0</v>
      </c>
      <c r="BG584" s="13">
        <f t="shared" si="690"/>
        <v>0</v>
      </c>
      <c r="BH584" s="13">
        <f t="shared" si="691"/>
        <v>0</v>
      </c>
      <c r="BI584" s="13">
        <f t="shared" si="692"/>
        <v>0</v>
      </c>
      <c r="BJ584" s="13">
        <f t="shared" si="693"/>
        <v>0</v>
      </c>
      <c r="BK584" s="13">
        <f t="shared" si="694"/>
        <v>0</v>
      </c>
      <c r="BL584" s="13">
        <f t="shared" si="695"/>
        <v>0</v>
      </c>
      <c r="BM584" s="13">
        <f t="shared" si="696"/>
        <v>0</v>
      </c>
      <c r="BN584" s="13">
        <f t="shared" si="697"/>
        <v>0</v>
      </c>
      <c r="BO584" s="13">
        <f t="shared" si="698"/>
        <v>0</v>
      </c>
      <c r="BP584" s="13">
        <f t="shared" si="699"/>
        <v>0</v>
      </c>
      <c r="BQ584" s="13">
        <f t="shared" si="700"/>
        <v>0</v>
      </c>
      <c r="BR584" s="13">
        <f t="shared" si="701"/>
        <v>0</v>
      </c>
      <c r="BS584" s="13">
        <f t="shared" si="702"/>
        <v>0</v>
      </c>
      <c r="BT584" s="31">
        <f t="shared" si="703"/>
        <v>0</v>
      </c>
      <c r="BU584" s="31">
        <f t="shared" si="704"/>
        <v>0</v>
      </c>
      <c r="BV584" s="31">
        <f t="shared" si="705"/>
        <v>0</v>
      </c>
      <c r="BW584" s="31">
        <f t="shared" si="706"/>
        <v>0</v>
      </c>
      <c r="BX584" s="31">
        <f t="shared" si="707"/>
        <v>0</v>
      </c>
      <c r="BY584" s="31">
        <f t="shared" si="708"/>
        <v>0</v>
      </c>
      <c r="BZ584" s="31">
        <f t="shared" si="709"/>
        <v>0</v>
      </c>
      <c r="CA584" s="31">
        <f t="shared" si="710"/>
        <v>0</v>
      </c>
      <c r="CB584" s="31">
        <f t="shared" si="711"/>
        <v>0</v>
      </c>
      <c r="CC584" s="31">
        <f t="shared" si="712"/>
        <v>0</v>
      </c>
      <c r="CD584" s="31">
        <f t="shared" si="713"/>
        <v>0</v>
      </c>
      <c r="CE584" s="37">
        <f t="array" ref="CE584">MIN(IF(JPRL=AI584,$AG$19:$AG$1018))</f>
        <v>0</v>
      </c>
      <c r="CF584" s="37">
        <f t="array" ref="CF584">MAX(IF(JPRL=AI584,$AG$19:$AG$1018))</f>
        <v>0</v>
      </c>
      <c r="CG584" s="36">
        <f t="shared" si="714"/>
        <v>0</v>
      </c>
      <c r="CI584" s="40">
        <f t="shared" si="715"/>
        <v>0</v>
      </c>
      <c r="CJ584" s="40">
        <f t="shared" si="652"/>
        <v>0</v>
      </c>
      <c r="CK584" s="40">
        <f t="shared" si="653"/>
        <v>0</v>
      </c>
      <c r="CL584" s="40">
        <f t="shared" si="654"/>
        <v>0</v>
      </c>
      <c r="CM584" s="40">
        <f t="shared" si="655"/>
        <v>0</v>
      </c>
      <c r="CN584" s="40">
        <f t="shared" si="656"/>
        <v>0</v>
      </c>
      <c r="CO584" s="40">
        <f t="shared" si="657"/>
        <v>0</v>
      </c>
      <c r="CP584" s="40">
        <f t="shared" si="658"/>
        <v>0</v>
      </c>
      <c r="CQ584" s="40">
        <f t="shared" si="659"/>
        <v>0</v>
      </c>
      <c r="CR584" s="40">
        <f t="shared" si="660"/>
        <v>0</v>
      </c>
      <c r="CS584" s="40">
        <f t="shared" si="661"/>
        <v>0</v>
      </c>
      <c r="CT584" s="41">
        <f t="shared" si="716"/>
        <v>0</v>
      </c>
      <c r="CU584" s="41">
        <f t="shared" si="717"/>
        <v>0</v>
      </c>
      <c r="CV584" s="41">
        <f t="shared" si="718"/>
        <v>0</v>
      </c>
      <c r="CW584" s="41">
        <f t="shared" si="719"/>
        <v>0</v>
      </c>
      <c r="CX584" s="41">
        <f t="shared" si="720"/>
        <v>0</v>
      </c>
      <c r="CY584" s="41">
        <f t="shared" si="721"/>
        <v>0</v>
      </c>
      <c r="CZ584" s="41">
        <f t="shared" si="722"/>
        <v>0</v>
      </c>
      <c r="DA584" s="41">
        <f t="shared" si="723"/>
        <v>0</v>
      </c>
      <c r="DB584" s="41">
        <f t="shared" si="724"/>
        <v>0</v>
      </c>
      <c r="DC584" s="41">
        <f t="shared" si="725"/>
        <v>0</v>
      </c>
      <c r="DD584" s="7">
        <f t="shared" si="726"/>
        <v>0</v>
      </c>
      <c r="DE584" s="7">
        <f t="shared" si="727"/>
        <v>0</v>
      </c>
      <c r="DF584" s="7">
        <f t="shared" si="728"/>
        <v>0</v>
      </c>
      <c r="DJ584" s="7">
        <f t="shared" si="729"/>
        <v>0</v>
      </c>
      <c r="DK584" s="7">
        <f t="shared" si="730"/>
        <v>0</v>
      </c>
    </row>
    <row r="585" spans="1:115" ht="26.25" customHeight="1" x14ac:dyDescent="0.25">
      <c r="A585" s="9">
        <v>567</v>
      </c>
      <c r="B585" s="24" t="str">
        <f t="shared" si="662"/>
        <v/>
      </c>
      <c r="C585" s="23"/>
      <c r="D585" s="51"/>
      <c r="E585" s="24"/>
      <c r="F585" s="24"/>
      <c r="G585" s="24"/>
      <c r="H585" s="24"/>
      <c r="I585" s="25"/>
      <c r="J585" s="24"/>
      <c r="K585" s="26"/>
      <c r="L585" s="29"/>
      <c r="M585" s="27"/>
      <c r="N585" s="28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30"/>
      <c r="Z585" s="29"/>
      <c r="AA585" s="29" t="str">
        <f t="shared" si="663"/>
        <v/>
      </c>
      <c r="AB585" s="7">
        <f t="shared" si="664"/>
        <v>0</v>
      </c>
      <c r="AC585" s="7">
        <f t="shared" si="665"/>
        <v>0</v>
      </c>
      <c r="AD585" s="7">
        <f t="shared" si="666"/>
        <v>0</v>
      </c>
      <c r="AE585" s="7">
        <f t="shared" si="667"/>
        <v>0</v>
      </c>
      <c r="AF585" s="11" t="str">
        <f t="shared" si="731"/>
        <v/>
      </c>
      <c r="AG585" s="13">
        <f t="shared" si="668"/>
        <v>0</v>
      </c>
      <c r="AH585" s="7" t="str">
        <f t="shared" si="669"/>
        <v/>
      </c>
      <c r="AI585" s="11" t="str">
        <f t="shared" si="732"/>
        <v/>
      </c>
      <c r="AJ585" s="11" t="str">
        <f t="array" ref="AJ585">IF(OR(AI585=$AI$19:AI584),"",AI585)</f>
        <v/>
      </c>
      <c r="AK585" s="11" t="str">
        <f t="shared" si="670"/>
        <v/>
      </c>
      <c r="AL585" t="str">
        <f t="array" ref="AL585">IF(OR(AK585=$AK$19:AK584),"",AK585)</f>
        <v/>
      </c>
      <c r="AM585" s="13">
        <f t="shared" si="671"/>
        <v>0</v>
      </c>
      <c r="AN585" s="13">
        <f t="shared" si="672"/>
        <v>0</v>
      </c>
      <c r="AO585" s="13">
        <f t="shared" si="673"/>
        <v>0</v>
      </c>
      <c r="AP585" s="13">
        <f t="shared" si="674"/>
        <v>0</v>
      </c>
      <c r="AQ585" s="13">
        <f t="shared" si="675"/>
        <v>0</v>
      </c>
      <c r="AR585" s="13">
        <f t="shared" si="676"/>
        <v>0</v>
      </c>
      <c r="AS585" s="13">
        <f t="shared" si="677"/>
        <v>0</v>
      </c>
      <c r="AT585" s="13">
        <f t="shared" si="678"/>
        <v>0</v>
      </c>
      <c r="AU585" s="13">
        <f t="shared" si="679"/>
        <v>0</v>
      </c>
      <c r="AV585" s="13">
        <f t="shared" si="680"/>
        <v>0</v>
      </c>
      <c r="AX585" s="13">
        <f t="shared" si="681"/>
        <v>0</v>
      </c>
      <c r="AY585" s="13">
        <f t="shared" si="682"/>
        <v>0</v>
      </c>
      <c r="AZ585" s="13">
        <f t="shared" si="683"/>
        <v>0</v>
      </c>
      <c r="BA585" s="13">
        <f t="shared" si="684"/>
        <v>0</v>
      </c>
      <c r="BB585" s="13">
        <f t="shared" si="685"/>
        <v>0</v>
      </c>
      <c r="BC585" s="13">
        <f t="shared" si="686"/>
        <v>0</v>
      </c>
      <c r="BD585" s="13">
        <f t="shared" si="687"/>
        <v>0</v>
      </c>
      <c r="BE585" s="13">
        <f t="shared" si="688"/>
        <v>0</v>
      </c>
      <c r="BF585" s="13">
        <f t="shared" si="689"/>
        <v>0</v>
      </c>
      <c r="BG585" s="13">
        <f t="shared" si="690"/>
        <v>0</v>
      </c>
      <c r="BH585" s="13">
        <f t="shared" si="691"/>
        <v>0</v>
      </c>
      <c r="BI585" s="13">
        <f t="shared" si="692"/>
        <v>0</v>
      </c>
      <c r="BJ585" s="13">
        <f t="shared" si="693"/>
        <v>0</v>
      </c>
      <c r="BK585" s="13">
        <f t="shared" si="694"/>
        <v>0</v>
      </c>
      <c r="BL585" s="13">
        <f t="shared" si="695"/>
        <v>0</v>
      </c>
      <c r="BM585" s="13">
        <f t="shared" si="696"/>
        <v>0</v>
      </c>
      <c r="BN585" s="13">
        <f t="shared" si="697"/>
        <v>0</v>
      </c>
      <c r="BO585" s="13">
        <f t="shared" si="698"/>
        <v>0</v>
      </c>
      <c r="BP585" s="13">
        <f t="shared" si="699"/>
        <v>0</v>
      </c>
      <c r="BQ585" s="13">
        <f t="shared" si="700"/>
        <v>0</v>
      </c>
      <c r="BR585" s="13">
        <f t="shared" si="701"/>
        <v>0</v>
      </c>
      <c r="BS585" s="13">
        <f t="shared" si="702"/>
        <v>0</v>
      </c>
      <c r="BT585" s="31">
        <f t="shared" si="703"/>
        <v>0</v>
      </c>
      <c r="BU585" s="31">
        <f t="shared" si="704"/>
        <v>0</v>
      </c>
      <c r="BV585" s="31">
        <f t="shared" si="705"/>
        <v>0</v>
      </c>
      <c r="BW585" s="31">
        <f t="shared" si="706"/>
        <v>0</v>
      </c>
      <c r="BX585" s="31">
        <f t="shared" si="707"/>
        <v>0</v>
      </c>
      <c r="BY585" s="31">
        <f t="shared" si="708"/>
        <v>0</v>
      </c>
      <c r="BZ585" s="31">
        <f t="shared" si="709"/>
        <v>0</v>
      </c>
      <c r="CA585" s="31">
        <f t="shared" si="710"/>
        <v>0</v>
      </c>
      <c r="CB585" s="31">
        <f t="shared" si="711"/>
        <v>0</v>
      </c>
      <c r="CC585" s="31">
        <f t="shared" si="712"/>
        <v>0</v>
      </c>
      <c r="CD585" s="31">
        <f t="shared" si="713"/>
        <v>0</v>
      </c>
      <c r="CE585" s="37">
        <f t="array" ref="CE585">MIN(IF(JPRL=AI585,$AG$19:$AG$1018))</f>
        <v>0</v>
      </c>
      <c r="CF585" s="37">
        <f t="array" ref="CF585">MAX(IF(JPRL=AI585,$AG$19:$AG$1018))</f>
        <v>0</v>
      </c>
      <c r="CG585" s="36">
        <f t="shared" si="714"/>
        <v>0</v>
      </c>
      <c r="CI585" s="40">
        <f t="shared" si="715"/>
        <v>0</v>
      </c>
      <c r="CJ585" s="40">
        <f t="shared" si="652"/>
        <v>0</v>
      </c>
      <c r="CK585" s="40">
        <f t="shared" si="653"/>
        <v>0</v>
      </c>
      <c r="CL585" s="40">
        <f t="shared" si="654"/>
        <v>0</v>
      </c>
      <c r="CM585" s="40">
        <f t="shared" si="655"/>
        <v>0</v>
      </c>
      <c r="CN585" s="40">
        <f t="shared" si="656"/>
        <v>0</v>
      </c>
      <c r="CO585" s="40">
        <f t="shared" si="657"/>
        <v>0</v>
      </c>
      <c r="CP585" s="40">
        <f t="shared" si="658"/>
        <v>0</v>
      </c>
      <c r="CQ585" s="40">
        <f t="shared" si="659"/>
        <v>0</v>
      </c>
      <c r="CR585" s="40">
        <f t="shared" si="660"/>
        <v>0</v>
      </c>
      <c r="CS585" s="40">
        <f t="shared" si="661"/>
        <v>0</v>
      </c>
      <c r="CT585" s="41">
        <f t="shared" si="716"/>
        <v>0</v>
      </c>
      <c r="CU585" s="41">
        <f t="shared" si="717"/>
        <v>0</v>
      </c>
      <c r="CV585" s="41">
        <f t="shared" si="718"/>
        <v>0</v>
      </c>
      <c r="CW585" s="41">
        <f t="shared" si="719"/>
        <v>0</v>
      </c>
      <c r="CX585" s="41">
        <f t="shared" si="720"/>
        <v>0</v>
      </c>
      <c r="CY585" s="41">
        <f t="shared" si="721"/>
        <v>0</v>
      </c>
      <c r="CZ585" s="41">
        <f t="shared" si="722"/>
        <v>0</v>
      </c>
      <c r="DA585" s="41">
        <f t="shared" si="723"/>
        <v>0</v>
      </c>
      <c r="DB585" s="41">
        <f t="shared" si="724"/>
        <v>0</v>
      </c>
      <c r="DC585" s="41">
        <f t="shared" si="725"/>
        <v>0</v>
      </c>
      <c r="DD585" s="7">
        <f t="shared" si="726"/>
        <v>0</v>
      </c>
      <c r="DE585" s="7">
        <f t="shared" si="727"/>
        <v>0</v>
      </c>
      <c r="DF585" s="7">
        <f t="shared" si="728"/>
        <v>0</v>
      </c>
      <c r="DJ585" s="7">
        <f t="shared" si="729"/>
        <v>0</v>
      </c>
      <c r="DK585" s="7">
        <f t="shared" si="730"/>
        <v>0</v>
      </c>
    </row>
    <row r="586" spans="1:115" ht="26.25" customHeight="1" x14ac:dyDescent="0.25">
      <c r="A586" s="9">
        <v>568</v>
      </c>
      <c r="B586" s="24" t="str">
        <f t="shared" si="662"/>
        <v/>
      </c>
      <c r="C586" s="23"/>
      <c r="D586" s="51"/>
      <c r="E586" s="24"/>
      <c r="F586" s="24"/>
      <c r="G586" s="24"/>
      <c r="H586" s="24"/>
      <c r="I586" s="25"/>
      <c r="J586" s="24"/>
      <c r="K586" s="26"/>
      <c r="L586" s="29"/>
      <c r="M586" s="27"/>
      <c r="N586" s="28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30"/>
      <c r="Z586" s="29"/>
      <c r="AA586" s="29" t="str">
        <f t="shared" si="663"/>
        <v/>
      </c>
      <c r="AB586" s="7">
        <f t="shared" si="664"/>
        <v>0</v>
      </c>
      <c r="AC586" s="7">
        <f t="shared" si="665"/>
        <v>0</v>
      </c>
      <c r="AD586" s="7">
        <f t="shared" si="666"/>
        <v>0</v>
      </c>
      <c r="AE586" s="7">
        <f t="shared" si="667"/>
        <v>0</v>
      </c>
      <c r="AF586" s="11" t="str">
        <f t="shared" si="731"/>
        <v/>
      </c>
      <c r="AG586" s="13">
        <f t="shared" si="668"/>
        <v>0</v>
      </c>
      <c r="AH586" s="7" t="str">
        <f t="shared" si="669"/>
        <v/>
      </c>
      <c r="AI586" s="11" t="str">
        <f t="shared" si="732"/>
        <v/>
      </c>
      <c r="AJ586" s="11" t="str">
        <f t="array" ref="AJ586">IF(OR(AI586=$AI$19:AI585),"",AI586)</f>
        <v/>
      </c>
      <c r="AK586" s="11" t="str">
        <f t="shared" si="670"/>
        <v/>
      </c>
      <c r="AL586" t="str">
        <f t="array" ref="AL586">IF(OR(AK586=$AK$19:AK585),"",AK586)</f>
        <v/>
      </c>
      <c r="AM586" s="13">
        <f t="shared" si="671"/>
        <v>0</v>
      </c>
      <c r="AN586" s="13">
        <f t="shared" si="672"/>
        <v>0</v>
      </c>
      <c r="AO586" s="13">
        <f t="shared" si="673"/>
        <v>0</v>
      </c>
      <c r="AP586" s="13">
        <f t="shared" si="674"/>
        <v>0</v>
      </c>
      <c r="AQ586" s="13">
        <f t="shared" si="675"/>
        <v>0</v>
      </c>
      <c r="AR586" s="13">
        <f t="shared" si="676"/>
        <v>0</v>
      </c>
      <c r="AS586" s="13">
        <f t="shared" si="677"/>
        <v>0</v>
      </c>
      <c r="AT586" s="13">
        <f t="shared" si="678"/>
        <v>0</v>
      </c>
      <c r="AU586" s="13">
        <f t="shared" si="679"/>
        <v>0</v>
      </c>
      <c r="AV586" s="13">
        <f t="shared" si="680"/>
        <v>0</v>
      </c>
      <c r="AX586" s="13">
        <f t="shared" si="681"/>
        <v>0</v>
      </c>
      <c r="AY586" s="13">
        <f t="shared" si="682"/>
        <v>0</v>
      </c>
      <c r="AZ586" s="13">
        <f t="shared" si="683"/>
        <v>0</v>
      </c>
      <c r="BA586" s="13">
        <f t="shared" si="684"/>
        <v>0</v>
      </c>
      <c r="BB586" s="13">
        <f t="shared" si="685"/>
        <v>0</v>
      </c>
      <c r="BC586" s="13">
        <f t="shared" si="686"/>
        <v>0</v>
      </c>
      <c r="BD586" s="13">
        <f t="shared" si="687"/>
        <v>0</v>
      </c>
      <c r="BE586" s="13">
        <f t="shared" si="688"/>
        <v>0</v>
      </c>
      <c r="BF586" s="13">
        <f t="shared" si="689"/>
        <v>0</v>
      </c>
      <c r="BG586" s="13">
        <f t="shared" si="690"/>
        <v>0</v>
      </c>
      <c r="BH586" s="13">
        <f t="shared" si="691"/>
        <v>0</v>
      </c>
      <c r="BI586" s="13">
        <f t="shared" si="692"/>
        <v>0</v>
      </c>
      <c r="BJ586" s="13">
        <f t="shared" si="693"/>
        <v>0</v>
      </c>
      <c r="BK586" s="13">
        <f t="shared" si="694"/>
        <v>0</v>
      </c>
      <c r="BL586" s="13">
        <f t="shared" si="695"/>
        <v>0</v>
      </c>
      <c r="BM586" s="13">
        <f t="shared" si="696"/>
        <v>0</v>
      </c>
      <c r="BN586" s="13">
        <f t="shared" si="697"/>
        <v>0</v>
      </c>
      <c r="BO586" s="13">
        <f t="shared" si="698"/>
        <v>0</v>
      </c>
      <c r="BP586" s="13">
        <f t="shared" si="699"/>
        <v>0</v>
      </c>
      <c r="BQ586" s="13">
        <f t="shared" si="700"/>
        <v>0</v>
      </c>
      <c r="BR586" s="13">
        <f t="shared" si="701"/>
        <v>0</v>
      </c>
      <c r="BS586" s="13">
        <f t="shared" si="702"/>
        <v>0</v>
      </c>
      <c r="BT586" s="31">
        <f t="shared" si="703"/>
        <v>0</v>
      </c>
      <c r="BU586" s="31">
        <f t="shared" si="704"/>
        <v>0</v>
      </c>
      <c r="BV586" s="31">
        <f t="shared" si="705"/>
        <v>0</v>
      </c>
      <c r="BW586" s="31">
        <f t="shared" si="706"/>
        <v>0</v>
      </c>
      <c r="BX586" s="31">
        <f t="shared" si="707"/>
        <v>0</v>
      </c>
      <c r="BY586" s="31">
        <f t="shared" si="708"/>
        <v>0</v>
      </c>
      <c r="BZ586" s="31">
        <f t="shared" si="709"/>
        <v>0</v>
      </c>
      <c r="CA586" s="31">
        <f t="shared" si="710"/>
        <v>0</v>
      </c>
      <c r="CB586" s="31">
        <f t="shared" si="711"/>
        <v>0</v>
      </c>
      <c r="CC586" s="31">
        <f t="shared" si="712"/>
        <v>0</v>
      </c>
      <c r="CD586" s="31">
        <f t="shared" si="713"/>
        <v>0</v>
      </c>
      <c r="CE586" s="37">
        <f t="array" ref="CE586">MIN(IF(JPRL=AI586,$AG$19:$AG$1018))</f>
        <v>0</v>
      </c>
      <c r="CF586" s="37">
        <f t="array" ref="CF586">MAX(IF(JPRL=AI586,$AG$19:$AG$1018))</f>
        <v>0</v>
      </c>
      <c r="CG586" s="36">
        <f t="shared" si="714"/>
        <v>0</v>
      </c>
      <c r="CI586" s="40">
        <f t="shared" si="715"/>
        <v>0</v>
      </c>
      <c r="CJ586" s="40">
        <f t="shared" si="652"/>
        <v>0</v>
      </c>
      <c r="CK586" s="40">
        <f t="shared" si="653"/>
        <v>0</v>
      </c>
      <c r="CL586" s="40">
        <f t="shared" si="654"/>
        <v>0</v>
      </c>
      <c r="CM586" s="40">
        <f t="shared" si="655"/>
        <v>0</v>
      </c>
      <c r="CN586" s="40">
        <f t="shared" si="656"/>
        <v>0</v>
      </c>
      <c r="CO586" s="40">
        <f t="shared" si="657"/>
        <v>0</v>
      </c>
      <c r="CP586" s="40">
        <f t="shared" si="658"/>
        <v>0</v>
      </c>
      <c r="CQ586" s="40">
        <f t="shared" si="659"/>
        <v>0</v>
      </c>
      <c r="CR586" s="40">
        <f t="shared" si="660"/>
        <v>0</v>
      </c>
      <c r="CS586" s="40">
        <f t="shared" si="661"/>
        <v>0</v>
      </c>
      <c r="CT586" s="41">
        <f t="shared" si="716"/>
        <v>0</v>
      </c>
      <c r="CU586" s="41">
        <f t="shared" si="717"/>
        <v>0</v>
      </c>
      <c r="CV586" s="41">
        <f t="shared" si="718"/>
        <v>0</v>
      </c>
      <c r="CW586" s="41">
        <f t="shared" si="719"/>
        <v>0</v>
      </c>
      <c r="CX586" s="41">
        <f t="shared" si="720"/>
        <v>0</v>
      </c>
      <c r="CY586" s="41">
        <f t="shared" si="721"/>
        <v>0</v>
      </c>
      <c r="CZ586" s="41">
        <f t="shared" si="722"/>
        <v>0</v>
      </c>
      <c r="DA586" s="41">
        <f t="shared" si="723"/>
        <v>0</v>
      </c>
      <c r="DB586" s="41">
        <f t="shared" si="724"/>
        <v>0</v>
      </c>
      <c r="DC586" s="41">
        <f t="shared" si="725"/>
        <v>0</v>
      </c>
      <c r="DD586" s="7">
        <f t="shared" si="726"/>
        <v>0</v>
      </c>
      <c r="DE586" s="7">
        <f t="shared" si="727"/>
        <v>0</v>
      </c>
      <c r="DF586" s="7">
        <f t="shared" si="728"/>
        <v>0</v>
      </c>
      <c r="DJ586" s="7">
        <f t="shared" si="729"/>
        <v>0</v>
      </c>
      <c r="DK586" s="7">
        <f t="shared" si="730"/>
        <v>0</v>
      </c>
    </row>
    <row r="587" spans="1:115" ht="26.25" customHeight="1" x14ac:dyDescent="0.25">
      <c r="A587" s="9">
        <v>569</v>
      </c>
      <c r="B587" s="24" t="str">
        <f t="shared" si="662"/>
        <v/>
      </c>
      <c r="C587" s="23"/>
      <c r="D587" s="51"/>
      <c r="E587" s="24"/>
      <c r="F587" s="24"/>
      <c r="G587" s="24"/>
      <c r="H587" s="24"/>
      <c r="I587" s="25"/>
      <c r="J587" s="24"/>
      <c r="K587" s="26"/>
      <c r="L587" s="29"/>
      <c r="M587" s="27"/>
      <c r="N587" s="28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30"/>
      <c r="Z587" s="29"/>
      <c r="AA587" s="29" t="str">
        <f t="shared" si="663"/>
        <v/>
      </c>
      <c r="AB587" s="7">
        <f t="shared" si="664"/>
        <v>0</v>
      </c>
      <c r="AC587" s="7">
        <f t="shared" si="665"/>
        <v>0</v>
      </c>
      <c r="AD587" s="7">
        <f t="shared" si="666"/>
        <v>0</v>
      </c>
      <c r="AE587" s="7">
        <f t="shared" si="667"/>
        <v>0</v>
      </c>
      <c r="AF587" s="11" t="str">
        <f t="shared" si="731"/>
        <v/>
      </c>
      <c r="AG587" s="13">
        <f t="shared" si="668"/>
        <v>0</v>
      </c>
      <c r="AH587" s="7" t="str">
        <f t="shared" si="669"/>
        <v/>
      </c>
      <c r="AI587" s="11" t="str">
        <f t="shared" si="732"/>
        <v/>
      </c>
      <c r="AJ587" s="11" t="str">
        <f t="array" ref="AJ587">IF(OR(AI587=$AI$19:AI586),"",AI587)</f>
        <v/>
      </c>
      <c r="AK587" s="11" t="str">
        <f t="shared" si="670"/>
        <v/>
      </c>
      <c r="AL587" t="str">
        <f t="array" ref="AL587">IF(OR(AK587=$AK$19:AK586),"",AK587)</f>
        <v/>
      </c>
      <c r="AM587" s="13">
        <f t="shared" si="671"/>
        <v>0</v>
      </c>
      <c r="AN587" s="13">
        <f t="shared" si="672"/>
        <v>0</v>
      </c>
      <c r="AO587" s="13">
        <f t="shared" si="673"/>
        <v>0</v>
      </c>
      <c r="AP587" s="13">
        <f t="shared" si="674"/>
        <v>0</v>
      </c>
      <c r="AQ587" s="13">
        <f t="shared" si="675"/>
        <v>0</v>
      </c>
      <c r="AR587" s="13">
        <f t="shared" si="676"/>
        <v>0</v>
      </c>
      <c r="AS587" s="13">
        <f t="shared" si="677"/>
        <v>0</v>
      </c>
      <c r="AT587" s="13">
        <f t="shared" si="678"/>
        <v>0</v>
      </c>
      <c r="AU587" s="13">
        <f t="shared" si="679"/>
        <v>0</v>
      </c>
      <c r="AV587" s="13">
        <f t="shared" si="680"/>
        <v>0</v>
      </c>
      <c r="AX587" s="13">
        <f t="shared" si="681"/>
        <v>0</v>
      </c>
      <c r="AY587" s="13">
        <f t="shared" si="682"/>
        <v>0</v>
      </c>
      <c r="AZ587" s="13">
        <f t="shared" si="683"/>
        <v>0</v>
      </c>
      <c r="BA587" s="13">
        <f t="shared" si="684"/>
        <v>0</v>
      </c>
      <c r="BB587" s="13">
        <f t="shared" si="685"/>
        <v>0</v>
      </c>
      <c r="BC587" s="13">
        <f t="shared" si="686"/>
        <v>0</v>
      </c>
      <c r="BD587" s="13">
        <f t="shared" si="687"/>
        <v>0</v>
      </c>
      <c r="BE587" s="13">
        <f t="shared" si="688"/>
        <v>0</v>
      </c>
      <c r="BF587" s="13">
        <f t="shared" si="689"/>
        <v>0</v>
      </c>
      <c r="BG587" s="13">
        <f t="shared" si="690"/>
        <v>0</v>
      </c>
      <c r="BH587" s="13">
        <f t="shared" si="691"/>
        <v>0</v>
      </c>
      <c r="BI587" s="13">
        <f t="shared" si="692"/>
        <v>0</v>
      </c>
      <c r="BJ587" s="13">
        <f t="shared" si="693"/>
        <v>0</v>
      </c>
      <c r="BK587" s="13">
        <f t="shared" si="694"/>
        <v>0</v>
      </c>
      <c r="BL587" s="13">
        <f t="shared" si="695"/>
        <v>0</v>
      </c>
      <c r="BM587" s="13">
        <f t="shared" si="696"/>
        <v>0</v>
      </c>
      <c r="BN587" s="13">
        <f t="shared" si="697"/>
        <v>0</v>
      </c>
      <c r="BO587" s="13">
        <f t="shared" si="698"/>
        <v>0</v>
      </c>
      <c r="BP587" s="13">
        <f t="shared" si="699"/>
        <v>0</v>
      </c>
      <c r="BQ587" s="13">
        <f t="shared" si="700"/>
        <v>0</v>
      </c>
      <c r="BR587" s="13">
        <f t="shared" si="701"/>
        <v>0</v>
      </c>
      <c r="BS587" s="13">
        <f t="shared" si="702"/>
        <v>0</v>
      </c>
      <c r="BT587" s="31">
        <f t="shared" si="703"/>
        <v>0</v>
      </c>
      <c r="BU587" s="31">
        <f t="shared" si="704"/>
        <v>0</v>
      </c>
      <c r="BV587" s="31">
        <f t="shared" si="705"/>
        <v>0</v>
      </c>
      <c r="BW587" s="31">
        <f t="shared" si="706"/>
        <v>0</v>
      </c>
      <c r="BX587" s="31">
        <f t="shared" si="707"/>
        <v>0</v>
      </c>
      <c r="BY587" s="31">
        <f t="shared" si="708"/>
        <v>0</v>
      </c>
      <c r="BZ587" s="31">
        <f t="shared" si="709"/>
        <v>0</v>
      </c>
      <c r="CA587" s="31">
        <f t="shared" si="710"/>
        <v>0</v>
      </c>
      <c r="CB587" s="31">
        <f t="shared" si="711"/>
        <v>0</v>
      </c>
      <c r="CC587" s="31">
        <f t="shared" si="712"/>
        <v>0</v>
      </c>
      <c r="CD587" s="31">
        <f t="shared" si="713"/>
        <v>0</v>
      </c>
      <c r="CE587" s="37">
        <f t="array" ref="CE587">MIN(IF(JPRL=AI587,$AG$19:$AG$1018))</f>
        <v>0</v>
      </c>
      <c r="CF587" s="37">
        <f t="array" ref="CF587">MAX(IF(JPRL=AI587,$AG$19:$AG$1018))</f>
        <v>0</v>
      </c>
      <c r="CG587" s="36">
        <f t="shared" si="714"/>
        <v>0</v>
      </c>
      <c r="CI587" s="40">
        <f t="shared" si="715"/>
        <v>0</v>
      </c>
      <c r="CJ587" s="40">
        <f t="shared" si="652"/>
        <v>0</v>
      </c>
      <c r="CK587" s="40">
        <f t="shared" si="653"/>
        <v>0</v>
      </c>
      <c r="CL587" s="40">
        <f t="shared" si="654"/>
        <v>0</v>
      </c>
      <c r="CM587" s="40">
        <f t="shared" si="655"/>
        <v>0</v>
      </c>
      <c r="CN587" s="40">
        <f t="shared" si="656"/>
        <v>0</v>
      </c>
      <c r="CO587" s="40">
        <f t="shared" si="657"/>
        <v>0</v>
      </c>
      <c r="CP587" s="40">
        <f t="shared" si="658"/>
        <v>0</v>
      </c>
      <c r="CQ587" s="40">
        <f t="shared" si="659"/>
        <v>0</v>
      </c>
      <c r="CR587" s="40">
        <f t="shared" si="660"/>
        <v>0</v>
      </c>
      <c r="CS587" s="40">
        <f t="shared" si="661"/>
        <v>0</v>
      </c>
      <c r="CT587" s="41">
        <f t="shared" si="716"/>
        <v>0</v>
      </c>
      <c r="CU587" s="41">
        <f t="shared" si="717"/>
        <v>0</v>
      </c>
      <c r="CV587" s="41">
        <f t="shared" si="718"/>
        <v>0</v>
      </c>
      <c r="CW587" s="41">
        <f t="shared" si="719"/>
        <v>0</v>
      </c>
      <c r="CX587" s="41">
        <f t="shared" si="720"/>
        <v>0</v>
      </c>
      <c r="CY587" s="41">
        <f t="shared" si="721"/>
        <v>0</v>
      </c>
      <c r="CZ587" s="41">
        <f t="shared" si="722"/>
        <v>0</v>
      </c>
      <c r="DA587" s="41">
        <f t="shared" si="723"/>
        <v>0</v>
      </c>
      <c r="DB587" s="41">
        <f t="shared" si="724"/>
        <v>0</v>
      </c>
      <c r="DC587" s="41">
        <f t="shared" si="725"/>
        <v>0</v>
      </c>
      <c r="DD587" s="7">
        <f t="shared" si="726"/>
        <v>0</v>
      </c>
      <c r="DE587" s="7">
        <f t="shared" si="727"/>
        <v>0</v>
      </c>
      <c r="DF587" s="7">
        <f t="shared" si="728"/>
        <v>0</v>
      </c>
      <c r="DJ587" s="7">
        <f t="shared" si="729"/>
        <v>0</v>
      </c>
      <c r="DK587" s="7">
        <f t="shared" si="730"/>
        <v>0</v>
      </c>
    </row>
    <row r="588" spans="1:115" ht="26.25" customHeight="1" x14ac:dyDescent="0.25">
      <c r="A588" s="9">
        <v>570</v>
      </c>
      <c r="B588" s="24" t="str">
        <f t="shared" si="662"/>
        <v/>
      </c>
      <c r="C588" s="23"/>
      <c r="D588" s="51"/>
      <c r="E588" s="24"/>
      <c r="F588" s="24"/>
      <c r="G588" s="24"/>
      <c r="H588" s="24"/>
      <c r="I588" s="25"/>
      <c r="J588" s="24"/>
      <c r="K588" s="26"/>
      <c r="L588" s="29"/>
      <c r="M588" s="27"/>
      <c r="N588" s="28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30"/>
      <c r="Z588" s="29"/>
      <c r="AA588" s="29" t="str">
        <f t="shared" si="663"/>
        <v/>
      </c>
      <c r="AB588" s="7">
        <f t="shared" si="664"/>
        <v>0</v>
      </c>
      <c r="AC588" s="7">
        <f t="shared" si="665"/>
        <v>0</v>
      </c>
      <c r="AD588" s="7">
        <f t="shared" si="666"/>
        <v>0</v>
      </c>
      <c r="AE588" s="7">
        <f t="shared" si="667"/>
        <v>0</v>
      </c>
      <c r="AF588" s="11" t="str">
        <f t="shared" si="731"/>
        <v/>
      </c>
      <c r="AG588" s="13">
        <f t="shared" si="668"/>
        <v>0</v>
      </c>
      <c r="AH588" s="7" t="str">
        <f t="shared" si="669"/>
        <v/>
      </c>
      <c r="AI588" s="11" t="str">
        <f t="shared" si="732"/>
        <v/>
      </c>
      <c r="AJ588" s="11" t="str">
        <f t="array" ref="AJ588">IF(OR(AI588=$AI$19:AI587),"",AI588)</f>
        <v/>
      </c>
      <c r="AK588" s="11" t="str">
        <f t="shared" si="670"/>
        <v/>
      </c>
      <c r="AL588" t="str">
        <f t="array" ref="AL588">IF(OR(AK588=$AK$19:AK587),"",AK588)</f>
        <v/>
      </c>
      <c r="AM588" s="13">
        <f t="shared" si="671"/>
        <v>0</v>
      </c>
      <c r="AN588" s="13">
        <f t="shared" si="672"/>
        <v>0</v>
      </c>
      <c r="AO588" s="13">
        <f t="shared" si="673"/>
        <v>0</v>
      </c>
      <c r="AP588" s="13">
        <f t="shared" si="674"/>
        <v>0</v>
      </c>
      <c r="AQ588" s="13">
        <f t="shared" si="675"/>
        <v>0</v>
      </c>
      <c r="AR588" s="13">
        <f t="shared" si="676"/>
        <v>0</v>
      </c>
      <c r="AS588" s="13">
        <f t="shared" si="677"/>
        <v>0</v>
      </c>
      <c r="AT588" s="13">
        <f t="shared" si="678"/>
        <v>0</v>
      </c>
      <c r="AU588" s="13">
        <f t="shared" si="679"/>
        <v>0</v>
      </c>
      <c r="AV588" s="13">
        <f t="shared" si="680"/>
        <v>0</v>
      </c>
      <c r="AX588" s="13">
        <f t="shared" si="681"/>
        <v>0</v>
      </c>
      <c r="AY588" s="13">
        <f t="shared" si="682"/>
        <v>0</v>
      </c>
      <c r="AZ588" s="13">
        <f t="shared" si="683"/>
        <v>0</v>
      </c>
      <c r="BA588" s="13">
        <f t="shared" si="684"/>
        <v>0</v>
      </c>
      <c r="BB588" s="13">
        <f t="shared" si="685"/>
        <v>0</v>
      </c>
      <c r="BC588" s="13">
        <f t="shared" si="686"/>
        <v>0</v>
      </c>
      <c r="BD588" s="13">
        <f t="shared" si="687"/>
        <v>0</v>
      </c>
      <c r="BE588" s="13">
        <f t="shared" si="688"/>
        <v>0</v>
      </c>
      <c r="BF588" s="13">
        <f t="shared" si="689"/>
        <v>0</v>
      </c>
      <c r="BG588" s="13">
        <f t="shared" si="690"/>
        <v>0</v>
      </c>
      <c r="BH588" s="13">
        <f t="shared" si="691"/>
        <v>0</v>
      </c>
      <c r="BI588" s="13">
        <f t="shared" si="692"/>
        <v>0</v>
      </c>
      <c r="BJ588" s="13">
        <f t="shared" si="693"/>
        <v>0</v>
      </c>
      <c r="BK588" s="13">
        <f t="shared" si="694"/>
        <v>0</v>
      </c>
      <c r="BL588" s="13">
        <f t="shared" si="695"/>
        <v>0</v>
      </c>
      <c r="BM588" s="13">
        <f t="shared" si="696"/>
        <v>0</v>
      </c>
      <c r="BN588" s="13">
        <f t="shared" si="697"/>
        <v>0</v>
      </c>
      <c r="BO588" s="13">
        <f t="shared" si="698"/>
        <v>0</v>
      </c>
      <c r="BP588" s="13">
        <f t="shared" si="699"/>
        <v>0</v>
      </c>
      <c r="BQ588" s="13">
        <f t="shared" si="700"/>
        <v>0</v>
      </c>
      <c r="BR588" s="13">
        <f t="shared" si="701"/>
        <v>0</v>
      </c>
      <c r="BS588" s="13">
        <f t="shared" si="702"/>
        <v>0</v>
      </c>
      <c r="BT588" s="31">
        <f t="shared" si="703"/>
        <v>0</v>
      </c>
      <c r="BU588" s="31">
        <f t="shared" si="704"/>
        <v>0</v>
      </c>
      <c r="BV588" s="31">
        <f t="shared" si="705"/>
        <v>0</v>
      </c>
      <c r="BW588" s="31">
        <f t="shared" si="706"/>
        <v>0</v>
      </c>
      <c r="BX588" s="31">
        <f t="shared" si="707"/>
        <v>0</v>
      </c>
      <c r="BY588" s="31">
        <f t="shared" si="708"/>
        <v>0</v>
      </c>
      <c r="BZ588" s="31">
        <f t="shared" si="709"/>
        <v>0</v>
      </c>
      <c r="CA588" s="31">
        <f t="shared" si="710"/>
        <v>0</v>
      </c>
      <c r="CB588" s="31">
        <f t="shared" si="711"/>
        <v>0</v>
      </c>
      <c r="CC588" s="31">
        <f t="shared" si="712"/>
        <v>0</v>
      </c>
      <c r="CD588" s="31">
        <f t="shared" si="713"/>
        <v>0</v>
      </c>
      <c r="CE588" s="37">
        <f t="array" ref="CE588">MIN(IF(JPRL=AI588,$AG$19:$AG$1018))</f>
        <v>0</v>
      </c>
      <c r="CF588" s="37">
        <f t="array" ref="CF588">MAX(IF(JPRL=AI588,$AG$19:$AG$1018))</f>
        <v>0</v>
      </c>
      <c r="CG588" s="36">
        <f t="shared" si="714"/>
        <v>0</v>
      </c>
      <c r="CI588" s="40">
        <f t="shared" si="715"/>
        <v>0</v>
      </c>
      <c r="CJ588" s="40">
        <f t="shared" si="652"/>
        <v>0</v>
      </c>
      <c r="CK588" s="40">
        <f t="shared" si="653"/>
        <v>0</v>
      </c>
      <c r="CL588" s="40">
        <f t="shared" si="654"/>
        <v>0</v>
      </c>
      <c r="CM588" s="40">
        <f t="shared" si="655"/>
        <v>0</v>
      </c>
      <c r="CN588" s="40">
        <f t="shared" si="656"/>
        <v>0</v>
      </c>
      <c r="CO588" s="40">
        <f t="shared" si="657"/>
        <v>0</v>
      </c>
      <c r="CP588" s="40">
        <f t="shared" si="658"/>
        <v>0</v>
      </c>
      <c r="CQ588" s="40">
        <f t="shared" si="659"/>
        <v>0</v>
      </c>
      <c r="CR588" s="40">
        <f t="shared" si="660"/>
        <v>0</v>
      </c>
      <c r="CS588" s="40">
        <f t="shared" si="661"/>
        <v>0</v>
      </c>
      <c r="CT588" s="41">
        <f t="shared" si="716"/>
        <v>0</v>
      </c>
      <c r="CU588" s="41">
        <f t="shared" si="717"/>
        <v>0</v>
      </c>
      <c r="CV588" s="41">
        <f t="shared" si="718"/>
        <v>0</v>
      </c>
      <c r="CW588" s="41">
        <f t="shared" si="719"/>
        <v>0</v>
      </c>
      <c r="CX588" s="41">
        <f t="shared" si="720"/>
        <v>0</v>
      </c>
      <c r="CY588" s="41">
        <f t="shared" si="721"/>
        <v>0</v>
      </c>
      <c r="CZ588" s="41">
        <f t="shared" si="722"/>
        <v>0</v>
      </c>
      <c r="DA588" s="41">
        <f t="shared" si="723"/>
        <v>0</v>
      </c>
      <c r="DB588" s="41">
        <f t="shared" si="724"/>
        <v>0</v>
      </c>
      <c r="DC588" s="41">
        <f t="shared" si="725"/>
        <v>0</v>
      </c>
      <c r="DD588" s="7">
        <f t="shared" si="726"/>
        <v>0</v>
      </c>
      <c r="DE588" s="7">
        <f t="shared" si="727"/>
        <v>0</v>
      </c>
      <c r="DF588" s="7">
        <f t="shared" si="728"/>
        <v>0</v>
      </c>
      <c r="DJ588" s="7">
        <f t="shared" si="729"/>
        <v>0</v>
      </c>
      <c r="DK588" s="7">
        <f t="shared" si="730"/>
        <v>0</v>
      </c>
    </row>
    <row r="589" spans="1:115" ht="26.25" customHeight="1" x14ac:dyDescent="0.25">
      <c r="A589" s="9">
        <v>571</v>
      </c>
      <c r="B589" s="24" t="str">
        <f t="shared" si="662"/>
        <v/>
      </c>
      <c r="C589" s="23"/>
      <c r="D589" s="51"/>
      <c r="E589" s="24"/>
      <c r="F589" s="24"/>
      <c r="G589" s="24"/>
      <c r="H589" s="24"/>
      <c r="I589" s="25"/>
      <c r="J589" s="24"/>
      <c r="K589" s="26"/>
      <c r="L589" s="29"/>
      <c r="M589" s="27"/>
      <c r="N589" s="28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30"/>
      <c r="Z589" s="29"/>
      <c r="AA589" s="29" t="str">
        <f t="shared" si="663"/>
        <v/>
      </c>
      <c r="AB589" s="7">
        <f t="shared" si="664"/>
        <v>0</v>
      </c>
      <c r="AC589" s="7">
        <f t="shared" si="665"/>
        <v>0</v>
      </c>
      <c r="AD589" s="7">
        <f t="shared" si="666"/>
        <v>0</v>
      </c>
      <c r="AE589" s="7">
        <f t="shared" si="667"/>
        <v>0</v>
      </c>
      <c r="AF589" s="11" t="str">
        <f t="shared" si="731"/>
        <v/>
      </c>
      <c r="AG589" s="13">
        <f t="shared" si="668"/>
        <v>0</v>
      </c>
      <c r="AH589" s="7" t="str">
        <f t="shared" si="669"/>
        <v/>
      </c>
      <c r="AI589" s="11" t="str">
        <f t="shared" si="732"/>
        <v/>
      </c>
      <c r="AJ589" s="11" t="str">
        <f t="array" ref="AJ589">IF(OR(AI589=$AI$19:AI588),"",AI589)</f>
        <v/>
      </c>
      <c r="AK589" s="11" t="str">
        <f t="shared" si="670"/>
        <v/>
      </c>
      <c r="AL589" t="str">
        <f t="array" ref="AL589">IF(OR(AK589=$AK$19:AK588),"",AK589)</f>
        <v/>
      </c>
      <c r="AM589" s="13">
        <f t="shared" si="671"/>
        <v>0</v>
      </c>
      <c r="AN589" s="13">
        <f t="shared" si="672"/>
        <v>0</v>
      </c>
      <c r="AO589" s="13">
        <f t="shared" si="673"/>
        <v>0</v>
      </c>
      <c r="AP589" s="13">
        <f t="shared" si="674"/>
        <v>0</v>
      </c>
      <c r="AQ589" s="13">
        <f t="shared" si="675"/>
        <v>0</v>
      </c>
      <c r="AR589" s="13">
        <f t="shared" si="676"/>
        <v>0</v>
      </c>
      <c r="AS589" s="13">
        <f t="shared" si="677"/>
        <v>0</v>
      </c>
      <c r="AT589" s="13">
        <f t="shared" si="678"/>
        <v>0</v>
      </c>
      <c r="AU589" s="13">
        <f t="shared" si="679"/>
        <v>0</v>
      </c>
      <c r="AV589" s="13">
        <f t="shared" si="680"/>
        <v>0</v>
      </c>
      <c r="AX589" s="13">
        <f t="shared" si="681"/>
        <v>0</v>
      </c>
      <c r="AY589" s="13">
        <f t="shared" si="682"/>
        <v>0</v>
      </c>
      <c r="AZ589" s="13">
        <f t="shared" si="683"/>
        <v>0</v>
      </c>
      <c r="BA589" s="13">
        <f t="shared" si="684"/>
        <v>0</v>
      </c>
      <c r="BB589" s="13">
        <f t="shared" si="685"/>
        <v>0</v>
      </c>
      <c r="BC589" s="13">
        <f t="shared" si="686"/>
        <v>0</v>
      </c>
      <c r="BD589" s="13">
        <f t="shared" si="687"/>
        <v>0</v>
      </c>
      <c r="BE589" s="13">
        <f t="shared" si="688"/>
        <v>0</v>
      </c>
      <c r="BF589" s="13">
        <f t="shared" si="689"/>
        <v>0</v>
      </c>
      <c r="BG589" s="13">
        <f t="shared" si="690"/>
        <v>0</v>
      </c>
      <c r="BH589" s="13">
        <f t="shared" si="691"/>
        <v>0</v>
      </c>
      <c r="BI589" s="13">
        <f t="shared" si="692"/>
        <v>0</v>
      </c>
      <c r="BJ589" s="13">
        <f t="shared" si="693"/>
        <v>0</v>
      </c>
      <c r="BK589" s="13">
        <f t="shared" si="694"/>
        <v>0</v>
      </c>
      <c r="BL589" s="13">
        <f t="shared" si="695"/>
        <v>0</v>
      </c>
      <c r="BM589" s="13">
        <f t="shared" si="696"/>
        <v>0</v>
      </c>
      <c r="BN589" s="13">
        <f t="shared" si="697"/>
        <v>0</v>
      </c>
      <c r="BO589" s="13">
        <f t="shared" si="698"/>
        <v>0</v>
      </c>
      <c r="BP589" s="13">
        <f t="shared" si="699"/>
        <v>0</v>
      </c>
      <c r="BQ589" s="13">
        <f t="shared" si="700"/>
        <v>0</v>
      </c>
      <c r="BR589" s="13">
        <f t="shared" si="701"/>
        <v>0</v>
      </c>
      <c r="BS589" s="13">
        <f t="shared" si="702"/>
        <v>0</v>
      </c>
      <c r="BT589" s="31">
        <f t="shared" si="703"/>
        <v>0</v>
      </c>
      <c r="BU589" s="31">
        <f t="shared" si="704"/>
        <v>0</v>
      </c>
      <c r="BV589" s="31">
        <f t="shared" si="705"/>
        <v>0</v>
      </c>
      <c r="BW589" s="31">
        <f t="shared" si="706"/>
        <v>0</v>
      </c>
      <c r="BX589" s="31">
        <f t="shared" si="707"/>
        <v>0</v>
      </c>
      <c r="BY589" s="31">
        <f t="shared" si="708"/>
        <v>0</v>
      </c>
      <c r="BZ589" s="31">
        <f t="shared" si="709"/>
        <v>0</v>
      </c>
      <c r="CA589" s="31">
        <f t="shared" si="710"/>
        <v>0</v>
      </c>
      <c r="CB589" s="31">
        <f t="shared" si="711"/>
        <v>0</v>
      </c>
      <c r="CC589" s="31">
        <f t="shared" si="712"/>
        <v>0</v>
      </c>
      <c r="CD589" s="31">
        <f t="shared" si="713"/>
        <v>0</v>
      </c>
      <c r="CE589" s="37">
        <f t="array" ref="CE589">MIN(IF(JPRL=AI589,$AG$19:$AG$1018))</f>
        <v>0</v>
      </c>
      <c r="CF589" s="37">
        <f t="array" ref="CF589">MAX(IF(JPRL=AI589,$AG$19:$AG$1018))</f>
        <v>0</v>
      </c>
      <c r="CG589" s="36">
        <f t="shared" si="714"/>
        <v>0</v>
      </c>
      <c r="CI589" s="40">
        <f t="shared" si="715"/>
        <v>0</v>
      </c>
      <c r="CJ589" s="40">
        <f t="shared" si="652"/>
        <v>0</v>
      </c>
      <c r="CK589" s="40">
        <f t="shared" si="653"/>
        <v>0</v>
      </c>
      <c r="CL589" s="40">
        <f t="shared" si="654"/>
        <v>0</v>
      </c>
      <c r="CM589" s="40">
        <f t="shared" si="655"/>
        <v>0</v>
      </c>
      <c r="CN589" s="40">
        <f t="shared" si="656"/>
        <v>0</v>
      </c>
      <c r="CO589" s="40">
        <f t="shared" si="657"/>
        <v>0</v>
      </c>
      <c r="CP589" s="40">
        <f t="shared" si="658"/>
        <v>0</v>
      </c>
      <c r="CQ589" s="40">
        <f t="shared" si="659"/>
        <v>0</v>
      </c>
      <c r="CR589" s="40">
        <f t="shared" si="660"/>
        <v>0</v>
      </c>
      <c r="CS589" s="40">
        <f t="shared" si="661"/>
        <v>0</v>
      </c>
      <c r="CT589" s="41">
        <f t="shared" si="716"/>
        <v>0</v>
      </c>
      <c r="CU589" s="41">
        <f t="shared" si="717"/>
        <v>0</v>
      </c>
      <c r="CV589" s="41">
        <f t="shared" si="718"/>
        <v>0</v>
      </c>
      <c r="CW589" s="41">
        <f t="shared" si="719"/>
        <v>0</v>
      </c>
      <c r="CX589" s="41">
        <f t="shared" si="720"/>
        <v>0</v>
      </c>
      <c r="CY589" s="41">
        <f t="shared" si="721"/>
        <v>0</v>
      </c>
      <c r="CZ589" s="41">
        <f t="shared" si="722"/>
        <v>0</v>
      </c>
      <c r="DA589" s="41">
        <f t="shared" si="723"/>
        <v>0</v>
      </c>
      <c r="DB589" s="41">
        <f t="shared" si="724"/>
        <v>0</v>
      </c>
      <c r="DC589" s="41">
        <f t="shared" si="725"/>
        <v>0</v>
      </c>
      <c r="DD589" s="7">
        <f t="shared" si="726"/>
        <v>0</v>
      </c>
      <c r="DE589" s="7">
        <f t="shared" si="727"/>
        <v>0</v>
      </c>
      <c r="DF589" s="7">
        <f t="shared" si="728"/>
        <v>0</v>
      </c>
      <c r="DJ589" s="7">
        <f t="shared" si="729"/>
        <v>0</v>
      </c>
      <c r="DK589" s="7">
        <f t="shared" si="730"/>
        <v>0</v>
      </c>
    </row>
    <row r="590" spans="1:115" ht="26.25" customHeight="1" x14ac:dyDescent="0.25">
      <c r="A590" s="9">
        <v>572</v>
      </c>
      <c r="B590" s="24" t="str">
        <f t="shared" si="662"/>
        <v/>
      </c>
      <c r="C590" s="23"/>
      <c r="D590" s="51"/>
      <c r="E590" s="24"/>
      <c r="F590" s="24"/>
      <c r="G590" s="24"/>
      <c r="H590" s="24"/>
      <c r="I590" s="25"/>
      <c r="J590" s="24"/>
      <c r="K590" s="26"/>
      <c r="L590" s="29"/>
      <c r="M590" s="27"/>
      <c r="N590" s="28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30"/>
      <c r="Z590" s="29"/>
      <c r="AA590" s="29" t="str">
        <f t="shared" si="663"/>
        <v/>
      </c>
      <c r="AB590" s="7">
        <f t="shared" si="664"/>
        <v>0</v>
      </c>
      <c r="AC590" s="7">
        <f t="shared" si="665"/>
        <v>0</v>
      </c>
      <c r="AD590" s="7">
        <f t="shared" si="666"/>
        <v>0</v>
      </c>
      <c r="AE590" s="7">
        <f t="shared" si="667"/>
        <v>0</v>
      </c>
      <c r="AF590" s="11" t="str">
        <f t="shared" si="731"/>
        <v/>
      </c>
      <c r="AG590" s="13">
        <f t="shared" si="668"/>
        <v>0</v>
      </c>
      <c r="AH590" s="7" t="str">
        <f t="shared" si="669"/>
        <v/>
      </c>
      <c r="AI590" s="11" t="str">
        <f t="shared" si="732"/>
        <v/>
      </c>
      <c r="AJ590" s="11" t="str">
        <f t="array" ref="AJ590">IF(OR(AI590=$AI$19:AI589),"",AI590)</f>
        <v/>
      </c>
      <c r="AK590" s="11" t="str">
        <f t="shared" si="670"/>
        <v/>
      </c>
      <c r="AL590" t="str">
        <f t="array" ref="AL590">IF(OR(AK590=$AK$19:AK589),"",AK590)</f>
        <v/>
      </c>
      <c r="AM590" s="13">
        <f t="shared" si="671"/>
        <v>0</v>
      </c>
      <c r="AN590" s="13">
        <f t="shared" si="672"/>
        <v>0</v>
      </c>
      <c r="AO590" s="13">
        <f t="shared" si="673"/>
        <v>0</v>
      </c>
      <c r="AP590" s="13">
        <f t="shared" si="674"/>
        <v>0</v>
      </c>
      <c r="AQ590" s="13">
        <f t="shared" si="675"/>
        <v>0</v>
      </c>
      <c r="AR590" s="13">
        <f t="shared" si="676"/>
        <v>0</v>
      </c>
      <c r="AS590" s="13">
        <f t="shared" si="677"/>
        <v>0</v>
      </c>
      <c r="AT590" s="13">
        <f t="shared" si="678"/>
        <v>0</v>
      </c>
      <c r="AU590" s="13">
        <f t="shared" si="679"/>
        <v>0</v>
      </c>
      <c r="AV590" s="13">
        <f t="shared" si="680"/>
        <v>0</v>
      </c>
      <c r="AX590" s="13">
        <f t="shared" si="681"/>
        <v>0</v>
      </c>
      <c r="AY590" s="13">
        <f t="shared" si="682"/>
        <v>0</v>
      </c>
      <c r="AZ590" s="13">
        <f t="shared" si="683"/>
        <v>0</v>
      </c>
      <c r="BA590" s="13">
        <f t="shared" si="684"/>
        <v>0</v>
      </c>
      <c r="BB590" s="13">
        <f t="shared" si="685"/>
        <v>0</v>
      </c>
      <c r="BC590" s="13">
        <f t="shared" si="686"/>
        <v>0</v>
      </c>
      <c r="BD590" s="13">
        <f t="shared" si="687"/>
        <v>0</v>
      </c>
      <c r="BE590" s="13">
        <f t="shared" si="688"/>
        <v>0</v>
      </c>
      <c r="BF590" s="13">
        <f t="shared" si="689"/>
        <v>0</v>
      </c>
      <c r="BG590" s="13">
        <f t="shared" si="690"/>
        <v>0</v>
      </c>
      <c r="BH590" s="13">
        <f t="shared" si="691"/>
        <v>0</v>
      </c>
      <c r="BI590" s="13">
        <f t="shared" si="692"/>
        <v>0</v>
      </c>
      <c r="BJ590" s="13">
        <f t="shared" si="693"/>
        <v>0</v>
      </c>
      <c r="BK590" s="13">
        <f t="shared" si="694"/>
        <v>0</v>
      </c>
      <c r="BL590" s="13">
        <f t="shared" si="695"/>
        <v>0</v>
      </c>
      <c r="BM590" s="13">
        <f t="shared" si="696"/>
        <v>0</v>
      </c>
      <c r="BN590" s="13">
        <f t="shared" si="697"/>
        <v>0</v>
      </c>
      <c r="BO590" s="13">
        <f t="shared" si="698"/>
        <v>0</v>
      </c>
      <c r="BP590" s="13">
        <f t="shared" si="699"/>
        <v>0</v>
      </c>
      <c r="BQ590" s="13">
        <f t="shared" si="700"/>
        <v>0</v>
      </c>
      <c r="BR590" s="13">
        <f t="shared" si="701"/>
        <v>0</v>
      </c>
      <c r="BS590" s="13">
        <f t="shared" si="702"/>
        <v>0</v>
      </c>
      <c r="BT590" s="31">
        <f t="shared" si="703"/>
        <v>0</v>
      </c>
      <c r="BU590" s="31">
        <f t="shared" si="704"/>
        <v>0</v>
      </c>
      <c r="BV590" s="31">
        <f t="shared" si="705"/>
        <v>0</v>
      </c>
      <c r="BW590" s="31">
        <f t="shared" si="706"/>
        <v>0</v>
      </c>
      <c r="BX590" s="31">
        <f t="shared" si="707"/>
        <v>0</v>
      </c>
      <c r="BY590" s="31">
        <f t="shared" si="708"/>
        <v>0</v>
      </c>
      <c r="BZ590" s="31">
        <f t="shared" si="709"/>
        <v>0</v>
      </c>
      <c r="CA590" s="31">
        <f t="shared" si="710"/>
        <v>0</v>
      </c>
      <c r="CB590" s="31">
        <f t="shared" si="711"/>
        <v>0</v>
      </c>
      <c r="CC590" s="31">
        <f t="shared" si="712"/>
        <v>0</v>
      </c>
      <c r="CD590" s="31">
        <f t="shared" si="713"/>
        <v>0</v>
      </c>
      <c r="CE590" s="37">
        <f t="array" ref="CE590">MIN(IF(JPRL=AI590,$AG$19:$AG$1018))</f>
        <v>0</v>
      </c>
      <c r="CF590" s="37">
        <f t="array" ref="CF590">MAX(IF(JPRL=AI590,$AG$19:$AG$1018))</f>
        <v>0</v>
      </c>
      <c r="CG590" s="36">
        <f t="shared" si="714"/>
        <v>0</v>
      </c>
      <c r="CI590" s="40">
        <f t="shared" si="715"/>
        <v>0</v>
      </c>
      <c r="CJ590" s="40">
        <f t="shared" si="652"/>
        <v>0</v>
      </c>
      <c r="CK590" s="40">
        <f t="shared" si="653"/>
        <v>0</v>
      </c>
      <c r="CL590" s="40">
        <f t="shared" si="654"/>
        <v>0</v>
      </c>
      <c r="CM590" s="40">
        <f t="shared" si="655"/>
        <v>0</v>
      </c>
      <c r="CN590" s="40">
        <f t="shared" si="656"/>
        <v>0</v>
      </c>
      <c r="CO590" s="40">
        <f t="shared" si="657"/>
        <v>0</v>
      </c>
      <c r="CP590" s="40">
        <f t="shared" si="658"/>
        <v>0</v>
      </c>
      <c r="CQ590" s="40">
        <f t="shared" si="659"/>
        <v>0</v>
      </c>
      <c r="CR590" s="40">
        <f t="shared" si="660"/>
        <v>0</v>
      </c>
      <c r="CS590" s="40">
        <f t="shared" si="661"/>
        <v>0</v>
      </c>
      <c r="CT590" s="41">
        <f t="shared" si="716"/>
        <v>0</v>
      </c>
      <c r="CU590" s="41">
        <f t="shared" si="717"/>
        <v>0</v>
      </c>
      <c r="CV590" s="41">
        <f t="shared" si="718"/>
        <v>0</v>
      </c>
      <c r="CW590" s="41">
        <f t="shared" si="719"/>
        <v>0</v>
      </c>
      <c r="CX590" s="41">
        <f t="shared" si="720"/>
        <v>0</v>
      </c>
      <c r="CY590" s="41">
        <f t="shared" si="721"/>
        <v>0</v>
      </c>
      <c r="CZ590" s="41">
        <f t="shared" si="722"/>
        <v>0</v>
      </c>
      <c r="DA590" s="41">
        <f t="shared" si="723"/>
        <v>0</v>
      </c>
      <c r="DB590" s="41">
        <f t="shared" si="724"/>
        <v>0</v>
      </c>
      <c r="DC590" s="41">
        <f t="shared" si="725"/>
        <v>0</v>
      </c>
      <c r="DD590" s="7">
        <f t="shared" si="726"/>
        <v>0</v>
      </c>
      <c r="DE590" s="7">
        <f t="shared" si="727"/>
        <v>0</v>
      </c>
      <c r="DF590" s="7">
        <f t="shared" si="728"/>
        <v>0</v>
      </c>
      <c r="DJ590" s="7">
        <f t="shared" si="729"/>
        <v>0</v>
      </c>
      <c r="DK590" s="7">
        <f t="shared" si="730"/>
        <v>0</v>
      </c>
    </row>
    <row r="591" spans="1:115" ht="26.25" customHeight="1" x14ac:dyDescent="0.25">
      <c r="A591" s="9">
        <v>573</v>
      </c>
      <c r="B591" s="24" t="str">
        <f t="shared" si="662"/>
        <v/>
      </c>
      <c r="C591" s="23"/>
      <c r="D591" s="51"/>
      <c r="E591" s="24"/>
      <c r="F591" s="24"/>
      <c r="G591" s="24"/>
      <c r="H591" s="24"/>
      <c r="I591" s="25"/>
      <c r="J591" s="24"/>
      <c r="K591" s="26"/>
      <c r="L591" s="29"/>
      <c r="M591" s="27"/>
      <c r="N591" s="28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30"/>
      <c r="Z591" s="29"/>
      <c r="AA591" s="29" t="str">
        <f t="shared" si="663"/>
        <v/>
      </c>
      <c r="AB591" s="7">
        <f t="shared" si="664"/>
        <v>0</v>
      </c>
      <c r="AC591" s="7">
        <f t="shared" si="665"/>
        <v>0</v>
      </c>
      <c r="AD591" s="7">
        <f t="shared" si="666"/>
        <v>0</v>
      </c>
      <c r="AE591" s="7">
        <f t="shared" si="667"/>
        <v>0</v>
      </c>
      <c r="AF591" s="11" t="str">
        <f t="shared" si="731"/>
        <v/>
      </c>
      <c r="AG591" s="13">
        <f t="shared" si="668"/>
        <v>0</v>
      </c>
      <c r="AH591" s="7" t="str">
        <f t="shared" si="669"/>
        <v/>
      </c>
      <c r="AI591" s="11" t="str">
        <f t="shared" si="732"/>
        <v/>
      </c>
      <c r="AJ591" s="11" t="str">
        <f t="array" ref="AJ591">IF(OR(AI591=$AI$19:AI590),"",AI591)</f>
        <v/>
      </c>
      <c r="AK591" s="11" t="str">
        <f t="shared" si="670"/>
        <v/>
      </c>
      <c r="AL591" t="str">
        <f t="array" ref="AL591">IF(OR(AK591=$AK$19:AK590),"",AK591)</f>
        <v/>
      </c>
      <c r="AM591" s="13">
        <f t="shared" si="671"/>
        <v>0</v>
      </c>
      <c r="AN591" s="13">
        <f t="shared" si="672"/>
        <v>0</v>
      </c>
      <c r="AO591" s="13">
        <f t="shared" si="673"/>
        <v>0</v>
      </c>
      <c r="AP591" s="13">
        <f t="shared" si="674"/>
        <v>0</v>
      </c>
      <c r="AQ591" s="13">
        <f t="shared" si="675"/>
        <v>0</v>
      </c>
      <c r="AR591" s="13">
        <f t="shared" si="676"/>
        <v>0</v>
      </c>
      <c r="AS591" s="13">
        <f t="shared" si="677"/>
        <v>0</v>
      </c>
      <c r="AT591" s="13">
        <f t="shared" si="678"/>
        <v>0</v>
      </c>
      <c r="AU591" s="13">
        <f t="shared" si="679"/>
        <v>0</v>
      </c>
      <c r="AV591" s="13">
        <f t="shared" si="680"/>
        <v>0</v>
      </c>
      <c r="AX591" s="13">
        <f t="shared" si="681"/>
        <v>0</v>
      </c>
      <c r="AY591" s="13">
        <f t="shared" si="682"/>
        <v>0</v>
      </c>
      <c r="AZ591" s="13">
        <f t="shared" si="683"/>
        <v>0</v>
      </c>
      <c r="BA591" s="13">
        <f t="shared" si="684"/>
        <v>0</v>
      </c>
      <c r="BB591" s="13">
        <f t="shared" si="685"/>
        <v>0</v>
      </c>
      <c r="BC591" s="13">
        <f t="shared" si="686"/>
        <v>0</v>
      </c>
      <c r="BD591" s="13">
        <f t="shared" si="687"/>
        <v>0</v>
      </c>
      <c r="BE591" s="13">
        <f t="shared" si="688"/>
        <v>0</v>
      </c>
      <c r="BF591" s="13">
        <f t="shared" si="689"/>
        <v>0</v>
      </c>
      <c r="BG591" s="13">
        <f t="shared" si="690"/>
        <v>0</v>
      </c>
      <c r="BH591" s="13">
        <f t="shared" si="691"/>
        <v>0</v>
      </c>
      <c r="BI591" s="13">
        <f t="shared" si="692"/>
        <v>0</v>
      </c>
      <c r="BJ591" s="13">
        <f t="shared" si="693"/>
        <v>0</v>
      </c>
      <c r="BK591" s="13">
        <f t="shared" si="694"/>
        <v>0</v>
      </c>
      <c r="BL591" s="13">
        <f t="shared" si="695"/>
        <v>0</v>
      </c>
      <c r="BM591" s="13">
        <f t="shared" si="696"/>
        <v>0</v>
      </c>
      <c r="BN591" s="13">
        <f t="shared" si="697"/>
        <v>0</v>
      </c>
      <c r="BO591" s="13">
        <f t="shared" si="698"/>
        <v>0</v>
      </c>
      <c r="BP591" s="13">
        <f t="shared" si="699"/>
        <v>0</v>
      </c>
      <c r="BQ591" s="13">
        <f t="shared" si="700"/>
        <v>0</v>
      </c>
      <c r="BR591" s="13">
        <f t="shared" si="701"/>
        <v>0</v>
      </c>
      <c r="BS591" s="13">
        <f t="shared" si="702"/>
        <v>0</v>
      </c>
      <c r="BT591" s="31">
        <f t="shared" si="703"/>
        <v>0</v>
      </c>
      <c r="BU591" s="31">
        <f t="shared" si="704"/>
        <v>0</v>
      </c>
      <c r="BV591" s="31">
        <f t="shared" si="705"/>
        <v>0</v>
      </c>
      <c r="BW591" s="31">
        <f t="shared" si="706"/>
        <v>0</v>
      </c>
      <c r="BX591" s="31">
        <f t="shared" si="707"/>
        <v>0</v>
      </c>
      <c r="BY591" s="31">
        <f t="shared" si="708"/>
        <v>0</v>
      </c>
      <c r="BZ591" s="31">
        <f t="shared" si="709"/>
        <v>0</v>
      </c>
      <c r="CA591" s="31">
        <f t="shared" si="710"/>
        <v>0</v>
      </c>
      <c r="CB591" s="31">
        <f t="shared" si="711"/>
        <v>0</v>
      </c>
      <c r="CC591" s="31">
        <f t="shared" si="712"/>
        <v>0</v>
      </c>
      <c r="CD591" s="31">
        <f t="shared" si="713"/>
        <v>0</v>
      </c>
      <c r="CE591" s="37">
        <f t="array" ref="CE591">MIN(IF(JPRL=AI591,$AG$19:$AG$1018))</f>
        <v>0</v>
      </c>
      <c r="CF591" s="37">
        <f t="array" ref="CF591">MAX(IF(JPRL=AI591,$AG$19:$AG$1018))</f>
        <v>0</v>
      </c>
      <c r="CG591" s="36">
        <f t="shared" si="714"/>
        <v>0</v>
      </c>
      <c r="CI591" s="40">
        <f t="shared" si="715"/>
        <v>0</v>
      </c>
      <c r="CJ591" s="40">
        <f t="shared" si="652"/>
        <v>0</v>
      </c>
      <c r="CK591" s="40">
        <f t="shared" si="653"/>
        <v>0</v>
      </c>
      <c r="CL591" s="40">
        <f t="shared" si="654"/>
        <v>0</v>
      </c>
      <c r="CM591" s="40">
        <f t="shared" si="655"/>
        <v>0</v>
      </c>
      <c r="CN591" s="40">
        <f t="shared" si="656"/>
        <v>0</v>
      </c>
      <c r="CO591" s="40">
        <f t="shared" si="657"/>
        <v>0</v>
      </c>
      <c r="CP591" s="40">
        <f t="shared" si="658"/>
        <v>0</v>
      </c>
      <c r="CQ591" s="40">
        <f t="shared" si="659"/>
        <v>0</v>
      </c>
      <c r="CR591" s="40">
        <f t="shared" si="660"/>
        <v>0</v>
      </c>
      <c r="CS591" s="40">
        <f t="shared" si="661"/>
        <v>0</v>
      </c>
      <c r="CT591" s="41">
        <f t="shared" si="716"/>
        <v>0</v>
      </c>
      <c r="CU591" s="41">
        <f t="shared" si="717"/>
        <v>0</v>
      </c>
      <c r="CV591" s="41">
        <f t="shared" si="718"/>
        <v>0</v>
      </c>
      <c r="CW591" s="41">
        <f t="shared" si="719"/>
        <v>0</v>
      </c>
      <c r="CX591" s="41">
        <f t="shared" si="720"/>
        <v>0</v>
      </c>
      <c r="CY591" s="41">
        <f t="shared" si="721"/>
        <v>0</v>
      </c>
      <c r="CZ591" s="41">
        <f t="shared" si="722"/>
        <v>0</v>
      </c>
      <c r="DA591" s="41">
        <f t="shared" si="723"/>
        <v>0</v>
      </c>
      <c r="DB591" s="41">
        <f t="shared" si="724"/>
        <v>0</v>
      </c>
      <c r="DC591" s="41">
        <f t="shared" si="725"/>
        <v>0</v>
      </c>
      <c r="DD591" s="7">
        <f t="shared" si="726"/>
        <v>0</v>
      </c>
      <c r="DE591" s="7">
        <f t="shared" si="727"/>
        <v>0</v>
      </c>
      <c r="DF591" s="7">
        <f t="shared" si="728"/>
        <v>0</v>
      </c>
      <c r="DJ591" s="7">
        <f t="shared" si="729"/>
        <v>0</v>
      </c>
      <c r="DK591" s="7">
        <f t="shared" si="730"/>
        <v>0</v>
      </c>
    </row>
    <row r="592" spans="1:115" ht="26.25" customHeight="1" x14ac:dyDescent="0.25">
      <c r="A592" s="9">
        <v>574</v>
      </c>
      <c r="B592" s="24" t="str">
        <f t="shared" si="662"/>
        <v/>
      </c>
      <c r="C592" s="23"/>
      <c r="D592" s="51"/>
      <c r="E592" s="24"/>
      <c r="F592" s="24"/>
      <c r="G592" s="24"/>
      <c r="H592" s="24"/>
      <c r="I592" s="25"/>
      <c r="J592" s="24"/>
      <c r="K592" s="26"/>
      <c r="L592" s="29"/>
      <c r="M592" s="27"/>
      <c r="N592" s="28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30"/>
      <c r="Z592" s="29"/>
      <c r="AA592" s="29" t="str">
        <f t="shared" si="663"/>
        <v/>
      </c>
      <c r="AB592" s="7">
        <f t="shared" si="664"/>
        <v>0</v>
      </c>
      <c r="AC592" s="7">
        <f t="shared" si="665"/>
        <v>0</v>
      </c>
      <c r="AD592" s="7">
        <f t="shared" si="666"/>
        <v>0</v>
      </c>
      <c r="AE592" s="7">
        <f t="shared" si="667"/>
        <v>0</v>
      </c>
      <c r="AF592" s="11" t="str">
        <f t="shared" si="731"/>
        <v/>
      </c>
      <c r="AG592" s="13">
        <f t="shared" si="668"/>
        <v>0</v>
      </c>
      <c r="AH592" s="7" t="str">
        <f t="shared" si="669"/>
        <v/>
      </c>
      <c r="AI592" s="11" t="str">
        <f t="shared" si="732"/>
        <v/>
      </c>
      <c r="AJ592" s="11" t="str">
        <f t="array" ref="AJ592">IF(OR(AI592=$AI$19:AI591),"",AI592)</f>
        <v/>
      </c>
      <c r="AK592" s="11" t="str">
        <f t="shared" si="670"/>
        <v/>
      </c>
      <c r="AL592" t="str">
        <f t="array" ref="AL592">IF(OR(AK592=$AK$19:AK591),"",AK592)</f>
        <v/>
      </c>
      <c r="AM592" s="13">
        <f t="shared" si="671"/>
        <v>0</v>
      </c>
      <c r="AN592" s="13">
        <f t="shared" si="672"/>
        <v>0</v>
      </c>
      <c r="AO592" s="13">
        <f t="shared" si="673"/>
        <v>0</v>
      </c>
      <c r="AP592" s="13">
        <f t="shared" si="674"/>
        <v>0</v>
      </c>
      <c r="AQ592" s="13">
        <f t="shared" si="675"/>
        <v>0</v>
      </c>
      <c r="AR592" s="13">
        <f t="shared" si="676"/>
        <v>0</v>
      </c>
      <c r="AS592" s="13">
        <f t="shared" si="677"/>
        <v>0</v>
      </c>
      <c r="AT592" s="13">
        <f t="shared" si="678"/>
        <v>0</v>
      </c>
      <c r="AU592" s="13">
        <f t="shared" si="679"/>
        <v>0</v>
      </c>
      <c r="AV592" s="13">
        <f t="shared" si="680"/>
        <v>0</v>
      </c>
      <c r="AX592" s="13">
        <f t="shared" si="681"/>
        <v>0</v>
      </c>
      <c r="AY592" s="13">
        <f t="shared" si="682"/>
        <v>0</v>
      </c>
      <c r="AZ592" s="13">
        <f t="shared" si="683"/>
        <v>0</v>
      </c>
      <c r="BA592" s="13">
        <f t="shared" si="684"/>
        <v>0</v>
      </c>
      <c r="BB592" s="13">
        <f t="shared" si="685"/>
        <v>0</v>
      </c>
      <c r="BC592" s="13">
        <f t="shared" si="686"/>
        <v>0</v>
      </c>
      <c r="BD592" s="13">
        <f t="shared" si="687"/>
        <v>0</v>
      </c>
      <c r="BE592" s="13">
        <f t="shared" si="688"/>
        <v>0</v>
      </c>
      <c r="BF592" s="13">
        <f t="shared" si="689"/>
        <v>0</v>
      </c>
      <c r="BG592" s="13">
        <f t="shared" si="690"/>
        <v>0</v>
      </c>
      <c r="BH592" s="13">
        <f t="shared" si="691"/>
        <v>0</v>
      </c>
      <c r="BI592" s="13">
        <f t="shared" si="692"/>
        <v>0</v>
      </c>
      <c r="BJ592" s="13">
        <f t="shared" si="693"/>
        <v>0</v>
      </c>
      <c r="BK592" s="13">
        <f t="shared" si="694"/>
        <v>0</v>
      </c>
      <c r="BL592" s="13">
        <f t="shared" si="695"/>
        <v>0</v>
      </c>
      <c r="BM592" s="13">
        <f t="shared" si="696"/>
        <v>0</v>
      </c>
      <c r="BN592" s="13">
        <f t="shared" si="697"/>
        <v>0</v>
      </c>
      <c r="BO592" s="13">
        <f t="shared" si="698"/>
        <v>0</v>
      </c>
      <c r="BP592" s="13">
        <f t="shared" si="699"/>
        <v>0</v>
      </c>
      <c r="BQ592" s="13">
        <f t="shared" si="700"/>
        <v>0</v>
      </c>
      <c r="BR592" s="13">
        <f t="shared" si="701"/>
        <v>0</v>
      </c>
      <c r="BS592" s="13">
        <f t="shared" si="702"/>
        <v>0</v>
      </c>
      <c r="BT592" s="31">
        <f t="shared" si="703"/>
        <v>0</v>
      </c>
      <c r="BU592" s="31">
        <f t="shared" si="704"/>
        <v>0</v>
      </c>
      <c r="BV592" s="31">
        <f t="shared" si="705"/>
        <v>0</v>
      </c>
      <c r="BW592" s="31">
        <f t="shared" si="706"/>
        <v>0</v>
      </c>
      <c r="BX592" s="31">
        <f t="shared" si="707"/>
        <v>0</v>
      </c>
      <c r="BY592" s="31">
        <f t="shared" si="708"/>
        <v>0</v>
      </c>
      <c r="BZ592" s="31">
        <f t="shared" si="709"/>
        <v>0</v>
      </c>
      <c r="CA592" s="31">
        <f t="shared" si="710"/>
        <v>0</v>
      </c>
      <c r="CB592" s="31">
        <f t="shared" si="711"/>
        <v>0</v>
      </c>
      <c r="CC592" s="31">
        <f t="shared" si="712"/>
        <v>0</v>
      </c>
      <c r="CD592" s="31">
        <f t="shared" si="713"/>
        <v>0</v>
      </c>
      <c r="CE592" s="37">
        <f t="array" ref="CE592">MIN(IF(JPRL=AI592,$AG$19:$AG$1018))</f>
        <v>0</v>
      </c>
      <c r="CF592" s="37">
        <f t="array" ref="CF592">MAX(IF(JPRL=AI592,$AG$19:$AG$1018))</f>
        <v>0</v>
      </c>
      <c r="CG592" s="36">
        <f t="shared" si="714"/>
        <v>0</v>
      </c>
      <c r="CI592" s="40">
        <f t="shared" si="715"/>
        <v>0</v>
      </c>
      <c r="CJ592" s="40">
        <f t="shared" si="652"/>
        <v>0</v>
      </c>
      <c r="CK592" s="40">
        <f t="shared" si="653"/>
        <v>0</v>
      </c>
      <c r="CL592" s="40">
        <f t="shared" si="654"/>
        <v>0</v>
      </c>
      <c r="CM592" s="40">
        <f t="shared" si="655"/>
        <v>0</v>
      </c>
      <c r="CN592" s="40">
        <f t="shared" si="656"/>
        <v>0</v>
      </c>
      <c r="CO592" s="40">
        <f t="shared" si="657"/>
        <v>0</v>
      </c>
      <c r="CP592" s="40">
        <f t="shared" si="658"/>
        <v>0</v>
      </c>
      <c r="CQ592" s="40">
        <f t="shared" si="659"/>
        <v>0</v>
      </c>
      <c r="CR592" s="40">
        <f t="shared" si="660"/>
        <v>0</v>
      </c>
      <c r="CS592" s="40">
        <f t="shared" si="661"/>
        <v>0</v>
      </c>
      <c r="CT592" s="41">
        <f t="shared" si="716"/>
        <v>0</v>
      </c>
      <c r="CU592" s="41">
        <f t="shared" si="717"/>
        <v>0</v>
      </c>
      <c r="CV592" s="41">
        <f t="shared" si="718"/>
        <v>0</v>
      </c>
      <c r="CW592" s="41">
        <f t="shared" si="719"/>
        <v>0</v>
      </c>
      <c r="CX592" s="41">
        <f t="shared" si="720"/>
        <v>0</v>
      </c>
      <c r="CY592" s="41">
        <f t="shared" si="721"/>
        <v>0</v>
      </c>
      <c r="CZ592" s="41">
        <f t="shared" si="722"/>
        <v>0</v>
      </c>
      <c r="DA592" s="41">
        <f t="shared" si="723"/>
        <v>0</v>
      </c>
      <c r="DB592" s="41">
        <f t="shared" si="724"/>
        <v>0</v>
      </c>
      <c r="DC592" s="41">
        <f t="shared" si="725"/>
        <v>0</v>
      </c>
      <c r="DD592" s="7">
        <f t="shared" si="726"/>
        <v>0</v>
      </c>
      <c r="DE592" s="7">
        <f t="shared" si="727"/>
        <v>0</v>
      </c>
      <c r="DF592" s="7">
        <f t="shared" si="728"/>
        <v>0</v>
      </c>
      <c r="DJ592" s="7">
        <f t="shared" si="729"/>
        <v>0</v>
      </c>
      <c r="DK592" s="7">
        <f t="shared" si="730"/>
        <v>0</v>
      </c>
    </row>
    <row r="593" spans="1:115" ht="26.25" customHeight="1" x14ac:dyDescent="0.25">
      <c r="A593" s="9">
        <v>575</v>
      </c>
      <c r="B593" s="24" t="str">
        <f t="shared" si="662"/>
        <v/>
      </c>
      <c r="C593" s="23"/>
      <c r="D593" s="51"/>
      <c r="E593" s="24"/>
      <c r="F593" s="24"/>
      <c r="G593" s="24"/>
      <c r="H593" s="24"/>
      <c r="I593" s="25"/>
      <c r="J593" s="24"/>
      <c r="K593" s="26"/>
      <c r="L593" s="29"/>
      <c r="M593" s="27"/>
      <c r="N593" s="28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30"/>
      <c r="Z593" s="29"/>
      <c r="AA593" s="29" t="str">
        <f t="shared" si="663"/>
        <v/>
      </c>
      <c r="AB593" s="7">
        <f t="shared" si="664"/>
        <v>0</v>
      </c>
      <c r="AC593" s="7">
        <f t="shared" si="665"/>
        <v>0</v>
      </c>
      <c r="AD593" s="7">
        <f t="shared" si="666"/>
        <v>0</v>
      </c>
      <c r="AE593" s="7">
        <f t="shared" si="667"/>
        <v>0</v>
      </c>
      <c r="AF593" s="11" t="str">
        <f t="shared" si="731"/>
        <v/>
      </c>
      <c r="AG593" s="13">
        <f t="shared" si="668"/>
        <v>0</v>
      </c>
      <c r="AH593" s="7" t="str">
        <f t="shared" si="669"/>
        <v/>
      </c>
      <c r="AI593" s="11" t="str">
        <f t="shared" si="732"/>
        <v/>
      </c>
      <c r="AJ593" s="11" t="str">
        <f t="array" ref="AJ593">IF(OR(AI593=$AI$19:AI592),"",AI593)</f>
        <v/>
      </c>
      <c r="AK593" s="11" t="str">
        <f t="shared" si="670"/>
        <v/>
      </c>
      <c r="AL593" t="str">
        <f t="array" ref="AL593">IF(OR(AK593=$AK$19:AK592),"",AK593)</f>
        <v/>
      </c>
      <c r="AM593" s="13">
        <f t="shared" si="671"/>
        <v>0</v>
      </c>
      <c r="AN593" s="13">
        <f t="shared" si="672"/>
        <v>0</v>
      </c>
      <c r="AO593" s="13">
        <f t="shared" si="673"/>
        <v>0</v>
      </c>
      <c r="AP593" s="13">
        <f t="shared" si="674"/>
        <v>0</v>
      </c>
      <c r="AQ593" s="13">
        <f t="shared" si="675"/>
        <v>0</v>
      </c>
      <c r="AR593" s="13">
        <f t="shared" si="676"/>
        <v>0</v>
      </c>
      <c r="AS593" s="13">
        <f t="shared" si="677"/>
        <v>0</v>
      </c>
      <c r="AT593" s="13">
        <f t="shared" si="678"/>
        <v>0</v>
      </c>
      <c r="AU593" s="13">
        <f t="shared" si="679"/>
        <v>0</v>
      </c>
      <c r="AV593" s="13">
        <f t="shared" si="680"/>
        <v>0</v>
      </c>
      <c r="AX593" s="13">
        <f t="shared" si="681"/>
        <v>0</v>
      </c>
      <c r="AY593" s="13">
        <f t="shared" si="682"/>
        <v>0</v>
      </c>
      <c r="AZ593" s="13">
        <f t="shared" si="683"/>
        <v>0</v>
      </c>
      <c r="BA593" s="13">
        <f t="shared" si="684"/>
        <v>0</v>
      </c>
      <c r="BB593" s="13">
        <f t="shared" si="685"/>
        <v>0</v>
      </c>
      <c r="BC593" s="13">
        <f t="shared" si="686"/>
        <v>0</v>
      </c>
      <c r="BD593" s="13">
        <f t="shared" si="687"/>
        <v>0</v>
      </c>
      <c r="BE593" s="13">
        <f t="shared" si="688"/>
        <v>0</v>
      </c>
      <c r="BF593" s="13">
        <f t="shared" si="689"/>
        <v>0</v>
      </c>
      <c r="BG593" s="13">
        <f t="shared" si="690"/>
        <v>0</v>
      </c>
      <c r="BH593" s="13">
        <f t="shared" si="691"/>
        <v>0</v>
      </c>
      <c r="BI593" s="13">
        <f t="shared" si="692"/>
        <v>0</v>
      </c>
      <c r="BJ593" s="13">
        <f t="shared" si="693"/>
        <v>0</v>
      </c>
      <c r="BK593" s="13">
        <f t="shared" si="694"/>
        <v>0</v>
      </c>
      <c r="BL593" s="13">
        <f t="shared" si="695"/>
        <v>0</v>
      </c>
      <c r="BM593" s="13">
        <f t="shared" si="696"/>
        <v>0</v>
      </c>
      <c r="BN593" s="13">
        <f t="shared" si="697"/>
        <v>0</v>
      </c>
      <c r="BO593" s="13">
        <f t="shared" si="698"/>
        <v>0</v>
      </c>
      <c r="BP593" s="13">
        <f t="shared" si="699"/>
        <v>0</v>
      </c>
      <c r="BQ593" s="13">
        <f t="shared" si="700"/>
        <v>0</v>
      </c>
      <c r="BR593" s="13">
        <f t="shared" si="701"/>
        <v>0</v>
      </c>
      <c r="BS593" s="13">
        <f t="shared" si="702"/>
        <v>0</v>
      </c>
      <c r="BT593" s="31">
        <f t="shared" si="703"/>
        <v>0</v>
      </c>
      <c r="BU593" s="31">
        <f t="shared" si="704"/>
        <v>0</v>
      </c>
      <c r="BV593" s="31">
        <f t="shared" si="705"/>
        <v>0</v>
      </c>
      <c r="BW593" s="31">
        <f t="shared" si="706"/>
        <v>0</v>
      </c>
      <c r="BX593" s="31">
        <f t="shared" si="707"/>
        <v>0</v>
      </c>
      <c r="BY593" s="31">
        <f t="shared" si="708"/>
        <v>0</v>
      </c>
      <c r="BZ593" s="31">
        <f t="shared" si="709"/>
        <v>0</v>
      </c>
      <c r="CA593" s="31">
        <f t="shared" si="710"/>
        <v>0</v>
      </c>
      <c r="CB593" s="31">
        <f t="shared" si="711"/>
        <v>0</v>
      </c>
      <c r="CC593" s="31">
        <f t="shared" si="712"/>
        <v>0</v>
      </c>
      <c r="CD593" s="31">
        <f t="shared" si="713"/>
        <v>0</v>
      </c>
      <c r="CE593" s="37">
        <f t="array" ref="CE593">MIN(IF(JPRL=AI593,$AG$19:$AG$1018))</f>
        <v>0</v>
      </c>
      <c r="CF593" s="37">
        <f t="array" ref="CF593">MAX(IF(JPRL=AI593,$AG$19:$AG$1018))</f>
        <v>0</v>
      </c>
      <c r="CG593" s="36">
        <f t="shared" si="714"/>
        <v>0</v>
      </c>
      <c r="CI593" s="40">
        <f t="shared" si="715"/>
        <v>0</v>
      </c>
      <c r="CJ593" s="40">
        <f t="shared" si="652"/>
        <v>0</v>
      </c>
      <c r="CK593" s="40">
        <f t="shared" si="653"/>
        <v>0</v>
      </c>
      <c r="CL593" s="40">
        <f t="shared" si="654"/>
        <v>0</v>
      </c>
      <c r="CM593" s="40">
        <f t="shared" si="655"/>
        <v>0</v>
      </c>
      <c r="CN593" s="40">
        <f t="shared" si="656"/>
        <v>0</v>
      </c>
      <c r="CO593" s="40">
        <f t="shared" si="657"/>
        <v>0</v>
      </c>
      <c r="CP593" s="40">
        <f t="shared" si="658"/>
        <v>0</v>
      </c>
      <c r="CQ593" s="40">
        <f t="shared" si="659"/>
        <v>0</v>
      </c>
      <c r="CR593" s="40">
        <f t="shared" si="660"/>
        <v>0</v>
      </c>
      <c r="CS593" s="40">
        <f t="shared" si="661"/>
        <v>0</v>
      </c>
      <c r="CT593" s="41">
        <f t="shared" si="716"/>
        <v>0</v>
      </c>
      <c r="CU593" s="41">
        <f t="shared" si="717"/>
        <v>0</v>
      </c>
      <c r="CV593" s="41">
        <f t="shared" si="718"/>
        <v>0</v>
      </c>
      <c r="CW593" s="41">
        <f t="shared" si="719"/>
        <v>0</v>
      </c>
      <c r="CX593" s="41">
        <f t="shared" si="720"/>
        <v>0</v>
      </c>
      <c r="CY593" s="41">
        <f t="shared" si="721"/>
        <v>0</v>
      </c>
      <c r="CZ593" s="41">
        <f t="shared" si="722"/>
        <v>0</v>
      </c>
      <c r="DA593" s="41">
        <f t="shared" si="723"/>
        <v>0</v>
      </c>
      <c r="DB593" s="41">
        <f t="shared" si="724"/>
        <v>0</v>
      </c>
      <c r="DC593" s="41">
        <f t="shared" si="725"/>
        <v>0</v>
      </c>
      <c r="DD593" s="7">
        <f t="shared" si="726"/>
        <v>0</v>
      </c>
      <c r="DE593" s="7">
        <f t="shared" si="727"/>
        <v>0</v>
      </c>
      <c r="DF593" s="7">
        <f t="shared" si="728"/>
        <v>0</v>
      </c>
      <c r="DJ593" s="7">
        <f t="shared" si="729"/>
        <v>0</v>
      </c>
      <c r="DK593" s="7">
        <f t="shared" si="730"/>
        <v>0</v>
      </c>
    </row>
    <row r="594" spans="1:115" ht="26.25" customHeight="1" x14ac:dyDescent="0.25">
      <c r="A594" s="9">
        <v>576</v>
      </c>
      <c r="B594" s="24" t="str">
        <f t="shared" si="662"/>
        <v/>
      </c>
      <c r="C594" s="23"/>
      <c r="D594" s="51"/>
      <c r="E594" s="24"/>
      <c r="F594" s="24"/>
      <c r="G594" s="24"/>
      <c r="H594" s="24"/>
      <c r="I594" s="25"/>
      <c r="J594" s="24"/>
      <c r="K594" s="26"/>
      <c r="L594" s="29"/>
      <c r="M594" s="27"/>
      <c r="N594" s="28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30"/>
      <c r="Z594" s="29"/>
      <c r="AA594" s="29" t="str">
        <f t="shared" si="663"/>
        <v/>
      </c>
      <c r="AB594" s="7">
        <f t="shared" si="664"/>
        <v>0</v>
      </c>
      <c r="AC594" s="7">
        <f t="shared" si="665"/>
        <v>0</v>
      </c>
      <c r="AD594" s="7">
        <f t="shared" si="666"/>
        <v>0</v>
      </c>
      <c r="AE594" s="7">
        <f t="shared" si="667"/>
        <v>0</v>
      </c>
      <c r="AF594" s="11" t="str">
        <f t="shared" si="731"/>
        <v/>
      </c>
      <c r="AG594" s="13">
        <f t="shared" si="668"/>
        <v>0</v>
      </c>
      <c r="AH594" s="7" t="str">
        <f t="shared" si="669"/>
        <v/>
      </c>
      <c r="AI594" s="11" t="str">
        <f t="shared" si="732"/>
        <v/>
      </c>
      <c r="AJ594" s="11" t="str">
        <f t="array" ref="AJ594">IF(OR(AI594=$AI$19:AI593),"",AI594)</f>
        <v/>
      </c>
      <c r="AK594" s="11" t="str">
        <f t="shared" si="670"/>
        <v/>
      </c>
      <c r="AL594" t="str">
        <f t="array" ref="AL594">IF(OR(AK594=$AK$19:AK593),"",AK594)</f>
        <v/>
      </c>
      <c r="AM594" s="13">
        <f t="shared" si="671"/>
        <v>0</v>
      </c>
      <c r="AN594" s="13">
        <f t="shared" si="672"/>
        <v>0</v>
      </c>
      <c r="AO594" s="13">
        <f t="shared" si="673"/>
        <v>0</v>
      </c>
      <c r="AP594" s="13">
        <f t="shared" si="674"/>
        <v>0</v>
      </c>
      <c r="AQ594" s="13">
        <f t="shared" si="675"/>
        <v>0</v>
      </c>
      <c r="AR594" s="13">
        <f t="shared" si="676"/>
        <v>0</v>
      </c>
      <c r="AS594" s="13">
        <f t="shared" si="677"/>
        <v>0</v>
      </c>
      <c r="AT594" s="13">
        <f t="shared" si="678"/>
        <v>0</v>
      </c>
      <c r="AU594" s="13">
        <f t="shared" si="679"/>
        <v>0</v>
      </c>
      <c r="AV594" s="13">
        <f t="shared" si="680"/>
        <v>0</v>
      </c>
      <c r="AX594" s="13">
        <f t="shared" si="681"/>
        <v>0</v>
      </c>
      <c r="AY594" s="13">
        <f t="shared" si="682"/>
        <v>0</v>
      </c>
      <c r="AZ594" s="13">
        <f t="shared" si="683"/>
        <v>0</v>
      </c>
      <c r="BA594" s="13">
        <f t="shared" si="684"/>
        <v>0</v>
      </c>
      <c r="BB594" s="13">
        <f t="shared" si="685"/>
        <v>0</v>
      </c>
      <c r="BC594" s="13">
        <f t="shared" si="686"/>
        <v>0</v>
      </c>
      <c r="BD594" s="13">
        <f t="shared" si="687"/>
        <v>0</v>
      </c>
      <c r="BE594" s="13">
        <f t="shared" si="688"/>
        <v>0</v>
      </c>
      <c r="BF594" s="13">
        <f t="shared" si="689"/>
        <v>0</v>
      </c>
      <c r="BG594" s="13">
        <f t="shared" si="690"/>
        <v>0</v>
      </c>
      <c r="BH594" s="13">
        <f t="shared" si="691"/>
        <v>0</v>
      </c>
      <c r="BI594" s="13">
        <f t="shared" si="692"/>
        <v>0</v>
      </c>
      <c r="BJ594" s="13">
        <f t="shared" si="693"/>
        <v>0</v>
      </c>
      <c r="BK594" s="13">
        <f t="shared" si="694"/>
        <v>0</v>
      </c>
      <c r="BL594" s="13">
        <f t="shared" si="695"/>
        <v>0</v>
      </c>
      <c r="BM594" s="13">
        <f t="shared" si="696"/>
        <v>0</v>
      </c>
      <c r="BN594" s="13">
        <f t="shared" si="697"/>
        <v>0</v>
      </c>
      <c r="BO594" s="13">
        <f t="shared" si="698"/>
        <v>0</v>
      </c>
      <c r="BP594" s="13">
        <f t="shared" si="699"/>
        <v>0</v>
      </c>
      <c r="BQ594" s="13">
        <f t="shared" si="700"/>
        <v>0</v>
      </c>
      <c r="BR594" s="13">
        <f t="shared" si="701"/>
        <v>0</v>
      </c>
      <c r="BS594" s="13">
        <f t="shared" si="702"/>
        <v>0</v>
      </c>
      <c r="BT594" s="31">
        <f t="shared" si="703"/>
        <v>0</v>
      </c>
      <c r="BU594" s="31">
        <f t="shared" si="704"/>
        <v>0</v>
      </c>
      <c r="BV594" s="31">
        <f t="shared" si="705"/>
        <v>0</v>
      </c>
      <c r="BW594" s="31">
        <f t="shared" si="706"/>
        <v>0</v>
      </c>
      <c r="BX594" s="31">
        <f t="shared" si="707"/>
        <v>0</v>
      </c>
      <c r="BY594" s="31">
        <f t="shared" si="708"/>
        <v>0</v>
      </c>
      <c r="BZ594" s="31">
        <f t="shared" si="709"/>
        <v>0</v>
      </c>
      <c r="CA594" s="31">
        <f t="shared" si="710"/>
        <v>0</v>
      </c>
      <c r="CB594" s="31">
        <f t="shared" si="711"/>
        <v>0</v>
      </c>
      <c r="CC594" s="31">
        <f t="shared" si="712"/>
        <v>0</v>
      </c>
      <c r="CD594" s="31">
        <f t="shared" si="713"/>
        <v>0</v>
      </c>
      <c r="CE594" s="37">
        <f t="array" ref="CE594">MIN(IF(JPRL=AI594,$AG$19:$AG$1018))</f>
        <v>0</v>
      </c>
      <c r="CF594" s="37">
        <f t="array" ref="CF594">MAX(IF(JPRL=AI594,$AG$19:$AG$1018))</f>
        <v>0</v>
      </c>
      <c r="CG594" s="36">
        <f t="shared" si="714"/>
        <v>0</v>
      </c>
      <c r="CI594" s="40">
        <f t="shared" si="715"/>
        <v>0</v>
      </c>
      <c r="CJ594" s="40">
        <f t="shared" si="652"/>
        <v>0</v>
      </c>
      <c r="CK594" s="40">
        <f t="shared" si="653"/>
        <v>0</v>
      </c>
      <c r="CL594" s="40">
        <f t="shared" si="654"/>
        <v>0</v>
      </c>
      <c r="CM594" s="40">
        <f t="shared" si="655"/>
        <v>0</v>
      </c>
      <c r="CN594" s="40">
        <f t="shared" si="656"/>
        <v>0</v>
      </c>
      <c r="CO594" s="40">
        <f t="shared" si="657"/>
        <v>0</v>
      </c>
      <c r="CP594" s="40">
        <f t="shared" si="658"/>
        <v>0</v>
      </c>
      <c r="CQ594" s="40">
        <f t="shared" si="659"/>
        <v>0</v>
      </c>
      <c r="CR594" s="40">
        <f t="shared" si="660"/>
        <v>0</v>
      </c>
      <c r="CS594" s="40">
        <f t="shared" si="661"/>
        <v>0</v>
      </c>
      <c r="CT594" s="41">
        <f t="shared" si="716"/>
        <v>0</v>
      </c>
      <c r="CU594" s="41">
        <f t="shared" si="717"/>
        <v>0</v>
      </c>
      <c r="CV594" s="41">
        <f t="shared" si="718"/>
        <v>0</v>
      </c>
      <c r="CW594" s="41">
        <f t="shared" si="719"/>
        <v>0</v>
      </c>
      <c r="CX594" s="41">
        <f t="shared" si="720"/>
        <v>0</v>
      </c>
      <c r="CY594" s="41">
        <f t="shared" si="721"/>
        <v>0</v>
      </c>
      <c r="CZ594" s="41">
        <f t="shared" si="722"/>
        <v>0</v>
      </c>
      <c r="DA594" s="41">
        <f t="shared" si="723"/>
        <v>0</v>
      </c>
      <c r="DB594" s="41">
        <f t="shared" si="724"/>
        <v>0</v>
      </c>
      <c r="DC594" s="41">
        <f t="shared" si="725"/>
        <v>0</v>
      </c>
      <c r="DD594" s="7">
        <f t="shared" si="726"/>
        <v>0</v>
      </c>
      <c r="DE594" s="7">
        <f t="shared" si="727"/>
        <v>0</v>
      </c>
      <c r="DF594" s="7">
        <f t="shared" si="728"/>
        <v>0</v>
      </c>
      <c r="DJ594" s="7">
        <f t="shared" si="729"/>
        <v>0</v>
      </c>
      <c r="DK594" s="7">
        <f t="shared" si="730"/>
        <v>0</v>
      </c>
    </row>
    <row r="595" spans="1:115" ht="26.25" customHeight="1" x14ac:dyDescent="0.25">
      <c r="A595" s="9">
        <v>577</v>
      </c>
      <c r="B595" s="24" t="str">
        <f t="shared" si="662"/>
        <v/>
      </c>
      <c r="C595" s="23"/>
      <c r="D595" s="51"/>
      <c r="E595" s="24"/>
      <c r="F595" s="24"/>
      <c r="G595" s="24"/>
      <c r="H595" s="24"/>
      <c r="I595" s="25"/>
      <c r="J595" s="24"/>
      <c r="K595" s="26"/>
      <c r="L595" s="29"/>
      <c r="M595" s="27"/>
      <c r="N595" s="28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30"/>
      <c r="Z595" s="29"/>
      <c r="AA595" s="29" t="str">
        <f t="shared" si="663"/>
        <v/>
      </c>
      <c r="AB595" s="7">
        <f t="shared" si="664"/>
        <v>0</v>
      </c>
      <c r="AC595" s="7">
        <f t="shared" si="665"/>
        <v>0</v>
      </c>
      <c r="AD595" s="7">
        <f t="shared" si="666"/>
        <v>0</v>
      </c>
      <c r="AE595" s="7">
        <f t="shared" si="667"/>
        <v>0</v>
      </c>
      <c r="AF595" s="11" t="str">
        <f t="shared" si="731"/>
        <v/>
      </c>
      <c r="AG595" s="13">
        <f t="shared" si="668"/>
        <v>0</v>
      </c>
      <c r="AH595" s="7" t="str">
        <f t="shared" si="669"/>
        <v/>
      </c>
      <c r="AI595" s="11" t="str">
        <f t="shared" si="732"/>
        <v/>
      </c>
      <c r="AJ595" s="11" t="str">
        <f t="array" ref="AJ595">IF(OR(AI595=$AI$19:AI594),"",AI595)</f>
        <v/>
      </c>
      <c r="AK595" s="11" t="str">
        <f t="shared" si="670"/>
        <v/>
      </c>
      <c r="AL595" t="str">
        <f t="array" ref="AL595">IF(OR(AK595=$AK$19:AK594),"",AK595)</f>
        <v/>
      </c>
      <c r="AM595" s="13">
        <f t="shared" si="671"/>
        <v>0</v>
      </c>
      <c r="AN595" s="13">
        <f t="shared" si="672"/>
        <v>0</v>
      </c>
      <c r="AO595" s="13">
        <f t="shared" si="673"/>
        <v>0</v>
      </c>
      <c r="AP595" s="13">
        <f t="shared" si="674"/>
        <v>0</v>
      </c>
      <c r="AQ595" s="13">
        <f t="shared" si="675"/>
        <v>0</v>
      </c>
      <c r="AR595" s="13">
        <f t="shared" si="676"/>
        <v>0</v>
      </c>
      <c r="AS595" s="13">
        <f t="shared" si="677"/>
        <v>0</v>
      </c>
      <c r="AT595" s="13">
        <f t="shared" si="678"/>
        <v>0</v>
      </c>
      <c r="AU595" s="13">
        <f t="shared" si="679"/>
        <v>0</v>
      </c>
      <c r="AV595" s="13">
        <f t="shared" si="680"/>
        <v>0</v>
      </c>
      <c r="AX595" s="13">
        <f t="shared" si="681"/>
        <v>0</v>
      </c>
      <c r="AY595" s="13">
        <f t="shared" si="682"/>
        <v>0</v>
      </c>
      <c r="AZ595" s="13">
        <f t="shared" si="683"/>
        <v>0</v>
      </c>
      <c r="BA595" s="13">
        <f t="shared" si="684"/>
        <v>0</v>
      </c>
      <c r="BB595" s="13">
        <f t="shared" si="685"/>
        <v>0</v>
      </c>
      <c r="BC595" s="13">
        <f t="shared" si="686"/>
        <v>0</v>
      </c>
      <c r="BD595" s="13">
        <f t="shared" si="687"/>
        <v>0</v>
      </c>
      <c r="BE595" s="13">
        <f t="shared" si="688"/>
        <v>0</v>
      </c>
      <c r="BF595" s="13">
        <f t="shared" si="689"/>
        <v>0</v>
      </c>
      <c r="BG595" s="13">
        <f t="shared" si="690"/>
        <v>0</v>
      </c>
      <c r="BH595" s="13">
        <f t="shared" si="691"/>
        <v>0</v>
      </c>
      <c r="BI595" s="13">
        <f t="shared" si="692"/>
        <v>0</v>
      </c>
      <c r="BJ595" s="13">
        <f t="shared" si="693"/>
        <v>0</v>
      </c>
      <c r="BK595" s="13">
        <f t="shared" si="694"/>
        <v>0</v>
      </c>
      <c r="BL595" s="13">
        <f t="shared" si="695"/>
        <v>0</v>
      </c>
      <c r="BM595" s="13">
        <f t="shared" si="696"/>
        <v>0</v>
      </c>
      <c r="BN595" s="13">
        <f t="shared" si="697"/>
        <v>0</v>
      </c>
      <c r="BO595" s="13">
        <f t="shared" si="698"/>
        <v>0</v>
      </c>
      <c r="BP595" s="13">
        <f t="shared" si="699"/>
        <v>0</v>
      </c>
      <c r="BQ595" s="13">
        <f t="shared" si="700"/>
        <v>0</v>
      </c>
      <c r="BR595" s="13">
        <f t="shared" si="701"/>
        <v>0</v>
      </c>
      <c r="BS595" s="13">
        <f t="shared" si="702"/>
        <v>0</v>
      </c>
      <c r="BT595" s="31">
        <f t="shared" si="703"/>
        <v>0</v>
      </c>
      <c r="BU595" s="31">
        <f t="shared" si="704"/>
        <v>0</v>
      </c>
      <c r="BV595" s="31">
        <f t="shared" si="705"/>
        <v>0</v>
      </c>
      <c r="BW595" s="31">
        <f t="shared" si="706"/>
        <v>0</v>
      </c>
      <c r="BX595" s="31">
        <f t="shared" si="707"/>
        <v>0</v>
      </c>
      <c r="BY595" s="31">
        <f t="shared" si="708"/>
        <v>0</v>
      </c>
      <c r="BZ595" s="31">
        <f t="shared" si="709"/>
        <v>0</v>
      </c>
      <c r="CA595" s="31">
        <f t="shared" si="710"/>
        <v>0</v>
      </c>
      <c r="CB595" s="31">
        <f t="shared" si="711"/>
        <v>0</v>
      </c>
      <c r="CC595" s="31">
        <f t="shared" si="712"/>
        <v>0</v>
      </c>
      <c r="CD595" s="31">
        <f t="shared" si="713"/>
        <v>0</v>
      </c>
      <c r="CE595" s="37">
        <f t="array" ref="CE595">MIN(IF(JPRL=AI595,$AG$19:$AG$1018))</f>
        <v>0</v>
      </c>
      <c r="CF595" s="37">
        <f t="array" ref="CF595">MAX(IF(JPRL=AI595,$AG$19:$AG$1018))</f>
        <v>0</v>
      </c>
      <c r="CG595" s="36">
        <f t="shared" si="714"/>
        <v>0</v>
      </c>
      <c r="CI595" s="40">
        <f t="shared" si="715"/>
        <v>0</v>
      </c>
      <c r="CJ595" s="40">
        <f t="shared" ref="CJ595:CJ658" si="733">SUMIF(JPRL,AL595,$O$19:$O$1018)</f>
        <v>0</v>
      </c>
      <c r="CK595" s="40">
        <f t="shared" ref="CK595:CK658" si="734">SUMIF(JPRL,AL595,$P$19:$P$1018)</f>
        <v>0</v>
      </c>
      <c r="CL595" s="40">
        <f t="shared" ref="CL595:CL658" si="735">SUMIF(JPRL,AL595,$Q$19:$Q$1018)</f>
        <v>0</v>
      </c>
      <c r="CM595" s="40">
        <f t="shared" ref="CM595:CM658" si="736">SUMIF(JPRL,AL595,$R$19:$R$1018)</f>
        <v>0</v>
      </c>
      <c r="CN595" s="40">
        <f t="shared" ref="CN595:CN658" si="737">SUMIF(JPRL,AL595,$S$19:$S$1018)</f>
        <v>0</v>
      </c>
      <c r="CO595" s="40">
        <f t="shared" ref="CO595:CO658" si="738">SUMIF(JPRL,AL595,$T$19:$T$1018)</f>
        <v>0</v>
      </c>
      <c r="CP595" s="40">
        <f t="shared" ref="CP595:CP658" si="739">SUMIF(JPRL,AL595,$U$19:$U$1018)</f>
        <v>0</v>
      </c>
      <c r="CQ595" s="40">
        <f t="shared" ref="CQ595:CQ658" si="740">SUMIF(JPRL,AL595,$V$19:$V$1018)</f>
        <v>0</v>
      </c>
      <c r="CR595" s="40">
        <f t="shared" ref="CR595:CR658" si="741">SUMIF(JPRL,AL595,$W$19:$W$1018)</f>
        <v>0</v>
      </c>
      <c r="CS595" s="40">
        <f t="shared" ref="CS595:CS658" si="742">SUMIF(JPRL,AL595,$X$19:$X$1018)</f>
        <v>0</v>
      </c>
      <c r="CT595" s="41">
        <f t="shared" si="716"/>
        <v>0</v>
      </c>
      <c r="CU595" s="41">
        <f t="shared" si="717"/>
        <v>0</v>
      </c>
      <c r="CV595" s="41">
        <f t="shared" si="718"/>
        <v>0</v>
      </c>
      <c r="CW595" s="41">
        <f t="shared" si="719"/>
        <v>0</v>
      </c>
      <c r="CX595" s="41">
        <f t="shared" si="720"/>
        <v>0</v>
      </c>
      <c r="CY595" s="41">
        <f t="shared" si="721"/>
        <v>0</v>
      </c>
      <c r="CZ595" s="41">
        <f t="shared" si="722"/>
        <v>0</v>
      </c>
      <c r="DA595" s="41">
        <f t="shared" si="723"/>
        <v>0</v>
      </c>
      <c r="DB595" s="41">
        <f t="shared" si="724"/>
        <v>0</v>
      </c>
      <c r="DC595" s="41">
        <f t="shared" si="725"/>
        <v>0</v>
      </c>
      <c r="DD595" s="7">
        <f t="shared" si="726"/>
        <v>0</v>
      </c>
      <c r="DE595" s="7">
        <f t="shared" si="727"/>
        <v>0</v>
      </c>
      <c r="DF595" s="7">
        <f t="shared" si="728"/>
        <v>0</v>
      </c>
      <c r="DJ595" s="7">
        <f t="shared" si="729"/>
        <v>0</v>
      </c>
      <c r="DK595" s="7">
        <f t="shared" si="730"/>
        <v>0</v>
      </c>
    </row>
    <row r="596" spans="1:115" ht="26.25" customHeight="1" x14ac:dyDescent="0.25">
      <c r="A596" s="9">
        <v>578</v>
      </c>
      <c r="B596" s="24" t="str">
        <f t="shared" ref="B596:B659" si="743">AF596</f>
        <v/>
      </c>
      <c r="C596" s="23"/>
      <c r="D596" s="51"/>
      <c r="E596" s="24"/>
      <c r="F596" s="24"/>
      <c r="G596" s="24"/>
      <c r="H596" s="24"/>
      <c r="I596" s="25"/>
      <c r="J596" s="24"/>
      <c r="K596" s="26"/>
      <c r="L596" s="29"/>
      <c r="M596" s="27"/>
      <c r="N596" s="28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30"/>
      <c r="Z596" s="29"/>
      <c r="AA596" s="29" t="str">
        <f t="shared" ref="AA596:AA659" si="744">IF(OR(Z596="",L596=""),"",L596*Z596)</f>
        <v/>
      </c>
      <c r="AB596" s="7">
        <f t="shared" ref="AB596:AB659" si="745">IF(AND(L596&gt;0,K596=""),1,IF(AND(L596&gt;0,OR(C596="",E596="",F596="",I596="",AH596="",K596="",Y596="",Z596="",D596="")),1,IF(AND(K596=$AR$6,OR(M596="",L596="")),1,IF(AND(K596=$AR$7,OR(M596="",L596="")),1,0))))</f>
        <v>0</v>
      </c>
      <c r="AC596" s="7">
        <f t="shared" ref="AC596:AC659" si="746">IF(OR(K596=$AR$5,K596=$AR$4),1,0)</f>
        <v>0</v>
      </c>
      <c r="AD596" s="7">
        <f t="shared" ref="AD596:AD659" si="747">IF(OR(K596=$AR$6,K596=$AR$7),1,0)</f>
        <v>0</v>
      </c>
      <c r="AE596" s="7">
        <f t="shared" ref="AE596:AE659" si="748">IF(AND(AC596=1,OR(CI596&lt;&gt;L596)),1,0)</f>
        <v>0</v>
      </c>
      <c r="AF596" s="11" t="str">
        <f t="shared" si="731"/>
        <v/>
      </c>
      <c r="AG596" s="13">
        <f t="shared" ref="AG596:AG659" si="749">I596</f>
        <v>0</v>
      </c>
      <c r="AH596" s="7" t="str">
        <f t="shared" ref="AH596:AH659" si="750">IF(AF596="","",COUNTIF($AF$19:$AF$1118,AF596))</f>
        <v/>
      </c>
      <c r="AI596" s="11" t="str">
        <f t="shared" si="732"/>
        <v/>
      </c>
      <c r="AJ596" s="11" t="str">
        <f t="array" ref="AJ596">IF(OR(AI596=$AI$19:AI595),"",AI596)</f>
        <v/>
      </c>
      <c r="AK596" s="11" t="str">
        <f t="shared" ref="AK596:AK659" si="751">IF(AND(AF596&lt;&gt;"",OR(K596=$AR$4,K596=$AR$5)),AI596,"")</f>
        <v/>
      </c>
      <c r="AL596" t="str">
        <f t="array" ref="AL596">IF(OR(AK596=$AK$19:AK595),"",AK596)</f>
        <v/>
      </c>
      <c r="AM596" s="13">
        <f t="shared" ref="AM596:AM659" si="752">SUMIFS($L$19:$L$1018,$AI$19:$AI$1018,AJ596,$K$19:$K$1018,$AR$3)</f>
        <v>0</v>
      </c>
      <c r="AN596" s="13">
        <f t="shared" ref="AN596:AN659" si="753">SUMIFS($L$19:$L$1018,$AI$19:$AI$1018,AJ596,$K$19:$K$1018,$AR$4)</f>
        <v>0</v>
      </c>
      <c r="AO596" s="13">
        <f t="shared" ref="AO596:AO659" si="754">SUMIFS($L$19:$L$1018,$AI$19:$AI$1018,AJ596,$K$19:$K$1018,$AR$5)</f>
        <v>0</v>
      </c>
      <c r="AP596" s="13">
        <f t="shared" ref="AP596:AP659" si="755">SUMIFS($L$19:$L$1018,$AI$19:$AI$1018,AJ596,$K$19:$K$1018,$AR$6)</f>
        <v>0</v>
      </c>
      <c r="AQ596" s="13">
        <f t="shared" ref="AQ596:AQ659" si="756">SUMIFS($L$19:$L$1018,$AI$19:$AI$1018,AJ596,$K$19:$K$1018,$AR$7)</f>
        <v>0</v>
      </c>
      <c r="AR596" s="13">
        <f t="shared" ref="AR596:AR659" si="757">SUMIFS($L$19:$L$1018,$AI$19:$AI$1018,AJ596,$K$19:$K$1018,$AR$8)</f>
        <v>0</v>
      </c>
      <c r="AS596" s="13">
        <f t="shared" ref="AS596:AS659" si="758">SUMIFS($L$19:$L$1018,$AI$19:$AI$1018,AJ596,$K$19:$K$1018,$AR$9)</f>
        <v>0</v>
      </c>
      <c r="AT596" s="13">
        <f t="shared" ref="AT596:AT659" si="759">SUMIFS($L$19:$L$1018,$AI$19:$AI$1018,AJ596,$K$19:$K$1018,$AR$10)</f>
        <v>0</v>
      </c>
      <c r="AU596" s="13">
        <f t="shared" ref="AU596:AU659" si="760">SUMIFS($L$19:$L$1018,$AI$19:$AI$1018,AJ596,$K$19:$K$1018,$AR$11)</f>
        <v>0</v>
      </c>
      <c r="AV596" s="13">
        <f t="shared" ref="AV596:AV659" si="761">SUMIFS($L$19:$L$1018,$AI$19:$AI$1018,AJ596,$K$19:$K$1018,$AR$12)</f>
        <v>0</v>
      </c>
      <c r="AX596" s="13">
        <f t="shared" ref="AX596:AX659" si="762">AN596+AO596</f>
        <v>0</v>
      </c>
      <c r="AY596" s="13">
        <f t="shared" ref="AY596:AY659" si="763">SUMIFS($L$19:$L$1018,$AI$19:$AI$1018,AI596,$K$19:$K$1018,$AY$18)</f>
        <v>0</v>
      </c>
      <c r="AZ596" s="13">
        <f t="shared" ref="AZ596:AZ659" si="764">SUMIFS($L$19:$L$1018,$AI$19:$AI$1018,AI596,$K$19:$K$1018,$AZ$18)</f>
        <v>0</v>
      </c>
      <c r="BA596" s="13">
        <f t="shared" ref="BA596:BA659" si="765">SUMIFS($L$19:$L$1018,$AI$19:$AI$1018,AI596,$K$19:$K$1018,$BA$18)</f>
        <v>0</v>
      </c>
      <c r="BB596" s="13">
        <f t="shared" ref="BB596:BB659" si="766">SUMIFS($L$19:$L$1018,$AI$19:$AI$1018,AI596,$K$19:$K$1018,$BB$18)</f>
        <v>0</v>
      </c>
      <c r="BC596" s="13">
        <f t="shared" ref="BC596:BC659" si="767">SUMIFS($L$19:$L$1018,$AI$19:$AI$1018,AI596,$K$19:$K$1018,$BC$18)</f>
        <v>0</v>
      </c>
      <c r="BD596" s="13">
        <f t="shared" ref="BD596:BD659" si="768">SUMIFS($L$19:$L$1018,$AI$19:$AI$1018,AI596,$K$19:$K$1018,$BD$18)</f>
        <v>0</v>
      </c>
      <c r="BE596" s="13">
        <f t="shared" ref="BE596:BE659" si="769">SUMIFS($L$19:$L$1018,$AI$19:$AI$1018,AI596,$K$19:$K$1018,$BE$18)</f>
        <v>0</v>
      </c>
      <c r="BF596" s="13">
        <f t="shared" ref="BF596:BF659" si="770">SUMIFS($L$19:$L$1018,$AI$19:$AI$1018,AI596,$K$19:$K$1018,$BF$18)</f>
        <v>0</v>
      </c>
      <c r="BG596" s="13">
        <f t="shared" ref="BG596:BG659" si="771">SUMIFS($L$19:$L$1018,$AI$19:$AI$1018,AI596,$K$19:$K$1018,$BG$18)</f>
        <v>0</v>
      </c>
      <c r="BH596" s="13">
        <f t="shared" ref="BH596:BH659" si="772">SUMIFS($L$19:$L$1018,$AI$19:$AI$1018,AI596,$K$19:$K$1018,$BH$18)</f>
        <v>0</v>
      </c>
      <c r="BI596" s="13">
        <f t="shared" ref="BI596:BI659" si="773">AZ596+BA596</f>
        <v>0</v>
      </c>
      <c r="BJ596" s="13">
        <f t="shared" ref="BJ596:BJ659" si="774">IF(AM596&gt;VLOOKUP(AJ596,$AF$19:$AG$1018,2,0),1,0)</f>
        <v>0</v>
      </c>
      <c r="BK596" s="13">
        <f t="shared" ref="BK596:BK659" si="775">IF(AN596&gt;VLOOKUP(AJ596,$AF$19:$AG$1018,2,0),1,0)</f>
        <v>0</v>
      </c>
      <c r="BL596" s="13">
        <f t="shared" ref="BL596:BL659" si="776">IF(AO596&gt;VLOOKUP(AJ596,$AF$19:$AG$1018,2,0),1,0)</f>
        <v>0</v>
      </c>
      <c r="BM596" s="13">
        <f t="shared" ref="BM596:BM659" si="777">IF(AP596&gt;VLOOKUP(AJ596,$AF$19:$AG$1018,2,0),1,0)</f>
        <v>0</v>
      </c>
      <c r="BN596" s="13">
        <f t="shared" ref="BN596:BN659" si="778">IF(AQ596&gt;VLOOKUP(AJ596,$AF$19:$AG$1018,2,0),1,0)</f>
        <v>0</v>
      </c>
      <c r="BO596" s="13">
        <f t="shared" ref="BO596:BO659" si="779">IF(AR596&gt;VLOOKUP(AJ596,$AF$19:$AG$1018,2,0),1,0)</f>
        <v>0</v>
      </c>
      <c r="BP596" s="13">
        <f t="shared" ref="BP596:BP659" si="780">IF(AS596&gt;VLOOKUP(AJ596,$AF$19:$AG$1018,2,0),1,0)</f>
        <v>0</v>
      </c>
      <c r="BQ596" s="13">
        <f t="shared" ref="BQ596:BQ659" si="781">IF(AT596&gt;VLOOKUP(AJ596,$AF$19:$AG$1018,2,0),1,0)</f>
        <v>0</v>
      </c>
      <c r="BR596" s="13">
        <f t="shared" ref="BR596:BR659" si="782">IF(AU596&gt;VLOOKUP(AJ596,$AF$19:$AG$1018,2,0),1,0)</f>
        <v>0</v>
      </c>
      <c r="BS596" s="13">
        <f t="shared" ref="BS596:BS659" si="783">IF(AV596&gt;VLOOKUP(AJ596,$AF$19:$AG$1018,2,0),1,0)</f>
        <v>0</v>
      </c>
      <c r="BT596" s="31">
        <f t="shared" ref="BT596:BT659" si="784">IF(AND(AY596&gt;AG596,K596=$AR$3),1,0)</f>
        <v>0</v>
      </c>
      <c r="BU596" s="31">
        <f t="shared" ref="BU596:BU659" si="785">IF(AND(AZ596&gt;AG596,K596=$AR$4),1,0)</f>
        <v>0</v>
      </c>
      <c r="BV596" s="31">
        <f t="shared" ref="BV596:BV659" si="786">IF(AND(BA596&gt;AG596,K596=$AR$5),1,0)</f>
        <v>0</v>
      </c>
      <c r="BW596" s="31">
        <f t="shared" ref="BW596:BW659" si="787">IF(AND(BB596&gt;AG596,K596=$AR$6),1,0)</f>
        <v>0</v>
      </c>
      <c r="BX596" s="31">
        <f t="shared" ref="BX596:BX659" si="788">IF(AND(BC596&gt;AG596,K596=$AR$7),1,0)</f>
        <v>0</v>
      </c>
      <c r="BY596" s="31">
        <f t="shared" ref="BY596:BY659" si="789">IF(AND(BD596&gt;AG596,K596=$AR$8),1,0)</f>
        <v>0</v>
      </c>
      <c r="BZ596" s="31">
        <f t="shared" ref="BZ596:BZ659" si="790">IF(AND(BE596&gt;AG596,K596=$AR$9),1,0)</f>
        <v>0</v>
      </c>
      <c r="CA596" s="31">
        <f t="shared" ref="CA596:CA659" si="791">IF(AND(BF596&gt;AG596,K596=$AR$10),1,0)</f>
        <v>0</v>
      </c>
      <c r="CB596" s="31">
        <f t="shared" ref="CB596:CB659" si="792">IF(AND(BG596&gt;AG596,K596=$AR$11),1,0)</f>
        <v>0</v>
      </c>
      <c r="CC596" s="31">
        <f t="shared" ref="CC596:CC659" si="793">IF(AND(BH596&gt;AG596,K596=$AR$12),1,0)</f>
        <v>0</v>
      </c>
      <c r="CD596" s="31">
        <f t="shared" ref="CD596:CD659" si="794">IF(AND(AX596&gt;AG596,OR(K596=$AR$4,K596=$AR$5)),1,0)</f>
        <v>0</v>
      </c>
      <c r="CE596" s="37">
        <f t="array" ref="CE596">MIN(IF(JPRL=AI596,$AG$19:$AG$1018))</f>
        <v>0</v>
      </c>
      <c r="CF596" s="37">
        <f t="array" ref="CF596">MAX(IF(JPRL=AI596,$AG$19:$AG$1018))</f>
        <v>0</v>
      </c>
      <c r="CG596" s="36">
        <f t="shared" ref="CG596:CG659" si="795">IF(F596="",0,IF(CE596&lt;&gt;CF596,1,0))</f>
        <v>0</v>
      </c>
      <c r="CI596" s="40">
        <f t="shared" ref="CI596:CI659" si="796">SUM(O596:X596)</f>
        <v>0</v>
      </c>
      <c r="CJ596" s="40">
        <f t="shared" si="733"/>
        <v>0</v>
      </c>
      <c r="CK596" s="40">
        <f t="shared" si="734"/>
        <v>0</v>
      </c>
      <c r="CL596" s="40">
        <f t="shared" si="735"/>
        <v>0</v>
      </c>
      <c r="CM596" s="40">
        <f t="shared" si="736"/>
        <v>0</v>
      </c>
      <c r="CN596" s="40">
        <f t="shared" si="737"/>
        <v>0</v>
      </c>
      <c r="CO596" s="40">
        <f t="shared" si="738"/>
        <v>0</v>
      </c>
      <c r="CP596" s="40">
        <f t="shared" si="739"/>
        <v>0</v>
      </c>
      <c r="CQ596" s="40">
        <f t="shared" si="740"/>
        <v>0</v>
      </c>
      <c r="CR596" s="40">
        <f t="shared" si="741"/>
        <v>0</v>
      </c>
      <c r="CS596" s="40">
        <f t="shared" si="742"/>
        <v>0</v>
      </c>
      <c r="CT596" s="41">
        <f t="shared" ref="CT596:CT659" si="797">IF(CJ596=0,0,CJ596/BI596)</f>
        <v>0</v>
      </c>
      <c r="CU596" s="41">
        <f t="shared" ref="CU596:CU659" si="798">IF(CK596=0,0,CK596/BI596)</f>
        <v>0</v>
      </c>
      <c r="CV596" s="41">
        <f t="shared" ref="CV596:CV659" si="799">IF(CL596=0,0,CL596/BI596)</f>
        <v>0</v>
      </c>
      <c r="CW596" s="41">
        <f t="shared" ref="CW596:CW659" si="800">IF(CM596=0,0,CM596/BI596)</f>
        <v>0</v>
      </c>
      <c r="CX596" s="41">
        <f t="shared" ref="CX596:CX659" si="801">IF(CN596=0,0,CN596/BI596)</f>
        <v>0</v>
      </c>
      <c r="CY596" s="41">
        <f t="shared" ref="CY596:CY659" si="802">IF(CO596=0,0,CO596/BI596)</f>
        <v>0</v>
      </c>
      <c r="CZ596" s="41">
        <f t="shared" ref="CZ596:CZ659" si="803">IF(CP596=0,0,CP596/BI596)</f>
        <v>0</v>
      </c>
      <c r="DA596" s="41">
        <f t="shared" ref="DA596:DA659" si="804">IF(CQ596=0,0,CQ596/BI596)</f>
        <v>0</v>
      </c>
      <c r="DB596" s="41">
        <f t="shared" ref="DB596:DB659" si="805">IF(CR596=0,0,CR596/BI596)</f>
        <v>0</v>
      </c>
      <c r="DC596" s="41">
        <f t="shared" ref="DC596:DC659" si="806">IF(CS596=0,0,CS596/BI596)</f>
        <v>0</v>
      </c>
      <c r="DD596" s="7">
        <f t="shared" ref="DD596:DD659" si="807">IF(AND(OR(K596=$AR$3,K596=$AR$6,K596=$AR$7,K596=$AR$8,K596=$AR$9,K596=$AR$10,K596=$AR$11,K596=$AR$12),OR(O596&gt;0,P596&gt;0,Q596&gt;0,R596&gt;0,S596&gt;0,T596&gt;0,U596&gt;0,V596&gt;0,W596&gt;0,X596&gt;0)),1,0)</f>
        <v>0</v>
      </c>
      <c r="DE596" s="7">
        <f t="shared" ref="DE596:DE659" si="808">IF(AND(N596&gt;0,OR(K596=$AR$3,K596=$AR$6,K596=$AR$7,K596=$AR$8,K596=$AR$9,K596=$AR$10,K596=$AR$11,K596=$AR$12)),1,0)</f>
        <v>0</v>
      </c>
      <c r="DF596" s="7">
        <f t="shared" ref="DF596:DF659" si="809">IF(AND(M596&gt;0,OR(K596=$AR$3,K596=$AR$4,K596=$AR$5,K596=$AR$8,K596=$AR$9,K596=$AR$10,K596=$AR$11,K596=$AR$12)),1,0)</f>
        <v>0</v>
      </c>
      <c r="DJ596" s="7">
        <f t="shared" ref="DJ596:DJ659" si="810">IF(N596&gt;=3,1,0)</f>
        <v>0</v>
      </c>
      <c r="DK596" s="7">
        <f t="shared" ref="DK596:DK659" si="811">IF(N596=2,1,0)</f>
        <v>0</v>
      </c>
    </row>
    <row r="597" spans="1:115" ht="26.25" customHeight="1" x14ac:dyDescent="0.25">
      <c r="A597" s="9">
        <v>579</v>
      </c>
      <c r="B597" s="24" t="str">
        <f t="shared" si="743"/>
        <v/>
      </c>
      <c r="C597" s="23"/>
      <c r="D597" s="51"/>
      <c r="E597" s="24"/>
      <c r="F597" s="24"/>
      <c r="G597" s="24"/>
      <c r="H597" s="24"/>
      <c r="I597" s="25"/>
      <c r="J597" s="24"/>
      <c r="K597" s="26"/>
      <c r="L597" s="29"/>
      <c r="M597" s="27"/>
      <c r="N597" s="28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30"/>
      <c r="Z597" s="29"/>
      <c r="AA597" s="29" t="str">
        <f t="shared" si="744"/>
        <v/>
      </c>
      <c r="AB597" s="7">
        <f t="shared" si="745"/>
        <v>0</v>
      </c>
      <c r="AC597" s="7">
        <f t="shared" si="746"/>
        <v>0</v>
      </c>
      <c r="AD597" s="7">
        <f t="shared" si="747"/>
        <v>0</v>
      </c>
      <c r="AE597" s="7">
        <f t="shared" si="748"/>
        <v>0</v>
      </c>
      <c r="AF597" s="11" t="str">
        <f t="shared" ref="AF597:AF660" si="812">E597&amp;F597&amp;G597&amp;H597</f>
        <v/>
      </c>
      <c r="AG597" s="13">
        <f t="shared" si="749"/>
        <v>0</v>
      </c>
      <c r="AH597" s="7" t="str">
        <f t="shared" si="750"/>
        <v/>
      </c>
      <c r="AI597" s="11" t="str">
        <f t="shared" ref="AI597:AI660" si="813">IF(AF597="","",IF(AH597&gt;=1,AF597,""))</f>
        <v/>
      </c>
      <c r="AJ597" s="11" t="str">
        <f t="array" ref="AJ597">IF(OR(AI597=$AI$19:AI596),"",AI597)</f>
        <v/>
      </c>
      <c r="AK597" s="11" t="str">
        <f t="shared" si="751"/>
        <v/>
      </c>
      <c r="AL597" t="str">
        <f t="array" ref="AL597">IF(OR(AK597=$AK$19:AK596),"",AK597)</f>
        <v/>
      </c>
      <c r="AM597" s="13">
        <f t="shared" si="752"/>
        <v>0</v>
      </c>
      <c r="AN597" s="13">
        <f t="shared" si="753"/>
        <v>0</v>
      </c>
      <c r="AO597" s="13">
        <f t="shared" si="754"/>
        <v>0</v>
      </c>
      <c r="AP597" s="13">
        <f t="shared" si="755"/>
        <v>0</v>
      </c>
      <c r="AQ597" s="13">
        <f t="shared" si="756"/>
        <v>0</v>
      </c>
      <c r="AR597" s="13">
        <f t="shared" si="757"/>
        <v>0</v>
      </c>
      <c r="AS597" s="13">
        <f t="shared" si="758"/>
        <v>0</v>
      </c>
      <c r="AT597" s="13">
        <f t="shared" si="759"/>
        <v>0</v>
      </c>
      <c r="AU597" s="13">
        <f t="shared" si="760"/>
        <v>0</v>
      </c>
      <c r="AV597" s="13">
        <f t="shared" si="761"/>
        <v>0</v>
      </c>
      <c r="AX597" s="13">
        <f t="shared" si="762"/>
        <v>0</v>
      </c>
      <c r="AY597" s="13">
        <f t="shared" si="763"/>
        <v>0</v>
      </c>
      <c r="AZ597" s="13">
        <f t="shared" si="764"/>
        <v>0</v>
      </c>
      <c r="BA597" s="13">
        <f t="shared" si="765"/>
        <v>0</v>
      </c>
      <c r="BB597" s="13">
        <f t="shared" si="766"/>
        <v>0</v>
      </c>
      <c r="BC597" s="13">
        <f t="shared" si="767"/>
        <v>0</v>
      </c>
      <c r="BD597" s="13">
        <f t="shared" si="768"/>
        <v>0</v>
      </c>
      <c r="BE597" s="13">
        <f t="shared" si="769"/>
        <v>0</v>
      </c>
      <c r="BF597" s="13">
        <f t="shared" si="770"/>
        <v>0</v>
      </c>
      <c r="BG597" s="13">
        <f t="shared" si="771"/>
        <v>0</v>
      </c>
      <c r="BH597" s="13">
        <f t="shared" si="772"/>
        <v>0</v>
      </c>
      <c r="BI597" s="13">
        <f t="shared" si="773"/>
        <v>0</v>
      </c>
      <c r="BJ597" s="13">
        <f t="shared" si="774"/>
        <v>0</v>
      </c>
      <c r="BK597" s="13">
        <f t="shared" si="775"/>
        <v>0</v>
      </c>
      <c r="BL597" s="13">
        <f t="shared" si="776"/>
        <v>0</v>
      </c>
      <c r="BM597" s="13">
        <f t="shared" si="777"/>
        <v>0</v>
      </c>
      <c r="BN597" s="13">
        <f t="shared" si="778"/>
        <v>0</v>
      </c>
      <c r="BO597" s="13">
        <f t="shared" si="779"/>
        <v>0</v>
      </c>
      <c r="BP597" s="13">
        <f t="shared" si="780"/>
        <v>0</v>
      </c>
      <c r="BQ597" s="13">
        <f t="shared" si="781"/>
        <v>0</v>
      </c>
      <c r="BR597" s="13">
        <f t="shared" si="782"/>
        <v>0</v>
      </c>
      <c r="BS597" s="13">
        <f t="shared" si="783"/>
        <v>0</v>
      </c>
      <c r="BT597" s="31">
        <f t="shared" si="784"/>
        <v>0</v>
      </c>
      <c r="BU597" s="31">
        <f t="shared" si="785"/>
        <v>0</v>
      </c>
      <c r="BV597" s="31">
        <f t="shared" si="786"/>
        <v>0</v>
      </c>
      <c r="BW597" s="31">
        <f t="shared" si="787"/>
        <v>0</v>
      </c>
      <c r="BX597" s="31">
        <f t="shared" si="788"/>
        <v>0</v>
      </c>
      <c r="BY597" s="31">
        <f t="shared" si="789"/>
        <v>0</v>
      </c>
      <c r="BZ597" s="31">
        <f t="shared" si="790"/>
        <v>0</v>
      </c>
      <c r="CA597" s="31">
        <f t="shared" si="791"/>
        <v>0</v>
      </c>
      <c r="CB597" s="31">
        <f t="shared" si="792"/>
        <v>0</v>
      </c>
      <c r="CC597" s="31">
        <f t="shared" si="793"/>
        <v>0</v>
      </c>
      <c r="CD597" s="31">
        <f t="shared" si="794"/>
        <v>0</v>
      </c>
      <c r="CE597" s="37">
        <f t="array" ref="CE597">MIN(IF(JPRL=AI597,$AG$19:$AG$1018))</f>
        <v>0</v>
      </c>
      <c r="CF597" s="37">
        <f t="array" ref="CF597">MAX(IF(JPRL=AI597,$AG$19:$AG$1018))</f>
        <v>0</v>
      </c>
      <c r="CG597" s="36">
        <f t="shared" si="795"/>
        <v>0</v>
      </c>
      <c r="CI597" s="40">
        <f t="shared" si="796"/>
        <v>0</v>
      </c>
      <c r="CJ597" s="40">
        <f t="shared" si="733"/>
        <v>0</v>
      </c>
      <c r="CK597" s="40">
        <f t="shared" si="734"/>
        <v>0</v>
      </c>
      <c r="CL597" s="40">
        <f t="shared" si="735"/>
        <v>0</v>
      </c>
      <c r="CM597" s="40">
        <f t="shared" si="736"/>
        <v>0</v>
      </c>
      <c r="CN597" s="40">
        <f t="shared" si="737"/>
        <v>0</v>
      </c>
      <c r="CO597" s="40">
        <f t="shared" si="738"/>
        <v>0</v>
      </c>
      <c r="CP597" s="40">
        <f t="shared" si="739"/>
        <v>0</v>
      </c>
      <c r="CQ597" s="40">
        <f t="shared" si="740"/>
        <v>0</v>
      </c>
      <c r="CR597" s="40">
        <f t="shared" si="741"/>
        <v>0</v>
      </c>
      <c r="CS597" s="40">
        <f t="shared" si="742"/>
        <v>0</v>
      </c>
      <c r="CT597" s="41">
        <f t="shared" si="797"/>
        <v>0</v>
      </c>
      <c r="CU597" s="41">
        <f t="shared" si="798"/>
        <v>0</v>
      </c>
      <c r="CV597" s="41">
        <f t="shared" si="799"/>
        <v>0</v>
      </c>
      <c r="CW597" s="41">
        <f t="shared" si="800"/>
        <v>0</v>
      </c>
      <c r="CX597" s="41">
        <f t="shared" si="801"/>
        <v>0</v>
      </c>
      <c r="CY597" s="41">
        <f t="shared" si="802"/>
        <v>0</v>
      </c>
      <c r="CZ597" s="41">
        <f t="shared" si="803"/>
        <v>0</v>
      </c>
      <c r="DA597" s="41">
        <f t="shared" si="804"/>
        <v>0</v>
      </c>
      <c r="DB597" s="41">
        <f t="shared" si="805"/>
        <v>0</v>
      </c>
      <c r="DC597" s="41">
        <f t="shared" si="806"/>
        <v>0</v>
      </c>
      <c r="DD597" s="7">
        <f t="shared" si="807"/>
        <v>0</v>
      </c>
      <c r="DE597" s="7">
        <f t="shared" si="808"/>
        <v>0</v>
      </c>
      <c r="DF597" s="7">
        <f t="shared" si="809"/>
        <v>0</v>
      </c>
      <c r="DJ597" s="7">
        <f t="shared" si="810"/>
        <v>0</v>
      </c>
      <c r="DK597" s="7">
        <f t="shared" si="811"/>
        <v>0</v>
      </c>
    </row>
    <row r="598" spans="1:115" ht="26.25" customHeight="1" x14ac:dyDescent="0.25">
      <c r="A598" s="9">
        <v>580</v>
      </c>
      <c r="B598" s="24" t="str">
        <f t="shared" si="743"/>
        <v/>
      </c>
      <c r="C598" s="23"/>
      <c r="D598" s="51"/>
      <c r="E598" s="24"/>
      <c r="F598" s="24"/>
      <c r="G598" s="24"/>
      <c r="H598" s="24"/>
      <c r="I598" s="25"/>
      <c r="J598" s="24"/>
      <c r="K598" s="26"/>
      <c r="L598" s="29"/>
      <c r="M598" s="27"/>
      <c r="N598" s="28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30"/>
      <c r="Z598" s="29"/>
      <c r="AA598" s="29" t="str">
        <f t="shared" si="744"/>
        <v/>
      </c>
      <c r="AB598" s="7">
        <f t="shared" si="745"/>
        <v>0</v>
      </c>
      <c r="AC598" s="7">
        <f t="shared" si="746"/>
        <v>0</v>
      </c>
      <c r="AD598" s="7">
        <f t="shared" si="747"/>
        <v>0</v>
      </c>
      <c r="AE598" s="7">
        <f t="shared" si="748"/>
        <v>0</v>
      </c>
      <c r="AF598" s="11" t="str">
        <f t="shared" si="812"/>
        <v/>
      </c>
      <c r="AG598" s="13">
        <f t="shared" si="749"/>
        <v>0</v>
      </c>
      <c r="AH598" s="7" t="str">
        <f t="shared" si="750"/>
        <v/>
      </c>
      <c r="AI598" s="11" t="str">
        <f t="shared" si="813"/>
        <v/>
      </c>
      <c r="AJ598" s="11" t="str">
        <f t="array" ref="AJ598">IF(OR(AI598=$AI$19:AI597),"",AI598)</f>
        <v/>
      </c>
      <c r="AK598" s="11" t="str">
        <f t="shared" si="751"/>
        <v/>
      </c>
      <c r="AL598" t="str">
        <f t="array" ref="AL598">IF(OR(AK598=$AK$19:AK597),"",AK598)</f>
        <v/>
      </c>
      <c r="AM598" s="13">
        <f t="shared" si="752"/>
        <v>0</v>
      </c>
      <c r="AN598" s="13">
        <f t="shared" si="753"/>
        <v>0</v>
      </c>
      <c r="AO598" s="13">
        <f t="shared" si="754"/>
        <v>0</v>
      </c>
      <c r="AP598" s="13">
        <f t="shared" si="755"/>
        <v>0</v>
      </c>
      <c r="AQ598" s="13">
        <f t="shared" si="756"/>
        <v>0</v>
      </c>
      <c r="AR598" s="13">
        <f t="shared" si="757"/>
        <v>0</v>
      </c>
      <c r="AS598" s="13">
        <f t="shared" si="758"/>
        <v>0</v>
      </c>
      <c r="AT598" s="13">
        <f t="shared" si="759"/>
        <v>0</v>
      </c>
      <c r="AU598" s="13">
        <f t="shared" si="760"/>
        <v>0</v>
      </c>
      <c r="AV598" s="13">
        <f t="shared" si="761"/>
        <v>0</v>
      </c>
      <c r="AX598" s="13">
        <f t="shared" si="762"/>
        <v>0</v>
      </c>
      <c r="AY598" s="13">
        <f t="shared" si="763"/>
        <v>0</v>
      </c>
      <c r="AZ598" s="13">
        <f t="shared" si="764"/>
        <v>0</v>
      </c>
      <c r="BA598" s="13">
        <f t="shared" si="765"/>
        <v>0</v>
      </c>
      <c r="BB598" s="13">
        <f t="shared" si="766"/>
        <v>0</v>
      </c>
      <c r="BC598" s="13">
        <f t="shared" si="767"/>
        <v>0</v>
      </c>
      <c r="BD598" s="13">
        <f t="shared" si="768"/>
        <v>0</v>
      </c>
      <c r="BE598" s="13">
        <f t="shared" si="769"/>
        <v>0</v>
      </c>
      <c r="BF598" s="13">
        <f t="shared" si="770"/>
        <v>0</v>
      </c>
      <c r="BG598" s="13">
        <f t="shared" si="771"/>
        <v>0</v>
      </c>
      <c r="BH598" s="13">
        <f t="shared" si="772"/>
        <v>0</v>
      </c>
      <c r="BI598" s="13">
        <f t="shared" si="773"/>
        <v>0</v>
      </c>
      <c r="BJ598" s="13">
        <f t="shared" si="774"/>
        <v>0</v>
      </c>
      <c r="BK598" s="13">
        <f t="shared" si="775"/>
        <v>0</v>
      </c>
      <c r="BL598" s="13">
        <f t="shared" si="776"/>
        <v>0</v>
      </c>
      <c r="BM598" s="13">
        <f t="shared" si="777"/>
        <v>0</v>
      </c>
      <c r="BN598" s="13">
        <f t="shared" si="778"/>
        <v>0</v>
      </c>
      <c r="BO598" s="13">
        <f t="shared" si="779"/>
        <v>0</v>
      </c>
      <c r="BP598" s="13">
        <f t="shared" si="780"/>
        <v>0</v>
      </c>
      <c r="BQ598" s="13">
        <f t="shared" si="781"/>
        <v>0</v>
      </c>
      <c r="BR598" s="13">
        <f t="shared" si="782"/>
        <v>0</v>
      </c>
      <c r="BS598" s="13">
        <f t="shared" si="783"/>
        <v>0</v>
      </c>
      <c r="BT598" s="31">
        <f t="shared" si="784"/>
        <v>0</v>
      </c>
      <c r="BU598" s="31">
        <f t="shared" si="785"/>
        <v>0</v>
      </c>
      <c r="BV598" s="31">
        <f t="shared" si="786"/>
        <v>0</v>
      </c>
      <c r="BW598" s="31">
        <f t="shared" si="787"/>
        <v>0</v>
      </c>
      <c r="BX598" s="31">
        <f t="shared" si="788"/>
        <v>0</v>
      </c>
      <c r="BY598" s="31">
        <f t="shared" si="789"/>
        <v>0</v>
      </c>
      <c r="BZ598" s="31">
        <f t="shared" si="790"/>
        <v>0</v>
      </c>
      <c r="CA598" s="31">
        <f t="shared" si="791"/>
        <v>0</v>
      </c>
      <c r="CB598" s="31">
        <f t="shared" si="792"/>
        <v>0</v>
      </c>
      <c r="CC598" s="31">
        <f t="shared" si="793"/>
        <v>0</v>
      </c>
      <c r="CD598" s="31">
        <f t="shared" si="794"/>
        <v>0</v>
      </c>
      <c r="CE598" s="37">
        <f t="array" ref="CE598">MIN(IF(JPRL=AI598,$AG$19:$AG$1018))</f>
        <v>0</v>
      </c>
      <c r="CF598" s="37">
        <f t="array" ref="CF598">MAX(IF(JPRL=AI598,$AG$19:$AG$1018))</f>
        <v>0</v>
      </c>
      <c r="CG598" s="36">
        <f t="shared" si="795"/>
        <v>0</v>
      </c>
      <c r="CI598" s="40">
        <f t="shared" si="796"/>
        <v>0</v>
      </c>
      <c r="CJ598" s="40">
        <f t="shared" si="733"/>
        <v>0</v>
      </c>
      <c r="CK598" s="40">
        <f t="shared" si="734"/>
        <v>0</v>
      </c>
      <c r="CL598" s="40">
        <f t="shared" si="735"/>
        <v>0</v>
      </c>
      <c r="CM598" s="40">
        <f t="shared" si="736"/>
        <v>0</v>
      </c>
      <c r="CN598" s="40">
        <f t="shared" si="737"/>
        <v>0</v>
      </c>
      <c r="CO598" s="40">
        <f t="shared" si="738"/>
        <v>0</v>
      </c>
      <c r="CP598" s="40">
        <f t="shared" si="739"/>
        <v>0</v>
      </c>
      <c r="CQ598" s="40">
        <f t="shared" si="740"/>
        <v>0</v>
      </c>
      <c r="CR598" s="40">
        <f t="shared" si="741"/>
        <v>0</v>
      </c>
      <c r="CS598" s="40">
        <f t="shared" si="742"/>
        <v>0</v>
      </c>
      <c r="CT598" s="41">
        <f t="shared" si="797"/>
        <v>0</v>
      </c>
      <c r="CU598" s="41">
        <f t="shared" si="798"/>
        <v>0</v>
      </c>
      <c r="CV598" s="41">
        <f t="shared" si="799"/>
        <v>0</v>
      </c>
      <c r="CW598" s="41">
        <f t="shared" si="800"/>
        <v>0</v>
      </c>
      <c r="CX598" s="41">
        <f t="shared" si="801"/>
        <v>0</v>
      </c>
      <c r="CY598" s="41">
        <f t="shared" si="802"/>
        <v>0</v>
      </c>
      <c r="CZ598" s="41">
        <f t="shared" si="803"/>
        <v>0</v>
      </c>
      <c r="DA598" s="41">
        <f t="shared" si="804"/>
        <v>0</v>
      </c>
      <c r="DB598" s="41">
        <f t="shared" si="805"/>
        <v>0</v>
      </c>
      <c r="DC598" s="41">
        <f t="shared" si="806"/>
        <v>0</v>
      </c>
      <c r="DD598" s="7">
        <f t="shared" si="807"/>
        <v>0</v>
      </c>
      <c r="DE598" s="7">
        <f t="shared" si="808"/>
        <v>0</v>
      </c>
      <c r="DF598" s="7">
        <f t="shared" si="809"/>
        <v>0</v>
      </c>
      <c r="DJ598" s="7">
        <f t="shared" si="810"/>
        <v>0</v>
      </c>
      <c r="DK598" s="7">
        <f t="shared" si="811"/>
        <v>0</v>
      </c>
    </row>
    <row r="599" spans="1:115" ht="26.25" customHeight="1" x14ac:dyDescent="0.25">
      <c r="A599" s="9">
        <v>581</v>
      </c>
      <c r="B599" s="24" t="str">
        <f t="shared" si="743"/>
        <v/>
      </c>
      <c r="C599" s="23"/>
      <c r="D599" s="51"/>
      <c r="E599" s="24"/>
      <c r="F599" s="24"/>
      <c r="G599" s="24"/>
      <c r="H599" s="24"/>
      <c r="I599" s="25"/>
      <c r="J599" s="24"/>
      <c r="K599" s="26"/>
      <c r="L599" s="29"/>
      <c r="M599" s="27"/>
      <c r="N599" s="28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30"/>
      <c r="Z599" s="29"/>
      <c r="AA599" s="29" t="str">
        <f t="shared" si="744"/>
        <v/>
      </c>
      <c r="AB599" s="7">
        <f t="shared" si="745"/>
        <v>0</v>
      </c>
      <c r="AC599" s="7">
        <f t="shared" si="746"/>
        <v>0</v>
      </c>
      <c r="AD599" s="7">
        <f t="shared" si="747"/>
        <v>0</v>
      </c>
      <c r="AE599" s="7">
        <f t="shared" si="748"/>
        <v>0</v>
      </c>
      <c r="AF599" s="11" t="str">
        <f t="shared" si="812"/>
        <v/>
      </c>
      <c r="AG599" s="13">
        <f t="shared" si="749"/>
        <v>0</v>
      </c>
      <c r="AH599" s="7" t="str">
        <f t="shared" si="750"/>
        <v/>
      </c>
      <c r="AI599" s="11" t="str">
        <f t="shared" si="813"/>
        <v/>
      </c>
      <c r="AJ599" s="11" t="str">
        <f t="array" ref="AJ599">IF(OR(AI599=$AI$19:AI598),"",AI599)</f>
        <v/>
      </c>
      <c r="AK599" s="11" t="str">
        <f t="shared" si="751"/>
        <v/>
      </c>
      <c r="AL599" t="str">
        <f t="array" ref="AL599">IF(OR(AK599=$AK$19:AK598),"",AK599)</f>
        <v/>
      </c>
      <c r="AM599" s="13">
        <f t="shared" si="752"/>
        <v>0</v>
      </c>
      <c r="AN599" s="13">
        <f t="shared" si="753"/>
        <v>0</v>
      </c>
      <c r="AO599" s="13">
        <f t="shared" si="754"/>
        <v>0</v>
      </c>
      <c r="AP599" s="13">
        <f t="shared" si="755"/>
        <v>0</v>
      </c>
      <c r="AQ599" s="13">
        <f t="shared" si="756"/>
        <v>0</v>
      </c>
      <c r="AR599" s="13">
        <f t="shared" si="757"/>
        <v>0</v>
      </c>
      <c r="AS599" s="13">
        <f t="shared" si="758"/>
        <v>0</v>
      </c>
      <c r="AT599" s="13">
        <f t="shared" si="759"/>
        <v>0</v>
      </c>
      <c r="AU599" s="13">
        <f t="shared" si="760"/>
        <v>0</v>
      </c>
      <c r="AV599" s="13">
        <f t="shared" si="761"/>
        <v>0</v>
      </c>
      <c r="AX599" s="13">
        <f t="shared" si="762"/>
        <v>0</v>
      </c>
      <c r="AY599" s="13">
        <f t="shared" si="763"/>
        <v>0</v>
      </c>
      <c r="AZ599" s="13">
        <f t="shared" si="764"/>
        <v>0</v>
      </c>
      <c r="BA599" s="13">
        <f t="shared" si="765"/>
        <v>0</v>
      </c>
      <c r="BB599" s="13">
        <f t="shared" si="766"/>
        <v>0</v>
      </c>
      <c r="BC599" s="13">
        <f t="shared" si="767"/>
        <v>0</v>
      </c>
      <c r="BD599" s="13">
        <f t="shared" si="768"/>
        <v>0</v>
      </c>
      <c r="BE599" s="13">
        <f t="shared" si="769"/>
        <v>0</v>
      </c>
      <c r="BF599" s="13">
        <f t="shared" si="770"/>
        <v>0</v>
      </c>
      <c r="BG599" s="13">
        <f t="shared" si="771"/>
        <v>0</v>
      </c>
      <c r="BH599" s="13">
        <f t="shared" si="772"/>
        <v>0</v>
      </c>
      <c r="BI599" s="13">
        <f t="shared" si="773"/>
        <v>0</v>
      </c>
      <c r="BJ599" s="13">
        <f t="shared" si="774"/>
        <v>0</v>
      </c>
      <c r="BK599" s="13">
        <f t="shared" si="775"/>
        <v>0</v>
      </c>
      <c r="BL599" s="13">
        <f t="shared" si="776"/>
        <v>0</v>
      </c>
      <c r="BM599" s="13">
        <f t="shared" si="777"/>
        <v>0</v>
      </c>
      <c r="BN599" s="13">
        <f t="shared" si="778"/>
        <v>0</v>
      </c>
      <c r="BO599" s="13">
        <f t="shared" si="779"/>
        <v>0</v>
      </c>
      <c r="BP599" s="13">
        <f t="shared" si="780"/>
        <v>0</v>
      </c>
      <c r="BQ599" s="13">
        <f t="shared" si="781"/>
        <v>0</v>
      </c>
      <c r="BR599" s="13">
        <f t="shared" si="782"/>
        <v>0</v>
      </c>
      <c r="BS599" s="13">
        <f t="shared" si="783"/>
        <v>0</v>
      </c>
      <c r="BT599" s="31">
        <f t="shared" si="784"/>
        <v>0</v>
      </c>
      <c r="BU599" s="31">
        <f t="shared" si="785"/>
        <v>0</v>
      </c>
      <c r="BV599" s="31">
        <f t="shared" si="786"/>
        <v>0</v>
      </c>
      <c r="BW599" s="31">
        <f t="shared" si="787"/>
        <v>0</v>
      </c>
      <c r="BX599" s="31">
        <f t="shared" si="788"/>
        <v>0</v>
      </c>
      <c r="BY599" s="31">
        <f t="shared" si="789"/>
        <v>0</v>
      </c>
      <c r="BZ599" s="31">
        <f t="shared" si="790"/>
        <v>0</v>
      </c>
      <c r="CA599" s="31">
        <f t="shared" si="791"/>
        <v>0</v>
      </c>
      <c r="CB599" s="31">
        <f t="shared" si="792"/>
        <v>0</v>
      </c>
      <c r="CC599" s="31">
        <f t="shared" si="793"/>
        <v>0</v>
      </c>
      <c r="CD599" s="31">
        <f t="shared" si="794"/>
        <v>0</v>
      </c>
      <c r="CE599" s="37">
        <f t="array" ref="CE599">MIN(IF(JPRL=AI599,$AG$19:$AG$1018))</f>
        <v>0</v>
      </c>
      <c r="CF599" s="37">
        <f t="array" ref="CF599">MAX(IF(JPRL=AI599,$AG$19:$AG$1018))</f>
        <v>0</v>
      </c>
      <c r="CG599" s="36">
        <f t="shared" si="795"/>
        <v>0</v>
      </c>
      <c r="CI599" s="40">
        <f t="shared" si="796"/>
        <v>0</v>
      </c>
      <c r="CJ599" s="40">
        <f t="shared" si="733"/>
        <v>0</v>
      </c>
      <c r="CK599" s="40">
        <f t="shared" si="734"/>
        <v>0</v>
      </c>
      <c r="CL599" s="40">
        <f t="shared" si="735"/>
        <v>0</v>
      </c>
      <c r="CM599" s="40">
        <f t="shared" si="736"/>
        <v>0</v>
      </c>
      <c r="CN599" s="40">
        <f t="shared" si="737"/>
        <v>0</v>
      </c>
      <c r="CO599" s="40">
        <f t="shared" si="738"/>
        <v>0</v>
      </c>
      <c r="CP599" s="40">
        <f t="shared" si="739"/>
        <v>0</v>
      </c>
      <c r="CQ599" s="40">
        <f t="shared" si="740"/>
        <v>0</v>
      </c>
      <c r="CR599" s="40">
        <f t="shared" si="741"/>
        <v>0</v>
      </c>
      <c r="CS599" s="40">
        <f t="shared" si="742"/>
        <v>0</v>
      </c>
      <c r="CT599" s="41">
        <f t="shared" si="797"/>
        <v>0</v>
      </c>
      <c r="CU599" s="41">
        <f t="shared" si="798"/>
        <v>0</v>
      </c>
      <c r="CV599" s="41">
        <f t="shared" si="799"/>
        <v>0</v>
      </c>
      <c r="CW599" s="41">
        <f t="shared" si="800"/>
        <v>0</v>
      </c>
      <c r="CX599" s="41">
        <f t="shared" si="801"/>
        <v>0</v>
      </c>
      <c r="CY599" s="41">
        <f t="shared" si="802"/>
        <v>0</v>
      </c>
      <c r="CZ599" s="41">
        <f t="shared" si="803"/>
        <v>0</v>
      </c>
      <c r="DA599" s="41">
        <f t="shared" si="804"/>
        <v>0</v>
      </c>
      <c r="DB599" s="41">
        <f t="shared" si="805"/>
        <v>0</v>
      </c>
      <c r="DC599" s="41">
        <f t="shared" si="806"/>
        <v>0</v>
      </c>
      <c r="DD599" s="7">
        <f t="shared" si="807"/>
        <v>0</v>
      </c>
      <c r="DE599" s="7">
        <f t="shared" si="808"/>
        <v>0</v>
      </c>
      <c r="DF599" s="7">
        <f t="shared" si="809"/>
        <v>0</v>
      </c>
      <c r="DJ599" s="7">
        <f t="shared" si="810"/>
        <v>0</v>
      </c>
      <c r="DK599" s="7">
        <f t="shared" si="811"/>
        <v>0</v>
      </c>
    </row>
    <row r="600" spans="1:115" ht="26.25" customHeight="1" x14ac:dyDescent="0.25">
      <c r="A600" s="9">
        <v>582</v>
      </c>
      <c r="B600" s="24" t="str">
        <f t="shared" si="743"/>
        <v/>
      </c>
      <c r="C600" s="23"/>
      <c r="D600" s="51"/>
      <c r="E600" s="24"/>
      <c r="F600" s="24"/>
      <c r="G600" s="24"/>
      <c r="H600" s="24"/>
      <c r="I600" s="25"/>
      <c r="J600" s="24"/>
      <c r="K600" s="26"/>
      <c r="L600" s="29"/>
      <c r="M600" s="27"/>
      <c r="N600" s="28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30"/>
      <c r="Z600" s="29"/>
      <c r="AA600" s="29" t="str">
        <f t="shared" si="744"/>
        <v/>
      </c>
      <c r="AB600" s="7">
        <f t="shared" si="745"/>
        <v>0</v>
      </c>
      <c r="AC600" s="7">
        <f t="shared" si="746"/>
        <v>0</v>
      </c>
      <c r="AD600" s="7">
        <f t="shared" si="747"/>
        <v>0</v>
      </c>
      <c r="AE600" s="7">
        <f t="shared" si="748"/>
        <v>0</v>
      </c>
      <c r="AF600" s="11" t="str">
        <f t="shared" si="812"/>
        <v/>
      </c>
      <c r="AG600" s="13">
        <f t="shared" si="749"/>
        <v>0</v>
      </c>
      <c r="AH600" s="7" t="str">
        <f t="shared" si="750"/>
        <v/>
      </c>
      <c r="AI600" s="11" t="str">
        <f t="shared" si="813"/>
        <v/>
      </c>
      <c r="AJ600" s="11" t="str">
        <f t="array" ref="AJ600">IF(OR(AI600=$AI$19:AI599),"",AI600)</f>
        <v/>
      </c>
      <c r="AK600" s="11" t="str">
        <f t="shared" si="751"/>
        <v/>
      </c>
      <c r="AL600" t="str">
        <f t="array" ref="AL600">IF(OR(AK600=$AK$19:AK599),"",AK600)</f>
        <v/>
      </c>
      <c r="AM600" s="13">
        <f t="shared" si="752"/>
        <v>0</v>
      </c>
      <c r="AN600" s="13">
        <f t="shared" si="753"/>
        <v>0</v>
      </c>
      <c r="AO600" s="13">
        <f t="shared" si="754"/>
        <v>0</v>
      </c>
      <c r="AP600" s="13">
        <f t="shared" si="755"/>
        <v>0</v>
      </c>
      <c r="AQ600" s="13">
        <f t="shared" si="756"/>
        <v>0</v>
      </c>
      <c r="AR600" s="13">
        <f t="shared" si="757"/>
        <v>0</v>
      </c>
      <c r="AS600" s="13">
        <f t="shared" si="758"/>
        <v>0</v>
      </c>
      <c r="AT600" s="13">
        <f t="shared" si="759"/>
        <v>0</v>
      </c>
      <c r="AU600" s="13">
        <f t="shared" si="760"/>
        <v>0</v>
      </c>
      <c r="AV600" s="13">
        <f t="shared" si="761"/>
        <v>0</v>
      </c>
      <c r="AX600" s="13">
        <f t="shared" si="762"/>
        <v>0</v>
      </c>
      <c r="AY600" s="13">
        <f t="shared" si="763"/>
        <v>0</v>
      </c>
      <c r="AZ600" s="13">
        <f t="shared" si="764"/>
        <v>0</v>
      </c>
      <c r="BA600" s="13">
        <f t="shared" si="765"/>
        <v>0</v>
      </c>
      <c r="BB600" s="13">
        <f t="shared" si="766"/>
        <v>0</v>
      </c>
      <c r="BC600" s="13">
        <f t="shared" si="767"/>
        <v>0</v>
      </c>
      <c r="BD600" s="13">
        <f t="shared" si="768"/>
        <v>0</v>
      </c>
      <c r="BE600" s="13">
        <f t="shared" si="769"/>
        <v>0</v>
      </c>
      <c r="BF600" s="13">
        <f t="shared" si="770"/>
        <v>0</v>
      </c>
      <c r="BG600" s="13">
        <f t="shared" si="771"/>
        <v>0</v>
      </c>
      <c r="BH600" s="13">
        <f t="shared" si="772"/>
        <v>0</v>
      </c>
      <c r="BI600" s="13">
        <f t="shared" si="773"/>
        <v>0</v>
      </c>
      <c r="BJ600" s="13">
        <f t="shared" si="774"/>
        <v>0</v>
      </c>
      <c r="BK600" s="13">
        <f t="shared" si="775"/>
        <v>0</v>
      </c>
      <c r="BL600" s="13">
        <f t="shared" si="776"/>
        <v>0</v>
      </c>
      <c r="BM600" s="13">
        <f t="shared" si="777"/>
        <v>0</v>
      </c>
      <c r="BN600" s="13">
        <f t="shared" si="778"/>
        <v>0</v>
      </c>
      <c r="BO600" s="13">
        <f t="shared" si="779"/>
        <v>0</v>
      </c>
      <c r="BP600" s="13">
        <f t="shared" si="780"/>
        <v>0</v>
      </c>
      <c r="BQ600" s="13">
        <f t="shared" si="781"/>
        <v>0</v>
      </c>
      <c r="BR600" s="13">
        <f t="shared" si="782"/>
        <v>0</v>
      </c>
      <c r="BS600" s="13">
        <f t="shared" si="783"/>
        <v>0</v>
      </c>
      <c r="BT600" s="31">
        <f t="shared" si="784"/>
        <v>0</v>
      </c>
      <c r="BU600" s="31">
        <f t="shared" si="785"/>
        <v>0</v>
      </c>
      <c r="BV600" s="31">
        <f t="shared" si="786"/>
        <v>0</v>
      </c>
      <c r="BW600" s="31">
        <f t="shared" si="787"/>
        <v>0</v>
      </c>
      <c r="BX600" s="31">
        <f t="shared" si="788"/>
        <v>0</v>
      </c>
      <c r="BY600" s="31">
        <f t="shared" si="789"/>
        <v>0</v>
      </c>
      <c r="BZ600" s="31">
        <f t="shared" si="790"/>
        <v>0</v>
      </c>
      <c r="CA600" s="31">
        <f t="shared" si="791"/>
        <v>0</v>
      </c>
      <c r="CB600" s="31">
        <f t="shared" si="792"/>
        <v>0</v>
      </c>
      <c r="CC600" s="31">
        <f t="shared" si="793"/>
        <v>0</v>
      </c>
      <c r="CD600" s="31">
        <f t="shared" si="794"/>
        <v>0</v>
      </c>
      <c r="CE600" s="37">
        <f t="array" ref="CE600">MIN(IF(JPRL=AI600,$AG$19:$AG$1018))</f>
        <v>0</v>
      </c>
      <c r="CF600" s="37">
        <f t="array" ref="CF600">MAX(IF(JPRL=AI600,$AG$19:$AG$1018))</f>
        <v>0</v>
      </c>
      <c r="CG600" s="36">
        <f t="shared" si="795"/>
        <v>0</v>
      </c>
      <c r="CI600" s="40">
        <f t="shared" si="796"/>
        <v>0</v>
      </c>
      <c r="CJ600" s="40">
        <f t="shared" si="733"/>
        <v>0</v>
      </c>
      <c r="CK600" s="40">
        <f t="shared" si="734"/>
        <v>0</v>
      </c>
      <c r="CL600" s="40">
        <f t="shared" si="735"/>
        <v>0</v>
      </c>
      <c r="CM600" s="40">
        <f t="shared" si="736"/>
        <v>0</v>
      </c>
      <c r="CN600" s="40">
        <f t="shared" si="737"/>
        <v>0</v>
      </c>
      <c r="CO600" s="40">
        <f t="shared" si="738"/>
        <v>0</v>
      </c>
      <c r="CP600" s="40">
        <f t="shared" si="739"/>
        <v>0</v>
      </c>
      <c r="CQ600" s="40">
        <f t="shared" si="740"/>
        <v>0</v>
      </c>
      <c r="CR600" s="40">
        <f t="shared" si="741"/>
        <v>0</v>
      </c>
      <c r="CS600" s="40">
        <f t="shared" si="742"/>
        <v>0</v>
      </c>
      <c r="CT600" s="41">
        <f t="shared" si="797"/>
        <v>0</v>
      </c>
      <c r="CU600" s="41">
        <f t="shared" si="798"/>
        <v>0</v>
      </c>
      <c r="CV600" s="41">
        <f t="shared" si="799"/>
        <v>0</v>
      </c>
      <c r="CW600" s="41">
        <f t="shared" si="800"/>
        <v>0</v>
      </c>
      <c r="CX600" s="41">
        <f t="shared" si="801"/>
        <v>0</v>
      </c>
      <c r="CY600" s="41">
        <f t="shared" si="802"/>
        <v>0</v>
      </c>
      <c r="CZ600" s="41">
        <f t="shared" si="803"/>
        <v>0</v>
      </c>
      <c r="DA600" s="41">
        <f t="shared" si="804"/>
        <v>0</v>
      </c>
      <c r="DB600" s="41">
        <f t="shared" si="805"/>
        <v>0</v>
      </c>
      <c r="DC600" s="41">
        <f t="shared" si="806"/>
        <v>0</v>
      </c>
      <c r="DD600" s="7">
        <f t="shared" si="807"/>
        <v>0</v>
      </c>
      <c r="DE600" s="7">
        <f t="shared" si="808"/>
        <v>0</v>
      </c>
      <c r="DF600" s="7">
        <f t="shared" si="809"/>
        <v>0</v>
      </c>
      <c r="DJ600" s="7">
        <f t="shared" si="810"/>
        <v>0</v>
      </c>
      <c r="DK600" s="7">
        <f t="shared" si="811"/>
        <v>0</v>
      </c>
    </row>
    <row r="601" spans="1:115" ht="26.25" customHeight="1" x14ac:dyDescent="0.25">
      <c r="A601" s="9">
        <v>583</v>
      </c>
      <c r="B601" s="24" t="str">
        <f t="shared" si="743"/>
        <v/>
      </c>
      <c r="C601" s="23"/>
      <c r="D601" s="51"/>
      <c r="E601" s="24"/>
      <c r="F601" s="24"/>
      <c r="G601" s="24"/>
      <c r="H601" s="24"/>
      <c r="I601" s="25"/>
      <c r="J601" s="24"/>
      <c r="K601" s="26"/>
      <c r="L601" s="29"/>
      <c r="M601" s="27"/>
      <c r="N601" s="28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30"/>
      <c r="Z601" s="29"/>
      <c r="AA601" s="29" t="str">
        <f t="shared" si="744"/>
        <v/>
      </c>
      <c r="AB601" s="7">
        <f t="shared" si="745"/>
        <v>0</v>
      </c>
      <c r="AC601" s="7">
        <f t="shared" si="746"/>
        <v>0</v>
      </c>
      <c r="AD601" s="7">
        <f t="shared" si="747"/>
        <v>0</v>
      </c>
      <c r="AE601" s="7">
        <f t="shared" si="748"/>
        <v>0</v>
      </c>
      <c r="AF601" s="11" t="str">
        <f t="shared" si="812"/>
        <v/>
      </c>
      <c r="AG601" s="13">
        <f t="shared" si="749"/>
        <v>0</v>
      </c>
      <c r="AH601" s="7" t="str">
        <f t="shared" si="750"/>
        <v/>
      </c>
      <c r="AI601" s="11" t="str">
        <f t="shared" si="813"/>
        <v/>
      </c>
      <c r="AJ601" s="11" t="str">
        <f t="array" ref="AJ601">IF(OR(AI601=$AI$19:AI600),"",AI601)</f>
        <v/>
      </c>
      <c r="AK601" s="11" t="str">
        <f t="shared" si="751"/>
        <v/>
      </c>
      <c r="AL601" t="str">
        <f t="array" ref="AL601">IF(OR(AK601=$AK$19:AK600),"",AK601)</f>
        <v/>
      </c>
      <c r="AM601" s="13">
        <f t="shared" si="752"/>
        <v>0</v>
      </c>
      <c r="AN601" s="13">
        <f t="shared" si="753"/>
        <v>0</v>
      </c>
      <c r="AO601" s="13">
        <f t="shared" si="754"/>
        <v>0</v>
      </c>
      <c r="AP601" s="13">
        <f t="shared" si="755"/>
        <v>0</v>
      </c>
      <c r="AQ601" s="13">
        <f t="shared" si="756"/>
        <v>0</v>
      </c>
      <c r="AR601" s="13">
        <f t="shared" si="757"/>
        <v>0</v>
      </c>
      <c r="AS601" s="13">
        <f t="shared" si="758"/>
        <v>0</v>
      </c>
      <c r="AT601" s="13">
        <f t="shared" si="759"/>
        <v>0</v>
      </c>
      <c r="AU601" s="13">
        <f t="shared" si="760"/>
        <v>0</v>
      </c>
      <c r="AV601" s="13">
        <f t="shared" si="761"/>
        <v>0</v>
      </c>
      <c r="AX601" s="13">
        <f t="shared" si="762"/>
        <v>0</v>
      </c>
      <c r="AY601" s="13">
        <f t="shared" si="763"/>
        <v>0</v>
      </c>
      <c r="AZ601" s="13">
        <f t="shared" si="764"/>
        <v>0</v>
      </c>
      <c r="BA601" s="13">
        <f t="shared" si="765"/>
        <v>0</v>
      </c>
      <c r="BB601" s="13">
        <f t="shared" si="766"/>
        <v>0</v>
      </c>
      <c r="BC601" s="13">
        <f t="shared" si="767"/>
        <v>0</v>
      </c>
      <c r="BD601" s="13">
        <f t="shared" si="768"/>
        <v>0</v>
      </c>
      <c r="BE601" s="13">
        <f t="shared" si="769"/>
        <v>0</v>
      </c>
      <c r="BF601" s="13">
        <f t="shared" si="770"/>
        <v>0</v>
      </c>
      <c r="BG601" s="13">
        <f t="shared" si="771"/>
        <v>0</v>
      </c>
      <c r="BH601" s="13">
        <f t="shared" si="772"/>
        <v>0</v>
      </c>
      <c r="BI601" s="13">
        <f t="shared" si="773"/>
        <v>0</v>
      </c>
      <c r="BJ601" s="13">
        <f t="shared" si="774"/>
        <v>0</v>
      </c>
      <c r="BK601" s="13">
        <f t="shared" si="775"/>
        <v>0</v>
      </c>
      <c r="BL601" s="13">
        <f t="shared" si="776"/>
        <v>0</v>
      </c>
      <c r="BM601" s="13">
        <f t="shared" si="777"/>
        <v>0</v>
      </c>
      <c r="BN601" s="13">
        <f t="shared" si="778"/>
        <v>0</v>
      </c>
      <c r="BO601" s="13">
        <f t="shared" si="779"/>
        <v>0</v>
      </c>
      <c r="BP601" s="13">
        <f t="shared" si="780"/>
        <v>0</v>
      </c>
      <c r="BQ601" s="13">
        <f t="shared" si="781"/>
        <v>0</v>
      </c>
      <c r="BR601" s="13">
        <f t="shared" si="782"/>
        <v>0</v>
      </c>
      <c r="BS601" s="13">
        <f t="shared" si="783"/>
        <v>0</v>
      </c>
      <c r="BT601" s="31">
        <f t="shared" si="784"/>
        <v>0</v>
      </c>
      <c r="BU601" s="31">
        <f t="shared" si="785"/>
        <v>0</v>
      </c>
      <c r="BV601" s="31">
        <f t="shared" si="786"/>
        <v>0</v>
      </c>
      <c r="BW601" s="31">
        <f t="shared" si="787"/>
        <v>0</v>
      </c>
      <c r="BX601" s="31">
        <f t="shared" si="788"/>
        <v>0</v>
      </c>
      <c r="BY601" s="31">
        <f t="shared" si="789"/>
        <v>0</v>
      </c>
      <c r="BZ601" s="31">
        <f t="shared" si="790"/>
        <v>0</v>
      </c>
      <c r="CA601" s="31">
        <f t="shared" si="791"/>
        <v>0</v>
      </c>
      <c r="CB601" s="31">
        <f t="shared" si="792"/>
        <v>0</v>
      </c>
      <c r="CC601" s="31">
        <f t="shared" si="793"/>
        <v>0</v>
      </c>
      <c r="CD601" s="31">
        <f t="shared" si="794"/>
        <v>0</v>
      </c>
      <c r="CE601" s="37">
        <f t="array" ref="CE601">MIN(IF(JPRL=AI601,$AG$19:$AG$1018))</f>
        <v>0</v>
      </c>
      <c r="CF601" s="37">
        <f t="array" ref="CF601">MAX(IF(JPRL=AI601,$AG$19:$AG$1018))</f>
        <v>0</v>
      </c>
      <c r="CG601" s="36">
        <f t="shared" si="795"/>
        <v>0</v>
      </c>
      <c r="CI601" s="40">
        <f t="shared" si="796"/>
        <v>0</v>
      </c>
      <c r="CJ601" s="40">
        <f t="shared" si="733"/>
        <v>0</v>
      </c>
      <c r="CK601" s="40">
        <f t="shared" si="734"/>
        <v>0</v>
      </c>
      <c r="CL601" s="40">
        <f t="shared" si="735"/>
        <v>0</v>
      </c>
      <c r="CM601" s="40">
        <f t="shared" si="736"/>
        <v>0</v>
      </c>
      <c r="CN601" s="40">
        <f t="shared" si="737"/>
        <v>0</v>
      </c>
      <c r="CO601" s="40">
        <f t="shared" si="738"/>
        <v>0</v>
      </c>
      <c r="CP601" s="40">
        <f t="shared" si="739"/>
        <v>0</v>
      </c>
      <c r="CQ601" s="40">
        <f t="shared" si="740"/>
        <v>0</v>
      </c>
      <c r="CR601" s="40">
        <f t="shared" si="741"/>
        <v>0</v>
      </c>
      <c r="CS601" s="40">
        <f t="shared" si="742"/>
        <v>0</v>
      </c>
      <c r="CT601" s="41">
        <f t="shared" si="797"/>
        <v>0</v>
      </c>
      <c r="CU601" s="41">
        <f t="shared" si="798"/>
        <v>0</v>
      </c>
      <c r="CV601" s="41">
        <f t="shared" si="799"/>
        <v>0</v>
      </c>
      <c r="CW601" s="41">
        <f t="shared" si="800"/>
        <v>0</v>
      </c>
      <c r="CX601" s="41">
        <f t="shared" si="801"/>
        <v>0</v>
      </c>
      <c r="CY601" s="41">
        <f t="shared" si="802"/>
        <v>0</v>
      </c>
      <c r="CZ601" s="41">
        <f t="shared" si="803"/>
        <v>0</v>
      </c>
      <c r="DA601" s="41">
        <f t="shared" si="804"/>
        <v>0</v>
      </c>
      <c r="DB601" s="41">
        <f t="shared" si="805"/>
        <v>0</v>
      </c>
      <c r="DC601" s="41">
        <f t="shared" si="806"/>
        <v>0</v>
      </c>
      <c r="DD601" s="7">
        <f t="shared" si="807"/>
        <v>0</v>
      </c>
      <c r="DE601" s="7">
        <f t="shared" si="808"/>
        <v>0</v>
      </c>
      <c r="DF601" s="7">
        <f t="shared" si="809"/>
        <v>0</v>
      </c>
      <c r="DJ601" s="7">
        <f t="shared" si="810"/>
        <v>0</v>
      </c>
      <c r="DK601" s="7">
        <f t="shared" si="811"/>
        <v>0</v>
      </c>
    </row>
    <row r="602" spans="1:115" ht="26.25" customHeight="1" x14ac:dyDescent="0.25">
      <c r="A602" s="9">
        <v>584</v>
      </c>
      <c r="B602" s="24" t="str">
        <f t="shared" si="743"/>
        <v/>
      </c>
      <c r="C602" s="23"/>
      <c r="D602" s="51"/>
      <c r="E602" s="24"/>
      <c r="F602" s="24"/>
      <c r="G602" s="24"/>
      <c r="H602" s="24"/>
      <c r="I602" s="25"/>
      <c r="J602" s="24"/>
      <c r="K602" s="26"/>
      <c r="L602" s="29"/>
      <c r="M602" s="27"/>
      <c r="N602" s="28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30"/>
      <c r="Z602" s="29"/>
      <c r="AA602" s="29" t="str">
        <f t="shared" si="744"/>
        <v/>
      </c>
      <c r="AB602" s="7">
        <f t="shared" si="745"/>
        <v>0</v>
      </c>
      <c r="AC602" s="7">
        <f t="shared" si="746"/>
        <v>0</v>
      </c>
      <c r="AD602" s="7">
        <f t="shared" si="747"/>
        <v>0</v>
      </c>
      <c r="AE602" s="7">
        <f t="shared" si="748"/>
        <v>0</v>
      </c>
      <c r="AF602" s="11" t="str">
        <f t="shared" si="812"/>
        <v/>
      </c>
      <c r="AG602" s="13">
        <f t="shared" si="749"/>
        <v>0</v>
      </c>
      <c r="AH602" s="7" t="str">
        <f t="shared" si="750"/>
        <v/>
      </c>
      <c r="AI602" s="11" t="str">
        <f t="shared" si="813"/>
        <v/>
      </c>
      <c r="AJ602" s="11" t="str">
        <f t="array" ref="AJ602">IF(OR(AI602=$AI$19:AI601),"",AI602)</f>
        <v/>
      </c>
      <c r="AK602" s="11" t="str">
        <f t="shared" si="751"/>
        <v/>
      </c>
      <c r="AL602" t="str">
        <f t="array" ref="AL602">IF(OR(AK602=$AK$19:AK601),"",AK602)</f>
        <v/>
      </c>
      <c r="AM602" s="13">
        <f t="shared" si="752"/>
        <v>0</v>
      </c>
      <c r="AN602" s="13">
        <f t="shared" si="753"/>
        <v>0</v>
      </c>
      <c r="AO602" s="13">
        <f t="shared" si="754"/>
        <v>0</v>
      </c>
      <c r="AP602" s="13">
        <f t="shared" si="755"/>
        <v>0</v>
      </c>
      <c r="AQ602" s="13">
        <f t="shared" si="756"/>
        <v>0</v>
      </c>
      <c r="AR602" s="13">
        <f t="shared" si="757"/>
        <v>0</v>
      </c>
      <c r="AS602" s="13">
        <f t="shared" si="758"/>
        <v>0</v>
      </c>
      <c r="AT602" s="13">
        <f t="shared" si="759"/>
        <v>0</v>
      </c>
      <c r="AU602" s="13">
        <f t="shared" si="760"/>
        <v>0</v>
      </c>
      <c r="AV602" s="13">
        <f t="shared" si="761"/>
        <v>0</v>
      </c>
      <c r="AX602" s="13">
        <f t="shared" si="762"/>
        <v>0</v>
      </c>
      <c r="AY602" s="13">
        <f t="shared" si="763"/>
        <v>0</v>
      </c>
      <c r="AZ602" s="13">
        <f t="shared" si="764"/>
        <v>0</v>
      </c>
      <c r="BA602" s="13">
        <f t="shared" si="765"/>
        <v>0</v>
      </c>
      <c r="BB602" s="13">
        <f t="shared" si="766"/>
        <v>0</v>
      </c>
      <c r="BC602" s="13">
        <f t="shared" si="767"/>
        <v>0</v>
      </c>
      <c r="BD602" s="13">
        <f t="shared" si="768"/>
        <v>0</v>
      </c>
      <c r="BE602" s="13">
        <f t="shared" si="769"/>
        <v>0</v>
      </c>
      <c r="BF602" s="13">
        <f t="shared" si="770"/>
        <v>0</v>
      </c>
      <c r="BG602" s="13">
        <f t="shared" si="771"/>
        <v>0</v>
      </c>
      <c r="BH602" s="13">
        <f t="shared" si="772"/>
        <v>0</v>
      </c>
      <c r="BI602" s="13">
        <f t="shared" si="773"/>
        <v>0</v>
      </c>
      <c r="BJ602" s="13">
        <f t="shared" si="774"/>
        <v>0</v>
      </c>
      <c r="BK602" s="13">
        <f t="shared" si="775"/>
        <v>0</v>
      </c>
      <c r="BL602" s="13">
        <f t="shared" si="776"/>
        <v>0</v>
      </c>
      <c r="BM602" s="13">
        <f t="shared" si="777"/>
        <v>0</v>
      </c>
      <c r="BN602" s="13">
        <f t="shared" si="778"/>
        <v>0</v>
      </c>
      <c r="BO602" s="13">
        <f t="shared" si="779"/>
        <v>0</v>
      </c>
      <c r="BP602" s="13">
        <f t="shared" si="780"/>
        <v>0</v>
      </c>
      <c r="BQ602" s="13">
        <f t="shared" si="781"/>
        <v>0</v>
      </c>
      <c r="BR602" s="13">
        <f t="shared" si="782"/>
        <v>0</v>
      </c>
      <c r="BS602" s="13">
        <f t="shared" si="783"/>
        <v>0</v>
      </c>
      <c r="BT602" s="31">
        <f t="shared" si="784"/>
        <v>0</v>
      </c>
      <c r="BU602" s="31">
        <f t="shared" si="785"/>
        <v>0</v>
      </c>
      <c r="BV602" s="31">
        <f t="shared" si="786"/>
        <v>0</v>
      </c>
      <c r="BW602" s="31">
        <f t="shared" si="787"/>
        <v>0</v>
      </c>
      <c r="BX602" s="31">
        <f t="shared" si="788"/>
        <v>0</v>
      </c>
      <c r="BY602" s="31">
        <f t="shared" si="789"/>
        <v>0</v>
      </c>
      <c r="BZ602" s="31">
        <f t="shared" si="790"/>
        <v>0</v>
      </c>
      <c r="CA602" s="31">
        <f t="shared" si="791"/>
        <v>0</v>
      </c>
      <c r="CB602" s="31">
        <f t="shared" si="792"/>
        <v>0</v>
      </c>
      <c r="CC602" s="31">
        <f t="shared" si="793"/>
        <v>0</v>
      </c>
      <c r="CD602" s="31">
        <f t="shared" si="794"/>
        <v>0</v>
      </c>
      <c r="CE602" s="37">
        <f t="array" ref="CE602">MIN(IF(JPRL=AI602,$AG$19:$AG$1018))</f>
        <v>0</v>
      </c>
      <c r="CF602" s="37">
        <f t="array" ref="CF602">MAX(IF(JPRL=AI602,$AG$19:$AG$1018))</f>
        <v>0</v>
      </c>
      <c r="CG602" s="36">
        <f t="shared" si="795"/>
        <v>0</v>
      </c>
      <c r="CI602" s="40">
        <f t="shared" si="796"/>
        <v>0</v>
      </c>
      <c r="CJ602" s="40">
        <f t="shared" si="733"/>
        <v>0</v>
      </c>
      <c r="CK602" s="40">
        <f t="shared" si="734"/>
        <v>0</v>
      </c>
      <c r="CL602" s="40">
        <f t="shared" si="735"/>
        <v>0</v>
      </c>
      <c r="CM602" s="40">
        <f t="shared" si="736"/>
        <v>0</v>
      </c>
      <c r="CN602" s="40">
        <f t="shared" si="737"/>
        <v>0</v>
      </c>
      <c r="CO602" s="40">
        <f t="shared" si="738"/>
        <v>0</v>
      </c>
      <c r="CP602" s="40">
        <f t="shared" si="739"/>
        <v>0</v>
      </c>
      <c r="CQ602" s="40">
        <f t="shared" si="740"/>
        <v>0</v>
      </c>
      <c r="CR602" s="40">
        <f t="shared" si="741"/>
        <v>0</v>
      </c>
      <c r="CS602" s="40">
        <f t="shared" si="742"/>
        <v>0</v>
      </c>
      <c r="CT602" s="41">
        <f t="shared" si="797"/>
        <v>0</v>
      </c>
      <c r="CU602" s="41">
        <f t="shared" si="798"/>
        <v>0</v>
      </c>
      <c r="CV602" s="41">
        <f t="shared" si="799"/>
        <v>0</v>
      </c>
      <c r="CW602" s="41">
        <f t="shared" si="800"/>
        <v>0</v>
      </c>
      <c r="CX602" s="41">
        <f t="shared" si="801"/>
        <v>0</v>
      </c>
      <c r="CY602" s="41">
        <f t="shared" si="802"/>
        <v>0</v>
      </c>
      <c r="CZ602" s="41">
        <f t="shared" si="803"/>
        <v>0</v>
      </c>
      <c r="DA602" s="41">
        <f t="shared" si="804"/>
        <v>0</v>
      </c>
      <c r="DB602" s="41">
        <f t="shared" si="805"/>
        <v>0</v>
      </c>
      <c r="DC602" s="41">
        <f t="shared" si="806"/>
        <v>0</v>
      </c>
      <c r="DD602" s="7">
        <f t="shared" si="807"/>
        <v>0</v>
      </c>
      <c r="DE602" s="7">
        <f t="shared" si="808"/>
        <v>0</v>
      </c>
      <c r="DF602" s="7">
        <f t="shared" si="809"/>
        <v>0</v>
      </c>
      <c r="DJ602" s="7">
        <f t="shared" si="810"/>
        <v>0</v>
      </c>
      <c r="DK602" s="7">
        <f t="shared" si="811"/>
        <v>0</v>
      </c>
    </row>
    <row r="603" spans="1:115" ht="26.25" customHeight="1" x14ac:dyDescent="0.25">
      <c r="A603" s="9">
        <v>585</v>
      </c>
      <c r="B603" s="24" t="str">
        <f t="shared" si="743"/>
        <v/>
      </c>
      <c r="C603" s="23"/>
      <c r="D603" s="51"/>
      <c r="E603" s="24"/>
      <c r="F603" s="24"/>
      <c r="G603" s="24"/>
      <c r="H603" s="24"/>
      <c r="I603" s="25"/>
      <c r="J603" s="24"/>
      <c r="K603" s="26"/>
      <c r="L603" s="29"/>
      <c r="M603" s="27"/>
      <c r="N603" s="28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30"/>
      <c r="Z603" s="29"/>
      <c r="AA603" s="29" t="str">
        <f t="shared" si="744"/>
        <v/>
      </c>
      <c r="AB603" s="7">
        <f t="shared" si="745"/>
        <v>0</v>
      </c>
      <c r="AC603" s="7">
        <f t="shared" si="746"/>
        <v>0</v>
      </c>
      <c r="AD603" s="7">
        <f t="shared" si="747"/>
        <v>0</v>
      </c>
      <c r="AE603" s="7">
        <f t="shared" si="748"/>
        <v>0</v>
      </c>
      <c r="AF603" s="11" t="str">
        <f t="shared" si="812"/>
        <v/>
      </c>
      <c r="AG603" s="13">
        <f t="shared" si="749"/>
        <v>0</v>
      </c>
      <c r="AH603" s="7" t="str">
        <f t="shared" si="750"/>
        <v/>
      </c>
      <c r="AI603" s="11" t="str">
        <f t="shared" si="813"/>
        <v/>
      </c>
      <c r="AJ603" s="11" t="str">
        <f t="array" ref="AJ603">IF(OR(AI603=$AI$19:AI602),"",AI603)</f>
        <v/>
      </c>
      <c r="AK603" s="11" t="str">
        <f t="shared" si="751"/>
        <v/>
      </c>
      <c r="AL603" t="str">
        <f t="array" ref="AL603">IF(OR(AK603=$AK$19:AK602),"",AK603)</f>
        <v/>
      </c>
      <c r="AM603" s="13">
        <f t="shared" si="752"/>
        <v>0</v>
      </c>
      <c r="AN603" s="13">
        <f t="shared" si="753"/>
        <v>0</v>
      </c>
      <c r="AO603" s="13">
        <f t="shared" si="754"/>
        <v>0</v>
      </c>
      <c r="AP603" s="13">
        <f t="shared" si="755"/>
        <v>0</v>
      </c>
      <c r="AQ603" s="13">
        <f t="shared" si="756"/>
        <v>0</v>
      </c>
      <c r="AR603" s="13">
        <f t="shared" si="757"/>
        <v>0</v>
      </c>
      <c r="AS603" s="13">
        <f t="shared" si="758"/>
        <v>0</v>
      </c>
      <c r="AT603" s="13">
        <f t="shared" si="759"/>
        <v>0</v>
      </c>
      <c r="AU603" s="13">
        <f t="shared" si="760"/>
        <v>0</v>
      </c>
      <c r="AV603" s="13">
        <f t="shared" si="761"/>
        <v>0</v>
      </c>
      <c r="AX603" s="13">
        <f t="shared" si="762"/>
        <v>0</v>
      </c>
      <c r="AY603" s="13">
        <f t="shared" si="763"/>
        <v>0</v>
      </c>
      <c r="AZ603" s="13">
        <f t="shared" si="764"/>
        <v>0</v>
      </c>
      <c r="BA603" s="13">
        <f t="shared" si="765"/>
        <v>0</v>
      </c>
      <c r="BB603" s="13">
        <f t="shared" si="766"/>
        <v>0</v>
      </c>
      <c r="BC603" s="13">
        <f t="shared" si="767"/>
        <v>0</v>
      </c>
      <c r="BD603" s="13">
        <f t="shared" si="768"/>
        <v>0</v>
      </c>
      <c r="BE603" s="13">
        <f t="shared" si="769"/>
        <v>0</v>
      </c>
      <c r="BF603" s="13">
        <f t="shared" si="770"/>
        <v>0</v>
      </c>
      <c r="BG603" s="13">
        <f t="shared" si="771"/>
        <v>0</v>
      </c>
      <c r="BH603" s="13">
        <f t="shared" si="772"/>
        <v>0</v>
      </c>
      <c r="BI603" s="13">
        <f t="shared" si="773"/>
        <v>0</v>
      </c>
      <c r="BJ603" s="13">
        <f t="shared" si="774"/>
        <v>0</v>
      </c>
      <c r="BK603" s="13">
        <f t="shared" si="775"/>
        <v>0</v>
      </c>
      <c r="BL603" s="13">
        <f t="shared" si="776"/>
        <v>0</v>
      </c>
      <c r="BM603" s="13">
        <f t="shared" si="777"/>
        <v>0</v>
      </c>
      <c r="BN603" s="13">
        <f t="shared" si="778"/>
        <v>0</v>
      </c>
      <c r="BO603" s="13">
        <f t="shared" si="779"/>
        <v>0</v>
      </c>
      <c r="BP603" s="13">
        <f t="shared" si="780"/>
        <v>0</v>
      </c>
      <c r="BQ603" s="13">
        <f t="shared" si="781"/>
        <v>0</v>
      </c>
      <c r="BR603" s="13">
        <f t="shared" si="782"/>
        <v>0</v>
      </c>
      <c r="BS603" s="13">
        <f t="shared" si="783"/>
        <v>0</v>
      </c>
      <c r="BT603" s="31">
        <f t="shared" si="784"/>
        <v>0</v>
      </c>
      <c r="BU603" s="31">
        <f t="shared" si="785"/>
        <v>0</v>
      </c>
      <c r="BV603" s="31">
        <f t="shared" si="786"/>
        <v>0</v>
      </c>
      <c r="BW603" s="31">
        <f t="shared" si="787"/>
        <v>0</v>
      </c>
      <c r="BX603" s="31">
        <f t="shared" si="788"/>
        <v>0</v>
      </c>
      <c r="BY603" s="31">
        <f t="shared" si="789"/>
        <v>0</v>
      </c>
      <c r="BZ603" s="31">
        <f t="shared" si="790"/>
        <v>0</v>
      </c>
      <c r="CA603" s="31">
        <f t="shared" si="791"/>
        <v>0</v>
      </c>
      <c r="CB603" s="31">
        <f t="shared" si="792"/>
        <v>0</v>
      </c>
      <c r="CC603" s="31">
        <f t="shared" si="793"/>
        <v>0</v>
      </c>
      <c r="CD603" s="31">
        <f t="shared" si="794"/>
        <v>0</v>
      </c>
      <c r="CE603" s="37">
        <f t="array" ref="CE603">MIN(IF(JPRL=AI603,$AG$19:$AG$1018))</f>
        <v>0</v>
      </c>
      <c r="CF603" s="37">
        <f t="array" ref="CF603">MAX(IF(JPRL=AI603,$AG$19:$AG$1018))</f>
        <v>0</v>
      </c>
      <c r="CG603" s="36">
        <f t="shared" si="795"/>
        <v>0</v>
      </c>
      <c r="CI603" s="40">
        <f t="shared" si="796"/>
        <v>0</v>
      </c>
      <c r="CJ603" s="40">
        <f t="shared" si="733"/>
        <v>0</v>
      </c>
      <c r="CK603" s="40">
        <f t="shared" si="734"/>
        <v>0</v>
      </c>
      <c r="CL603" s="40">
        <f t="shared" si="735"/>
        <v>0</v>
      </c>
      <c r="CM603" s="40">
        <f t="shared" si="736"/>
        <v>0</v>
      </c>
      <c r="CN603" s="40">
        <f t="shared" si="737"/>
        <v>0</v>
      </c>
      <c r="CO603" s="40">
        <f t="shared" si="738"/>
        <v>0</v>
      </c>
      <c r="CP603" s="40">
        <f t="shared" si="739"/>
        <v>0</v>
      </c>
      <c r="CQ603" s="40">
        <f t="shared" si="740"/>
        <v>0</v>
      </c>
      <c r="CR603" s="40">
        <f t="shared" si="741"/>
        <v>0</v>
      </c>
      <c r="CS603" s="40">
        <f t="shared" si="742"/>
        <v>0</v>
      </c>
      <c r="CT603" s="41">
        <f t="shared" si="797"/>
        <v>0</v>
      </c>
      <c r="CU603" s="41">
        <f t="shared" si="798"/>
        <v>0</v>
      </c>
      <c r="CV603" s="41">
        <f t="shared" si="799"/>
        <v>0</v>
      </c>
      <c r="CW603" s="41">
        <f t="shared" si="800"/>
        <v>0</v>
      </c>
      <c r="CX603" s="41">
        <f t="shared" si="801"/>
        <v>0</v>
      </c>
      <c r="CY603" s="41">
        <f t="shared" si="802"/>
        <v>0</v>
      </c>
      <c r="CZ603" s="41">
        <f t="shared" si="803"/>
        <v>0</v>
      </c>
      <c r="DA603" s="41">
        <f t="shared" si="804"/>
        <v>0</v>
      </c>
      <c r="DB603" s="41">
        <f t="shared" si="805"/>
        <v>0</v>
      </c>
      <c r="DC603" s="41">
        <f t="shared" si="806"/>
        <v>0</v>
      </c>
      <c r="DD603" s="7">
        <f t="shared" si="807"/>
        <v>0</v>
      </c>
      <c r="DE603" s="7">
        <f t="shared" si="808"/>
        <v>0</v>
      </c>
      <c r="DF603" s="7">
        <f t="shared" si="809"/>
        <v>0</v>
      </c>
      <c r="DJ603" s="7">
        <f t="shared" si="810"/>
        <v>0</v>
      </c>
      <c r="DK603" s="7">
        <f t="shared" si="811"/>
        <v>0</v>
      </c>
    </row>
    <row r="604" spans="1:115" ht="26.25" customHeight="1" x14ac:dyDescent="0.25">
      <c r="A604" s="9">
        <v>586</v>
      </c>
      <c r="B604" s="24" t="str">
        <f t="shared" si="743"/>
        <v/>
      </c>
      <c r="C604" s="23"/>
      <c r="D604" s="51"/>
      <c r="E604" s="24"/>
      <c r="F604" s="24"/>
      <c r="G604" s="24"/>
      <c r="H604" s="24"/>
      <c r="I604" s="25"/>
      <c r="J604" s="24"/>
      <c r="K604" s="26"/>
      <c r="L604" s="29"/>
      <c r="M604" s="27"/>
      <c r="N604" s="28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30"/>
      <c r="Z604" s="29"/>
      <c r="AA604" s="29" t="str">
        <f t="shared" si="744"/>
        <v/>
      </c>
      <c r="AB604" s="7">
        <f t="shared" si="745"/>
        <v>0</v>
      </c>
      <c r="AC604" s="7">
        <f t="shared" si="746"/>
        <v>0</v>
      </c>
      <c r="AD604" s="7">
        <f t="shared" si="747"/>
        <v>0</v>
      </c>
      <c r="AE604" s="7">
        <f t="shared" si="748"/>
        <v>0</v>
      </c>
      <c r="AF604" s="11" t="str">
        <f t="shared" si="812"/>
        <v/>
      </c>
      <c r="AG604" s="13">
        <f t="shared" si="749"/>
        <v>0</v>
      </c>
      <c r="AH604" s="7" t="str">
        <f t="shared" si="750"/>
        <v/>
      </c>
      <c r="AI604" s="11" t="str">
        <f t="shared" si="813"/>
        <v/>
      </c>
      <c r="AJ604" s="11" t="str">
        <f t="array" ref="AJ604">IF(OR(AI604=$AI$19:AI603),"",AI604)</f>
        <v/>
      </c>
      <c r="AK604" s="11" t="str">
        <f t="shared" si="751"/>
        <v/>
      </c>
      <c r="AL604" t="str">
        <f t="array" ref="AL604">IF(OR(AK604=$AK$19:AK603),"",AK604)</f>
        <v/>
      </c>
      <c r="AM604" s="13">
        <f t="shared" si="752"/>
        <v>0</v>
      </c>
      <c r="AN604" s="13">
        <f t="shared" si="753"/>
        <v>0</v>
      </c>
      <c r="AO604" s="13">
        <f t="shared" si="754"/>
        <v>0</v>
      </c>
      <c r="AP604" s="13">
        <f t="shared" si="755"/>
        <v>0</v>
      </c>
      <c r="AQ604" s="13">
        <f t="shared" si="756"/>
        <v>0</v>
      </c>
      <c r="AR604" s="13">
        <f t="shared" si="757"/>
        <v>0</v>
      </c>
      <c r="AS604" s="13">
        <f t="shared" si="758"/>
        <v>0</v>
      </c>
      <c r="AT604" s="13">
        <f t="shared" si="759"/>
        <v>0</v>
      </c>
      <c r="AU604" s="13">
        <f t="shared" si="760"/>
        <v>0</v>
      </c>
      <c r="AV604" s="13">
        <f t="shared" si="761"/>
        <v>0</v>
      </c>
      <c r="AX604" s="13">
        <f t="shared" si="762"/>
        <v>0</v>
      </c>
      <c r="AY604" s="13">
        <f t="shared" si="763"/>
        <v>0</v>
      </c>
      <c r="AZ604" s="13">
        <f t="shared" si="764"/>
        <v>0</v>
      </c>
      <c r="BA604" s="13">
        <f t="shared" si="765"/>
        <v>0</v>
      </c>
      <c r="BB604" s="13">
        <f t="shared" si="766"/>
        <v>0</v>
      </c>
      <c r="BC604" s="13">
        <f t="shared" si="767"/>
        <v>0</v>
      </c>
      <c r="BD604" s="13">
        <f t="shared" si="768"/>
        <v>0</v>
      </c>
      <c r="BE604" s="13">
        <f t="shared" si="769"/>
        <v>0</v>
      </c>
      <c r="BF604" s="13">
        <f t="shared" si="770"/>
        <v>0</v>
      </c>
      <c r="BG604" s="13">
        <f t="shared" si="771"/>
        <v>0</v>
      </c>
      <c r="BH604" s="13">
        <f t="shared" si="772"/>
        <v>0</v>
      </c>
      <c r="BI604" s="13">
        <f t="shared" si="773"/>
        <v>0</v>
      </c>
      <c r="BJ604" s="13">
        <f t="shared" si="774"/>
        <v>0</v>
      </c>
      <c r="BK604" s="13">
        <f t="shared" si="775"/>
        <v>0</v>
      </c>
      <c r="BL604" s="13">
        <f t="shared" si="776"/>
        <v>0</v>
      </c>
      <c r="BM604" s="13">
        <f t="shared" si="777"/>
        <v>0</v>
      </c>
      <c r="BN604" s="13">
        <f t="shared" si="778"/>
        <v>0</v>
      </c>
      <c r="BO604" s="13">
        <f t="shared" si="779"/>
        <v>0</v>
      </c>
      <c r="BP604" s="13">
        <f t="shared" si="780"/>
        <v>0</v>
      </c>
      <c r="BQ604" s="13">
        <f t="shared" si="781"/>
        <v>0</v>
      </c>
      <c r="BR604" s="13">
        <f t="shared" si="782"/>
        <v>0</v>
      </c>
      <c r="BS604" s="13">
        <f t="shared" si="783"/>
        <v>0</v>
      </c>
      <c r="BT604" s="31">
        <f t="shared" si="784"/>
        <v>0</v>
      </c>
      <c r="BU604" s="31">
        <f t="shared" si="785"/>
        <v>0</v>
      </c>
      <c r="BV604" s="31">
        <f t="shared" si="786"/>
        <v>0</v>
      </c>
      <c r="BW604" s="31">
        <f t="shared" si="787"/>
        <v>0</v>
      </c>
      <c r="BX604" s="31">
        <f t="shared" si="788"/>
        <v>0</v>
      </c>
      <c r="BY604" s="31">
        <f t="shared" si="789"/>
        <v>0</v>
      </c>
      <c r="BZ604" s="31">
        <f t="shared" si="790"/>
        <v>0</v>
      </c>
      <c r="CA604" s="31">
        <f t="shared" si="791"/>
        <v>0</v>
      </c>
      <c r="CB604" s="31">
        <f t="shared" si="792"/>
        <v>0</v>
      </c>
      <c r="CC604" s="31">
        <f t="shared" si="793"/>
        <v>0</v>
      </c>
      <c r="CD604" s="31">
        <f t="shared" si="794"/>
        <v>0</v>
      </c>
      <c r="CE604" s="37">
        <f t="array" ref="CE604">MIN(IF(JPRL=AI604,$AG$19:$AG$1018))</f>
        <v>0</v>
      </c>
      <c r="CF604" s="37">
        <f t="array" ref="CF604">MAX(IF(JPRL=AI604,$AG$19:$AG$1018))</f>
        <v>0</v>
      </c>
      <c r="CG604" s="36">
        <f t="shared" si="795"/>
        <v>0</v>
      </c>
      <c r="CI604" s="40">
        <f t="shared" si="796"/>
        <v>0</v>
      </c>
      <c r="CJ604" s="40">
        <f t="shared" si="733"/>
        <v>0</v>
      </c>
      <c r="CK604" s="40">
        <f t="shared" si="734"/>
        <v>0</v>
      </c>
      <c r="CL604" s="40">
        <f t="shared" si="735"/>
        <v>0</v>
      </c>
      <c r="CM604" s="40">
        <f t="shared" si="736"/>
        <v>0</v>
      </c>
      <c r="CN604" s="40">
        <f t="shared" si="737"/>
        <v>0</v>
      </c>
      <c r="CO604" s="40">
        <f t="shared" si="738"/>
        <v>0</v>
      </c>
      <c r="CP604" s="40">
        <f t="shared" si="739"/>
        <v>0</v>
      </c>
      <c r="CQ604" s="40">
        <f t="shared" si="740"/>
        <v>0</v>
      </c>
      <c r="CR604" s="40">
        <f t="shared" si="741"/>
        <v>0</v>
      </c>
      <c r="CS604" s="40">
        <f t="shared" si="742"/>
        <v>0</v>
      </c>
      <c r="CT604" s="41">
        <f t="shared" si="797"/>
        <v>0</v>
      </c>
      <c r="CU604" s="41">
        <f t="shared" si="798"/>
        <v>0</v>
      </c>
      <c r="CV604" s="41">
        <f t="shared" si="799"/>
        <v>0</v>
      </c>
      <c r="CW604" s="41">
        <f t="shared" si="800"/>
        <v>0</v>
      </c>
      <c r="CX604" s="41">
        <f t="shared" si="801"/>
        <v>0</v>
      </c>
      <c r="CY604" s="41">
        <f t="shared" si="802"/>
        <v>0</v>
      </c>
      <c r="CZ604" s="41">
        <f t="shared" si="803"/>
        <v>0</v>
      </c>
      <c r="DA604" s="41">
        <f t="shared" si="804"/>
        <v>0</v>
      </c>
      <c r="DB604" s="41">
        <f t="shared" si="805"/>
        <v>0</v>
      </c>
      <c r="DC604" s="41">
        <f t="shared" si="806"/>
        <v>0</v>
      </c>
      <c r="DD604" s="7">
        <f t="shared" si="807"/>
        <v>0</v>
      </c>
      <c r="DE604" s="7">
        <f t="shared" si="808"/>
        <v>0</v>
      </c>
      <c r="DF604" s="7">
        <f t="shared" si="809"/>
        <v>0</v>
      </c>
      <c r="DJ604" s="7">
        <f t="shared" si="810"/>
        <v>0</v>
      </c>
      <c r="DK604" s="7">
        <f t="shared" si="811"/>
        <v>0</v>
      </c>
    </row>
    <row r="605" spans="1:115" ht="26.25" customHeight="1" x14ac:dyDescent="0.25">
      <c r="A605" s="9">
        <v>587</v>
      </c>
      <c r="B605" s="24" t="str">
        <f t="shared" si="743"/>
        <v/>
      </c>
      <c r="C605" s="23"/>
      <c r="D605" s="51"/>
      <c r="E605" s="24"/>
      <c r="F605" s="24"/>
      <c r="G605" s="24"/>
      <c r="H605" s="24"/>
      <c r="I605" s="25"/>
      <c r="J605" s="24"/>
      <c r="K605" s="26"/>
      <c r="L605" s="29"/>
      <c r="M605" s="27"/>
      <c r="N605" s="28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30"/>
      <c r="Z605" s="29"/>
      <c r="AA605" s="29" t="str">
        <f t="shared" si="744"/>
        <v/>
      </c>
      <c r="AB605" s="7">
        <f t="shared" si="745"/>
        <v>0</v>
      </c>
      <c r="AC605" s="7">
        <f t="shared" si="746"/>
        <v>0</v>
      </c>
      <c r="AD605" s="7">
        <f t="shared" si="747"/>
        <v>0</v>
      </c>
      <c r="AE605" s="7">
        <f t="shared" si="748"/>
        <v>0</v>
      </c>
      <c r="AF605" s="11" t="str">
        <f t="shared" si="812"/>
        <v/>
      </c>
      <c r="AG605" s="13">
        <f t="shared" si="749"/>
        <v>0</v>
      </c>
      <c r="AH605" s="7" t="str">
        <f t="shared" si="750"/>
        <v/>
      </c>
      <c r="AI605" s="11" t="str">
        <f t="shared" si="813"/>
        <v/>
      </c>
      <c r="AJ605" s="11" t="str">
        <f t="array" ref="AJ605">IF(OR(AI605=$AI$19:AI604),"",AI605)</f>
        <v/>
      </c>
      <c r="AK605" s="11" t="str">
        <f t="shared" si="751"/>
        <v/>
      </c>
      <c r="AL605" t="str">
        <f t="array" ref="AL605">IF(OR(AK605=$AK$19:AK604),"",AK605)</f>
        <v/>
      </c>
      <c r="AM605" s="13">
        <f t="shared" si="752"/>
        <v>0</v>
      </c>
      <c r="AN605" s="13">
        <f t="shared" si="753"/>
        <v>0</v>
      </c>
      <c r="AO605" s="13">
        <f t="shared" si="754"/>
        <v>0</v>
      </c>
      <c r="AP605" s="13">
        <f t="shared" si="755"/>
        <v>0</v>
      </c>
      <c r="AQ605" s="13">
        <f t="shared" si="756"/>
        <v>0</v>
      </c>
      <c r="AR605" s="13">
        <f t="shared" si="757"/>
        <v>0</v>
      </c>
      <c r="AS605" s="13">
        <f t="shared" si="758"/>
        <v>0</v>
      </c>
      <c r="AT605" s="13">
        <f t="shared" si="759"/>
        <v>0</v>
      </c>
      <c r="AU605" s="13">
        <f t="shared" si="760"/>
        <v>0</v>
      </c>
      <c r="AV605" s="13">
        <f t="shared" si="761"/>
        <v>0</v>
      </c>
      <c r="AX605" s="13">
        <f t="shared" si="762"/>
        <v>0</v>
      </c>
      <c r="AY605" s="13">
        <f t="shared" si="763"/>
        <v>0</v>
      </c>
      <c r="AZ605" s="13">
        <f t="shared" si="764"/>
        <v>0</v>
      </c>
      <c r="BA605" s="13">
        <f t="shared" si="765"/>
        <v>0</v>
      </c>
      <c r="BB605" s="13">
        <f t="shared" si="766"/>
        <v>0</v>
      </c>
      <c r="BC605" s="13">
        <f t="shared" si="767"/>
        <v>0</v>
      </c>
      <c r="BD605" s="13">
        <f t="shared" si="768"/>
        <v>0</v>
      </c>
      <c r="BE605" s="13">
        <f t="shared" si="769"/>
        <v>0</v>
      </c>
      <c r="BF605" s="13">
        <f t="shared" si="770"/>
        <v>0</v>
      </c>
      <c r="BG605" s="13">
        <f t="shared" si="771"/>
        <v>0</v>
      </c>
      <c r="BH605" s="13">
        <f t="shared" si="772"/>
        <v>0</v>
      </c>
      <c r="BI605" s="13">
        <f t="shared" si="773"/>
        <v>0</v>
      </c>
      <c r="BJ605" s="13">
        <f t="shared" si="774"/>
        <v>0</v>
      </c>
      <c r="BK605" s="13">
        <f t="shared" si="775"/>
        <v>0</v>
      </c>
      <c r="BL605" s="13">
        <f t="shared" si="776"/>
        <v>0</v>
      </c>
      <c r="BM605" s="13">
        <f t="shared" si="777"/>
        <v>0</v>
      </c>
      <c r="BN605" s="13">
        <f t="shared" si="778"/>
        <v>0</v>
      </c>
      <c r="BO605" s="13">
        <f t="shared" si="779"/>
        <v>0</v>
      </c>
      <c r="BP605" s="13">
        <f t="shared" si="780"/>
        <v>0</v>
      </c>
      <c r="BQ605" s="13">
        <f t="shared" si="781"/>
        <v>0</v>
      </c>
      <c r="BR605" s="13">
        <f t="shared" si="782"/>
        <v>0</v>
      </c>
      <c r="BS605" s="13">
        <f t="shared" si="783"/>
        <v>0</v>
      </c>
      <c r="BT605" s="31">
        <f t="shared" si="784"/>
        <v>0</v>
      </c>
      <c r="BU605" s="31">
        <f t="shared" si="785"/>
        <v>0</v>
      </c>
      <c r="BV605" s="31">
        <f t="shared" si="786"/>
        <v>0</v>
      </c>
      <c r="BW605" s="31">
        <f t="shared" si="787"/>
        <v>0</v>
      </c>
      <c r="BX605" s="31">
        <f t="shared" si="788"/>
        <v>0</v>
      </c>
      <c r="BY605" s="31">
        <f t="shared" si="789"/>
        <v>0</v>
      </c>
      <c r="BZ605" s="31">
        <f t="shared" si="790"/>
        <v>0</v>
      </c>
      <c r="CA605" s="31">
        <f t="shared" si="791"/>
        <v>0</v>
      </c>
      <c r="CB605" s="31">
        <f t="shared" si="792"/>
        <v>0</v>
      </c>
      <c r="CC605" s="31">
        <f t="shared" si="793"/>
        <v>0</v>
      </c>
      <c r="CD605" s="31">
        <f t="shared" si="794"/>
        <v>0</v>
      </c>
      <c r="CE605" s="37">
        <f t="array" ref="CE605">MIN(IF(JPRL=AI605,$AG$19:$AG$1018))</f>
        <v>0</v>
      </c>
      <c r="CF605" s="37">
        <f t="array" ref="CF605">MAX(IF(JPRL=AI605,$AG$19:$AG$1018))</f>
        <v>0</v>
      </c>
      <c r="CG605" s="36">
        <f t="shared" si="795"/>
        <v>0</v>
      </c>
      <c r="CI605" s="40">
        <f t="shared" si="796"/>
        <v>0</v>
      </c>
      <c r="CJ605" s="40">
        <f t="shared" si="733"/>
        <v>0</v>
      </c>
      <c r="CK605" s="40">
        <f t="shared" si="734"/>
        <v>0</v>
      </c>
      <c r="CL605" s="40">
        <f t="shared" si="735"/>
        <v>0</v>
      </c>
      <c r="CM605" s="40">
        <f t="shared" si="736"/>
        <v>0</v>
      </c>
      <c r="CN605" s="40">
        <f t="shared" si="737"/>
        <v>0</v>
      </c>
      <c r="CO605" s="40">
        <f t="shared" si="738"/>
        <v>0</v>
      </c>
      <c r="CP605" s="40">
        <f t="shared" si="739"/>
        <v>0</v>
      </c>
      <c r="CQ605" s="40">
        <f t="shared" si="740"/>
        <v>0</v>
      </c>
      <c r="CR605" s="40">
        <f t="shared" si="741"/>
        <v>0</v>
      </c>
      <c r="CS605" s="40">
        <f t="shared" si="742"/>
        <v>0</v>
      </c>
      <c r="CT605" s="41">
        <f t="shared" si="797"/>
        <v>0</v>
      </c>
      <c r="CU605" s="41">
        <f t="shared" si="798"/>
        <v>0</v>
      </c>
      <c r="CV605" s="41">
        <f t="shared" si="799"/>
        <v>0</v>
      </c>
      <c r="CW605" s="41">
        <f t="shared" si="800"/>
        <v>0</v>
      </c>
      <c r="CX605" s="41">
        <f t="shared" si="801"/>
        <v>0</v>
      </c>
      <c r="CY605" s="41">
        <f t="shared" si="802"/>
        <v>0</v>
      </c>
      <c r="CZ605" s="41">
        <f t="shared" si="803"/>
        <v>0</v>
      </c>
      <c r="DA605" s="41">
        <f t="shared" si="804"/>
        <v>0</v>
      </c>
      <c r="DB605" s="41">
        <f t="shared" si="805"/>
        <v>0</v>
      </c>
      <c r="DC605" s="41">
        <f t="shared" si="806"/>
        <v>0</v>
      </c>
      <c r="DD605" s="7">
        <f t="shared" si="807"/>
        <v>0</v>
      </c>
      <c r="DE605" s="7">
        <f t="shared" si="808"/>
        <v>0</v>
      </c>
      <c r="DF605" s="7">
        <f t="shared" si="809"/>
        <v>0</v>
      </c>
      <c r="DJ605" s="7">
        <f t="shared" si="810"/>
        <v>0</v>
      </c>
      <c r="DK605" s="7">
        <f t="shared" si="811"/>
        <v>0</v>
      </c>
    </row>
    <row r="606" spans="1:115" ht="26.25" customHeight="1" x14ac:dyDescent="0.25">
      <c r="A606" s="9">
        <v>588</v>
      </c>
      <c r="B606" s="24" t="str">
        <f t="shared" si="743"/>
        <v/>
      </c>
      <c r="C606" s="23"/>
      <c r="D606" s="51"/>
      <c r="E606" s="24"/>
      <c r="F606" s="24"/>
      <c r="G606" s="24"/>
      <c r="H606" s="24"/>
      <c r="I606" s="25"/>
      <c r="J606" s="24"/>
      <c r="K606" s="26"/>
      <c r="L606" s="29"/>
      <c r="M606" s="27"/>
      <c r="N606" s="28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30"/>
      <c r="Z606" s="29"/>
      <c r="AA606" s="29" t="str">
        <f t="shared" si="744"/>
        <v/>
      </c>
      <c r="AB606" s="7">
        <f t="shared" si="745"/>
        <v>0</v>
      </c>
      <c r="AC606" s="7">
        <f t="shared" si="746"/>
        <v>0</v>
      </c>
      <c r="AD606" s="7">
        <f t="shared" si="747"/>
        <v>0</v>
      </c>
      <c r="AE606" s="7">
        <f t="shared" si="748"/>
        <v>0</v>
      </c>
      <c r="AF606" s="11" t="str">
        <f t="shared" si="812"/>
        <v/>
      </c>
      <c r="AG606" s="13">
        <f t="shared" si="749"/>
        <v>0</v>
      </c>
      <c r="AH606" s="7" t="str">
        <f t="shared" si="750"/>
        <v/>
      </c>
      <c r="AI606" s="11" t="str">
        <f t="shared" si="813"/>
        <v/>
      </c>
      <c r="AJ606" s="11" t="str">
        <f t="array" ref="AJ606">IF(OR(AI606=$AI$19:AI605),"",AI606)</f>
        <v/>
      </c>
      <c r="AK606" s="11" t="str">
        <f t="shared" si="751"/>
        <v/>
      </c>
      <c r="AL606" t="str">
        <f t="array" ref="AL606">IF(OR(AK606=$AK$19:AK605),"",AK606)</f>
        <v/>
      </c>
      <c r="AM606" s="13">
        <f t="shared" si="752"/>
        <v>0</v>
      </c>
      <c r="AN606" s="13">
        <f t="shared" si="753"/>
        <v>0</v>
      </c>
      <c r="AO606" s="13">
        <f t="shared" si="754"/>
        <v>0</v>
      </c>
      <c r="AP606" s="13">
        <f t="shared" si="755"/>
        <v>0</v>
      </c>
      <c r="AQ606" s="13">
        <f t="shared" si="756"/>
        <v>0</v>
      </c>
      <c r="AR606" s="13">
        <f t="shared" si="757"/>
        <v>0</v>
      </c>
      <c r="AS606" s="13">
        <f t="shared" si="758"/>
        <v>0</v>
      </c>
      <c r="AT606" s="13">
        <f t="shared" si="759"/>
        <v>0</v>
      </c>
      <c r="AU606" s="13">
        <f t="shared" si="760"/>
        <v>0</v>
      </c>
      <c r="AV606" s="13">
        <f t="shared" si="761"/>
        <v>0</v>
      </c>
      <c r="AX606" s="13">
        <f t="shared" si="762"/>
        <v>0</v>
      </c>
      <c r="AY606" s="13">
        <f t="shared" si="763"/>
        <v>0</v>
      </c>
      <c r="AZ606" s="13">
        <f t="shared" si="764"/>
        <v>0</v>
      </c>
      <c r="BA606" s="13">
        <f t="shared" si="765"/>
        <v>0</v>
      </c>
      <c r="BB606" s="13">
        <f t="shared" si="766"/>
        <v>0</v>
      </c>
      <c r="BC606" s="13">
        <f t="shared" si="767"/>
        <v>0</v>
      </c>
      <c r="BD606" s="13">
        <f t="shared" si="768"/>
        <v>0</v>
      </c>
      <c r="BE606" s="13">
        <f t="shared" si="769"/>
        <v>0</v>
      </c>
      <c r="BF606" s="13">
        <f t="shared" si="770"/>
        <v>0</v>
      </c>
      <c r="BG606" s="13">
        <f t="shared" si="771"/>
        <v>0</v>
      </c>
      <c r="BH606" s="13">
        <f t="shared" si="772"/>
        <v>0</v>
      </c>
      <c r="BI606" s="13">
        <f t="shared" si="773"/>
        <v>0</v>
      </c>
      <c r="BJ606" s="13">
        <f t="shared" si="774"/>
        <v>0</v>
      </c>
      <c r="BK606" s="13">
        <f t="shared" si="775"/>
        <v>0</v>
      </c>
      <c r="BL606" s="13">
        <f t="shared" si="776"/>
        <v>0</v>
      </c>
      <c r="BM606" s="13">
        <f t="shared" si="777"/>
        <v>0</v>
      </c>
      <c r="BN606" s="13">
        <f t="shared" si="778"/>
        <v>0</v>
      </c>
      <c r="BO606" s="13">
        <f t="shared" si="779"/>
        <v>0</v>
      </c>
      <c r="BP606" s="13">
        <f t="shared" si="780"/>
        <v>0</v>
      </c>
      <c r="BQ606" s="13">
        <f t="shared" si="781"/>
        <v>0</v>
      </c>
      <c r="BR606" s="13">
        <f t="shared" si="782"/>
        <v>0</v>
      </c>
      <c r="BS606" s="13">
        <f t="shared" si="783"/>
        <v>0</v>
      </c>
      <c r="BT606" s="31">
        <f t="shared" si="784"/>
        <v>0</v>
      </c>
      <c r="BU606" s="31">
        <f t="shared" si="785"/>
        <v>0</v>
      </c>
      <c r="BV606" s="31">
        <f t="shared" si="786"/>
        <v>0</v>
      </c>
      <c r="BW606" s="31">
        <f t="shared" si="787"/>
        <v>0</v>
      </c>
      <c r="BX606" s="31">
        <f t="shared" si="788"/>
        <v>0</v>
      </c>
      <c r="BY606" s="31">
        <f t="shared" si="789"/>
        <v>0</v>
      </c>
      <c r="BZ606" s="31">
        <f t="shared" si="790"/>
        <v>0</v>
      </c>
      <c r="CA606" s="31">
        <f t="shared" si="791"/>
        <v>0</v>
      </c>
      <c r="CB606" s="31">
        <f t="shared" si="792"/>
        <v>0</v>
      </c>
      <c r="CC606" s="31">
        <f t="shared" si="793"/>
        <v>0</v>
      </c>
      <c r="CD606" s="31">
        <f t="shared" si="794"/>
        <v>0</v>
      </c>
      <c r="CE606" s="37">
        <f t="array" ref="CE606">MIN(IF(JPRL=AI606,$AG$19:$AG$1018))</f>
        <v>0</v>
      </c>
      <c r="CF606" s="37">
        <f t="array" ref="CF606">MAX(IF(JPRL=AI606,$AG$19:$AG$1018))</f>
        <v>0</v>
      </c>
      <c r="CG606" s="36">
        <f t="shared" si="795"/>
        <v>0</v>
      </c>
      <c r="CI606" s="40">
        <f t="shared" si="796"/>
        <v>0</v>
      </c>
      <c r="CJ606" s="40">
        <f t="shared" si="733"/>
        <v>0</v>
      </c>
      <c r="CK606" s="40">
        <f t="shared" si="734"/>
        <v>0</v>
      </c>
      <c r="CL606" s="40">
        <f t="shared" si="735"/>
        <v>0</v>
      </c>
      <c r="CM606" s="40">
        <f t="shared" si="736"/>
        <v>0</v>
      </c>
      <c r="CN606" s="40">
        <f t="shared" si="737"/>
        <v>0</v>
      </c>
      <c r="CO606" s="40">
        <f t="shared" si="738"/>
        <v>0</v>
      </c>
      <c r="CP606" s="40">
        <f t="shared" si="739"/>
        <v>0</v>
      </c>
      <c r="CQ606" s="40">
        <f t="shared" si="740"/>
        <v>0</v>
      </c>
      <c r="CR606" s="40">
        <f t="shared" si="741"/>
        <v>0</v>
      </c>
      <c r="CS606" s="40">
        <f t="shared" si="742"/>
        <v>0</v>
      </c>
      <c r="CT606" s="41">
        <f t="shared" si="797"/>
        <v>0</v>
      </c>
      <c r="CU606" s="41">
        <f t="shared" si="798"/>
        <v>0</v>
      </c>
      <c r="CV606" s="41">
        <f t="shared" si="799"/>
        <v>0</v>
      </c>
      <c r="CW606" s="41">
        <f t="shared" si="800"/>
        <v>0</v>
      </c>
      <c r="CX606" s="41">
        <f t="shared" si="801"/>
        <v>0</v>
      </c>
      <c r="CY606" s="41">
        <f t="shared" si="802"/>
        <v>0</v>
      </c>
      <c r="CZ606" s="41">
        <f t="shared" si="803"/>
        <v>0</v>
      </c>
      <c r="DA606" s="41">
        <f t="shared" si="804"/>
        <v>0</v>
      </c>
      <c r="DB606" s="41">
        <f t="shared" si="805"/>
        <v>0</v>
      </c>
      <c r="DC606" s="41">
        <f t="shared" si="806"/>
        <v>0</v>
      </c>
      <c r="DD606" s="7">
        <f t="shared" si="807"/>
        <v>0</v>
      </c>
      <c r="DE606" s="7">
        <f t="shared" si="808"/>
        <v>0</v>
      </c>
      <c r="DF606" s="7">
        <f t="shared" si="809"/>
        <v>0</v>
      </c>
      <c r="DJ606" s="7">
        <f t="shared" si="810"/>
        <v>0</v>
      </c>
      <c r="DK606" s="7">
        <f t="shared" si="811"/>
        <v>0</v>
      </c>
    </row>
    <row r="607" spans="1:115" ht="26.25" customHeight="1" x14ac:dyDescent="0.25">
      <c r="A607" s="9">
        <v>589</v>
      </c>
      <c r="B607" s="24" t="str">
        <f t="shared" si="743"/>
        <v/>
      </c>
      <c r="C607" s="23"/>
      <c r="D607" s="51"/>
      <c r="E607" s="24"/>
      <c r="F607" s="24"/>
      <c r="G607" s="24"/>
      <c r="H607" s="24"/>
      <c r="I607" s="25"/>
      <c r="J607" s="24"/>
      <c r="K607" s="26"/>
      <c r="L607" s="29"/>
      <c r="M607" s="27"/>
      <c r="N607" s="28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30"/>
      <c r="Z607" s="29"/>
      <c r="AA607" s="29" t="str">
        <f t="shared" si="744"/>
        <v/>
      </c>
      <c r="AB607" s="7">
        <f t="shared" si="745"/>
        <v>0</v>
      </c>
      <c r="AC607" s="7">
        <f t="shared" si="746"/>
        <v>0</v>
      </c>
      <c r="AD607" s="7">
        <f t="shared" si="747"/>
        <v>0</v>
      </c>
      <c r="AE607" s="7">
        <f t="shared" si="748"/>
        <v>0</v>
      </c>
      <c r="AF607" s="11" t="str">
        <f t="shared" si="812"/>
        <v/>
      </c>
      <c r="AG607" s="13">
        <f t="shared" si="749"/>
        <v>0</v>
      </c>
      <c r="AH607" s="7" t="str">
        <f t="shared" si="750"/>
        <v/>
      </c>
      <c r="AI607" s="11" t="str">
        <f t="shared" si="813"/>
        <v/>
      </c>
      <c r="AJ607" s="11" t="str">
        <f t="array" ref="AJ607">IF(OR(AI607=$AI$19:AI606),"",AI607)</f>
        <v/>
      </c>
      <c r="AK607" s="11" t="str">
        <f t="shared" si="751"/>
        <v/>
      </c>
      <c r="AL607" t="str">
        <f t="array" ref="AL607">IF(OR(AK607=$AK$19:AK606),"",AK607)</f>
        <v/>
      </c>
      <c r="AM607" s="13">
        <f t="shared" si="752"/>
        <v>0</v>
      </c>
      <c r="AN607" s="13">
        <f t="shared" si="753"/>
        <v>0</v>
      </c>
      <c r="AO607" s="13">
        <f t="shared" si="754"/>
        <v>0</v>
      </c>
      <c r="AP607" s="13">
        <f t="shared" si="755"/>
        <v>0</v>
      </c>
      <c r="AQ607" s="13">
        <f t="shared" si="756"/>
        <v>0</v>
      </c>
      <c r="AR607" s="13">
        <f t="shared" si="757"/>
        <v>0</v>
      </c>
      <c r="AS607" s="13">
        <f t="shared" si="758"/>
        <v>0</v>
      </c>
      <c r="AT607" s="13">
        <f t="shared" si="759"/>
        <v>0</v>
      </c>
      <c r="AU607" s="13">
        <f t="shared" si="760"/>
        <v>0</v>
      </c>
      <c r="AV607" s="13">
        <f t="shared" si="761"/>
        <v>0</v>
      </c>
      <c r="AX607" s="13">
        <f t="shared" si="762"/>
        <v>0</v>
      </c>
      <c r="AY607" s="13">
        <f t="shared" si="763"/>
        <v>0</v>
      </c>
      <c r="AZ607" s="13">
        <f t="shared" si="764"/>
        <v>0</v>
      </c>
      <c r="BA607" s="13">
        <f t="shared" si="765"/>
        <v>0</v>
      </c>
      <c r="BB607" s="13">
        <f t="shared" si="766"/>
        <v>0</v>
      </c>
      <c r="BC607" s="13">
        <f t="shared" si="767"/>
        <v>0</v>
      </c>
      <c r="BD607" s="13">
        <f t="shared" si="768"/>
        <v>0</v>
      </c>
      <c r="BE607" s="13">
        <f t="shared" si="769"/>
        <v>0</v>
      </c>
      <c r="BF607" s="13">
        <f t="shared" si="770"/>
        <v>0</v>
      </c>
      <c r="BG607" s="13">
        <f t="shared" si="771"/>
        <v>0</v>
      </c>
      <c r="BH607" s="13">
        <f t="shared" si="772"/>
        <v>0</v>
      </c>
      <c r="BI607" s="13">
        <f t="shared" si="773"/>
        <v>0</v>
      </c>
      <c r="BJ607" s="13">
        <f t="shared" si="774"/>
        <v>0</v>
      </c>
      <c r="BK607" s="13">
        <f t="shared" si="775"/>
        <v>0</v>
      </c>
      <c r="BL607" s="13">
        <f t="shared" si="776"/>
        <v>0</v>
      </c>
      <c r="BM607" s="13">
        <f t="shared" si="777"/>
        <v>0</v>
      </c>
      <c r="BN607" s="13">
        <f t="shared" si="778"/>
        <v>0</v>
      </c>
      <c r="BO607" s="13">
        <f t="shared" si="779"/>
        <v>0</v>
      </c>
      <c r="BP607" s="13">
        <f t="shared" si="780"/>
        <v>0</v>
      </c>
      <c r="BQ607" s="13">
        <f t="shared" si="781"/>
        <v>0</v>
      </c>
      <c r="BR607" s="13">
        <f t="shared" si="782"/>
        <v>0</v>
      </c>
      <c r="BS607" s="13">
        <f t="shared" si="783"/>
        <v>0</v>
      </c>
      <c r="BT607" s="31">
        <f t="shared" si="784"/>
        <v>0</v>
      </c>
      <c r="BU607" s="31">
        <f t="shared" si="785"/>
        <v>0</v>
      </c>
      <c r="BV607" s="31">
        <f t="shared" si="786"/>
        <v>0</v>
      </c>
      <c r="BW607" s="31">
        <f t="shared" si="787"/>
        <v>0</v>
      </c>
      <c r="BX607" s="31">
        <f t="shared" si="788"/>
        <v>0</v>
      </c>
      <c r="BY607" s="31">
        <f t="shared" si="789"/>
        <v>0</v>
      </c>
      <c r="BZ607" s="31">
        <f t="shared" si="790"/>
        <v>0</v>
      </c>
      <c r="CA607" s="31">
        <f t="shared" si="791"/>
        <v>0</v>
      </c>
      <c r="CB607" s="31">
        <f t="shared" si="792"/>
        <v>0</v>
      </c>
      <c r="CC607" s="31">
        <f t="shared" si="793"/>
        <v>0</v>
      </c>
      <c r="CD607" s="31">
        <f t="shared" si="794"/>
        <v>0</v>
      </c>
      <c r="CE607" s="37">
        <f t="array" ref="CE607">MIN(IF(JPRL=AI607,$AG$19:$AG$1018))</f>
        <v>0</v>
      </c>
      <c r="CF607" s="37">
        <f t="array" ref="CF607">MAX(IF(JPRL=AI607,$AG$19:$AG$1018))</f>
        <v>0</v>
      </c>
      <c r="CG607" s="36">
        <f t="shared" si="795"/>
        <v>0</v>
      </c>
      <c r="CI607" s="40">
        <f t="shared" si="796"/>
        <v>0</v>
      </c>
      <c r="CJ607" s="40">
        <f t="shared" si="733"/>
        <v>0</v>
      </c>
      <c r="CK607" s="40">
        <f t="shared" si="734"/>
        <v>0</v>
      </c>
      <c r="CL607" s="40">
        <f t="shared" si="735"/>
        <v>0</v>
      </c>
      <c r="CM607" s="40">
        <f t="shared" si="736"/>
        <v>0</v>
      </c>
      <c r="CN607" s="40">
        <f t="shared" si="737"/>
        <v>0</v>
      </c>
      <c r="CO607" s="40">
        <f t="shared" si="738"/>
        <v>0</v>
      </c>
      <c r="CP607" s="40">
        <f t="shared" si="739"/>
        <v>0</v>
      </c>
      <c r="CQ607" s="40">
        <f t="shared" si="740"/>
        <v>0</v>
      </c>
      <c r="CR607" s="40">
        <f t="shared" si="741"/>
        <v>0</v>
      </c>
      <c r="CS607" s="40">
        <f t="shared" si="742"/>
        <v>0</v>
      </c>
      <c r="CT607" s="41">
        <f t="shared" si="797"/>
        <v>0</v>
      </c>
      <c r="CU607" s="41">
        <f t="shared" si="798"/>
        <v>0</v>
      </c>
      <c r="CV607" s="41">
        <f t="shared" si="799"/>
        <v>0</v>
      </c>
      <c r="CW607" s="41">
        <f t="shared" si="800"/>
        <v>0</v>
      </c>
      <c r="CX607" s="41">
        <f t="shared" si="801"/>
        <v>0</v>
      </c>
      <c r="CY607" s="41">
        <f t="shared" si="802"/>
        <v>0</v>
      </c>
      <c r="CZ607" s="41">
        <f t="shared" si="803"/>
        <v>0</v>
      </c>
      <c r="DA607" s="41">
        <f t="shared" si="804"/>
        <v>0</v>
      </c>
      <c r="DB607" s="41">
        <f t="shared" si="805"/>
        <v>0</v>
      </c>
      <c r="DC607" s="41">
        <f t="shared" si="806"/>
        <v>0</v>
      </c>
      <c r="DD607" s="7">
        <f t="shared" si="807"/>
        <v>0</v>
      </c>
      <c r="DE607" s="7">
        <f t="shared" si="808"/>
        <v>0</v>
      </c>
      <c r="DF607" s="7">
        <f t="shared" si="809"/>
        <v>0</v>
      </c>
      <c r="DJ607" s="7">
        <f t="shared" si="810"/>
        <v>0</v>
      </c>
      <c r="DK607" s="7">
        <f t="shared" si="811"/>
        <v>0</v>
      </c>
    </row>
    <row r="608" spans="1:115" ht="26.25" customHeight="1" x14ac:dyDescent="0.25">
      <c r="A608" s="9">
        <v>590</v>
      </c>
      <c r="B608" s="24" t="str">
        <f t="shared" si="743"/>
        <v/>
      </c>
      <c r="C608" s="23"/>
      <c r="D608" s="51"/>
      <c r="E608" s="24"/>
      <c r="F608" s="24"/>
      <c r="G608" s="24"/>
      <c r="H608" s="24"/>
      <c r="I608" s="25"/>
      <c r="J608" s="24"/>
      <c r="K608" s="26"/>
      <c r="L608" s="29"/>
      <c r="M608" s="27"/>
      <c r="N608" s="28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30"/>
      <c r="Z608" s="29"/>
      <c r="AA608" s="29" t="str">
        <f t="shared" si="744"/>
        <v/>
      </c>
      <c r="AB608" s="7">
        <f t="shared" si="745"/>
        <v>0</v>
      </c>
      <c r="AC608" s="7">
        <f t="shared" si="746"/>
        <v>0</v>
      </c>
      <c r="AD608" s="7">
        <f t="shared" si="747"/>
        <v>0</v>
      </c>
      <c r="AE608" s="7">
        <f t="shared" si="748"/>
        <v>0</v>
      </c>
      <c r="AF608" s="11" t="str">
        <f t="shared" si="812"/>
        <v/>
      </c>
      <c r="AG608" s="13">
        <f t="shared" si="749"/>
        <v>0</v>
      </c>
      <c r="AH608" s="7" t="str">
        <f t="shared" si="750"/>
        <v/>
      </c>
      <c r="AI608" s="11" t="str">
        <f t="shared" si="813"/>
        <v/>
      </c>
      <c r="AJ608" s="11" t="str">
        <f t="array" ref="AJ608">IF(OR(AI608=$AI$19:AI607),"",AI608)</f>
        <v/>
      </c>
      <c r="AK608" s="11" t="str">
        <f t="shared" si="751"/>
        <v/>
      </c>
      <c r="AL608" t="str">
        <f t="array" ref="AL608">IF(OR(AK608=$AK$19:AK607),"",AK608)</f>
        <v/>
      </c>
      <c r="AM608" s="13">
        <f t="shared" si="752"/>
        <v>0</v>
      </c>
      <c r="AN608" s="13">
        <f t="shared" si="753"/>
        <v>0</v>
      </c>
      <c r="AO608" s="13">
        <f t="shared" si="754"/>
        <v>0</v>
      </c>
      <c r="AP608" s="13">
        <f t="shared" si="755"/>
        <v>0</v>
      </c>
      <c r="AQ608" s="13">
        <f t="shared" si="756"/>
        <v>0</v>
      </c>
      <c r="AR608" s="13">
        <f t="shared" si="757"/>
        <v>0</v>
      </c>
      <c r="AS608" s="13">
        <f t="shared" si="758"/>
        <v>0</v>
      </c>
      <c r="AT608" s="13">
        <f t="shared" si="759"/>
        <v>0</v>
      </c>
      <c r="AU608" s="13">
        <f t="shared" si="760"/>
        <v>0</v>
      </c>
      <c r="AV608" s="13">
        <f t="shared" si="761"/>
        <v>0</v>
      </c>
      <c r="AX608" s="13">
        <f t="shared" si="762"/>
        <v>0</v>
      </c>
      <c r="AY608" s="13">
        <f t="shared" si="763"/>
        <v>0</v>
      </c>
      <c r="AZ608" s="13">
        <f t="shared" si="764"/>
        <v>0</v>
      </c>
      <c r="BA608" s="13">
        <f t="shared" si="765"/>
        <v>0</v>
      </c>
      <c r="BB608" s="13">
        <f t="shared" si="766"/>
        <v>0</v>
      </c>
      <c r="BC608" s="13">
        <f t="shared" si="767"/>
        <v>0</v>
      </c>
      <c r="BD608" s="13">
        <f t="shared" si="768"/>
        <v>0</v>
      </c>
      <c r="BE608" s="13">
        <f t="shared" si="769"/>
        <v>0</v>
      </c>
      <c r="BF608" s="13">
        <f t="shared" si="770"/>
        <v>0</v>
      </c>
      <c r="BG608" s="13">
        <f t="shared" si="771"/>
        <v>0</v>
      </c>
      <c r="BH608" s="13">
        <f t="shared" si="772"/>
        <v>0</v>
      </c>
      <c r="BI608" s="13">
        <f t="shared" si="773"/>
        <v>0</v>
      </c>
      <c r="BJ608" s="13">
        <f t="shared" si="774"/>
        <v>0</v>
      </c>
      <c r="BK608" s="13">
        <f t="shared" si="775"/>
        <v>0</v>
      </c>
      <c r="BL608" s="13">
        <f t="shared" si="776"/>
        <v>0</v>
      </c>
      <c r="BM608" s="13">
        <f t="shared" si="777"/>
        <v>0</v>
      </c>
      <c r="BN608" s="13">
        <f t="shared" si="778"/>
        <v>0</v>
      </c>
      <c r="BO608" s="13">
        <f t="shared" si="779"/>
        <v>0</v>
      </c>
      <c r="BP608" s="13">
        <f t="shared" si="780"/>
        <v>0</v>
      </c>
      <c r="BQ608" s="13">
        <f t="shared" si="781"/>
        <v>0</v>
      </c>
      <c r="BR608" s="13">
        <f t="shared" si="782"/>
        <v>0</v>
      </c>
      <c r="BS608" s="13">
        <f t="shared" si="783"/>
        <v>0</v>
      </c>
      <c r="BT608" s="31">
        <f t="shared" si="784"/>
        <v>0</v>
      </c>
      <c r="BU608" s="31">
        <f t="shared" si="785"/>
        <v>0</v>
      </c>
      <c r="BV608" s="31">
        <f t="shared" si="786"/>
        <v>0</v>
      </c>
      <c r="BW608" s="31">
        <f t="shared" si="787"/>
        <v>0</v>
      </c>
      <c r="BX608" s="31">
        <f t="shared" si="788"/>
        <v>0</v>
      </c>
      <c r="BY608" s="31">
        <f t="shared" si="789"/>
        <v>0</v>
      </c>
      <c r="BZ608" s="31">
        <f t="shared" si="790"/>
        <v>0</v>
      </c>
      <c r="CA608" s="31">
        <f t="shared" si="791"/>
        <v>0</v>
      </c>
      <c r="CB608" s="31">
        <f t="shared" si="792"/>
        <v>0</v>
      </c>
      <c r="CC608" s="31">
        <f t="shared" si="793"/>
        <v>0</v>
      </c>
      <c r="CD608" s="31">
        <f t="shared" si="794"/>
        <v>0</v>
      </c>
      <c r="CE608" s="37">
        <f t="array" ref="CE608">MIN(IF(JPRL=AI608,$AG$19:$AG$1018))</f>
        <v>0</v>
      </c>
      <c r="CF608" s="37">
        <f t="array" ref="CF608">MAX(IF(JPRL=AI608,$AG$19:$AG$1018))</f>
        <v>0</v>
      </c>
      <c r="CG608" s="36">
        <f t="shared" si="795"/>
        <v>0</v>
      </c>
      <c r="CI608" s="40">
        <f t="shared" si="796"/>
        <v>0</v>
      </c>
      <c r="CJ608" s="40">
        <f t="shared" si="733"/>
        <v>0</v>
      </c>
      <c r="CK608" s="40">
        <f t="shared" si="734"/>
        <v>0</v>
      </c>
      <c r="CL608" s="40">
        <f t="shared" si="735"/>
        <v>0</v>
      </c>
      <c r="CM608" s="40">
        <f t="shared" si="736"/>
        <v>0</v>
      </c>
      <c r="CN608" s="40">
        <f t="shared" si="737"/>
        <v>0</v>
      </c>
      <c r="CO608" s="40">
        <f t="shared" si="738"/>
        <v>0</v>
      </c>
      <c r="CP608" s="40">
        <f t="shared" si="739"/>
        <v>0</v>
      </c>
      <c r="CQ608" s="40">
        <f t="shared" si="740"/>
        <v>0</v>
      </c>
      <c r="CR608" s="40">
        <f t="shared" si="741"/>
        <v>0</v>
      </c>
      <c r="CS608" s="40">
        <f t="shared" si="742"/>
        <v>0</v>
      </c>
      <c r="CT608" s="41">
        <f t="shared" si="797"/>
        <v>0</v>
      </c>
      <c r="CU608" s="41">
        <f t="shared" si="798"/>
        <v>0</v>
      </c>
      <c r="CV608" s="41">
        <f t="shared" si="799"/>
        <v>0</v>
      </c>
      <c r="CW608" s="41">
        <f t="shared" si="800"/>
        <v>0</v>
      </c>
      <c r="CX608" s="41">
        <f t="shared" si="801"/>
        <v>0</v>
      </c>
      <c r="CY608" s="41">
        <f t="shared" si="802"/>
        <v>0</v>
      </c>
      <c r="CZ608" s="41">
        <f t="shared" si="803"/>
        <v>0</v>
      </c>
      <c r="DA608" s="41">
        <f t="shared" si="804"/>
        <v>0</v>
      </c>
      <c r="DB608" s="41">
        <f t="shared" si="805"/>
        <v>0</v>
      </c>
      <c r="DC608" s="41">
        <f t="shared" si="806"/>
        <v>0</v>
      </c>
      <c r="DD608" s="7">
        <f t="shared" si="807"/>
        <v>0</v>
      </c>
      <c r="DE608" s="7">
        <f t="shared" si="808"/>
        <v>0</v>
      </c>
      <c r="DF608" s="7">
        <f t="shared" si="809"/>
        <v>0</v>
      </c>
      <c r="DJ608" s="7">
        <f t="shared" si="810"/>
        <v>0</v>
      </c>
      <c r="DK608" s="7">
        <f t="shared" si="811"/>
        <v>0</v>
      </c>
    </row>
    <row r="609" spans="1:115" ht="26.25" customHeight="1" x14ac:dyDescent="0.25">
      <c r="A609" s="9">
        <v>591</v>
      </c>
      <c r="B609" s="24" t="str">
        <f t="shared" si="743"/>
        <v/>
      </c>
      <c r="C609" s="23"/>
      <c r="D609" s="51"/>
      <c r="E609" s="24"/>
      <c r="F609" s="24"/>
      <c r="G609" s="24"/>
      <c r="H609" s="24"/>
      <c r="I609" s="25"/>
      <c r="J609" s="24"/>
      <c r="K609" s="26"/>
      <c r="L609" s="29"/>
      <c r="M609" s="27"/>
      <c r="N609" s="28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30"/>
      <c r="Z609" s="29"/>
      <c r="AA609" s="29" t="str">
        <f t="shared" si="744"/>
        <v/>
      </c>
      <c r="AB609" s="7">
        <f t="shared" si="745"/>
        <v>0</v>
      </c>
      <c r="AC609" s="7">
        <f t="shared" si="746"/>
        <v>0</v>
      </c>
      <c r="AD609" s="7">
        <f t="shared" si="747"/>
        <v>0</v>
      </c>
      <c r="AE609" s="7">
        <f t="shared" si="748"/>
        <v>0</v>
      </c>
      <c r="AF609" s="11" t="str">
        <f t="shared" si="812"/>
        <v/>
      </c>
      <c r="AG609" s="13">
        <f t="shared" si="749"/>
        <v>0</v>
      </c>
      <c r="AH609" s="7" t="str">
        <f t="shared" si="750"/>
        <v/>
      </c>
      <c r="AI609" s="11" t="str">
        <f t="shared" si="813"/>
        <v/>
      </c>
      <c r="AJ609" s="11" t="str">
        <f t="array" ref="AJ609">IF(OR(AI609=$AI$19:AI608),"",AI609)</f>
        <v/>
      </c>
      <c r="AK609" s="11" t="str">
        <f t="shared" si="751"/>
        <v/>
      </c>
      <c r="AL609" t="str">
        <f t="array" ref="AL609">IF(OR(AK609=$AK$19:AK608),"",AK609)</f>
        <v/>
      </c>
      <c r="AM609" s="13">
        <f t="shared" si="752"/>
        <v>0</v>
      </c>
      <c r="AN609" s="13">
        <f t="shared" si="753"/>
        <v>0</v>
      </c>
      <c r="AO609" s="13">
        <f t="shared" si="754"/>
        <v>0</v>
      </c>
      <c r="AP609" s="13">
        <f t="shared" si="755"/>
        <v>0</v>
      </c>
      <c r="AQ609" s="13">
        <f t="shared" si="756"/>
        <v>0</v>
      </c>
      <c r="AR609" s="13">
        <f t="shared" si="757"/>
        <v>0</v>
      </c>
      <c r="AS609" s="13">
        <f t="shared" si="758"/>
        <v>0</v>
      </c>
      <c r="AT609" s="13">
        <f t="shared" si="759"/>
        <v>0</v>
      </c>
      <c r="AU609" s="13">
        <f t="shared" si="760"/>
        <v>0</v>
      </c>
      <c r="AV609" s="13">
        <f t="shared" si="761"/>
        <v>0</v>
      </c>
      <c r="AX609" s="13">
        <f t="shared" si="762"/>
        <v>0</v>
      </c>
      <c r="AY609" s="13">
        <f t="shared" si="763"/>
        <v>0</v>
      </c>
      <c r="AZ609" s="13">
        <f t="shared" si="764"/>
        <v>0</v>
      </c>
      <c r="BA609" s="13">
        <f t="shared" si="765"/>
        <v>0</v>
      </c>
      <c r="BB609" s="13">
        <f t="shared" si="766"/>
        <v>0</v>
      </c>
      <c r="BC609" s="13">
        <f t="shared" si="767"/>
        <v>0</v>
      </c>
      <c r="BD609" s="13">
        <f t="shared" si="768"/>
        <v>0</v>
      </c>
      <c r="BE609" s="13">
        <f t="shared" si="769"/>
        <v>0</v>
      </c>
      <c r="BF609" s="13">
        <f t="shared" si="770"/>
        <v>0</v>
      </c>
      <c r="BG609" s="13">
        <f t="shared" si="771"/>
        <v>0</v>
      </c>
      <c r="BH609" s="13">
        <f t="shared" si="772"/>
        <v>0</v>
      </c>
      <c r="BI609" s="13">
        <f t="shared" si="773"/>
        <v>0</v>
      </c>
      <c r="BJ609" s="13">
        <f t="shared" si="774"/>
        <v>0</v>
      </c>
      <c r="BK609" s="13">
        <f t="shared" si="775"/>
        <v>0</v>
      </c>
      <c r="BL609" s="13">
        <f t="shared" si="776"/>
        <v>0</v>
      </c>
      <c r="BM609" s="13">
        <f t="shared" si="777"/>
        <v>0</v>
      </c>
      <c r="BN609" s="13">
        <f t="shared" si="778"/>
        <v>0</v>
      </c>
      <c r="BO609" s="13">
        <f t="shared" si="779"/>
        <v>0</v>
      </c>
      <c r="BP609" s="13">
        <f t="shared" si="780"/>
        <v>0</v>
      </c>
      <c r="BQ609" s="13">
        <f t="shared" si="781"/>
        <v>0</v>
      </c>
      <c r="BR609" s="13">
        <f t="shared" si="782"/>
        <v>0</v>
      </c>
      <c r="BS609" s="13">
        <f t="shared" si="783"/>
        <v>0</v>
      </c>
      <c r="BT609" s="31">
        <f t="shared" si="784"/>
        <v>0</v>
      </c>
      <c r="BU609" s="31">
        <f t="shared" si="785"/>
        <v>0</v>
      </c>
      <c r="BV609" s="31">
        <f t="shared" si="786"/>
        <v>0</v>
      </c>
      <c r="BW609" s="31">
        <f t="shared" si="787"/>
        <v>0</v>
      </c>
      <c r="BX609" s="31">
        <f t="shared" si="788"/>
        <v>0</v>
      </c>
      <c r="BY609" s="31">
        <f t="shared" si="789"/>
        <v>0</v>
      </c>
      <c r="BZ609" s="31">
        <f t="shared" si="790"/>
        <v>0</v>
      </c>
      <c r="CA609" s="31">
        <f t="shared" si="791"/>
        <v>0</v>
      </c>
      <c r="CB609" s="31">
        <f t="shared" si="792"/>
        <v>0</v>
      </c>
      <c r="CC609" s="31">
        <f t="shared" si="793"/>
        <v>0</v>
      </c>
      <c r="CD609" s="31">
        <f t="shared" si="794"/>
        <v>0</v>
      </c>
      <c r="CE609" s="37">
        <f t="array" ref="CE609">MIN(IF(JPRL=AI609,$AG$19:$AG$1018))</f>
        <v>0</v>
      </c>
      <c r="CF609" s="37">
        <f t="array" ref="CF609">MAX(IF(JPRL=AI609,$AG$19:$AG$1018))</f>
        <v>0</v>
      </c>
      <c r="CG609" s="36">
        <f t="shared" si="795"/>
        <v>0</v>
      </c>
      <c r="CI609" s="40">
        <f t="shared" si="796"/>
        <v>0</v>
      </c>
      <c r="CJ609" s="40">
        <f t="shared" si="733"/>
        <v>0</v>
      </c>
      <c r="CK609" s="40">
        <f t="shared" si="734"/>
        <v>0</v>
      </c>
      <c r="CL609" s="40">
        <f t="shared" si="735"/>
        <v>0</v>
      </c>
      <c r="CM609" s="40">
        <f t="shared" si="736"/>
        <v>0</v>
      </c>
      <c r="CN609" s="40">
        <f t="shared" si="737"/>
        <v>0</v>
      </c>
      <c r="CO609" s="40">
        <f t="shared" si="738"/>
        <v>0</v>
      </c>
      <c r="CP609" s="40">
        <f t="shared" si="739"/>
        <v>0</v>
      </c>
      <c r="CQ609" s="40">
        <f t="shared" si="740"/>
        <v>0</v>
      </c>
      <c r="CR609" s="40">
        <f t="shared" si="741"/>
        <v>0</v>
      </c>
      <c r="CS609" s="40">
        <f t="shared" si="742"/>
        <v>0</v>
      </c>
      <c r="CT609" s="41">
        <f t="shared" si="797"/>
        <v>0</v>
      </c>
      <c r="CU609" s="41">
        <f t="shared" si="798"/>
        <v>0</v>
      </c>
      <c r="CV609" s="41">
        <f t="shared" si="799"/>
        <v>0</v>
      </c>
      <c r="CW609" s="41">
        <f t="shared" si="800"/>
        <v>0</v>
      </c>
      <c r="CX609" s="41">
        <f t="shared" si="801"/>
        <v>0</v>
      </c>
      <c r="CY609" s="41">
        <f t="shared" si="802"/>
        <v>0</v>
      </c>
      <c r="CZ609" s="41">
        <f t="shared" si="803"/>
        <v>0</v>
      </c>
      <c r="DA609" s="41">
        <f t="shared" si="804"/>
        <v>0</v>
      </c>
      <c r="DB609" s="41">
        <f t="shared" si="805"/>
        <v>0</v>
      </c>
      <c r="DC609" s="41">
        <f t="shared" si="806"/>
        <v>0</v>
      </c>
      <c r="DD609" s="7">
        <f t="shared" si="807"/>
        <v>0</v>
      </c>
      <c r="DE609" s="7">
        <f t="shared" si="808"/>
        <v>0</v>
      </c>
      <c r="DF609" s="7">
        <f t="shared" si="809"/>
        <v>0</v>
      </c>
      <c r="DJ609" s="7">
        <f t="shared" si="810"/>
        <v>0</v>
      </c>
      <c r="DK609" s="7">
        <f t="shared" si="811"/>
        <v>0</v>
      </c>
    </row>
    <row r="610" spans="1:115" ht="26.25" customHeight="1" x14ac:dyDescent="0.25">
      <c r="A610" s="9">
        <v>592</v>
      </c>
      <c r="B610" s="24" t="str">
        <f t="shared" si="743"/>
        <v/>
      </c>
      <c r="C610" s="23"/>
      <c r="D610" s="51"/>
      <c r="E610" s="24"/>
      <c r="F610" s="24"/>
      <c r="G610" s="24"/>
      <c r="H610" s="24"/>
      <c r="I610" s="25"/>
      <c r="J610" s="24"/>
      <c r="K610" s="26"/>
      <c r="L610" s="29"/>
      <c r="M610" s="27"/>
      <c r="N610" s="28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30"/>
      <c r="Z610" s="29"/>
      <c r="AA610" s="29" t="str">
        <f t="shared" si="744"/>
        <v/>
      </c>
      <c r="AB610" s="7">
        <f t="shared" si="745"/>
        <v>0</v>
      </c>
      <c r="AC610" s="7">
        <f t="shared" si="746"/>
        <v>0</v>
      </c>
      <c r="AD610" s="7">
        <f t="shared" si="747"/>
        <v>0</v>
      </c>
      <c r="AE610" s="7">
        <f t="shared" si="748"/>
        <v>0</v>
      </c>
      <c r="AF610" s="11" t="str">
        <f t="shared" si="812"/>
        <v/>
      </c>
      <c r="AG610" s="13">
        <f t="shared" si="749"/>
        <v>0</v>
      </c>
      <c r="AH610" s="7" t="str">
        <f t="shared" si="750"/>
        <v/>
      </c>
      <c r="AI610" s="11" t="str">
        <f t="shared" si="813"/>
        <v/>
      </c>
      <c r="AJ610" s="11" t="str">
        <f t="array" ref="AJ610">IF(OR(AI610=$AI$19:AI609),"",AI610)</f>
        <v/>
      </c>
      <c r="AK610" s="11" t="str">
        <f t="shared" si="751"/>
        <v/>
      </c>
      <c r="AL610" t="str">
        <f t="array" ref="AL610">IF(OR(AK610=$AK$19:AK609),"",AK610)</f>
        <v/>
      </c>
      <c r="AM610" s="13">
        <f t="shared" si="752"/>
        <v>0</v>
      </c>
      <c r="AN610" s="13">
        <f t="shared" si="753"/>
        <v>0</v>
      </c>
      <c r="AO610" s="13">
        <f t="shared" si="754"/>
        <v>0</v>
      </c>
      <c r="AP610" s="13">
        <f t="shared" si="755"/>
        <v>0</v>
      </c>
      <c r="AQ610" s="13">
        <f t="shared" si="756"/>
        <v>0</v>
      </c>
      <c r="AR610" s="13">
        <f t="shared" si="757"/>
        <v>0</v>
      </c>
      <c r="AS610" s="13">
        <f t="shared" si="758"/>
        <v>0</v>
      </c>
      <c r="AT610" s="13">
        <f t="shared" si="759"/>
        <v>0</v>
      </c>
      <c r="AU610" s="13">
        <f t="shared" si="760"/>
        <v>0</v>
      </c>
      <c r="AV610" s="13">
        <f t="shared" si="761"/>
        <v>0</v>
      </c>
      <c r="AX610" s="13">
        <f t="shared" si="762"/>
        <v>0</v>
      </c>
      <c r="AY610" s="13">
        <f t="shared" si="763"/>
        <v>0</v>
      </c>
      <c r="AZ610" s="13">
        <f t="shared" si="764"/>
        <v>0</v>
      </c>
      <c r="BA610" s="13">
        <f t="shared" si="765"/>
        <v>0</v>
      </c>
      <c r="BB610" s="13">
        <f t="shared" si="766"/>
        <v>0</v>
      </c>
      <c r="BC610" s="13">
        <f t="shared" si="767"/>
        <v>0</v>
      </c>
      <c r="BD610" s="13">
        <f t="shared" si="768"/>
        <v>0</v>
      </c>
      <c r="BE610" s="13">
        <f t="shared" si="769"/>
        <v>0</v>
      </c>
      <c r="BF610" s="13">
        <f t="shared" si="770"/>
        <v>0</v>
      </c>
      <c r="BG610" s="13">
        <f t="shared" si="771"/>
        <v>0</v>
      </c>
      <c r="BH610" s="13">
        <f t="shared" si="772"/>
        <v>0</v>
      </c>
      <c r="BI610" s="13">
        <f t="shared" si="773"/>
        <v>0</v>
      </c>
      <c r="BJ610" s="13">
        <f t="shared" si="774"/>
        <v>0</v>
      </c>
      <c r="BK610" s="13">
        <f t="shared" si="775"/>
        <v>0</v>
      </c>
      <c r="BL610" s="13">
        <f t="shared" si="776"/>
        <v>0</v>
      </c>
      <c r="BM610" s="13">
        <f t="shared" si="777"/>
        <v>0</v>
      </c>
      <c r="BN610" s="13">
        <f t="shared" si="778"/>
        <v>0</v>
      </c>
      <c r="BO610" s="13">
        <f t="shared" si="779"/>
        <v>0</v>
      </c>
      <c r="BP610" s="13">
        <f t="shared" si="780"/>
        <v>0</v>
      </c>
      <c r="BQ610" s="13">
        <f t="shared" si="781"/>
        <v>0</v>
      </c>
      <c r="BR610" s="13">
        <f t="shared" si="782"/>
        <v>0</v>
      </c>
      <c r="BS610" s="13">
        <f t="shared" si="783"/>
        <v>0</v>
      </c>
      <c r="BT610" s="31">
        <f t="shared" si="784"/>
        <v>0</v>
      </c>
      <c r="BU610" s="31">
        <f t="shared" si="785"/>
        <v>0</v>
      </c>
      <c r="BV610" s="31">
        <f t="shared" si="786"/>
        <v>0</v>
      </c>
      <c r="BW610" s="31">
        <f t="shared" si="787"/>
        <v>0</v>
      </c>
      <c r="BX610" s="31">
        <f t="shared" si="788"/>
        <v>0</v>
      </c>
      <c r="BY610" s="31">
        <f t="shared" si="789"/>
        <v>0</v>
      </c>
      <c r="BZ610" s="31">
        <f t="shared" si="790"/>
        <v>0</v>
      </c>
      <c r="CA610" s="31">
        <f t="shared" si="791"/>
        <v>0</v>
      </c>
      <c r="CB610" s="31">
        <f t="shared" si="792"/>
        <v>0</v>
      </c>
      <c r="CC610" s="31">
        <f t="shared" si="793"/>
        <v>0</v>
      </c>
      <c r="CD610" s="31">
        <f t="shared" si="794"/>
        <v>0</v>
      </c>
      <c r="CE610" s="37">
        <f t="array" ref="CE610">MIN(IF(JPRL=AI610,$AG$19:$AG$1018))</f>
        <v>0</v>
      </c>
      <c r="CF610" s="37">
        <f t="array" ref="CF610">MAX(IF(JPRL=AI610,$AG$19:$AG$1018))</f>
        <v>0</v>
      </c>
      <c r="CG610" s="36">
        <f t="shared" si="795"/>
        <v>0</v>
      </c>
      <c r="CI610" s="40">
        <f t="shared" si="796"/>
        <v>0</v>
      </c>
      <c r="CJ610" s="40">
        <f t="shared" si="733"/>
        <v>0</v>
      </c>
      <c r="CK610" s="40">
        <f t="shared" si="734"/>
        <v>0</v>
      </c>
      <c r="CL610" s="40">
        <f t="shared" si="735"/>
        <v>0</v>
      </c>
      <c r="CM610" s="40">
        <f t="shared" si="736"/>
        <v>0</v>
      </c>
      <c r="CN610" s="40">
        <f t="shared" si="737"/>
        <v>0</v>
      </c>
      <c r="CO610" s="40">
        <f t="shared" si="738"/>
        <v>0</v>
      </c>
      <c r="CP610" s="40">
        <f t="shared" si="739"/>
        <v>0</v>
      </c>
      <c r="CQ610" s="40">
        <f t="shared" si="740"/>
        <v>0</v>
      </c>
      <c r="CR610" s="40">
        <f t="shared" si="741"/>
        <v>0</v>
      </c>
      <c r="CS610" s="40">
        <f t="shared" si="742"/>
        <v>0</v>
      </c>
      <c r="CT610" s="41">
        <f t="shared" si="797"/>
        <v>0</v>
      </c>
      <c r="CU610" s="41">
        <f t="shared" si="798"/>
        <v>0</v>
      </c>
      <c r="CV610" s="41">
        <f t="shared" si="799"/>
        <v>0</v>
      </c>
      <c r="CW610" s="41">
        <f t="shared" si="800"/>
        <v>0</v>
      </c>
      <c r="CX610" s="41">
        <f t="shared" si="801"/>
        <v>0</v>
      </c>
      <c r="CY610" s="41">
        <f t="shared" si="802"/>
        <v>0</v>
      </c>
      <c r="CZ610" s="41">
        <f t="shared" si="803"/>
        <v>0</v>
      </c>
      <c r="DA610" s="41">
        <f t="shared" si="804"/>
        <v>0</v>
      </c>
      <c r="DB610" s="41">
        <f t="shared" si="805"/>
        <v>0</v>
      </c>
      <c r="DC610" s="41">
        <f t="shared" si="806"/>
        <v>0</v>
      </c>
      <c r="DD610" s="7">
        <f t="shared" si="807"/>
        <v>0</v>
      </c>
      <c r="DE610" s="7">
        <f t="shared" si="808"/>
        <v>0</v>
      </c>
      <c r="DF610" s="7">
        <f t="shared" si="809"/>
        <v>0</v>
      </c>
      <c r="DJ610" s="7">
        <f t="shared" si="810"/>
        <v>0</v>
      </c>
      <c r="DK610" s="7">
        <f t="shared" si="811"/>
        <v>0</v>
      </c>
    </row>
    <row r="611" spans="1:115" ht="26.25" customHeight="1" x14ac:dyDescent="0.25">
      <c r="A611" s="9">
        <v>593</v>
      </c>
      <c r="B611" s="24" t="str">
        <f t="shared" si="743"/>
        <v/>
      </c>
      <c r="C611" s="23"/>
      <c r="D611" s="51"/>
      <c r="E611" s="24"/>
      <c r="F611" s="24"/>
      <c r="G611" s="24"/>
      <c r="H611" s="24"/>
      <c r="I611" s="25"/>
      <c r="J611" s="24"/>
      <c r="K611" s="26"/>
      <c r="L611" s="29"/>
      <c r="M611" s="27"/>
      <c r="N611" s="28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30"/>
      <c r="Z611" s="29"/>
      <c r="AA611" s="29" t="str">
        <f t="shared" si="744"/>
        <v/>
      </c>
      <c r="AB611" s="7">
        <f t="shared" si="745"/>
        <v>0</v>
      </c>
      <c r="AC611" s="7">
        <f t="shared" si="746"/>
        <v>0</v>
      </c>
      <c r="AD611" s="7">
        <f t="shared" si="747"/>
        <v>0</v>
      </c>
      <c r="AE611" s="7">
        <f t="shared" si="748"/>
        <v>0</v>
      </c>
      <c r="AF611" s="11" t="str">
        <f t="shared" si="812"/>
        <v/>
      </c>
      <c r="AG611" s="13">
        <f t="shared" si="749"/>
        <v>0</v>
      </c>
      <c r="AH611" s="7" t="str">
        <f t="shared" si="750"/>
        <v/>
      </c>
      <c r="AI611" s="11" t="str">
        <f t="shared" si="813"/>
        <v/>
      </c>
      <c r="AJ611" s="11" t="str">
        <f t="array" ref="AJ611">IF(OR(AI611=$AI$19:AI610),"",AI611)</f>
        <v/>
      </c>
      <c r="AK611" s="11" t="str">
        <f t="shared" si="751"/>
        <v/>
      </c>
      <c r="AL611" t="str">
        <f t="array" ref="AL611">IF(OR(AK611=$AK$19:AK610),"",AK611)</f>
        <v/>
      </c>
      <c r="AM611" s="13">
        <f t="shared" si="752"/>
        <v>0</v>
      </c>
      <c r="AN611" s="13">
        <f t="shared" si="753"/>
        <v>0</v>
      </c>
      <c r="AO611" s="13">
        <f t="shared" si="754"/>
        <v>0</v>
      </c>
      <c r="AP611" s="13">
        <f t="shared" si="755"/>
        <v>0</v>
      </c>
      <c r="AQ611" s="13">
        <f t="shared" si="756"/>
        <v>0</v>
      </c>
      <c r="AR611" s="13">
        <f t="shared" si="757"/>
        <v>0</v>
      </c>
      <c r="AS611" s="13">
        <f t="shared" si="758"/>
        <v>0</v>
      </c>
      <c r="AT611" s="13">
        <f t="shared" si="759"/>
        <v>0</v>
      </c>
      <c r="AU611" s="13">
        <f t="shared" si="760"/>
        <v>0</v>
      </c>
      <c r="AV611" s="13">
        <f t="shared" si="761"/>
        <v>0</v>
      </c>
      <c r="AX611" s="13">
        <f t="shared" si="762"/>
        <v>0</v>
      </c>
      <c r="AY611" s="13">
        <f t="shared" si="763"/>
        <v>0</v>
      </c>
      <c r="AZ611" s="13">
        <f t="shared" si="764"/>
        <v>0</v>
      </c>
      <c r="BA611" s="13">
        <f t="shared" si="765"/>
        <v>0</v>
      </c>
      <c r="BB611" s="13">
        <f t="shared" si="766"/>
        <v>0</v>
      </c>
      <c r="BC611" s="13">
        <f t="shared" si="767"/>
        <v>0</v>
      </c>
      <c r="BD611" s="13">
        <f t="shared" si="768"/>
        <v>0</v>
      </c>
      <c r="BE611" s="13">
        <f t="shared" si="769"/>
        <v>0</v>
      </c>
      <c r="BF611" s="13">
        <f t="shared" si="770"/>
        <v>0</v>
      </c>
      <c r="BG611" s="13">
        <f t="shared" si="771"/>
        <v>0</v>
      </c>
      <c r="BH611" s="13">
        <f t="shared" si="772"/>
        <v>0</v>
      </c>
      <c r="BI611" s="13">
        <f t="shared" si="773"/>
        <v>0</v>
      </c>
      <c r="BJ611" s="13">
        <f t="shared" si="774"/>
        <v>0</v>
      </c>
      <c r="BK611" s="13">
        <f t="shared" si="775"/>
        <v>0</v>
      </c>
      <c r="BL611" s="13">
        <f t="shared" si="776"/>
        <v>0</v>
      </c>
      <c r="BM611" s="13">
        <f t="shared" si="777"/>
        <v>0</v>
      </c>
      <c r="BN611" s="13">
        <f t="shared" si="778"/>
        <v>0</v>
      </c>
      <c r="BO611" s="13">
        <f t="shared" si="779"/>
        <v>0</v>
      </c>
      <c r="BP611" s="13">
        <f t="shared" si="780"/>
        <v>0</v>
      </c>
      <c r="BQ611" s="13">
        <f t="shared" si="781"/>
        <v>0</v>
      </c>
      <c r="BR611" s="13">
        <f t="shared" si="782"/>
        <v>0</v>
      </c>
      <c r="BS611" s="13">
        <f t="shared" si="783"/>
        <v>0</v>
      </c>
      <c r="BT611" s="31">
        <f t="shared" si="784"/>
        <v>0</v>
      </c>
      <c r="BU611" s="31">
        <f t="shared" si="785"/>
        <v>0</v>
      </c>
      <c r="BV611" s="31">
        <f t="shared" si="786"/>
        <v>0</v>
      </c>
      <c r="BW611" s="31">
        <f t="shared" si="787"/>
        <v>0</v>
      </c>
      <c r="BX611" s="31">
        <f t="shared" si="788"/>
        <v>0</v>
      </c>
      <c r="BY611" s="31">
        <f t="shared" si="789"/>
        <v>0</v>
      </c>
      <c r="BZ611" s="31">
        <f t="shared" si="790"/>
        <v>0</v>
      </c>
      <c r="CA611" s="31">
        <f t="shared" si="791"/>
        <v>0</v>
      </c>
      <c r="CB611" s="31">
        <f t="shared" si="792"/>
        <v>0</v>
      </c>
      <c r="CC611" s="31">
        <f t="shared" si="793"/>
        <v>0</v>
      </c>
      <c r="CD611" s="31">
        <f t="shared" si="794"/>
        <v>0</v>
      </c>
      <c r="CE611" s="37">
        <f t="array" ref="CE611">MIN(IF(JPRL=AI611,$AG$19:$AG$1018))</f>
        <v>0</v>
      </c>
      <c r="CF611" s="37">
        <f t="array" ref="CF611">MAX(IF(JPRL=AI611,$AG$19:$AG$1018))</f>
        <v>0</v>
      </c>
      <c r="CG611" s="36">
        <f t="shared" si="795"/>
        <v>0</v>
      </c>
      <c r="CI611" s="40">
        <f t="shared" si="796"/>
        <v>0</v>
      </c>
      <c r="CJ611" s="40">
        <f t="shared" si="733"/>
        <v>0</v>
      </c>
      <c r="CK611" s="40">
        <f t="shared" si="734"/>
        <v>0</v>
      </c>
      <c r="CL611" s="40">
        <f t="shared" si="735"/>
        <v>0</v>
      </c>
      <c r="CM611" s="40">
        <f t="shared" si="736"/>
        <v>0</v>
      </c>
      <c r="CN611" s="40">
        <f t="shared" si="737"/>
        <v>0</v>
      </c>
      <c r="CO611" s="40">
        <f t="shared" si="738"/>
        <v>0</v>
      </c>
      <c r="CP611" s="40">
        <f t="shared" si="739"/>
        <v>0</v>
      </c>
      <c r="CQ611" s="40">
        <f t="shared" si="740"/>
        <v>0</v>
      </c>
      <c r="CR611" s="40">
        <f t="shared" si="741"/>
        <v>0</v>
      </c>
      <c r="CS611" s="40">
        <f t="shared" si="742"/>
        <v>0</v>
      </c>
      <c r="CT611" s="41">
        <f t="shared" si="797"/>
        <v>0</v>
      </c>
      <c r="CU611" s="41">
        <f t="shared" si="798"/>
        <v>0</v>
      </c>
      <c r="CV611" s="41">
        <f t="shared" si="799"/>
        <v>0</v>
      </c>
      <c r="CW611" s="41">
        <f t="shared" si="800"/>
        <v>0</v>
      </c>
      <c r="CX611" s="41">
        <f t="shared" si="801"/>
        <v>0</v>
      </c>
      <c r="CY611" s="41">
        <f t="shared" si="802"/>
        <v>0</v>
      </c>
      <c r="CZ611" s="41">
        <f t="shared" si="803"/>
        <v>0</v>
      </c>
      <c r="DA611" s="41">
        <f t="shared" si="804"/>
        <v>0</v>
      </c>
      <c r="DB611" s="41">
        <f t="shared" si="805"/>
        <v>0</v>
      </c>
      <c r="DC611" s="41">
        <f t="shared" si="806"/>
        <v>0</v>
      </c>
      <c r="DD611" s="7">
        <f t="shared" si="807"/>
        <v>0</v>
      </c>
      <c r="DE611" s="7">
        <f t="shared" si="808"/>
        <v>0</v>
      </c>
      <c r="DF611" s="7">
        <f t="shared" si="809"/>
        <v>0</v>
      </c>
      <c r="DJ611" s="7">
        <f t="shared" si="810"/>
        <v>0</v>
      </c>
      <c r="DK611" s="7">
        <f t="shared" si="811"/>
        <v>0</v>
      </c>
    </row>
    <row r="612" spans="1:115" ht="26.25" customHeight="1" x14ac:dyDescent="0.25">
      <c r="A612" s="9">
        <v>594</v>
      </c>
      <c r="B612" s="24" t="str">
        <f t="shared" si="743"/>
        <v/>
      </c>
      <c r="C612" s="23"/>
      <c r="D612" s="51"/>
      <c r="E612" s="24"/>
      <c r="F612" s="24"/>
      <c r="G612" s="24"/>
      <c r="H612" s="24"/>
      <c r="I612" s="25"/>
      <c r="J612" s="24"/>
      <c r="K612" s="26"/>
      <c r="L612" s="29"/>
      <c r="M612" s="27"/>
      <c r="N612" s="28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30"/>
      <c r="Z612" s="29"/>
      <c r="AA612" s="29" t="str">
        <f t="shared" si="744"/>
        <v/>
      </c>
      <c r="AB612" s="7">
        <f t="shared" si="745"/>
        <v>0</v>
      </c>
      <c r="AC612" s="7">
        <f t="shared" si="746"/>
        <v>0</v>
      </c>
      <c r="AD612" s="7">
        <f t="shared" si="747"/>
        <v>0</v>
      </c>
      <c r="AE612" s="7">
        <f t="shared" si="748"/>
        <v>0</v>
      </c>
      <c r="AF612" s="11" t="str">
        <f t="shared" si="812"/>
        <v/>
      </c>
      <c r="AG612" s="13">
        <f t="shared" si="749"/>
        <v>0</v>
      </c>
      <c r="AH612" s="7" t="str">
        <f t="shared" si="750"/>
        <v/>
      </c>
      <c r="AI612" s="11" t="str">
        <f t="shared" si="813"/>
        <v/>
      </c>
      <c r="AJ612" s="11" t="str">
        <f t="array" ref="AJ612">IF(OR(AI612=$AI$19:AI611),"",AI612)</f>
        <v/>
      </c>
      <c r="AK612" s="11" t="str">
        <f t="shared" si="751"/>
        <v/>
      </c>
      <c r="AL612" t="str">
        <f t="array" ref="AL612">IF(OR(AK612=$AK$19:AK611),"",AK612)</f>
        <v/>
      </c>
      <c r="AM612" s="13">
        <f t="shared" si="752"/>
        <v>0</v>
      </c>
      <c r="AN612" s="13">
        <f t="shared" si="753"/>
        <v>0</v>
      </c>
      <c r="AO612" s="13">
        <f t="shared" si="754"/>
        <v>0</v>
      </c>
      <c r="AP612" s="13">
        <f t="shared" si="755"/>
        <v>0</v>
      </c>
      <c r="AQ612" s="13">
        <f t="shared" si="756"/>
        <v>0</v>
      </c>
      <c r="AR612" s="13">
        <f t="shared" si="757"/>
        <v>0</v>
      </c>
      <c r="AS612" s="13">
        <f t="shared" si="758"/>
        <v>0</v>
      </c>
      <c r="AT612" s="13">
        <f t="shared" si="759"/>
        <v>0</v>
      </c>
      <c r="AU612" s="13">
        <f t="shared" si="760"/>
        <v>0</v>
      </c>
      <c r="AV612" s="13">
        <f t="shared" si="761"/>
        <v>0</v>
      </c>
      <c r="AX612" s="13">
        <f t="shared" si="762"/>
        <v>0</v>
      </c>
      <c r="AY612" s="13">
        <f t="shared" si="763"/>
        <v>0</v>
      </c>
      <c r="AZ612" s="13">
        <f t="shared" si="764"/>
        <v>0</v>
      </c>
      <c r="BA612" s="13">
        <f t="shared" si="765"/>
        <v>0</v>
      </c>
      <c r="BB612" s="13">
        <f t="shared" si="766"/>
        <v>0</v>
      </c>
      <c r="BC612" s="13">
        <f t="shared" si="767"/>
        <v>0</v>
      </c>
      <c r="BD612" s="13">
        <f t="shared" si="768"/>
        <v>0</v>
      </c>
      <c r="BE612" s="13">
        <f t="shared" si="769"/>
        <v>0</v>
      </c>
      <c r="BF612" s="13">
        <f t="shared" si="770"/>
        <v>0</v>
      </c>
      <c r="BG612" s="13">
        <f t="shared" si="771"/>
        <v>0</v>
      </c>
      <c r="BH612" s="13">
        <f t="shared" si="772"/>
        <v>0</v>
      </c>
      <c r="BI612" s="13">
        <f t="shared" si="773"/>
        <v>0</v>
      </c>
      <c r="BJ612" s="13">
        <f t="shared" si="774"/>
        <v>0</v>
      </c>
      <c r="BK612" s="13">
        <f t="shared" si="775"/>
        <v>0</v>
      </c>
      <c r="BL612" s="13">
        <f t="shared" si="776"/>
        <v>0</v>
      </c>
      <c r="BM612" s="13">
        <f t="shared" si="777"/>
        <v>0</v>
      </c>
      <c r="BN612" s="13">
        <f t="shared" si="778"/>
        <v>0</v>
      </c>
      <c r="BO612" s="13">
        <f t="shared" si="779"/>
        <v>0</v>
      </c>
      <c r="BP612" s="13">
        <f t="shared" si="780"/>
        <v>0</v>
      </c>
      <c r="BQ612" s="13">
        <f t="shared" si="781"/>
        <v>0</v>
      </c>
      <c r="BR612" s="13">
        <f t="shared" si="782"/>
        <v>0</v>
      </c>
      <c r="BS612" s="13">
        <f t="shared" si="783"/>
        <v>0</v>
      </c>
      <c r="BT612" s="31">
        <f t="shared" si="784"/>
        <v>0</v>
      </c>
      <c r="BU612" s="31">
        <f t="shared" si="785"/>
        <v>0</v>
      </c>
      <c r="BV612" s="31">
        <f t="shared" si="786"/>
        <v>0</v>
      </c>
      <c r="BW612" s="31">
        <f t="shared" si="787"/>
        <v>0</v>
      </c>
      <c r="BX612" s="31">
        <f t="shared" si="788"/>
        <v>0</v>
      </c>
      <c r="BY612" s="31">
        <f t="shared" si="789"/>
        <v>0</v>
      </c>
      <c r="BZ612" s="31">
        <f t="shared" si="790"/>
        <v>0</v>
      </c>
      <c r="CA612" s="31">
        <f t="shared" si="791"/>
        <v>0</v>
      </c>
      <c r="CB612" s="31">
        <f t="shared" si="792"/>
        <v>0</v>
      </c>
      <c r="CC612" s="31">
        <f t="shared" si="793"/>
        <v>0</v>
      </c>
      <c r="CD612" s="31">
        <f t="shared" si="794"/>
        <v>0</v>
      </c>
      <c r="CE612" s="37">
        <f t="array" ref="CE612">MIN(IF(JPRL=AI612,$AG$19:$AG$1018))</f>
        <v>0</v>
      </c>
      <c r="CF612" s="37">
        <f t="array" ref="CF612">MAX(IF(JPRL=AI612,$AG$19:$AG$1018))</f>
        <v>0</v>
      </c>
      <c r="CG612" s="36">
        <f t="shared" si="795"/>
        <v>0</v>
      </c>
      <c r="CI612" s="40">
        <f t="shared" si="796"/>
        <v>0</v>
      </c>
      <c r="CJ612" s="40">
        <f t="shared" si="733"/>
        <v>0</v>
      </c>
      <c r="CK612" s="40">
        <f t="shared" si="734"/>
        <v>0</v>
      </c>
      <c r="CL612" s="40">
        <f t="shared" si="735"/>
        <v>0</v>
      </c>
      <c r="CM612" s="40">
        <f t="shared" si="736"/>
        <v>0</v>
      </c>
      <c r="CN612" s="40">
        <f t="shared" si="737"/>
        <v>0</v>
      </c>
      <c r="CO612" s="40">
        <f t="shared" si="738"/>
        <v>0</v>
      </c>
      <c r="CP612" s="40">
        <f t="shared" si="739"/>
        <v>0</v>
      </c>
      <c r="CQ612" s="40">
        <f t="shared" si="740"/>
        <v>0</v>
      </c>
      <c r="CR612" s="40">
        <f t="shared" si="741"/>
        <v>0</v>
      </c>
      <c r="CS612" s="40">
        <f t="shared" si="742"/>
        <v>0</v>
      </c>
      <c r="CT612" s="41">
        <f t="shared" si="797"/>
        <v>0</v>
      </c>
      <c r="CU612" s="41">
        <f t="shared" si="798"/>
        <v>0</v>
      </c>
      <c r="CV612" s="41">
        <f t="shared" si="799"/>
        <v>0</v>
      </c>
      <c r="CW612" s="41">
        <f t="shared" si="800"/>
        <v>0</v>
      </c>
      <c r="CX612" s="41">
        <f t="shared" si="801"/>
        <v>0</v>
      </c>
      <c r="CY612" s="41">
        <f t="shared" si="802"/>
        <v>0</v>
      </c>
      <c r="CZ612" s="41">
        <f t="shared" si="803"/>
        <v>0</v>
      </c>
      <c r="DA612" s="41">
        <f t="shared" si="804"/>
        <v>0</v>
      </c>
      <c r="DB612" s="41">
        <f t="shared" si="805"/>
        <v>0</v>
      </c>
      <c r="DC612" s="41">
        <f t="shared" si="806"/>
        <v>0</v>
      </c>
      <c r="DD612" s="7">
        <f t="shared" si="807"/>
        <v>0</v>
      </c>
      <c r="DE612" s="7">
        <f t="shared" si="808"/>
        <v>0</v>
      </c>
      <c r="DF612" s="7">
        <f t="shared" si="809"/>
        <v>0</v>
      </c>
      <c r="DJ612" s="7">
        <f t="shared" si="810"/>
        <v>0</v>
      </c>
      <c r="DK612" s="7">
        <f t="shared" si="811"/>
        <v>0</v>
      </c>
    </row>
    <row r="613" spans="1:115" ht="26.25" customHeight="1" x14ac:dyDescent="0.25">
      <c r="A613" s="9">
        <v>595</v>
      </c>
      <c r="B613" s="24" t="str">
        <f t="shared" si="743"/>
        <v/>
      </c>
      <c r="C613" s="23"/>
      <c r="D613" s="51"/>
      <c r="E613" s="24"/>
      <c r="F613" s="24"/>
      <c r="G613" s="24"/>
      <c r="H613" s="24"/>
      <c r="I613" s="25"/>
      <c r="J613" s="24"/>
      <c r="K613" s="26"/>
      <c r="L613" s="29"/>
      <c r="M613" s="27"/>
      <c r="N613" s="28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30"/>
      <c r="Z613" s="29"/>
      <c r="AA613" s="29" t="str">
        <f t="shared" si="744"/>
        <v/>
      </c>
      <c r="AB613" s="7">
        <f t="shared" si="745"/>
        <v>0</v>
      </c>
      <c r="AC613" s="7">
        <f t="shared" si="746"/>
        <v>0</v>
      </c>
      <c r="AD613" s="7">
        <f t="shared" si="747"/>
        <v>0</v>
      </c>
      <c r="AE613" s="7">
        <f t="shared" si="748"/>
        <v>0</v>
      </c>
      <c r="AF613" s="11" t="str">
        <f t="shared" si="812"/>
        <v/>
      </c>
      <c r="AG613" s="13">
        <f t="shared" si="749"/>
        <v>0</v>
      </c>
      <c r="AH613" s="7" t="str">
        <f t="shared" si="750"/>
        <v/>
      </c>
      <c r="AI613" s="11" t="str">
        <f t="shared" si="813"/>
        <v/>
      </c>
      <c r="AJ613" s="11" t="str">
        <f t="array" ref="AJ613">IF(OR(AI613=$AI$19:AI612),"",AI613)</f>
        <v/>
      </c>
      <c r="AK613" s="11" t="str">
        <f t="shared" si="751"/>
        <v/>
      </c>
      <c r="AL613" t="str">
        <f t="array" ref="AL613">IF(OR(AK613=$AK$19:AK612),"",AK613)</f>
        <v/>
      </c>
      <c r="AM613" s="13">
        <f t="shared" si="752"/>
        <v>0</v>
      </c>
      <c r="AN613" s="13">
        <f t="shared" si="753"/>
        <v>0</v>
      </c>
      <c r="AO613" s="13">
        <f t="shared" si="754"/>
        <v>0</v>
      </c>
      <c r="AP613" s="13">
        <f t="shared" si="755"/>
        <v>0</v>
      </c>
      <c r="AQ613" s="13">
        <f t="shared" si="756"/>
        <v>0</v>
      </c>
      <c r="AR613" s="13">
        <f t="shared" si="757"/>
        <v>0</v>
      </c>
      <c r="AS613" s="13">
        <f t="shared" si="758"/>
        <v>0</v>
      </c>
      <c r="AT613" s="13">
        <f t="shared" si="759"/>
        <v>0</v>
      </c>
      <c r="AU613" s="13">
        <f t="shared" si="760"/>
        <v>0</v>
      </c>
      <c r="AV613" s="13">
        <f t="shared" si="761"/>
        <v>0</v>
      </c>
      <c r="AX613" s="13">
        <f t="shared" si="762"/>
        <v>0</v>
      </c>
      <c r="AY613" s="13">
        <f t="shared" si="763"/>
        <v>0</v>
      </c>
      <c r="AZ613" s="13">
        <f t="shared" si="764"/>
        <v>0</v>
      </c>
      <c r="BA613" s="13">
        <f t="shared" si="765"/>
        <v>0</v>
      </c>
      <c r="BB613" s="13">
        <f t="shared" si="766"/>
        <v>0</v>
      </c>
      <c r="BC613" s="13">
        <f t="shared" si="767"/>
        <v>0</v>
      </c>
      <c r="BD613" s="13">
        <f t="shared" si="768"/>
        <v>0</v>
      </c>
      <c r="BE613" s="13">
        <f t="shared" si="769"/>
        <v>0</v>
      </c>
      <c r="BF613" s="13">
        <f t="shared" si="770"/>
        <v>0</v>
      </c>
      <c r="BG613" s="13">
        <f t="shared" si="771"/>
        <v>0</v>
      </c>
      <c r="BH613" s="13">
        <f t="shared" si="772"/>
        <v>0</v>
      </c>
      <c r="BI613" s="13">
        <f t="shared" si="773"/>
        <v>0</v>
      </c>
      <c r="BJ613" s="13">
        <f t="shared" si="774"/>
        <v>0</v>
      </c>
      <c r="BK613" s="13">
        <f t="shared" si="775"/>
        <v>0</v>
      </c>
      <c r="BL613" s="13">
        <f t="shared" si="776"/>
        <v>0</v>
      </c>
      <c r="BM613" s="13">
        <f t="shared" si="777"/>
        <v>0</v>
      </c>
      <c r="BN613" s="13">
        <f t="shared" si="778"/>
        <v>0</v>
      </c>
      <c r="BO613" s="13">
        <f t="shared" si="779"/>
        <v>0</v>
      </c>
      <c r="BP613" s="13">
        <f t="shared" si="780"/>
        <v>0</v>
      </c>
      <c r="BQ613" s="13">
        <f t="shared" si="781"/>
        <v>0</v>
      </c>
      <c r="BR613" s="13">
        <f t="shared" si="782"/>
        <v>0</v>
      </c>
      <c r="BS613" s="13">
        <f t="shared" si="783"/>
        <v>0</v>
      </c>
      <c r="BT613" s="31">
        <f t="shared" si="784"/>
        <v>0</v>
      </c>
      <c r="BU613" s="31">
        <f t="shared" si="785"/>
        <v>0</v>
      </c>
      <c r="BV613" s="31">
        <f t="shared" si="786"/>
        <v>0</v>
      </c>
      <c r="BW613" s="31">
        <f t="shared" si="787"/>
        <v>0</v>
      </c>
      <c r="BX613" s="31">
        <f t="shared" si="788"/>
        <v>0</v>
      </c>
      <c r="BY613" s="31">
        <f t="shared" si="789"/>
        <v>0</v>
      </c>
      <c r="BZ613" s="31">
        <f t="shared" si="790"/>
        <v>0</v>
      </c>
      <c r="CA613" s="31">
        <f t="shared" si="791"/>
        <v>0</v>
      </c>
      <c r="CB613" s="31">
        <f t="shared" si="792"/>
        <v>0</v>
      </c>
      <c r="CC613" s="31">
        <f t="shared" si="793"/>
        <v>0</v>
      </c>
      <c r="CD613" s="31">
        <f t="shared" si="794"/>
        <v>0</v>
      </c>
      <c r="CE613" s="37">
        <f t="array" ref="CE613">MIN(IF(JPRL=AI613,$AG$19:$AG$1018))</f>
        <v>0</v>
      </c>
      <c r="CF613" s="37">
        <f t="array" ref="CF613">MAX(IF(JPRL=AI613,$AG$19:$AG$1018))</f>
        <v>0</v>
      </c>
      <c r="CG613" s="36">
        <f t="shared" si="795"/>
        <v>0</v>
      </c>
      <c r="CI613" s="40">
        <f t="shared" si="796"/>
        <v>0</v>
      </c>
      <c r="CJ613" s="40">
        <f t="shared" si="733"/>
        <v>0</v>
      </c>
      <c r="CK613" s="40">
        <f t="shared" si="734"/>
        <v>0</v>
      </c>
      <c r="CL613" s="40">
        <f t="shared" si="735"/>
        <v>0</v>
      </c>
      <c r="CM613" s="40">
        <f t="shared" si="736"/>
        <v>0</v>
      </c>
      <c r="CN613" s="40">
        <f t="shared" si="737"/>
        <v>0</v>
      </c>
      <c r="CO613" s="40">
        <f t="shared" si="738"/>
        <v>0</v>
      </c>
      <c r="CP613" s="40">
        <f t="shared" si="739"/>
        <v>0</v>
      </c>
      <c r="CQ613" s="40">
        <f t="shared" si="740"/>
        <v>0</v>
      </c>
      <c r="CR613" s="40">
        <f t="shared" si="741"/>
        <v>0</v>
      </c>
      <c r="CS613" s="40">
        <f t="shared" si="742"/>
        <v>0</v>
      </c>
      <c r="CT613" s="41">
        <f t="shared" si="797"/>
        <v>0</v>
      </c>
      <c r="CU613" s="41">
        <f t="shared" si="798"/>
        <v>0</v>
      </c>
      <c r="CV613" s="41">
        <f t="shared" si="799"/>
        <v>0</v>
      </c>
      <c r="CW613" s="41">
        <f t="shared" si="800"/>
        <v>0</v>
      </c>
      <c r="CX613" s="41">
        <f t="shared" si="801"/>
        <v>0</v>
      </c>
      <c r="CY613" s="41">
        <f t="shared" si="802"/>
        <v>0</v>
      </c>
      <c r="CZ613" s="41">
        <f t="shared" si="803"/>
        <v>0</v>
      </c>
      <c r="DA613" s="41">
        <f t="shared" si="804"/>
        <v>0</v>
      </c>
      <c r="DB613" s="41">
        <f t="shared" si="805"/>
        <v>0</v>
      </c>
      <c r="DC613" s="41">
        <f t="shared" si="806"/>
        <v>0</v>
      </c>
      <c r="DD613" s="7">
        <f t="shared" si="807"/>
        <v>0</v>
      </c>
      <c r="DE613" s="7">
        <f t="shared" si="808"/>
        <v>0</v>
      </c>
      <c r="DF613" s="7">
        <f t="shared" si="809"/>
        <v>0</v>
      </c>
      <c r="DJ613" s="7">
        <f t="shared" si="810"/>
        <v>0</v>
      </c>
      <c r="DK613" s="7">
        <f t="shared" si="811"/>
        <v>0</v>
      </c>
    </row>
    <row r="614" spans="1:115" ht="26.25" customHeight="1" x14ac:dyDescent="0.25">
      <c r="A614" s="9">
        <v>596</v>
      </c>
      <c r="B614" s="24" t="str">
        <f t="shared" si="743"/>
        <v/>
      </c>
      <c r="C614" s="23"/>
      <c r="D614" s="51"/>
      <c r="E614" s="24"/>
      <c r="F614" s="24"/>
      <c r="G614" s="24"/>
      <c r="H614" s="24"/>
      <c r="I614" s="25"/>
      <c r="J614" s="24"/>
      <c r="K614" s="26"/>
      <c r="L614" s="29"/>
      <c r="M614" s="27"/>
      <c r="N614" s="28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30"/>
      <c r="Z614" s="29"/>
      <c r="AA614" s="29" t="str">
        <f t="shared" si="744"/>
        <v/>
      </c>
      <c r="AB614" s="7">
        <f t="shared" si="745"/>
        <v>0</v>
      </c>
      <c r="AC614" s="7">
        <f t="shared" si="746"/>
        <v>0</v>
      </c>
      <c r="AD614" s="7">
        <f t="shared" si="747"/>
        <v>0</v>
      </c>
      <c r="AE614" s="7">
        <f t="shared" si="748"/>
        <v>0</v>
      </c>
      <c r="AF614" s="11" t="str">
        <f t="shared" si="812"/>
        <v/>
      </c>
      <c r="AG614" s="13">
        <f t="shared" si="749"/>
        <v>0</v>
      </c>
      <c r="AH614" s="7" t="str">
        <f t="shared" si="750"/>
        <v/>
      </c>
      <c r="AI614" s="11" t="str">
        <f t="shared" si="813"/>
        <v/>
      </c>
      <c r="AJ614" s="11" t="str">
        <f t="array" ref="AJ614">IF(OR(AI614=$AI$19:AI613),"",AI614)</f>
        <v/>
      </c>
      <c r="AK614" s="11" t="str">
        <f t="shared" si="751"/>
        <v/>
      </c>
      <c r="AL614" t="str">
        <f t="array" ref="AL614">IF(OR(AK614=$AK$19:AK613),"",AK614)</f>
        <v/>
      </c>
      <c r="AM614" s="13">
        <f t="shared" si="752"/>
        <v>0</v>
      </c>
      <c r="AN614" s="13">
        <f t="shared" si="753"/>
        <v>0</v>
      </c>
      <c r="AO614" s="13">
        <f t="shared" si="754"/>
        <v>0</v>
      </c>
      <c r="AP614" s="13">
        <f t="shared" si="755"/>
        <v>0</v>
      </c>
      <c r="AQ614" s="13">
        <f t="shared" si="756"/>
        <v>0</v>
      </c>
      <c r="AR614" s="13">
        <f t="shared" si="757"/>
        <v>0</v>
      </c>
      <c r="AS614" s="13">
        <f t="shared" si="758"/>
        <v>0</v>
      </c>
      <c r="AT614" s="13">
        <f t="shared" si="759"/>
        <v>0</v>
      </c>
      <c r="AU614" s="13">
        <f t="shared" si="760"/>
        <v>0</v>
      </c>
      <c r="AV614" s="13">
        <f t="shared" si="761"/>
        <v>0</v>
      </c>
      <c r="AX614" s="13">
        <f t="shared" si="762"/>
        <v>0</v>
      </c>
      <c r="AY614" s="13">
        <f t="shared" si="763"/>
        <v>0</v>
      </c>
      <c r="AZ614" s="13">
        <f t="shared" si="764"/>
        <v>0</v>
      </c>
      <c r="BA614" s="13">
        <f t="shared" si="765"/>
        <v>0</v>
      </c>
      <c r="BB614" s="13">
        <f t="shared" si="766"/>
        <v>0</v>
      </c>
      <c r="BC614" s="13">
        <f t="shared" si="767"/>
        <v>0</v>
      </c>
      <c r="BD614" s="13">
        <f t="shared" si="768"/>
        <v>0</v>
      </c>
      <c r="BE614" s="13">
        <f t="shared" si="769"/>
        <v>0</v>
      </c>
      <c r="BF614" s="13">
        <f t="shared" si="770"/>
        <v>0</v>
      </c>
      <c r="BG614" s="13">
        <f t="shared" si="771"/>
        <v>0</v>
      </c>
      <c r="BH614" s="13">
        <f t="shared" si="772"/>
        <v>0</v>
      </c>
      <c r="BI614" s="13">
        <f t="shared" si="773"/>
        <v>0</v>
      </c>
      <c r="BJ614" s="13">
        <f t="shared" si="774"/>
        <v>0</v>
      </c>
      <c r="BK614" s="13">
        <f t="shared" si="775"/>
        <v>0</v>
      </c>
      <c r="BL614" s="13">
        <f t="shared" si="776"/>
        <v>0</v>
      </c>
      <c r="BM614" s="13">
        <f t="shared" si="777"/>
        <v>0</v>
      </c>
      <c r="BN614" s="13">
        <f t="shared" si="778"/>
        <v>0</v>
      </c>
      <c r="BO614" s="13">
        <f t="shared" si="779"/>
        <v>0</v>
      </c>
      <c r="BP614" s="13">
        <f t="shared" si="780"/>
        <v>0</v>
      </c>
      <c r="BQ614" s="13">
        <f t="shared" si="781"/>
        <v>0</v>
      </c>
      <c r="BR614" s="13">
        <f t="shared" si="782"/>
        <v>0</v>
      </c>
      <c r="BS614" s="13">
        <f t="shared" si="783"/>
        <v>0</v>
      </c>
      <c r="BT614" s="31">
        <f t="shared" si="784"/>
        <v>0</v>
      </c>
      <c r="BU614" s="31">
        <f t="shared" si="785"/>
        <v>0</v>
      </c>
      <c r="BV614" s="31">
        <f t="shared" si="786"/>
        <v>0</v>
      </c>
      <c r="BW614" s="31">
        <f t="shared" si="787"/>
        <v>0</v>
      </c>
      <c r="BX614" s="31">
        <f t="shared" si="788"/>
        <v>0</v>
      </c>
      <c r="BY614" s="31">
        <f t="shared" si="789"/>
        <v>0</v>
      </c>
      <c r="BZ614" s="31">
        <f t="shared" si="790"/>
        <v>0</v>
      </c>
      <c r="CA614" s="31">
        <f t="shared" si="791"/>
        <v>0</v>
      </c>
      <c r="CB614" s="31">
        <f t="shared" si="792"/>
        <v>0</v>
      </c>
      <c r="CC614" s="31">
        <f t="shared" si="793"/>
        <v>0</v>
      </c>
      <c r="CD614" s="31">
        <f t="shared" si="794"/>
        <v>0</v>
      </c>
      <c r="CE614" s="37">
        <f t="array" ref="CE614">MIN(IF(JPRL=AI614,$AG$19:$AG$1018))</f>
        <v>0</v>
      </c>
      <c r="CF614" s="37">
        <f t="array" ref="CF614">MAX(IF(JPRL=AI614,$AG$19:$AG$1018))</f>
        <v>0</v>
      </c>
      <c r="CG614" s="36">
        <f t="shared" si="795"/>
        <v>0</v>
      </c>
      <c r="CI614" s="40">
        <f t="shared" si="796"/>
        <v>0</v>
      </c>
      <c r="CJ614" s="40">
        <f t="shared" si="733"/>
        <v>0</v>
      </c>
      <c r="CK614" s="40">
        <f t="shared" si="734"/>
        <v>0</v>
      </c>
      <c r="CL614" s="40">
        <f t="shared" si="735"/>
        <v>0</v>
      </c>
      <c r="CM614" s="40">
        <f t="shared" si="736"/>
        <v>0</v>
      </c>
      <c r="CN614" s="40">
        <f t="shared" si="737"/>
        <v>0</v>
      </c>
      <c r="CO614" s="40">
        <f t="shared" si="738"/>
        <v>0</v>
      </c>
      <c r="CP614" s="40">
        <f t="shared" si="739"/>
        <v>0</v>
      </c>
      <c r="CQ614" s="40">
        <f t="shared" si="740"/>
        <v>0</v>
      </c>
      <c r="CR614" s="40">
        <f t="shared" si="741"/>
        <v>0</v>
      </c>
      <c r="CS614" s="40">
        <f t="shared" si="742"/>
        <v>0</v>
      </c>
      <c r="CT614" s="41">
        <f t="shared" si="797"/>
        <v>0</v>
      </c>
      <c r="CU614" s="41">
        <f t="shared" si="798"/>
        <v>0</v>
      </c>
      <c r="CV614" s="41">
        <f t="shared" si="799"/>
        <v>0</v>
      </c>
      <c r="CW614" s="41">
        <f t="shared" si="800"/>
        <v>0</v>
      </c>
      <c r="CX614" s="41">
        <f t="shared" si="801"/>
        <v>0</v>
      </c>
      <c r="CY614" s="41">
        <f t="shared" si="802"/>
        <v>0</v>
      </c>
      <c r="CZ614" s="41">
        <f t="shared" si="803"/>
        <v>0</v>
      </c>
      <c r="DA614" s="41">
        <f t="shared" si="804"/>
        <v>0</v>
      </c>
      <c r="DB614" s="41">
        <f t="shared" si="805"/>
        <v>0</v>
      </c>
      <c r="DC614" s="41">
        <f t="shared" si="806"/>
        <v>0</v>
      </c>
      <c r="DD614" s="7">
        <f t="shared" si="807"/>
        <v>0</v>
      </c>
      <c r="DE614" s="7">
        <f t="shared" si="808"/>
        <v>0</v>
      </c>
      <c r="DF614" s="7">
        <f t="shared" si="809"/>
        <v>0</v>
      </c>
      <c r="DJ614" s="7">
        <f t="shared" si="810"/>
        <v>0</v>
      </c>
      <c r="DK614" s="7">
        <f t="shared" si="811"/>
        <v>0</v>
      </c>
    </row>
    <row r="615" spans="1:115" ht="26.25" customHeight="1" x14ac:dyDescent="0.25">
      <c r="A615" s="9">
        <v>597</v>
      </c>
      <c r="B615" s="24" t="str">
        <f t="shared" si="743"/>
        <v/>
      </c>
      <c r="C615" s="23"/>
      <c r="D615" s="51"/>
      <c r="E615" s="24"/>
      <c r="F615" s="24"/>
      <c r="G615" s="24"/>
      <c r="H615" s="24"/>
      <c r="I615" s="25"/>
      <c r="J615" s="24"/>
      <c r="K615" s="26"/>
      <c r="L615" s="29"/>
      <c r="M615" s="27"/>
      <c r="N615" s="28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30"/>
      <c r="Z615" s="29"/>
      <c r="AA615" s="29" t="str">
        <f t="shared" si="744"/>
        <v/>
      </c>
      <c r="AB615" s="7">
        <f t="shared" si="745"/>
        <v>0</v>
      </c>
      <c r="AC615" s="7">
        <f t="shared" si="746"/>
        <v>0</v>
      </c>
      <c r="AD615" s="7">
        <f t="shared" si="747"/>
        <v>0</v>
      </c>
      <c r="AE615" s="7">
        <f t="shared" si="748"/>
        <v>0</v>
      </c>
      <c r="AF615" s="11" t="str">
        <f t="shared" si="812"/>
        <v/>
      </c>
      <c r="AG615" s="13">
        <f t="shared" si="749"/>
        <v>0</v>
      </c>
      <c r="AH615" s="7" t="str">
        <f t="shared" si="750"/>
        <v/>
      </c>
      <c r="AI615" s="11" t="str">
        <f t="shared" si="813"/>
        <v/>
      </c>
      <c r="AJ615" s="11" t="str">
        <f t="array" ref="AJ615">IF(OR(AI615=$AI$19:AI614),"",AI615)</f>
        <v/>
      </c>
      <c r="AK615" s="11" t="str">
        <f t="shared" si="751"/>
        <v/>
      </c>
      <c r="AL615" t="str">
        <f t="array" ref="AL615">IF(OR(AK615=$AK$19:AK614),"",AK615)</f>
        <v/>
      </c>
      <c r="AM615" s="13">
        <f t="shared" si="752"/>
        <v>0</v>
      </c>
      <c r="AN615" s="13">
        <f t="shared" si="753"/>
        <v>0</v>
      </c>
      <c r="AO615" s="13">
        <f t="shared" si="754"/>
        <v>0</v>
      </c>
      <c r="AP615" s="13">
        <f t="shared" si="755"/>
        <v>0</v>
      </c>
      <c r="AQ615" s="13">
        <f t="shared" si="756"/>
        <v>0</v>
      </c>
      <c r="AR615" s="13">
        <f t="shared" si="757"/>
        <v>0</v>
      </c>
      <c r="AS615" s="13">
        <f t="shared" si="758"/>
        <v>0</v>
      </c>
      <c r="AT615" s="13">
        <f t="shared" si="759"/>
        <v>0</v>
      </c>
      <c r="AU615" s="13">
        <f t="shared" si="760"/>
        <v>0</v>
      </c>
      <c r="AV615" s="13">
        <f t="shared" si="761"/>
        <v>0</v>
      </c>
      <c r="AX615" s="13">
        <f t="shared" si="762"/>
        <v>0</v>
      </c>
      <c r="AY615" s="13">
        <f t="shared" si="763"/>
        <v>0</v>
      </c>
      <c r="AZ615" s="13">
        <f t="shared" si="764"/>
        <v>0</v>
      </c>
      <c r="BA615" s="13">
        <f t="shared" si="765"/>
        <v>0</v>
      </c>
      <c r="BB615" s="13">
        <f t="shared" si="766"/>
        <v>0</v>
      </c>
      <c r="BC615" s="13">
        <f t="shared" si="767"/>
        <v>0</v>
      </c>
      <c r="BD615" s="13">
        <f t="shared" si="768"/>
        <v>0</v>
      </c>
      <c r="BE615" s="13">
        <f t="shared" si="769"/>
        <v>0</v>
      </c>
      <c r="BF615" s="13">
        <f t="shared" si="770"/>
        <v>0</v>
      </c>
      <c r="BG615" s="13">
        <f t="shared" si="771"/>
        <v>0</v>
      </c>
      <c r="BH615" s="13">
        <f t="shared" si="772"/>
        <v>0</v>
      </c>
      <c r="BI615" s="13">
        <f t="shared" si="773"/>
        <v>0</v>
      </c>
      <c r="BJ615" s="13">
        <f t="shared" si="774"/>
        <v>0</v>
      </c>
      <c r="BK615" s="13">
        <f t="shared" si="775"/>
        <v>0</v>
      </c>
      <c r="BL615" s="13">
        <f t="shared" si="776"/>
        <v>0</v>
      </c>
      <c r="BM615" s="13">
        <f t="shared" si="777"/>
        <v>0</v>
      </c>
      <c r="BN615" s="13">
        <f t="shared" si="778"/>
        <v>0</v>
      </c>
      <c r="BO615" s="13">
        <f t="shared" si="779"/>
        <v>0</v>
      </c>
      <c r="BP615" s="13">
        <f t="shared" si="780"/>
        <v>0</v>
      </c>
      <c r="BQ615" s="13">
        <f t="shared" si="781"/>
        <v>0</v>
      </c>
      <c r="BR615" s="13">
        <f t="shared" si="782"/>
        <v>0</v>
      </c>
      <c r="BS615" s="13">
        <f t="shared" si="783"/>
        <v>0</v>
      </c>
      <c r="BT615" s="31">
        <f t="shared" si="784"/>
        <v>0</v>
      </c>
      <c r="BU615" s="31">
        <f t="shared" si="785"/>
        <v>0</v>
      </c>
      <c r="BV615" s="31">
        <f t="shared" si="786"/>
        <v>0</v>
      </c>
      <c r="BW615" s="31">
        <f t="shared" si="787"/>
        <v>0</v>
      </c>
      <c r="BX615" s="31">
        <f t="shared" si="788"/>
        <v>0</v>
      </c>
      <c r="BY615" s="31">
        <f t="shared" si="789"/>
        <v>0</v>
      </c>
      <c r="BZ615" s="31">
        <f t="shared" si="790"/>
        <v>0</v>
      </c>
      <c r="CA615" s="31">
        <f t="shared" si="791"/>
        <v>0</v>
      </c>
      <c r="CB615" s="31">
        <f t="shared" si="792"/>
        <v>0</v>
      </c>
      <c r="CC615" s="31">
        <f t="shared" si="793"/>
        <v>0</v>
      </c>
      <c r="CD615" s="31">
        <f t="shared" si="794"/>
        <v>0</v>
      </c>
      <c r="CE615" s="37">
        <f t="array" ref="CE615">MIN(IF(JPRL=AI615,$AG$19:$AG$1018))</f>
        <v>0</v>
      </c>
      <c r="CF615" s="37">
        <f t="array" ref="CF615">MAX(IF(JPRL=AI615,$AG$19:$AG$1018))</f>
        <v>0</v>
      </c>
      <c r="CG615" s="36">
        <f t="shared" si="795"/>
        <v>0</v>
      </c>
      <c r="CI615" s="40">
        <f t="shared" si="796"/>
        <v>0</v>
      </c>
      <c r="CJ615" s="40">
        <f t="shared" si="733"/>
        <v>0</v>
      </c>
      <c r="CK615" s="40">
        <f t="shared" si="734"/>
        <v>0</v>
      </c>
      <c r="CL615" s="40">
        <f t="shared" si="735"/>
        <v>0</v>
      </c>
      <c r="CM615" s="40">
        <f t="shared" si="736"/>
        <v>0</v>
      </c>
      <c r="CN615" s="40">
        <f t="shared" si="737"/>
        <v>0</v>
      </c>
      <c r="CO615" s="40">
        <f t="shared" si="738"/>
        <v>0</v>
      </c>
      <c r="CP615" s="40">
        <f t="shared" si="739"/>
        <v>0</v>
      </c>
      <c r="CQ615" s="40">
        <f t="shared" si="740"/>
        <v>0</v>
      </c>
      <c r="CR615" s="40">
        <f t="shared" si="741"/>
        <v>0</v>
      </c>
      <c r="CS615" s="40">
        <f t="shared" si="742"/>
        <v>0</v>
      </c>
      <c r="CT615" s="41">
        <f t="shared" si="797"/>
        <v>0</v>
      </c>
      <c r="CU615" s="41">
        <f t="shared" si="798"/>
        <v>0</v>
      </c>
      <c r="CV615" s="41">
        <f t="shared" si="799"/>
        <v>0</v>
      </c>
      <c r="CW615" s="41">
        <f t="shared" si="800"/>
        <v>0</v>
      </c>
      <c r="CX615" s="41">
        <f t="shared" si="801"/>
        <v>0</v>
      </c>
      <c r="CY615" s="41">
        <f t="shared" si="802"/>
        <v>0</v>
      </c>
      <c r="CZ615" s="41">
        <f t="shared" si="803"/>
        <v>0</v>
      </c>
      <c r="DA615" s="41">
        <f t="shared" si="804"/>
        <v>0</v>
      </c>
      <c r="DB615" s="41">
        <f t="shared" si="805"/>
        <v>0</v>
      </c>
      <c r="DC615" s="41">
        <f t="shared" si="806"/>
        <v>0</v>
      </c>
      <c r="DD615" s="7">
        <f t="shared" si="807"/>
        <v>0</v>
      </c>
      <c r="DE615" s="7">
        <f t="shared" si="808"/>
        <v>0</v>
      </c>
      <c r="DF615" s="7">
        <f t="shared" si="809"/>
        <v>0</v>
      </c>
      <c r="DJ615" s="7">
        <f t="shared" si="810"/>
        <v>0</v>
      </c>
      <c r="DK615" s="7">
        <f t="shared" si="811"/>
        <v>0</v>
      </c>
    </row>
    <row r="616" spans="1:115" ht="26.25" customHeight="1" x14ac:dyDescent="0.25">
      <c r="A616" s="9">
        <v>598</v>
      </c>
      <c r="B616" s="24" t="str">
        <f t="shared" si="743"/>
        <v/>
      </c>
      <c r="C616" s="23"/>
      <c r="D616" s="51"/>
      <c r="E616" s="24"/>
      <c r="F616" s="24"/>
      <c r="G616" s="24"/>
      <c r="H616" s="24"/>
      <c r="I616" s="25"/>
      <c r="J616" s="24"/>
      <c r="K616" s="26"/>
      <c r="L616" s="29"/>
      <c r="M616" s="27"/>
      <c r="N616" s="28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30"/>
      <c r="Z616" s="29"/>
      <c r="AA616" s="29" t="str">
        <f t="shared" si="744"/>
        <v/>
      </c>
      <c r="AB616" s="7">
        <f t="shared" si="745"/>
        <v>0</v>
      </c>
      <c r="AC616" s="7">
        <f t="shared" si="746"/>
        <v>0</v>
      </c>
      <c r="AD616" s="7">
        <f t="shared" si="747"/>
        <v>0</v>
      </c>
      <c r="AE616" s="7">
        <f t="shared" si="748"/>
        <v>0</v>
      </c>
      <c r="AF616" s="11" t="str">
        <f t="shared" si="812"/>
        <v/>
      </c>
      <c r="AG616" s="13">
        <f t="shared" si="749"/>
        <v>0</v>
      </c>
      <c r="AH616" s="7" t="str">
        <f t="shared" si="750"/>
        <v/>
      </c>
      <c r="AI616" s="11" t="str">
        <f t="shared" si="813"/>
        <v/>
      </c>
      <c r="AJ616" s="11" t="str">
        <f t="array" ref="AJ616">IF(OR(AI616=$AI$19:AI615),"",AI616)</f>
        <v/>
      </c>
      <c r="AK616" s="11" t="str">
        <f t="shared" si="751"/>
        <v/>
      </c>
      <c r="AL616" t="str">
        <f t="array" ref="AL616">IF(OR(AK616=$AK$19:AK615),"",AK616)</f>
        <v/>
      </c>
      <c r="AM616" s="13">
        <f t="shared" si="752"/>
        <v>0</v>
      </c>
      <c r="AN616" s="13">
        <f t="shared" si="753"/>
        <v>0</v>
      </c>
      <c r="AO616" s="13">
        <f t="shared" si="754"/>
        <v>0</v>
      </c>
      <c r="AP616" s="13">
        <f t="shared" si="755"/>
        <v>0</v>
      </c>
      <c r="AQ616" s="13">
        <f t="shared" si="756"/>
        <v>0</v>
      </c>
      <c r="AR616" s="13">
        <f t="shared" si="757"/>
        <v>0</v>
      </c>
      <c r="AS616" s="13">
        <f t="shared" si="758"/>
        <v>0</v>
      </c>
      <c r="AT616" s="13">
        <f t="shared" si="759"/>
        <v>0</v>
      </c>
      <c r="AU616" s="13">
        <f t="shared" si="760"/>
        <v>0</v>
      </c>
      <c r="AV616" s="13">
        <f t="shared" si="761"/>
        <v>0</v>
      </c>
      <c r="AX616" s="13">
        <f t="shared" si="762"/>
        <v>0</v>
      </c>
      <c r="AY616" s="13">
        <f t="shared" si="763"/>
        <v>0</v>
      </c>
      <c r="AZ616" s="13">
        <f t="shared" si="764"/>
        <v>0</v>
      </c>
      <c r="BA616" s="13">
        <f t="shared" si="765"/>
        <v>0</v>
      </c>
      <c r="BB616" s="13">
        <f t="shared" si="766"/>
        <v>0</v>
      </c>
      <c r="BC616" s="13">
        <f t="shared" si="767"/>
        <v>0</v>
      </c>
      <c r="BD616" s="13">
        <f t="shared" si="768"/>
        <v>0</v>
      </c>
      <c r="BE616" s="13">
        <f t="shared" si="769"/>
        <v>0</v>
      </c>
      <c r="BF616" s="13">
        <f t="shared" si="770"/>
        <v>0</v>
      </c>
      <c r="BG616" s="13">
        <f t="shared" si="771"/>
        <v>0</v>
      </c>
      <c r="BH616" s="13">
        <f t="shared" si="772"/>
        <v>0</v>
      </c>
      <c r="BI616" s="13">
        <f t="shared" si="773"/>
        <v>0</v>
      </c>
      <c r="BJ616" s="13">
        <f t="shared" si="774"/>
        <v>0</v>
      </c>
      <c r="BK616" s="13">
        <f t="shared" si="775"/>
        <v>0</v>
      </c>
      <c r="BL616" s="13">
        <f t="shared" si="776"/>
        <v>0</v>
      </c>
      <c r="BM616" s="13">
        <f t="shared" si="777"/>
        <v>0</v>
      </c>
      <c r="BN616" s="13">
        <f t="shared" si="778"/>
        <v>0</v>
      </c>
      <c r="BO616" s="13">
        <f t="shared" si="779"/>
        <v>0</v>
      </c>
      <c r="BP616" s="13">
        <f t="shared" si="780"/>
        <v>0</v>
      </c>
      <c r="BQ616" s="13">
        <f t="shared" si="781"/>
        <v>0</v>
      </c>
      <c r="BR616" s="13">
        <f t="shared" si="782"/>
        <v>0</v>
      </c>
      <c r="BS616" s="13">
        <f t="shared" si="783"/>
        <v>0</v>
      </c>
      <c r="BT616" s="31">
        <f t="shared" si="784"/>
        <v>0</v>
      </c>
      <c r="BU616" s="31">
        <f t="shared" si="785"/>
        <v>0</v>
      </c>
      <c r="BV616" s="31">
        <f t="shared" si="786"/>
        <v>0</v>
      </c>
      <c r="BW616" s="31">
        <f t="shared" si="787"/>
        <v>0</v>
      </c>
      <c r="BX616" s="31">
        <f t="shared" si="788"/>
        <v>0</v>
      </c>
      <c r="BY616" s="31">
        <f t="shared" si="789"/>
        <v>0</v>
      </c>
      <c r="BZ616" s="31">
        <f t="shared" si="790"/>
        <v>0</v>
      </c>
      <c r="CA616" s="31">
        <f t="shared" si="791"/>
        <v>0</v>
      </c>
      <c r="CB616" s="31">
        <f t="shared" si="792"/>
        <v>0</v>
      </c>
      <c r="CC616" s="31">
        <f t="shared" si="793"/>
        <v>0</v>
      </c>
      <c r="CD616" s="31">
        <f t="shared" si="794"/>
        <v>0</v>
      </c>
      <c r="CE616" s="37">
        <f t="array" ref="CE616">MIN(IF(JPRL=AI616,$AG$19:$AG$1018))</f>
        <v>0</v>
      </c>
      <c r="CF616" s="37">
        <f t="array" ref="CF616">MAX(IF(JPRL=AI616,$AG$19:$AG$1018))</f>
        <v>0</v>
      </c>
      <c r="CG616" s="36">
        <f t="shared" si="795"/>
        <v>0</v>
      </c>
      <c r="CI616" s="40">
        <f t="shared" si="796"/>
        <v>0</v>
      </c>
      <c r="CJ616" s="40">
        <f t="shared" si="733"/>
        <v>0</v>
      </c>
      <c r="CK616" s="40">
        <f t="shared" si="734"/>
        <v>0</v>
      </c>
      <c r="CL616" s="40">
        <f t="shared" si="735"/>
        <v>0</v>
      </c>
      <c r="CM616" s="40">
        <f t="shared" si="736"/>
        <v>0</v>
      </c>
      <c r="CN616" s="40">
        <f t="shared" si="737"/>
        <v>0</v>
      </c>
      <c r="CO616" s="40">
        <f t="shared" si="738"/>
        <v>0</v>
      </c>
      <c r="CP616" s="40">
        <f t="shared" si="739"/>
        <v>0</v>
      </c>
      <c r="CQ616" s="40">
        <f t="shared" si="740"/>
        <v>0</v>
      </c>
      <c r="CR616" s="40">
        <f t="shared" si="741"/>
        <v>0</v>
      </c>
      <c r="CS616" s="40">
        <f t="shared" si="742"/>
        <v>0</v>
      </c>
      <c r="CT616" s="41">
        <f t="shared" si="797"/>
        <v>0</v>
      </c>
      <c r="CU616" s="41">
        <f t="shared" si="798"/>
        <v>0</v>
      </c>
      <c r="CV616" s="41">
        <f t="shared" si="799"/>
        <v>0</v>
      </c>
      <c r="CW616" s="41">
        <f t="shared" si="800"/>
        <v>0</v>
      </c>
      <c r="CX616" s="41">
        <f t="shared" si="801"/>
        <v>0</v>
      </c>
      <c r="CY616" s="41">
        <f t="shared" si="802"/>
        <v>0</v>
      </c>
      <c r="CZ616" s="41">
        <f t="shared" si="803"/>
        <v>0</v>
      </c>
      <c r="DA616" s="41">
        <f t="shared" si="804"/>
        <v>0</v>
      </c>
      <c r="DB616" s="41">
        <f t="shared" si="805"/>
        <v>0</v>
      </c>
      <c r="DC616" s="41">
        <f t="shared" si="806"/>
        <v>0</v>
      </c>
      <c r="DD616" s="7">
        <f t="shared" si="807"/>
        <v>0</v>
      </c>
      <c r="DE616" s="7">
        <f t="shared" si="808"/>
        <v>0</v>
      </c>
      <c r="DF616" s="7">
        <f t="shared" si="809"/>
        <v>0</v>
      </c>
      <c r="DJ616" s="7">
        <f t="shared" si="810"/>
        <v>0</v>
      </c>
      <c r="DK616" s="7">
        <f t="shared" si="811"/>
        <v>0</v>
      </c>
    </row>
    <row r="617" spans="1:115" ht="26.25" customHeight="1" x14ac:dyDescent="0.25">
      <c r="A617" s="9">
        <v>599</v>
      </c>
      <c r="B617" s="24" t="str">
        <f t="shared" si="743"/>
        <v/>
      </c>
      <c r="C617" s="23"/>
      <c r="D617" s="51"/>
      <c r="E617" s="24"/>
      <c r="F617" s="24"/>
      <c r="G617" s="24"/>
      <c r="H617" s="24"/>
      <c r="I617" s="25"/>
      <c r="J617" s="24"/>
      <c r="K617" s="26"/>
      <c r="L617" s="29"/>
      <c r="M617" s="27"/>
      <c r="N617" s="28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30"/>
      <c r="Z617" s="29"/>
      <c r="AA617" s="29" t="str">
        <f t="shared" si="744"/>
        <v/>
      </c>
      <c r="AB617" s="7">
        <f t="shared" si="745"/>
        <v>0</v>
      </c>
      <c r="AC617" s="7">
        <f t="shared" si="746"/>
        <v>0</v>
      </c>
      <c r="AD617" s="7">
        <f t="shared" si="747"/>
        <v>0</v>
      </c>
      <c r="AE617" s="7">
        <f t="shared" si="748"/>
        <v>0</v>
      </c>
      <c r="AF617" s="11" t="str">
        <f t="shared" si="812"/>
        <v/>
      </c>
      <c r="AG617" s="13">
        <f t="shared" si="749"/>
        <v>0</v>
      </c>
      <c r="AH617" s="7" t="str">
        <f t="shared" si="750"/>
        <v/>
      </c>
      <c r="AI617" s="11" t="str">
        <f t="shared" si="813"/>
        <v/>
      </c>
      <c r="AJ617" s="11" t="str">
        <f t="array" ref="AJ617">IF(OR(AI617=$AI$19:AI616),"",AI617)</f>
        <v/>
      </c>
      <c r="AK617" s="11" t="str">
        <f t="shared" si="751"/>
        <v/>
      </c>
      <c r="AL617" t="str">
        <f t="array" ref="AL617">IF(OR(AK617=$AK$19:AK616),"",AK617)</f>
        <v/>
      </c>
      <c r="AM617" s="13">
        <f t="shared" si="752"/>
        <v>0</v>
      </c>
      <c r="AN617" s="13">
        <f t="shared" si="753"/>
        <v>0</v>
      </c>
      <c r="AO617" s="13">
        <f t="shared" si="754"/>
        <v>0</v>
      </c>
      <c r="AP617" s="13">
        <f t="shared" si="755"/>
        <v>0</v>
      </c>
      <c r="AQ617" s="13">
        <f t="shared" si="756"/>
        <v>0</v>
      </c>
      <c r="AR617" s="13">
        <f t="shared" si="757"/>
        <v>0</v>
      </c>
      <c r="AS617" s="13">
        <f t="shared" si="758"/>
        <v>0</v>
      </c>
      <c r="AT617" s="13">
        <f t="shared" si="759"/>
        <v>0</v>
      </c>
      <c r="AU617" s="13">
        <f t="shared" si="760"/>
        <v>0</v>
      </c>
      <c r="AV617" s="13">
        <f t="shared" si="761"/>
        <v>0</v>
      </c>
      <c r="AX617" s="13">
        <f t="shared" si="762"/>
        <v>0</v>
      </c>
      <c r="AY617" s="13">
        <f t="shared" si="763"/>
        <v>0</v>
      </c>
      <c r="AZ617" s="13">
        <f t="shared" si="764"/>
        <v>0</v>
      </c>
      <c r="BA617" s="13">
        <f t="shared" si="765"/>
        <v>0</v>
      </c>
      <c r="BB617" s="13">
        <f t="shared" si="766"/>
        <v>0</v>
      </c>
      <c r="BC617" s="13">
        <f t="shared" si="767"/>
        <v>0</v>
      </c>
      <c r="BD617" s="13">
        <f t="shared" si="768"/>
        <v>0</v>
      </c>
      <c r="BE617" s="13">
        <f t="shared" si="769"/>
        <v>0</v>
      </c>
      <c r="BF617" s="13">
        <f t="shared" si="770"/>
        <v>0</v>
      </c>
      <c r="BG617" s="13">
        <f t="shared" si="771"/>
        <v>0</v>
      </c>
      <c r="BH617" s="13">
        <f t="shared" si="772"/>
        <v>0</v>
      </c>
      <c r="BI617" s="13">
        <f t="shared" si="773"/>
        <v>0</v>
      </c>
      <c r="BJ617" s="13">
        <f t="shared" si="774"/>
        <v>0</v>
      </c>
      <c r="BK617" s="13">
        <f t="shared" si="775"/>
        <v>0</v>
      </c>
      <c r="BL617" s="13">
        <f t="shared" si="776"/>
        <v>0</v>
      </c>
      <c r="BM617" s="13">
        <f t="shared" si="777"/>
        <v>0</v>
      </c>
      <c r="BN617" s="13">
        <f t="shared" si="778"/>
        <v>0</v>
      </c>
      <c r="BO617" s="13">
        <f t="shared" si="779"/>
        <v>0</v>
      </c>
      <c r="BP617" s="13">
        <f t="shared" si="780"/>
        <v>0</v>
      </c>
      <c r="BQ617" s="13">
        <f t="shared" si="781"/>
        <v>0</v>
      </c>
      <c r="BR617" s="13">
        <f t="shared" si="782"/>
        <v>0</v>
      </c>
      <c r="BS617" s="13">
        <f t="shared" si="783"/>
        <v>0</v>
      </c>
      <c r="BT617" s="31">
        <f t="shared" si="784"/>
        <v>0</v>
      </c>
      <c r="BU617" s="31">
        <f t="shared" si="785"/>
        <v>0</v>
      </c>
      <c r="BV617" s="31">
        <f t="shared" si="786"/>
        <v>0</v>
      </c>
      <c r="BW617" s="31">
        <f t="shared" si="787"/>
        <v>0</v>
      </c>
      <c r="BX617" s="31">
        <f t="shared" si="788"/>
        <v>0</v>
      </c>
      <c r="BY617" s="31">
        <f t="shared" si="789"/>
        <v>0</v>
      </c>
      <c r="BZ617" s="31">
        <f t="shared" si="790"/>
        <v>0</v>
      </c>
      <c r="CA617" s="31">
        <f t="shared" si="791"/>
        <v>0</v>
      </c>
      <c r="CB617" s="31">
        <f t="shared" si="792"/>
        <v>0</v>
      </c>
      <c r="CC617" s="31">
        <f t="shared" si="793"/>
        <v>0</v>
      </c>
      <c r="CD617" s="31">
        <f t="shared" si="794"/>
        <v>0</v>
      </c>
      <c r="CE617" s="37">
        <f t="array" ref="CE617">MIN(IF(JPRL=AI617,$AG$19:$AG$1018))</f>
        <v>0</v>
      </c>
      <c r="CF617" s="37">
        <f t="array" ref="CF617">MAX(IF(JPRL=AI617,$AG$19:$AG$1018))</f>
        <v>0</v>
      </c>
      <c r="CG617" s="36">
        <f t="shared" si="795"/>
        <v>0</v>
      </c>
      <c r="CI617" s="40">
        <f t="shared" si="796"/>
        <v>0</v>
      </c>
      <c r="CJ617" s="40">
        <f t="shared" si="733"/>
        <v>0</v>
      </c>
      <c r="CK617" s="40">
        <f t="shared" si="734"/>
        <v>0</v>
      </c>
      <c r="CL617" s="40">
        <f t="shared" si="735"/>
        <v>0</v>
      </c>
      <c r="CM617" s="40">
        <f t="shared" si="736"/>
        <v>0</v>
      </c>
      <c r="CN617" s="40">
        <f t="shared" si="737"/>
        <v>0</v>
      </c>
      <c r="CO617" s="40">
        <f t="shared" si="738"/>
        <v>0</v>
      </c>
      <c r="CP617" s="40">
        <f t="shared" si="739"/>
        <v>0</v>
      </c>
      <c r="CQ617" s="40">
        <f t="shared" si="740"/>
        <v>0</v>
      </c>
      <c r="CR617" s="40">
        <f t="shared" si="741"/>
        <v>0</v>
      </c>
      <c r="CS617" s="40">
        <f t="shared" si="742"/>
        <v>0</v>
      </c>
      <c r="CT617" s="41">
        <f t="shared" si="797"/>
        <v>0</v>
      </c>
      <c r="CU617" s="41">
        <f t="shared" si="798"/>
        <v>0</v>
      </c>
      <c r="CV617" s="41">
        <f t="shared" si="799"/>
        <v>0</v>
      </c>
      <c r="CW617" s="41">
        <f t="shared" si="800"/>
        <v>0</v>
      </c>
      <c r="CX617" s="41">
        <f t="shared" si="801"/>
        <v>0</v>
      </c>
      <c r="CY617" s="41">
        <f t="shared" si="802"/>
        <v>0</v>
      </c>
      <c r="CZ617" s="41">
        <f t="shared" si="803"/>
        <v>0</v>
      </c>
      <c r="DA617" s="41">
        <f t="shared" si="804"/>
        <v>0</v>
      </c>
      <c r="DB617" s="41">
        <f t="shared" si="805"/>
        <v>0</v>
      </c>
      <c r="DC617" s="41">
        <f t="shared" si="806"/>
        <v>0</v>
      </c>
      <c r="DD617" s="7">
        <f t="shared" si="807"/>
        <v>0</v>
      </c>
      <c r="DE617" s="7">
        <f t="shared" si="808"/>
        <v>0</v>
      </c>
      <c r="DF617" s="7">
        <f t="shared" si="809"/>
        <v>0</v>
      </c>
      <c r="DJ617" s="7">
        <f t="shared" si="810"/>
        <v>0</v>
      </c>
      <c r="DK617" s="7">
        <f t="shared" si="811"/>
        <v>0</v>
      </c>
    </row>
    <row r="618" spans="1:115" ht="26.25" customHeight="1" x14ac:dyDescent="0.25">
      <c r="A618" s="9">
        <v>600</v>
      </c>
      <c r="B618" s="24" t="str">
        <f t="shared" si="743"/>
        <v/>
      </c>
      <c r="C618" s="23"/>
      <c r="D618" s="51"/>
      <c r="E618" s="24"/>
      <c r="F618" s="24"/>
      <c r="G618" s="24"/>
      <c r="H618" s="24"/>
      <c r="I618" s="25"/>
      <c r="J618" s="24"/>
      <c r="K618" s="26"/>
      <c r="L618" s="29"/>
      <c r="M618" s="27"/>
      <c r="N618" s="28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30"/>
      <c r="Z618" s="29"/>
      <c r="AA618" s="29" t="str">
        <f t="shared" si="744"/>
        <v/>
      </c>
      <c r="AB618" s="7">
        <f t="shared" si="745"/>
        <v>0</v>
      </c>
      <c r="AC618" s="7">
        <f t="shared" si="746"/>
        <v>0</v>
      </c>
      <c r="AD618" s="7">
        <f t="shared" si="747"/>
        <v>0</v>
      </c>
      <c r="AE618" s="7">
        <f t="shared" si="748"/>
        <v>0</v>
      </c>
      <c r="AF618" s="11" t="str">
        <f t="shared" si="812"/>
        <v/>
      </c>
      <c r="AG618" s="13">
        <f t="shared" si="749"/>
        <v>0</v>
      </c>
      <c r="AH618" s="7" t="str">
        <f t="shared" si="750"/>
        <v/>
      </c>
      <c r="AI618" s="11" t="str">
        <f t="shared" si="813"/>
        <v/>
      </c>
      <c r="AJ618" s="11" t="str">
        <f t="array" ref="AJ618">IF(OR(AI618=$AI$19:AI617),"",AI618)</f>
        <v/>
      </c>
      <c r="AK618" s="11" t="str">
        <f t="shared" si="751"/>
        <v/>
      </c>
      <c r="AL618" t="str">
        <f t="array" ref="AL618">IF(OR(AK618=$AK$19:AK617),"",AK618)</f>
        <v/>
      </c>
      <c r="AM618" s="13">
        <f t="shared" si="752"/>
        <v>0</v>
      </c>
      <c r="AN618" s="13">
        <f t="shared" si="753"/>
        <v>0</v>
      </c>
      <c r="AO618" s="13">
        <f t="shared" si="754"/>
        <v>0</v>
      </c>
      <c r="AP618" s="13">
        <f t="shared" si="755"/>
        <v>0</v>
      </c>
      <c r="AQ618" s="13">
        <f t="shared" si="756"/>
        <v>0</v>
      </c>
      <c r="AR618" s="13">
        <f t="shared" si="757"/>
        <v>0</v>
      </c>
      <c r="AS618" s="13">
        <f t="shared" si="758"/>
        <v>0</v>
      </c>
      <c r="AT618" s="13">
        <f t="shared" si="759"/>
        <v>0</v>
      </c>
      <c r="AU618" s="13">
        <f t="shared" si="760"/>
        <v>0</v>
      </c>
      <c r="AV618" s="13">
        <f t="shared" si="761"/>
        <v>0</v>
      </c>
      <c r="AX618" s="13">
        <f t="shared" si="762"/>
        <v>0</v>
      </c>
      <c r="AY618" s="13">
        <f t="shared" si="763"/>
        <v>0</v>
      </c>
      <c r="AZ618" s="13">
        <f t="shared" si="764"/>
        <v>0</v>
      </c>
      <c r="BA618" s="13">
        <f t="shared" si="765"/>
        <v>0</v>
      </c>
      <c r="BB618" s="13">
        <f t="shared" si="766"/>
        <v>0</v>
      </c>
      <c r="BC618" s="13">
        <f t="shared" si="767"/>
        <v>0</v>
      </c>
      <c r="BD618" s="13">
        <f t="shared" si="768"/>
        <v>0</v>
      </c>
      <c r="BE618" s="13">
        <f t="shared" si="769"/>
        <v>0</v>
      </c>
      <c r="BF618" s="13">
        <f t="shared" si="770"/>
        <v>0</v>
      </c>
      <c r="BG618" s="13">
        <f t="shared" si="771"/>
        <v>0</v>
      </c>
      <c r="BH618" s="13">
        <f t="shared" si="772"/>
        <v>0</v>
      </c>
      <c r="BI618" s="13">
        <f t="shared" si="773"/>
        <v>0</v>
      </c>
      <c r="BJ618" s="13">
        <f t="shared" si="774"/>
        <v>0</v>
      </c>
      <c r="BK618" s="13">
        <f t="shared" si="775"/>
        <v>0</v>
      </c>
      <c r="BL618" s="13">
        <f t="shared" si="776"/>
        <v>0</v>
      </c>
      <c r="BM618" s="13">
        <f t="shared" si="777"/>
        <v>0</v>
      </c>
      <c r="BN618" s="13">
        <f t="shared" si="778"/>
        <v>0</v>
      </c>
      <c r="BO618" s="13">
        <f t="shared" si="779"/>
        <v>0</v>
      </c>
      <c r="BP618" s="13">
        <f t="shared" si="780"/>
        <v>0</v>
      </c>
      <c r="BQ618" s="13">
        <f t="shared" si="781"/>
        <v>0</v>
      </c>
      <c r="BR618" s="13">
        <f t="shared" si="782"/>
        <v>0</v>
      </c>
      <c r="BS618" s="13">
        <f t="shared" si="783"/>
        <v>0</v>
      </c>
      <c r="BT618" s="31">
        <f t="shared" si="784"/>
        <v>0</v>
      </c>
      <c r="BU618" s="31">
        <f t="shared" si="785"/>
        <v>0</v>
      </c>
      <c r="BV618" s="31">
        <f t="shared" si="786"/>
        <v>0</v>
      </c>
      <c r="BW618" s="31">
        <f t="shared" si="787"/>
        <v>0</v>
      </c>
      <c r="BX618" s="31">
        <f t="shared" si="788"/>
        <v>0</v>
      </c>
      <c r="BY618" s="31">
        <f t="shared" si="789"/>
        <v>0</v>
      </c>
      <c r="BZ618" s="31">
        <f t="shared" si="790"/>
        <v>0</v>
      </c>
      <c r="CA618" s="31">
        <f t="shared" si="791"/>
        <v>0</v>
      </c>
      <c r="CB618" s="31">
        <f t="shared" si="792"/>
        <v>0</v>
      </c>
      <c r="CC618" s="31">
        <f t="shared" si="793"/>
        <v>0</v>
      </c>
      <c r="CD618" s="31">
        <f t="shared" si="794"/>
        <v>0</v>
      </c>
      <c r="CE618" s="37">
        <f t="array" ref="CE618">MIN(IF(JPRL=AI618,$AG$19:$AG$1018))</f>
        <v>0</v>
      </c>
      <c r="CF618" s="37">
        <f t="array" ref="CF618">MAX(IF(JPRL=AI618,$AG$19:$AG$1018))</f>
        <v>0</v>
      </c>
      <c r="CG618" s="36">
        <f t="shared" si="795"/>
        <v>0</v>
      </c>
      <c r="CI618" s="40">
        <f t="shared" si="796"/>
        <v>0</v>
      </c>
      <c r="CJ618" s="40">
        <f t="shared" si="733"/>
        <v>0</v>
      </c>
      <c r="CK618" s="40">
        <f t="shared" si="734"/>
        <v>0</v>
      </c>
      <c r="CL618" s="40">
        <f t="shared" si="735"/>
        <v>0</v>
      </c>
      <c r="CM618" s="40">
        <f t="shared" si="736"/>
        <v>0</v>
      </c>
      <c r="CN618" s="40">
        <f t="shared" si="737"/>
        <v>0</v>
      </c>
      <c r="CO618" s="40">
        <f t="shared" si="738"/>
        <v>0</v>
      </c>
      <c r="CP618" s="40">
        <f t="shared" si="739"/>
        <v>0</v>
      </c>
      <c r="CQ618" s="40">
        <f t="shared" si="740"/>
        <v>0</v>
      </c>
      <c r="CR618" s="40">
        <f t="shared" si="741"/>
        <v>0</v>
      </c>
      <c r="CS618" s="40">
        <f t="shared" si="742"/>
        <v>0</v>
      </c>
      <c r="CT618" s="41">
        <f t="shared" si="797"/>
        <v>0</v>
      </c>
      <c r="CU618" s="41">
        <f t="shared" si="798"/>
        <v>0</v>
      </c>
      <c r="CV618" s="41">
        <f t="shared" si="799"/>
        <v>0</v>
      </c>
      <c r="CW618" s="41">
        <f t="shared" si="800"/>
        <v>0</v>
      </c>
      <c r="CX618" s="41">
        <f t="shared" si="801"/>
        <v>0</v>
      </c>
      <c r="CY618" s="41">
        <f t="shared" si="802"/>
        <v>0</v>
      </c>
      <c r="CZ618" s="41">
        <f t="shared" si="803"/>
        <v>0</v>
      </c>
      <c r="DA618" s="41">
        <f t="shared" si="804"/>
        <v>0</v>
      </c>
      <c r="DB618" s="41">
        <f t="shared" si="805"/>
        <v>0</v>
      </c>
      <c r="DC618" s="41">
        <f t="shared" si="806"/>
        <v>0</v>
      </c>
      <c r="DD618" s="7">
        <f t="shared" si="807"/>
        <v>0</v>
      </c>
      <c r="DE618" s="7">
        <f t="shared" si="808"/>
        <v>0</v>
      </c>
      <c r="DF618" s="7">
        <f t="shared" si="809"/>
        <v>0</v>
      </c>
      <c r="DJ618" s="7">
        <f t="shared" si="810"/>
        <v>0</v>
      </c>
      <c r="DK618" s="7">
        <f t="shared" si="811"/>
        <v>0</v>
      </c>
    </row>
    <row r="619" spans="1:115" ht="26.25" customHeight="1" x14ac:dyDescent="0.25">
      <c r="A619" s="9">
        <v>601</v>
      </c>
      <c r="B619" s="24" t="str">
        <f t="shared" si="743"/>
        <v/>
      </c>
      <c r="C619" s="23"/>
      <c r="D619" s="51"/>
      <c r="E619" s="24"/>
      <c r="F619" s="24"/>
      <c r="G619" s="24"/>
      <c r="H619" s="24"/>
      <c r="I619" s="25"/>
      <c r="J619" s="24"/>
      <c r="K619" s="26"/>
      <c r="L619" s="29"/>
      <c r="M619" s="27"/>
      <c r="N619" s="28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30"/>
      <c r="Z619" s="29"/>
      <c r="AA619" s="29" t="str">
        <f t="shared" si="744"/>
        <v/>
      </c>
      <c r="AB619" s="7">
        <f t="shared" si="745"/>
        <v>0</v>
      </c>
      <c r="AC619" s="7">
        <f t="shared" si="746"/>
        <v>0</v>
      </c>
      <c r="AD619" s="7">
        <f t="shared" si="747"/>
        <v>0</v>
      </c>
      <c r="AE619" s="7">
        <f t="shared" si="748"/>
        <v>0</v>
      </c>
      <c r="AF619" s="11" t="str">
        <f t="shared" si="812"/>
        <v/>
      </c>
      <c r="AG619" s="13">
        <f t="shared" si="749"/>
        <v>0</v>
      </c>
      <c r="AH619" s="7" t="str">
        <f t="shared" si="750"/>
        <v/>
      </c>
      <c r="AI619" s="11" t="str">
        <f t="shared" si="813"/>
        <v/>
      </c>
      <c r="AJ619" s="11" t="str">
        <f t="array" ref="AJ619">IF(OR(AI619=$AI$19:AI618),"",AI619)</f>
        <v/>
      </c>
      <c r="AK619" s="11" t="str">
        <f t="shared" si="751"/>
        <v/>
      </c>
      <c r="AL619" t="str">
        <f t="array" ref="AL619">IF(OR(AK619=$AK$19:AK618),"",AK619)</f>
        <v/>
      </c>
      <c r="AM619" s="13">
        <f t="shared" si="752"/>
        <v>0</v>
      </c>
      <c r="AN619" s="13">
        <f t="shared" si="753"/>
        <v>0</v>
      </c>
      <c r="AO619" s="13">
        <f t="shared" si="754"/>
        <v>0</v>
      </c>
      <c r="AP619" s="13">
        <f t="shared" si="755"/>
        <v>0</v>
      </c>
      <c r="AQ619" s="13">
        <f t="shared" si="756"/>
        <v>0</v>
      </c>
      <c r="AR619" s="13">
        <f t="shared" si="757"/>
        <v>0</v>
      </c>
      <c r="AS619" s="13">
        <f t="shared" si="758"/>
        <v>0</v>
      </c>
      <c r="AT619" s="13">
        <f t="shared" si="759"/>
        <v>0</v>
      </c>
      <c r="AU619" s="13">
        <f t="shared" si="760"/>
        <v>0</v>
      </c>
      <c r="AV619" s="13">
        <f t="shared" si="761"/>
        <v>0</v>
      </c>
      <c r="AX619" s="13">
        <f t="shared" si="762"/>
        <v>0</v>
      </c>
      <c r="AY619" s="13">
        <f t="shared" si="763"/>
        <v>0</v>
      </c>
      <c r="AZ619" s="13">
        <f t="shared" si="764"/>
        <v>0</v>
      </c>
      <c r="BA619" s="13">
        <f t="shared" si="765"/>
        <v>0</v>
      </c>
      <c r="BB619" s="13">
        <f t="shared" si="766"/>
        <v>0</v>
      </c>
      <c r="BC619" s="13">
        <f t="shared" si="767"/>
        <v>0</v>
      </c>
      <c r="BD619" s="13">
        <f t="shared" si="768"/>
        <v>0</v>
      </c>
      <c r="BE619" s="13">
        <f t="shared" si="769"/>
        <v>0</v>
      </c>
      <c r="BF619" s="13">
        <f t="shared" si="770"/>
        <v>0</v>
      </c>
      <c r="BG619" s="13">
        <f t="shared" si="771"/>
        <v>0</v>
      </c>
      <c r="BH619" s="13">
        <f t="shared" si="772"/>
        <v>0</v>
      </c>
      <c r="BI619" s="13">
        <f t="shared" si="773"/>
        <v>0</v>
      </c>
      <c r="BJ619" s="13">
        <f t="shared" si="774"/>
        <v>0</v>
      </c>
      <c r="BK619" s="13">
        <f t="shared" si="775"/>
        <v>0</v>
      </c>
      <c r="BL619" s="13">
        <f t="shared" si="776"/>
        <v>0</v>
      </c>
      <c r="BM619" s="13">
        <f t="shared" si="777"/>
        <v>0</v>
      </c>
      <c r="BN619" s="13">
        <f t="shared" si="778"/>
        <v>0</v>
      </c>
      <c r="BO619" s="13">
        <f t="shared" si="779"/>
        <v>0</v>
      </c>
      <c r="BP619" s="13">
        <f t="shared" si="780"/>
        <v>0</v>
      </c>
      <c r="BQ619" s="13">
        <f t="shared" si="781"/>
        <v>0</v>
      </c>
      <c r="BR619" s="13">
        <f t="shared" si="782"/>
        <v>0</v>
      </c>
      <c r="BS619" s="13">
        <f t="shared" si="783"/>
        <v>0</v>
      </c>
      <c r="BT619" s="31">
        <f t="shared" si="784"/>
        <v>0</v>
      </c>
      <c r="BU619" s="31">
        <f t="shared" si="785"/>
        <v>0</v>
      </c>
      <c r="BV619" s="31">
        <f t="shared" si="786"/>
        <v>0</v>
      </c>
      <c r="BW619" s="31">
        <f t="shared" si="787"/>
        <v>0</v>
      </c>
      <c r="BX619" s="31">
        <f t="shared" si="788"/>
        <v>0</v>
      </c>
      <c r="BY619" s="31">
        <f t="shared" si="789"/>
        <v>0</v>
      </c>
      <c r="BZ619" s="31">
        <f t="shared" si="790"/>
        <v>0</v>
      </c>
      <c r="CA619" s="31">
        <f t="shared" si="791"/>
        <v>0</v>
      </c>
      <c r="CB619" s="31">
        <f t="shared" si="792"/>
        <v>0</v>
      </c>
      <c r="CC619" s="31">
        <f t="shared" si="793"/>
        <v>0</v>
      </c>
      <c r="CD619" s="31">
        <f t="shared" si="794"/>
        <v>0</v>
      </c>
      <c r="CE619" s="37">
        <f t="array" ref="CE619">MIN(IF(JPRL=AI619,$AG$19:$AG$1018))</f>
        <v>0</v>
      </c>
      <c r="CF619" s="37">
        <f t="array" ref="CF619">MAX(IF(JPRL=AI619,$AG$19:$AG$1018))</f>
        <v>0</v>
      </c>
      <c r="CG619" s="36">
        <f t="shared" si="795"/>
        <v>0</v>
      </c>
      <c r="CI619" s="40">
        <f t="shared" si="796"/>
        <v>0</v>
      </c>
      <c r="CJ619" s="40">
        <f t="shared" si="733"/>
        <v>0</v>
      </c>
      <c r="CK619" s="40">
        <f t="shared" si="734"/>
        <v>0</v>
      </c>
      <c r="CL619" s="40">
        <f t="shared" si="735"/>
        <v>0</v>
      </c>
      <c r="CM619" s="40">
        <f t="shared" si="736"/>
        <v>0</v>
      </c>
      <c r="CN619" s="40">
        <f t="shared" si="737"/>
        <v>0</v>
      </c>
      <c r="CO619" s="40">
        <f t="shared" si="738"/>
        <v>0</v>
      </c>
      <c r="CP619" s="40">
        <f t="shared" si="739"/>
        <v>0</v>
      </c>
      <c r="CQ619" s="40">
        <f t="shared" si="740"/>
        <v>0</v>
      </c>
      <c r="CR619" s="40">
        <f t="shared" si="741"/>
        <v>0</v>
      </c>
      <c r="CS619" s="40">
        <f t="shared" si="742"/>
        <v>0</v>
      </c>
      <c r="CT619" s="41">
        <f t="shared" si="797"/>
        <v>0</v>
      </c>
      <c r="CU619" s="41">
        <f t="shared" si="798"/>
        <v>0</v>
      </c>
      <c r="CV619" s="41">
        <f t="shared" si="799"/>
        <v>0</v>
      </c>
      <c r="CW619" s="41">
        <f t="shared" si="800"/>
        <v>0</v>
      </c>
      <c r="CX619" s="41">
        <f t="shared" si="801"/>
        <v>0</v>
      </c>
      <c r="CY619" s="41">
        <f t="shared" si="802"/>
        <v>0</v>
      </c>
      <c r="CZ619" s="41">
        <f t="shared" si="803"/>
        <v>0</v>
      </c>
      <c r="DA619" s="41">
        <f t="shared" si="804"/>
        <v>0</v>
      </c>
      <c r="DB619" s="41">
        <f t="shared" si="805"/>
        <v>0</v>
      </c>
      <c r="DC619" s="41">
        <f t="shared" si="806"/>
        <v>0</v>
      </c>
      <c r="DD619" s="7">
        <f t="shared" si="807"/>
        <v>0</v>
      </c>
      <c r="DE619" s="7">
        <f t="shared" si="808"/>
        <v>0</v>
      </c>
      <c r="DF619" s="7">
        <f t="shared" si="809"/>
        <v>0</v>
      </c>
      <c r="DJ619" s="7">
        <f t="shared" si="810"/>
        <v>0</v>
      </c>
      <c r="DK619" s="7">
        <f t="shared" si="811"/>
        <v>0</v>
      </c>
    </row>
    <row r="620" spans="1:115" ht="26.25" customHeight="1" x14ac:dyDescent="0.25">
      <c r="A620" s="9">
        <v>602</v>
      </c>
      <c r="B620" s="24" t="str">
        <f t="shared" si="743"/>
        <v/>
      </c>
      <c r="C620" s="23"/>
      <c r="D620" s="51"/>
      <c r="E620" s="24"/>
      <c r="F620" s="24"/>
      <c r="G620" s="24"/>
      <c r="H620" s="24"/>
      <c r="I620" s="25"/>
      <c r="J620" s="24"/>
      <c r="K620" s="26"/>
      <c r="L620" s="29"/>
      <c r="M620" s="27"/>
      <c r="N620" s="28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30"/>
      <c r="Z620" s="29"/>
      <c r="AA620" s="29" t="str">
        <f t="shared" si="744"/>
        <v/>
      </c>
      <c r="AB620" s="7">
        <f t="shared" si="745"/>
        <v>0</v>
      </c>
      <c r="AC620" s="7">
        <f t="shared" si="746"/>
        <v>0</v>
      </c>
      <c r="AD620" s="7">
        <f t="shared" si="747"/>
        <v>0</v>
      </c>
      <c r="AE620" s="7">
        <f t="shared" si="748"/>
        <v>0</v>
      </c>
      <c r="AF620" s="11" t="str">
        <f t="shared" si="812"/>
        <v/>
      </c>
      <c r="AG620" s="13">
        <f t="shared" si="749"/>
        <v>0</v>
      </c>
      <c r="AH620" s="7" t="str">
        <f t="shared" si="750"/>
        <v/>
      </c>
      <c r="AI620" s="11" t="str">
        <f t="shared" si="813"/>
        <v/>
      </c>
      <c r="AJ620" s="11" t="str">
        <f t="array" ref="AJ620">IF(OR(AI620=$AI$19:AI619),"",AI620)</f>
        <v/>
      </c>
      <c r="AK620" s="11" t="str">
        <f t="shared" si="751"/>
        <v/>
      </c>
      <c r="AL620" t="str">
        <f t="array" ref="AL620">IF(OR(AK620=$AK$19:AK619),"",AK620)</f>
        <v/>
      </c>
      <c r="AM620" s="13">
        <f t="shared" si="752"/>
        <v>0</v>
      </c>
      <c r="AN620" s="13">
        <f t="shared" si="753"/>
        <v>0</v>
      </c>
      <c r="AO620" s="13">
        <f t="shared" si="754"/>
        <v>0</v>
      </c>
      <c r="AP620" s="13">
        <f t="shared" si="755"/>
        <v>0</v>
      </c>
      <c r="AQ620" s="13">
        <f t="shared" si="756"/>
        <v>0</v>
      </c>
      <c r="AR620" s="13">
        <f t="shared" si="757"/>
        <v>0</v>
      </c>
      <c r="AS620" s="13">
        <f t="shared" si="758"/>
        <v>0</v>
      </c>
      <c r="AT620" s="13">
        <f t="shared" si="759"/>
        <v>0</v>
      </c>
      <c r="AU620" s="13">
        <f t="shared" si="760"/>
        <v>0</v>
      </c>
      <c r="AV620" s="13">
        <f t="shared" si="761"/>
        <v>0</v>
      </c>
      <c r="AX620" s="13">
        <f t="shared" si="762"/>
        <v>0</v>
      </c>
      <c r="AY620" s="13">
        <f t="shared" si="763"/>
        <v>0</v>
      </c>
      <c r="AZ620" s="13">
        <f t="shared" si="764"/>
        <v>0</v>
      </c>
      <c r="BA620" s="13">
        <f t="shared" si="765"/>
        <v>0</v>
      </c>
      <c r="BB620" s="13">
        <f t="shared" si="766"/>
        <v>0</v>
      </c>
      <c r="BC620" s="13">
        <f t="shared" si="767"/>
        <v>0</v>
      </c>
      <c r="BD620" s="13">
        <f t="shared" si="768"/>
        <v>0</v>
      </c>
      <c r="BE620" s="13">
        <f t="shared" si="769"/>
        <v>0</v>
      </c>
      <c r="BF620" s="13">
        <f t="shared" si="770"/>
        <v>0</v>
      </c>
      <c r="BG620" s="13">
        <f t="shared" si="771"/>
        <v>0</v>
      </c>
      <c r="BH620" s="13">
        <f t="shared" si="772"/>
        <v>0</v>
      </c>
      <c r="BI620" s="13">
        <f t="shared" si="773"/>
        <v>0</v>
      </c>
      <c r="BJ620" s="13">
        <f t="shared" si="774"/>
        <v>0</v>
      </c>
      <c r="BK620" s="13">
        <f t="shared" si="775"/>
        <v>0</v>
      </c>
      <c r="BL620" s="13">
        <f t="shared" si="776"/>
        <v>0</v>
      </c>
      <c r="BM620" s="13">
        <f t="shared" si="777"/>
        <v>0</v>
      </c>
      <c r="BN620" s="13">
        <f t="shared" si="778"/>
        <v>0</v>
      </c>
      <c r="BO620" s="13">
        <f t="shared" si="779"/>
        <v>0</v>
      </c>
      <c r="BP620" s="13">
        <f t="shared" si="780"/>
        <v>0</v>
      </c>
      <c r="BQ620" s="13">
        <f t="shared" si="781"/>
        <v>0</v>
      </c>
      <c r="BR620" s="13">
        <f t="shared" si="782"/>
        <v>0</v>
      </c>
      <c r="BS620" s="13">
        <f t="shared" si="783"/>
        <v>0</v>
      </c>
      <c r="BT620" s="31">
        <f t="shared" si="784"/>
        <v>0</v>
      </c>
      <c r="BU620" s="31">
        <f t="shared" si="785"/>
        <v>0</v>
      </c>
      <c r="BV620" s="31">
        <f t="shared" si="786"/>
        <v>0</v>
      </c>
      <c r="BW620" s="31">
        <f t="shared" si="787"/>
        <v>0</v>
      </c>
      <c r="BX620" s="31">
        <f t="shared" si="788"/>
        <v>0</v>
      </c>
      <c r="BY620" s="31">
        <f t="shared" si="789"/>
        <v>0</v>
      </c>
      <c r="BZ620" s="31">
        <f t="shared" si="790"/>
        <v>0</v>
      </c>
      <c r="CA620" s="31">
        <f t="shared" si="791"/>
        <v>0</v>
      </c>
      <c r="CB620" s="31">
        <f t="shared" si="792"/>
        <v>0</v>
      </c>
      <c r="CC620" s="31">
        <f t="shared" si="793"/>
        <v>0</v>
      </c>
      <c r="CD620" s="31">
        <f t="shared" si="794"/>
        <v>0</v>
      </c>
      <c r="CE620" s="37">
        <f t="array" ref="CE620">MIN(IF(JPRL=AI620,$AG$19:$AG$1018))</f>
        <v>0</v>
      </c>
      <c r="CF620" s="37">
        <f t="array" ref="CF620">MAX(IF(JPRL=AI620,$AG$19:$AG$1018))</f>
        <v>0</v>
      </c>
      <c r="CG620" s="36">
        <f t="shared" si="795"/>
        <v>0</v>
      </c>
      <c r="CI620" s="40">
        <f t="shared" si="796"/>
        <v>0</v>
      </c>
      <c r="CJ620" s="40">
        <f t="shared" si="733"/>
        <v>0</v>
      </c>
      <c r="CK620" s="40">
        <f t="shared" si="734"/>
        <v>0</v>
      </c>
      <c r="CL620" s="40">
        <f t="shared" si="735"/>
        <v>0</v>
      </c>
      <c r="CM620" s="40">
        <f t="shared" si="736"/>
        <v>0</v>
      </c>
      <c r="CN620" s="40">
        <f t="shared" si="737"/>
        <v>0</v>
      </c>
      <c r="CO620" s="40">
        <f t="shared" si="738"/>
        <v>0</v>
      </c>
      <c r="CP620" s="40">
        <f t="shared" si="739"/>
        <v>0</v>
      </c>
      <c r="CQ620" s="40">
        <f t="shared" si="740"/>
        <v>0</v>
      </c>
      <c r="CR620" s="40">
        <f t="shared" si="741"/>
        <v>0</v>
      </c>
      <c r="CS620" s="40">
        <f t="shared" si="742"/>
        <v>0</v>
      </c>
      <c r="CT620" s="41">
        <f t="shared" si="797"/>
        <v>0</v>
      </c>
      <c r="CU620" s="41">
        <f t="shared" si="798"/>
        <v>0</v>
      </c>
      <c r="CV620" s="41">
        <f t="shared" si="799"/>
        <v>0</v>
      </c>
      <c r="CW620" s="41">
        <f t="shared" si="800"/>
        <v>0</v>
      </c>
      <c r="CX620" s="41">
        <f t="shared" si="801"/>
        <v>0</v>
      </c>
      <c r="CY620" s="41">
        <f t="shared" si="802"/>
        <v>0</v>
      </c>
      <c r="CZ620" s="41">
        <f t="shared" si="803"/>
        <v>0</v>
      </c>
      <c r="DA620" s="41">
        <f t="shared" si="804"/>
        <v>0</v>
      </c>
      <c r="DB620" s="41">
        <f t="shared" si="805"/>
        <v>0</v>
      </c>
      <c r="DC620" s="41">
        <f t="shared" si="806"/>
        <v>0</v>
      </c>
      <c r="DD620" s="7">
        <f t="shared" si="807"/>
        <v>0</v>
      </c>
      <c r="DE620" s="7">
        <f t="shared" si="808"/>
        <v>0</v>
      </c>
      <c r="DF620" s="7">
        <f t="shared" si="809"/>
        <v>0</v>
      </c>
      <c r="DJ620" s="7">
        <f t="shared" si="810"/>
        <v>0</v>
      </c>
      <c r="DK620" s="7">
        <f t="shared" si="811"/>
        <v>0</v>
      </c>
    </row>
    <row r="621" spans="1:115" ht="26.25" customHeight="1" x14ac:dyDescent="0.25">
      <c r="A621" s="9">
        <v>603</v>
      </c>
      <c r="B621" s="24" t="str">
        <f t="shared" si="743"/>
        <v/>
      </c>
      <c r="C621" s="23"/>
      <c r="D621" s="51"/>
      <c r="E621" s="24"/>
      <c r="F621" s="24"/>
      <c r="G621" s="24"/>
      <c r="H621" s="24"/>
      <c r="I621" s="25"/>
      <c r="J621" s="24"/>
      <c r="K621" s="26"/>
      <c r="L621" s="29"/>
      <c r="M621" s="27"/>
      <c r="N621" s="28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30"/>
      <c r="Z621" s="29"/>
      <c r="AA621" s="29" t="str">
        <f t="shared" si="744"/>
        <v/>
      </c>
      <c r="AB621" s="7">
        <f t="shared" si="745"/>
        <v>0</v>
      </c>
      <c r="AC621" s="7">
        <f t="shared" si="746"/>
        <v>0</v>
      </c>
      <c r="AD621" s="7">
        <f t="shared" si="747"/>
        <v>0</v>
      </c>
      <c r="AE621" s="7">
        <f t="shared" si="748"/>
        <v>0</v>
      </c>
      <c r="AF621" s="11" t="str">
        <f t="shared" si="812"/>
        <v/>
      </c>
      <c r="AG621" s="13">
        <f t="shared" si="749"/>
        <v>0</v>
      </c>
      <c r="AH621" s="7" t="str">
        <f t="shared" si="750"/>
        <v/>
      </c>
      <c r="AI621" s="11" t="str">
        <f t="shared" si="813"/>
        <v/>
      </c>
      <c r="AJ621" s="11" t="str">
        <f t="array" ref="AJ621">IF(OR(AI621=$AI$19:AI620),"",AI621)</f>
        <v/>
      </c>
      <c r="AK621" s="11" t="str">
        <f t="shared" si="751"/>
        <v/>
      </c>
      <c r="AL621" t="str">
        <f t="array" ref="AL621">IF(OR(AK621=$AK$19:AK620),"",AK621)</f>
        <v/>
      </c>
      <c r="AM621" s="13">
        <f t="shared" si="752"/>
        <v>0</v>
      </c>
      <c r="AN621" s="13">
        <f t="shared" si="753"/>
        <v>0</v>
      </c>
      <c r="AO621" s="13">
        <f t="shared" si="754"/>
        <v>0</v>
      </c>
      <c r="AP621" s="13">
        <f t="shared" si="755"/>
        <v>0</v>
      </c>
      <c r="AQ621" s="13">
        <f t="shared" si="756"/>
        <v>0</v>
      </c>
      <c r="AR621" s="13">
        <f t="shared" si="757"/>
        <v>0</v>
      </c>
      <c r="AS621" s="13">
        <f t="shared" si="758"/>
        <v>0</v>
      </c>
      <c r="AT621" s="13">
        <f t="shared" si="759"/>
        <v>0</v>
      </c>
      <c r="AU621" s="13">
        <f t="shared" si="760"/>
        <v>0</v>
      </c>
      <c r="AV621" s="13">
        <f t="shared" si="761"/>
        <v>0</v>
      </c>
      <c r="AX621" s="13">
        <f t="shared" si="762"/>
        <v>0</v>
      </c>
      <c r="AY621" s="13">
        <f t="shared" si="763"/>
        <v>0</v>
      </c>
      <c r="AZ621" s="13">
        <f t="shared" si="764"/>
        <v>0</v>
      </c>
      <c r="BA621" s="13">
        <f t="shared" si="765"/>
        <v>0</v>
      </c>
      <c r="BB621" s="13">
        <f t="shared" si="766"/>
        <v>0</v>
      </c>
      <c r="BC621" s="13">
        <f t="shared" si="767"/>
        <v>0</v>
      </c>
      <c r="BD621" s="13">
        <f t="shared" si="768"/>
        <v>0</v>
      </c>
      <c r="BE621" s="13">
        <f t="shared" si="769"/>
        <v>0</v>
      </c>
      <c r="BF621" s="13">
        <f t="shared" si="770"/>
        <v>0</v>
      </c>
      <c r="BG621" s="13">
        <f t="shared" si="771"/>
        <v>0</v>
      </c>
      <c r="BH621" s="13">
        <f t="shared" si="772"/>
        <v>0</v>
      </c>
      <c r="BI621" s="13">
        <f t="shared" si="773"/>
        <v>0</v>
      </c>
      <c r="BJ621" s="13">
        <f t="shared" si="774"/>
        <v>0</v>
      </c>
      <c r="BK621" s="13">
        <f t="shared" si="775"/>
        <v>0</v>
      </c>
      <c r="BL621" s="13">
        <f t="shared" si="776"/>
        <v>0</v>
      </c>
      <c r="BM621" s="13">
        <f t="shared" si="777"/>
        <v>0</v>
      </c>
      <c r="BN621" s="13">
        <f t="shared" si="778"/>
        <v>0</v>
      </c>
      <c r="BO621" s="13">
        <f t="shared" si="779"/>
        <v>0</v>
      </c>
      <c r="BP621" s="13">
        <f t="shared" si="780"/>
        <v>0</v>
      </c>
      <c r="BQ621" s="13">
        <f t="shared" si="781"/>
        <v>0</v>
      </c>
      <c r="BR621" s="13">
        <f t="shared" si="782"/>
        <v>0</v>
      </c>
      <c r="BS621" s="13">
        <f t="shared" si="783"/>
        <v>0</v>
      </c>
      <c r="BT621" s="31">
        <f t="shared" si="784"/>
        <v>0</v>
      </c>
      <c r="BU621" s="31">
        <f t="shared" si="785"/>
        <v>0</v>
      </c>
      <c r="BV621" s="31">
        <f t="shared" si="786"/>
        <v>0</v>
      </c>
      <c r="BW621" s="31">
        <f t="shared" si="787"/>
        <v>0</v>
      </c>
      <c r="BX621" s="31">
        <f t="shared" si="788"/>
        <v>0</v>
      </c>
      <c r="BY621" s="31">
        <f t="shared" si="789"/>
        <v>0</v>
      </c>
      <c r="BZ621" s="31">
        <f t="shared" si="790"/>
        <v>0</v>
      </c>
      <c r="CA621" s="31">
        <f t="shared" si="791"/>
        <v>0</v>
      </c>
      <c r="CB621" s="31">
        <f t="shared" si="792"/>
        <v>0</v>
      </c>
      <c r="CC621" s="31">
        <f t="shared" si="793"/>
        <v>0</v>
      </c>
      <c r="CD621" s="31">
        <f t="shared" si="794"/>
        <v>0</v>
      </c>
      <c r="CE621" s="37">
        <f t="array" ref="CE621">MIN(IF(JPRL=AI621,$AG$19:$AG$1018))</f>
        <v>0</v>
      </c>
      <c r="CF621" s="37">
        <f t="array" ref="CF621">MAX(IF(JPRL=AI621,$AG$19:$AG$1018))</f>
        <v>0</v>
      </c>
      <c r="CG621" s="36">
        <f t="shared" si="795"/>
        <v>0</v>
      </c>
      <c r="CI621" s="40">
        <f t="shared" si="796"/>
        <v>0</v>
      </c>
      <c r="CJ621" s="40">
        <f t="shared" si="733"/>
        <v>0</v>
      </c>
      <c r="CK621" s="40">
        <f t="shared" si="734"/>
        <v>0</v>
      </c>
      <c r="CL621" s="40">
        <f t="shared" si="735"/>
        <v>0</v>
      </c>
      <c r="CM621" s="40">
        <f t="shared" si="736"/>
        <v>0</v>
      </c>
      <c r="CN621" s="40">
        <f t="shared" si="737"/>
        <v>0</v>
      </c>
      <c r="CO621" s="40">
        <f t="shared" si="738"/>
        <v>0</v>
      </c>
      <c r="CP621" s="40">
        <f t="shared" si="739"/>
        <v>0</v>
      </c>
      <c r="CQ621" s="40">
        <f t="shared" si="740"/>
        <v>0</v>
      </c>
      <c r="CR621" s="40">
        <f t="shared" si="741"/>
        <v>0</v>
      </c>
      <c r="CS621" s="40">
        <f t="shared" si="742"/>
        <v>0</v>
      </c>
      <c r="CT621" s="41">
        <f t="shared" si="797"/>
        <v>0</v>
      </c>
      <c r="CU621" s="41">
        <f t="shared" si="798"/>
        <v>0</v>
      </c>
      <c r="CV621" s="41">
        <f t="shared" si="799"/>
        <v>0</v>
      </c>
      <c r="CW621" s="41">
        <f t="shared" si="800"/>
        <v>0</v>
      </c>
      <c r="CX621" s="41">
        <f t="shared" si="801"/>
        <v>0</v>
      </c>
      <c r="CY621" s="41">
        <f t="shared" si="802"/>
        <v>0</v>
      </c>
      <c r="CZ621" s="41">
        <f t="shared" si="803"/>
        <v>0</v>
      </c>
      <c r="DA621" s="41">
        <f t="shared" si="804"/>
        <v>0</v>
      </c>
      <c r="DB621" s="41">
        <f t="shared" si="805"/>
        <v>0</v>
      </c>
      <c r="DC621" s="41">
        <f t="shared" si="806"/>
        <v>0</v>
      </c>
      <c r="DD621" s="7">
        <f t="shared" si="807"/>
        <v>0</v>
      </c>
      <c r="DE621" s="7">
        <f t="shared" si="808"/>
        <v>0</v>
      </c>
      <c r="DF621" s="7">
        <f t="shared" si="809"/>
        <v>0</v>
      </c>
      <c r="DJ621" s="7">
        <f t="shared" si="810"/>
        <v>0</v>
      </c>
      <c r="DK621" s="7">
        <f t="shared" si="811"/>
        <v>0</v>
      </c>
    </row>
    <row r="622" spans="1:115" ht="26.25" customHeight="1" x14ac:dyDescent="0.25">
      <c r="A622" s="9">
        <v>604</v>
      </c>
      <c r="B622" s="24" t="str">
        <f t="shared" si="743"/>
        <v/>
      </c>
      <c r="C622" s="23"/>
      <c r="D622" s="51"/>
      <c r="E622" s="24"/>
      <c r="F622" s="24"/>
      <c r="G622" s="24"/>
      <c r="H622" s="24"/>
      <c r="I622" s="25"/>
      <c r="J622" s="24"/>
      <c r="K622" s="26"/>
      <c r="L622" s="29"/>
      <c r="M622" s="27"/>
      <c r="N622" s="28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30"/>
      <c r="Z622" s="29"/>
      <c r="AA622" s="29" t="str">
        <f t="shared" si="744"/>
        <v/>
      </c>
      <c r="AB622" s="7">
        <f t="shared" si="745"/>
        <v>0</v>
      </c>
      <c r="AC622" s="7">
        <f t="shared" si="746"/>
        <v>0</v>
      </c>
      <c r="AD622" s="7">
        <f t="shared" si="747"/>
        <v>0</v>
      </c>
      <c r="AE622" s="7">
        <f t="shared" si="748"/>
        <v>0</v>
      </c>
      <c r="AF622" s="11" t="str">
        <f t="shared" si="812"/>
        <v/>
      </c>
      <c r="AG622" s="13">
        <f t="shared" si="749"/>
        <v>0</v>
      </c>
      <c r="AH622" s="7" t="str">
        <f t="shared" si="750"/>
        <v/>
      </c>
      <c r="AI622" s="11" t="str">
        <f t="shared" si="813"/>
        <v/>
      </c>
      <c r="AJ622" s="11" t="str">
        <f t="array" ref="AJ622">IF(OR(AI622=$AI$19:AI621),"",AI622)</f>
        <v/>
      </c>
      <c r="AK622" s="11" t="str">
        <f t="shared" si="751"/>
        <v/>
      </c>
      <c r="AL622" t="str">
        <f t="array" ref="AL622">IF(OR(AK622=$AK$19:AK621),"",AK622)</f>
        <v/>
      </c>
      <c r="AM622" s="13">
        <f t="shared" si="752"/>
        <v>0</v>
      </c>
      <c r="AN622" s="13">
        <f t="shared" si="753"/>
        <v>0</v>
      </c>
      <c r="AO622" s="13">
        <f t="shared" si="754"/>
        <v>0</v>
      </c>
      <c r="AP622" s="13">
        <f t="shared" si="755"/>
        <v>0</v>
      </c>
      <c r="AQ622" s="13">
        <f t="shared" si="756"/>
        <v>0</v>
      </c>
      <c r="AR622" s="13">
        <f t="shared" si="757"/>
        <v>0</v>
      </c>
      <c r="AS622" s="13">
        <f t="shared" si="758"/>
        <v>0</v>
      </c>
      <c r="AT622" s="13">
        <f t="shared" si="759"/>
        <v>0</v>
      </c>
      <c r="AU622" s="13">
        <f t="shared" si="760"/>
        <v>0</v>
      </c>
      <c r="AV622" s="13">
        <f t="shared" si="761"/>
        <v>0</v>
      </c>
      <c r="AX622" s="13">
        <f t="shared" si="762"/>
        <v>0</v>
      </c>
      <c r="AY622" s="13">
        <f t="shared" si="763"/>
        <v>0</v>
      </c>
      <c r="AZ622" s="13">
        <f t="shared" si="764"/>
        <v>0</v>
      </c>
      <c r="BA622" s="13">
        <f t="shared" si="765"/>
        <v>0</v>
      </c>
      <c r="BB622" s="13">
        <f t="shared" si="766"/>
        <v>0</v>
      </c>
      <c r="BC622" s="13">
        <f t="shared" si="767"/>
        <v>0</v>
      </c>
      <c r="BD622" s="13">
        <f t="shared" si="768"/>
        <v>0</v>
      </c>
      <c r="BE622" s="13">
        <f t="shared" si="769"/>
        <v>0</v>
      </c>
      <c r="BF622" s="13">
        <f t="shared" si="770"/>
        <v>0</v>
      </c>
      <c r="BG622" s="13">
        <f t="shared" si="771"/>
        <v>0</v>
      </c>
      <c r="BH622" s="13">
        <f t="shared" si="772"/>
        <v>0</v>
      </c>
      <c r="BI622" s="13">
        <f t="shared" si="773"/>
        <v>0</v>
      </c>
      <c r="BJ622" s="13">
        <f t="shared" si="774"/>
        <v>0</v>
      </c>
      <c r="BK622" s="13">
        <f t="shared" si="775"/>
        <v>0</v>
      </c>
      <c r="BL622" s="13">
        <f t="shared" si="776"/>
        <v>0</v>
      </c>
      <c r="BM622" s="13">
        <f t="shared" si="777"/>
        <v>0</v>
      </c>
      <c r="BN622" s="13">
        <f t="shared" si="778"/>
        <v>0</v>
      </c>
      <c r="BO622" s="13">
        <f t="shared" si="779"/>
        <v>0</v>
      </c>
      <c r="BP622" s="13">
        <f t="shared" si="780"/>
        <v>0</v>
      </c>
      <c r="BQ622" s="13">
        <f t="shared" si="781"/>
        <v>0</v>
      </c>
      <c r="BR622" s="13">
        <f t="shared" si="782"/>
        <v>0</v>
      </c>
      <c r="BS622" s="13">
        <f t="shared" si="783"/>
        <v>0</v>
      </c>
      <c r="BT622" s="31">
        <f t="shared" si="784"/>
        <v>0</v>
      </c>
      <c r="BU622" s="31">
        <f t="shared" si="785"/>
        <v>0</v>
      </c>
      <c r="BV622" s="31">
        <f t="shared" si="786"/>
        <v>0</v>
      </c>
      <c r="BW622" s="31">
        <f t="shared" si="787"/>
        <v>0</v>
      </c>
      <c r="BX622" s="31">
        <f t="shared" si="788"/>
        <v>0</v>
      </c>
      <c r="BY622" s="31">
        <f t="shared" si="789"/>
        <v>0</v>
      </c>
      <c r="BZ622" s="31">
        <f t="shared" si="790"/>
        <v>0</v>
      </c>
      <c r="CA622" s="31">
        <f t="shared" si="791"/>
        <v>0</v>
      </c>
      <c r="CB622" s="31">
        <f t="shared" si="792"/>
        <v>0</v>
      </c>
      <c r="CC622" s="31">
        <f t="shared" si="793"/>
        <v>0</v>
      </c>
      <c r="CD622" s="31">
        <f t="shared" si="794"/>
        <v>0</v>
      </c>
      <c r="CE622" s="37">
        <f t="array" ref="CE622">MIN(IF(JPRL=AI622,$AG$19:$AG$1018))</f>
        <v>0</v>
      </c>
      <c r="CF622" s="37">
        <f t="array" ref="CF622">MAX(IF(JPRL=AI622,$AG$19:$AG$1018))</f>
        <v>0</v>
      </c>
      <c r="CG622" s="36">
        <f t="shared" si="795"/>
        <v>0</v>
      </c>
      <c r="CI622" s="40">
        <f t="shared" si="796"/>
        <v>0</v>
      </c>
      <c r="CJ622" s="40">
        <f t="shared" si="733"/>
        <v>0</v>
      </c>
      <c r="CK622" s="40">
        <f t="shared" si="734"/>
        <v>0</v>
      </c>
      <c r="CL622" s="40">
        <f t="shared" si="735"/>
        <v>0</v>
      </c>
      <c r="CM622" s="40">
        <f t="shared" si="736"/>
        <v>0</v>
      </c>
      <c r="CN622" s="40">
        <f t="shared" si="737"/>
        <v>0</v>
      </c>
      <c r="CO622" s="40">
        <f t="shared" si="738"/>
        <v>0</v>
      </c>
      <c r="CP622" s="40">
        <f t="shared" si="739"/>
        <v>0</v>
      </c>
      <c r="CQ622" s="40">
        <f t="shared" si="740"/>
        <v>0</v>
      </c>
      <c r="CR622" s="40">
        <f t="shared" si="741"/>
        <v>0</v>
      </c>
      <c r="CS622" s="40">
        <f t="shared" si="742"/>
        <v>0</v>
      </c>
      <c r="CT622" s="41">
        <f t="shared" si="797"/>
        <v>0</v>
      </c>
      <c r="CU622" s="41">
        <f t="shared" si="798"/>
        <v>0</v>
      </c>
      <c r="CV622" s="41">
        <f t="shared" si="799"/>
        <v>0</v>
      </c>
      <c r="CW622" s="41">
        <f t="shared" si="800"/>
        <v>0</v>
      </c>
      <c r="CX622" s="41">
        <f t="shared" si="801"/>
        <v>0</v>
      </c>
      <c r="CY622" s="41">
        <f t="shared" si="802"/>
        <v>0</v>
      </c>
      <c r="CZ622" s="41">
        <f t="shared" si="803"/>
        <v>0</v>
      </c>
      <c r="DA622" s="41">
        <f t="shared" si="804"/>
        <v>0</v>
      </c>
      <c r="DB622" s="41">
        <f t="shared" si="805"/>
        <v>0</v>
      </c>
      <c r="DC622" s="41">
        <f t="shared" si="806"/>
        <v>0</v>
      </c>
      <c r="DD622" s="7">
        <f t="shared" si="807"/>
        <v>0</v>
      </c>
      <c r="DE622" s="7">
        <f t="shared" si="808"/>
        <v>0</v>
      </c>
      <c r="DF622" s="7">
        <f t="shared" si="809"/>
        <v>0</v>
      </c>
      <c r="DJ622" s="7">
        <f t="shared" si="810"/>
        <v>0</v>
      </c>
      <c r="DK622" s="7">
        <f t="shared" si="811"/>
        <v>0</v>
      </c>
    </row>
    <row r="623" spans="1:115" ht="26.25" customHeight="1" x14ac:dyDescent="0.25">
      <c r="A623" s="9">
        <v>605</v>
      </c>
      <c r="B623" s="24" t="str">
        <f t="shared" si="743"/>
        <v/>
      </c>
      <c r="C623" s="23"/>
      <c r="D623" s="51"/>
      <c r="E623" s="24"/>
      <c r="F623" s="24"/>
      <c r="G623" s="24"/>
      <c r="H623" s="24"/>
      <c r="I623" s="25"/>
      <c r="J623" s="24"/>
      <c r="K623" s="26"/>
      <c r="L623" s="29"/>
      <c r="M623" s="27"/>
      <c r="N623" s="28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30"/>
      <c r="Z623" s="29"/>
      <c r="AA623" s="29" t="str">
        <f t="shared" si="744"/>
        <v/>
      </c>
      <c r="AB623" s="7">
        <f t="shared" si="745"/>
        <v>0</v>
      </c>
      <c r="AC623" s="7">
        <f t="shared" si="746"/>
        <v>0</v>
      </c>
      <c r="AD623" s="7">
        <f t="shared" si="747"/>
        <v>0</v>
      </c>
      <c r="AE623" s="7">
        <f t="shared" si="748"/>
        <v>0</v>
      </c>
      <c r="AF623" s="11" t="str">
        <f t="shared" si="812"/>
        <v/>
      </c>
      <c r="AG623" s="13">
        <f t="shared" si="749"/>
        <v>0</v>
      </c>
      <c r="AH623" s="7" t="str">
        <f t="shared" si="750"/>
        <v/>
      </c>
      <c r="AI623" s="11" t="str">
        <f t="shared" si="813"/>
        <v/>
      </c>
      <c r="AJ623" s="11" t="str">
        <f t="array" ref="AJ623">IF(OR(AI623=$AI$19:AI622),"",AI623)</f>
        <v/>
      </c>
      <c r="AK623" s="11" t="str">
        <f t="shared" si="751"/>
        <v/>
      </c>
      <c r="AL623" t="str">
        <f t="array" ref="AL623">IF(OR(AK623=$AK$19:AK622),"",AK623)</f>
        <v/>
      </c>
      <c r="AM623" s="13">
        <f t="shared" si="752"/>
        <v>0</v>
      </c>
      <c r="AN623" s="13">
        <f t="shared" si="753"/>
        <v>0</v>
      </c>
      <c r="AO623" s="13">
        <f t="shared" si="754"/>
        <v>0</v>
      </c>
      <c r="AP623" s="13">
        <f t="shared" si="755"/>
        <v>0</v>
      </c>
      <c r="AQ623" s="13">
        <f t="shared" si="756"/>
        <v>0</v>
      </c>
      <c r="AR623" s="13">
        <f t="shared" si="757"/>
        <v>0</v>
      </c>
      <c r="AS623" s="13">
        <f t="shared" si="758"/>
        <v>0</v>
      </c>
      <c r="AT623" s="13">
        <f t="shared" si="759"/>
        <v>0</v>
      </c>
      <c r="AU623" s="13">
        <f t="shared" si="760"/>
        <v>0</v>
      </c>
      <c r="AV623" s="13">
        <f t="shared" si="761"/>
        <v>0</v>
      </c>
      <c r="AX623" s="13">
        <f t="shared" si="762"/>
        <v>0</v>
      </c>
      <c r="AY623" s="13">
        <f t="shared" si="763"/>
        <v>0</v>
      </c>
      <c r="AZ623" s="13">
        <f t="shared" si="764"/>
        <v>0</v>
      </c>
      <c r="BA623" s="13">
        <f t="shared" si="765"/>
        <v>0</v>
      </c>
      <c r="BB623" s="13">
        <f t="shared" si="766"/>
        <v>0</v>
      </c>
      <c r="BC623" s="13">
        <f t="shared" si="767"/>
        <v>0</v>
      </c>
      <c r="BD623" s="13">
        <f t="shared" si="768"/>
        <v>0</v>
      </c>
      <c r="BE623" s="13">
        <f t="shared" si="769"/>
        <v>0</v>
      </c>
      <c r="BF623" s="13">
        <f t="shared" si="770"/>
        <v>0</v>
      </c>
      <c r="BG623" s="13">
        <f t="shared" si="771"/>
        <v>0</v>
      </c>
      <c r="BH623" s="13">
        <f t="shared" si="772"/>
        <v>0</v>
      </c>
      <c r="BI623" s="13">
        <f t="shared" si="773"/>
        <v>0</v>
      </c>
      <c r="BJ623" s="13">
        <f t="shared" si="774"/>
        <v>0</v>
      </c>
      <c r="BK623" s="13">
        <f t="shared" si="775"/>
        <v>0</v>
      </c>
      <c r="BL623" s="13">
        <f t="shared" si="776"/>
        <v>0</v>
      </c>
      <c r="BM623" s="13">
        <f t="shared" si="777"/>
        <v>0</v>
      </c>
      <c r="BN623" s="13">
        <f t="shared" si="778"/>
        <v>0</v>
      </c>
      <c r="BO623" s="13">
        <f t="shared" si="779"/>
        <v>0</v>
      </c>
      <c r="BP623" s="13">
        <f t="shared" si="780"/>
        <v>0</v>
      </c>
      <c r="BQ623" s="13">
        <f t="shared" si="781"/>
        <v>0</v>
      </c>
      <c r="BR623" s="13">
        <f t="shared" si="782"/>
        <v>0</v>
      </c>
      <c r="BS623" s="13">
        <f t="shared" si="783"/>
        <v>0</v>
      </c>
      <c r="BT623" s="31">
        <f t="shared" si="784"/>
        <v>0</v>
      </c>
      <c r="BU623" s="31">
        <f t="shared" si="785"/>
        <v>0</v>
      </c>
      <c r="BV623" s="31">
        <f t="shared" si="786"/>
        <v>0</v>
      </c>
      <c r="BW623" s="31">
        <f t="shared" si="787"/>
        <v>0</v>
      </c>
      <c r="BX623" s="31">
        <f t="shared" si="788"/>
        <v>0</v>
      </c>
      <c r="BY623" s="31">
        <f t="shared" si="789"/>
        <v>0</v>
      </c>
      <c r="BZ623" s="31">
        <f t="shared" si="790"/>
        <v>0</v>
      </c>
      <c r="CA623" s="31">
        <f t="shared" si="791"/>
        <v>0</v>
      </c>
      <c r="CB623" s="31">
        <f t="shared" si="792"/>
        <v>0</v>
      </c>
      <c r="CC623" s="31">
        <f t="shared" si="793"/>
        <v>0</v>
      </c>
      <c r="CD623" s="31">
        <f t="shared" si="794"/>
        <v>0</v>
      </c>
      <c r="CE623" s="37">
        <f t="array" ref="CE623">MIN(IF(JPRL=AI623,$AG$19:$AG$1018))</f>
        <v>0</v>
      </c>
      <c r="CF623" s="37">
        <f t="array" ref="CF623">MAX(IF(JPRL=AI623,$AG$19:$AG$1018))</f>
        <v>0</v>
      </c>
      <c r="CG623" s="36">
        <f t="shared" si="795"/>
        <v>0</v>
      </c>
      <c r="CI623" s="40">
        <f t="shared" si="796"/>
        <v>0</v>
      </c>
      <c r="CJ623" s="40">
        <f t="shared" si="733"/>
        <v>0</v>
      </c>
      <c r="CK623" s="40">
        <f t="shared" si="734"/>
        <v>0</v>
      </c>
      <c r="CL623" s="40">
        <f t="shared" si="735"/>
        <v>0</v>
      </c>
      <c r="CM623" s="40">
        <f t="shared" si="736"/>
        <v>0</v>
      </c>
      <c r="CN623" s="40">
        <f t="shared" si="737"/>
        <v>0</v>
      </c>
      <c r="CO623" s="40">
        <f t="shared" si="738"/>
        <v>0</v>
      </c>
      <c r="CP623" s="40">
        <f t="shared" si="739"/>
        <v>0</v>
      </c>
      <c r="CQ623" s="40">
        <f t="shared" si="740"/>
        <v>0</v>
      </c>
      <c r="CR623" s="40">
        <f t="shared" si="741"/>
        <v>0</v>
      </c>
      <c r="CS623" s="40">
        <f t="shared" si="742"/>
        <v>0</v>
      </c>
      <c r="CT623" s="41">
        <f t="shared" si="797"/>
        <v>0</v>
      </c>
      <c r="CU623" s="41">
        <f t="shared" si="798"/>
        <v>0</v>
      </c>
      <c r="CV623" s="41">
        <f t="shared" si="799"/>
        <v>0</v>
      </c>
      <c r="CW623" s="41">
        <f t="shared" si="800"/>
        <v>0</v>
      </c>
      <c r="CX623" s="41">
        <f t="shared" si="801"/>
        <v>0</v>
      </c>
      <c r="CY623" s="41">
        <f t="shared" si="802"/>
        <v>0</v>
      </c>
      <c r="CZ623" s="41">
        <f t="shared" si="803"/>
        <v>0</v>
      </c>
      <c r="DA623" s="41">
        <f t="shared" si="804"/>
        <v>0</v>
      </c>
      <c r="DB623" s="41">
        <f t="shared" si="805"/>
        <v>0</v>
      </c>
      <c r="DC623" s="41">
        <f t="shared" si="806"/>
        <v>0</v>
      </c>
      <c r="DD623" s="7">
        <f t="shared" si="807"/>
        <v>0</v>
      </c>
      <c r="DE623" s="7">
        <f t="shared" si="808"/>
        <v>0</v>
      </c>
      <c r="DF623" s="7">
        <f t="shared" si="809"/>
        <v>0</v>
      </c>
      <c r="DJ623" s="7">
        <f t="shared" si="810"/>
        <v>0</v>
      </c>
      <c r="DK623" s="7">
        <f t="shared" si="811"/>
        <v>0</v>
      </c>
    </row>
    <row r="624" spans="1:115" ht="26.25" customHeight="1" x14ac:dyDescent="0.25">
      <c r="A624" s="9">
        <v>606</v>
      </c>
      <c r="B624" s="24" t="str">
        <f t="shared" si="743"/>
        <v/>
      </c>
      <c r="C624" s="23"/>
      <c r="D624" s="51"/>
      <c r="E624" s="24"/>
      <c r="F624" s="24"/>
      <c r="G624" s="24"/>
      <c r="H624" s="24"/>
      <c r="I624" s="25"/>
      <c r="J624" s="24"/>
      <c r="K624" s="26"/>
      <c r="L624" s="29"/>
      <c r="M624" s="27"/>
      <c r="N624" s="28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30"/>
      <c r="Z624" s="29"/>
      <c r="AA624" s="29" t="str">
        <f t="shared" si="744"/>
        <v/>
      </c>
      <c r="AB624" s="7">
        <f t="shared" si="745"/>
        <v>0</v>
      </c>
      <c r="AC624" s="7">
        <f t="shared" si="746"/>
        <v>0</v>
      </c>
      <c r="AD624" s="7">
        <f t="shared" si="747"/>
        <v>0</v>
      </c>
      <c r="AE624" s="7">
        <f t="shared" si="748"/>
        <v>0</v>
      </c>
      <c r="AF624" s="11" t="str">
        <f t="shared" si="812"/>
        <v/>
      </c>
      <c r="AG624" s="13">
        <f t="shared" si="749"/>
        <v>0</v>
      </c>
      <c r="AH624" s="7" t="str">
        <f t="shared" si="750"/>
        <v/>
      </c>
      <c r="AI624" s="11" t="str">
        <f t="shared" si="813"/>
        <v/>
      </c>
      <c r="AJ624" s="11" t="str">
        <f t="array" ref="AJ624">IF(OR(AI624=$AI$19:AI623),"",AI624)</f>
        <v/>
      </c>
      <c r="AK624" s="11" t="str">
        <f t="shared" si="751"/>
        <v/>
      </c>
      <c r="AL624" t="str">
        <f t="array" ref="AL624">IF(OR(AK624=$AK$19:AK623),"",AK624)</f>
        <v/>
      </c>
      <c r="AM624" s="13">
        <f t="shared" si="752"/>
        <v>0</v>
      </c>
      <c r="AN624" s="13">
        <f t="shared" si="753"/>
        <v>0</v>
      </c>
      <c r="AO624" s="13">
        <f t="shared" si="754"/>
        <v>0</v>
      </c>
      <c r="AP624" s="13">
        <f t="shared" si="755"/>
        <v>0</v>
      </c>
      <c r="AQ624" s="13">
        <f t="shared" si="756"/>
        <v>0</v>
      </c>
      <c r="AR624" s="13">
        <f t="shared" si="757"/>
        <v>0</v>
      </c>
      <c r="AS624" s="13">
        <f t="shared" si="758"/>
        <v>0</v>
      </c>
      <c r="AT624" s="13">
        <f t="shared" si="759"/>
        <v>0</v>
      </c>
      <c r="AU624" s="13">
        <f t="shared" si="760"/>
        <v>0</v>
      </c>
      <c r="AV624" s="13">
        <f t="shared" si="761"/>
        <v>0</v>
      </c>
      <c r="AX624" s="13">
        <f t="shared" si="762"/>
        <v>0</v>
      </c>
      <c r="AY624" s="13">
        <f t="shared" si="763"/>
        <v>0</v>
      </c>
      <c r="AZ624" s="13">
        <f t="shared" si="764"/>
        <v>0</v>
      </c>
      <c r="BA624" s="13">
        <f t="shared" si="765"/>
        <v>0</v>
      </c>
      <c r="BB624" s="13">
        <f t="shared" si="766"/>
        <v>0</v>
      </c>
      <c r="BC624" s="13">
        <f t="shared" si="767"/>
        <v>0</v>
      </c>
      <c r="BD624" s="13">
        <f t="shared" si="768"/>
        <v>0</v>
      </c>
      <c r="BE624" s="13">
        <f t="shared" si="769"/>
        <v>0</v>
      </c>
      <c r="BF624" s="13">
        <f t="shared" si="770"/>
        <v>0</v>
      </c>
      <c r="BG624" s="13">
        <f t="shared" si="771"/>
        <v>0</v>
      </c>
      <c r="BH624" s="13">
        <f t="shared" si="772"/>
        <v>0</v>
      </c>
      <c r="BI624" s="13">
        <f t="shared" si="773"/>
        <v>0</v>
      </c>
      <c r="BJ624" s="13">
        <f t="shared" si="774"/>
        <v>0</v>
      </c>
      <c r="BK624" s="13">
        <f t="shared" si="775"/>
        <v>0</v>
      </c>
      <c r="BL624" s="13">
        <f t="shared" si="776"/>
        <v>0</v>
      </c>
      <c r="BM624" s="13">
        <f t="shared" si="777"/>
        <v>0</v>
      </c>
      <c r="BN624" s="13">
        <f t="shared" si="778"/>
        <v>0</v>
      </c>
      <c r="BO624" s="13">
        <f t="shared" si="779"/>
        <v>0</v>
      </c>
      <c r="BP624" s="13">
        <f t="shared" si="780"/>
        <v>0</v>
      </c>
      <c r="BQ624" s="13">
        <f t="shared" si="781"/>
        <v>0</v>
      </c>
      <c r="BR624" s="13">
        <f t="shared" si="782"/>
        <v>0</v>
      </c>
      <c r="BS624" s="13">
        <f t="shared" si="783"/>
        <v>0</v>
      </c>
      <c r="BT624" s="31">
        <f t="shared" si="784"/>
        <v>0</v>
      </c>
      <c r="BU624" s="31">
        <f t="shared" si="785"/>
        <v>0</v>
      </c>
      <c r="BV624" s="31">
        <f t="shared" si="786"/>
        <v>0</v>
      </c>
      <c r="BW624" s="31">
        <f t="shared" si="787"/>
        <v>0</v>
      </c>
      <c r="BX624" s="31">
        <f t="shared" si="788"/>
        <v>0</v>
      </c>
      <c r="BY624" s="31">
        <f t="shared" si="789"/>
        <v>0</v>
      </c>
      <c r="BZ624" s="31">
        <f t="shared" si="790"/>
        <v>0</v>
      </c>
      <c r="CA624" s="31">
        <f t="shared" si="791"/>
        <v>0</v>
      </c>
      <c r="CB624" s="31">
        <f t="shared" si="792"/>
        <v>0</v>
      </c>
      <c r="CC624" s="31">
        <f t="shared" si="793"/>
        <v>0</v>
      </c>
      <c r="CD624" s="31">
        <f t="shared" si="794"/>
        <v>0</v>
      </c>
      <c r="CE624" s="37">
        <f t="array" ref="CE624">MIN(IF(JPRL=AI624,$AG$19:$AG$1018))</f>
        <v>0</v>
      </c>
      <c r="CF624" s="37">
        <f t="array" ref="CF624">MAX(IF(JPRL=AI624,$AG$19:$AG$1018))</f>
        <v>0</v>
      </c>
      <c r="CG624" s="36">
        <f t="shared" si="795"/>
        <v>0</v>
      </c>
      <c r="CI624" s="40">
        <f t="shared" si="796"/>
        <v>0</v>
      </c>
      <c r="CJ624" s="40">
        <f t="shared" si="733"/>
        <v>0</v>
      </c>
      <c r="CK624" s="40">
        <f t="shared" si="734"/>
        <v>0</v>
      </c>
      <c r="CL624" s="40">
        <f t="shared" si="735"/>
        <v>0</v>
      </c>
      <c r="CM624" s="40">
        <f t="shared" si="736"/>
        <v>0</v>
      </c>
      <c r="CN624" s="40">
        <f t="shared" si="737"/>
        <v>0</v>
      </c>
      <c r="CO624" s="40">
        <f t="shared" si="738"/>
        <v>0</v>
      </c>
      <c r="CP624" s="40">
        <f t="shared" si="739"/>
        <v>0</v>
      </c>
      <c r="CQ624" s="40">
        <f t="shared" si="740"/>
        <v>0</v>
      </c>
      <c r="CR624" s="40">
        <f t="shared" si="741"/>
        <v>0</v>
      </c>
      <c r="CS624" s="40">
        <f t="shared" si="742"/>
        <v>0</v>
      </c>
      <c r="CT624" s="41">
        <f t="shared" si="797"/>
        <v>0</v>
      </c>
      <c r="CU624" s="41">
        <f t="shared" si="798"/>
        <v>0</v>
      </c>
      <c r="CV624" s="41">
        <f t="shared" si="799"/>
        <v>0</v>
      </c>
      <c r="CW624" s="41">
        <f t="shared" si="800"/>
        <v>0</v>
      </c>
      <c r="CX624" s="41">
        <f t="shared" si="801"/>
        <v>0</v>
      </c>
      <c r="CY624" s="41">
        <f t="shared" si="802"/>
        <v>0</v>
      </c>
      <c r="CZ624" s="41">
        <f t="shared" si="803"/>
        <v>0</v>
      </c>
      <c r="DA624" s="41">
        <f t="shared" si="804"/>
        <v>0</v>
      </c>
      <c r="DB624" s="41">
        <f t="shared" si="805"/>
        <v>0</v>
      </c>
      <c r="DC624" s="41">
        <f t="shared" si="806"/>
        <v>0</v>
      </c>
      <c r="DD624" s="7">
        <f t="shared" si="807"/>
        <v>0</v>
      </c>
      <c r="DE624" s="7">
        <f t="shared" si="808"/>
        <v>0</v>
      </c>
      <c r="DF624" s="7">
        <f t="shared" si="809"/>
        <v>0</v>
      </c>
      <c r="DJ624" s="7">
        <f t="shared" si="810"/>
        <v>0</v>
      </c>
      <c r="DK624" s="7">
        <f t="shared" si="811"/>
        <v>0</v>
      </c>
    </row>
    <row r="625" spans="1:115" ht="26.25" customHeight="1" x14ac:dyDescent="0.25">
      <c r="A625" s="9">
        <v>607</v>
      </c>
      <c r="B625" s="24" t="str">
        <f t="shared" si="743"/>
        <v/>
      </c>
      <c r="C625" s="23"/>
      <c r="D625" s="51"/>
      <c r="E625" s="24"/>
      <c r="F625" s="24"/>
      <c r="G625" s="24"/>
      <c r="H625" s="24"/>
      <c r="I625" s="25"/>
      <c r="J625" s="24"/>
      <c r="K625" s="26"/>
      <c r="L625" s="29"/>
      <c r="M625" s="27"/>
      <c r="N625" s="28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30"/>
      <c r="Z625" s="29"/>
      <c r="AA625" s="29" t="str">
        <f t="shared" si="744"/>
        <v/>
      </c>
      <c r="AB625" s="7">
        <f t="shared" si="745"/>
        <v>0</v>
      </c>
      <c r="AC625" s="7">
        <f t="shared" si="746"/>
        <v>0</v>
      </c>
      <c r="AD625" s="7">
        <f t="shared" si="747"/>
        <v>0</v>
      </c>
      <c r="AE625" s="7">
        <f t="shared" si="748"/>
        <v>0</v>
      </c>
      <c r="AF625" s="11" t="str">
        <f t="shared" si="812"/>
        <v/>
      </c>
      <c r="AG625" s="13">
        <f t="shared" si="749"/>
        <v>0</v>
      </c>
      <c r="AH625" s="7" t="str">
        <f t="shared" si="750"/>
        <v/>
      </c>
      <c r="AI625" s="11" t="str">
        <f t="shared" si="813"/>
        <v/>
      </c>
      <c r="AJ625" s="11" t="str">
        <f t="array" ref="AJ625">IF(OR(AI625=$AI$19:AI624),"",AI625)</f>
        <v/>
      </c>
      <c r="AK625" s="11" t="str">
        <f t="shared" si="751"/>
        <v/>
      </c>
      <c r="AL625" t="str">
        <f t="array" ref="AL625">IF(OR(AK625=$AK$19:AK624),"",AK625)</f>
        <v/>
      </c>
      <c r="AM625" s="13">
        <f t="shared" si="752"/>
        <v>0</v>
      </c>
      <c r="AN625" s="13">
        <f t="shared" si="753"/>
        <v>0</v>
      </c>
      <c r="AO625" s="13">
        <f t="shared" si="754"/>
        <v>0</v>
      </c>
      <c r="AP625" s="13">
        <f t="shared" si="755"/>
        <v>0</v>
      </c>
      <c r="AQ625" s="13">
        <f t="shared" si="756"/>
        <v>0</v>
      </c>
      <c r="AR625" s="13">
        <f t="shared" si="757"/>
        <v>0</v>
      </c>
      <c r="AS625" s="13">
        <f t="shared" si="758"/>
        <v>0</v>
      </c>
      <c r="AT625" s="13">
        <f t="shared" si="759"/>
        <v>0</v>
      </c>
      <c r="AU625" s="13">
        <f t="shared" si="760"/>
        <v>0</v>
      </c>
      <c r="AV625" s="13">
        <f t="shared" si="761"/>
        <v>0</v>
      </c>
      <c r="AX625" s="13">
        <f t="shared" si="762"/>
        <v>0</v>
      </c>
      <c r="AY625" s="13">
        <f t="shared" si="763"/>
        <v>0</v>
      </c>
      <c r="AZ625" s="13">
        <f t="shared" si="764"/>
        <v>0</v>
      </c>
      <c r="BA625" s="13">
        <f t="shared" si="765"/>
        <v>0</v>
      </c>
      <c r="BB625" s="13">
        <f t="shared" si="766"/>
        <v>0</v>
      </c>
      <c r="BC625" s="13">
        <f t="shared" si="767"/>
        <v>0</v>
      </c>
      <c r="BD625" s="13">
        <f t="shared" si="768"/>
        <v>0</v>
      </c>
      <c r="BE625" s="13">
        <f t="shared" si="769"/>
        <v>0</v>
      </c>
      <c r="BF625" s="13">
        <f t="shared" si="770"/>
        <v>0</v>
      </c>
      <c r="BG625" s="13">
        <f t="shared" si="771"/>
        <v>0</v>
      </c>
      <c r="BH625" s="13">
        <f t="shared" si="772"/>
        <v>0</v>
      </c>
      <c r="BI625" s="13">
        <f t="shared" si="773"/>
        <v>0</v>
      </c>
      <c r="BJ625" s="13">
        <f t="shared" si="774"/>
        <v>0</v>
      </c>
      <c r="BK625" s="13">
        <f t="shared" si="775"/>
        <v>0</v>
      </c>
      <c r="BL625" s="13">
        <f t="shared" si="776"/>
        <v>0</v>
      </c>
      <c r="BM625" s="13">
        <f t="shared" si="777"/>
        <v>0</v>
      </c>
      <c r="BN625" s="13">
        <f t="shared" si="778"/>
        <v>0</v>
      </c>
      <c r="BO625" s="13">
        <f t="shared" si="779"/>
        <v>0</v>
      </c>
      <c r="BP625" s="13">
        <f t="shared" si="780"/>
        <v>0</v>
      </c>
      <c r="BQ625" s="13">
        <f t="shared" si="781"/>
        <v>0</v>
      </c>
      <c r="BR625" s="13">
        <f t="shared" si="782"/>
        <v>0</v>
      </c>
      <c r="BS625" s="13">
        <f t="shared" si="783"/>
        <v>0</v>
      </c>
      <c r="BT625" s="31">
        <f t="shared" si="784"/>
        <v>0</v>
      </c>
      <c r="BU625" s="31">
        <f t="shared" si="785"/>
        <v>0</v>
      </c>
      <c r="BV625" s="31">
        <f t="shared" si="786"/>
        <v>0</v>
      </c>
      <c r="BW625" s="31">
        <f t="shared" si="787"/>
        <v>0</v>
      </c>
      <c r="BX625" s="31">
        <f t="shared" si="788"/>
        <v>0</v>
      </c>
      <c r="BY625" s="31">
        <f t="shared" si="789"/>
        <v>0</v>
      </c>
      <c r="BZ625" s="31">
        <f t="shared" si="790"/>
        <v>0</v>
      </c>
      <c r="CA625" s="31">
        <f t="shared" si="791"/>
        <v>0</v>
      </c>
      <c r="CB625" s="31">
        <f t="shared" si="792"/>
        <v>0</v>
      </c>
      <c r="CC625" s="31">
        <f t="shared" si="793"/>
        <v>0</v>
      </c>
      <c r="CD625" s="31">
        <f t="shared" si="794"/>
        <v>0</v>
      </c>
      <c r="CE625" s="37">
        <f t="array" ref="CE625">MIN(IF(JPRL=AI625,$AG$19:$AG$1018))</f>
        <v>0</v>
      </c>
      <c r="CF625" s="37">
        <f t="array" ref="CF625">MAX(IF(JPRL=AI625,$AG$19:$AG$1018))</f>
        <v>0</v>
      </c>
      <c r="CG625" s="36">
        <f t="shared" si="795"/>
        <v>0</v>
      </c>
      <c r="CI625" s="40">
        <f t="shared" si="796"/>
        <v>0</v>
      </c>
      <c r="CJ625" s="40">
        <f t="shared" si="733"/>
        <v>0</v>
      </c>
      <c r="CK625" s="40">
        <f t="shared" si="734"/>
        <v>0</v>
      </c>
      <c r="CL625" s="40">
        <f t="shared" si="735"/>
        <v>0</v>
      </c>
      <c r="CM625" s="40">
        <f t="shared" si="736"/>
        <v>0</v>
      </c>
      <c r="CN625" s="40">
        <f t="shared" si="737"/>
        <v>0</v>
      </c>
      <c r="CO625" s="40">
        <f t="shared" si="738"/>
        <v>0</v>
      </c>
      <c r="CP625" s="40">
        <f t="shared" si="739"/>
        <v>0</v>
      </c>
      <c r="CQ625" s="40">
        <f t="shared" si="740"/>
        <v>0</v>
      </c>
      <c r="CR625" s="40">
        <f t="shared" si="741"/>
        <v>0</v>
      </c>
      <c r="CS625" s="40">
        <f t="shared" si="742"/>
        <v>0</v>
      </c>
      <c r="CT625" s="41">
        <f t="shared" si="797"/>
        <v>0</v>
      </c>
      <c r="CU625" s="41">
        <f t="shared" si="798"/>
        <v>0</v>
      </c>
      <c r="CV625" s="41">
        <f t="shared" si="799"/>
        <v>0</v>
      </c>
      <c r="CW625" s="41">
        <f t="shared" si="800"/>
        <v>0</v>
      </c>
      <c r="CX625" s="41">
        <f t="shared" si="801"/>
        <v>0</v>
      </c>
      <c r="CY625" s="41">
        <f t="shared" si="802"/>
        <v>0</v>
      </c>
      <c r="CZ625" s="41">
        <f t="shared" si="803"/>
        <v>0</v>
      </c>
      <c r="DA625" s="41">
        <f t="shared" si="804"/>
        <v>0</v>
      </c>
      <c r="DB625" s="41">
        <f t="shared" si="805"/>
        <v>0</v>
      </c>
      <c r="DC625" s="41">
        <f t="shared" si="806"/>
        <v>0</v>
      </c>
      <c r="DD625" s="7">
        <f t="shared" si="807"/>
        <v>0</v>
      </c>
      <c r="DE625" s="7">
        <f t="shared" si="808"/>
        <v>0</v>
      </c>
      <c r="DF625" s="7">
        <f t="shared" si="809"/>
        <v>0</v>
      </c>
      <c r="DJ625" s="7">
        <f t="shared" si="810"/>
        <v>0</v>
      </c>
      <c r="DK625" s="7">
        <f t="shared" si="811"/>
        <v>0</v>
      </c>
    </row>
    <row r="626" spans="1:115" ht="26.25" customHeight="1" x14ac:dyDescent="0.25">
      <c r="A626" s="9">
        <v>608</v>
      </c>
      <c r="B626" s="24" t="str">
        <f t="shared" si="743"/>
        <v/>
      </c>
      <c r="C626" s="23"/>
      <c r="D626" s="51"/>
      <c r="E626" s="24"/>
      <c r="F626" s="24"/>
      <c r="G626" s="24"/>
      <c r="H626" s="24"/>
      <c r="I626" s="25"/>
      <c r="J626" s="24"/>
      <c r="K626" s="26"/>
      <c r="L626" s="29"/>
      <c r="M626" s="27"/>
      <c r="N626" s="28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30"/>
      <c r="Z626" s="29"/>
      <c r="AA626" s="29" t="str">
        <f t="shared" si="744"/>
        <v/>
      </c>
      <c r="AB626" s="7">
        <f t="shared" si="745"/>
        <v>0</v>
      </c>
      <c r="AC626" s="7">
        <f t="shared" si="746"/>
        <v>0</v>
      </c>
      <c r="AD626" s="7">
        <f t="shared" si="747"/>
        <v>0</v>
      </c>
      <c r="AE626" s="7">
        <f t="shared" si="748"/>
        <v>0</v>
      </c>
      <c r="AF626" s="11" t="str">
        <f t="shared" si="812"/>
        <v/>
      </c>
      <c r="AG626" s="13">
        <f t="shared" si="749"/>
        <v>0</v>
      </c>
      <c r="AH626" s="7" t="str">
        <f t="shared" si="750"/>
        <v/>
      </c>
      <c r="AI626" s="11" t="str">
        <f t="shared" si="813"/>
        <v/>
      </c>
      <c r="AJ626" s="11" t="str">
        <f t="array" ref="AJ626">IF(OR(AI626=$AI$19:AI625),"",AI626)</f>
        <v/>
      </c>
      <c r="AK626" s="11" t="str">
        <f t="shared" si="751"/>
        <v/>
      </c>
      <c r="AL626" t="str">
        <f t="array" ref="AL626">IF(OR(AK626=$AK$19:AK625),"",AK626)</f>
        <v/>
      </c>
      <c r="AM626" s="13">
        <f t="shared" si="752"/>
        <v>0</v>
      </c>
      <c r="AN626" s="13">
        <f t="shared" si="753"/>
        <v>0</v>
      </c>
      <c r="AO626" s="13">
        <f t="shared" si="754"/>
        <v>0</v>
      </c>
      <c r="AP626" s="13">
        <f t="shared" si="755"/>
        <v>0</v>
      </c>
      <c r="AQ626" s="13">
        <f t="shared" si="756"/>
        <v>0</v>
      </c>
      <c r="AR626" s="13">
        <f t="shared" si="757"/>
        <v>0</v>
      </c>
      <c r="AS626" s="13">
        <f t="shared" si="758"/>
        <v>0</v>
      </c>
      <c r="AT626" s="13">
        <f t="shared" si="759"/>
        <v>0</v>
      </c>
      <c r="AU626" s="13">
        <f t="shared" si="760"/>
        <v>0</v>
      </c>
      <c r="AV626" s="13">
        <f t="shared" si="761"/>
        <v>0</v>
      </c>
      <c r="AX626" s="13">
        <f t="shared" si="762"/>
        <v>0</v>
      </c>
      <c r="AY626" s="13">
        <f t="shared" si="763"/>
        <v>0</v>
      </c>
      <c r="AZ626" s="13">
        <f t="shared" si="764"/>
        <v>0</v>
      </c>
      <c r="BA626" s="13">
        <f t="shared" si="765"/>
        <v>0</v>
      </c>
      <c r="BB626" s="13">
        <f t="shared" si="766"/>
        <v>0</v>
      </c>
      <c r="BC626" s="13">
        <f t="shared" si="767"/>
        <v>0</v>
      </c>
      <c r="BD626" s="13">
        <f t="shared" si="768"/>
        <v>0</v>
      </c>
      <c r="BE626" s="13">
        <f t="shared" si="769"/>
        <v>0</v>
      </c>
      <c r="BF626" s="13">
        <f t="shared" si="770"/>
        <v>0</v>
      </c>
      <c r="BG626" s="13">
        <f t="shared" si="771"/>
        <v>0</v>
      </c>
      <c r="BH626" s="13">
        <f t="shared" si="772"/>
        <v>0</v>
      </c>
      <c r="BI626" s="13">
        <f t="shared" si="773"/>
        <v>0</v>
      </c>
      <c r="BJ626" s="13">
        <f t="shared" si="774"/>
        <v>0</v>
      </c>
      <c r="BK626" s="13">
        <f t="shared" si="775"/>
        <v>0</v>
      </c>
      <c r="BL626" s="13">
        <f t="shared" si="776"/>
        <v>0</v>
      </c>
      <c r="BM626" s="13">
        <f t="shared" si="777"/>
        <v>0</v>
      </c>
      <c r="BN626" s="13">
        <f t="shared" si="778"/>
        <v>0</v>
      </c>
      <c r="BO626" s="13">
        <f t="shared" si="779"/>
        <v>0</v>
      </c>
      <c r="BP626" s="13">
        <f t="shared" si="780"/>
        <v>0</v>
      </c>
      <c r="BQ626" s="13">
        <f t="shared" si="781"/>
        <v>0</v>
      </c>
      <c r="BR626" s="13">
        <f t="shared" si="782"/>
        <v>0</v>
      </c>
      <c r="BS626" s="13">
        <f t="shared" si="783"/>
        <v>0</v>
      </c>
      <c r="BT626" s="31">
        <f t="shared" si="784"/>
        <v>0</v>
      </c>
      <c r="BU626" s="31">
        <f t="shared" si="785"/>
        <v>0</v>
      </c>
      <c r="BV626" s="31">
        <f t="shared" si="786"/>
        <v>0</v>
      </c>
      <c r="BW626" s="31">
        <f t="shared" si="787"/>
        <v>0</v>
      </c>
      <c r="BX626" s="31">
        <f t="shared" si="788"/>
        <v>0</v>
      </c>
      <c r="BY626" s="31">
        <f t="shared" si="789"/>
        <v>0</v>
      </c>
      <c r="BZ626" s="31">
        <f t="shared" si="790"/>
        <v>0</v>
      </c>
      <c r="CA626" s="31">
        <f t="shared" si="791"/>
        <v>0</v>
      </c>
      <c r="CB626" s="31">
        <f t="shared" si="792"/>
        <v>0</v>
      </c>
      <c r="CC626" s="31">
        <f t="shared" si="793"/>
        <v>0</v>
      </c>
      <c r="CD626" s="31">
        <f t="shared" si="794"/>
        <v>0</v>
      </c>
      <c r="CE626" s="37">
        <f t="array" ref="CE626">MIN(IF(JPRL=AI626,$AG$19:$AG$1018))</f>
        <v>0</v>
      </c>
      <c r="CF626" s="37">
        <f t="array" ref="CF626">MAX(IF(JPRL=AI626,$AG$19:$AG$1018))</f>
        <v>0</v>
      </c>
      <c r="CG626" s="36">
        <f t="shared" si="795"/>
        <v>0</v>
      </c>
      <c r="CI626" s="40">
        <f t="shared" si="796"/>
        <v>0</v>
      </c>
      <c r="CJ626" s="40">
        <f t="shared" si="733"/>
        <v>0</v>
      </c>
      <c r="CK626" s="40">
        <f t="shared" si="734"/>
        <v>0</v>
      </c>
      <c r="CL626" s="40">
        <f t="shared" si="735"/>
        <v>0</v>
      </c>
      <c r="CM626" s="40">
        <f t="shared" si="736"/>
        <v>0</v>
      </c>
      <c r="CN626" s="40">
        <f t="shared" si="737"/>
        <v>0</v>
      </c>
      <c r="CO626" s="40">
        <f t="shared" si="738"/>
        <v>0</v>
      </c>
      <c r="CP626" s="40">
        <f t="shared" si="739"/>
        <v>0</v>
      </c>
      <c r="CQ626" s="40">
        <f t="shared" si="740"/>
        <v>0</v>
      </c>
      <c r="CR626" s="40">
        <f t="shared" si="741"/>
        <v>0</v>
      </c>
      <c r="CS626" s="40">
        <f t="shared" si="742"/>
        <v>0</v>
      </c>
      <c r="CT626" s="41">
        <f t="shared" si="797"/>
        <v>0</v>
      </c>
      <c r="CU626" s="41">
        <f t="shared" si="798"/>
        <v>0</v>
      </c>
      <c r="CV626" s="41">
        <f t="shared" si="799"/>
        <v>0</v>
      </c>
      <c r="CW626" s="41">
        <f t="shared" si="800"/>
        <v>0</v>
      </c>
      <c r="CX626" s="41">
        <f t="shared" si="801"/>
        <v>0</v>
      </c>
      <c r="CY626" s="41">
        <f t="shared" si="802"/>
        <v>0</v>
      </c>
      <c r="CZ626" s="41">
        <f t="shared" si="803"/>
        <v>0</v>
      </c>
      <c r="DA626" s="41">
        <f t="shared" si="804"/>
        <v>0</v>
      </c>
      <c r="DB626" s="41">
        <f t="shared" si="805"/>
        <v>0</v>
      </c>
      <c r="DC626" s="41">
        <f t="shared" si="806"/>
        <v>0</v>
      </c>
      <c r="DD626" s="7">
        <f t="shared" si="807"/>
        <v>0</v>
      </c>
      <c r="DE626" s="7">
        <f t="shared" si="808"/>
        <v>0</v>
      </c>
      <c r="DF626" s="7">
        <f t="shared" si="809"/>
        <v>0</v>
      </c>
      <c r="DJ626" s="7">
        <f t="shared" si="810"/>
        <v>0</v>
      </c>
      <c r="DK626" s="7">
        <f t="shared" si="811"/>
        <v>0</v>
      </c>
    </row>
    <row r="627" spans="1:115" ht="26.25" customHeight="1" x14ac:dyDescent="0.25">
      <c r="A627" s="9">
        <v>609</v>
      </c>
      <c r="B627" s="24" t="str">
        <f t="shared" si="743"/>
        <v/>
      </c>
      <c r="C627" s="23"/>
      <c r="D627" s="51"/>
      <c r="E627" s="24"/>
      <c r="F627" s="24"/>
      <c r="G627" s="24"/>
      <c r="H627" s="24"/>
      <c r="I627" s="25"/>
      <c r="J627" s="24"/>
      <c r="K627" s="26"/>
      <c r="L627" s="29"/>
      <c r="M627" s="27"/>
      <c r="N627" s="28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30"/>
      <c r="Z627" s="29"/>
      <c r="AA627" s="29" t="str">
        <f t="shared" si="744"/>
        <v/>
      </c>
      <c r="AB627" s="7">
        <f t="shared" si="745"/>
        <v>0</v>
      </c>
      <c r="AC627" s="7">
        <f t="shared" si="746"/>
        <v>0</v>
      </c>
      <c r="AD627" s="7">
        <f t="shared" si="747"/>
        <v>0</v>
      </c>
      <c r="AE627" s="7">
        <f t="shared" si="748"/>
        <v>0</v>
      </c>
      <c r="AF627" s="11" t="str">
        <f t="shared" si="812"/>
        <v/>
      </c>
      <c r="AG627" s="13">
        <f t="shared" si="749"/>
        <v>0</v>
      </c>
      <c r="AH627" s="7" t="str">
        <f t="shared" si="750"/>
        <v/>
      </c>
      <c r="AI627" s="11" t="str">
        <f t="shared" si="813"/>
        <v/>
      </c>
      <c r="AJ627" s="11" t="str">
        <f t="array" ref="AJ627">IF(OR(AI627=$AI$19:AI626),"",AI627)</f>
        <v/>
      </c>
      <c r="AK627" s="11" t="str">
        <f t="shared" si="751"/>
        <v/>
      </c>
      <c r="AL627" t="str">
        <f t="array" ref="AL627">IF(OR(AK627=$AK$19:AK626),"",AK627)</f>
        <v/>
      </c>
      <c r="AM627" s="13">
        <f t="shared" si="752"/>
        <v>0</v>
      </c>
      <c r="AN627" s="13">
        <f t="shared" si="753"/>
        <v>0</v>
      </c>
      <c r="AO627" s="13">
        <f t="shared" si="754"/>
        <v>0</v>
      </c>
      <c r="AP627" s="13">
        <f t="shared" si="755"/>
        <v>0</v>
      </c>
      <c r="AQ627" s="13">
        <f t="shared" si="756"/>
        <v>0</v>
      </c>
      <c r="AR627" s="13">
        <f t="shared" si="757"/>
        <v>0</v>
      </c>
      <c r="AS627" s="13">
        <f t="shared" si="758"/>
        <v>0</v>
      </c>
      <c r="AT627" s="13">
        <f t="shared" si="759"/>
        <v>0</v>
      </c>
      <c r="AU627" s="13">
        <f t="shared" si="760"/>
        <v>0</v>
      </c>
      <c r="AV627" s="13">
        <f t="shared" si="761"/>
        <v>0</v>
      </c>
      <c r="AX627" s="13">
        <f t="shared" si="762"/>
        <v>0</v>
      </c>
      <c r="AY627" s="13">
        <f t="shared" si="763"/>
        <v>0</v>
      </c>
      <c r="AZ627" s="13">
        <f t="shared" si="764"/>
        <v>0</v>
      </c>
      <c r="BA627" s="13">
        <f t="shared" si="765"/>
        <v>0</v>
      </c>
      <c r="BB627" s="13">
        <f t="shared" si="766"/>
        <v>0</v>
      </c>
      <c r="BC627" s="13">
        <f t="shared" si="767"/>
        <v>0</v>
      </c>
      <c r="BD627" s="13">
        <f t="shared" si="768"/>
        <v>0</v>
      </c>
      <c r="BE627" s="13">
        <f t="shared" si="769"/>
        <v>0</v>
      </c>
      <c r="BF627" s="13">
        <f t="shared" si="770"/>
        <v>0</v>
      </c>
      <c r="BG627" s="13">
        <f t="shared" si="771"/>
        <v>0</v>
      </c>
      <c r="BH627" s="13">
        <f t="shared" si="772"/>
        <v>0</v>
      </c>
      <c r="BI627" s="13">
        <f t="shared" si="773"/>
        <v>0</v>
      </c>
      <c r="BJ627" s="13">
        <f t="shared" si="774"/>
        <v>0</v>
      </c>
      <c r="BK627" s="13">
        <f t="shared" si="775"/>
        <v>0</v>
      </c>
      <c r="BL627" s="13">
        <f t="shared" si="776"/>
        <v>0</v>
      </c>
      <c r="BM627" s="13">
        <f t="shared" si="777"/>
        <v>0</v>
      </c>
      <c r="BN627" s="13">
        <f t="shared" si="778"/>
        <v>0</v>
      </c>
      <c r="BO627" s="13">
        <f t="shared" si="779"/>
        <v>0</v>
      </c>
      <c r="BP627" s="13">
        <f t="shared" si="780"/>
        <v>0</v>
      </c>
      <c r="BQ627" s="13">
        <f t="shared" si="781"/>
        <v>0</v>
      </c>
      <c r="BR627" s="13">
        <f t="shared" si="782"/>
        <v>0</v>
      </c>
      <c r="BS627" s="13">
        <f t="shared" si="783"/>
        <v>0</v>
      </c>
      <c r="BT627" s="31">
        <f t="shared" si="784"/>
        <v>0</v>
      </c>
      <c r="BU627" s="31">
        <f t="shared" si="785"/>
        <v>0</v>
      </c>
      <c r="BV627" s="31">
        <f t="shared" si="786"/>
        <v>0</v>
      </c>
      <c r="BW627" s="31">
        <f t="shared" si="787"/>
        <v>0</v>
      </c>
      <c r="BX627" s="31">
        <f t="shared" si="788"/>
        <v>0</v>
      </c>
      <c r="BY627" s="31">
        <f t="shared" si="789"/>
        <v>0</v>
      </c>
      <c r="BZ627" s="31">
        <f t="shared" si="790"/>
        <v>0</v>
      </c>
      <c r="CA627" s="31">
        <f t="shared" si="791"/>
        <v>0</v>
      </c>
      <c r="CB627" s="31">
        <f t="shared" si="792"/>
        <v>0</v>
      </c>
      <c r="CC627" s="31">
        <f t="shared" si="793"/>
        <v>0</v>
      </c>
      <c r="CD627" s="31">
        <f t="shared" si="794"/>
        <v>0</v>
      </c>
      <c r="CE627" s="37">
        <f t="array" ref="CE627">MIN(IF(JPRL=AI627,$AG$19:$AG$1018))</f>
        <v>0</v>
      </c>
      <c r="CF627" s="37">
        <f t="array" ref="CF627">MAX(IF(JPRL=AI627,$AG$19:$AG$1018))</f>
        <v>0</v>
      </c>
      <c r="CG627" s="36">
        <f t="shared" si="795"/>
        <v>0</v>
      </c>
      <c r="CI627" s="40">
        <f t="shared" si="796"/>
        <v>0</v>
      </c>
      <c r="CJ627" s="40">
        <f t="shared" si="733"/>
        <v>0</v>
      </c>
      <c r="CK627" s="40">
        <f t="shared" si="734"/>
        <v>0</v>
      </c>
      <c r="CL627" s="40">
        <f t="shared" si="735"/>
        <v>0</v>
      </c>
      <c r="CM627" s="40">
        <f t="shared" si="736"/>
        <v>0</v>
      </c>
      <c r="CN627" s="40">
        <f t="shared" si="737"/>
        <v>0</v>
      </c>
      <c r="CO627" s="40">
        <f t="shared" si="738"/>
        <v>0</v>
      </c>
      <c r="CP627" s="40">
        <f t="shared" si="739"/>
        <v>0</v>
      </c>
      <c r="CQ627" s="40">
        <f t="shared" si="740"/>
        <v>0</v>
      </c>
      <c r="CR627" s="40">
        <f t="shared" si="741"/>
        <v>0</v>
      </c>
      <c r="CS627" s="40">
        <f t="shared" si="742"/>
        <v>0</v>
      </c>
      <c r="CT627" s="41">
        <f t="shared" si="797"/>
        <v>0</v>
      </c>
      <c r="CU627" s="41">
        <f t="shared" si="798"/>
        <v>0</v>
      </c>
      <c r="CV627" s="41">
        <f t="shared" si="799"/>
        <v>0</v>
      </c>
      <c r="CW627" s="41">
        <f t="shared" si="800"/>
        <v>0</v>
      </c>
      <c r="CX627" s="41">
        <f t="shared" si="801"/>
        <v>0</v>
      </c>
      <c r="CY627" s="41">
        <f t="shared" si="802"/>
        <v>0</v>
      </c>
      <c r="CZ627" s="41">
        <f t="shared" si="803"/>
        <v>0</v>
      </c>
      <c r="DA627" s="41">
        <f t="shared" si="804"/>
        <v>0</v>
      </c>
      <c r="DB627" s="41">
        <f t="shared" si="805"/>
        <v>0</v>
      </c>
      <c r="DC627" s="41">
        <f t="shared" si="806"/>
        <v>0</v>
      </c>
      <c r="DD627" s="7">
        <f t="shared" si="807"/>
        <v>0</v>
      </c>
      <c r="DE627" s="7">
        <f t="shared" si="808"/>
        <v>0</v>
      </c>
      <c r="DF627" s="7">
        <f t="shared" si="809"/>
        <v>0</v>
      </c>
      <c r="DJ627" s="7">
        <f t="shared" si="810"/>
        <v>0</v>
      </c>
      <c r="DK627" s="7">
        <f t="shared" si="811"/>
        <v>0</v>
      </c>
    </row>
    <row r="628" spans="1:115" ht="26.25" customHeight="1" x14ac:dyDescent="0.25">
      <c r="A628" s="9">
        <v>610</v>
      </c>
      <c r="B628" s="24" t="str">
        <f t="shared" si="743"/>
        <v/>
      </c>
      <c r="C628" s="23"/>
      <c r="D628" s="51"/>
      <c r="E628" s="24"/>
      <c r="F628" s="24"/>
      <c r="G628" s="24"/>
      <c r="H628" s="24"/>
      <c r="I628" s="25"/>
      <c r="J628" s="24"/>
      <c r="K628" s="26"/>
      <c r="L628" s="29"/>
      <c r="M628" s="27"/>
      <c r="N628" s="28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30"/>
      <c r="Z628" s="29"/>
      <c r="AA628" s="29" t="str">
        <f t="shared" si="744"/>
        <v/>
      </c>
      <c r="AB628" s="7">
        <f t="shared" si="745"/>
        <v>0</v>
      </c>
      <c r="AC628" s="7">
        <f t="shared" si="746"/>
        <v>0</v>
      </c>
      <c r="AD628" s="7">
        <f t="shared" si="747"/>
        <v>0</v>
      </c>
      <c r="AE628" s="7">
        <f t="shared" si="748"/>
        <v>0</v>
      </c>
      <c r="AF628" s="11" t="str">
        <f t="shared" si="812"/>
        <v/>
      </c>
      <c r="AG628" s="13">
        <f t="shared" si="749"/>
        <v>0</v>
      </c>
      <c r="AH628" s="7" t="str">
        <f t="shared" si="750"/>
        <v/>
      </c>
      <c r="AI628" s="11" t="str">
        <f t="shared" si="813"/>
        <v/>
      </c>
      <c r="AJ628" s="11" t="str">
        <f t="array" ref="AJ628">IF(OR(AI628=$AI$19:AI627),"",AI628)</f>
        <v/>
      </c>
      <c r="AK628" s="11" t="str">
        <f t="shared" si="751"/>
        <v/>
      </c>
      <c r="AL628" t="str">
        <f t="array" ref="AL628">IF(OR(AK628=$AK$19:AK627),"",AK628)</f>
        <v/>
      </c>
      <c r="AM628" s="13">
        <f t="shared" si="752"/>
        <v>0</v>
      </c>
      <c r="AN628" s="13">
        <f t="shared" si="753"/>
        <v>0</v>
      </c>
      <c r="AO628" s="13">
        <f t="shared" si="754"/>
        <v>0</v>
      </c>
      <c r="AP628" s="13">
        <f t="shared" si="755"/>
        <v>0</v>
      </c>
      <c r="AQ628" s="13">
        <f t="shared" si="756"/>
        <v>0</v>
      </c>
      <c r="AR628" s="13">
        <f t="shared" si="757"/>
        <v>0</v>
      </c>
      <c r="AS628" s="13">
        <f t="shared" si="758"/>
        <v>0</v>
      </c>
      <c r="AT628" s="13">
        <f t="shared" si="759"/>
        <v>0</v>
      </c>
      <c r="AU628" s="13">
        <f t="shared" si="760"/>
        <v>0</v>
      </c>
      <c r="AV628" s="13">
        <f t="shared" si="761"/>
        <v>0</v>
      </c>
      <c r="AX628" s="13">
        <f t="shared" si="762"/>
        <v>0</v>
      </c>
      <c r="AY628" s="13">
        <f t="shared" si="763"/>
        <v>0</v>
      </c>
      <c r="AZ628" s="13">
        <f t="shared" si="764"/>
        <v>0</v>
      </c>
      <c r="BA628" s="13">
        <f t="shared" si="765"/>
        <v>0</v>
      </c>
      <c r="BB628" s="13">
        <f t="shared" si="766"/>
        <v>0</v>
      </c>
      <c r="BC628" s="13">
        <f t="shared" si="767"/>
        <v>0</v>
      </c>
      <c r="BD628" s="13">
        <f t="shared" si="768"/>
        <v>0</v>
      </c>
      <c r="BE628" s="13">
        <f t="shared" si="769"/>
        <v>0</v>
      </c>
      <c r="BF628" s="13">
        <f t="shared" si="770"/>
        <v>0</v>
      </c>
      <c r="BG628" s="13">
        <f t="shared" si="771"/>
        <v>0</v>
      </c>
      <c r="BH628" s="13">
        <f t="shared" si="772"/>
        <v>0</v>
      </c>
      <c r="BI628" s="13">
        <f t="shared" si="773"/>
        <v>0</v>
      </c>
      <c r="BJ628" s="13">
        <f t="shared" si="774"/>
        <v>0</v>
      </c>
      <c r="BK628" s="13">
        <f t="shared" si="775"/>
        <v>0</v>
      </c>
      <c r="BL628" s="13">
        <f t="shared" si="776"/>
        <v>0</v>
      </c>
      <c r="BM628" s="13">
        <f t="shared" si="777"/>
        <v>0</v>
      </c>
      <c r="BN628" s="13">
        <f t="shared" si="778"/>
        <v>0</v>
      </c>
      <c r="BO628" s="13">
        <f t="shared" si="779"/>
        <v>0</v>
      </c>
      <c r="BP628" s="13">
        <f t="shared" si="780"/>
        <v>0</v>
      </c>
      <c r="BQ628" s="13">
        <f t="shared" si="781"/>
        <v>0</v>
      </c>
      <c r="BR628" s="13">
        <f t="shared" si="782"/>
        <v>0</v>
      </c>
      <c r="BS628" s="13">
        <f t="shared" si="783"/>
        <v>0</v>
      </c>
      <c r="BT628" s="31">
        <f t="shared" si="784"/>
        <v>0</v>
      </c>
      <c r="BU628" s="31">
        <f t="shared" si="785"/>
        <v>0</v>
      </c>
      <c r="BV628" s="31">
        <f t="shared" si="786"/>
        <v>0</v>
      </c>
      <c r="BW628" s="31">
        <f t="shared" si="787"/>
        <v>0</v>
      </c>
      <c r="BX628" s="31">
        <f t="shared" si="788"/>
        <v>0</v>
      </c>
      <c r="BY628" s="31">
        <f t="shared" si="789"/>
        <v>0</v>
      </c>
      <c r="BZ628" s="31">
        <f t="shared" si="790"/>
        <v>0</v>
      </c>
      <c r="CA628" s="31">
        <f t="shared" si="791"/>
        <v>0</v>
      </c>
      <c r="CB628" s="31">
        <f t="shared" si="792"/>
        <v>0</v>
      </c>
      <c r="CC628" s="31">
        <f t="shared" si="793"/>
        <v>0</v>
      </c>
      <c r="CD628" s="31">
        <f t="shared" si="794"/>
        <v>0</v>
      </c>
      <c r="CE628" s="37">
        <f t="array" ref="CE628">MIN(IF(JPRL=AI628,$AG$19:$AG$1018))</f>
        <v>0</v>
      </c>
      <c r="CF628" s="37">
        <f t="array" ref="CF628">MAX(IF(JPRL=AI628,$AG$19:$AG$1018))</f>
        <v>0</v>
      </c>
      <c r="CG628" s="36">
        <f t="shared" si="795"/>
        <v>0</v>
      </c>
      <c r="CI628" s="40">
        <f t="shared" si="796"/>
        <v>0</v>
      </c>
      <c r="CJ628" s="40">
        <f t="shared" si="733"/>
        <v>0</v>
      </c>
      <c r="CK628" s="40">
        <f t="shared" si="734"/>
        <v>0</v>
      </c>
      <c r="CL628" s="40">
        <f t="shared" si="735"/>
        <v>0</v>
      </c>
      <c r="CM628" s="40">
        <f t="shared" si="736"/>
        <v>0</v>
      </c>
      <c r="CN628" s="40">
        <f t="shared" si="737"/>
        <v>0</v>
      </c>
      <c r="CO628" s="40">
        <f t="shared" si="738"/>
        <v>0</v>
      </c>
      <c r="CP628" s="40">
        <f t="shared" si="739"/>
        <v>0</v>
      </c>
      <c r="CQ628" s="40">
        <f t="shared" si="740"/>
        <v>0</v>
      </c>
      <c r="CR628" s="40">
        <f t="shared" si="741"/>
        <v>0</v>
      </c>
      <c r="CS628" s="40">
        <f t="shared" si="742"/>
        <v>0</v>
      </c>
      <c r="CT628" s="41">
        <f t="shared" si="797"/>
        <v>0</v>
      </c>
      <c r="CU628" s="41">
        <f t="shared" si="798"/>
        <v>0</v>
      </c>
      <c r="CV628" s="41">
        <f t="shared" si="799"/>
        <v>0</v>
      </c>
      <c r="CW628" s="41">
        <f t="shared" si="800"/>
        <v>0</v>
      </c>
      <c r="CX628" s="41">
        <f t="shared" si="801"/>
        <v>0</v>
      </c>
      <c r="CY628" s="41">
        <f t="shared" si="802"/>
        <v>0</v>
      </c>
      <c r="CZ628" s="41">
        <f t="shared" si="803"/>
        <v>0</v>
      </c>
      <c r="DA628" s="41">
        <f t="shared" si="804"/>
        <v>0</v>
      </c>
      <c r="DB628" s="41">
        <f t="shared" si="805"/>
        <v>0</v>
      </c>
      <c r="DC628" s="41">
        <f t="shared" si="806"/>
        <v>0</v>
      </c>
      <c r="DD628" s="7">
        <f t="shared" si="807"/>
        <v>0</v>
      </c>
      <c r="DE628" s="7">
        <f t="shared" si="808"/>
        <v>0</v>
      </c>
      <c r="DF628" s="7">
        <f t="shared" si="809"/>
        <v>0</v>
      </c>
      <c r="DJ628" s="7">
        <f t="shared" si="810"/>
        <v>0</v>
      </c>
      <c r="DK628" s="7">
        <f t="shared" si="811"/>
        <v>0</v>
      </c>
    </row>
    <row r="629" spans="1:115" ht="26.25" customHeight="1" x14ac:dyDescent="0.25">
      <c r="A629" s="9">
        <v>611</v>
      </c>
      <c r="B629" s="24" t="str">
        <f t="shared" si="743"/>
        <v/>
      </c>
      <c r="C629" s="23"/>
      <c r="D629" s="51"/>
      <c r="E629" s="24"/>
      <c r="F629" s="24"/>
      <c r="G629" s="24"/>
      <c r="H629" s="24"/>
      <c r="I629" s="25"/>
      <c r="J629" s="24"/>
      <c r="K629" s="26"/>
      <c r="L629" s="29"/>
      <c r="M629" s="27"/>
      <c r="N629" s="28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30"/>
      <c r="Z629" s="29"/>
      <c r="AA629" s="29" t="str">
        <f t="shared" si="744"/>
        <v/>
      </c>
      <c r="AB629" s="7">
        <f t="shared" si="745"/>
        <v>0</v>
      </c>
      <c r="AC629" s="7">
        <f t="shared" si="746"/>
        <v>0</v>
      </c>
      <c r="AD629" s="7">
        <f t="shared" si="747"/>
        <v>0</v>
      </c>
      <c r="AE629" s="7">
        <f t="shared" si="748"/>
        <v>0</v>
      </c>
      <c r="AF629" s="11" t="str">
        <f t="shared" si="812"/>
        <v/>
      </c>
      <c r="AG629" s="13">
        <f t="shared" si="749"/>
        <v>0</v>
      </c>
      <c r="AH629" s="7" t="str">
        <f t="shared" si="750"/>
        <v/>
      </c>
      <c r="AI629" s="11" t="str">
        <f t="shared" si="813"/>
        <v/>
      </c>
      <c r="AJ629" s="11" t="str">
        <f t="array" ref="AJ629">IF(OR(AI629=$AI$19:AI628),"",AI629)</f>
        <v/>
      </c>
      <c r="AK629" s="11" t="str">
        <f t="shared" si="751"/>
        <v/>
      </c>
      <c r="AL629" t="str">
        <f t="array" ref="AL629">IF(OR(AK629=$AK$19:AK628),"",AK629)</f>
        <v/>
      </c>
      <c r="AM629" s="13">
        <f t="shared" si="752"/>
        <v>0</v>
      </c>
      <c r="AN629" s="13">
        <f t="shared" si="753"/>
        <v>0</v>
      </c>
      <c r="AO629" s="13">
        <f t="shared" si="754"/>
        <v>0</v>
      </c>
      <c r="AP629" s="13">
        <f t="shared" si="755"/>
        <v>0</v>
      </c>
      <c r="AQ629" s="13">
        <f t="shared" si="756"/>
        <v>0</v>
      </c>
      <c r="AR629" s="13">
        <f t="shared" si="757"/>
        <v>0</v>
      </c>
      <c r="AS629" s="13">
        <f t="shared" si="758"/>
        <v>0</v>
      </c>
      <c r="AT629" s="13">
        <f t="shared" si="759"/>
        <v>0</v>
      </c>
      <c r="AU629" s="13">
        <f t="shared" si="760"/>
        <v>0</v>
      </c>
      <c r="AV629" s="13">
        <f t="shared" si="761"/>
        <v>0</v>
      </c>
      <c r="AX629" s="13">
        <f t="shared" si="762"/>
        <v>0</v>
      </c>
      <c r="AY629" s="13">
        <f t="shared" si="763"/>
        <v>0</v>
      </c>
      <c r="AZ629" s="13">
        <f t="shared" si="764"/>
        <v>0</v>
      </c>
      <c r="BA629" s="13">
        <f t="shared" si="765"/>
        <v>0</v>
      </c>
      <c r="BB629" s="13">
        <f t="shared" si="766"/>
        <v>0</v>
      </c>
      <c r="BC629" s="13">
        <f t="shared" si="767"/>
        <v>0</v>
      </c>
      <c r="BD629" s="13">
        <f t="shared" si="768"/>
        <v>0</v>
      </c>
      <c r="BE629" s="13">
        <f t="shared" si="769"/>
        <v>0</v>
      </c>
      <c r="BF629" s="13">
        <f t="shared" si="770"/>
        <v>0</v>
      </c>
      <c r="BG629" s="13">
        <f t="shared" si="771"/>
        <v>0</v>
      </c>
      <c r="BH629" s="13">
        <f t="shared" si="772"/>
        <v>0</v>
      </c>
      <c r="BI629" s="13">
        <f t="shared" si="773"/>
        <v>0</v>
      </c>
      <c r="BJ629" s="13">
        <f t="shared" si="774"/>
        <v>0</v>
      </c>
      <c r="BK629" s="13">
        <f t="shared" si="775"/>
        <v>0</v>
      </c>
      <c r="BL629" s="13">
        <f t="shared" si="776"/>
        <v>0</v>
      </c>
      <c r="BM629" s="13">
        <f t="shared" si="777"/>
        <v>0</v>
      </c>
      <c r="BN629" s="13">
        <f t="shared" si="778"/>
        <v>0</v>
      </c>
      <c r="BO629" s="13">
        <f t="shared" si="779"/>
        <v>0</v>
      </c>
      <c r="BP629" s="13">
        <f t="shared" si="780"/>
        <v>0</v>
      </c>
      <c r="BQ629" s="13">
        <f t="shared" si="781"/>
        <v>0</v>
      </c>
      <c r="BR629" s="13">
        <f t="shared" si="782"/>
        <v>0</v>
      </c>
      <c r="BS629" s="13">
        <f t="shared" si="783"/>
        <v>0</v>
      </c>
      <c r="BT629" s="31">
        <f t="shared" si="784"/>
        <v>0</v>
      </c>
      <c r="BU629" s="31">
        <f t="shared" si="785"/>
        <v>0</v>
      </c>
      <c r="BV629" s="31">
        <f t="shared" si="786"/>
        <v>0</v>
      </c>
      <c r="BW629" s="31">
        <f t="shared" si="787"/>
        <v>0</v>
      </c>
      <c r="BX629" s="31">
        <f t="shared" si="788"/>
        <v>0</v>
      </c>
      <c r="BY629" s="31">
        <f t="shared" si="789"/>
        <v>0</v>
      </c>
      <c r="BZ629" s="31">
        <f t="shared" si="790"/>
        <v>0</v>
      </c>
      <c r="CA629" s="31">
        <f t="shared" si="791"/>
        <v>0</v>
      </c>
      <c r="CB629" s="31">
        <f t="shared" si="792"/>
        <v>0</v>
      </c>
      <c r="CC629" s="31">
        <f t="shared" si="793"/>
        <v>0</v>
      </c>
      <c r="CD629" s="31">
        <f t="shared" si="794"/>
        <v>0</v>
      </c>
      <c r="CE629" s="37">
        <f t="array" ref="CE629">MIN(IF(JPRL=AI629,$AG$19:$AG$1018))</f>
        <v>0</v>
      </c>
      <c r="CF629" s="37">
        <f t="array" ref="CF629">MAX(IF(JPRL=AI629,$AG$19:$AG$1018))</f>
        <v>0</v>
      </c>
      <c r="CG629" s="36">
        <f t="shared" si="795"/>
        <v>0</v>
      </c>
      <c r="CI629" s="40">
        <f t="shared" si="796"/>
        <v>0</v>
      </c>
      <c r="CJ629" s="40">
        <f t="shared" si="733"/>
        <v>0</v>
      </c>
      <c r="CK629" s="40">
        <f t="shared" si="734"/>
        <v>0</v>
      </c>
      <c r="CL629" s="40">
        <f t="shared" si="735"/>
        <v>0</v>
      </c>
      <c r="CM629" s="40">
        <f t="shared" si="736"/>
        <v>0</v>
      </c>
      <c r="CN629" s="40">
        <f t="shared" si="737"/>
        <v>0</v>
      </c>
      <c r="CO629" s="40">
        <f t="shared" si="738"/>
        <v>0</v>
      </c>
      <c r="CP629" s="40">
        <f t="shared" si="739"/>
        <v>0</v>
      </c>
      <c r="CQ629" s="40">
        <f t="shared" si="740"/>
        <v>0</v>
      </c>
      <c r="CR629" s="40">
        <f t="shared" si="741"/>
        <v>0</v>
      </c>
      <c r="CS629" s="40">
        <f t="shared" si="742"/>
        <v>0</v>
      </c>
      <c r="CT629" s="41">
        <f t="shared" si="797"/>
        <v>0</v>
      </c>
      <c r="CU629" s="41">
        <f t="shared" si="798"/>
        <v>0</v>
      </c>
      <c r="CV629" s="41">
        <f t="shared" si="799"/>
        <v>0</v>
      </c>
      <c r="CW629" s="41">
        <f t="shared" si="800"/>
        <v>0</v>
      </c>
      <c r="CX629" s="41">
        <f t="shared" si="801"/>
        <v>0</v>
      </c>
      <c r="CY629" s="41">
        <f t="shared" si="802"/>
        <v>0</v>
      </c>
      <c r="CZ629" s="41">
        <f t="shared" si="803"/>
        <v>0</v>
      </c>
      <c r="DA629" s="41">
        <f t="shared" si="804"/>
        <v>0</v>
      </c>
      <c r="DB629" s="41">
        <f t="shared" si="805"/>
        <v>0</v>
      </c>
      <c r="DC629" s="41">
        <f t="shared" si="806"/>
        <v>0</v>
      </c>
      <c r="DD629" s="7">
        <f t="shared" si="807"/>
        <v>0</v>
      </c>
      <c r="DE629" s="7">
        <f t="shared" si="808"/>
        <v>0</v>
      </c>
      <c r="DF629" s="7">
        <f t="shared" si="809"/>
        <v>0</v>
      </c>
      <c r="DJ629" s="7">
        <f t="shared" si="810"/>
        <v>0</v>
      </c>
      <c r="DK629" s="7">
        <f t="shared" si="811"/>
        <v>0</v>
      </c>
    </row>
    <row r="630" spans="1:115" ht="26.25" customHeight="1" x14ac:dyDescent="0.25">
      <c r="A630" s="9">
        <v>612</v>
      </c>
      <c r="B630" s="24" t="str">
        <f t="shared" si="743"/>
        <v/>
      </c>
      <c r="C630" s="23"/>
      <c r="D630" s="51"/>
      <c r="E630" s="24"/>
      <c r="F630" s="24"/>
      <c r="G630" s="24"/>
      <c r="H630" s="24"/>
      <c r="I630" s="25"/>
      <c r="J630" s="24"/>
      <c r="K630" s="26"/>
      <c r="L630" s="29"/>
      <c r="M630" s="27"/>
      <c r="N630" s="28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30"/>
      <c r="Z630" s="29"/>
      <c r="AA630" s="29" t="str">
        <f t="shared" si="744"/>
        <v/>
      </c>
      <c r="AB630" s="7">
        <f t="shared" si="745"/>
        <v>0</v>
      </c>
      <c r="AC630" s="7">
        <f t="shared" si="746"/>
        <v>0</v>
      </c>
      <c r="AD630" s="7">
        <f t="shared" si="747"/>
        <v>0</v>
      </c>
      <c r="AE630" s="7">
        <f t="shared" si="748"/>
        <v>0</v>
      </c>
      <c r="AF630" s="11" t="str">
        <f t="shared" si="812"/>
        <v/>
      </c>
      <c r="AG630" s="13">
        <f t="shared" si="749"/>
        <v>0</v>
      </c>
      <c r="AH630" s="7" t="str">
        <f t="shared" si="750"/>
        <v/>
      </c>
      <c r="AI630" s="11" t="str">
        <f t="shared" si="813"/>
        <v/>
      </c>
      <c r="AJ630" s="11" t="str">
        <f t="array" ref="AJ630">IF(OR(AI630=$AI$19:AI629),"",AI630)</f>
        <v/>
      </c>
      <c r="AK630" s="11" t="str">
        <f t="shared" si="751"/>
        <v/>
      </c>
      <c r="AL630" t="str">
        <f t="array" ref="AL630">IF(OR(AK630=$AK$19:AK629),"",AK630)</f>
        <v/>
      </c>
      <c r="AM630" s="13">
        <f t="shared" si="752"/>
        <v>0</v>
      </c>
      <c r="AN630" s="13">
        <f t="shared" si="753"/>
        <v>0</v>
      </c>
      <c r="AO630" s="13">
        <f t="shared" si="754"/>
        <v>0</v>
      </c>
      <c r="AP630" s="13">
        <f t="shared" si="755"/>
        <v>0</v>
      </c>
      <c r="AQ630" s="13">
        <f t="shared" si="756"/>
        <v>0</v>
      </c>
      <c r="AR630" s="13">
        <f t="shared" si="757"/>
        <v>0</v>
      </c>
      <c r="AS630" s="13">
        <f t="shared" si="758"/>
        <v>0</v>
      </c>
      <c r="AT630" s="13">
        <f t="shared" si="759"/>
        <v>0</v>
      </c>
      <c r="AU630" s="13">
        <f t="shared" si="760"/>
        <v>0</v>
      </c>
      <c r="AV630" s="13">
        <f t="shared" si="761"/>
        <v>0</v>
      </c>
      <c r="AX630" s="13">
        <f t="shared" si="762"/>
        <v>0</v>
      </c>
      <c r="AY630" s="13">
        <f t="shared" si="763"/>
        <v>0</v>
      </c>
      <c r="AZ630" s="13">
        <f t="shared" si="764"/>
        <v>0</v>
      </c>
      <c r="BA630" s="13">
        <f t="shared" si="765"/>
        <v>0</v>
      </c>
      <c r="BB630" s="13">
        <f t="shared" si="766"/>
        <v>0</v>
      </c>
      <c r="BC630" s="13">
        <f t="shared" si="767"/>
        <v>0</v>
      </c>
      <c r="BD630" s="13">
        <f t="shared" si="768"/>
        <v>0</v>
      </c>
      <c r="BE630" s="13">
        <f t="shared" si="769"/>
        <v>0</v>
      </c>
      <c r="BF630" s="13">
        <f t="shared" si="770"/>
        <v>0</v>
      </c>
      <c r="BG630" s="13">
        <f t="shared" si="771"/>
        <v>0</v>
      </c>
      <c r="BH630" s="13">
        <f t="shared" si="772"/>
        <v>0</v>
      </c>
      <c r="BI630" s="13">
        <f t="shared" si="773"/>
        <v>0</v>
      </c>
      <c r="BJ630" s="13">
        <f t="shared" si="774"/>
        <v>0</v>
      </c>
      <c r="BK630" s="13">
        <f t="shared" si="775"/>
        <v>0</v>
      </c>
      <c r="BL630" s="13">
        <f t="shared" si="776"/>
        <v>0</v>
      </c>
      <c r="BM630" s="13">
        <f t="shared" si="777"/>
        <v>0</v>
      </c>
      <c r="BN630" s="13">
        <f t="shared" si="778"/>
        <v>0</v>
      </c>
      <c r="BO630" s="13">
        <f t="shared" si="779"/>
        <v>0</v>
      </c>
      <c r="BP630" s="13">
        <f t="shared" si="780"/>
        <v>0</v>
      </c>
      <c r="BQ630" s="13">
        <f t="shared" si="781"/>
        <v>0</v>
      </c>
      <c r="BR630" s="13">
        <f t="shared" si="782"/>
        <v>0</v>
      </c>
      <c r="BS630" s="13">
        <f t="shared" si="783"/>
        <v>0</v>
      </c>
      <c r="BT630" s="31">
        <f t="shared" si="784"/>
        <v>0</v>
      </c>
      <c r="BU630" s="31">
        <f t="shared" si="785"/>
        <v>0</v>
      </c>
      <c r="BV630" s="31">
        <f t="shared" si="786"/>
        <v>0</v>
      </c>
      <c r="BW630" s="31">
        <f t="shared" si="787"/>
        <v>0</v>
      </c>
      <c r="BX630" s="31">
        <f t="shared" si="788"/>
        <v>0</v>
      </c>
      <c r="BY630" s="31">
        <f t="shared" si="789"/>
        <v>0</v>
      </c>
      <c r="BZ630" s="31">
        <f t="shared" si="790"/>
        <v>0</v>
      </c>
      <c r="CA630" s="31">
        <f t="shared" si="791"/>
        <v>0</v>
      </c>
      <c r="CB630" s="31">
        <f t="shared" si="792"/>
        <v>0</v>
      </c>
      <c r="CC630" s="31">
        <f t="shared" si="793"/>
        <v>0</v>
      </c>
      <c r="CD630" s="31">
        <f t="shared" si="794"/>
        <v>0</v>
      </c>
      <c r="CE630" s="37">
        <f t="array" ref="CE630">MIN(IF(JPRL=AI630,$AG$19:$AG$1018))</f>
        <v>0</v>
      </c>
      <c r="CF630" s="37">
        <f t="array" ref="CF630">MAX(IF(JPRL=AI630,$AG$19:$AG$1018))</f>
        <v>0</v>
      </c>
      <c r="CG630" s="36">
        <f t="shared" si="795"/>
        <v>0</v>
      </c>
      <c r="CI630" s="40">
        <f t="shared" si="796"/>
        <v>0</v>
      </c>
      <c r="CJ630" s="40">
        <f t="shared" si="733"/>
        <v>0</v>
      </c>
      <c r="CK630" s="40">
        <f t="shared" si="734"/>
        <v>0</v>
      </c>
      <c r="CL630" s="40">
        <f t="shared" si="735"/>
        <v>0</v>
      </c>
      <c r="CM630" s="40">
        <f t="shared" si="736"/>
        <v>0</v>
      </c>
      <c r="CN630" s="40">
        <f t="shared" si="737"/>
        <v>0</v>
      </c>
      <c r="CO630" s="40">
        <f t="shared" si="738"/>
        <v>0</v>
      </c>
      <c r="CP630" s="40">
        <f t="shared" si="739"/>
        <v>0</v>
      </c>
      <c r="CQ630" s="40">
        <f t="shared" si="740"/>
        <v>0</v>
      </c>
      <c r="CR630" s="40">
        <f t="shared" si="741"/>
        <v>0</v>
      </c>
      <c r="CS630" s="40">
        <f t="shared" si="742"/>
        <v>0</v>
      </c>
      <c r="CT630" s="41">
        <f t="shared" si="797"/>
        <v>0</v>
      </c>
      <c r="CU630" s="41">
        <f t="shared" si="798"/>
        <v>0</v>
      </c>
      <c r="CV630" s="41">
        <f t="shared" si="799"/>
        <v>0</v>
      </c>
      <c r="CW630" s="41">
        <f t="shared" si="800"/>
        <v>0</v>
      </c>
      <c r="CX630" s="41">
        <f t="shared" si="801"/>
        <v>0</v>
      </c>
      <c r="CY630" s="41">
        <f t="shared" si="802"/>
        <v>0</v>
      </c>
      <c r="CZ630" s="41">
        <f t="shared" si="803"/>
        <v>0</v>
      </c>
      <c r="DA630" s="41">
        <f t="shared" si="804"/>
        <v>0</v>
      </c>
      <c r="DB630" s="41">
        <f t="shared" si="805"/>
        <v>0</v>
      </c>
      <c r="DC630" s="41">
        <f t="shared" si="806"/>
        <v>0</v>
      </c>
      <c r="DD630" s="7">
        <f t="shared" si="807"/>
        <v>0</v>
      </c>
      <c r="DE630" s="7">
        <f t="shared" si="808"/>
        <v>0</v>
      </c>
      <c r="DF630" s="7">
        <f t="shared" si="809"/>
        <v>0</v>
      </c>
      <c r="DJ630" s="7">
        <f t="shared" si="810"/>
        <v>0</v>
      </c>
      <c r="DK630" s="7">
        <f t="shared" si="811"/>
        <v>0</v>
      </c>
    </row>
    <row r="631" spans="1:115" ht="26.25" customHeight="1" x14ac:dyDescent="0.25">
      <c r="A631" s="9">
        <v>613</v>
      </c>
      <c r="B631" s="24" t="str">
        <f t="shared" si="743"/>
        <v/>
      </c>
      <c r="C631" s="23"/>
      <c r="D631" s="51"/>
      <c r="E631" s="24"/>
      <c r="F631" s="24"/>
      <c r="G631" s="24"/>
      <c r="H631" s="24"/>
      <c r="I631" s="25"/>
      <c r="J631" s="24"/>
      <c r="K631" s="26"/>
      <c r="L631" s="29"/>
      <c r="M631" s="27"/>
      <c r="N631" s="28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30"/>
      <c r="Z631" s="29"/>
      <c r="AA631" s="29" t="str">
        <f t="shared" si="744"/>
        <v/>
      </c>
      <c r="AB631" s="7">
        <f t="shared" si="745"/>
        <v>0</v>
      </c>
      <c r="AC631" s="7">
        <f t="shared" si="746"/>
        <v>0</v>
      </c>
      <c r="AD631" s="7">
        <f t="shared" si="747"/>
        <v>0</v>
      </c>
      <c r="AE631" s="7">
        <f t="shared" si="748"/>
        <v>0</v>
      </c>
      <c r="AF631" s="11" t="str">
        <f t="shared" si="812"/>
        <v/>
      </c>
      <c r="AG631" s="13">
        <f t="shared" si="749"/>
        <v>0</v>
      </c>
      <c r="AH631" s="7" t="str">
        <f t="shared" si="750"/>
        <v/>
      </c>
      <c r="AI631" s="11" t="str">
        <f t="shared" si="813"/>
        <v/>
      </c>
      <c r="AJ631" s="11" t="str">
        <f t="array" ref="AJ631">IF(OR(AI631=$AI$19:AI630),"",AI631)</f>
        <v/>
      </c>
      <c r="AK631" s="11" t="str">
        <f t="shared" si="751"/>
        <v/>
      </c>
      <c r="AL631" t="str">
        <f t="array" ref="AL631">IF(OR(AK631=$AK$19:AK630),"",AK631)</f>
        <v/>
      </c>
      <c r="AM631" s="13">
        <f t="shared" si="752"/>
        <v>0</v>
      </c>
      <c r="AN631" s="13">
        <f t="shared" si="753"/>
        <v>0</v>
      </c>
      <c r="AO631" s="13">
        <f t="shared" si="754"/>
        <v>0</v>
      </c>
      <c r="AP631" s="13">
        <f t="shared" si="755"/>
        <v>0</v>
      </c>
      <c r="AQ631" s="13">
        <f t="shared" si="756"/>
        <v>0</v>
      </c>
      <c r="AR631" s="13">
        <f t="shared" si="757"/>
        <v>0</v>
      </c>
      <c r="AS631" s="13">
        <f t="shared" si="758"/>
        <v>0</v>
      </c>
      <c r="AT631" s="13">
        <f t="shared" si="759"/>
        <v>0</v>
      </c>
      <c r="AU631" s="13">
        <f t="shared" si="760"/>
        <v>0</v>
      </c>
      <c r="AV631" s="13">
        <f t="shared" si="761"/>
        <v>0</v>
      </c>
      <c r="AX631" s="13">
        <f t="shared" si="762"/>
        <v>0</v>
      </c>
      <c r="AY631" s="13">
        <f t="shared" si="763"/>
        <v>0</v>
      </c>
      <c r="AZ631" s="13">
        <f t="shared" si="764"/>
        <v>0</v>
      </c>
      <c r="BA631" s="13">
        <f t="shared" si="765"/>
        <v>0</v>
      </c>
      <c r="BB631" s="13">
        <f t="shared" si="766"/>
        <v>0</v>
      </c>
      <c r="BC631" s="13">
        <f t="shared" si="767"/>
        <v>0</v>
      </c>
      <c r="BD631" s="13">
        <f t="shared" si="768"/>
        <v>0</v>
      </c>
      <c r="BE631" s="13">
        <f t="shared" si="769"/>
        <v>0</v>
      </c>
      <c r="BF631" s="13">
        <f t="shared" si="770"/>
        <v>0</v>
      </c>
      <c r="BG631" s="13">
        <f t="shared" si="771"/>
        <v>0</v>
      </c>
      <c r="BH631" s="13">
        <f t="shared" si="772"/>
        <v>0</v>
      </c>
      <c r="BI631" s="13">
        <f t="shared" si="773"/>
        <v>0</v>
      </c>
      <c r="BJ631" s="13">
        <f t="shared" si="774"/>
        <v>0</v>
      </c>
      <c r="BK631" s="13">
        <f t="shared" si="775"/>
        <v>0</v>
      </c>
      <c r="BL631" s="13">
        <f t="shared" si="776"/>
        <v>0</v>
      </c>
      <c r="BM631" s="13">
        <f t="shared" si="777"/>
        <v>0</v>
      </c>
      <c r="BN631" s="13">
        <f t="shared" si="778"/>
        <v>0</v>
      </c>
      <c r="BO631" s="13">
        <f t="shared" si="779"/>
        <v>0</v>
      </c>
      <c r="BP631" s="13">
        <f t="shared" si="780"/>
        <v>0</v>
      </c>
      <c r="BQ631" s="13">
        <f t="shared" si="781"/>
        <v>0</v>
      </c>
      <c r="BR631" s="13">
        <f t="shared" si="782"/>
        <v>0</v>
      </c>
      <c r="BS631" s="13">
        <f t="shared" si="783"/>
        <v>0</v>
      </c>
      <c r="BT631" s="31">
        <f t="shared" si="784"/>
        <v>0</v>
      </c>
      <c r="BU631" s="31">
        <f t="shared" si="785"/>
        <v>0</v>
      </c>
      <c r="BV631" s="31">
        <f t="shared" si="786"/>
        <v>0</v>
      </c>
      <c r="BW631" s="31">
        <f t="shared" si="787"/>
        <v>0</v>
      </c>
      <c r="BX631" s="31">
        <f t="shared" si="788"/>
        <v>0</v>
      </c>
      <c r="BY631" s="31">
        <f t="shared" si="789"/>
        <v>0</v>
      </c>
      <c r="BZ631" s="31">
        <f t="shared" si="790"/>
        <v>0</v>
      </c>
      <c r="CA631" s="31">
        <f t="shared" si="791"/>
        <v>0</v>
      </c>
      <c r="CB631" s="31">
        <f t="shared" si="792"/>
        <v>0</v>
      </c>
      <c r="CC631" s="31">
        <f t="shared" si="793"/>
        <v>0</v>
      </c>
      <c r="CD631" s="31">
        <f t="shared" si="794"/>
        <v>0</v>
      </c>
      <c r="CE631" s="37">
        <f t="array" ref="CE631">MIN(IF(JPRL=AI631,$AG$19:$AG$1018))</f>
        <v>0</v>
      </c>
      <c r="CF631" s="37">
        <f t="array" ref="CF631">MAX(IF(JPRL=AI631,$AG$19:$AG$1018))</f>
        <v>0</v>
      </c>
      <c r="CG631" s="36">
        <f t="shared" si="795"/>
        <v>0</v>
      </c>
      <c r="CI631" s="40">
        <f t="shared" si="796"/>
        <v>0</v>
      </c>
      <c r="CJ631" s="40">
        <f t="shared" si="733"/>
        <v>0</v>
      </c>
      <c r="CK631" s="40">
        <f t="shared" si="734"/>
        <v>0</v>
      </c>
      <c r="CL631" s="40">
        <f t="shared" si="735"/>
        <v>0</v>
      </c>
      <c r="CM631" s="40">
        <f t="shared" si="736"/>
        <v>0</v>
      </c>
      <c r="CN631" s="40">
        <f t="shared" si="737"/>
        <v>0</v>
      </c>
      <c r="CO631" s="40">
        <f t="shared" si="738"/>
        <v>0</v>
      </c>
      <c r="CP631" s="40">
        <f t="shared" si="739"/>
        <v>0</v>
      </c>
      <c r="CQ631" s="40">
        <f t="shared" si="740"/>
        <v>0</v>
      </c>
      <c r="CR631" s="40">
        <f t="shared" si="741"/>
        <v>0</v>
      </c>
      <c r="CS631" s="40">
        <f t="shared" si="742"/>
        <v>0</v>
      </c>
      <c r="CT631" s="41">
        <f t="shared" si="797"/>
        <v>0</v>
      </c>
      <c r="CU631" s="41">
        <f t="shared" si="798"/>
        <v>0</v>
      </c>
      <c r="CV631" s="41">
        <f t="shared" si="799"/>
        <v>0</v>
      </c>
      <c r="CW631" s="41">
        <f t="shared" si="800"/>
        <v>0</v>
      </c>
      <c r="CX631" s="41">
        <f t="shared" si="801"/>
        <v>0</v>
      </c>
      <c r="CY631" s="41">
        <f t="shared" si="802"/>
        <v>0</v>
      </c>
      <c r="CZ631" s="41">
        <f t="shared" si="803"/>
        <v>0</v>
      </c>
      <c r="DA631" s="41">
        <f t="shared" si="804"/>
        <v>0</v>
      </c>
      <c r="DB631" s="41">
        <f t="shared" si="805"/>
        <v>0</v>
      </c>
      <c r="DC631" s="41">
        <f t="shared" si="806"/>
        <v>0</v>
      </c>
      <c r="DD631" s="7">
        <f t="shared" si="807"/>
        <v>0</v>
      </c>
      <c r="DE631" s="7">
        <f t="shared" si="808"/>
        <v>0</v>
      </c>
      <c r="DF631" s="7">
        <f t="shared" si="809"/>
        <v>0</v>
      </c>
      <c r="DJ631" s="7">
        <f t="shared" si="810"/>
        <v>0</v>
      </c>
      <c r="DK631" s="7">
        <f t="shared" si="811"/>
        <v>0</v>
      </c>
    </row>
    <row r="632" spans="1:115" ht="26.25" customHeight="1" x14ac:dyDescent="0.25">
      <c r="A632" s="9">
        <v>614</v>
      </c>
      <c r="B632" s="24" t="str">
        <f t="shared" si="743"/>
        <v/>
      </c>
      <c r="C632" s="23"/>
      <c r="D632" s="51"/>
      <c r="E632" s="24"/>
      <c r="F632" s="24"/>
      <c r="G632" s="24"/>
      <c r="H632" s="24"/>
      <c r="I632" s="25"/>
      <c r="J632" s="24"/>
      <c r="K632" s="26"/>
      <c r="L632" s="29"/>
      <c r="M632" s="27"/>
      <c r="N632" s="28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30"/>
      <c r="Z632" s="29"/>
      <c r="AA632" s="29" t="str">
        <f t="shared" si="744"/>
        <v/>
      </c>
      <c r="AB632" s="7">
        <f t="shared" si="745"/>
        <v>0</v>
      </c>
      <c r="AC632" s="7">
        <f t="shared" si="746"/>
        <v>0</v>
      </c>
      <c r="AD632" s="7">
        <f t="shared" si="747"/>
        <v>0</v>
      </c>
      <c r="AE632" s="7">
        <f t="shared" si="748"/>
        <v>0</v>
      </c>
      <c r="AF632" s="11" t="str">
        <f t="shared" si="812"/>
        <v/>
      </c>
      <c r="AG632" s="13">
        <f t="shared" si="749"/>
        <v>0</v>
      </c>
      <c r="AH632" s="7" t="str">
        <f t="shared" si="750"/>
        <v/>
      </c>
      <c r="AI632" s="11" t="str">
        <f t="shared" si="813"/>
        <v/>
      </c>
      <c r="AJ632" s="11" t="str">
        <f t="array" ref="AJ632">IF(OR(AI632=$AI$19:AI631),"",AI632)</f>
        <v/>
      </c>
      <c r="AK632" s="11" t="str">
        <f t="shared" si="751"/>
        <v/>
      </c>
      <c r="AL632" t="str">
        <f t="array" ref="AL632">IF(OR(AK632=$AK$19:AK631),"",AK632)</f>
        <v/>
      </c>
      <c r="AM632" s="13">
        <f t="shared" si="752"/>
        <v>0</v>
      </c>
      <c r="AN632" s="13">
        <f t="shared" si="753"/>
        <v>0</v>
      </c>
      <c r="AO632" s="13">
        <f t="shared" si="754"/>
        <v>0</v>
      </c>
      <c r="AP632" s="13">
        <f t="shared" si="755"/>
        <v>0</v>
      </c>
      <c r="AQ632" s="13">
        <f t="shared" si="756"/>
        <v>0</v>
      </c>
      <c r="AR632" s="13">
        <f t="shared" si="757"/>
        <v>0</v>
      </c>
      <c r="AS632" s="13">
        <f t="shared" si="758"/>
        <v>0</v>
      </c>
      <c r="AT632" s="13">
        <f t="shared" si="759"/>
        <v>0</v>
      </c>
      <c r="AU632" s="13">
        <f t="shared" si="760"/>
        <v>0</v>
      </c>
      <c r="AV632" s="13">
        <f t="shared" si="761"/>
        <v>0</v>
      </c>
      <c r="AX632" s="13">
        <f t="shared" si="762"/>
        <v>0</v>
      </c>
      <c r="AY632" s="13">
        <f t="shared" si="763"/>
        <v>0</v>
      </c>
      <c r="AZ632" s="13">
        <f t="shared" si="764"/>
        <v>0</v>
      </c>
      <c r="BA632" s="13">
        <f t="shared" si="765"/>
        <v>0</v>
      </c>
      <c r="BB632" s="13">
        <f t="shared" si="766"/>
        <v>0</v>
      </c>
      <c r="BC632" s="13">
        <f t="shared" si="767"/>
        <v>0</v>
      </c>
      <c r="BD632" s="13">
        <f t="shared" si="768"/>
        <v>0</v>
      </c>
      <c r="BE632" s="13">
        <f t="shared" si="769"/>
        <v>0</v>
      </c>
      <c r="BF632" s="13">
        <f t="shared" si="770"/>
        <v>0</v>
      </c>
      <c r="BG632" s="13">
        <f t="shared" si="771"/>
        <v>0</v>
      </c>
      <c r="BH632" s="13">
        <f t="shared" si="772"/>
        <v>0</v>
      </c>
      <c r="BI632" s="13">
        <f t="shared" si="773"/>
        <v>0</v>
      </c>
      <c r="BJ632" s="13">
        <f t="shared" si="774"/>
        <v>0</v>
      </c>
      <c r="BK632" s="13">
        <f t="shared" si="775"/>
        <v>0</v>
      </c>
      <c r="BL632" s="13">
        <f t="shared" si="776"/>
        <v>0</v>
      </c>
      <c r="BM632" s="13">
        <f t="shared" si="777"/>
        <v>0</v>
      </c>
      <c r="BN632" s="13">
        <f t="shared" si="778"/>
        <v>0</v>
      </c>
      <c r="BO632" s="13">
        <f t="shared" si="779"/>
        <v>0</v>
      </c>
      <c r="BP632" s="13">
        <f t="shared" si="780"/>
        <v>0</v>
      </c>
      <c r="BQ632" s="13">
        <f t="shared" si="781"/>
        <v>0</v>
      </c>
      <c r="BR632" s="13">
        <f t="shared" si="782"/>
        <v>0</v>
      </c>
      <c r="BS632" s="13">
        <f t="shared" si="783"/>
        <v>0</v>
      </c>
      <c r="BT632" s="31">
        <f t="shared" si="784"/>
        <v>0</v>
      </c>
      <c r="BU632" s="31">
        <f t="shared" si="785"/>
        <v>0</v>
      </c>
      <c r="BV632" s="31">
        <f t="shared" si="786"/>
        <v>0</v>
      </c>
      <c r="BW632" s="31">
        <f t="shared" si="787"/>
        <v>0</v>
      </c>
      <c r="BX632" s="31">
        <f t="shared" si="788"/>
        <v>0</v>
      </c>
      <c r="BY632" s="31">
        <f t="shared" si="789"/>
        <v>0</v>
      </c>
      <c r="BZ632" s="31">
        <f t="shared" si="790"/>
        <v>0</v>
      </c>
      <c r="CA632" s="31">
        <f t="shared" si="791"/>
        <v>0</v>
      </c>
      <c r="CB632" s="31">
        <f t="shared" si="792"/>
        <v>0</v>
      </c>
      <c r="CC632" s="31">
        <f t="shared" si="793"/>
        <v>0</v>
      </c>
      <c r="CD632" s="31">
        <f t="shared" si="794"/>
        <v>0</v>
      </c>
      <c r="CE632" s="37">
        <f t="array" ref="CE632">MIN(IF(JPRL=AI632,$AG$19:$AG$1018))</f>
        <v>0</v>
      </c>
      <c r="CF632" s="37">
        <f t="array" ref="CF632">MAX(IF(JPRL=AI632,$AG$19:$AG$1018))</f>
        <v>0</v>
      </c>
      <c r="CG632" s="36">
        <f t="shared" si="795"/>
        <v>0</v>
      </c>
      <c r="CI632" s="40">
        <f t="shared" si="796"/>
        <v>0</v>
      </c>
      <c r="CJ632" s="40">
        <f t="shared" si="733"/>
        <v>0</v>
      </c>
      <c r="CK632" s="40">
        <f t="shared" si="734"/>
        <v>0</v>
      </c>
      <c r="CL632" s="40">
        <f t="shared" si="735"/>
        <v>0</v>
      </c>
      <c r="CM632" s="40">
        <f t="shared" si="736"/>
        <v>0</v>
      </c>
      <c r="CN632" s="40">
        <f t="shared" si="737"/>
        <v>0</v>
      </c>
      <c r="CO632" s="40">
        <f t="shared" si="738"/>
        <v>0</v>
      </c>
      <c r="CP632" s="40">
        <f t="shared" si="739"/>
        <v>0</v>
      </c>
      <c r="CQ632" s="40">
        <f t="shared" si="740"/>
        <v>0</v>
      </c>
      <c r="CR632" s="40">
        <f t="shared" si="741"/>
        <v>0</v>
      </c>
      <c r="CS632" s="40">
        <f t="shared" si="742"/>
        <v>0</v>
      </c>
      <c r="CT632" s="41">
        <f t="shared" si="797"/>
        <v>0</v>
      </c>
      <c r="CU632" s="41">
        <f t="shared" si="798"/>
        <v>0</v>
      </c>
      <c r="CV632" s="41">
        <f t="shared" si="799"/>
        <v>0</v>
      </c>
      <c r="CW632" s="41">
        <f t="shared" si="800"/>
        <v>0</v>
      </c>
      <c r="CX632" s="41">
        <f t="shared" si="801"/>
        <v>0</v>
      </c>
      <c r="CY632" s="41">
        <f t="shared" si="802"/>
        <v>0</v>
      </c>
      <c r="CZ632" s="41">
        <f t="shared" si="803"/>
        <v>0</v>
      </c>
      <c r="DA632" s="41">
        <f t="shared" si="804"/>
        <v>0</v>
      </c>
      <c r="DB632" s="41">
        <f t="shared" si="805"/>
        <v>0</v>
      </c>
      <c r="DC632" s="41">
        <f t="shared" si="806"/>
        <v>0</v>
      </c>
      <c r="DD632" s="7">
        <f t="shared" si="807"/>
        <v>0</v>
      </c>
      <c r="DE632" s="7">
        <f t="shared" si="808"/>
        <v>0</v>
      </c>
      <c r="DF632" s="7">
        <f t="shared" si="809"/>
        <v>0</v>
      </c>
      <c r="DJ632" s="7">
        <f t="shared" si="810"/>
        <v>0</v>
      </c>
      <c r="DK632" s="7">
        <f t="shared" si="811"/>
        <v>0</v>
      </c>
    </row>
    <row r="633" spans="1:115" ht="26.25" customHeight="1" x14ac:dyDescent="0.25">
      <c r="A633" s="9">
        <v>615</v>
      </c>
      <c r="B633" s="24" t="str">
        <f t="shared" si="743"/>
        <v/>
      </c>
      <c r="C633" s="23"/>
      <c r="D633" s="51"/>
      <c r="E633" s="24"/>
      <c r="F633" s="24"/>
      <c r="G633" s="24"/>
      <c r="H633" s="24"/>
      <c r="I633" s="25"/>
      <c r="J633" s="24"/>
      <c r="K633" s="26"/>
      <c r="L633" s="29"/>
      <c r="M633" s="27"/>
      <c r="N633" s="28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30"/>
      <c r="Z633" s="29"/>
      <c r="AA633" s="29" t="str">
        <f t="shared" si="744"/>
        <v/>
      </c>
      <c r="AB633" s="7">
        <f t="shared" si="745"/>
        <v>0</v>
      </c>
      <c r="AC633" s="7">
        <f t="shared" si="746"/>
        <v>0</v>
      </c>
      <c r="AD633" s="7">
        <f t="shared" si="747"/>
        <v>0</v>
      </c>
      <c r="AE633" s="7">
        <f t="shared" si="748"/>
        <v>0</v>
      </c>
      <c r="AF633" s="11" t="str">
        <f t="shared" si="812"/>
        <v/>
      </c>
      <c r="AG633" s="13">
        <f t="shared" si="749"/>
        <v>0</v>
      </c>
      <c r="AH633" s="7" t="str">
        <f t="shared" si="750"/>
        <v/>
      </c>
      <c r="AI633" s="11" t="str">
        <f t="shared" si="813"/>
        <v/>
      </c>
      <c r="AJ633" s="11" t="str">
        <f t="array" ref="AJ633">IF(OR(AI633=$AI$19:AI632),"",AI633)</f>
        <v/>
      </c>
      <c r="AK633" s="11" t="str">
        <f t="shared" si="751"/>
        <v/>
      </c>
      <c r="AL633" t="str">
        <f t="array" ref="AL633">IF(OR(AK633=$AK$19:AK632),"",AK633)</f>
        <v/>
      </c>
      <c r="AM633" s="13">
        <f t="shared" si="752"/>
        <v>0</v>
      </c>
      <c r="AN633" s="13">
        <f t="shared" si="753"/>
        <v>0</v>
      </c>
      <c r="AO633" s="13">
        <f t="shared" si="754"/>
        <v>0</v>
      </c>
      <c r="AP633" s="13">
        <f t="shared" si="755"/>
        <v>0</v>
      </c>
      <c r="AQ633" s="13">
        <f t="shared" si="756"/>
        <v>0</v>
      </c>
      <c r="AR633" s="13">
        <f t="shared" si="757"/>
        <v>0</v>
      </c>
      <c r="AS633" s="13">
        <f t="shared" si="758"/>
        <v>0</v>
      </c>
      <c r="AT633" s="13">
        <f t="shared" si="759"/>
        <v>0</v>
      </c>
      <c r="AU633" s="13">
        <f t="shared" si="760"/>
        <v>0</v>
      </c>
      <c r="AV633" s="13">
        <f t="shared" si="761"/>
        <v>0</v>
      </c>
      <c r="AX633" s="13">
        <f t="shared" si="762"/>
        <v>0</v>
      </c>
      <c r="AY633" s="13">
        <f t="shared" si="763"/>
        <v>0</v>
      </c>
      <c r="AZ633" s="13">
        <f t="shared" si="764"/>
        <v>0</v>
      </c>
      <c r="BA633" s="13">
        <f t="shared" si="765"/>
        <v>0</v>
      </c>
      <c r="BB633" s="13">
        <f t="shared" si="766"/>
        <v>0</v>
      </c>
      <c r="BC633" s="13">
        <f t="shared" si="767"/>
        <v>0</v>
      </c>
      <c r="BD633" s="13">
        <f t="shared" si="768"/>
        <v>0</v>
      </c>
      <c r="BE633" s="13">
        <f t="shared" si="769"/>
        <v>0</v>
      </c>
      <c r="BF633" s="13">
        <f t="shared" si="770"/>
        <v>0</v>
      </c>
      <c r="BG633" s="13">
        <f t="shared" si="771"/>
        <v>0</v>
      </c>
      <c r="BH633" s="13">
        <f t="shared" si="772"/>
        <v>0</v>
      </c>
      <c r="BI633" s="13">
        <f t="shared" si="773"/>
        <v>0</v>
      </c>
      <c r="BJ633" s="13">
        <f t="shared" si="774"/>
        <v>0</v>
      </c>
      <c r="BK633" s="13">
        <f t="shared" si="775"/>
        <v>0</v>
      </c>
      <c r="BL633" s="13">
        <f t="shared" si="776"/>
        <v>0</v>
      </c>
      <c r="BM633" s="13">
        <f t="shared" si="777"/>
        <v>0</v>
      </c>
      <c r="BN633" s="13">
        <f t="shared" si="778"/>
        <v>0</v>
      </c>
      <c r="BO633" s="13">
        <f t="shared" si="779"/>
        <v>0</v>
      </c>
      <c r="BP633" s="13">
        <f t="shared" si="780"/>
        <v>0</v>
      </c>
      <c r="BQ633" s="13">
        <f t="shared" si="781"/>
        <v>0</v>
      </c>
      <c r="BR633" s="13">
        <f t="shared" si="782"/>
        <v>0</v>
      </c>
      <c r="BS633" s="13">
        <f t="shared" si="783"/>
        <v>0</v>
      </c>
      <c r="BT633" s="31">
        <f t="shared" si="784"/>
        <v>0</v>
      </c>
      <c r="BU633" s="31">
        <f t="shared" si="785"/>
        <v>0</v>
      </c>
      <c r="BV633" s="31">
        <f t="shared" si="786"/>
        <v>0</v>
      </c>
      <c r="BW633" s="31">
        <f t="shared" si="787"/>
        <v>0</v>
      </c>
      <c r="BX633" s="31">
        <f t="shared" si="788"/>
        <v>0</v>
      </c>
      <c r="BY633" s="31">
        <f t="shared" si="789"/>
        <v>0</v>
      </c>
      <c r="BZ633" s="31">
        <f t="shared" si="790"/>
        <v>0</v>
      </c>
      <c r="CA633" s="31">
        <f t="shared" si="791"/>
        <v>0</v>
      </c>
      <c r="CB633" s="31">
        <f t="shared" si="792"/>
        <v>0</v>
      </c>
      <c r="CC633" s="31">
        <f t="shared" si="793"/>
        <v>0</v>
      </c>
      <c r="CD633" s="31">
        <f t="shared" si="794"/>
        <v>0</v>
      </c>
      <c r="CE633" s="37">
        <f t="array" ref="CE633">MIN(IF(JPRL=AI633,$AG$19:$AG$1018))</f>
        <v>0</v>
      </c>
      <c r="CF633" s="37">
        <f t="array" ref="CF633">MAX(IF(JPRL=AI633,$AG$19:$AG$1018))</f>
        <v>0</v>
      </c>
      <c r="CG633" s="36">
        <f t="shared" si="795"/>
        <v>0</v>
      </c>
      <c r="CI633" s="40">
        <f t="shared" si="796"/>
        <v>0</v>
      </c>
      <c r="CJ633" s="40">
        <f t="shared" si="733"/>
        <v>0</v>
      </c>
      <c r="CK633" s="40">
        <f t="shared" si="734"/>
        <v>0</v>
      </c>
      <c r="CL633" s="40">
        <f t="shared" si="735"/>
        <v>0</v>
      </c>
      <c r="CM633" s="40">
        <f t="shared" si="736"/>
        <v>0</v>
      </c>
      <c r="CN633" s="40">
        <f t="shared" si="737"/>
        <v>0</v>
      </c>
      <c r="CO633" s="40">
        <f t="shared" si="738"/>
        <v>0</v>
      </c>
      <c r="CP633" s="40">
        <f t="shared" si="739"/>
        <v>0</v>
      </c>
      <c r="CQ633" s="40">
        <f t="shared" si="740"/>
        <v>0</v>
      </c>
      <c r="CR633" s="40">
        <f t="shared" si="741"/>
        <v>0</v>
      </c>
      <c r="CS633" s="40">
        <f t="shared" si="742"/>
        <v>0</v>
      </c>
      <c r="CT633" s="41">
        <f t="shared" si="797"/>
        <v>0</v>
      </c>
      <c r="CU633" s="41">
        <f t="shared" si="798"/>
        <v>0</v>
      </c>
      <c r="CV633" s="41">
        <f t="shared" si="799"/>
        <v>0</v>
      </c>
      <c r="CW633" s="41">
        <f t="shared" si="800"/>
        <v>0</v>
      </c>
      <c r="CX633" s="41">
        <f t="shared" si="801"/>
        <v>0</v>
      </c>
      <c r="CY633" s="41">
        <f t="shared" si="802"/>
        <v>0</v>
      </c>
      <c r="CZ633" s="41">
        <f t="shared" si="803"/>
        <v>0</v>
      </c>
      <c r="DA633" s="41">
        <f t="shared" si="804"/>
        <v>0</v>
      </c>
      <c r="DB633" s="41">
        <f t="shared" si="805"/>
        <v>0</v>
      </c>
      <c r="DC633" s="41">
        <f t="shared" si="806"/>
        <v>0</v>
      </c>
      <c r="DD633" s="7">
        <f t="shared" si="807"/>
        <v>0</v>
      </c>
      <c r="DE633" s="7">
        <f t="shared" si="808"/>
        <v>0</v>
      </c>
      <c r="DF633" s="7">
        <f t="shared" si="809"/>
        <v>0</v>
      </c>
      <c r="DJ633" s="7">
        <f t="shared" si="810"/>
        <v>0</v>
      </c>
      <c r="DK633" s="7">
        <f t="shared" si="811"/>
        <v>0</v>
      </c>
    </row>
    <row r="634" spans="1:115" ht="26.25" customHeight="1" x14ac:dyDescent="0.25">
      <c r="A634" s="9">
        <v>616</v>
      </c>
      <c r="B634" s="24" t="str">
        <f t="shared" si="743"/>
        <v/>
      </c>
      <c r="C634" s="23"/>
      <c r="D634" s="51"/>
      <c r="E634" s="24"/>
      <c r="F634" s="24"/>
      <c r="G634" s="24"/>
      <c r="H634" s="24"/>
      <c r="I634" s="25"/>
      <c r="J634" s="24"/>
      <c r="K634" s="26"/>
      <c r="L634" s="29"/>
      <c r="M634" s="27"/>
      <c r="N634" s="28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30"/>
      <c r="Z634" s="29"/>
      <c r="AA634" s="29" t="str">
        <f t="shared" si="744"/>
        <v/>
      </c>
      <c r="AB634" s="7">
        <f t="shared" si="745"/>
        <v>0</v>
      </c>
      <c r="AC634" s="7">
        <f t="shared" si="746"/>
        <v>0</v>
      </c>
      <c r="AD634" s="7">
        <f t="shared" si="747"/>
        <v>0</v>
      </c>
      <c r="AE634" s="7">
        <f t="shared" si="748"/>
        <v>0</v>
      </c>
      <c r="AF634" s="11" t="str">
        <f t="shared" si="812"/>
        <v/>
      </c>
      <c r="AG634" s="13">
        <f t="shared" si="749"/>
        <v>0</v>
      </c>
      <c r="AH634" s="7" t="str">
        <f t="shared" si="750"/>
        <v/>
      </c>
      <c r="AI634" s="11" t="str">
        <f t="shared" si="813"/>
        <v/>
      </c>
      <c r="AJ634" s="11" t="str">
        <f t="array" ref="AJ634">IF(OR(AI634=$AI$19:AI633),"",AI634)</f>
        <v/>
      </c>
      <c r="AK634" s="11" t="str">
        <f t="shared" si="751"/>
        <v/>
      </c>
      <c r="AL634" t="str">
        <f t="array" ref="AL634">IF(OR(AK634=$AK$19:AK633),"",AK634)</f>
        <v/>
      </c>
      <c r="AM634" s="13">
        <f t="shared" si="752"/>
        <v>0</v>
      </c>
      <c r="AN634" s="13">
        <f t="shared" si="753"/>
        <v>0</v>
      </c>
      <c r="AO634" s="13">
        <f t="shared" si="754"/>
        <v>0</v>
      </c>
      <c r="AP634" s="13">
        <f t="shared" si="755"/>
        <v>0</v>
      </c>
      <c r="AQ634" s="13">
        <f t="shared" si="756"/>
        <v>0</v>
      </c>
      <c r="AR634" s="13">
        <f t="shared" si="757"/>
        <v>0</v>
      </c>
      <c r="AS634" s="13">
        <f t="shared" si="758"/>
        <v>0</v>
      </c>
      <c r="AT634" s="13">
        <f t="shared" si="759"/>
        <v>0</v>
      </c>
      <c r="AU634" s="13">
        <f t="shared" si="760"/>
        <v>0</v>
      </c>
      <c r="AV634" s="13">
        <f t="shared" si="761"/>
        <v>0</v>
      </c>
      <c r="AX634" s="13">
        <f t="shared" si="762"/>
        <v>0</v>
      </c>
      <c r="AY634" s="13">
        <f t="shared" si="763"/>
        <v>0</v>
      </c>
      <c r="AZ634" s="13">
        <f t="shared" si="764"/>
        <v>0</v>
      </c>
      <c r="BA634" s="13">
        <f t="shared" si="765"/>
        <v>0</v>
      </c>
      <c r="BB634" s="13">
        <f t="shared" si="766"/>
        <v>0</v>
      </c>
      <c r="BC634" s="13">
        <f t="shared" si="767"/>
        <v>0</v>
      </c>
      <c r="BD634" s="13">
        <f t="shared" si="768"/>
        <v>0</v>
      </c>
      <c r="BE634" s="13">
        <f t="shared" si="769"/>
        <v>0</v>
      </c>
      <c r="BF634" s="13">
        <f t="shared" si="770"/>
        <v>0</v>
      </c>
      <c r="BG634" s="13">
        <f t="shared" si="771"/>
        <v>0</v>
      </c>
      <c r="BH634" s="13">
        <f t="shared" si="772"/>
        <v>0</v>
      </c>
      <c r="BI634" s="13">
        <f t="shared" si="773"/>
        <v>0</v>
      </c>
      <c r="BJ634" s="13">
        <f t="shared" si="774"/>
        <v>0</v>
      </c>
      <c r="BK634" s="13">
        <f t="shared" si="775"/>
        <v>0</v>
      </c>
      <c r="BL634" s="13">
        <f t="shared" si="776"/>
        <v>0</v>
      </c>
      <c r="BM634" s="13">
        <f t="shared" si="777"/>
        <v>0</v>
      </c>
      <c r="BN634" s="13">
        <f t="shared" si="778"/>
        <v>0</v>
      </c>
      <c r="BO634" s="13">
        <f t="shared" si="779"/>
        <v>0</v>
      </c>
      <c r="BP634" s="13">
        <f t="shared" si="780"/>
        <v>0</v>
      </c>
      <c r="BQ634" s="13">
        <f t="shared" si="781"/>
        <v>0</v>
      </c>
      <c r="BR634" s="13">
        <f t="shared" si="782"/>
        <v>0</v>
      </c>
      <c r="BS634" s="13">
        <f t="shared" si="783"/>
        <v>0</v>
      </c>
      <c r="BT634" s="31">
        <f t="shared" si="784"/>
        <v>0</v>
      </c>
      <c r="BU634" s="31">
        <f t="shared" si="785"/>
        <v>0</v>
      </c>
      <c r="BV634" s="31">
        <f t="shared" si="786"/>
        <v>0</v>
      </c>
      <c r="BW634" s="31">
        <f t="shared" si="787"/>
        <v>0</v>
      </c>
      <c r="BX634" s="31">
        <f t="shared" si="788"/>
        <v>0</v>
      </c>
      <c r="BY634" s="31">
        <f t="shared" si="789"/>
        <v>0</v>
      </c>
      <c r="BZ634" s="31">
        <f t="shared" si="790"/>
        <v>0</v>
      </c>
      <c r="CA634" s="31">
        <f t="shared" si="791"/>
        <v>0</v>
      </c>
      <c r="CB634" s="31">
        <f t="shared" si="792"/>
        <v>0</v>
      </c>
      <c r="CC634" s="31">
        <f t="shared" si="793"/>
        <v>0</v>
      </c>
      <c r="CD634" s="31">
        <f t="shared" si="794"/>
        <v>0</v>
      </c>
      <c r="CE634" s="37">
        <f t="array" ref="CE634">MIN(IF(JPRL=AI634,$AG$19:$AG$1018))</f>
        <v>0</v>
      </c>
      <c r="CF634" s="37">
        <f t="array" ref="CF634">MAX(IF(JPRL=AI634,$AG$19:$AG$1018))</f>
        <v>0</v>
      </c>
      <c r="CG634" s="36">
        <f t="shared" si="795"/>
        <v>0</v>
      </c>
      <c r="CI634" s="40">
        <f t="shared" si="796"/>
        <v>0</v>
      </c>
      <c r="CJ634" s="40">
        <f t="shared" si="733"/>
        <v>0</v>
      </c>
      <c r="CK634" s="40">
        <f t="shared" si="734"/>
        <v>0</v>
      </c>
      <c r="CL634" s="40">
        <f t="shared" si="735"/>
        <v>0</v>
      </c>
      <c r="CM634" s="40">
        <f t="shared" si="736"/>
        <v>0</v>
      </c>
      <c r="CN634" s="40">
        <f t="shared" si="737"/>
        <v>0</v>
      </c>
      <c r="CO634" s="40">
        <f t="shared" si="738"/>
        <v>0</v>
      </c>
      <c r="CP634" s="40">
        <f t="shared" si="739"/>
        <v>0</v>
      </c>
      <c r="CQ634" s="40">
        <f t="shared" si="740"/>
        <v>0</v>
      </c>
      <c r="CR634" s="40">
        <f t="shared" si="741"/>
        <v>0</v>
      </c>
      <c r="CS634" s="40">
        <f t="shared" si="742"/>
        <v>0</v>
      </c>
      <c r="CT634" s="41">
        <f t="shared" si="797"/>
        <v>0</v>
      </c>
      <c r="CU634" s="41">
        <f t="shared" si="798"/>
        <v>0</v>
      </c>
      <c r="CV634" s="41">
        <f t="shared" si="799"/>
        <v>0</v>
      </c>
      <c r="CW634" s="41">
        <f t="shared" si="800"/>
        <v>0</v>
      </c>
      <c r="CX634" s="41">
        <f t="shared" si="801"/>
        <v>0</v>
      </c>
      <c r="CY634" s="41">
        <f t="shared" si="802"/>
        <v>0</v>
      </c>
      <c r="CZ634" s="41">
        <f t="shared" si="803"/>
        <v>0</v>
      </c>
      <c r="DA634" s="41">
        <f t="shared" si="804"/>
        <v>0</v>
      </c>
      <c r="DB634" s="41">
        <f t="shared" si="805"/>
        <v>0</v>
      </c>
      <c r="DC634" s="41">
        <f t="shared" si="806"/>
        <v>0</v>
      </c>
      <c r="DD634" s="7">
        <f t="shared" si="807"/>
        <v>0</v>
      </c>
      <c r="DE634" s="7">
        <f t="shared" si="808"/>
        <v>0</v>
      </c>
      <c r="DF634" s="7">
        <f t="shared" si="809"/>
        <v>0</v>
      </c>
      <c r="DJ634" s="7">
        <f t="shared" si="810"/>
        <v>0</v>
      </c>
      <c r="DK634" s="7">
        <f t="shared" si="811"/>
        <v>0</v>
      </c>
    </row>
    <row r="635" spans="1:115" ht="26.25" customHeight="1" x14ac:dyDescent="0.25">
      <c r="A635" s="9">
        <v>617</v>
      </c>
      <c r="B635" s="24" t="str">
        <f t="shared" si="743"/>
        <v/>
      </c>
      <c r="C635" s="23"/>
      <c r="D635" s="51"/>
      <c r="E635" s="24"/>
      <c r="F635" s="24"/>
      <c r="G635" s="24"/>
      <c r="H635" s="24"/>
      <c r="I635" s="25"/>
      <c r="J635" s="24"/>
      <c r="K635" s="26"/>
      <c r="L635" s="29"/>
      <c r="M635" s="27"/>
      <c r="N635" s="28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30"/>
      <c r="Z635" s="29"/>
      <c r="AA635" s="29" t="str">
        <f t="shared" si="744"/>
        <v/>
      </c>
      <c r="AB635" s="7">
        <f t="shared" si="745"/>
        <v>0</v>
      </c>
      <c r="AC635" s="7">
        <f t="shared" si="746"/>
        <v>0</v>
      </c>
      <c r="AD635" s="7">
        <f t="shared" si="747"/>
        <v>0</v>
      </c>
      <c r="AE635" s="7">
        <f t="shared" si="748"/>
        <v>0</v>
      </c>
      <c r="AF635" s="11" t="str">
        <f t="shared" si="812"/>
        <v/>
      </c>
      <c r="AG635" s="13">
        <f t="shared" si="749"/>
        <v>0</v>
      </c>
      <c r="AH635" s="7" t="str">
        <f t="shared" si="750"/>
        <v/>
      </c>
      <c r="AI635" s="11" t="str">
        <f t="shared" si="813"/>
        <v/>
      </c>
      <c r="AJ635" s="11" t="str">
        <f t="array" ref="AJ635">IF(OR(AI635=$AI$19:AI634),"",AI635)</f>
        <v/>
      </c>
      <c r="AK635" s="11" t="str">
        <f t="shared" si="751"/>
        <v/>
      </c>
      <c r="AL635" t="str">
        <f t="array" ref="AL635">IF(OR(AK635=$AK$19:AK634),"",AK635)</f>
        <v/>
      </c>
      <c r="AM635" s="13">
        <f t="shared" si="752"/>
        <v>0</v>
      </c>
      <c r="AN635" s="13">
        <f t="shared" si="753"/>
        <v>0</v>
      </c>
      <c r="AO635" s="13">
        <f t="shared" si="754"/>
        <v>0</v>
      </c>
      <c r="AP635" s="13">
        <f t="shared" si="755"/>
        <v>0</v>
      </c>
      <c r="AQ635" s="13">
        <f t="shared" si="756"/>
        <v>0</v>
      </c>
      <c r="AR635" s="13">
        <f t="shared" si="757"/>
        <v>0</v>
      </c>
      <c r="AS635" s="13">
        <f t="shared" si="758"/>
        <v>0</v>
      </c>
      <c r="AT635" s="13">
        <f t="shared" si="759"/>
        <v>0</v>
      </c>
      <c r="AU635" s="13">
        <f t="shared" si="760"/>
        <v>0</v>
      </c>
      <c r="AV635" s="13">
        <f t="shared" si="761"/>
        <v>0</v>
      </c>
      <c r="AX635" s="13">
        <f t="shared" si="762"/>
        <v>0</v>
      </c>
      <c r="AY635" s="13">
        <f t="shared" si="763"/>
        <v>0</v>
      </c>
      <c r="AZ635" s="13">
        <f t="shared" si="764"/>
        <v>0</v>
      </c>
      <c r="BA635" s="13">
        <f t="shared" si="765"/>
        <v>0</v>
      </c>
      <c r="BB635" s="13">
        <f t="shared" si="766"/>
        <v>0</v>
      </c>
      <c r="BC635" s="13">
        <f t="shared" si="767"/>
        <v>0</v>
      </c>
      <c r="BD635" s="13">
        <f t="shared" si="768"/>
        <v>0</v>
      </c>
      <c r="BE635" s="13">
        <f t="shared" si="769"/>
        <v>0</v>
      </c>
      <c r="BF635" s="13">
        <f t="shared" si="770"/>
        <v>0</v>
      </c>
      <c r="BG635" s="13">
        <f t="shared" si="771"/>
        <v>0</v>
      </c>
      <c r="BH635" s="13">
        <f t="shared" si="772"/>
        <v>0</v>
      </c>
      <c r="BI635" s="13">
        <f t="shared" si="773"/>
        <v>0</v>
      </c>
      <c r="BJ635" s="13">
        <f t="shared" si="774"/>
        <v>0</v>
      </c>
      <c r="BK635" s="13">
        <f t="shared" si="775"/>
        <v>0</v>
      </c>
      <c r="BL635" s="13">
        <f t="shared" si="776"/>
        <v>0</v>
      </c>
      <c r="BM635" s="13">
        <f t="shared" si="777"/>
        <v>0</v>
      </c>
      <c r="BN635" s="13">
        <f t="shared" si="778"/>
        <v>0</v>
      </c>
      <c r="BO635" s="13">
        <f t="shared" si="779"/>
        <v>0</v>
      </c>
      <c r="BP635" s="13">
        <f t="shared" si="780"/>
        <v>0</v>
      </c>
      <c r="BQ635" s="13">
        <f t="shared" si="781"/>
        <v>0</v>
      </c>
      <c r="BR635" s="13">
        <f t="shared" si="782"/>
        <v>0</v>
      </c>
      <c r="BS635" s="13">
        <f t="shared" si="783"/>
        <v>0</v>
      </c>
      <c r="BT635" s="31">
        <f t="shared" si="784"/>
        <v>0</v>
      </c>
      <c r="BU635" s="31">
        <f t="shared" si="785"/>
        <v>0</v>
      </c>
      <c r="BV635" s="31">
        <f t="shared" si="786"/>
        <v>0</v>
      </c>
      <c r="BW635" s="31">
        <f t="shared" si="787"/>
        <v>0</v>
      </c>
      <c r="BX635" s="31">
        <f t="shared" si="788"/>
        <v>0</v>
      </c>
      <c r="BY635" s="31">
        <f t="shared" si="789"/>
        <v>0</v>
      </c>
      <c r="BZ635" s="31">
        <f t="shared" si="790"/>
        <v>0</v>
      </c>
      <c r="CA635" s="31">
        <f t="shared" si="791"/>
        <v>0</v>
      </c>
      <c r="CB635" s="31">
        <f t="shared" si="792"/>
        <v>0</v>
      </c>
      <c r="CC635" s="31">
        <f t="shared" si="793"/>
        <v>0</v>
      </c>
      <c r="CD635" s="31">
        <f t="shared" si="794"/>
        <v>0</v>
      </c>
      <c r="CE635" s="37">
        <f t="array" ref="CE635">MIN(IF(JPRL=AI635,$AG$19:$AG$1018))</f>
        <v>0</v>
      </c>
      <c r="CF635" s="37">
        <f t="array" ref="CF635">MAX(IF(JPRL=AI635,$AG$19:$AG$1018))</f>
        <v>0</v>
      </c>
      <c r="CG635" s="36">
        <f t="shared" si="795"/>
        <v>0</v>
      </c>
      <c r="CI635" s="40">
        <f t="shared" si="796"/>
        <v>0</v>
      </c>
      <c r="CJ635" s="40">
        <f t="shared" si="733"/>
        <v>0</v>
      </c>
      <c r="CK635" s="40">
        <f t="shared" si="734"/>
        <v>0</v>
      </c>
      <c r="CL635" s="40">
        <f t="shared" si="735"/>
        <v>0</v>
      </c>
      <c r="CM635" s="40">
        <f t="shared" si="736"/>
        <v>0</v>
      </c>
      <c r="CN635" s="40">
        <f t="shared" si="737"/>
        <v>0</v>
      </c>
      <c r="CO635" s="40">
        <f t="shared" si="738"/>
        <v>0</v>
      </c>
      <c r="CP635" s="40">
        <f t="shared" si="739"/>
        <v>0</v>
      </c>
      <c r="CQ635" s="40">
        <f t="shared" si="740"/>
        <v>0</v>
      </c>
      <c r="CR635" s="40">
        <f t="shared" si="741"/>
        <v>0</v>
      </c>
      <c r="CS635" s="40">
        <f t="shared" si="742"/>
        <v>0</v>
      </c>
      <c r="CT635" s="41">
        <f t="shared" si="797"/>
        <v>0</v>
      </c>
      <c r="CU635" s="41">
        <f t="shared" si="798"/>
        <v>0</v>
      </c>
      <c r="CV635" s="41">
        <f t="shared" si="799"/>
        <v>0</v>
      </c>
      <c r="CW635" s="41">
        <f t="shared" si="800"/>
        <v>0</v>
      </c>
      <c r="CX635" s="41">
        <f t="shared" si="801"/>
        <v>0</v>
      </c>
      <c r="CY635" s="41">
        <f t="shared" si="802"/>
        <v>0</v>
      </c>
      <c r="CZ635" s="41">
        <f t="shared" si="803"/>
        <v>0</v>
      </c>
      <c r="DA635" s="41">
        <f t="shared" si="804"/>
        <v>0</v>
      </c>
      <c r="DB635" s="41">
        <f t="shared" si="805"/>
        <v>0</v>
      </c>
      <c r="DC635" s="41">
        <f t="shared" si="806"/>
        <v>0</v>
      </c>
      <c r="DD635" s="7">
        <f t="shared" si="807"/>
        <v>0</v>
      </c>
      <c r="DE635" s="7">
        <f t="shared" si="808"/>
        <v>0</v>
      </c>
      <c r="DF635" s="7">
        <f t="shared" si="809"/>
        <v>0</v>
      </c>
      <c r="DJ635" s="7">
        <f t="shared" si="810"/>
        <v>0</v>
      </c>
      <c r="DK635" s="7">
        <f t="shared" si="811"/>
        <v>0</v>
      </c>
    </row>
    <row r="636" spans="1:115" ht="26.25" customHeight="1" x14ac:dyDescent="0.25">
      <c r="A636" s="9">
        <v>618</v>
      </c>
      <c r="B636" s="24" t="str">
        <f t="shared" si="743"/>
        <v/>
      </c>
      <c r="C636" s="23"/>
      <c r="D636" s="51"/>
      <c r="E636" s="24"/>
      <c r="F636" s="24"/>
      <c r="G636" s="24"/>
      <c r="H636" s="24"/>
      <c r="I636" s="25"/>
      <c r="J636" s="24"/>
      <c r="K636" s="26"/>
      <c r="L636" s="29"/>
      <c r="M636" s="27"/>
      <c r="N636" s="28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30"/>
      <c r="Z636" s="29"/>
      <c r="AA636" s="29" t="str">
        <f t="shared" si="744"/>
        <v/>
      </c>
      <c r="AB636" s="7">
        <f t="shared" si="745"/>
        <v>0</v>
      </c>
      <c r="AC636" s="7">
        <f t="shared" si="746"/>
        <v>0</v>
      </c>
      <c r="AD636" s="7">
        <f t="shared" si="747"/>
        <v>0</v>
      </c>
      <c r="AE636" s="7">
        <f t="shared" si="748"/>
        <v>0</v>
      </c>
      <c r="AF636" s="11" t="str">
        <f t="shared" si="812"/>
        <v/>
      </c>
      <c r="AG636" s="13">
        <f t="shared" si="749"/>
        <v>0</v>
      </c>
      <c r="AH636" s="7" t="str">
        <f t="shared" si="750"/>
        <v/>
      </c>
      <c r="AI636" s="11" t="str">
        <f t="shared" si="813"/>
        <v/>
      </c>
      <c r="AJ636" s="11" t="str">
        <f t="array" ref="AJ636">IF(OR(AI636=$AI$19:AI635),"",AI636)</f>
        <v/>
      </c>
      <c r="AK636" s="11" t="str">
        <f t="shared" si="751"/>
        <v/>
      </c>
      <c r="AL636" t="str">
        <f t="array" ref="AL636">IF(OR(AK636=$AK$19:AK635),"",AK636)</f>
        <v/>
      </c>
      <c r="AM636" s="13">
        <f t="shared" si="752"/>
        <v>0</v>
      </c>
      <c r="AN636" s="13">
        <f t="shared" si="753"/>
        <v>0</v>
      </c>
      <c r="AO636" s="13">
        <f t="shared" si="754"/>
        <v>0</v>
      </c>
      <c r="AP636" s="13">
        <f t="shared" si="755"/>
        <v>0</v>
      </c>
      <c r="AQ636" s="13">
        <f t="shared" si="756"/>
        <v>0</v>
      </c>
      <c r="AR636" s="13">
        <f t="shared" si="757"/>
        <v>0</v>
      </c>
      <c r="AS636" s="13">
        <f t="shared" si="758"/>
        <v>0</v>
      </c>
      <c r="AT636" s="13">
        <f t="shared" si="759"/>
        <v>0</v>
      </c>
      <c r="AU636" s="13">
        <f t="shared" si="760"/>
        <v>0</v>
      </c>
      <c r="AV636" s="13">
        <f t="shared" si="761"/>
        <v>0</v>
      </c>
      <c r="AX636" s="13">
        <f t="shared" si="762"/>
        <v>0</v>
      </c>
      <c r="AY636" s="13">
        <f t="shared" si="763"/>
        <v>0</v>
      </c>
      <c r="AZ636" s="13">
        <f t="shared" si="764"/>
        <v>0</v>
      </c>
      <c r="BA636" s="13">
        <f t="shared" si="765"/>
        <v>0</v>
      </c>
      <c r="BB636" s="13">
        <f t="shared" si="766"/>
        <v>0</v>
      </c>
      <c r="BC636" s="13">
        <f t="shared" si="767"/>
        <v>0</v>
      </c>
      <c r="BD636" s="13">
        <f t="shared" si="768"/>
        <v>0</v>
      </c>
      <c r="BE636" s="13">
        <f t="shared" si="769"/>
        <v>0</v>
      </c>
      <c r="BF636" s="13">
        <f t="shared" si="770"/>
        <v>0</v>
      </c>
      <c r="BG636" s="13">
        <f t="shared" si="771"/>
        <v>0</v>
      </c>
      <c r="BH636" s="13">
        <f t="shared" si="772"/>
        <v>0</v>
      </c>
      <c r="BI636" s="13">
        <f t="shared" si="773"/>
        <v>0</v>
      </c>
      <c r="BJ636" s="13">
        <f t="shared" si="774"/>
        <v>0</v>
      </c>
      <c r="BK636" s="13">
        <f t="shared" si="775"/>
        <v>0</v>
      </c>
      <c r="BL636" s="13">
        <f t="shared" si="776"/>
        <v>0</v>
      </c>
      <c r="BM636" s="13">
        <f t="shared" si="777"/>
        <v>0</v>
      </c>
      <c r="BN636" s="13">
        <f t="shared" si="778"/>
        <v>0</v>
      </c>
      <c r="BO636" s="13">
        <f t="shared" si="779"/>
        <v>0</v>
      </c>
      <c r="BP636" s="13">
        <f t="shared" si="780"/>
        <v>0</v>
      </c>
      <c r="BQ636" s="13">
        <f t="shared" si="781"/>
        <v>0</v>
      </c>
      <c r="BR636" s="13">
        <f t="shared" si="782"/>
        <v>0</v>
      </c>
      <c r="BS636" s="13">
        <f t="shared" si="783"/>
        <v>0</v>
      </c>
      <c r="BT636" s="31">
        <f t="shared" si="784"/>
        <v>0</v>
      </c>
      <c r="BU636" s="31">
        <f t="shared" si="785"/>
        <v>0</v>
      </c>
      <c r="BV636" s="31">
        <f t="shared" si="786"/>
        <v>0</v>
      </c>
      <c r="BW636" s="31">
        <f t="shared" si="787"/>
        <v>0</v>
      </c>
      <c r="BX636" s="31">
        <f t="shared" si="788"/>
        <v>0</v>
      </c>
      <c r="BY636" s="31">
        <f t="shared" si="789"/>
        <v>0</v>
      </c>
      <c r="BZ636" s="31">
        <f t="shared" si="790"/>
        <v>0</v>
      </c>
      <c r="CA636" s="31">
        <f t="shared" si="791"/>
        <v>0</v>
      </c>
      <c r="CB636" s="31">
        <f t="shared" si="792"/>
        <v>0</v>
      </c>
      <c r="CC636" s="31">
        <f t="shared" si="793"/>
        <v>0</v>
      </c>
      <c r="CD636" s="31">
        <f t="shared" si="794"/>
        <v>0</v>
      </c>
      <c r="CE636" s="37">
        <f t="array" ref="CE636">MIN(IF(JPRL=AI636,$AG$19:$AG$1018))</f>
        <v>0</v>
      </c>
      <c r="CF636" s="37">
        <f t="array" ref="CF636">MAX(IF(JPRL=AI636,$AG$19:$AG$1018))</f>
        <v>0</v>
      </c>
      <c r="CG636" s="36">
        <f t="shared" si="795"/>
        <v>0</v>
      </c>
      <c r="CI636" s="40">
        <f t="shared" si="796"/>
        <v>0</v>
      </c>
      <c r="CJ636" s="40">
        <f t="shared" si="733"/>
        <v>0</v>
      </c>
      <c r="CK636" s="40">
        <f t="shared" si="734"/>
        <v>0</v>
      </c>
      <c r="CL636" s="40">
        <f t="shared" si="735"/>
        <v>0</v>
      </c>
      <c r="CM636" s="40">
        <f t="shared" si="736"/>
        <v>0</v>
      </c>
      <c r="CN636" s="40">
        <f t="shared" si="737"/>
        <v>0</v>
      </c>
      <c r="CO636" s="40">
        <f t="shared" si="738"/>
        <v>0</v>
      </c>
      <c r="CP636" s="40">
        <f t="shared" si="739"/>
        <v>0</v>
      </c>
      <c r="CQ636" s="40">
        <f t="shared" si="740"/>
        <v>0</v>
      </c>
      <c r="CR636" s="40">
        <f t="shared" si="741"/>
        <v>0</v>
      </c>
      <c r="CS636" s="40">
        <f t="shared" si="742"/>
        <v>0</v>
      </c>
      <c r="CT636" s="41">
        <f t="shared" si="797"/>
        <v>0</v>
      </c>
      <c r="CU636" s="41">
        <f t="shared" si="798"/>
        <v>0</v>
      </c>
      <c r="CV636" s="41">
        <f t="shared" si="799"/>
        <v>0</v>
      </c>
      <c r="CW636" s="41">
        <f t="shared" si="800"/>
        <v>0</v>
      </c>
      <c r="CX636" s="41">
        <f t="shared" si="801"/>
        <v>0</v>
      </c>
      <c r="CY636" s="41">
        <f t="shared" si="802"/>
        <v>0</v>
      </c>
      <c r="CZ636" s="41">
        <f t="shared" si="803"/>
        <v>0</v>
      </c>
      <c r="DA636" s="41">
        <f t="shared" si="804"/>
        <v>0</v>
      </c>
      <c r="DB636" s="41">
        <f t="shared" si="805"/>
        <v>0</v>
      </c>
      <c r="DC636" s="41">
        <f t="shared" si="806"/>
        <v>0</v>
      </c>
      <c r="DD636" s="7">
        <f t="shared" si="807"/>
        <v>0</v>
      </c>
      <c r="DE636" s="7">
        <f t="shared" si="808"/>
        <v>0</v>
      </c>
      <c r="DF636" s="7">
        <f t="shared" si="809"/>
        <v>0</v>
      </c>
      <c r="DJ636" s="7">
        <f t="shared" si="810"/>
        <v>0</v>
      </c>
      <c r="DK636" s="7">
        <f t="shared" si="811"/>
        <v>0</v>
      </c>
    </row>
    <row r="637" spans="1:115" ht="26.25" customHeight="1" x14ac:dyDescent="0.25">
      <c r="A637" s="9">
        <v>619</v>
      </c>
      <c r="B637" s="24" t="str">
        <f t="shared" si="743"/>
        <v/>
      </c>
      <c r="C637" s="23"/>
      <c r="D637" s="51"/>
      <c r="E637" s="24"/>
      <c r="F637" s="24"/>
      <c r="G637" s="24"/>
      <c r="H637" s="24"/>
      <c r="I637" s="25"/>
      <c r="J637" s="24"/>
      <c r="K637" s="26"/>
      <c r="L637" s="29"/>
      <c r="M637" s="27"/>
      <c r="N637" s="28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30"/>
      <c r="Z637" s="29"/>
      <c r="AA637" s="29" t="str">
        <f t="shared" si="744"/>
        <v/>
      </c>
      <c r="AB637" s="7">
        <f t="shared" si="745"/>
        <v>0</v>
      </c>
      <c r="AC637" s="7">
        <f t="shared" si="746"/>
        <v>0</v>
      </c>
      <c r="AD637" s="7">
        <f t="shared" si="747"/>
        <v>0</v>
      </c>
      <c r="AE637" s="7">
        <f t="shared" si="748"/>
        <v>0</v>
      </c>
      <c r="AF637" s="11" t="str">
        <f t="shared" si="812"/>
        <v/>
      </c>
      <c r="AG637" s="13">
        <f t="shared" si="749"/>
        <v>0</v>
      </c>
      <c r="AH637" s="7" t="str">
        <f t="shared" si="750"/>
        <v/>
      </c>
      <c r="AI637" s="11" t="str">
        <f t="shared" si="813"/>
        <v/>
      </c>
      <c r="AJ637" s="11" t="str">
        <f t="array" ref="AJ637">IF(OR(AI637=$AI$19:AI636),"",AI637)</f>
        <v/>
      </c>
      <c r="AK637" s="11" t="str">
        <f t="shared" si="751"/>
        <v/>
      </c>
      <c r="AL637" t="str">
        <f t="array" ref="AL637">IF(OR(AK637=$AK$19:AK636),"",AK637)</f>
        <v/>
      </c>
      <c r="AM637" s="13">
        <f t="shared" si="752"/>
        <v>0</v>
      </c>
      <c r="AN637" s="13">
        <f t="shared" si="753"/>
        <v>0</v>
      </c>
      <c r="AO637" s="13">
        <f t="shared" si="754"/>
        <v>0</v>
      </c>
      <c r="AP637" s="13">
        <f t="shared" si="755"/>
        <v>0</v>
      </c>
      <c r="AQ637" s="13">
        <f t="shared" si="756"/>
        <v>0</v>
      </c>
      <c r="AR637" s="13">
        <f t="shared" si="757"/>
        <v>0</v>
      </c>
      <c r="AS637" s="13">
        <f t="shared" si="758"/>
        <v>0</v>
      </c>
      <c r="AT637" s="13">
        <f t="shared" si="759"/>
        <v>0</v>
      </c>
      <c r="AU637" s="13">
        <f t="shared" si="760"/>
        <v>0</v>
      </c>
      <c r="AV637" s="13">
        <f t="shared" si="761"/>
        <v>0</v>
      </c>
      <c r="AX637" s="13">
        <f t="shared" si="762"/>
        <v>0</v>
      </c>
      <c r="AY637" s="13">
        <f t="shared" si="763"/>
        <v>0</v>
      </c>
      <c r="AZ637" s="13">
        <f t="shared" si="764"/>
        <v>0</v>
      </c>
      <c r="BA637" s="13">
        <f t="shared" si="765"/>
        <v>0</v>
      </c>
      <c r="BB637" s="13">
        <f t="shared" si="766"/>
        <v>0</v>
      </c>
      <c r="BC637" s="13">
        <f t="shared" si="767"/>
        <v>0</v>
      </c>
      <c r="BD637" s="13">
        <f t="shared" si="768"/>
        <v>0</v>
      </c>
      <c r="BE637" s="13">
        <f t="shared" si="769"/>
        <v>0</v>
      </c>
      <c r="BF637" s="13">
        <f t="shared" si="770"/>
        <v>0</v>
      </c>
      <c r="BG637" s="13">
        <f t="shared" si="771"/>
        <v>0</v>
      </c>
      <c r="BH637" s="13">
        <f t="shared" si="772"/>
        <v>0</v>
      </c>
      <c r="BI637" s="13">
        <f t="shared" si="773"/>
        <v>0</v>
      </c>
      <c r="BJ637" s="13">
        <f t="shared" si="774"/>
        <v>0</v>
      </c>
      <c r="BK637" s="13">
        <f t="shared" si="775"/>
        <v>0</v>
      </c>
      <c r="BL637" s="13">
        <f t="shared" si="776"/>
        <v>0</v>
      </c>
      <c r="BM637" s="13">
        <f t="shared" si="777"/>
        <v>0</v>
      </c>
      <c r="BN637" s="13">
        <f t="shared" si="778"/>
        <v>0</v>
      </c>
      <c r="BO637" s="13">
        <f t="shared" si="779"/>
        <v>0</v>
      </c>
      <c r="BP637" s="13">
        <f t="shared" si="780"/>
        <v>0</v>
      </c>
      <c r="BQ637" s="13">
        <f t="shared" si="781"/>
        <v>0</v>
      </c>
      <c r="BR637" s="13">
        <f t="shared" si="782"/>
        <v>0</v>
      </c>
      <c r="BS637" s="13">
        <f t="shared" si="783"/>
        <v>0</v>
      </c>
      <c r="BT637" s="31">
        <f t="shared" si="784"/>
        <v>0</v>
      </c>
      <c r="BU637" s="31">
        <f t="shared" si="785"/>
        <v>0</v>
      </c>
      <c r="BV637" s="31">
        <f t="shared" si="786"/>
        <v>0</v>
      </c>
      <c r="BW637" s="31">
        <f t="shared" si="787"/>
        <v>0</v>
      </c>
      <c r="BX637" s="31">
        <f t="shared" si="788"/>
        <v>0</v>
      </c>
      <c r="BY637" s="31">
        <f t="shared" si="789"/>
        <v>0</v>
      </c>
      <c r="BZ637" s="31">
        <f t="shared" si="790"/>
        <v>0</v>
      </c>
      <c r="CA637" s="31">
        <f t="shared" si="791"/>
        <v>0</v>
      </c>
      <c r="CB637" s="31">
        <f t="shared" si="792"/>
        <v>0</v>
      </c>
      <c r="CC637" s="31">
        <f t="shared" si="793"/>
        <v>0</v>
      </c>
      <c r="CD637" s="31">
        <f t="shared" si="794"/>
        <v>0</v>
      </c>
      <c r="CE637" s="37">
        <f t="array" ref="CE637">MIN(IF(JPRL=AI637,$AG$19:$AG$1018))</f>
        <v>0</v>
      </c>
      <c r="CF637" s="37">
        <f t="array" ref="CF637">MAX(IF(JPRL=AI637,$AG$19:$AG$1018))</f>
        <v>0</v>
      </c>
      <c r="CG637" s="36">
        <f t="shared" si="795"/>
        <v>0</v>
      </c>
      <c r="CI637" s="40">
        <f t="shared" si="796"/>
        <v>0</v>
      </c>
      <c r="CJ637" s="40">
        <f t="shared" si="733"/>
        <v>0</v>
      </c>
      <c r="CK637" s="40">
        <f t="shared" si="734"/>
        <v>0</v>
      </c>
      <c r="CL637" s="40">
        <f t="shared" si="735"/>
        <v>0</v>
      </c>
      <c r="CM637" s="40">
        <f t="shared" si="736"/>
        <v>0</v>
      </c>
      <c r="CN637" s="40">
        <f t="shared" si="737"/>
        <v>0</v>
      </c>
      <c r="CO637" s="40">
        <f t="shared" si="738"/>
        <v>0</v>
      </c>
      <c r="CP637" s="40">
        <f t="shared" si="739"/>
        <v>0</v>
      </c>
      <c r="CQ637" s="40">
        <f t="shared" si="740"/>
        <v>0</v>
      </c>
      <c r="CR637" s="40">
        <f t="shared" si="741"/>
        <v>0</v>
      </c>
      <c r="CS637" s="40">
        <f t="shared" si="742"/>
        <v>0</v>
      </c>
      <c r="CT637" s="41">
        <f t="shared" si="797"/>
        <v>0</v>
      </c>
      <c r="CU637" s="41">
        <f t="shared" si="798"/>
        <v>0</v>
      </c>
      <c r="CV637" s="41">
        <f t="shared" si="799"/>
        <v>0</v>
      </c>
      <c r="CW637" s="41">
        <f t="shared" si="800"/>
        <v>0</v>
      </c>
      <c r="CX637" s="41">
        <f t="shared" si="801"/>
        <v>0</v>
      </c>
      <c r="CY637" s="41">
        <f t="shared" si="802"/>
        <v>0</v>
      </c>
      <c r="CZ637" s="41">
        <f t="shared" si="803"/>
        <v>0</v>
      </c>
      <c r="DA637" s="41">
        <f t="shared" si="804"/>
        <v>0</v>
      </c>
      <c r="DB637" s="41">
        <f t="shared" si="805"/>
        <v>0</v>
      </c>
      <c r="DC637" s="41">
        <f t="shared" si="806"/>
        <v>0</v>
      </c>
      <c r="DD637" s="7">
        <f t="shared" si="807"/>
        <v>0</v>
      </c>
      <c r="DE637" s="7">
        <f t="shared" si="808"/>
        <v>0</v>
      </c>
      <c r="DF637" s="7">
        <f t="shared" si="809"/>
        <v>0</v>
      </c>
      <c r="DJ637" s="7">
        <f t="shared" si="810"/>
        <v>0</v>
      </c>
      <c r="DK637" s="7">
        <f t="shared" si="811"/>
        <v>0</v>
      </c>
    </row>
    <row r="638" spans="1:115" ht="26.25" customHeight="1" x14ac:dyDescent="0.25">
      <c r="A638" s="9">
        <v>620</v>
      </c>
      <c r="B638" s="24" t="str">
        <f t="shared" si="743"/>
        <v/>
      </c>
      <c r="C638" s="23"/>
      <c r="D638" s="51"/>
      <c r="E638" s="24"/>
      <c r="F638" s="24"/>
      <c r="G638" s="24"/>
      <c r="H638" s="24"/>
      <c r="I638" s="25"/>
      <c r="J638" s="24"/>
      <c r="K638" s="26"/>
      <c r="L638" s="29"/>
      <c r="M638" s="27"/>
      <c r="N638" s="28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30"/>
      <c r="Z638" s="29"/>
      <c r="AA638" s="29" t="str">
        <f t="shared" si="744"/>
        <v/>
      </c>
      <c r="AB638" s="7">
        <f t="shared" si="745"/>
        <v>0</v>
      </c>
      <c r="AC638" s="7">
        <f t="shared" si="746"/>
        <v>0</v>
      </c>
      <c r="AD638" s="7">
        <f t="shared" si="747"/>
        <v>0</v>
      </c>
      <c r="AE638" s="7">
        <f t="shared" si="748"/>
        <v>0</v>
      </c>
      <c r="AF638" s="11" t="str">
        <f t="shared" si="812"/>
        <v/>
      </c>
      <c r="AG638" s="13">
        <f t="shared" si="749"/>
        <v>0</v>
      </c>
      <c r="AH638" s="7" t="str">
        <f t="shared" si="750"/>
        <v/>
      </c>
      <c r="AI638" s="11" t="str">
        <f t="shared" si="813"/>
        <v/>
      </c>
      <c r="AJ638" s="11" t="str">
        <f t="array" ref="AJ638">IF(OR(AI638=$AI$19:AI637),"",AI638)</f>
        <v/>
      </c>
      <c r="AK638" s="11" t="str">
        <f t="shared" si="751"/>
        <v/>
      </c>
      <c r="AL638" t="str">
        <f t="array" ref="AL638">IF(OR(AK638=$AK$19:AK637),"",AK638)</f>
        <v/>
      </c>
      <c r="AM638" s="13">
        <f t="shared" si="752"/>
        <v>0</v>
      </c>
      <c r="AN638" s="13">
        <f t="shared" si="753"/>
        <v>0</v>
      </c>
      <c r="AO638" s="13">
        <f t="shared" si="754"/>
        <v>0</v>
      </c>
      <c r="AP638" s="13">
        <f t="shared" si="755"/>
        <v>0</v>
      </c>
      <c r="AQ638" s="13">
        <f t="shared" si="756"/>
        <v>0</v>
      </c>
      <c r="AR638" s="13">
        <f t="shared" si="757"/>
        <v>0</v>
      </c>
      <c r="AS638" s="13">
        <f t="shared" si="758"/>
        <v>0</v>
      </c>
      <c r="AT638" s="13">
        <f t="shared" si="759"/>
        <v>0</v>
      </c>
      <c r="AU638" s="13">
        <f t="shared" si="760"/>
        <v>0</v>
      </c>
      <c r="AV638" s="13">
        <f t="shared" si="761"/>
        <v>0</v>
      </c>
      <c r="AX638" s="13">
        <f t="shared" si="762"/>
        <v>0</v>
      </c>
      <c r="AY638" s="13">
        <f t="shared" si="763"/>
        <v>0</v>
      </c>
      <c r="AZ638" s="13">
        <f t="shared" si="764"/>
        <v>0</v>
      </c>
      <c r="BA638" s="13">
        <f t="shared" si="765"/>
        <v>0</v>
      </c>
      <c r="BB638" s="13">
        <f t="shared" si="766"/>
        <v>0</v>
      </c>
      <c r="BC638" s="13">
        <f t="shared" si="767"/>
        <v>0</v>
      </c>
      <c r="BD638" s="13">
        <f t="shared" si="768"/>
        <v>0</v>
      </c>
      <c r="BE638" s="13">
        <f t="shared" si="769"/>
        <v>0</v>
      </c>
      <c r="BF638" s="13">
        <f t="shared" si="770"/>
        <v>0</v>
      </c>
      <c r="BG638" s="13">
        <f t="shared" si="771"/>
        <v>0</v>
      </c>
      <c r="BH638" s="13">
        <f t="shared" si="772"/>
        <v>0</v>
      </c>
      <c r="BI638" s="13">
        <f t="shared" si="773"/>
        <v>0</v>
      </c>
      <c r="BJ638" s="13">
        <f t="shared" si="774"/>
        <v>0</v>
      </c>
      <c r="BK638" s="13">
        <f t="shared" si="775"/>
        <v>0</v>
      </c>
      <c r="BL638" s="13">
        <f t="shared" si="776"/>
        <v>0</v>
      </c>
      <c r="BM638" s="13">
        <f t="shared" si="777"/>
        <v>0</v>
      </c>
      <c r="BN638" s="13">
        <f t="shared" si="778"/>
        <v>0</v>
      </c>
      <c r="BO638" s="13">
        <f t="shared" si="779"/>
        <v>0</v>
      </c>
      <c r="BP638" s="13">
        <f t="shared" si="780"/>
        <v>0</v>
      </c>
      <c r="BQ638" s="13">
        <f t="shared" si="781"/>
        <v>0</v>
      </c>
      <c r="BR638" s="13">
        <f t="shared" si="782"/>
        <v>0</v>
      </c>
      <c r="BS638" s="13">
        <f t="shared" si="783"/>
        <v>0</v>
      </c>
      <c r="BT638" s="31">
        <f t="shared" si="784"/>
        <v>0</v>
      </c>
      <c r="BU638" s="31">
        <f t="shared" si="785"/>
        <v>0</v>
      </c>
      <c r="BV638" s="31">
        <f t="shared" si="786"/>
        <v>0</v>
      </c>
      <c r="BW638" s="31">
        <f t="shared" si="787"/>
        <v>0</v>
      </c>
      <c r="BX638" s="31">
        <f t="shared" si="788"/>
        <v>0</v>
      </c>
      <c r="BY638" s="31">
        <f t="shared" si="789"/>
        <v>0</v>
      </c>
      <c r="BZ638" s="31">
        <f t="shared" si="790"/>
        <v>0</v>
      </c>
      <c r="CA638" s="31">
        <f t="shared" si="791"/>
        <v>0</v>
      </c>
      <c r="CB638" s="31">
        <f t="shared" si="792"/>
        <v>0</v>
      </c>
      <c r="CC638" s="31">
        <f t="shared" si="793"/>
        <v>0</v>
      </c>
      <c r="CD638" s="31">
        <f t="shared" si="794"/>
        <v>0</v>
      </c>
      <c r="CE638" s="37">
        <f t="array" ref="CE638">MIN(IF(JPRL=AI638,$AG$19:$AG$1018))</f>
        <v>0</v>
      </c>
      <c r="CF638" s="37">
        <f t="array" ref="CF638">MAX(IF(JPRL=AI638,$AG$19:$AG$1018))</f>
        <v>0</v>
      </c>
      <c r="CG638" s="36">
        <f t="shared" si="795"/>
        <v>0</v>
      </c>
      <c r="CI638" s="40">
        <f t="shared" si="796"/>
        <v>0</v>
      </c>
      <c r="CJ638" s="40">
        <f t="shared" si="733"/>
        <v>0</v>
      </c>
      <c r="CK638" s="40">
        <f t="shared" si="734"/>
        <v>0</v>
      </c>
      <c r="CL638" s="40">
        <f t="shared" si="735"/>
        <v>0</v>
      </c>
      <c r="CM638" s="40">
        <f t="shared" si="736"/>
        <v>0</v>
      </c>
      <c r="CN638" s="40">
        <f t="shared" si="737"/>
        <v>0</v>
      </c>
      <c r="CO638" s="40">
        <f t="shared" si="738"/>
        <v>0</v>
      </c>
      <c r="CP638" s="40">
        <f t="shared" si="739"/>
        <v>0</v>
      </c>
      <c r="CQ638" s="40">
        <f t="shared" si="740"/>
        <v>0</v>
      </c>
      <c r="CR638" s="40">
        <f t="shared" si="741"/>
        <v>0</v>
      </c>
      <c r="CS638" s="40">
        <f t="shared" si="742"/>
        <v>0</v>
      </c>
      <c r="CT638" s="41">
        <f t="shared" si="797"/>
        <v>0</v>
      </c>
      <c r="CU638" s="41">
        <f t="shared" si="798"/>
        <v>0</v>
      </c>
      <c r="CV638" s="41">
        <f t="shared" si="799"/>
        <v>0</v>
      </c>
      <c r="CW638" s="41">
        <f t="shared" si="800"/>
        <v>0</v>
      </c>
      <c r="CX638" s="41">
        <f t="shared" si="801"/>
        <v>0</v>
      </c>
      <c r="CY638" s="41">
        <f t="shared" si="802"/>
        <v>0</v>
      </c>
      <c r="CZ638" s="41">
        <f t="shared" si="803"/>
        <v>0</v>
      </c>
      <c r="DA638" s="41">
        <f t="shared" si="804"/>
        <v>0</v>
      </c>
      <c r="DB638" s="41">
        <f t="shared" si="805"/>
        <v>0</v>
      </c>
      <c r="DC638" s="41">
        <f t="shared" si="806"/>
        <v>0</v>
      </c>
      <c r="DD638" s="7">
        <f t="shared" si="807"/>
        <v>0</v>
      </c>
      <c r="DE638" s="7">
        <f t="shared" si="808"/>
        <v>0</v>
      </c>
      <c r="DF638" s="7">
        <f t="shared" si="809"/>
        <v>0</v>
      </c>
      <c r="DJ638" s="7">
        <f t="shared" si="810"/>
        <v>0</v>
      </c>
      <c r="DK638" s="7">
        <f t="shared" si="811"/>
        <v>0</v>
      </c>
    </row>
    <row r="639" spans="1:115" ht="26.25" customHeight="1" x14ac:dyDescent="0.25">
      <c r="A639" s="9">
        <v>621</v>
      </c>
      <c r="B639" s="24" t="str">
        <f t="shared" si="743"/>
        <v/>
      </c>
      <c r="C639" s="23"/>
      <c r="D639" s="51"/>
      <c r="E639" s="24"/>
      <c r="F639" s="24"/>
      <c r="G639" s="24"/>
      <c r="H639" s="24"/>
      <c r="I639" s="25"/>
      <c r="J639" s="24"/>
      <c r="K639" s="26"/>
      <c r="L639" s="29"/>
      <c r="M639" s="27"/>
      <c r="N639" s="28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30"/>
      <c r="Z639" s="29"/>
      <c r="AA639" s="29" t="str">
        <f t="shared" si="744"/>
        <v/>
      </c>
      <c r="AB639" s="7">
        <f t="shared" si="745"/>
        <v>0</v>
      </c>
      <c r="AC639" s="7">
        <f t="shared" si="746"/>
        <v>0</v>
      </c>
      <c r="AD639" s="7">
        <f t="shared" si="747"/>
        <v>0</v>
      </c>
      <c r="AE639" s="7">
        <f t="shared" si="748"/>
        <v>0</v>
      </c>
      <c r="AF639" s="11" t="str">
        <f t="shared" si="812"/>
        <v/>
      </c>
      <c r="AG639" s="13">
        <f t="shared" si="749"/>
        <v>0</v>
      </c>
      <c r="AH639" s="7" t="str">
        <f t="shared" si="750"/>
        <v/>
      </c>
      <c r="AI639" s="11" t="str">
        <f t="shared" si="813"/>
        <v/>
      </c>
      <c r="AJ639" s="11" t="str">
        <f t="array" ref="AJ639">IF(OR(AI639=$AI$19:AI638),"",AI639)</f>
        <v/>
      </c>
      <c r="AK639" s="11" t="str">
        <f t="shared" si="751"/>
        <v/>
      </c>
      <c r="AL639" t="str">
        <f t="array" ref="AL639">IF(OR(AK639=$AK$19:AK638),"",AK639)</f>
        <v/>
      </c>
      <c r="AM639" s="13">
        <f t="shared" si="752"/>
        <v>0</v>
      </c>
      <c r="AN639" s="13">
        <f t="shared" si="753"/>
        <v>0</v>
      </c>
      <c r="AO639" s="13">
        <f t="shared" si="754"/>
        <v>0</v>
      </c>
      <c r="AP639" s="13">
        <f t="shared" si="755"/>
        <v>0</v>
      </c>
      <c r="AQ639" s="13">
        <f t="shared" si="756"/>
        <v>0</v>
      </c>
      <c r="AR639" s="13">
        <f t="shared" si="757"/>
        <v>0</v>
      </c>
      <c r="AS639" s="13">
        <f t="shared" si="758"/>
        <v>0</v>
      </c>
      <c r="AT639" s="13">
        <f t="shared" si="759"/>
        <v>0</v>
      </c>
      <c r="AU639" s="13">
        <f t="shared" si="760"/>
        <v>0</v>
      </c>
      <c r="AV639" s="13">
        <f t="shared" si="761"/>
        <v>0</v>
      </c>
      <c r="AX639" s="13">
        <f t="shared" si="762"/>
        <v>0</v>
      </c>
      <c r="AY639" s="13">
        <f t="shared" si="763"/>
        <v>0</v>
      </c>
      <c r="AZ639" s="13">
        <f t="shared" si="764"/>
        <v>0</v>
      </c>
      <c r="BA639" s="13">
        <f t="shared" si="765"/>
        <v>0</v>
      </c>
      <c r="BB639" s="13">
        <f t="shared" si="766"/>
        <v>0</v>
      </c>
      <c r="BC639" s="13">
        <f t="shared" si="767"/>
        <v>0</v>
      </c>
      <c r="BD639" s="13">
        <f t="shared" si="768"/>
        <v>0</v>
      </c>
      <c r="BE639" s="13">
        <f t="shared" si="769"/>
        <v>0</v>
      </c>
      <c r="BF639" s="13">
        <f t="shared" si="770"/>
        <v>0</v>
      </c>
      <c r="BG639" s="13">
        <f t="shared" si="771"/>
        <v>0</v>
      </c>
      <c r="BH639" s="13">
        <f t="shared" si="772"/>
        <v>0</v>
      </c>
      <c r="BI639" s="13">
        <f t="shared" si="773"/>
        <v>0</v>
      </c>
      <c r="BJ639" s="13">
        <f t="shared" si="774"/>
        <v>0</v>
      </c>
      <c r="BK639" s="13">
        <f t="shared" si="775"/>
        <v>0</v>
      </c>
      <c r="BL639" s="13">
        <f t="shared" si="776"/>
        <v>0</v>
      </c>
      <c r="BM639" s="13">
        <f t="shared" si="777"/>
        <v>0</v>
      </c>
      <c r="BN639" s="13">
        <f t="shared" si="778"/>
        <v>0</v>
      </c>
      <c r="BO639" s="13">
        <f t="shared" si="779"/>
        <v>0</v>
      </c>
      <c r="BP639" s="13">
        <f t="shared" si="780"/>
        <v>0</v>
      </c>
      <c r="BQ639" s="13">
        <f t="shared" si="781"/>
        <v>0</v>
      </c>
      <c r="BR639" s="13">
        <f t="shared" si="782"/>
        <v>0</v>
      </c>
      <c r="BS639" s="13">
        <f t="shared" si="783"/>
        <v>0</v>
      </c>
      <c r="BT639" s="31">
        <f t="shared" si="784"/>
        <v>0</v>
      </c>
      <c r="BU639" s="31">
        <f t="shared" si="785"/>
        <v>0</v>
      </c>
      <c r="BV639" s="31">
        <f t="shared" si="786"/>
        <v>0</v>
      </c>
      <c r="BW639" s="31">
        <f t="shared" si="787"/>
        <v>0</v>
      </c>
      <c r="BX639" s="31">
        <f t="shared" si="788"/>
        <v>0</v>
      </c>
      <c r="BY639" s="31">
        <f t="shared" si="789"/>
        <v>0</v>
      </c>
      <c r="BZ639" s="31">
        <f t="shared" si="790"/>
        <v>0</v>
      </c>
      <c r="CA639" s="31">
        <f t="shared" si="791"/>
        <v>0</v>
      </c>
      <c r="CB639" s="31">
        <f t="shared" si="792"/>
        <v>0</v>
      </c>
      <c r="CC639" s="31">
        <f t="shared" si="793"/>
        <v>0</v>
      </c>
      <c r="CD639" s="31">
        <f t="shared" si="794"/>
        <v>0</v>
      </c>
      <c r="CE639" s="37">
        <f t="array" ref="CE639">MIN(IF(JPRL=AI639,$AG$19:$AG$1018))</f>
        <v>0</v>
      </c>
      <c r="CF639" s="37">
        <f t="array" ref="CF639">MAX(IF(JPRL=AI639,$AG$19:$AG$1018))</f>
        <v>0</v>
      </c>
      <c r="CG639" s="36">
        <f t="shared" si="795"/>
        <v>0</v>
      </c>
      <c r="CI639" s="40">
        <f t="shared" si="796"/>
        <v>0</v>
      </c>
      <c r="CJ639" s="40">
        <f t="shared" si="733"/>
        <v>0</v>
      </c>
      <c r="CK639" s="40">
        <f t="shared" si="734"/>
        <v>0</v>
      </c>
      <c r="CL639" s="40">
        <f t="shared" si="735"/>
        <v>0</v>
      </c>
      <c r="CM639" s="40">
        <f t="shared" si="736"/>
        <v>0</v>
      </c>
      <c r="CN639" s="40">
        <f t="shared" si="737"/>
        <v>0</v>
      </c>
      <c r="CO639" s="40">
        <f t="shared" si="738"/>
        <v>0</v>
      </c>
      <c r="CP639" s="40">
        <f t="shared" si="739"/>
        <v>0</v>
      </c>
      <c r="CQ639" s="40">
        <f t="shared" si="740"/>
        <v>0</v>
      </c>
      <c r="CR639" s="40">
        <f t="shared" si="741"/>
        <v>0</v>
      </c>
      <c r="CS639" s="40">
        <f t="shared" si="742"/>
        <v>0</v>
      </c>
      <c r="CT639" s="41">
        <f t="shared" si="797"/>
        <v>0</v>
      </c>
      <c r="CU639" s="41">
        <f t="shared" si="798"/>
        <v>0</v>
      </c>
      <c r="CV639" s="41">
        <f t="shared" si="799"/>
        <v>0</v>
      </c>
      <c r="CW639" s="41">
        <f t="shared" si="800"/>
        <v>0</v>
      </c>
      <c r="CX639" s="41">
        <f t="shared" si="801"/>
        <v>0</v>
      </c>
      <c r="CY639" s="41">
        <f t="shared" si="802"/>
        <v>0</v>
      </c>
      <c r="CZ639" s="41">
        <f t="shared" si="803"/>
        <v>0</v>
      </c>
      <c r="DA639" s="41">
        <f t="shared" si="804"/>
        <v>0</v>
      </c>
      <c r="DB639" s="41">
        <f t="shared" si="805"/>
        <v>0</v>
      </c>
      <c r="DC639" s="41">
        <f t="shared" si="806"/>
        <v>0</v>
      </c>
      <c r="DD639" s="7">
        <f t="shared" si="807"/>
        <v>0</v>
      </c>
      <c r="DE639" s="7">
        <f t="shared" si="808"/>
        <v>0</v>
      </c>
      <c r="DF639" s="7">
        <f t="shared" si="809"/>
        <v>0</v>
      </c>
      <c r="DJ639" s="7">
        <f t="shared" si="810"/>
        <v>0</v>
      </c>
      <c r="DK639" s="7">
        <f t="shared" si="811"/>
        <v>0</v>
      </c>
    </row>
    <row r="640" spans="1:115" ht="26.25" customHeight="1" x14ac:dyDescent="0.25">
      <c r="A640" s="9">
        <v>622</v>
      </c>
      <c r="B640" s="24" t="str">
        <f t="shared" si="743"/>
        <v/>
      </c>
      <c r="C640" s="23"/>
      <c r="D640" s="51"/>
      <c r="E640" s="24"/>
      <c r="F640" s="24"/>
      <c r="G640" s="24"/>
      <c r="H640" s="24"/>
      <c r="I640" s="25"/>
      <c r="J640" s="24"/>
      <c r="K640" s="26"/>
      <c r="L640" s="29"/>
      <c r="M640" s="27"/>
      <c r="N640" s="28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30"/>
      <c r="Z640" s="29"/>
      <c r="AA640" s="29" t="str">
        <f t="shared" si="744"/>
        <v/>
      </c>
      <c r="AB640" s="7">
        <f t="shared" si="745"/>
        <v>0</v>
      </c>
      <c r="AC640" s="7">
        <f t="shared" si="746"/>
        <v>0</v>
      </c>
      <c r="AD640" s="7">
        <f t="shared" si="747"/>
        <v>0</v>
      </c>
      <c r="AE640" s="7">
        <f t="shared" si="748"/>
        <v>0</v>
      </c>
      <c r="AF640" s="11" t="str">
        <f t="shared" si="812"/>
        <v/>
      </c>
      <c r="AG640" s="13">
        <f t="shared" si="749"/>
        <v>0</v>
      </c>
      <c r="AH640" s="7" t="str">
        <f t="shared" si="750"/>
        <v/>
      </c>
      <c r="AI640" s="11" t="str">
        <f t="shared" si="813"/>
        <v/>
      </c>
      <c r="AJ640" s="11" t="str">
        <f t="array" ref="AJ640">IF(OR(AI640=$AI$19:AI639),"",AI640)</f>
        <v/>
      </c>
      <c r="AK640" s="11" t="str">
        <f t="shared" si="751"/>
        <v/>
      </c>
      <c r="AL640" t="str">
        <f t="array" ref="AL640">IF(OR(AK640=$AK$19:AK639),"",AK640)</f>
        <v/>
      </c>
      <c r="AM640" s="13">
        <f t="shared" si="752"/>
        <v>0</v>
      </c>
      <c r="AN640" s="13">
        <f t="shared" si="753"/>
        <v>0</v>
      </c>
      <c r="AO640" s="13">
        <f t="shared" si="754"/>
        <v>0</v>
      </c>
      <c r="AP640" s="13">
        <f t="shared" si="755"/>
        <v>0</v>
      </c>
      <c r="AQ640" s="13">
        <f t="shared" si="756"/>
        <v>0</v>
      </c>
      <c r="AR640" s="13">
        <f t="shared" si="757"/>
        <v>0</v>
      </c>
      <c r="AS640" s="13">
        <f t="shared" si="758"/>
        <v>0</v>
      </c>
      <c r="AT640" s="13">
        <f t="shared" si="759"/>
        <v>0</v>
      </c>
      <c r="AU640" s="13">
        <f t="shared" si="760"/>
        <v>0</v>
      </c>
      <c r="AV640" s="13">
        <f t="shared" si="761"/>
        <v>0</v>
      </c>
      <c r="AX640" s="13">
        <f t="shared" si="762"/>
        <v>0</v>
      </c>
      <c r="AY640" s="13">
        <f t="shared" si="763"/>
        <v>0</v>
      </c>
      <c r="AZ640" s="13">
        <f t="shared" si="764"/>
        <v>0</v>
      </c>
      <c r="BA640" s="13">
        <f t="shared" si="765"/>
        <v>0</v>
      </c>
      <c r="BB640" s="13">
        <f t="shared" si="766"/>
        <v>0</v>
      </c>
      <c r="BC640" s="13">
        <f t="shared" si="767"/>
        <v>0</v>
      </c>
      <c r="BD640" s="13">
        <f t="shared" si="768"/>
        <v>0</v>
      </c>
      <c r="BE640" s="13">
        <f t="shared" si="769"/>
        <v>0</v>
      </c>
      <c r="BF640" s="13">
        <f t="shared" si="770"/>
        <v>0</v>
      </c>
      <c r="BG640" s="13">
        <f t="shared" si="771"/>
        <v>0</v>
      </c>
      <c r="BH640" s="13">
        <f t="shared" si="772"/>
        <v>0</v>
      </c>
      <c r="BI640" s="13">
        <f t="shared" si="773"/>
        <v>0</v>
      </c>
      <c r="BJ640" s="13">
        <f t="shared" si="774"/>
        <v>0</v>
      </c>
      <c r="BK640" s="13">
        <f t="shared" si="775"/>
        <v>0</v>
      </c>
      <c r="BL640" s="13">
        <f t="shared" si="776"/>
        <v>0</v>
      </c>
      <c r="BM640" s="13">
        <f t="shared" si="777"/>
        <v>0</v>
      </c>
      <c r="BN640" s="13">
        <f t="shared" si="778"/>
        <v>0</v>
      </c>
      <c r="BO640" s="13">
        <f t="shared" si="779"/>
        <v>0</v>
      </c>
      <c r="BP640" s="13">
        <f t="shared" si="780"/>
        <v>0</v>
      </c>
      <c r="BQ640" s="13">
        <f t="shared" si="781"/>
        <v>0</v>
      </c>
      <c r="BR640" s="13">
        <f t="shared" si="782"/>
        <v>0</v>
      </c>
      <c r="BS640" s="13">
        <f t="shared" si="783"/>
        <v>0</v>
      </c>
      <c r="BT640" s="31">
        <f t="shared" si="784"/>
        <v>0</v>
      </c>
      <c r="BU640" s="31">
        <f t="shared" si="785"/>
        <v>0</v>
      </c>
      <c r="BV640" s="31">
        <f t="shared" si="786"/>
        <v>0</v>
      </c>
      <c r="BW640" s="31">
        <f t="shared" si="787"/>
        <v>0</v>
      </c>
      <c r="BX640" s="31">
        <f t="shared" si="788"/>
        <v>0</v>
      </c>
      <c r="BY640" s="31">
        <f t="shared" si="789"/>
        <v>0</v>
      </c>
      <c r="BZ640" s="31">
        <f t="shared" si="790"/>
        <v>0</v>
      </c>
      <c r="CA640" s="31">
        <f t="shared" si="791"/>
        <v>0</v>
      </c>
      <c r="CB640" s="31">
        <f t="shared" si="792"/>
        <v>0</v>
      </c>
      <c r="CC640" s="31">
        <f t="shared" si="793"/>
        <v>0</v>
      </c>
      <c r="CD640" s="31">
        <f t="shared" si="794"/>
        <v>0</v>
      </c>
      <c r="CE640" s="37">
        <f t="array" ref="CE640">MIN(IF(JPRL=AI640,$AG$19:$AG$1018))</f>
        <v>0</v>
      </c>
      <c r="CF640" s="37">
        <f t="array" ref="CF640">MAX(IF(JPRL=AI640,$AG$19:$AG$1018))</f>
        <v>0</v>
      </c>
      <c r="CG640" s="36">
        <f t="shared" si="795"/>
        <v>0</v>
      </c>
      <c r="CI640" s="40">
        <f t="shared" si="796"/>
        <v>0</v>
      </c>
      <c r="CJ640" s="40">
        <f t="shared" si="733"/>
        <v>0</v>
      </c>
      <c r="CK640" s="40">
        <f t="shared" si="734"/>
        <v>0</v>
      </c>
      <c r="CL640" s="40">
        <f t="shared" si="735"/>
        <v>0</v>
      </c>
      <c r="CM640" s="40">
        <f t="shared" si="736"/>
        <v>0</v>
      </c>
      <c r="CN640" s="40">
        <f t="shared" si="737"/>
        <v>0</v>
      </c>
      <c r="CO640" s="40">
        <f t="shared" si="738"/>
        <v>0</v>
      </c>
      <c r="CP640" s="40">
        <f t="shared" si="739"/>
        <v>0</v>
      </c>
      <c r="CQ640" s="40">
        <f t="shared" si="740"/>
        <v>0</v>
      </c>
      <c r="CR640" s="40">
        <f t="shared" si="741"/>
        <v>0</v>
      </c>
      <c r="CS640" s="40">
        <f t="shared" si="742"/>
        <v>0</v>
      </c>
      <c r="CT640" s="41">
        <f t="shared" si="797"/>
        <v>0</v>
      </c>
      <c r="CU640" s="41">
        <f t="shared" si="798"/>
        <v>0</v>
      </c>
      <c r="CV640" s="41">
        <f t="shared" si="799"/>
        <v>0</v>
      </c>
      <c r="CW640" s="41">
        <f t="shared" si="800"/>
        <v>0</v>
      </c>
      <c r="CX640" s="41">
        <f t="shared" si="801"/>
        <v>0</v>
      </c>
      <c r="CY640" s="41">
        <f t="shared" si="802"/>
        <v>0</v>
      </c>
      <c r="CZ640" s="41">
        <f t="shared" si="803"/>
        <v>0</v>
      </c>
      <c r="DA640" s="41">
        <f t="shared" si="804"/>
        <v>0</v>
      </c>
      <c r="DB640" s="41">
        <f t="shared" si="805"/>
        <v>0</v>
      </c>
      <c r="DC640" s="41">
        <f t="shared" si="806"/>
        <v>0</v>
      </c>
      <c r="DD640" s="7">
        <f t="shared" si="807"/>
        <v>0</v>
      </c>
      <c r="DE640" s="7">
        <f t="shared" si="808"/>
        <v>0</v>
      </c>
      <c r="DF640" s="7">
        <f t="shared" si="809"/>
        <v>0</v>
      </c>
      <c r="DJ640" s="7">
        <f t="shared" si="810"/>
        <v>0</v>
      </c>
      <c r="DK640" s="7">
        <f t="shared" si="811"/>
        <v>0</v>
      </c>
    </row>
    <row r="641" spans="1:115" ht="26.25" customHeight="1" x14ac:dyDescent="0.25">
      <c r="A641" s="9">
        <v>623</v>
      </c>
      <c r="B641" s="24" t="str">
        <f t="shared" si="743"/>
        <v/>
      </c>
      <c r="C641" s="23"/>
      <c r="D641" s="51"/>
      <c r="E641" s="24"/>
      <c r="F641" s="24"/>
      <c r="G641" s="24"/>
      <c r="H641" s="24"/>
      <c r="I641" s="25"/>
      <c r="J641" s="24"/>
      <c r="K641" s="26"/>
      <c r="L641" s="29"/>
      <c r="M641" s="27"/>
      <c r="N641" s="28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30"/>
      <c r="Z641" s="29"/>
      <c r="AA641" s="29" t="str">
        <f t="shared" si="744"/>
        <v/>
      </c>
      <c r="AB641" s="7">
        <f t="shared" si="745"/>
        <v>0</v>
      </c>
      <c r="AC641" s="7">
        <f t="shared" si="746"/>
        <v>0</v>
      </c>
      <c r="AD641" s="7">
        <f t="shared" si="747"/>
        <v>0</v>
      </c>
      <c r="AE641" s="7">
        <f t="shared" si="748"/>
        <v>0</v>
      </c>
      <c r="AF641" s="11" t="str">
        <f t="shared" si="812"/>
        <v/>
      </c>
      <c r="AG641" s="13">
        <f t="shared" si="749"/>
        <v>0</v>
      </c>
      <c r="AH641" s="7" t="str">
        <f t="shared" si="750"/>
        <v/>
      </c>
      <c r="AI641" s="11" t="str">
        <f t="shared" si="813"/>
        <v/>
      </c>
      <c r="AJ641" s="11" t="str">
        <f t="array" ref="AJ641">IF(OR(AI641=$AI$19:AI640),"",AI641)</f>
        <v/>
      </c>
      <c r="AK641" s="11" t="str">
        <f t="shared" si="751"/>
        <v/>
      </c>
      <c r="AL641" t="str">
        <f t="array" ref="AL641">IF(OR(AK641=$AK$19:AK640),"",AK641)</f>
        <v/>
      </c>
      <c r="AM641" s="13">
        <f t="shared" si="752"/>
        <v>0</v>
      </c>
      <c r="AN641" s="13">
        <f t="shared" si="753"/>
        <v>0</v>
      </c>
      <c r="AO641" s="13">
        <f t="shared" si="754"/>
        <v>0</v>
      </c>
      <c r="AP641" s="13">
        <f t="shared" si="755"/>
        <v>0</v>
      </c>
      <c r="AQ641" s="13">
        <f t="shared" si="756"/>
        <v>0</v>
      </c>
      <c r="AR641" s="13">
        <f t="shared" si="757"/>
        <v>0</v>
      </c>
      <c r="AS641" s="13">
        <f t="shared" si="758"/>
        <v>0</v>
      </c>
      <c r="AT641" s="13">
        <f t="shared" si="759"/>
        <v>0</v>
      </c>
      <c r="AU641" s="13">
        <f t="shared" si="760"/>
        <v>0</v>
      </c>
      <c r="AV641" s="13">
        <f t="shared" si="761"/>
        <v>0</v>
      </c>
      <c r="AX641" s="13">
        <f t="shared" si="762"/>
        <v>0</v>
      </c>
      <c r="AY641" s="13">
        <f t="shared" si="763"/>
        <v>0</v>
      </c>
      <c r="AZ641" s="13">
        <f t="shared" si="764"/>
        <v>0</v>
      </c>
      <c r="BA641" s="13">
        <f t="shared" si="765"/>
        <v>0</v>
      </c>
      <c r="BB641" s="13">
        <f t="shared" si="766"/>
        <v>0</v>
      </c>
      <c r="BC641" s="13">
        <f t="shared" si="767"/>
        <v>0</v>
      </c>
      <c r="BD641" s="13">
        <f t="shared" si="768"/>
        <v>0</v>
      </c>
      <c r="BE641" s="13">
        <f t="shared" si="769"/>
        <v>0</v>
      </c>
      <c r="BF641" s="13">
        <f t="shared" si="770"/>
        <v>0</v>
      </c>
      <c r="BG641" s="13">
        <f t="shared" si="771"/>
        <v>0</v>
      </c>
      <c r="BH641" s="13">
        <f t="shared" si="772"/>
        <v>0</v>
      </c>
      <c r="BI641" s="13">
        <f t="shared" si="773"/>
        <v>0</v>
      </c>
      <c r="BJ641" s="13">
        <f t="shared" si="774"/>
        <v>0</v>
      </c>
      <c r="BK641" s="13">
        <f t="shared" si="775"/>
        <v>0</v>
      </c>
      <c r="BL641" s="13">
        <f t="shared" si="776"/>
        <v>0</v>
      </c>
      <c r="BM641" s="13">
        <f t="shared" si="777"/>
        <v>0</v>
      </c>
      <c r="BN641" s="13">
        <f t="shared" si="778"/>
        <v>0</v>
      </c>
      <c r="BO641" s="13">
        <f t="shared" si="779"/>
        <v>0</v>
      </c>
      <c r="BP641" s="13">
        <f t="shared" si="780"/>
        <v>0</v>
      </c>
      <c r="BQ641" s="13">
        <f t="shared" si="781"/>
        <v>0</v>
      </c>
      <c r="BR641" s="13">
        <f t="shared" si="782"/>
        <v>0</v>
      </c>
      <c r="BS641" s="13">
        <f t="shared" si="783"/>
        <v>0</v>
      </c>
      <c r="BT641" s="31">
        <f t="shared" si="784"/>
        <v>0</v>
      </c>
      <c r="BU641" s="31">
        <f t="shared" si="785"/>
        <v>0</v>
      </c>
      <c r="BV641" s="31">
        <f t="shared" si="786"/>
        <v>0</v>
      </c>
      <c r="BW641" s="31">
        <f t="shared" si="787"/>
        <v>0</v>
      </c>
      <c r="BX641" s="31">
        <f t="shared" si="788"/>
        <v>0</v>
      </c>
      <c r="BY641" s="31">
        <f t="shared" si="789"/>
        <v>0</v>
      </c>
      <c r="BZ641" s="31">
        <f t="shared" si="790"/>
        <v>0</v>
      </c>
      <c r="CA641" s="31">
        <f t="shared" si="791"/>
        <v>0</v>
      </c>
      <c r="CB641" s="31">
        <f t="shared" si="792"/>
        <v>0</v>
      </c>
      <c r="CC641" s="31">
        <f t="shared" si="793"/>
        <v>0</v>
      </c>
      <c r="CD641" s="31">
        <f t="shared" si="794"/>
        <v>0</v>
      </c>
      <c r="CE641" s="37">
        <f t="array" ref="CE641">MIN(IF(JPRL=AI641,$AG$19:$AG$1018))</f>
        <v>0</v>
      </c>
      <c r="CF641" s="37">
        <f t="array" ref="CF641">MAX(IF(JPRL=AI641,$AG$19:$AG$1018))</f>
        <v>0</v>
      </c>
      <c r="CG641" s="36">
        <f t="shared" si="795"/>
        <v>0</v>
      </c>
      <c r="CI641" s="40">
        <f t="shared" si="796"/>
        <v>0</v>
      </c>
      <c r="CJ641" s="40">
        <f t="shared" si="733"/>
        <v>0</v>
      </c>
      <c r="CK641" s="40">
        <f t="shared" si="734"/>
        <v>0</v>
      </c>
      <c r="CL641" s="40">
        <f t="shared" si="735"/>
        <v>0</v>
      </c>
      <c r="CM641" s="40">
        <f t="shared" si="736"/>
        <v>0</v>
      </c>
      <c r="CN641" s="40">
        <f t="shared" si="737"/>
        <v>0</v>
      </c>
      <c r="CO641" s="40">
        <f t="shared" si="738"/>
        <v>0</v>
      </c>
      <c r="CP641" s="40">
        <f t="shared" si="739"/>
        <v>0</v>
      </c>
      <c r="CQ641" s="40">
        <f t="shared" si="740"/>
        <v>0</v>
      </c>
      <c r="CR641" s="40">
        <f t="shared" si="741"/>
        <v>0</v>
      </c>
      <c r="CS641" s="40">
        <f t="shared" si="742"/>
        <v>0</v>
      </c>
      <c r="CT641" s="41">
        <f t="shared" si="797"/>
        <v>0</v>
      </c>
      <c r="CU641" s="41">
        <f t="shared" si="798"/>
        <v>0</v>
      </c>
      <c r="CV641" s="41">
        <f t="shared" si="799"/>
        <v>0</v>
      </c>
      <c r="CW641" s="41">
        <f t="shared" si="800"/>
        <v>0</v>
      </c>
      <c r="CX641" s="41">
        <f t="shared" si="801"/>
        <v>0</v>
      </c>
      <c r="CY641" s="41">
        <f t="shared" si="802"/>
        <v>0</v>
      </c>
      <c r="CZ641" s="41">
        <f t="shared" si="803"/>
        <v>0</v>
      </c>
      <c r="DA641" s="41">
        <f t="shared" si="804"/>
        <v>0</v>
      </c>
      <c r="DB641" s="41">
        <f t="shared" si="805"/>
        <v>0</v>
      </c>
      <c r="DC641" s="41">
        <f t="shared" si="806"/>
        <v>0</v>
      </c>
      <c r="DD641" s="7">
        <f t="shared" si="807"/>
        <v>0</v>
      </c>
      <c r="DE641" s="7">
        <f t="shared" si="808"/>
        <v>0</v>
      </c>
      <c r="DF641" s="7">
        <f t="shared" si="809"/>
        <v>0</v>
      </c>
      <c r="DJ641" s="7">
        <f t="shared" si="810"/>
        <v>0</v>
      </c>
      <c r="DK641" s="7">
        <f t="shared" si="811"/>
        <v>0</v>
      </c>
    </row>
    <row r="642" spans="1:115" ht="26.25" customHeight="1" x14ac:dyDescent="0.25">
      <c r="A642" s="9">
        <v>624</v>
      </c>
      <c r="B642" s="24" t="str">
        <f t="shared" si="743"/>
        <v/>
      </c>
      <c r="C642" s="23"/>
      <c r="D642" s="51"/>
      <c r="E642" s="24"/>
      <c r="F642" s="24"/>
      <c r="G642" s="24"/>
      <c r="H642" s="24"/>
      <c r="I642" s="25"/>
      <c r="J642" s="24"/>
      <c r="K642" s="26"/>
      <c r="L642" s="29"/>
      <c r="M642" s="27"/>
      <c r="N642" s="28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30"/>
      <c r="Z642" s="29"/>
      <c r="AA642" s="29" t="str">
        <f t="shared" si="744"/>
        <v/>
      </c>
      <c r="AB642" s="7">
        <f t="shared" si="745"/>
        <v>0</v>
      </c>
      <c r="AC642" s="7">
        <f t="shared" si="746"/>
        <v>0</v>
      </c>
      <c r="AD642" s="7">
        <f t="shared" si="747"/>
        <v>0</v>
      </c>
      <c r="AE642" s="7">
        <f t="shared" si="748"/>
        <v>0</v>
      </c>
      <c r="AF642" s="11" t="str">
        <f t="shared" si="812"/>
        <v/>
      </c>
      <c r="AG642" s="13">
        <f t="shared" si="749"/>
        <v>0</v>
      </c>
      <c r="AH642" s="7" t="str">
        <f t="shared" si="750"/>
        <v/>
      </c>
      <c r="AI642" s="11" t="str">
        <f t="shared" si="813"/>
        <v/>
      </c>
      <c r="AJ642" s="11" t="str">
        <f t="array" ref="AJ642">IF(OR(AI642=$AI$19:AI641),"",AI642)</f>
        <v/>
      </c>
      <c r="AK642" s="11" t="str">
        <f t="shared" si="751"/>
        <v/>
      </c>
      <c r="AL642" t="str">
        <f t="array" ref="AL642">IF(OR(AK642=$AK$19:AK641),"",AK642)</f>
        <v/>
      </c>
      <c r="AM642" s="13">
        <f t="shared" si="752"/>
        <v>0</v>
      </c>
      <c r="AN642" s="13">
        <f t="shared" si="753"/>
        <v>0</v>
      </c>
      <c r="AO642" s="13">
        <f t="shared" si="754"/>
        <v>0</v>
      </c>
      <c r="AP642" s="13">
        <f t="shared" si="755"/>
        <v>0</v>
      </c>
      <c r="AQ642" s="13">
        <f t="shared" si="756"/>
        <v>0</v>
      </c>
      <c r="AR642" s="13">
        <f t="shared" si="757"/>
        <v>0</v>
      </c>
      <c r="AS642" s="13">
        <f t="shared" si="758"/>
        <v>0</v>
      </c>
      <c r="AT642" s="13">
        <f t="shared" si="759"/>
        <v>0</v>
      </c>
      <c r="AU642" s="13">
        <f t="shared" si="760"/>
        <v>0</v>
      </c>
      <c r="AV642" s="13">
        <f t="shared" si="761"/>
        <v>0</v>
      </c>
      <c r="AX642" s="13">
        <f t="shared" si="762"/>
        <v>0</v>
      </c>
      <c r="AY642" s="13">
        <f t="shared" si="763"/>
        <v>0</v>
      </c>
      <c r="AZ642" s="13">
        <f t="shared" si="764"/>
        <v>0</v>
      </c>
      <c r="BA642" s="13">
        <f t="shared" si="765"/>
        <v>0</v>
      </c>
      <c r="BB642" s="13">
        <f t="shared" si="766"/>
        <v>0</v>
      </c>
      <c r="BC642" s="13">
        <f t="shared" si="767"/>
        <v>0</v>
      </c>
      <c r="BD642" s="13">
        <f t="shared" si="768"/>
        <v>0</v>
      </c>
      <c r="BE642" s="13">
        <f t="shared" si="769"/>
        <v>0</v>
      </c>
      <c r="BF642" s="13">
        <f t="shared" si="770"/>
        <v>0</v>
      </c>
      <c r="BG642" s="13">
        <f t="shared" si="771"/>
        <v>0</v>
      </c>
      <c r="BH642" s="13">
        <f t="shared" si="772"/>
        <v>0</v>
      </c>
      <c r="BI642" s="13">
        <f t="shared" si="773"/>
        <v>0</v>
      </c>
      <c r="BJ642" s="13">
        <f t="shared" si="774"/>
        <v>0</v>
      </c>
      <c r="BK642" s="13">
        <f t="shared" si="775"/>
        <v>0</v>
      </c>
      <c r="BL642" s="13">
        <f t="shared" si="776"/>
        <v>0</v>
      </c>
      <c r="BM642" s="13">
        <f t="shared" si="777"/>
        <v>0</v>
      </c>
      <c r="BN642" s="13">
        <f t="shared" si="778"/>
        <v>0</v>
      </c>
      <c r="BO642" s="13">
        <f t="shared" si="779"/>
        <v>0</v>
      </c>
      <c r="BP642" s="13">
        <f t="shared" si="780"/>
        <v>0</v>
      </c>
      <c r="BQ642" s="13">
        <f t="shared" si="781"/>
        <v>0</v>
      </c>
      <c r="BR642" s="13">
        <f t="shared" si="782"/>
        <v>0</v>
      </c>
      <c r="BS642" s="13">
        <f t="shared" si="783"/>
        <v>0</v>
      </c>
      <c r="BT642" s="31">
        <f t="shared" si="784"/>
        <v>0</v>
      </c>
      <c r="BU642" s="31">
        <f t="shared" si="785"/>
        <v>0</v>
      </c>
      <c r="BV642" s="31">
        <f t="shared" si="786"/>
        <v>0</v>
      </c>
      <c r="BW642" s="31">
        <f t="shared" si="787"/>
        <v>0</v>
      </c>
      <c r="BX642" s="31">
        <f t="shared" si="788"/>
        <v>0</v>
      </c>
      <c r="BY642" s="31">
        <f t="shared" si="789"/>
        <v>0</v>
      </c>
      <c r="BZ642" s="31">
        <f t="shared" si="790"/>
        <v>0</v>
      </c>
      <c r="CA642" s="31">
        <f t="shared" si="791"/>
        <v>0</v>
      </c>
      <c r="CB642" s="31">
        <f t="shared" si="792"/>
        <v>0</v>
      </c>
      <c r="CC642" s="31">
        <f t="shared" si="793"/>
        <v>0</v>
      </c>
      <c r="CD642" s="31">
        <f t="shared" si="794"/>
        <v>0</v>
      </c>
      <c r="CE642" s="37">
        <f t="array" ref="CE642">MIN(IF(JPRL=AI642,$AG$19:$AG$1018))</f>
        <v>0</v>
      </c>
      <c r="CF642" s="37">
        <f t="array" ref="CF642">MAX(IF(JPRL=AI642,$AG$19:$AG$1018))</f>
        <v>0</v>
      </c>
      <c r="CG642" s="36">
        <f t="shared" si="795"/>
        <v>0</v>
      </c>
      <c r="CI642" s="40">
        <f t="shared" si="796"/>
        <v>0</v>
      </c>
      <c r="CJ642" s="40">
        <f t="shared" si="733"/>
        <v>0</v>
      </c>
      <c r="CK642" s="40">
        <f t="shared" si="734"/>
        <v>0</v>
      </c>
      <c r="CL642" s="40">
        <f t="shared" si="735"/>
        <v>0</v>
      </c>
      <c r="CM642" s="40">
        <f t="shared" si="736"/>
        <v>0</v>
      </c>
      <c r="CN642" s="40">
        <f t="shared" si="737"/>
        <v>0</v>
      </c>
      <c r="CO642" s="40">
        <f t="shared" si="738"/>
        <v>0</v>
      </c>
      <c r="CP642" s="40">
        <f t="shared" si="739"/>
        <v>0</v>
      </c>
      <c r="CQ642" s="40">
        <f t="shared" si="740"/>
        <v>0</v>
      </c>
      <c r="CR642" s="40">
        <f t="shared" si="741"/>
        <v>0</v>
      </c>
      <c r="CS642" s="40">
        <f t="shared" si="742"/>
        <v>0</v>
      </c>
      <c r="CT642" s="41">
        <f t="shared" si="797"/>
        <v>0</v>
      </c>
      <c r="CU642" s="41">
        <f t="shared" si="798"/>
        <v>0</v>
      </c>
      <c r="CV642" s="41">
        <f t="shared" si="799"/>
        <v>0</v>
      </c>
      <c r="CW642" s="41">
        <f t="shared" si="800"/>
        <v>0</v>
      </c>
      <c r="CX642" s="41">
        <f t="shared" si="801"/>
        <v>0</v>
      </c>
      <c r="CY642" s="41">
        <f t="shared" si="802"/>
        <v>0</v>
      </c>
      <c r="CZ642" s="41">
        <f t="shared" si="803"/>
        <v>0</v>
      </c>
      <c r="DA642" s="41">
        <f t="shared" si="804"/>
        <v>0</v>
      </c>
      <c r="DB642" s="41">
        <f t="shared" si="805"/>
        <v>0</v>
      </c>
      <c r="DC642" s="41">
        <f t="shared" si="806"/>
        <v>0</v>
      </c>
      <c r="DD642" s="7">
        <f t="shared" si="807"/>
        <v>0</v>
      </c>
      <c r="DE642" s="7">
        <f t="shared" si="808"/>
        <v>0</v>
      </c>
      <c r="DF642" s="7">
        <f t="shared" si="809"/>
        <v>0</v>
      </c>
      <c r="DJ642" s="7">
        <f t="shared" si="810"/>
        <v>0</v>
      </c>
      <c r="DK642" s="7">
        <f t="shared" si="811"/>
        <v>0</v>
      </c>
    </row>
    <row r="643" spans="1:115" ht="26.25" customHeight="1" x14ac:dyDescent="0.25">
      <c r="A643" s="9">
        <v>625</v>
      </c>
      <c r="B643" s="24" t="str">
        <f t="shared" si="743"/>
        <v/>
      </c>
      <c r="C643" s="23"/>
      <c r="D643" s="51"/>
      <c r="E643" s="24"/>
      <c r="F643" s="24"/>
      <c r="G643" s="24"/>
      <c r="H643" s="24"/>
      <c r="I643" s="25"/>
      <c r="J643" s="24"/>
      <c r="K643" s="26"/>
      <c r="L643" s="29"/>
      <c r="M643" s="27"/>
      <c r="N643" s="28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30"/>
      <c r="Z643" s="29"/>
      <c r="AA643" s="29" t="str">
        <f t="shared" si="744"/>
        <v/>
      </c>
      <c r="AB643" s="7">
        <f t="shared" si="745"/>
        <v>0</v>
      </c>
      <c r="AC643" s="7">
        <f t="shared" si="746"/>
        <v>0</v>
      </c>
      <c r="AD643" s="7">
        <f t="shared" si="747"/>
        <v>0</v>
      </c>
      <c r="AE643" s="7">
        <f t="shared" si="748"/>
        <v>0</v>
      </c>
      <c r="AF643" s="11" t="str">
        <f t="shared" si="812"/>
        <v/>
      </c>
      <c r="AG643" s="13">
        <f t="shared" si="749"/>
        <v>0</v>
      </c>
      <c r="AH643" s="7" t="str">
        <f t="shared" si="750"/>
        <v/>
      </c>
      <c r="AI643" s="11" t="str">
        <f t="shared" si="813"/>
        <v/>
      </c>
      <c r="AJ643" s="11" t="str">
        <f t="array" ref="AJ643">IF(OR(AI643=$AI$19:AI642),"",AI643)</f>
        <v/>
      </c>
      <c r="AK643" s="11" t="str">
        <f t="shared" si="751"/>
        <v/>
      </c>
      <c r="AL643" t="str">
        <f t="array" ref="AL643">IF(OR(AK643=$AK$19:AK642),"",AK643)</f>
        <v/>
      </c>
      <c r="AM643" s="13">
        <f t="shared" si="752"/>
        <v>0</v>
      </c>
      <c r="AN643" s="13">
        <f t="shared" si="753"/>
        <v>0</v>
      </c>
      <c r="AO643" s="13">
        <f t="shared" si="754"/>
        <v>0</v>
      </c>
      <c r="AP643" s="13">
        <f t="shared" si="755"/>
        <v>0</v>
      </c>
      <c r="AQ643" s="13">
        <f t="shared" si="756"/>
        <v>0</v>
      </c>
      <c r="AR643" s="13">
        <f t="shared" si="757"/>
        <v>0</v>
      </c>
      <c r="AS643" s="13">
        <f t="shared" si="758"/>
        <v>0</v>
      </c>
      <c r="AT643" s="13">
        <f t="shared" si="759"/>
        <v>0</v>
      </c>
      <c r="AU643" s="13">
        <f t="shared" si="760"/>
        <v>0</v>
      </c>
      <c r="AV643" s="13">
        <f t="shared" si="761"/>
        <v>0</v>
      </c>
      <c r="AX643" s="13">
        <f t="shared" si="762"/>
        <v>0</v>
      </c>
      <c r="AY643" s="13">
        <f t="shared" si="763"/>
        <v>0</v>
      </c>
      <c r="AZ643" s="13">
        <f t="shared" si="764"/>
        <v>0</v>
      </c>
      <c r="BA643" s="13">
        <f t="shared" si="765"/>
        <v>0</v>
      </c>
      <c r="BB643" s="13">
        <f t="shared" si="766"/>
        <v>0</v>
      </c>
      <c r="BC643" s="13">
        <f t="shared" si="767"/>
        <v>0</v>
      </c>
      <c r="BD643" s="13">
        <f t="shared" si="768"/>
        <v>0</v>
      </c>
      <c r="BE643" s="13">
        <f t="shared" si="769"/>
        <v>0</v>
      </c>
      <c r="BF643" s="13">
        <f t="shared" si="770"/>
        <v>0</v>
      </c>
      <c r="BG643" s="13">
        <f t="shared" si="771"/>
        <v>0</v>
      </c>
      <c r="BH643" s="13">
        <f t="shared" si="772"/>
        <v>0</v>
      </c>
      <c r="BI643" s="13">
        <f t="shared" si="773"/>
        <v>0</v>
      </c>
      <c r="BJ643" s="13">
        <f t="shared" si="774"/>
        <v>0</v>
      </c>
      <c r="BK643" s="13">
        <f t="shared" si="775"/>
        <v>0</v>
      </c>
      <c r="BL643" s="13">
        <f t="shared" si="776"/>
        <v>0</v>
      </c>
      <c r="BM643" s="13">
        <f t="shared" si="777"/>
        <v>0</v>
      </c>
      <c r="BN643" s="13">
        <f t="shared" si="778"/>
        <v>0</v>
      </c>
      <c r="BO643" s="13">
        <f t="shared" si="779"/>
        <v>0</v>
      </c>
      <c r="BP643" s="13">
        <f t="shared" si="780"/>
        <v>0</v>
      </c>
      <c r="BQ643" s="13">
        <f t="shared" si="781"/>
        <v>0</v>
      </c>
      <c r="BR643" s="13">
        <f t="shared" si="782"/>
        <v>0</v>
      </c>
      <c r="BS643" s="13">
        <f t="shared" si="783"/>
        <v>0</v>
      </c>
      <c r="BT643" s="31">
        <f t="shared" si="784"/>
        <v>0</v>
      </c>
      <c r="BU643" s="31">
        <f t="shared" si="785"/>
        <v>0</v>
      </c>
      <c r="BV643" s="31">
        <f t="shared" si="786"/>
        <v>0</v>
      </c>
      <c r="BW643" s="31">
        <f t="shared" si="787"/>
        <v>0</v>
      </c>
      <c r="BX643" s="31">
        <f t="shared" si="788"/>
        <v>0</v>
      </c>
      <c r="BY643" s="31">
        <f t="shared" si="789"/>
        <v>0</v>
      </c>
      <c r="BZ643" s="31">
        <f t="shared" si="790"/>
        <v>0</v>
      </c>
      <c r="CA643" s="31">
        <f t="shared" si="791"/>
        <v>0</v>
      </c>
      <c r="CB643" s="31">
        <f t="shared" si="792"/>
        <v>0</v>
      </c>
      <c r="CC643" s="31">
        <f t="shared" si="793"/>
        <v>0</v>
      </c>
      <c r="CD643" s="31">
        <f t="shared" si="794"/>
        <v>0</v>
      </c>
      <c r="CE643" s="37">
        <f t="array" ref="CE643">MIN(IF(JPRL=AI643,$AG$19:$AG$1018))</f>
        <v>0</v>
      </c>
      <c r="CF643" s="37">
        <f t="array" ref="CF643">MAX(IF(JPRL=AI643,$AG$19:$AG$1018))</f>
        <v>0</v>
      </c>
      <c r="CG643" s="36">
        <f t="shared" si="795"/>
        <v>0</v>
      </c>
      <c r="CI643" s="40">
        <f t="shared" si="796"/>
        <v>0</v>
      </c>
      <c r="CJ643" s="40">
        <f t="shared" si="733"/>
        <v>0</v>
      </c>
      <c r="CK643" s="40">
        <f t="shared" si="734"/>
        <v>0</v>
      </c>
      <c r="CL643" s="40">
        <f t="shared" si="735"/>
        <v>0</v>
      </c>
      <c r="CM643" s="40">
        <f t="shared" si="736"/>
        <v>0</v>
      </c>
      <c r="CN643" s="40">
        <f t="shared" si="737"/>
        <v>0</v>
      </c>
      <c r="CO643" s="40">
        <f t="shared" si="738"/>
        <v>0</v>
      </c>
      <c r="CP643" s="40">
        <f t="shared" si="739"/>
        <v>0</v>
      </c>
      <c r="CQ643" s="40">
        <f t="shared" si="740"/>
        <v>0</v>
      </c>
      <c r="CR643" s="40">
        <f t="shared" si="741"/>
        <v>0</v>
      </c>
      <c r="CS643" s="40">
        <f t="shared" si="742"/>
        <v>0</v>
      </c>
      <c r="CT643" s="41">
        <f t="shared" si="797"/>
        <v>0</v>
      </c>
      <c r="CU643" s="41">
        <f t="shared" si="798"/>
        <v>0</v>
      </c>
      <c r="CV643" s="41">
        <f t="shared" si="799"/>
        <v>0</v>
      </c>
      <c r="CW643" s="41">
        <f t="shared" si="800"/>
        <v>0</v>
      </c>
      <c r="CX643" s="41">
        <f t="shared" si="801"/>
        <v>0</v>
      </c>
      <c r="CY643" s="41">
        <f t="shared" si="802"/>
        <v>0</v>
      </c>
      <c r="CZ643" s="41">
        <f t="shared" si="803"/>
        <v>0</v>
      </c>
      <c r="DA643" s="41">
        <f t="shared" si="804"/>
        <v>0</v>
      </c>
      <c r="DB643" s="41">
        <f t="shared" si="805"/>
        <v>0</v>
      </c>
      <c r="DC643" s="41">
        <f t="shared" si="806"/>
        <v>0</v>
      </c>
      <c r="DD643" s="7">
        <f t="shared" si="807"/>
        <v>0</v>
      </c>
      <c r="DE643" s="7">
        <f t="shared" si="808"/>
        <v>0</v>
      </c>
      <c r="DF643" s="7">
        <f t="shared" si="809"/>
        <v>0</v>
      </c>
      <c r="DJ643" s="7">
        <f t="shared" si="810"/>
        <v>0</v>
      </c>
      <c r="DK643" s="7">
        <f t="shared" si="811"/>
        <v>0</v>
      </c>
    </row>
    <row r="644" spans="1:115" ht="26.25" customHeight="1" x14ac:dyDescent="0.25">
      <c r="A644" s="9">
        <v>626</v>
      </c>
      <c r="B644" s="24" t="str">
        <f t="shared" si="743"/>
        <v/>
      </c>
      <c r="C644" s="23"/>
      <c r="D644" s="51"/>
      <c r="E644" s="24"/>
      <c r="F644" s="24"/>
      <c r="G644" s="24"/>
      <c r="H644" s="24"/>
      <c r="I644" s="25"/>
      <c r="J644" s="24"/>
      <c r="K644" s="26"/>
      <c r="L644" s="29"/>
      <c r="M644" s="27"/>
      <c r="N644" s="28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30"/>
      <c r="Z644" s="29"/>
      <c r="AA644" s="29" t="str">
        <f t="shared" si="744"/>
        <v/>
      </c>
      <c r="AB644" s="7">
        <f t="shared" si="745"/>
        <v>0</v>
      </c>
      <c r="AC644" s="7">
        <f t="shared" si="746"/>
        <v>0</v>
      </c>
      <c r="AD644" s="7">
        <f t="shared" si="747"/>
        <v>0</v>
      </c>
      <c r="AE644" s="7">
        <f t="shared" si="748"/>
        <v>0</v>
      </c>
      <c r="AF644" s="11" t="str">
        <f t="shared" si="812"/>
        <v/>
      </c>
      <c r="AG644" s="13">
        <f t="shared" si="749"/>
        <v>0</v>
      </c>
      <c r="AH644" s="7" t="str">
        <f t="shared" si="750"/>
        <v/>
      </c>
      <c r="AI644" s="11" t="str">
        <f t="shared" si="813"/>
        <v/>
      </c>
      <c r="AJ644" s="11" t="str">
        <f t="array" ref="AJ644">IF(OR(AI644=$AI$19:AI643),"",AI644)</f>
        <v/>
      </c>
      <c r="AK644" s="11" t="str">
        <f t="shared" si="751"/>
        <v/>
      </c>
      <c r="AL644" t="str">
        <f t="array" ref="AL644">IF(OR(AK644=$AK$19:AK643),"",AK644)</f>
        <v/>
      </c>
      <c r="AM644" s="13">
        <f t="shared" si="752"/>
        <v>0</v>
      </c>
      <c r="AN644" s="13">
        <f t="shared" si="753"/>
        <v>0</v>
      </c>
      <c r="AO644" s="13">
        <f t="shared" si="754"/>
        <v>0</v>
      </c>
      <c r="AP644" s="13">
        <f t="shared" si="755"/>
        <v>0</v>
      </c>
      <c r="AQ644" s="13">
        <f t="shared" si="756"/>
        <v>0</v>
      </c>
      <c r="AR644" s="13">
        <f t="shared" si="757"/>
        <v>0</v>
      </c>
      <c r="AS644" s="13">
        <f t="shared" si="758"/>
        <v>0</v>
      </c>
      <c r="AT644" s="13">
        <f t="shared" si="759"/>
        <v>0</v>
      </c>
      <c r="AU644" s="13">
        <f t="shared" si="760"/>
        <v>0</v>
      </c>
      <c r="AV644" s="13">
        <f t="shared" si="761"/>
        <v>0</v>
      </c>
      <c r="AX644" s="13">
        <f t="shared" si="762"/>
        <v>0</v>
      </c>
      <c r="AY644" s="13">
        <f t="shared" si="763"/>
        <v>0</v>
      </c>
      <c r="AZ644" s="13">
        <f t="shared" si="764"/>
        <v>0</v>
      </c>
      <c r="BA644" s="13">
        <f t="shared" si="765"/>
        <v>0</v>
      </c>
      <c r="BB644" s="13">
        <f t="shared" si="766"/>
        <v>0</v>
      </c>
      <c r="BC644" s="13">
        <f t="shared" si="767"/>
        <v>0</v>
      </c>
      <c r="BD644" s="13">
        <f t="shared" si="768"/>
        <v>0</v>
      </c>
      <c r="BE644" s="13">
        <f t="shared" si="769"/>
        <v>0</v>
      </c>
      <c r="BF644" s="13">
        <f t="shared" si="770"/>
        <v>0</v>
      </c>
      <c r="BG644" s="13">
        <f t="shared" si="771"/>
        <v>0</v>
      </c>
      <c r="BH644" s="13">
        <f t="shared" si="772"/>
        <v>0</v>
      </c>
      <c r="BI644" s="13">
        <f t="shared" si="773"/>
        <v>0</v>
      </c>
      <c r="BJ644" s="13">
        <f t="shared" si="774"/>
        <v>0</v>
      </c>
      <c r="BK644" s="13">
        <f t="shared" si="775"/>
        <v>0</v>
      </c>
      <c r="BL644" s="13">
        <f t="shared" si="776"/>
        <v>0</v>
      </c>
      <c r="BM644" s="13">
        <f t="shared" si="777"/>
        <v>0</v>
      </c>
      <c r="BN644" s="13">
        <f t="shared" si="778"/>
        <v>0</v>
      </c>
      <c r="BO644" s="13">
        <f t="shared" si="779"/>
        <v>0</v>
      </c>
      <c r="BP644" s="13">
        <f t="shared" si="780"/>
        <v>0</v>
      </c>
      <c r="BQ644" s="13">
        <f t="shared" si="781"/>
        <v>0</v>
      </c>
      <c r="BR644" s="13">
        <f t="shared" si="782"/>
        <v>0</v>
      </c>
      <c r="BS644" s="13">
        <f t="shared" si="783"/>
        <v>0</v>
      </c>
      <c r="BT644" s="31">
        <f t="shared" si="784"/>
        <v>0</v>
      </c>
      <c r="BU644" s="31">
        <f t="shared" si="785"/>
        <v>0</v>
      </c>
      <c r="BV644" s="31">
        <f t="shared" si="786"/>
        <v>0</v>
      </c>
      <c r="BW644" s="31">
        <f t="shared" si="787"/>
        <v>0</v>
      </c>
      <c r="BX644" s="31">
        <f t="shared" si="788"/>
        <v>0</v>
      </c>
      <c r="BY644" s="31">
        <f t="shared" si="789"/>
        <v>0</v>
      </c>
      <c r="BZ644" s="31">
        <f t="shared" si="790"/>
        <v>0</v>
      </c>
      <c r="CA644" s="31">
        <f t="shared" si="791"/>
        <v>0</v>
      </c>
      <c r="CB644" s="31">
        <f t="shared" si="792"/>
        <v>0</v>
      </c>
      <c r="CC644" s="31">
        <f t="shared" si="793"/>
        <v>0</v>
      </c>
      <c r="CD644" s="31">
        <f t="shared" si="794"/>
        <v>0</v>
      </c>
      <c r="CE644" s="37">
        <f t="array" ref="CE644">MIN(IF(JPRL=AI644,$AG$19:$AG$1018))</f>
        <v>0</v>
      </c>
      <c r="CF644" s="37">
        <f t="array" ref="CF644">MAX(IF(JPRL=AI644,$AG$19:$AG$1018))</f>
        <v>0</v>
      </c>
      <c r="CG644" s="36">
        <f t="shared" si="795"/>
        <v>0</v>
      </c>
      <c r="CI644" s="40">
        <f t="shared" si="796"/>
        <v>0</v>
      </c>
      <c r="CJ644" s="40">
        <f t="shared" si="733"/>
        <v>0</v>
      </c>
      <c r="CK644" s="40">
        <f t="shared" si="734"/>
        <v>0</v>
      </c>
      <c r="CL644" s="40">
        <f t="shared" si="735"/>
        <v>0</v>
      </c>
      <c r="CM644" s="40">
        <f t="shared" si="736"/>
        <v>0</v>
      </c>
      <c r="CN644" s="40">
        <f t="shared" si="737"/>
        <v>0</v>
      </c>
      <c r="CO644" s="40">
        <f t="shared" si="738"/>
        <v>0</v>
      </c>
      <c r="CP644" s="40">
        <f t="shared" si="739"/>
        <v>0</v>
      </c>
      <c r="CQ644" s="40">
        <f t="shared" si="740"/>
        <v>0</v>
      </c>
      <c r="CR644" s="40">
        <f t="shared" si="741"/>
        <v>0</v>
      </c>
      <c r="CS644" s="40">
        <f t="shared" si="742"/>
        <v>0</v>
      </c>
      <c r="CT644" s="41">
        <f t="shared" si="797"/>
        <v>0</v>
      </c>
      <c r="CU644" s="41">
        <f t="shared" si="798"/>
        <v>0</v>
      </c>
      <c r="CV644" s="41">
        <f t="shared" si="799"/>
        <v>0</v>
      </c>
      <c r="CW644" s="41">
        <f t="shared" si="800"/>
        <v>0</v>
      </c>
      <c r="CX644" s="41">
        <f t="shared" si="801"/>
        <v>0</v>
      </c>
      <c r="CY644" s="41">
        <f t="shared" si="802"/>
        <v>0</v>
      </c>
      <c r="CZ644" s="41">
        <f t="shared" si="803"/>
        <v>0</v>
      </c>
      <c r="DA644" s="41">
        <f t="shared" si="804"/>
        <v>0</v>
      </c>
      <c r="DB644" s="41">
        <f t="shared" si="805"/>
        <v>0</v>
      </c>
      <c r="DC644" s="41">
        <f t="shared" si="806"/>
        <v>0</v>
      </c>
      <c r="DD644" s="7">
        <f t="shared" si="807"/>
        <v>0</v>
      </c>
      <c r="DE644" s="7">
        <f t="shared" si="808"/>
        <v>0</v>
      </c>
      <c r="DF644" s="7">
        <f t="shared" si="809"/>
        <v>0</v>
      </c>
      <c r="DJ644" s="7">
        <f t="shared" si="810"/>
        <v>0</v>
      </c>
      <c r="DK644" s="7">
        <f t="shared" si="811"/>
        <v>0</v>
      </c>
    </row>
    <row r="645" spans="1:115" ht="26.25" customHeight="1" x14ac:dyDescent="0.25">
      <c r="A645" s="9">
        <v>627</v>
      </c>
      <c r="B645" s="24" t="str">
        <f t="shared" si="743"/>
        <v/>
      </c>
      <c r="C645" s="23"/>
      <c r="D645" s="51"/>
      <c r="E645" s="24"/>
      <c r="F645" s="24"/>
      <c r="G645" s="24"/>
      <c r="H645" s="24"/>
      <c r="I645" s="25"/>
      <c r="J645" s="24"/>
      <c r="K645" s="26"/>
      <c r="L645" s="29"/>
      <c r="M645" s="27"/>
      <c r="N645" s="28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30"/>
      <c r="Z645" s="29"/>
      <c r="AA645" s="29" t="str">
        <f t="shared" si="744"/>
        <v/>
      </c>
      <c r="AB645" s="7">
        <f t="shared" si="745"/>
        <v>0</v>
      </c>
      <c r="AC645" s="7">
        <f t="shared" si="746"/>
        <v>0</v>
      </c>
      <c r="AD645" s="7">
        <f t="shared" si="747"/>
        <v>0</v>
      </c>
      <c r="AE645" s="7">
        <f t="shared" si="748"/>
        <v>0</v>
      </c>
      <c r="AF645" s="11" t="str">
        <f t="shared" si="812"/>
        <v/>
      </c>
      <c r="AG645" s="13">
        <f t="shared" si="749"/>
        <v>0</v>
      </c>
      <c r="AH645" s="7" t="str">
        <f t="shared" si="750"/>
        <v/>
      </c>
      <c r="AI645" s="11" t="str">
        <f t="shared" si="813"/>
        <v/>
      </c>
      <c r="AJ645" s="11" t="str">
        <f t="array" ref="AJ645">IF(OR(AI645=$AI$19:AI644),"",AI645)</f>
        <v/>
      </c>
      <c r="AK645" s="11" t="str">
        <f t="shared" si="751"/>
        <v/>
      </c>
      <c r="AL645" t="str">
        <f t="array" ref="AL645">IF(OR(AK645=$AK$19:AK644),"",AK645)</f>
        <v/>
      </c>
      <c r="AM645" s="13">
        <f t="shared" si="752"/>
        <v>0</v>
      </c>
      <c r="AN645" s="13">
        <f t="shared" si="753"/>
        <v>0</v>
      </c>
      <c r="AO645" s="13">
        <f t="shared" si="754"/>
        <v>0</v>
      </c>
      <c r="AP645" s="13">
        <f t="shared" si="755"/>
        <v>0</v>
      </c>
      <c r="AQ645" s="13">
        <f t="shared" si="756"/>
        <v>0</v>
      </c>
      <c r="AR645" s="13">
        <f t="shared" si="757"/>
        <v>0</v>
      </c>
      <c r="AS645" s="13">
        <f t="shared" si="758"/>
        <v>0</v>
      </c>
      <c r="AT645" s="13">
        <f t="shared" si="759"/>
        <v>0</v>
      </c>
      <c r="AU645" s="13">
        <f t="shared" si="760"/>
        <v>0</v>
      </c>
      <c r="AV645" s="13">
        <f t="shared" si="761"/>
        <v>0</v>
      </c>
      <c r="AX645" s="13">
        <f t="shared" si="762"/>
        <v>0</v>
      </c>
      <c r="AY645" s="13">
        <f t="shared" si="763"/>
        <v>0</v>
      </c>
      <c r="AZ645" s="13">
        <f t="shared" si="764"/>
        <v>0</v>
      </c>
      <c r="BA645" s="13">
        <f t="shared" si="765"/>
        <v>0</v>
      </c>
      <c r="BB645" s="13">
        <f t="shared" si="766"/>
        <v>0</v>
      </c>
      <c r="BC645" s="13">
        <f t="shared" si="767"/>
        <v>0</v>
      </c>
      <c r="BD645" s="13">
        <f t="shared" si="768"/>
        <v>0</v>
      </c>
      <c r="BE645" s="13">
        <f t="shared" si="769"/>
        <v>0</v>
      </c>
      <c r="BF645" s="13">
        <f t="shared" si="770"/>
        <v>0</v>
      </c>
      <c r="BG645" s="13">
        <f t="shared" si="771"/>
        <v>0</v>
      </c>
      <c r="BH645" s="13">
        <f t="shared" si="772"/>
        <v>0</v>
      </c>
      <c r="BI645" s="13">
        <f t="shared" si="773"/>
        <v>0</v>
      </c>
      <c r="BJ645" s="13">
        <f t="shared" si="774"/>
        <v>0</v>
      </c>
      <c r="BK645" s="13">
        <f t="shared" si="775"/>
        <v>0</v>
      </c>
      <c r="BL645" s="13">
        <f t="shared" si="776"/>
        <v>0</v>
      </c>
      <c r="BM645" s="13">
        <f t="shared" si="777"/>
        <v>0</v>
      </c>
      <c r="BN645" s="13">
        <f t="shared" si="778"/>
        <v>0</v>
      </c>
      <c r="BO645" s="13">
        <f t="shared" si="779"/>
        <v>0</v>
      </c>
      <c r="BP645" s="13">
        <f t="shared" si="780"/>
        <v>0</v>
      </c>
      <c r="BQ645" s="13">
        <f t="shared" si="781"/>
        <v>0</v>
      </c>
      <c r="BR645" s="13">
        <f t="shared" si="782"/>
        <v>0</v>
      </c>
      <c r="BS645" s="13">
        <f t="shared" si="783"/>
        <v>0</v>
      </c>
      <c r="BT645" s="31">
        <f t="shared" si="784"/>
        <v>0</v>
      </c>
      <c r="BU645" s="31">
        <f t="shared" si="785"/>
        <v>0</v>
      </c>
      <c r="BV645" s="31">
        <f t="shared" si="786"/>
        <v>0</v>
      </c>
      <c r="BW645" s="31">
        <f t="shared" si="787"/>
        <v>0</v>
      </c>
      <c r="BX645" s="31">
        <f t="shared" si="788"/>
        <v>0</v>
      </c>
      <c r="BY645" s="31">
        <f t="shared" si="789"/>
        <v>0</v>
      </c>
      <c r="BZ645" s="31">
        <f t="shared" si="790"/>
        <v>0</v>
      </c>
      <c r="CA645" s="31">
        <f t="shared" si="791"/>
        <v>0</v>
      </c>
      <c r="CB645" s="31">
        <f t="shared" si="792"/>
        <v>0</v>
      </c>
      <c r="CC645" s="31">
        <f t="shared" si="793"/>
        <v>0</v>
      </c>
      <c r="CD645" s="31">
        <f t="shared" si="794"/>
        <v>0</v>
      </c>
      <c r="CE645" s="37">
        <f t="array" ref="CE645">MIN(IF(JPRL=AI645,$AG$19:$AG$1018))</f>
        <v>0</v>
      </c>
      <c r="CF645" s="37">
        <f t="array" ref="CF645">MAX(IF(JPRL=AI645,$AG$19:$AG$1018))</f>
        <v>0</v>
      </c>
      <c r="CG645" s="36">
        <f t="shared" si="795"/>
        <v>0</v>
      </c>
      <c r="CI645" s="40">
        <f t="shared" si="796"/>
        <v>0</v>
      </c>
      <c r="CJ645" s="40">
        <f t="shared" si="733"/>
        <v>0</v>
      </c>
      <c r="CK645" s="40">
        <f t="shared" si="734"/>
        <v>0</v>
      </c>
      <c r="CL645" s="40">
        <f t="shared" si="735"/>
        <v>0</v>
      </c>
      <c r="CM645" s="40">
        <f t="shared" si="736"/>
        <v>0</v>
      </c>
      <c r="CN645" s="40">
        <f t="shared" si="737"/>
        <v>0</v>
      </c>
      <c r="CO645" s="40">
        <f t="shared" si="738"/>
        <v>0</v>
      </c>
      <c r="CP645" s="40">
        <f t="shared" si="739"/>
        <v>0</v>
      </c>
      <c r="CQ645" s="40">
        <f t="shared" si="740"/>
        <v>0</v>
      </c>
      <c r="CR645" s="40">
        <f t="shared" si="741"/>
        <v>0</v>
      </c>
      <c r="CS645" s="40">
        <f t="shared" si="742"/>
        <v>0</v>
      </c>
      <c r="CT645" s="41">
        <f t="shared" si="797"/>
        <v>0</v>
      </c>
      <c r="CU645" s="41">
        <f t="shared" si="798"/>
        <v>0</v>
      </c>
      <c r="CV645" s="41">
        <f t="shared" si="799"/>
        <v>0</v>
      </c>
      <c r="CW645" s="41">
        <f t="shared" si="800"/>
        <v>0</v>
      </c>
      <c r="CX645" s="41">
        <f t="shared" si="801"/>
        <v>0</v>
      </c>
      <c r="CY645" s="41">
        <f t="shared" si="802"/>
        <v>0</v>
      </c>
      <c r="CZ645" s="41">
        <f t="shared" si="803"/>
        <v>0</v>
      </c>
      <c r="DA645" s="41">
        <f t="shared" si="804"/>
        <v>0</v>
      </c>
      <c r="DB645" s="41">
        <f t="shared" si="805"/>
        <v>0</v>
      </c>
      <c r="DC645" s="41">
        <f t="shared" si="806"/>
        <v>0</v>
      </c>
      <c r="DD645" s="7">
        <f t="shared" si="807"/>
        <v>0</v>
      </c>
      <c r="DE645" s="7">
        <f t="shared" si="808"/>
        <v>0</v>
      </c>
      <c r="DF645" s="7">
        <f t="shared" si="809"/>
        <v>0</v>
      </c>
      <c r="DJ645" s="7">
        <f t="shared" si="810"/>
        <v>0</v>
      </c>
      <c r="DK645" s="7">
        <f t="shared" si="811"/>
        <v>0</v>
      </c>
    </row>
    <row r="646" spans="1:115" ht="26.25" customHeight="1" x14ac:dyDescent="0.25">
      <c r="A646" s="9">
        <v>628</v>
      </c>
      <c r="B646" s="24" t="str">
        <f t="shared" si="743"/>
        <v/>
      </c>
      <c r="C646" s="23"/>
      <c r="D646" s="51"/>
      <c r="E646" s="24"/>
      <c r="F646" s="24"/>
      <c r="G646" s="24"/>
      <c r="H646" s="24"/>
      <c r="I646" s="25"/>
      <c r="J646" s="24"/>
      <c r="K646" s="26"/>
      <c r="L646" s="29"/>
      <c r="M646" s="27"/>
      <c r="N646" s="28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30"/>
      <c r="Z646" s="29"/>
      <c r="AA646" s="29" t="str">
        <f t="shared" si="744"/>
        <v/>
      </c>
      <c r="AB646" s="7">
        <f t="shared" si="745"/>
        <v>0</v>
      </c>
      <c r="AC646" s="7">
        <f t="shared" si="746"/>
        <v>0</v>
      </c>
      <c r="AD646" s="7">
        <f t="shared" si="747"/>
        <v>0</v>
      </c>
      <c r="AE646" s="7">
        <f t="shared" si="748"/>
        <v>0</v>
      </c>
      <c r="AF646" s="11" t="str">
        <f t="shared" si="812"/>
        <v/>
      </c>
      <c r="AG646" s="13">
        <f t="shared" si="749"/>
        <v>0</v>
      </c>
      <c r="AH646" s="7" t="str">
        <f t="shared" si="750"/>
        <v/>
      </c>
      <c r="AI646" s="11" t="str">
        <f t="shared" si="813"/>
        <v/>
      </c>
      <c r="AJ646" s="11" t="str">
        <f t="array" ref="AJ646">IF(OR(AI646=$AI$19:AI645),"",AI646)</f>
        <v/>
      </c>
      <c r="AK646" s="11" t="str">
        <f t="shared" si="751"/>
        <v/>
      </c>
      <c r="AL646" t="str">
        <f t="array" ref="AL646">IF(OR(AK646=$AK$19:AK645),"",AK646)</f>
        <v/>
      </c>
      <c r="AM646" s="13">
        <f t="shared" si="752"/>
        <v>0</v>
      </c>
      <c r="AN646" s="13">
        <f t="shared" si="753"/>
        <v>0</v>
      </c>
      <c r="AO646" s="13">
        <f t="shared" si="754"/>
        <v>0</v>
      </c>
      <c r="AP646" s="13">
        <f t="shared" si="755"/>
        <v>0</v>
      </c>
      <c r="AQ646" s="13">
        <f t="shared" si="756"/>
        <v>0</v>
      </c>
      <c r="AR646" s="13">
        <f t="shared" si="757"/>
        <v>0</v>
      </c>
      <c r="AS646" s="13">
        <f t="shared" si="758"/>
        <v>0</v>
      </c>
      <c r="AT646" s="13">
        <f t="shared" si="759"/>
        <v>0</v>
      </c>
      <c r="AU646" s="13">
        <f t="shared" si="760"/>
        <v>0</v>
      </c>
      <c r="AV646" s="13">
        <f t="shared" si="761"/>
        <v>0</v>
      </c>
      <c r="AX646" s="13">
        <f t="shared" si="762"/>
        <v>0</v>
      </c>
      <c r="AY646" s="13">
        <f t="shared" si="763"/>
        <v>0</v>
      </c>
      <c r="AZ646" s="13">
        <f t="shared" si="764"/>
        <v>0</v>
      </c>
      <c r="BA646" s="13">
        <f t="shared" si="765"/>
        <v>0</v>
      </c>
      <c r="BB646" s="13">
        <f t="shared" si="766"/>
        <v>0</v>
      </c>
      <c r="BC646" s="13">
        <f t="shared" si="767"/>
        <v>0</v>
      </c>
      <c r="BD646" s="13">
        <f t="shared" si="768"/>
        <v>0</v>
      </c>
      <c r="BE646" s="13">
        <f t="shared" si="769"/>
        <v>0</v>
      </c>
      <c r="BF646" s="13">
        <f t="shared" si="770"/>
        <v>0</v>
      </c>
      <c r="BG646" s="13">
        <f t="shared" si="771"/>
        <v>0</v>
      </c>
      <c r="BH646" s="13">
        <f t="shared" si="772"/>
        <v>0</v>
      </c>
      <c r="BI646" s="13">
        <f t="shared" si="773"/>
        <v>0</v>
      </c>
      <c r="BJ646" s="13">
        <f t="shared" si="774"/>
        <v>0</v>
      </c>
      <c r="BK646" s="13">
        <f t="shared" si="775"/>
        <v>0</v>
      </c>
      <c r="BL646" s="13">
        <f t="shared" si="776"/>
        <v>0</v>
      </c>
      <c r="BM646" s="13">
        <f t="shared" si="777"/>
        <v>0</v>
      </c>
      <c r="BN646" s="13">
        <f t="shared" si="778"/>
        <v>0</v>
      </c>
      <c r="BO646" s="13">
        <f t="shared" si="779"/>
        <v>0</v>
      </c>
      <c r="BP646" s="13">
        <f t="shared" si="780"/>
        <v>0</v>
      </c>
      <c r="BQ646" s="13">
        <f t="shared" si="781"/>
        <v>0</v>
      </c>
      <c r="BR646" s="13">
        <f t="shared" si="782"/>
        <v>0</v>
      </c>
      <c r="BS646" s="13">
        <f t="shared" si="783"/>
        <v>0</v>
      </c>
      <c r="BT646" s="31">
        <f t="shared" si="784"/>
        <v>0</v>
      </c>
      <c r="BU646" s="31">
        <f t="shared" si="785"/>
        <v>0</v>
      </c>
      <c r="BV646" s="31">
        <f t="shared" si="786"/>
        <v>0</v>
      </c>
      <c r="BW646" s="31">
        <f t="shared" si="787"/>
        <v>0</v>
      </c>
      <c r="BX646" s="31">
        <f t="shared" si="788"/>
        <v>0</v>
      </c>
      <c r="BY646" s="31">
        <f t="shared" si="789"/>
        <v>0</v>
      </c>
      <c r="BZ646" s="31">
        <f t="shared" si="790"/>
        <v>0</v>
      </c>
      <c r="CA646" s="31">
        <f t="shared" si="791"/>
        <v>0</v>
      </c>
      <c r="CB646" s="31">
        <f t="shared" si="792"/>
        <v>0</v>
      </c>
      <c r="CC646" s="31">
        <f t="shared" si="793"/>
        <v>0</v>
      </c>
      <c r="CD646" s="31">
        <f t="shared" si="794"/>
        <v>0</v>
      </c>
      <c r="CE646" s="37">
        <f t="array" ref="CE646">MIN(IF(JPRL=AI646,$AG$19:$AG$1018))</f>
        <v>0</v>
      </c>
      <c r="CF646" s="37">
        <f t="array" ref="CF646">MAX(IF(JPRL=AI646,$AG$19:$AG$1018))</f>
        <v>0</v>
      </c>
      <c r="CG646" s="36">
        <f t="shared" si="795"/>
        <v>0</v>
      </c>
      <c r="CI646" s="40">
        <f t="shared" si="796"/>
        <v>0</v>
      </c>
      <c r="CJ646" s="40">
        <f t="shared" si="733"/>
        <v>0</v>
      </c>
      <c r="CK646" s="40">
        <f t="shared" si="734"/>
        <v>0</v>
      </c>
      <c r="CL646" s="40">
        <f t="shared" si="735"/>
        <v>0</v>
      </c>
      <c r="CM646" s="40">
        <f t="shared" si="736"/>
        <v>0</v>
      </c>
      <c r="CN646" s="40">
        <f t="shared" si="737"/>
        <v>0</v>
      </c>
      <c r="CO646" s="40">
        <f t="shared" si="738"/>
        <v>0</v>
      </c>
      <c r="CP646" s="40">
        <f t="shared" si="739"/>
        <v>0</v>
      </c>
      <c r="CQ646" s="40">
        <f t="shared" si="740"/>
        <v>0</v>
      </c>
      <c r="CR646" s="40">
        <f t="shared" si="741"/>
        <v>0</v>
      </c>
      <c r="CS646" s="40">
        <f t="shared" si="742"/>
        <v>0</v>
      </c>
      <c r="CT646" s="41">
        <f t="shared" si="797"/>
        <v>0</v>
      </c>
      <c r="CU646" s="41">
        <f t="shared" si="798"/>
        <v>0</v>
      </c>
      <c r="CV646" s="41">
        <f t="shared" si="799"/>
        <v>0</v>
      </c>
      <c r="CW646" s="41">
        <f t="shared" si="800"/>
        <v>0</v>
      </c>
      <c r="CX646" s="41">
        <f t="shared" si="801"/>
        <v>0</v>
      </c>
      <c r="CY646" s="41">
        <f t="shared" si="802"/>
        <v>0</v>
      </c>
      <c r="CZ646" s="41">
        <f t="shared" si="803"/>
        <v>0</v>
      </c>
      <c r="DA646" s="41">
        <f t="shared" si="804"/>
        <v>0</v>
      </c>
      <c r="DB646" s="41">
        <f t="shared" si="805"/>
        <v>0</v>
      </c>
      <c r="DC646" s="41">
        <f t="shared" si="806"/>
        <v>0</v>
      </c>
      <c r="DD646" s="7">
        <f t="shared" si="807"/>
        <v>0</v>
      </c>
      <c r="DE646" s="7">
        <f t="shared" si="808"/>
        <v>0</v>
      </c>
      <c r="DF646" s="7">
        <f t="shared" si="809"/>
        <v>0</v>
      </c>
      <c r="DJ646" s="7">
        <f t="shared" si="810"/>
        <v>0</v>
      </c>
      <c r="DK646" s="7">
        <f t="shared" si="811"/>
        <v>0</v>
      </c>
    </row>
    <row r="647" spans="1:115" ht="26.25" customHeight="1" x14ac:dyDescent="0.25">
      <c r="A647" s="9">
        <v>629</v>
      </c>
      <c r="B647" s="24" t="str">
        <f t="shared" si="743"/>
        <v/>
      </c>
      <c r="C647" s="23"/>
      <c r="D647" s="51"/>
      <c r="E647" s="24"/>
      <c r="F647" s="24"/>
      <c r="G647" s="24"/>
      <c r="H647" s="24"/>
      <c r="I647" s="25"/>
      <c r="J647" s="24"/>
      <c r="K647" s="26"/>
      <c r="L647" s="29"/>
      <c r="M647" s="27"/>
      <c r="N647" s="28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30"/>
      <c r="Z647" s="29"/>
      <c r="AA647" s="29" t="str">
        <f t="shared" si="744"/>
        <v/>
      </c>
      <c r="AB647" s="7">
        <f t="shared" si="745"/>
        <v>0</v>
      </c>
      <c r="AC647" s="7">
        <f t="shared" si="746"/>
        <v>0</v>
      </c>
      <c r="AD647" s="7">
        <f t="shared" si="747"/>
        <v>0</v>
      </c>
      <c r="AE647" s="7">
        <f t="shared" si="748"/>
        <v>0</v>
      </c>
      <c r="AF647" s="11" t="str">
        <f t="shared" si="812"/>
        <v/>
      </c>
      <c r="AG647" s="13">
        <f t="shared" si="749"/>
        <v>0</v>
      </c>
      <c r="AH647" s="7" t="str">
        <f t="shared" si="750"/>
        <v/>
      </c>
      <c r="AI647" s="11" t="str">
        <f t="shared" si="813"/>
        <v/>
      </c>
      <c r="AJ647" s="11" t="str">
        <f t="array" ref="AJ647">IF(OR(AI647=$AI$19:AI646),"",AI647)</f>
        <v/>
      </c>
      <c r="AK647" s="11" t="str">
        <f t="shared" si="751"/>
        <v/>
      </c>
      <c r="AL647" t="str">
        <f t="array" ref="AL647">IF(OR(AK647=$AK$19:AK646),"",AK647)</f>
        <v/>
      </c>
      <c r="AM647" s="13">
        <f t="shared" si="752"/>
        <v>0</v>
      </c>
      <c r="AN647" s="13">
        <f t="shared" si="753"/>
        <v>0</v>
      </c>
      <c r="AO647" s="13">
        <f t="shared" si="754"/>
        <v>0</v>
      </c>
      <c r="AP647" s="13">
        <f t="shared" si="755"/>
        <v>0</v>
      </c>
      <c r="AQ647" s="13">
        <f t="shared" si="756"/>
        <v>0</v>
      </c>
      <c r="AR647" s="13">
        <f t="shared" si="757"/>
        <v>0</v>
      </c>
      <c r="AS647" s="13">
        <f t="shared" si="758"/>
        <v>0</v>
      </c>
      <c r="AT647" s="13">
        <f t="shared" si="759"/>
        <v>0</v>
      </c>
      <c r="AU647" s="13">
        <f t="shared" si="760"/>
        <v>0</v>
      </c>
      <c r="AV647" s="13">
        <f t="shared" si="761"/>
        <v>0</v>
      </c>
      <c r="AX647" s="13">
        <f t="shared" si="762"/>
        <v>0</v>
      </c>
      <c r="AY647" s="13">
        <f t="shared" si="763"/>
        <v>0</v>
      </c>
      <c r="AZ647" s="13">
        <f t="shared" si="764"/>
        <v>0</v>
      </c>
      <c r="BA647" s="13">
        <f t="shared" si="765"/>
        <v>0</v>
      </c>
      <c r="BB647" s="13">
        <f t="shared" si="766"/>
        <v>0</v>
      </c>
      <c r="BC647" s="13">
        <f t="shared" si="767"/>
        <v>0</v>
      </c>
      <c r="BD647" s="13">
        <f t="shared" si="768"/>
        <v>0</v>
      </c>
      <c r="BE647" s="13">
        <f t="shared" si="769"/>
        <v>0</v>
      </c>
      <c r="BF647" s="13">
        <f t="shared" si="770"/>
        <v>0</v>
      </c>
      <c r="BG647" s="13">
        <f t="shared" si="771"/>
        <v>0</v>
      </c>
      <c r="BH647" s="13">
        <f t="shared" si="772"/>
        <v>0</v>
      </c>
      <c r="BI647" s="13">
        <f t="shared" si="773"/>
        <v>0</v>
      </c>
      <c r="BJ647" s="13">
        <f t="shared" si="774"/>
        <v>0</v>
      </c>
      <c r="BK647" s="13">
        <f t="shared" si="775"/>
        <v>0</v>
      </c>
      <c r="BL647" s="13">
        <f t="shared" si="776"/>
        <v>0</v>
      </c>
      <c r="BM647" s="13">
        <f t="shared" si="777"/>
        <v>0</v>
      </c>
      <c r="BN647" s="13">
        <f t="shared" si="778"/>
        <v>0</v>
      </c>
      <c r="BO647" s="13">
        <f t="shared" si="779"/>
        <v>0</v>
      </c>
      <c r="BP647" s="13">
        <f t="shared" si="780"/>
        <v>0</v>
      </c>
      <c r="BQ647" s="13">
        <f t="shared" si="781"/>
        <v>0</v>
      </c>
      <c r="BR647" s="13">
        <f t="shared" si="782"/>
        <v>0</v>
      </c>
      <c r="BS647" s="13">
        <f t="shared" si="783"/>
        <v>0</v>
      </c>
      <c r="BT647" s="31">
        <f t="shared" si="784"/>
        <v>0</v>
      </c>
      <c r="BU647" s="31">
        <f t="shared" si="785"/>
        <v>0</v>
      </c>
      <c r="BV647" s="31">
        <f t="shared" si="786"/>
        <v>0</v>
      </c>
      <c r="BW647" s="31">
        <f t="shared" si="787"/>
        <v>0</v>
      </c>
      <c r="BX647" s="31">
        <f t="shared" si="788"/>
        <v>0</v>
      </c>
      <c r="BY647" s="31">
        <f t="shared" si="789"/>
        <v>0</v>
      </c>
      <c r="BZ647" s="31">
        <f t="shared" si="790"/>
        <v>0</v>
      </c>
      <c r="CA647" s="31">
        <f t="shared" si="791"/>
        <v>0</v>
      </c>
      <c r="CB647" s="31">
        <f t="shared" si="792"/>
        <v>0</v>
      </c>
      <c r="CC647" s="31">
        <f t="shared" si="793"/>
        <v>0</v>
      </c>
      <c r="CD647" s="31">
        <f t="shared" si="794"/>
        <v>0</v>
      </c>
      <c r="CE647" s="37">
        <f t="array" ref="CE647">MIN(IF(JPRL=AI647,$AG$19:$AG$1018))</f>
        <v>0</v>
      </c>
      <c r="CF647" s="37">
        <f t="array" ref="CF647">MAX(IF(JPRL=AI647,$AG$19:$AG$1018))</f>
        <v>0</v>
      </c>
      <c r="CG647" s="36">
        <f t="shared" si="795"/>
        <v>0</v>
      </c>
      <c r="CI647" s="40">
        <f t="shared" si="796"/>
        <v>0</v>
      </c>
      <c r="CJ647" s="40">
        <f t="shared" si="733"/>
        <v>0</v>
      </c>
      <c r="CK647" s="40">
        <f t="shared" si="734"/>
        <v>0</v>
      </c>
      <c r="CL647" s="40">
        <f t="shared" si="735"/>
        <v>0</v>
      </c>
      <c r="CM647" s="40">
        <f t="shared" si="736"/>
        <v>0</v>
      </c>
      <c r="CN647" s="40">
        <f t="shared" si="737"/>
        <v>0</v>
      </c>
      <c r="CO647" s="40">
        <f t="shared" si="738"/>
        <v>0</v>
      </c>
      <c r="CP647" s="40">
        <f t="shared" si="739"/>
        <v>0</v>
      </c>
      <c r="CQ647" s="40">
        <f t="shared" si="740"/>
        <v>0</v>
      </c>
      <c r="CR647" s="40">
        <f t="shared" si="741"/>
        <v>0</v>
      </c>
      <c r="CS647" s="40">
        <f t="shared" si="742"/>
        <v>0</v>
      </c>
      <c r="CT647" s="41">
        <f t="shared" si="797"/>
        <v>0</v>
      </c>
      <c r="CU647" s="41">
        <f t="shared" si="798"/>
        <v>0</v>
      </c>
      <c r="CV647" s="41">
        <f t="shared" si="799"/>
        <v>0</v>
      </c>
      <c r="CW647" s="41">
        <f t="shared" si="800"/>
        <v>0</v>
      </c>
      <c r="CX647" s="41">
        <f t="shared" si="801"/>
        <v>0</v>
      </c>
      <c r="CY647" s="41">
        <f t="shared" si="802"/>
        <v>0</v>
      </c>
      <c r="CZ647" s="41">
        <f t="shared" si="803"/>
        <v>0</v>
      </c>
      <c r="DA647" s="41">
        <f t="shared" si="804"/>
        <v>0</v>
      </c>
      <c r="DB647" s="41">
        <f t="shared" si="805"/>
        <v>0</v>
      </c>
      <c r="DC647" s="41">
        <f t="shared" si="806"/>
        <v>0</v>
      </c>
      <c r="DD647" s="7">
        <f t="shared" si="807"/>
        <v>0</v>
      </c>
      <c r="DE647" s="7">
        <f t="shared" si="808"/>
        <v>0</v>
      </c>
      <c r="DF647" s="7">
        <f t="shared" si="809"/>
        <v>0</v>
      </c>
      <c r="DJ647" s="7">
        <f t="shared" si="810"/>
        <v>0</v>
      </c>
      <c r="DK647" s="7">
        <f t="shared" si="811"/>
        <v>0</v>
      </c>
    </row>
    <row r="648" spans="1:115" ht="26.25" customHeight="1" x14ac:dyDescent="0.25">
      <c r="A648" s="9">
        <v>630</v>
      </c>
      <c r="B648" s="24" t="str">
        <f t="shared" si="743"/>
        <v/>
      </c>
      <c r="C648" s="23"/>
      <c r="D648" s="51"/>
      <c r="E648" s="24"/>
      <c r="F648" s="24"/>
      <c r="G648" s="24"/>
      <c r="H648" s="24"/>
      <c r="I648" s="25"/>
      <c r="J648" s="24"/>
      <c r="K648" s="26"/>
      <c r="L648" s="29"/>
      <c r="M648" s="27"/>
      <c r="N648" s="28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30"/>
      <c r="Z648" s="29"/>
      <c r="AA648" s="29" t="str">
        <f t="shared" si="744"/>
        <v/>
      </c>
      <c r="AB648" s="7">
        <f t="shared" si="745"/>
        <v>0</v>
      </c>
      <c r="AC648" s="7">
        <f t="shared" si="746"/>
        <v>0</v>
      </c>
      <c r="AD648" s="7">
        <f t="shared" si="747"/>
        <v>0</v>
      </c>
      <c r="AE648" s="7">
        <f t="shared" si="748"/>
        <v>0</v>
      </c>
      <c r="AF648" s="11" t="str">
        <f t="shared" si="812"/>
        <v/>
      </c>
      <c r="AG648" s="13">
        <f t="shared" si="749"/>
        <v>0</v>
      </c>
      <c r="AH648" s="7" t="str">
        <f t="shared" si="750"/>
        <v/>
      </c>
      <c r="AI648" s="11" t="str">
        <f t="shared" si="813"/>
        <v/>
      </c>
      <c r="AJ648" s="11" t="str">
        <f t="array" ref="AJ648">IF(OR(AI648=$AI$19:AI647),"",AI648)</f>
        <v/>
      </c>
      <c r="AK648" s="11" t="str">
        <f t="shared" si="751"/>
        <v/>
      </c>
      <c r="AL648" t="str">
        <f t="array" ref="AL648">IF(OR(AK648=$AK$19:AK647),"",AK648)</f>
        <v/>
      </c>
      <c r="AM648" s="13">
        <f t="shared" si="752"/>
        <v>0</v>
      </c>
      <c r="AN648" s="13">
        <f t="shared" si="753"/>
        <v>0</v>
      </c>
      <c r="AO648" s="13">
        <f t="shared" si="754"/>
        <v>0</v>
      </c>
      <c r="AP648" s="13">
        <f t="shared" si="755"/>
        <v>0</v>
      </c>
      <c r="AQ648" s="13">
        <f t="shared" si="756"/>
        <v>0</v>
      </c>
      <c r="AR648" s="13">
        <f t="shared" si="757"/>
        <v>0</v>
      </c>
      <c r="AS648" s="13">
        <f t="shared" si="758"/>
        <v>0</v>
      </c>
      <c r="AT648" s="13">
        <f t="shared" si="759"/>
        <v>0</v>
      </c>
      <c r="AU648" s="13">
        <f t="shared" si="760"/>
        <v>0</v>
      </c>
      <c r="AV648" s="13">
        <f t="shared" si="761"/>
        <v>0</v>
      </c>
      <c r="AX648" s="13">
        <f t="shared" si="762"/>
        <v>0</v>
      </c>
      <c r="AY648" s="13">
        <f t="shared" si="763"/>
        <v>0</v>
      </c>
      <c r="AZ648" s="13">
        <f t="shared" si="764"/>
        <v>0</v>
      </c>
      <c r="BA648" s="13">
        <f t="shared" si="765"/>
        <v>0</v>
      </c>
      <c r="BB648" s="13">
        <f t="shared" si="766"/>
        <v>0</v>
      </c>
      <c r="BC648" s="13">
        <f t="shared" si="767"/>
        <v>0</v>
      </c>
      <c r="BD648" s="13">
        <f t="shared" si="768"/>
        <v>0</v>
      </c>
      <c r="BE648" s="13">
        <f t="shared" si="769"/>
        <v>0</v>
      </c>
      <c r="BF648" s="13">
        <f t="shared" si="770"/>
        <v>0</v>
      </c>
      <c r="BG648" s="13">
        <f t="shared" si="771"/>
        <v>0</v>
      </c>
      <c r="BH648" s="13">
        <f t="shared" si="772"/>
        <v>0</v>
      </c>
      <c r="BI648" s="13">
        <f t="shared" si="773"/>
        <v>0</v>
      </c>
      <c r="BJ648" s="13">
        <f t="shared" si="774"/>
        <v>0</v>
      </c>
      <c r="BK648" s="13">
        <f t="shared" si="775"/>
        <v>0</v>
      </c>
      <c r="BL648" s="13">
        <f t="shared" si="776"/>
        <v>0</v>
      </c>
      <c r="BM648" s="13">
        <f t="shared" si="777"/>
        <v>0</v>
      </c>
      <c r="BN648" s="13">
        <f t="shared" si="778"/>
        <v>0</v>
      </c>
      <c r="BO648" s="13">
        <f t="shared" si="779"/>
        <v>0</v>
      </c>
      <c r="BP648" s="13">
        <f t="shared" si="780"/>
        <v>0</v>
      </c>
      <c r="BQ648" s="13">
        <f t="shared" si="781"/>
        <v>0</v>
      </c>
      <c r="BR648" s="13">
        <f t="shared" si="782"/>
        <v>0</v>
      </c>
      <c r="BS648" s="13">
        <f t="shared" si="783"/>
        <v>0</v>
      </c>
      <c r="BT648" s="31">
        <f t="shared" si="784"/>
        <v>0</v>
      </c>
      <c r="BU648" s="31">
        <f t="shared" si="785"/>
        <v>0</v>
      </c>
      <c r="BV648" s="31">
        <f t="shared" si="786"/>
        <v>0</v>
      </c>
      <c r="BW648" s="31">
        <f t="shared" si="787"/>
        <v>0</v>
      </c>
      <c r="BX648" s="31">
        <f t="shared" si="788"/>
        <v>0</v>
      </c>
      <c r="BY648" s="31">
        <f t="shared" si="789"/>
        <v>0</v>
      </c>
      <c r="BZ648" s="31">
        <f t="shared" si="790"/>
        <v>0</v>
      </c>
      <c r="CA648" s="31">
        <f t="shared" si="791"/>
        <v>0</v>
      </c>
      <c r="CB648" s="31">
        <f t="shared" si="792"/>
        <v>0</v>
      </c>
      <c r="CC648" s="31">
        <f t="shared" si="793"/>
        <v>0</v>
      </c>
      <c r="CD648" s="31">
        <f t="shared" si="794"/>
        <v>0</v>
      </c>
      <c r="CE648" s="37">
        <f t="array" ref="CE648">MIN(IF(JPRL=AI648,$AG$19:$AG$1018))</f>
        <v>0</v>
      </c>
      <c r="CF648" s="37">
        <f t="array" ref="CF648">MAX(IF(JPRL=AI648,$AG$19:$AG$1018))</f>
        <v>0</v>
      </c>
      <c r="CG648" s="36">
        <f t="shared" si="795"/>
        <v>0</v>
      </c>
      <c r="CI648" s="40">
        <f t="shared" si="796"/>
        <v>0</v>
      </c>
      <c r="CJ648" s="40">
        <f t="shared" si="733"/>
        <v>0</v>
      </c>
      <c r="CK648" s="40">
        <f t="shared" si="734"/>
        <v>0</v>
      </c>
      <c r="CL648" s="40">
        <f t="shared" si="735"/>
        <v>0</v>
      </c>
      <c r="CM648" s="40">
        <f t="shared" si="736"/>
        <v>0</v>
      </c>
      <c r="CN648" s="40">
        <f t="shared" si="737"/>
        <v>0</v>
      </c>
      <c r="CO648" s="40">
        <f t="shared" si="738"/>
        <v>0</v>
      </c>
      <c r="CP648" s="40">
        <f t="shared" si="739"/>
        <v>0</v>
      </c>
      <c r="CQ648" s="40">
        <f t="shared" si="740"/>
        <v>0</v>
      </c>
      <c r="CR648" s="40">
        <f t="shared" si="741"/>
        <v>0</v>
      </c>
      <c r="CS648" s="40">
        <f t="shared" si="742"/>
        <v>0</v>
      </c>
      <c r="CT648" s="41">
        <f t="shared" si="797"/>
        <v>0</v>
      </c>
      <c r="CU648" s="41">
        <f t="shared" si="798"/>
        <v>0</v>
      </c>
      <c r="CV648" s="41">
        <f t="shared" si="799"/>
        <v>0</v>
      </c>
      <c r="CW648" s="41">
        <f t="shared" si="800"/>
        <v>0</v>
      </c>
      <c r="CX648" s="41">
        <f t="shared" si="801"/>
        <v>0</v>
      </c>
      <c r="CY648" s="41">
        <f t="shared" si="802"/>
        <v>0</v>
      </c>
      <c r="CZ648" s="41">
        <f t="shared" si="803"/>
        <v>0</v>
      </c>
      <c r="DA648" s="41">
        <f t="shared" si="804"/>
        <v>0</v>
      </c>
      <c r="DB648" s="41">
        <f t="shared" si="805"/>
        <v>0</v>
      </c>
      <c r="DC648" s="41">
        <f t="shared" si="806"/>
        <v>0</v>
      </c>
      <c r="DD648" s="7">
        <f t="shared" si="807"/>
        <v>0</v>
      </c>
      <c r="DE648" s="7">
        <f t="shared" si="808"/>
        <v>0</v>
      </c>
      <c r="DF648" s="7">
        <f t="shared" si="809"/>
        <v>0</v>
      </c>
      <c r="DJ648" s="7">
        <f t="shared" si="810"/>
        <v>0</v>
      </c>
      <c r="DK648" s="7">
        <f t="shared" si="811"/>
        <v>0</v>
      </c>
    </row>
    <row r="649" spans="1:115" ht="26.25" customHeight="1" x14ac:dyDescent="0.25">
      <c r="A649" s="9">
        <v>631</v>
      </c>
      <c r="B649" s="24" t="str">
        <f t="shared" si="743"/>
        <v/>
      </c>
      <c r="C649" s="23"/>
      <c r="D649" s="51"/>
      <c r="E649" s="24"/>
      <c r="F649" s="24"/>
      <c r="G649" s="24"/>
      <c r="H649" s="24"/>
      <c r="I649" s="25"/>
      <c r="J649" s="24"/>
      <c r="K649" s="26"/>
      <c r="L649" s="29"/>
      <c r="M649" s="27"/>
      <c r="N649" s="28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30"/>
      <c r="Z649" s="29"/>
      <c r="AA649" s="29" t="str">
        <f t="shared" si="744"/>
        <v/>
      </c>
      <c r="AB649" s="7">
        <f t="shared" si="745"/>
        <v>0</v>
      </c>
      <c r="AC649" s="7">
        <f t="shared" si="746"/>
        <v>0</v>
      </c>
      <c r="AD649" s="7">
        <f t="shared" si="747"/>
        <v>0</v>
      </c>
      <c r="AE649" s="7">
        <f t="shared" si="748"/>
        <v>0</v>
      </c>
      <c r="AF649" s="11" t="str">
        <f t="shared" si="812"/>
        <v/>
      </c>
      <c r="AG649" s="13">
        <f t="shared" si="749"/>
        <v>0</v>
      </c>
      <c r="AH649" s="7" t="str">
        <f t="shared" si="750"/>
        <v/>
      </c>
      <c r="AI649" s="11" t="str">
        <f t="shared" si="813"/>
        <v/>
      </c>
      <c r="AJ649" s="11" t="str">
        <f t="array" ref="AJ649">IF(OR(AI649=$AI$19:AI648),"",AI649)</f>
        <v/>
      </c>
      <c r="AK649" s="11" t="str">
        <f t="shared" si="751"/>
        <v/>
      </c>
      <c r="AL649" t="str">
        <f t="array" ref="AL649">IF(OR(AK649=$AK$19:AK648),"",AK649)</f>
        <v/>
      </c>
      <c r="AM649" s="13">
        <f t="shared" si="752"/>
        <v>0</v>
      </c>
      <c r="AN649" s="13">
        <f t="shared" si="753"/>
        <v>0</v>
      </c>
      <c r="AO649" s="13">
        <f t="shared" si="754"/>
        <v>0</v>
      </c>
      <c r="AP649" s="13">
        <f t="shared" si="755"/>
        <v>0</v>
      </c>
      <c r="AQ649" s="13">
        <f t="shared" si="756"/>
        <v>0</v>
      </c>
      <c r="AR649" s="13">
        <f t="shared" si="757"/>
        <v>0</v>
      </c>
      <c r="AS649" s="13">
        <f t="shared" si="758"/>
        <v>0</v>
      </c>
      <c r="AT649" s="13">
        <f t="shared" si="759"/>
        <v>0</v>
      </c>
      <c r="AU649" s="13">
        <f t="shared" si="760"/>
        <v>0</v>
      </c>
      <c r="AV649" s="13">
        <f t="shared" si="761"/>
        <v>0</v>
      </c>
      <c r="AX649" s="13">
        <f t="shared" si="762"/>
        <v>0</v>
      </c>
      <c r="AY649" s="13">
        <f t="shared" si="763"/>
        <v>0</v>
      </c>
      <c r="AZ649" s="13">
        <f t="shared" si="764"/>
        <v>0</v>
      </c>
      <c r="BA649" s="13">
        <f t="shared" si="765"/>
        <v>0</v>
      </c>
      <c r="BB649" s="13">
        <f t="shared" si="766"/>
        <v>0</v>
      </c>
      <c r="BC649" s="13">
        <f t="shared" si="767"/>
        <v>0</v>
      </c>
      <c r="BD649" s="13">
        <f t="shared" si="768"/>
        <v>0</v>
      </c>
      <c r="BE649" s="13">
        <f t="shared" si="769"/>
        <v>0</v>
      </c>
      <c r="BF649" s="13">
        <f t="shared" si="770"/>
        <v>0</v>
      </c>
      <c r="BG649" s="13">
        <f t="shared" si="771"/>
        <v>0</v>
      </c>
      <c r="BH649" s="13">
        <f t="shared" si="772"/>
        <v>0</v>
      </c>
      <c r="BI649" s="13">
        <f t="shared" si="773"/>
        <v>0</v>
      </c>
      <c r="BJ649" s="13">
        <f t="shared" si="774"/>
        <v>0</v>
      </c>
      <c r="BK649" s="13">
        <f t="shared" si="775"/>
        <v>0</v>
      </c>
      <c r="BL649" s="13">
        <f t="shared" si="776"/>
        <v>0</v>
      </c>
      <c r="BM649" s="13">
        <f t="shared" si="777"/>
        <v>0</v>
      </c>
      <c r="BN649" s="13">
        <f t="shared" si="778"/>
        <v>0</v>
      </c>
      <c r="BO649" s="13">
        <f t="shared" si="779"/>
        <v>0</v>
      </c>
      <c r="BP649" s="13">
        <f t="shared" si="780"/>
        <v>0</v>
      </c>
      <c r="BQ649" s="13">
        <f t="shared" si="781"/>
        <v>0</v>
      </c>
      <c r="BR649" s="13">
        <f t="shared" si="782"/>
        <v>0</v>
      </c>
      <c r="BS649" s="13">
        <f t="shared" si="783"/>
        <v>0</v>
      </c>
      <c r="BT649" s="31">
        <f t="shared" si="784"/>
        <v>0</v>
      </c>
      <c r="BU649" s="31">
        <f t="shared" si="785"/>
        <v>0</v>
      </c>
      <c r="BV649" s="31">
        <f t="shared" si="786"/>
        <v>0</v>
      </c>
      <c r="BW649" s="31">
        <f t="shared" si="787"/>
        <v>0</v>
      </c>
      <c r="BX649" s="31">
        <f t="shared" si="788"/>
        <v>0</v>
      </c>
      <c r="BY649" s="31">
        <f t="shared" si="789"/>
        <v>0</v>
      </c>
      <c r="BZ649" s="31">
        <f t="shared" si="790"/>
        <v>0</v>
      </c>
      <c r="CA649" s="31">
        <f t="shared" si="791"/>
        <v>0</v>
      </c>
      <c r="CB649" s="31">
        <f t="shared" si="792"/>
        <v>0</v>
      </c>
      <c r="CC649" s="31">
        <f t="shared" si="793"/>
        <v>0</v>
      </c>
      <c r="CD649" s="31">
        <f t="shared" si="794"/>
        <v>0</v>
      </c>
      <c r="CE649" s="37">
        <f t="array" ref="CE649">MIN(IF(JPRL=AI649,$AG$19:$AG$1018))</f>
        <v>0</v>
      </c>
      <c r="CF649" s="37">
        <f t="array" ref="CF649">MAX(IF(JPRL=AI649,$AG$19:$AG$1018))</f>
        <v>0</v>
      </c>
      <c r="CG649" s="36">
        <f t="shared" si="795"/>
        <v>0</v>
      </c>
      <c r="CI649" s="40">
        <f t="shared" si="796"/>
        <v>0</v>
      </c>
      <c r="CJ649" s="40">
        <f t="shared" si="733"/>
        <v>0</v>
      </c>
      <c r="CK649" s="40">
        <f t="shared" si="734"/>
        <v>0</v>
      </c>
      <c r="CL649" s="40">
        <f t="shared" si="735"/>
        <v>0</v>
      </c>
      <c r="CM649" s="40">
        <f t="shared" si="736"/>
        <v>0</v>
      </c>
      <c r="CN649" s="40">
        <f t="shared" si="737"/>
        <v>0</v>
      </c>
      <c r="CO649" s="40">
        <f t="shared" si="738"/>
        <v>0</v>
      </c>
      <c r="CP649" s="40">
        <f t="shared" si="739"/>
        <v>0</v>
      </c>
      <c r="CQ649" s="40">
        <f t="shared" si="740"/>
        <v>0</v>
      </c>
      <c r="CR649" s="40">
        <f t="shared" si="741"/>
        <v>0</v>
      </c>
      <c r="CS649" s="40">
        <f t="shared" si="742"/>
        <v>0</v>
      </c>
      <c r="CT649" s="41">
        <f t="shared" si="797"/>
        <v>0</v>
      </c>
      <c r="CU649" s="41">
        <f t="shared" si="798"/>
        <v>0</v>
      </c>
      <c r="CV649" s="41">
        <f t="shared" si="799"/>
        <v>0</v>
      </c>
      <c r="CW649" s="41">
        <f t="shared" si="800"/>
        <v>0</v>
      </c>
      <c r="CX649" s="41">
        <f t="shared" si="801"/>
        <v>0</v>
      </c>
      <c r="CY649" s="41">
        <f t="shared" si="802"/>
        <v>0</v>
      </c>
      <c r="CZ649" s="41">
        <f t="shared" si="803"/>
        <v>0</v>
      </c>
      <c r="DA649" s="41">
        <f t="shared" si="804"/>
        <v>0</v>
      </c>
      <c r="DB649" s="41">
        <f t="shared" si="805"/>
        <v>0</v>
      </c>
      <c r="DC649" s="41">
        <f t="shared" si="806"/>
        <v>0</v>
      </c>
      <c r="DD649" s="7">
        <f t="shared" si="807"/>
        <v>0</v>
      </c>
      <c r="DE649" s="7">
        <f t="shared" si="808"/>
        <v>0</v>
      </c>
      <c r="DF649" s="7">
        <f t="shared" si="809"/>
        <v>0</v>
      </c>
      <c r="DJ649" s="7">
        <f t="shared" si="810"/>
        <v>0</v>
      </c>
      <c r="DK649" s="7">
        <f t="shared" si="811"/>
        <v>0</v>
      </c>
    </row>
    <row r="650" spans="1:115" ht="26.25" customHeight="1" x14ac:dyDescent="0.25">
      <c r="A650" s="9">
        <v>632</v>
      </c>
      <c r="B650" s="24" t="str">
        <f t="shared" si="743"/>
        <v/>
      </c>
      <c r="C650" s="23"/>
      <c r="D650" s="51"/>
      <c r="E650" s="24"/>
      <c r="F650" s="24"/>
      <c r="G650" s="24"/>
      <c r="H650" s="24"/>
      <c r="I650" s="25"/>
      <c r="J650" s="24"/>
      <c r="K650" s="26"/>
      <c r="L650" s="29"/>
      <c r="M650" s="27"/>
      <c r="N650" s="28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30"/>
      <c r="Z650" s="29"/>
      <c r="AA650" s="29" t="str">
        <f t="shared" si="744"/>
        <v/>
      </c>
      <c r="AB650" s="7">
        <f t="shared" si="745"/>
        <v>0</v>
      </c>
      <c r="AC650" s="7">
        <f t="shared" si="746"/>
        <v>0</v>
      </c>
      <c r="AD650" s="7">
        <f t="shared" si="747"/>
        <v>0</v>
      </c>
      <c r="AE650" s="7">
        <f t="shared" si="748"/>
        <v>0</v>
      </c>
      <c r="AF650" s="11" t="str">
        <f t="shared" si="812"/>
        <v/>
      </c>
      <c r="AG650" s="13">
        <f t="shared" si="749"/>
        <v>0</v>
      </c>
      <c r="AH650" s="7" t="str">
        <f t="shared" si="750"/>
        <v/>
      </c>
      <c r="AI650" s="11" t="str">
        <f t="shared" si="813"/>
        <v/>
      </c>
      <c r="AJ650" s="11" t="str">
        <f t="array" ref="AJ650">IF(OR(AI650=$AI$19:AI649),"",AI650)</f>
        <v/>
      </c>
      <c r="AK650" s="11" t="str">
        <f t="shared" si="751"/>
        <v/>
      </c>
      <c r="AL650" t="str">
        <f t="array" ref="AL650">IF(OR(AK650=$AK$19:AK649),"",AK650)</f>
        <v/>
      </c>
      <c r="AM650" s="13">
        <f t="shared" si="752"/>
        <v>0</v>
      </c>
      <c r="AN650" s="13">
        <f t="shared" si="753"/>
        <v>0</v>
      </c>
      <c r="AO650" s="13">
        <f t="shared" si="754"/>
        <v>0</v>
      </c>
      <c r="AP650" s="13">
        <f t="shared" si="755"/>
        <v>0</v>
      </c>
      <c r="AQ650" s="13">
        <f t="shared" si="756"/>
        <v>0</v>
      </c>
      <c r="AR650" s="13">
        <f t="shared" si="757"/>
        <v>0</v>
      </c>
      <c r="AS650" s="13">
        <f t="shared" si="758"/>
        <v>0</v>
      </c>
      <c r="AT650" s="13">
        <f t="shared" si="759"/>
        <v>0</v>
      </c>
      <c r="AU650" s="13">
        <f t="shared" si="760"/>
        <v>0</v>
      </c>
      <c r="AV650" s="13">
        <f t="shared" si="761"/>
        <v>0</v>
      </c>
      <c r="AX650" s="13">
        <f t="shared" si="762"/>
        <v>0</v>
      </c>
      <c r="AY650" s="13">
        <f t="shared" si="763"/>
        <v>0</v>
      </c>
      <c r="AZ650" s="13">
        <f t="shared" si="764"/>
        <v>0</v>
      </c>
      <c r="BA650" s="13">
        <f t="shared" si="765"/>
        <v>0</v>
      </c>
      <c r="BB650" s="13">
        <f t="shared" si="766"/>
        <v>0</v>
      </c>
      <c r="BC650" s="13">
        <f t="shared" si="767"/>
        <v>0</v>
      </c>
      <c r="BD650" s="13">
        <f t="shared" si="768"/>
        <v>0</v>
      </c>
      <c r="BE650" s="13">
        <f t="shared" si="769"/>
        <v>0</v>
      </c>
      <c r="BF650" s="13">
        <f t="shared" si="770"/>
        <v>0</v>
      </c>
      <c r="BG650" s="13">
        <f t="shared" si="771"/>
        <v>0</v>
      </c>
      <c r="BH650" s="13">
        <f t="shared" si="772"/>
        <v>0</v>
      </c>
      <c r="BI650" s="13">
        <f t="shared" si="773"/>
        <v>0</v>
      </c>
      <c r="BJ650" s="13">
        <f t="shared" si="774"/>
        <v>0</v>
      </c>
      <c r="BK650" s="13">
        <f t="shared" si="775"/>
        <v>0</v>
      </c>
      <c r="BL650" s="13">
        <f t="shared" si="776"/>
        <v>0</v>
      </c>
      <c r="BM650" s="13">
        <f t="shared" si="777"/>
        <v>0</v>
      </c>
      <c r="BN650" s="13">
        <f t="shared" si="778"/>
        <v>0</v>
      </c>
      <c r="BO650" s="13">
        <f t="shared" si="779"/>
        <v>0</v>
      </c>
      <c r="BP650" s="13">
        <f t="shared" si="780"/>
        <v>0</v>
      </c>
      <c r="BQ650" s="13">
        <f t="shared" si="781"/>
        <v>0</v>
      </c>
      <c r="BR650" s="13">
        <f t="shared" si="782"/>
        <v>0</v>
      </c>
      <c r="BS650" s="13">
        <f t="shared" si="783"/>
        <v>0</v>
      </c>
      <c r="BT650" s="31">
        <f t="shared" si="784"/>
        <v>0</v>
      </c>
      <c r="BU650" s="31">
        <f t="shared" si="785"/>
        <v>0</v>
      </c>
      <c r="BV650" s="31">
        <f t="shared" si="786"/>
        <v>0</v>
      </c>
      <c r="BW650" s="31">
        <f t="shared" si="787"/>
        <v>0</v>
      </c>
      <c r="BX650" s="31">
        <f t="shared" si="788"/>
        <v>0</v>
      </c>
      <c r="BY650" s="31">
        <f t="shared" si="789"/>
        <v>0</v>
      </c>
      <c r="BZ650" s="31">
        <f t="shared" si="790"/>
        <v>0</v>
      </c>
      <c r="CA650" s="31">
        <f t="shared" si="791"/>
        <v>0</v>
      </c>
      <c r="CB650" s="31">
        <f t="shared" si="792"/>
        <v>0</v>
      </c>
      <c r="CC650" s="31">
        <f t="shared" si="793"/>
        <v>0</v>
      </c>
      <c r="CD650" s="31">
        <f t="shared" si="794"/>
        <v>0</v>
      </c>
      <c r="CE650" s="37">
        <f t="array" ref="CE650">MIN(IF(JPRL=AI650,$AG$19:$AG$1018))</f>
        <v>0</v>
      </c>
      <c r="CF650" s="37">
        <f t="array" ref="CF650">MAX(IF(JPRL=AI650,$AG$19:$AG$1018))</f>
        <v>0</v>
      </c>
      <c r="CG650" s="36">
        <f t="shared" si="795"/>
        <v>0</v>
      </c>
      <c r="CI650" s="40">
        <f t="shared" si="796"/>
        <v>0</v>
      </c>
      <c r="CJ650" s="40">
        <f t="shared" si="733"/>
        <v>0</v>
      </c>
      <c r="CK650" s="40">
        <f t="shared" si="734"/>
        <v>0</v>
      </c>
      <c r="CL650" s="40">
        <f t="shared" si="735"/>
        <v>0</v>
      </c>
      <c r="CM650" s="40">
        <f t="shared" si="736"/>
        <v>0</v>
      </c>
      <c r="CN650" s="40">
        <f t="shared" si="737"/>
        <v>0</v>
      </c>
      <c r="CO650" s="40">
        <f t="shared" si="738"/>
        <v>0</v>
      </c>
      <c r="CP650" s="40">
        <f t="shared" si="739"/>
        <v>0</v>
      </c>
      <c r="CQ650" s="40">
        <f t="shared" si="740"/>
        <v>0</v>
      </c>
      <c r="CR650" s="40">
        <f t="shared" si="741"/>
        <v>0</v>
      </c>
      <c r="CS650" s="40">
        <f t="shared" si="742"/>
        <v>0</v>
      </c>
      <c r="CT650" s="41">
        <f t="shared" si="797"/>
        <v>0</v>
      </c>
      <c r="CU650" s="41">
        <f t="shared" si="798"/>
        <v>0</v>
      </c>
      <c r="CV650" s="41">
        <f t="shared" si="799"/>
        <v>0</v>
      </c>
      <c r="CW650" s="41">
        <f t="shared" si="800"/>
        <v>0</v>
      </c>
      <c r="CX650" s="41">
        <f t="shared" si="801"/>
        <v>0</v>
      </c>
      <c r="CY650" s="41">
        <f t="shared" si="802"/>
        <v>0</v>
      </c>
      <c r="CZ650" s="41">
        <f t="shared" si="803"/>
        <v>0</v>
      </c>
      <c r="DA650" s="41">
        <f t="shared" si="804"/>
        <v>0</v>
      </c>
      <c r="DB650" s="41">
        <f t="shared" si="805"/>
        <v>0</v>
      </c>
      <c r="DC650" s="41">
        <f t="shared" si="806"/>
        <v>0</v>
      </c>
      <c r="DD650" s="7">
        <f t="shared" si="807"/>
        <v>0</v>
      </c>
      <c r="DE650" s="7">
        <f t="shared" si="808"/>
        <v>0</v>
      </c>
      <c r="DF650" s="7">
        <f t="shared" si="809"/>
        <v>0</v>
      </c>
      <c r="DJ650" s="7">
        <f t="shared" si="810"/>
        <v>0</v>
      </c>
      <c r="DK650" s="7">
        <f t="shared" si="811"/>
        <v>0</v>
      </c>
    </row>
    <row r="651" spans="1:115" ht="26.25" customHeight="1" x14ac:dyDescent="0.25">
      <c r="A651" s="9">
        <v>633</v>
      </c>
      <c r="B651" s="24" t="str">
        <f t="shared" si="743"/>
        <v/>
      </c>
      <c r="C651" s="23"/>
      <c r="D651" s="51"/>
      <c r="E651" s="24"/>
      <c r="F651" s="24"/>
      <c r="G651" s="24"/>
      <c r="H651" s="24"/>
      <c r="I651" s="25"/>
      <c r="J651" s="24"/>
      <c r="K651" s="26"/>
      <c r="L651" s="29"/>
      <c r="M651" s="27"/>
      <c r="N651" s="28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30"/>
      <c r="Z651" s="29"/>
      <c r="AA651" s="29" t="str">
        <f t="shared" si="744"/>
        <v/>
      </c>
      <c r="AB651" s="7">
        <f t="shared" si="745"/>
        <v>0</v>
      </c>
      <c r="AC651" s="7">
        <f t="shared" si="746"/>
        <v>0</v>
      </c>
      <c r="AD651" s="7">
        <f t="shared" si="747"/>
        <v>0</v>
      </c>
      <c r="AE651" s="7">
        <f t="shared" si="748"/>
        <v>0</v>
      </c>
      <c r="AF651" s="11" t="str">
        <f t="shared" si="812"/>
        <v/>
      </c>
      <c r="AG651" s="13">
        <f t="shared" si="749"/>
        <v>0</v>
      </c>
      <c r="AH651" s="7" t="str">
        <f t="shared" si="750"/>
        <v/>
      </c>
      <c r="AI651" s="11" t="str">
        <f t="shared" si="813"/>
        <v/>
      </c>
      <c r="AJ651" s="11" t="str">
        <f t="array" ref="AJ651">IF(OR(AI651=$AI$19:AI650),"",AI651)</f>
        <v/>
      </c>
      <c r="AK651" s="11" t="str">
        <f t="shared" si="751"/>
        <v/>
      </c>
      <c r="AL651" t="str">
        <f t="array" ref="AL651">IF(OR(AK651=$AK$19:AK650),"",AK651)</f>
        <v/>
      </c>
      <c r="AM651" s="13">
        <f t="shared" si="752"/>
        <v>0</v>
      </c>
      <c r="AN651" s="13">
        <f t="shared" si="753"/>
        <v>0</v>
      </c>
      <c r="AO651" s="13">
        <f t="shared" si="754"/>
        <v>0</v>
      </c>
      <c r="AP651" s="13">
        <f t="shared" si="755"/>
        <v>0</v>
      </c>
      <c r="AQ651" s="13">
        <f t="shared" si="756"/>
        <v>0</v>
      </c>
      <c r="AR651" s="13">
        <f t="shared" si="757"/>
        <v>0</v>
      </c>
      <c r="AS651" s="13">
        <f t="shared" si="758"/>
        <v>0</v>
      </c>
      <c r="AT651" s="13">
        <f t="shared" si="759"/>
        <v>0</v>
      </c>
      <c r="AU651" s="13">
        <f t="shared" si="760"/>
        <v>0</v>
      </c>
      <c r="AV651" s="13">
        <f t="shared" si="761"/>
        <v>0</v>
      </c>
      <c r="AX651" s="13">
        <f t="shared" si="762"/>
        <v>0</v>
      </c>
      <c r="AY651" s="13">
        <f t="shared" si="763"/>
        <v>0</v>
      </c>
      <c r="AZ651" s="13">
        <f t="shared" si="764"/>
        <v>0</v>
      </c>
      <c r="BA651" s="13">
        <f t="shared" si="765"/>
        <v>0</v>
      </c>
      <c r="BB651" s="13">
        <f t="shared" si="766"/>
        <v>0</v>
      </c>
      <c r="BC651" s="13">
        <f t="shared" si="767"/>
        <v>0</v>
      </c>
      <c r="BD651" s="13">
        <f t="shared" si="768"/>
        <v>0</v>
      </c>
      <c r="BE651" s="13">
        <f t="shared" si="769"/>
        <v>0</v>
      </c>
      <c r="BF651" s="13">
        <f t="shared" si="770"/>
        <v>0</v>
      </c>
      <c r="BG651" s="13">
        <f t="shared" si="771"/>
        <v>0</v>
      </c>
      <c r="BH651" s="13">
        <f t="shared" si="772"/>
        <v>0</v>
      </c>
      <c r="BI651" s="13">
        <f t="shared" si="773"/>
        <v>0</v>
      </c>
      <c r="BJ651" s="13">
        <f t="shared" si="774"/>
        <v>0</v>
      </c>
      <c r="BK651" s="13">
        <f t="shared" si="775"/>
        <v>0</v>
      </c>
      <c r="BL651" s="13">
        <f t="shared" si="776"/>
        <v>0</v>
      </c>
      <c r="BM651" s="13">
        <f t="shared" si="777"/>
        <v>0</v>
      </c>
      <c r="BN651" s="13">
        <f t="shared" si="778"/>
        <v>0</v>
      </c>
      <c r="BO651" s="13">
        <f t="shared" si="779"/>
        <v>0</v>
      </c>
      <c r="BP651" s="13">
        <f t="shared" si="780"/>
        <v>0</v>
      </c>
      <c r="BQ651" s="13">
        <f t="shared" si="781"/>
        <v>0</v>
      </c>
      <c r="BR651" s="13">
        <f t="shared" si="782"/>
        <v>0</v>
      </c>
      <c r="BS651" s="13">
        <f t="shared" si="783"/>
        <v>0</v>
      </c>
      <c r="BT651" s="31">
        <f t="shared" si="784"/>
        <v>0</v>
      </c>
      <c r="BU651" s="31">
        <f t="shared" si="785"/>
        <v>0</v>
      </c>
      <c r="BV651" s="31">
        <f t="shared" si="786"/>
        <v>0</v>
      </c>
      <c r="BW651" s="31">
        <f t="shared" si="787"/>
        <v>0</v>
      </c>
      <c r="BX651" s="31">
        <f t="shared" si="788"/>
        <v>0</v>
      </c>
      <c r="BY651" s="31">
        <f t="shared" si="789"/>
        <v>0</v>
      </c>
      <c r="BZ651" s="31">
        <f t="shared" si="790"/>
        <v>0</v>
      </c>
      <c r="CA651" s="31">
        <f t="shared" si="791"/>
        <v>0</v>
      </c>
      <c r="CB651" s="31">
        <f t="shared" si="792"/>
        <v>0</v>
      </c>
      <c r="CC651" s="31">
        <f t="shared" si="793"/>
        <v>0</v>
      </c>
      <c r="CD651" s="31">
        <f t="shared" si="794"/>
        <v>0</v>
      </c>
      <c r="CE651" s="37">
        <f t="array" ref="CE651">MIN(IF(JPRL=AI651,$AG$19:$AG$1018))</f>
        <v>0</v>
      </c>
      <c r="CF651" s="37">
        <f t="array" ref="CF651">MAX(IF(JPRL=AI651,$AG$19:$AG$1018))</f>
        <v>0</v>
      </c>
      <c r="CG651" s="36">
        <f t="shared" si="795"/>
        <v>0</v>
      </c>
      <c r="CI651" s="40">
        <f t="shared" si="796"/>
        <v>0</v>
      </c>
      <c r="CJ651" s="40">
        <f t="shared" si="733"/>
        <v>0</v>
      </c>
      <c r="CK651" s="40">
        <f t="shared" si="734"/>
        <v>0</v>
      </c>
      <c r="CL651" s="40">
        <f t="shared" si="735"/>
        <v>0</v>
      </c>
      <c r="CM651" s="40">
        <f t="shared" si="736"/>
        <v>0</v>
      </c>
      <c r="CN651" s="40">
        <f t="shared" si="737"/>
        <v>0</v>
      </c>
      <c r="CO651" s="40">
        <f t="shared" si="738"/>
        <v>0</v>
      </c>
      <c r="CP651" s="40">
        <f t="shared" si="739"/>
        <v>0</v>
      </c>
      <c r="CQ651" s="40">
        <f t="shared" si="740"/>
        <v>0</v>
      </c>
      <c r="CR651" s="40">
        <f t="shared" si="741"/>
        <v>0</v>
      </c>
      <c r="CS651" s="40">
        <f t="shared" si="742"/>
        <v>0</v>
      </c>
      <c r="CT651" s="41">
        <f t="shared" si="797"/>
        <v>0</v>
      </c>
      <c r="CU651" s="41">
        <f t="shared" si="798"/>
        <v>0</v>
      </c>
      <c r="CV651" s="41">
        <f t="shared" si="799"/>
        <v>0</v>
      </c>
      <c r="CW651" s="41">
        <f t="shared" si="800"/>
        <v>0</v>
      </c>
      <c r="CX651" s="41">
        <f t="shared" si="801"/>
        <v>0</v>
      </c>
      <c r="CY651" s="41">
        <f t="shared" si="802"/>
        <v>0</v>
      </c>
      <c r="CZ651" s="41">
        <f t="shared" si="803"/>
        <v>0</v>
      </c>
      <c r="DA651" s="41">
        <f t="shared" si="804"/>
        <v>0</v>
      </c>
      <c r="DB651" s="41">
        <f t="shared" si="805"/>
        <v>0</v>
      </c>
      <c r="DC651" s="41">
        <f t="shared" si="806"/>
        <v>0</v>
      </c>
      <c r="DD651" s="7">
        <f t="shared" si="807"/>
        <v>0</v>
      </c>
      <c r="DE651" s="7">
        <f t="shared" si="808"/>
        <v>0</v>
      </c>
      <c r="DF651" s="7">
        <f t="shared" si="809"/>
        <v>0</v>
      </c>
      <c r="DJ651" s="7">
        <f t="shared" si="810"/>
        <v>0</v>
      </c>
      <c r="DK651" s="7">
        <f t="shared" si="811"/>
        <v>0</v>
      </c>
    </row>
    <row r="652" spans="1:115" ht="26.25" customHeight="1" x14ac:dyDescent="0.25">
      <c r="A652" s="9">
        <v>634</v>
      </c>
      <c r="B652" s="24" t="str">
        <f t="shared" si="743"/>
        <v/>
      </c>
      <c r="C652" s="23"/>
      <c r="D652" s="51"/>
      <c r="E652" s="24"/>
      <c r="F652" s="24"/>
      <c r="G652" s="24"/>
      <c r="H652" s="24"/>
      <c r="I652" s="25"/>
      <c r="J652" s="24"/>
      <c r="K652" s="26"/>
      <c r="L652" s="29"/>
      <c r="M652" s="27"/>
      <c r="N652" s="28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30"/>
      <c r="Z652" s="29"/>
      <c r="AA652" s="29" t="str">
        <f t="shared" si="744"/>
        <v/>
      </c>
      <c r="AB652" s="7">
        <f t="shared" si="745"/>
        <v>0</v>
      </c>
      <c r="AC652" s="7">
        <f t="shared" si="746"/>
        <v>0</v>
      </c>
      <c r="AD652" s="7">
        <f t="shared" si="747"/>
        <v>0</v>
      </c>
      <c r="AE652" s="7">
        <f t="shared" si="748"/>
        <v>0</v>
      </c>
      <c r="AF652" s="11" t="str">
        <f t="shared" si="812"/>
        <v/>
      </c>
      <c r="AG652" s="13">
        <f t="shared" si="749"/>
        <v>0</v>
      </c>
      <c r="AH652" s="7" t="str">
        <f t="shared" si="750"/>
        <v/>
      </c>
      <c r="AI652" s="11" t="str">
        <f t="shared" si="813"/>
        <v/>
      </c>
      <c r="AJ652" s="11" t="str">
        <f t="array" ref="AJ652">IF(OR(AI652=$AI$19:AI651),"",AI652)</f>
        <v/>
      </c>
      <c r="AK652" s="11" t="str">
        <f t="shared" si="751"/>
        <v/>
      </c>
      <c r="AL652" t="str">
        <f t="array" ref="AL652">IF(OR(AK652=$AK$19:AK651),"",AK652)</f>
        <v/>
      </c>
      <c r="AM652" s="13">
        <f t="shared" si="752"/>
        <v>0</v>
      </c>
      <c r="AN652" s="13">
        <f t="shared" si="753"/>
        <v>0</v>
      </c>
      <c r="AO652" s="13">
        <f t="shared" si="754"/>
        <v>0</v>
      </c>
      <c r="AP652" s="13">
        <f t="shared" si="755"/>
        <v>0</v>
      </c>
      <c r="AQ652" s="13">
        <f t="shared" si="756"/>
        <v>0</v>
      </c>
      <c r="AR652" s="13">
        <f t="shared" si="757"/>
        <v>0</v>
      </c>
      <c r="AS652" s="13">
        <f t="shared" si="758"/>
        <v>0</v>
      </c>
      <c r="AT652" s="13">
        <f t="shared" si="759"/>
        <v>0</v>
      </c>
      <c r="AU652" s="13">
        <f t="shared" si="760"/>
        <v>0</v>
      </c>
      <c r="AV652" s="13">
        <f t="shared" si="761"/>
        <v>0</v>
      </c>
      <c r="AX652" s="13">
        <f t="shared" si="762"/>
        <v>0</v>
      </c>
      <c r="AY652" s="13">
        <f t="shared" si="763"/>
        <v>0</v>
      </c>
      <c r="AZ652" s="13">
        <f t="shared" si="764"/>
        <v>0</v>
      </c>
      <c r="BA652" s="13">
        <f t="shared" si="765"/>
        <v>0</v>
      </c>
      <c r="BB652" s="13">
        <f t="shared" si="766"/>
        <v>0</v>
      </c>
      <c r="BC652" s="13">
        <f t="shared" si="767"/>
        <v>0</v>
      </c>
      <c r="BD652" s="13">
        <f t="shared" si="768"/>
        <v>0</v>
      </c>
      <c r="BE652" s="13">
        <f t="shared" si="769"/>
        <v>0</v>
      </c>
      <c r="BF652" s="13">
        <f t="shared" si="770"/>
        <v>0</v>
      </c>
      <c r="BG652" s="13">
        <f t="shared" si="771"/>
        <v>0</v>
      </c>
      <c r="BH652" s="13">
        <f t="shared" si="772"/>
        <v>0</v>
      </c>
      <c r="BI652" s="13">
        <f t="shared" si="773"/>
        <v>0</v>
      </c>
      <c r="BJ652" s="13">
        <f t="shared" si="774"/>
        <v>0</v>
      </c>
      <c r="BK652" s="13">
        <f t="shared" si="775"/>
        <v>0</v>
      </c>
      <c r="BL652" s="13">
        <f t="shared" si="776"/>
        <v>0</v>
      </c>
      <c r="BM652" s="13">
        <f t="shared" si="777"/>
        <v>0</v>
      </c>
      <c r="BN652" s="13">
        <f t="shared" si="778"/>
        <v>0</v>
      </c>
      <c r="BO652" s="13">
        <f t="shared" si="779"/>
        <v>0</v>
      </c>
      <c r="BP652" s="13">
        <f t="shared" si="780"/>
        <v>0</v>
      </c>
      <c r="BQ652" s="13">
        <f t="shared" si="781"/>
        <v>0</v>
      </c>
      <c r="BR652" s="13">
        <f t="shared" si="782"/>
        <v>0</v>
      </c>
      <c r="BS652" s="13">
        <f t="shared" si="783"/>
        <v>0</v>
      </c>
      <c r="BT652" s="31">
        <f t="shared" si="784"/>
        <v>0</v>
      </c>
      <c r="BU652" s="31">
        <f t="shared" si="785"/>
        <v>0</v>
      </c>
      <c r="BV652" s="31">
        <f t="shared" si="786"/>
        <v>0</v>
      </c>
      <c r="BW652" s="31">
        <f t="shared" si="787"/>
        <v>0</v>
      </c>
      <c r="BX652" s="31">
        <f t="shared" si="788"/>
        <v>0</v>
      </c>
      <c r="BY652" s="31">
        <f t="shared" si="789"/>
        <v>0</v>
      </c>
      <c r="BZ652" s="31">
        <f t="shared" si="790"/>
        <v>0</v>
      </c>
      <c r="CA652" s="31">
        <f t="shared" si="791"/>
        <v>0</v>
      </c>
      <c r="CB652" s="31">
        <f t="shared" si="792"/>
        <v>0</v>
      </c>
      <c r="CC652" s="31">
        <f t="shared" si="793"/>
        <v>0</v>
      </c>
      <c r="CD652" s="31">
        <f t="shared" si="794"/>
        <v>0</v>
      </c>
      <c r="CE652" s="37">
        <f t="array" ref="CE652">MIN(IF(JPRL=AI652,$AG$19:$AG$1018))</f>
        <v>0</v>
      </c>
      <c r="CF652" s="37">
        <f t="array" ref="CF652">MAX(IF(JPRL=AI652,$AG$19:$AG$1018))</f>
        <v>0</v>
      </c>
      <c r="CG652" s="36">
        <f t="shared" si="795"/>
        <v>0</v>
      </c>
      <c r="CI652" s="40">
        <f t="shared" si="796"/>
        <v>0</v>
      </c>
      <c r="CJ652" s="40">
        <f t="shared" si="733"/>
        <v>0</v>
      </c>
      <c r="CK652" s="40">
        <f t="shared" si="734"/>
        <v>0</v>
      </c>
      <c r="CL652" s="40">
        <f t="shared" si="735"/>
        <v>0</v>
      </c>
      <c r="CM652" s="40">
        <f t="shared" si="736"/>
        <v>0</v>
      </c>
      <c r="CN652" s="40">
        <f t="shared" si="737"/>
        <v>0</v>
      </c>
      <c r="CO652" s="40">
        <f t="shared" si="738"/>
        <v>0</v>
      </c>
      <c r="CP652" s="40">
        <f t="shared" si="739"/>
        <v>0</v>
      </c>
      <c r="CQ652" s="40">
        <f t="shared" si="740"/>
        <v>0</v>
      </c>
      <c r="CR652" s="40">
        <f t="shared" si="741"/>
        <v>0</v>
      </c>
      <c r="CS652" s="40">
        <f t="shared" si="742"/>
        <v>0</v>
      </c>
      <c r="CT652" s="41">
        <f t="shared" si="797"/>
        <v>0</v>
      </c>
      <c r="CU652" s="41">
        <f t="shared" si="798"/>
        <v>0</v>
      </c>
      <c r="CV652" s="41">
        <f t="shared" si="799"/>
        <v>0</v>
      </c>
      <c r="CW652" s="41">
        <f t="shared" si="800"/>
        <v>0</v>
      </c>
      <c r="CX652" s="41">
        <f t="shared" si="801"/>
        <v>0</v>
      </c>
      <c r="CY652" s="41">
        <f t="shared" si="802"/>
        <v>0</v>
      </c>
      <c r="CZ652" s="41">
        <f t="shared" si="803"/>
        <v>0</v>
      </c>
      <c r="DA652" s="41">
        <f t="shared" si="804"/>
        <v>0</v>
      </c>
      <c r="DB652" s="41">
        <f t="shared" si="805"/>
        <v>0</v>
      </c>
      <c r="DC652" s="41">
        <f t="shared" si="806"/>
        <v>0</v>
      </c>
      <c r="DD652" s="7">
        <f t="shared" si="807"/>
        <v>0</v>
      </c>
      <c r="DE652" s="7">
        <f t="shared" si="808"/>
        <v>0</v>
      </c>
      <c r="DF652" s="7">
        <f t="shared" si="809"/>
        <v>0</v>
      </c>
      <c r="DJ652" s="7">
        <f t="shared" si="810"/>
        <v>0</v>
      </c>
      <c r="DK652" s="7">
        <f t="shared" si="811"/>
        <v>0</v>
      </c>
    </row>
    <row r="653" spans="1:115" ht="26.25" customHeight="1" x14ac:dyDescent="0.25">
      <c r="A653" s="9">
        <v>635</v>
      </c>
      <c r="B653" s="24" t="str">
        <f t="shared" si="743"/>
        <v/>
      </c>
      <c r="C653" s="23"/>
      <c r="D653" s="51"/>
      <c r="E653" s="24"/>
      <c r="F653" s="24"/>
      <c r="G653" s="24"/>
      <c r="H653" s="24"/>
      <c r="I653" s="25"/>
      <c r="J653" s="24"/>
      <c r="K653" s="26"/>
      <c r="L653" s="29"/>
      <c r="M653" s="27"/>
      <c r="N653" s="28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30"/>
      <c r="Z653" s="29"/>
      <c r="AA653" s="29" t="str">
        <f t="shared" si="744"/>
        <v/>
      </c>
      <c r="AB653" s="7">
        <f t="shared" si="745"/>
        <v>0</v>
      </c>
      <c r="AC653" s="7">
        <f t="shared" si="746"/>
        <v>0</v>
      </c>
      <c r="AD653" s="7">
        <f t="shared" si="747"/>
        <v>0</v>
      </c>
      <c r="AE653" s="7">
        <f t="shared" si="748"/>
        <v>0</v>
      </c>
      <c r="AF653" s="11" t="str">
        <f t="shared" si="812"/>
        <v/>
      </c>
      <c r="AG653" s="13">
        <f t="shared" si="749"/>
        <v>0</v>
      </c>
      <c r="AH653" s="7" t="str">
        <f t="shared" si="750"/>
        <v/>
      </c>
      <c r="AI653" s="11" t="str">
        <f t="shared" si="813"/>
        <v/>
      </c>
      <c r="AJ653" s="11" t="str">
        <f t="array" ref="AJ653">IF(OR(AI653=$AI$19:AI652),"",AI653)</f>
        <v/>
      </c>
      <c r="AK653" s="11" t="str">
        <f t="shared" si="751"/>
        <v/>
      </c>
      <c r="AL653" t="str">
        <f t="array" ref="AL653">IF(OR(AK653=$AK$19:AK652),"",AK653)</f>
        <v/>
      </c>
      <c r="AM653" s="13">
        <f t="shared" si="752"/>
        <v>0</v>
      </c>
      <c r="AN653" s="13">
        <f t="shared" si="753"/>
        <v>0</v>
      </c>
      <c r="AO653" s="13">
        <f t="shared" si="754"/>
        <v>0</v>
      </c>
      <c r="AP653" s="13">
        <f t="shared" si="755"/>
        <v>0</v>
      </c>
      <c r="AQ653" s="13">
        <f t="shared" si="756"/>
        <v>0</v>
      </c>
      <c r="AR653" s="13">
        <f t="shared" si="757"/>
        <v>0</v>
      </c>
      <c r="AS653" s="13">
        <f t="shared" si="758"/>
        <v>0</v>
      </c>
      <c r="AT653" s="13">
        <f t="shared" si="759"/>
        <v>0</v>
      </c>
      <c r="AU653" s="13">
        <f t="shared" si="760"/>
        <v>0</v>
      </c>
      <c r="AV653" s="13">
        <f t="shared" si="761"/>
        <v>0</v>
      </c>
      <c r="AX653" s="13">
        <f t="shared" si="762"/>
        <v>0</v>
      </c>
      <c r="AY653" s="13">
        <f t="shared" si="763"/>
        <v>0</v>
      </c>
      <c r="AZ653" s="13">
        <f t="shared" si="764"/>
        <v>0</v>
      </c>
      <c r="BA653" s="13">
        <f t="shared" si="765"/>
        <v>0</v>
      </c>
      <c r="BB653" s="13">
        <f t="shared" si="766"/>
        <v>0</v>
      </c>
      <c r="BC653" s="13">
        <f t="shared" si="767"/>
        <v>0</v>
      </c>
      <c r="BD653" s="13">
        <f t="shared" si="768"/>
        <v>0</v>
      </c>
      <c r="BE653" s="13">
        <f t="shared" si="769"/>
        <v>0</v>
      </c>
      <c r="BF653" s="13">
        <f t="shared" si="770"/>
        <v>0</v>
      </c>
      <c r="BG653" s="13">
        <f t="shared" si="771"/>
        <v>0</v>
      </c>
      <c r="BH653" s="13">
        <f t="shared" si="772"/>
        <v>0</v>
      </c>
      <c r="BI653" s="13">
        <f t="shared" si="773"/>
        <v>0</v>
      </c>
      <c r="BJ653" s="13">
        <f t="shared" si="774"/>
        <v>0</v>
      </c>
      <c r="BK653" s="13">
        <f t="shared" si="775"/>
        <v>0</v>
      </c>
      <c r="BL653" s="13">
        <f t="shared" si="776"/>
        <v>0</v>
      </c>
      <c r="BM653" s="13">
        <f t="shared" si="777"/>
        <v>0</v>
      </c>
      <c r="BN653" s="13">
        <f t="shared" si="778"/>
        <v>0</v>
      </c>
      <c r="BO653" s="13">
        <f t="shared" si="779"/>
        <v>0</v>
      </c>
      <c r="BP653" s="13">
        <f t="shared" si="780"/>
        <v>0</v>
      </c>
      <c r="BQ653" s="13">
        <f t="shared" si="781"/>
        <v>0</v>
      </c>
      <c r="BR653" s="13">
        <f t="shared" si="782"/>
        <v>0</v>
      </c>
      <c r="BS653" s="13">
        <f t="shared" si="783"/>
        <v>0</v>
      </c>
      <c r="BT653" s="31">
        <f t="shared" si="784"/>
        <v>0</v>
      </c>
      <c r="BU653" s="31">
        <f t="shared" si="785"/>
        <v>0</v>
      </c>
      <c r="BV653" s="31">
        <f t="shared" si="786"/>
        <v>0</v>
      </c>
      <c r="BW653" s="31">
        <f t="shared" si="787"/>
        <v>0</v>
      </c>
      <c r="BX653" s="31">
        <f t="shared" si="788"/>
        <v>0</v>
      </c>
      <c r="BY653" s="31">
        <f t="shared" si="789"/>
        <v>0</v>
      </c>
      <c r="BZ653" s="31">
        <f t="shared" si="790"/>
        <v>0</v>
      </c>
      <c r="CA653" s="31">
        <f t="shared" si="791"/>
        <v>0</v>
      </c>
      <c r="CB653" s="31">
        <f t="shared" si="792"/>
        <v>0</v>
      </c>
      <c r="CC653" s="31">
        <f t="shared" si="793"/>
        <v>0</v>
      </c>
      <c r="CD653" s="31">
        <f t="shared" si="794"/>
        <v>0</v>
      </c>
      <c r="CE653" s="37">
        <f t="array" ref="CE653">MIN(IF(JPRL=AI653,$AG$19:$AG$1018))</f>
        <v>0</v>
      </c>
      <c r="CF653" s="37">
        <f t="array" ref="CF653">MAX(IF(JPRL=AI653,$AG$19:$AG$1018))</f>
        <v>0</v>
      </c>
      <c r="CG653" s="36">
        <f t="shared" si="795"/>
        <v>0</v>
      </c>
      <c r="CI653" s="40">
        <f t="shared" si="796"/>
        <v>0</v>
      </c>
      <c r="CJ653" s="40">
        <f t="shared" si="733"/>
        <v>0</v>
      </c>
      <c r="CK653" s="40">
        <f t="shared" si="734"/>
        <v>0</v>
      </c>
      <c r="CL653" s="40">
        <f t="shared" si="735"/>
        <v>0</v>
      </c>
      <c r="CM653" s="40">
        <f t="shared" si="736"/>
        <v>0</v>
      </c>
      <c r="CN653" s="40">
        <f t="shared" si="737"/>
        <v>0</v>
      </c>
      <c r="CO653" s="40">
        <f t="shared" si="738"/>
        <v>0</v>
      </c>
      <c r="CP653" s="40">
        <f t="shared" si="739"/>
        <v>0</v>
      </c>
      <c r="CQ653" s="40">
        <f t="shared" si="740"/>
        <v>0</v>
      </c>
      <c r="CR653" s="40">
        <f t="shared" si="741"/>
        <v>0</v>
      </c>
      <c r="CS653" s="40">
        <f t="shared" si="742"/>
        <v>0</v>
      </c>
      <c r="CT653" s="41">
        <f t="shared" si="797"/>
        <v>0</v>
      </c>
      <c r="CU653" s="41">
        <f t="shared" si="798"/>
        <v>0</v>
      </c>
      <c r="CV653" s="41">
        <f t="shared" si="799"/>
        <v>0</v>
      </c>
      <c r="CW653" s="41">
        <f t="shared" si="800"/>
        <v>0</v>
      </c>
      <c r="CX653" s="41">
        <f t="shared" si="801"/>
        <v>0</v>
      </c>
      <c r="CY653" s="41">
        <f t="shared" si="802"/>
        <v>0</v>
      </c>
      <c r="CZ653" s="41">
        <f t="shared" si="803"/>
        <v>0</v>
      </c>
      <c r="DA653" s="41">
        <f t="shared" si="804"/>
        <v>0</v>
      </c>
      <c r="DB653" s="41">
        <f t="shared" si="805"/>
        <v>0</v>
      </c>
      <c r="DC653" s="41">
        <f t="shared" si="806"/>
        <v>0</v>
      </c>
      <c r="DD653" s="7">
        <f t="shared" si="807"/>
        <v>0</v>
      </c>
      <c r="DE653" s="7">
        <f t="shared" si="808"/>
        <v>0</v>
      </c>
      <c r="DF653" s="7">
        <f t="shared" si="809"/>
        <v>0</v>
      </c>
      <c r="DJ653" s="7">
        <f t="shared" si="810"/>
        <v>0</v>
      </c>
      <c r="DK653" s="7">
        <f t="shared" si="811"/>
        <v>0</v>
      </c>
    </row>
    <row r="654" spans="1:115" ht="26.25" customHeight="1" x14ac:dyDescent="0.25">
      <c r="A654" s="9">
        <v>636</v>
      </c>
      <c r="B654" s="24" t="str">
        <f t="shared" si="743"/>
        <v/>
      </c>
      <c r="C654" s="23"/>
      <c r="D654" s="51"/>
      <c r="E654" s="24"/>
      <c r="F654" s="24"/>
      <c r="G654" s="24"/>
      <c r="H654" s="24"/>
      <c r="I654" s="25"/>
      <c r="J654" s="24"/>
      <c r="K654" s="26"/>
      <c r="L654" s="29"/>
      <c r="M654" s="27"/>
      <c r="N654" s="28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30"/>
      <c r="Z654" s="29"/>
      <c r="AA654" s="29" t="str">
        <f t="shared" si="744"/>
        <v/>
      </c>
      <c r="AB654" s="7">
        <f t="shared" si="745"/>
        <v>0</v>
      </c>
      <c r="AC654" s="7">
        <f t="shared" si="746"/>
        <v>0</v>
      </c>
      <c r="AD654" s="7">
        <f t="shared" si="747"/>
        <v>0</v>
      </c>
      <c r="AE654" s="7">
        <f t="shared" si="748"/>
        <v>0</v>
      </c>
      <c r="AF654" s="11" t="str">
        <f t="shared" si="812"/>
        <v/>
      </c>
      <c r="AG654" s="13">
        <f t="shared" si="749"/>
        <v>0</v>
      </c>
      <c r="AH654" s="7" t="str">
        <f t="shared" si="750"/>
        <v/>
      </c>
      <c r="AI654" s="11" t="str">
        <f t="shared" si="813"/>
        <v/>
      </c>
      <c r="AJ654" s="11" t="str">
        <f t="array" ref="AJ654">IF(OR(AI654=$AI$19:AI653),"",AI654)</f>
        <v/>
      </c>
      <c r="AK654" s="11" t="str">
        <f t="shared" si="751"/>
        <v/>
      </c>
      <c r="AL654" t="str">
        <f t="array" ref="AL654">IF(OR(AK654=$AK$19:AK653),"",AK654)</f>
        <v/>
      </c>
      <c r="AM654" s="13">
        <f t="shared" si="752"/>
        <v>0</v>
      </c>
      <c r="AN654" s="13">
        <f t="shared" si="753"/>
        <v>0</v>
      </c>
      <c r="AO654" s="13">
        <f t="shared" si="754"/>
        <v>0</v>
      </c>
      <c r="AP654" s="13">
        <f t="shared" si="755"/>
        <v>0</v>
      </c>
      <c r="AQ654" s="13">
        <f t="shared" si="756"/>
        <v>0</v>
      </c>
      <c r="AR654" s="13">
        <f t="shared" si="757"/>
        <v>0</v>
      </c>
      <c r="AS654" s="13">
        <f t="shared" si="758"/>
        <v>0</v>
      </c>
      <c r="AT654" s="13">
        <f t="shared" si="759"/>
        <v>0</v>
      </c>
      <c r="AU654" s="13">
        <f t="shared" si="760"/>
        <v>0</v>
      </c>
      <c r="AV654" s="13">
        <f t="shared" si="761"/>
        <v>0</v>
      </c>
      <c r="AX654" s="13">
        <f t="shared" si="762"/>
        <v>0</v>
      </c>
      <c r="AY654" s="13">
        <f t="shared" si="763"/>
        <v>0</v>
      </c>
      <c r="AZ654" s="13">
        <f t="shared" si="764"/>
        <v>0</v>
      </c>
      <c r="BA654" s="13">
        <f t="shared" si="765"/>
        <v>0</v>
      </c>
      <c r="BB654" s="13">
        <f t="shared" si="766"/>
        <v>0</v>
      </c>
      <c r="BC654" s="13">
        <f t="shared" si="767"/>
        <v>0</v>
      </c>
      <c r="BD654" s="13">
        <f t="shared" si="768"/>
        <v>0</v>
      </c>
      <c r="BE654" s="13">
        <f t="shared" si="769"/>
        <v>0</v>
      </c>
      <c r="BF654" s="13">
        <f t="shared" si="770"/>
        <v>0</v>
      </c>
      <c r="BG654" s="13">
        <f t="shared" si="771"/>
        <v>0</v>
      </c>
      <c r="BH654" s="13">
        <f t="shared" si="772"/>
        <v>0</v>
      </c>
      <c r="BI654" s="13">
        <f t="shared" si="773"/>
        <v>0</v>
      </c>
      <c r="BJ654" s="13">
        <f t="shared" si="774"/>
        <v>0</v>
      </c>
      <c r="BK654" s="13">
        <f t="shared" si="775"/>
        <v>0</v>
      </c>
      <c r="BL654" s="13">
        <f t="shared" si="776"/>
        <v>0</v>
      </c>
      <c r="BM654" s="13">
        <f t="shared" si="777"/>
        <v>0</v>
      </c>
      <c r="BN654" s="13">
        <f t="shared" si="778"/>
        <v>0</v>
      </c>
      <c r="BO654" s="13">
        <f t="shared" si="779"/>
        <v>0</v>
      </c>
      <c r="BP654" s="13">
        <f t="shared" si="780"/>
        <v>0</v>
      </c>
      <c r="BQ654" s="13">
        <f t="shared" si="781"/>
        <v>0</v>
      </c>
      <c r="BR654" s="13">
        <f t="shared" si="782"/>
        <v>0</v>
      </c>
      <c r="BS654" s="13">
        <f t="shared" si="783"/>
        <v>0</v>
      </c>
      <c r="BT654" s="31">
        <f t="shared" si="784"/>
        <v>0</v>
      </c>
      <c r="BU654" s="31">
        <f t="shared" si="785"/>
        <v>0</v>
      </c>
      <c r="BV654" s="31">
        <f t="shared" si="786"/>
        <v>0</v>
      </c>
      <c r="BW654" s="31">
        <f t="shared" si="787"/>
        <v>0</v>
      </c>
      <c r="BX654" s="31">
        <f t="shared" si="788"/>
        <v>0</v>
      </c>
      <c r="BY654" s="31">
        <f t="shared" si="789"/>
        <v>0</v>
      </c>
      <c r="BZ654" s="31">
        <f t="shared" si="790"/>
        <v>0</v>
      </c>
      <c r="CA654" s="31">
        <f t="shared" si="791"/>
        <v>0</v>
      </c>
      <c r="CB654" s="31">
        <f t="shared" si="792"/>
        <v>0</v>
      </c>
      <c r="CC654" s="31">
        <f t="shared" si="793"/>
        <v>0</v>
      </c>
      <c r="CD654" s="31">
        <f t="shared" si="794"/>
        <v>0</v>
      </c>
      <c r="CE654" s="37">
        <f t="array" ref="CE654">MIN(IF(JPRL=AI654,$AG$19:$AG$1018))</f>
        <v>0</v>
      </c>
      <c r="CF654" s="37">
        <f t="array" ref="CF654">MAX(IF(JPRL=AI654,$AG$19:$AG$1018))</f>
        <v>0</v>
      </c>
      <c r="CG654" s="36">
        <f t="shared" si="795"/>
        <v>0</v>
      </c>
      <c r="CI654" s="40">
        <f t="shared" si="796"/>
        <v>0</v>
      </c>
      <c r="CJ654" s="40">
        <f t="shared" si="733"/>
        <v>0</v>
      </c>
      <c r="CK654" s="40">
        <f t="shared" si="734"/>
        <v>0</v>
      </c>
      <c r="CL654" s="40">
        <f t="shared" si="735"/>
        <v>0</v>
      </c>
      <c r="CM654" s="40">
        <f t="shared" si="736"/>
        <v>0</v>
      </c>
      <c r="CN654" s="40">
        <f t="shared" si="737"/>
        <v>0</v>
      </c>
      <c r="CO654" s="40">
        <f t="shared" si="738"/>
        <v>0</v>
      </c>
      <c r="CP654" s="40">
        <f t="shared" si="739"/>
        <v>0</v>
      </c>
      <c r="CQ654" s="40">
        <f t="shared" si="740"/>
        <v>0</v>
      </c>
      <c r="CR654" s="40">
        <f t="shared" si="741"/>
        <v>0</v>
      </c>
      <c r="CS654" s="40">
        <f t="shared" si="742"/>
        <v>0</v>
      </c>
      <c r="CT654" s="41">
        <f t="shared" si="797"/>
        <v>0</v>
      </c>
      <c r="CU654" s="41">
        <f t="shared" si="798"/>
        <v>0</v>
      </c>
      <c r="CV654" s="41">
        <f t="shared" si="799"/>
        <v>0</v>
      </c>
      <c r="CW654" s="41">
        <f t="shared" si="800"/>
        <v>0</v>
      </c>
      <c r="CX654" s="41">
        <f t="shared" si="801"/>
        <v>0</v>
      </c>
      <c r="CY654" s="41">
        <f t="shared" si="802"/>
        <v>0</v>
      </c>
      <c r="CZ654" s="41">
        <f t="shared" si="803"/>
        <v>0</v>
      </c>
      <c r="DA654" s="41">
        <f t="shared" si="804"/>
        <v>0</v>
      </c>
      <c r="DB654" s="41">
        <f t="shared" si="805"/>
        <v>0</v>
      </c>
      <c r="DC654" s="41">
        <f t="shared" si="806"/>
        <v>0</v>
      </c>
      <c r="DD654" s="7">
        <f t="shared" si="807"/>
        <v>0</v>
      </c>
      <c r="DE654" s="7">
        <f t="shared" si="808"/>
        <v>0</v>
      </c>
      <c r="DF654" s="7">
        <f t="shared" si="809"/>
        <v>0</v>
      </c>
      <c r="DJ654" s="7">
        <f t="shared" si="810"/>
        <v>0</v>
      </c>
      <c r="DK654" s="7">
        <f t="shared" si="811"/>
        <v>0</v>
      </c>
    </row>
    <row r="655" spans="1:115" ht="26.25" customHeight="1" x14ac:dyDescent="0.25">
      <c r="A655" s="9">
        <v>637</v>
      </c>
      <c r="B655" s="24" t="str">
        <f t="shared" si="743"/>
        <v/>
      </c>
      <c r="C655" s="23"/>
      <c r="D655" s="51"/>
      <c r="E655" s="24"/>
      <c r="F655" s="24"/>
      <c r="G655" s="24"/>
      <c r="H655" s="24"/>
      <c r="I655" s="25"/>
      <c r="J655" s="24"/>
      <c r="K655" s="26"/>
      <c r="L655" s="29"/>
      <c r="M655" s="27"/>
      <c r="N655" s="28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30"/>
      <c r="Z655" s="29"/>
      <c r="AA655" s="29" t="str">
        <f t="shared" si="744"/>
        <v/>
      </c>
      <c r="AB655" s="7">
        <f t="shared" si="745"/>
        <v>0</v>
      </c>
      <c r="AC655" s="7">
        <f t="shared" si="746"/>
        <v>0</v>
      </c>
      <c r="AD655" s="7">
        <f t="shared" si="747"/>
        <v>0</v>
      </c>
      <c r="AE655" s="7">
        <f t="shared" si="748"/>
        <v>0</v>
      </c>
      <c r="AF655" s="11" t="str">
        <f t="shared" si="812"/>
        <v/>
      </c>
      <c r="AG655" s="13">
        <f t="shared" si="749"/>
        <v>0</v>
      </c>
      <c r="AH655" s="7" t="str">
        <f t="shared" si="750"/>
        <v/>
      </c>
      <c r="AI655" s="11" t="str">
        <f t="shared" si="813"/>
        <v/>
      </c>
      <c r="AJ655" s="11" t="str">
        <f t="array" ref="AJ655">IF(OR(AI655=$AI$19:AI654),"",AI655)</f>
        <v/>
      </c>
      <c r="AK655" s="11" t="str">
        <f t="shared" si="751"/>
        <v/>
      </c>
      <c r="AL655" t="str">
        <f t="array" ref="AL655">IF(OR(AK655=$AK$19:AK654),"",AK655)</f>
        <v/>
      </c>
      <c r="AM655" s="13">
        <f t="shared" si="752"/>
        <v>0</v>
      </c>
      <c r="AN655" s="13">
        <f t="shared" si="753"/>
        <v>0</v>
      </c>
      <c r="AO655" s="13">
        <f t="shared" si="754"/>
        <v>0</v>
      </c>
      <c r="AP655" s="13">
        <f t="shared" si="755"/>
        <v>0</v>
      </c>
      <c r="AQ655" s="13">
        <f t="shared" si="756"/>
        <v>0</v>
      </c>
      <c r="AR655" s="13">
        <f t="shared" si="757"/>
        <v>0</v>
      </c>
      <c r="AS655" s="13">
        <f t="shared" si="758"/>
        <v>0</v>
      </c>
      <c r="AT655" s="13">
        <f t="shared" si="759"/>
        <v>0</v>
      </c>
      <c r="AU655" s="13">
        <f t="shared" si="760"/>
        <v>0</v>
      </c>
      <c r="AV655" s="13">
        <f t="shared" si="761"/>
        <v>0</v>
      </c>
      <c r="AX655" s="13">
        <f t="shared" si="762"/>
        <v>0</v>
      </c>
      <c r="AY655" s="13">
        <f t="shared" si="763"/>
        <v>0</v>
      </c>
      <c r="AZ655" s="13">
        <f t="shared" si="764"/>
        <v>0</v>
      </c>
      <c r="BA655" s="13">
        <f t="shared" si="765"/>
        <v>0</v>
      </c>
      <c r="BB655" s="13">
        <f t="shared" si="766"/>
        <v>0</v>
      </c>
      <c r="BC655" s="13">
        <f t="shared" si="767"/>
        <v>0</v>
      </c>
      <c r="BD655" s="13">
        <f t="shared" si="768"/>
        <v>0</v>
      </c>
      <c r="BE655" s="13">
        <f t="shared" si="769"/>
        <v>0</v>
      </c>
      <c r="BF655" s="13">
        <f t="shared" si="770"/>
        <v>0</v>
      </c>
      <c r="BG655" s="13">
        <f t="shared" si="771"/>
        <v>0</v>
      </c>
      <c r="BH655" s="13">
        <f t="shared" si="772"/>
        <v>0</v>
      </c>
      <c r="BI655" s="13">
        <f t="shared" si="773"/>
        <v>0</v>
      </c>
      <c r="BJ655" s="13">
        <f t="shared" si="774"/>
        <v>0</v>
      </c>
      <c r="BK655" s="13">
        <f t="shared" si="775"/>
        <v>0</v>
      </c>
      <c r="BL655" s="13">
        <f t="shared" si="776"/>
        <v>0</v>
      </c>
      <c r="BM655" s="13">
        <f t="shared" si="777"/>
        <v>0</v>
      </c>
      <c r="BN655" s="13">
        <f t="shared" si="778"/>
        <v>0</v>
      </c>
      <c r="BO655" s="13">
        <f t="shared" si="779"/>
        <v>0</v>
      </c>
      <c r="BP655" s="13">
        <f t="shared" si="780"/>
        <v>0</v>
      </c>
      <c r="BQ655" s="13">
        <f t="shared" si="781"/>
        <v>0</v>
      </c>
      <c r="BR655" s="13">
        <f t="shared" si="782"/>
        <v>0</v>
      </c>
      <c r="BS655" s="13">
        <f t="shared" si="783"/>
        <v>0</v>
      </c>
      <c r="BT655" s="31">
        <f t="shared" si="784"/>
        <v>0</v>
      </c>
      <c r="BU655" s="31">
        <f t="shared" si="785"/>
        <v>0</v>
      </c>
      <c r="BV655" s="31">
        <f t="shared" si="786"/>
        <v>0</v>
      </c>
      <c r="BW655" s="31">
        <f t="shared" si="787"/>
        <v>0</v>
      </c>
      <c r="BX655" s="31">
        <f t="shared" si="788"/>
        <v>0</v>
      </c>
      <c r="BY655" s="31">
        <f t="shared" si="789"/>
        <v>0</v>
      </c>
      <c r="BZ655" s="31">
        <f t="shared" si="790"/>
        <v>0</v>
      </c>
      <c r="CA655" s="31">
        <f t="shared" si="791"/>
        <v>0</v>
      </c>
      <c r="CB655" s="31">
        <f t="shared" si="792"/>
        <v>0</v>
      </c>
      <c r="CC655" s="31">
        <f t="shared" si="793"/>
        <v>0</v>
      </c>
      <c r="CD655" s="31">
        <f t="shared" si="794"/>
        <v>0</v>
      </c>
      <c r="CE655" s="37">
        <f t="array" ref="CE655">MIN(IF(JPRL=AI655,$AG$19:$AG$1018))</f>
        <v>0</v>
      </c>
      <c r="CF655" s="37">
        <f t="array" ref="CF655">MAX(IF(JPRL=AI655,$AG$19:$AG$1018))</f>
        <v>0</v>
      </c>
      <c r="CG655" s="36">
        <f t="shared" si="795"/>
        <v>0</v>
      </c>
      <c r="CI655" s="40">
        <f t="shared" si="796"/>
        <v>0</v>
      </c>
      <c r="CJ655" s="40">
        <f t="shared" si="733"/>
        <v>0</v>
      </c>
      <c r="CK655" s="40">
        <f t="shared" si="734"/>
        <v>0</v>
      </c>
      <c r="CL655" s="40">
        <f t="shared" si="735"/>
        <v>0</v>
      </c>
      <c r="CM655" s="40">
        <f t="shared" si="736"/>
        <v>0</v>
      </c>
      <c r="CN655" s="40">
        <f t="shared" si="737"/>
        <v>0</v>
      </c>
      <c r="CO655" s="40">
        <f t="shared" si="738"/>
        <v>0</v>
      </c>
      <c r="CP655" s="40">
        <f t="shared" si="739"/>
        <v>0</v>
      </c>
      <c r="CQ655" s="40">
        <f t="shared" si="740"/>
        <v>0</v>
      </c>
      <c r="CR655" s="40">
        <f t="shared" si="741"/>
        <v>0</v>
      </c>
      <c r="CS655" s="40">
        <f t="shared" si="742"/>
        <v>0</v>
      </c>
      <c r="CT655" s="41">
        <f t="shared" si="797"/>
        <v>0</v>
      </c>
      <c r="CU655" s="41">
        <f t="shared" si="798"/>
        <v>0</v>
      </c>
      <c r="CV655" s="41">
        <f t="shared" si="799"/>
        <v>0</v>
      </c>
      <c r="CW655" s="41">
        <f t="shared" si="800"/>
        <v>0</v>
      </c>
      <c r="CX655" s="41">
        <f t="shared" si="801"/>
        <v>0</v>
      </c>
      <c r="CY655" s="41">
        <f t="shared" si="802"/>
        <v>0</v>
      </c>
      <c r="CZ655" s="41">
        <f t="shared" si="803"/>
        <v>0</v>
      </c>
      <c r="DA655" s="41">
        <f t="shared" si="804"/>
        <v>0</v>
      </c>
      <c r="DB655" s="41">
        <f t="shared" si="805"/>
        <v>0</v>
      </c>
      <c r="DC655" s="41">
        <f t="shared" si="806"/>
        <v>0</v>
      </c>
      <c r="DD655" s="7">
        <f t="shared" si="807"/>
        <v>0</v>
      </c>
      <c r="DE655" s="7">
        <f t="shared" si="808"/>
        <v>0</v>
      </c>
      <c r="DF655" s="7">
        <f t="shared" si="809"/>
        <v>0</v>
      </c>
      <c r="DJ655" s="7">
        <f t="shared" si="810"/>
        <v>0</v>
      </c>
      <c r="DK655" s="7">
        <f t="shared" si="811"/>
        <v>0</v>
      </c>
    </row>
    <row r="656" spans="1:115" ht="26.25" customHeight="1" x14ac:dyDescent="0.25">
      <c r="A656" s="9">
        <v>638</v>
      </c>
      <c r="B656" s="24" t="str">
        <f t="shared" si="743"/>
        <v/>
      </c>
      <c r="C656" s="23"/>
      <c r="D656" s="51"/>
      <c r="E656" s="24"/>
      <c r="F656" s="24"/>
      <c r="G656" s="24"/>
      <c r="H656" s="24"/>
      <c r="I656" s="25"/>
      <c r="J656" s="24"/>
      <c r="K656" s="26"/>
      <c r="L656" s="29"/>
      <c r="M656" s="27"/>
      <c r="N656" s="28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30"/>
      <c r="Z656" s="29"/>
      <c r="AA656" s="29" t="str">
        <f t="shared" si="744"/>
        <v/>
      </c>
      <c r="AB656" s="7">
        <f t="shared" si="745"/>
        <v>0</v>
      </c>
      <c r="AC656" s="7">
        <f t="shared" si="746"/>
        <v>0</v>
      </c>
      <c r="AD656" s="7">
        <f t="shared" si="747"/>
        <v>0</v>
      </c>
      <c r="AE656" s="7">
        <f t="shared" si="748"/>
        <v>0</v>
      </c>
      <c r="AF656" s="11" t="str">
        <f t="shared" si="812"/>
        <v/>
      </c>
      <c r="AG656" s="13">
        <f t="shared" si="749"/>
        <v>0</v>
      </c>
      <c r="AH656" s="7" t="str">
        <f t="shared" si="750"/>
        <v/>
      </c>
      <c r="AI656" s="11" t="str">
        <f t="shared" si="813"/>
        <v/>
      </c>
      <c r="AJ656" s="11" t="str">
        <f t="array" ref="AJ656">IF(OR(AI656=$AI$19:AI655),"",AI656)</f>
        <v/>
      </c>
      <c r="AK656" s="11" t="str">
        <f t="shared" si="751"/>
        <v/>
      </c>
      <c r="AL656" t="str">
        <f t="array" ref="AL656">IF(OR(AK656=$AK$19:AK655),"",AK656)</f>
        <v/>
      </c>
      <c r="AM656" s="13">
        <f t="shared" si="752"/>
        <v>0</v>
      </c>
      <c r="AN656" s="13">
        <f t="shared" si="753"/>
        <v>0</v>
      </c>
      <c r="AO656" s="13">
        <f t="shared" si="754"/>
        <v>0</v>
      </c>
      <c r="AP656" s="13">
        <f t="shared" si="755"/>
        <v>0</v>
      </c>
      <c r="AQ656" s="13">
        <f t="shared" si="756"/>
        <v>0</v>
      </c>
      <c r="AR656" s="13">
        <f t="shared" si="757"/>
        <v>0</v>
      </c>
      <c r="AS656" s="13">
        <f t="shared" si="758"/>
        <v>0</v>
      </c>
      <c r="AT656" s="13">
        <f t="shared" si="759"/>
        <v>0</v>
      </c>
      <c r="AU656" s="13">
        <f t="shared" si="760"/>
        <v>0</v>
      </c>
      <c r="AV656" s="13">
        <f t="shared" si="761"/>
        <v>0</v>
      </c>
      <c r="AX656" s="13">
        <f t="shared" si="762"/>
        <v>0</v>
      </c>
      <c r="AY656" s="13">
        <f t="shared" si="763"/>
        <v>0</v>
      </c>
      <c r="AZ656" s="13">
        <f t="shared" si="764"/>
        <v>0</v>
      </c>
      <c r="BA656" s="13">
        <f t="shared" si="765"/>
        <v>0</v>
      </c>
      <c r="BB656" s="13">
        <f t="shared" si="766"/>
        <v>0</v>
      </c>
      <c r="BC656" s="13">
        <f t="shared" si="767"/>
        <v>0</v>
      </c>
      <c r="BD656" s="13">
        <f t="shared" si="768"/>
        <v>0</v>
      </c>
      <c r="BE656" s="13">
        <f t="shared" si="769"/>
        <v>0</v>
      </c>
      <c r="BF656" s="13">
        <f t="shared" si="770"/>
        <v>0</v>
      </c>
      <c r="BG656" s="13">
        <f t="shared" si="771"/>
        <v>0</v>
      </c>
      <c r="BH656" s="13">
        <f t="shared" si="772"/>
        <v>0</v>
      </c>
      <c r="BI656" s="13">
        <f t="shared" si="773"/>
        <v>0</v>
      </c>
      <c r="BJ656" s="13">
        <f t="shared" si="774"/>
        <v>0</v>
      </c>
      <c r="BK656" s="13">
        <f t="shared" si="775"/>
        <v>0</v>
      </c>
      <c r="BL656" s="13">
        <f t="shared" si="776"/>
        <v>0</v>
      </c>
      <c r="BM656" s="13">
        <f t="shared" si="777"/>
        <v>0</v>
      </c>
      <c r="BN656" s="13">
        <f t="shared" si="778"/>
        <v>0</v>
      </c>
      <c r="BO656" s="13">
        <f t="shared" si="779"/>
        <v>0</v>
      </c>
      <c r="BP656" s="13">
        <f t="shared" si="780"/>
        <v>0</v>
      </c>
      <c r="BQ656" s="13">
        <f t="shared" si="781"/>
        <v>0</v>
      </c>
      <c r="BR656" s="13">
        <f t="shared" si="782"/>
        <v>0</v>
      </c>
      <c r="BS656" s="13">
        <f t="shared" si="783"/>
        <v>0</v>
      </c>
      <c r="BT656" s="31">
        <f t="shared" si="784"/>
        <v>0</v>
      </c>
      <c r="BU656" s="31">
        <f t="shared" si="785"/>
        <v>0</v>
      </c>
      <c r="BV656" s="31">
        <f t="shared" si="786"/>
        <v>0</v>
      </c>
      <c r="BW656" s="31">
        <f t="shared" si="787"/>
        <v>0</v>
      </c>
      <c r="BX656" s="31">
        <f t="shared" si="788"/>
        <v>0</v>
      </c>
      <c r="BY656" s="31">
        <f t="shared" si="789"/>
        <v>0</v>
      </c>
      <c r="BZ656" s="31">
        <f t="shared" si="790"/>
        <v>0</v>
      </c>
      <c r="CA656" s="31">
        <f t="shared" si="791"/>
        <v>0</v>
      </c>
      <c r="CB656" s="31">
        <f t="shared" si="792"/>
        <v>0</v>
      </c>
      <c r="CC656" s="31">
        <f t="shared" si="793"/>
        <v>0</v>
      </c>
      <c r="CD656" s="31">
        <f t="shared" si="794"/>
        <v>0</v>
      </c>
      <c r="CE656" s="37">
        <f t="array" ref="CE656">MIN(IF(JPRL=AI656,$AG$19:$AG$1018))</f>
        <v>0</v>
      </c>
      <c r="CF656" s="37">
        <f t="array" ref="CF656">MAX(IF(JPRL=AI656,$AG$19:$AG$1018))</f>
        <v>0</v>
      </c>
      <c r="CG656" s="36">
        <f t="shared" si="795"/>
        <v>0</v>
      </c>
      <c r="CI656" s="40">
        <f t="shared" si="796"/>
        <v>0</v>
      </c>
      <c r="CJ656" s="40">
        <f t="shared" si="733"/>
        <v>0</v>
      </c>
      <c r="CK656" s="40">
        <f t="shared" si="734"/>
        <v>0</v>
      </c>
      <c r="CL656" s="40">
        <f t="shared" si="735"/>
        <v>0</v>
      </c>
      <c r="CM656" s="40">
        <f t="shared" si="736"/>
        <v>0</v>
      </c>
      <c r="CN656" s="40">
        <f t="shared" si="737"/>
        <v>0</v>
      </c>
      <c r="CO656" s="40">
        <f t="shared" si="738"/>
        <v>0</v>
      </c>
      <c r="CP656" s="40">
        <f t="shared" si="739"/>
        <v>0</v>
      </c>
      <c r="CQ656" s="40">
        <f t="shared" si="740"/>
        <v>0</v>
      </c>
      <c r="CR656" s="40">
        <f t="shared" si="741"/>
        <v>0</v>
      </c>
      <c r="CS656" s="40">
        <f t="shared" si="742"/>
        <v>0</v>
      </c>
      <c r="CT656" s="41">
        <f t="shared" si="797"/>
        <v>0</v>
      </c>
      <c r="CU656" s="41">
        <f t="shared" si="798"/>
        <v>0</v>
      </c>
      <c r="CV656" s="41">
        <f t="shared" si="799"/>
        <v>0</v>
      </c>
      <c r="CW656" s="41">
        <f t="shared" si="800"/>
        <v>0</v>
      </c>
      <c r="CX656" s="41">
        <f t="shared" si="801"/>
        <v>0</v>
      </c>
      <c r="CY656" s="41">
        <f t="shared" si="802"/>
        <v>0</v>
      </c>
      <c r="CZ656" s="41">
        <f t="shared" si="803"/>
        <v>0</v>
      </c>
      <c r="DA656" s="41">
        <f t="shared" si="804"/>
        <v>0</v>
      </c>
      <c r="DB656" s="41">
        <f t="shared" si="805"/>
        <v>0</v>
      </c>
      <c r="DC656" s="41">
        <f t="shared" si="806"/>
        <v>0</v>
      </c>
      <c r="DD656" s="7">
        <f t="shared" si="807"/>
        <v>0</v>
      </c>
      <c r="DE656" s="7">
        <f t="shared" si="808"/>
        <v>0</v>
      </c>
      <c r="DF656" s="7">
        <f t="shared" si="809"/>
        <v>0</v>
      </c>
      <c r="DJ656" s="7">
        <f t="shared" si="810"/>
        <v>0</v>
      </c>
      <c r="DK656" s="7">
        <f t="shared" si="811"/>
        <v>0</v>
      </c>
    </row>
    <row r="657" spans="1:115" ht="26.25" customHeight="1" x14ac:dyDescent="0.25">
      <c r="A657" s="9">
        <v>639</v>
      </c>
      <c r="B657" s="24" t="str">
        <f t="shared" si="743"/>
        <v/>
      </c>
      <c r="C657" s="23"/>
      <c r="D657" s="51"/>
      <c r="E657" s="24"/>
      <c r="F657" s="24"/>
      <c r="G657" s="24"/>
      <c r="H657" s="24"/>
      <c r="I657" s="25"/>
      <c r="J657" s="24"/>
      <c r="K657" s="26"/>
      <c r="L657" s="29"/>
      <c r="M657" s="27"/>
      <c r="N657" s="28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30"/>
      <c r="Z657" s="29"/>
      <c r="AA657" s="29" t="str">
        <f t="shared" si="744"/>
        <v/>
      </c>
      <c r="AB657" s="7">
        <f t="shared" si="745"/>
        <v>0</v>
      </c>
      <c r="AC657" s="7">
        <f t="shared" si="746"/>
        <v>0</v>
      </c>
      <c r="AD657" s="7">
        <f t="shared" si="747"/>
        <v>0</v>
      </c>
      <c r="AE657" s="7">
        <f t="shared" si="748"/>
        <v>0</v>
      </c>
      <c r="AF657" s="11" t="str">
        <f t="shared" si="812"/>
        <v/>
      </c>
      <c r="AG657" s="13">
        <f t="shared" si="749"/>
        <v>0</v>
      </c>
      <c r="AH657" s="7" t="str">
        <f t="shared" si="750"/>
        <v/>
      </c>
      <c r="AI657" s="11" t="str">
        <f t="shared" si="813"/>
        <v/>
      </c>
      <c r="AJ657" s="11" t="str">
        <f t="array" ref="AJ657">IF(OR(AI657=$AI$19:AI656),"",AI657)</f>
        <v/>
      </c>
      <c r="AK657" s="11" t="str">
        <f t="shared" si="751"/>
        <v/>
      </c>
      <c r="AL657" t="str">
        <f t="array" ref="AL657">IF(OR(AK657=$AK$19:AK656),"",AK657)</f>
        <v/>
      </c>
      <c r="AM657" s="13">
        <f t="shared" si="752"/>
        <v>0</v>
      </c>
      <c r="AN657" s="13">
        <f t="shared" si="753"/>
        <v>0</v>
      </c>
      <c r="AO657" s="13">
        <f t="shared" si="754"/>
        <v>0</v>
      </c>
      <c r="AP657" s="13">
        <f t="shared" si="755"/>
        <v>0</v>
      </c>
      <c r="AQ657" s="13">
        <f t="shared" si="756"/>
        <v>0</v>
      </c>
      <c r="AR657" s="13">
        <f t="shared" si="757"/>
        <v>0</v>
      </c>
      <c r="AS657" s="13">
        <f t="shared" si="758"/>
        <v>0</v>
      </c>
      <c r="AT657" s="13">
        <f t="shared" si="759"/>
        <v>0</v>
      </c>
      <c r="AU657" s="13">
        <f t="shared" si="760"/>
        <v>0</v>
      </c>
      <c r="AV657" s="13">
        <f t="shared" si="761"/>
        <v>0</v>
      </c>
      <c r="AX657" s="13">
        <f t="shared" si="762"/>
        <v>0</v>
      </c>
      <c r="AY657" s="13">
        <f t="shared" si="763"/>
        <v>0</v>
      </c>
      <c r="AZ657" s="13">
        <f t="shared" si="764"/>
        <v>0</v>
      </c>
      <c r="BA657" s="13">
        <f t="shared" si="765"/>
        <v>0</v>
      </c>
      <c r="BB657" s="13">
        <f t="shared" si="766"/>
        <v>0</v>
      </c>
      <c r="BC657" s="13">
        <f t="shared" si="767"/>
        <v>0</v>
      </c>
      <c r="BD657" s="13">
        <f t="shared" si="768"/>
        <v>0</v>
      </c>
      <c r="BE657" s="13">
        <f t="shared" si="769"/>
        <v>0</v>
      </c>
      <c r="BF657" s="13">
        <f t="shared" si="770"/>
        <v>0</v>
      </c>
      <c r="BG657" s="13">
        <f t="shared" si="771"/>
        <v>0</v>
      </c>
      <c r="BH657" s="13">
        <f t="shared" si="772"/>
        <v>0</v>
      </c>
      <c r="BI657" s="13">
        <f t="shared" si="773"/>
        <v>0</v>
      </c>
      <c r="BJ657" s="13">
        <f t="shared" si="774"/>
        <v>0</v>
      </c>
      <c r="BK657" s="13">
        <f t="shared" si="775"/>
        <v>0</v>
      </c>
      <c r="BL657" s="13">
        <f t="shared" si="776"/>
        <v>0</v>
      </c>
      <c r="BM657" s="13">
        <f t="shared" si="777"/>
        <v>0</v>
      </c>
      <c r="BN657" s="13">
        <f t="shared" si="778"/>
        <v>0</v>
      </c>
      <c r="BO657" s="13">
        <f t="shared" si="779"/>
        <v>0</v>
      </c>
      <c r="BP657" s="13">
        <f t="shared" si="780"/>
        <v>0</v>
      </c>
      <c r="BQ657" s="13">
        <f t="shared" si="781"/>
        <v>0</v>
      </c>
      <c r="BR657" s="13">
        <f t="shared" si="782"/>
        <v>0</v>
      </c>
      <c r="BS657" s="13">
        <f t="shared" si="783"/>
        <v>0</v>
      </c>
      <c r="BT657" s="31">
        <f t="shared" si="784"/>
        <v>0</v>
      </c>
      <c r="BU657" s="31">
        <f t="shared" si="785"/>
        <v>0</v>
      </c>
      <c r="BV657" s="31">
        <f t="shared" si="786"/>
        <v>0</v>
      </c>
      <c r="BW657" s="31">
        <f t="shared" si="787"/>
        <v>0</v>
      </c>
      <c r="BX657" s="31">
        <f t="shared" si="788"/>
        <v>0</v>
      </c>
      <c r="BY657" s="31">
        <f t="shared" si="789"/>
        <v>0</v>
      </c>
      <c r="BZ657" s="31">
        <f t="shared" si="790"/>
        <v>0</v>
      </c>
      <c r="CA657" s="31">
        <f t="shared" si="791"/>
        <v>0</v>
      </c>
      <c r="CB657" s="31">
        <f t="shared" si="792"/>
        <v>0</v>
      </c>
      <c r="CC657" s="31">
        <f t="shared" si="793"/>
        <v>0</v>
      </c>
      <c r="CD657" s="31">
        <f t="shared" si="794"/>
        <v>0</v>
      </c>
      <c r="CE657" s="37">
        <f t="array" ref="CE657">MIN(IF(JPRL=AI657,$AG$19:$AG$1018))</f>
        <v>0</v>
      </c>
      <c r="CF657" s="37">
        <f t="array" ref="CF657">MAX(IF(JPRL=AI657,$AG$19:$AG$1018))</f>
        <v>0</v>
      </c>
      <c r="CG657" s="36">
        <f t="shared" si="795"/>
        <v>0</v>
      </c>
      <c r="CI657" s="40">
        <f t="shared" si="796"/>
        <v>0</v>
      </c>
      <c r="CJ657" s="40">
        <f t="shared" si="733"/>
        <v>0</v>
      </c>
      <c r="CK657" s="40">
        <f t="shared" si="734"/>
        <v>0</v>
      </c>
      <c r="CL657" s="40">
        <f t="shared" si="735"/>
        <v>0</v>
      </c>
      <c r="CM657" s="40">
        <f t="shared" si="736"/>
        <v>0</v>
      </c>
      <c r="CN657" s="40">
        <f t="shared" si="737"/>
        <v>0</v>
      </c>
      <c r="CO657" s="40">
        <f t="shared" si="738"/>
        <v>0</v>
      </c>
      <c r="CP657" s="40">
        <f t="shared" si="739"/>
        <v>0</v>
      </c>
      <c r="CQ657" s="40">
        <f t="shared" si="740"/>
        <v>0</v>
      </c>
      <c r="CR657" s="40">
        <f t="shared" si="741"/>
        <v>0</v>
      </c>
      <c r="CS657" s="40">
        <f t="shared" si="742"/>
        <v>0</v>
      </c>
      <c r="CT657" s="41">
        <f t="shared" si="797"/>
        <v>0</v>
      </c>
      <c r="CU657" s="41">
        <f t="shared" si="798"/>
        <v>0</v>
      </c>
      <c r="CV657" s="41">
        <f t="shared" si="799"/>
        <v>0</v>
      </c>
      <c r="CW657" s="41">
        <f t="shared" si="800"/>
        <v>0</v>
      </c>
      <c r="CX657" s="41">
        <f t="shared" si="801"/>
        <v>0</v>
      </c>
      <c r="CY657" s="41">
        <f t="shared" si="802"/>
        <v>0</v>
      </c>
      <c r="CZ657" s="41">
        <f t="shared" si="803"/>
        <v>0</v>
      </c>
      <c r="DA657" s="41">
        <f t="shared" si="804"/>
        <v>0</v>
      </c>
      <c r="DB657" s="41">
        <f t="shared" si="805"/>
        <v>0</v>
      </c>
      <c r="DC657" s="41">
        <f t="shared" si="806"/>
        <v>0</v>
      </c>
      <c r="DD657" s="7">
        <f t="shared" si="807"/>
        <v>0</v>
      </c>
      <c r="DE657" s="7">
        <f t="shared" si="808"/>
        <v>0</v>
      </c>
      <c r="DF657" s="7">
        <f t="shared" si="809"/>
        <v>0</v>
      </c>
      <c r="DJ657" s="7">
        <f t="shared" si="810"/>
        <v>0</v>
      </c>
      <c r="DK657" s="7">
        <f t="shared" si="811"/>
        <v>0</v>
      </c>
    </row>
    <row r="658" spans="1:115" ht="26.25" customHeight="1" x14ac:dyDescent="0.25">
      <c r="A658" s="9">
        <v>640</v>
      </c>
      <c r="B658" s="24" t="str">
        <f t="shared" si="743"/>
        <v/>
      </c>
      <c r="C658" s="23"/>
      <c r="D658" s="51"/>
      <c r="E658" s="24"/>
      <c r="F658" s="24"/>
      <c r="G658" s="24"/>
      <c r="H658" s="24"/>
      <c r="I658" s="25"/>
      <c r="J658" s="24"/>
      <c r="K658" s="26"/>
      <c r="L658" s="29"/>
      <c r="M658" s="27"/>
      <c r="N658" s="28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30"/>
      <c r="Z658" s="29"/>
      <c r="AA658" s="29" t="str">
        <f t="shared" si="744"/>
        <v/>
      </c>
      <c r="AB658" s="7">
        <f t="shared" si="745"/>
        <v>0</v>
      </c>
      <c r="AC658" s="7">
        <f t="shared" si="746"/>
        <v>0</v>
      </c>
      <c r="AD658" s="7">
        <f t="shared" si="747"/>
        <v>0</v>
      </c>
      <c r="AE658" s="7">
        <f t="shared" si="748"/>
        <v>0</v>
      </c>
      <c r="AF658" s="11" t="str">
        <f t="shared" si="812"/>
        <v/>
      </c>
      <c r="AG658" s="13">
        <f t="shared" si="749"/>
        <v>0</v>
      </c>
      <c r="AH658" s="7" t="str">
        <f t="shared" si="750"/>
        <v/>
      </c>
      <c r="AI658" s="11" t="str">
        <f t="shared" si="813"/>
        <v/>
      </c>
      <c r="AJ658" s="11" t="str">
        <f t="array" ref="AJ658">IF(OR(AI658=$AI$19:AI657),"",AI658)</f>
        <v/>
      </c>
      <c r="AK658" s="11" t="str">
        <f t="shared" si="751"/>
        <v/>
      </c>
      <c r="AL658" t="str">
        <f t="array" ref="AL658">IF(OR(AK658=$AK$19:AK657),"",AK658)</f>
        <v/>
      </c>
      <c r="AM658" s="13">
        <f t="shared" si="752"/>
        <v>0</v>
      </c>
      <c r="AN658" s="13">
        <f t="shared" si="753"/>
        <v>0</v>
      </c>
      <c r="AO658" s="13">
        <f t="shared" si="754"/>
        <v>0</v>
      </c>
      <c r="AP658" s="13">
        <f t="shared" si="755"/>
        <v>0</v>
      </c>
      <c r="AQ658" s="13">
        <f t="shared" si="756"/>
        <v>0</v>
      </c>
      <c r="AR658" s="13">
        <f t="shared" si="757"/>
        <v>0</v>
      </c>
      <c r="AS658" s="13">
        <f t="shared" si="758"/>
        <v>0</v>
      </c>
      <c r="AT658" s="13">
        <f t="shared" si="759"/>
        <v>0</v>
      </c>
      <c r="AU658" s="13">
        <f t="shared" si="760"/>
        <v>0</v>
      </c>
      <c r="AV658" s="13">
        <f t="shared" si="761"/>
        <v>0</v>
      </c>
      <c r="AX658" s="13">
        <f t="shared" si="762"/>
        <v>0</v>
      </c>
      <c r="AY658" s="13">
        <f t="shared" si="763"/>
        <v>0</v>
      </c>
      <c r="AZ658" s="13">
        <f t="shared" si="764"/>
        <v>0</v>
      </c>
      <c r="BA658" s="13">
        <f t="shared" si="765"/>
        <v>0</v>
      </c>
      <c r="BB658" s="13">
        <f t="shared" si="766"/>
        <v>0</v>
      </c>
      <c r="BC658" s="13">
        <f t="shared" si="767"/>
        <v>0</v>
      </c>
      <c r="BD658" s="13">
        <f t="shared" si="768"/>
        <v>0</v>
      </c>
      <c r="BE658" s="13">
        <f t="shared" si="769"/>
        <v>0</v>
      </c>
      <c r="BF658" s="13">
        <f t="shared" si="770"/>
        <v>0</v>
      </c>
      <c r="BG658" s="13">
        <f t="shared" si="771"/>
        <v>0</v>
      </c>
      <c r="BH658" s="13">
        <f t="shared" si="772"/>
        <v>0</v>
      </c>
      <c r="BI658" s="13">
        <f t="shared" si="773"/>
        <v>0</v>
      </c>
      <c r="BJ658" s="13">
        <f t="shared" si="774"/>
        <v>0</v>
      </c>
      <c r="BK658" s="13">
        <f t="shared" si="775"/>
        <v>0</v>
      </c>
      <c r="BL658" s="13">
        <f t="shared" si="776"/>
        <v>0</v>
      </c>
      <c r="BM658" s="13">
        <f t="shared" si="777"/>
        <v>0</v>
      </c>
      <c r="BN658" s="13">
        <f t="shared" si="778"/>
        <v>0</v>
      </c>
      <c r="BO658" s="13">
        <f t="shared" si="779"/>
        <v>0</v>
      </c>
      <c r="BP658" s="13">
        <f t="shared" si="780"/>
        <v>0</v>
      </c>
      <c r="BQ658" s="13">
        <f t="shared" si="781"/>
        <v>0</v>
      </c>
      <c r="BR658" s="13">
        <f t="shared" si="782"/>
        <v>0</v>
      </c>
      <c r="BS658" s="13">
        <f t="shared" si="783"/>
        <v>0</v>
      </c>
      <c r="BT658" s="31">
        <f t="shared" si="784"/>
        <v>0</v>
      </c>
      <c r="BU658" s="31">
        <f t="shared" si="785"/>
        <v>0</v>
      </c>
      <c r="BV658" s="31">
        <f t="shared" si="786"/>
        <v>0</v>
      </c>
      <c r="BW658" s="31">
        <f t="shared" si="787"/>
        <v>0</v>
      </c>
      <c r="BX658" s="31">
        <f t="shared" si="788"/>
        <v>0</v>
      </c>
      <c r="BY658" s="31">
        <f t="shared" si="789"/>
        <v>0</v>
      </c>
      <c r="BZ658" s="31">
        <f t="shared" si="790"/>
        <v>0</v>
      </c>
      <c r="CA658" s="31">
        <f t="shared" si="791"/>
        <v>0</v>
      </c>
      <c r="CB658" s="31">
        <f t="shared" si="792"/>
        <v>0</v>
      </c>
      <c r="CC658" s="31">
        <f t="shared" si="793"/>
        <v>0</v>
      </c>
      <c r="CD658" s="31">
        <f t="shared" si="794"/>
        <v>0</v>
      </c>
      <c r="CE658" s="37">
        <f t="array" ref="CE658">MIN(IF(JPRL=AI658,$AG$19:$AG$1018))</f>
        <v>0</v>
      </c>
      <c r="CF658" s="37">
        <f t="array" ref="CF658">MAX(IF(JPRL=AI658,$AG$19:$AG$1018))</f>
        <v>0</v>
      </c>
      <c r="CG658" s="36">
        <f t="shared" si="795"/>
        <v>0</v>
      </c>
      <c r="CI658" s="40">
        <f t="shared" si="796"/>
        <v>0</v>
      </c>
      <c r="CJ658" s="40">
        <f t="shared" si="733"/>
        <v>0</v>
      </c>
      <c r="CK658" s="40">
        <f t="shared" si="734"/>
        <v>0</v>
      </c>
      <c r="CL658" s="40">
        <f t="shared" si="735"/>
        <v>0</v>
      </c>
      <c r="CM658" s="40">
        <f t="shared" si="736"/>
        <v>0</v>
      </c>
      <c r="CN658" s="40">
        <f t="shared" si="737"/>
        <v>0</v>
      </c>
      <c r="CO658" s="40">
        <f t="shared" si="738"/>
        <v>0</v>
      </c>
      <c r="CP658" s="40">
        <f t="shared" si="739"/>
        <v>0</v>
      </c>
      <c r="CQ658" s="40">
        <f t="shared" si="740"/>
        <v>0</v>
      </c>
      <c r="CR658" s="40">
        <f t="shared" si="741"/>
        <v>0</v>
      </c>
      <c r="CS658" s="40">
        <f t="shared" si="742"/>
        <v>0</v>
      </c>
      <c r="CT658" s="41">
        <f t="shared" si="797"/>
        <v>0</v>
      </c>
      <c r="CU658" s="41">
        <f t="shared" si="798"/>
        <v>0</v>
      </c>
      <c r="CV658" s="41">
        <f t="shared" si="799"/>
        <v>0</v>
      </c>
      <c r="CW658" s="41">
        <f t="shared" si="800"/>
        <v>0</v>
      </c>
      <c r="CX658" s="41">
        <f t="shared" si="801"/>
        <v>0</v>
      </c>
      <c r="CY658" s="41">
        <f t="shared" si="802"/>
        <v>0</v>
      </c>
      <c r="CZ658" s="41">
        <f t="shared" si="803"/>
        <v>0</v>
      </c>
      <c r="DA658" s="41">
        <f t="shared" si="804"/>
        <v>0</v>
      </c>
      <c r="DB658" s="41">
        <f t="shared" si="805"/>
        <v>0</v>
      </c>
      <c r="DC658" s="41">
        <f t="shared" si="806"/>
        <v>0</v>
      </c>
      <c r="DD658" s="7">
        <f t="shared" si="807"/>
        <v>0</v>
      </c>
      <c r="DE658" s="7">
        <f t="shared" si="808"/>
        <v>0</v>
      </c>
      <c r="DF658" s="7">
        <f t="shared" si="809"/>
        <v>0</v>
      </c>
      <c r="DJ658" s="7">
        <f t="shared" si="810"/>
        <v>0</v>
      </c>
      <c r="DK658" s="7">
        <f t="shared" si="811"/>
        <v>0</v>
      </c>
    </row>
    <row r="659" spans="1:115" ht="26.25" customHeight="1" x14ac:dyDescent="0.25">
      <c r="A659" s="9">
        <v>641</v>
      </c>
      <c r="B659" s="24" t="str">
        <f t="shared" si="743"/>
        <v/>
      </c>
      <c r="C659" s="23"/>
      <c r="D659" s="51"/>
      <c r="E659" s="24"/>
      <c r="F659" s="24"/>
      <c r="G659" s="24"/>
      <c r="H659" s="24"/>
      <c r="I659" s="25"/>
      <c r="J659" s="24"/>
      <c r="K659" s="26"/>
      <c r="L659" s="29"/>
      <c r="M659" s="27"/>
      <c r="N659" s="28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30"/>
      <c r="Z659" s="29"/>
      <c r="AA659" s="29" t="str">
        <f t="shared" si="744"/>
        <v/>
      </c>
      <c r="AB659" s="7">
        <f t="shared" si="745"/>
        <v>0</v>
      </c>
      <c r="AC659" s="7">
        <f t="shared" si="746"/>
        <v>0</v>
      </c>
      <c r="AD659" s="7">
        <f t="shared" si="747"/>
        <v>0</v>
      </c>
      <c r="AE659" s="7">
        <f t="shared" si="748"/>
        <v>0</v>
      </c>
      <c r="AF659" s="11" t="str">
        <f t="shared" si="812"/>
        <v/>
      </c>
      <c r="AG659" s="13">
        <f t="shared" si="749"/>
        <v>0</v>
      </c>
      <c r="AH659" s="7" t="str">
        <f t="shared" si="750"/>
        <v/>
      </c>
      <c r="AI659" s="11" t="str">
        <f t="shared" si="813"/>
        <v/>
      </c>
      <c r="AJ659" s="11" t="str">
        <f t="array" ref="AJ659">IF(OR(AI659=$AI$19:AI658),"",AI659)</f>
        <v/>
      </c>
      <c r="AK659" s="11" t="str">
        <f t="shared" si="751"/>
        <v/>
      </c>
      <c r="AL659" t="str">
        <f t="array" ref="AL659">IF(OR(AK659=$AK$19:AK658),"",AK659)</f>
        <v/>
      </c>
      <c r="AM659" s="13">
        <f t="shared" si="752"/>
        <v>0</v>
      </c>
      <c r="AN659" s="13">
        <f t="shared" si="753"/>
        <v>0</v>
      </c>
      <c r="AO659" s="13">
        <f t="shared" si="754"/>
        <v>0</v>
      </c>
      <c r="AP659" s="13">
        <f t="shared" si="755"/>
        <v>0</v>
      </c>
      <c r="AQ659" s="13">
        <f t="shared" si="756"/>
        <v>0</v>
      </c>
      <c r="AR659" s="13">
        <f t="shared" si="757"/>
        <v>0</v>
      </c>
      <c r="AS659" s="13">
        <f t="shared" si="758"/>
        <v>0</v>
      </c>
      <c r="AT659" s="13">
        <f t="shared" si="759"/>
        <v>0</v>
      </c>
      <c r="AU659" s="13">
        <f t="shared" si="760"/>
        <v>0</v>
      </c>
      <c r="AV659" s="13">
        <f t="shared" si="761"/>
        <v>0</v>
      </c>
      <c r="AX659" s="13">
        <f t="shared" si="762"/>
        <v>0</v>
      </c>
      <c r="AY659" s="13">
        <f t="shared" si="763"/>
        <v>0</v>
      </c>
      <c r="AZ659" s="13">
        <f t="shared" si="764"/>
        <v>0</v>
      </c>
      <c r="BA659" s="13">
        <f t="shared" si="765"/>
        <v>0</v>
      </c>
      <c r="BB659" s="13">
        <f t="shared" si="766"/>
        <v>0</v>
      </c>
      <c r="BC659" s="13">
        <f t="shared" si="767"/>
        <v>0</v>
      </c>
      <c r="BD659" s="13">
        <f t="shared" si="768"/>
        <v>0</v>
      </c>
      <c r="BE659" s="13">
        <f t="shared" si="769"/>
        <v>0</v>
      </c>
      <c r="BF659" s="13">
        <f t="shared" si="770"/>
        <v>0</v>
      </c>
      <c r="BG659" s="13">
        <f t="shared" si="771"/>
        <v>0</v>
      </c>
      <c r="BH659" s="13">
        <f t="shared" si="772"/>
        <v>0</v>
      </c>
      <c r="BI659" s="13">
        <f t="shared" si="773"/>
        <v>0</v>
      </c>
      <c r="BJ659" s="13">
        <f t="shared" si="774"/>
        <v>0</v>
      </c>
      <c r="BK659" s="13">
        <f t="shared" si="775"/>
        <v>0</v>
      </c>
      <c r="BL659" s="13">
        <f t="shared" si="776"/>
        <v>0</v>
      </c>
      <c r="BM659" s="13">
        <f t="shared" si="777"/>
        <v>0</v>
      </c>
      <c r="BN659" s="13">
        <f t="shared" si="778"/>
        <v>0</v>
      </c>
      <c r="BO659" s="13">
        <f t="shared" si="779"/>
        <v>0</v>
      </c>
      <c r="BP659" s="13">
        <f t="shared" si="780"/>
        <v>0</v>
      </c>
      <c r="BQ659" s="13">
        <f t="shared" si="781"/>
        <v>0</v>
      </c>
      <c r="BR659" s="13">
        <f t="shared" si="782"/>
        <v>0</v>
      </c>
      <c r="BS659" s="13">
        <f t="shared" si="783"/>
        <v>0</v>
      </c>
      <c r="BT659" s="31">
        <f t="shared" si="784"/>
        <v>0</v>
      </c>
      <c r="BU659" s="31">
        <f t="shared" si="785"/>
        <v>0</v>
      </c>
      <c r="BV659" s="31">
        <f t="shared" si="786"/>
        <v>0</v>
      </c>
      <c r="BW659" s="31">
        <f t="shared" si="787"/>
        <v>0</v>
      </c>
      <c r="BX659" s="31">
        <f t="shared" si="788"/>
        <v>0</v>
      </c>
      <c r="BY659" s="31">
        <f t="shared" si="789"/>
        <v>0</v>
      </c>
      <c r="BZ659" s="31">
        <f t="shared" si="790"/>
        <v>0</v>
      </c>
      <c r="CA659" s="31">
        <f t="shared" si="791"/>
        <v>0</v>
      </c>
      <c r="CB659" s="31">
        <f t="shared" si="792"/>
        <v>0</v>
      </c>
      <c r="CC659" s="31">
        <f t="shared" si="793"/>
        <v>0</v>
      </c>
      <c r="CD659" s="31">
        <f t="shared" si="794"/>
        <v>0</v>
      </c>
      <c r="CE659" s="37">
        <f t="array" ref="CE659">MIN(IF(JPRL=AI659,$AG$19:$AG$1018))</f>
        <v>0</v>
      </c>
      <c r="CF659" s="37">
        <f t="array" ref="CF659">MAX(IF(JPRL=AI659,$AG$19:$AG$1018))</f>
        <v>0</v>
      </c>
      <c r="CG659" s="36">
        <f t="shared" si="795"/>
        <v>0</v>
      </c>
      <c r="CI659" s="40">
        <f t="shared" si="796"/>
        <v>0</v>
      </c>
      <c r="CJ659" s="40">
        <f t="shared" ref="CJ659:CJ722" si="814">SUMIF(JPRL,AL659,$O$19:$O$1018)</f>
        <v>0</v>
      </c>
      <c r="CK659" s="40">
        <f t="shared" ref="CK659:CK722" si="815">SUMIF(JPRL,AL659,$P$19:$P$1018)</f>
        <v>0</v>
      </c>
      <c r="CL659" s="40">
        <f t="shared" ref="CL659:CL722" si="816">SUMIF(JPRL,AL659,$Q$19:$Q$1018)</f>
        <v>0</v>
      </c>
      <c r="CM659" s="40">
        <f t="shared" ref="CM659:CM722" si="817">SUMIF(JPRL,AL659,$R$19:$R$1018)</f>
        <v>0</v>
      </c>
      <c r="CN659" s="40">
        <f t="shared" ref="CN659:CN722" si="818">SUMIF(JPRL,AL659,$S$19:$S$1018)</f>
        <v>0</v>
      </c>
      <c r="CO659" s="40">
        <f t="shared" ref="CO659:CO722" si="819">SUMIF(JPRL,AL659,$T$19:$T$1018)</f>
        <v>0</v>
      </c>
      <c r="CP659" s="40">
        <f t="shared" ref="CP659:CP722" si="820">SUMIF(JPRL,AL659,$U$19:$U$1018)</f>
        <v>0</v>
      </c>
      <c r="CQ659" s="40">
        <f t="shared" ref="CQ659:CQ722" si="821">SUMIF(JPRL,AL659,$V$19:$V$1018)</f>
        <v>0</v>
      </c>
      <c r="CR659" s="40">
        <f t="shared" ref="CR659:CR722" si="822">SUMIF(JPRL,AL659,$W$19:$W$1018)</f>
        <v>0</v>
      </c>
      <c r="CS659" s="40">
        <f t="shared" ref="CS659:CS722" si="823">SUMIF(JPRL,AL659,$X$19:$X$1018)</f>
        <v>0</v>
      </c>
      <c r="CT659" s="41">
        <f t="shared" si="797"/>
        <v>0</v>
      </c>
      <c r="CU659" s="41">
        <f t="shared" si="798"/>
        <v>0</v>
      </c>
      <c r="CV659" s="41">
        <f t="shared" si="799"/>
        <v>0</v>
      </c>
      <c r="CW659" s="41">
        <f t="shared" si="800"/>
        <v>0</v>
      </c>
      <c r="CX659" s="41">
        <f t="shared" si="801"/>
        <v>0</v>
      </c>
      <c r="CY659" s="41">
        <f t="shared" si="802"/>
        <v>0</v>
      </c>
      <c r="CZ659" s="41">
        <f t="shared" si="803"/>
        <v>0</v>
      </c>
      <c r="DA659" s="41">
        <f t="shared" si="804"/>
        <v>0</v>
      </c>
      <c r="DB659" s="41">
        <f t="shared" si="805"/>
        <v>0</v>
      </c>
      <c r="DC659" s="41">
        <f t="shared" si="806"/>
        <v>0</v>
      </c>
      <c r="DD659" s="7">
        <f t="shared" si="807"/>
        <v>0</v>
      </c>
      <c r="DE659" s="7">
        <f t="shared" si="808"/>
        <v>0</v>
      </c>
      <c r="DF659" s="7">
        <f t="shared" si="809"/>
        <v>0</v>
      </c>
      <c r="DJ659" s="7">
        <f t="shared" si="810"/>
        <v>0</v>
      </c>
      <c r="DK659" s="7">
        <f t="shared" si="811"/>
        <v>0</v>
      </c>
    </row>
    <row r="660" spans="1:115" ht="26.25" customHeight="1" x14ac:dyDescent="0.25">
      <c r="A660" s="9">
        <v>642</v>
      </c>
      <c r="B660" s="24" t="str">
        <f t="shared" ref="B660:B723" si="824">AF660</f>
        <v/>
      </c>
      <c r="C660" s="23"/>
      <c r="D660" s="51"/>
      <c r="E660" s="24"/>
      <c r="F660" s="24"/>
      <c r="G660" s="24"/>
      <c r="H660" s="24"/>
      <c r="I660" s="25"/>
      <c r="J660" s="24"/>
      <c r="K660" s="26"/>
      <c r="L660" s="29"/>
      <c r="M660" s="27"/>
      <c r="N660" s="28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30"/>
      <c r="Z660" s="29"/>
      <c r="AA660" s="29" t="str">
        <f t="shared" ref="AA660:AA723" si="825">IF(OR(Z660="",L660=""),"",L660*Z660)</f>
        <v/>
      </c>
      <c r="AB660" s="7">
        <f t="shared" ref="AB660:AB723" si="826">IF(AND(L660&gt;0,K660=""),1,IF(AND(L660&gt;0,OR(C660="",E660="",F660="",I660="",AH660="",K660="",Y660="",Z660="",D660="")),1,IF(AND(K660=$AR$6,OR(M660="",L660="")),1,IF(AND(K660=$AR$7,OR(M660="",L660="")),1,0))))</f>
        <v>0</v>
      </c>
      <c r="AC660" s="7">
        <f t="shared" ref="AC660:AC723" si="827">IF(OR(K660=$AR$5,K660=$AR$4),1,0)</f>
        <v>0</v>
      </c>
      <c r="AD660" s="7">
        <f t="shared" ref="AD660:AD723" si="828">IF(OR(K660=$AR$6,K660=$AR$7),1,0)</f>
        <v>0</v>
      </c>
      <c r="AE660" s="7">
        <f t="shared" ref="AE660:AE723" si="829">IF(AND(AC660=1,OR(CI660&lt;&gt;L660)),1,0)</f>
        <v>0</v>
      </c>
      <c r="AF660" s="11" t="str">
        <f t="shared" si="812"/>
        <v/>
      </c>
      <c r="AG660" s="13">
        <f t="shared" ref="AG660:AG723" si="830">I660</f>
        <v>0</v>
      </c>
      <c r="AH660" s="7" t="str">
        <f t="shared" ref="AH660:AH723" si="831">IF(AF660="","",COUNTIF($AF$19:$AF$1118,AF660))</f>
        <v/>
      </c>
      <c r="AI660" s="11" t="str">
        <f t="shared" si="813"/>
        <v/>
      </c>
      <c r="AJ660" s="11" t="str">
        <f t="array" ref="AJ660">IF(OR(AI660=$AI$19:AI659),"",AI660)</f>
        <v/>
      </c>
      <c r="AK660" s="11" t="str">
        <f t="shared" ref="AK660:AK723" si="832">IF(AND(AF660&lt;&gt;"",OR(K660=$AR$4,K660=$AR$5)),AI660,"")</f>
        <v/>
      </c>
      <c r="AL660" t="str">
        <f t="array" ref="AL660">IF(OR(AK660=$AK$19:AK659),"",AK660)</f>
        <v/>
      </c>
      <c r="AM660" s="13">
        <f t="shared" ref="AM660:AM723" si="833">SUMIFS($L$19:$L$1018,$AI$19:$AI$1018,AJ660,$K$19:$K$1018,$AR$3)</f>
        <v>0</v>
      </c>
      <c r="AN660" s="13">
        <f t="shared" ref="AN660:AN723" si="834">SUMIFS($L$19:$L$1018,$AI$19:$AI$1018,AJ660,$K$19:$K$1018,$AR$4)</f>
        <v>0</v>
      </c>
      <c r="AO660" s="13">
        <f t="shared" ref="AO660:AO723" si="835">SUMIFS($L$19:$L$1018,$AI$19:$AI$1018,AJ660,$K$19:$K$1018,$AR$5)</f>
        <v>0</v>
      </c>
      <c r="AP660" s="13">
        <f t="shared" ref="AP660:AP723" si="836">SUMIFS($L$19:$L$1018,$AI$19:$AI$1018,AJ660,$K$19:$K$1018,$AR$6)</f>
        <v>0</v>
      </c>
      <c r="AQ660" s="13">
        <f t="shared" ref="AQ660:AQ723" si="837">SUMIFS($L$19:$L$1018,$AI$19:$AI$1018,AJ660,$K$19:$K$1018,$AR$7)</f>
        <v>0</v>
      </c>
      <c r="AR660" s="13">
        <f t="shared" ref="AR660:AR723" si="838">SUMIFS($L$19:$L$1018,$AI$19:$AI$1018,AJ660,$K$19:$K$1018,$AR$8)</f>
        <v>0</v>
      </c>
      <c r="AS660" s="13">
        <f t="shared" ref="AS660:AS723" si="839">SUMIFS($L$19:$L$1018,$AI$19:$AI$1018,AJ660,$K$19:$K$1018,$AR$9)</f>
        <v>0</v>
      </c>
      <c r="AT660" s="13">
        <f t="shared" ref="AT660:AT723" si="840">SUMIFS($L$19:$L$1018,$AI$19:$AI$1018,AJ660,$K$19:$K$1018,$AR$10)</f>
        <v>0</v>
      </c>
      <c r="AU660" s="13">
        <f t="shared" ref="AU660:AU723" si="841">SUMIFS($L$19:$L$1018,$AI$19:$AI$1018,AJ660,$K$19:$K$1018,$AR$11)</f>
        <v>0</v>
      </c>
      <c r="AV660" s="13">
        <f t="shared" ref="AV660:AV723" si="842">SUMIFS($L$19:$L$1018,$AI$19:$AI$1018,AJ660,$K$19:$K$1018,$AR$12)</f>
        <v>0</v>
      </c>
      <c r="AX660" s="13">
        <f t="shared" ref="AX660:AX723" si="843">AN660+AO660</f>
        <v>0</v>
      </c>
      <c r="AY660" s="13">
        <f t="shared" ref="AY660:AY723" si="844">SUMIFS($L$19:$L$1018,$AI$19:$AI$1018,AI660,$K$19:$K$1018,$AY$18)</f>
        <v>0</v>
      </c>
      <c r="AZ660" s="13">
        <f t="shared" ref="AZ660:AZ723" si="845">SUMIFS($L$19:$L$1018,$AI$19:$AI$1018,AI660,$K$19:$K$1018,$AZ$18)</f>
        <v>0</v>
      </c>
      <c r="BA660" s="13">
        <f t="shared" ref="BA660:BA723" si="846">SUMIFS($L$19:$L$1018,$AI$19:$AI$1018,AI660,$K$19:$K$1018,$BA$18)</f>
        <v>0</v>
      </c>
      <c r="BB660" s="13">
        <f t="shared" ref="BB660:BB723" si="847">SUMIFS($L$19:$L$1018,$AI$19:$AI$1018,AI660,$K$19:$K$1018,$BB$18)</f>
        <v>0</v>
      </c>
      <c r="BC660" s="13">
        <f t="shared" ref="BC660:BC723" si="848">SUMIFS($L$19:$L$1018,$AI$19:$AI$1018,AI660,$K$19:$K$1018,$BC$18)</f>
        <v>0</v>
      </c>
      <c r="BD660" s="13">
        <f t="shared" ref="BD660:BD723" si="849">SUMIFS($L$19:$L$1018,$AI$19:$AI$1018,AI660,$K$19:$K$1018,$BD$18)</f>
        <v>0</v>
      </c>
      <c r="BE660" s="13">
        <f t="shared" ref="BE660:BE723" si="850">SUMIFS($L$19:$L$1018,$AI$19:$AI$1018,AI660,$K$19:$K$1018,$BE$18)</f>
        <v>0</v>
      </c>
      <c r="BF660" s="13">
        <f t="shared" ref="BF660:BF723" si="851">SUMIFS($L$19:$L$1018,$AI$19:$AI$1018,AI660,$K$19:$K$1018,$BF$18)</f>
        <v>0</v>
      </c>
      <c r="BG660" s="13">
        <f t="shared" ref="BG660:BG723" si="852">SUMIFS($L$19:$L$1018,$AI$19:$AI$1018,AI660,$K$19:$K$1018,$BG$18)</f>
        <v>0</v>
      </c>
      <c r="BH660" s="13">
        <f t="shared" ref="BH660:BH723" si="853">SUMIFS($L$19:$L$1018,$AI$19:$AI$1018,AI660,$K$19:$K$1018,$BH$18)</f>
        <v>0</v>
      </c>
      <c r="BI660" s="13">
        <f t="shared" ref="BI660:BI723" si="854">AZ660+BA660</f>
        <v>0</v>
      </c>
      <c r="BJ660" s="13">
        <f t="shared" ref="BJ660:BJ723" si="855">IF(AM660&gt;VLOOKUP(AJ660,$AF$19:$AG$1018,2,0),1,0)</f>
        <v>0</v>
      </c>
      <c r="BK660" s="13">
        <f t="shared" ref="BK660:BK723" si="856">IF(AN660&gt;VLOOKUP(AJ660,$AF$19:$AG$1018,2,0),1,0)</f>
        <v>0</v>
      </c>
      <c r="BL660" s="13">
        <f t="shared" ref="BL660:BL723" si="857">IF(AO660&gt;VLOOKUP(AJ660,$AF$19:$AG$1018,2,0),1,0)</f>
        <v>0</v>
      </c>
      <c r="BM660" s="13">
        <f t="shared" ref="BM660:BM723" si="858">IF(AP660&gt;VLOOKUP(AJ660,$AF$19:$AG$1018,2,0),1,0)</f>
        <v>0</v>
      </c>
      <c r="BN660" s="13">
        <f t="shared" ref="BN660:BN723" si="859">IF(AQ660&gt;VLOOKUP(AJ660,$AF$19:$AG$1018,2,0),1,0)</f>
        <v>0</v>
      </c>
      <c r="BO660" s="13">
        <f t="shared" ref="BO660:BO723" si="860">IF(AR660&gt;VLOOKUP(AJ660,$AF$19:$AG$1018,2,0),1,0)</f>
        <v>0</v>
      </c>
      <c r="BP660" s="13">
        <f t="shared" ref="BP660:BP723" si="861">IF(AS660&gt;VLOOKUP(AJ660,$AF$19:$AG$1018,2,0),1,0)</f>
        <v>0</v>
      </c>
      <c r="BQ660" s="13">
        <f t="shared" ref="BQ660:BQ723" si="862">IF(AT660&gt;VLOOKUP(AJ660,$AF$19:$AG$1018,2,0),1,0)</f>
        <v>0</v>
      </c>
      <c r="BR660" s="13">
        <f t="shared" ref="BR660:BR723" si="863">IF(AU660&gt;VLOOKUP(AJ660,$AF$19:$AG$1018,2,0),1,0)</f>
        <v>0</v>
      </c>
      <c r="BS660" s="13">
        <f t="shared" ref="BS660:BS723" si="864">IF(AV660&gt;VLOOKUP(AJ660,$AF$19:$AG$1018,2,0),1,0)</f>
        <v>0</v>
      </c>
      <c r="BT660" s="31">
        <f t="shared" ref="BT660:BT723" si="865">IF(AND(AY660&gt;AG660,K660=$AR$3),1,0)</f>
        <v>0</v>
      </c>
      <c r="BU660" s="31">
        <f t="shared" ref="BU660:BU723" si="866">IF(AND(AZ660&gt;AG660,K660=$AR$4),1,0)</f>
        <v>0</v>
      </c>
      <c r="BV660" s="31">
        <f t="shared" ref="BV660:BV723" si="867">IF(AND(BA660&gt;AG660,K660=$AR$5),1,0)</f>
        <v>0</v>
      </c>
      <c r="BW660" s="31">
        <f t="shared" ref="BW660:BW723" si="868">IF(AND(BB660&gt;AG660,K660=$AR$6),1,0)</f>
        <v>0</v>
      </c>
      <c r="BX660" s="31">
        <f t="shared" ref="BX660:BX723" si="869">IF(AND(BC660&gt;AG660,K660=$AR$7),1,0)</f>
        <v>0</v>
      </c>
      <c r="BY660" s="31">
        <f t="shared" ref="BY660:BY723" si="870">IF(AND(BD660&gt;AG660,K660=$AR$8),1,0)</f>
        <v>0</v>
      </c>
      <c r="BZ660" s="31">
        <f t="shared" ref="BZ660:BZ723" si="871">IF(AND(BE660&gt;AG660,K660=$AR$9),1,0)</f>
        <v>0</v>
      </c>
      <c r="CA660" s="31">
        <f t="shared" ref="CA660:CA723" si="872">IF(AND(BF660&gt;AG660,K660=$AR$10),1,0)</f>
        <v>0</v>
      </c>
      <c r="CB660" s="31">
        <f t="shared" ref="CB660:CB723" si="873">IF(AND(BG660&gt;AG660,K660=$AR$11),1,0)</f>
        <v>0</v>
      </c>
      <c r="CC660" s="31">
        <f t="shared" ref="CC660:CC723" si="874">IF(AND(BH660&gt;AG660,K660=$AR$12),1,0)</f>
        <v>0</v>
      </c>
      <c r="CD660" s="31">
        <f t="shared" ref="CD660:CD723" si="875">IF(AND(AX660&gt;AG660,OR(K660=$AR$4,K660=$AR$5)),1,0)</f>
        <v>0</v>
      </c>
      <c r="CE660" s="37">
        <f t="array" ref="CE660">MIN(IF(JPRL=AI660,$AG$19:$AG$1018))</f>
        <v>0</v>
      </c>
      <c r="CF660" s="37">
        <f t="array" ref="CF660">MAX(IF(JPRL=AI660,$AG$19:$AG$1018))</f>
        <v>0</v>
      </c>
      <c r="CG660" s="36">
        <f t="shared" ref="CG660:CG723" si="876">IF(F660="",0,IF(CE660&lt;&gt;CF660,1,0))</f>
        <v>0</v>
      </c>
      <c r="CI660" s="40">
        <f t="shared" ref="CI660:CI723" si="877">SUM(O660:X660)</f>
        <v>0</v>
      </c>
      <c r="CJ660" s="40">
        <f t="shared" si="814"/>
        <v>0</v>
      </c>
      <c r="CK660" s="40">
        <f t="shared" si="815"/>
        <v>0</v>
      </c>
      <c r="CL660" s="40">
        <f t="shared" si="816"/>
        <v>0</v>
      </c>
      <c r="CM660" s="40">
        <f t="shared" si="817"/>
        <v>0</v>
      </c>
      <c r="CN660" s="40">
        <f t="shared" si="818"/>
        <v>0</v>
      </c>
      <c r="CO660" s="40">
        <f t="shared" si="819"/>
        <v>0</v>
      </c>
      <c r="CP660" s="40">
        <f t="shared" si="820"/>
        <v>0</v>
      </c>
      <c r="CQ660" s="40">
        <f t="shared" si="821"/>
        <v>0</v>
      </c>
      <c r="CR660" s="40">
        <f t="shared" si="822"/>
        <v>0</v>
      </c>
      <c r="CS660" s="40">
        <f t="shared" si="823"/>
        <v>0</v>
      </c>
      <c r="CT660" s="41">
        <f t="shared" ref="CT660:CT723" si="878">IF(CJ660=0,0,CJ660/BI660)</f>
        <v>0</v>
      </c>
      <c r="CU660" s="41">
        <f t="shared" ref="CU660:CU723" si="879">IF(CK660=0,0,CK660/BI660)</f>
        <v>0</v>
      </c>
      <c r="CV660" s="41">
        <f t="shared" ref="CV660:CV723" si="880">IF(CL660=0,0,CL660/BI660)</f>
        <v>0</v>
      </c>
      <c r="CW660" s="41">
        <f t="shared" ref="CW660:CW723" si="881">IF(CM660=0,0,CM660/BI660)</f>
        <v>0</v>
      </c>
      <c r="CX660" s="41">
        <f t="shared" ref="CX660:CX723" si="882">IF(CN660=0,0,CN660/BI660)</f>
        <v>0</v>
      </c>
      <c r="CY660" s="41">
        <f t="shared" ref="CY660:CY723" si="883">IF(CO660=0,0,CO660/BI660)</f>
        <v>0</v>
      </c>
      <c r="CZ660" s="41">
        <f t="shared" ref="CZ660:CZ723" si="884">IF(CP660=0,0,CP660/BI660)</f>
        <v>0</v>
      </c>
      <c r="DA660" s="41">
        <f t="shared" ref="DA660:DA723" si="885">IF(CQ660=0,0,CQ660/BI660)</f>
        <v>0</v>
      </c>
      <c r="DB660" s="41">
        <f t="shared" ref="DB660:DB723" si="886">IF(CR660=0,0,CR660/BI660)</f>
        <v>0</v>
      </c>
      <c r="DC660" s="41">
        <f t="shared" ref="DC660:DC723" si="887">IF(CS660=0,0,CS660/BI660)</f>
        <v>0</v>
      </c>
      <c r="DD660" s="7">
        <f t="shared" ref="DD660:DD723" si="888">IF(AND(OR(K660=$AR$3,K660=$AR$6,K660=$AR$7,K660=$AR$8,K660=$AR$9,K660=$AR$10,K660=$AR$11,K660=$AR$12),OR(O660&gt;0,P660&gt;0,Q660&gt;0,R660&gt;0,S660&gt;0,T660&gt;0,U660&gt;0,V660&gt;0,W660&gt;0,X660&gt;0)),1,0)</f>
        <v>0</v>
      </c>
      <c r="DE660" s="7">
        <f t="shared" ref="DE660:DE723" si="889">IF(AND(N660&gt;0,OR(K660=$AR$3,K660=$AR$6,K660=$AR$7,K660=$AR$8,K660=$AR$9,K660=$AR$10,K660=$AR$11,K660=$AR$12)),1,0)</f>
        <v>0</v>
      </c>
      <c r="DF660" s="7">
        <f t="shared" ref="DF660:DF723" si="890">IF(AND(M660&gt;0,OR(K660=$AR$3,K660=$AR$4,K660=$AR$5,K660=$AR$8,K660=$AR$9,K660=$AR$10,K660=$AR$11,K660=$AR$12)),1,0)</f>
        <v>0</v>
      </c>
      <c r="DJ660" s="7">
        <f t="shared" ref="DJ660:DJ723" si="891">IF(N660&gt;=3,1,0)</f>
        <v>0</v>
      </c>
      <c r="DK660" s="7">
        <f t="shared" ref="DK660:DK723" si="892">IF(N660=2,1,0)</f>
        <v>0</v>
      </c>
    </row>
    <row r="661" spans="1:115" ht="26.25" customHeight="1" x14ac:dyDescent="0.25">
      <c r="A661" s="9">
        <v>643</v>
      </c>
      <c r="B661" s="24" t="str">
        <f t="shared" si="824"/>
        <v/>
      </c>
      <c r="C661" s="23"/>
      <c r="D661" s="51"/>
      <c r="E661" s="24"/>
      <c r="F661" s="24"/>
      <c r="G661" s="24"/>
      <c r="H661" s="24"/>
      <c r="I661" s="25"/>
      <c r="J661" s="24"/>
      <c r="K661" s="26"/>
      <c r="L661" s="29"/>
      <c r="M661" s="27"/>
      <c r="N661" s="28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30"/>
      <c r="Z661" s="29"/>
      <c r="AA661" s="29" t="str">
        <f t="shared" si="825"/>
        <v/>
      </c>
      <c r="AB661" s="7">
        <f t="shared" si="826"/>
        <v>0</v>
      </c>
      <c r="AC661" s="7">
        <f t="shared" si="827"/>
        <v>0</v>
      </c>
      <c r="AD661" s="7">
        <f t="shared" si="828"/>
        <v>0</v>
      </c>
      <c r="AE661" s="7">
        <f t="shared" si="829"/>
        <v>0</v>
      </c>
      <c r="AF661" s="11" t="str">
        <f t="shared" ref="AF661:AF724" si="893">E661&amp;F661&amp;G661&amp;H661</f>
        <v/>
      </c>
      <c r="AG661" s="13">
        <f t="shared" si="830"/>
        <v>0</v>
      </c>
      <c r="AH661" s="7" t="str">
        <f t="shared" si="831"/>
        <v/>
      </c>
      <c r="AI661" s="11" t="str">
        <f t="shared" ref="AI661:AI724" si="894">IF(AF661="","",IF(AH661&gt;=1,AF661,""))</f>
        <v/>
      </c>
      <c r="AJ661" s="11" t="str">
        <f t="array" ref="AJ661">IF(OR(AI661=$AI$19:AI660),"",AI661)</f>
        <v/>
      </c>
      <c r="AK661" s="11" t="str">
        <f t="shared" si="832"/>
        <v/>
      </c>
      <c r="AL661" t="str">
        <f t="array" ref="AL661">IF(OR(AK661=$AK$19:AK660),"",AK661)</f>
        <v/>
      </c>
      <c r="AM661" s="13">
        <f t="shared" si="833"/>
        <v>0</v>
      </c>
      <c r="AN661" s="13">
        <f t="shared" si="834"/>
        <v>0</v>
      </c>
      <c r="AO661" s="13">
        <f t="shared" si="835"/>
        <v>0</v>
      </c>
      <c r="AP661" s="13">
        <f t="shared" si="836"/>
        <v>0</v>
      </c>
      <c r="AQ661" s="13">
        <f t="shared" si="837"/>
        <v>0</v>
      </c>
      <c r="AR661" s="13">
        <f t="shared" si="838"/>
        <v>0</v>
      </c>
      <c r="AS661" s="13">
        <f t="shared" si="839"/>
        <v>0</v>
      </c>
      <c r="AT661" s="13">
        <f t="shared" si="840"/>
        <v>0</v>
      </c>
      <c r="AU661" s="13">
        <f t="shared" si="841"/>
        <v>0</v>
      </c>
      <c r="AV661" s="13">
        <f t="shared" si="842"/>
        <v>0</v>
      </c>
      <c r="AX661" s="13">
        <f t="shared" si="843"/>
        <v>0</v>
      </c>
      <c r="AY661" s="13">
        <f t="shared" si="844"/>
        <v>0</v>
      </c>
      <c r="AZ661" s="13">
        <f t="shared" si="845"/>
        <v>0</v>
      </c>
      <c r="BA661" s="13">
        <f t="shared" si="846"/>
        <v>0</v>
      </c>
      <c r="BB661" s="13">
        <f t="shared" si="847"/>
        <v>0</v>
      </c>
      <c r="BC661" s="13">
        <f t="shared" si="848"/>
        <v>0</v>
      </c>
      <c r="BD661" s="13">
        <f t="shared" si="849"/>
        <v>0</v>
      </c>
      <c r="BE661" s="13">
        <f t="shared" si="850"/>
        <v>0</v>
      </c>
      <c r="BF661" s="13">
        <f t="shared" si="851"/>
        <v>0</v>
      </c>
      <c r="BG661" s="13">
        <f t="shared" si="852"/>
        <v>0</v>
      </c>
      <c r="BH661" s="13">
        <f t="shared" si="853"/>
        <v>0</v>
      </c>
      <c r="BI661" s="13">
        <f t="shared" si="854"/>
        <v>0</v>
      </c>
      <c r="BJ661" s="13">
        <f t="shared" si="855"/>
        <v>0</v>
      </c>
      <c r="BK661" s="13">
        <f t="shared" si="856"/>
        <v>0</v>
      </c>
      <c r="BL661" s="13">
        <f t="shared" si="857"/>
        <v>0</v>
      </c>
      <c r="BM661" s="13">
        <f t="shared" si="858"/>
        <v>0</v>
      </c>
      <c r="BN661" s="13">
        <f t="shared" si="859"/>
        <v>0</v>
      </c>
      <c r="BO661" s="13">
        <f t="shared" si="860"/>
        <v>0</v>
      </c>
      <c r="BP661" s="13">
        <f t="shared" si="861"/>
        <v>0</v>
      </c>
      <c r="BQ661" s="13">
        <f t="shared" si="862"/>
        <v>0</v>
      </c>
      <c r="BR661" s="13">
        <f t="shared" si="863"/>
        <v>0</v>
      </c>
      <c r="BS661" s="13">
        <f t="shared" si="864"/>
        <v>0</v>
      </c>
      <c r="BT661" s="31">
        <f t="shared" si="865"/>
        <v>0</v>
      </c>
      <c r="BU661" s="31">
        <f t="shared" si="866"/>
        <v>0</v>
      </c>
      <c r="BV661" s="31">
        <f t="shared" si="867"/>
        <v>0</v>
      </c>
      <c r="BW661" s="31">
        <f t="shared" si="868"/>
        <v>0</v>
      </c>
      <c r="BX661" s="31">
        <f t="shared" si="869"/>
        <v>0</v>
      </c>
      <c r="BY661" s="31">
        <f t="shared" si="870"/>
        <v>0</v>
      </c>
      <c r="BZ661" s="31">
        <f t="shared" si="871"/>
        <v>0</v>
      </c>
      <c r="CA661" s="31">
        <f t="shared" si="872"/>
        <v>0</v>
      </c>
      <c r="CB661" s="31">
        <f t="shared" si="873"/>
        <v>0</v>
      </c>
      <c r="CC661" s="31">
        <f t="shared" si="874"/>
        <v>0</v>
      </c>
      <c r="CD661" s="31">
        <f t="shared" si="875"/>
        <v>0</v>
      </c>
      <c r="CE661" s="37">
        <f t="array" ref="CE661">MIN(IF(JPRL=AI661,$AG$19:$AG$1018))</f>
        <v>0</v>
      </c>
      <c r="CF661" s="37">
        <f t="array" ref="CF661">MAX(IF(JPRL=AI661,$AG$19:$AG$1018))</f>
        <v>0</v>
      </c>
      <c r="CG661" s="36">
        <f t="shared" si="876"/>
        <v>0</v>
      </c>
      <c r="CI661" s="40">
        <f t="shared" si="877"/>
        <v>0</v>
      </c>
      <c r="CJ661" s="40">
        <f t="shared" si="814"/>
        <v>0</v>
      </c>
      <c r="CK661" s="40">
        <f t="shared" si="815"/>
        <v>0</v>
      </c>
      <c r="CL661" s="40">
        <f t="shared" si="816"/>
        <v>0</v>
      </c>
      <c r="CM661" s="40">
        <f t="shared" si="817"/>
        <v>0</v>
      </c>
      <c r="CN661" s="40">
        <f t="shared" si="818"/>
        <v>0</v>
      </c>
      <c r="CO661" s="40">
        <f t="shared" si="819"/>
        <v>0</v>
      </c>
      <c r="CP661" s="40">
        <f t="shared" si="820"/>
        <v>0</v>
      </c>
      <c r="CQ661" s="40">
        <f t="shared" si="821"/>
        <v>0</v>
      </c>
      <c r="CR661" s="40">
        <f t="shared" si="822"/>
        <v>0</v>
      </c>
      <c r="CS661" s="40">
        <f t="shared" si="823"/>
        <v>0</v>
      </c>
      <c r="CT661" s="41">
        <f t="shared" si="878"/>
        <v>0</v>
      </c>
      <c r="CU661" s="41">
        <f t="shared" si="879"/>
        <v>0</v>
      </c>
      <c r="CV661" s="41">
        <f t="shared" si="880"/>
        <v>0</v>
      </c>
      <c r="CW661" s="41">
        <f t="shared" si="881"/>
        <v>0</v>
      </c>
      <c r="CX661" s="41">
        <f t="shared" si="882"/>
        <v>0</v>
      </c>
      <c r="CY661" s="41">
        <f t="shared" si="883"/>
        <v>0</v>
      </c>
      <c r="CZ661" s="41">
        <f t="shared" si="884"/>
        <v>0</v>
      </c>
      <c r="DA661" s="41">
        <f t="shared" si="885"/>
        <v>0</v>
      </c>
      <c r="DB661" s="41">
        <f t="shared" si="886"/>
        <v>0</v>
      </c>
      <c r="DC661" s="41">
        <f t="shared" si="887"/>
        <v>0</v>
      </c>
      <c r="DD661" s="7">
        <f t="shared" si="888"/>
        <v>0</v>
      </c>
      <c r="DE661" s="7">
        <f t="shared" si="889"/>
        <v>0</v>
      </c>
      <c r="DF661" s="7">
        <f t="shared" si="890"/>
        <v>0</v>
      </c>
      <c r="DJ661" s="7">
        <f t="shared" si="891"/>
        <v>0</v>
      </c>
      <c r="DK661" s="7">
        <f t="shared" si="892"/>
        <v>0</v>
      </c>
    </row>
    <row r="662" spans="1:115" ht="26.25" customHeight="1" x14ac:dyDescent="0.25">
      <c r="A662" s="9">
        <v>644</v>
      </c>
      <c r="B662" s="24" t="str">
        <f t="shared" si="824"/>
        <v/>
      </c>
      <c r="C662" s="23"/>
      <c r="D662" s="51"/>
      <c r="E662" s="24"/>
      <c r="F662" s="24"/>
      <c r="G662" s="24"/>
      <c r="H662" s="24"/>
      <c r="I662" s="25"/>
      <c r="J662" s="24"/>
      <c r="K662" s="26"/>
      <c r="L662" s="29"/>
      <c r="M662" s="27"/>
      <c r="N662" s="28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30"/>
      <c r="Z662" s="29"/>
      <c r="AA662" s="29" t="str">
        <f t="shared" si="825"/>
        <v/>
      </c>
      <c r="AB662" s="7">
        <f t="shared" si="826"/>
        <v>0</v>
      </c>
      <c r="AC662" s="7">
        <f t="shared" si="827"/>
        <v>0</v>
      </c>
      <c r="AD662" s="7">
        <f t="shared" si="828"/>
        <v>0</v>
      </c>
      <c r="AE662" s="7">
        <f t="shared" si="829"/>
        <v>0</v>
      </c>
      <c r="AF662" s="11" t="str">
        <f t="shared" si="893"/>
        <v/>
      </c>
      <c r="AG662" s="13">
        <f t="shared" si="830"/>
        <v>0</v>
      </c>
      <c r="AH662" s="7" t="str">
        <f t="shared" si="831"/>
        <v/>
      </c>
      <c r="AI662" s="11" t="str">
        <f t="shared" si="894"/>
        <v/>
      </c>
      <c r="AJ662" s="11" t="str">
        <f t="array" ref="AJ662">IF(OR(AI662=$AI$19:AI661),"",AI662)</f>
        <v/>
      </c>
      <c r="AK662" s="11" t="str">
        <f t="shared" si="832"/>
        <v/>
      </c>
      <c r="AL662" t="str">
        <f t="array" ref="AL662">IF(OR(AK662=$AK$19:AK661),"",AK662)</f>
        <v/>
      </c>
      <c r="AM662" s="13">
        <f t="shared" si="833"/>
        <v>0</v>
      </c>
      <c r="AN662" s="13">
        <f t="shared" si="834"/>
        <v>0</v>
      </c>
      <c r="AO662" s="13">
        <f t="shared" si="835"/>
        <v>0</v>
      </c>
      <c r="AP662" s="13">
        <f t="shared" si="836"/>
        <v>0</v>
      </c>
      <c r="AQ662" s="13">
        <f t="shared" si="837"/>
        <v>0</v>
      </c>
      <c r="AR662" s="13">
        <f t="shared" si="838"/>
        <v>0</v>
      </c>
      <c r="AS662" s="13">
        <f t="shared" si="839"/>
        <v>0</v>
      </c>
      <c r="AT662" s="13">
        <f t="shared" si="840"/>
        <v>0</v>
      </c>
      <c r="AU662" s="13">
        <f t="shared" si="841"/>
        <v>0</v>
      </c>
      <c r="AV662" s="13">
        <f t="shared" si="842"/>
        <v>0</v>
      </c>
      <c r="AX662" s="13">
        <f t="shared" si="843"/>
        <v>0</v>
      </c>
      <c r="AY662" s="13">
        <f t="shared" si="844"/>
        <v>0</v>
      </c>
      <c r="AZ662" s="13">
        <f t="shared" si="845"/>
        <v>0</v>
      </c>
      <c r="BA662" s="13">
        <f t="shared" si="846"/>
        <v>0</v>
      </c>
      <c r="BB662" s="13">
        <f t="shared" si="847"/>
        <v>0</v>
      </c>
      <c r="BC662" s="13">
        <f t="shared" si="848"/>
        <v>0</v>
      </c>
      <c r="BD662" s="13">
        <f t="shared" si="849"/>
        <v>0</v>
      </c>
      <c r="BE662" s="13">
        <f t="shared" si="850"/>
        <v>0</v>
      </c>
      <c r="BF662" s="13">
        <f t="shared" si="851"/>
        <v>0</v>
      </c>
      <c r="BG662" s="13">
        <f t="shared" si="852"/>
        <v>0</v>
      </c>
      <c r="BH662" s="13">
        <f t="shared" si="853"/>
        <v>0</v>
      </c>
      <c r="BI662" s="13">
        <f t="shared" si="854"/>
        <v>0</v>
      </c>
      <c r="BJ662" s="13">
        <f t="shared" si="855"/>
        <v>0</v>
      </c>
      <c r="BK662" s="13">
        <f t="shared" si="856"/>
        <v>0</v>
      </c>
      <c r="BL662" s="13">
        <f t="shared" si="857"/>
        <v>0</v>
      </c>
      <c r="BM662" s="13">
        <f t="shared" si="858"/>
        <v>0</v>
      </c>
      <c r="BN662" s="13">
        <f t="shared" si="859"/>
        <v>0</v>
      </c>
      <c r="BO662" s="13">
        <f t="shared" si="860"/>
        <v>0</v>
      </c>
      <c r="BP662" s="13">
        <f t="shared" si="861"/>
        <v>0</v>
      </c>
      <c r="BQ662" s="13">
        <f t="shared" si="862"/>
        <v>0</v>
      </c>
      <c r="BR662" s="13">
        <f t="shared" si="863"/>
        <v>0</v>
      </c>
      <c r="BS662" s="13">
        <f t="shared" si="864"/>
        <v>0</v>
      </c>
      <c r="BT662" s="31">
        <f t="shared" si="865"/>
        <v>0</v>
      </c>
      <c r="BU662" s="31">
        <f t="shared" si="866"/>
        <v>0</v>
      </c>
      <c r="BV662" s="31">
        <f t="shared" si="867"/>
        <v>0</v>
      </c>
      <c r="BW662" s="31">
        <f t="shared" si="868"/>
        <v>0</v>
      </c>
      <c r="BX662" s="31">
        <f t="shared" si="869"/>
        <v>0</v>
      </c>
      <c r="BY662" s="31">
        <f t="shared" si="870"/>
        <v>0</v>
      </c>
      <c r="BZ662" s="31">
        <f t="shared" si="871"/>
        <v>0</v>
      </c>
      <c r="CA662" s="31">
        <f t="shared" si="872"/>
        <v>0</v>
      </c>
      <c r="CB662" s="31">
        <f t="shared" si="873"/>
        <v>0</v>
      </c>
      <c r="CC662" s="31">
        <f t="shared" si="874"/>
        <v>0</v>
      </c>
      <c r="CD662" s="31">
        <f t="shared" si="875"/>
        <v>0</v>
      </c>
      <c r="CE662" s="37">
        <f t="array" ref="CE662">MIN(IF(JPRL=AI662,$AG$19:$AG$1018))</f>
        <v>0</v>
      </c>
      <c r="CF662" s="37">
        <f t="array" ref="CF662">MAX(IF(JPRL=AI662,$AG$19:$AG$1018))</f>
        <v>0</v>
      </c>
      <c r="CG662" s="36">
        <f t="shared" si="876"/>
        <v>0</v>
      </c>
      <c r="CI662" s="40">
        <f t="shared" si="877"/>
        <v>0</v>
      </c>
      <c r="CJ662" s="40">
        <f t="shared" si="814"/>
        <v>0</v>
      </c>
      <c r="CK662" s="40">
        <f t="shared" si="815"/>
        <v>0</v>
      </c>
      <c r="CL662" s="40">
        <f t="shared" si="816"/>
        <v>0</v>
      </c>
      <c r="CM662" s="40">
        <f t="shared" si="817"/>
        <v>0</v>
      </c>
      <c r="CN662" s="40">
        <f t="shared" si="818"/>
        <v>0</v>
      </c>
      <c r="CO662" s="40">
        <f t="shared" si="819"/>
        <v>0</v>
      </c>
      <c r="CP662" s="40">
        <f t="shared" si="820"/>
        <v>0</v>
      </c>
      <c r="CQ662" s="40">
        <f t="shared" si="821"/>
        <v>0</v>
      </c>
      <c r="CR662" s="40">
        <f t="shared" si="822"/>
        <v>0</v>
      </c>
      <c r="CS662" s="40">
        <f t="shared" si="823"/>
        <v>0</v>
      </c>
      <c r="CT662" s="41">
        <f t="shared" si="878"/>
        <v>0</v>
      </c>
      <c r="CU662" s="41">
        <f t="shared" si="879"/>
        <v>0</v>
      </c>
      <c r="CV662" s="41">
        <f t="shared" si="880"/>
        <v>0</v>
      </c>
      <c r="CW662" s="41">
        <f t="shared" si="881"/>
        <v>0</v>
      </c>
      <c r="CX662" s="41">
        <f t="shared" si="882"/>
        <v>0</v>
      </c>
      <c r="CY662" s="41">
        <f t="shared" si="883"/>
        <v>0</v>
      </c>
      <c r="CZ662" s="41">
        <f t="shared" si="884"/>
        <v>0</v>
      </c>
      <c r="DA662" s="41">
        <f t="shared" si="885"/>
        <v>0</v>
      </c>
      <c r="DB662" s="41">
        <f t="shared" si="886"/>
        <v>0</v>
      </c>
      <c r="DC662" s="41">
        <f t="shared" si="887"/>
        <v>0</v>
      </c>
      <c r="DD662" s="7">
        <f t="shared" si="888"/>
        <v>0</v>
      </c>
      <c r="DE662" s="7">
        <f t="shared" si="889"/>
        <v>0</v>
      </c>
      <c r="DF662" s="7">
        <f t="shared" si="890"/>
        <v>0</v>
      </c>
      <c r="DJ662" s="7">
        <f t="shared" si="891"/>
        <v>0</v>
      </c>
      <c r="DK662" s="7">
        <f t="shared" si="892"/>
        <v>0</v>
      </c>
    </row>
    <row r="663" spans="1:115" ht="26.25" customHeight="1" x14ac:dyDescent="0.25">
      <c r="A663" s="9">
        <v>645</v>
      </c>
      <c r="B663" s="24" t="str">
        <f t="shared" si="824"/>
        <v/>
      </c>
      <c r="C663" s="23"/>
      <c r="D663" s="51"/>
      <c r="E663" s="24"/>
      <c r="F663" s="24"/>
      <c r="G663" s="24"/>
      <c r="H663" s="24"/>
      <c r="I663" s="25"/>
      <c r="J663" s="24"/>
      <c r="K663" s="26"/>
      <c r="L663" s="29"/>
      <c r="M663" s="27"/>
      <c r="N663" s="28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30"/>
      <c r="Z663" s="29"/>
      <c r="AA663" s="29" t="str">
        <f t="shared" si="825"/>
        <v/>
      </c>
      <c r="AB663" s="7">
        <f t="shared" si="826"/>
        <v>0</v>
      </c>
      <c r="AC663" s="7">
        <f t="shared" si="827"/>
        <v>0</v>
      </c>
      <c r="AD663" s="7">
        <f t="shared" si="828"/>
        <v>0</v>
      </c>
      <c r="AE663" s="7">
        <f t="shared" si="829"/>
        <v>0</v>
      </c>
      <c r="AF663" s="11" t="str">
        <f t="shared" si="893"/>
        <v/>
      </c>
      <c r="AG663" s="13">
        <f t="shared" si="830"/>
        <v>0</v>
      </c>
      <c r="AH663" s="7" t="str">
        <f t="shared" si="831"/>
        <v/>
      </c>
      <c r="AI663" s="11" t="str">
        <f t="shared" si="894"/>
        <v/>
      </c>
      <c r="AJ663" s="11" t="str">
        <f t="array" ref="AJ663">IF(OR(AI663=$AI$19:AI662),"",AI663)</f>
        <v/>
      </c>
      <c r="AK663" s="11" t="str">
        <f t="shared" si="832"/>
        <v/>
      </c>
      <c r="AL663" t="str">
        <f t="array" ref="AL663">IF(OR(AK663=$AK$19:AK662),"",AK663)</f>
        <v/>
      </c>
      <c r="AM663" s="13">
        <f t="shared" si="833"/>
        <v>0</v>
      </c>
      <c r="AN663" s="13">
        <f t="shared" si="834"/>
        <v>0</v>
      </c>
      <c r="AO663" s="13">
        <f t="shared" si="835"/>
        <v>0</v>
      </c>
      <c r="AP663" s="13">
        <f t="shared" si="836"/>
        <v>0</v>
      </c>
      <c r="AQ663" s="13">
        <f t="shared" si="837"/>
        <v>0</v>
      </c>
      <c r="AR663" s="13">
        <f t="shared" si="838"/>
        <v>0</v>
      </c>
      <c r="AS663" s="13">
        <f t="shared" si="839"/>
        <v>0</v>
      </c>
      <c r="AT663" s="13">
        <f t="shared" si="840"/>
        <v>0</v>
      </c>
      <c r="AU663" s="13">
        <f t="shared" si="841"/>
        <v>0</v>
      </c>
      <c r="AV663" s="13">
        <f t="shared" si="842"/>
        <v>0</v>
      </c>
      <c r="AX663" s="13">
        <f t="shared" si="843"/>
        <v>0</v>
      </c>
      <c r="AY663" s="13">
        <f t="shared" si="844"/>
        <v>0</v>
      </c>
      <c r="AZ663" s="13">
        <f t="shared" si="845"/>
        <v>0</v>
      </c>
      <c r="BA663" s="13">
        <f t="shared" si="846"/>
        <v>0</v>
      </c>
      <c r="BB663" s="13">
        <f t="shared" si="847"/>
        <v>0</v>
      </c>
      <c r="BC663" s="13">
        <f t="shared" si="848"/>
        <v>0</v>
      </c>
      <c r="BD663" s="13">
        <f t="shared" si="849"/>
        <v>0</v>
      </c>
      <c r="BE663" s="13">
        <f t="shared" si="850"/>
        <v>0</v>
      </c>
      <c r="BF663" s="13">
        <f t="shared" si="851"/>
        <v>0</v>
      </c>
      <c r="BG663" s="13">
        <f t="shared" si="852"/>
        <v>0</v>
      </c>
      <c r="BH663" s="13">
        <f t="shared" si="853"/>
        <v>0</v>
      </c>
      <c r="BI663" s="13">
        <f t="shared" si="854"/>
        <v>0</v>
      </c>
      <c r="BJ663" s="13">
        <f t="shared" si="855"/>
        <v>0</v>
      </c>
      <c r="BK663" s="13">
        <f t="shared" si="856"/>
        <v>0</v>
      </c>
      <c r="BL663" s="13">
        <f t="shared" si="857"/>
        <v>0</v>
      </c>
      <c r="BM663" s="13">
        <f t="shared" si="858"/>
        <v>0</v>
      </c>
      <c r="BN663" s="13">
        <f t="shared" si="859"/>
        <v>0</v>
      </c>
      <c r="BO663" s="13">
        <f t="shared" si="860"/>
        <v>0</v>
      </c>
      <c r="BP663" s="13">
        <f t="shared" si="861"/>
        <v>0</v>
      </c>
      <c r="BQ663" s="13">
        <f t="shared" si="862"/>
        <v>0</v>
      </c>
      <c r="BR663" s="13">
        <f t="shared" si="863"/>
        <v>0</v>
      </c>
      <c r="BS663" s="13">
        <f t="shared" si="864"/>
        <v>0</v>
      </c>
      <c r="BT663" s="31">
        <f t="shared" si="865"/>
        <v>0</v>
      </c>
      <c r="BU663" s="31">
        <f t="shared" si="866"/>
        <v>0</v>
      </c>
      <c r="BV663" s="31">
        <f t="shared" si="867"/>
        <v>0</v>
      </c>
      <c r="BW663" s="31">
        <f t="shared" si="868"/>
        <v>0</v>
      </c>
      <c r="BX663" s="31">
        <f t="shared" si="869"/>
        <v>0</v>
      </c>
      <c r="BY663" s="31">
        <f t="shared" si="870"/>
        <v>0</v>
      </c>
      <c r="BZ663" s="31">
        <f t="shared" si="871"/>
        <v>0</v>
      </c>
      <c r="CA663" s="31">
        <f t="shared" si="872"/>
        <v>0</v>
      </c>
      <c r="CB663" s="31">
        <f t="shared" si="873"/>
        <v>0</v>
      </c>
      <c r="CC663" s="31">
        <f t="shared" si="874"/>
        <v>0</v>
      </c>
      <c r="CD663" s="31">
        <f t="shared" si="875"/>
        <v>0</v>
      </c>
      <c r="CE663" s="37">
        <f t="array" ref="CE663">MIN(IF(JPRL=AI663,$AG$19:$AG$1018))</f>
        <v>0</v>
      </c>
      <c r="CF663" s="37">
        <f t="array" ref="CF663">MAX(IF(JPRL=AI663,$AG$19:$AG$1018))</f>
        <v>0</v>
      </c>
      <c r="CG663" s="36">
        <f t="shared" si="876"/>
        <v>0</v>
      </c>
      <c r="CI663" s="40">
        <f t="shared" si="877"/>
        <v>0</v>
      </c>
      <c r="CJ663" s="40">
        <f t="shared" si="814"/>
        <v>0</v>
      </c>
      <c r="CK663" s="40">
        <f t="shared" si="815"/>
        <v>0</v>
      </c>
      <c r="CL663" s="40">
        <f t="shared" si="816"/>
        <v>0</v>
      </c>
      <c r="CM663" s="40">
        <f t="shared" si="817"/>
        <v>0</v>
      </c>
      <c r="CN663" s="40">
        <f t="shared" si="818"/>
        <v>0</v>
      </c>
      <c r="CO663" s="40">
        <f t="shared" si="819"/>
        <v>0</v>
      </c>
      <c r="CP663" s="40">
        <f t="shared" si="820"/>
        <v>0</v>
      </c>
      <c r="CQ663" s="40">
        <f t="shared" si="821"/>
        <v>0</v>
      </c>
      <c r="CR663" s="40">
        <f t="shared" si="822"/>
        <v>0</v>
      </c>
      <c r="CS663" s="40">
        <f t="shared" si="823"/>
        <v>0</v>
      </c>
      <c r="CT663" s="41">
        <f t="shared" si="878"/>
        <v>0</v>
      </c>
      <c r="CU663" s="41">
        <f t="shared" si="879"/>
        <v>0</v>
      </c>
      <c r="CV663" s="41">
        <f t="shared" si="880"/>
        <v>0</v>
      </c>
      <c r="CW663" s="41">
        <f t="shared" si="881"/>
        <v>0</v>
      </c>
      <c r="CX663" s="41">
        <f t="shared" si="882"/>
        <v>0</v>
      </c>
      <c r="CY663" s="41">
        <f t="shared" si="883"/>
        <v>0</v>
      </c>
      <c r="CZ663" s="41">
        <f t="shared" si="884"/>
        <v>0</v>
      </c>
      <c r="DA663" s="41">
        <f t="shared" si="885"/>
        <v>0</v>
      </c>
      <c r="DB663" s="41">
        <f t="shared" si="886"/>
        <v>0</v>
      </c>
      <c r="DC663" s="41">
        <f t="shared" si="887"/>
        <v>0</v>
      </c>
      <c r="DD663" s="7">
        <f t="shared" si="888"/>
        <v>0</v>
      </c>
      <c r="DE663" s="7">
        <f t="shared" si="889"/>
        <v>0</v>
      </c>
      <c r="DF663" s="7">
        <f t="shared" si="890"/>
        <v>0</v>
      </c>
      <c r="DJ663" s="7">
        <f t="shared" si="891"/>
        <v>0</v>
      </c>
      <c r="DK663" s="7">
        <f t="shared" si="892"/>
        <v>0</v>
      </c>
    </row>
    <row r="664" spans="1:115" ht="26.25" customHeight="1" x14ac:dyDescent="0.25">
      <c r="A664" s="9">
        <v>646</v>
      </c>
      <c r="B664" s="24" t="str">
        <f t="shared" si="824"/>
        <v/>
      </c>
      <c r="C664" s="23"/>
      <c r="D664" s="51"/>
      <c r="E664" s="24"/>
      <c r="F664" s="24"/>
      <c r="G664" s="24"/>
      <c r="H664" s="24"/>
      <c r="I664" s="25"/>
      <c r="J664" s="24"/>
      <c r="K664" s="26"/>
      <c r="L664" s="29"/>
      <c r="M664" s="27"/>
      <c r="N664" s="28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30"/>
      <c r="Z664" s="29"/>
      <c r="AA664" s="29" t="str">
        <f t="shared" si="825"/>
        <v/>
      </c>
      <c r="AB664" s="7">
        <f t="shared" si="826"/>
        <v>0</v>
      </c>
      <c r="AC664" s="7">
        <f t="shared" si="827"/>
        <v>0</v>
      </c>
      <c r="AD664" s="7">
        <f t="shared" si="828"/>
        <v>0</v>
      </c>
      <c r="AE664" s="7">
        <f t="shared" si="829"/>
        <v>0</v>
      </c>
      <c r="AF664" s="11" t="str">
        <f t="shared" si="893"/>
        <v/>
      </c>
      <c r="AG664" s="13">
        <f t="shared" si="830"/>
        <v>0</v>
      </c>
      <c r="AH664" s="7" t="str">
        <f t="shared" si="831"/>
        <v/>
      </c>
      <c r="AI664" s="11" t="str">
        <f t="shared" si="894"/>
        <v/>
      </c>
      <c r="AJ664" s="11" t="str">
        <f t="array" ref="AJ664">IF(OR(AI664=$AI$19:AI663),"",AI664)</f>
        <v/>
      </c>
      <c r="AK664" s="11" t="str">
        <f t="shared" si="832"/>
        <v/>
      </c>
      <c r="AL664" t="str">
        <f t="array" ref="AL664">IF(OR(AK664=$AK$19:AK663),"",AK664)</f>
        <v/>
      </c>
      <c r="AM664" s="13">
        <f t="shared" si="833"/>
        <v>0</v>
      </c>
      <c r="AN664" s="13">
        <f t="shared" si="834"/>
        <v>0</v>
      </c>
      <c r="AO664" s="13">
        <f t="shared" si="835"/>
        <v>0</v>
      </c>
      <c r="AP664" s="13">
        <f t="shared" si="836"/>
        <v>0</v>
      </c>
      <c r="AQ664" s="13">
        <f t="shared" si="837"/>
        <v>0</v>
      </c>
      <c r="AR664" s="13">
        <f t="shared" si="838"/>
        <v>0</v>
      </c>
      <c r="AS664" s="13">
        <f t="shared" si="839"/>
        <v>0</v>
      </c>
      <c r="AT664" s="13">
        <f t="shared" si="840"/>
        <v>0</v>
      </c>
      <c r="AU664" s="13">
        <f t="shared" si="841"/>
        <v>0</v>
      </c>
      <c r="AV664" s="13">
        <f t="shared" si="842"/>
        <v>0</v>
      </c>
      <c r="AX664" s="13">
        <f t="shared" si="843"/>
        <v>0</v>
      </c>
      <c r="AY664" s="13">
        <f t="shared" si="844"/>
        <v>0</v>
      </c>
      <c r="AZ664" s="13">
        <f t="shared" si="845"/>
        <v>0</v>
      </c>
      <c r="BA664" s="13">
        <f t="shared" si="846"/>
        <v>0</v>
      </c>
      <c r="BB664" s="13">
        <f t="shared" si="847"/>
        <v>0</v>
      </c>
      <c r="BC664" s="13">
        <f t="shared" si="848"/>
        <v>0</v>
      </c>
      <c r="BD664" s="13">
        <f t="shared" si="849"/>
        <v>0</v>
      </c>
      <c r="BE664" s="13">
        <f t="shared" si="850"/>
        <v>0</v>
      </c>
      <c r="BF664" s="13">
        <f t="shared" si="851"/>
        <v>0</v>
      </c>
      <c r="BG664" s="13">
        <f t="shared" si="852"/>
        <v>0</v>
      </c>
      <c r="BH664" s="13">
        <f t="shared" si="853"/>
        <v>0</v>
      </c>
      <c r="BI664" s="13">
        <f t="shared" si="854"/>
        <v>0</v>
      </c>
      <c r="BJ664" s="13">
        <f t="shared" si="855"/>
        <v>0</v>
      </c>
      <c r="BK664" s="13">
        <f t="shared" si="856"/>
        <v>0</v>
      </c>
      <c r="BL664" s="13">
        <f t="shared" si="857"/>
        <v>0</v>
      </c>
      <c r="BM664" s="13">
        <f t="shared" si="858"/>
        <v>0</v>
      </c>
      <c r="BN664" s="13">
        <f t="shared" si="859"/>
        <v>0</v>
      </c>
      <c r="BO664" s="13">
        <f t="shared" si="860"/>
        <v>0</v>
      </c>
      <c r="BP664" s="13">
        <f t="shared" si="861"/>
        <v>0</v>
      </c>
      <c r="BQ664" s="13">
        <f t="shared" si="862"/>
        <v>0</v>
      </c>
      <c r="BR664" s="13">
        <f t="shared" si="863"/>
        <v>0</v>
      </c>
      <c r="BS664" s="13">
        <f t="shared" si="864"/>
        <v>0</v>
      </c>
      <c r="BT664" s="31">
        <f t="shared" si="865"/>
        <v>0</v>
      </c>
      <c r="BU664" s="31">
        <f t="shared" si="866"/>
        <v>0</v>
      </c>
      <c r="BV664" s="31">
        <f t="shared" si="867"/>
        <v>0</v>
      </c>
      <c r="BW664" s="31">
        <f t="shared" si="868"/>
        <v>0</v>
      </c>
      <c r="BX664" s="31">
        <f t="shared" si="869"/>
        <v>0</v>
      </c>
      <c r="BY664" s="31">
        <f t="shared" si="870"/>
        <v>0</v>
      </c>
      <c r="BZ664" s="31">
        <f t="shared" si="871"/>
        <v>0</v>
      </c>
      <c r="CA664" s="31">
        <f t="shared" si="872"/>
        <v>0</v>
      </c>
      <c r="CB664" s="31">
        <f t="shared" si="873"/>
        <v>0</v>
      </c>
      <c r="CC664" s="31">
        <f t="shared" si="874"/>
        <v>0</v>
      </c>
      <c r="CD664" s="31">
        <f t="shared" si="875"/>
        <v>0</v>
      </c>
      <c r="CE664" s="37">
        <f t="array" ref="CE664">MIN(IF(JPRL=AI664,$AG$19:$AG$1018))</f>
        <v>0</v>
      </c>
      <c r="CF664" s="37">
        <f t="array" ref="CF664">MAX(IF(JPRL=AI664,$AG$19:$AG$1018))</f>
        <v>0</v>
      </c>
      <c r="CG664" s="36">
        <f t="shared" si="876"/>
        <v>0</v>
      </c>
      <c r="CI664" s="40">
        <f t="shared" si="877"/>
        <v>0</v>
      </c>
      <c r="CJ664" s="40">
        <f t="shared" si="814"/>
        <v>0</v>
      </c>
      <c r="CK664" s="40">
        <f t="shared" si="815"/>
        <v>0</v>
      </c>
      <c r="CL664" s="40">
        <f t="shared" si="816"/>
        <v>0</v>
      </c>
      <c r="CM664" s="40">
        <f t="shared" si="817"/>
        <v>0</v>
      </c>
      <c r="CN664" s="40">
        <f t="shared" si="818"/>
        <v>0</v>
      </c>
      <c r="CO664" s="40">
        <f t="shared" si="819"/>
        <v>0</v>
      </c>
      <c r="CP664" s="40">
        <f t="shared" si="820"/>
        <v>0</v>
      </c>
      <c r="CQ664" s="40">
        <f t="shared" si="821"/>
        <v>0</v>
      </c>
      <c r="CR664" s="40">
        <f t="shared" si="822"/>
        <v>0</v>
      </c>
      <c r="CS664" s="40">
        <f t="shared" si="823"/>
        <v>0</v>
      </c>
      <c r="CT664" s="41">
        <f t="shared" si="878"/>
        <v>0</v>
      </c>
      <c r="CU664" s="41">
        <f t="shared" si="879"/>
        <v>0</v>
      </c>
      <c r="CV664" s="41">
        <f t="shared" si="880"/>
        <v>0</v>
      </c>
      <c r="CW664" s="41">
        <f t="shared" si="881"/>
        <v>0</v>
      </c>
      <c r="CX664" s="41">
        <f t="shared" si="882"/>
        <v>0</v>
      </c>
      <c r="CY664" s="41">
        <f t="shared" si="883"/>
        <v>0</v>
      </c>
      <c r="CZ664" s="41">
        <f t="shared" si="884"/>
        <v>0</v>
      </c>
      <c r="DA664" s="41">
        <f t="shared" si="885"/>
        <v>0</v>
      </c>
      <c r="DB664" s="41">
        <f t="shared" si="886"/>
        <v>0</v>
      </c>
      <c r="DC664" s="41">
        <f t="shared" si="887"/>
        <v>0</v>
      </c>
      <c r="DD664" s="7">
        <f t="shared" si="888"/>
        <v>0</v>
      </c>
      <c r="DE664" s="7">
        <f t="shared" si="889"/>
        <v>0</v>
      </c>
      <c r="DF664" s="7">
        <f t="shared" si="890"/>
        <v>0</v>
      </c>
      <c r="DJ664" s="7">
        <f t="shared" si="891"/>
        <v>0</v>
      </c>
      <c r="DK664" s="7">
        <f t="shared" si="892"/>
        <v>0</v>
      </c>
    </row>
    <row r="665" spans="1:115" ht="26.25" customHeight="1" x14ac:dyDescent="0.25">
      <c r="A665" s="9">
        <v>647</v>
      </c>
      <c r="B665" s="24" t="str">
        <f t="shared" si="824"/>
        <v/>
      </c>
      <c r="C665" s="23"/>
      <c r="D665" s="51"/>
      <c r="E665" s="24"/>
      <c r="F665" s="24"/>
      <c r="G665" s="24"/>
      <c r="H665" s="24"/>
      <c r="I665" s="25"/>
      <c r="J665" s="24"/>
      <c r="K665" s="26"/>
      <c r="L665" s="29"/>
      <c r="M665" s="27"/>
      <c r="N665" s="28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30"/>
      <c r="Z665" s="29"/>
      <c r="AA665" s="29" t="str">
        <f t="shared" si="825"/>
        <v/>
      </c>
      <c r="AB665" s="7">
        <f t="shared" si="826"/>
        <v>0</v>
      </c>
      <c r="AC665" s="7">
        <f t="shared" si="827"/>
        <v>0</v>
      </c>
      <c r="AD665" s="7">
        <f t="shared" si="828"/>
        <v>0</v>
      </c>
      <c r="AE665" s="7">
        <f t="shared" si="829"/>
        <v>0</v>
      </c>
      <c r="AF665" s="11" t="str">
        <f t="shared" si="893"/>
        <v/>
      </c>
      <c r="AG665" s="13">
        <f t="shared" si="830"/>
        <v>0</v>
      </c>
      <c r="AH665" s="7" t="str">
        <f t="shared" si="831"/>
        <v/>
      </c>
      <c r="AI665" s="11" t="str">
        <f t="shared" si="894"/>
        <v/>
      </c>
      <c r="AJ665" s="11" t="str">
        <f t="array" ref="AJ665">IF(OR(AI665=$AI$19:AI664),"",AI665)</f>
        <v/>
      </c>
      <c r="AK665" s="11" t="str">
        <f t="shared" si="832"/>
        <v/>
      </c>
      <c r="AL665" t="str">
        <f t="array" ref="AL665">IF(OR(AK665=$AK$19:AK664),"",AK665)</f>
        <v/>
      </c>
      <c r="AM665" s="13">
        <f t="shared" si="833"/>
        <v>0</v>
      </c>
      <c r="AN665" s="13">
        <f t="shared" si="834"/>
        <v>0</v>
      </c>
      <c r="AO665" s="13">
        <f t="shared" si="835"/>
        <v>0</v>
      </c>
      <c r="AP665" s="13">
        <f t="shared" si="836"/>
        <v>0</v>
      </c>
      <c r="AQ665" s="13">
        <f t="shared" si="837"/>
        <v>0</v>
      </c>
      <c r="AR665" s="13">
        <f t="shared" si="838"/>
        <v>0</v>
      </c>
      <c r="AS665" s="13">
        <f t="shared" si="839"/>
        <v>0</v>
      </c>
      <c r="AT665" s="13">
        <f t="shared" si="840"/>
        <v>0</v>
      </c>
      <c r="AU665" s="13">
        <f t="shared" si="841"/>
        <v>0</v>
      </c>
      <c r="AV665" s="13">
        <f t="shared" si="842"/>
        <v>0</v>
      </c>
      <c r="AX665" s="13">
        <f t="shared" si="843"/>
        <v>0</v>
      </c>
      <c r="AY665" s="13">
        <f t="shared" si="844"/>
        <v>0</v>
      </c>
      <c r="AZ665" s="13">
        <f t="shared" si="845"/>
        <v>0</v>
      </c>
      <c r="BA665" s="13">
        <f t="shared" si="846"/>
        <v>0</v>
      </c>
      <c r="BB665" s="13">
        <f t="shared" si="847"/>
        <v>0</v>
      </c>
      <c r="BC665" s="13">
        <f t="shared" si="848"/>
        <v>0</v>
      </c>
      <c r="BD665" s="13">
        <f t="shared" si="849"/>
        <v>0</v>
      </c>
      <c r="BE665" s="13">
        <f t="shared" si="850"/>
        <v>0</v>
      </c>
      <c r="BF665" s="13">
        <f t="shared" si="851"/>
        <v>0</v>
      </c>
      <c r="BG665" s="13">
        <f t="shared" si="852"/>
        <v>0</v>
      </c>
      <c r="BH665" s="13">
        <f t="shared" si="853"/>
        <v>0</v>
      </c>
      <c r="BI665" s="13">
        <f t="shared" si="854"/>
        <v>0</v>
      </c>
      <c r="BJ665" s="13">
        <f t="shared" si="855"/>
        <v>0</v>
      </c>
      <c r="BK665" s="13">
        <f t="shared" si="856"/>
        <v>0</v>
      </c>
      <c r="BL665" s="13">
        <f t="shared" si="857"/>
        <v>0</v>
      </c>
      <c r="BM665" s="13">
        <f t="shared" si="858"/>
        <v>0</v>
      </c>
      <c r="BN665" s="13">
        <f t="shared" si="859"/>
        <v>0</v>
      </c>
      <c r="BO665" s="13">
        <f t="shared" si="860"/>
        <v>0</v>
      </c>
      <c r="BP665" s="13">
        <f t="shared" si="861"/>
        <v>0</v>
      </c>
      <c r="BQ665" s="13">
        <f t="shared" si="862"/>
        <v>0</v>
      </c>
      <c r="BR665" s="13">
        <f t="shared" si="863"/>
        <v>0</v>
      </c>
      <c r="BS665" s="13">
        <f t="shared" si="864"/>
        <v>0</v>
      </c>
      <c r="BT665" s="31">
        <f t="shared" si="865"/>
        <v>0</v>
      </c>
      <c r="BU665" s="31">
        <f t="shared" si="866"/>
        <v>0</v>
      </c>
      <c r="BV665" s="31">
        <f t="shared" si="867"/>
        <v>0</v>
      </c>
      <c r="BW665" s="31">
        <f t="shared" si="868"/>
        <v>0</v>
      </c>
      <c r="BX665" s="31">
        <f t="shared" si="869"/>
        <v>0</v>
      </c>
      <c r="BY665" s="31">
        <f t="shared" si="870"/>
        <v>0</v>
      </c>
      <c r="BZ665" s="31">
        <f t="shared" si="871"/>
        <v>0</v>
      </c>
      <c r="CA665" s="31">
        <f t="shared" si="872"/>
        <v>0</v>
      </c>
      <c r="CB665" s="31">
        <f t="shared" si="873"/>
        <v>0</v>
      </c>
      <c r="CC665" s="31">
        <f t="shared" si="874"/>
        <v>0</v>
      </c>
      <c r="CD665" s="31">
        <f t="shared" si="875"/>
        <v>0</v>
      </c>
      <c r="CE665" s="37">
        <f t="array" ref="CE665">MIN(IF(JPRL=AI665,$AG$19:$AG$1018))</f>
        <v>0</v>
      </c>
      <c r="CF665" s="37">
        <f t="array" ref="CF665">MAX(IF(JPRL=AI665,$AG$19:$AG$1018))</f>
        <v>0</v>
      </c>
      <c r="CG665" s="36">
        <f t="shared" si="876"/>
        <v>0</v>
      </c>
      <c r="CI665" s="40">
        <f t="shared" si="877"/>
        <v>0</v>
      </c>
      <c r="CJ665" s="40">
        <f t="shared" si="814"/>
        <v>0</v>
      </c>
      <c r="CK665" s="40">
        <f t="shared" si="815"/>
        <v>0</v>
      </c>
      <c r="CL665" s="40">
        <f t="shared" si="816"/>
        <v>0</v>
      </c>
      <c r="CM665" s="40">
        <f t="shared" si="817"/>
        <v>0</v>
      </c>
      <c r="CN665" s="40">
        <f t="shared" si="818"/>
        <v>0</v>
      </c>
      <c r="CO665" s="40">
        <f t="shared" si="819"/>
        <v>0</v>
      </c>
      <c r="CP665" s="40">
        <f t="shared" si="820"/>
        <v>0</v>
      </c>
      <c r="CQ665" s="40">
        <f t="shared" si="821"/>
        <v>0</v>
      </c>
      <c r="CR665" s="40">
        <f t="shared" si="822"/>
        <v>0</v>
      </c>
      <c r="CS665" s="40">
        <f t="shared" si="823"/>
        <v>0</v>
      </c>
      <c r="CT665" s="41">
        <f t="shared" si="878"/>
        <v>0</v>
      </c>
      <c r="CU665" s="41">
        <f t="shared" si="879"/>
        <v>0</v>
      </c>
      <c r="CV665" s="41">
        <f t="shared" si="880"/>
        <v>0</v>
      </c>
      <c r="CW665" s="41">
        <f t="shared" si="881"/>
        <v>0</v>
      </c>
      <c r="CX665" s="41">
        <f t="shared" si="882"/>
        <v>0</v>
      </c>
      <c r="CY665" s="41">
        <f t="shared" si="883"/>
        <v>0</v>
      </c>
      <c r="CZ665" s="41">
        <f t="shared" si="884"/>
        <v>0</v>
      </c>
      <c r="DA665" s="41">
        <f t="shared" si="885"/>
        <v>0</v>
      </c>
      <c r="DB665" s="41">
        <f t="shared" si="886"/>
        <v>0</v>
      </c>
      <c r="DC665" s="41">
        <f t="shared" si="887"/>
        <v>0</v>
      </c>
      <c r="DD665" s="7">
        <f t="shared" si="888"/>
        <v>0</v>
      </c>
      <c r="DE665" s="7">
        <f t="shared" si="889"/>
        <v>0</v>
      </c>
      <c r="DF665" s="7">
        <f t="shared" si="890"/>
        <v>0</v>
      </c>
      <c r="DJ665" s="7">
        <f t="shared" si="891"/>
        <v>0</v>
      </c>
      <c r="DK665" s="7">
        <f t="shared" si="892"/>
        <v>0</v>
      </c>
    </row>
    <row r="666" spans="1:115" ht="26.25" customHeight="1" x14ac:dyDescent="0.25">
      <c r="A666" s="9">
        <v>648</v>
      </c>
      <c r="B666" s="24" t="str">
        <f t="shared" si="824"/>
        <v/>
      </c>
      <c r="C666" s="23"/>
      <c r="D666" s="51"/>
      <c r="E666" s="24"/>
      <c r="F666" s="24"/>
      <c r="G666" s="24"/>
      <c r="H666" s="24"/>
      <c r="I666" s="25"/>
      <c r="J666" s="24"/>
      <c r="K666" s="26"/>
      <c r="L666" s="29"/>
      <c r="M666" s="27"/>
      <c r="N666" s="28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30"/>
      <c r="Z666" s="29"/>
      <c r="AA666" s="29" t="str">
        <f t="shared" si="825"/>
        <v/>
      </c>
      <c r="AB666" s="7">
        <f t="shared" si="826"/>
        <v>0</v>
      </c>
      <c r="AC666" s="7">
        <f t="shared" si="827"/>
        <v>0</v>
      </c>
      <c r="AD666" s="7">
        <f t="shared" si="828"/>
        <v>0</v>
      </c>
      <c r="AE666" s="7">
        <f t="shared" si="829"/>
        <v>0</v>
      </c>
      <c r="AF666" s="11" t="str">
        <f t="shared" si="893"/>
        <v/>
      </c>
      <c r="AG666" s="13">
        <f t="shared" si="830"/>
        <v>0</v>
      </c>
      <c r="AH666" s="7" t="str">
        <f t="shared" si="831"/>
        <v/>
      </c>
      <c r="AI666" s="11" t="str">
        <f t="shared" si="894"/>
        <v/>
      </c>
      <c r="AJ666" s="11" t="str">
        <f t="array" ref="AJ666">IF(OR(AI666=$AI$19:AI665),"",AI666)</f>
        <v/>
      </c>
      <c r="AK666" s="11" t="str">
        <f t="shared" si="832"/>
        <v/>
      </c>
      <c r="AL666" t="str">
        <f t="array" ref="AL666">IF(OR(AK666=$AK$19:AK665),"",AK666)</f>
        <v/>
      </c>
      <c r="AM666" s="13">
        <f t="shared" si="833"/>
        <v>0</v>
      </c>
      <c r="AN666" s="13">
        <f t="shared" si="834"/>
        <v>0</v>
      </c>
      <c r="AO666" s="13">
        <f t="shared" si="835"/>
        <v>0</v>
      </c>
      <c r="AP666" s="13">
        <f t="shared" si="836"/>
        <v>0</v>
      </c>
      <c r="AQ666" s="13">
        <f t="shared" si="837"/>
        <v>0</v>
      </c>
      <c r="AR666" s="13">
        <f t="shared" si="838"/>
        <v>0</v>
      </c>
      <c r="AS666" s="13">
        <f t="shared" si="839"/>
        <v>0</v>
      </c>
      <c r="AT666" s="13">
        <f t="shared" si="840"/>
        <v>0</v>
      </c>
      <c r="AU666" s="13">
        <f t="shared" si="841"/>
        <v>0</v>
      </c>
      <c r="AV666" s="13">
        <f t="shared" si="842"/>
        <v>0</v>
      </c>
      <c r="AX666" s="13">
        <f t="shared" si="843"/>
        <v>0</v>
      </c>
      <c r="AY666" s="13">
        <f t="shared" si="844"/>
        <v>0</v>
      </c>
      <c r="AZ666" s="13">
        <f t="shared" si="845"/>
        <v>0</v>
      </c>
      <c r="BA666" s="13">
        <f t="shared" si="846"/>
        <v>0</v>
      </c>
      <c r="BB666" s="13">
        <f t="shared" si="847"/>
        <v>0</v>
      </c>
      <c r="BC666" s="13">
        <f t="shared" si="848"/>
        <v>0</v>
      </c>
      <c r="BD666" s="13">
        <f t="shared" si="849"/>
        <v>0</v>
      </c>
      <c r="BE666" s="13">
        <f t="shared" si="850"/>
        <v>0</v>
      </c>
      <c r="BF666" s="13">
        <f t="shared" si="851"/>
        <v>0</v>
      </c>
      <c r="BG666" s="13">
        <f t="shared" si="852"/>
        <v>0</v>
      </c>
      <c r="BH666" s="13">
        <f t="shared" si="853"/>
        <v>0</v>
      </c>
      <c r="BI666" s="13">
        <f t="shared" si="854"/>
        <v>0</v>
      </c>
      <c r="BJ666" s="13">
        <f t="shared" si="855"/>
        <v>0</v>
      </c>
      <c r="BK666" s="13">
        <f t="shared" si="856"/>
        <v>0</v>
      </c>
      <c r="BL666" s="13">
        <f t="shared" si="857"/>
        <v>0</v>
      </c>
      <c r="BM666" s="13">
        <f t="shared" si="858"/>
        <v>0</v>
      </c>
      <c r="BN666" s="13">
        <f t="shared" si="859"/>
        <v>0</v>
      </c>
      <c r="BO666" s="13">
        <f t="shared" si="860"/>
        <v>0</v>
      </c>
      <c r="BP666" s="13">
        <f t="shared" si="861"/>
        <v>0</v>
      </c>
      <c r="BQ666" s="13">
        <f t="shared" si="862"/>
        <v>0</v>
      </c>
      <c r="BR666" s="13">
        <f t="shared" si="863"/>
        <v>0</v>
      </c>
      <c r="BS666" s="13">
        <f t="shared" si="864"/>
        <v>0</v>
      </c>
      <c r="BT666" s="31">
        <f t="shared" si="865"/>
        <v>0</v>
      </c>
      <c r="BU666" s="31">
        <f t="shared" si="866"/>
        <v>0</v>
      </c>
      <c r="BV666" s="31">
        <f t="shared" si="867"/>
        <v>0</v>
      </c>
      <c r="BW666" s="31">
        <f t="shared" si="868"/>
        <v>0</v>
      </c>
      <c r="BX666" s="31">
        <f t="shared" si="869"/>
        <v>0</v>
      </c>
      <c r="BY666" s="31">
        <f t="shared" si="870"/>
        <v>0</v>
      </c>
      <c r="BZ666" s="31">
        <f t="shared" si="871"/>
        <v>0</v>
      </c>
      <c r="CA666" s="31">
        <f t="shared" si="872"/>
        <v>0</v>
      </c>
      <c r="CB666" s="31">
        <f t="shared" si="873"/>
        <v>0</v>
      </c>
      <c r="CC666" s="31">
        <f t="shared" si="874"/>
        <v>0</v>
      </c>
      <c r="CD666" s="31">
        <f t="shared" si="875"/>
        <v>0</v>
      </c>
      <c r="CE666" s="37">
        <f t="array" ref="CE666">MIN(IF(JPRL=AI666,$AG$19:$AG$1018))</f>
        <v>0</v>
      </c>
      <c r="CF666" s="37">
        <f t="array" ref="CF666">MAX(IF(JPRL=AI666,$AG$19:$AG$1018))</f>
        <v>0</v>
      </c>
      <c r="CG666" s="36">
        <f t="shared" si="876"/>
        <v>0</v>
      </c>
      <c r="CI666" s="40">
        <f t="shared" si="877"/>
        <v>0</v>
      </c>
      <c r="CJ666" s="40">
        <f t="shared" si="814"/>
        <v>0</v>
      </c>
      <c r="CK666" s="40">
        <f t="shared" si="815"/>
        <v>0</v>
      </c>
      <c r="CL666" s="40">
        <f t="shared" si="816"/>
        <v>0</v>
      </c>
      <c r="CM666" s="40">
        <f t="shared" si="817"/>
        <v>0</v>
      </c>
      <c r="CN666" s="40">
        <f t="shared" si="818"/>
        <v>0</v>
      </c>
      <c r="CO666" s="40">
        <f t="shared" si="819"/>
        <v>0</v>
      </c>
      <c r="CP666" s="40">
        <f t="shared" si="820"/>
        <v>0</v>
      </c>
      <c r="CQ666" s="40">
        <f t="shared" si="821"/>
        <v>0</v>
      </c>
      <c r="CR666" s="40">
        <f t="shared" si="822"/>
        <v>0</v>
      </c>
      <c r="CS666" s="40">
        <f t="shared" si="823"/>
        <v>0</v>
      </c>
      <c r="CT666" s="41">
        <f t="shared" si="878"/>
        <v>0</v>
      </c>
      <c r="CU666" s="41">
        <f t="shared" si="879"/>
        <v>0</v>
      </c>
      <c r="CV666" s="41">
        <f t="shared" si="880"/>
        <v>0</v>
      </c>
      <c r="CW666" s="41">
        <f t="shared" si="881"/>
        <v>0</v>
      </c>
      <c r="CX666" s="41">
        <f t="shared" si="882"/>
        <v>0</v>
      </c>
      <c r="CY666" s="41">
        <f t="shared" si="883"/>
        <v>0</v>
      </c>
      <c r="CZ666" s="41">
        <f t="shared" si="884"/>
        <v>0</v>
      </c>
      <c r="DA666" s="41">
        <f t="shared" si="885"/>
        <v>0</v>
      </c>
      <c r="DB666" s="41">
        <f t="shared" si="886"/>
        <v>0</v>
      </c>
      <c r="DC666" s="41">
        <f t="shared" si="887"/>
        <v>0</v>
      </c>
      <c r="DD666" s="7">
        <f t="shared" si="888"/>
        <v>0</v>
      </c>
      <c r="DE666" s="7">
        <f t="shared" si="889"/>
        <v>0</v>
      </c>
      <c r="DF666" s="7">
        <f t="shared" si="890"/>
        <v>0</v>
      </c>
      <c r="DJ666" s="7">
        <f t="shared" si="891"/>
        <v>0</v>
      </c>
      <c r="DK666" s="7">
        <f t="shared" si="892"/>
        <v>0</v>
      </c>
    </row>
    <row r="667" spans="1:115" ht="26.25" customHeight="1" x14ac:dyDescent="0.25">
      <c r="A667" s="9">
        <v>649</v>
      </c>
      <c r="B667" s="24" t="str">
        <f t="shared" si="824"/>
        <v/>
      </c>
      <c r="C667" s="23"/>
      <c r="D667" s="51"/>
      <c r="E667" s="24"/>
      <c r="F667" s="24"/>
      <c r="G667" s="24"/>
      <c r="H667" s="24"/>
      <c r="I667" s="25"/>
      <c r="J667" s="24"/>
      <c r="K667" s="26"/>
      <c r="L667" s="29"/>
      <c r="M667" s="27"/>
      <c r="N667" s="28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30"/>
      <c r="Z667" s="29"/>
      <c r="AA667" s="29" t="str">
        <f t="shared" si="825"/>
        <v/>
      </c>
      <c r="AB667" s="7">
        <f t="shared" si="826"/>
        <v>0</v>
      </c>
      <c r="AC667" s="7">
        <f t="shared" si="827"/>
        <v>0</v>
      </c>
      <c r="AD667" s="7">
        <f t="shared" si="828"/>
        <v>0</v>
      </c>
      <c r="AE667" s="7">
        <f t="shared" si="829"/>
        <v>0</v>
      </c>
      <c r="AF667" s="11" t="str">
        <f t="shared" si="893"/>
        <v/>
      </c>
      <c r="AG667" s="13">
        <f t="shared" si="830"/>
        <v>0</v>
      </c>
      <c r="AH667" s="7" t="str">
        <f t="shared" si="831"/>
        <v/>
      </c>
      <c r="AI667" s="11" t="str">
        <f t="shared" si="894"/>
        <v/>
      </c>
      <c r="AJ667" s="11" t="str">
        <f t="array" ref="AJ667">IF(OR(AI667=$AI$19:AI666),"",AI667)</f>
        <v/>
      </c>
      <c r="AK667" s="11" t="str">
        <f t="shared" si="832"/>
        <v/>
      </c>
      <c r="AL667" t="str">
        <f t="array" ref="AL667">IF(OR(AK667=$AK$19:AK666),"",AK667)</f>
        <v/>
      </c>
      <c r="AM667" s="13">
        <f t="shared" si="833"/>
        <v>0</v>
      </c>
      <c r="AN667" s="13">
        <f t="shared" si="834"/>
        <v>0</v>
      </c>
      <c r="AO667" s="13">
        <f t="shared" si="835"/>
        <v>0</v>
      </c>
      <c r="AP667" s="13">
        <f t="shared" si="836"/>
        <v>0</v>
      </c>
      <c r="AQ667" s="13">
        <f t="shared" si="837"/>
        <v>0</v>
      </c>
      <c r="AR667" s="13">
        <f t="shared" si="838"/>
        <v>0</v>
      </c>
      <c r="AS667" s="13">
        <f t="shared" si="839"/>
        <v>0</v>
      </c>
      <c r="AT667" s="13">
        <f t="shared" si="840"/>
        <v>0</v>
      </c>
      <c r="AU667" s="13">
        <f t="shared" si="841"/>
        <v>0</v>
      </c>
      <c r="AV667" s="13">
        <f t="shared" si="842"/>
        <v>0</v>
      </c>
      <c r="AX667" s="13">
        <f t="shared" si="843"/>
        <v>0</v>
      </c>
      <c r="AY667" s="13">
        <f t="shared" si="844"/>
        <v>0</v>
      </c>
      <c r="AZ667" s="13">
        <f t="shared" si="845"/>
        <v>0</v>
      </c>
      <c r="BA667" s="13">
        <f t="shared" si="846"/>
        <v>0</v>
      </c>
      <c r="BB667" s="13">
        <f t="shared" si="847"/>
        <v>0</v>
      </c>
      <c r="BC667" s="13">
        <f t="shared" si="848"/>
        <v>0</v>
      </c>
      <c r="BD667" s="13">
        <f t="shared" si="849"/>
        <v>0</v>
      </c>
      <c r="BE667" s="13">
        <f t="shared" si="850"/>
        <v>0</v>
      </c>
      <c r="BF667" s="13">
        <f t="shared" si="851"/>
        <v>0</v>
      </c>
      <c r="BG667" s="13">
        <f t="shared" si="852"/>
        <v>0</v>
      </c>
      <c r="BH667" s="13">
        <f t="shared" si="853"/>
        <v>0</v>
      </c>
      <c r="BI667" s="13">
        <f t="shared" si="854"/>
        <v>0</v>
      </c>
      <c r="BJ667" s="13">
        <f t="shared" si="855"/>
        <v>0</v>
      </c>
      <c r="BK667" s="13">
        <f t="shared" si="856"/>
        <v>0</v>
      </c>
      <c r="BL667" s="13">
        <f t="shared" si="857"/>
        <v>0</v>
      </c>
      <c r="BM667" s="13">
        <f t="shared" si="858"/>
        <v>0</v>
      </c>
      <c r="BN667" s="13">
        <f t="shared" si="859"/>
        <v>0</v>
      </c>
      <c r="BO667" s="13">
        <f t="shared" si="860"/>
        <v>0</v>
      </c>
      <c r="BP667" s="13">
        <f t="shared" si="861"/>
        <v>0</v>
      </c>
      <c r="BQ667" s="13">
        <f t="shared" si="862"/>
        <v>0</v>
      </c>
      <c r="BR667" s="13">
        <f t="shared" si="863"/>
        <v>0</v>
      </c>
      <c r="BS667" s="13">
        <f t="shared" si="864"/>
        <v>0</v>
      </c>
      <c r="BT667" s="31">
        <f t="shared" si="865"/>
        <v>0</v>
      </c>
      <c r="BU667" s="31">
        <f t="shared" si="866"/>
        <v>0</v>
      </c>
      <c r="BV667" s="31">
        <f t="shared" si="867"/>
        <v>0</v>
      </c>
      <c r="BW667" s="31">
        <f t="shared" si="868"/>
        <v>0</v>
      </c>
      <c r="BX667" s="31">
        <f t="shared" si="869"/>
        <v>0</v>
      </c>
      <c r="BY667" s="31">
        <f t="shared" si="870"/>
        <v>0</v>
      </c>
      <c r="BZ667" s="31">
        <f t="shared" si="871"/>
        <v>0</v>
      </c>
      <c r="CA667" s="31">
        <f t="shared" si="872"/>
        <v>0</v>
      </c>
      <c r="CB667" s="31">
        <f t="shared" si="873"/>
        <v>0</v>
      </c>
      <c r="CC667" s="31">
        <f t="shared" si="874"/>
        <v>0</v>
      </c>
      <c r="CD667" s="31">
        <f t="shared" si="875"/>
        <v>0</v>
      </c>
      <c r="CE667" s="37">
        <f t="array" ref="CE667">MIN(IF(JPRL=AI667,$AG$19:$AG$1018))</f>
        <v>0</v>
      </c>
      <c r="CF667" s="37">
        <f t="array" ref="CF667">MAX(IF(JPRL=AI667,$AG$19:$AG$1018))</f>
        <v>0</v>
      </c>
      <c r="CG667" s="36">
        <f t="shared" si="876"/>
        <v>0</v>
      </c>
      <c r="CI667" s="40">
        <f t="shared" si="877"/>
        <v>0</v>
      </c>
      <c r="CJ667" s="40">
        <f t="shared" si="814"/>
        <v>0</v>
      </c>
      <c r="CK667" s="40">
        <f t="shared" si="815"/>
        <v>0</v>
      </c>
      <c r="CL667" s="40">
        <f t="shared" si="816"/>
        <v>0</v>
      </c>
      <c r="CM667" s="40">
        <f t="shared" si="817"/>
        <v>0</v>
      </c>
      <c r="CN667" s="40">
        <f t="shared" si="818"/>
        <v>0</v>
      </c>
      <c r="CO667" s="40">
        <f t="shared" si="819"/>
        <v>0</v>
      </c>
      <c r="CP667" s="40">
        <f t="shared" si="820"/>
        <v>0</v>
      </c>
      <c r="CQ667" s="40">
        <f t="shared" si="821"/>
        <v>0</v>
      </c>
      <c r="CR667" s="40">
        <f t="shared" si="822"/>
        <v>0</v>
      </c>
      <c r="CS667" s="40">
        <f t="shared" si="823"/>
        <v>0</v>
      </c>
      <c r="CT667" s="41">
        <f t="shared" si="878"/>
        <v>0</v>
      </c>
      <c r="CU667" s="41">
        <f t="shared" si="879"/>
        <v>0</v>
      </c>
      <c r="CV667" s="41">
        <f t="shared" si="880"/>
        <v>0</v>
      </c>
      <c r="CW667" s="41">
        <f t="shared" si="881"/>
        <v>0</v>
      </c>
      <c r="CX667" s="41">
        <f t="shared" si="882"/>
        <v>0</v>
      </c>
      <c r="CY667" s="41">
        <f t="shared" si="883"/>
        <v>0</v>
      </c>
      <c r="CZ667" s="41">
        <f t="shared" si="884"/>
        <v>0</v>
      </c>
      <c r="DA667" s="41">
        <f t="shared" si="885"/>
        <v>0</v>
      </c>
      <c r="DB667" s="41">
        <f t="shared" si="886"/>
        <v>0</v>
      </c>
      <c r="DC667" s="41">
        <f t="shared" si="887"/>
        <v>0</v>
      </c>
      <c r="DD667" s="7">
        <f t="shared" si="888"/>
        <v>0</v>
      </c>
      <c r="DE667" s="7">
        <f t="shared" si="889"/>
        <v>0</v>
      </c>
      <c r="DF667" s="7">
        <f t="shared" si="890"/>
        <v>0</v>
      </c>
      <c r="DJ667" s="7">
        <f t="shared" si="891"/>
        <v>0</v>
      </c>
      <c r="DK667" s="7">
        <f t="shared" si="892"/>
        <v>0</v>
      </c>
    </row>
    <row r="668" spans="1:115" ht="26.25" customHeight="1" x14ac:dyDescent="0.25">
      <c r="A668" s="9">
        <v>650</v>
      </c>
      <c r="B668" s="24" t="str">
        <f t="shared" si="824"/>
        <v/>
      </c>
      <c r="C668" s="23"/>
      <c r="D668" s="51"/>
      <c r="E668" s="24"/>
      <c r="F668" s="24"/>
      <c r="G668" s="24"/>
      <c r="H668" s="24"/>
      <c r="I668" s="25"/>
      <c r="J668" s="24"/>
      <c r="K668" s="26"/>
      <c r="L668" s="29"/>
      <c r="M668" s="27"/>
      <c r="N668" s="28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30"/>
      <c r="Z668" s="29"/>
      <c r="AA668" s="29" t="str">
        <f t="shared" si="825"/>
        <v/>
      </c>
      <c r="AB668" s="7">
        <f t="shared" si="826"/>
        <v>0</v>
      </c>
      <c r="AC668" s="7">
        <f t="shared" si="827"/>
        <v>0</v>
      </c>
      <c r="AD668" s="7">
        <f t="shared" si="828"/>
        <v>0</v>
      </c>
      <c r="AE668" s="7">
        <f t="shared" si="829"/>
        <v>0</v>
      </c>
      <c r="AF668" s="11" t="str">
        <f t="shared" si="893"/>
        <v/>
      </c>
      <c r="AG668" s="13">
        <f t="shared" si="830"/>
        <v>0</v>
      </c>
      <c r="AH668" s="7" t="str">
        <f t="shared" si="831"/>
        <v/>
      </c>
      <c r="AI668" s="11" t="str">
        <f t="shared" si="894"/>
        <v/>
      </c>
      <c r="AJ668" s="11" t="str">
        <f t="array" ref="AJ668">IF(OR(AI668=$AI$19:AI667),"",AI668)</f>
        <v/>
      </c>
      <c r="AK668" s="11" t="str">
        <f t="shared" si="832"/>
        <v/>
      </c>
      <c r="AL668" t="str">
        <f t="array" ref="AL668">IF(OR(AK668=$AK$19:AK667),"",AK668)</f>
        <v/>
      </c>
      <c r="AM668" s="13">
        <f t="shared" si="833"/>
        <v>0</v>
      </c>
      <c r="AN668" s="13">
        <f t="shared" si="834"/>
        <v>0</v>
      </c>
      <c r="AO668" s="13">
        <f t="shared" si="835"/>
        <v>0</v>
      </c>
      <c r="AP668" s="13">
        <f t="shared" si="836"/>
        <v>0</v>
      </c>
      <c r="AQ668" s="13">
        <f t="shared" si="837"/>
        <v>0</v>
      </c>
      <c r="AR668" s="13">
        <f t="shared" si="838"/>
        <v>0</v>
      </c>
      <c r="AS668" s="13">
        <f t="shared" si="839"/>
        <v>0</v>
      </c>
      <c r="AT668" s="13">
        <f t="shared" si="840"/>
        <v>0</v>
      </c>
      <c r="AU668" s="13">
        <f t="shared" si="841"/>
        <v>0</v>
      </c>
      <c r="AV668" s="13">
        <f t="shared" si="842"/>
        <v>0</v>
      </c>
      <c r="AX668" s="13">
        <f t="shared" si="843"/>
        <v>0</v>
      </c>
      <c r="AY668" s="13">
        <f t="shared" si="844"/>
        <v>0</v>
      </c>
      <c r="AZ668" s="13">
        <f t="shared" si="845"/>
        <v>0</v>
      </c>
      <c r="BA668" s="13">
        <f t="shared" si="846"/>
        <v>0</v>
      </c>
      <c r="BB668" s="13">
        <f t="shared" si="847"/>
        <v>0</v>
      </c>
      <c r="BC668" s="13">
        <f t="shared" si="848"/>
        <v>0</v>
      </c>
      <c r="BD668" s="13">
        <f t="shared" si="849"/>
        <v>0</v>
      </c>
      <c r="BE668" s="13">
        <f t="shared" si="850"/>
        <v>0</v>
      </c>
      <c r="BF668" s="13">
        <f t="shared" si="851"/>
        <v>0</v>
      </c>
      <c r="BG668" s="13">
        <f t="shared" si="852"/>
        <v>0</v>
      </c>
      <c r="BH668" s="13">
        <f t="shared" si="853"/>
        <v>0</v>
      </c>
      <c r="BI668" s="13">
        <f t="shared" si="854"/>
        <v>0</v>
      </c>
      <c r="BJ668" s="13">
        <f t="shared" si="855"/>
        <v>0</v>
      </c>
      <c r="BK668" s="13">
        <f t="shared" si="856"/>
        <v>0</v>
      </c>
      <c r="BL668" s="13">
        <f t="shared" si="857"/>
        <v>0</v>
      </c>
      <c r="BM668" s="13">
        <f t="shared" si="858"/>
        <v>0</v>
      </c>
      <c r="BN668" s="13">
        <f t="shared" si="859"/>
        <v>0</v>
      </c>
      <c r="BO668" s="13">
        <f t="shared" si="860"/>
        <v>0</v>
      </c>
      <c r="BP668" s="13">
        <f t="shared" si="861"/>
        <v>0</v>
      </c>
      <c r="BQ668" s="13">
        <f t="shared" si="862"/>
        <v>0</v>
      </c>
      <c r="BR668" s="13">
        <f t="shared" si="863"/>
        <v>0</v>
      </c>
      <c r="BS668" s="13">
        <f t="shared" si="864"/>
        <v>0</v>
      </c>
      <c r="BT668" s="31">
        <f t="shared" si="865"/>
        <v>0</v>
      </c>
      <c r="BU668" s="31">
        <f t="shared" si="866"/>
        <v>0</v>
      </c>
      <c r="BV668" s="31">
        <f t="shared" si="867"/>
        <v>0</v>
      </c>
      <c r="BW668" s="31">
        <f t="shared" si="868"/>
        <v>0</v>
      </c>
      <c r="BX668" s="31">
        <f t="shared" si="869"/>
        <v>0</v>
      </c>
      <c r="BY668" s="31">
        <f t="shared" si="870"/>
        <v>0</v>
      </c>
      <c r="BZ668" s="31">
        <f t="shared" si="871"/>
        <v>0</v>
      </c>
      <c r="CA668" s="31">
        <f t="shared" si="872"/>
        <v>0</v>
      </c>
      <c r="CB668" s="31">
        <f t="shared" si="873"/>
        <v>0</v>
      </c>
      <c r="CC668" s="31">
        <f t="shared" si="874"/>
        <v>0</v>
      </c>
      <c r="CD668" s="31">
        <f t="shared" si="875"/>
        <v>0</v>
      </c>
      <c r="CE668" s="37">
        <f t="array" ref="CE668">MIN(IF(JPRL=AI668,$AG$19:$AG$1018))</f>
        <v>0</v>
      </c>
      <c r="CF668" s="37">
        <f t="array" ref="CF668">MAX(IF(JPRL=AI668,$AG$19:$AG$1018))</f>
        <v>0</v>
      </c>
      <c r="CG668" s="36">
        <f t="shared" si="876"/>
        <v>0</v>
      </c>
      <c r="CI668" s="40">
        <f t="shared" si="877"/>
        <v>0</v>
      </c>
      <c r="CJ668" s="40">
        <f t="shared" si="814"/>
        <v>0</v>
      </c>
      <c r="CK668" s="40">
        <f t="shared" si="815"/>
        <v>0</v>
      </c>
      <c r="CL668" s="40">
        <f t="shared" si="816"/>
        <v>0</v>
      </c>
      <c r="CM668" s="40">
        <f t="shared" si="817"/>
        <v>0</v>
      </c>
      <c r="CN668" s="40">
        <f t="shared" si="818"/>
        <v>0</v>
      </c>
      <c r="CO668" s="40">
        <f t="shared" si="819"/>
        <v>0</v>
      </c>
      <c r="CP668" s="40">
        <f t="shared" si="820"/>
        <v>0</v>
      </c>
      <c r="CQ668" s="40">
        <f t="shared" si="821"/>
        <v>0</v>
      </c>
      <c r="CR668" s="40">
        <f t="shared" si="822"/>
        <v>0</v>
      </c>
      <c r="CS668" s="40">
        <f t="shared" si="823"/>
        <v>0</v>
      </c>
      <c r="CT668" s="41">
        <f t="shared" si="878"/>
        <v>0</v>
      </c>
      <c r="CU668" s="41">
        <f t="shared" si="879"/>
        <v>0</v>
      </c>
      <c r="CV668" s="41">
        <f t="shared" si="880"/>
        <v>0</v>
      </c>
      <c r="CW668" s="41">
        <f t="shared" si="881"/>
        <v>0</v>
      </c>
      <c r="CX668" s="41">
        <f t="shared" si="882"/>
        <v>0</v>
      </c>
      <c r="CY668" s="41">
        <f t="shared" si="883"/>
        <v>0</v>
      </c>
      <c r="CZ668" s="41">
        <f t="shared" si="884"/>
        <v>0</v>
      </c>
      <c r="DA668" s="41">
        <f t="shared" si="885"/>
        <v>0</v>
      </c>
      <c r="DB668" s="41">
        <f t="shared" si="886"/>
        <v>0</v>
      </c>
      <c r="DC668" s="41">
        <f t="shared" si="887"/>
        <v>0</v>
      </c>
      <c r="DD668" s="7">
        <f t="shared" si="888"/>
        <v>0</v>
      </c>
      <c r="DE668" s="7">
        <f t="shared" si="889"/>
        <v>0</v>
      </c>
      <c r="DF668" s="7">
        <f t="shared" si="890"/>
        <v>0</v>
      </c>
      <c r="DJ668" s="7">
        <f t="shared" si="891"/>
        <v>0</v>
      </c>
      <c r="DK668" s="7">
        <f t="shared" si="892"/>
        <v>0</v>
      </c>
    </row>
    <row r="669" spans="1:115" ht="26.25" customHeight="1" x14ac:dyDescent="0.25">
      <c r="A669" s="9">
        <v>651</v>
      </c>
      <c r="B669" s="24" t="str">
        <f t="shared" si="824"/>
        <v/>
      </c>
      <c r="C669" s="23"/>
      <c r="D669" s="51"/>
      <c r="E669" s="24"/>
      <c r="F669" s="24"/>
      <c r="G669" s="24"/>
      <c r="H669" s="24"/>
      <c r="I669" s="25"/>
      <c r="J669" s="24"/>
      <c r="K669" s="26"/>
      <c r="L669" s="29"/>
      <c r="M669" s="27"/>
      <c r="N669" s="28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30"/>
      <c r="Z669" s="29"/>
      <c r="AA669" s="29" t="str">
        <f t="shared" si="825"/>
        <v/>
      </c>
      <c r="AB669" s="7">
        <f t="shared" si="826"/>
        <v>0</v>
      </c>
      <c r="AC669" s="7">
        <f t="shared" si="827"/>
        <v>0</v>
      </c>
      <c r="AD669" s="7">
        <f t="shared" si="828"/>
        <v>0</v>
      </c>
      <c r="AE669" s="7">
        <f t="shared" si="829"/>
        <v>0</v>
      </c>
      <c r="AF669" s="11" t="str">
        <f t="shared" si="893"/>
        <v/>
      </c>
      <c r="AG669" s="13">
        <f t="shared" si="830"/>
        <v>0</v>
      </c>
      <c r="AH669" s="7" t="str">
        <f t="shared" si="831"/>
        <v/>
      </c>
      <c r="AI669" s="11" t="str">
        <f t="shared" si="894"/>
        <v/>
      </c>
      <c r="AJ669" s="11" t="str">
        <f t="array" ref="AJ669">IF(OR(AI669=$AI$19:AI668),"",AI669)</f>
        <v/>
      </c>
      <c r="AK669" s="11" t="str">
        <f t="shared" si="832"/>
        <v/>
      </c>
      <c r="AL669" t="str">
        <f t="array" ref="AL669">IF(OR(AK669=$AK$19:AK668),"",AK669)</f>
        <v/>
      </c>
      <c r="AM669" s="13">
        <f t="shared" si="833"/>
        <v>0</v>
      </c>
      <c r="AN669" s="13">
        <f t="shared" si="834"/>
        <v>0</v>
      </c>
      <c r="AO669" s="13">
        <f t="shared" si="835"/>
        <v>0</v>
      </c>
      <c r="AP669" s="13">
        <f t="shared" si="836"/>
        <v>0</v>
      </c>
      <c r="AQ669" s="13">
        <f t="shared" si="837"/>
        <v>0</v>
      </c>
      <c r="AR669" s="13">
        <f t="shared" si="838"/>
        <v>0</v>
      </c>
      <c r="AS669" s="13">
        <f t="shared" si="839"/>
        <v>0</v>
      </c>
      <c r="AT669" s="13">
        <f t="shared" si="840"/>
        <v>0</v>
      </c>
      <c r="AU669" s="13">
        <f t="shared" si="841"/>
        <v>0</v>
      </c>
      <c r="AV669" s="13">
        <f t="shared" si="842"/>
        <v>0</v>
      </c>
      <c r="AX669" s="13">
        <f t="shared" si="843"/>
        <v>0</v>
      </c>
      <c r="AY669" s="13">
        <f t="shared" si="844"/>
        <v>0</v>
      </c>
      <c r="AZ669" s="13">
        <f t="shared" si="845"/>
        <v>0</v>
      </c>
      <c r="BA669" s="13">
        <f t="shared" si="846"/>
        <v>0</v>
      </c>
      <c r="BB669" s="13">
        <f t="shared" si="847"/>
        <v>0</v>
      </c>
      <c r="BC669" s="13">
        <f t="shared" si="848"/>
        <v>0</v>
      </c>
      <c r="BD669" s="13">
        <f t="shared" si="849"/>
        <v>0</v>
      </c>
      <c r="BE669" s="13">
        <f t="shared" si="850"/>
        <v>0</v>
      </c>
      <c r="BF669" s="13">
        <f t="shared" si="851"/>
        <v>0</v>
      </c>
      <c r="BG669" s="13">
        <f t="shared" si="852"/>
        <v>0</v>
      </c>
      <c r="BH669" s="13">
        <f t="shared" si="853"/>
        <v>0</v>
      </c>
      <c r="BI669" s="13">
        <f t="shared" si="854"/>
        <v>0</v>
      </c>
      <c r="BJ669" s="13">
        <f t="shared" si="855"/>
        <v>0</v>
      </c>
      <c r="BK669" s="13">
        <f t="shared" si="856"/>
        <v>0</v>
      </c>
      <c r="BL669" s="13">
        <f t="shared" si="857"/>
        <v>0</v>
      </c>
      <c r="BM669" s="13">
        <f t="shared" si="858"/>
        <v>0</v>
      </c>
      <c r="BN669" s="13">
        <f t="shared" si="859"/>
        <v>0</v>
      </c>
      <c r="BO669" s="13">
        <f t="shared" si="860"/>
        <v>0</v>
      </c>
      <c r="BP669" s="13">
        <f t="shared" si="861"/>
        <v>0</v>
      </c>
      <c r="BQ669" s="13">
        <f t="shared" si="862"/>
        <v>0</v>
      </c>
      <c r="BR669" s="13">
        <f t="shared" si="863"/>
        <v>0</v>
      </c>
      <c r="BS669" s="13">
        <f t="shared" si="864"/>
        <v>0</v>
      </c>
      <c r="BT669" s="31">
        <f t="shared" si="865"/>
        <v>0</v>
      </c>
      <c r="BU669" s="31">
        <f t="shared" si="866"/>
        <v>0</v>
      </c>
      <c r="BV669" s="31">
        <f t="shared" si="867"/>
        <v>0</v>
      </c>
      <c r="BW669" s="31">
        <f t="shared" si="868"/>
        <v>0</v>
      </c>
      <c r="BX669" s="31">
        <f t="shared" si="869"/>
        <v>0</v>
      </c>
      <c r="BY669" s="31">
        <f t="shared" si="870"/>
        <v>0</v>
      </c>
      <c r="BZ669" s="31">
        <f t="shared" si="871"/>
        <v>0</v>
      </c>
      <c r="CA669" s="31">
        <f t="shared" si="872"/>
        <v>0</v>
      </c>
      <c r="CB669" s="31">
        <f t="shared" si="873"/>
        <v>0</v>
      </c>
      <c r="CC669" s="31">
        <f t="shared" si="874"/>
        <v>0</v>
      </c>
      <c r="CD669" s="31">
        <f t="shared" si="875"/>
        <v>0</v>
      </c>
      <c r="CE669" s="37">
        <f t="array" ref="CE669">MIN(IF(JPRL=AI669,$AG$19:$AG$1018))</f>
        <v>0</v>
      </c>
      <c r="CF669" s="37">
        <f t="array" ref="CF669">MAX(IF(JPRL=AI669,$AG$19:$AG$1018))</f>
        <v>0</v>
      </c>
      <c r="CG669" s="36">
        <f t="shared" si="876"/>
        <v>0</v>
      </c>
      <c r="CI669" s="40">
        <f t="shared" si="877"/>
        <v>0</v>
      </c>
      <c r="CJ669" s="40">
        <f t="shared" si="814"/>
        <v>0</v>
      </c>
      <c r="CK669" s="40">
        <f t="shared" si="815"/>
        <v>0</v>
      </c>
      <c r="CL669" s="40">
        <f t="shared" si="816"/>
        <v>0</v>
      </c>
      <c r="CM669" s="40">
        <f t="shared" si="817"/>
        <v>0</v>
      </c>
      <c r="CN669" s="40">
        <f t="shared" si="818"/>
        <v>0</v>
      </c>
      <c r="CO669" s="40">
        <f t="shared" si="819"/>
        <v>0</v>
      </c>
      <c r="CP669" s="40">
        <f t="shared" si="820"/>
        <v>0</v>
      </c>
      <c r="CQ669" s="40">
        <f t="shared" si="821"/>
        <v>0</v>
      </c>
      <c r="CR669" s="40">
        <f t="shared" si="822"/>
        <v>0</v>
      </c>
      <c r="CS669" s="40">
        <f t="shared" si="823"/>
        <v>0</v>
      </c>
      <c r="CT669" s="41">
        <f t="shared" si="878"/>
        <v>0</v>
      </c>
      <c r="CU669" s="41">
        <f t="shared" si="879"/>
        <v>0</v>
      </c>
      <c r="CV669" s="41">
        <f t="shared" si="880"/>
        <v>0</v>
      </c>
      <c r="CW669" s="41">
        <f t="shared" si="881"/>
        <v>0</v>
      </c>
      <c r="CX669" s="41">
        <f t="shared" si="882"/>
        <v>0</v>
      </c>
      <c r="CY669" s="41">
        <f t="shared" si="883"/>
        <v>0</v>
      </c>
      <c r="CZ669" s="41">
        <f t="shared" si="884"/>
        <v>0</v>
      </c>
      <c r="DA669" s="41">
        <f t="shared" si="885"/>
        <v>0</v>
      </c>
      <c r="DB669" s="41">
        <f t="shared" si="886"/>
        <v>0</v>
      </c>
      <c r="DC669" s="41">
        <f t="shared" si="887"/>
        <v>0</v>
      </c>
      <c r="DD669" s="7">
        <f t="shared" si="888"/>
        <v>0</v>
      </c>
      <c r="DE669" s="7">
        <f t="shared" si="889"/>
        <v>0</v>
      </c>
      <c r="DF669" s="7">
        <f t="shared" si="890"/>
        <v>0</v>
      </c>
      <c r="DJ669" s="7">
        <f t="shared" si="891"/>
        <v>0</v>
      </c>
      <c r="DK669" s="7">
        <f t="shared" si="892"/>
        <v>0</v>
      </c>
    </row>
    <row r="670" spans="1:115" ht="26.25" customHeight="1" x14ac:dyDescent="0.25">
      <c r="A670" s="9">
        <v>652</v>
      </c>
      <c r="B670" s="24" t="str">
        <f t="shared" si="824"/>
        <v/>
      </c>
      <c r="C670" s="23"/>
      <c r="D670" s="51"/>
      <c r="E670" s="24"/>
      <c r="F670" s="24"/>
      <c r="G670" s="24"/>
      <c r="H670" s="24"/>
      <c r="I670" s="25"/>
      <c r="J670" s="24"/>
      <c r="K670" s="26"/>
      <c r="L670" s="29"/>
      <c r="M670" s="27"/>
      <c r="N670" s="28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30"/>
      <c r="Z670" s="29"/>
      <c r="AA670" s="29" t="str">
        <f t="shared" si="825"/>
        <v/>
      </c>
      <c r="AB670" s="7">
        <f t="shared" si="826"/>
        <v>0</v>
      </c>
      <c r="AC670" s="7">
        <f t="shared" si="827"/>
        <v>0</v>
      </c>
      <c r="AD670" s="7">
        <f t="shared" si="828"/>
        <v>0</v>
      </c>
      <c r="AE670" s="7">
        <f t="shared" si="829"/>
        <v>0</v>
      </c>
      <c r="AF670" s="11" t="str">
        <f t="shared" si="893"/>
        <v/>
      </c>
      <c r="AG670" s="13">
        <f t="shared" si="830"/>
        <v>0</v>
      </c>
      <c r="AH670" s="7" t="str">
        <f t="shared" si="831"/>
        <v/>
      </c>
      <c r="AI670" s="11" t="str">
        <f t="shared" si="894"/>
        <v/>
      </c>
      <c r="AJ670" s="11" t="str">
        <f t="array" ref="AJ670">IF(OR(AI670=$AI$19:AI669),"",AI670)</f>
        <v/>
      </c>
      <c r="AK670" s="11" t="str">
        <f t="shared" si="832"/>
        <v/>
      </c>
      <c r="AL670" t="str">
        <f t="array" ref="AL670">IF(OR(AK670=$AK$19:AK669),"",AK670)</f>
        <v/>
      </c>
      <c r="AM670" s="13">
        <f t="shared" si="833"/>
        <v>0</v>
      </c>
      <c r="AN670" s="13">
        <f t="shared" si="834"/>
        <v>0</v>
      </c>
      <c r="AO670" s="13">
        <f t="shared" si="835"/>
        <v>0</v>
      </c>
      <c r="AP670" s="13">
        <f t="shared" si="836"/>
        <v>0</v>
      </c>
      <c r="AQ670" s="13">
        <f t="shared" si="837"/>
        <v>0</v>
      </c>
      <c r="AR670" s="13">
        <f t="shared" si="838"/>
        <v>0</v>
      </c>
      <c r="AS670" s="13">
        <f t="shared" si="839"/>
        <v>0</v>
      </c>
      <c r="AT670" s="13">
        <f t="shared" si="840"/>
        <v>0</v>
      </c>
      <c r="AU670" s="13">
        <f t="shared" si="841"/>
        <v>0</v>
      </c>
      <c r="AV670" s="13">
        <f t="shared" si="842"/>
        <v>0</v>
      </c>
      <c r="AX670" s="13">
        <f t="shared" si="843"/>
        <v>0</v>
      </c>
      <c r="AY670" s="13">
        <f t="shared" si="844"/>
        <v>0</v>
      </c>
      <c r="AZ670" s="13">
        <f t="shared" si="845"/>
        <v>0</v>
      </c>
      <c r="BA670" s="13">
        <f t="shared" si="846"/>
        <v>0</v>
      </c>
      <c r="BB670" s="13">
        <f t="shared" si="847"/>
        <v>0</v>
      </c>
      <c r="BC670" s="13">
        <f t="shared" si="848"/>
        <v>0</v>
      </c>
      <c r="BD670" s="13">
        <f t="shared" si="849"/>
        <v>0</v>
      </c>
      <c r="BE670" s="13">
        <f t="shared" si="850"/>
        <v>0</v>
      </c>
      <c r="BF670" s="13">
        <f t="shared" si="851"/>
        <v>0</v>
      </c>
      <c r="BG670" s="13">
        <f t="shared" si="852"/>
        <v>0</v>
      </c>
      <c r="BH670" s="13">
        <f t="shared" si="853"/>
        <v>0</v>
      </c>
      <c r="BI670" s="13">
        <f t="shared" si="854"/>
        <v>0</v>
      </c>
      <c r="BJ670" s="13">
        <f t="shared" si="855"/>
        <v>0</v>
      </c>
      <c r="BK670" s="13">
        <f t="shared" si="856"/>
        <v>0</v>
      </c>
      <c r="BL670" s="13">
        <f t="shared" si="857"/>
        <v>0</v>
      </c>
      <c r="BM670" s="13">
        <f t="shared" si="858"/>
        <v>0</v>
      </c>
      <c r="BN670" s="13">
        <f t="shared" si="859"/>
        <v>0</v>
      </c>
      <c r="BO670" s="13">
        <f t="shared" si="860"/>
        <v>0</v>
      </c>
      <c r="BP670" s="13">
        <f t="shared" si="861"/>
        <v>0</v>
      </c>
      <c r="BQ670" s="13">
        <f t="shared" si="862"/>
        <v>0</v>
      </c>
      <c r="BR670" s="13">
        <f t="shared" si="863"/>
        <v>0</v>
      </c>
      <c r="BS670" s="13">
        <f t="shared" si="864"/>
        <v>0</v>
      </c>
      <c r="BT670" s="31">
        <f t="shared" si="865"/>
        <v>0</v>
      </c>
      <c r="BU670" s="31">
        <f t="shared" si="866"/>
        <v>0</v>
      </c>
      <c r="BV670" s="31">
        <f t="shared" si="867"/>
        <v>0</v>
      </c>
      <c r="BW670" s="31">
        <f t="shared" si="868"/>
        <v>0</v>
      </c>
      <c r="BX670" s="31">
        <f t="shared" si="869"/>
        <v>0</v>
      </c>
      <c r="BY670" s="31">
        <f t="shared" si="870"/>
        <v>0</v>
      </c>
      <c r="BZ670" s="31">
        <f t="shared" si="871"/>
        <v>0</v>
      </c>
      <c r="CA670" s="31">
        <f t="shared" si="872"/>
        <v>0</v>
      </c>
      <c r="CB670" s="31">
        <f t="shared" si="873"/>
        <v>0</v>
      </c>
      <c r="CC670" s="31">
        <f t="shared" si="874"/>
        <v>0</v>
      </c>
      <c r="CD670" s="31">
        <f t="shared" si="875"/>
        <v>0</v>
      </c>
      <c r="CE670" s="37">
        <f t="array" ref="CE670">MIN(IF(JPRL=AI670,$AG$19:$AG$1018))</f>
        <v>0</v>
      </c>
      <c r="CF670" s="37">
        <f t="array" ref="CF670">MAX(IF(JPRL=AI670,$AG$19:$AG$1018))</f>
        <v>0</v>
      </c>
      <c r="CG670" s="36">
        <f t="shared" si="876"/>
        <v>0</v>
      </c>
      <c r="CI670" s="40">
        <f t="shared" si="877"/>
        <v>0</v>
      </c>
      <c r="CJ670" s="40">
        <f t="shared" si="814"/>
        <v>0</v>
      </c>
      <c r="CK670" s="40">
        <f t="shared" si="815"/>
        <v>0</v>
      </c>
      <c r="CL670" s="40">
        <f t="shared" si="816"/>
        <v>0</v>
      </c>
      <c r="CM670" s="40">
        <f t="shared" si="817"/>
        <v>0</v>
      </c>
      <c r="CN670" s="40">
        <f t="shared" si="818"/>
        <v>0</v>
      </c>
      <c r="CO670" s="40">
        <f t="shared" si="819"/>
        <v>0</v>
      </c>
      <c r="CP670" s="40">
        <f t="shared" si="820"/>
        <v>0</v>
      </c>
      <c r="CQ670" s="40">
        <f t="shared" si="821"/>
        <v>0</v>
      </c>
      <c r="CR670" s="40">
        <f t="shared" si="822"/>
        <v>0</v>
      </c>
      <c r="CS670" s="40">
        <f t="shared" si="823"/>
        <v>0</v>
      </c>
      <c r="CT670" s="41">
        <f t="shared" si="878"/>
        <v>0</v>
      </c>
      <c r="CU670" s="41">
        <f t="shared" si="879"/>
        <v>0</v>
      </c>
      <c r="CV670" s="41">
        <f t="shared" si="880"/>
        <v>0</v>
      </c>
      <c r="CW670" s="41">
        <f t="shared" si="881"/>
        <v>0</v>
      </c>
      <c r="CX670" s="41">
        <f t="shared" si="882"/>
        <v>0</v>
      </c>
      <c r="CY670" s="41">
        <f t="shared" si="883"/>
        <v>0</v>
      </c>
      <c r="CZ670" s="41">
        <f t="shared" si="884"/>
        <v>0</v>
      </c>
      <c r="DA670" s="41">
        <f t="shared" si="885"/>
        <v>0</v>
      </c>
      <c r="DB670" s="41">
        <f t="shared" si="886"/>
        <v>0</v>
      </c>
      <c r="DC670" s="41">
        <f t="shared" si="887"/>
        <v>0</v>
      </c>
      <c r="DD670" s="7">
        <f t="shared" si="888"/>
        <v>0</v>
      </c>
      <c r="DE670" s="7">
        <f t="shared" si="889"/>
        <v>0</v>
      </c>
      <c r="DF670" s="7">
        <f t="shared" si="890"/>
        <v>0</v>
      </c>
      <c r="DJ670" s="7">
        <f t="shared" si="891"/>
        <v>0</v>
      </c>
      <c r="DK670" s="7">
        <f t="shared" si="892"/>
        <v>0</v>
      </c>
    </row>
    <row r="671" spans="1:115" ht="26.25" customHeight="1" x14ac:dyDescent="0.25">
      <c r="A671" s="9">
        <v>653</v>
      </c>
      <c r="B671" s="24" t="str">
        <f t="shared" si="824"/>
        <v/>
      </c>
      <c r="C671" s="23"/>
      <c r="D671" s="51"/>
      <c r="E671" s="24"/>
      <c r="F671" s="24"/>
      <c r="G671" s="24"/>
      <c r="H671" s="24"/>
      <c r="I671" s="25"/>
      <c r="J671" s="24"/>
      <c r="K671" s="26"/>
      <c r="L671" s="29"/>
      <c r="M671" s="27"/>
      <c r="N671" s="28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30"/>
      <c r="Z671" s="29"/>
      <c r="AA671" s="29" t="str">
        <f t="shared" si="825"/>
        <v/>
      </c>
      <c r="AB671" s="7">
        <f t="shared" si="826"/>
        <v>0</v>
      </c>
      <c r="AC671" s="7">
        <f t="shared" si="827"/>
        <v>0</v>
      </c>
      <c r="AD671" s="7">
        <f t="shared" si="828"/>
        <v>0</v>
      </c>
      <c r="AE671" s="7">
        <f t="shared" si="829"/>
        <v>0</v>
      </c>
      <c r="AF671" s="11" t="str">
        <f t="shared" si="893"/>
        <v/>
      </c>
      <c r="AG671" s="13">
        <f t="shared" si="830"/>
        <v>0</v>
      </c>
      <c r="AH671" s="7" t="str">
        <f t="shared" si="831"/>
        <v/>
      </c>
      <c r="AI671" s="11" t="str">
        <f t="shared" si="894"/>
        <v/>
      </c>
      <c r="AJ671" s="11" t="str">
        <f t="array" ref="AJ671">IF(OR(AI671=$AI$19:AI670),"",AI671)</f>
        <v/>
      </c>
      <c r="AK671" s="11" t="str">
        <f t="shared" si="832"/>
        <v/>
      </c>
      <c r="AL671" t="str">
        <f t="array" ref="AL671">IF(OR(AK671=$AK$19:AK670),"",AK671)</f>
        <v/>
      </c>
      <c r="AM671" s="13">
        <f t="shared" si="833"/>
        <v>0</v>
      </c>
      <c r="AN671" s="13">
        <f t="shared" si="834"/>
        <v>0</v>
      </c>
      <c r="AO671" s="13">
        <f t="shared" si="835"/>
        <v>0</v>
      </c>
      <c r="AP671" s="13">
        <f t="shared" si="836"/>
        <v>0</v>
      </c>
      <c r="AQ671" s="13">
        <f t="shared" si="837"/>
        <v>0</v>
      </c>
      <c r="AR671" s="13">
        <f t="shared" si="838"/>
        <v>0</v>
      </c>
      <c r="AS671" s="13">
        <f t="shared" si="839"/>
        <v>0</v>
      </c>
      <c r="AT671" s="13">
        <f t="shared" si="840"/>
        <v>0</v>
      </c>
      <c r="AU671" s="13">
        <f t="shared" si="841"/>
        <v>0</v>
      </c>
      <c r="AV671" s="13">
        <f t="shared" si="842"/>
        <v>0</v>
      </c>
      <c r="AX671" s="13">
        <f t="shared" si="843"/>
        <v>0</v>
      </c>
      <c r="AY671" s="13">
        <f t="shared" si="844"/>
        <v>0</v>
      </c>
      <c r="AZ671" s="13">
        <f t="shared" si="845"/>
        <v>0</v>
      </c>
      <c r="BA671" s="13">
        <f t="shared" si="846"/>
        <v>0</v>
      </c>
      <c r="BB671" s="13">
        <f t="shared" si="847"/>
        <v>0</v>
      </c>
      <c r="BC671" s="13">
        <f t="shared" si="848"/>
        <v>0</v>
      </c>
      <c r="BD671" s="13">
        <f t="shared" si="849"/>
        <v>0</v>
      </c>
      <c r="BE671" s="13">
        <f t="shared" si="850"/>
        <v>0</v>
      </c>
      <c r="BF671" s="13">
        <f t="shared" si="851"/>
        <v>0</v>
      </c>
      <c r="BG671" s="13">
        <f t="shared" si="852"/>
        <v>0</v>
      </c>
      <c r="BH671" s="13">
        <f t="shared" si="853"/>
        <v>0</v>
      </c>
      <c r="BI671" s="13">
        <f t="shared" si="854"/>
        <v>0</v>
      </c>
      <c r="BJ671" s="13">
        <f t="shared" si="855"/>
        <v>0</v>
      </c>
      <c r="BK671" s="13">
        <f t="shared" si="856"/>
        <v>0</v>
      </c>
      <c r="BL671" s="13">
        <f t="shared" si="857"/>
        <v>0</v>
      </c>
      <c r="BM671" s="13">
        <f t="shared" si="858"/>
        <v>0</v>
      </c>
      <c r="BN671" s="13">
        <f t="shared" si="859"/>
        <v>0</v>
      </c>
      <c r="BO671" s="13">
        <f t="shared" si="860"/>
        <v>0</v>
      </c>
      <c r="BP671" s="13">
        <f t="shared" si="861"/>
        <v>0</v>
      </c>
      <c r="BQ671" s="13">
        <f t="shared" si="862"/>
        <v>0</v>
      </c>
      <c r="BR671" s="13">
        <f t="shared" si="863"/>
        <v>0</v>
      </c>
      <c r="BS671" s="13">
        <f t="shared" si="864"/>
        <v>0</v>
      </c>
      <c r="BT671" s="31">
        <f t="shared" si="865"/>
        <v>0</v>
      </c>
      <c r="BU671" s="31">
        <f t="shared" si="866"/>
        <v>0</v>
      </c>
      <c r="BV671" s="31">
        <f t="shared" si="867"/>
        <v>0</v>
      </c>
      <c r="BW671" s="31">
        <f t="shared" si="868"/>
        <v>0</v>
      </c>
      <c r="BX671" s="31">
        <f t="shared" si="869"/>
        <v>0</v>
      </c>
      <c r="BY671" s="31">
        <f t="shared" si="870"/>
        <v>0</v>
      </c>
      <c r="BZ671" s="31">
        <f t="shared" si="871"/>
        <v>0</v>
      </c>
      <c r="CA671" s="31">
        <f t="shared" si="872"/>
        <v>0</v>
      </c>
      <c r="CB671" s="31">
        <f t="shared" si="873"/>
        <v>0</v>
      </c>
      <c r="CC671" s="31">
        <f t="shared" si="874"/>
        <v>0</v>
      </c>
      <c r="CD671" s="31">
        <f t="shared" si="875"/>
        <v>0</v>
      </c>
      <c r="CE671" s="37">
        <f t="array" ref="CE671">MIN(IF(JPRL=AI671,$AG$19:$AG$1018))</f>
        <v>0</v>
      </c>
      <c r="CF671" s="37">
        <f t="array" ref="CF671">MAX(IF(JPRL=AI671,$AG$19:$AG$1018))</f>
        <v>0</v>
      </c>
      <c r="CG671" s="36">
        <f t="shared" si="876"/>
        <v>0</v>
      </c>
      <c r="CI671" s="40">
        <f t="shared" si="877"/>
        <v>0</v>
      </c>
      <c r="CJ671" s="40">
        <f t="shared" si="814"/>
        <v>0</v>
      </c>
      <c r="CK671" s="40">
        <f t="shared" si="815"/>
        <v>0</v>
      </c>
      <c r="CL671" s="40">
        <f t="shared" si="816"/>
        <v>0</v>
      </c>
      <c r="CM671" s="40">
        <f t="shared" si="817"/>
        <v>0</v>
      </c>
      <c r="CN671" s="40">
        <f t="shared" si="818"/>
        <v>0</v>
      </c>
      <c r="CO671" s="40">
        <f t="shared" si="819"/>
        <v>0</v>
      </c>
      <c r="CP671" s="40">
        <f t="shared" si="820"/>
        <v>0</v>
      </c>
      <c r="CQ671" s="40">
        <f t="shared" si="821"/>
        <v>0</v>
      </c>
      <c r="CR671" s="40">
        <f t="shared" si="822"/>
        <v>0</v>
      </c>
      <c r="CS671" s="40">
        <f t="shared" si="823"/>
        <v>0</v>
      </c>
      <c r="CT671" s="41">
        <f t="shared" si="878"/>
        <v>0</v>
      </c>
      <c r="CU671" s="41">
        <f t="shared" si="879"/>
        <v>0</v>
      </c>
      <c r="CV671" s="41">
        <f t="shared" si="880"/>
        <v>0</v>
      </c>
      <c r="CW671" s="41">
        <f t="shared" si="881"/>
        <v>0</v>
      </c>
      <c r="CX671" s="41">
        <f t="shared" si="882"/>
        <v>0</v>
      </c>
      <c r="CY671" s="41">
        <f t="shared" si="883"/>
        <v>0</v>
      </c>
      <c r="CZ671" s="41">
        <f t="shared" si="884"/>
        <v>0</v>
      </c>
      <c r="DA671" s="41">
        <f t="shared" si="885"/>
        <v>0</v>
      </c>
      <c r="DB671" s="41">
        <f t="shared" si="886"/>
        <v>0</v>
      </c>
      <c r="DC671" s="41">
        <f t="shared" si="887"/>
        <v>0</v>
      </c>
      <c r="DD671" s="7">
        <f t="shared" si="888"/>
        <v>0</v>
      </c>
      <c r="DE671" s="7">
        <f t="shared" si="889"/>
        <v>0</v>
      </c>
      <c r="DF671" s="7">
        <f t="shared" si="890"/>
        <v>0</v>
      </c>
      <c r="DJ671" s="7">
        <f t="shared" si="891"/>
        <v>0</v>
      </c>
      <c r="DK671" s="7">
        <f t="shared" si="892"/>
        <v>0</v>
      </c>
    </row>
    <row r="672" spans="1:115" ht="26.25" customHeight="1" x14ac:dyDescent="0.25">
      <c r="A672" s="9">
        <v>654</v>
      </c>
      <c r="B672" s="24" t="str">
        <f t="shared" si="824"/>
        <v/>
      </c>
      <c r="C672" s="23"/>
      <c r="D672" s="51"/>
      <c r="E672" s="24"/>
      <c r="F672" s="24"/>
      <c r="G672" s="24"/>
      <c r="H672" s="24"/>
      <c r="I672" s="25"/>
      <c r="J672" s="24"/>
      <c r="K672" s="26"/>
      <c r="L672" s="29"/>
      <c r="M672" s="27"/>
      <c r="N672" s="28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30"/>
      <c r="Z672" s="29"/>
      <c r="AA672" s="29" t="str">
        <f t="shared" si="825"/>
        <v/>
      </c>
      <c r="AB672" s="7">
        <f t="shared" si="826"/>
        <v>0</v>
      </c>
      <c r="AC672" s="7">
        <f t="shared" si="827"/>
        <v>0</v>
      </c>
      <c r="AD672" s="7">
        <f t="shared" si="828"/>
        <v>0</v>
      </c>
      <c r="AE672" s="7">
        <f t="shared" si="829"/>
        <v>0</v>
      </c>
      <c r="AF672" s="11" t="str">
        <f t="shared" si="893"/>
        <v/>
      </c>
      <c r="AG672" s="13">
        <f t="shared" si="830"/>
        <v>0</v>
      </c>
      <c r="AH672" s="7" t="str">
        <f t="shared" si="831"/>
        <v/>
      </c>
      <c r="AI672" s="11" t="str">
        <f t="shared" si="894"/>
        <v/>
      </c>
      <c r="AJ672" s="11" t="str">
        <f t="array" ref="AJ672">IF(OR(AI672=$AI$19:AI671),"",AI672)</f>
        <v/>
      </c>
      <c r="AK672" s="11" t="str">
        <f t="shared" si="832"/>
        <v/>
      </c>
      <c r="AL672" t="str">
        <f t="array" ref="AL672">IF(OR(AK672=$AK$19:AK671),"",AK672)</f>
        <v/>
      </c>
      <c r="AM672" s="13">
        <f t="shared" si="833"/>
        <v>0</v>
      </c>
      <c r="AN672" s="13">
        <f t="shared" si="834"/>
        <v>0</v>
      </c>
      <c r="AO672" s="13">
        <f t="shared" si="835"/>
        <v>0</v>
      </c>
      <c r="AP672" s="13">
        <f t="shared" si="836"/>
        <v>0</v>
      </c>
      <c r="AQ672" s="13">
        <f t="shared" si="837"/>
        <v>0</v>
      </c>
      <c r="AR672" s="13">
        <f t="shared" si="838"/>
        <v>0</v>
      </c>
      <c r="AS672" s="13">
        <f t="shared" si="839"/>
        <v>0</v>
      </c>
      <c r="AT672" s="13">
        <f t="shared" si="840"/>
        <v>0</v>
      </c>
      <c r="AU672" s="13">
        <f t="shared" si="841"/>
        <v>0</v>
      </c>
      <c r="AV672" s="13">
        <f t="shared" si="842"/>
        <v>0</v>
      </c>
      <c r="AX672" s="13">
        <f t="shared" si="843"/>
        <v>0</v>
      </c>
      <c r="AY672" s="13">
        <f t="shared" si="844"/>
        <v>0</v>
      </c>
      <c r="AZ672" s="13">
        <f t="shared" si="845"/>
        <v>0</v>
      </c>
      <c r="BA672" s="13">
        <f t="shared" si="846"/>
        <v>0</v>
      </c>
      <c r="BB672" s="13">
        <f t="shared" si="847"/>
        <v>0</v>
      </c>
      <c r="BC672" s="13">
        <f t="shared" si="848"/>
        <v>0</v>
      </c>
      <c r="BD672" s="13">
        <f t="shared" si="849"/>
        <v>0</v>
      </c>
      <c r="BE672" s="13">
        <f t="shared" si="850"/>
        <v>0</v>
      </c>
      <c r="BF672" s="13">
        <f t="shared" si="851"/>
        <v>0</v>
      </c>
      <c r="BG672" s="13">
        <f t="shared" si="852"/>
        <v>0</v>
      </c>
      <c r="BH672" s="13">
        <f t="shared" si="853"/>
        <v>0</v>
      </c>
      <c r="BI672" s="13">
        <f t="shared" si="854"/>
        <v>0</v>
      </c>
      <c r="BJ672" s="13">
        <f t="shared" si="855"/>
        <v>0</v>
      </c>
      <c r="BK672" s="13">
        <f t="shared" si="856"/>
        <v>0</v>
      </c>
      <c r="BL672" s="13">
        <f t="shared" si="857"/>
        <v>0</v>
      </c>
      <c r="BM672" s="13">
        <f t="shared" si="858"/>
        <v>0</v>
      </c>
      <c r="BN672" s="13">
        <f t="shared" si="859"/>
        <v>0</v>
      </c>
      <c r="BO672" s="13">
        <f t="shared" si="860"/>
        <v>0</v>
      </c>
      <c r="BP672" s="13">
        <f t="shared" si="861"/>
        <v>0</v>
      </c>
      <c r="BQ672" s="13">
        <f t="shared" si="862"/>
        <v>0</v>
      </c>
      <c r="BR672" s="13">
        <f t="shared" si="863"/>
        <v>0</v>
      </c>
      <c r="BS672" s="13">
        <f t="shared" si="864"/>
        <v>0</v>
      </c>
      <c r="BT672" s="31">
        <f t="shared" si="865"/>
        <v>0</v>
      </c>
      <c r="BU672" s="31">
        <f t="shared" si="866"/>
        <v>0</v>
      </c>
      <c r="BV672" s="31">
        <f t="shared" si="867"/>
        <v>0</v>
      </c>
      <c r="BW672" s="31">
        <f t="shared" si="868"/>
        <v>0</v>
      </c>
      <c r="BX672" s="31">
        <f t="shared" si="869"/>
        <v>0</v>
      </c>
      <c r="BY672" s="31">
        <f t="shared" si="870"/>
        <v>0</v>
      </c>
      <c r="BZ672" s="31">
        <f t="shared" si="871"/>
        <v>0</v>
      </c>
      <c r="CA672" s="31">
        <f t="shared" si="872"/>
        <v>0</v>
      </c>
      <c r="CB672" s="31">
        <f t="shared" si="873"/>
        <v>0</v>
      </c>
      <c r="CC672" s="31">
        <f t="shared" si="874"/>
        <v>0</v>
      </c>
      <c r="CD672" s="31">
        <f t="shared" si="875"/>
        <v>0</v>
      </c>
      <c r="CE672" s="37">
        <f t="array" ref="CE672">MIN(IF(JPRL=AI672,$AG$19:$AG$1018))</f>
        <v>0</v>
      </c>
      <c r="CF672" s="37">
        <f t="array" ref="CF672">MAX(IF(JPRL=AI672,$AG$19:$AG$1018))</f>
        <v>0</v>
      </c>
      <c r="CG672" s="36">
        <f t="shared" si="876"/>
        <v>0</v>
      </c>
      <c r="CI672" s="40">
        <f t="shared" si="877"/>
        <v>0</v>
      </c>
      <c r="CJ672" s="40">
        <f t="shared" si="814"/>
        <v>0</v>
      </c>
      <c r="CK672" s="40">
        <f t="shared" si="815"/>
        <v>0</v>
      </c>
      <c r="CL672" s="40">
        <f t="shared" si="816"/>
        <v>0</v>
      </c>
      <c r="CM672" s="40">
        <f t="shared" si="817"/>
        <v>0</v>
      </c>
      <c r="CN672" s="40">
        <f t="shared" si="818"/>
        <v>0</v>
      </c>
      <c r="CO672" s="40">
        <f t="shared" si="819"/>
        <v>0</v>
      </c>
      <c r="CP672" s="40">
        <f t="shared" si="820"/>
        <v>0</v>
      </c>
      <c r="CQ672" s="40">
        <f t="shared" si="821"/>
        <v>0</v>
      </c>
      <c r="CR672" s="40">
        <f t="shared" si="822"/>
        <v>0</v>
      </c>
      <c r="CS672" s="40">
        <f t="shared" si="823"/>
        <v>0</v>
      </c>
      <c r="CT672" s="41">
        <f t="shared" si="878"/>
        <v>0</v>
      </c>
      <c r="CU672" s="41">
        <f t="shared" si="879"/>
        <v>0</v>
      </c>
      <c r="CV672" s="41">
        <f t="shared" si="880"/>
        <v>0</v>
      </c>
      <c r="CW672" s="41">
        <f t="shared" si="881"/>
        <v>0</v>
      </c>
      <c r="CX672" s="41">
        <f t="shared" si="882"/>
        <v>0</v>
      </c>
      <c r="CY672" s="41">
        <f t="shared" si="883"/>
        <v>0</v>
      </c>
      <c r="CZ672" s="41">
        <f t="shared" si="884"/>
        <v>0</v>
      </c>
      <c r="DA672" s="41">
        <f t="shared" si="885"/>
        <v>0</v>
      </c>
      <c r="DB672" s="41">
        <f t="shared" si="886"/>
        <v>0</v>
      </c>
      <c r="DC672" s="41">
        <f t="shared" si="887"/>
        <v>0</v>
      </c>
      <c r="DD672" s="7">
        <f t="shared" si="888"/>
        <v>0</v>
      </c>
      <c r="DE672" s="7">
        <f t="shared" si="889"/>
        <v>0</v>
      </c>
      <c r="DF672" s="7">
        <f t="shared" si="890"/>
        <v>0</v>
      </c>
      <c r="DJ672" s="7">
        <f t="shared" si="891"/>
        <v>0</v>
      </c>
      <c r="DK672" s="7">
        <f t="shared" si="892"/>
        <v>0</v>
      </c>
    </row>
    <row r="673" spans="1:115" ht="26.25" customHeight="1" x14ac:dyDescent="0.25">
      <c r="A673" s="9">
        <v>655</v>
      </c>
      <c r="B673" s="24" t="str">
        <f t="shared" si="824"/>
        <v/>
      </c>
      <c r="C673" s="23"/>
      <c r="D673" s="51"/>
      <c r="E673" s="24"/>
      <c r="F673" s="24"/>
      <c r="G673" s="24"/>
      <c r="H673" s="24"/>
      <c r="I673" s="25"/>
      <c r="J673" s="24"/>
      <c r="K673" s="26"/>
      <c r="L673" s="29"/>
      <c r="M673" s="27"/>
      <c r="N673" s="28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30"/>
      <c r="Z673" s="29"/>
      <c r="AA673" s="29" t="str">
        <f t="shared" si="825"/>
        <v/>
      </c>
      <c r="AB673" s="7">
        <f t="shared" si="826"/>
        <v>0</v>
      </c>
      <c r="AC673" s="7">
        <f t="shared" si="827"/>
        <v>0</v>
      </c>
      <c r="AD673" s="7">
        <f t="shared" si="828"/>
        <v>0</v>
      </c>
      <c r="AE673" s="7">
        <f t="shared" si="829"/>
        <v>0</v>
      </c>
      <c r="AF673" s="11" t="str">
        <f t="shared" si="893"/>
        <v/>
      </c>
      <c r="AG673" s="13">
        <f t="shared" si="830"/>
        <v>0</v>
      </c>
      <c r="AH673" s="7" t="str">
        <f t="shared" si="831"/>
        <v/>
      </c>
      <c r="AI673" s="11" t="str">
        <f t="shared" si="894"/>
        <v/>
      </c>
      <c r="AJ673" s="11" t="str">
        <f t="array" ref="AJ673">IF(OR(AI673=$AI$19:AI672),"",AI673)</f>
        <v/>
      </c>
      <c r="AK673" s="11" t="str">
        <f t="shared" si="832"/>
        <v/>
      </c>
      <c r="AL673" t="str">
        <f t="array" ref="AL673">IF(OR(AK673=$AK$19:AK672),"",AK673)</f>
        <v/>
      </c>
      <c r="AM673" s="13">
        <f t="shared" si="833"/>
        <v>0</v>
      </c>
      <c r="AN673" s="13">
        <f t="shared" si="834"/>
        <v>0</v>
      </c>
      <c r="AO673" s="13">
        <f t="shared" si="835"/>
        <v>0</v>
      </c>
      <c r="AP673" s="13">
        <f t="shared" si="836"/>
        <v>0</v>
      </c>
      <c r="AQ673" s="13">
        <f t="shared" si="837"/>
        <v>0</v>
      </c>
      <c r="AR673" s="13">
        <f t="shared" si="838"/>
        <v>0</v>
      </c>
      <c r="AS673" s="13">
        <f t="shared" si="839"/>
        <v>0</v>
      </c>
      <c r="AT673" s="13">
        <f t="shared" si="840"/>
        <v>0</v>
      </c>
      <c r="AU673" s="13">
        <f t="shared" si="841"/>
        <v>0</v>
      </c>
      <c r="AV673" s="13">
        <f t="shared" si="842"/>
        <v>0</v>
      </c>
      <c r="AX673" s="13">
        <f t="shared" si="843"/>
        <v>0</v>
      </c>
      <c r="AY673" s="13">
        <f t="shared" si="844"/>
        <v>0</v>
      </c>
      <c r="AZ673" s="13">
        <f t="shared" si="845"/>
        <v>0</v>
      </c>
      <c r="BA673" s="13">
        <f t="shared" si="846"/>
        <v>0</v>
      </c>
      <c r="BB673" s="13">
        <f t="shared" si="847"/>
        <v>0</v>
      </c>
      <c r="BC673" s="13">
        <f t="shared" si="848"/>
        <v>0</v>
      </c>
      <c r="BD673" s="13">
        <f t="shared" si="849"/>
        <v>0</v>
      </c>
      <c r="BE673" s="13">
        <f t="shared" si="850"/>
        <v>0</v>
      </c>
      <c r="BF673" s="13">
        <f t="shared" si="851"/>
        <v>0</v>
      </c>
      <c r="BG673" s="13">
        <f t="shared" si="852"/>
        <v>0</v>
      </c>
      <c r="BH673" s="13">
        <f t="shared" si="853"/>
        <v>0</v>
      </c>
      <c r="BI673" s="13">
        <f t="shared" si="854"/>
        <v>0</v>
      </c>
      <c r="BJ673" s="13">
        <f t="shared" si="855"/>
        <v>0</v>
      </c>
      <c r="BK673" s="13">
        <f t="shared" si="856"/>
        <v>0</v>
      </c>
      <c r="BL673" s="13">
        <f t="shared" si="857"/>
        <v>0</v>
      </c>
      <c r="BM673" s="13">
        <f t="shared" si="858"/>
        <v>0</v>
      </c>
      <c r="BN673" s="13">
        <f t="shared" si="859"/>
        <v>0</v>
      </c>
      <c r="BO673" s="13">
        <f t="shared" si="860"/>
        <v>0</v>
      </c>
      <c r="BP673" s="13">
        <f t="shared" si="861"/>
        <v>0</v>
      </c>
      <c r="BQ673" s="13">
        <f t="shared" si="862"/>
        <v>0</v>
      </c>
      <c r="BR673" s="13">
        <f t="shared" si="863"/>
        <v>0</v>
      </c>
      <c r="BS673" s="13">
        <f t="shared" si="864"/>
        <v>0</v>
      </c>
      <c r="BT673" s="31">
        <f t="shared" si="865"/>
        <v>0</v>
      </c>
      <c r="BU673" s="31">
        <f t="shared" si="866"/>
        <v>0</v>
      </c>
      <c r="BV673" s="31">
        <f t="shared" si="867"/>
        <v>0</v>
      </c>
      <c r="BW673" s="31">
        <f t="shared" si="868"/>
        <v>0</v>
      </c>
      <c r="BX673" s="31">
        <f t="shared" si="869"/>
        <v>0</v>
      </c>
      <c r="BY673" s="31">
        <f t="shared" si="870"/>
        <v>0</v>
      </c>
      <c r="BZ673" s="31">
        <f t="shared" si="871"/>
        <v>0</v>
      </c>
      <c r="CA673" s="31">
        <f t="shared" si="872"/>
        <v>0</v>
      </c>
      <c r="CB673" s="31">
        <f t="shared" si="873"/>
        <v>0</v>
      </c>
      <c r="CC673" s="31">
        <f t="shared" si="874"/>
        <v>0</v>
      </c>
      <c r="CD673" s="31">
        <f t="shared" si="875"/>
        <v>0</v>
      </c>
      <c r="CE673" s="37">
        <f t="array" ref="CE673">MIN(IF(JPRL=AI673,$AG$19:$AG$1018))</f>
        <v>0</v>
      </c>
      <c r="CF673" s="37">
        <f t="array" ref="CF673">MAX(IF(JPRL=AI673,$AG$19:$AG$1018))</f>
        <v>0</v>
      </c>
      <c r="CG673" s="36">
        <f t="shared" si="876"/>
        <v>0</v>
      </c>
      <c r="CI673" s="40">
        <f t="shared" si="877"/>
        <v>0</v>
      </c>
      <c r="CJ673" s="40">
        <f t="shared" si="814"/>
        <v>0</v>
      </c>
      <c r="CK673" s="40">
        <f t="shared" si="815"/>
        <v>0</v>
      </c>
      <c r="CL673" s="40">
        <f t="shared" si="816"/>
        <v>0</v>
      </c>
      <c r="CM673" s="40">
        <f t="shared" si="817"/>
        <v>0</v>
      </c>
      <c r="CN673" s="40">
        <f t="shared" si="818"/>
        <v>0</v>
      </c>
      <c r="CO673" s="40">
        <f t="shared" si="819"/>
        <v>0</v>
      </c>
      <c r="CP673" s="40">
        <f t="shared" si="820"/>
        <v>0</v>
      </c>
      <c r="CQ673" s="40">
        <f t="shared" si="821"/>
        <v>0</v>
      </c>
      <c r="CR673" s="40">
        <f t="shared" si="822"/>
        <v>0</v>
      </c>
      <c r="CS673" s="40">
        <f t="shared" si="823"/>
        <v>0</v>
      </c>
      <c r="CT673" s="41">
        <f t="shared" si="878"/>
        <v>0</v>
      </c>
      <c r="CU673" s="41">
        <f t="shared" si="879"/>
        <v>0</v>
      </c>
      <c r="CV673" s="41">
        <f t="shared" si="880"/>
        <v>0</v>
      </c>
      <c r="CW673" s="41">
        <f t="shared" si="881"/>
        <v>0</v>
      </c>
      <c r="CX673" s="41">
        <f t="shared" si="882"/>
        <v>0</v>
      </c>
      <c r="CY673" s="41">
        <f t="shared" si="883"/>
        <v>0</v>
      </c>
      <c r="CZ673" s="41">
        <f t="shared" si="884"/>
        <v>0</v>
      </c>
      <c r="DA673" s="41">
        <f t="shared" si="885"/>
        <v>0</v>
      </c>
      <c r="DB673" s="41">
        <f t="shared" si="886"/>
        <v>0</v>
      </c>
      <c r="DC673" s="41">
        <f t="shared" si="887"/>
        <v>0</v>
      </c>
      <c r="DD673" s="7">
        <f t="shared" si="888"/>
        <v>0</v>
      </c>
      <c r="DE673" s="7">
        <f t="shared" si="889"/>
        <v>0</v>
      </c>
      <c r="DF673" s="7">
        <f t="shared" si="890"/>
        <v>0</v>
      </c>
      <c r="DJ673" s="7">
        <f t="shared" si="891"/>
        <v>0</v>
      </c>
      <c r="DK673" s="7">
        <f t="shared" si="892"/>
        <v>0</v>
      </c>
    </row>
    <row r="674" spans="1:115" ht="26.25" customHeight="1" x14ac:dyDescent="0.25">
      <c r="A674" s="9">
        <v>656</v>
      </c>
      <c r="B674" s="24" t="str">
        <f t="shared" si="824"/>
        <v/>
      </c>
      <c r="C674" s="23"/>
      <c r="D674" s="51"/>
      <c r="E674" s="24"/>
      <c r="F674" s="24"/>
      <c r="G674" s="24"/>
      <c r="H674" s="24"/>
      <c r="I674" s="25"/>
      <c r="J674" s="24"/>
      <c r="K674" s="26"/>
      <c r="L674" s="29"/>
      <c r="M674" s="27"/>
      <c r="N674" s="28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30"/>
      <c r="Z674" s="29"/>
      <c r="AA674" s="29" t="str">
        <f t="shared" si="825"/>
        <v/>
      </c>
      <c r="AB674" s="7">
        <f t="shared" si="826"/>
        <v>0</v>
      </c>
      <c r="AC674" s="7">
        <f t="shared" si="827"/>
        <v>0</v>
      </c>
      <c r="AD674" s="7">
        <f t="shared" si="828"/>
        <v>0</v>
      </c>
      <c r="AE674" s="7">
        <f t="shared" si="829"/>
        <v>0</v>
      </c>
      <c r="AF674" s="11" t="str">
        <f t="shared" si="893"/>
        <v/>
      </c>
      <c r="AG674" s="13">
        <f t="shared" si="830"/>
        <v>0</v>
      </c>
      <c r="AH674" s="7" t="str">
        <f t="shared" si="831"/>
        <v/>
      </c>
      <c r="AI674" s="11" t="str">
        <f t="shared" si="894"/>
        <v/>
      </c>
      <c r="AJ674" s="11" t="str">
        <f t="array" ref="AJ674">IF(OR(AI674=$AI$19:AI673),"",AI674)</f>
        <v/>
      </c>
      <c r="AK674" s="11" t="str">
        <f t="shared" si="832"/>
        <v/>
      </c>
      <c r="AL674" t="str">
        <f t="array" ref="AL674">IF(OR(AK674=$AK$19:AK673),"",AK674)</f>
        <v/>
      </c>
      <c r="AM674" s="13">
        <f t="shared" si="833"/>
        <v>0</v>
      </c>
      <c r="AN674" s="13">
        <f t="shared" si="834"/>
        <v>0</v>
      </c>
      <c r="AO674" s="13">
        <f t="shared" si="835"/>
        <v>0</v>
      </c>
      <c r="AP674" s="13">
        <f t="shared" si="836"/>
        <v>0</v>
      </c>
      <c r="AQ674" s="13">
        <f t="shared" si="837"/>
        <v>0</v>
      </c>
      <c r="AR674" s="13">
        <f t="shared" si="838"/>
        <v>0</v>
      </c>
      <c r="AS674" s="13">
        <f t="shared" si="839"/>
        <v>0</v>
      </c>
      <c r="AT674" s="13">
        <f t="shared" si="840"/>
        <v>0</v>
      </c>
      <c r="AU674" s="13">
        <f t="shared" si="841"/>
        <v>0</v>
      </c>
      <c r="AV674" s="13">
        <f t="shared" si="842"/>
        <v>0</v>
      </c>
      <c r="AX674" s="13">
        <f t="shared" si="843"/>
        <v>0</v>
      </c>
      <c r="AY674" s="13">
        <f t="shared" si="844"/>
        <v>0</v>
      </c>
      <c r="AZ674" s="13">
        <f t="shared" si="845"/>
        <v>0</v>
      </c>
      <c r="BA674" s="13">
        <f t="shared" si="846"/>
        <v>0</v>
      </c>
      <c r="BB674" s="13">
        <f t="shared" si="847"/>
        <v>0</v>
      </c>
      <c r="BC674" s="13">
        <f t="shared" si="848"/>
        <v>0</v>
      </c>
      <c r="BD674" s="13">
        <f t="shared" si="849"/>
        <v>0</v>
      </c>
      <c r="BE674" s="13">
        <f t="shared" si="850"/>
        <v>0</v>
      </c>
      <c r="BF674" s="13">
        <f t="shared" si="851"/>
        <v>0</v>
      </c>
      <c r="BG674" s="13">
        <f t="shared" si="852"/>
        <v>0</v>
      </c>
      <c r="BH674" s="13">
        <f t="shared" si="853"/>
        <v>0</v>
      </c>
      <c r="BI674" s="13">
        <f t="shared" si="854"/>
        <v>0</v>
      </c>
      <c r="BJ674" s="13">
        <f t="shared" si="855"/>
        <v>0</v>
      </c>
      <c r="BK674" s="13">
        <f t="shared" si="856"/>
        <v>0</v>
      </c>
      <c r="BL674" s="13">
        <f t="shared" si="857"/>
        <v>0</v>
      </c>
      <c r="BM674" s="13">
        <f t="shared" si="858"/>
        <v>0</v>
      </c>
      <c r="BN674" s="13">
        <f t="shared" si="859"/>
        <v>0</v>
      </c>
      <c r="BO674" s="13">
        <f t="shared" si="860"/>
        <v>0</v>
      </c>
      <c r="BP674" s="13">
        <f t="shared" si="861"/>
        <v>0</v>
      </c>
      <c r="BQ674" s="13">
        <f t="shared" si="862"/>
        <v>0</v>
      </c>
      <c r="BR674" s="13">
        <f t="shared" si="863"/>
        <v>0</v>
      </c>
      <c r="BS674" s="13">
        <f t="shared" si="864"/>
        <v>0</v>
      </c>
      <c r="BT674" s="31">
        <f t="shared" si="865"/>
        <v>0</v>
      </c>
      <c r="BU674" s="31">
        <f t="shared" si="866"/>
        <v>0</v>
      </c>
      <c r="BV674" s="31">
        <f t="shared" si="867"/>
        <v>0</v>
      </c>
      <c r="BW674" s="31">
        <f t="shared" si="868"/>
        <v>0</v>
      </c>
      <c r="BX674" s="31">
        <f t="shared" si="869"/>
        <v>0</v>
      </c>
      <c r="BY674" s="31">
        <f t="shared" si="870"/>
        <v>0</v>
      </c>
      <c r="BZ674" s="31">
        <f t="shared" si="871"/>
        <v>0</v>
      </c>
      <c r="CA674" s="31">
        <f t="shared" si="872"/>
        <v>0</v>
      </c>
      <c r="CB674" s="31">
        <f t="shared" si="873"/>
        <v>0</v>
      </c>
      <c r="CC674" s="31">
        <f t="shared" si="874"/>
        <v>0</v>
      </c>
      <c r="CD674" s="31">
        <f t="shared" si="875"/>
        <v>0</v>
      </c>
      <c r="CE674" s="37">
        <f t="array" ref="CE674">MIN(IF(JPRL=AI674,$AG$19:$AG$1018))</f>
        <v>0</v>
      </c>
      <c r="CF674" s="37">
        <f t="array" ref="CF674">MAX(IF(JPRL=AI674,$AG$19:$AG$1018))</f>
        <v>0</v>
      </c>
      <c r="CG674" s="36">
        <f t="shared" si="876"/>
        <v>0</v>
      </c>
      <c r="CI674" s="40">
        <f t="shared" si="877"/>
        <v>0</v>
      </c>
      <c r="CJ674" s="40">
        <f t="shared" si="814"/>
        <v>0</v>
      </c>
      <c r="CK674" s="40">
        <f t="shared" si="815"/>
        <v>0</v>
      </c>
      <c r="CL674" s="40">
        <f t="shared" si="816"/>
        <v>0</v>
      </c>
      <c r="CM674" s="40">
        <f t="shared" si="817"/>
        <v>0</v>
      </c>
      <c r="CN674" s="40">
        <f t="shared" si="818"/>
        <v>0</v>
      </c>
      <c r="CO674" s="40">
        <f t="shared" si="819"/>
        <v>0</v>
      </c>
      <c r="CP674" s="40">
        <f t="shared" si="820"/>
        <v>0</v>
      </c>
      <c r="CQ674" s="40">
        <f t="shared" si="821"/>
        <v>0</v>
      </c>
      <c r="CR674" s="40">
        <f t="shared" si="822"/>
        <v>0</v>
      </c>
      <c r="CS674" s="40">
        <f t="shared" si="823"/>
        <v>0</v>
      </c>
      <c r="CT674" s="41">
        <f t="shared" si="878"/>
        <v>0</v>
      </c>
      <c r="CU674" s="41">
        <f t="shared" si="879"/>
        <v>0</v>
      </c>
      <c r="CV674" s="41">
        <f t="shared" si="880"/>
        <v>0</v>
      </c>
      <c r="CW674" s="41">
        <f t="shared" si="881"/>
        <v>0</v>
      </c>
      <c r="CX674" s="41">
        <f t="shared" si="882"/>
        <v>0</v>
      </c>
      <c r="CY674" s="41">
        <f t="shared" si="883"/>
        <v>0</v>
      </c>
      <c r="CZ674" s="41">
        <f t="shared" si="884"/>
        <v>0</v>
      </c>
      <c r="DA674" s="41">
        <f t="shared" si="885"/>
        <v>0</v>
      </c>
      <c r="DB674" s="41">
        <f t="shared" si="886"/>
        <v>0</v>
      </c>
      <c r="DC674" s="41">
        <f t="shared" si="887"/>
        <v>0</v>
      </c>
      <c r="DD674" s="7">
        <f t="shared" si="888"/>
        <v>0</v>
      </c>
      <c r="DE674" s="7">
        <f t="shared" si="889"/>
        <v>0</v>
      </c>
      <c r="DF674" s="7">
        <f t="shared" si="890"/>
        <v>0</v>
      </c>
      <c r="DJ674" s="7">
        <f t="shared" si="891"/>
        <v>0</v>
      </c>
      <c r="DK674" s="7">
        <f t="shared" si="892"/>
        <v>0</v>
      </c>
    </row>
    <row r="675" spans="1:115" ht="26.25" customHeight="1" x14ac:dyDescent="0.25">
      <c r="A675" s="9">
        <v>657</v>
      </c>
      <c r="B675" s="24" t="str">
        <f t="shared" si="824"/>
        <v/>
      </c>
      <c r="C675" s="23"/>
      <c r="D675" s="51"/>
      <c r="E675" s="24"/>
      <c r="F675" s="24"/>
      <c r="G675" s="24"/>
      <c r="H675" s="24"/>
      <c r="I675" s="25"/>
      <c r="J675" s="24"/>
      <c r="K675" s="26"/>
      <c r="L675" s="29"/>
      <c r="M675" s="27"/>
      <c r="N675" s="28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30"/>
      <c r="Z675" s="29"/>
      <c r="AA675" s="29" t="str">
        <f t="shared" si="825"/>
        <v/>
      </c>
      <c r="AB675" s="7">
        <f t="shared" si="826"/>
        <v>0</v>
      </c>
      <c r="AC675" s="7">
        <f t="shared" si="827"/>
        <v>0</v>
      </c>
      <c r="AD675" s="7">
        <f t="shared" si="828"/>
        <v>0</v>
      </c>
      <c r="AE675" s="7">
        <f t="shared" si="829"/>
        <v>0</v>
      </c>
      <c r="AF675" s="11" t="str">
        <f t="shared" si="893"/>
        <v/>
      </c>
      <c r="AG675" s="13">
        <f t="shared" si="830"/>
        <v>0</v>
      </c>
      <c r="AH675" s="7" t="str">
        <f t="shared" si="831"/>
        <v/>
      </c>
      <c r="AI675" s="11" t="str">
        <f t="shared" si="894"/>
        <v/>
      </c>
      <c r="AJ675" s="11" t="str">
        <f t="array" ref="AJ675">IF(OR(AI675=$AI$19:AI674),"",AI675)</f>
        <v/>
      </c>
      <c r="AK675" s="11" t="str">
        <f t="shared" si="832"/>
        <v/>
      </c>
      <c r="AL675" t="str">
        <f t="array" ref="AL675">IF(OR(AK675=$AK$19:AK674),"",AK675)</f>
        <v/>
      </c>
      <c r="AM675" s="13">
        <f t="shared" si="833"/>
        <v>0</v>
      </c>
      <c r="AN675" s="13">
        <f t="shared" si="834"/>
        <v>0</v>
      </c>
      <c r="AO675" s="13">
        <f t="shared" si="835"/>
        <v>0</v>
      </c>
      <c r="AP675" s="13">
        <f t="shared" si="836"/>
        <v>0</v>
      </c>
      <c r="AQ675" s="13">
        <f t="shared" si="837"/>
        <v>0</v>
      </c>
      <c r="AR675" s="13">
        <f t="shared" si="838"/>
        <v>0</v>
      </c>
      <c r="AS675" s="13">
        <f t="shared" si="839"/>
        <v>0</v>
      </c>
      <c r="AT675" s="13">
        <f t="shared" si="840"/>
        <v>0</v>
      </c>
      <c r="AU675" s="13">
        <f t="shared" si="841"/>
        <v>0</v>
      </c>
      <c r="AV675" s="13">
        <f t="shared" si="842"/>
        <v>0</v>
      </c>
      <c r="AX675" s="13">
        <f t="shared" si="843"/>
        <v>0</v>
      </c>
      <c r="AY675" s="13">
        <f t="shared" si="844"/>
        <v>0</v>
      </c>
      <c r="AZ675" s="13">
        <f t="shared" si="845"/>
        <v>0</v>
      </c>
      <c r="BA675" s="13">
        <f t="shared" si="846"/>
        <v>0</v>
      </c>
      <c r="BB675" s="13">
        <f t="shared" si="847"/>
        <v>0</v>
      </c>
      <c r="BC675" s="13">
        <f t="shared" si="848"/>
        <v>0</v>
      </c>
      <c r="BD675" s="13">
        <f t="shared" si="849"/>
        <v>0</v>
      </c>
      <c r="BE675" s="13">
        <f t="shared" si="850"/>
        <v>0</v>
      </c>
      <c r="BF675" s="13">
        <f t="shared" si="851"/>
        <v>0</v>
      </c>
      <c r="BG675" s="13">
        <f t="shared" si="852"/>
        <v>0</v>
      </c>
      <c r="BH675" s="13">
        <f t="shared" si="853"/>
        <v>0</v>
      </c>
      <c r="BI675" s="13">
        <f t="shared" si="854"/>
        <v>0</v>
      </c>
      <c r="BJ675" s="13">
        <f t="shared" si="855"/>
        <v>0</v>
      </c>
      <c r="BK675" s="13">
        <f t="shared" si="856"/>
        <v>0</v>
      </c>
      <c r="BL675" s="13">
        <f t="shared" si="857"/>
        <v>0</v>
      </c>
      <c r="BM675" s="13">
        <f t="shared" si="858"/>
        <v>0</v>
      </c>
      <c r="BN675" s="13">
        <f t="shared" si="859"/>
        <v>0</v>
      </c>
      <c r="BO675" s="13">
        <f t="shared" si="860"/>
        <v>0</v>
      </c>
      <c r="BP675" s="13">
        <f t="shared" si="861"/>
        <v>0</v>
      </c>
      <c r="BQ675" s="13">
        <f t="shared" si="862"/>
        <v>0</v>
      </c>
      <c r="BR675" s="13">
        <f t="shared" si="863"/>
        <v>0</v>
      </c>
      <c r="BS675" s="13">
        <f t="shared" si="864"/>
        <v>0</v>
      </c>
      <c r="BT675" s="31">
        <f t="shared" si="865"/>
        <v>0</v>
      </c>
      <c r="BU675" s="31">
        <f t="shared" si="866"/>
        <v>0</v>
      </c>
      <c r="BV675" s="31">
        <f t="shared" si="867"/>
        <v>0</v>
      </c>
      <c r="BW675" s="31">
        <f t="shared" si="868"/>
        <v>0</v>
      </c>
      <c r="BX675" s="31">
        <f t="shared" si="869"/>
        <v>0</v>
      </c>
      <c r="BY675" s="31">
        <f t="shared" si="870"/>
        <v>0</v>
      </c>
      <c r="BZ675" s="31">
        <f t="shared" si="871"/>
        <v>0</v>
      </c>
      <c r="CA675" s="31">
        <f t="shared" si="872"/>
        <v>0</v>
      </c>
      <c r="CB675" s="31">
        <f t="shared" si="873"/>
        <v>0</v>
      </c>
      <c r="CC675" s="31">
        <f t="shared" si="874"/>
        <v>0</v>
      </c>
      <c r="CD675" s="31">
        <f t="shared" si="875"/>
        <v>0</v>
      </c>
      <c r="CE675" s="37">
        <f t="array" ref="CE675">MIN(IF(JPRL=AI675,$AG$19:$AG$1018))</f>
        <v>0</v>
      </c>
      <c r="CF675" s="37">
        <f t="array" ref="CF675">MAX(IF(JPRL=AI675,$AG$19:$AG$1018))</f>
        <v>0</v>
      </c>
      <c r="CG675" s="36">
        <f t="shared" si="876"/>
        <v>0</v>
      </c>
      <c r="CI675" s="40">
        <f t="shared" si="877"/>
        <v>0</v>
      </c>
      <c r="CJ675" s="40">
        <f t="shared" si="814"/>
        <v>0</v>
      </c>
      <c r="CK675" s="40">
        <f t="shared" si="815"/>
        <v>0</v>
      </c>
      <c r="CL675" s="40">
        <f t="shared" si="816"/>
        <v>0</v>
      </c>
      <c r="CM675" s="40">
        <f t="shared" si="817"/>
        <v>0</v>
      </c>
      <c r="CN675" s="40">
        <f t="shared" si="818"/>
        <v>0</v>
      </c>
      <c r="CO675" s="40">
        <f t="shared" si="819"/>
        <v>0</v>
      </c>
      <c r="CP675" s="40">
        <f t="shared" si="820"/>
        <v>0</v>
      </c>
      <c r="CQ675" s="40">
        <f t="shared" si="821"/>
        <v>0</v>
      </c>
      <c r="CR675" s="40">
        <f t="shared" si="822"/>
        <v>0</v>
      </c>
      <c r="CS675" s="40">
        <f t="shared" si="823"/>
        <v>0</v>
      </c>
      <c r="CT675" s="41">
        <f t="shared" si="878"/>
        <v>0</v>
      </c>
      <c r="CU675" s="41">
        <f t="shared" si="879"/>
        <v>0</v>
      </c>
      <c r="CV675" s="41">
        <f t="shared" si="880"/>
        <v>0</v>
      </c>
      <c r="CW675" s="41">
        <f t="shared" si="881"/>
        <v>0</v>
      </c>
      <c r="CX675" s="41">
        <f t="shared" si="882"/>
        <v>0</v>
      </c>
      <c r="CY675" s="41">
        <f t="shared" si="883"/>
        <v>0</v>
      </c>
      <c r="CZ675" s="41">
        <f t="shared" si="884"/>
        <v>0</v>
      </c>
      <c r="DA675" s="41">
        <f t="shared" si="885"/>
        <v>0</v>
      </c>
      <c r="DB675" s="41">
        <f t="shared" si="886"/>
        <v>0</v>
      </c>
      <c r="DC675" s="41">
        <f t="shared" si="887"/>
        <v>0</v>
      </c>
      <c r="DD675" s="7">
        <f t="shared" si="888"/>
        <v>0</v>
      </c>
      <c r="DE675" s="7">
        <f t="shared" si="889"/>
        <v>0</v>
      </c>
      <c r="DF675" s="7">
        <f t="shared" si="890"/>
        <v>0</v>
      </c>
      <c r="DJ675" s="7">
        <f t="shared" si="891"/>
        <v>0</v>
      </c>
      <c r="DK675" s="7">
        <f t="shared" si="892"/>
        <v>0</v>
      </c>
    </row>
    <row r="676" spans="1:115" ht="26.25" customHeight="1" x14ac:dyDescent="0.25">
      <c r="A676" s="9">
        <v>658</v>
      </c>
      <c r="B676" s="24" t="str">
        <f t="shared" si="824"/>
        <v/>
      </c>
      <c r="C676" s="23"/>
      <c r="D676" s="51"/>
      <c r="E676" s="24"/>
      <c r="F676" s="24"/>
      <c r="G676" s="24"/>
      <c r="H676" s="24"/>
      <c r="I676" s="25"/>
      <c r="J676" s="24"/>
      <c r="K676" s="26"/>
      <c r="L676" s="29"/>
      <c r="M676" s="27"/>
      <c r="N676" s="28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30"/>
      <c r="Z676" s="29"/>
      <c r="AA676" s="29" t="str">
        <f t="shared" si="825"/>
        <v/>
      </c>
      <c r="AB676" s="7">
        <f t="shared" si="826"/>
        <v>0</v>
      </c>
      <c r="AC676" s="7">
        <f t="shared" si="827"/>
        <v>0</v>
      </c>
      <c r="AD676" s="7">
        <f t="shared" si="828"/>
        <v>0</v>
      </c>
      <c r="AE676" s="7">
        <f t="shared" si="829"/>
        <v>0</v>
      </c>
      <c r="AF676" s="11" t="str">
        <f t="shared" si="893"/>
        <v/>
      </c>
      <c r="AG676" s="13">
        <f t="shared" si="830"/>
        <v>0</v>
      </c>
      <c r="AH676" s="7" t="str">
        <f t="shared" si="831"/>
        <v/>
      </c>
      <c r="AI676" s="11" t="str">
        <f t="shared" si="894"/>
        <v/>
      </c>
      <c r="AJ676" s="11" t="str">
        <f t="array" ref="AJ676">IF(OR(AI676=$AI$19:AI675),"",AI676)</f>
        <v/>
      </c>
      <c r="AK676" s="11" t="str">
        <f t="shared" si="832"/>
        <v/>
      </c>
      <c r="AL676" t="str">
        <f t="array" ref="AL676">IF(OR(AK676=$AK$19:AK675),"",AK676)</f>
        <v/>
      </c>
      <c r="AM676" s="13">
        <f t="shared" si="833"/>
        <v>0</v>
      </c>
      <c r="AN676" s="13">
        <f t="shared" si="834"/>
        <v>0</v>
      </c>
      <c r="AO676" s="13">
        <f t="shared" si="835"/>
        <v>0</v>
      </c>
      <c r="AP676" s="13">
        <f t="shared" si="836"/>
        <v>0</v>
      </c>
      <c r="AQ676" s="13">
        <f t="shared" si="837"/>
        <v>0</v>
      </c>
      <c r="AR676" s="13">
        <f t="shared" si="838"/>
        <v>0</v>
      </c>
      <c r="AS676" s="13">
        <f t="shared" si="839"/>
        <v>0</v>
      </c>
      <c r="AT676" s="13">
        <f t="shared" si="840"/>
        <v>0</v>
      </c>
      <c r="AU676" s="13">
        <f t="shared" si="841"/>
        <v>0</v>
      </c>
      <c r="AV676" s="13">
        <f t="shared" si="842"/>
        <v>0</v>
      </c>
      <c r="AX676" s="13">
        <f t="shared" si="843"/>
        <v>0</v>
      </c>
      <c r="AY676" s="13">
        <f t="shared" si="844"/>
        <v>0</v>
      </c>
      <c r="AZ676" s="13">
        <f t="shared" si="845"/>
        <v>0</v>
      </c>
      <c r="BA676" s="13">
        <f t="shared" si="846"/>
        <v>0</v>
      </c>
      <c r="BB676" s="13">
        <f t="shared" si="847"/>
        <v>0</v>
      </c>
      <c r="BC676" s="13">
        <f t="shared" si="848"/>
        <v>0</v>
      </c>
      <c r="BD676" s="13">
        <f t="shared" si="849"/>
        <v>0</v>
      </c>
      <c r="BE676" s="13">
        <f t="shared" si="850"/>
        <v>0</v>
      </c>
      <c r="BF676" s="13">
        <f t="shared" si="851"/>
        <v>0</v>
      </c>
      <c r="BG676" s="13">
        <f t="shared" si="852"/>
        <v>0</v>
      </c>
      <c r="BH676" s="13">
        <f t="shared" si="853"/>
        <v>0</v>
      </c>
      <c r="BI676" s="13">
        <f t="shared" si="854"/>
        <v>0</v>
      </c>
      <c r="BJ676" s="13">
        <f t="shared" si="855"/>
        <v>0</v>
      </c>
      <c r="BK676" s="13">
        <f t="shared" si="856"/>
        <v>0</v>
      </c>
      <c r="BL676" s="13">
        <f t="shared" si="857"/>
        <v>0</v>
      </c>
      <c r="BM676" s="13">
        <f t="shared" si="858"/>
        <v>0</v>
      </c>
      <c r="BN676" s="13">
        <f t="shared" si="859"/>
        <v>0</v>
      </c>
      <c r="BO676" s="13">
        <f t="shared" si="860"/>
        <v>0</v>
      </c>
      <c r="BP676" s="13">
        <f t="shared" si="861"/>
        <v>0</v>
      </c>
      <c r="BQ676" s="13">
        <f t="shared" si="862"/>
        <v>0</v>
      </c>
      <c r="BR676" s="13">
        <f t="shared" si="863"/>
        <v>0</v>
      </c>
      <c r="BS676" s="13">
        <f t="shared" si="864"/>
        <v>0</v>
      </c>
      <c r="BT676" s="31">
        <f t="shared" si="865"/>
        <v>0</v>
      </c>
      <c r="BU676" s="31">
        <f t="shared" si="866"/>
        <v>0</v>
      </c>
      <c r="BV676" s="31">
        <f t="shared" si="867"/>
        <v>0</v>
      </c>
      <c r="BW676" s="31">
        <f t="shared" si="868"/>
        <v>0</v>
      </c>
      <c r="BX676" s="31">
        <f t="shared" si="869"/>
        <v>0</v>
      </c>
      <c r="BY676" s="31">
        <f t="shared" si="870"/>
        <v>0</v>
      </c>
      <c r="BZ676" s="31">
        <f t="shared" si="871"/>
        <v>0</v>
      </c>
      <c r="CA676" s="31">
        <f t="shared" si="872"/>
        <v>0</v>
      </c>
      <c r="CB676" s="31">
        <f t="shared" si="873"/>
        <v>0</v>
      </c>
      <c r="CC676" s="31">
        <f t="shared" si="874"/>
        <v>0</v>
      </c>
      <c r="CD676" s="31">
        <f t="shared" si="875"/>
        <v>0</v>
      </c>
      <c r="CE676" s="37">
        <f t="array" ref="CE676">MIN(IF(JPRL=AI676,$AG$19:$AG$1018))</f>
        <v>0</v>
      </c>
      <c r="CF676" s="37">
        <f t="array" ref="CF676">MAX(IF(JPRL=AI676,$AG$19:$AG$1018))</f>
        <v>0</v>
      </c>
      <c r="CG676" s="36">
        <f t="shared" si="876"/>
        <v>0</v>
      </c>
      <c r="CI676" s="40">
        <f t="shared" si="877"/>
        <v>0</v>
      </c>
      <c r="CJ676" s="40">
        <f t="shared" si="814"/>
        <v>0</v>
      </c>
      <c r="CK676" s="40">
        <f t="shared" si="815"/>
        <v>0</v>
      </c>
      <c r="CL676" s="40">
        <f t="shared" si="816"/>
        <v>0</v>
      </c>
      <c r="CM676" s="40">
        <f t="shared" si="817"/>
        <v>0</v>
      </c>
      <c r="CN676" s="40">
        <f t="shared" si="818"/>
        <v>0</v>
      </c>
      <c r="CO676" s="40">
        <f t="shared" si="819"/>
        <v>0</v>
      </c>
      <c r="CP676" s="40">
        <f t="shared" si="820"/>
        <v>0</v>
      </c>
      <c r="CQ676" s="40">
        <f t="shared" si="821"/>
        <v>0</v>
      </c>
      <c r="CR676" s="40">
        <f t="shared" si="822"/>
        <v>0</v>
      </c>
      <c r="CS676" s="40">
        <f t="shared" si="823"/>
        <v>0</v>
      </c>
      <c r="CT676" s="41">
        <f t="shared" si="878"/>
        <v>0</v>
      </c>
      <c r="CU676" s="41">
        <f t="shared" si="879"/>
        <v>0</v>
      </c>
      <c r="CV676" s="41">
        <f t="shared" si="880"/>
        <v>0</v>
      </c>
      <c r="CW676" s="41">
        <f t="shared" si="881"/>
        <v>0</v>
      </c>
      <c r="CX676" s="41">
        <f t="shared" si="882"/>
        <v>0</v>
      </c>
      <c r="CY676" s="41">
        <f t="shared" si="883"/>
        <v>0</v>
      </c>
      <c r="CZ676" s="41">
        <f t="shared" si="884"/>
        <v>0</v>
      </c>
      <c r="DA676" s="41">
        <f t="shared" si="885"/>
        <v>0</v>
      </c>
      <c r="DB676" s="41">
        <f t="shared" si="886"/>
        <v>0</v>
      </c>
      <c r="DC676" s="41">
        <f t="shared" si="887"/>
        <v>0</v>
      </c>
      <c r="DD676" s="7">
        <f t="shared" si="888"/>
        <v>0</v>
      </c>
      <c r="DE676" s="7">
        <f t="shared" si="889"/>
        <v>0</v>
      </c>
      <c r="DF676" s="7">
        <f t="shared" si="890"/>
        <v>0</v>
      </c>
      <c r="DJ676" s="7">
        <f t="shared" si="891"/>
        <v>0</v>
      </c>
      <c r="DK676" s="7">
        <f t="shared" si="892"/>
        <v>0</v>
      </c>
    </row>
    <row r="677" spans="1:115" ht="26.25" customHeight="1" x14ac:dyDescent="0.25">
      <c r="A677" s="9">
        <v>659</v>
      </c>
      <c r="B677" s="24" t="str">
        <f t="shared" si="824"/>
        <v/>
      </c>
      <c r="C677" s="23"/>
      <c r="D677" s="51"/>
      <c r="E677" s="24"/>
      <c r="F677" s="24"/>
      <c r="G677" s="24"/>
      <c r="H677" s="24"/>
      <c r="I677" s="25"/>
      <c r="J677" s="24"/>
      <c r="K677" s="26"/>
      <c r="L677" s="29"/>
      <c r="M677" s="27"/>
      <c r="N677" s="28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30"/>
      <c r="Z677" s="29"/>
      <c r="AA677" s="29" t="str">
        <f t="shared" si="825"/>
        <v/>
      </c>
      <c r="AB677" s="7">
        <f t="shared" si="826"/>
        <v>0</v>
      </c>
      <c r="AC677" s="7">
        <f t="shared" si="827"/>
        <v>0</v>
      </c>
      <c r="AD677" s="7">
        <f t="shared" si="828"/>
        <v>0</v>
      </c>
      <c r="AE677" s="7">
        <f t="shared" si="829"/>
        <v>0</v>
      </c>
      <c r="AF677" s="11" t="str">
        <f t="shared" si="893"/>
        <v/>
      </c>
      <c r="AG677" s="13">
        <f t="shared" si="830"/>
        <v>0</v>
      </c>
      <c r="AH677" s="7" t="str">
        <f t="shared" si="831"/>
        <v/>
      </c>
      <c r="AI677" s="11" t="str">
        <f t="shared" si="894"/>
        <v/>
      </c>
      <c r="AJ677" s="11" t="str">
        <f t="array" ref="AJ677">IF(OR(AI677=$AI$19:AI676),"",AI677)</f>
        <v/>
      </c>
      <c r="AK677" s="11" t="str">
        <f t="shared" si="832"/>
        <v/>
      </c>
      <c r="AL677" t="str">
        <f t="array" ref="AL677">IF(OR(AK677=$AK$19:AK676),"",AK677)</f>
        <v/>
      </c>
      <c r="AM677" s="13">
        <f t="shared" si="833"/>
        <v>0</v>
      </c>
      <c r="AN677" s="13">
        <f t="shared" si="834"/>
        <v>0</v>
      </c>
      <c r="AO677" s="13">
        <f t="shared" si="835"/>
        <v>0</v>
      </c>
      <c r="AP677" s="13">
        <f t="shared" si="836"/>
        <v>0</v>
      </c>
      <c r="AQ677" s="13">
        <f t="shared" si="837"/>
        <v>0</v>
      </c>
      <c r="AR677" s="13">
        <f t="shared" si="838"/>
        <v>0</v>
      </c>
      <c r="AS677" s="13">
        <f t="shared" si="839"/>
        <v>0</v>
      </c>
      <c r="AT677" s="13">
        <f t="shared" si="840"/>
        <v>0</v>
      </c>
      <c r="AU677" s="13">
        <f t="shared" si="841"/>
        <v>0</v>
      </c>
      <c r="AV677" s="13">
        <f t="shared" si="842"/>
        <v>0</v>
      </c>
      <c r="AX677" s="13">
        <f t="shared" si="843"/>
        <v>0</v>
      </c>
      <c r="AY677" s="13">
        <f t="shared" si="844"/>
        <v>0</v>
      </c>
      <c r="AZ677" s="13">
        <f t="shared" si="845"/>
        <v>0</v>
      </c>
      <c r="BA677" s="13">
        <f t="shared" si="846"/>
        <v>0</v>
      </c>
      <c r="BB677" s="13">
        <f t="shared" si="847"/>
        <v>0</v>
      </c>
      <c r="BC677" s="13">
        <f t="shared" si="848"/>
        <v>0</v>
      </c>
      <c r="BD677" s="13">
        <f t="shared" si="849"/>
        <v>0</v>
      </c>
      <c r="BE677" s="13">
        <f t="shared" si="850"/>
        <v>0</v>
      </c>
      <c r="BF677" s="13">
        <f t="shared" si="851"/>
        <v>0</v>
      </c>
      <c r="BG677" s="13">
        <f t="shared" si="852"/>
        <v>0</v>
      </c>
      <c r="BH677" s="13">
        <f t="shared" si="853"/>
        <v>0</v>
      </c>
      <c r="BI677" s="13">
        <f t="shared" si="854"/>
        <v>0</v>
      </c>
      <c r="BJ677" s="13">
        <f t="shared" si="855"/>
        <v>0</v>
      </c>
      <c r="BK677" s="13">
        <f t="shared" si="856"/>
        <v>0</v>
      </c>
      <c r="BL677" s="13">
        <f t="shared" si="857"/>
        <v>0</v>
      </c>
      <c r="BM677" s="13">
        <f t="shared" si="858"/>
        <v>0</v>
      </c>
      <c r="BN677" s="13">
        <f t="shared" si="859"/>
        <v>0</v>
      </c>
      <c r="BO677" s="13">
        <f t="shared" si="860"/>
        <v>0</v>
      </c>
      <c r="BP677" s="13">
        <f t="shared" si="861"/>
        <v>0</v>
      </c>
      <c r="BQ677" s="13">
        <f t="shared" si="862"/>
        <v>0</v>
      </c>
      <c r="BR677" s="13">
        <f t="shared" si="863"/>
        <v>0</v>
      </c>
      <c r="BS677" s="13">
        <f t="shared" si="864"/>
        <v>0</v>
      </c>
      <c r="BT677" s="31">
        <f t="shared" si="865"/>
        <v>0</v>
      </c>
      <c r="BU677" s="31">
        <f t="shared" si="866"/>
        <v>0</v>
      </c>
      <c r="BV677" s="31">
        <f t="shared" si="867"/>
        <v>0</v>
      </c>
      <c r="BW677" s="31">
        <f t="shared" si="868"/>
        <v>0</v>
      </c>
      <c r="BX677" s="31">
        <f t="shared" si="869"/>
        <v>0</v>
      </c>
      <c r="BY677" s="31">
        <f t="shared" si="870"/>
        <v>0</v>
      </c>
      <c r="BZ677" s="31">
        <f t="shared" si="871"/>
        <v>0</v>
      </c>
      <c r="CA677" s="31">
        <f t="shared" si="872"/>
        <v>0</v>
      </c>
      <c r="CB677" s="31">
        <f t="shared" si="873"/>
        <v>0</v>
      </c>
      <c r="CC677" s="31">
        <f t="shared" si="874"/>
        <v>0</v>
      </c>
      <c r="CD677" s="31">
        <f t="shared" si="875"/>
        <v>0</v>
      </c>
      <c r="CE677" s="37">
        <f t="array" ref="CE677">MIN(IF(JPRL=AI677,$AG$19:$AG$1018))</f>
        <v>0</v>
      </c>
      <c r="CF677" s="37">
        <f t="array" ref="CF677">MAX(IF(JPRL=AI677,$AG$19:$AG$1018))</f>
        <v>0</v>
      </c>
      <c r="CG677" s="36">
        <f t="shared" si="876"/>
        <v>0</v>
      </c>
      <c r="CI677" s="40">
        <f t="shared" si="877"/>
        <v>0</v>
      </c>
      <c r="CJ677" s="40">
        <f t="shared" si="814"/>
        <v>0</v>
      </c>
      <c r="CK677" s="40">
        <f t="shared" si="815"/>
        <v>0</v>
      </c>
      <c r="CL677" s="40">
        <f t="shared" si="816"/>
        <v>0</v>
      </c>
      <c r="CM677" s="40">
        <f t="shared" si="817"/>
        <v>0</v>
      </c>
      <c r="CN677" s="40">
        <f t="shared" si="818"/>
        <v>0</v>
      </c>
      <c r="CO677" s="40">
        <f t="shared" si="819"/>
        <v>0</v>
      </c>
      <c r="CP677" s="40">
        <f t="shared" si="820"/>
        <v>0</v>
      </c>
      <c r="CQ677" s="40">
        <f t="shared" si="821"/>
        <v>0</v>
      </c>
      <c r="CR677" s="40">
        <f t="shared" si="822"/>
        <v>0</v>
      </c>
      <c r="CS677" s="40">
        <f t="shared" si="823"/>
        <v>0</v>
      </c>
      <c r="CT677" s="41">
        <f t="shared" si="878"/>
        <v>0</v>
      </c>
      <c r="CU677" s="41">
        <f t="shared" si="879"/>
        <v>0</v>
      </c>
      <c r="CV677" s="41">
        <f t="shared" si="880"/>
        <v>0</v>
      </c>
      <c r="CW677" s="41">
        <f t="shared" si="881"/>
        <v>0</v>
      </c>
      <c r="CX677" s="41">
        <f t="shared" si="882"/>
        <v>0</v>
      </c>
      <c r="CY677" s="41">
        <f t="shared" si="883"/>
        <v>0</v>
      </c>
      <c r="CZ677" s="41">
        <f t="shared" si="884"/>
        <v>0</v>
      </c>
      <c r="DA677" s="41">
        <f t="shared" si="885"/>
        <v>0</v>
      </c>
      <c r="DB677" s="41">
        <f t="shared" si="886"/>
        <v>0</v>
      </c>
      <c r="DC677" s="41">
        <f t="shared" si="887"/>
        <v>0</v>
      </c>
      <c r="DD677" s="7">
        <f t="shared" si="888"/>
        <v>0</v>
      </c>
      <c r="DE677" s="7">
        <f t="shared" si="889"/>
        <v>0</v>
      </c>
      <c r="DF677" s="7">
        <f t="shared" si="890"/>
        <v>0</v>
      </c>
      <c r="DJ677" s="7">
        <f t="shared" si="891"/>
        <v>0</v>
      </c>
      <c r="DK677" s="7">
        <f t="shared" si="892"/>
        <v>0</v>
      </c>
    </row>
    <row r="678" spans="1:115" ht="26.25" customHeight="1" x14ac:dyDescent="0.25">
      <c r="A678" s="9">
        <v>660</v>
      </c>
      <c r="B678" s="24" t="str">
        <f t="shared" si="824"/>
        <v/>
      </c>
      <c r="C678" s="23"/>
      <c r="D678" s="51"/>
      <c r="E678" s="24"/>
      <c r="F678" s="24"/>
      <c r="G678" s="24"/>
      <c r="H678" s="24"/>
      <c r="I678" s="25"/>
      <c r="J678" s="24"/>
      <c r="K678" s="26"/>
      <c r="L678" s="29"/>
      <c r="M678" s="27"/>
      <c r="N678" s="28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30"/>
      <c r="Z678" s="29"/>
      <c r="AA678" s="29" t="str">
        <f t="shared" si="825"/>
        <v/>
      </c>
      <c r="AB678" s="7">
        <f t="shared" si="826"/>
        <v>0</v>
      </c>
      <c r="AC678" s="7">
        <f t="shared" si="827"/>
        <v>0</v>
      </c>
      <c r="AD678" s="7">
        <f t="shared" si="828"/>
        <v>0</v>
      </c>
      <c r="AE678" s="7">
        <f t="shared" si="829"/>
        <v>0</v>
      </c>
      <c r="AF678" s="11" t="str">
        <f t="shared" si="893"/>
        <v/>
      </c>
      <c r="AG678" s="13">
        <f t="shared" si="830"/>
        <v>0</v>
      </c>
      <c r="AH678" s="7" t="str">
        <f t="shared" si="831"/>
        <v/>
      </c>
      <c r="AI678" s="11" t="str">
        <f t="shared" si="894"/>
        <v/>
      </c>
      <c r="AJ678" s="11" t="str">
        <f t="array" ref="AJ678">IF(OR(AI678=$AI$19:AI677),"",AI678)</f>
        <v/>
      </c>
      <c r="AK678" s="11" t="str">
        <f t="shared" si="832"/>
        <v/>
      </c>
      <c r="AL678" t="str">
        <f t="array" ref="AL678">IF(OR(AK678=$AK$19:AK677),"",AK678)</f>
        <v/>
      </c>
      <c r="AM678" s="13">
        <f t="shared" si="833"/>
        <v>0</v>
      </c>
      <c r="AN678" s="13">
        <f t="shared" si="834"/>
        <v>0</v>
      </c>
      <c r="AO678" s="13">
        <f t="shared" si="835"/>
        <v>0</v>
      </c>
      <c r="AP678" s="13">
        <f t="shared" si="836"/>
        <v>0</v>
      </c>
      <c r="AQ678" s="13">
        <f t="shared" si="837"/>
        <v>0</v>
      </c>
      <c r="AR678" s="13">
        <f t="shared" si="838"/>
        <v>0</v>
      </c>
      <c r="AS678" s="13">
        <f t="shared" si="839"/>
        <v>0</v>
      </c>
      <c r="AT678" s="13">
        <f t="shared" si="840"/>
        <v>0</v>
      </c>
      <c r="AU678" s="13">
        <f t="shared" si="841"/>
        <v>0</v>
      </c>
      <c r="AV678" s="13">
        <f t="shared" si="842"/>
        <v>0</v>
      </c>
      <c r="AX678" s="13">
        <f t="shared" si="843"/>
        <v>0</v>
      </c>
      <c r="AY678" s="13">
        <f t="shared" si="844"/>
        <v>0</v>
      </c>
      <c r="AZ678" s="13">
        <f t="shared" si="845"/>
        <v>0</v>
      </c>
      <c r="BA678" s="13">
        <f t="shared" si="846"/>
        <v>0</v>
      </c>
      <c r="BB678" s="13">
        <f t="shared" si="847"/>
        <v>0</v>
      </c>
      <c r="BC678" s="13">
        <f t="shared" si="848"/>
        <v>0</v>
      </c>
      <c r="BD678" s="13">
        <f t="shared" si="849"/>
        <v>0</v>
      </c>
      <c r="BE678" s="13">
        <f t="shared" si="850"/>
        <v>0</v>
      </c>
      <c r="BF678" s="13">
        <f t="shared" si="851"/>
        <v>0</v>
      </c>
      <c r="BG678" s="13">
        <f t="shared" si="852"/>
        <v>0</v>
      </c>
      <c r="BH678" s="13">
        <f t="shared" si="853"/>
        <v>0</v>
      </c>
      <c r="BI678" s="13">
        <f t="shared" si="854"/>
        <v>0</v>
      </c>
      <c r="BJ678" s="13">
        <f t="shared" si="855"/>
        <v>0</v>
      </c>
      <c r="BK678" s="13">
        <f t="shared" si="856"/>
        <v>0</v>
      </c>
      <c r="BL678" s="13">
        <f t="shared" si="857"/>
        <v>0</v>
      </c>
      <c r="BM678" s="13">
        <f t="shared" si="858"/>
        <v>0</v>
      </c>
      <c r="BN678" s="13">
        <f t="shared" si="859"/>
        <v>0</v>
      </c>
      <c r="BO678" s="13">
        <f t="shared" si="860"/>
        <v>0</v>
      </c>
      <c r="BP678" s="13">
        <f t="shared" si="861"/>
        <v>0</v>
      </c>
      <c r="BQ678" s="13">
        <f t="shared" si="862"/>
        <v>0</v>
      </c>
      <c r="BR678" s="13">
        <f t="shared" si="863"/>
        <v>0</v>
      </c>
      <c r="BS678" s="13">
        <f t="shared" si="864"/>
        <v>0</v>
      </c>
      <c r="BT678" s="31">
        <f t="shared" si="865"/>
        <v>0</v>
      </c>
      <c r="BU678" s="31">
        <f t="shared" si="866"/>
        <v>0</v>
      </c>
      <c r="BV678" s="31">
        <f t="shared" si="867"/>
        <v>0</v>
      </c>
      <c r="BW678" s="31">
        <f t="shared" si="868"/>
        <v>0</v>
      </c>
      <c r="BX678" s="31">
        <f t="shared" si="869"/>
        <v>0</v>
      </c>
      <c r="BY678" s="31">
        <f t="shared" si="870"/>
        <v>0</v>
      </c>
      <c r="BZ678" s="31">
        <f t="shared" si="871"/>
        <v>0</v>
      </c>
      <c r="CA678" s="31">
        <f t="shared" si="872"/>
        <v>0</v>
      </c>
      <c r="CB678" s="31">
        <f t="shared" si="873"/>
        <v>0</v>
      </c>
      <c r="CC678" s="31">
        <f t="shared" si="874"/>
        <v>0</v>
      </c>
      <c r="CD678" s="31">
        <f t="shared" si="875"/>
        <v>0</v>
      </c>
      <c r="CE678" s="37">
        <f t="array" ref="CE678">MIN(IF(JPRL=AI678,$AG$19:$AG$1018))</f>
        <v>0</v>
      </c>
      <c r="CF678" s="37">
        <f t="array" ref="CF678">MAX(IF(JPRL=AI678,$AG$19:$AG$1018))</f>
        <v>0</v>
      </c>
      <c r="CG678" s="36">
        <f t="shared" si="876"/>
        <v>0</v>
      </c>
      <c r="CI678" s="40">
        <f t="shared" si="877"/>
        <v>0</v>
      </c>
      <c r="CJ678" s="40">
        <f t="shared" si="814"/>
        <v>0</v>
      </c>
      <c r="CK678" s="40">
        <f t="shared" si="815"/>
        <v>0</v>
      </c>
      <c r="CL678" s="40">
        <f t="shared" si="816"/>
        <v>0</v>
      </c>
      <c r="CM678" s="40">
        <f t="shared" si="817"/>
        <v>0</v>
      </c>
      <c r="CN678" s="40">
        <f t="shared" si="818"/>
        <v>0</v>
      </c>
      <c r="CO678" s="40">
        <f t="shared" si="819"/>
        <v>0</v>
      </c>
      <c r="CP678" s="40">
        <f t="shared" si="820"/>
        <v>0</v>
      </c>
      <c r="CQ678" s="40">
        <f t="shared" si="821"/>
        <v>0</v>
      </c>
      <c r="CR678" s="40">
        <f t="shared" si="822"/>
        <v>0</v>
      </c>
      <c r="CS678" s="40">
        <f t="shared" si="823"/>
        <v>0</v>
      </c>
      <c r="CT678" s="41">
        <f t="shared" si="878"/>
        <v>0</v>
      </c>
      <c r="CU678" s="41">
        <f t="shared" si="879"/>
        <v>0</v>
      </c>
      <c r="CV678" s="41">
        <f t="shared" si="880"/>
        <v>0</v>
      </c>
      <c r="CW678" s="41">
        <f t="shared" si="881"/>
        <v>0</v>
      </c>
      <c r="CX678" s="41">
        <f t="shared" si="882"/>
        <v>0</v>
      </c>
      <c r="CY678" s="41">
        <f t="shared" si="883"/>
        <v>0</v>
      </c>
      <c r="CZ678" s="41">
        <f t="shared" si="884"/>
        <v>0</v>
      </c>
      <c r="DA678" s="41">
        <f t="shared" si="885"/>
        <v>0</v>
      </c>
      <c r="DB678" s="41">
        <f t="shared" si="886"/>
        <v>0</v>
      </c>
      <c r="DC678" s="41">
        <f t="shared" si="887"/>
        <v>0</v>
      </c>
      <c r="DD678" s="7">
        <f t="shared" si="888"/>
        <v>0</v>
      </c>
      <c r="DE678" s="7">
        <f t="shared" si="889"/>
        <v>0</v>
      </c>
      <c r="DF678" s="7">
        <f t="shared" si="890"/>
        <v>0</v>
      </c>
      <c r="DJ678" s="7">
        <f t="shared" si="891"/>
        <v>0</v>
      </c>
      <c r="DK678" s="7">
        <f t="shared" si="892"/>
        <v>0</v>
      </c>
    </row>
    <row r="679" spans="1:115" ht="26.25" customHeight="1" x14ac:dyDescent="0.25">
      <c r="A679" s="9">
        <v>661</v>
      </c>
      <c r="B679" s="24" t="str">
        <f t="shared" si="824"/>
        <v/>
      </c>
      <c r="C679" s="23"/>
      <c r="D679" s="51"/>
      <c r="E679" s="24"/>
      <c r="F679" s="24"/>
      <c r="G679" s="24"/>
      <c r="H679" s="24"/>
      <c r="I679" s="25"/>
      <c r="J679" s="24"/>
      <c r="K679" s="26"/>
      <c r="L679" s="29"/>
      <c r="M679" s="27"/>
      <c r="N679" s="28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30"/>
      <c r="Z679" s="29"/>
      <c r="AA679" s="29" t="str">
        <f t="shared" si="825"/>
        <v/>
      </c>
      <c r="AB679" s="7">
        <f t="shared" si="826"/>
        <v>0</v>
      </c>
      <c r="AC679" s="7">
        <f t="shared" si="827"/>
        <v>0</v>
      </c>
      <c r="AD679" s="7">
        <f t="shared" si="828"/>
        <v>0</v>
      </c>
      <c r="AE679" s="7">
        <f t="shared" si="829"/>
        <v>0</v>
      </c>
      <c r="AF679" s="11" t="str">
        <f t="shared" si="893"/>
        <v/>
      </c>
      <c r="AG679" s="13">
        <f t="shared" si="830"/>
        <v>0</v>
      </c>
      <c r="AH679" s="7" t="str">
        <f t="shared" si="831"/>
        <v/>
      </c>
      <c r="AI679" s="11" t="str">
        <f t="shared" si="894"/>
        <v/>
      </c>
      <c r="AJ679" s="11" t="str">
        <f t="array" ref="AJ679">IF(OR(AI679=$AI$19:AI678),"",AI679)</f>
        <v/>
      </c>
      <c r="AK679" s="11" t="str">
        <f t="shared" si="832"/>
        <v/>
      </c>
      <c r="AL679" t="str">
        <f t="array" ref="AL679">IF(OR(AK679=$AK$19:AK678),"",AK679)</f>
        <v/>
      </c>
      <c r="AM679" s="13">
        <f t="shared" si="833"/>
        <v>0</v>
      </c>
      <c r="AN679" s="13">
        <f t="shared" si="834"/>
        <v>0</v>
      </c>
      <c r="AO679" s="13">
        <f t="shared" si="835"/>
        <v>0</v>
      </c>
      <c r="AP679" s="13">
        <f t="shared" si="836"/>
        <v>0</v>
      </c>
      <c r="AQ679" s="13">
        <f t="shared" si="837"/>
        <v>0</v>
      </c>
      <c r="AR679" s="13">
        <f t="shared" si="838"/>
        <v>0</v>
      </c>
      <c r="AS679" s="13">
        <f t="shared" si="839"/>
        <v>0</v>
      </c>
      <c r="AT679" s="13">
        <f t="shared" si="840"/>
        <v>0</v>
      </c>
      <c r="AU679" s="13">
        <f t="shared" si="841"/>
        <v>0</v>
      </c>
      <c r="AV679" s="13">
        <f t="shared" si="842"/>
        <v>0</v>
      </c>
      <c r="AX679" s="13">
        <f t="shared" si="843"/>
        <v>0</v>
      </c>
      <c r="AY679" s="13">
        <f t="shared" si="844"/>
        <v>0</v>
      </c>
      <c r="AZ679" s="13">
        <f t="shared" si="845"/>
        <v>0</v>
      </c>
      <c r="BA679" s="13">
        <f t="shared" si="846"/>
        <v>0</v>
      </c>
      <c r="BB679" s="13">
        <f t="shared" si="847"/>
        <v>0</v>
      </c>
      <c r="BC679" s="13">
        <f t="shared" si="848"/>
        <v>0</v>
      </c>
      <c r="BD679" s="13">
        <f t="shared" si="849"/>
        <v>0</v>
      </c>
      <c r="BE679" s="13">
        <f t="shared" si="850"/>
        <v>0</v>
      </c>
      <c r="BF679" s="13">
        <f t="shared" si="851"/>
        <v>0</v>
      </c>
      <c r="BG679" s="13">
        <f t="shared" si="852"/>
        <v>0</v>
      </c>
      <c r="BH679" s="13">
        <f t="shared" si="853"/>
        <v>0</v>
      </c>
      <c r="BI679" s="13">
        <f t="shared" si="854"/>
        <v>0</v>
      </c>
      <c r="BJ679" s="13">
        <f t="shared" si="855"/>
        <v>0</v>
      </c>
      <c r="BK679" s="13">
        <f t="shared" si="856"/>
        <v>0</v>
      </c>
      <c r="BL679" s="13">
        <f t="shared" si="857"/>
        <v>0</v>
      </c>
      <c r="BM679" s="13">
        <f t="shared" si="858"/>
        <v>0</v>
      </c>
      <c r="BN679" s="13">
        <f t="shared" si="859"/>
        <v>0</v>
      </c>
      <c r="BO679" s="13">
        <f t="shared" si="860"/>
        <v>0</v>
      </c>
      <c r="BP679" s="13">
        <f t="shared" si="861"/>
        <v>0</v>
      </c>
      <c r="BQ679" s="13">
        <f t="shared" si="862"/>
        <v>0</v>
      </c>
      <c r="BR679" s="13">
        <f t="shared" si="863"/>
        <v>0</v>
      </c>
      <c r="BS679" s="13">
        <f t="shared" si="864"/>
        <v>0</v>
      </c>
      <c r="BT679" s="31">
        <f t="shared" si="865"/>
        <v>0</v>
      </c>
      <c r="BU679" s="31">
        <f t="shared" si="866"/>
        <v>0</v>
      </c>
      <c r="BV679" s="31">
        <f t="shared" si="867"/>
        <v>0</v>
      </c>
      <c r="BW679" s="31">
        <f t="shared" si="868"/>
        <v>0</v>
      </c>
      <c r="BX679" s="31">
        <f t="shared" si="869"/>
        <v>0</v>
      </c>
      <c r="BY679" s="31">
        <f t="shared" si="870"/>
        <v>0</v>
      </c>
      <c r="BZ679" s="31">
        <f t="shared" si="871"/>
        <v>0</v>
      </c>
      <c r="CA679" s="31">
        <f t="shared" si="872"/>
        <v>0</v>
      </c>
      <c r="CB679" s="31">
        <f t="shared" si="873"/>
        <v>0</v>
      </c>
      <c r="CC679" s="31">
        <f t="shared" si="874"/>
        <v>0</v>
      </c>
      <c r="CD679" s="31">
        <f t="shared" si="875"/>
        <v>0</v>
      </c>
      <c r="CE679" s="37">
        <f t="array" ref="CE679">MIN(IF(JPRL=AI679,$AG$19:$AG$1018))</f>
        <v>0</v>
      </c>
      <c r="CF679" s="37">
        <f t="array" ref="CF679">MAX(IF(JPRL=AI679,$AG$19:$AG$1018))</f>
        <v>0</v>
      </c>
      <c r="CG679" s="36">
        <f t="shared" si="876"/>
        <v>0</v>
      </c>
      <c r="CI679" s="40">
        <f t="shared" si="877"/>
        <v>0</v>
      </c>
      <c r="CJ679" s="40">
        <f t="shared" si="814"/>
        <v>0</v>
      </c>
      <c r="CK679" s="40">
        <f t="shared" si="815"/>
        <v>0</v>
      </c>
      <c r="CL679" s="40">
        <f t="shared" si="816"/>
        <v>0</v>
      </c>
      <c r="CM679" s="40">
        <f t="shared" si="817"/>
        <v>0</v>
      </c>
      <c r="CN679" s="40">
        <f t="shared" si="818"/>
        <v>0</v>
      </c>
      <c r="CO679" s="40">
        <f t="shared" si="819"/>
        <v>0</v>
      </c>
      <c r="CP679" s="40">
        <f t="shared" si="820"/>
        <v>0</v>
      </c>
      <c r="CQ679" s="40">
        <f t="shared" si="821"/>
        <v>0</v>
      </c>
      <c r="CR679" s="40">
        <f t="shared" si="822"/>
        <v>0</v>
      </c>
      <c r="CS679" s="40">
        <f t="shared" si="823"/>
        <v>0</v>
      </c>
      <c r="CT679" s="41">
        <f t="shared" si="878"/>
        <v>0</v>
      </c>
      <c r="CU679" s="41">
        <f t="shared" si="879"/>
        <v>0</v>
      </c>
      <c r="CV679" s="41">
        <f t="shared" si="880"/>
        <v>0</v>
      </c>
      <c r="CW679" s="41">
        <f t="shared" si="881"/>
        <v>0</v>
      </c>
      <c r="CX679" s="41">
        <f t="shared" si="882"/>
        <v>0</v>
      </c>
      <c r="CY679" s="41">
        <f t="shared" si="883"/>
        <v>0</v>
      </c>
      <c r="CZ679" s="41">
        <f t="shared" si="884"/>
        <v>0</v>
      </c>
      <c r="DA679" s="41">
        <f t="shared" si="885"/>
        <v>0</v>
      </c>
      <c r="DB679" s="41">
        <f t="shared" si="886"/>
        <v>0</v>
      </c>
      <c r="DC679" s="41">
        <f t="shared" si="887"/>
        <v>0</v>
      </c>
      <c r="DD679" s="7">
        <f t="shared" si="888"/>
        <v>0</v>
      </c>
      <c r="DE679" s="7">
        <f t="shared" si="889"/>
        <v>0</v>
      </c>
      <c r="DF679" s="7">
        <f t="shared" si="890"/>
        <v>0</v>
      </c>
      <c r="DJ679" s="7">
        <f t="shared" si="891"/>
        <v>0</v>
      </c>
      <c r="DK679" s="7">
        <f t="shared" si="892"/>
        <v>0</v>
      </c>
    </row>
    <row r="680" spans="1:115" ht="26.25" customHeight="1" x14ac:dyDescent="0.25">
      <c r="A680" s="9">
        <v>662</v>
      </c>
      <c r="B680" s="24" t="str">
        <f t="shared" si="824"/>
        <v/>
      </c>
      <c r="C680" s="23"/>
      <c r="D680" s="51"/>
      <c r="E680" s="24"/>
      <c r="F680" s="24"/>
      <c r="G680" s="24"/>
      <c r="H680" s="24"/>
      <c r="I680" s="25"/>
      <c r="J680" s="24"/>
      <c r="K680" s="26"/>
      <c r="L680" s="29"/>
      <c r="M680" s="27"/>
      <c r="N680" s="28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30"/>
      <c r="Z680" s="29"/>
      <c r="AA680" s="29" t="str">
        <f t="shared" si="825"/>
        <v/>
      </c>
      <c r="AB680" s="7">
        <f t="shared" si="826"/>
        <v>0</v>
      </c>
      <c r="AC680" s="7">
        <f t="shared" si="827"/>
        <v>0</v>
      </c>
      <c r="AD680" s="7">
        <f t="shared" si="828"/>
        <v>0</v>
      </c>
      <c r="AE680" s="7">
        <f t="shared" si="829"/>
        <v>0</v>
      </c>
      <c r="AF680" s="11" t="str">
        <f t="shared" si="893"/>
        <v/>
      </c>
      <c r="AG680" s="13">
        <f t="shared" si="830"/>
        <v>0</v>
      </c>
      <c r="AH680" s="7" t="str">
        <f t="shared" si="831"/>
        <v/>
      </c>
      <c r="AI680" s="11" t="str">
        <f t="shared" si="894"/>
        <v/>
      </c>
      <c r="AJ680" s="11" t="str">
        <f t="array" ref="AJ680">IF(OR(AI680=$AI$19:AI679),"",AI680)</f>
        <v/>
      </c>
      <c r="AK680" s="11" t="str">
        <f t="shared" si="832"/>
        <v/>
      </c>
      <c r="AL680" t="str">
        <f t="array" ref="AL680">IF(OR(AK680=$AK$19:AK679),"",AK680)</f>
        <v/>
      </c>
      <c r="AM680" s="13">
        <f t="shared" si="833"/>
        <v>0</v>
      </c>
      <c r="AN680" s="13">
        <f t="shared" si="834"/>
        <v>0</v>
      </c>
      <c r="AO680" s="13">
        <f t="shared" si="835"/>
        <v>0</v>
      </c>
      <c r="AP680" s="13">
        <f t="shared" si="836"/>
        <v>0</v>
      </c>
      <c r="AQ680" s="13">
        <f t="shared" si="837"/>
        <v>0</v>
      </c>
      <c r="AR680" s="13">
        <f t="shared" si="838"/>
        <v>0</v>
      </c>
      <c r="AS680" s="13">
        <f t="shared" si="839"/>
        <v>0</v>
      </c>
      <c r="AT680" s="13">
        <f t="shared" si="840"/>
        <v>0</v>
      </c>
      <c r="AU680" s="13">
        <f t="shared" si="841"/>
        <v>0</v>
      </c>
      <c r="AV680" s="13">
        <f t="shared" si="842"/>
        <v>0</v>
      </c>
      <c r="AX680" s="13">
        <f t="shared" si="843"/>
        <v>0</v>
      </c>
      <c r="AY680" s="13">
        <f t="shared" si="844"/>
        <v>0</v>
      </c>
      <c r="AZ680" s="13">
        <f t="shared" si="845"/>
        <v>0</v>
      </c>
      <c r="BA680" s="13">
        <f t="shared" si="846"/>
        <v>0</v>
      </c>
      <c r="BB680" s="13">
        <f t="shared" si="847"/>
        <v>0</v>
      </c>
      <c r="BC680" s="13">
        <f t="shared" si="848"/>
        <v>0</v>
      </c>
      <c r="BD680" s="13">
        <f t="shared" si="849"/>
        <v>0</v>
      </c>
      <c r="BE680" s="13">
        <f t="shared" si="850"/>
        <v>0</v>
      </c>
      <c r="BF680" s="13">
        <f t="shared" si="851"/>
        <v>0</v>
      </c>
      <c r="BG680" s="13">
        <f t="shared" si="852"/>
        <v>0</v>
      </c>
      <c r="BH680" s="13">
        <f t="shared" si="853"/>
        <v>0</v>
      </c>
      <c r="BI680" s="13">
        <f t="shared" si="854"/>
        <v>0</v>
      </c>
      <c r="BJ680" s="13">
        <f t="shared" si="855"/>
        <v>0</v>
      </c>
      <c r="BK680" s="13">
        <f t="shared" si="856"/>
        <v>0</v>
      </c>
      <c r="BL680" s="13">
        <f t="shared" si="857"/>
        <v>0</v>
      </c>
      <c r="BM680" s="13">
        <f t="shared" si="858"/>
        <v>0</v>
      </c>
      <c r="BN680" s="13">
        <f t="shared" si="859"/>
        <v>0</v>
      </c>
      <c r="BO680" s="13">
        <f t="shared" si="860"/>
        <v>0</v>
      </c>
      <c r="BP680" s="13">
        <f t="shared" si="861"/>
        <v>0</v>
      </c>
      <c r="BQ680" s="13">
        <f t="shared" si="862"/>
        <v>0</v>
      </c>
      <c r="BR680" s="13">
        <f t="shared" si="863"/>
        <v>0</v>
      </c>
      <c r="BS680" s="13">
        <f t="shared" si="864"/>
        <v>0</v>
      </c>
      <c r="BT680" s="31">
        <f t="shared" si="865"/>
        <v>0</v>
      </c>
      <c r="BU680" s="31">
        <f t="shared" si="866"/>
        <v>0</v>
      </c>
      <c r="BV680" s="31">
        <f t="shared" si="867"/>
        <v>0</v>
      </c>
      <c r="BW680" s="31">
        <f t="shared" si="868"/>
        <v>0</v>
      </c>
      <c r="BX680" s="31">
        <f t="shared" si="869"/>
        <v>0</v>
      </c>
      <c r="BY680" s="31">
        <f t="shared" si="870"/>
        <v>0</v>
      </c>
      <c r="BZ680" s="31">
        <f t="shared" si="871"/>
        <v>0</v>
      </c>
      <c r="CA680" s="31">
        <f t="shared" si="872"/>
        <v>0</v>
      </c>
      <c r="CB680" s="31">
        <f t="shared" si="873"/>
        <v>0</v>
      </c>
      <c r="CC680" s="31">
        <f t="shared" si="874"/>
        <v>0</v>
      </c>
      <c r="CD680" s="31">
        <f t="shared" si="875"/>
        <v>0</v>
      </c>
      <c r="CE680" s="37">
        <f t="array" ref="CE680">MIN(IF(JPRL=AI680,$AG$19:$AG$1018))</f>
        <v>0</v>
      </c>
      <c r="CF680" s="37">
        <f t="array" ref="CF680">MAX(IF(JPRL=AI680,$AG$19:$AG$1018))</f>
        <v>0</v>
      </c>
      <c r="CG680" s="36">
        <f t="shared" si="876"/>
        <v>0</v>
      </c>
      <c r="CI680" s="40">
        <f t="shared" si="877"/>
        <v>0</v>
      </c>
      <c r="CJ680" s="40">
        <f t="shared" si="814"/>
        <v>0</v>
      </c>
      <c r="CK680" s="40">
        <f t="shared" si="815"/>
        <v>0</v>
      </c>
      <c r="CL680" s="40">
        <f t="shared" si="816"/>
        <v>0</v>
      </c>
      <c r="CM680" s="40">
        <f t="shared" si="817"/>
        <v>0</v>
      </c>
      <c r="CN680" s="40">
        <f t="shared" si="818"/>
        <v>0</v>
      </c>
      <c r="CO680" s="40">
        <f t="shared" si="819"/>
        <v>0</v>
      </c>
      <c r="CP680" s="40">
        <f t="shared" si="820"/>
        <v>0</v>
      </c>
      <c r="CQ680" s="40">
        <f t="shared" si="821"/>
        <v>0</v>
      </c>
      <c r="CR680" s="40">
        <f t="shared" si="822"/>
        <v>0</v>
      </c>
      <c r="CS680" s="40">
        <f t="shared" si="823"/>
        <v>0</v>
      </c>
      <c r="CT680" s="41">
        <f t="shared" si="878"/>
        <v>0</v>
      </c>
      <c r="CU680" s="41">
        <f t="shared" si="879"/>
        <v>0</v>
      </c>
      <c r="CV680" s="41">
        <f t="shared" si="880"/>
        <v>0</v>
      </c>
      <c r="CW680" s="41">
        <f t="shared" si="881"/>
        <v>0</v>
      </c>
      <c r="CX680" s="41">
        <f t="shared" si="882"/>
        <v>0</v>
      </c>
      <c r="CY680" s="41">
        <f t="shared" si="883"/>
        <v>0</v>
      </c>
      <c r="CZ680" s="41">
        <f t="shared" si="884"/>
        <v>0</v>
      </c>
      <c r="DA680" s="41">
        <f t="shared" si="885"/>
        <v>0</v>
      </c>
      <c r="DB680" s="41">
        <f t="shared" si="886"/>
        <v>0</v>
      </c>
      <c r="DC680" s="41">
        <f t="shared" si="887"/>
        <v>0</v>
      </c>
      <c r="DD680" s="7">
        <f t="shared" si="888"/>
        <v>0</v>
      </c>
      <c r="DE680" s="7">
        <f t="shared" si="889"/>
        <v>0</v>
      </c>
      <c r="DF680" s="7">
        <f t="shared" si="890"/>
        <v>0</v>
      </c>
      <c r="DJ680" s="7">
        <f t="shared" si="891"/>
        <v>0</v>
      </c>
      <c r="DK680" s="7">
        <f t="shared" si="892"/>
        <v>0</v>
      </c>
    </row>
    <row r="681" spans="1:115" ht="26.25" customHeight="1" x14ac:dyDescent="0.25">
      <c r="A681" s="9">
        <v>663</v>
      </c>
      <c r="B681" s="24" t="str">
        <f t="shared" si="824"/>
        <v/>
      </c>
      <c r="C681" s="23"/>
      <c r="D681" s="51"/>
      <c r="E681" s="24"/>
      <c r="F681" s="24"/>
      <c r="G681" s="24"/>
      <c r="H681" s="24"/>
      <c r="I681" s="25"/>
      <c r="J681" s="24"/>
      <c r="K681" s="26"/>
      <c r="L681" s="29"/>
      <c r="M681" s="27"/>
      <c r="N681" s="28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30"/>
      <c r="Z681" s="29"/>
      <c r="AA681" s="29" t="str">
        <f t="shared" si="825"/>
        <v/>
      </c>
      <c r="AB681" s="7">
        <f t="shared" si="826"/>
        <v>0</v>
      </c>
      <c r="AC681" s="7">
        <f t="shared" si="827"/>
        <v>0</v>
      </c>
      <c r="AD681" s="7">
        <f t="shared" si="828"/>
        <v>0</v>
      </c>
      <c r="AE681" s="7">
        <f t="shared" si="829"/>
        <v>0</v>
      </c>
      <c r="AF681" s="11" t="str">
        <f t="shared" si="893"/>
        <v/>
      </c>
      <c r="AG681" s="13">
        <f t="shared" si="830"/>
        <v>0</v>
      </c>
      <c r="AH681" s="7" t="str">
        <f t="shared" si="831"/>
        <v/>
      </c>
      <c r="AI681" s="11" t="str">
        <f t="shared" si="894"/>
        <v/>
      </c>
      <c r="AJ681" s="11" t="str">
        <f t="array" ref="AJ681">IF(OR(AI681=$AI$19:AI680),"",AI681)</f>
        <v/>
      </c>
      <c r="AK681" s="11" t="str">
        <f t="shared" si="832"/>
        <v/>
      </c>
      <c r="AL681" t="str">
        <f t="array" ref="AL681">IF(OR(AK681=$AK$19:AK680),"",AK681)</f>
        <v/>
      </c>
      <c r="AM681" s="13">
        <f t="shared" si="833"/>
        <v>0</v>
      </c>
      <c r="AN681" s="13">
        <f t="shared" si="834"/>
        <v>0</v>
      </c>
      <c r="AO681" s="13">
        <f t="shared" si="835"/>
        <v>0</v>
      </c>
      <c r="AP681" s="13">
        <f t="shared" si="836"/>
        <v>0</v>
      </c>
      <c r="AQ681" s="13">
        <f t="shared" si="837"/>
        <v>0</v>
      </c>
      <c r="AR681" s="13">
        <f t="shared" si="838"/>
        <v>0</v>
      </c>
      <c r="AS681" s="13">
        <f t="shared" si="839"/>
        <v>0</v>
      </c>
      <c r="AT681" s="13">
        <f t="shared" si="840"/>
        <v>0</v>
      </c>
      <c r="AU681" s="13">
        <f t="shared" si="841"/>
        <v>0</v>
      </c>
      <c r="AV681" s="13">
        <f t="shared" si="842"/>
        <v>0</v>
      </c>
      <c r="AX681" s="13">
        <f t="shared" si="843"/>
        <v>0</v>
      </c>
      <c r="AY681" s="13">
        <f t="shared" si="844"/>
        <v>0</v>
      </c>
      <c r="AZ681" s="13">
        <f t="shared" si="845"/>
        <v>0</v>
      </c>
      <c r="BA681" s="13">
        <f t="shared" si="846"/>
        <v>0</v>
      </c>
      <c r="BB681" s="13">
        <f t="shared" si="847"/>
        <v>0</v>
      </c>
      <c r="BC681" s="13">
        <f t="shared" si="848"/>
        <v>0</v>
      </c>
      <c r="BD681" s="13">
        <f t="shared" si="849"/>
        <v>0</v>
      </c>
      <c r="BE681" s="13">
        <f t="shared" si="850"/>
        <v>0</v>
      </c>
      <c r="BF681" s="13">
        <f t="shared" si="851"/>
        <v>0</v>
      </c>
      <c r="BG681" s="13">
        <f t="shared" si="852"/>
        <v>0</v>
      </c>
      <c r="BH681" s="13">
        <f t="shared" si="853"/>
        <v>0</v>
      </c>
      <c r="BI681" s="13">
        <f t="shared" si="854"/>
        <v>0</v>
      </c>
      <c r="BJ681" s="13">
        <f t="shared" si="855"/>
        <v>0</v>
      </c>
      <c r="BK681" s="13">
        <f t="shared" si="856"/>
        <v>0</v>
      </c>
      <c r="BL681" s="13">
        <f t="shared" si="857"/>
        <v>0</v>
      </c>
      <c r="BM681" s="13">
        <f t="shared" si="858"/>
        <v>0</v>
      </c>
      <c r="BN681" s="13">
        <f t="shared" si="859"/>
        <v>0</v>
      </c>
      <c r="BO681" s="13">
        <f t="shared" si="860"/>
        <v>0</v>
      </c>
      <c r="BP681" s="13">
        <f t="shared" si="861"/>
        <v>0</v>
      </c>
      <c r="BQ681" s="13">
        <f t="shared" si="862"/>
        <v>0</v>
      </c>
      <c r="BR681" s="13">
        <f t="shared" si="863"/>
        <v>0</v>
      </c>
      <c r="BS681" s="13">
        <f t="shared" si="864"/>
        <v>0</v>
      </c>
      <c r="BT681" s="31">
        <f t="shared" si="865"/>
        <v>0</v>
      </c>
      <c r="BU681" s="31">
        <f t="shared" si="866"/>
        <v>0</v>
      </c>
      <c r="BV681" s="31">
        <f t="shared" si="867"/>
        <v>0</v>
      </c>
      <c r="BW681" s="31">
        <f t="shared" si="868"/>
        <v>0</v>
      </c>
      <c r="BX681" s="31">
        <f t="shared" si="869"/>
        <v>0</v>
      </c>
      <c r="BY681" s="31">
        <f t="shared" si="870"/>
        <v>0</v>
      </c>
      <c r="BZ681" s="31">
        <f t="shared" si="871"/>
        <v>0</v>
      </c>
      <c r="CA681" s="31">
        <f t="shared" si="872"/>
        <v>0</v>
      </c>
      <c r="CB681" s="31">
        <f t="shared" si="873"/>
        <v>0</v>
      </c>
      <c r="CC681" s="31">
        <f t="shared" si="874"/>
        <v>0</v>
      </c>
      <c r="CD681" s="31">
        <f t="shared" si="875"/>
        <v>0</v>
      </c>
      <c r="CE681" s="37">
        <f t="array" ref="CE681">MIN(IF(JPRL=AI681,$AG$19:$AG$1018))</f>
        <v>0</v>
      </c>
      <c r="CF681" s="37">
        <f t="array" ref="CF681">MAX(IF(JPRL=AI681,$AG$19:$AG$1018))</f>
        <v>0</v>
      </c>
      <c r="CG681" s="36">
        <f t="shared" si="876"/>
        <v>0</v>
      </c>
      <c r="CI681" s="40">
        <f t="shared" si="877"/>
        <v>0</v>
      </c>
      <c r="CJ681" s="40">
        <f t="shared" si="814"/>
        <v>0</v>
      </c>
      <c r="CK681" s="40">
        <f t="shared" si="815"/>
        <v>0</v>
      </c>
      <c r="CL681" s="40">
        <f t="shared" si="816"/>
        <v>0</v>
      </c>
      <c r="CM681" s="40">
        <f t="shared" si="817"/>
        <v>0</v>
      </c>
      <c r="CN681" s="40">
        <f t="shared" si="818"/>
        <v>0</v>
      </c>
      <c r="CO681" s="40">
        <f t="shared" si="819"/>
        <v>0</v>
      </c>
      <c r="CP681" s="40">
        <f t="shared" si="820"/>
        <v>0</v>
      </c>
      <c r="CQ681" s="40">
        <f t="shared" si="821"/>
        <v>0</v>
      </c>
      <c r="CR681" s="40">
        <f t="shared" si="822"/>
        <v>0</v>
      </c>
      <c r="CS681" s="40">
        <f t="shared" si="823"/>
        <v>0</v>
      </c>
      <c r="CT681" s="41">
        <f t="shared" si="878"/>
        <v>0</v>
      </c>
      <c r="CU681" s="41">
        <f t="shared" si="879"/>
        <v>0</v>
      </c>
      <c r="CV681" s="41">
        <f t="shared" si="880"/>
        <v>0</v>
      </c>
      <c r="CW681" s="41">
        <f t="shared" si="881"/>
        <v>0</v>
      </c>
      <c r="CX681" s="41">
        <f t="shared" si="882"/>
        <v>0</v>
      </c>
      <c r="CY681" s="41">
        <f t="shared" si="883"/>
        <v>0</v>
      </c>
      <c r="CZ681" s="41">
        <f t="shared" si="884"/>
        <v>0</v>
      </c>
      <c r="DA681" s="41">
        <f t="shared" si="885"/>
        <v>0</v>
      </c>
      <c r="DB681" s="41">
        <f t="shared" si="886"/>
        <v>0</v>
      </c>
      <c r="DC681" s="41">
        <f t="shared" si="887"/>
        <v>0</v>
      </c>
      <c r="DD681" s="7">
        <f t="shared" si="888"/>
        <v>0</v>
      </c>
      <c r="DE681" s="7">
        <f t="shared" si="889"/>
        <v>0</v>
      </c>
      <c r="DF681" s="7">
        <f t="shared" si="890"/>
        <v>0</v>
      </c>
      <c r="DJ681" s="7">
        <f t="shared" si="891"/>
        <v>0</v>
      </c>
      <c r="DK681" s="7">
        <f t="shared" si="892"/>
        <v>0</v>
      </c>
    </row>
    <row r="682" spans="1:115" ht="26.25" customHeight="1" x14ac:dyDescent="0.25">
      <c r="A682" s="9">
        <v>664</v>
      </c>
      <c r="B682" s="24" t="str">
        <f t="shared" si="824"/>
        <v/>
      </c>
      <c r="C682" s="23"/>
      <c r="D682" s="51"/>
      <c r="E682" s="24"/>
      <c r="F682" s="24"/>
      <c r="G682" s="24"/>
      <c r="H682" s="24"/>
      <c r="I682" s="25"/>
      <c r="J682" s="24"/>
      <c r="K682" s="26"/>
      <c r="L682" s="29"/>
      <c r="M682" s="27"/>
      <c r="N682" s="28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30"/>
      <c r="Z682" s="29"/>
      <c r="AA682" s="29" t="str">
        <f t="shared" si="825"/>
        <v/>
      </c>
      <c r="AB682" s="7">
        <f t="shared" si="826"/>
        <v>0</v>
      </c>
      <c r="AC682" s="7">
        <f t="shared" si="827"/>
        <v>0</v>
      </c>
      <c r="AD682" s="7">
        <f t="shared" si="828"/>
        <v>0</v>
      </c>
      <c r="AE682" s="7">
        <f t="shared" si="829"/>
        <v>0</v>
      </c>
      <c r="AF682" s="11" t="str">
        <f t="shared" si="893"/>
        <v/>
      </c>
      <c r="AG682" s="13">
        <f t="shared" si="830"/>
        <v>0</v>
      </c>
      <c r="AH682" s="7" t="str">
        <f t="shared" si="831"/>
        <v/>
      </c>
      <c r="AI682" s="11" t="str">
        <f t="shared" si="894"/>
        <v/>
      </c>
      <c r="AJ682" s="11" t="str">
        <f t="array" ref="AJ682">IF(OR(AI682=$AI$19:AI681),"",AI682)</f>
        <v/>
      </c>
      <c r="AK682" s="11" t="str">
        <f t="shared" si="832"/>
        <v/>
      </c>
      <c r="AL682" t="str">
        <f t="array" ref="AL682">IF(OR(AK682=$AK$19:AK681),"",AK682)</f>
        <v/>
      </c>
      <c r="AM682" s="13">
        <f t="shared" si="833"/>
        <v>0</v>
      </c>
      <c r="AN682" s="13">
        <f t="shared" si="834"/>
        <v>0</v>
      </c>
      <c r="AO682" s="13">
        <f t="shared" si="835"/>
        <v>0</v>
      </c>
      <c r="AP682" s="13">
        <f t="shared" si="836"/>
        <v>0</v>
      </c>
      <c r="AQ682" s="13">
        <f t="shared" si="837"/>
        <v>0</v>
      </c>
      <c r="AR682" s="13">
        <f t="shared" si="838"/>
        <v>0</v>
      </c>
      <c r="AS682" s="13">
        <f t="shared" si="839"/>
        <v>0</v>
      </c>
      <c r="AT682" s="13">
        <f t="shared" si="840"/>
        <v>0</v>
      </c>
      <c r="AU682" s="13">
        <f t="shared" si="841"/>
        <v>0</v>
      </c>
      <c r="AV682" s="13">
        <f t="shared" si="842"/>
        <v>0</v>
      </c>
      <c r="AX682" s="13">
        <f t="shared" si="843"/>
        <v>0</v>
      </c>
      <c r="AY682" s="13">
        <f t="shared" si="844"/>
        <v>0</v>
      </c>
      <c r="AZ682" s="13">
        <f t="shared" si="845"/>
        <v>0</v>
      </c>
      <c r="BA682" s="13">
        <f t="shared" si="846"/>
        <v>0</v>
      </c>
      <c r="BB682" s="13">
        <f t="shared" si="847"/>
        <v>0</v>
      </c>
      <c r="BC682" s="13">
        <f t="shared" si="848"/>
        <v>0</v>
      </c>
      <c r="BD682" s="13">
        <f t="shared" si="849"/>
        <v>0</v>
      </c>
      <c r="BE682" s="13">
        <f t="shared" si="850"/>
        <v>0</v>
      </c>
      <c r="BF682" s="13">
        <f t="shared" si="851"/>
        <v>0</v>
      </c>
      <c r="BG682" s="13">
        <f t="shared" si="852"/>
        <v>0</v>
      </c>
      <c r="BH682" s="13">
        <f t="shared" si="853"/>
        <v>0</v>
      </c>
      <c r="BI682" s="13">
        <f t="shared" si="854"/>
        <v>0</v>
      </c>
      <c r="BJ682" s="13">
        <f t="shared" si="855"/>
        <v>0</v>
      </c>
      <c r="BK682" s="13">
        <f t="shared" si="856"/>
        <v>0</v>
      </c>
      <c r="BL682" s="13">
        <f t="shared" si="857"/>
        <v>0</v>
      </c>
      <c r="BM682" s="13">
        <f t="shared" si="858"/>
        <v>0</v>
      </c>
      <c r="BN682" s="13">
        <f t="shared" si="859"/>
        <v>0</v>
      </c>
      <c r="BO682" s="13">
        <f t="shared" si="860"/>
        <v>0</v>
      </c>
      <c r="BP682" s="13">
        <f t="shared" si="861"/>
        <v>0</v>
      </c>
      <c r="BQ682" s="13">
        <f t="shared" si="862"/>
        <v>0</v>
      </c>
      <c r="BR682" s="13">
        <f t="shared" si="863"/>
        <v>0</v>
      </c>
      <c r="BS682" s="13">
        <f t="shared" si="864"/>
        <v>0</v>
      </c>
      <c r="BT682" s="31">
        <f t="shared" si="865"/>
        <v>0</v>
      </c>
      <c r="BU682" s="31">
        <f t="shared" si="866"/>
        <v>0</v>
      </c>
      <c r="BV682" s="31">
        <f t="shared" si="867"/>
        <v>0</v>
      </c>
      <c r="BW682" s="31">
        <f t="shared" si="868"/>
        <v>0</v>
      </c>
      <c r="BX682" s="31">
        <f t="shared" si="869"/>
        <v>0</v>
      </c>
      <c r="BY682" s="31">
        <f t="shared" si="870"/>
        <v>0</v>
      </c>
      <c r="BZ682" s="31">
        <f t="shared" si="871"/>
        <v>0</v>
      </c>
      <c r="CA682" s="31">
        <f t="shared" si="872"/>
        <v>0</v>
      </c>
      <c r="CB682" s="31">
        <f t="shared" si="873"/>
        <v>0</v>
      </c>
      <c r="CC682" s="31">
        <f t="shared" si="874"/>
        <v>0</v>
      </c>
      <c r="CD682" s="31">
        <f t="shared" si="875"/>
        <v>0</v>
      </c>
      <c r="CE682" s="37">
        <f t="array" ref="CE682">MIN(IF(JPRL=AI682,$AG$19:$AG$1018))</f>
        <v>0</v>
      </c>
      <c r="CF682" s="37">
        <f t="array" ref="CF682">MAX(IF(JPRL=AI682,$AG$19:$AG$1018))</f>
        <v>0</v>
      </c>
      <c r="CG682" s="36">
        <f t="shared" si="876"/>
        <v>0</v>
      </c>
      <c r="CI682" s="40">
        <f t="shared" si="877"/>
        <v>0</v>
      </c>
      <c r="CJ682" s="40">
        <f t="shared" si="814"/>
        <v>0</v>
      </c>
      <c r="CK682" s="40">
        <f t="shared" si="815"/>
        <v>0</v>
      </c>
      <c r="CL682" s="40">
        <f t="shared" si="816"/>
        <v>0</v>
      </c>
      <c r="CM682" s="40">
        <f t="shared" si="817"/>
        <v>0</v>
      </c>
      <c r="CN682" s="40">
        <f t="shared" si="818"/>
        <v>0</v>
      </c>
      <c r="CO682" s="40">
        <f t="shared" si="819"/>
        <v>0</v>
      </c>
      <c r="CP682" s="40">
        <f t="shared" si="820"/>
        <v>0</v>
      </c>
      <c r="CQ682" s="40">
        <f t="shared" si="821"/>
        <v>0</v>
      </c>
      <c r="CR682" s="40">
        <f t="shared" si="822"/>
        <v>0</v>
      </c>
      <c r="CS682" s="40">
        <f t="shared" si="823"/>
        <v>0</v>
      </c>
      <c r="CT682" s="41">
        <f t="shared" si="878"/>
        <v>0</v>
      </c>
      <c r="CU682" s="41">
        <f t="shared" si="879"/>
        <v>0</v>
      </c>
      <c r="CV682" s="41">
        <f t="shared" si="880"/>
        <v>0</v>
      </c>
      <c r="CW682" s="41">
        <f t="shared" si="881"/>
        <v>0</v>
      </c>
      <c r="CX682" s="41">
        <f t="shared" si="882"/>
        <v>0</v>
      </c>
      <c r="CY682" s="41">
        <f t="shared" si="883"/>
        <v>0</v>
      </c>
      <c r="CZ682" s="41">
        <f t="shared" si="884"/>
        <v>0</v>
      </c>
      <c r="DA682" s="41">
        <f t="shared" si="885"/>
        <v>0</v>
      </c>
      <c r="DB682" s="41">
        <f t="shared" si="886"/>
        <v>0</v>
      </c>
      <c r="DC682" s="41">
        <f t="shared" si="887"/>
        <v>0</v>
      </c>
      <c r="DD682" s="7">
        <f t="shared" si="888"/>
        <v>0</v>
      </c>
      <c r="DE682" s="7">
        <f t="shared" si="889"/>
        <v>0</v>
      </c>
      <c r="DF682" s="7">
        <f t="shared" si="890"/>
        <v>0</v>
      </c>
      <c r="DJ682" s="7">
        <f t="shared" si="891"/>
        <v>0</v>
      </c>
      <c r="DK682" s="7">
        <f t="shared" si="892"/>
        <v>0</v>
      </c>
    </row>
    <row r="683" spans="1:115" ht="26.25" customHeight="1" x14ac:dyDescent="0.25">
      <c r="A683" s="9">
        <v>665</v>
      </c>
      <c r="B683" s="24" t="str">
        <f t="shared" si="824"/>
        <v/>
      </c>
      <c r="C683" s="23"/>
      <c r="D683" s="51"/>
      <c r="E683" s="24"/>
      <c r="F683" s="24"/>
      <c r="G683" s="24"/>
      <c r="H683" s="24"/>
      <c r="I683" s="25"/>
      <c r="J683" s="24"/>
      <c r="K683" s="26"/>
      <c r="L683" s="29"/>
      <c r="M683" s="27"/>
      <c r="N683" s="28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30"/>
      <c r="Z683" s="29"/>
      <c r="AA683" s="29" t="str">
        <f t="shared" si="825"/>
        <v/>
      </c>
      <c r="AB683" s="7">
        <f t="shared" si="826"/>
        <v>0</v>
      </c>
      <c r="AC683" s="7">
        <f t="shared" si="827"/>
        <v>0</v>
      </c>
      <c r="AD683" s="7">
        <f t="shared" si="828"/>
        <v>0</v>
      </c>
      <c r="AE683" s="7">
        <f t="shared" si="829"/>
        <v>0</v>
      </c>
      <c r="AF683" s="11" t="str">
        <f t="shared" si="893"/>
        <v/>
      </c>
      <c r="AG683" s="13">
        <f t="shared" si="830"/>
        <v>0</v>
      </c>
      <c r="AH683" s="7" t="str">
        <f t="shared" si="831"/>
        <v/>
      </c>
      <c r="AI683" s="11" t="str">
        <f t="shared" si="894"/>
        <v/>
      </c>
      <c r="AJ683" s="11" t="str">
        <f t="array" ref="AJ683">IF(OR(AI683=$AI$19:AI682),"",AI683)</f>
        <v/>
      </c>
      <c r="AK683" s="11" t="str">
        <f t="shared" si="832"/>
        <v/>
      </c>
      <c r="AL683" t="str">
        <f t="array" ref="AL683">IF(OR(AK683=$AK$19:AK682),"",AK683)</f>
        <v/>
      </c>
      <c r="AM683" s="13">
        <f t="shared" si="833"/>
        <v>0</v>
      </c>
      <c r="AN683" s="13">
        <f t="shared" si="834"/>
        <v>0</v>
      </c>
      <c r="AO683" s="13">
        <f t="shared" si="835"/>
        <v>0</v>
      </c>
      <c r="AP683" s="13">
        <f t="shared" si="836"/>
        <v>0</v>
      </c>
      <c r="AQ683" s="13">
        <f t="shared" si="837"/>
        <v>0</v>
      </c>
      <c r="AR683" s="13">
        <f t="shared" si="838"/>
        <v>0</v>
      </c>
      <c r="AS683" s="13">
        <f t="shared" si="839"/>
        <v>0</v>
      </c>
      <c r="AT683" s="13">
        <f t="shared" si="840"/>
        <v>0</v>
      </c>
      <c r="AU683" s="13">
        <f t="shared" si="841"/>
        <v>0</v>
      </c>
      <c r="AV683" s="13">
        <f t="shared" si="842"/>
        <v>0</v>
      </c>
      <c r="AX683" s="13">
        <f t="shared" si="843"/>
        <v>0</v>
      </c>
      <c r="AY683" s="13">
        <f t="shared" si="844"/>
        <v>0</v>
      </c>
      <c r="AZ683" s="13">
        <f t="shared" si="845"/>
        <v>0</v>
      </c>
      <c r="BA683" s="13">
        <f t="shared" si="846"/>
        <v>0</v>
      </c>
      <c r="BB683" s="13">
        <f t="shared" si="847"/>
        <v>0</v>
      </c>
      <c r="BC683" s="13">
        <f t="shared" si="848"/>
        <v>0</v>
      </c>
      <c r="BD683" s="13">
        <f t="shared" si="849"/>
        <v>0</v>
      </c>
      <c r="BE683" s="13">
        <f t="shared" si="850"/>
        <v>0</v>
      </c>
      <c r="BF683" s="13">
        <f t="shared" si="851"/>
        <v>0</v>
      </c>
      <c r="BG683" s="13">
        <f t="shared" si="852"/>
        <v>0</v>
      </c>
      <c r="BH683" s="13">
        <f t="shared" si="853"/>
        <v>0</v>
      </c>
      <c r="BI683" s="13">
        <f t="shared" si="854"/>
        <v>0</v>
      </c>
      <c r="BJ683" s="13">
        <f t="shared" si="855"/>
        <v>0</v>
      </c>
      <c r="BK683" s="13">
        <f t="shared" si="856"/>
        <v>0</v>
      </c>
      <c r="BL683" s="13">
        <f t="shared" si="857"/>
        <v>0</v>
      </c>
      <c r="BM683" s="13">
        <f t="shared" si="858"/>
        <v>0</v>
      </c>
      <c r="BN683" s="13">
        <f t="shared" si="859"/>
        <v>0</v>
      </c>
      <c r="BO683" s="13">
        <f t="shared" si="860"/>
        <v>0</v>
      </c>
      <c r="BP683" s="13">
        <f t="shared" si="861"/>
        <v>0</v>
      </c>
      <c r="BQ683" s="13">
        <f t="shared" si="862"/>
        <v>0</v>
      </c>
      <c r="BR683" s="13">
        <f t="shared" si="863"/>
        <v>0</v>
      </c>
      <c r="BS683" s="13">
        <f t="shared" si="864"/>
        <v>0</v>
      </c>
      <c r="BT683" s="31">
        <f t="shared" si="865"/>
        <v>0</v>
      </c>
      <c r="BU683" s="31">
        <f t="shared" si="866"/>
        <v>0</v>
      </c>
      <c r="BV683" s="31">
        <f t="shared" si="867"/>
        <v>0</v>
      </c>
      <c r="BW683" s="31">
        <f t="shared" si="868"/>
        <v>0</v>
      </c>
      <c r="BX683" s="31">
        <f t="shared" si="869"/>
        <v>0</v>
      </c>
      <c r="BY683" s="31">
        <f t="shared" si="870"/>
        <v>0</v>
      </c>
      <c r="BZ683" s="31">
        <f t="shared" si="871"/>
        <v>0</v>
      </c>
      <c r="CA683" s="31">
        <f t="shared" si="872"/>
        <v>0</v>
      </c>
      <c r="CB683" s="31">
        <f t="shared" si="873"/>
        <v>0</v>
      </c>
      <c r="CC683" s="31">
        <f t="shared" si="874"/>
        <v>0</v>
      </c>
      <c r="CD683" s="31">
        <f t="shared" si="875"/>
        <v>0</v>
      </c>
      <c r="CE683" s="37">
        <f t="array" ref="CE683">MIN(IF(JPRL=AI683,$AG$19:$AG$1018))</f>
        <v>0</v>
      </c>
      <c r="CF683" s="37">
        <f t="array" ref="CF683">MAX(IF(JPRL=AI683,$AG$19:$AG$1018))</f>
        <v>0</v>
      </c>
      <c r="CG683" s="36">
        <f t="shared" si="876"/>
        <v>0</v>
      </c>
      <c r="CI683" s="40">
        <f t="shared" si="877"/>
        <v>0</v>
      </c>
      <c r="CJ683" s="40">
        <f t="shared" si="814"/>
        <v>0</v>
      </c>
      <c r="CK683" s="40">
        <f t="shared" si="815"/>
        <v>0</v>
      </c>
      <c r="CL683" s="40">
        <f t="shared" si="816"/>
        <v>0</v>
      </c>
      <c r="CM683" s="40">
        <f t="shared" si="817"/>
        <v>0</v>
      </c>
      <c r="CN683" s="40">
        <f t="shared" si="818"/>
        <v>0</v>
      </c>
      <c r="CO683" s="40">
        <f t="shared" si="819"/>
        <v>0</v>
      </c>
      <c r="CP683" s="40">
        <f t="shared" si="820"/>
        <v>0</v>
      </c>
      <c r="CQ683" s="40">
        <f t="shared" si="821"/>
        <v>0</v>
      </c>
      <c r="CR683" s="40">
        <f t="shared" si="822"/>
        <v>0</v>
      </c>
      <c r="CS683" s="40">
        <f t="shared" si="823"/>
        <v>0</v>
      </c>
      <c r="CT683" s="41">
        <f t="shared" si="878"/>
        <v>0</v>
      </c>
      <c r="CU683" s="41">
        <f t="shared" si="879"/>
        <v>0</v>
      </c>
      <c r="CV683" s="41">
        <f t="shared" si="880"/>
        <v>0</v>
      </c>
      <c r="CW683" s="41">
        <f t="shared" si="881"/>
        <v>0</v>
      </c>
      <c r="CX683" s="41">
        <f t="shared" si="882"/>
        <v>0</v>
      </c>
      <c r="CY683" s="41">
        <f t="shared" si="883"/>
        <v>0</v>
      </c>
      <c r="CZ683" s="41">
        <f t="shared" si="884"/>
        <v>0</v>
      </c>
      <c r="DA683" s="41">
        <f t="shared" si="885"/>
        <v>0</v>
      </c>
      <c r="DB683" s="41">
        <f t="shared" si="886"/>
        <v>0</v>
      </c>
      <c r="DC683" s="41">
        <f t="shared" si="887"/>
        <v>0</v>
      </c>
      <c r="DD683" s="7">
        <f t="shared" si="888"/>
        <v>0</v>
      </c>
      <c r="DE683" s="7">
        <f t="shared" si="889"/>
        <v>0</v>
      </c>
      <c r="DF683" s="7">
        <f t="shared" si="890"/>
        <v>0</v>
      </c>
      <c r="DJ683" s="7">
        <f t="shared" si="891"/>
        <v>0</v>
      </c>
      <c r="DK683" s="7">
        <f t="shared" si="892"/>
        <v>0</v>
      </c>
    </row>
    <row r="684" spans="1:115" ht="26.25" customHeight="1" x14ac:dyDescent="0.25">
      <c r="A684" s="9">
        <v>666</v>
      </c>
      <c r="B684" s="24" t="str">
        <f t="shared" si="824"/>
        <v/>
      </c>
      <c r="C684" s="23"/>
      <c r="D684" s="51"/>
      <c r="E684" s="24"/>
      <c r="F684" s="24"/>
      <c r="G684" s="24"/>
      <c r="H684" s="24"/>
      <c r="I684" s="25"/>
      <c r="J684" s="24"/>
      <c r="K684" s="26"/>
      <c r="L684" s="29"/>
      <c r="M684" s="27"/>
      <c r="N684" s="28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30"/>
      <c r="Z684" s="29"/>
      <c r="AA684" s="29" t="str">
        <f t="shared" si="825"/>
        <v/>
      </c>
      <c r="AB684" s="7">
        <f t="shared" si="826"/>
        <v>0</v>
      </c>
      <c r="AC684" s="7">
        <f t="shared" si="827"/>
        <v>0</v>
      </c>
      <c r="AD684" s="7">
        <f t="shared" si="828"/>
        <v>0</v>
      </c>
      <c r="AE684" s="7">
        <f t="shared" si="829"/>
        <v>0</v>
      </c>
      <c r="AF684" s="11" t="str">
        <f t="shared" si="893"/>
        <v/>
      </c>
      <c r="AG684" s="13">
        <f t="shared" si="830"/>
        <v>0</v>
      </c>
      <c r="AH684" s="7" t="str">
        <f t="shared" si="831"/>
        <v/>
      </c>
      <c r="AI684" s="11" t="str">
        <f t="shared" si="894"/>
        <v/>
      </c>
      <c r="AJ684" s="11" t="str">
        <f t="array" ref="AJ684">IF(OR(AI684=$AI$19:AI683),"",AI684)</f>
        <v/>
      </c>
      <c r="AK684" s="11" t="str">
        <f t="shared" si="832"/>
        <v/>
      </c>
      <c r="AL684" t="str">
        <f t="array" ref="AL684">IF(OR(AK684=$AK$19:AK683),"",AK684)</f>
        <v/>
      </c>
      <c r="AM684" s="13">
        <f t="shared" si="833"/>
        <v>0</v>
      </c>
      <c r="AN684" s="13">
        <f t="shared" si="834"/>
        <v>0</v>
      </c>
      <c r="AO684" s="13">
        <f t="shared" si="835"/>
        <v>0</v>
      </c>
      <c r="AP684" s="13">
        <f t="shared" si="836"/>
        <v>0</v>
      </c>
      <c r="AQ684" s="13">
        <f t="shared" si="837"/>
        <v>0</v>
      </c>
      <c r="AR684" s="13">
        <f t="shared" si="838"/>
        <v>0</v>
      </c>
      <c r="AS684" s="13">
        <f t="shared" si="839"/>
        <v>0</v>
      </c>
      <c r="AT684" s="13">
        <f t="shared" si="840"/>
        <v>0</v>
      </c>
      <c r="AU684" s="13">
        <f t="shared" si="841"/>
        <v>0</v>
      </c>
      <c r="AV684" s="13">
        <f t="shared" si="842"/>
        <v>0</v>
      </c>
      <c r="AX684" s="13">
        <f t="shared" si="843"/>
        <v>0</v>
      </c>
      <c r="AY684" s="13">
        <f t="shared" si="844"/>
        <v>0</v>
      </c>
      <c r="AZ684" s="13">
        <f t="shared" si="845"/>
        <v>0</v>
      </c>
      <c r="BA684" s="13">
        <f t="shared" si="846"/>
        <v>0</v>
      </c>
      <c r="BB684" s="13">
        <f t="shared" si="847"/>
        <v>0</v>
      </c>
      <c r="BC684" s="13">
        <f t="shared" si="848"/>
        <v>0</v>
      </c>
      <c r="BD684" s="13">
        <f t="shared" si="849"/>
        <v>0</v>
      </c>
      <c r="BE684" s="13">
        <f t="shared" si="850"/>
        <v>0</v>
      </c>
      <c r="BF684" s="13">
        <f t="shared" si="851"/>
        <v>0</v>
      </c>
      <c r="BG684" s="13">
        <f t="shared" si="852"/>
        <v>0</v>
      </c>
      <c r="BH684" s="13">
        <f t="shared" si="853"/>
        <v>0</v>
      </c>
      <c r="BI684" s="13">
        <f t="shared" si="854"/>
        <v>0</v>
      </c>
      <c r="BJ684" s="13">
        <f t="shared" si="855"/>
        <v>0</v>
      </c>
      <c r="BK684" s="13">
        <f t="shared" si="856"/>
        <v>0</v>
      </c>
      <c r="BL684" s="13">
        <f t="shared" si="857"/>
        <v>0</v>
      </c>
      <c r="BM684" s="13">
        <f t="shared" si="858"/>
        <v>0</v>
      </c>
      <c r="BN684" s="13">
        <f t="shared" si="859"/>
        <v>0</v>
      </c>
      <c r="BO684" s="13">
        <f t="shared" si="860"/>
        <v>0</v>
      </c>
      <c r="BP684" s="13">
        <f t="shared" si="861"/>
        <v>0</v>
      </c>
      <c r="BQ684" s="13">
        <f t="shared" si="862"/>
        <v>0</v>
      </c>
      <c r="BR684" s="13">
        <f t="shared" si="863"/>
        <v>0</v>
      </c>
      <c r="BS684" s="13">
        <f t="shared" si="864"/>
        <v>0</v>
      </c>
      <c r="BT684" s="31">
        <f t="shared" si="865"/>
        <v>0</v>
      </c>
      <c r="BU684" s="31">
        <f t="shared" si="866"/>
        <v>0</v>
      </c>
      <c r="BV684" s="31">
        <f t="shared" si="867"/>
        <v>0</v>
      </c>
      <c r="BW684" s="31">
        <f t="shared" si="868"/>
        <v>0</v>
      </c>
      <c r="BX684" s="31">
        <f t="shared" si="869"/>
        <v>0</v>
      </c>
      <c r="BY684" s="31">
        <f t="shared" si="870"/>
        <v>0</v>
      </c>
      <c r="BZ684" s="31">
        <f t="shared" si="871"/>
        <v>0</v>
      </c>
      <c r="CA684" s="31">
        <f t="shared" si="872"/>
        <v>0</v>
      </c>
      <c r="CB684" s="31">
        <f t="shared" si="873"/>
        <v>0</v>
      </c>
      <c r="CC684" s="31">
        <f t="shared" si="874"/>
        <v>0</v>
      </c>
      <c r="CD684" s="31">
        <f t="shared" si="875"/>
        <v>0</v>
      </c>
      <c r="CE684" s="37">
        <f t="array" ref="CE684">MIN(IF(JPRL=AI684,$AG$19:$AG$1018))</f>
        <v>0</v>
      </c>
      <c r="CF684" s="37">
        <f t="array" ref="CF684">MAX(IF(JPRL=AI684,$AG$19:$AG$1018))</f>
        <v>0</v>
      </c>
      <c r="CG684" s="36">
        <f t="shared" si="876"/>
        <v>0</v>
      </c>
      <c r="CI684" s="40">
        <f t="shared" si="877"/>
        <v>0</v>
      </c>
      <c r="CJ684" s="40">
        <f t="shared" si="814"/>
        <v>0</v>
      </c>
      <c r="CK684" s="40">
        <f t="shared" si="815"/>
        <v>0</v>
      </c>
      <c r="CL684" s="40">
        <f t="shared" si="816"/>
        <v>0</v>
      </c>
      <c r="CM684" s="40">
        <f t="shared" si="817"/>
        <v>0</v>
      </c>
      <c r="CN684" s="40">
        <f t="shared" si="818"/>
        <v>0</v>
      </c>
      <c r="CO684" s="40">
        <f t="shared" si="819"/>
        <v>0</v>
      </c>
      <c r="CP684" s="40">
        <f t="shared" si="820"/>
        <v>0</v>
      </c>
      <c r="CQ684" s="40">
        <f t="shared" si="821"/>
        <v>0</v>
      </c>
      <c r="CR684" s="40">
        <f t="shared" si="822"/>
        <v>0</v>
      </c>
      <c r="CS684" s="40">
        <f t="shared" si="823"/>
        <v>0</v>
      </c>
      <c r="CT684" s="41">
        <f t="shared" si="878"/>
        <v>0</v>
      </c>
      <c r="CU684" s="41">
        <f t="shared" si="879"/>
        <v>0</v>
      </c>
      <c r="CV684" s="41">
        <f t="shared" si="880"/>
        <v>0</v>
      </c>
      <c r="CW684" s="41">
        <f t="shared" si="881"/>
        <v>0</v>
      </c>
      <c r="CX684" s="41">
        <f t="shared" si="882"/>
        <v>0</v>
      </c>
      <c r="CY684" s="41">
        <f t="shared" si="883"/>
        <v>0</v>
      </c>
      <c r="CZ684" s="41">
        <f t="shared" si="884"/>
        <v>0</v>
      </c>
      <c r="DA684" s="41">
        <f t="shared" si="885"/>
        <v>0</v>
      </c>
      <c r="DB684" s="41">
        <f t="shared" si="886"/>
        <v>0</v>
      </c>
      <c r="DC684" s="41">
        <f t="shared" si="887"/>
        <v>0</v>
      </c>
      <c r="DD684" s="7">
        <f t="shared" si="888"/>
        <v>0</v>
      </c>
      <c r="DE684" s="7">
        <f t="shared" si="889"/>
        <v>0</v>
      </c>
      <c r="DF684" s="7">
        <f t="shared" si="890"/>
        <v>0</v>
      </c>
      <c r="DJ684" s="7">
        <f t="shared" si="891"/>
        <v>0</v>
      </c>
      <c r="DK684" s="7">
        <f t="shared" si="892"/>
        <v>0</v>
      </c>
    </row>
    <row r="685" spans="1:115" ht="26.25" customHeight="1" x14ac:dyDescent="0.25">
      <c r="A685" s="9">
        <v>667</v>
      </c>
      <c r="B685" s="24" t="str">
        <f t="shared" si="824"/>
        <v/>
      </c>
      <c r="C685" s="23"/>
      <c r="D685" s="51"/>
      <c r="E685" s="24"/>
      <c r="F685" s="24"/>
      <c r="G685" s="24"/>
      <c r="H685" s="24"/>
      <c r="I685" s="25"/>
      <c r="J685" s="24"/>
      <c r="K685" s="26"/>
      <c r="L685" s="29"/>
      <c r="M685" s="27"/>
      <c r="N685" s="28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30"/>
      <c r="Z685" s="29"/>
      <c r="AA685" s="29" t="str">
        <f t="shared" si="825"/>
        <v/>
      </c>
      <c r="AB685" s="7">
        <f t="shared" si="826"/>
        <v>0</v>
      </c>
      <c r="AC685" s="7">
        <f t="shared" si="827"/>
        <v>0</v>
      </c>
      <c r="AD685" s="7">
        <f t="shared" si="828"/>
        <v>0</v>
      </c>
      <c r="AE685" s="7">
        <f t="shared" si="829"/>
        <v>0</v>
      </c>
      <c r="AF685" s="11" t="str">
        <f t="shared" si="893"/>
        <v/>
      </c>
      <c r="AG685" s="13">
        <f t="shared" si="830"/>
        <v>0</v>
      </c>
      <c r="AH685" s="7" t="str">
        <f t="shared" si="831"/>
        <v/>
      </c>
      <c r="AI685" s="11" t="str">
        <f t="shared" si="894"/>
        <v/>
      </c>
      <c r="AJ685" s="11" t="str">
        <f t="array" ref="AJ685">IF(OR(AI685=$AI$19:AI684),"",AI685)</f>
        <v/>
      </c>
      <c r="AK685" s="11" t="str">
        <f t="shared" si="832"/>
        <v/>
      </c>
      <c r="AL685" t="str">
        <f t="array" ref="AL685">IF(OR(AK685=$AK$19:AK684),"",AK685)</f>
        <v/>
      </c>
      <c r="AM685" s="13">
        <f t="shared" si="833"/>
        <v>0</v>
      </c>
      <c r="AN685" s="13">
        <f t="shared" si="834"/>
        <v>0</v>
      </c>
      <c r="AO685" s="13">
        <f t="shared" si="835"/>
        <v>0</v>
      </c>
      <c r="AP685" s="13">
        <f t="shared" si="836"/>
        <v>0</v>
      </c>
      <c r="AQ685" s="13">
        <f t="shared" si="837"/>
        <v>0</v>
      </c>
      <c r="AR685" s="13">
        <f t="shared" si="838"/>
        <v>0</v>
      </c>
      <c r="AS685" s="13">
        <f t="shared" si="839"/>
        <v>0</v>
      </c>
      <c r="AT685" s="13">
        <f t="shared" si="840"/>
        <v>0</v>
      </c>
      <c r="AU685" s="13">
        <f t="shared" si="841"/>
        <v>0</v>
      </c>
      <c r="AV685" s="13">
        <f t="shared" si="842"/>
        <v>0</v>
      </c>
      <c r="AX685" s="13">
        <f t="shared" si="843"/>
        <v>0</v>
      </c>
      <c r="AY685" s="13">
        <f t="shared" si="844"/>
        <v>0</v>
      </c>
      <c r="AZ685" s="13">
        <f t="shared" si="845"/>
        <v>0</v>
      </c>
      <c r="BA685" s="13">
        <f t="shared" si="846"/>
        <v>0</v>
      </c>
      <c r="BB685" s="13">
        <f t="shared" si="847"/>
        <v>0</v>
      </c>
      <c r="BC685" s="13">
        <f t="shared" si="848"/>
        <v>0</v>
      </c>
      <c r="BD685" s="13">
        <f t="shared" si="849"/>
        <v>0</v>
      </c>
      <c r="BE685" s="13">
        <f t="shared" si="850"/>
        <v>0</v>
      </c>
      <c r="BF685" s="13">
        <f t="shared" si="851"/>
        <v>0</v>
      </c>
      <c r="BG685" s="13">
        <f t="shared" si="852"/>
        <v>0</v>
      </c>
      <c r="BH685" s="13">
        <f t="shared" si="853"/>
        <v>0</v>
      </c>
      <c r="BI685" s="13">
        <f t="shared" si="854"/>
        <v>0</v>
      </c>
      <c r="BJ685" s="13">
        <f t="shared" si="855"/>
        <v>0</v>
      </c>
      <c r="BK685" s="13">
        <f t="shared" si="856"/>
        <v>0</v>
      </c>
      <c r="BL685" s="13">
        <f t="shared" si="857"/>
        <v>0</v>
      </c>
      <c r="BM685" s="13">
        <f t="shared" si="858"/>
        <v>0</v>
      </c>
      <c r="BN685" s="13">
        <f t="shared" si="859"/>
        <v>0</v>
      </c>
      <c r="BO685" s="13">
        <f t="shared" si="860"/>
        <v>0</v>
      </c>
      <c r="BP685" s="13">
        <f t="shared" si="861"/>
        <v>0</v>
      </c>
      <c r="BQ685" s="13">
        <f t="shared" si="862"/>
        <v>0</v>
      </c>
      <c r="BR685" s="13">
        <f t="shared" si="863"/>
        <v>0</v>
      </c>
      <c r="BS685" s="13">
        <f t="shared" si="864"/>
        <v>0</v>
      </c>
      <c r="BT685" s="31">
        <f t="shared" si="865"/>
        <v>0</v>
      </c>
      <c r="BU685" s="31">
        <f t="shared" si="866"/>
        <v>0</v>
      </c>
      <c r="BV685" s="31">
        <f t="shared" si="867"/>
        <v>0</v>
      </c>
      <c r="BW685" s="31">
        <f t="shared" si="868"/>
        <v>0</v>
      </c>
      <c r="BX685" s="31">
        <f t="shared" si="869"/>
        <v>0</v>
      </c>
      <c r="BY685" s="31">
        <f t="shared" si="870"/>
        <v>0</v>
      </c>
      <c r="BZ685" s="31">
        <f t="shared" si="871"/>
        <v>0</v>
      </c>
      <c r="CA685" s="31">
        <f t="shared" si="872"/>
        <v>0</v>
      </c>
      <c r="CB685" s="31">
        <f t="shared" si="873"/>
        <v>0</v>
      </c>
      <c r="CC685" s="31">
        <f t="shared" si="874"/>
        <v>0</v>
      </c>
      <c r="CD685" s="31">
        <f t="shared" si="875"/>
        <v>0</v>
      </c>
      <c r="CE685" s="37">
        <f t="array" ref="CE685">MIN(IF(JPRL=AI685,$AG$19:$AG$1018))</f>
        <v>0</v>
      </c>
      <c r="CF685" s="37">
        <f t="array" ref="CF685">MAX(IF(JPRL=AI685,$AG$19:$AG$1018))</f>
        <v>0</v>
      </c>
      <c r="CG685" s="36">
        <f t="shared" si="876"/>
        <v>0</v>
      </c>
      <c r="CI685" s="40">
        <f t="shared" si="877"/>
        <v>0</v>
      </c>
      <c r="CJ685" s="40">
        <f t="shared" si="814"/>
        <v>0</v>
      </c>
      <c r="CK685" s="40">
        <f t="shared" si="815"/>
        <v>0</v>
      </c>
      <c r="CL685" s="40">
        <f t="shared" si="816"/>
        <v>0</v>
      </c>
      <c r="CM685" s="40">
        <f t="shared" si="817"/>
        <v>0</v>
      </c>
      <c r="CN685" s="40">
        <f t="shared" si="818"/>
        <v>0</v>
      </c>
      <c r="CO685" s="40">
        <f t="shared" si="819"/>
        <v>0</v>
      </c>
      <c r="CP685" s="40">
        <f t="shared" si="820"/>
        <v>0</v>
      </c>
      <c r="CQ685" s="40">
        <f t="shared" si="821"/>
        <v>0</v>
      </c>
      <c r="CR685" s="40">
        <f t="shared" si="822"/>
        <v>0</v>
      </c>
      <c r="CS685" s="40">
        <f t="shared" si="823"/>
        <v>0</v>
      </c>
      <c r="CT685" s="41">
        <f t="shared" si="878"/>
        <v>0</v>
      </c>
      <c r="CU685" s="41">
        <f t="shared" si="879"/>
        <v>0</v>
      </c>
      <c r="CV685" s="41">
        <f t="shared" si="880"/>
        <v>0</v>
      </c>
      <c r="CW685" s="41">
        <f t="shared" si="881"/>
        <v>0</v>
      </c>
      <c r="CX685" s="41">
        <f t="shared" si="882"/>
        <v>0</v>
      </c>
      <c r="CY685" s="41">
        <f t="shared" si="883"/>
        <v>0</v>
      </c>
      <c r="CZ685" s="41">
        <f t="shared" si="884"/>
        <v>0</v>
      </c>
      <c r="DA685" s="41">
        <f t="shared" si="885"/>
        <v>0</v>
      </c>
      <c r="DB685" s="41">
        <f t="shared" si="886"/>
        <v>0</v>
      </c>
      <c r="DC685" s="41">
        <f t="shared" si="887"/>
        <v>0</v>
      </c>
      <c r="DD685" s="7">
        <f t="shared" si="888"/>
        <v>0</v>
      </c>
      <c r="DE685" s="7">
        <f t="shared" si="889"/>
        <v>0</v>
      </c>
      <c r="DF685" s="7">
        <f t="shared" si="890"/>
        <v>0</v>
      </c>
      <c r="DJ685" s="7">
        <f t="shared" si="891"/>
        <v>0</v>
      </c>
      <c r="DK685" s="7">
        <f t="shared" si="892"/>
        <v>0</v>
      </c>
    </row>
    <row r="686" spans="1:115" ht="26.25" customHeight="1" x14ac:dyDescent="0.25">
      <c r="A686" s="9">
        <v>668</v>
      </c>
      <c r="B686" s="24" t="str">
        <f t="shared" si="824"/>
        <v/>
      </c>
      <c r="C686" s="23"/>
      <c r="D686" s="51"/>
      <c r="E686" s="24"/>
      <c r="F686" s="24"/>
      <c r="G686" s="24"/>
      <c r="H686" s="24"/>
      <c r="I686" s="25"/>
      <c r="J686" s="24"/>
      <c r="K686" s="26"/>
      <c r="L686" s="29"/>
      <c r="M686" s="27"/>
      <c r="N686" s="28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30"/>
      <c r="Z686" s="29"/>
      <c r="AA686" s="29" t="str">
        <f t="shared" si="825"/>
        <v/>
      </c>
      <c r="AB686" s="7">
        <f t="shared" si="826"/>
        <v>0</v>
      </c>
      <c r="AC686" s="7">
        <f t="shared" si="827"/>
        <v>0</v>
      </c>
      <c r="AD686" s="7">
        <f t="shared" si="828"/>
        <v>0</v>
      </c>
      <c r="AE686" s="7">
        <f t="shared" si="829"/>
        <v>0</v>
      </c>
      <c r="AF686" s="11" t="str">
        <f t="shared" si="893"/>
        <v/>
      </c>
      <c r="AG686" s="13">
        <f t="shared" si="830"/>
        <v>0</v>
      </c>
      <c r="AH686" s="7" t="str">
        <f t="shared" si="831"/>
        <v/>
      </c>
      <c r="AI686" s="11" t="str">
        <f t="shared" si="894"/>
        <v/>
      </c>
      <c r="AJ686" s="11" t="str">
        <f t="array" ref="AJ686">IF(OR(AI686=$AI$19:AI685),"",AI686)</f>
        <v/>
      </c>
      <c r="AK686" s="11" t="str">
        <f t="shared" si="832"/>
        <v/>
      </c>
      <c r="AL686" t="str">
        <f t="array" ref="AL686">IF(OR(AK686=$AK$19:AK685),"",AK686)</f>
        <v/>
      </c>
      <c r="AM686" s="13">
        <f t="shared" si="833"/>
        <v>0</v>
      </c>
      <c r="AN686" s="13">
        <f t="shared" si="834"/>
        <v>0</v>
      </c>
      <c r="AO686" s="13">
        <f t="shared" si="835"/>
        <v>0</v>
      </c>
      <c r="AP686" s="13">
        <f t="shared" si="836"/>
        <v>0</v>
      </c>
      <c r="AQ686" s="13">
        <f t="shared" si="837"/>
        <v>0</v>
      </c>
      <c r="AR686" s="13">
        <f t="shared" si="838"/>
        <v>0</v>
      </c>
      <c r="AS686" s="13">
        <f t="shared" si="839"/>
        <v>0</v>
      </c>
      <c r="AT686" s="13">
        <f t="shared" si="840"/>
        <v>0</v>
      </c>
      <c r="AU686" s="13">
        <f t="shared" si="841"/>
        <v>0</v>
      </c>
      <c r="AV686" s="13">
        <f t="shared" si="842"/>
        <v>0</v>
      </c>
      <c r="AX686" s="13">
        <f t="shared" si="843"/>
        <v>0</v>
      </c>
      <c r="AY686" s="13">
        <f t="shared" si="844"/>
        <v>0</v>
      </c>
      <c r="AZ686" s="13">
        <f t="shared" si="845"/>
        <v>0</v>
      </c>
      <c r="BA686" s="13">
        <f t="shared" si="846"/>
        <v>0</v>
      </c>
      <c r="BB686" s="13">
        <f t="shared" si="847"/>
        <v>0</v>
      </c>
      <c r="BC686" s="13">
        <f t="shared" si="848"/>
        <v>0</v>
      </c>
      <c r="BD686" s="13">
        <f t="shared" si="849"/>
        <v>0</v>
      </c>
      <c r="BE686" s="13">
        <f t="shared" si="850"/>
        <v>0</v>
      </c>
      <c r="BF686" s="13">
        <f t="shared" si="851"/>
        <v>0</v>
      </c>
      <c r="BG686" s="13">
        <f t="shared" si="852"/>
        <v>0</v>
      </c>
      <c r="BH686" s="13">
        <f t="shared" si="853"/>
        <v>0</v>
      </c>
      <c r="BI686" s="13">
        <f t="shared" si="854"/>
        <v>0</v>
      </c>
      <c r="BJ686" s="13">
        <f t="shared" si="855"/>
        <v>0</v>
      </c>
      <c r="BK686" s="13">
        <f t="shared" si="856"/>
        <v>0</v>
      </c>
      <c r="BL686" s="13">
        <f t="shared" si="857"/>
        <v>0</v>
      </c>
      <c r="BM686" s="13">
        <f t="shared" si="858"/>
        <v>0</v>
      </c>
      <c r="BN686" s="13">
        <f t="shared" si="859"/>
        <v>0</v>
      </c>
      <c r="BO686" s="13">
        <f t="shared" si="860"/>
        <v>0</v>
      </c>
      <c r="BP686" s="13">
        <f t="shared" si="861"/>
        <v>0</v>
      </c>
      <c r="BQ686" s="13">
        <f t="shared" si="862"/>
        <v>0</v>
      </c>
      <c r="BR686" s="13">
        <f t="shared" si="863"/>
        <v>0</v>
      </c>
      <c r="BS686" s="13">
        <f t="shared" si="864"/>
        <v>0</v>
      </c>
      <c r="BT686" s="31">
        <f t="shared" si="865"/>
        <v>0</v>
      </c>
      <c r="BU686" s="31">
        <f t="shared" si="866"/>
        <v>0</v>
      </c>
      <c r="BV686" s="31">
        <f t="shared" si="867"/>
        <v>0</v>
      </c>
      <c r="BW686" s="31">
        <f t="shared" si="868"/>
        <v>0</v>
      </c>
      <c r="BX686" s="31">
        <f t="shared" si="869"/>
        <v>0</v>
      </c>
      <c r="BY686" s="31">
        <f t="shared" si="870"/>
        <v>0</v>
      </c>
      <c r="BZ686" s="31">
        <f t="shared" si="871"/>
        <v>0</v>
      </c>
      <c r="CA686" s="31">
        <f t="shared" si="872"/>
        <v>0</v>
      </c>
      <c r="CB686" s="31">
        <f t="shared" si="873"/>
        <v>0</v>
      </c>
      <c r="CC686" s="31">
        <f t="shared" si="874"/>
        <v>0</v>
      </c>
      <c r="CD686" s="31">
        <f t="shared" si="875"/>
        <v>0</v>
      </c>
      <c r="CE686" s="37">
        <f t="array" ref="CE686">MIN(IF(JPRL=AI686,$AG$19:$AG$1018))</f>
        <v>0</v>
      </c>
      <c r="CF686" s="37">
        <f t="array" ref="CF686">MAX(IF(JPRL=AI686,$AG$19:$AG$1018))</f>
        <v>0</v>
      </c>
      <c r="CG686" s="36">
        <f t="shared" si="876"/>
        <v>0</v>
      </c>
      <c r="CI686" s="40">
        <f t="shared" si="877"/>
        <v>0</v>
      </c>
      <c r="CJ686" s="40">
        <f t="shared" si="814"/>
        <v>0</v>
      </c>
      <c r="CK686" s="40">
        <f t="shared" si="815"/>
        <v>0</v>
      </c>
      <c r="CL686" s="40">
        <f t="shared" si="816"/>
        <v>0</v>
      </c>
      <c r="CM686" s="40">
        <f t="shared" si="817"/>
        <v>0</v>
      </c>
      <c r="CN686" s="40">
        <f t="shared" si="818"/>
        <v>0</v>
      </c>
      <c r="CO686" s="40">
        <f t="shared" si="819"/>
        <v>0</v>
      </c>
      <c r="CP686" s="40">
        <f t="shared" si="820"/>
        <v>0</v>
      </c>
      <c r="CQ686" s="40">
        <f t="shared" si="821"/>
        <v>0</v>
      </c>
      <c r="CR686" s="40">
        <f t="shared" si="822"/>
        <v>0</v>
      </c>
      <c r="CS686" s="40">
        <f t="shared" si="823"/>
        <v>0</v>
      </c>
      <c r="CT686" s="41">
        <f t="shared" si="878"/>
        <v>0</v>
      </c>
      <c r="CU686" s="41">
        <f t="shared" si="879"/>
        <v>0</v>
      </c>
      <c r="CV686" s="41">
        <f t="shared" si="880"/>
        <v>0</v>
      </c>
      <c r="CW686" s="41">
        <f t="shared" si="881"/>
        <v>0</v>
      </c>
      <c r="CX686" s="41">
        <f t="shared" si="882"/>
        <v>0</v>
      </c>
      <c r="CY686" s="41">
        <f t="shared" si="883"/>
        <v>0</v>
      </c>
      <c r="CZ686" s="41">
        <f t="shared" si="884"/>
        <v>0</v>
      </c>
      <c r="DA686" s="41">
        <f t="shared" si="885"/>
        <v>0</v>
      </c>
      <c r="DB686" s="41">
        <f t="shared" si="886"/>
        <v>0</v>
      </c>
      <c r="DC686" s="41">
        <f t="shared" si="887"/>
        <v>0</v>
      </c>
      <c r="DD686" s="7">
        <f t="shared" si="888"/>
        <v>0</v>
      </c>
      <c r="DE686" s="7">
        <f t="shared" si="889"/>
        <v>0</v>
      </c>
      <c r="DF686" s="7">
        <f t="shared" si="890"/>
        <v>0</v>
      </c>
      <c r="DJ686" s="7">
        <f t="shared" si="891"/>
        <v>0</v>
      </c>
      <c r="DK686" s="7">
        <f t="shared" si="892"/>
        <v>0</v>
      </c>
    </row>
    <row r="687" spans="1:115" ht="26.25" customHeight="1" x14ac:dyDescent="0.25">
      <c r="A687" s="9">
        <v>669</v>
      </c>
      <c r="B687" s="24" t="str">
        <f t="shared" si="824"/>
        <v/>
      </c>
      <c r="C687" s="23"/>
      <c r="D687" s="51"/>
      <c r="E687" s="24"/>
      <c r="F687" s="24"/>
      <c r="G687" s="24"/>
      <c r="H687" s="24"/>
      <c r="I687" s="25"/>
      <c r="J687" s="24"/>
      <c r="K687" s="26"/>
      <c r="L687" s="29"/>
      <c r="M687" s="27"/>
      <c r="N687" s="28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30"/>
      <c r="Z687" s="29"/>
      <c r="AA687" s="29" t="str">
        <f t="shared" si="825"/>
        <v/>
      </c>
      <c r="AB687" s="7">
        <f t="shared" si="826"/>
        <v>0</v>
      </c>
      <c r="AC687" s="7">
        <f t="shared" si="827"/>
        <v>0</v>
      </c>
      <c r="AD687" s="7">
        <f t="shared" si="828"/>
        <v>0</v>
      </c>
      <c r="AE687" s="7">
        <f t="shared" si="829"/>
        <v>0</v>
      </c>
      <c r="AF687" s="11" t="str">
        <f t="shared" si="893"/>
        <v/>
      </c>
      <c r="AG687" s="13">
        <f t="shared" si="830"/>
        <v>0</v>
      </c>
      <c r="AH687" s="7" t="str">
        <f t="shared" si="831"/>
        <v/>
      </c>
      <c r="AI687" s="11" t="str">
        <f t="shared" si="894"/>
        <v/>
      </c>
      <c r="AJ687" s="11" t="str">
        <f t="array" ref="AJ687">IF(OR(AI687=$AI$19:AI686),"",AI687)</f>
        <v/>
      </c>
      <c r="AK687" s="11" t="str">
        <f t="shared" si="832"/>
        <v/>
      </c>
      <c r="AL687" t="str">
        <f t="array" ref="AL687">IF(OR(AK687=$AK$19:AK686),"",AK687)</f>
        <v/>
      </c>
      <c r="AM687" s="13">
        <f t="shared" si="833"/>
        <v>0</v>
      </c>
      <c r="AN687" s="13">
        <f t="shared" si="834"/>
        <v>0</v>
      </c>
      <c r="AO687" s="13">
        <f t="shared" si="835"/>
        <v>0</v>
      </c>
      <c r="AP687" s="13">
        <f t="shared" si="836"/>
        <v>0</v>
      </c>
      <c r="AQ687" s="13">
        <f t="shared" si="837"/>
        <v>0</v>
      </c>
      <c r="AR687" s="13">
        <f t="shared" si="838"/>
        <v>0</v>
      </c>
      <c r="AS687" s="13">
        <f t="shared" si="839"/>
        <v>0</v>
      </c>
      <c r="AT687" s="13">
        <f t="shared" si="840"/>
        <v>0</v>
      </c>
      <c r="AU687" s="13">
        <f t="shared" si="841"/>
        <v>0</v>
      </c>
      <c r="AV687" s="13">
        <f t="shared" si="842"/>
        <v>0</v>
      </c>
      <c r="AX687" s="13">
        <f t="shared" si="843"/>
        <v>0</v>
      </c>
      <c r="AY687" s="13">
        <f t="shared" si="844"/>
        <v>0</v>
      </c>
      <c r="AZ687" s="13">
        <f t="shared" si="845"/>
        <v>0</v>
      </c>
      <c r="BA687" s="13">
        <f t="shared" si="846"/>
        <v>0</v>
      </c>
      <c r="BB687" s="13">
        <f t="shared" si="847"/>
        <v>0</v>
      </c>
      <c r="BC687" s="13">
        <f t="shared" si="848"/>
        <v>0</v>
      </c>
      <c r="BD687" s="13">
        <f t="shared" si="849"/>
        <v>0</v>
      </c>
      <c r="BE687" s="13">
        <f t="shared" si="850"/>
        <v>0</v>
      </c>
      <c r="BF687" s="13">
        <f t="shared" si="851"/>
        <v>0</v>
      </c>
      <c r="BG687" s="13">
        <f t="shared" si="852"/>
        <v>0</v>
      </c>
      <c r="BH687" s="13">
        <f t="shared" si="853"/>
        <v>0</v>
      </c>
      <c r="BI687" s="13">
        <f t="shared" si="854"/>
        <v>0</v>
      </c>
      <c r="BJ687" s="13">
        <f t="shared" si="855"/>
        <v>0</v>
      </c>
      <c r="BK687" s="13">
        <f t="shared" si="856"/>
        <v>0</v>
      </c>
      <c r="BL687" s="13">
        <f t="shared" si="857"/>
        <v>0</v>
      </c>
      <c r="BM687" s="13">
        <f t="shared" si="858"/>
        <v>0</v>
      </c>
      <c r="BN687" s="13">
        <f t="shared" si="859"/>
        <v>0</v>
      </c>
      <c r="BO687" s="13">
        <f t="shared" si="860"/>
        <v>0</v>
      </c>
      <c r="BP687" s="13">
        <f t="shared" si="861"/>
        <v>0</v>
      </c>
      <c r="BQ687" s="13">
        <f t="shared" si="862"/>
        <v>0</v>
      </c>
      <c r="BR687" s="13">
        <f t="shared" si="863"/>
        <v>0</v>
      </c>
      <c r="BS687" s="13">
        <f t="shared" si="864"/>
        <v>0</v>
      </c>
      <c r="BT687" s="31">
        <f t="shared" si="865"/>
        <v>0</v>
      </c>
      <c r="BU687" s="31">
        <f t="shared" si="866"/>
        <v>0</v>
      </c>
      <c r="BV687" s="31">
        <f t="shared" si="867"/>
        <v>0</v>
      </c>
      <c r="BW687" s="31">
        <f t="shared" si="868"/>
        <v>0</v>
      </c>
      <c r="BX687" s="31">
        <f t="shared" si="869"/>
        <v>0</v>
      </c>
      <c r="BY687" s="31">
        <f t="shared" si="870"/>
        <v>0</v>
      </c>
      <c r="BZ687" s="31">
        <f t="shared" si="871"/>
        <v>0</v>
      </c>
      <c r="CA687" s="31">
        <f t="shared" si="872"/>
        <v>0</v>
      </c>
      <c r="CB687" s="31">
        <f t="shared" si="873"/>
        <v>0</v>
      </c>
      <c r="CC687" s="31">
        <f t="shared" si="874"/>
        <v>0</v>
      </c>
      <c r="CD687" s="31">
        <f t="shared" si="875"/>
        <v>0</v>
      </c>
      <c r="CE687" s="37">
        <f t="array" ref="CE687">MIN(IF(JPRL=AI687,$AG$19:$AG$1018))</f>
        <v>0</v>
      </c>
      <c r="CF687" s="37">
        <f t="array" ref="CF687">MAX(IF(JPRL=AI687,$AG$19:$AG$1018))</f>
        <v>0</v>
      </c>
      <c r="CG687" s="36">
        <f t="shared" si="876"/>
        <v>0</v>
      </c>
      <c r="CI687" s="40">
        <f t="shared" si="877"/>
        <v>0</v>
      </c>
      <c r="CJ687" s="40">
        <f t="shared" si="814"/>
        <v>0</v>
      </c>
      <c r="CK687" s="40">
        <f t="shared" si="815"/>
        <v>0</v>
      </c>
      <c r="CL687" s="40">
        <f t="shared" si="816"/>
        <v>0</v>
      </c>
      <c r="CM687" s="40">
        <f t="shared" si="817"/>
        <v>0</v>
      </c>
      <c r="CN687" s="40">
        <f t="shared" si="818"/>
        <v>0</v>
      </c>
      <c r="CO687" s="40">
        <f t="shared" si="819"/>
        <v>0</v>
      </c>
      <c r="CP687" s="40">
        <f t="shared" si="820"/>
        <v>0</v>
      </c>
      <c r="CQ687" s="40">
        <f t="shared" si="821"/>
        <v>0</v>
      </c>
      <c r="CR687" s="40">
        <f t="shared" si="822"/>
        <v>0</v>
      </c>
      <c r="CS687" s="40">
        <f t="shared" si="823"/>
        <v>0</v>
      </c>
      <c r="CT687" s="41">
        <f t="shared" si="878"/>
        <v>0</v>
      </c>
      <c r="CU687" s="41">
        <f t="shared" si="879"/>
        <v>0</v>
      </c>
      <c r="CV687" s="41">
        <f t="shared" si="880"/>
        <v>0</v>
      </c>
      <c r="CW687" s="41">
        <f t="shared" si="881"/>
        <v>0</v>
      </c>
      <c r="CX687" s="41">
        <f t="shared" si="882"/>
        <v>0</v>
      </c>
      <c r="CY687" s="41">
        <f t="shared" si="883"/>
        <v>0</v>
      </c>
      <c r="CZ687" s="41">
        <f t="shared" si="884"/>
        <v>0</v>
      </c>
      <c r="DA687" s="41">
        <f t="shared" si="885"/>
        <v>0</v>
      </c>
      <c r="DB687" s="41">
        <f t="shared" si="886"/>
        <v>0</v>
      </c>
      <c r="DC687" s="41">
        <f t="shared" si="887"/>
        <v>0</v>
      </c>
      <c r="DD687" s="7">
        <f t="shared" si="888"/>
        <v>0</v>
      </c>
      <c r="DE687" s="7">
        <f t="shared" si="889"/>
        <v>0</v>
      </c>
      <c r="DF687" s="7">
        <f t="shared" si="890"/>
        <v>0</v>
      </c>
      <c r="DJ687" s="7">
        <f t="shared" si="891"/>
        <v>0</v>
      </c>
      <c r="DK687" s="7">
        <f t="shared" si="892"/>
        <v>0</v>
      </c>
    </row>
    <row r="688" spans="1:115" ht="26.25" customHeight="1" x14ac:dyDescent="0.25">
      <c r="A688" s="9">
        <v>670</v>
      </c>
      <c r="B688" s="24" t="str">
        <f t="shared" si="824"/>
        <v/>
      </c>
      <c r="C688" s="23"/>
      <c r="D688" s="51"/>
      <c r="E688" s="24"/>
      <c r="F688" s="24"/>
      <c r="G688" s="24"/>
      <c r="H688" s="24"/>
      <c r="I688" s="25"/>
      <c r="J688" s="24"/>
      <c r="K688" s="26"/>
      <c r="L688" s="29"/>
      <c r="M688" s="27"/>
      <c r="N688" s="28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30"/>
      <c r="Z688" s="29"/>
      <c r="AA688" s="29" t="str">
        <f t="shared" si="825"/>
        <v/>
      </c>
      <c r="AB688" s="7">
        <f t="shared" si="826"/>
        <v>0</v>
      </c>
      <c r="AC688" s="7">
        <f t="shared" si="827"/>
        <v>0</v>
      </c>
      <c r="AD688" s="7">
        <f t="shared" si="828"/>
        <v>0</v>
      </c>
      <c r="AE688" s="7">
        <f t="shared" si="829"/>
        <v>0</v>
      </c>
      <c r="AF688" s="11" t="str">
        <f t="shared" si="893"/>
        <v/>
      </c>
      <c r="AG688" s="13">
        <f t="shared" si="830"/>
        <v>0</v>
      </c>
      <c r="AH688" s="7" t="str">
        <f t="shared" si="831"/>
        <v/>
      </c>
      <c r="AI688" s="11" t="str">
        <f t="shared" si="894"/>
        <v/>
      </c>
      <c r="AJ688" s="11" t="str">
        <f t="array" ref="AJ688">IF(OR(AI688=$AI$19:AI687),"",AI688)</f>
        <v/>
      </c>
      <c r="AK688" s="11" t="str">
        <f t="shared" si="832"/>
        <v/>
      </c>
      <c r="AL688" t="str">
        <f t="array" ref="AL688">IF(OR(AK688=$AK$19:AK687),"",AK688)</f>
        <v/>
      </c>
      <c r="AM688" s="13">
        <f t="shared" si="833"/>
        <v>0</v>
      </c>
      <c r="AN688" s="13">
        <f t="shared" si="834"/>
        <v>0</v>
      </c>
      <c r="AO688" s="13">
        <f t="shared" si="835"/>
        <v>0</v>
      </c>
      <c r="AP688" s="13">
        <f t="shared" si="836"/>
        <v>0</v>
      </c>
      <c r="AQ688" s="13">
        <f t="shared" si="837"/>
        <v>0</v>
      </c>
      <c r="AR688" s="13">
        <f t="shared" si="838"/>
        <v>0</v>
      </c>
      <c r="AS688" s="13">
        <f t="shared" si="839"/>
        <v>0</v>
      </c>
      <c r="AT688" s="13">
        <f t="shared" si="840"/>
        <v>0</v>
      </c>
      <c r="AU688" s="13">
        <f t="shared" si="841"/>
        <v>0</v>
      </c>
      <c r="AV688" s="13">
        <f t="shared" si="842"/>
        <v>0</v>
      </c>
      <c r="AX688" s="13">
        <f t="shared" si="843"/>
        <v>0</v>
      </c>
      <c r="AY688" s="13">
        <f t="shared" si="844"/>
        <v>0</v>
      </c>
      <c r="AZ688" s="13">
        <f t="shared" si="845"/>
        <v>0</v>
      </c>
      <c r="BA688" s="13">
        <f t="shared" si="846"/>
        <v>0</v>
      </c>
      <c r="BB688" s="13">
        <f t="shared" si="847"/>
        <v>0</v>
      </c>
      <c r="BC688" s="13">
        <f t="shared" si="848"/>
        <v>0</v>
      </c>
      <c r="BD688" s="13">
        <f t="shared" si="849"/>
        <v>0</v>
      </c>
      <c r="BE688" s="13">
        <f t="shared" si="850"/>
        <v>0</v>
      </c>
      <c r="BF688" s="13">
        <f t="shared" si="851"/>
        <v>0</v>
      </c>
      <c r="BG688" s="13">
        <f t="shared" si="852"/>
        <v>0</v>
      </c>
      <c r="BH688" s="13">
        <f t="shared" si="853"/>
        <v>0</v>
      </c>
      <c r="BI688" s="13">
        <f t="shared" si="854"/>
        <v>0</v>
      </c>
      <c r="BJ688" s="13">
        <f t="shared" si="855"/>
        <v>0</v>
      </c>
      <c r="BK688" s="13">
        <f t="shared" si="856"/>
        <v>0</v>
      </c>
      <c r="BL688" s="13">
        <f t="shared" si="857"/>
        <v>0</v>
      </c>
      <c r="BM688" s="13">
        <f t="shared" si="858"/>
        <v>0</v>
      </c>
      <c r="BN688" s="13">
        <f t="shared" si="859"/>
        <v>0</v>
      </c>
      <c r="BO688" s="13">
        <f t="shared" si="860"/>
        <v>0</v>
      </c>
      <c r="BP688" s="13">
        <f t="shared" si="861"/>
        <v>0</v>
      </c>
      <c r="BQ688" s="13">
        <f t="shared" si="862"/>
        <v>0</v>
      </c>
      <c r="BR688" s="13">
        <f t="shared" si="863"/>
        <v>0</v>
      </c>
      <c r="BS688" s="13">
        <f t="shared" si="864"/>
        <v>0</v>
      </c>
      <c r="BT688" s="31">
        <f t="shared" si="865"/>
        <v>0</v>
      </c>
      <c r="BU688" s="31">
        <f t="shared" si="866"/>
        <v>0</v>
      </c>
      <c r="BV688" s="31">
        <f t="shared" si="867"/>
        <v>0</v>
      </c>
      <c r="BW688" s="31">
        <f t="shared" si="868"/>
        <v>0</v>
      </c>
      <c r="BX688" s="31">
        <f t="shared" si="869"/>
        <v>0</v>
      </c>
      <c r="BY688" s="31">
        <f t="shared" si="870"/>
        <v>0</v>
      </c>
      <c r="BZ688" s="31">
        <f t="shared" si="871"/>
        <v>0</v>
      </c>
      <c r="CA688" s="31">
        <f t="shared" si="872"/>
        <v>0</v>
      </c>
      <c r="CB688" s="31">
        <f t="shared" si="873"/>
        <v>0</v>
      </c>
      <c r="CC688" s="31">
        <f t="shared" si="874"/>
        <v>0</v>
      </c>
      <c r="CD688" s="31">
        <f t="shared" si="875"/>
        <v>0</v>
      </c>
      <c r="CE688" s="37">
        <f t="array" ref="CE688">MIN(IF(JPRL=AI688,$AG$19:$AG$1018))</f>
        <v>0</v>
      </c>
      <c r="CF688" s="37">
        <f t="array" ref="CF688">MAX(IF(JPRL=AI688,$AG$19:$AG$1018))</f>
        <v>0</v>
      </c>
      <c r="CG688" s="36">
        <f t="shared" si="876"/>
        <v>0</v>
      </c>
      <c r="CI688" s="40">
        <f t="shared" si="877"/>
        <v>0</v>
      </c>
      <c r="CJ688" s="40">
        <f t="shared" si="814"/>
        <v>0</v>
      </c>
      <c r="CK688" s="40">
        <f t="shared" si="815"/>
        <v>0</v>
      </c>
      <c r="CL688" s="40">
        <f t="shared" si="816"/>
        <v>0</v>
      </c>
      <c r="CM688" s="40">
        <f t="shared" si="817"/>
        <v>0</v>
      </c>
      <c r="CN688" s="40">
        <f t="shared" si="818"/>
        <v>0</v>
      </c>
      <c r="CO688" s="40">
        <f t="shared" si="819"/>
        <v>0</v>
      </c>
      <c r="CP688" s="40">
        <f t="shared" si="820"/>
        <v>0</v>
      </c>
      <c r="CQ688" s="40">
        <f t="shared" si="821"/>
        <v>0</v>
      </c>
      <c r="CR688" s="40">
        <f t="shared" si="822"/>
        <v>0</v>
      </c>
      <c r="CS688" s="40">
        <f t="shared" si="823"/>
        <v>0</v>
      </c>
      <c r="CT688" s="41">
        <f t="shared" si="878"/>
        <v>0</v>
      </c>
      <c r="CU688" s="41">
        <f t="shared" si="879"/>
        <v>0</v>
      </c>
      <c r="CV688" s="41">
        <f t="shared" si="880"/>
        <v>0</v>
      </c>
      <c r="CW688" s="41">
        <f t="shared" si="881"/>
        <v>0</v>
      </c>
      <c r="CX688" s="41">
        <f t="shared" si="882"/>
        <v>0</v>
      </c>
      <c r="CY688" s="41">
        <f t="shared" si="883"/>
        <v>0</v>
      </c>
      <c r="CZ688" s="41">
        <f t="shared" si="884"/>
        <v>0</v>
      </c>
      <c r="DA688" s="41">
        <f t="shared" si="885"/>
        <v>0</v>
      </c>
      <c r="DB688" s="41">
        <f t="shared" si="886"/>
        <v>0</v>
      </c>
      <c r="DC688" s="41">
        <f t="shared" si="887"/>
        <v>0</v>
      </c>
      <c r="DD688" s="7">
        <f t="shared" si="888"/>
        <v>0</v>
      </c>
      <c r="DE688" s="7">
        <f t="shared" si="889"/>
        <v>0</v>
      </c>
      <c r="DF688" s="7">
        <f t="shared" si="890"/>
        <v>0</v>
      </c>
      <c r="DJ688" s="7">
        <f t="shared" si="891"/>
        <v>0</v>
      </c>
      <c r="DK688" s="7">
        <f t="shared" si="892"/>
        <v>0</v>
      </c>
    </row>
    <row r="689" spans="1:115" ht="26.25" customHeight="1" x14ac:dyDescent="0.25">
      <c r="A689" s="9">
        <v>671</v>
      </c>
      <c r="B689" s="24" t="str">
        <f t="shared" si="824"/>
        <v/>
      </c>
      <c r="C689" s="23"/>
      <c r="D689" s="51"/>
      <c r="E689" s="24"/>
      <c r="F689" s="24"/>
      <c r="G689" s="24"/>
      <c r="H689" s="24"/>
      <c r="I689" s="25"/>
      <c r="J689" s="24"/>
      <c r="K689" s="26"/>
      <c r="L689" s="29"/>
      <c r="M689" s="27"/>
      <c r="N689" s="28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30"/>
      <c r="Z689" s="29"/>
      <c r="AA689" s="29" t="str">
        <f t="shared" si="825"/>
        <v/>
      </c>
      <c r="AB689" s="7">
        <f t="shared" si="826"/>
        <v>0</v>
      </c>
      <c r="AC689" s="7">
        <f t="shared" si="827"/>
        <v>0</v>
      </c>
      <c r="AD689" s="7">
        <f t="shared" si="828"/>
        <v>0</v>
      </c>
      <c r="AE689" s="7">
        <f t="shared" si="829"/>
        <v>0</v>
      </c>
      <c r="AF689" s="11" t="str">
        <f t="shared" si="893"/>
        <v/>
      </c>
      <c r="AG689" s="13">
        <f t="shared" si="830"/>
        <v>0</v>
      </c>
      <c r="AH689" s="7" t="str">
        <f t="shared" si="831"/>
        <v/>
      </c>
      <c r="AI689" s="11" t="str">
        <f t="shared" si="894"/>
        <v/>
      </c>
      <c r="AJ689" s="11" t="str">
        <f t="array" ref="AJ689">IF(OR(AI689=$AI$19:AI688),"",AI689)</f>
        <v/>
      </c>
      <c r="AK689" s="11" t="str">
        <f t="shared" si="832"/>
        <v/>
      </c>
      <c r="AL689" t="str">
        <f t="array" ref="AL689">IF(OR(AK689=$AK$19:AK688),"",AK689)</f>
        <v/>
      </c>
      <c r="AM689" s="13">
        <f t="shared" si="833"/>
        <v>0</v>
      </c>
      <c r="AN689" s="13">
        <f t="shared" si="834"/>
        <v>0</v>
      </c>
      <c r="AO689" s="13">
        <f t="shared" si="835"/>
        <v>0</v>
      </c>
      <c r="AP689" s="13">
        <f t="shared" si="836"/>
        <v>0</v>
      </c>
      <c r="AQ689" s="13">
        <f t="shared" si="837"/>
        <v>0</v>
      </c>
      <c r="AR689" s="13">
        <f t="shared" si="838"/>
        <v>0</v>
      </c>
      <c r="AS689" s="13">
        <f t="shared" si="839"/>
        <v>0</v>
      </c>
      <c r="AT689" s="13">
        <f t="shared" si="840"/>
        <v>0</v>
      </c>
      <c r="AU689" s="13">
        <f t="shared" si="841"/>
        <v>0</v>
      </c>
      <c r="AV689" s="13">
        <f t="shared" si="842"/>
        <v>0</v>
      </c>
      <c r="AX689" s="13">
        <f t="shared" si="843"/>
        <v>0</v>
      </c>
      <c r="AY689" s="13">
        <f t="shared" si="844"/>
        <v>0</v>
      </c>
      <c r="AZ689" s="13">
        <f t="shared" si="845"/>
        <v>0</v>
      </c>
      <c r="BA689" s="13">
        <f t="shared" si="846"/>
        <v>0</v>
      </c>
      <c r="BB689" s="13">
        <f t="shared" si="847"/>
        <v>0</v>
      </c>
      <c r="BC689" s="13">
        <f t="shared" si="848"/>
        <v>0</v>
      </c>
      <c r="BD689" s="13">
        <f t="shared" si="849"/>
        <v>0</v>
      </c>
      <c r="BE689" s="13">
        <f t="shared" si="850"/>
        <v>0</v>
      </c>
      <c r="BF689" s="13">
        <f t="shared" si="851"/>
        <v>0</v>
      </c>
      <c r="BG689" s="13">
        <f t="shared" si="852"/>
        <v>0</v>
      </c>
      <c r="BH689" s="13">
        <f t="shared" si="853"/>
        <v>0</v>
      </c>
      <c r="BI689" s="13">
        <f t="shared" si="854"/>
        <v>0</v>
      </c>
      <c r="BJ689" s="13">
        <f t="shared" si="855"/>
        <v>0</v>
      </c>
      <c r="BK689" s="13">
        <f t="shared" si="856"/>
        <v>0</v>
      </c>
      <c r="BL689" s="13">
        <f t="shared" si="857"/>
        <v>0</v>
      </c>
      <c r="BM689" s="13">
        <f t="shared" si="858"/>
        <v>0</v>
      </c>
      <c r="BN689" s="13">
        <f t="shared" si="859"/>
        <v>0</v>
      </c>
      <c r="BO689" s="13">
        <f t="shared" si="860"/>
        <v>0</v>
      </c>
      <c r="BP689" s="13">
        <f t="shared" si="861"/>
        <v>0</v>
      </c>
      <c r="BQ689" s="13">
        <f t="shared" si="862"/>
        <v>0</v>
      </c>
      <c r="BR689" s="13">
        <f t="shared" si="863"/>
        <v>0</v>
      </c>
      <c r="BS689" s="13">
        <f t="shared" si="864"/>
        <v>0</v>
      </c>
      <c r="BT689" s="31">
        <f t="shared" si="865"/>
        <v>0</v>
      </c>
      <c r="BU689" s="31">
        <f t="shared" si="866"/>
        <v>0</v>
      </c>
      <c r="BV689" s="31">
        <f t="shared" si="867"/>
        <v>0</v>
      </c>
      <c r="BW689" s="31">
        <f t="shared" si="868"/>
        <v>0</v>
      </c>
      <c r="BX689" s="31">
        <f t="shared" si="869"/>
        <v>0</v>
      </c>
      <c r="BY689" s="31">
        <f t="shared" si="870"/>
        <v>0</v>
      </c>
      <c r="BZ689" s="31">
        <f t="shared" si="871"/>
        <v>0</v>
      </c>
      <c r="CA689" s="31">
        <f t="shared" si="872"/>
        <v>0</v>
      </c>
      <c r="CB689" s="31">
        <f t="shared" si="873"/>
        <v>0</v>
      </c>
      <c r="CC689" s="31">
        <f t="shared" si="874"/>
        <v>0</v>
      </c>
      <c r="CD689" s="31">
        <f t="shared" si="875"/>
        <v>0</v>
      </c>
      <c r="CE689" s="37">
        <f t="array" ref="CE689">MIN(IF(JPRL=AI689,$AG$19:$AG$1018))</f>
        <v>0</v>
      </c>
      <c r="CF689" s="37">
        <f t="array" ref="CF689">MAX(IF(JPRL=AI689,$AG$19:$AG$1018))</f>
        <v>0</v>
      </c>
      <c r="CG689" s="36">
        <f t="shared" si="876"/>
        <v>0</v>
      </c>
      <c r="CI689" s="40">
        <f t="shared" si="877"/>
        <v>0</v>
      </c>
      <c r="CJ689" s="40">
        <f t="shared" si="814"/>
        <v>0</v>
      </c>
      <c r="CK689" s="40">
        <f t="shared" si="815"/>
        <v>0</v>
      </c>
      <c r="CL689" s="40">
        <f t="shared" si="816"/>
        <v>0</v>
      </c>
      <c r="CM689" s="40">
        <f t="shared" si="817"/>
        <v>0</v>
      </c>
      <c r="CN689" s="40">
        <f t="shared" si="818"/>
        <v>0</v>
      </c>
      <c r="CO689" s="40">
        <f t="shared" si="819"/>
        <v>0</v>
      </c>
      <c r="CP689" s="40">
        <f t="shared" si="820"/>
        <v>0</v>
      </c>
      <c r="CQ689" s="40">
        <f t="shared" si="821"/>
        <v>0</v>
      </c>
      <c r="CR689" s="40">
        <f t="shared" si="822"/>
        <v>0</v>
      </c>
      <c r="CS689" s="40">
        <f t="shared" si="823"/>
        <v>0</v>
      </c>
      <c r="CT689" s="41">
        <f t="shared" si="878"/>
        <v>0</v>
      </c>
      <c r="CU689" s="41">
        <f t="shared" si="879"/>
        <v>0</v>
      </c>
      <c r="CV689" s="41">
        <f t="shared" si="880"/>
        <v>0</v>
      </c>
      <c r="CW689" s="41">
        <f t="shared" si="881"/>
        <v>0</v>
      </c>
      <c r="CX689" s="41">
        <f t="shared" si="882"/>
        <v>0</v>
      </c>
      <c r="CY689" s="41">
        <f t="shared" si="883"/>
        <v>0</v>
      </c>
      <c r="CZ689" s="41">
        <f t="shared" si="884"/>
        <v>0</v>
      </c>
      <c r="DA689" s="41">
        <f t="shared" si="885"/>
        <v>0</v>
      </c>
      <c r="DB689" s="41">
        <f t="shared" si="886"/>
        <v>0</v>
      </c>
      <c r="DC689" s="41">
        <f t="shared" si="887"/>
        <v>0</v>
      </c>
      <c r="DD689" s="7">
        <f t="shared" si="888"/>
        <v>0</v>
      </c>
      <c r="DE689" s="7">
        <f t="shared" si="889"/>
        <v>0</v>
      </c>
      <c r="DF689" s="7">
        <f t="shared" si="890"/>
        <v>0</v>
      </c>
      <c r="DJ689" s="7">
        <f t="shared" si="891"/>
        <v>0</v>
      </c>
      <c r="DK689" s="7">
        <f t="shared" si="892"/>
        <v>0</v>
      </c>
    </row>
    <row r="690" spans="1:115" ht="26.25" customHeight="1" x14ac:dyDescent="0.25">
      <c r="A690" s="9">
        <v>672</v>
      </c>
      <c r="B690" s="24" t="str">
        <f t="shared" si="824"/>
        <v/>
      </c>
      <c r="C690" s="23"/>
      <c r="D690" s="51"/>
      <c r="E690" s="24"/>
      <c r="F690" s="24"/>
      <c r="G690" s="24"/>
      <c r="H690" s="24"/>
      <c r="I690" s="25"/>
      <c r="J690" s="24"/>
      <c r="K690" s="26"/>
      <c r="L690" s="29"/>
      <c r="M690" s="27"/>
      <c r="N690" s="28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30"/>
      <c r="Z690" s="29"/>
      <c r="AA690" s="29" t="str">
        <f t="shared" si="825"/>
        <v/>
      </c>
      <c r="AB690" s="7">
        <f t="shared" si="826"/>
        <v>0</v>
      </c>
      <c r="AC690" s="7">
        <f t="shared" si="827"/>
        <v>0</v>
      </c>
      <c r="AD690" s="7">
        <f t="shared" si="828"/>
        <v>0</v>
      </c>
      <c r="AE690" s="7">
        <f t="shared" si="829"/>
        <v>0</v>
      </c>
      <c r="AF690" s="11" t="str">
        <f t="shared" si="893"/>
        <v/>
      </c>
      <c r="AG690" s="13">
        <f t="shared" si="830"/>
        <v>0</v>
      </c>
      <c r="AH690" s="7" t="str">
        <f t="shared" si="831"/>
        <v/>
      </c>
      <c r="AI690" s="11" t="str">
        <f t="shared" si="894"/>
        <v/>
      </c>
      <c r="AJ690" s="11" t="str">
        <f t="array" ref="AJ690">IF(OR(AI690=$AI$19:AI689),"",AI690)</f>
        <v/>
      </c>
      <c r="AK690" s="11" t="str">
        <f t="shared" si="832"/>
        <v/>
      </c>
      <c r="AL690" t="str">
        <f t="array" ref="AL690">IF(OR(AK690=$AK$19:AK689),"",AK690)</f>
        <v/>
      </c>
      <c r="AM690" s="13">
        <f t="shared" si="833"/>
        <v>0</v>
      </c>
      <c r="AN690" s="13">
        <f t="shared" si="834"/>
        <v>0</v>
      </c>
      <c r="AO690" s="13">
        <f t="shared" si="835"/>
        <v>0</v>
      </c>
      <c r="AP690" s="13">
        <f t="shared" si="836"/>
        <v>0</v>
      </c>
      <c r="AQ690" s="13">
        <f t="shared" si="837"/>
        <v>0</v>
      </c>
      <c r="AR690" s="13">
        <f t="shared" si="838"/>
        <v>0</v>
      </c>
      <c r="AS690" s="13">
        <f t="shared" si="839"/>
        <v>0</v>
      </c>
      <c r="AT690" s="13">
        <f t="shared" si="840"/>
        <v>0</v>
      </c>
      <c r="AU690" s="13">
        <f t="shared" si="841"/>
        <v>0</v>
      </c>
      <c r="AV690" s="13">
        <f t="shared" si="842"/>
        <v>0</v>
      </c>
      <c r="AX690" s="13">
        <f t="shared" si="843"/>
        <v>0</v>
      </c>
      <c r="AY690" s="13">
        <f t="shared" si="844"/>
        <v>0</v>
      </c>
      <c r="AZ690" s="13">
        <f t="shared" si="845"/>
        <v>0</v>
      </c>
      <c r="BA690" s="13">
        <f t="shared" si="846"/>
        <v>0</v>
      </c>
      <c r="BB690" s="13">
        <f t="shared" si="847"/>
        <v>0</v>
      </c>
      <c r="BC690" s="13">
        <f t="shared" si="848"/>
        <v>0</v>
      </c>
      <c r="BD690" s="13">
        <f t="shared" si="849"/>
        <v>0</v>
      </c>
      <c r="BE690" s="13">
        <f t="shared" si="850"/>
        <v>0</v>
      </c>
      <c r="BF690" s="13">
        <f t="shared" si="851"/>
        <v>0</v>
      </c>
      <c r="BG690" s="13">
        <f t="shared" si="852"/>
        <v>0</v>
      </c>
      <c r="BH690" s="13">
        <f t="shared" si="853"/>
        <v>0</v>
      </c>
      <c r="BI690" s="13">
        <f t="shared" si="854"/>
        <v>0</v>
      </c>
      <c r="BJ690" s="13">
        <f t="shared" si="855"/>
        <v>0</v>
      </c>
      <c r="BK690" s="13">
        <f t="shared" si="856"/>
        <v>0</v>
      </c>
      <c r="BL690" s="13">
        <f t="shared" si="857"/>
        <v>0</v>
      </c>
      <c r="BM690" s="13">
        <f t="shared" si="858"/>
        <v>0</v>
      </c>
      <c r="BN690" s="13">
        <f t="shared" si="859"/>
        <v>0</v>
      </c>
      <c r="BO690" s="13">
        <f t="shared" si="860"/>
        <v>0</v>
      </c>
      <c r="BP690" s="13">
        <f t="shared" si="861"/>
        <v>0</v>
      </c>
      <c r="BQ690" s="13">
        <f t="shared" si="862"/>
        <v>0</v>
      </c>
      <c r="BR690" s="13">
        <f t="shared" si="863"/>
        <v>0</v>
      </c>
      <c r="BS690" s="13">
        <f t="shared" si="864"/>
        <v>0</v>
      </c>
      <c r="BT690" s="31">
        <f t="shared" si="865"/>
        <v>0</v>
      </c>
      <c r="BU690" s="31">
        <f t="shared" si="866"/>
        <v>0</v>
      </c>
      <c r="BV690" s="31">
        <f t="shared" si="867"/>
        <v>0</v>
      </c>
      <c r="BW690" s="31">
        <f t="shared" si="868"/>
        <v>0</v>
      </c>
      <c r="BX690" s="31">
        <f t="shared" si="869"/>
        <v>0</v>
      </c>
      <c r="BY690" s="31">
        <f t="shared" si="870"/>
        <v>0</v>
      </c>
      <c r="BZ690" s="31">
        <f t="shared" si="871"/>
        <v>0</v>
      </c>
      <c r="CA690" s="31">
        <f t="shared" si="872"/>
        <v>0</v>
      </c>
      <c r="CB690" s="31">
        <f t="shared" si="873"/>
        <v>0</v>
      </c>
      <c r="CC690" s="31">
        <f t="shared" si="874"/>
        <v>0</v>
      </c>
      <c r="CD690" s="31">
        <f t="shared" si="875"/>
        <v>0</v>
      </c>
      <c r="CE690" s="37">
        <f t="array" ref="CE690">MIN(IF(JPRL=AI690,$AG$19:$AG$1018))</f>
        <v>0</v>
      </c>
      <c r="CF690" s="37">
        <f t="array" ref="CF690">MAX(IF(JPRL=AI690,$AG$19:$AG$1018))</f>
        <v>0</v>
      </c>
      <c r="CG690" s="36">
        <f t="shared" si="876"/>
        <v>0</v>
      </c>
      <c r="CI690" s="40">
        <f t="shared" si="877"/>
        <v>0</v>
      </c>
      <c r="CJ690" s="40">
        <f t="shared" si="814"/>
        <v>0</v>
      </c>
      <c r="CK690" s="40">
        <f t="shared" si="815"/>
        <v>0</v>
      </c>
      <c r="CL690" s="40">
        <f t="shared" si="816"/>
        <v>0</v>
      </c>
      <c r="CM690" s="40">
        <f t="shared" si="817"/>
        <v>0</v>
      </c>
      <c r="CN690" s="40">
        <f t="shared" si="818"/>
        <v>0</v>
      </c>
      <c r="CO690" s="40">
        <f t="shared" si="819"/>
        <v>0</v>
      </c>
      <c r="CP690" s="40">
        <f t="shared" si="820"/>
        <v>0</v>
      </c>
      <c r="CQ690" s="40">
        <f t="shared" si="821"/>
        <v>0</v>
      </c>
      <c r="CR690" s="40">
        <f t="shared" si="822"/>
        <v>0</v>
      </c>
      <c r="CS690" s="40">
        <f t="shared" si="823"/>
        <v>0</v>
      </c>
      <c r="CT690" s="41">
        <f t="shared" si="878"/>
        <v>0</v>
      </c>
      <c r="CU690" s="41">
        <f t="shared" si="879"/>
        <v>0</v>
      </c>
      <c r="CV690" s="41">
        <f t="shared" si="880"/>
        <v>0</v>
      </c>
      <c r="CW690" s="41">
        <f t="shared" si="881"/>
        <v>0</v>
      </c>
      <c r="CX690" s="41">
        <f t="shared" si="882"/>
        <v>0</v>
      </c>
      <c r="CY690" s="41">
        <f t="shared" si="883"/>
        <v>0</v>
      </c>
      <c r="CZ690" s="41">
        <f t="shared" si="884"/>
        <v>0</v>
      </c>
      <c r="DA690" s="41">
        <f t="shared" si="885"/>
        <v>0</v>
      </c>
      <c r="DB690" s="41">
        <f t="shared" si="886"/>
        <v>0</v>
      </c>
      <c r="DC690" s="41">
        <f t="shared" si="887"/>
        <v>0</v>
      </c>
      <c r="DD690" s="7">
        <f t="shared" si="888"/>
        <v>0</v>
      </c>
      <c r="DE690" s="7">
        <f t="shared" si="889"/>
        <v>0</v>
      </c>
      <c r="DF690" s="7">
        <f t="shared" si="890"/>
        <v>0</v>
      </c>
      <c r="DJ690" s="7">
        <f t="shared" si="891"/>
        <v>0</v>
      </c>
      <c r="DK690" s="7">
        <f t="shared" si="892"/>
        <v>0</v>
      </c>
    </row>
    <row r="691" spans="1:115" ht="26.25" customHeight="1" x14ac:dyDescent="0.25">
      <c r="A691" s="9">
        <v>673</v>
      </c>
      <c r="B691" s="24" t="str">
        <f t="shared" si="824"/>
        <v/>
      </c>
      <c r="C691" s="23"/>
      <c r="D691" s="51"/>
      <c r="E691" s="24"/>
      <c r="F691" s="24"/>
      <c r="G691" s="24"/>
      <c r="H691" s="24"/>
      <c r="I691" s="25"/>
      <c r="J691" s="24"/>
      <c r="K691" s="26"/>
      <c r="L691" s="29"/>
      <c r="M691" s="27"/>
      <c r="N691" s="28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30"/>
      <c r="Z691" s="29"/>
      <c r="AA691" s="29" t="str">
        <f t="shared" si="825"/>
        <v/>
      </c>
      <c r="AB691" s="7">
        <f t="shared" si="826"/>
        <v>0</v>
      </c>
      <c r="AC691" s="7">
        <f t="shared" si="827"/>
        <v>0</v>
      </c>
      <c r="AD691" s="7">
        <f t="shared" si="828"/>
        <v>0</v>
      </c>
      <c r="AE691" s="7">
        <f t="shared" si="829"/>
        <v>0</v>
      </c>
      <c r="AF691" s="11" t="str">
        <f t="shared" si="893"/>
        <v/>
      </c>
      <c r="AG691" s="13">
        <f t="shared" si="830"/>
        <v>0</v>
      </c>
      <c r="AH691" s="7" t="str">
        <f t="shared" si="831"/>
        <v/>
      </c>
      <c r="AI691" s="11" t="str">
        <f t="shared" si="894"/>
        <v/>
      </c>
      <c r="AJ691" s="11" t="str">
        <f t="array" ref="AJ691">IF(OR(AI691=$AI$19:AI690),"",AI691)</f>
        <v/>
      </c>
      <c r="AK691" s="11" t="str">
        <f t="shared" si="832"/>
        <v/>
      </c>
      <c r="AL691" t="str">
        <f t="array" ref="AL691">IF(OR(AK691=$AK$19:AK690),"",AK691)</f>
        <v/>
      </c>
      <c r="AM691" s="13">
        <f t="shared" si="833"/>
        <v>0</v>
      </c>
      <c r="AN691" s="13">
        <f t="shared" si="834"/>
        <v>0</v>
      </c>
      <c r="AO691" s="13">
        <f t="shared" si="835"/>
        <v>0</v>
      </c>
      <c r="AP691" s="13">
        <f t="shared" si="836"/>
        <v>0</v>
      </c>
      <c r="AQ691" s="13">
        <f t="shared" si="837"/>
        <v>0</v>
      </c>
      <c r="AR691" s="13">
        <f t="shared" si="838"/>
        <v>0</v>
      </c>
      <c r="AS691" s="13">
        <f t="shared" si="839"/>
        <v>0</v>
      </c>
      <c r="AT691" s="13">
        <f t="shared" si="840"/>
        <v>0</v>
      </c>
      <c r="AU691" s="13">
        <f t="shared" si="841"/>
        <v>0</v>
      </c>
      <c r="AV691" s="13">
        <f t="shared" si="842"/>
        <v>0</v>
      </c>
      <c r="AX691" s="13">
        <f t="shared" si="843"/>
        <v>0</v>
      </c>
      <c r="AY691" s="13">
        <f t="shared" si="844"/>
        <v>0</v>
      </c>
      <c r="AZ691" s="13">
        <f t="shared" si="845"/>
        <v>0</v>
      </c>
      <c r="BA691" s="13">
        <f t="shared" si="846"/>
        <v>0</v>
      </c>
      <c r="BB691" s="13">
        <f t="shared" si="847"/>
        <v>0</v>
      </c>
      <c r="BC691" s="13">
        <f t="shared" si="848"/>
        <v>0</v>
      </c>
      <c r="BD691" s="13">
        <f t="shared" si="849"/>
        <v>0</v>
      </c>
      <c r="BE691" s="13">
        <f t="shared" si="850"/>
        <v>0</v>
      </c>
      <c r="BF691" s="13">
        <f t="shared" si="851"/>
        <v>0</v>
      </c>
      <c r="BG691" s="13">
        <f t="shared" si="852"/>
        <v>0</v>
      </c>
      <c r="BH691" s="13">
        <f t="shared" si="853"/>
        <v>0</v>
      </c>
      <c r="BI691" s="13">
        <f t="shared" si="854"/>
        <v>0</v>
      </c>
      <c r="BJ691" s="13">
        <f t="shared" si="855"/>
        <v>0</v>
      </c>
      <c r="BK691" s="13">
        <f t="shared" si="856"/>
        <v>0</v>
      </c>
      <c r="BL691" s="13">
        <f t="shared" si="857"/>
        <v>0</v>
      </c>
      <c r="BM691" s="13">
        <f t="shared" si="858"/>
        <v>0</v>
      </c>
      <c r="BN691" s="13">
        <f t="shared" si="859"/>
        <v>0</v>
      </c>
      <c r="BO691" s="13">
        <f t="shared" si="860"/>
        <v>0</v>
      </c>
      <c r="BP691" s="13">
        <f t="shared" si="861"/>
        <v>0</v>
      </c>
      <c r="BQ691" s="13">
        <f t="shared" si="862"/>
        <v>0</v>
      </c>
      <c r="BR691" s="13">
        <f t="shared" si="863"/>
        <v>0</v>
      </c>
      <c r="BS691" s="13">
        <f t="shared" si="864"/>
        <v>0</v>
      </c>
      <c r="BT691" s="31">
        <f t="shared" si="865"/>
        <v>0</v>
      </c>
      <c r="BU691" s="31">
        <f t="shared" si="866"/>
        <v>0</v>
      </c>
      <c r="BV691" s="31">
        <f t="shared" si="867"/>
        <v>0</v>
      </c>
      <c r="BW691" s="31">
        <f t="shared" si="868"/>
        <v>0</v>
      </c>
      <c r="BX691" s="31">
        <f t="shared" si="869"/>
        <v>0</v>
      </c>
      <c r="BY691" s="31">
        <f t="shared" si="870"/>
        <v>0</v>
      </c>
      <c r="BZ691" s="31">
        <f t="shared" si="871"/>
        <v>0</v>
      </c>
      <c r="CA691" s="31">
        <f t="shared" si="872"/>
        <v>0</v>
      </c>
      <c r="CB691" s="31">
        <f t="shared" si="873"/>
        <v>0</v>
      </c>
      <c r="CC691" s="31">
        <f t="shared" si="874"/>
        <v>0</v>
      </c>
      <c r="CD691" s="31">
        <f t="shared" si="875"/>
        <v>0</v>
      </c>
      <c r="CE691" s="37">
        <f t="array" ref="CE691">MIN(IF(JPRL=AI691,$AG$19:$AG$1018))</f>
        <v>0</v>
      </c>
      <c r="CF691" s="37">
        <f t="array" ref="CF691">MAX(IF(JPRL=AI691,$AG$19:$AG$1018))</f>
        <v>0</v>
      </c>
      <c r="CG691" s="36">
        <f t="shared" si="876"/>
        <v>0</v>
      </c>
      <c r="CI691" s="40">
        <f t="shared" si="877"/>
        <v>0</v>
      </c>
      <c r="CJ691" s="40">
        <f t="shared" si="814"/>
        <v>0</v>
      </c>
      <c r="CK691" s="40">
        <f t="shared" si="815"/>
        <v>0</v>
      </c>
      <c r="CL691" s="40">
        <f t="shared" si="816"/>
        <v>0</v>
      </c>
      <c r="CM691" s="40">
        <f t="shared" si="817"/>
        <v>0</v>
      </c>
      <c r="CN691" s="40">
        <f t="shared" si="818"/>
        <v>0</v>
      </c>
      <c r="CO691" s="40">
        <f t="shared" si="819"/>
        <v>0</v>
      </c>
      <c r="CP691" s="40">
        <f t="shared" si="820"/>
        <v>0</v>
      </c>
      <c r="CQ691" s="40">
        <f t="shared" si="821"/>
        <v>0</v>
      </c>
      <c r="CR691" s="40">
        <f t="shared" si="822"/>
        <v>0</v>
      </c>
      <c r="CS691" s="40">
        <f t="shared" si="823"/>
        <v>0</v>
      </c>
      <c r="CT691" s="41">
        <f t="shared" si="878"/>
        <v>0</v>
      </c>
      <c r="CU691" s="41">
        <f t="shared" si="879"/>
        <v>0</v>
      </c>
      <c r="CV691" s="41">
        <f t="shared" si="880"/>
        <v>0</v>
      </c>
      <c r="CW691" s="41">
        <f t="shared" si="881"/>
        <v>0</v>
      </c>
      <c r="CX691" s="41">
        <f t="shared" si="882"/>
        <v>0</v>
      </c>
      <c r="CY691" s="41">
        <f t="shared" si="883"/>
        <v>0</v>
      </c>
      <c r="CZ691" s="41">
        <f t="shared" si="884"/>
        <v>0</v>
      </c>
      <c r="DA691" s="41">
        <f t="shared" si="885"/>
        <v>0</v>
      </c>
      <c r="DB691" s="41">
        <f t="shared" si="886"/>
        <v>0</v>
      </c>
      <c r="DC691" s="41">
        <f t="shared" si="887"/>
        <v>0</v>
      </c>
      <c r="DD691" s="7">
        <f t="shared" si="888"/>
        <v>0</v>
      </c>
      <c r="DE691" s="7">
        <f t="shared" si="889"/>
        <v>0</v>
      </c>
      <c r="DF691" s="7">
        <f t="shared" si="890"/>
        <v>0</v>
      </c>
      <c r="DJ691" s="7">
        <f t="shared" si="891"/>
        <v>0</v>
      </c>
      <c r="DK691" s="7">
        <f t="shared" si="892"/>
        <v>0</v>
      </c>
    </row>
    <row r="692" spans="1:115" ht="26.25" customHeight="1" x14ac:dyDescent="0.25">
      <c r="A692" s="9">
        <v>674</v>
      </c>
      <c r="B692" s="24" t="str">
        <f t="shared" si="824"/>
        <v/>
      </c>
      <c r="C692" s="23"/>
      <c r="D692" s="51"/>
      <c r="E692" s="24"/>
      <c r="F692" s="24"/>
      <c r="G692" s="24"/>
      <c r="H692" s="24"/>
      <c r="I692" s="25"/>
      <c r="J692" s="24"/>
      <c r="K692" s="26"/>
      <c r="L692" s="29"/>
      <c r="M692" s="27"/>
      <c r="N692" s="28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30"/>
      <c r="Z692" s="29"/>
      <c r="AA692" s="29" t="str">
        <f t="shared" si="825"/>
        <v/>
      </c>
      <c r="AB692" s="7">
        <f t="shared" si="826"/>
        <v>0</v>
      </c>
      <c r="AC692" s="7">
        <f t="shared" si="827"/>
        <v>0</v>
      </c>
      <c r="AD692" s="7">
        <f t="shared" si="828"/>
        <v>0</v>
      </c>
      <c r="AE692" s="7">
        <f t="shared" si="829"/>
        <v>0</v>
      </c>
      <c r="AF692" s="11" t="str">
        <f t="shared" si="893"/>
        <v/>
      </c>
      <c r="AG692" s="13">
        <f t="shared" si="830"/>
        <v>0</v>
      </c>
      <c r="AH692" s="7" t="str">
        <f t="shared" si="831"/>
        <v/>
      </c>
      <c r="AI692" s="11" t="str">
        <f t="shared" si="894"/>
        <v/>
      </c>
      <c r="AJ692" s="11" t="str">
        <f t="array" ref="AJ692">IF(OR(AI692=$AI$19:AI691),"",AI692)</f>
        <v/>
      </c>
      <c r="AK692" s="11" t="str">
        <f t="shared" si="832"/>
        <v/>
      </c>
      <c r="AL692" t="str">
        <f t="array" ref="AL692">IF(OR(AK692=$AK$19:AK691),"",AK692)</f>
        <v/>
      </c>
      <c r="AM692" s="13">
        <f t="shared" si="833"/>
        <v>0</v>
      </c>
      <c r="AN692" s="13">
        <f t="shared" si="834"/>
        <v>0</v>
      </c>
      <c r="AO692" s="13">
        <f t="shared" si="835"/>
        <v>0</v>
      </c>
      <c r="AP692" s="13">
        <f t="shared" si="836"/>
        <v>0</v>
      </c>
      <c r="AQ692" s="13">
        <f t="shared" si="837"/>
        <v>0</v>
      </c>
      <c r="AR692" s="13">
        <f t="shared" si="838"/>
        <v>0</v>
      </c>
      <c r="AS692" s="13">
        <f t="shared" si="839"/>
        <v>0</v>
      </c>
      <c r="AT692" s="13">
        <f t="shared" si="840"/>
        <v>0</v>
      </c>
      <c r="AU692" s="13">
        <f t="shared" si="841"/>
        <v>0</v>
      </c>
      <c r="AV692" s="13">
        <f t="shared" si="842"/>
        <v>0</v>
      </c>
      <c r="AX692" s="13">
        <f t="shared" si="843"/>
        <v>0</v>
      </c>
      <c r="AY692" s="13">
        <f t="shared" si="844"/>
        <v>0</v>
      </c>
      <c r="AZ692" s="13">
        <f t="shared" si="845"/>
        <v>0</v>
      </c>
      <c r="BA692" s="13">
        <f t="shared" si="846"/>
        <v>0</v>
      </c>
      <c r="BB692" s="13">
        <f t="shared" si="847"/>
        <v>0</v>
      </c>
      <c r="BC692" s="13">
        <f t="shared" si="848"/>
        <v>0</v>
      </c>
      <c r="BD692" s="13">
        <f t="shared" si="849"/>
        <v>0</v>
      </c>
      <c r="BE692" s="13">
        <f t="shared" si="850"/>
        <v>0</v>
      </c>
      <c r="BF692" s="13">
        <f t="shared" si="851"/>
        <v>0</v>
      </c>
      <c r="BG692" s="13">
        <f t="shared" si="852"/>
        <v>0</v>
      </c>
      <c r="BH692" s="13">
        <f t="shared" si="853"/>
        <v>0</v>
      </c>
      <c r="BI692" s="13">
        <f t="shared" si="854"/>
        <v>0</v>
      </c>
      <c r="BJ692" s="13">
        <f t="shared" si="855"/>
        <v>0</v>
      </c>
      <c r="BK692" s="13">
        <f t="shared" si="856"/>
        <v>0</v>
      </c>
      <c r="BL692" s="13">
        <f t="shared" si="857"/>
        <v>0</v>
      </c>
      <c r="BM692" s="13">
        <f t="shared" si="858"/>
        <v>0</v>
      </c>
      <c r="BN692" s="13">
        <f t="shared" si="859"/>
        <v>0</v>
      </c>
      <c r="BO692" s="13">
        <f t="shared" si="860"/>
        <v>0</v>
      </c>
      <c r="BP692" s="13">
        <f t="shared" si="861"/>
        <v>0</v>
      </c>
      <c r="BQ692" s="13">
        <f t="shared" si="862"/>
        <v>0</v>
      </c>
      <c r="BR692" s="13">
        <f t="shared" si="863"/>
        <v>0</v>
      </c>
      <c r="BS692" s="13">
        <f t="shared" si="864"/>
        <v>0</v>
      </c>
      <c r="BT692" s="31">
        <f t="shared" si="865"/>
        <v>0</v>
      </c>
      <c r="BU692" s="31">
        <f t="shared" si="866"/>
        <v>0</v>
      </c>
      <c r="BV692" s="31">
        <f t="shared" si="867"/>
        <v>0</v>
      </c>
      <c r="BW692" s="31">
        <f t="shared" si="868"/>
        <v>0</v>
      </c>
      <c r="BX692" s="31">
        <f t="shared" si="869"/>
        <v>0</v>
      </c>
      <c r="BY692" s="31">
        <f t="shared" si="870"/>
        <v>0</v>
      </c>
      <c r="BZ692" s="31">
        <f t="shared" si="871"/>
        <v>0</v>
      </c>
      <c r="CA692" s="31">
        <f t="shared" si="872"/>
        <v>0</v>
      </c>
      <c r="CB692" s="31">
        <f t="shared" si="873"/>
        <v>0</v>
      </c>
      <c r="CC692" s="31">
        <f t="shared" si="874"/>
        <v>0</v>
      </c>
      <c r="CD692" s="31">
        <f t="shared" si="875"/>
        <v>0</v>
      </c>
      <c r="CE692" s="37">
        <f t="array" ref="CE692">MIN(IF(JPRL=AI692,$AG$19:$AG$1018))</f>
        <v>0</v>
      </c>
      <c r="CF692" s="37">
        <f t="array" ref="CF692">MAX(IF(JPRL=AI692,$AG$19:$AG$1018))</f>
        <v>0</v>
      </c>
      <c r="CG692" s="36">
        <f t="shared" si="876"/>
        <v>0</v>
      </c>
      <c r="CI692" s="40">
        <f t="shared" si="877"/>
        <v>0</v>
      </c>
      <c r="CJ692" s="40">
        <f t="shared" si="814"/>
        <v>0</v>
      </c>
      <c r="CK692" s="40">
        <f t="shared" si="815"/>
        <v>0</v>
      </c>
      <c r="CL692" s="40">
        <f t="shared" si="816"/>
        <v>0</v>
      </c>
      <c r="CM692" s="40">
        <f t="shared" si="817"/>
        <v>0</v>
      </c>
      <c r="CN692" s="40">
        <f t="shared" si="818"/>
        <v>0</v>
      </c>
      <c r="CO692" s="40">
        <f t="shared" si="819"/>
        <v>0</v>
      </c>
      <c r="CP692" s="40">
        <f t="shared" si="820"/>
        <v>0</v>
      </c>
      <c r="CQ692" s="40">
        <f t="shared" si="821"/>
        <v>0</v>
      </c>
      <c r="CR692" s="40">
        <f t="shared" si="822"/>
        <v>0</v>
      </c>
      <c r="CS692" s="40">
        <f t="shared" si="823"/>
        <v>0</v>
      </c>
      <c r="CT692" s="41">
        <f t="shared" si="878"/>
        <v>0</v>
      </c>
      <c r="CU692" s="41">
        <f t="shared" si="879"/>
        <v>0</v>
      </c>
      <c r="CV692" s="41">
        <f t="shared" si="880"/>
        <v>0</v>
      </c>
      <c r="CW692" s="41">
        <f t="shared" si="881"/>
        <v>0</v>
      </c>
      <c r="CX692" s="41">
        <f t="shared" si="882"/>
        <v>0</v>
      </c>
      <c r="CY692" s="41">
        <f t="shared" si="883"/>
        <v>0</v>
      </c>
      <c r="CZ692" s="41">
        <f t="shared" si="884"/>
        <v>0</v>
      </c>
      <c r="DA692" s="41">
        <f t="shared" si="885"/>
        <v>0</v>
      </c>
      <c r="DB692" s="41">
        <f t="shared" si="886"/>
        <v>0</v>
      </c>
      <c r="DC692" s="41">
        <f t="shared" si="887"/>
        <v>0</v>
      </c>
      <c r="DD692" s="7">
        <f t="shared" si="888"/>
        <v>0</v>
      </c>
      <c r="DE692" s="7">
        <f t="shared" si="889"/>
        <v>0</v>
      </c>
      <c r="DF692" s="7">
        <f t="shared" si="890"/>
        <v>0</v>
      </c>
      <c r="DJ692" s="7">
        <f t="shared" si="891"/>
        <v>0</v>
      </c>
      <c r="DK692" s="7">
        <f t="shared" si="892"/>
        <v>0</v>
      </c>
    </row>
    <row r="693" spans="1:115" ht="26.25" customHeight="1" x14ac:dyDescent="0.25">
      <c r="A693" s="9">
        <v>675</v>
      </c>
      <c r="B693" s="24" t="str">
        <f t="shared" si="824"/>
        <v/>
      </c>
      <c r="C693" s="23"/>
      <c r="D693" s="51"/>
      <c r="E693" s="24"/>
      <c r="F693" s="24"/>
      <c r="G693" s="24"/>
      <c r="H693" s="24"/>
      <c r="I693" s="25"/>
      <c r="J693" s="24"/>
      <c r="K693" s="26"/>
      <c r="L693" s="29"/>
      <c r="M693" s="27"/>
      <c r="N693" s="28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30"/>
      <c r="Z693" s="29"/>
      <c r="AA693" s="29" t="str">
        <f t="shared" si="825"/>
        <v/>
      </c>
      <c r="AB693" s="7">
        <f t="shared" si="826"/>
        <v>0</v>
      </c>
      <c r="AC693" s="7">
        <f t="shared" si="827"/>
        <v>0</v>
      </c>
      <c r="AD693" s="7">
        <f t="shared" si="828"/>
        <v>0</v>
      </c>
      <c r="AE693" s="7">
        <f t="shared" si="829"/>
        <v>0</v>
      </c>
      <c r="AF693" s="11" t="str">
        <f t="shared" si="893"/>
        <v/>
      </c>
      <c r="AG693" s="13">
        <f t="shared" si="830"/>
        <v>0</v>
      </c>
      <c r="AH693" s="7" t="str">
        <f t="shared" si="831"/>
        <v/>
      </c>
      <c r="AI693" s="11" t="str">
        <f t="shared" si="894"/>
        <v/>
      </c>
      <c r="AJ693" s="11" t="str">
        <f t="array" ref="AJ693">IF(OR(AI693=$AI$19:AI692),"",AI693)</f>
        <v/>
      </c>
      <c r="AK693" s="11" t="str">
        <f t="shared" si="832"/>
        <v/>
      </c>
      <c r="AL693" t="str">
        <f t="array" ref="AL693">IF(OR(AK693=$AK$19:AK692),"",AK693)</f>
        <v/>
      </c>
      <c r="AM693" s="13">
        <f t="shared" si="833"/>
        <v>0</v>
      </c>
      <c r="AN693" s="13">
        <f t="shared" si="834"/>
        <v>0</v>
      </c>
      <c r="AO693" s="13">
        <f t="shared" si="835"/>
        <v>0</v>
      </c>
      <c r="AP693" s="13">
        <f t="shared" si="836"/>
        <v>0</v>
      </c>
      <c r="AQ693" s="13">
        <f t="shared" si="837"/>
        <v>0</v>
      </c>
      <c r="AR693" s="13">
        <f t="shared" si="838"/>
        <v>0</v>
      </c>
      <c r="AS693" s="13">
        <f t="shared" si="839"/>
        <v>0</v>
      </c>
      <c r="AT693" s="13">
        <f t="shared" si="840"/>
        <v>0</v>
      </c>
      <c r="AU693" s="13">
        <f t="shared" si="841"/>
        <v>0</v>
      </c>
      <c r="AV693" s="13">
        <f t="shared" si="842"/>
        <v>0</v>
      </c>
      <c r="AX693" s="13">
        <f t="shared" si="843"/>
        <v>0</v>
      </c>
      <c r="AY693" s="13">
        <f t="shared" si="844"/>
        <v>0</v>
      </c>
      <c r="AZ693" s="13">
        <f t="shared" si="845"/>
        <v>0</v>
      </c>
      <c r="BA693" s="13">
        <f t="shared" si="846"/>
        <v>0</v>
      </c>
      <c r="BB693" s="13">
        <f t="shared" si="847"/>
        <v>0</v>
      </c>
      <c r="BC693" s="13">
        <f t="shared" si="848"/>
        <v>0</v>
      </c>
      <c r="BD693" s="13">
        <f t="shared" si="849"/>
        <v>0</v>
      </c>
      <c r="BE693" s="13">
        <f t="shared" si="850"/>
        <v>0</v>
      </c>
      <c r="BF693" s="13">
        <f t="shared" si="851"/>
        <v>0</v>
      </c>
      <c r="BG693" s="13">
        <f t="shared" si="852"/>
        <v>0</v>
      </c>
      <c r="BH693" s="13">
        <f t="shared" si="853"/>
        <v>0</v>
      </c>
      <c r="BI693" s="13">
        <f t="shared" si="854"/>
        <v>0</v>
      </c>
      <c r="BJ693" s="13">
        <f t="shared" si="855"/>
        <v>0</v>
      </c>
      <c r="BK693" s="13">
        <f t="shared" si="856"/>
        <v>0</v>
      </c>
      <c r="BL693" s="13">
        <f t="shared" si="857"/>
        <v>0</v>
      </c>
      <c r="BM693" s="13">
        <f t="shared" si="858"/>
        <v>0</v>
      </c>
      <c r="BN693" s="13">
        <f t="shared" si="859"/>
        <v>0</v>
      </c>
      <c r="BO693" s="13">
        <f t="shared" si="860"/>
        <v>0</v>
      </c>
      <c r="BP693" s="13">
        <f t="shared" si="861"/>
        <v>0</v>
      </c>
      <c r="BQ693" s="13">
        <f t="shared" si="862"/>
        <v>0</v>
      </c>
      <c r="BR693" s="13">
        <f t="shared" si="863"/>
        <v>0</v>
      </c>
      <c r="BS693" s="13">
        <f t="shared" si="864"/>
        <v>0</v>
      </c>
      <c r="BT693" s="31">
        <f t="shared" si="865"/>
        <v>0</v>
      </c>
      <c r="BU693" s="31">
        <f t="shared" si="866"/>
        <v>0</v>
      </c>
      <c r="BV693" s="31">
        <f t="shared" si="867"/>
        <v>0</v>
      </c>
      <c r="BW693" s="31">
        <f t="shared" si="868"/>
        <v>0</v>
      </c>
      <c r="BX693" s="31">
        <f t="shared" si="869"/>
        <v>0</v>
      </c>
      <c r="BY693" s="31">
        <f t="shared" si="870"/>
        <v>0</v>
      </c>
      <c r="BZ693" s="31">
        <f t="shared" si="871"/>
        <v>0</v>
      </c>
      <c r="CA693" s="31">
        <f t="shared" si="872"/>
        <v>0</v>
      </c>
      <c r="CB693" s="31">
        <f t="shared" si="873"/>
        <v>0</v>
      </c>
      <c r="CC693" s="31">
        <f t="shared" si="874"/>
        <v>0</v>
      </c>
      <c r="CD693" s="31">
        <f t="shared" si="875"/>
        <v>0</v>
      </c>
      <c r="CE693" s="37">
        <f t="array" ref="CE693">MIN(IF(JPRL=AI693,$AG$19:$AG$1018))</f>
        <v>0</v>
      </c>
      <c r="CF693" s="37">
        <f t="array" ref="CF693">MAX(IF(JPRL=AI693,$AG$19:$AG$1018))</f>
        <v>0</v>
      </c>
      <c r="CG693" s="36">
        <f t="shared" si="876"/>
        <v>0</v>
      </c>
      <c r="CI693" s="40">
        <f t="shared" si="877"/>
        <v>0</v>
      </c>
      <c r="CJ693" s="40">
        <f t="shared" si="814"/>
        <v>0</v>
      </c>
      <c r="CK693" s="40">
        <f t="shared" si="815"/>
        <v>0</v>
      </c>
      <c r="CL693" s="40">
        <f t="shared" si="816"/>
        <v>0</v>
      </c>
      <c r="CM693" s="40">
        <f t="shared" si="817"/>
        <v>0</v>
      </c>
      <c r="CN693" s="40">
        <f t="shared" si="818"/>
        <v>0</v>
      </c>
      <c r="CO693" s="40">
        <f t="shared" si="819"/>
        <v>0</v>
      </c>
      <c r="CP693" s="40">
        <f t="shared" si="820"/>
        <v>0</v>
      </c>
      <c r="CQ693" s="40">
        <f t="shared" si="821"/>
        <v>0</v>
      </c>
      <c r="CR693" s="40">
        <f t="shared" si="822"/>
        <v>0</v>
      </c>
      <c r="CS693" s="40">
        <f t="shared" si="823"/>
        <v>0</v>
      </c>
      <c r="CT693" s="41">
        <f t="shared" si="878"/>
        <v>0</v>
      </c>
      <c r="CU693" s="41">
        <f t="shared" si="879"/>
        <v>0</v>
      </c>
      <c r="CV693" s="41">
        <f t="shared" si="880"/>
        <v>0</v>
      </c>
      <c r="CW693" s="41">
        <f t="shared" si="881"/>
        <v>0</v>
      </c>
      <c r="CX693" s="41">
        <f t="shared" si="882"/>
        <v>0</v>
      </c>
      <c r="CY693" s="41">
        <f t="shared" si="883"/>
        <v>0</v>
      </c>
      <c r="CZ693" s="41">
        <f t="shared" si="884"/>
        <v>0</v>
      </c>
      <c r="DA693" s="41">
        <f t="shared" si="885"/>
        <v>0</v>
      </c>
      <c r="DB693" s="41">
        <f t="shared" si="886"/>
        <v>0</v>
      </c>
      <c r="DC693" s="41">
        <f t="shared" si="887"/>
        <v>0</v>
      </c>
      <c r="DD693" s="7">
        <f t="shared" si="888"/>
        <v>0</v>
      </c>
      <c r="DE693" s="7">
        <f t="shared" si="889"/>
        <v>0</v>
      </c>
      <c r="DF693" s="7">
        <f t="shared" si="890"/>
        <v>0</v>
      </c>
      <c r="DJ693" s="7">
        <f t="shared" si="891"/>
        <v>0</v>
      </c>
      <c r="DK693" s="7">
        <f t="shared" si="892"/>
        <v>0</v>
      </c>
    </row>
    <row r="694" spans="1:115" ht="26.25" customHeight="1" x14ac:dyDescent="0.25">
      <c r="A694" s="9">
        <v>676</v>
      </c>
      <c r="B694" s="24" t="str">
        <f t="shared" si="824"/>
        <v/>
      </c>
      <c r="C694" s="23"/>
      <c r="D694" s="51"/>
      <c r="E694" s="24"/>
      <c r="F694" s="24"/>
      <c r="G694" s="24"/>
      <c r="H694" s="24"/>
      <c r="I694" s="25"/>
      <c r="J694" s="24"/>
      <c r="K694" s="26"/>
      <c r="L694" s="29"/>
      <c r="M694" s="27"/>
      <c r="N694" s="28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30"/>
      <c r="Z694" s="29"/>
      <c r="AA694" s="29" t="str">
        <f t="shared" si="825"/>
        <v/>
      </c>
      <c r="AB694" s="7">
        <f t="shared" si="826"/>
        <v>0</v>
      </c>
      <c r="AC694" s="7">
        <f t="shared" si="827"/>
        <v>0</v>
      </c>
      <c r="AD694" s="7">
        <f t="shared" si="828"/>
        <v>0</v>
      </c>
      <c r="AE694" s="7">
        <f t="shared" si="829"/>
        <v>0</v>
      </c>
      <c r="AF694" s="11" t="str">
        <f t="shared" si="893"/>
        <v/>
      </c>
      <c r="AG694" s="13">
        <f t="shared" si="830"/>
        <v>0</v>
      </c>
      <c r="AH694" s="7" t="str">
        <f t="shared" si="831"/>
        <v/>
      </c>
      <c r="AI694" s="11" t="str">
        <f t="shared" si="894"/>
        <v/>
      </c>
      <c r="AJ694" s="11" t="str">
        <f t="array" ref="AJ694">IF(OR(AI694=$AI$19:AI693),"",AI694)</f>
        <v/>
      </c>
      <c r="AK694" s="11" t="str">
        <f t="shared" si="832"/>
        <v/>
      </c>
      <c r="AL694" t="str">
        <f t="array" ref="AL694">IF(OR(AK694=$AK$19:AK693),"",AK694)</f>
        <v/>
      </c>
      <c r="AM694" s="13">
        <f t="shared" si="833"/>
        <v>0</v>
      </c>
      <c r="AN694" s="13">
        <f t="shared" si="834"/>
        <v>0</v>
      </c>
      <c r="AO694" s="13">
        <f t="shared" si="835"/>
        <v>0</v>
      </c>
      <c r="AP694" s="13">
        <f t="shared" si="836"/>
        <v>0</v>
      </c>
      <c r="AQ694" s="13">
        <f t="shared" si="837"/>
        <v>0</v>
      </c>
      <c r="AR694" s="13">
        <f t="shared" si="838"/>
        <v>0</v>
      </c>
      <c r="AS694" s="13">
        <f t="shared" si="839"/>
        <v>0</v>
      </c>
      <c r="AT694" s="13">
        <f t="shared" si="840"/>
        <v>0</v>
      </c>
      <c r="AU694" s="13">
        <f t="shared" si="841"/>
        <v>0</v>
      </c>
      <c r="AV694" s="13">
        <f t="shared" si="842"/>
        <v>0</v>
      </c>
      <c r="AX694" s="13">
        <f t="shared" si="843"/>
        <v>0</v>
      </c>
      <c r="AY694" s="13">
        <f t="shared" si="844"/>
        <v>0</v>
      </c>
      <c r="AZ694" s="13">
        <f t="shared" si="845"/>
        <v>0</v>
      </c>
      <c r="BA694" s="13">
        <f t="shared" si="846"/>
        <v>0</v>
      </c>
      <c r="BB694" s="13">
        <f t="shared" si="847"/>
        <v>0</v>
      </c>
      <c r="BC694" s="13">
        <f t="shared" si="848"/>
        <v>0</v>
      </c>
      <c r="BD694" s="13">
        <f t="shared" si="849"/>
        <v>0</v>
      </c>
      <c r="BE694" s="13">
        <f t="shared" si="850"/>
        <v>0</v>
      </c>
      <c r="BF694" s="13">
        <f t="shared" si="851"/>
        <v>0</v>
      </c>
      <c r="BG694" s="13">
        <f t="shared" si="852"/>
        <v>0</v>
      </c>
      <c r="BH694" s="13">
        <f t="shared" si="853"/>
        <v>0</v>
      </c>
      <c r="BI694" s="13">
        <f t="shared" si="854"/>
        <v>0</v>
      </c>
      <c r="BJ694" s="13">
        <f t="shared" si="855"/>
        <v>0</v>
      </c>
      <c r="BK694" s="13">
        <f t="shared" si="856"/>
        <v>0</v>
      </c>
      <c r="BL694" s="13">
        <f t="shared" si="857"/>
        <v>0</v>
      </c>
      <c r="BM694" s="13">
        <f t="shared" si="858"/>
        <v>0</v>
      </c>
      <c r="BN694" s="13">
        <f t="shared" si="859"/>
        <v>0</v>
      </c>
      <c r="BO694" s="13">
        <f t="shared" si="860"/>
        <v>0</v>
      </c>
      <c r="BP694" s="13">
        <f t="shared" si="861"/>
        <v>0</v>
      </c>
      <c r="BQ694" s="13">
        <f t="shared" si="862"/>
        <v>0</v>
      </c>
      <c r="BR694" s="13">
        <f t="shared" si="863"/>
        <v>0</v>
      </c>
      <c r="BS694" s="13">
        <f t="shared" si="864"/>
        <v>0</v>
      </c>
      <c r="BT694" s="31">
        <f t="shared" si="865"/>
        <v>0</v>
      </c>
      <c r="BU694" s="31">
        <f t="shared" si="866"/>
        <v>0</v>
      </c>
      <c r="BV694" s="31">
        <f t="shared" si="867"/>
        <v>0</v>
      </c>
      <c r="BW694" s="31">
        <f t="shared" si="868"/>
        <v>0</v>
      </c>
      <c r="BX694" s="31">
        <f t="shared" si="869"/>
        <v>0</v>
      </c>
      <c r="BY694" s="31">
        <f t="shared" si="870"/>
        <v>0</v>
      </c>
      <c r="BZ694" s="31">
        <f t="shared" si="871"/>
        <v>0</v>
      </c>
      <c r="CA694" s="31">
        <f t="shared" si="872"/>
        <v>0</v>
      </c>
      <c r="CB694" s="31">
        <f t="shared" si="873"/>
        <v>0</v>
      </c>
      <c r="CC694" s="31">
        <f t="shared" si="874"/>
        <v>0</v>
      </c>
      <c r="CD694" s="31">
        <f t="shared" si="875"/>
        <v>0</v>
      </c>
      <c r="CE694" s="37">
        <f t="array" ref="CE694">MIN(IF(JPRL=AI694,$AG$19:$AG$1018))</f>
        <v>0</v>
      </c>
      <c r="CF694" s="37">
        <f t="array" ref="CF694">MAX(IF(JPRL=AI694,$AG$19:$AG$1018))</f>
        <v>0</v>
      </c>
      <c r="CG694" s="36">
        <f t="shared" si="876"/>
        <v>0</v>
      </c>
      <c r="CI694" s="40">
        <f t="shared" si="877"/>
        <v>0</v>
      </c>
      <c r="CJ694" s="40">
        <f t="shared" si="814"/>
        <v>0</v>
      </c>
      <c r="CK694" s="40">
        <f t="shared" si="815"/>
        <v>0</v>
      </c>
      <c r="CL694" s="40">
        <f t="shared" si="816"/>
        <v>0</v>
      </c>
      <c r="CM694" s="40">
        <f t="shared" si="817"/>
        <v>0</v>
      </c>
      <c r="CN694" s="40">
        <f t="shared" si="818"/>
        <v>0</v>
      </c>
      <c r="CO694" s="40">
        <f t="shared" si="819"/>
        <v>0</v>
      </c>
      <c r="CP694" s="40">
        <f t="shared" si="820"/>
        <v>0</v>
      </c>
      <c r="CQ694" s="40">
        <f t="shared" si="821"/>
        <v>0</v>
      </c>
      <c r="CR694" s="40">
        <f t="shared" si="822"/>
        <v>0</v>
      </c>
      <c r="CS694" s="40">
        <f t="shared" si="823"/>
        <v>0</v>
      </c>
      <c r="CT694" s="41">
        <f t="shared" si="878"/>
        <v>0</v>
      </c>
      <c r="CU694" s="41">
        <f t="shared" si="879"/>
        <v>0</v>
      </c>
      <c r="CV694" s="41">
        <f t="shared" si="880"/>
        <v>0</v>
      </c>
      <c r="CW694" s="41">
        <f t="shared" si="881"/>
        <v>0</v>
      </c>
      <c r="CX694" s="41">
        <f t="shared" si="882"/>
        <v>0</v>
      </c>
      <c r="CY694" s="41">
        <f t="shared" si="883"/>
        <v>0</v>
      </c>
      <c r="CZ694" s="41">
        <f t="shared" si="884"/>
        <v>0</v>
      </c>
      <c r="DA694" s="41">
        <f t="shared" si="885"/>
        <v>0</v>
      </c>
      <c r="DB694" s="41">
        <f t="shared" si="886"/>
        <v>0</v>
      </c>
      <c r="DC694" s="41">
        <f t="shared" si="887"/>
        <v>0</v>
      </c>
      <c r="DD694" s="7">
        <f t="shared" si="888"/>
        <v>0</v>
      </c>
      <c r="DE694" s="7">
        <f t="shared" si="889"/>
        <v>0</v>
      </c>
      <c r="DF694" s="7">
        <f t="shared" si="890"/>
        <v>0</v>
      </c>
      <c r="DJ694" s="7">
        <f t="shared" si="891"/>
        <v>0</v>
      </c>
      <c r="DK694" s="7">
        <f t="shared" si="892"/>
        <v>0</v>
      </c>
    </row>
    <row r="695" spans="1:115" ht="26.25" customHeight="1" x14ac:dyDescent="0.25">
      <c r="A695" s="9">
        <v>677</v>
      </c>
      <c r="B695" s="24" t="str">
        <f t="shared" si="824"/>
        <v/>
      </c>
      <c r="C695" s="23"/>
      <c r="D695" s="51"/>
      <c r="E695" s="24"/>
      <c r="F695" s="24"/>
      <c r="G695" s="24"/>
      <c r="H695" s="24"/>
      <c r="I695" s="25"/>
      <c r="J695" s="24"/>
      <c r="K695" s="26"/>
      <c r="L695" s="29"/>
      <c r="M695" s="27"/>
      <c r="N695" s="28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30"/>
      <c r="Z695" s="29"/>
      <c r="AA695" s="29" t="str">
        <f t="shared" si="825"/>
        <v/>
      </c>
      <c r="AB695" s="7">
        <f t="shared" si="826"/>
        <v>0</v>
      </c>
      <c r="AC695" s="7">
        <f t="shared" si="827"/>
        <v>0</v>
      </c>
      <c r="AD695" s="7">
        <f t="shared" si="828"/>
        <v>0</v>
      </c>
      <c r="AE695" s="7">
        <f t="shared" si="829"/>
        <v>0</v>
      </c>
      <c r="AF695" s="11" t="str">
        <f t="shared" si="893"/>
        <v/>
      </c>
      <c r="AG695" s="13">
        <f t="shared" si="830"/>
        <v>0</v>
      </c>
      <c r="AH695" s="7" t="str">
        <f t="shared" si="831"/>
        <v/>
      </c>
      <c r="AI695" s="11" t="str">
        <f t="shared" si="894"/>
        <v/>
      </c>
      <c r="AJ695" s="11" t="str">
        <f t="array" ref="AJ695">IF(OR(AI695=$AI$19:AI694),"",AI695)</f>
        <v/>
      </c>
      <c r="AK695" s="11" t="str">
        <f t="shared" si="832"/>
        <v/>
      </c>
      <c r="AL695" t="str">
        <f t="array" ref="AL695">IF(OR(AK695=$AK$19:AK694),"",AK695)</f>
        <v/>
      </c>
      <c r="AM695" s="13">
        <f t="shared" si="833"/>
        <v>0</v>
      </c>
      <c r="AN695" s="13">
        <f t="shared" si="834"/>
        <v>0</v>
      </c>
      <c r="AO695" s="13">
        <f t="shared" si="835"/>
        <v>0</v>
      </c>
      <c r="AP695" s="13">
        <f t="shared" si="836"/>
        <v>0</v>
      </c>
      <c r="AQ695" s="13">
        <f t="shared" si="837"/>
        <v>0</v>
      </c>
      <c r="AR695" s="13">
        <f t="shared" si="838"/>
        <v>0</v>
      </c>
      <c r="AS695" s="13">
        <f t="shared" si="839"/>
        <v>0</v>
      </c>
      <c r="AT695" s="13">
        <f t="shared" si="840"/>
        <v>0</v>
      </c>
      <c r="AU695" s="13">
        <f t="shared" si="841"/>
        <v>0</v>
      </c>
      <c r="AV695" s="13">
        <f t="shared" si="842"/>
        <v>0</v>
      </c>
      <c r="AX695" s="13">
        <f t="shared" si="843"/>
        <v>0</v>
      </c>
      <c r="AY695" s="13">
        <f t="shared" si="844"/>
        <v>0</v>
      </c>
      <c r="AZ695" s="13">
        <f t="shared" si="845"/>
        <v>0</v>
      </c>
      <c r="BA695" s="13">
        <f t="shared" si="846"/>
        <v>0</v>
      </c>
      <c r="BB695" s="13">
        <f t="shared" si="847"/>
        <v>0</v>
      </c>
      <c r="BC695" s="13">
        <f t="shared" si="848"/>
        <v>0</v>
      </c>
      <c r="BD695" s="13">
        <f t="shared" si="849"/>
        <v>0</v>
      </c>
      <c r="BE695" s="13">
        <f t="shared" si="850"/>
        <v>0</v>
      </c>
      <c r="BF695" s="13">
        <f t="shared" si="851"/>
        <v>0</v>
      </c>
      <c r="BG695" s="13">
        <f t="shared" si="852"/>
        <v>0</v>
      </c>
      <c r="BH695" s="13">
        <f t="shared" si="853"/>
        <v>0</v>
      </c>
      <c r="BI695" s="13">
        <f t="shared" si="854"/>
        <v>0</v>
      </c>
      <c r="BJ695" s="13">
        <f t="shared" si="855"/>
        <v>0</v>
      </c>
      <c r="BK695" s="13">
        <f t="shared" si="856"/>
        <v>0</v>
      </c>
      <c r="BL695" s="13">
        <f t="shared" si="857"/>
        <v>0</v>
      </c>
      <c r="BM695" s="13">
        <f t="shared" si="858"/>
        <v>0</v>
      </c>
      <c r="BN695" s="13">
        <f t="shared" si="859"/>
        <v>0</v>
      </c>
      <c r="BO695" s="13">
        <f t="shared" si="860"/>
        <v>0</v>
      </c>
      <c r="BP695" s="13">
        <f t="shared" si="861"/>
        <v>0</v>
      </c>
      <c r="BQ695" s="13">
        <f t="shared" si="862"/>
        <v>0</v>
      </c>
      <c r="BR695" s="13">
        <f t="shared" si="863"/>
        <v>0</v>
      </c>
      <c r="BS695" s="13">
        <f t="shared" si="864"/>
        <v>0</v>
      </c>
      <c r="BT695" s="31">
        <f t="shared" si="865"/>
        <v>0</v>
      </c>
      <c r="BU695" s="31">
        <f t="shared" si="866"/>
        <v>0</v>
      </c>
      <c r="BV695" s="31">
        <f t="shared" si="867"/>
        <v>0</v>
      </c>
      <c r="BW695" s="31">
        <f t="shared" si="868"/>
        <v>0</v>
      </c>
      <c r="BX695" s="31">
        <f t="shared" si="869"/>
        <v>0</v>
      </c>
      <c r="BY695" s="31">
        <f t="shared" si="870"/>
        <v>0</v>
      </c>
      <c r="BZ695" s="31">
        <f t="shared" si="871"/>
        <v>0</v>
      </c>
      <c r="CA695" s="31">
        <f t="shared" si="872"/>
        <v>0</v>
      </c>
      <c r="CB695" s="31">
        <f t="shared" si="873"/>
        <v>0</v>
      </c>
      <c r="CC695" s="31">
        <f t="shared" si="874"/>
        <v>0</v>
      </c>
      <c r="CD695" s="31">
        <f t="shared" si="875"/>
        <v>0</v>
      </c>
      <c r="CE695" s="37">
        <f t="array" ref="CE695">MIN(IF(JPRL=AI695,$AG$19:$AG$1018))</f>
        <v>0</v>
      </c>
      <c r="CF695" s="37">
        <f t="array" ref="CF695">MAX(IF(JPRL=AI695,$AG$19:$AG$1018))</f>
        <v>0</v>
      </c>
      <c r="CG695" s="36">
        <f t="shared" si="876"/>
        <v>0</v>
      </c>
      <c r="CI695" s="40">
        <f t="shared" si="877"/>
        <v>0</v>
      </c>
      <c r="CJ695" s="40">
        <f t="shared" si="814"/>
        <v>0</v>
      </c>
      <c r="CK695" s="40">
        <f t="shared" si="815"/>
        <v>0</v>
      </c>
      <c r="CL695" s="40">
        <f t="shared" si="816"/>
        <v>0</v>
      </c>
      <c r="CM695" s="40">
        <f t="shared" si="817"/>
        <v>0</v>
      </c>
      <c r="CN695" s="40">
        <f t="shared" si="818"/>
        <v>0</v>
      </c>
      <c r="CO695" s="40">
        <f t="shared" si="819"/>
        <v>0</v>
      </c>
      <c r="CP695" s="40">
        <f t="shared" si="820"/>
        <v>0</v>
      </c>
      <c r="CQ695" s="40">
        <f t="shared" si="821"/>
        <v>0</v>
      </c>
      <c r="CR695" s="40">
        <f t="shared" si="822"/>
        <v>0</v>
      </c>
      <c r="CS695" s="40">
        <f t="shared" si="823"/>
        <v>0</v>
      </c>
      <c r="CT695" s="41">
        <f t="shared" si="878"/>
        <v>0</v>
      </c>
      <c r="CU695" s="41">
        <f t="shared" si="879"/>
        <v>0</v>
      </c>
      <c r="CV695" s="41">
        <f t="shared" si="880"/>
        <v>0</v>
      </c>
      <c r="CW695" s="41">
        <f t="shared" si="881"/>
        <v>0</v>
      </c>
      <c r="CX695" s="41">
        <f t="shared" si="882"/>
        <v>0</v>
      </c>
      <c r="CY695" s="41">
        <f t="shared" si="883"/>
        <v>0</v>
      </c>
      <c r="CZ695" s="41">
        <f t="shared" si="884"/>
        <v>0</v>
      </c>
      <c r="DA695" s="41">
        <f t="shared" si="885"/>
        <v>0</v>
      </c>
      <c r="DB695" s="41">
        <f t="shared" si="886"/>
        <v>0</v>
      </c>
      <c r="DC695" s="41">
        <f t="shared" si="887"/>
        <v>0</v>
      </c>
      <c r="DD695" s="7">
        <f t="shared" si="888"/>
        <v>0</v>
      </c>
      <c r="DE695" s="7">
        <f t="shared" si="889"/>
        <v>0</v>
      </c>
      <c r="DF695" s="7">
        <f t="shared" si="890"/>
        <v>0</v>
      </c>
      <c r="DJ695" s="7">
        <f t="shared" si="891"/>
        <v>0</v>
      </c>
      <c r="DK695" s="7">
        <f t="shared" si="892"/>
        <v>0</v>
      </c>
    </row>
    <row r="696" spans="1:115" ht="26.25" customHeight="1" x14ac:dyDescent="0.25">
      <c r="A696" s="9">
        <v>678</v>
      </c>
      <c r="B696" s="24" t="str">
        <f t="shared" si="824"/>
        <v/>
      </c>
      <c r="C696" s="23"/>
      <c r="D696" s="51"/>
      <c r="E696" s="24"/>
      <c r="F696" s="24"/>
      <c r="G696" s="24"/>
      <c r="H696" s="24"/>
      <c r="I696" s="25"/>
      <c r="J696" s="24"/>
      <c r="K696" s="26"/>
      <c r="L696" s="29"/>
      <c r="M696" s="27"/>
      <c r="N696" s="28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30"/>
      <c r="Z696" s="29"/>
      <c r="AA696" s="29" t="str">
        <f t="shared" si="825"/>
        <v/>
      </c>
      <c r="AB696" s="7">
        <f t="shared" si="826"/>
        <v>0</v>
      </c>
      <c r="AC696" s="7">
        <f t="shared" si="827"/>
        <v>0</v>
      </c>
      <c r="AD696" s="7">
        <f t="shared" si="828"/>
        <v>0</v>
      </c>
      <c r="AE696" s="7">
        <f t="shared" si="829"/>
        <v>0</v>
      </c>
      <c r="AF696" s="11" t="str">
        <f t="shared" si="893"/>
        <v/>
      </c>
      <c r="AG696" s="13">
        <f t="shared" si="830"/>
        <v>0</v>
      </c>
      <c r="AH696" s="7" t="str">
        <f t="shared" si="831"/>
        <v/>
      </c>
      <c r="AI696" s="11" t="str">
        <f t="shared" si="894"/>
        <v/>
      </c>
      <c r="AJ696" s="11" t="str">
        <f t="array" ref="AJ696">IF(OR(AI696=$AI$19:AI695),"",AI696)</f>
        <v/>
      </c>
      <c r="AK696" s="11" t="str">
        <f t="shared" si="832"/>
        <v/>
      </c>
      <c r="AL696" t="str">
        <f t="array" ref="AL696">IF(OR(AK696=$AK$19:AK695),"",AK696)</f>
        <v/>
      </c>
      <c r="AM696" s="13">
        <f t="shared" si="833"/>
        <v>0</v>
      </c>
      <c r="AN696" s="13">
        <f t="shared" si="834"/>
        <v>0</v>
      </c>
      <c r="AO696" s="13">
        <f t="shared" si="835"/>
        <v>0</v>
      </c>
      <c r="AP696" s="13">
        <f t="shared" si="836"/>
        <v>0</v>
      </c>
      <c r="AQ696" s="13">
        <f t="shared" si="837"/>
        <v>0</v>
      </c>
      <c r="AR696" s="13">
        <f t="shared" si="838"/>
        <v>0</v>
      </c>
      <c r="AS696" s="13">
        <f t="shared" si="839"/>
        <v>0</v>
      </c>
      <c r="AT696" s="13">
        <f t="shared" si="840"/>
        <v>0</v>
      </c>
      <c r="AU696" s="13">
        <f t="shared" si="841"/>
        <v>0</v>
      </c>
      <c r="AV696" s="13">
        <f t="shared" si="842"/>
        <v>0</v>
      </c>
      <c r="AX696" s="13">
        <f t="shared" si="843"/>
        <v>0</v>
      </c>
      <c r="AY696" s="13">
        <f t="shared" si="844"/>
        <v>0</v>
      </c>
      <c r="AZ696" s="13">
        <f t="shared" si="845"/>
        <v>0</v>
      </c>
      <c r="BA696" s="13">
        <f t="shared" si="846"/>
        <v>0</v>
      </c>
      <c r="BB696" s="13">
        <f t="shared" si="847"/>
        <v>0</v>
      </c>
      <c r="BC696" s="13">
        <f t="shared" si="848"/>
        <v>0</v>
      </c>
      <c r="BD696" s="13">
        <f t="shared" si="849"/>
        <v>0</v>
      </c>
      <c r="BE696" s="13">
        <f t="shared" si="850"/>
        <v>0</v>
      </c>
      <c r="BF696" s="13">
        <f t="shared" si="851"/>
        <v>0</v>
      </c>
      <c r="BG696" s="13">
        <f t="shared" si="852"/>
        <v>0</v>
      </c>
      <c r="BH696" s="13">
        <f t="shared" si="853"/>
        <v>0</v>
      </c>
      <c r="BI696" s="13">
        <f t="shared" si="854"/>
        <v>0</v>
      </c>
      <c r="BJ696" s="13">
        <f t="shared" si="855"/>
        <v>0</v>
      </c>
      <c r="BK696" s="13">
        <f t="shared" si="856"/>
        <v>0</v>
      </c>
      <c r="BL696" s="13">
        <f t="shared" si="857"/>
        <v>0</v>
      </c>
      <c r="BM696" s="13">
        <f t="shared" si="858"/>
        <v>0</v>
      </c>
      <c r="BN696" s="13">
        <f t="shared" si="859"/>
        <v>0</v>
      </c>
      <c r="BO696" s="13">
        <f t="shared" si="860"/>
        <v>0</v>
      </c>
      <c r="BP696" s="13">
        <f t="shared" si="861"/>
        <v>0</v>
      </c>
      <c r="BQ696" s="13">
        <f t="shared" si="862"/>
        <v>0</v>
      </c>
      <c r="BR696" s="13">
        <f t="shared" si="863"/>
        <v>0</v>
      </c>
      <c r="BS696" s="13">
        <f t="shared" si="864"/>
        <v>0</v>
      </c>
      <c r="BT696" s="31">
        <f t="shared" si="865"/>
        <v>0</v>
      </c>
      <c r="BU696" s="31">
        <f t="shared" si="866"/>
        <v>0</v>
      </c>
      <c r="BV696" s="31">
        <f t="shared" si="867"/>
        <v>0</v>
      </c>
      <c r="BW696" s="31">
        <f t="shared" si="868"/>
        <v>0</v>
      </c>
      <c r="BX696" s="31">
        <f t="shared" si="869"/>
        <v>0</v>
      </c>
      <c r="BY696" s="31">
        <f t="shared" si="870"/>
        <v>0</v>
      </c>
      <c r="BZ696" s="31">
        <f t="shared" si="871"/>
        <v>0</v>
      </c>
      <c r="CA696" s="31">
        <f t="shared" si="872"/>
        <v>0</v>
      </c>
      <c r="CB696" s="31">
        <f t="shared" si="873"/>
        <v>0</v>
      </c>
      <c r="CC696" s="31">
        <f t="shared" si="874"/>
        <v>0</v>
      </c>
      <c r="CD696" s="31">
        <f t="shared" si="875"/>
        <v>0</v>
      </c>
      <c r="CE696" s="37">
        <f t="array" ref="CE696">MIN(IF(JPRL=AI696,$AG$19:$AG$1018))</f>
        <v>0</v>
      </c>
      <c r="CF696" s="37">
        <f t="array" ref="CF696">MAX(IF(JPRL=AI696,$AG$19:$AG$1018))</f>
        <v>0</v>
      </c>
      <c r="CG696" s="36">
        <f t="shared" si="876"/>
        <v>0</v>
      </c>
      <c r="CI696" s="40">
        <f t="shared" si="877"/>
        <v>0</v>
      </c>
      <c r="CJ696" s="40">
        <f t="shared" si="814"/>
        <v>0</v>
      </c>
      <c r="CK696" s="40">
        <f t="shared" si="815"/>
        <v>0</v>
      </c>
      <c r="CL696" s="40">
        <f t="shared" si="816"/>
        <v>0</v>
      </c>
      <c r="CM696" s="40">
        <f t="shared" si="817"/>
        <v>0</v>
      </c>
      <c r="CN696" s="40">
        <f t="shared" si="818"/>
        <v>0</v>
      </c>
      <c r="CO696" s="40">
        <f t="shared" si="819"/>
        <v>0</v>
      </c>
      <c r="CP696" s="40">
        <f t="shared" si="820"/>
        <v>0</v>
      </c>
      <c r="CQ696" s="40">
        <f t="shared" si="821"/>
        <v>0</v>
      </c>
      <c r="CR696" s="40">
        <f t="shared" si="822"/>
        <v>0</v>
      </c>
      <c r="CS696" s="40">
        <f t="shared" si="823"/>
        <v>0</v>
      </c>
      <c r="CT696" s="41">
        <f t="shared" si="878"/>
        <v>0</v>
      </c>
      <c r="CU696" s="41">
        <f t="shared" si="879"/>
        <v>0</v>
      </c>
      <c r="CV696" s="41">
        <f t="shared" si="880"/>
        <v>0</v>
      </c>
      <c r="CW696" s="41">
        <f t="shared" si="881"/>
        <v>0</v>
      </c>
      <c r="CX696" s="41">
        <f t="shared" si="882"/>
        <v>0</v>
      </c>
      <c r="CY696" s="41">
        <f t="shared" si="883"/>
        <v>0</v>
      </c>
      <c r="CZ696" s="41">
        <f t="shared" si="884"/>
        <v>0</v>
      </c>
      <c r="DA696" s="41">
        <f t="shared" si="885"/>
        <v>0</v>
      </c>
      <c r="DB696" s="41">
        <f t="shared" si="886"/>
        <v>0</v>
      </c>
      <c r="DC696" s="41">
        <f t="shared" si="887"/>
        <v>0</v>
      </c>
      <c r="DD696" s="7">
        <f t="shared" si="888"/>
        <v>0</v>
      </c>
      <c r="DE696" s="7">
        <f t="shared" si="889"/>
        <v>0</v>
      </c>
      <c r="DF696" s="7">
        <f t="shared" si="890"/>
        <v>0</v>
      </c>
      <c r="DJ696" s="7">
        <f t="shared" si="891"/>
        <v>0</v>
      </c>
      <c r="DK696" s="7">
        <f t="shared" si="892"/>
        <v>0</v>
      </c>
    </row>
    <row r="697" spans="1:115" ht="26.25" customHeight="1" x14ac:dyDescent="0.25">
      <c r="A697" s="9">
        <v>679</v>
      </c>
      <c r="B697" s="24" t="str">
        <f t="shared" si="824"/>
        <v/>
      </c>
      <c r="C697" s="23"/>
      <c r="D697" s="51"/>
      <c r="E697" s="24"/>
      <c r="F697" s="24"/>
      <c r="G697" s="24"/>
      <c r="H697" s="24"/>
      <c r="I697" s="25"/>
      <c r="J697" s="24"/>
      <c r="K697" s="26"/>
      <c r="L697" s="29"/>
      <c r="M697" s="27"/>
      <c r="N697" s="28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30"/>
      <c r="Z697" s="29"/>
      <c r="AA697" s="29" t="str">
        <f t="shared" si="825"/>
        <v/>
      </c>
      <c r="AB697" s="7">
        <f t="shared" si="826"/>
        <v>0</v>
      </c>
      <c r="AC697" s="7">
        <f t="shared" si="827"/>
        <v>0</v>
      </c>
      <c r="AD697" s="7">
        <f t="shared" si="828"/>
        <v>0</v>
      </c>
      <c r="AE697" s="7">
        <f t="shared" si="829"/>
        <v>0</v>
      </c>
      <c r="AF697" s="11" t="str">
        <f t="shared" si="893"/>
        <v/>
      </c>
      <c r="AG697" s="13">
        <f t="shared" si="830"/>
        <v>0</v>
      </c>
      <c r="AH697" s="7" t="str">
        <f t="shared" si="831"/>
        <v/>
      </c>
      <c r="AI697" s="11" t="str">
        <f t="shared" si="894"/>
        <v/>
      </c>
      <c r="AJ697" s="11" t="str">
        <f t="array" ref="AJ697">IF(OR(AI697=$AI$19:AI696),"",AI697)</f>
        <v/>
      </c>
      <c r="AK697" s="11" t="str">
        <f t="shared" si="832"/>
        <v/>
      </c>
      <c r="AL697" t="str">
        <f t="array" ref="AL697">IF(OR(AK697=$AK$19:AK696),"",AK697)</f>
        <v/>
      </c>
      <c r="AM697" s="13">
        <f t="shared" si="833"/>
        <v>0</v>
      </c>
      <c r="AN697" s="13">
        <f t="shared" si="834"/>
        <v>0</v>
      </c>
      <c r="AO697" s="13">
        <f t="shared" si="835"/>
        <v>0</v>
      </c>
      <c r="AP697" s="13">
        <f t="shared" si="836"/>
        <v>0</v>
      </c>
      <c r="AQ697" s="13">
        <f t="shared" si="837"/>
        <v>0</v>
      </c>
      <c r="AR697" s="13">
        <f t="shared" si="838"/>
        <v>0</v>
      </c>
      <c r="AS697" s="13">
        <f t="shared" si="839"/>
        <v>0</v>
      </c>
      <c r="AT697" s="13">
        <f t="shared" si="840"/>
        <v>0</v>
      </c>
      <c r="AU697" s="13">
        <f t="shared" si="841"/>
        <v>0</v>
      </c>
      <c r="AV697" s="13">
        <f t="shared" si="842"/>
        <v>0</v>
      </c>
      <c r="AX697" s="13">
        <f t="shared" si="843"/>
        <v>0</v>
      </c>
      <c r="AY697" s="13">
        <f t="shared" si="844"/>
        <v>0</v>
      </c>
      <c r="AZ697" s="13">
        <f t="shared" si="845"/>
        <v>0</v>
      </c>
      <c r="BA697" s="13">
        <f t="shared" si="846"/>
        <v>0</v>
      </c>
      <c r="BB697" s="13">
        <f t="shared" si="847"/>
        <v>0</v>
      </c>
      <c r="BC697" s="13">
        <f t="shared" si="848"/>
        <v>0</v>
      </c>
      <c r="BD697" s="13">
        <f t="shared" si="849"/>
        <v>0</v>
      </c>
      <c r="BE697" s="13">
        <f t="shared" si="850"/>
        <v>0</v>
      </c>
      <c r="BF697" s="13">
        <f t="shared" si="851"/>
        <v>0</v>
      </c>
      <c r="BG697" s="13">
        <f t="shared" si="852"/>
        <v>0</v>
      </c>
      <c r="BH697" s="13">
        <f t="shared" si="853"/>
        <v>0</v>
      </c>
      <c r="BI697" s="13">
        <f t="shared" si="854"/>
        <v>0</v>
      </c>
      <c r="BJ697" s="13">
        <f t="shared" si="855"/>
        <v>0</v>
      </c>
      <c r="BK697" s="13">
        <f t="shared" si="856"/>
        <v>0</v>
      </c>
      <c r="BL697" s="13">
        <f t="shared" si="857"/>
        <v>0</v>
      </c>
      <c r="BM697" s="13">
        <f t="shared" si="858"/>
        <v>0</v>
      </c>
      <c r="BN697" s="13">
        <f t="shared" si="859"/>
        <v>0</v>
      </c>
      <c r="BO697" s="13">
        <f t="shared" si="860"/>
        <v>0</v>
      </c>
      <c r="BP697" s="13">
        <f t="shared" si="861"/>
        <v>0</v>
      </c>
      <c r="BQ697" s="13">
        <f t="shared" si="862"/>
        <v>0</v>
      </c>
      <c r="BR697" s="13">
        <f t="shared" si="863"/>
        <v>0</v>
      </c>
      <c r="BS697" s="13">
        <f t="shared" si="864"/>
        <v>0</v>
      </c>
      <c r="BT697" s="31">
        <f t="shared" si="865"/>
        <v>0</v>
      </c>
      <c r="BU697" s="31">
        <f t="shared" si="866"/>
        <v>0</v>
      </c>
      <c r="BV697" s="31">
        <f t="shared" si="867"/>
        <v>0</v>
      </c>
      <c r="BW697" s="31">
        <f t="shared" si="868"/>
        <v>0</v>
      </c>
      <c r="BX697" s="31">
        <f t="shared" si="869"/>
        <v>0</v>
      </c>
      <c r="BY697" s="31">
        <f t="shared" si="870"/>
        <v>0</v>
      </c>
      <c r="BZ697" s="31">
        <f t="shared" si="871"/>
        <v>0</v>
      </c>
      <c r="CA697" s="31">
        <f t="shared" si="872"/>
        <v>0</v>
      </c>
      <c r="CB697" s="31">
        <f t="shared" si="873"/>
        <v>0</v>
      </c>
      <c r="CC697" s="31">
        <f t="shared" si="874"/>
        <v>0</v>
      </c>
      <c r="CD697" s="31">
        <f t="shared" si="875"/>
        <v>0</v>
      </c>
      <c r="CE697" s="37">
        <f t="array" ref="CE697">MIN(IF(JPRL=AI697,$AG$19:$AG$1018))</f>
        <v>0</v>
      </c>
      <c r="CF697" s="37">
        <f t="array" ref="CF697">MAX(IF(JPRL=AI697,$AG$19:$AG$1018))</f>
        <v>0</v>
      </c>
      <c r="CG697" s="36">
        <f t="shared" si="876"/>
        <v>0</v>
      </c>
      <c r="CI697" s="40">
        <f t="shared" si="877"/>
        <v>0</v>
      </c>
      <c r="CJ697" s="40">
        <f t="shared" si="814"/>
        <v>0</v>
      </c>
      <c r="CK697" s="40">
        <f t="shared" si="815"/>
        <v>0</v>
      </c>
      <c r="CL697" s="40">
        <f t="shared" si="816"/>
        <v>0</v>
      </c>
      <c r="CM697" s="40">
        <f t="shared" si="817"/>
        <v>0</v>
      </c>
      <c r="CN697" s="40">
        <f t="shared" si="818"/>
        <v>0</v>
      </c>
      <c r="CO697" s="40">
        <f t="shared" si="819"/>
        <v>0</v>
      </c>
      <c r="CP697" s="40">
        <f t="shared" si="820"/>
        <v>0</v>
      </c>
      <c r="CQ697" s="40">
        <f t="shared" si="821"/>
        <v>0</v>
      </c>
      <c r="CR697" s="40">
        <f t="shared" si="822"/>
        <v>0</v>
      </c>
      <c r="CS697" s="40">
        <f t="shared" si="823"/>
        <v>0</v>
      </c>
      <c r="CT697" s="41">
        <f t="shared" si="878"/>
        <v>0</v>
      </c>
      <c r="CU697" s="41">
        <f t="shared" si="879"/>
        <v>0</v>
      </c>
      <c r="CV697" s="41">
        <f t="shared" si="880"/>
        <v>0</v>
      </c>
      <c r="CW697" s="41">
        <f t="shared" si="881"/>
        <v>0</v>
      </c>
      <c r="CX697" s="41">
        <f t="shared" si="882"/>
        <v>0</v>
      </c>
      <c r="CY697" s="41">
        <f t="shared" si="883"/>
        <v>0</v>
      </c>
      <c r="CZ697" s="41">
        <f t="shared" si="884"/>
        <v>0</v>
      </c>
      <c r="DA697" s="41">
        <f t="shared" si="885"/>
        <v>0</v>
      </c>
      <c r="DB697" s="41">
        <f t="shared" si="886"/>
        <v>0</v>
      </c>
      <c r="DC697" s="41">
        <f t="shared" si="887"/>
        <v>0</v>
      </c>
      <c r="DD697" s="7">
        <f t="shared" si="888"/>
        <v>0</v>
      </c>
      <c r="DE697" s="7">
        <f t="shared" si="889"/>
        <v>0</v>
      </c>
      <c r="DF697" s="7">
        <f t="shared" si="890"/>
        <v>0</v>
      </c>
      <c r="DJ697" s="7">
        <f t="shared" si="891"/>
        <v>0</v>
      </c>
      <c r="DK697" s="7">
        <f t="shared" si="892"/>
        <v>0</v>
      </c>
    </row>
    <row r="698" spans="1:115" ht="26.25" customHeight="1" x14ac:dyDescent="0.25">
      <c r="A698" s="9">
        <v>680</v>
      </c>
      <c r="B698" s="24" t="str">
        <f t="shared" si="824"/>
        <v/>
      </c>
      <c r="C698" s="23"/>
      <c r="D698" s="51"/>
      <c r="E698" s="24"/>
      <c r="F698" s="24"/>
      <c r="G698" s="24"/>
      <c r="H698" s="24"/>
      <c r="I698" s="25"/>
      <c r="J698" s="24"/>
      <c r="K698" s="26"/>
      <c r="L698" s="29"/>
      <c r="M698" s="27"/>
      <c r="N698" s="28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30"/>
      <c r="Z698" s="29"/>
      <c r="AA698" s="29" t="str">
        <f t="shared" si="825"/>
        <v/>
      </c>
      <c r="AB698" s="7">
        <f t="shared" si="826"/>
        <v>0</v>
      </c>
      <c r="AC698" s="7">
        <f t="shared" si="827"/>
        <v>0</v>
      </c>
      <c r="AD698" s="7">
        <f t="shared" si="828"/>
        <v>0</v>
      </c>
      <c r="AE698" s="7">
        <f t="shared" si="829"/>
        <v>0</v>
      </c>
      <c r="AF698" s="11" t="str">
        <f t="shared" si="893"/>
        <v/>
      </c>
      <c r="AG698" s="13">
        <f t="shared" si="830"/>
        <v>0</v>
      </c>
      <c r="AH698" s="7" t="str">
        <f t="shared" si="831"/>
        <v/>
      </c>
      <c r="AI698" s="11" t="str">
        <f t="shared" si="894"/>
        <v/>
      </c>
      <c r="AJ698" s="11" t="str">
        <f t="array" ref="AJ698">IF(OR(AI698=$AI$19:AI697),"",AI698)</f>
        <v/>
      </c>
      <c r="AK698" s="11" t="str">
        <f t="shared" si="832"/>
        <v/>
      </c>
      <c r="AL698" t="str">
        <f t="array" ref="AL698">IF(OR(AK698=$AK$19:AK697),"",AK698)</f>
        <v/>
      </c>
      <c r="AM698" s="13">
        <f t="shared" si="833"/>
        <v>0</v>
      </c>
      <c r="AN698" s="13">
        <f t="shared" si="834"/>
        <v>0</v>
      </c>
      <c r="AO698" s="13">
        <f t="shared" si="835"/>
        <v>0</v>
      </c>
      <c r="AP698" s="13">
        <f t="shared" si="836"/>
        <v>0</v>
      </c>
      <c r="AQ698" s="13">
        <f t="shared" si="837"/>
        <v>0</v>
      </c>
      <c r="AR698" s="13">
        <f t="shared" si="838"/>
        <v>0</v>
      </c>
      <c r="AS698" s="13">
        <f t="shared" si="839"/>
        <v>0</v>
      </c>
      <c r="AT698" s="13">
        <f t="shared" si="840"/>
        <v>0</v>
      </c>
      <c r="AU698" s="13">
        <f t="shared" si="841"/>
        <v>0</v>
      </c>
      <c r="AV698" s="13">
        <f t="shared" si="842"/>
        <v>0</v>
      </c>
      <c r="AX698" s="13">
        <f t="shared" si="843"/>
        <v>0</v>
      </c>
      <c r="AY698" s="13">
        <f t="shared" si="844"/>
        <v>0</v>
      </c>
      <c r="AZ698" s="13">
        <f t="shared" si="845"/>
        <v>0</v>
      </c>
      <c r="BA698" s="13">
        <f t="shared" si="846"/>
        <v>0</v>
      </c>
      <c r="BB698" s="13">
        <f t="shared" si="847"/>
        <v>0</v>
      </c>
      <c r="BC698" s="13">
        <f t="shared" si="848"/>
        <v>0</v>
      </c>
      <c r="BD698" s="13">
        <f t="shared" si="849"/>
        <v>0</v>
      </c>
      <c r="BE698" s="13">
        <f t="shared" si="850"/>
        <v>0</v>
      </c>
      <c r="BF698" s="13">
        <f t="shared" si="851"/>
        <v>0</v>
      </c>
      <c r="BG698" s="13">
        <f t="shared" si="852"/>
        <v>0</v>
      </c>
      <c r="BH698" s="13">
        <f t="shared" si="853"/>
        <v>0</v>
      </c>
      <c r="BI698" s="13">
        <f t="shared" si="854"/>
        <v>0</v>
      </c>
      <c r="BJ698" s="13">
        <f t="shared" si="855"/>
        <v>0</v>
      </c>
      <c r="BK698" s="13">
        <f t="shared" si="856"/>
        <v>0</v>
      </c>
      <c r="BL698" s="13">
        <f t="shared" si="857"/>
        <v>0</v>
      </c>
      <c r="BM698" s="13">
        <f t="shared" si="858"/>
        <v>0</v>
      </c>
      <c r="BN698" s="13">
        <f t="shared" si="859"/>
        <v>0</v>
      </c>
      <c r="BO698" s="13">
        <f t="shared" si="860"/>
        <v>0</v>
      </c>
      <c r="BP698" s="13">
        <f t="shared" si="861"/>
        <v>0</v>
      </c>
      <c r="BQ698" s="13">
        <f t="shared" si="862"/>
        <v>0</v>
      </c>
      <c r="BR698" s="13">
        <f t="shared" si="863"/>
        <v>0</v>
      </c>
      <c r="BS698" s="13">
        <f t="shared" si="864"/>
        <v>0</v>
      </c>
      <c r="BT698" s="31">
        <f t="shared" si="865"/>
        <v>0</v>
      </c>
      <c r="BU698" s="31">
        <f t="shared" si="866"/>
        <v>0</v>
      </c>
      <c r="BV698" s="31">
        <f t="shared" si="867"/>
        <v>0</v>
      </c>
      <c r="BW698" s="31">
        <f t="shared" si="868"/>
        <v>0</v>
      </c>
      <c r="BX698" s="31">
        <f t="shared" si="869"/>
        <v>0</v>
      </c>
      <c r="BY698" s="31">
        <f t="shared" si="870"/>
        <v>0</v>
      </c>
      <c r="BZ698" s="31">
        <f t="shared" si="871"/>
        <v>0</v>
      </c>
      <c r="CA698" s="31">
        <f t="shared" si="872"/>
        <v>0</v>
      </c>
      <c r="CB698" s="31">
        <f t="shared" si="873"/>
        <v>0</v>
      </c>
      <c r="CC698" s="31">
        <f t="shared" si="874"/>
        <v>0</v>
      </c>
      <c r="CD698" s="31">
        <f t="shared" si="875"/>
        <v>0</v>
      </c>
      <c r="CE698" s="37">
        <f t="array" ref="CE698">MIN(IF(JPRL=AI698,$AG$19:$AG$1018))</f>
        <v>0</v>
      </c>
      <c r="CF698" s="37">
        <f t="array" ref="CF698">MAX(IF(JPRL=AI698,$AG$19:$AG$1018))</f>
        <v>0</v>
      </c>
      <c r="CG698" s="36">
        <f t="shared" si="876"/>
        <v>0</v>
      </c>
      <c r="CI698" s="40">
        <f t="shared" si="877"/>
        <v>0</v>
      </c>
      <c r="CJ698" s="40">
        <f t="shared" si="814"/>
        <v>0</v>
      </c>
      <c r="CK698" s="40">
        <f t="shared" si="815"/>
        <v>0</v>
      </c>
      <c r="CL698" s="40">
        <f t="shared" si="816"/>
        <v>0</v>
      </c>
      <c r="CM698" s="40">
        <f t="shared" si="817"/>
        <v>0</v>
      </c>
      <c r="CN698" s="40">
        <f t="shared" si="818"/>
        <v>0</v>
      </c>
      <c r="CO698" s="40">
        <f t="shared" si="819"/>
        <v>0</v>
      </c>
      <c r="CP698" s="40">
        <f t="shared" si="820"/>
        <v>0</v>
      </c>
      <c r="CQ698" s="40">
        <f t="shared" si="821"/>
        <v>0</v>
      </c>
      <c r="CR698" s="40">
        <f t="shared" si="822"/>
        <v>0</v>
      </c>
      <c r="CS698" s="40">
        <f t="shared" si="823"/>
        <v>0</v>
      </c>
      <c r="CT698" s="41">
        <f t="shared" si="878"/>
        <v>0</v>
      </c>
      <c r="CU698" s="41">
        <f t="shared" si="879"/>
        <v>0</v>
      </c>
      <c r="CV698" s="41">
        <f t="shared" si="880"/>
        <v>0</v>
      </c>
      <c r="CW698" s="41">
        <f t="shared" si="881"/>
        <v>0</v>
      </c>
      <c r="CX698" s="41">
        <f t="shared" si="882"/>
        <v>0</v>
      </c>
      <c r="CY698" s="41">
        <f t="shared" si="883"/>
        <v>0</v>
      </c>
      <c r="CZ698" s="41">
        <f t="shared" si="884"/>
        <v>0</v>
      </c>
      <c r="DA698" s="41">
        <f t="shared" si="885"/>
        <v>0</v>
      </c>
      <c r="DB698" s="41">
        <f t="shared" si="886"/>
        <v>0</v>
      </c>
      <c r="DC698" s="41">
        <f t="shared" si="887"/>
        <v>0</v>
      </c>
      <c r="DD698" s="7">
        <f t="shared" si="888"/>
        <v>0</v>
      </c>
      <c r="DE698" s="7">
        <f t="shared" si="889"/>
        <v>0</v>
      </c>
      <c r="DF698" s="7">
        <f t="shared" si="890"/>
        <v>0</v>
      </c>
      <c r="DJ698" s="7">
        <f t="shared" si="891"/>
        <v>0</v>
      </c>
      <c r="DK698" s="7">
        <f t="shared" si="892"/>
        <v>0</v>
      </c>
    </row>
    <row r="699" spans="1:115" ht="26.25" customHeight="1" x14ac:dyDescent="0.25">
      <c r="A699" s="9">
        <v>681</v>
      </c>
      <c r="B699" s="24" t="str">
        <f t="shared" si="824"/>
        <v/>
      </c>
      <c r="C699" s="23"/>
      <c r="D699" s="51"/>
      <c r="E699" s="24"/>
      <c r="F699" s="24"/>
      <c r="G699" s="24"/>
      <c r="H699" s="24"/>
      <c r="I699" s="25"/>
      <c r="J699" s="24"/>
      <c r="K699" s="26"/>
      <c r="L699" s="29"/>
      <c r="M699" s="27"/>
      <c r="N699" s="28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30"/>
      <c r="Z699" s="29"/>
      <c r="AA699" s="29" t="str">
        <f t="shared" si="825"/>
        <v/>
      </c>
      <c r="AB699" s="7">
        <f t="shared" si="826"/>
        <v>0</v>
      </c>
      <c r="AC699" s="7">
        <f t="shared" si="827"/>
        <v>0</v>
      </c>
      <c r="AD699" s="7">
        <f t="shared" si="828"/>
        <v>0</v>
      </c>
      <c r="AE699" s="7">
        <f t="shared" si="829"/>
        <v>0</v>
      </c>
      <c r="AF699" s="11" t="str">
        <f t="shared" si="893"/>
        <v/>
      </c>
      <c r="AG699" s="13">
        <f t="shared" si="830"/>
        <v>0</v>
      </c>
      <c r="AH699" s="7" t="str">
        <f t="shared" si="831"/>
        <v/>
      </c>
      <c r="AI699" s="11" t="str">
        <f t="shared" si="894"/>
        <v/>
      </c>
      <c r="AJ699" s="11" t="str">
        <f t="array" ref="AJ699">IF(OR(AI699=$AI$19:AI698),"",AI699)</f>
        <v/>
      </c>
      <c r="AK699" s="11" t="str">
        <f t="shared" si="832"/>
        <v/>
      </c>
      <c r="AL699" t="str">
        <f t="array" ref="AL699">IF(OR(AK699=$AK$19:AK698),"",AK699)</f>
        <v/>
      </c>
      <c r="AM699" s="13">
        <f t="shared" si="833"/>
        <v>0</v>
      </c>
      <c r="AN699" s="13">
        <f t="shared" si="834"/>
        <v>0</v>
      </c>
      <c r="AO699" s="13">
        <f t="shared" si="835"/>
        <v>0</v>
      </c>
      <c r="AP699" s="13">
        <f t="shared" si="836"/>
        <v>0</v>
      </c>
      <c r="AQ699" s="13">
        <f t="shared" si="837"/>
        <v>0</v>
      </c>
      <c r="AR699" s="13">
        <f t="shared" si="838"/>
        <v>0</v>
      </c>
      <c r="AS699" s="13">
        <f t="shared" si="839"/>
        <v>0</v>
      </c>
      <c r="AT699" s="13">
        <f t="shared" si="840"/>
        <v>0</v>
      </c>
      <c r="AU699" s="13">
        <f t="shared" si="841"/>
        <v>0</v>
      </c>
      <c r="AV699" s="13">
        <f t="shared" si="842"/>
        <v>0</v>
      </c>
      <c r="AX699" s="13">
        <f t="shared" si="843"/>
        <v>0</v>
      </c>
      <c r="AY699" s="13">
        <f t="shared" si="844"/>
        <v>0</v>
      </c>
      <c r="AZ699" s="13">
        <f t="shared" si="845"/>
        <v>0</v>
      </c>
      <c r="BA699" s="13">
        <f t="shared" si="846"/>
        <v>0</v>
      </c>
      <c r="BB699" s="13">
        <f t="shared" si="847"/>
        <v>0</v>
      </c>
      <c r="BC699" s="13">
        <f t="shared" si="848"/>
        <v>0</v>
      </c>
      <c r="BD699" s="13">
        <f t="shared" si="849"/>
        <v>0</v>
      </c>
      <c r="BE699" s="13">
        <f t="shared" si="850"/>
        <v>0</v>
      </c>
      <c r="BF699" s="13">
        <f t="shared" si="851"/>
        <v>0</v>
      </c>
      <c r="BG699" s="13">
        <f t="shared" si="852"/>
        <v>0</v>
      </c>
      <c r="BH699" s="13">
        <f t="shared" si="853"/>
        <v>0</v>
      </c>
      <c r="BI699" s="13">
        <f t="shared" si="854"/>
        <v>0</v>
      </c>
      <c r="BJ699" s="13">
        <f t="shared" si="855"/>
        <v>0</v>
      </c>
      <c r="BK699" s="13">
        <f t="shared" si="856"/>
        <v>0</v>
      </c>
      <c r="BL699" s="13">
        <f t="shared" si="857"/>
        <v>0</v>
      </c>
      <c r="BM699" s="13">
        <f t="shared" si="858"/>
        <v>0</v>
      </c>
      <c r="BN699" s="13">
        <f t="shared" si="859"/>
        <v>0</v>
      </c>
      <c r="BO699" s="13">
        <f t="shared" si="860"/>
        <v>0</v>
      </c>
      <c r="BP699" s="13">
        <f t="shared" si="861"/>
        <v>0</v>
      </c>
      <c r="BQ699" s="13">
        <f t="shared" si="862"/>
        <v>0</v>
      </c>
      <c r="BR699" s="13">
        <f t="shared" si="863"/>
        <v>0</v>
      </c>
      <c r="BS699" s="13">
        <f t="shared" si="864"/>
        <v>0</v>
      </c>
      <c r="BT699" s="31">
        <f t="shared" si="865"/>
        <v>0</v>
      </c>
      <c r="BU699" s="31">
        <f t="shared" si="866"/>
        <v>0</v>
      </c>
      <c r="BV699" s="31">
        <f t="shared" si="867"/>
        <v>0</v>
      </c>
      <c r="BW699" s="31">
        <f t="shared" si="868"/>
        <v>0</v>
      </c>
      <c r="BX699" s="31">
        <f t="shared" si="869"/>
        <v>0</v>
      </c>
      <c r="BY699" s="31">
        <f t="shared" si="870"/>
        <v>0</v>
      </c>
      <c r="BZ699" s="31">
        <f t="shared" si="871"/>
        <v>0</v>
      </c>
      <c r="CA699" s="31">
        <f t="shared" si="872"/>
        <v>0</v>
      </c>
      <c r="CB699" s="31">
        <f t="shared" si="873"/>
        <v>0</v>
      </c>
      <c r="CC699" s="31">
        <f t="shared" si="874"/>
        <v>0</v>
      </c>
      <c r="CD699" s="31">
        <f t="shared" si="875"/>
        <v>0</v>
      </c>
      <c r="CE699" s="37">
        <f t="array" ref="CE699">MIN(IF(JPRL=AI699,$AG$19:$AG$1018))</f>
        <v>0</v>
      </c>
      <c r="CF699" s="37">
        <f t="array" ref="CF699">MAX(IF(JPRL=AI699,$AG$19:$AG$1018))</f>
        <v>0</v>
      </c>
      <c r="CG699" s="36">
        <f t="shared" si="876"/>
        <v>0</v>
      </c>
      <c r="CI699" s="40">
        <f t="shared" si="877"/>
        <v>0</v>
      </c>
      <c r="CJ699" s="40">
        <f t="shared" si="814"/>
        <v>0</v>
      </c>
      <c r="CK699" s="40">
        <f t="shared" si="815"/>
        <v>0</v>
      </c>
      <c r="CL699" s="40">
        <f t="shared" si="816"/>
        <v>0</v>
      </c>
      <c r="CM699" s="40">
        <f t="shared" si="817"/>
        <v>0</v>
      </c>
      <c r="CN699" s="40">
        <f t="shared" si="818"/>
        <v>0</v>
      </c>
      <c r="CO699" s="40">
        <f t="shared" si="819"/>
        <v>0</v>
      </c>
      <c r="CP699" s="40">
        <f t="shared" si="820"/>
        <v>0</v>
      </c>
      <c r="CQ699" s="40">
        <f t="shared" si="821"/>
        <v>0</v>
      </c>
      <c r="CR699" s="40">
        <f t="shared" si="822"/>
        <v>0</v>
      </c>
      <c r="CS699" s="40">
        <f t="shared" si="823"/>
        <v>0</v>
      </c>
      <c r="CT699" s="41">
        <f t="shared" si="878"/>
        <v>0</v>
      </c>
      <c r="CU699" s="41">
        <f t="shared" si="879"/>
        <v>0</v>
      </c>
      <c r="CV699" s="41">
        <f t="shared" si="880"/>
        <v>0</v>
      </c>
      <c r="CW699" s="41">
        <f t="shared" si="881"/>
        <v>0</v>
      </c>
      <c r="CX699" s="41">
        <f t="shared" si="882"/>
        <v>0</v>
      </c>
      <c r="CY699" s="41">
        <f t="shared" si="883"/>
        <v>0</v>
      </c>
      <c r="CZ699" s="41">
        <f t="shared" si="884"/>
        <v>0</v>
      </c>
      <c r="DA699" s="41">
        <f t="shared" si="885"/>
        <v>0</v>
      </c>
      <c r="DB699" s="41">
        <f t="shared" si="886"/>
        <v>0</v>
      </c>
      <c r="DC699" s="41">
        <f t="shared" si="887"/>
        <v>0</v>
      </c>
      <c r="DD699" s="7">
        <f t="shared" si="888"/>
        <v>0</v>
      </c>
      <c r="DE699" s="7">
        <f t="shared" si="889"/>
        <v>0</v>
      </c>
      <c r="DF699" s="7">
        <f t="shared" si="890"/>
        <v>0</v>
      </c>
      <c r="DJ699" s="7">
        <f t="shared" si="891"/>
        <v>0</v>
      </c>
      <c r="DK699" s="7">
        <f t="shared" si="892"/>
        <v>0</v>
      </c>
    </row>
    <row r="700" spans="1:115" ht="26.25" customHeight="1" x14ac:dyDescent="0.25">
      <c r="A700" s="9">
        <v>682</v>
      </c>
      <c r="B700" s="24" t="str">
        <f t="shared" si="824"/>
        <v/>
      </c>
      <c r="C700" s="23"/>
      <c r="D700" s="51"/>
      <c r="E700" s="24"/>
      <c r="F700" s="24"/>
      <c r="G700" s="24"/>
      <c r="H700" s="24"/>
      <c r="I700" s="25"/>
      <c r="J700" s="24"/>
      <c r="K700" s="26"/>
      <c r="L700" s="29"/>
      <c r="M700" s="27"/>
      <c r="N700" s="28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30"/>
      <c r="Z700" s="29"/>
      <c r="AA700" s="29" t="str">
        <f t="shared" si="825"/>
        <v/>
      </c>
      <c r="AB700" s="7">
        <f t="shared" si="826"/>
        <v>0</v>
      </c>
      <c r="AC700" s="7">
        <f t="shared" si="827"/>
        <v>0</v>
      </c>
      <c r="AD700" s="7">
        <f t="shared" si="828"/>
        <v>0</v>
      </c>
      <c r="AE700" s="7">
        <f t="shared" si="829"/>
        <v>0</v>
      </c>
      <c r="AF700" s="11" t="str">
        <f t="shared" si="893"/>
        <v/>
      </c>
      <c r="AG700" s="13">
        <f t="shared" si="830"/>
        <v>0</v>
      </c>
      <c r="AH700" s="7" t="str">
        <f t="shared" si="831"/>
        <v/>
      </c>
      <c r="AI700" s="11" t="str">
        <f t="shared" si="894"/>
        <v/>
      </c>
      <c r="AJ700" s="11" t="str">
        <f t="array" ref="AJ700">IF(OR(AI700=$AI$19:AI699),"",AI700)</f>
        <v/>
      </c>
      <c r="AK700" s="11" t="str">
        <f t="shared" si="832"/>
        <v/>
      </c>
      <c r="AL700" t="str">
        <f t="array" ref="AL700">IF(OR(AK700=$AK$19:AK699),"",AK700)</f>
        <v/>
      </c>
      <c r="AM700" s="13">
        <f t="shared" si="833"/>
        <v>0</v>
      </c>
      <c r="AN700" s="13">
        <f t="shared" si="834"/>
        <v>0</v>
      </c>
      <c r="AO700" s="13">
        <f t="shared" si="835"/>
        <v>0</v>
      </c>
      <c r="AP700" s="13">
        <f t="shared" si="836"/>
        <v>0</v>
      </c>
      <c r="AQ700" s="13">
        <f t="shared" si="837"/>
        <v>0</v>
      </c>
      <c r="AR700" s="13">
        <f t="shared" si="838"/>
        <v>0</v>
      </c>
      <c r="AS700" s="13">
        <f t="shared" si="839"/>
        <v>0</v>
      </c>
      <c r="AT700" s="13">
        <f t="shared" si="840"/>
        <v>0</v>
      </c>
      <c r="AU700" s="13">
        <f t="shared" si="841"/>
        <v>0</v>
      </c>
      <c r="AV700" s="13">
        <f t="shared" si="842"/>
        <v>0</v>
      </c>
      <c r="AX700" s="13">
        <f t="shared" si="843"/>
        <v>0</v>
      </c>
      <c r="AY700" s="13">
        <f t="shared" si="844"/>
        <v>0</v>
      </c>
      <c r="AZ700" s="13">
        <f t="shared" si="845"/>
        <v>0</v>
      </c>
      <c r="BA700" s="13">
        <f t="shared" si="846"/>
        <v>0</v>
      </c>
      <c r="BB700" s="13">
        <f t="shared" si="847"/>
        <v>0</v>
      </c>
      <c r="BC700" s="13">
        <f t="shared" si="848"/>
        <v>0</v>
      </c>
      <c r="BD700" s="13">
        <f t="shared" si="849"/>
        <v>0</v>
      </c>
      <c r="BE700" s="13">
        <f t="shared" si="850"/>
        <v>0</v>
      </c>
      <c r="BF700" s="13">
        <f t="shared" si="851"/>
        <v>0</v>
      </c>
      <c r="BG700" s="13">
        <f t="shared" si="852"/>
        <v>0</v>
      </c>
      <c r="BH700" s="13">
        <f t="shared" si="853"/>
        <v>0</v>
      </c>
      <c r="BI700" s="13">
        <f t="shared" si="854"/>
        <v>0</v>
      </c>
      <c r="BJ700" s="13">
        <f t="shared" si="855"/>
        <v>0</v>
      </c>
      <c r="BK700" s="13">
        <f t="shared" si="856"/>
        <v>0</v>
      </c>
      <c r="BL700" s="13">
        <f t="shared" si="857"/>
        <v>0</v>
      </c>
      <c r="BM700" s="13">
        <f t="shared" si="858"/>
        <v>0</v>
      </c>
      <c r="BN700" s="13">
        <f t="shared" si="859"/>
        <v>0</v>
      </c>
      <c r="BO700" s="13">
        <f t="shared" si="860"/>
        <v>0</v>
      </c>
      <c r="BP700" s="13">
        <f t="shared" si="861"/>
        <v>0</v>
      </c>
      <c r="BQ700" s="13">
        <f t="shared" si="862"/>
        <v>0</v>
      </c>
      <c r="BR700" s="13">
        <f t="shared" si="863"/>
        <v>0</v>
      </c>
      <c r="BS700" s="13">
        <f t="shared" si="864"/>
        <v>0</v>
      </c>
      <c r="BT700" s="31">
        <f t="shared" si="865"/>
        <v>0</v>
      </c>
      <c r="BU700" s="31">
        <f t="shared" si="866"/>
        <v>0</v>
      </c>
      <c r="BV700" s="31">
        <f t="shared" si="867"/>
        <v>0</v>
      </c>
      <c r="BW700" s="31">
        <f t="shared" si="868"/>
        <v>0</v>
      </c>
      <c r="BX700" s="31">
        <f t="shared" si="869"/>
        <v>0</v>
      </c>
      <c r="BY700" s="31">
        <f t="shared" si="870"/>
        <v>0</v>
      </c>
      <c r="BZ700" s="31">
        <f t="shared" si="871"/>
        <v>0</v>
      </c>
      <c r="CA700" s="31">
        <f t="shared" si="872"/>
        <v>0</v>
      </c>
      <c r="CB700" s="31">
        <f t="shared" si="873"/>
        <v>0</v>
      </c>
      <c r="CC700" s="31">
        <f t="shared" si="874"/>
        <v>0</v>
      </c>
      <c r="CD700" s="31">
        <f t="shared" si="875"/>
        <v>0</v>
      </c>
      <c r="CE700" s="37">
        <f t="array" ref="CE700">MIN(IF(JPRL=AI700,$AG$19:$AG$1018))</f>
        <v>0</v>
      </c>
      <c r="CF700" s="37">
        <f t="array" ref="CF700">MAX(IF(JPRL=AI700,$AG$19:$AG$1018))</f>
        <v>0</v>
      </c>
      <c r="CG700" s="36">
        <f t="shared" si="876"/>
        <v>0</v>
      </c>
      <c r="CI700" s="40">
        <f t="shared" si="877"/>
        <v>0</v>
      </c>
      <c r="CJ700" s="40">
        <f t="shared" si="814"/>
        <v>0</v>
      </c>
      <c r="CK700" s="40">
        <f t="shared" si="815"/>
        <v>0</v>
      </c>
      <c r="CL700" s="40">
        <f t="shared" si="816"/>
        <v>0</v>
      </c>
      <c r="CM700" s="40">
        <f t="shared" si="817"/>
        <v>0</v>
      </c>
      <c r="CN700" s="40">
        <f t="shared" si="818"/>
        <v>0</v>
      </c>
      <c r="CO700" s="40">
        <f t="shared" si="819"/>
        <v>0</v>
      </c>
      <c r="CP700" s="40">
        <f t="shared" si="820"/>
        <v>0</v>
      </c>
      <c r="CQ700" s="40">
        <f t="shared" si="821"/>
        <v>0</v>
      </c>
      <c r="CR700" s="40">
        <f t="shared" si="822"/>
        <v>0</v>
      </c>
      <c r="CS700" s="40">
        <f t="shared" si="823"/>
        <v>0</v>
      </c>
      <c r="CT700" s="41">
        <f t="shared" si="878"/>
        <v>0</v>
      </c>
      <c r="CU700" s="41">
        <f t="shared" si="879"/>
        <v>0</v>
      </c>
      <c r="CV700" s="41">
        <f t="shared" si="880"/>
        <v>0</v>
      </c>
      <c r="CW700" s="41">
        <f t="shared" si="881"/>
        <v>0</v>
      </c>
      <c r="CX700" s="41">
        <f t="shared" si="882"/>
        <v>0</v>
      </c>
      <c r="CY700" s="41">
        <f t="shared" si="883"/>
        <v>0</v>
      </c>
      <c r="CZ700" s="41">
        <f t="shared" si="884"/>
        <v>0</v>
      </c>
      <c r="DA700" s="41">
        <f t="shared" si="885"/>
        <v>0</v>
      </c>
      <c r="DB700" s="41">
        <f t="shared" si="886"/>
        <v>0</v>
      </c>
      <c r="DC700" s="41">
        <f t="shared" si="887"/>
        <v>0</v>
      </c>
      <c r="DD700" s="7">
        <f t="shared" si="888"/>
        <v>0</v>
      </c>
      <c r="DE700" s="7">
        <f t="shared" si="889"/>
        <v>0</v>
      </c>
      <c r="DF700" s="7">
        <f t="shared" si="890"/>
        <v>0</v>
      </c>
      <c r="DJ700" s="7">
        <f t="shared" si="891"/>
        <v>0</v>
      </c>
      <c r="DK700" s="7">
        <f t="shared" si="892"/>
        <v>0</v>
      </c>
    </row>
    <row r="701" spans="1:115" ht="26.25" customHeight="1" x14ac:dyDescent="0.25">
      <c r="A701" s="9">
        <v>683</v>
      </c>
      <c r="B701" s="24" t="str">
        <f t="shared" si="824"/>
        <v/>
      </c>
      <c r="C701" s="23"/>
      <c r="D701" s="51"/>
      <c r="E701" s="24"/>
      <c r="F701" s="24"/>
      <c r="G701" s="24"/>
      <c r="H701" s="24"/>
      <c r="I701" s="25"/>
      <c r="J701" s="24"/>
      <c r="K701" s="26"/>
      <c r="L701" s="29"/>
      <c r="M701" s="27"/>
      <c r="N701" s="28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30"/>
      <c r="Z701" s="29"/>
      <c r="AA701" s="29" t="str">
        <f t="shared" si="825"/>
        <v/>
      </c>
      <c r="AB701" s="7">
        <f t="shared" si="826"/>
        <v>0</v>
      </c>
      <c r="AC701" s="7">
        <f t="shared" si="827"/>
        <v>0</v>
      </c>
      <c r="AD701" s="7">
        <f t="shared" si="828"/>
        <v>0</v>
      </c>
      <c r="AE701" s="7">
        <f t="shared" si="829"/>
        <v>0</v>
      </c>
      <c r="AF701" s="11" t="str">
        <f t="shared" si="893"/>
        <v/>
      </c>
      <c r="AG701" s="13">
        <f t="shared" si="830"/>
        <v>0</v>
      </c>
      <c r="AH701" s="7" t="str">
        <f t="shared" si="831"/>
        <v/>
      </c>
      <c r="AI701" s="11" t="str">
        <f t="shared" si="894"/>
        <v/>
      </c>
      <c r="AJ701" s="11" t="str">
        <f t="array" ref="AJ701">IF(OR(AI701=$AI$19:AI700),"",AI701)</f>
        <v/>
      </c>
      <c r="AK701" s="11" t="str">
        <f t="shared" si="832"/>
        <v/>
      </c>
      <c r="AL701" t="str">
        <f t="array" ref="AL701">IF(OR(AK701=$AK$19:AK700),"",AK701)</f>
        <v/>
      </c>
      <c r="AM701" s="13">
        <f t="shared" si="833"/>
        <v>0</v>
      </c>
      <c r="AN701" s="13">
        <f t="shared" si="834"/>
        <v>0</v>
      </c>
      <c r="AO701" s="13">
        <f t="shared" si="835"/>
        <v>0</v>
      </c>
      <c r="AP701" s="13">
        <f t="shared" si="836"/>
        <v>0</v>
      </c>
      <c r="AQ701" s="13">
        <f t="shared" si="837"/>
        <v>0</v>
      </c>
      <c r="AR701" s="13">
        <f t="shared" si="838"/>
        <v>0</v>
      </c>
      <c r="AS701" s="13">
        <f t="shared" si="839"/>
        <v>0</v>
      </c>
      <c r="AT701" s="13">
        <f t="shared" si="840"/>
        <v>0</v>
      </c>
      <c r="AU701" s="13">
        <f t="shared" si="841"/>
        <v>0</v>
      </c>
      <c r="AV701" s="13">
        <f t="shared" si="842"/>
        <v>0</v>
      </c>
      <c r="AX701" s="13">
        <f t="shared" si="843"/>
        <v>0</v>
      </c>
      <c r="AY701" s="13">
        <f t="shared" si="844"/>
        <v>0</v>
      </c>
      <c r="AZ701" s="13">
        <f t="shared" si="845"/>
        <v>0</v>
      </c>
      <c r="BA701" s="13">
        <f t="shared" si="846"/>
        <v>0</v>
      </c>
      <c r="BB701" s="13">
        <f t="shared" si="847"/>
        <v>0</v>
      </c>
      <c r="BC701" s="13">
        <f t="shared" si="848"/>
        <v>0</v>
      </c>
      <c r="BD701" s="13">
        <f t="shared" si="849"/>
        <v>0</v>
      </c>
      <c r="BE701" s="13">
        <f t="shared" si="850"/>
        <v>0</v>
      </c>
      <c r="BF701" s="13">
        <f t="shared" si="851"/>
        <v>0</v>
      </c>
      <c r="BG701" s="13">
        <f t="shared" si="852"/>
        <v>0</v>
      </c>
      <c r="BH701" s="13">
        <f t="shared" si="853"/>
        <v>0</v>
      </c>
      <c r="BI701" s="13">
        <f t="shared" si="854"/>
        <v>0</v>
      </c>
      <c r="BJ701" s="13">
        <f t="shared" si="855"/>
        <v>0</v>
      </c>
      <c r="BK701" s="13">
        <f t="shared" si="856"/>
        <v>0</v>
      </c>
      <c r="BL701" s="13">
        <f t="shared" si="857"/>
        <v>0</v>
      </c>
      <c r="BM701" s="13">
        <f t="shared" si="858"/>
        <v>0</v>
      </c>
      <c r="BN701" s="13">
        <f t="shared" si="859"/>
        <v>0</v>
      </c>
      <c r="BO701" s="13">
        <f t="shared" si="860"/>
        <v>0</v>
      </c>
      <c r="BP701" s="13">
        <f t="shared" si="861"/>
        <v>0</v>
      </c>
      <c r="BQ701" s="13">
        <f t="shared" si="862"/>
        <v>0</v>
      </c>
      <c r="BR701" s="13">
        <f t="shared" si="863"/>
        <v>0</v>
      </c>
      <c r="BS701" s="13">
        <f t="shared" si="864"/>
        <v>0</v>
      </c>
      <c r="BT701" s="31">
        <f t="shared" si="865"/>
        <v>0</v>
      </c>
      <c r="BU701" s="31">
        <f t="shared" si="866"/>
        <v>0</v>
      </c>
      <c r="BV701" s="31">
        <f t="shared" si="867"/>
        <v>0</v>
      </c>
      <c r="BW701" s="31">
        <f t="shared" si="868"/>
        <v>0</v>
      </c>
      <c r="BX701" s="31">
        <f t="shared" si="869"/>
        <v>0</v>
      </c>
      <c r="BY701" s="31">
        <f t="shared" si="870"/>
        <v>0</v>
      </c>
      <c r="BZ701" s="31">
        <f t="shared" si="871"/>
        <v>0</v>
      </c>
      <c r="CA701" s="31">
        <f t="shared" si="872"/>
        <v>0</v>
      </c>
      <c r="CB701" s="31">
        <f t="shared" si="873"/>
        <v>0</v>
      </c>
      <c r="CC701" s="31">
        <f t="shared" si="874"/>
        <v>0</v>
      </c>
      <c r="CD701" s="31">
        <f t="shared" si="875"/>
        <v>0</v>
      </c>
      <c r="CE701" s="37">
        <f t="array" ref="CE701">MIN(IF(JPRL=AI701,$AG$19:$AG$1018))</f>
        <v>0</v>
      </c>
      <c r="CF701" s="37">
        <f t="array" ref="CF701">MAX(IF(JPRL=AI701,$AG$19:$AG$1018))</f>
        <v>0</v>
      </c>
      <c r="CG701" s="36">
        <f t="shared" si="876"/>
        <v>0</v>
      </c>
      <c r="CI701" s="40">
        <f t="shared" si="877"/>
        <v>0</v>
      </c>
      <c r="CJ701" s="40">
        <f t="shared" si="814"/>
        <v>0</v>
      </c>
      <c r="CK701" s="40">
        <f t="shared" si="815"/>
        <v>0</v>
      </c>
      <c r="CL701" s="40">
        <f t="shared" si="816"/>
        <v>0</v>
      </c>
      <c r="CM701" s="40">
        <f t="shared" si="817"/>
        <v>0</v>
      </c>
      <c r="CN701" s="40">
        <f t="shared" si="818"/>
        <v>0</v>
      </c>
      <c r="CO701" s="40">
        <f t="shared" si="819"/>
        <v>0</v>
      </c>
      <c r="CP701" s="40">
        <f t="shared" si="820"/>
        <v>0</v>
      </c>
      <c r="CQ701" s="40">
        <f t="shared" si="821"/>
        <v>0</v>
      </c>
      <c r="CR701" s="40">
        <f t="shared" si="822"/>
        <v>0</v>
      </c>
      <c r="CS701" s="40">
        <f t="shared" si="823"/>
        <v>0</v>
      </c>
      <c r="CT701" s="41">
        <f t="shared" si="878"/>
        <v>0</v>
      </c>
      <c r="CU701" s="41">
        <f t="shared" si="879"/>
        <v>0</v>
      </c>
      <c r="CV701" s="41">
        <f t="shared" si="880"/>
        <v>0</v>
      </c>
      <c r="CW701" s="41">
        <f t="shared" si="881"/>
        <v>0</v>
      </c>
      <c r="CX701" s="41">
        <f t="shared" si="882"/>
        <v>0</v>
      </c>
      <c r="CY701" s="41">
        <f t="shared" si="883"/>
        <v>0</v>
      </c>
      <c r="CZ701" s="41">
        <f t="shared" si="884"/>
        <v>0</v>
      </c>
      <c r="DA701" s="41">
        <f t="shared" si="885"/>
        <v>0</v>
      </c>
      <c r="DB701" s="41">
        <f t="shared" si="886"/>
        <v>0</v>
      </c>
      <c r="DC701" s="41">
        <f t="shared" si="887"/>
        <v>0</v>
      </c>
      <c r="DD701" s="7">
        <f t="shared" si="888"/>
        <v>0</v>
      </c>
      <c r="DE701" s="7">
        <f t="shared" si="889"/>
        <v>0</v>
      </c>
      <c r="DF701" s="7">
        <f t="shared" si="890"/>
        <v>0</v>
      </c>
      <c r="DJ701" s="7">
        <f t="shared" si="891"/>
        <v>0</v>
      </c>
      <c r="DK701" s="7">
        <f t="shared" si="892"/>
        <v>0</v>
      </c>
    </row>
    <row r="702" spans="1:115" ht="26.25" customHeight="1" x14ac:dyDescent="0.25">
      <c r="A702" s="9">
        <v>684</v>
      </c>
      <c r="B702" s="24" t="str">
        <f t="shared" si="824"/>
        <v/>
      </c>
      <c r="C702" s="23"/>
      <c r="D702" s="51"/>
      <c r="E702" s="24"/>
      <c r="F702" s="24"/>
      <c r="G702" s="24"/>
      <c r="H702" s="24"/>
      <c r="I702" s="25"/>
      <c r="J702" s="24"/>
      <c r="K702" s="26"/>
      <c r="L702" s="29"/>
      <c r="M702" s="27"/>
      <c r="N702" s="28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30"/>
      <c r="Z702" s="29"/>
      <c r="AA702" s="29" t="str">
        <f t="shared" si="825"/>
        <v/>
      </c>
      <c r="AB702" s="7">
        <f t="shared" si="826"/>
        <v>0</v>
      </c>
      <c r="AC702" s="7">
        <f t="shared" si="827"/>
        <v>0</v>
      </c>
      <c r="AD702" s="7">
        <f t="shared" si="828"/>
        <v>0</v>
      </c>
      <c r="AE702" s="7">
        <f t="shared" si="829"/>
        <v>0</v>
      </c>
      <c r="AF702" s="11" t="str">
        <f t="shared" si="893"/>
        <v/>
      </c>
      <c r="AG702" s="13">
        <f t="shared" si="830"/>
        <v>0</v>
      </c>
      <c r="AH702" s="7" t="str">
        <f t="shared" si="831"/>
        <v/>
      </c>
      <c r="AI702" s="11" t="str">
        <f t="shared" si="894"/>
        <v/>
      </c>
      <c r="AJ702" s="11" t="str">
        <f t="array" ref="AJ702">IF(OR(AI702=$AI$19:AI701),"",AI702)</f>
        <v/>
      </c>
      <c r="AK702" s="11" t="str">
        <f t="shared" si="832"/>
        <v/>
      </c>
      <c r="AL702" t="str">
        <f t="array" ref="AL702">IF(OR(AK702=$AK$19:AK701),"",AK702)</f>
        <v/>
      </c>
      <c r="AM702" s="13">
        <f t="shared" si="833"/>
        <v>0</v>
      </c>
      <c r="AN702" s="13">
        <f t="shared" si="834"/>
        <v>0</v>
      </c>
      <c r="AO702" s="13">
        <f t="shared" si="835"/>
        <v>0</v>
      </c>
      <c r="AP702" s="13">
        <f t="shared" si="836"/>
        <v>0</v>
      </c>
      <c r="AQ702" s="13">
        <f t="shared" si="837"/>
        <v>0</v>
      </c>
      <c r="AR702" s="13">
        <f t="shared" si="838"/>
        <v>0</v>
      </c>
      <c r="AS702" s="13">
        <f t="shared" si="839"/>
        <v>0</v>
      </c>
      <c r="AT702" s="13">
        <f t="shared" si="840"/>
        <v>0</v>
      </c>
      <c r="AU702" s="13">
        <f t="shared" si="841"/>
        <v>0</v>
      </c>
      <c r="AV702" s="13">
        <f t="shared" si="842"/>
        <v>0</v>
      </c>
      <c r="AX702" s="13">
        <f t="shared" si="843"/>
        <v>0</v>
      </c>
      <c r="AY702" s="13">
        <f t="shared" si="844"/>
        <v>0</v>
      </c>
      <c r="AZ702" s="13">
        <f t="shared" si="845"/>
        <v>0</v>
      </c>
      <c r="BA702" s="13">
        <f t="shared" si="846"/>
        <v>0</v>
      </c>
      <c r="BB702" s="13">
        <f t="shared" si="847"/>
        <v>0</v>
      </c>
      <c r="BC702" s="13">
        <f t="shared" si="848"/>
        <v>0</v>
      </c>
      <c r="BD702" s="13">
        <f t="shared" si="849"/>
        <v>0</v>
      </c>
      <c r="BE702" s="13">
        <f t="shared" si="850"/>
        <v>0</v>
      </c>
      <c r="BF702" s="13">
        <f t="shared" si="851"/>
        <v>0</v>
      </c>
      <c r="BG702" s="13">
        <f t="shared" si="852"/>
        <v>0</v>
      </c>
      <c r="BH702" s="13">
        <f t="shared" si="853"/>
        <v>0</v>
      </c>
      <c r="BI702" s="13">
        <f t="shared" si="854"/>
        <v>0</v>
      </c>
      <c r="BJ702" s="13">
        <f t="shared" si="855"/>
        <v>0</v>
      </c>
      <c r="BK702" s="13">
        <f t="shared" si="856"/>
        <v>0</v>
      </c>
      <c r="BL702" s="13">
        <f t="shared" si="857"/>
        <v>0</v>
      </c>
      <c r="BM702" s="13">
        <f t="shared" si="858"/>
        <v>0</v>
      </c>
      <c r="BN702" s="13">
        <f t="shared" si="859"/>
        <v>0</v>
      </c>
      <c r="BO702" s="13">
        <f t="shared" si="860"/>
        <v>0</v>
      </c>
      <c r="BP702" s="13">
        <f t="shared" si="861"/>
        <v>0</v>
      </c>
      <c r="BQ702" s="13">
        <f t="shared" si="862"/>
        <v>0</v>
      </c>
      <c r="BR702" s="13">
        <f t="shared" si="863"/>
        <v>0</v>
      </c>
      <c r="BS702" s="13">
        <f t="shared" si="864"/>
        <v>0</v>
      </c>
      <c r="BT702" s="31">
        <f t="shared" si="865"/>
        <v>0</v>
      </c>
      <c r="BU702" s="31">
        <f t="shared" si="866"/>
        <v>0</v>
      </c>
      <c r="BV702" s="31">
        <f t="shared" si="867"/>
        <v>0</v>
      </c>
      <c r="BW702" s="31">
        <f t="shared" si="868"/>
        <v>0</v>
      </c>
      <c r="BX702" s="31">
        <f t="shared" si="869"/>
        <v>0</v>
      </c>
      <c r="BY702" s="31">
        <f t="shared" si="870"/>
        <v>0</v>
      </c>
      <c r="BZ702" s="31">
        <f t="shared" si="871"/>
        <v>0</v>
      </c>
      <c r="CA702" s="31">
        <f t="shared" si="872"/>
        <v>0</v>
      </c>
      <c r="CB702" s="31">
        <f t="shared" si="873"/>
        <v>0</v>
      </c>
      <c r="CC702" s="31">
        <f t="shared" si="874"/>
        <v>0</v>
      </c>
      <c r="CD702" s="31">
        <f t="shared" si="875"/>
        <v>0</v>
      </c>
      <c r="CE702" s="37">
        <f t="array" ref="CE702">MIN(IF(JPRL=AI702,$AG$19:$AG$1018))</f>
        <v>0</v>
      </c>
      <c r="CF702" s="37">
        <f t="array" ref="CF702">MAX(IF(JPRL=AI702,$AG$19:$AG$1018))</f>
        <v>0</v>
      </c>
      <c r="CG702" s="36">
        <f t="shared" si="876"/>
        <v>0</v>
      </c>
      <c r="CI702" s="40">
        <f t="shared" si="877"/>
        <v>0</v>
      </c>
      <c r="CJ702" s="40">
        <f t="shared" si="814"/>
        <v>0</v>
      </c>
      <c r="CK702" s="40">
        <f t="shared" si="815"/>
        <v>0</v>
      </c>
      <c r="CL702" s="40">
        <f t="shared" si="816"/>
        <v>0</v>
      </c>
      <c r="CM702" s="40">
        <f t="shared" si="817"/>
        <v>0</v>
      </c>
      <c r="CN702" s="40">
        <f t="shared" si="818"/>
        <v>0</v>
      </c>
      <c r="CO702" s="40">
        <f t="shared" si="819"/>
        <v>0</v>
      </c>
      <c r="CP702" s="40">
        <f t="shared" si="820"/>
        <v>0</v>
      </c>
      <c r="CQ702" s="40">
        <f t="shared" si="821"/>
        <v>0</v>
      </c>
      <c r="CR702" s="40">
        <f t="shared" si="822"/>
        <v>0</v>
      </c>
      <c r="CS702" s="40">
        <f t="shared" si="823"/>
        <v>0</v>
      </c>
      <c r="CT702" s="41">
        <f t="shared" si="878"/>
        <v>0</v>
      </c>
      <c r="CU702" s="41">
        <f t="shared" si="879"/>
        <v>0</v>
      </c>
      <c r="CV702" s="41">
        <f t="shared" si="880"/>
        <v>0</v>
      </c>
      <c r="CW702" s="41">
        <f t="shared" si="881"/>
        <v>0</v>
      </c>
      <c r="CX702" s="41">
        <f t="shared" si="882"/>
        <v>0</v>
      </c>
      <c r="CY702" s="41">
        <f t="shared" si="883"/>
        <v>0</v>
      </c>
      <c r="CZ702" s="41">
        <f t="shared" si="884"/>
        <v>0</v>
      </c>
      <c r="DA702" s="41">
        <f t="shared" si="885"/>
        <v>0</v>
      </c>
      <c r="DB702" s="41">
        <f t="shared" si="886"/>
        <v>0</v>
      </c>
      <c r="DC702" s="41">
        <f t="shared" si="887"/>
        <v>0</v>
      </c>
      <c r="DD702" s="7">
        <f t="shared" si="888"/>
        <v>0</v>
      </c>
      <c r="DE702" s="7">
        <f t="shared" si="889"/>
        <v>0</v>
      </c>
      <c r="DF702" s="7">
        <f t="shared" si="890"/>
        <v>0</v>
      </c>
      <c r="DJ702" s="7">
        <f t="shared" si="891"/>
        <v>0</v>
      </c>
      <c r="DK702" s="7">
        <f t="shared" si="892"/>
        <v>0</v>
      </c>
    </row>
    <row r="703" spans="1:115" ht="26.25" customHeight="1" x14ac:dyDescent="0.25">
      <c r="A703" s="9">
        <v>685</v>
      </c>
      <c r="B703" s="24" t="str">
        <f t="shared" si="824"/>
        <v/>
      </c>
      <c r="C703" s="23"/>
      <c r="D703" s="51"/>
      <c r="E703" s="24"/>
      <c r="F703" s="24"/>
      <c r="G703" s="24"/>
      <c r="H703" s="24"/>
      <c r="I703" s="25"/>
      <c r="J703" s="24"/>
      <c r="K703" s="26"/>
      <c r="L703" s="29"/>
      <c r="M703" s="27"/>
      <c r="N703" s="28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30"/>
      <c r="Z703" s="29"/>
      <c r="AA703" s="29" t="str">
        <f t="shared" si="825"/>
        <v/>
      </c>
      <c r="AB703" s="7">
        <f t="shared" si="826"/>
        <v>0</v>
      </c>
      <c r="AC703" s="7">
        <f t="shared" si="827"/>
        <v>0</v>
      </c>
      <c r="AD703" s="7">
        <f t="shared" si="828"/>
        <v>0</v>
      </c>
      <c r="AE703" s="7">
        <f t="shared" si="829"/>
        <v>0</v>
      </c>
      <c r="AF703" s="11" t="str">
        <f t="shared" si="893"/>
        <v/>
      </c>
      <c r="AG703" s="13">
        <f t="shared" si="830"/>
        <v>0</v>
      </c>
      <c r="AH703" s="7" t="str">
        <f t="shared" si="831"/>
        <v/>
      </c>
      <c r="AI703" s="11" t="str">
        <f t="shared" si="894"/>
        <v/>
      </c>
      <c r="AJ703" s="11" t="str">
        <f t="array" ref="AJ703">IF(OR(AI703=$AI$19:AI702),"",AI703)</f>
        <v/>
      </c>
      <c r="AK703" s="11" t="str">
        <f t="shared" si="832"/>
        <v/>
      </c>
      <c r="AL703" t="str">
        <f t="array" ref="AL703">IF(OR(AK703=$AK$19:AK702),"",AK703)</f>
        <v/>
      </c>
      <c r="AM703" s="13">
        <f t="shared" si="833"/>
        <v>0</v>
      </c>
      <c r="AN703" s="13">
        <f t="shared" si="834"/>
        <v>0</v>
      </c>
      <c r="AO703" s="13">
        <f t="shared" si="835"/>
        <v>0</v>
      </c>
      <c r="AP703" s="13">
        <f t="shared" si="836"/>
        <v>0</v>
      </c>
      <c r="AQ703" s="13">
        <f t="shared" si="837"/>
        <v>0</v>
      </c>
      <c r="AR703" s="13">
        <f t="shared" si="838"/>
        <v>0</v>
      </c>
      <c r="AS703" s="13">
        <f t="shared" si="839"/>
        <v>0</v>
      </c>
      <c r="AT703" s="13">
        <f t="shared" si="840"/>
        <v>0</v>
      </c>
      <c r="AU703" s="13">
        <f t="shared" si="841"/>
        <v>0</v>
      </c>
      <c r="AV703" s="13">
        <f t="shared" si="842"/>
        <v>0</v>
      </c>
      <c r="AX703" s="13">
        <f t="shared" si="843"/>
        <v>0</v>
      </c>
      <c r="AY703" s="13">
        <f t="shared" si="844"/>
        <v>0</v>
      </c>
      <c r="AZ703" s="13">
        <f t="shared" si="845"/>
        <v>0</v>
      </c>
      <c r="BA703" s="13">
        <f t="shared" si="846"/>
        <v>0</v>
      </c>
      <c r="BB703" s="13">
        <f t="shared" si="847"/>
        <v>0</v>
      </c>
      <c r="BC703" s="13">
        <f t="shared" si="848"/>
        <v>0</v>
      </c>
      <c r="BD703" s="13">
        <f t="shared" si="849"/>
        <v>0</v>
      </c>
      <c r="BE703" s="13">
        <f t="shared" si="850"/>
        <v>0</v>
      </c>
      <c r="BF703" s="13">
        <f t="shared" si="851"/>
        <v>0</v>
      </c>
      <c r="BG703" s="13">
        <f t="shared" si="852"/>
        <v>0</v>
      </c>
      <c r="BH703" s="13">
        <f t="shared" si="853"/>
        <v>0</v>
      </c>
      <c r="BI703" s="13">
        <f t="shared" si="854"/>
        <v>0</v>
      </c>
      <c r="BJ703" s="13">
        <f t="shared" si="855"/>
        <v>0</v>
      </c>
      <c r="BK703" s="13">
        <f t="shared" si="856"/>
        <v>0</v>
      </c>
      <c r="BL703" s="13">
        <f t="shared" si="857"/>
        <v>0</v>
      </c>
      <c r="BM703" s="13">
        <f t="shared" si="858"/>
        <v>0</v>
      </c>
      <c r="BN703" s="13">
        <f t="shared" si="859"/>
        <v>0</v>
      </c>
      <c r="BO703" s="13">
        <f t="shared" si="860"/>
        <v>0</v>
      </c>
      <c r="BP703" s="13">
        <f t="shared" si="861"/>
        <v>0</v>
      </c>
      <c r="BQ703" s="13">
        <f t="shared" si="862"/>
        <v>0</v>
      </c>
      <c r="BR703" s="13">
        <f t="shared" si="863"/>
        <v>0</v>
      </c>
      <c r="BS703" s="13">
        <f t="shared" si="864"/>
        <v>0</v>
      </c>
      <c r="BT703" s="31">
        <f t="shared" si="865"/>
        <v>0</v>
      </c>
      <c r="BU703" s="31">
        <f t="shared" si="866"/>
        <v>0</v>
      </c>
      <c r="BV703" s="31">
        <f t="shared" si="867"/>
        <v>0</v>
      </c>
      <c r="BW703" s="31">
        <f t="shared" si="868"/>
        <v>0</v>
      </c>
      <c r="BX703" s="31">
        <f t="shared" si="869"/>
        <v>0</v>
      </c>
      <c r="BY703" s="31">
        <f t="shared" si="870"/>
        <v>0</v>
      </c>
      <c r="BZ703" s="31">
        <f t="shared" si="871"/>
        <v>0</v>
      </c>
      <c r="CA703" s="31">
        <f t="shared" si="872"/>
        <v>0</v>
      </c>
      <c r="CB703" s="31">
        <f t="shared" si="873"/>
        <v>0</v>
      </c>
      <c r="CC703" s="31">
        <f t="shared" si="874"/>
        <v>0</v>
      </c>
      <c r="CD703" s="31">
        <f t="shared" si="875"/>
        <v>0</v>
      </c>
      <c r="CE703" s="37">
        <f t="array" ref="CE703">MIN(IF(JPRL=AI703,$AG$19:$AG$1018))</f>
        <v>0</v>
      </c>
      <c r="CF703" s="37">
        <f t="array" ref="CF703">MAX(IF(JPRL=AI703,$AG$19:$AG$1018))</f>
        <v>0</v>
      </c>
      <c r="CG703" s="36">
        <f t="shared" si="876"/>
        <v>0</v>
      </c>
      <c r="CI703" s="40">
        <f t="shared" si="877"/>
        <v>0</v>
      </c>
      <c r="CJ703" s="40">
        <f t="shared" si="814"/>
        <v>0</v>
      </c>
      <c r="CK703" s="40">
        <f t="shared" si="815"/>
        <v>0</v>
      </c>
      <c r="CL703" s="40">
        <f t="shared" si="816"/>
        <v>0</v>
      </c>
      <c r="CM703" s="40">
        <f t="shared" si="817"/>
        <v>0</v>
      </c>
      <c r="CN703" s="40">
        <f t="shared" si="818"/>
        <v>0</v>
      </c>
      <c r="CO703" s="40">
        <f t="shared" si="819"/>
        <v>0</v>
      </c>
      <c r="CP703" s="40">
        <f t="shared" si="820"/>
        <v>0</v>
      </c>
      <c r="CQ703" s="40">
        <f t="shared" si="821"/>
        <v>0</v>
      </c>
      <c r="CR703" s="40">
        <f t="shared" si="822"/>
        <v>0</v>
      </c>
      <c r="CS703" s="40">
        <f t="shared" si="823"/>
        <v>0</v>
      </c>
      <c r="CT703" s="41">
        <f t="shared" si="878"/>
        <v>0</v>
      </c>
      <c r="CU703" s="41">
        <f t="shared" si="879"/>
        <v>0</v>
      </c>
      <c r="CV703" s="41">
        <f t="shared" si="880"/>
        <v>0</v>
      </c>
      <c r="CW703" s="41">
        <f t="shared" si="881"/>
        <v>0</v>
      </c>
      <c r="CX703" s="41">
        <f t="shared" si="882"/>
        <v>0</v>
      </c>
      <c r="CY703" s="41">
        <f t="shared" si="883"/>
        <v>0</v>
      </c>
      <c r="CZ703" s="41">
        <f t="shared" si="884"/>
        <v>0</v>
      </c>
      <c r="DA703" s="41">
        <f t="shared" si="885"/>
        <v>0</v>
      </c>
      <c r="DB703" s="41">
        <f t="shared" si="886"/>
        <v>0</v>
      </c>
      <c r="DC703" s="41">
        <f t="shared" si="887"/>
        <v>0</v>
      </c>
      <c r="DD703" s="7">
        <f t="shared" si="888"/>
        <v>0</v>
      </c>
      <c r="DE703" s="7">
        <f t="shared" si="889"/>
        <v>0</v>
      </c>
      <c r="DF703" s="7">
        <f t="shared" si="890"/>
        <v>0</v>
      </c>
      <c r="DJ703" s="7">
        <f t="shared" si="891"/>
        <v>0</v>
      </c>
      <c r="DK703" s="7">
        <f t="shared" si="892"/>
        <v>0</v>
      </c>
    </row>
    <row r="704" spans="1:115" ht="26.25" customHeight="1" x14ac:dyDescent="0.25">
      <c r="A704" s="9">
        <v>686</v>
      </c>
      <c r="B704" s="24" t="str">
        <f t="shared" si="824"/>
        <v/>
      </c>
      <c r="C704" s="23"/>
      <c r="D704" s="51"/>
      <c r="E704" s="24"/>
      <c r="F704" s="24"/>
      <c r="G704" s="24"/>
      <c r="H704" s="24"/>
      <c r="I704" s="25"/>
      <c r="J704" s="24"/>
      <c r="K704" s="26"/>
      <c r="L704" s="29"/>
      <c r="M704" s="27"/>
      <c r="N704" s="28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30"/>
      <c r="Z704" s="29"/>
      <c r="AA704" s="29" t="str">
        <f t="shared" si="825"/>
        <v/>
      </c>
      <c r="AB704" s="7">
        <f t="shared" si="826"/>
        <v>0</v>
      </c>
      <c r="AC704" s="7">
        <f t="shared" si="827"/>
        <v>0</v>
      </c>
      <c r="AD704" s="7">
        <f t="shared" si="828"/>
        <v>0</v>
      </c>
      <c r="AE704" s="7">
        <f t="shared" si="829"/>
        <v>0</v>
      </c>
      <c r="AF704" s="11" t="str">
        <f t="shared" si="893"/>
        <v/>
      </c>
      <c r="AG704" s="13">
        <f t="shared" si="830"/>
        <v>0</v>
      </c>
      <c r="AH704" s="7" t="str">
        <f t="shared" si="831"/>
        <v/>
      </c>
      <c r="AI704" s="11" t="str">
        <f t="shared" si="894"/>
        <v/>
      </c>
      <c r="AJ704" s="11" t="str">
        <f t="array" ref="AJ704">IF(OR(AI704=$AI$19:AI703),"",AI704)</f>
        <v/>
      </c>
      <c r="AK704" s="11" t="str">
        <f t="shared" si="832"/>
        <v/>
      </c>
      <c r="AL704" t="str">
        <f t="array" ref="AL704">IF(OR(AK704=$AK$19:AK703),"",AK704)</f>
        <v/>
      </c>
      <c r="AM704" s="13">
        <f t="shared" si="833"/>
        <v>0</v>
      </c>
      <c r="AN704" s="13">
        <f t="shared" si="834"/>
        <v>0</v>
      </c>
      <c r="AO704" s="13">
        <f t="shared" si="835"/>
        <v>0</v>
      </c>
      <c r="AP704" s="13">
        <f t="shared" si="836"/>
        <v>0</v>
      </c>
      <c r="AQ704" s="13">
        <f t="shared" si="837"/>
        <v>0</v>
      </c>
      <c r="AR704" s="13">
        <f t="shared" si="838"/>
        <v>0</v>
      </c>
      <c r="AS704" s="13">
        <f t="shared" si="839"/>
        <v>0</v>
      </c>
      <c r="AT704" s="13">
        <f t="shared" si="840"/>
        <v>0</v>
      </c>
      <c r="AU704" s="13">
        <f t="shared" si="841"/>
        <v>0</v>
      </c>
      <c r="AV704" s="13">
        <f t="shared" si="842"/>
        <v>0</v>
      </c>
      <c r="AX704" s="13">
        <f t="shared" si="843"/>
        <v>0</v>
      </c>
      <c r="AY704" s="13">
        <f t="shared" si="844"/>
        <v>0</v>
      </c>
      <c r="AZ704" s="13">
        <f t="shared" si="845"/>
        <v>0</v>
      </c>
      <c r="BA704" s="13">
        <f t="shared" si="846"/>
        <v>0</v>
      </c>
      <c r="BB704" s="13">
        <f t="shared" si="847"/>
        <v>0</v>
      </c>
      <c r="BC704" s="13">
        <f t="shared" si="848"/>
        <v>0</v>
      </c>
      <c r="BD704" s="13">
        <f t="shared" si="849"/>
        <v>0</v>
      </c>
      <c r="BE704" s="13">
        <f t="shared" si="850"/>
        <v>0</v>
      </c>
      <c r="BF704" s="13">
        <f t="shared" si="851"/>
        <v>0</v>
      </c>
      <c r="BG704" s="13">
        <f t="shared" si="852"/>
        <v>0</v>
      </c>
      <c r="BH704" s="13">
        <f t="shared" si="853"/>
        <v>0</v>
      </c>
      <c r="BI704" s="13">
        <f t="shared" si="854"/>
        <v>0</v>
      </c>
      <c r="BJ704" s="13">
        <f t="shared" si="855"/>
        <v>0</v>
      </c>
      <c r="BK704" s="13">
        <f t="shared" si="856"/>
        <v>0</v>
      </c>
      <c r="BL704" s="13">
        <f t="shared" si="857"/>
        <v>0</v>
      </c>
      <c r="BM704" s="13">
        <f t="shared" si="858"/>
        <v>0</v>
      </c>
      <c r="BN704" s="13">
        <f t="shared" si="859"/>
        <v>0</v>
      </c>
      <c r="BO704" s="13">
        <f t="shared" si="860"/>
        <v>0</v>
      </c>
      <c r="BP704" s="13">
        <f t="shared" si="861"/>
        <v>0</v>
      </c>
      <c r="BQ704" s="13">
        <f t="shared" si="862"/>
        <v>0</v>
      </c>
      <c r="BR704" s="13">
        <f t="shared" si="863"/>
        <v>0</v>
      </c>
      <c r="BS704" s="13">
        <f t="shared" si="864"/>
        <v>0</v>
      </c>
      <c r="BT704" s="31">
        <f t="shared" si="865"/>
        <v>0</v>
      </c>
      <c r="BU704" s="31">
        <f t="shared" si="866"/>
        <v>0</v>
      </c>
      <c r="BV704" s="31">
        <f t="shared" si="867"/>
        <v>0</v>
      </c>
      <c r="BW704" s="31">
        <f t="shared" si="868"/>
        <v>0</v>
      </c>
      <c r="BX704" s="31">
        <f t="shared" si="869"/>
        <v>0</v>
      </c>
      <c r="BY704" s="31">
        <f t="shared" si="870"/>
        <v>0</v>
      </c>
      <c r="BZ704" s="31">
        <f t="shared" si="871"/>
        <v>0</v>
      </c>
      <c r="CA704" s="31">
        <f t="shared" si="872"/>
        <v>0</v>
      </c>
      <c r="CB704" s="31">
        <f t="shared" si="873"/>
        <v>0</v>
      </c>
      <c r="CC704" s="31">
        <f t="shared" si="874"/>
        <v>0</v>
      </c>
      <c r="CD704" s="31">
        <f t="shared" si="875"/>
        <v>0</v>
      </c>
      <c r="CE704" s="37">
        <f t="array" ref="CE704">MIN(IF(JPRL=AI704,$AG$19:$AG$1018))</f>
        <v>0</v>
      </c>
      <c r="CF704" s="37">
        <f t="array" ref="CF704">MAX(IF(JPRL=AI704,$AG$19:$AG$1018))</f>
        <v>0</v>
      </c>
      <c r="CG704" s="36">
        <f t="shared" si="876"/>
        <v>0</v>
      </c>
      <c r="CI704" s="40">
        <f t="shared" si="877"/>
        <v>0</v>
      </c>
      <c r="CJ704" s="40">
        <f t="shared" si="814"/>
        <v>0</v>
      </c>
      <c r="CK704" s="40">
        <f t="shared" si="815"/>
        <v>0</v>
      </c>
      <c r="CL704" s="40">
        <f t="shared" si="816"/>
        <v>0</v>
      </c>
      <c r="CM704" s="40">
        <f t="shared" si="817"/>
        <v>0</v>
      </c>
      <c r="CN704" s="40">
        <f t="shared" si="818"/>
        <v>0</v>
      </c>
      <c r="CO704" s="40">
        <f t="shared" si="819"/>
        <v>0</v>
      </c>
      <c r="CP704" s="40">
        <f t="shared" si="820"/>
        <v>0</v>
      </c>
      <c r="CQ704" s="40">
        <f t="shared" si="821"/>
        <v>0</v>
      </c>
      <c r="CR704" s="40">
        <f t="shared" si="822"/>
        <v>0</v>
      </c>
      <c r="CS704" s="40">
        <f t="shared" si="823"/>
        <v>0</v>
      </c>
      <c r="CT704" s="41">
        <f t="shared" si="878"/>
        <v>0</v>
      </c>
      <c r="CU704" s="41">
        <f t="shared" si="879"/>
        <v>0</v>
      </c>
      <c r="CV704" s="41">
        <f t="shared" si="880"/>
        <v>0</v>
      </c>
      <c r="CW704" s="41">
        <f t="shared" si="881"/>
        <v>0</v>
      </c>
      <c r="CX704" s="41">
        <f t="shared" si="882"/>
        <v>0</v>
      </c>
      <c r="CY704" s="41">
        <f t="shared" si="883"/>
        <v>0</v>
      </c>
      <c r="CZ704" s="41">
        <f t="shared" si="884"/>
        <v>0</v>
      </c>
      <c r="DA704" s="41">
        <f t="shared" si="885"/>
        <v>0</v>
      </c>
      <c r="DB704" s="41">
        <f t="shared" si="886"/>
        <v>0</v>
      </c>
      <c r="DC704" s="41">
        <f t="shared" si="887"/>
        <v>0</v>
      </c>
      <c r="DD704" s="7">
        <f t="shared" si="888"/>
        <v>0</v>
      </c>
      <c r="DE704" s="7">
        <f t="shared" si="889"/>
        <v>0</v>
      </c>
      <c r="DF704" s="7">
        <f t="shared" si="890"/>
        <v>0</v>
      </c>
      <c r="DJ704" s="7">
        <f t="shared" si="891"/>
        <v>0</v>
      </c>
      <c r="DK704" s="7">
        <f t="shared" si="892"/>
        <v>0</v>
      </c>
    </row>
    <row r="705" spans="1:115" ht="26.25" customHeight="1" x14ac:dyDescent="0.25">
      <c r="A705" s="9">
        <v>687</v>
      </c>
      <c r="B705" s="24" t="str">
        <f t="shared" si="824"/>
        <v/>
      </c>
      <c r="C705" s="23"/>
      <c r="D705" s="51"/>
      <c r="E705" s="24"/>
      <c r="F705" s="24"/>
      <c r="G705" s="24"/>
      <c r="H705" s="24"/>
      <c r="I705" s="25"/>
      <c r="J705" s="24"/>
      <c r="K705" s="26"/>
      <c r="L705" s="29"/>
      <c r="M705" s="27"/>
      <c r="N705" s="28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30"/>
      <c r="Z705" s="29"/>
      <c r="AA705" s="29" t="str">
        <f t="shared" si="825"/>
        <v/>
      </c>
      <c r="AB705" s="7">
        <f t="shared" si="826"/>
        <v>0</v>
      </c>
      <c r="AC705" s="7">
        <f t="shared" si="827"/>
        <v>0</v>
      </c>
      <c r="AD705" s="7">
        <f t="shared" si="828"/>
        <v>0</v>
      </c>
      <c r="AE705" s="7">
        <f t="shared" si="829"/>
        <v>0</v>
      </c>
      <c r="AF705" s="11" t="str">
        <f t="shared" si="893"/>
        <v/>
      </c>
      <c r="AG705" s="13">
        <f t="shared" si="830"/>
        <v>0</v>
      </c>
      <c r="AH705" s="7" t="str">
        <f t="shared" si="831"/>
        <v/>
      </c>
      <c r="AI705" s="11" t="str">
        <f t="shared" si="894"/>
        <v/>
      </c>
      <c r="AJ705" s="11" t="str">
        <f t="array" ref="AJ705">IF(OR(AI705=$AI$19:AI704),"",AI705)</f>
        <v/>
      </c>
      <c r="AK705" s="11" t="str">
        <f t="shared" si="832"/>
        <v/>
      </c>
      <c r="AL705" t="str">
        <f t="array" ref="AL705">IF(OR(AK705=$AK$19:AK704),"",AK705)</f>
        <v/>
      </c>
      <c r="AM705" s="13">
        <f t="shared" si="833"/>
        <v>0</v>
      </c>
      <c r="AN705" s="13">
        <f t="shared" si="834"/>
        <v>0</v>
      </c>
      <c r="AO705" s="13">
        <f t="shared" si="835"/>
        <v>0</v>
      </c>
      <c r="AP705" s="13">
        <f t="shared" si="836"/>
        <v>0</v>
      </c>
      <c r="AQ705" s="13">
        <f t="shared" si="837"/>
        <v>0</v>
      </c>
      <c r="AR705" s="13">
        <f t="shared" si="838"/>
        <v>0</v>
      </c>
      <c r="AS705" s="13">
        <f t="shared" si="839"/>
        <v>0</v>
      </c>
      <c r="AT705" s="13">
        <f t="shared" si="840"/>
        <v>0</v>
      </c>
      <c r="AU705" s="13">
        <f t="shared" si="841"/>
        <v>0</v>
      </c>
      <c r="AV705" s="13">
        <f t="shared" si="842"/>
        <v>0</v>
      </c>
      <c r="AX705" s="13">
        <f t="shared" si="843"/>
        <v>0</v>
      </c>
      <c r="AY705" s="13">
        <f t="shared" si="844"/>
        <v>0</v>
      </c>
      <c r="AZ705" s="13">
        <f t="shared" si="845"/>
        <v>0</v>
      </c>
      <c r="BA705" s="13">
        <f t="shared" si="846"/>
        <v>0</v>
      </c>
      <c r="BB705" s="13">
        <f t="shared" si="847"/>
        <v>0</v>
      </c>
      <c r="BC705" s="13">
        <f t="shared" si="848"/>
        <v>0</v>
      </c>
      <c r="BD705" s="13">
        <f t="shared" si="849"/>
        <v>0</v>
      </c>
      <c r="BE705" s="13">
        <f t="shared" si="850"/>
        <v>0</v>
      </c>
      <c r="BF705" s="13">
        <f t="shared" si="851"/>
        <v>0</v>
      </c>
      <c r="BG705" s="13">
        <f t="shared" si="852"/>
        <v>0</v>
      </c>
      <c r="BH705" s="13">
        <f t="shared" si="853"/>
        <v>0</v>
      </c>
      <c r="BI705" s="13">
        <f t="shared" si="854"/>
        <v>0</v>
      </c>
      <c r="BJ705" s="13">
        <f t="shared" si="855"/>
        <v>0</v>
      </c>
      <c r="BK705" s="13">
        <f t="shared" si="856"/>
        <v>0</v>
      </c>
      <c r="BL705" s="13">
        <f t="shared" si="857"/>
        <v>0</v>
      </c>
      <c r="BM705" s="13">
        <f t="shared" si="858"/>
        <v>0</v>
      </c>
      <c r="BN705" s="13">
        <f t="shared" si="859"/>
        <v>0</v>
      </c>
      <c r="BO705" s="13">
        <f t="shared" si="860"/>
        <v>0</v>
      </c>
      <c r="BP705" s="13">
        <f t="shared" si="861"/>
        <v>0</v>
      </c>
      <c r="BQ705" s="13">
        <f t="shared" si="862"/>
        <v>0</v>
      </c>
      <c r="BR705" s="13">
        <f t="shared" si="863"/>
        <v>0</v>
      </c>
      <c r="BS705" s="13">
        <f t="shared" si="864"/>
        <v>0</v>
      </c>
      <c r="BT705" s="31">
        <f t="shared" si="865"/>
        <v>0</v>
      </c>
      <c r="BU705" s="31">
        <f t="shared" si="866"/>
        <v>0</v>
      </c>
      <c r="BV705" s="31">
        <f t="shared" si="867"/>
        <v>0</v>
      </c>
      <c r="BW705" s="31">
        <f t="shared" si="868"/>
        <v>0</v>
      </c>
      <c r="BX705" s="31">
        <f t="shared" si="869"/>
        <v>0</v>
      </c>
      <c r="BY705" s="31">
        <f t="shared" si="870"/>
        <v>0</v>
      </c>
      <c r="BZ705" s="31">
        <f t="shared" si="871"/>
        <v>0</v>
      </c>
      <c r="CA705" s="31">
        <f t="shared" si="872"/>
        <v>0</v>
      </c>
      <c r="CB705" s="31">
        <f t="shared" si="873"/>
        <v>0</v>
      </c>
      <c r="CC705" s="31">
        <f t="shared" si="874"/>
        <v>0</v>
      </c>
      <c r="CD705" s="31">
        <f t="shared" si="875"/>
        <v>0</v>
      </c>
      <c r="CE705" s="37">
        <f t="array" ref="CE705">MIN(IF(JPRL=AI705,$AG$19:$AG$1018))</f>
        <v>0</v>
      </c>
      <c r="CF705" s="37">
        <f t="array" ref="CF705">MAX(IF(JPRL=AI705,$AG$19:$AG$1018))</f>
        <v>0</v>
      </c>
      <c r="CG705" s="36">
        <f t="shared" si="876"/>
        <v>0</v>
      </c>
      <c r="CI705" s="40">
        <f t="shared" si="877"/>
        <v>0</v>
      </c>
      <c r="CJ705" s="40">
        <f t="shared" si="814"/>
        <v>0</v>
      </c>
      <c r="CK705" s="40">
        <f t="shared" si="815"/>
        <v>0</v>
      </c>
      <c r="CL705" s="40">
        <f t="shared" si="816"/>
        <v>0</v>
      </c>
      <c r="CM705" s="40">
        <f t="shared" si="817"/>
        <v>0</v>
      </c>
      <c r="CN705" s="40">
        <f t="shared" si="818"/>
        <v>0</v>
      </c>
      <c r="CO705" s="40">
        <f t="shared" si="819"/>
        <v>0</v>
      </c>
      <c r="CP705" s="40">
        <f t="shared" si="820"/>
        <v>0</v>
      </c>
      <c r="CQ705" s="40">
        <f t="shared" si="821"/>
        <v>0</v>
      </c>
      <c r="CR705" s="40">
        <f t="shared" si="822"/>
        <v>0</v>
      </c>
      <c r="CS705" s="40">
        <f t="shared" si="823"/>
        <v>0</v>
      </c>
      <c r="CT705" s="41">
        <f t="shared" si="878"/>
        <v>0</v>
      </c>
      <c r="CU705" s="41">
        <f t="shared" si="879"/>
        <v>0</v>
      </c>
      <c r="CV705" s="41">
        <f t="shared" si="880"/>
        <v>0</v>
      </c>
      <c r="CW705" s="41">
        <f t="shared" si="881"/>
        <v>0</v>
      </c>
      <c r="CX705" s="41">
        <f t="shared" si="882"/>
        <v>0</v>
      </c>
      <c r="CY705" s="41">
        <f t="shared" si="883"/>
        <v>0</v>
      </c>
      <c r="CZ705" s="41">
        <f t="shared" si="884"/>
        <v>0</v>
      </c>
      <c r="DA705" s="41">
        <f t="shared" si="885"/>
        <v>0</v>
      </c>
      <c r="DB705" s="41">
        <f t="shared" si="886"/>
        <v>0</v>
      </c>
      <c r="DC705" s="41">
        <f t="shared" si="887"/>
        <v>0</v>
      </c>
      <c r="DD705" s="7">
        <f t="shared" si="888"/>
        <v>0</v>
      </c>
      <c r="DE705" s="7">
        <f t="shared" si="889"/>
        <v>0</v>
      </c>
      <c r="DF705" s="7">
        <f t="shared" si="890"/>
        <v>0</v>
      </c>
      <c r="DJ705" s="7">
        <f t="shared" si="891"/>
        <v>0</v>
      </c>
      <c r="DK705" s="7">
        <f t="shared" si="892"/>
        <v>0</v>
      </c>
    </row>
    <row r="706" spans="1:115" ht="26.25" customHeight="1" x14ac:dyDescent="0.25">
      <c r="A706" s="9">
        <v>688</v>
      </c>
      <c r="B706" s="24" t="str">
        <f t="shared" si="824"/>
        <v/>
      </c>
      <c r="C706" s="23"/>
      <c r="D706" s="51"/>
      <c r="E706" s="24"/>
      <c r="F706" s="24"/>
      <c r="G706" s="24"/>
      <c r="H706" s="24"/>
      <c r="I706" s="25"/>
      <c r="J706" s="24"/>
      <c r="K706" s="26"/>
      <c r="L706" s="29"/>
      <c r="M706" s="27"/>
      <c r="N706" s="28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30"/>
      <c r="Z706" s="29"/>
      <c r="AA706" s="29" t="str">
        <f t="shared" si="825"/>
        <v/>
      </c>
      <c r="AB706" s="7">
        <f t="shared" si="826"/>
        <v>0</v>
      </c>
      <c r="AC706" s="7">
        <f t="shared" si="827"/>
        <v>0</v>
      </c>
      <c r="AD706" s="7">
        <f t="shared" si="828"/>
        <v>0</v>
      </c>
      <c r="AE706" s="7">
        <f t="shared" si="829"/>
        <v>0</v>
      </c>
      <c r="AF706" s="11" t="str">
        <f t="shared" si="893"/>
        <v/>
      </c>
      <c r="AG706" s="13">
        <f t="shared" si="830"/>
        <v>0</v>
      </c>
      <c r="AH706" s="7" t="str">
        <f t="shared" si="831"/>
        <v/>
      </c>
      <c r="AI706" s="11" t="str">
        <f t="shared" si="894"/>
        <v/>
      </c>
      <c r="AJ706" s="11" t="str">
        <f t="array" ref="AJ706">IF(OR(AI706=$AI$19:AI705),"",AI706)</f>
        <v/>
      </c>
      <c r="AK706" s="11" t="str">
        <f t="shared" si="832"/>
        <v/>
      </c>
      <c r="AL706" t="str">
        <f t="array" ref="AL706">IF(OR(AK706=$AK$19:AK705),"",AK706)</f>
        <v/>
      </c>
      <c r="AM706" s="13">
        <f t="shared" si="833"/>
        <v>0</v>
      </c>
      <c r="AN706" s="13">
        <f t="shared" si="834"/>
        <v>0</v>
      </c>
      <c r="AO706" s="13">
        <f t="shared" si="835"/>
        <v>0</v>
      </c>
      <c r="AP706" s="13">
        <f t="shared" si="836"/>
        <v>0</v>
      </c>
      <c r="AQ706" s="13">
        <f t="shared" si="837"/>
        <v>0</v>
      </c>
      <c r="AR706" s="13">
        <f t="shared" si="838"/>
        <v>0</v>
      </c>
      <c r="AS706" s="13">
        <f t="shared" si="839"/>
        <v>0</v>
      </c>
      <c r="AT706" s="13">
        <f t="shared" si="840"/>
        <v>0</v>
      </c>
      <c r="AU706" s="13">
        <f t="shared" si="841"/>
        <v>0</v>
      </c>
      <c r="AV706" s="13">
        <f t="shared" si="842"/>
        <v>0</v>
      </c>
      <c r="AX706" s="13">
        <f t="shared" si="843"/>
        <v>0</v>
      </c>
      <c r="AY706" s="13">
        <f t="shared" si="844"/>
        <v>0</v>
      </c>
      <c r="AZ706" s="13">
        <f t="shared" si="845"/>
        <v>0</v>
      </c>
      <c r="BA706" s="13">
        <f t="shared" si="846"/>
        <v>0</v>
      </c>
      <c r="BB706" s="13">
        <f t="shared" si="847"/>
        <v>0</v>
      </c>
      <c r="BC706" s="13">
        <f t="shared" si="848"/>
        <v>0</v>
      </c>
      <c r="BD706" s="13">
        <f t="shared" si="849"/>
        <v>0</v>
      </c>
      <c r="BE706" s="13">
        <f t="shared" si="850"/>
        <v>0</v>
      </c>
      <c r="BF706" s="13">
        <f t="shared" si="851"/>
        <v>0</v>
      </c>
      <c r="BG706" s="13">
        <f t="shared" si="852"/>
        <v>0</v>
      </c>
      <c r="BH706" s="13">
        <f t="shared" si="853"/>
        <v>0</v>
      </c>
      <c r="BI706" s="13">
        <f t="shared" si="854"/>
        <v>0</v>
      </c>
      <c r="BJ706" s="13">
        <f t="shared" si="855"/>
        <v>0</v>
      </c>
      <c r="BK706" s="13">
        <f t="shared" si="856"/>
        <v>0</v>
      </c>
      <c r="BL706" s="13">
        <f t="shared" si="857"/>
        <v>0</v>
      </c>
      <c r="BM706" s="13">
        <f t="shared" si="858"/>
        <v>0</v>
      </c>
      <c r="BN706" s="13">
        <f t="shared" si="859"/>
        <v>0</v>
      </c>
      <c r="BO706" s="13">
        <f t="shared" si="860"/>
        <v>0</v>
      </c>
      <c r="BP706" s="13">
        <f t="shared" si="861"/>
        <v>0</v>
      </c>
      <c r="BQ706" s="13">
        <f t="shared" si="862"/>
        <v>0</v>
      </c>
      <c r="BR706" s="13">
        <f t="shared" si="863"/>
        <v>0</v>
      </c>
      <c r="BS706" s="13">
        <f t="shared" si="864"/>
        <v>0</v>
      </c>
      <c r="BT706" s="31">
        <f t="shared" si="865"/>
        <v>0</v>
      </c>
      <c r="BU706" s="31">
        <f t="shared" si="866"/>
        <v>0</v>
      </c>
      <c r="BV706" s="31">
        <f t="shared" si="867"/>
        <v>0</v>
      </c>
      <c r="BW706" s="31">
        <f t="shared" si="868"/>
        <v>0</v>
      </c>
      <c r="BX706" s="31">
        <f t="shared" si="869"/>
        <v>0</v>
      </c>
      <c r="BY706" s="31">
        <f t="shared" si="870"/>
        <v>0</v>
      </c>
      <c r="BZ706" s="31">
        <f t="shared" si="871"/>
        <v>0</v>
      </c>
      <c r="CA706" s="31">
        <f t="shared" si="872"/>
        <v>0</v>
      </c>
      <c r="CB706" s="31">
        <f t="shared" si="873"/>
        <v>0</v>
      </c>
      <c r="CC706" s="31">
        <f t="shared" si="874"/>
        <v>0</v>
      </c>
      <c r="CD706" s="31">
        <f t="shared" si="875"/>
        <v>0</v>
      </c>
      <c r="CE706" s="37">
        <f t="array" ref="CE706">MIN(IF(JPRL=AI706,$AG$19:$AG$1018))</f>
        <v>0</v>
      </c>
      <c r="CF706" s="37">
        <f t="array" ref="CF706">MAX(IF(JPRL=AI706,$AG$19:$AG$1018))</f>
        <v>0</v>
      </c>
      <c r="CG706" s="36">
        <f t="shared" si="876"/>
        <v>0</v>
      </c>
      <c r="CI706" s="40">
        <f t="shared" si="877"/>
        <v>0</v>
      </c>
      <c r="CJ706" s="40">
        <f t="shared" si="814"/>
        <v>0</v>
      </c>
      <c r="CK706" s="40">
        <f t="shared" si="815"/>
        <v>0</v>
      </c>
      <c r="CL706" s="40">
        <f t="shared" si="816"/>
        <v>0</v>
      </c>
      <c r="CM706" s="40">
        <f t="shared" si="817"/>
        <v>0</v>
      </c>
      <c r="CN706" s="40">
        <f t="shared" si="818"/>
        <v>0</v>
      </c>
      <c r="CO706" s="40">
        <f t="shared" si="819"/>
        <v>0</v>
      </c>
      <c r="CP706" s="40">
        <f t="shared" si="820"/>
        <v>0</v>
      </c>
      <c r="CQ706" s="40">
        <f t="shared" si="821"/>
        <v>0</v>
      </c>
      <c r="CR706" s="40">
        <f t="shared" si="822"/>
        <v>0</v>
      </c>
      <c r="CS706" s="40">
        <f t="shared" si="823"/>
        <v>0</v>
      </c>
      <c r="CT706" s="41">
        <f t="shared" si="878"/>
        <v>0</v>
      </c>
      <c r="CU706" s="41">
        <f t="shared" si="879"/>
        <v>0</v>
      </c>
      <c r="CV706" s="41">
        <f t="shared" si="880"/>
        <v>0</v>
      </c>
      <c r="CW706" s="41">
        <f t="shared" si="881"/>
        <v>0</v>
      </c>
      <c r="CX706" s="41">
        <f t="shared" si="882"/>
        <v>0</v>
      </c>
      <c r="CY706" s="41">
        <f t="shared" si="883"/>
        <v>0</v>
      </c>
      <c r="CZ706" s="41">
        <f t="shared" si="884"/>
        <v>0</v>
      </c>
      <c r="DA706" s="41">
        <f t="shared" si="885"/>
        <v>0</v>
      </c>
      <c r="DB706" s="41">
        <f t="shared" si="886"/>
        <v>0</v>
      </c>
      <c r="DC706" s="41">
        <f t="shared" si="887"/>
        <v>0</v>
      </c>
      <c r="DD706" s="7">
        <f t="shared" si="888"/>
        <v>0</v>
      </c>
      <c r="DE706" s="7">
        <f t="shared" si="889"/>
        <v>0</v>
      </c>
      <c r="DF706" s="7">
        <f t="shared" si="890"/>
        <v>0</v>
      </c>
      <c r="DJ706" s="7">
        <f t="shared" si="891"/>
        <v>0</v>
      </c>
      <c r="DK706" s="7">
        <f t="shared" si="892"/>
        <v>0</v>
      </c>
    </row>
    <row r="707" spans="1:115" ht="26.25" customHeight="1" x14ac:dyDescent="0.25">
      <c r="A707" s="9">
        <v>689</v>
      </c>
      <c r="B707" s="24" t="str">
        <f t="shared" si="824"/>
        <v/>
      </c>
      <c r="C707" s="23"/>
      <c r="D707" s="51"/>
      <c r="E707" s="24"/>
      <c r="F707" s="24"/>
      <c r="G707" s="24"/>
      <c r="H707" s="24"/>
      <c r="I707" s="25"/>
      <c r="J707" s="24"/>
      <c r="K707" s="26"/>
      <c r="L707" s="29"/>
      <c r="M707" s="27"/>
      <c r="N707" s="28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30"/>
      <c r="Z707" s="29"/>
      <c r="AA707" s="29" t="str">
        <f t="shared" si="825"/>
        <v/>
      </c>
      <c r="AB707" s="7">
        <f t="shared" si="826"/>
        <v>0</v>
      </c>
      <c r="AC707" s="7">
        <f t="shared" si="827"/>
        <v>0</v>
      </c>
      <c r="AD707" s="7">
        <f t="shared" si="828"/>
        <v>0</v>
      </c>
      <c r="AE707" s="7">
        <f t="shared" si="829"/>
        <v>0</v>
      </c>
      <c r="AF707" s="11" t="str">
        <f t="shared" si="893"/>
        <v/>
      </c>
      <c r="AG707" s="13">
        <f t="shared" si="830"/>
        <v>0</v>
      </c>
      <c r="AH707" s="7" t="str">
        <f t="shared" si="831"/>
        <v/>
      </c>
      <c r="AI707" s="11" t="str">
        <f t="shared" si="894"/>
        <v/>
      </c>
      <c r="AJ707" s="11" t="str">
        <f t="array" ref="AJ707">IF(OR(AI707=$AI$19:AI706),"",AI707)</f>
        <v/>
      </c>
      <c r="AK707" s="11" t="str">
        <f t="shared" si="832"/>
        <v/>
      </c>
      <c r="AL707" t="str">
        <f t="array" ref="AL707">IF(OR(AK707=$AK$19:AK706),"",AK707)</f>
        <v/>
      </c>
      <c r="AM707" s="13">
        <f t="shared" si="833"/>
        <v>0</v>
      </c>
      <c r="AN707" s="13">
        <f t="shared" si="834"/>
        <v>0</v>
      </c>
      <c r="AO707" s="13">
        <f t="shared" si="835"/>
        <v>0</v>
      </c>
      <c r="AP707" s="13">
        <f t="shared" si="836"/>
        <v>0</v>
      </c>
      <c r="AQ707" s="13">
        <f t="shared" si="837"/>
        <v>0</v>
      </c>
      <c r="AR707" s="13">
        <f t="shared" si="838"/>
        <v>0</v>
      </c>
      <c r="AS707" s="13">
        <f t="shared" si="839"/>
        <v>0</v>
      </c>
      <c r="AT707" s="13">
        <f t="shared" si="840"/>
        <v>0</v>
      </c>
      <c r="AU707" s="13">
        <f t="shared" si="841"/>
        <v>0</v>
      </c>
      <c r="AV707" s="13">
        <f t="shared" si="842"/>
        <v>0</v>
      </c>
      <c r="AX707" s="13">
        <f t="shared" si="843"/>
        <v>0</v>
      </c>
      <c r="AY707" s="13">
        <f t="shared" si="844"/>
        <v>0</v>
      </c>
      <c r="AZ707" s="13">
        <f t="shared" si="845"/>
        <v>0</v>
      </c>
      <c r="BA707" s="13">
        <f t="shared" si="846"/>
        <v>0</v>
      </c>
      <c r="BB707" s="13">
        <f t="shared" si="847"/>
        <v>0</v>
      </c>
      <c r="BC707" s="13">
        <f t="shared" si="848"/>
        <v>0</v>
      </c>
      <c r="BD707" s="13">
        <f t="shared" si="849"/>
        <v>0</v>
      </c>
      <c r="BE707" s="13">
        <f t="shared" si="850"/>
        <v>0</v>
      </c>
      <c r="BF707" s="13">
        <f t="shared" si="851"/>
        <v>0</v>
      </c>
      <c r="BG707" s="13">
        <f t="shared" si="852"/>
        <v>0</v>
      </c>
      <c r="BH707" s="13">
        <f t="shared" si="853"/>
        <v>0</v>
      </c>
      <c r="BI707" s="13">
        <f t="shared" si="854"/>
        <v>0</v>
      </c>
      <c r="BJ707" s="13">
        <f t="shared" si="855"/>
        <v>0</v>
      </c>
      <c r="BK707" s="13">
        <f t="shared" si="856"/>
        <v>0</v>
      </c>
      <c r="BL707" s="13">
        <f t="shared" si="857"/>
        <v>0</v>
      </c>
      <c r="BM707" s="13">
        <f t="shared" si="858"/>
        <v>0</v>
      </c>
      <c r="BN707" s="13">
        <f t="shared" si="859"/>
        <v>0</v>
      </c>
      <c r="BO707" s="13">
        <f t="shared" si="860"/>
        <v>0</v>
      </c>
      <c r="BP707" s="13">
        <f t="shared" si="861"/>
        <v>0</v>
      </c>
      <c r="BQ707" s="13">
        <f t="shared" si="862"/>
        <v>0</v>
      </c>
      <c r="BR707" s="13">
        <f t="shared" si="863"/>
        <v>0</v>
      </c>
      <c r="BS707" s="13">
        <f t="shared" si="864"/>
        <v>0</v>
      </c>
      <c r="BT707" s="31">
        <f t="shared" si="865"/>
        <v>0</v>
      </c>
      <c r="BU707" s="31">
        <f t="shared" si="866"/>
        <v>0</v>
      </c>
      <c r="BV707" s="31">
        <f t="shared" si="867"/>
        <v>0</v>
      </c>
      <c r="BW707" s="31">
        <f t="shared" si="868"/>
        <v>0</v>
      </c>
      <c r="BX707" s="31">
        <f t="shared" si="869"/>
        <v>0</v>
      </c>
      <c r="BY707" s="31">
        <f t="shared" si="870"/>
        <v>0</v>
      </c>
      <c r="BZ707" s="31">
        <f t="shared" si="871"/>
        <v>0</v>
      </c>
      <c r="CA707" s="31">
        <f t="shared" si="872"/>
        <v>0</v>
      </c>
      <c r="CB707" s="31">
        <f t="shared" si="873"/>
        <v>0</v>
      </c>
      <c r="CC707" s="31">
        <f t="shared" si="874"/>
        <v>0</v>
      </c>
      <c r="CD707" s="31">
        <f t="shared" si="875"/>
        <v>0</v>
      </c>
      <c r="CE707" s="37">
        <f t="array" ref="CE707">MIN(IF(JPRL=AI707,$AG$19:$AG$1018))</f>
        <v>0</v>
      </c>
      <c r="CF707" s="37">
        <f t="array" ref="CF707">MAX(IF(JPRL=AI707,$AG$19:$AG$1018))</f>
        <v>0</v>
      </c>
      <c r="CG707" s="36">
        <f t="shared" si="876"/>
        <v>0</v>
      </c>
      <c r="CI707" s="40">
        <f t="shared" si="877"/>
        <v>0</v>
      </c>
      <c r="CJ707" s="40">
        <f t="shared" si="814"/>
        <v>0</v>
      </c>
      <c r="CK707" s="40">
        <f t="shared" si="815"/>
        <v>0</v>
      </c>
      <c r="CL707" s="40">
        <f t="shared" si="816"/>
        <v>0</v>
      </c>
      <c r="CM707" s="40">
        <f t="shared" si="817"/>
        <v>0</v>
      </c>
      <c r="CN707" s="40">
        <f t="shared" si="818"/>
        <v>0</v>
      </c>
      <c r="CO707" s="40">
        <f t="shared" si="819"/>
        <v>0</v>
      </c>
      <c r="CP707" s="40">
        <f t="shared" si="820"/>
        <v>0</v>
      </c>
      <c r="CQ707" s="40">
        <f t="shared" si="821"/>
        <v>0</v>
      </c>
      <c r="CR707" s="40">
        <f t="shared" si="822"/>
        <v>0</v>
      </c>
      <c r="CS707" s="40">
        <f t="shared" si="823"/>
        <v>0</v>
      </c>
      <c r="CT707" s="41">
        <f t="shared" si="878"/>
        <v>0</v>
      </c>
      <c r="CU707" s="41">
        <f t="shared" si="879"/>
        <v>0</v>
      </c>
      <c r="CV707" s="41">
        <f t="shared" si="880"/>
        <v>0</v>
      </c>
      <c r="CW707" s="41">
        <f t="shared" si="881"/>
        <v>0</v>
      </c>
      <c r="CX707" s="41">
        <f t="shared" si="882"/>
        <v>0</v>
      </c>
      <c r="CY707" s="41">
        <f t="shared" si="883"/>
        <v>0</v>
      </c>
      <c r="CZ707" s="41">
        <f t="shared" si="884"/>
        <v>0</v>
      </c>
      <c r="DA707" s="41">
        <f t="shared" si="885"/>
        <v>0</v>
      </c>
      <c r="DB707" s="41">
        <f t="shared" si="886"/>
        <v>0</v>
      </c>
      <c r="DC707" s="41">
        <f t="shared" si="887"/>
        <v>0</v>
      </c>
      <c r="DD707" s="7">
        <f t="shared" si="888"/>
        <v>0</v>
      </c>
      <c r="DE707" s="7">
        <f t="shared" si="889"/>
        <v>0</v>
      </c>
      <c r="DF707" s="7">
        <f t="shared" si="890"/>
        <v>0</v>
      </c>
      <c r="DJ707" s="7">
        <f t="shared" si="891"/>
        <v>0</v>
      </c>
      <c r="DK707" s="7">
        <f t="shared" si="892"/>
        <v>0</v>
      </c>
    </row>
    <row r="708" spans="1:115" ht="26.25" customHeight="1" x14ac:dyDescent="0.25">
      <c r="A708" s="9">
        <v>690</v>
      </c>
      <c r="B708" s="24" t="str">
        <f t="shared" si="824"/>
        <v/>
      </c>
      <c r="C708" s="23"/>
      <c r="D708" s="51"/>
      <c r="E708" s="24"/>
      <c r="F708" s="24"/>
      <c r="G708" s="24"/>
      <c r="H708" s="24"/>
      <c r="I708" s="25"/>
      <c r="J708" s="24"/>
      <c r="K708" s="26"/>
      <c r="L708" s="29"/>
      <c r="M708" s="27"/>
      <c r="N708" s="28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30"/>
      <c r="Z708" s="29"/>
      <c r="AA708" s="29" t="str">
        <f t="shared" si="825"/>
        <v/>
      </c>
      <c r="AB708" s="7">
        <f t="shared" si="826"/>
        <v>0</v>
      </c>
      <c r="AC708" s="7">
        <f t="shared" si="827"/>
        <v>0</v>
      </c>
      <c r="AD708" s="7">
        <f t="shared" si="828"/>
        <v>0</v>
      </c>
      <c r="AE708" s="7">
        <f t="shared" si="829"/>
        <v>0</v>
      </c>
      <c r="AF708" s="11" t="str">
        <f t="shared" si="893"/>
        <v/>
      </c>
      <c r="AG708" s="13">
        <f t="shared" si="830"/>
        <v>0</v>
      </c>
      <c r="AH708" s="7" t="str">
        <f t="shared" si="831"/>
        <v/>
      </c>
      <c r="AI708" s="11" t="str">
        <f t="shared" si="894"/>
        <v/>
      </c>
      <c r="AJ708" s="11" t="str">
        <f t="array" ref="AJ708">IF(OR(AI708=$AI$19:AI707),"",AI708)</f>
        <v/>
      </c>
      <c r="AK708" s="11" t="str">
        <f t="shared" si="832"/>
        <v/>
      </c>
      <c r="AL708" t="str">
        <f t="array" ref="AL708">IF(OR(AK708=$AK$19:AK707),"",AK708)</f>
        <v/>
      </c>
      <c r="AM708" s="13">
        <f t="shared" si="833"/>
        <v>0</v>
      </c>
      <c r="AN708" s="13">
        <f t="shared" si="834"/>
        <v>0</v>
      </c>
      <c r="AO708" s="13">
        <f t="shared" si="835"/>
        <v>0</v>
      </c>
      <c r="AP708" s="13">
        <f t="shared" si="836"/>
        <v>0</v>
      </c>
      <c r="AQ708" s="13">
        <f t="shared" si="837"/>
        <v>0</v>
      </c>
      <c r="AR708" s="13">
        <f t="shared" si="838"/>
        <v>0</v>
      </c>
      <c r="AS708" s="13">
        <f t="shared" si="839"/>
        <v>0</v>
      </c>
      <c r="AT708" s="13">
        <f t="shared" si="840"/>
        <v>0</v>
      </c>
      <c r="AU708" s="13">
        <f t="shared" si="841"/>
        <v>0</v>
      </c>
      <c r="AV708" s="13">
        <f t="shared" si="842"/>
        <v>0</v>
      </c>
      <c r="AX708" s="13">
        <f t="shared" si="843"/>
        <v>0</v>
      </c>
      <c r="AY708" s="13">
        <f t="shared" si="844"/>
        <v>0</v>
      </c>
      <c r="AZ708" s="13">
        <f t="shared" si="845"/>
        <v>0</v>
      </c>
      <c r="BA708" s="13">
        <f t="shared" si="846"/>
        <v>0</v>
      </c>
      <c r="BB708" s="13">
        <f t="shared" si="847"/>
        <v>0</v>
      </c>
      <c r="BC708" s="13">
        <f t="shared" si="848"/>
        <v>0</v>
      </c>
      <c r="BD708" s="13">
        <f t="shared" si="849"/>
        <v>0</v>
      </c>
      <c r="BE708" s="13">
        <f t="shared" si="850"/>
        <v>0</v>
      </c>
      <c r="BF708" s="13">
        <f t="shared" si="851"/>
        <v>0</v>
      </c>
      <c r="BG708" s="13">
        <f t="shared" si="852"/>
        <v>0</v>
      </c>
      <c r="BH708" s="13">
        <f t="shared" si="853"/>
        <v>0</v>
      </c>
      <c r="BI708" s="13">
        <f t="shared" si="854"/>
        <v>0</v>
      </c>
      <c r="BJ708" s="13">
        <f t="shared" si="855"/>
        <v>0</v>
      </c>
      <c r="BK708" s="13">
        <f t="shared" si="856"/>
        <v>0</v>
      </c>
      <c r="BL708" s="13">
        <f t="shared" si="857"/>
        <v>0</v>
      </c>
      <c r="BM708" s="13">
        <f t="shared" si="858"/>
        <v>0</v>
      </c>
      <c r="BN708" s="13">
        <f t="shared" si="859"/>
        <v>0</v>
      </c>
      <c r="BO708" s="13">
        <f t="shared" si="860"/>
        <v>0</v>
      </c>
      <c r="BP708" s="13">
        <f t="shared" si="861"/>
        <v>0</v>
      </c>
      <c r="BQ708" s="13">
        <f t="shared" si="862"/>
        <v>0</v>
      </c>
      <c r="BR708" s="13">
        <f t="shared" si="863"/>
        <v>0</v>
      </c>
      <c r="BS708" s="13">
        <f t="shared" si="864"/>
        <v>0</v>
      </c>
      <c r="BT708" s="31">
        <f t="shared" si="865"/>
        <v>0</v>
      </c>
      <c r="BU708" s="31">
        <f t="shared" si="866"/>
        <v>0</v>
      </c>
      <c r="BV708" s="31">
        <f t="shared" si="867"/>
        <v>0</v>
      </c>
      <c r="BW708" s="31">
        <f t="shared" si="868"/>
        <v>0</v>
      </c>
      <c r="BX708" s="31">
        <f t="shared" si="869"/>
        <v>0</v>
      </c>
      <c r="BY708" s="31">
        <f t="shared" si="870"/>
        <v>0</v>
      </c>
      <c r="BZ708" s="31">
        <f t="shared" si="871"/>
        <v>0</v>
      </c>
      <c r="CA708" s="31">
        <f t="shared" si="872"/>
        <v>0</v>
      </c>
      <c r="CB708" s="31">
        <f t="shared" si="873"/>
        <v>0</v>
      </c>
      <c r="CC708" s="31">
        <f t="shared" si="874"/>
        <v>0</v>
      </c>
      <c r="CD708" s="31">
        <f t="shared" si="875"/>
        <v>0</v>
      </c>
      <c r="CE708" s="37">
        <f t="array" ref="CE708">MIN(IF(JPRL=AI708,$AG$19:$AG$1018))</f>
        <v>0</v>
      </c>
      <c r="CF708" s="37">
        <f t="array" ref="CF708">MAX(IF(JPRL=AI708,$AG$19:$AG$1018))</f>
        <v>0</v>
      </c>
      <c r="CG708" s="36">
        <f t="shared" si="876"/>
        <v>0</v>
      </c>
      <c r="CI708" s="40">
        <f t="shared" si="877"/>
        <v>0</v>
      </c>
      <c r="CJ708" s="40">
        <f t="shared" si="814"/>
        <v>0</v>
      </c>
      <c r="CK708" s="40">
        <f t="shared" si="815"/>
        <v>0</v>
      </c>
      <c r="CL708" s="40">
        <f t="shared" si="816"/>
        <v>0</v>
      </c>
      <c r="CM708" s="40">
        <f t="shared" si="817"/>
        <v>0</v>
      </c>
      <c r="CN708" s="40">
        <f t="shared" si="818"/>
        <v>0</v>
      </c>
      <c r="CO708" s="40">
        <f t="shared" si="819"/>
        <v>0</v>
      </c>
      <c r="CP708" s="40">
        <f t="shared" si="820"/>
        <v>0</v>
      </c>
      <c r="CQ708" s="40">
        <f t="shared" si="821"/>
        <v>0</v>
      </c>
      <c r="CR708" s="40">
        <f t="shared" si="822"/>
        <v>0</v>
      </c>
      <c r="CS708" s="40">
        <f t="shared" si="823"/>
        <v>0</v>
      </c>
      <c r="CT708" s="41">
        <f t="shared" si="878"/>
        <v>0</v>
      </c>
      <c r="CU708" s="41">
        <f t="shared" si="879"/>
        <v>0</v>
      </c>
      <c r="CV708" s="41">
        <f t="shared" si="880"/>
        <v>0</v>
      </c>
      <c r="CW708" s="41">
        <f t="shared" si="881"/>
        <v>0</v>
      </c>
      <c r="CX708" s="41">
        <f t="shared" si="882"/>
        <v>0</v>
      </c>
      <c r="CY708" s="41">
        <f t="shared" si="883"/>
        <v>0</v>
      </c>
      <c r="CZ708" s="41">
        <f t="shared" si="884"/>
        <v>0</v>
      </c>
      <c r="DA708" s="41">
        <f t="shared" si="885"/>
        <v>0</v>
      </c>
      <c r="DB708" s="41">
        <f t="shared" si="886"/>
        <v>0</v>
      </c>
      <c r="DC708" s="41">
        <f t="shared" si="887"/>
        <v>0</v>
      </c>
      <c r="DD708" s="7">
        <f t="shared" si="888"/>
        <v>0</v>
      </c>
      <c r="DE708" s="7">
        <f t="shared" si="889"/>
        <v>0</v>
      </c>
      <c r="DF708" s="7">
        <f t="shared" si="890"/>
        <v>0</v>
      </c>
      <c r="DJ708" s="7">
        <f t="shared" si="891"/>
        <v>0</v>
      </c>
      <c r="DK708" s="7">
        <f t="shared" si="892"/>
        <v>0</v>
      </c>
    </row>
    <row r="709" spans="1:115" ht="26.25" customHeight="1" x14ac:dyDescent="0.25">
      <c r="A709" s="9">
        <v>691</v>
      </c>
      <c r="B709" s="24" t="str">
        <f t="shared" si="824"/>
        <v/>
      </c>
      <c r="C709" s="23"/>
      <c r="D709" s="51"/>
      <c r="E709" s="24"/>
      <c r="F709" s="24"/>
      <c r="G709" s="24"/>
      <c r="H709" s="24"/>
      <c r="I709" s="25"/>
      <c r="J709" s="24"/>
      <c r="K709" s="26"/>
      <c r="L709" s="29"/>
      <c r="M709" s="27"/>
      <c r="N709" s="28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30"/>
      <c r="Z709" s="29"/>
      <c r="AA709" s="29" t="str">
        <f t="shared" si="825"/>
        <v/>
      </c>
      <c r="AB709" s="7">
        <f t="shared" si="826"/>
        <v>0</v>
      </c>
      <c r="AC709" s="7">
        <f t="shared" si="827"/>
        <v>0</v>
      </c>
      <c r="AD709" s="7">
        <f t="shared" si="828"/>
        <v>0</v>
      </c>
      <c r="AE709" s="7">
        <f t="shared" si="829"/>
        <v>0</v>
      </c>
      <c r="AF709" s="11" t="str">
        <f t="shared" si="893"/>
        <v/>
      </c>
      <c r="AG709" s="13">
        <f t="shared" si="830"/>
        <v>0</v>
      </c>
      <c r="AH709" s="7" t="str">
        <f t="shared" si="831"/>
        <v/>
      </c>
      <c r="AI709" s="11" t="str">
        <f t="shared" si="894"/>
        <v/>
      </c>
      <c r="AJ709" s="11" t="str">
        <f t="array" ref="AJ709">IF(OR(AI709=$AI$19:AI708),"",AI709)</f>
        <v/>
      </c>
      <c r="AK709" s="11" t="str">
        <f t="shared" si="832"/>
        <v/>
      </c>
      <c r="AL709" t="str">
        <f t="array" ref="AL709">IF(OR(AK709=$AK$19:AK708),"",AK709)</f>
        <v/>
      </c>
      <c r="AM709" s="13">
        <f t="shared" si="833"/>
        <v>0</v>
      </c>
      <c r="AN709" s="13">
        <f t="shared" si="834"/>
        <v>0</v>
      </c>
      <c r="AO709" s="13">
        <f t="shared" si="835"/>
        <v>0</v>
      </c>
      <c r="AP709" s="13">
        <f t="shared" si="836"/>
        <v>0</v>
      </c>
      <c r="AQ709" s="13">
        <f t="shared" si="837"/>
        <v>0</v>
      </c>
      <c r="AR709" s="13">
        <f t="shared" si="838"/>
        <v>0</v>
      </c>
      <c r="AS709" s="13">
        <f t="shared" si="839"/>
        <v>0</v>
      </c>
      <c r="AT709" s="13">
        <f t="shared" si="840"/>
        <v>0</v>
      </c>
      <c r="AU709" s="13">
        <f t="shared" si="841"/>
        <v>0</v>
      </c>
      <c r="AV709" s="13">
        <f t="shared" si="842"/>
        <v>0</v>
      </c>
      <c r="AX709" s="13">
        <f t="shared" si="843"/>
        <v>0</v>
      </c>
      <c r="AY709" s="13">
        <f t="shared" si="844"/>
        <v>0</v>
      </c>
      <c r="AZ709" s="13">
        <f t="shared" si="845"/>
        <v>0</v>
      </c>
      <c r="BA709" s="13">
        <f t="shared" si="846"/>
        <v>0</v>
      </c>
      <c r="BB709" s="13">
        <f t="shared" si="847"/>
        <v>0</v>
      </c>
      <c r="BC709" s="13">
        <f t="shared" si="848"/>
        <v>0</v>
      </c>
      <c r="BD709" s="13">
        <f t="shared" si="849"/>
        <v>0</v>
      </c>
      <c r="BE709" s="13">
        <f t="shared" si="850"/>
        <v>0</v>
      </c>
      <c r="BF709" s="13">
        <f t="shared" si="851"/>
        <v>0</v>
      </c>
      <c r="BG709" s="13">
        <f t="shared" si="852"/>
        <v>0</v>
      </c>
      <c r="BH709" s="13">
        <f t="shared" si="853"/>
        <v>0</v>
      </c>
      <c r="BI709" s="13">
        <f t="shared" si="854"/>
        <v>0</v>
      </c>
      <c r="BJ709" s="13">
        <f t="shared" si="855"/>
        <v>0</v>
      </c>
      <c r="BK709" s="13">
        <f t="shared" si="856"/>
        <v>0</v>
      </c>
      <c r="BL709" s="13">
        <f t="shared" si="857"/>
        <v>0</v>
      </c>
      <c r="BM709" s="13">
        <f t="shared" si="858"/>
        <v>0</v>
      </c>
      <c r="BN709" s="13">
        <f t="shared" si="859"/>
        <v>0</v>
      </c>
      <c r="BO709" s="13">
        <f t="shared" si="860"/>
        <v>0</v>
      </c>
      <c r="BP709" s="13">
        <f t="shared" si="861"/>
        <v>0</v>
      </c>
      <c r="BQ709" s="13">
        <f t="shared" si="862"/>
        <v>0</v>
      </c>
      <c r="BR709" s="13">
        <f t="shared" si="863"/>
        <v>0</v>
      </c>
      <c r="BS709" s="13">
        <f t="shared" si="864"/>
        <v>0</v>
      </c>
      <c r="BT709" s="31">
        <f t="shared" si="865"/>
        <v>0</v>
      </c>
      <c r="BU709" s="31">
        <f t="shared" si="866"/>
        <v>0</v>
      </c>
      <c r="BV709" s="31">
        <f t="shared" si="867"/>
        <v>0</v>
      </c>
      <c r="BW709" s="31">
        <f t="shared" si="868"/>
        <v>0</v>
      </c>
      <c r="BX709" s="31">
        <f t="shared" si="869"/>
        <v>0</v>
      </c>
      <c r="BY709" s="31">
        <f t="shared" si="870"/>
        <v>0</v>
      </c>
      <c r="BZ709" s="31">
        <f t="shared" si="871"/>
        <v>0</v>
      </c>
      <c r="CA709" s="31">
        <f t="shared" si="872"/>
        <v>0</v>
      </c>
      <c r="CB709" s="31">
        <f t="shared" si="873"/>
        <v>0</v>
      </c>
      <c r="CC709" s="31">
        <f t="shared" si="874"/>
        <v>0</v>
      </c>
      <c r="CD709" s="31">
        <f t="shared" si="875"/>
        <v>0</v>
      </c>
      <c r="CE709" s="37">
        <f t="array" ref="CE709">MIN(IF(JPRL=AI709,$AG$19:$AG$1018))</f>
        <v>0</v>
      </c>
      <c r="CF709" s="37">
        <f t="array" ref="CF709">MAX(IF(JPRL=AI709,$AG$19:$AG$1018))</f>
        <v>0</v>
      </c>
      <c r="CG709" s="36">
        <f t="shared" si="876"/>
        <v>0</v>
      </c>
      <c r="CI709" s="40">
        <f t="shared" si="877"/>
        <v>0</v>
      </c>
      <c r="CJ709" s="40">
        <f t="shared" si="814"/>
        <v>0</v>
      </c>
      <c r="CK709" s="40">
        <f t="shared" si="815"/>
        <v>0</v>
      </c>
      <c r="CL709" s="40">
        <f t="shared" si="816"/>
        <v>0</v>
      </c>
      <c r="CM709" s="40">
        <f t="shared" si="817"/>
        <v>0</v>
      </c>
      <c r="CN709" s="40">
        <f t="shared" si="818"/>
        <v>0</v>
      </c>
      <c r="CO709" s="40">
        <f t="shared" si="819"/>
        <v>0</v>
      </c>
      <c r="CP709" s="40">
        <f t="shared" si="820"/>
        <v>0</v>
      </c>
      <c r="CQ709" s="40">
        <f t="shared" si="821"/>
        <v>0</v>
      </c>
      <c r="CR709" s="40">
        <f t="shared" si="822"/>
        <v>0</v>
      </c>
      <c r="CS709" s="40">
        <f t="shared" si="823"/>
        <v>0</v>
      </c>
      <c r="CT709" s="41">
        <f t="shared" si="878"/>
        <v>0</v>
      </c>
      <c r="CU709" s="41">
        <f t="shared" si="879"/>
        <v>0</v>
      </c>
      <c r="CV709" s="41">
        <f t="shared" si="880"/>
        <v>0</v>
      </c>
      <c r="CW709" s="41">
        <f t="shared" si="881"/>
        <v>0</v>
      </c>
      <c r="CX709" s="41">
        <f t="shared" si="882"/>
        <v>0</v>
      </c>
      <c r="CY709" s="41">
        <f t="shared" si="883"/>
        <v>0</v>
      </c>
      <c r="CZ709" s="41">
        <f t="shared" si="884"/>
        <v>0</v>
      </c>
      <c r="DA709" s="41">
        <f t="shared" si="885"/>
        <v>0</v>
      </c>
      <c r="DB709" s="41">
        <f t="shared" si="886"/>
        <v>0</v>
      </c>
      <c r="DC709" s="41">
        <f t="shared" si="887"/>
        <v>0</v>
      </c>
      <c r="DD709" s="7">
        <f t="shared" si="888"/>
        <v>0</v>
      </c>
      <c r="DE709" s="7">
        <f t="shared" si="889"/>
        <v>0</v>
      </c>
      <c r="DF709" s="7">
        <f t="shared" si="890"/>
        <v>0</v>
      </c>
      <c r="DJ709" s="7">
        <f t="shared" si="891"/>
        <v>0</v>
      </c>
      <c r="DK709" s="7">
        <f t="shared" si="892"/>
        <v>0</v>
      </c>
    </row>
    <row r="710" spans="1:115" ht="26.25" customHeight="1" x14ac:dyDescent="0.25">
      <c r="A710" s="9">
        <v>692</v>
      </c>
      <c r="B710" s="24" t="str">
        <f t="shared" si="824"/>
        <v/>
      </c>
      <c r="C710" s="23"/>
      <c r="D710" s="51"/>
      <c r="E710" s="24"/>
      <c r="F710" s="24"/>
      <c r="G710" s="24"/>
      <c r="H710" s="24"/>
      <c r="I710" s="25"/>
      <c r="J710" s="24"/>
      <c r="K710" s="26"/>
      <c r="L710" s="29"/>
      <c r="M710" s="27"/>
      <c r="N710" s="28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30"/>
      <c r="Z710" s="29"/>
      <c r="AA710" s="29" t="str">
        <f t="shared" si="825"/>
        <v/>
      </c>
      <c r="AB710" s="7">
        <f t="shared" si="826"/>
        <v>0</v>
      </c>
      <c r="AC710" s="7">
        <f t="shared" si="827"/>
        <v>0</v>
      </c>
      <c r="AD710" s="7">
        <f t="shared" si="828"/>
        <v>0</v>
      </c>
      <c r="AE710" s="7">
        <f t="shared" si="829"/>
        <v>0</v>
      </c>
      <c r="AF710" s="11" t="str">
        <f t="shared" si="893"/>
        <v/>
      </c>
      <c r="AG710" s="13">
        <f t="shared" si="830"/>
        <v>0</v>
      </c>
      <c r="AH710" s="7" t="str">
        <f t="shared" si="831"/>
        <v/>
      </c>
      <c r="AI710" s="11" t="str">
        <f t="shared" si="894"/>
        <v/>
      </c>
      <c r="AJ710" s="11" t="str">
        <f t="array" ref="AJ710">IF(OR(AI710=$AI$19:AI709),"",AI710)</f>
        <v/>
      </c>
      <c r="AK710" s="11" t="str">
        <f t="shared" si="832"/>
        <v/>
      </c>
      <c r="AL710" t="str">
        <f t="array" ref="AL710">IF(OR(AK710=$AK$19:AK709),"",AK710)</f>
        <v/>
      </c>
      <c r="AM710" s="13">
        <f t="shared" si="833"/>
        <v>0</v>
      </c>
      <c r="AN710" s="13">
        <f t="shared" si="834"/>
        <v>0</v>
      </c>
      <c r="AO710" s="13">
        <f t="shared" si="835"/>
        <v>0</v>
      </c>
      <c r="AP710" s="13">
        <f t="shared" si="836"/>
        <v>0</v>
      </c>
      <c r="AQ710" s="13">
        <f t="shared" si="837"/>
        <v>0</v>
      </c>
      <c r="AR710" s="13">
        <f t="shared" si="838"/>
        <v>0</v>
      </c>
      <c r="AS710" s="13">
        <f t="shared" si="839"/>
        <v>0</v>
      </c>
      <c r="AT710" s="13">
        <f t="shared" si="840"/>
        <v>0</v>
      </c>
      <c r="AU710" s="13">
        <f t="shared" si="841"/>
        <v>0</v>
      </c>
      <c r="AV710" s="13">
        <f t="shared" si="842"/>
        <v>0</v>
      </c>
      <c r="AX710" s="13">
        <f t="shared" si="843"/>
        <v>0</v>
      </c>
      <c r="AY710" s="13">
        <f t="shared" si="844"/>
        <v>0</v>
      </c>
      <c r="AZ710" s="13">
        <f t="shared" si="845"/>
        <v>0</v>
      </c>
      <c r="BA710" s="13">
        <f t="shared" si="846"/>
        <v>0</v>
      </c>
      <c r="BB710" s="13">
        <f t="shared" si="847"/>
        <v>0</v>
      </c>
      <c r="BC710" s="13">
        <f t="shared" si="848"/>
        <v>0</v>
      </c>
      <c r="BD710" s="13">
        <f t="shared" si="849"/>
        <v>0</v>
      </c>
      <c r="BE710" s="13">
        <f t="shared" si="850"/>
        <v>0</v>
      </c>
      <c r="BF710" s="13">
        <f t="shared" si="851"/>
        <v>0</v>
      </c>
      <c r="BG710" s="13">
        <f t="shared" si="852"/>
        <v>0</v>
      </c>
      <c r="BH710" s="13">
        <f t="shared" si="853"/>
        <v>0</v>
      </c>
      <c r="BI710" s="13">
        <f t="shared" si="854"/>
        <v>0</v>
      </c>
      <c r="BJ710" s="13">
        <f t="shared" si="855"/>
        <v>0</v>
      </c>
      <c r="BK710" s="13">
        <f t="shared" si="856"/>
        <v>0</v>
      </c>
      <c r="BL710" s="13">
        <f t="shared" si="857"/>
        <v>0</v>
      </c>
      <c r="BM710" s="13">
        <f t="shared" si="858"/>
        <v>0</v>
      </c>
      <c r="BN710" s="13">
        <f t="shared" si="859"/>
        <v>0</v>
      </c>
      <c r="BO710" s="13">
        <f t="shared" si="860"/>
        <v>0</v>
      </c>
      <c r="BP710" s="13">
        <f t="shared" si="861"/>
        <v>0</v>
      </c>
      <c r="BQ710" s="13">
        <f t="shared" si="862"/>
        <v>0</v>
      </c>
      <c r="BR710" s="13">
        <f t="shared" si="863"/>
        <v>0</v>
      </c>
      <c r="BS710" s="13">
        <f t="shared" si="864"/>
        <v>0</v>
      </c>
      <c r="BT710" s="31">
        <f t="shared" si="865"/>
        <v>0</v>
      </c>
      <c r="BU710" s="31">
        <f t="shared" si="866"/>
        <v>0</v>
      </c>
      <c r="BV710" s="31">
        <f t="shared" si="867"/>
        <v>0</v>
      </c>
      <c r="BW710" s="31">
        <f t="shared" si="868"/>
        <v>0</v>
      </c>
      <c r="BX710" s="31">
        <f t="shared" si="869"/>
        <v>0</v>
      </c>
      <c r="BY710" s="31">
        <f t="shared" si="870"/>
        <v>0</v>
      </c>
      <c r="BZ710" s="31">
        <f t="shared" si="871"/>
        <v>0</v>
      </c>
      <c r="CA710" s="31">
        <f t="shared" si="872"/>
        <v>0</v>
      </c>
      <c r="CB710" s="31">
        <f t="shared" si="873"/>
        <v>0</v>
      </c>
      <c r="CC710" s="31">
        <f t="shared" si="874"/>
        <v>0</v>
      </c>
      <c r="CD710" s="31">
        <f t="shared" si="875"/>
        <v>0</v>
      </c>
      <c r="CE710" s="37">
        <f t="array" ref="CE710">MIN(IF(JPRL=AI710,$AG$19:$AG$1018))</f>
        <v>0</v>
      </c>
      <c r="CF710" s="37">
        <f t="array" ref="CF710">MAX(IF(JPRL=AI710,$AG$19:$AG$1018))</f>
        <v>0</v>
      </c>
      <c r="CG710" s="36">
        <f t="shared" si="876"/>
        <v>0</v>
      </c>
      <c r="CI710" s="40">
        <f t="shared" si="877"/>
        <v>0</v>
      </c>
      <c r="CJ710" s="40">
        <f t="shared" si="814"/>
        <v>0</v>
      </c>
      <c r="CK710" s="40">
        <f t="shared" si="815"/>
        <v>0</v>
      </c>
      <c r="CL710" s="40">
        <f t="shared" si="816"/>
        <v>0</v>
      </c>
      <c r="CM710" s="40">
        <f t="shared" si="817"/>
        <v>0</v>
      </c>
      <c r="CN710" s="40">
        <f t="shared" si="818"/>
        <v>0</v>
      </c>
      <c r="CO710" s="40">
        <f t="shared" si="819"/>
        <v>0</v>
      </c>
      <c r="CP710" s="40">
        <f t="shared" si="820"/>
        <v>0</v>
      </c>
      <c r="CQ710" s="40">
        <f t="shared" si="821"/>
        <v>0</v>
      </c>
      <c r="CR710" s="40">
        <f t="shared" si="822"/>
        <v>0</v>
      </c>
      <c r="CS710" s="40">
        <f t="shared" si="823"/>
        <v>0</v>
      </c>
      <c r="CT710" s="41">
        <f t="shared" si="878"/>
        <v>0</v>
      </c>
      <c r="CU710" s="41">
        <f t="shared" si="879"/>
        <v>0</v>
      </c>
      <c r="CV710" s="41">
        <f t="shared" si="880"/>
        <v>0</v>
      </c>
      <c r="CW710" s="41">
        <f t="shared" si="881"/>
        <v>0</v>
      </c>
      <c r="CX710" s="41">
        <f t="shared" si="882"/>
        <v>0</v>
      </c>
      <c r="CY710" s="41">
        <f t="shared" si="883"/>
        <v>0</v>
      </c>
      <c r="CZ710" s="41">
        <f t="shared" si="884"/>
        <v>0</v>
      </c>
      <c r="DA710" s="41">
        <f t="shared" si="885"/>
        <v>0</v>
      </c>
      <c r="DB710" s="41">
        <f t="shared" si="886"/>
        <v>0</v>
      </c>
      <c r="DC710" s="41">
        <f t="shared" si="887"/>
        <v>0</v>
      </c>
      <c r="DD710" s="7">
        <f t="shared" si="888"/>
        <v>0</v>
      </c>
      <c r="DE710" s="7">
        <f t="shared" si="889"/>
        <v>0</v>
      </c>
      <c r="DF710" s="7">
        <f t="shared" si="890"/>
        <v>0</v>
      </c>
      <c r="DJ710" s="7">
        <f t="shared" si="891"/>
        <v>0</v>
      </c>
      <c r="DK710" s="7">
        <f t="shared" si="892"/>
        <v>0</v>
      </c>
    </row>
    <row r="711" spans="1:115" ht="26.25" customHeight="1" x14ac:dyDescent="0.25">
      <c r="A711" s="9">
        <v>693</v>
      </c>
      <c r="B711" s="24" t="str">
        <f t="shared" si="824"/>
        <v/>
      </c>
      <c r="C711" s="23"/>
      <c r="D711" s="51"/>
      <c r="E711" s="24"/>
      <c r="F711" s="24"/>
      <c r="G711" s="24"/>
      <c r="H711" s="24"/>
      <c r="I711" s="25"/>
      <c r="J711" s="24"/>
      <c r="K711" s="26"/>
      <c r="L711" s="29"/>
      <c r="M711" s="27"/>
      <c r="N711" s="28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30"/>
      <c r="Z711" s="29"/>
      <c r="AA711" s="29" t="str">
        <f t="shared" si="825"/>
        <v/>
      </c>
      <c r="AB711" s="7">
        <f t="shared" si="826"/>
        <v>0</v>
      </c>
      <c r="AC711" s="7">
        <f t="shared" si="827"/>
        <v>0</v>
      </c>
      <c r="AD711" s="7">
        <f t="shared" si="828"/>
        <v>0</v>
      </c>
      <c r="AE711" s="7">
        <f t="shared" si="829"/>
        <v>0</v>
      </c>
      <c r="AF711" s="11" t="str">
        <f t="shared" si="893"/>
        <v/>
      </c>
      <c r="AG711" s="13">
        <f t="shared" si="830"/>
        <v>0</v>
      </c>
      <c r="AH711" s="7" t="str">
        <f t="shared" si="831"/>
        <v/>
      </c>
      <c r="AI711" s="11" t="str">
        <f t="shared" si="894"/>
        <v/>
      </c>
      <c r="AJ711" s="11" t="str">
        <f t="array" ref="AJ711">IF(OR(AI711=$AI$19:AI710),"",AI711)</f>
        <v/>
      </c>
      <c r="AK711" s="11" t="str">
        <f t="shared" si="832"/>
        <v/>
      </c>
      <c r="AL711" t="str">
        <f t="array" ref="AL711">IF(OR(AK711=$AK$19:AK710),"",AK711)</f>
        <v/>
      </c>
      <c r="AM711" s="13">
        <f t="shared" si="833"/>
        <v>0</v>
      </c>
      <c r="AN711" s="13">
        <f t="shared" si="834"/>
        <v>0</v>
      </c>
      <c r="AO711" s="13">
        <f t="shared" si="835"/>
        <v>0</v>
      </c>
      <c r="AP711" s="13">
        <f t="shared" si="836"/>
        <v>0</v>
      </c>
      <c r="AQ711" s="13">
        <f t="shared" si="837"/>
        <v>0</v>
      </c>
      <c r="AR711" s="13">
        <f t="shared" si="838"/>
        <v>0</v>
      </c>
      <c r="AS711" s="13">
        <f t="shared" si="839"/>
        <v>0</v>
      </c>
      <c r="AT711" s="13">
        <f t="shared" si="840"/>
        <v>0</v>
      </c>
      <c r="AU711" s="13">
        <f t="shared" si="841"/>
        <v>0</v>
      </c>
      <c r="AV711" s="13">
        <f t="shared" si="842"/>
        <v>0</v>
      </c>
      <c r="AX711" s="13">
        <f t="shared" si="843"/>
        <v>0</v>
      </c>
      <c r="AY711" s="13">
        <f t="shared" si="844"/>
        <v>0</v>
      </c>
      <c r="AZ711" s="13">
        <f t="shared" si="845"/>
        <v>0</v>
      </c>
      <c r="BA711" s="13">
        <f t="shared" si="846"/>
        <v>0</v>
      </c>
      <c r="BB711" s="13">
        <f t="shared" si="847"/>
        <v>0</v>
      </c>
      <c r="BC711" s="13">
        <f t="shared" si="848"/>
        <v>0</v>
      </c>
      <c r="BD711" s="13">
        <f t="shared" si="849"/>
        <v>0</v>
      </c>
      <c r="BE711" s="13">
        <f t="shared" si="850"/>
        <v>0</v>
      </c>
      <c r="BF711" s="13">
        <f t="shared" si="851"/>
        <v>0</v>
      </c>
      <c r="BG711" s="13">
        <f t="shared" si="852"/>
        <v>0</v>
      </c>
      <c r="BH711" s="13">
        <f t="shared" si="853"/>
        <v>0</v>
      </c>
      <c r="BI711" s="13">
        <f t="shared" si="854"/>
        <v>0</v>
      </c>
      <c r="BJ711" s="13">
        <f t="shared" si="855"/>
        <v>0</v>
      </c>
      <c r="BK711" s="13">
        <f t="shared" si="856"/>
        <v>0</v>
      </c>
      <c r="BL711" s="13">
        <f t="shared" si="857"/>
        <v>0</v>
      </c>
      <c r="BM711" s="13">
        <f t="shared" si="858"/>
        <v>0</v>
      </c>
      <c r="BN711" s="13">
        <f t="shared" si="859"/>
        <v>0</v>
      </c>
      <c r="BO711" s="13">
        <f t="shared" si="860"/>
        <v>0</v>
      </c>
      <c r="BP711" s="13">
        <f t="shared" si="861"/>
        <v>0</v>
      </c>
      <c r="BQ711" s="13">
        <f t="shared" si="862"/>
        <v>0</v>
      </c>
      <c r="BR711" s="13">
        <f t="shared" si="863"/>
        <v>0</v>
      </c>
      <c r="BS711" s="13">
        <f t="shared" si="864"/>
        <v>0</v>
      </c>
      <c r="BT711" s="31">
        <f t="shared" si="865"/>
        <v>0</v>
      </c>
      <c r="BU711" s="31">
        <f t="shared" si="866"/>
        <v>0</v>
      </c>
      <c r="BV711" s="31">
        <f t="shared" si="867"/>
        <v>0</v>
      </c>
      <c r="BW711" s="31">
        <f t="shared" si="868"/>
        <v>0</v>
      </c>
      <c r="BX711" s="31">
        <f t="shared" si="869"/>
        <v>0</v>
      </c>
      <c r="BY711" s="31">
        <f t="shared" si="870"/>
        <v>0</v>
      </c>
      <c r="BZ711" s="31">
        <f t="shared" si="871"/>
        <v>0</v>
      </c>
      <c r="CA711" s="31">
        <f t="shared" si="872"/>
        <v>0</v>
      </c>
      <c r="CB711" s="31">
        <f t="shared" si="873"/>
        <v>0</v>
      </c>
      <c r="CC711" s="31">
        <f t="shared" si="874"/>
        <v>0</v>
      </c>
      <c r="CD711" s="31">
        <f t="shared" si="875"/>
        <v>0</v>
      </c>
      <c r="CE711" s="37">
        <f t="array" ref="CE711">MIN(IF(JPRL=AI711,$AG$19:$AG$1018))</f>
        <v>0</v>
      </c>
      <c r="CF711" s="37">
        <f t="array" ref="CF711">MAX(IF(JPRL=AI711,$AG$19:$AG$1018))</f>
        <v>0</v>
      </c>
      <c r="CG711" s="36">
        <f t="shared" si="876"/>
        <v>0</v>
      </c>
      <c r="CI711" s="40">
        <f t="shared" si="877"/>
        <v>0</v>
      </c>
      <c r="CJ711" s="40">
        <f t="shared" si="814"/>
        <v>0</v>
      </c>
      <c r="CK711" s="40">
        <f t="shared" si="815"/>
        <v>0</v>
      </c>
      <c r="CL711" s="40">
        <f t="shared" si="816"/>
        <v>0</v>
      </c>
      <c r="CM711" s="40">
        <f t="shared" si="817"/>
        <v>0</v>
      </c>
      <c r="CN711" s="40">
        <f t="shared" si="818"/>
        <v>0</v>
      </c>
      <c r="CO711" s="40">
        <f t="shared" si="819"/>
        <v>0</v>
      </c>
      <c r="CP711" s="40">
        <f t="shared" si="820"/>
        <v>0</v>
      </c>
      <c r="CQ711" s="40">
        <f t="shared" si="821"/>
        <v>0</v>
      </c>
      <c r="CR711" s="40">
        <f t="shared" si="822"/>
        <v>0</v>
      </c>
      <c r="CS711" s="40">
        <f t="shared" si="823"/>
        <v>0</v>
      </c>
      <c r="CT711" s="41">
        <f t="shared" si="878"/>
        <v>0</v>
      </c>
      <c r="CU711" s="41">
        <f t="shared" si="879"/>
        <v>0</v>
      </c>
      <c r="CV711" s="41">
        <f t="shared" si="880"/>
        <v>0</v>
      </c>
      <c r="CW711" s="41">
        <f t="shared" si="881"/>
        <v>0</v>
      </c>
      <c r="CX711" s="41">
        <f t="shared" si="882"/>
        <v>0</v>
      </c>
      <c r="CY711" s="41">
        <f t="shared" si="883"/>
        <v>0</v>
      </c>
      <c r="CZ711" s="41">
        <f t="shared" si="884"/>
        <v>0</v>
      </c>
      <c r="DA711" s="41">
        <f t="shared" si="885"/>
        <v>0</v>
      </c>
      <c r="DB711" s="41">
        <f t="shared" si="886"/>
        <v>0</v>
      </c>
      <c r="DC711" s="41">
        <f t="shared" si="887"/>
        <v>0</v>
      </c>
      <c r="DD711" s="7">
        <f t="shared" si="888"/>
        <v>0</v>
      </c>
      <c r="DE711" s="7">
        <f t="shared" si="889"/>
        <v>0</v>
      </c>
      <c r="DF711" s="7">
        <f t="shared" si="890"/>
        <v>0</v>
      </c>
      <c r="DJ711" s="7">
        <f t="shared" si="891"/>
        <v>0</v>
      </c>
      <c r="DK711" s="7">
        <f t="shared" si="892"/>
        <v>0</v>
      </c>
    </row>
    <row r="712" spans="1:115" ht="26.25" customHeight="1" x14ac:dyDescent="0.25">
      <c r="A712" s="9">
        <v>694</v>
      </c>
      <c r="B712" s="24" t="str">
        <f t="shared" si="824"/>
        <v/>
      </c>
      <c r="C712" s="23"/>
      <c r="D712" s="51"/>
      <c r="E712" s="24"/>
      <c r="F712" s="24"/>
      <c r="G712" s="24"/>
      <c r="H712" s="24"/>
      <c r="I712" s="25"/>
      <c r="J712" s="24"/>
      <c r="K712" s="26"/>
      <c r="L712" s="29"/>
      <c r="M712" s="27"/>
      <c r="N712" s="28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30"/>
      <c r="Z712" s="29"/>
      <c r="AA712" s="29" t="str">
        <f t="shared" si="825"/>
        <v/>
      </c>
      <c r="AB712" s="7">
        <f t="shared" si="826"/>
        <v>0</v>
      </c>
      <c r="AC712" s="7">
        <f t="shared" si="827"/>
        <v>0</v>
      </c>
      <c r="AD712" s="7">
        <f t="shared" si="828"/>
        <v>0</v>
      </c>
      <c r="AE712" s="7">
        <f t="shared" si="829"/>
        <v>0</v>
      </c>
      <c r="AF712" s="11" t="str">
        <f t="shared" si="893"/>
        <v/>
      </c>
      <c r="AG712" s="13">
        <f t="shared" si="830"/>
        <v>0</v>
      </c>
      <c r="AH712" s="7" t="str">
        <f t="shared" si="831"/>
        <v/>
      </c>
      <c r="AI712" s="11" t="str">
        <f t="shared" si="894"/>
        <v/>
      </c>
      <c r="AJ712" s="11" t="str">
        <f t="array" ref="AJ712">IF(OR(AI712=$AI$19:AI711),"",AI712)</f>
        <v/>
      </c>
      <c r="AK712" s="11" t="str">
        <f t="shared" si="832"/>
        <v/>
      </c>
      <c r="AL712" t="str">
        <f t="array" ref="AL712">IF(OR(AK712=$AK$19:AK711),"",AK712)</f>
        <v/>
      </c>
      <c r="AM712" s="13">
        <f t="shared" si="833"/>
        <v>0</v>
      </c>
      <c r="AN712" s="13">
        <f t="shared" si="834"/>
        <v>0</v>
      </c>
      <c r="AO712" s="13">
        <f t="shared" si="835"/>
        <v>0</v>
      </c>
      <c r="AP712" s="13">
        <f t="shared" si="836"/>
        <v>0</v>
      </c>
      <c r="AQ712" s="13">
        <f t="shared" si="837"/>
        <v>0</v>
      </c>
      <c r="AR712" s="13">
        <f t="shared" si="838"/>
        <v>0</v>
      </c>
      <c r="AS712" s="13">
        <f t="shared" si="839"/>
        <v>0</v>
      </c>
      <c r="AT712" s="13">
        <f t="shared" si="840"/>
        <v>0</v>
      </c>
      <c r="AU712" s="13">
        <f t="shared" si="841"/>
        <v>0</v>
      </c>
      <c r="AV712" s="13">
        <f t="shared" si="842"/>
        <v>0</v>
      </c>
      <c r="AX712" s="13">
        <f t="shared" si="843"/>
        <v>0</v>
      </c>
      <c r="AY712" s="13">
        <f t="shared" si="844"/>
        <v>0</v>
      </c>
      <c r="AZ712" s="13">
        <f t="shared" si="845"/>
        <v>0</v>
      </c>
      <c r="BA712" s="13">
        <f t="shared" si="846"/>
        <v>0</v>
      </c>
      <c r="BB712" s="13">
        <f t="shared" si="847"/>
        <v>0</v>
      </c>
      <c r="BC712" s="13">
        <f t="shared" si="848"/>
        <v>0</v>
      </c>
      <c r="BD712" s="13">
        <f t="shared" si="849"/>
        <v>0</v>
      </c>
      <c r="BE712" s="13">
        <f t="shared" si="850"/>
        <v>0</v>
      </c>
      <c r="BF712" s="13">
        <f t="shared" si="851"/>
        <v>0</v>
      </c>
      <c r="BG712" s="13">
        <f t="shared" si="852"/>
        <v>0</v>
      </c>
      <c r="BH712" s="13">
        <f t="shared" si="853"/>
        <v>0</v>
      </c>
      <c r="BI712" s="13">
        <f t="shared" si="854"/>
        <v>0</v>
      </c>
      <c r="BJ712" s="13">
        <f t="shared" si="855"/>
        <v>0</v>
      </c>
      <c r="BK712" s="13">
        <f t="shared" si="856"/>
        <v>0</v>
      </c>
      <c r="BL712" s="13">
        <f t="shared" si="857"/>
        <v>0</v>
      </c>
      <c r="BM712" s="13">
        <f t="shared" si="858"/>
        <v>0</v>
      </c>
      <c r="BN712" s="13">
        <f t="shared" si="859"/>
        <v>0</v>
      </c>
      <c r="BO712" s="13">
        <f t="shared" si="860"/>
        <v>0</v>
      </c>
      <c r="BP712" s="13">
        <f t="shared" si="861"/>
        <v>0</v>
      </c>
      <c r="BQ712" s="13">
        <f t="shared" si="862"/>
        <v>0</v>
      </c>
      <c r="BR712" s="13">
        <f t="shared" si="863"/>
        <v>0</v>
      </c>
      <c r="BS712" s="13">
        <f t="shared" si="864"/>
        <v>0</v>
      </c>
      <c r="BT712" s="31">
        <f t="shared" si="865"/>
        <v>0</v>
      </c>
      <c r="BU712" s="31">
        <f t="shared" si="866"/>
        <v>0</v>
      </c>
      <c r="BV712" s="31">
        <f t="shared" si="867"/>
        <v>0</v>
      </c>
      <c r="BW712" s="31">
        <f t="shared" si="868"/>
        <v>0</v>
      </c>
      <c r="BX712" s="31">
        <f t="shared" si="869"/>
        <v>0</v>
      </c>
      <c r="BY712" s="31">
        <f t="shared" si="870"/>
        <v>0</v>
      </c>
      <c r="BZ712" s="31">
        <f t="shared" si="871"/>
        <v>0</v>
      </c>
      <c r="CA712" s="31">
        <f t="shared" si="872"/>
        <v>0</v>
      </c>
      <c r="CB712" s="31">
        <f t="shared" si="873"/>
        <v>0</v>
      </c>
      <c r="CC712" s="31">
        <f t="shared" si="874"/>
        <v>0</v>
      </c>
      <c r="CD712" s="31">
        <f t="shared" si="875"/>
        <v>0</v>
      </c>
      <c r="CE712" s="37">
        <f t="array" ref="CE712">MIN(IF(JPRL=AI712,$AG$19:$AG$1018))</f>
        <v>0</v>
      </c>
      <c r="CF712" s="37">
        <f t="array" ref="CF712">MAX(IF(JPRL=AI712,$AG$19:$AG$1018))</f>
        <v>0</v>
      </c>
      <c r="CG712" s="36">
        <f t="shared" si="876"/>
        <v>0</v>
      </c>
      <c r="CI712" s="40">
        <f t="shared" si="877"/>
        <v>0</v>
      </c>
      <c r="CJ712" s="40">
        <f t="shared" si="814"/>
        <v>0</v>
      </c>
      <c r="CK712" s="40">
        <f t="shared" si="815"/>
        <v>0</v>
      </c>
      <c r="CL712" s="40">
        <f t="shared" si="816"/>
        <v>0</v>
      </c>
      <c r="CM712" s="40">
        <f t="shared" si="817"/>
        <v>0</v>
      </c>
      <c r="CN712" s="40">
        <f t="shared" si="818"/>
        <v>0</v>
      </c>
      <c r="CO712" s="40">
        <f t="shared" si="819"/>
        <v>0</v>
      </c>
      <c r="CP712" s="40">
        <f t="shared" si="820"/>
        <v>0</v>
      </c>
      <c r="CQ712" s="40">
        <f t="shared" si="821"/>
        <v>0</v>
      </c>
      <c r="CR712" s="40">
        <f t="shared" si="822"/>
        <v>0</v>
      </c>
      <c r="CS712" s="40">
        <f t="shared" si="823"/>
        <v>0</v>
      </c>
      <c r="CT712" s="41">
        <f t="shared" si="878"/>
        <v>0</v>
      </c>
      <c r="CU712" s="41">
        <f t="shared" si="879"/>
        <v>0</v>
      </c>
      <c r="CV712" s="41">
        <f t="shared" si="880"/>
        <v>0</v>
      </c>
      <c r="CW712" s="41">
        <f t="shared" si="881"/>
        <v>0</v>
      </c>
      <c r="CX712" s="41">
        <f t="shared" si="882"/>
        <v>0</v>
      </c>
      <c r="CY712" s="41">
        <f t="shared" si="883"/>
        <v>0</v>
      </c>
      <c r="CZ712" s="41">
        <f t="shared" si="884"/>
        <v>0</v>
      </c>
      <c r="DA712" s="41">
        <f t="shared" si="885"/>
        <v>0</v>
      </c>
      <c r="DB712" s="41">
        <f t="shared" si="886"/>
        <v>0</v>
      </c>
      <c r="DC712" s="41">
        <f t="shared" si="887"/>
        <v>0</v>
      </c>
      <c r="DD712" s="7">
        <f t="shared" si="888"/>
        <v>0</v>
      </c>
      <c r="DE712" s="7">
        <f t="shared" si="889"/>
        <v>0</v>
      </c>
      <c r="DF712" s="7">
        <f t="shared" si="890"/>
        <v>0</v>
      </c>
      <c r="DJ712" s="7">
        <f t="shared" si="891"/>
        <v>0</v>
      </c>
      <c r="DK712" s="7">
        <f t="shared" si="892"/>
        <v>0</v>
      </c>
    </row>
    <row r="713" spans="1:115" ht="26.25" customHeight="1" x14ac:dyDescent="0.25">
      <c r="A713" s="9">
        <v>695</v>
      </c>
      <c r="B713" s="24" t="str">
        <f t="shared" si="824"/>
        <v/>
      </c>
      <c r="C713" s="23"/>
      <c r="D713" s="51"/>
      <c r="E713" s="24"/>
      <c r="F713" s="24"/>
      <c r="G713" s="24"/>
      <c r="H713" s="24"/>
      <c r="I713" s="25"/>
      <c r="J713" s="24"/>
      <c r="K713" s="26"/>
      <c r="L713" s="29"/>
      <c r="M713" s="27"/>
      <c r="N713" s="28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30"/>
      <c r="Z713" s="29"/>
      <c r="AA713" s="29" t="str">
        <f t="shared" si="825"/>
        <v/>
      </c>
      <c r="AB713" s="7">
        <f t="shared" si="826"/>
        <v>0</v>
      </c>
      <c r="AC713" s="7">
        <f t="shared" si="827"/>
        <v>0</v>
      </c>
      <c r="AD713" s="7">
        <f t="shared" si="828"/>
        <v>0</v>
      </c>
      <c r="AE713" s="7">
        <f t="shared" si="829"/>
        <v>0</v>
      </c>
      <c r="AF713" s="11" t="str">
        <f t="shared" si="893"/>
        <v/>
      </c>
      <c r="AG713" s="13">
        <f t="shared" si="830"/>
        <v>0</v>
      </c>
      <c r="AH713" s="7" t="str">
        <f t="shared" si="831"/>
        <v/>
      </c>
      <c r="AI713" s="11" t="str">
        <f t="shared" si="894"/>
        <v/>
      </c>
      <c r="AJ713" s="11" t="str">
        <f t="array" ref="AJ713">IF(OR(AI713=$AI$19:AI712),"",AI713)</f>
        <v/>
      </c>
      <c r="AK713" s="11" t="str">
        <f t="shared" si="832"/>
        <v/>
      </c>
      <c r="AL713" t="str">
        <f t="array" ref="AL713">IF(OR(AK713=$AK$19:AK712),"",AK713)</f>
        <v/>
      </c>
      <c r="AM713" s="13">
        <f t="shared" si="833"/>
        <v>0</v>
      </c>
      <c r="AN713" s="13">
        <f t="shared" si="834"/>
        <v>0</v>
      </c>
      <c r="AO713" s="13">
        <f t="shared" si="835"/>
        <v>0</v>
      </c>
      <c r="AP713" s="13">
        <f t="shared" si="836"/>
        <v>0</v>
      </c>
      <c r="AQ713" s="13">
        <f t="shared" si="837"/>
        <v>0</v>
      </c>
      <c r="AR713" s="13">
        <f t="shared" si="838"/>
        <v>0</v>
      </c>
      <c r="AS713" s="13">
        <f t="shared" si="839"/>
        <v>0</v>
      </c>
      <c r="AT713" s="13">
        <f t="shared" si="840"/>
        <v>0</v>
      </c>
      <c r="AU713" s="13">
        <f t="shared" si="841"/>
        <v>0</v>
      </c>
      <c r="AV713" s="13">
        <f t="shared" si="842"/>
        <v>0</v>
      </c>
      <c r="AX713" s="13">
        <f t="shared" si="843"/>
        <v>0</v>
      </c>
      <c r="AY713" s="13">
        <f t="shared" si="844"/>
        <v>0</v>
      </c>
      <c r="AZ713" s="13">
        <f t="shared" si="845"/>
        <v>0</v>
      </c>
      <c r="BA713" s="13">
        <f t="shared" si="846"/>
        <v>0</v>
      </c>
      <c r="BB713" s="13">
        <f t="shared" si="847"/>
        <v>0</v>
      </c>
      <c r="BC713" s="13">
        <f t="shared" si="848"/>
        <v>0</v>
      </c>
      <c r="BD713" s="13">
        <f t="shared" si="849"/>
        <v>0</v>
      </c>
      <c r="BE713" s="13">
        <f t="shared" si="850"/>
        <v>0</v>
      </c>
      <c r="BF713" s="13">
        <f t="shared" si="851"/>
        <v>0</v>
      </c>
      <c r="BG713" s="13">
        <f t="shared" si="852"/>
        <v>0</v>
      </c>
      <c r="BH713" s="13">
        <f t="shared" si="853"/>
        <v>0</v>
      </c>
      <c r="BI713" s="13">
        <f t="shared" si="854"/>
        <v>0</v>
      </c>
      <c r="BJ713" s="13">
        <f t="shared" si="855"/>
        <v>0</v>
      </c>
      <c r="BK713" s="13">
        <f t="shared" si="856"/>
        <v>0</v>
      </c>
      <c r="BL713" s="13">
        <f t="shared" si="857"/>
        <v>0</v>
      </c>
      <c r="BM713" s="13">
        <f t="shared" si="858"/>
        <v>0</v>
      </c>
      <c r="BN713" s="13">
        <f t="shared" si="859"/>
        <v>0</v>
      </c>
      <c r="BO713" s="13">
        <f t="shared" si="860"/>
        <v>0</v>
      </c>
      <c r="BP713" s="13">
        <f t="shared" si="861"/>
        <v>0</v>
      </c>
      <c r="BQ713" s="13">
        <f t="shared" si="862"/>
        <v>0</v>
      </c>
      <c r="BR713" s="13">
        <f t="shared" si="863"/>
        <v>0</v>
      </c>
      <c r="BS713" s="13">
        <f t="shared" si="864"/>
        <v>0</v>
      </c>
      <c r="BT713" s="31">
        <f t="shared" si="865"/>
        <v>0</v>
      </c>
      <c r="BU713" s="31">
        <f t="shared" si="866"/>
        <v>0</v>
      </c>
      <c r="BV713" s="31">
        <f t="shared" si="867"/>
        <v>0</v>
      </c>
      <c r="BW713" s="31">
        <f t="shared" si="868"/>
        <v>0</v>
      </c>
      <c r="BX713" s="31">
        <f t="shared" si="869"/>
        <v>0</v>
      </c>
      <c r="BY713" s="31">
        <f t="shared" si="870"/>
        <v>0</v>
      </c>
      <c r="BZ713" s="31">
        <f t="shared" si="871"/>
        <v>0</v>
      </c>
      <c r="CA713" s="31">
        <f t="shared" si="872"/>
        <v>0</v>
      </c>
      <c r="CB713" s="31">
        <f t="shared" si="873"/>
        <v>0</v>
      </c>
      <c r="CC713" s="31">
        <f t="shared" si="874"/>
        <v>0</v>
      </c>
      <c r="CD713" s="31">
        <f t="shared" si="875"/>
        <v>0</v>
      </c>
      <c r="CE713" s="37">
        <f t="array" ref="CE713">MIN(IF(JPRL=AI713,$AG$19:$AG$1018))</f>
        <v>0</v>
      </c>
      <c r="CF713" s="37">
        <f t="array" ref="CF713">MAX(IF(JPRL=AI713,$AG$19:$AG$1018))</f>
        <v>0</v>
      </c>
      <c r="CG713" s="36">
        <f t="shared" si="876"/>
        <v>0</v>
      </c>
      <c r="CI713" s="40">
        <f t="shared" si="877"/>
        <v>0</v>
      </c>
      <c r="CJ713" s="40">
        <f t="shared" si="814"/>
        <v>0</v>
      </c>
      <c r="CK713" s="40">
        <f t="shared" si="815"/>
        <v>0</v>
      </c>
      <c r="CL713" s="40">
        <f t="shared" si="816"/>
        <v>0</v>
      </c>
      <c r="CM713" s="40">
        <f t="shared" si="817"/>
        <v>0</v>
      </c>
      <c r="CN713" s="40">
        <f t="shared" si="818"/>
        <v>0</v>
      </c>
      <c r="CO713" s="40">
        <f t="shared" si="819"/>
        <v>0</v>
      </c>
      <c r="CP713" s="40">
        <f t="shared" si="820"/>
        <v>0</v>
      </c>
      <c r="CQ713" s="40">
        <f t="shared" si="821"/>
        <v>0</v>
      </c>
      <c r="CR713" s="40">
        <f t="shared" si="822"/>
        <v>0</v>
      </c>
      <c r="CS713" s="40">
        <f t="shared" si="823"/>
        <v>0</v>
      </c>
      <c r="CT713" s="41">
        <f t="shared" si="878"/>
        <v>0</v>
      </c>
      <c r="CU713" s="41">
        <f t="shared" si="879"/>
        <v>0</v>
      </c>
      <c r="CV713" s="41">
        <f t="shared" si="880"/>
        <v>0</v>
      </c>
      <c r="CW713" s="41">
        <f t="shared" si="881"/>
        <v>0</v>
      </c>
      <c r="CX713" s="41">
        <f t="shared" si="882"/>
        <v>0</v>
      </c>
      <c r="CY713" s="41">
        <f t="shared" si="883"/>
        <v>0</v>
      </c>
      <c r="CZ713" s="41">
        <f t="shared" si="884"/>
        <v>0</v>
      </c>
      <c r="DA713" s="41">
        <f t="shared" si="885"/>
        <v>0</v>
      </c>
      <c r="DB713" s="41">
        <f t="shared" si="886"/>
        <v>0</v>
      </c>
      <c r="DC713" s="41">
        <f t="shared" si="887"/>
        <v>0</v>
      </c>
      <c r="DD713" s="7">
        <f t="shared" si="888"/>
        <v>0</v>
      </c>
      <c r="DE713" s="7">
        <f t="shared" si="889"/>
        <v>0</v>
      </c>
      <c r="DF713" s="7">
        <f t="shared" si="890"/>
        <v>0</v>
      </c>
      <c r="DJ713" s="7">
        <f t="shared" si="891"/>
        <v>0</v>
      </c>
      <c r="DK713" s="7">
        <f t="shared" si="892"/>
        <v>0</v>
      </c>
    </row>
    <row r="714" spans="1:115" ht="26.25" customHeight="1" x14ac:dyDescent="0.25">
      <c r="A714" s="9">
        <v>696</v>
      </c>
      <c r="B714" s="24" t="str">
        <f t="shared" si="824"/>
        <v/>
      </c>
      <c r="C714" s="23"/>
      <c r="D714" s="51"/>
      <c r="E714" s="24"/>
      <c r="F714" s="24"/>
      <c r="G714" s="24"/>
      <c r="H714" s="24"/>
      <c r="I714" s="25"/>
      <c r="J714" s="24"/>
      <c r="K714" s="26"/>
      <c r="L714" s="29"/>
      <c r="M714" s="27"/>
      <c r="N714" s="28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30"/>
      <c r="Z714" s="29"/>
      <c r="AA714" s="29" t="str">
        <f t="shared" si="825"/>
        <v/>
      </c>
      <c r="AB714" s="7">
        <f t="shared" si="826"/>
        <v>0</v>
      </c>
      <c r="AC714" s="7">
        <f t="shared" si="827"/>
        <v>0</v>
      </c>
      <c r="AD714" s="7">
        <f t="shared" si="828"/>
        <v>0</v>
      </c>
      <c r="AE714" s="7">
        <f t="shared" si="829"/>
        <v>0</v>
      </c>
      <c r="AF714" s="11" t="str">
        <f t="shared" si="893"/>
        <v/>
      </c>
      <c r="AG714" s="13">
        <f t="shared" si="830"/>
        <v>0</v>
      </c>
      <c r="AH714" s="7" t="str">
        <f t="shared" si="831"/>
        <v/>
      </c>
      <c r="AI714" s="11" t="str">
        <f t="shared" si="894"/>
        <v/>
      </c>
      <c r="AJ714" s="11" t="str">
        <f t="array" ref="AJ714">IF(OR(AI714=$AI$19:AI713),"",AI714)</f>
        <v/>
      </c>
      <c r="AK714" s="11" t="str">
        <f t="shared" si="832"/>
        <v/>
      </c>
      <c r="AL714" t="str">
        <f t="array" ref="AL714">IF(OR(AK714=$AK$19:AK713),"",AK714)</f>
        <v/>
      </c>
      <c r="AM714" s="13">
        <f t="shared" si="833"/>
        <v>0</v>
      </c>
      <c r="AN714" s="13">
        <f t="shared" si="834"/>
        <v>0</v>
      </c>
      <c r="AO714" s="13">
        <f t="shared" si="835"/>
        <v>0</v>
      </c>
      <c r="AP714" s="13">
        <f t="shared" si="836"/>
        <v>0</v>
      </c>
      <c r="AQ714" s="13">
        <f t="shared" si="837"/>
        <v>0</v>
      </c>
      <c r="AR714" s="13">
        <f t="shared" si="838"/>
        <v>0</v>
      </c>
      <c r="AS714" s="13">
        <f t="shared" si="839"/>
        <v>0</v>
      </c>
      <c r="AT714" s="13">
        <f t="shared" si="840"/>
        <v>0</v>
      </c>
      <c r="AU714" s="13">
        <f t="shared" si="841"/>
        <v>0</v>
      </c>
      <c r="AV714" s="13">
        <f t="shared" si="842"/>
        <v>0</v>
      </c>
      <c r="AX714" s="13">
        <f t="shared" si="843"/>
        <v>0</v>
      </c>
      <c r="AY714" s="13">
        <f t="shared" si="844"/>
        <v>0</v>
      </c>
      <c r="AZ714" s="13">
        <f t="shared" si="845"/>
        <v>0</v>
      </c>
      <c r="BA714" s="13">
        <f t="shared" si="846"/>
        <v>0</v>
      </c>
      <c r="BB714" s="13">
        <f t="shared" si="847"/>
        <v>0</v>
      </c>
      <c r="BC714" s="13">
        <f t="shared" si="848"/>
        <v>0</v>
      </c>
      <c r="BD714" s="13">
        <f t="shared" si="849"/>
        <v>0</v>
      </c>
      <c r="BE714" s="13">
        <f t="shared" si="850"/>
        <v>0</v>
      </c>
      <c r="BF714" s="13">
        <f t="shared" si="851"/>
        <v>0</v>
      </c>
      <c r="BG714" s="13">
        <f t="shared" si="852"/>
        <v>0</v>
      </c>
      <c r="BH714" s="13">
        <f t="shared" si="853"/>
        <v>0</v>
      </c>
      <c r="BI714" s="13">
        <f t="shared" si="854"/>
        <v>0</v>
      </c>
      <c r="BJ714" s="13">
        <f t="shared" si="855"/>
        <v>0</v>
      </c>
      <c r="BK714" s="13">
        <f t="shared" si="856"/>
        <v>0</v>
      </c>
      <c r="BL714" s="13">
        <f t="shared" si="857"/>
        <v>0</v>
      </c>
      <c r="BM714" s="13">
        <f t="shared" si="858"/>
        <v>0</v>
      </c>
      <c r="BN714" s="13">
        <f t="shared" si="859"/>
        <v>0</v>
      </c>
      <c r="BO714" s="13">
        <f t="shared" si="860"/>
        <v>0</v>
      </c>
      <c r="BP714" s="13">
        <f t="shared" si="861"/>
        <v>0</v>
      </c>
      <c r="BQ714" s="13">
        <f t="shared" si="862"/>
        <v>0</v>
      </c>
      <c r="BR714" s="13">
        <f t="shared" si="863"/>
        <v>0</v>
      </c>
      <c r="BS714" s="13">
        <f t="shared" si="864"/>
        <v>0</v>
      </c>
      <c r="BT714" s="31">
        <f t="shared" si="865"/>
        <v>0</v>
      </c>
      <c r="BU714" s="31">
        <f t="shared" si="866"/>
        <v>0</v>
      </c>
      <c r="BV714" s="31">
        <f t="shared" si="867"/>
        <v>0</v>
      </c>
      <c r="BW714" s="31">
        <f t="shared" si="868"/>
        <v>0</v>
      </c>
      <c r="BX714" s="31">
        <f t="shared" si="869"/>
        <v>0</v>
      </c>
      <c r="BY714" s="31">
        <f t="shared" si="870"/>
        <v>0</v>
      </c>
      <c r="BZ714" s="31">
        <f t="shared" si="871"/>
        <v>0</v>
      </c>
      <c r="CA714" s="31">
        <f t="shared" si="872"/>
        <v>0</v>
      </c>
      <c r="CB714" s="31">
        <f t="shared" si="873"/>
        <v>0</v>
      </c>
      <c r="CC714" s="31">
        <f t="shared" si="874"/>
        <v>0</v>
      </c>
      <c r="CD714" s="31">
        <f t="shared" si="875"/>
        <v>0</v>
      </c>
      <c r="CE714" s="37">
        <f t="array" ref="CE714">MIN(IF(JPRL=AI714,$AG$19:$AG$1018))</f>
        <v>0</v>
      </c>
      <c r="CF714" s="37">
        <f t="array" ref="CF714">MAX(IF(JPRL=AI714,$AG$19:$AG$1018))</f>
        <v>0</v>
      </c>
      <c r="CG714" s="36">
        <f t="shared" si="876"/>
        <v>0</v>
      </c>
      <c r="CI714" s="40">
        <f t="shared" si="877"/>
        <v>0</v>
      </c>
      <c r="CJ714" s="40">
        <f t="shared" si="814"/>
        <v>0</v>
      </c>
      <c r="CK714" s="40">
        <f t="shared" si="815"/>
        <v>0</v>
      </c>
      <c r="CL714" s="40">
        <f t="shared" si="816"/>
        <v>0</v>
      </c>
      <c r="CM714" s="40">
        <f t="shared" si="817"/>
        <v>0</v>
      </c>
      <c r="CN714" s="40">
        <f t="shared" si="818"/>
        <v>0</v>
      </c>
      <c r="CO714" s="40">
        <f t="shared" si="819"/>
        <v>0</v>
      </c>
      <c r="CP714" s="40">
        <f t="shared" si="820"/>
        <v>0</v>
      </c>
      <c r="CQ714" s="40">
        <f t="shared" si="821"/>
        <v>0</v>
      </c>
      <c r="CR714" s="40">
        <f t="shared" si="822"/>
        <v>0</v>
      </c>
      <c r="CS714" s="40">
        <f t="shared" si="823"/>
        <v>0</v>
      </c>
      <c r="CT714" s="41">
        <f t="shared" si="878"/>
        <v>0</v>
      </c>
      <c r="CU714" s="41">
        <f t="shared" si="879"/>
        <v>0</v>
      </c>
      <c r="CV714" s="41">
        <f t="shared" si="880"/>
        <v>0</v>
      </c>
      <c r="CW714" s="41">
        <f t="shared" si="881"/>
        <v>0</v>
      </c>
      <c r="CX714" s="41">
        <f t="shared" si="882"/>
        <v>0</v>
      </c>
      <c r="CY714" s="41">
        <f t="shared" si="883"/>
        <v>0</v>
      </c>
      <c r="CZ714" s="41">
        <f t="shared" si="884"/>
        <v>0</v>
      </c>
      <c r="DA714" s="41">
        <f t="shared" si="885"/>
        <v>0</v>
      </c>
      <c r="DB714" s="41">
        <f t="shared" si="886"/>
        <v>0</v>
      </c>
      <c r="DC714" s="41">
        <f t="shared" si="887"/>
        <v>0</v>
      </c>
      <c r="DD714" s="7">
        <f t="shared" si="888"/>
        <v>0</v>
      </c>
      <c r="DE714" s="7">
        <f t="shared" si="889"/>
        <v>0</v>
      </c>
      <c r="DF714" s="7">
        <f t="shared" si="890"/>
        <v>0</v>
      </c>
      <c r="DJ714" s="7">
        <f t="shared" si="891"/>
        <v>0</v>
      </c>
      <c r="DK714" s="7">
        <f t="shared" si="892"/>
        <v>0</v>
      </c>
    </row>
    <row r="715" spans="1:115" ht="26.25" customHeight="1" x14ac:dyDescent="0.25">
      <c r="A715" s="9">
        <v>697</v>
      </c>
      <c r="B715" s="24" t="str">
        <f t="shared" si="824"/>
        <v/>
      </c>
      <c r="C715" s="23"/>
      <c r="D715" s="51"/>
      <c r="E715" s="24"/>
      <c r="F715" s="24"/>
      <c r="G715" s="24"/>
      <c r="H715" s="24"/>
      <c r="I715" s="25"/>
      <c r="J715" s="24"/>
      <c r="K715" s="26"/>
      <c r="L715" s="29"/>
      <c r="M715" s="27"/>
      <c r="N715" s="28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30"/>
      <c r="Z715" s="29"/>
      <c r="AA715" s="29" t="str">
        <f t="shared" si="825"/>
        <v/>
      </c>
      <c r="AB715" s="7">
        <f t="shared" si="826"/>
        <v>0</v>
      </c>
      <c r="AC715" s="7">
        <f t="shared" si="827"/>
        <v>0</v>
      </c>
      <c r="AD715" s="7">
        <f t="shared" si="828"/>
        <v>0</v>
      </c>
      <c r="AE715" s="7">
        <f t="shared" si="829"/>
        <v>0</v>
      </c>
      <c r="AF715" s="11" t="str">
        <f t="shared" si="893"/>
        <v/>
      </c>
      <c r="AG715" s="13">
        <f t="shared" si="830"/>
        <v>0</v>
      </c>
      <c r="AH715" s="7" t="str">
        <f t="shared" si="831"/>
        <v/>
      </c>
      <c r="AI715" s="11" t="str">
        <f t="shared" si="894"/>
        <v/>
      </c>
      <c r="AJ715" s="11" t="str">
        <f t="array" ref="AJ715">IF(OR(AI715=$AI$19:AI714),"",AI715)</f>
        <v/>
      </c>
      <c r="AK715" s="11" t="str">
        <f t="shared" si="832"/>
        <v/>
      </c>
      <c r="AL715" t="str">
        <f t="array" ref="AL715">IF(OR(AK715=$AK$19:AK714),"",AK715)</f>
        <v/>
      </c>
      <c r="AM715" s="13">
        <f t="shared" si="833"/>
        <v>0</v>
      </c>
      <c r="AN715" s="13">
        <f t="shared" si="834"/>
        <v>0</v>
      </c>
      <c r="AO715" s="13">
        <f t="shared" si="835"/>
        <v>0</v>
      </c>
      <c r="AP715" s="13">
        <f t="shared" si="836"/>
        <v>0</v>
      </c>
      <c r="AQ715" s="13">
        <f t="shared" si="837"/>
        <v>0</v>
      </c>
      <c r="AR715" s="13">
        <f t="shared" si="838"/>
        <v>0</v>
      </c>
      <c r="AS715" s="13">
        <f t="shared" si="839"/>
        <v>0</v>
      </c>
      <c r="AT715" s="13">
        <f t="shared" si="840"/>
        <v>0</v>
      </c>
      <c r="AU715" s="13">
        <f t="shared" si="841"/>
        <v>0</v>
      </c>
      <c r="AV715" s="13">
        <f t="shared" si="842"/>
        <v>0</v>
      </c>
      <c r="AX715" s="13">
        <f t="shared" si="843"/>
        <v>0</v>
      </c>
      <c r="AY715" s="13">
        <f t="shared" si="844"/>
        <v>0</v>
      </c>
      <c r="AZ715" s="13">
        <f t="shared" si="845"/>
        <v>0</v>
      </c>
      <c r="BA715" s="13">
        <f t="shared" si="846"/>
        <v>0</v>
      </c>
      <c r="BB715" s="13">
        <f t="shared" si="847"/>
        <v>0</v>
      </c>
      <c r="BC715" s="13">
        <f t="shared" si="848"/>
        <v>0</v>
      </c>
      <c r="BD715" s="13">
        <f t="shared" si="849"/>
        <v>0</v>
      </c>
      <c r="BE715" s="13">
        <f t="shared" si="850"/>
        <v>0</v>
      </c>
      <c r="BF715" s="13">
        <f t="shared" si="851"/>
        <v>0</v>
      </c>
      <c r="BG715" s="13">
        <f t="shared" si="852"/>
        <v>0</v>
      </c>
      <c r="BH715" s="13">
        <f t="shared" si="853"/>
        <v>0</v>
      </c>
      <c r="BI715" s="13">
        <f t="shared" si="854"/>
        <v>0</v>
      </c>
      <c r="BJ715" s="13">
        <f t="shared" si="855"/>
        <v>0</v>
      </c>
      <c r="BK715" s="13">
        <f t="shared" si="856"/>
        <v>0</v>
      </c>
      <c r="BL715" s="13">
        <f t="shared" si="857"/>
        <v>0</v>
      </c>
      <c r="BM715" s="13">
        <f t="shared" si="858"/>
        <v>0</v>
      </c>
      <c r="BN715" s="13">
        <f t="shared" si="859"/>
        <v>0</v>
      </c>
      <c r="BO715" s="13">
        <f t="shared" si="860"/>
        <v>0</v>
      </c>
      <c r="BP715" s="13">
        <f t="shared" si="861"/>
        <v>0</v>
      </c>
      <c r="BQ715" s="13">
        <f t="shared" si="862"/>
        <v>0</v>
      </c>
      <c r="BR715" s="13">
        <f t="shared" si="863"/>
        <v>0</v>
      </c>
      <c r="BS715" s="13">
        <f t="shared" si="864"/>
        <v>0</v>
      </c>
      <c r="BT715" s="31">
        <f t="shared" si="865"/>
        <v>0</v>
      </c>
      <c r="BU715" s="31">
        <f t="shared" si="866"/>
        <v>0</v>
      </c>
      <c r="BV715" s="31">
        <f t="shared" si="867"/>
        <v>0</v>
      </c>
      <c r="BW715" s="31">
        <f t="shared" si="868"/>
        <v>0</v>
      </c>
      <c r="BX715" s="31">
        <f t="shared" si="869"/>
        <v>0</v>
      </c>
      <c r="BY715" s="31">
        <f t="shared" si="870"/>
        <v>0</v>
      </c>
      <c r="BZ715" s="31">
        <f t="shared" si="871"/>
        <v>0</v>
      </c>
      <c r="CA715" s="31">
        <f t="shared" si="872"/>
        <v>0</v>
      </c>
      <c r="CB715" s="31">
        <f t="shared" si="873"/>
        <v>0</v>
      </c>
      <c r="CC715" s="31">
        <f t="shared" si="874"/>
        <v>0</v>
      </c>
      <c r="CD715" s="31">
        <f t="shared" si="875"/>
        <v>0</v>
      </c>
      <c r="CE715" s="37">
        <f t="array" ref="CE715">MIN(IF(JPRL=AI715,$AG$19:$AG$1018))</f>
        <v>0</v>
      </c>
      <c r="CF715" s="37">
        <f t="array" ref="CF715">MAX(IF(JPRL=AI715,$AG$19:$AG$1018))</f>
        <v>0</v>
      </c>
      <c r="CG715" s="36">
        <f t="shared" si="876"/>
        <v>0</v>
      </c>
      <c r="CI715" s="40">
        <f t="shared" si="877"/>
        <v>0</v>
      </c>
      <c r="CJ715" s="40">
        <f t="shared" si="814"/>
        <v>0</v>
      </c>
      <c r="CK715" s="40">
        <f t="shared" si="815"/>
        <v>0</v>
      </c>
      <c r="CL715" s="40">
        <f t="shared" si="816"/>
        <v>0</v>
      </c>
      <c r="CM715" s="40">
        <f t="shared" si="817"/>
        <v>0</v>
      </c>
      <c r="CN715" s="40">
        <f t="shared" si="818"/>
        <v>0</v>
      </c>
      <c r="CO715" s="40">
        <f t="shared" si="819"/>
        <v>0</v>
      </c>
      <c r="CP715" s="40">
        <f t="shared" si="820"/>
        <v>0</v>
      </c>
      <c r="CQ715" s="40">
        <f t="shared" si="821"/>
        <v>0</v>
      </c>
      <c r="CR715" s="40">
        <f t="shared" si="822"/>
        <v>0</v>
      </c>
      <c r="CS715" s="40">
        <f t="shared" si="823"/>
        <v>0</v>
      </c>
      <c r="CT715" s="41">
        <f t="shared" si="878"/>
        <v>0</v>
      </c>
      <c r="CU715" s="41">
        <f t="shared" si="879"/>
        <v>0</v>
      </c>
      <c r="CV715" s="41">
        <f t="shared" si="880"/>
        <v>0</v>
      </c>
      <c r="CW715" s="41">
        <f t="shared" si="881"/>
        <v>0</v>
      </c>
      <c r="CX715" s="41">
        <f t="shared" si="882"/>
        <v>0</v>
      </c>
      <c r="CY715" s="41">
        <f t="shared" si="883"/>
        <v>0</v>
      </c>
      <c r="CZ715" s="41">
        <f t="shared" si="884"/>
        <v>0</v>
      </c>
      <c r="DA715" s="41">
        <f t="shared" si="885"/>
        <v>0</v>
      </c>
      <c r="DB715" s="41">
        <f t="shared" si="886"/>
        <v>0</v>
      </c>
      <c r="DC715" s="41">
        <f t="shared" si="887"/>
        <v>0</v>
      </c>
      <c r="DD715" s="7">
        <f t="shared" si="888"/>
        <v>0</v>
      </c>
      <c r="DE715" s="7">
        <f t="shared" si="889"/>
        <v>0</v>
      </c>
      <c r="DF715" s="7">
        <f t="shared" si="890"/>
        <v>0</v>
      </c>
      <c r="DJ715" s="7">
        <f t="shared" si="891"/>
        <v>0</v>
      </c>
      <c r="DK715" s="7">
        <f t="shared" si="892"/>
        <v>0</v>
      </c>
    </row>
    <row r="716" spans="1:115" ht="26.25" customHeight="1" x14ac:dyDescent="0.25">
      <c r="A716" s="9">
        <v>698</v>
      </c>
      <c r="B716" s="24" t="str">
        <f t="shared" si="824"/>
        <v/>
      </c>
      <c r="C716" s="23"/>
      <c r="D716" s="51"/>
      <c r="E716" s="24"/>
      <c r="F716" s="24"/>
      <c r="G716" s="24"/>
      <c r="H716" s="24"/>
      <c r="I716" s="25"/>
      <c r="J716" s="24"/>
      <c r="K716" s="26"/>
      <c r="L716" s="29"/>
      <c r="M716" s="27"/>
      <c r="N716" s="28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30"/>
      <c r="Z716" s="29"/>
      <c r="AA716" s="29" t="str">
        <f t="shared" si="825"/>
        <v/>
      </c>
      <c r="AB716" s="7">
        <f t="shared" si="826"/>
        <v>0</v>
      </c>
      <c r="AC716" s="7">
        <f t="shared" si="827"/>
        <v>0</v>
      </c>
      <c r="AD716" s="7">
        <f t="shared" si="828"/>
        <v>0</v>
      </c>
      <c r="AE716" s="7">
        <f t="shared" si="829"/>
        <v>0</v>
      </c>
      <c r="AF716" s="11" t="str">
        <f t="shared" si="893"/>
        <v/>
      </c>
      <c r="AG716" s="13">
        <f t="shared" si="830"/>
        <v>0</v>
      </c>
      <c r="AH716" s="7" t="str">
        <f t="shared" si="831"/>
        <v/>
      </c>
      <c r="AI716" s="11" t="str">
        <f t="shared" si="894"/>
        <v/>
      </c>
      <c r="AJ716" s="11" t="str">
        <f t="array" ref="AJ716">IF(OR(AI716=$AI$19:AI715),"",AI716)</f>
        <v/>
      </c>
      <c r="AK716" s="11" t="str">
        <f t="shared" si="832"/>
        <v/>
      </c>
      <c r="AL716" t="str">
        <f t="array" ref="AL716">IF(OR(AK716=$AK$19:AK715),"",AK716)</f>
        <v/>
      </c>
      <c r="AM716" s="13">
        <f t="shared" si="833"/>
        <v>0</v>
      </c>
      <c r="AN716" s="13">
        <f t="shared" si="834"/>
        <v>0</v>
      </c>
      <c r="AO716" s="13">
        <f t="shared" si="835"/>
        <v>0</v>
      </c>
      <c r="AP716" s="13">
        <f t="shared" si="836"/>
        <v>0</v>
      </c>
      <c r="AQ716" s="13">
        <f t="shared" si="837"/>
        <v>0</v>
      </c>
      <c r="AR716" s="13">
        <f t="shared" si="838"/>
        <v>0</v>
      </c>
      <c r="AS716" s="13">
        <f t="shared" si="839"/>
        <v>0</v>
      </c>
      <c r="AT716" s="13">
        <f t="shared" si="840"/>
        <v>0</v>
      </c>
      <c r="AU716" s="13">
        <f t="shared" si="841"/>
        <v>0</v>
      </c>
      <c r="AV716" s="13">
        <f t="shared" si="842"/>
        <v>0</v>
      </c>
      <c r="AX716" s="13">
        <f t="shared" si="843"/>
        <v>0</v>
      </c>
      <c r="AY716" s="13">
        <f t="shared" si="844"/>
        <v>0</v>
      </c>
      <c r="AZ716" s="13">
        <f t="shared" si="845"/>
        <v>0</v>
      </c>
      <c r="BA716" s="13">
        <f t="shared" si="846"/>
        <v>0</v>
      </c>
      <c r="BB716" s="13">
        <f t="shared" si="847"/>
        <v>0</v>
      </c>
      <c r="BC716" s="13">
        <f t="shared" si="848"/>
        <v>0</v>
      </c>
      <c r="BD716" s="13">
        <f t="shared" si="849"/>
        <v>0</v>
      </c>
      <c r="BE716" s="13">
        <f t="shared" si="850"/>
        <v>0</v>
      </c>
      <c r="BF716" s="13">
        <f t="shared" si="851"/>
        <v>0</v>
      </c>
      <c r="BG716" s="13">
        <f t="shared" si="852"/>
        <v>0</v>
      </c>
      <c r="BH716" s="13">
        <f t="shared" si="853"/>
        <v>0</v>
      </c>
      <c r="BI716" s="13">
        <f t="shared" si="854"/>
        <v>0</v>
      </c>
      <c r="BJ716" s="13">
        <f t="shared" si="855"/>
        <v>0</v>
      </c>
      <c r="BK716" s="13">
        <f t="shared" si="856"/>
        <v>0</v>
      </c>
      <c r="BL716" s="13">
        <f t="shared" si="857"/>
        <v>0</v>
      </c>
      <c r="BM716" s="13">
        <f t="shared" si="858"/>
        <v>0</v>
      </c>
      <c r="BN716" s="13">
        <f t="shared" si="859"/>
        <v>0</v>
      </c>
      <c r="BO716" s="13">
        <f t="shared" si="860"/>
        <v>0</v>
      </c>
      <c r="BP716" s="13">
        <f t="shared" si="861"/>
        <v>0</v>
      </c>
      <c r="BQ716" s="13">
        <f t="shared" si="862"/>
        <v>0</v>
      </c>
      <c r="BR716" s="13">
        <f t="shared" si="863"/>
        <v>0</v>
      </c>
      <c r="BS716" s="13">
        <f t="shared" si="864"/>
        <v>0</v>
      </c>
      <c r="BT716" s="31">
        <f t="shared" si="865"/>
        <v>0</v>
      </c>
      <c r="BU716" s="31">
        <f t="shared" si="866"/>
        <v>0</v>
      </c>
      <c r="BV716" s="31">
        <f t="shared" si="867"/>
        <v>0</v>
      </c>
      <c r="BW716" s="31">
        <f t="shared" si="868"/>
        <v>0</v>
      </c>
      <c r="BX716" s="31">
        <f t="shared" si="869"/>
        <v>0</v>
      </c>
      <c r="BY716" s="31">
        <f t="shared" si="870"/>
        <v>0</v>
      </c>
      <c r="BZ716" s="31">
        <f t="shared" si="871"/>
        <v>0</v>
      </c>
      <c r="CA716" s="31">
        <f t="shared" si="872"/>
        <v>0</v>
      </c>
      <c r="CB716" s="31">
        <f t="shared" si="873"/>
        <v>0</v>
      </c>
      <c r="CC716" s="31">
        <f t="shared" si="874"/>
        <v>0</v>
      </c>
      <c r="CD716" s="31">
        <f t="shared" si="875"/>
        <v>0</v>
      </c>
      <c r="CE716" s="37">
        <f t="array" ref="CE716">MIN(IF(JPRL=AI716,$AG$19:$AG$1018))</f>
        <v>0</v>
      </c>
      <c r="CF716" s="37">
        <f t="array" ref="CF716">MAX(IF(JPRL=AI716,$AG$19:$AG$1018))</f>
        <v>0</v>
      </c>
      <c r="CG716" s="36">
        <f t="shared" si="876"/>
        <v>0</v>
      </c>
      <c r="CI716" s="40">
        <f t="shared" si="877"/>
        <v>0</v>
      </c>
      <c r="CJ716" s="40">
        <f t="shared" si="814"/>
        <v>0</v>
      </c>
      <c r="CK716" s="40">
        <f t="shared" si="815"/>
        <v>0</v>
      </c>
      <c r="CL716" s="40">
        <f t="shared" si="816"/>
        <v>0</v>
      </c>
      <c r="CM716" s="40">
        <f t="shared" si="817"/>
        <v>0</v>
      </c>
      <c r="CN716" s="40">
        <f t="shared" si="818"/>
        <v>0</v>
      </c>
      <c r="CO716" s="40">
        <f t="shared" si="819"/>
        <v>0</v>
      </c>
      <c r="CP716" s="40">
        <f t="shared" si="820"/>
        <v>0</v>
      </c>
      <c r="CQ716" s="40">
        <f t="shared" si="821"/>
        <v>0</v>
      </c>
      <c r="CR716" s="40">
        <f t="shared" si="822"/>
        <v>0</v>
      </c>
      <c r="CS716" s="40">
        <f t="shared" si="823"/>
        <v>0</v>
      </c>
      <c r="CT716" s="41">
        <f t="shared" si="878"/>
        <v>0</v>
      </c>
      <c r="CU716" s="41">
        <f t="shared" si="879"/>
        <v>0</v>
      </c>
      <c r="CV716" s="41">
        <f t="shared" si="880"/>
        <v>0</v>
      </c>
      <c r="CW716" s="41">
        <f t="shared" si="881"/>
        <v>0</v>
      </c>
      <c r="CX716" s="41">
        <f t="shared" si="882"/>
        <v>0</v>
      </c>
      <c r="CY716" s="41">
        <f t="shared" si="883"/>
        <v>0</v>
      </c>
      <c r="CZ716" s="41">
        <f t="shared" si="884"/>
        <v>0</v>
      </c>
      <c r="DA716" s="41">
        <f t="shared" si="885"/>
        <v>0</v>
      </c>
      <c r="DB716" s="41">
        <f t="shared" si="886"/>
        <v>0</v>
      </c>
      <c r="DC716" s="41">
        <f t="shared" si="887"/>
        <v>0</v>
      </c>
      <c r="DD716" s="7">
        <f t="shared" si="888"/>
        <v>0</v>
      </c>
      <c r="DE716" s="7">
        <f t="shared" si="889"/>
        <v>0</v>
      </c>
      <c r="DF716" s="7">
        <f t="shared" si="890"/>
        <v>0</v>
      </c>
      <c r="DJ716" s="7">
        <f t="shared" si="891"/>
        <v>0</v>
      </c>
      <c r="DK716" s="7">
        <f t="shared" si="892"/>
        <v>0</v>
      </c>
    </row>
    <row r="717" spans="1:115" ht="26.25" customHeight="1" x14ac:dyDescent="0.25">
      <c r="A717" s="9">
        <v>699</v>
      </c>
      <c r="B717" s="24" t="str">
        <f t="shared" si="824"/>
        <v/>
      </c>
      <c r="C717" s="23"/>
      <c r="D717" s="51"/>
      <c r="E717" s="24"/>
      <c r="F717" s="24"/>
      <c r="G717" s="24"/>
      <c r="H717" s="24"/>
      <c r="I717" s="25"/>
      <c r="J717" s="24"/>
      <c r="K717" s="26"/>
      <c r="L717" s="29"/>
      <c r="M717" s="27"/>
      <c r="N717" s="28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30"/>
      <c r="Z717" s="29"/>
      <c r="AA717" s="29" t="str">
        <f t="shared" si="825"/>
        <v/>
      </c>
      <c r="AB717" s="7">
        <f t="shared" si="826"/>
        <v>0</v>
      </c>
      <c r="AC717" s="7">
        <f t="shared" si="827"/>
        <v>0</v>
      </c>
      <c r="AD717" s="7">
        <f t="shared" si="828"/>
        <v>0</v>
      </c>
      <c r="AE717" s="7">
        <f t="shared" si="829"/>
        <v>0</v>
      </c>
      <c r="AF717" s="11" t="str">
        <f t="shared" si="893"/>
        <v/>
      </c>
      <c r="AG717" s="13">
        <f t="shared" si="830"/>
        <v>0</v>
      </c>
      <c r="AH717" s="7" t="str">
        <f t="shared" si="831"/>
        <v/>
      </c>
      <c r="AI717" s="11" t="str">
        <f t="shared" si="894"/>
        <v/>
      </c>
      <c r="AJ717" s="11" t="str">
        <f t="array" ref="AJ717">IF(OR(AI717=$AI$19:AI716),"",AI717)</f>
        <v/>
      </c>
      <c r="AK717" s="11" t="str">
        <f t="shared" si="832"/>
        <v/>
      </c>
      <c r="AL717" t="str">
        <f t="array" ref="AL717">IF(OR(AK717=$AK$19:AK716),"",AK717)</f>
        <v/>
      </c>
      <c r="AM717" s="13">
        <f t="shared" si="833"/>
        <v>0</v>
      </c>
      <c r="AN717" s="13">
        <f t="shared" si="834"/>
        <v>0</v>
      </c>
      <c r="AO717" s="13">
        <f t="shared" si="835"/>
        <v>0</v>
      </c>
      <c r="AP717" s="13">
        <f t="shared" si="836"/>
        <v>0</v>
      </c>
      <c r="AQ717" s="13">
        <f t="shared" si="837"/>
        <v>0</v>
      </c>
      <c r="AR717" s="13">
        <f t="shared" si="838"/>
        <v>0</v>
      </c>
      <c r="AS717" s="13">
        <f t="shared" si="839"/>
        <v>0</v>
      </c>
      <c r="AT717" s="13">
        <f t="shared" si="840"/>
        <v>0</v>
      </c>
      <c r="AU717" s="13">
        <f t="shared" si="841"/>
        <v>0</v>
      </c>
      <c r="AV717" s="13">
        <f t="shared" si="842"/>
        <v>0</v>
      </c>
      <c r="AX717" s="13">
        <f t="shared" si="843"/>
        <v>0</v>
      </c>
      <c r="AY717" s="13">
        <f t="shared" si="844"/>
        <v>0</v>
      </c>
      <c r="AZ717" s="13">
        <f t="shared" si="845"/>
        <v>0</v>
      </c>
      <c r="BA717" s="13">
        <f t="shared" si="846"/>
        <v>0</v>
      </c>
      <c r="BB717" s="13">
        <f t="shared" si="847"/>
        <v>0</v>
      </c>
      <c r="BC717" s="13">
        <f t="shared" si="848"/>
        <v>0</v>
      </c>
      <c r="BD717" s="13">
        <f t="shared" si="849"/>
        <v>0</v>
      </c>
      <c r="BE717" s="13">
        <f t="shared" si="850"/>
        <v>0</v>
      </c>
      <c r="BF717" s="13">
        <f t="shared" si="851"/>
        <v>0</v>
      </c>
      <c r="BG717" s="13">
        <f t="shared" si="852"/>
        <v>0</v>
      </c>
      <c r="BH717" s="13">
        <f t="shared" si="853"/>
        <v>0</v>
      </c>
      <c r="BI717" s="13">
        <f t="shared" si="854"/>
        <v>0</v>
      </c>
      <c r="BJ717" s="13">
        <f t="shared" si="855"/>
        <v>0</v>
      </c>
      <c r="BK717" s="13">
        <f t="shared" si="856"/>
        <v>0</v>
      </c>
      <c r="BL717" s="13">
        <f t="shared" si="857"/>
        <v>0</v>
      </c>
      <c r="BM717" s="13">
        <f t="shared" si="858"/>
        <v>0</v>
      </c>
      <c r="BN717" s="13">
        <f t="shared" si="859"/>
        <v>0</v>
      </c>
      <c r="BO717" s="13">
        <f t="shared" si="860"/>
        <v>0</v>
      </c>
      <c r="BP717" s="13">
        <f t="shared" si="861"/>
        <v>0</v>
      </c>
      <c r="BQ717" s="13">
        <f t="shared" si="862"/>
        <v>0</v>
      </c>
      <c r="BR717" s="13">
        <f t="shared" si="863"/>
        <v>0</v>
      </c>
      <c r="BS717" s="13">
        <f t="shared" si="864"/>
        <v>0</v>
      </c>
      <c r="BT717" s="31">
        <f t="shared" si="865"/>
        <v>0</v>
      </c>
      <c r="BU717" s="31">
        <f t="shared" si="866"/>
        <v>0</v>
      </c>
      <c r="BV717" s="31">
        <f t="shared" si="867"/>
        <v>0</v>
      </c>
      <c r="BW717" s="31">
        <f t="shared" si="868"/>
        <v>0</v>
      </c>
      <c r="BX717" s="31">
        <f t="shared" si="869"/>
        <v>0</v>
      </c>
      <c r="BY717" s="31">
        <f t="shared" si="870"/>
        <v>0</v>
      </c>
      <c r="BZ717" s="31">
        <f t="shared" si="871"/>
        <v>0</v>
      </c>
      <c r="CA717" s="31">
        <f t="shared" si="872"/>
        <v>0</v>
      </c>
      <c r="CB717" s="31">
        <f t="shared" si="873"/>
        <v>0</v>
      </c>
      <c r="CC717" s="31">
        <f t="shared" si="874"/>
        <v>0</v>
      </c>
      <c r="CD717" s="31">
        <f t="shared" si="875"/>
        <v>0</v>
      </c>
      <c r="CE717" s="37">
        <f t="array" ref="CE717">MIN(IF(JPRL=AI717,$AG$19:$AG$1018))</f>
        <v>0</v>
      </c>
      <c r="CF717" s="37">
        <f t="array" ref="CF717">MAX(IF(JPRL=AI717,$AG$19:$AG$1018))</f>
        <v>0</v>
      </c>
      <c r="CG717" s="36">
        <f t="shared" si="876"/>
        <v>0</v>
      </c>
      <c r="CI717" s="40">
        <f t="shared" si="877"/>
        <v>0</v>
      </c>
      <c r="CJ717" s="40">
        <f t="shared" si="814"/>
        <v>0</v>
      </c>
      <c r="CK717" s="40">
        <f t="shared" si="815"/>
        <v>0</v>
      </c>
      <c r="CL717" s="40">
        <f t="shared" si="816"/>
        <v>0</v>
      </c>
      <c r="CM717" s="40">
        <f t="shared" si="817"/>
        <v>0</v>
      </c>
      <c r="CN717" s="40">
        <f t="shared" si="818"/>
        <v>0</v>
      </c>
      <c r="CO717" s="40">
        <f t="shared" si="819"/>
        <v>0</v>
      </c>
      <c r="CP717" s="40">
        <f t="shared" si="820"/>
        <v>0</v>
      </c>
      <c r="CQ717" s="40">
        <f t="shared" si="821"/>
        <v>0</v>
      </c>
      <c r="CR717" s="40">
        <f t="shared" si="822"/>
        <v>0</v>
      </c>
      <c r="CS717" s="40">
        <f t="shared" si="823"/>
        <v>0</v>
      </c>
      <c r="CT717" s="41">
        <f t="shared" si="878"/>
        <v>0</v>
      </c>
      <c r="CU717" s="41">
        <f t="shared" si="879"/>
        <v>0</v>
      </c>
      <c r="CV717" s="41">
        <f t="shared" si="880"/>
        <v>0</v>
      </c>
      <c r="CW717" s="41">
        <f t="shared" si="881"/>
        <v>0</v>
      </c>
      <c r="CX717" s="41">
        <f t="shared" si="882"/>
        <v>0</v>
      </c>
      <c r="CY717" s="41">
        <f t="shared" si="883"/>
        <v>0</v>
      </c>
      <c r="CZ717" s="41">
        <f t="shared" si="884"/>
        <v>0</v>
      </c>
      <c r="DA717" s="41">
        <f t="shared" si="885"/>
        <v>0</v>
      </c>
      <c r="DB717" s="41">
        <f t="shared" si="886"/>
        <v>0</v>
      </c>
      <c r="DC717" s="41">
        <f t="shared" si="887"/>
        <v>0</v>
      </c>
      <c r="DD717" s="7">
        <f t="shared" si="888"/>
        <v>0</v>
      </c>
      <c r="DE717" s="7">
        <f t="shared" si="889"/>
        <v>0</v>
      </c>
      <c r="DF717" s="7">
        <f t="shared" si="890"/>
        <v>0</v>
      </c>
      <c r="DJ717" s="7">
        <f t="shared" si="891"/>
        <v>0</v>
      </c>
      <c r="DK717" s="7">
        <f t="shared" si="892"/>
        <v>0</v>
      </c>
    </row>
    <row r="718" spans="1:115" ht="26.25" customHeight="1" x14ac:dyDescent="0.25">
      <c r="A718" s="9">
        <v>700</v>
      </c>
      <c r="B718" s="24" t="str">
        <f t="shared" si="824"/>
        <v/>
      </c>
      <c r="C718" s="23"/>
      <c r="D718" s="51"/>
      <c r="E718" s="24"/>
      <c r="F718" s="24"/>
      <c r="G718" s="24"/>
      <c r="H718" s="24"/>
      <c r="I718" s="25"/>
      <c r="J718" s="24"/>
      <c r="K718" s="26"/>
      <c r="L718" s="29"/>
      <c r="M718" s="27"/>
      <c r="N718" s="28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30"/>
      <c r="Z718" s="29"/>
      <c r="AA718" s="29" t="str">
        <f t="shared" si="825"/>
        <v/>
      </c>
      <c r="AB718" s="7">
        <f t="shared" si="826"/>
        <v>0</v>
      </c>
      <c r="AC718" s="7">
        <f t="shared" si="827"/>
        <v>0</v>
      </c>
      <c r="AD718" s="7">
        <f t="shared" si="828"/>
        <v>0</v>
      </c>
      <c r="AE718" s="7">
        <f t="shared" si="829"/>
        <v>0</v>
      </c>
      <c r="AF718" s="11" t="str">
        <f t="shared" si="893"/>
        <v/>
      </c>
      <c r="AG718" s="13">
        <f t="shared" si="830"/>
        <v>0</v>
      </c>
      <c r="AH718" s="7" t="str">
        <f t="shared" si="831"/>
        <v/>
      </c>
      <c r="AI718" s="11" t="str">
        <f t="shared" si="894"/>
        <v/>
      </c>
      <c r="AJ718" s="11" t="str">
        <f t="array" ref="AJ718">IF(OR(AI718=$AI$19:AI717),"",AI718)</f>
        <v/>
      </c>
      <c r="AK718" s="11" t="str">
        <f t="shared" si="832"/>
        <v/>
      </c>
      <c r="AL718" t="str">
        <f t="array" ref="AL718">IF(OR(AK718=$AK$19:AK717),"",AK718)</f>
        <v/>
      </c>
      <c r="AM718" s="13">
        <f t="shared" si="833"/>
        <v>0</v>
      </c>
      <c r="AN718" s="13">
        <f t="shared" si="834"/>
        <v>0</v>
      </c>
      <c r="AO718" s="13">
        <f t="shared" si="835"/>
        <v>0</v>
      </c>
      <c r="AP718" s="13">
        <f t="shared" si="836"/>
        <v>0</v>
      </c>
      <c r="AQ718" s="13">
        <f t="shared" si="837"/>
        <v>0</v>
      </c>
      <c r="AR718" s="13">
        <f t="shared" si="838"/>
        <v>0</v>
      </c>
      <c r="AS718" s="13">
        <f t="shared" si="839"/>
        <v>0</v>
      </c>
      <c r="AT718" s="13">
        <f t="shared" si="840"/>
        <v>0</v>
      </c>
      <c r="AU718" s="13">
        <f t="shared" si="841"/>
        <v>0</v>
      </c>
      <c r="AV718" s="13">
        <f t="shared" si="842"/>
        <v>0</v>
      </c>
      <c r="AX718" s="13">
        <f t="shared" si="843"/>
        <v>0</v>
      </c>
      <c r="AY718" s="13">
        <f t="shared" si="844"/>
        <v>0</v>
      </c>
      <c r="AZ718" s="13">
        <f t="shared" si="845"/>
        <v>0</v>
      </c>
      <c r="BA718" s="13">
        <f t="shared" si="846"/>
        <v>0</v>
      </c>
      <c r="BB718" s="13">
        <f t="shared" si="847"/>
        <v>0</v>
      </c>
      <c r="BC718" s="13">
        <f t="shared" si="848"/>
        <v>0</v>
      </c>
      <c r="BD718" s="13">
        <f t="shared" si="849"/>
        <v>0</v>
      </c>
      <c r="BE718" s="13">
        <f t="shared" si="850"/>
        <v>0</v>
      </c>
      <c r="BF718" s="13">
        <f t="shared" si="851"/>
        <v>0</v>
      </c>
      <c r="BG718" s="13">
        <f t="shared" si="852"/>
        <v>0</v>
      </c>
      <c r="BH718" s="13">
        <f t="shared" si="853"/>
        <v>0</v>
      </c>
      <c r="BI718" s="13">
        <f t="shared" si="854"/>
        <v>0</v>
      </c>
      <c r="BJ718" s="13">
        <f t="shared" si="855"/>
        <v>0</v>
      </c>
      <c r="BK718" s="13">
        <f t="shared" si="856"/>
        <v>0</v>
      </c>
      <c r="BL718" s="13">
        <f t="shared" si="857"/>
        <v>0</v>
      </c>
      <c r="BM718" s="13">
        <f t="shared" si="858"/>
        <v>0</v>
      </c>
      <c r="BN718" s="13">
        <f t="shared" si="859"/>
        <v>0</v>
      </c>
      <c r="BO718" s="13">
        <f t="shared" si="860"/>
        <v>0</v>
      </c>
      <c r="BP718" s="13">
        <f t="shared" si="861"/>
        <v>0</v>
      </c>
      <c r="BQ718" s="13">
        <f t="shared" si="862"/>
        <v>0</v>
      </c>
      <c r="BR718" s="13">
        <f t="shared" si="863"/>
        <v>0</v>
      </c>
      <c r="BS718" s="13">
        <f t="shared" si="864"/>
        <v>0</v>
      </c>
      <c r="BT718" s="31">
        <f t="shared" si="865"/>
        <v>0</v>
      </c>
      <c r="BU718" s="31">
        <f t="shared" si="866"/>
        <v>0</v>
      </c>
      <c r="BV718" s="31">
        <f t="shared" si="867"/>
        <v>0</v>
      </c>
      <c r="BW718" s="31">
        <f t="shared" si="868"/>
        <v>0</v>
      </c>
      <c r="BX718" s="31">
        <f t="shared" si="869"/>
        <v>0</v>
      </c>
      <c r="BY718" s="31">
        <f t="shared" si="870"/>
        <v>0</v>
      </c>
      <c r="BZ718" s="31">
        <f t="shared" si="871"/>
        <v>0</v>
      </c>
      <c r="CA718" s="31">
        <f t="shared" si="872"/>
        <v>0</v>
      </c>
      <c r="CB718" s="31">
        <f t="shared" si="873"/>
        <v>0</v>
      </c>
      <c r="CC718" s="31">
        <f t="shared" si="874"/>
        <v>0</v>
      </c>
      <c r="CD718" s="31">
        <f t="shared" si="875"/>
        <v>0</v>
      </c>
      <c r="CE718" s="37">
        <f t="array" ref="CE718">MIN(IF(JPRL=AI718,$AG$19:$AG$1018))</f>
        <v>0</v>
      </c>
      <c r="CF718" s="37">
        <f t="array" ref="CF718">MAX(IF(JPRL=AI718,$AG$19:$AG$1018))</f>
        <v>0</v>
      </c>
      <c r="CG718" s="36">
        <f t="shared" si="876"/>
        <v>0</v>
      </c>
      <c r="CI718" s="40">
        <f t="shared" si="877"/>
        <v>0</v>
      </c>
      <c r="CJ718" s="40">
        <f t="shared" si="814"/>
        <v>0</v>
      </c>
      <c r="CK718" s="40">
        <f t="shared" si="815"/>
        <v>0</v>
      </c>
      <c r="CL718" s="40">
        <f t="shared" si="816"/>
        <v>0</v>
      </c>
      <c r="CM718" s="40">
        <f t="shared" si="817"/>
        <v>0</v>
      </c>
      <c r="CN718" s="40">
        <f t="shared" si="818"/>
        <v>0</v>
      </c>
      <c r="CO718" s="40">
        <f t="shared" si="819"/>
        <v>0</v>
      </c>
      <c r="CP718" s="40">
        <f t="shared" si="820"/>
        <v>0</v>
      </c>
      <c r="CQ718" s="40">
        <f t="shared" si="821"/>
        <v>0</v>
      </c>
      <c r="CR718" s="40">
        <f t="shared" si="822"/>
        <v>0</v>
      </c>
      <c r="CS718" s="40">
        <f t="shared" si="823"/>
        <v>0</v>
      </c>
      <c r="CT718" s="41">
        <f t="shared" si="878"/>
        <v>0</v>
      </c>
      <c r="CU718" s="41">
        <f t="shared" si="879"/>
        <v>0</v>
      </c>
      <c r="CV718" s="41">
        <f t="shared" si="880"/>
        <v>0</v>
      </c>
      <c r="CW718" s="41">
        <f t="shared" si="881"/>
        <v>0</v>
      </c>
      <c r="CX718" s="41">
        <f t="shared" si="882"/>
        <v>0</v>
      </c>
      <c r="CY718" s="41">
        <f t="shared" si="883"/>
        <v>0</v>
      </c>
      <c r="CZ718" s="41">
        <f t="shared" si="884"/>
        <v>0</v>
      </c>
      <c r="DA718" s="41">
        <f t="shared" si="885"/>
        <v>0</v>
      </c>
      <c r="DB718" s="41">
        <f t="shared" si="886"/>
        <v>0</v>
      </c>
      <c r="DC718" s="41">
        <f t="shared" si="887"/>
        <v>0</v>
      </c>
      <c r="DD718" s="7">
        <f t="shared" si="888"/>
        <v>0</v>
      </c>
      <c r="DE718" s="7">
        <f t="shared" si="889"/>
        <v>0</v>
      </c>
      <c r="DF718" s="7">
        <f t="shared" si="890"/>
        <v>0</v>
      </c>
      <c r="DJ718" s="7">
        <f t="shared" si="891"/>
        <v>0</v>
      </c>
      <c r="DK718" s="7">
        <f t="shared" si="892"/>
        <v>0</v>
      </c>
    </row>
    <row r="719" spans="1:115" ht="26.25" customHeight="1" x14ac:dyDescent="0.25">
      <c r="A719" s="9">
        <v>701</v>
      </c>
      <c r="B719" s="24" t="str">
        <f t="shared" si="824"/>
        <v/>
      </c>
      <c r="C719" s="23"/>
      <c r="D719" s="51"/>
      <c r="E719" s="24"/>
      <c r="F719" s="24"/>
      <c r="G719" s="24"/>
      <c r="H719" s="24"/>
      <c r="I719" s="25"/>
      <c r="J719" s="24"/>
      <c r="K719" s="26"/>
      <c r="L719" s="29"/>
      <c r="M719" s="27"/>
      <c r="N719" s="28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30"/>
      <c r="Z719" s="29"/>
      <c r="AA719" s="29" t="str">
        <f t="shared" si="825"/>
        <v/>
      </c>
      <c r="AB719" s="7">
        <f t="shared" si="826"/>
        <v>0</v>
      </c>
      <c r="AC719" s="7">
        <f t="shared" si="827"/>
        <v>0</v>
      </c>
      <c r="AD719" s="7">
        <f t="shared" si="828"/>
        <v>0</v>
      </c>
      <c r="AE719" s="7">
        <f t="shared" si="829"/>
        <v>0</v>
      </c>
      <c r="AF719" s="11" t="str">
        <f t="shared" si="893"/>
        <v/>
      </c>
      <c r="AG719" s="13">
        <f t="shared" si="830"/>
        <v>0</v>
      </c>
      <c r="AH719" s="7" t="str">
        <f t="shared" si="831"/>
        <v/>
      </c>
      <c r="AI719" s="11" t="str">
        <f t="shared" si="894"/>
        <v/>
      </c>
      <c r="AJ719" s="11" t="str">
        <f t="array" ref="AJ719">IF(OR(AI719=$AI$19:AI718),"",AI719)</f>
        <v/>
      </c>
      <c r="AK719" s="11" t="str">
        <f t="shared" si="832"/>
        <v/>
      </c>
      <c r="AL719" t="str">
        <f t="array" ref="AL719">IF(OR(AK719=$AK$19:AK718),"",AK719)</f>
        <v/>
      </c>
      <c r="AM719" s="13">
        <f t="shared" si="833"/>
        <v>0</v>
      </c>
      <c r="AN719" s="13">
        <f t="shared" si="834"/>
        <v>0</v>
      </c>
      <c r="AO719" s="13">
        <f t="shared" si="835"/>
        <v>0</v>
      </c>
      <c r="AP719" s="13">
        <f t="shared" si="836"/>
        <v>0</v>
      </c>
      <c r="AQ719" s="13">
        <f t="shared" si="837"/>
        <v>0</v>
      </c>
      <c r="AR719" s="13">
        <f t="shared" si="838"/>
        <v>0</v>
      </c>
      <c r="AS719" s="13">
        <f t="shared" si="839"/>
        <v>0</v>
      </c>
      <c r="AT719" s="13">
        <f t="shared" si="840"/>
        <v>0</v>
      </c>
      <c r="AU719" s="13">
        <f t="shared" si="841"/>
        <v>0</v>
      </c>
      <c r="AV719" s="13">
        <f t="shared" si="842"/>
        <v>0</v>
      </c>
      <c r="AX719" s="13">
        <f t="shared" si="843"/>
        <v>0</v>
      </c>
      <c r="AY719" s="13">
        <f t="shared" si="844"/>
        <v>0</v>
      </c>
      <c r="AZ719" s="13">
        <f t="shared" si="845"/>
        <v>0</v>
      </c>
      <c r="BA719" s="13">
        <f t="shared" si="846"/>
        <v>0</v>
      </c>
      <c r="BB719" s="13">
        <f t="shared" si="847"/>
        <v>0</v>
      </c>
      <c r="BC719" s="13">
        <f t="shared" si="848"/>
        <v>0</v>
      </c>
      <c r="BD719" s="13">
        <f t="shared" si="849"/>
        <v>0</v>
      </c>
      <c r="BE719" s="13">
        <f t="shared" si="850"/>
        <v>0</v>
      </c>
      <c r="BF719" s="13">
        <f t="shared" si="851"/>
        <v>0</v>
      </c>
      <c r="BG719" s="13">
        <f t="shared" si="852"/>
        <v>0</v>
      </c>
      <c r="BH719" s="13">
        <f t="shared" si="853"/>
        <v>0</v>
      </c>
      <c r="BI719" s="13">
        <f t="shared" si="854"/>
        <v>0</v>
      </c>
      <c r="BJ719" s="13">
        <f t="shared" si="855"/>
        <v>0</v>
      </c>
      <c r="BK719" s="13">
        <f t="shared" si="856"/>
        <v>0</v>
      </c>
      <c r="BL719" s="13">
        <f t="shared" si="857"/>
        <v>0</v>
      </c>
      <c r="BM719" s="13">
        <f t="shared" si="858"/>
        <v>0</v>
      </c>
      <c r="BN719" s="13">
        <f t="shared" si="859"/>
        <v>0</v>
      </c>
      <c r="BO719" s="13">
        <f t="shared" si="860"/>
        <v>0</v>
      </c>
      <c r="BP719" s="13">
        <f t="shared" si="861"/>
        <v>0</v>
      </c>
      <c r="BQ719" s="13">
        <f t="shared" si="862"/>
        <v>0</v>
      </c>
      <c r="BR719" s="13">
        <f t="shared" si="863"/>
        <v>0</v>
      </c>
      <c r="BS719" s="13">
        <f t="shared" si="864"/>
        <v>0</v>
      </c>
      <c r="BT719" s="31">
        <f t="shared" si="865"/>
        <v>0</v>
      </c>
      <c r="BU719" s="31">
        <f t="shared" si="866"/>
        <v>0</v>
      </c>
      <c r="BV719" s="31">
        <f t="shared" si="867"/>
        <v>0</v>
      </c>
      <c r="BW719" s="31">
        <f t="shared" si="868"/>
        <v>0</v>
      </c>
      <c r="BX719" s="31">
        <f t="shared" si="869"/>
        <v>0</v>
      </c>
      <c r="BY719" s="31">
        <f t="shared" si="870"/>
        <v>0</v>
      </c>
      <c r="BZ719" s="31">
        <f t="shared" si="871"/>
        <v>0</v>
      </c>
      <c r="CA719" s="31">
        <f t="shared" si="872"/>
        <v>0</v>
      </c>
      <c r="CB719" s="31">
        <f t="shared" si="873"/>
        <v>0</v>
      </c>
      <c r="CC719" s="31">
        <f t="shared" si="874"/>
        <v>0</v>
      </c>
      <c r="CD719" s="31">
        <f t="shared" si="875"/>
        <v>0</v>
      </c>
      <c r="CE719" s="37">
        <f t="array" ref="CE719">MIN(IF(JPRL=AI719,$AG$19:$AG$1018))</f>
        <v>0</v>
      </c>
      <c r="CF719" s="37">
        <f t="array" ref="CF719">MAX(IF(JPRL=AI719,$AG$19:$AG$1018))</f>
        <v>0</v>
      </c>
      <c r="CG719" s="36">
        <f t="shared" si="876"/>
        <v>0</v>
      </c>
      <c r="CI719" s="40">
        <f t="shared" si="877"/>
        <v>0</v>
      </c>
      <c r="CJ719" s="40">
        <f t="shared" si="814"/>
        <v>0</v>
      </c>
      <c r="CK719" s="40">
        <f t="shared" si="815"/>
        <v>0</v>
      </c>
      <c r="CL719" s="40">
        <f t="shared" si="816"/>
        <v>0</v>
      </c>
      <c r="CM719" s="40">
        <f t="shared" si="817"/>
        <v>0</v>
      </c>
      <c r="CN719" s="40">
        <f t="shared" si="818"/>
        <v>0</v>
      </c>
      <c r="CO719" s="40">
        <f t="shared" si="819"/>
        <v>0</v>
      </c>
      <c r="CP719" s="40">
        <f t="shared" si="820"/>
        <v>0</v>
      </c>
      <c r="CQ719" s="40">
        <f t="shared" si="821"/>
        <v>0</v>
      </c>
      <c r="CR719" s="40">
        <f t="shared" si="822"/>
        <v>0</v>
      </c>
      <c r="CS719" s="40">
        <f t="shared" si="823"/>
        <v>0</v>
      </c>
      <c r="CT719" s="41">
        <f t="shared" si="878"/>
        <v>0</v>
      </c>
      <c r="CU719" s="41">
        <f t="shared" si="879"/>
        <v>0</v>
      </c>
      <c r="CV719" s="41">
        <f t="shared" si="880"/>
        <v>0</v>
      </c>
      <c r="CW719" s="41">
        <f t="shared" si="881"/>
        <v>0</v>
      </c>
      <c r="CX719" s="41">
        <f t="shared" si="882"/>
        <v>0</v>
      </c>
      <c r="CY719" s="41">
        <f t="shared" si="883"/>
        <v>0</v>
      </c>
      <c r="CZ719" s="41">
        <f t="shared" si="884"/>
        <v>0</v>
      </c>
      <c r="DA719" s="41">
        <f t="shared" si="885"/>
        <v>0</v>
      </c>
      <c r="DB719" s="41">
        <f t="shared" si="886"/>
        <v>0</v>
      </c>
      <c r="DC719" s="41">
        <f t="shared" si="887"/>
        <v>0</v>
      </c>
      <c r="DD719" s="7">
        <f t="shared" si="888"/>
        <v>0</v>
      </c>
      <c r="DE719" s="7">
        <f t="shared" si="889"/>
        <v>0</v>
      </c>
      <c r="DF719" s="7">
        <f t="shared" si="890"/>
        <v>0</v>
      </c>
      <c r="DJ719" s="7">
        <f t="shared" si="891"/>
        <v>0</v>
      </c>
      <c r="DK719" s="7">
        <f t="shared" si="892"/>
        <v>0</v>
      </c>
    </row>
    <row r="720" spans="1:115" ht="26.25" customHeight="1" x14ac:dyDescent="0.25">
      <c r="A720" s="9">
        <v>702</v>
      </c>
      <c r="B720" s="24" t="str">
        <f t="shared" si="824"/>
        <v/>
      </c>
      <c r="C720" s="23"/>
      <c r="D720" s="51"/>
      <c r="E720" s="24"/>
      <c r="F720" s="24"/>
      <c r="G720" s="24"/>
      <c r="H720" s="24"/>
      <c r="I720" s="25"/>
      <c r="J720" s="24"/>
      <c r="K720" s="26"/>
      <c r="L720" s="29"/>
      <c r="M720" s="27"/>
      <c r="N720" s="28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30"/>
      <c r="Z720" s="29"/>
      <c r="AA720" s="29" t="str">
        <f t="shared" si="825"/>
        <v/>
      </c>
      <c r="AB720" s="7">
        <f t="shared" si="826"/>
        <v>0</v>
      </c>
      <c r="AC720" s="7">
        <f t="shared" si="827"/>
        <v>0</v>
      </c>
      <c r="AD720" s="7">
        <f t="shared" si="828"/>
        <v>0</v>
      </c>
      <c r="AE720" s="7">
        <f t="shared" si="829"/>
        <v>0</v>
      </c>
      <c r="AF720" s="11" t="str">
        <f t="shared" si="893"/>
        <v/>
      </c>
      <c r="AG720" s="13">
        <f t="shared" si="830"/>
        <v>0</v>
      </c>
      <c r="AH720" s="7" t="str">
        <f t="shared" si="831"/>
        <v/>
      </c>
      <c r="AI720" s="11" t="str">
        <f t="shared" si="894"/>
        <v/>
      </c>
      <c r="AJ720" s="11" t="str">
        <f t="array" ref="AJ720">IF(OR(AI720=$AI$19:AI719),"",AI720)</f>
        <v/>
      </c>
      <c r="AK720" s="11" t="str">
        <f t="shared" si="832"/>
        <v/>
      </c>
      <c r="AL720" t="str">
        <f t="array" ref="AL720">IF(OR(AK720=$AK$19:AK719),"",AK720)</f>
        <v/>
      </c>
      <c r="AM720" s="13">
        <f t="shared" si="833"/>
        <v>0</v>
      </c>
      <c r="AN720" s="13">
        <f t="shared" si="834"/>
        <v>0</v>
      </c>
      <c r="AO720" s="13">
        <f t="shared" si="835"/>
        <v>0</v>
      </c>
      <c r="AP720" s="13">
        <f t="shared" si="836"/>
        <v>0</v>
      </c>
      <c r="AQ720" s="13">
        <f t="shared" si="837"/>
        <v>0</v>
      </c>
      <c r="AR720" s="13">
        <f t="shared" si="838"/>
        <v>0</v>
      </c>
      <c r="AS720" s="13">
        <f t="shared" si="839"/>
        <v>0</v>
      </c>
      <c r="AT720" s="13">
        <f t="shared" si="840"/>
        <v>0</v>
      </c>
      <c r="AU720" s="13">
        <f t="shared" si="841"/>
        <v>0</v>
      </c>
      <c r="AV720" s="13">
        <f t="shared" si="842"/>
        <v>0</v>
      </c>
      <c r="AX720" s="13">
        <f t="shared" si="843"/>
        <v>0</v>
      </c>
      <c r="AY720" s="13">
        <f t="shared" si="844"/>
        <v>0</v>
      </c>
      <c r="AZ720" s="13">
        <f t="shared" si="845"/>
        <v>0</v>
      </c>
      <c r="BA720" s="13">
        <f t="shared" si="846"/>
        <v>0</v>
      </c>
      <c r="BB720" s="13">
        <f t="shared" si="847"/>
        <v>0</v>
      </c>
      <c r="BC720" s="13">
        <f t="shared" si="848"/>
        <v>0</v>
      </c>
      <c r="BD720" s="13">
        <f t="shared" si="849"/>
        <v>0</v>
      </c>
      <c r="BE720" s="13">
        <f t="shared" si="850"/>
        <v>0</v>
      </c>
      <c r="BF720" s="13">
        <f t="shared" si="851"/>
        <v>0</v>
      </c>
      <c r="BG720" s="13">
        <f t="shared" si="852"/>
        <v>0</v>
      </c>
      <c r="BH720" s="13">
        <f t="shared" si="853"/>
        <v>0</v>
      </c>
      <c r="BI720" s="13">
        <f t="shared" si="854"/>
        <v>0</v>
      </c>
      <c r="BJ720" s="13">
        <f t="shared" si="855"/>
        <v>0</v>
      </c>
      <c r="BK720" s="13">
        <f t="shared" si="856"/>
        <v>0</v>
      </c>
      <c r="BL720" s="13">
        <f t="shared" si="857"/>
        <v>0</v>
      </c>
      <c r="BM720" s="13">
        <f t="shared" si="858"/>
        <v>0</v>
      </c>
      <c r="BN720" s="13">
        <f t="shared" si="859"/>
        <v>0</v>
      </c>
      <c r="BO720" s="13">
        <f t="shared" si="860"/>
        <v>0</v>
      </c>
      <c r="BP720" s="13">
        <f t="shared" si="861"/>
        <v>0</v>
      </c>
      <c r="BQ720" s="13">
        <f t="shared" si="862"/>
        <v>0</v>
      </c>
      <c r="BR720" s="13">
        <f t="shared" si="863"/>
        <v>0</v>
      </c>
      <c r="BS720" s="13">
        <f t="shared" si="864"/>
        <v>0</v>
      </c>
      <c r="BT720" s="31">
        <f t="shared" si="865"/>
        <v>0</v>
      </c>
      <c r="BU720" s="31">
        <f t="shared" si="866"/>
        <v>0</v>
      </c>
      <c r="BV720" s="31">
        <f t="shared" si="867"/>
        <v>0</v>
      </c>
      <c r="BW720" s="31">
        <f t="shared" si="868"/>
        <v>0</v>
      </c>
      <c r="BX720" s="31">
        <f t="shared" si="869"/>
        <v>0</v>
      </c>
      <c r="BY720" s="31">
        <f t="shared" si="870"/>
        <v>0</v>
      </c>
      <c r="BZ720" s="31">
        <f t="shared" si="871"/>
        <v>0</v>
      </c>
      <c r="CA720" s="31">
        <f t="shared" si="872"/>
        <v>0</v>
      </c>
      <c r="CB720" s="31">
        <f t="shared" si="873"/>
        <v>0</v>
      </c>
      <c r="CC720" s="31">
        <f t="shared" si="874"/>
        <v>0</v>
      </c>
      <c r="CD720" s="31">
        <f t="shared" si="875"/>
        <v>0</v>
      </c>
      <c r="CE720" s="37">
        <f t="array" ref="CE720">MIN(IF(JPRL=AI720,$AG$19:$AG$1018))</f>
        <v>0</v>
      </c>
      <c r="CF720" s="37">
        <f t="array" ref="CF720">MAX(IF(JPRL=AI720,$AG$19:$AG$1018))</f>
        <v>0</v>
      </c>
      <c r="CG720" s="36">
        <f t="shared" si="876"/>
        <v>0</v>
      </c>
      <c r="CI720" s="40">
        <f t="shared" si="877"/>
        <v>0</v>
      </c>
      <c r="CJ720" s="40">
        <f t="shared" si="814"/>
        <v>0</v>
      </c>
      <c r="CK720" s="40">
        <f t="shared" si="815"/>
        <v>0</v>
      </c>
      <c r="CL720" s="40">
        <f t="shared" si="816"/>
        <v>0</v>
      </c>
      <c r="CM720" s="40">
        <f t="shared" si="817"/>
        <v>0</v>
      </c>
      <c r="CN720" s="40">
        <f t="shared" si="818"/>
        <v>0</v>
      </c>
      <c r="CO720" s="40">
        <f t="shared" si="819"/>
        <v>0</v>
      </c>
      <c r="CP720" s="40">
        <f t="shared" si="820"/>
        <v>0</v>
      </c>
      <c r="CQ720" s="40">
        <f t="shared" si="821"/>
        <v>0</v>
      </c>
      <c r="CR720" s="40">
        <f t="shared" si="822"/>
        <v>0</v>
      </c>
      <c r="CS720" s="40">
        <f t="shared" si="823"/>
        <v>0</v>
      </c>
      <c r="CT720" s="41">
        <f t="shared" si="878"/>
        <v>0</v>
      </c>
      <c r="CU720" s="41">
        <f t="shared" si="879"/>
        <v>0</v>
      </c>
      <c r="CV720" s="41">
        <f t="shared" si="880"/>
        <v>0</v>
      </c>
      <c r="CW720" s="41">
        <f t="shared" si="881"/>
        <v>0</v>
      </c>
      <c r="CX720" s="41">
        <f t="shared" si="882"/>
        <v>0</v>
      </c>
      <c r="CY720" s="41">
        <f t="shared" si="883"/>
        <v>0</v>
      </c>
      <c r="CZ720" s="41">
        <f t="shared" si="884"/>
        <v>0</v>
      </c>
      <c r="DA720" s="41">
        <f t="shared" si="885"/>
        <v>0</v>
      </c>
      <c r="DB720" s="41">
        <f t="shared" si="886"/>
        <v>0</v>
      </c>
      <c r="DC720" s="41">
        <f t="shared" si="887"/>
        <v>0</v>
      </c>
      <c r="DD720" s="7">
        <f t="shared" si="888"/>
        <v>0</v>
      </c>
      <c r="DE720" s="7">
        <f t="shared" si="889"/>
        <v>0</v>
      </c>
      <c r="DF720" s="7">
        <f t="shared" si="890"/>
        <v>0</v>
      </c>
      <c r="DJ720" s="7">
        <f t="shared" si="891"/>
        <v>0</v>
      </c>
      <c r="DK720" s="7">
        <f t="shared" si="892"/>
        <v>0</v>
      </c>
    </row>
    <row r="721" spans="1:115" ht="26.25" customHeight="1" x14ac:dyDescent="0.25">
      <c r="A721" s="9">
        <v>703</v>
      </c>
      <c r="B721" s="24" t="str">
        <f t="shared" si="824"/>
        <v/>
      </c>
      <c r="C721" s="23"/>
      <c r="D721" s="51"/>
      <c r="E721" s="24"/>
      <c r="F721" s="24"/>
      <c r="G721" s="24"/>
      <c r="H721" s="24"/>
      <c r="I721" s="25"/>
      <c r="J721" s="24"/>
      <c r="K721" s="26"/>
      <c r="L721" s="29"/>
      <c r="M721" s="27"/>
      <c r="N721" s="28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30"/>
      <c r="Z721" s="29"/>
      <c r="AA721" s="29" t="str">
        <f t="shared" si="825"/>
        <v/>
      </c>
      <c r="AB721" s="7">
        <f t="shared" si="826"/>
        <v>0</v>
      </c>
      <c r="AC721" s="7">
        <f t="shared" si="827"/>
        <v>0</v>
      </c>
      <c r="AD721" s="7">
        <f t="shared" si="828"/>
        <v>0</v>
      </c>
      <c r="AE721" s="7">
        <f t="shared" si="829"/>
        <v>0</v>
      </c>
      <c r="AF721" s="11" t="str">
        <f t="shared" si="893"/>
        <v/>
      </c>
      <c r="AG721" s="13">
        <f t="shared" si="830"/>
        <v>0</v>
      </c>
      <c r="AH721" s="7" t="str">
        <f t="shared" si="831"/>
        <v/>
      </c>
      <c r="AI721" s="11" t="str">
        <f t="shared" si="894"/>
        <v/>
      </c>
      <c r="AJ721" s="11" t="str">
        <f t="array" ref="AJ721">IF(OR(AI721=$AI$19:AI720),"",AI721)</f>
        <v/>
      </c>
      <c r="AK721" s="11" t="str">
        <f t="shared" si="832"/>
        <v/>
      </c>
      <c r="AL721" t="str">
        <f t="array" ref="AL721">IF(OR(AK721=$AK$19:AK720),"",AK721)</f>
        <v/>
      </c>
      <c r="AM721" s="13">
        <f t="shared" si="833"/>
        <v>0</v>
      </c>
      <c r="AN721" s="13">
        <f t="shared" si="834"/>
        <v>0</v>
      </c>
      <c r="AO721" s="13">
        <f t="shared" si="835"/>
        <v>0</v>
      </c>
      <c r="AP721" s="13">
        <f t="shared" si="836"/>
        <v>0</v>
      </c>
      <c r="AQ721" s="13">
        <f t="shared" si="837"/>
        <v>0</v>
      </c>
      <c r="AR721" s="13">
        <f t="shared" si="838"/>
        <v>0</v>
      </c>
      <c r="AS721" s="13">
        <f t="shared" si="839"/>
        <v>0</v>
      </c>
      <c r="AT721" s="13">
        <f t="shared" si="840"/>
        <v>0</v>
      </c>
      <c r="AU721" s="13">
        <f t="shared" si="841"/>
        <v>0</v>
      </c>
      <c r="AV721" s="13">
        <f t="shared" si="842"/>
        <v>0</v>
      </c>
      <c r="AX721" s="13">
        <f t="shared" si="843"/>
        <v>0</v>
      </c>
      <c r="AY721" s="13">
        <f t="shared" si="844"/>
        <v>0</v>
      </c>
      <c r="AZ721" s="13">
        <f t="shared" si="845"/>
        <v>0</v>
      </c>
      <c r="BA721" s="13">
        <f t="shared" si="846"/>
        <v>0</v>
      </c>
      <c r="BB721" s="13">
        <f t="shared" si="847"/>
        <v>0</v>
      </c>
      <c r="BC721" s="13">
        <f t="shared" si="848"/>
        <v>0</v>
      </c>
      <c r="BD721" s="13">
        <f t="shared" si="849"/>
        <v>0</v>
      </c>
      <c r="BE721" s="13">
        <f t="shared" si="850"/>
        <v>0</v>
      </c>
      <c r="BF721" s="13">
        <f t="shared" si="851"/>
        <v>0</v>
      </c>
      <c r="BG721" s="13">
        <f t="shared" si="852"/>
        <v>0</v>
      </c>
      <c r="BH721" s="13">
        <f t="shared" si="853"/>
        <v>0</v>
      </c>
      <c r="BI721" s="13">
        <f t="shared" si="854"/>
        <v>0</v>
      </c>
      <c r="BJ721" s="13">
        <f t="shared" si="855"/>
        <v>0</v>
      </c>
      <c r="BK721" s="13">
        <f t="shared" si="856"/>
        <v>0</v>
      </c>
      <c r="BL721" s="13">
        <f t="shared" si="857"/>
        <v>0</v>
      </c>
      <c r="BM721" s="13">
        <f t="shared" si="858"/>
        <v>0</v>
      </c>
      <c r="BN721" s="13">
        <f t="shared" si="859"/>
        <v>0</v>
      </c>
      <c r="BO721" s="13">
        <f t="shared" si="860"/>
        <v>0</v>
      </c>
      <c r="BP721" s="13">
        <f t="shared" si="861"/>
        <v>0</v>
      </c>
      <c r="BQ721" s="13">
        <f t="shared" si="862"/>
        <v>0</v>
      </c>
      <c r="BR721" s="13">
        <f t="shared" si="863"/>
        <v>0</v>
      </c>
      <c r="BS721" s="13">
        <f t="shared" si="864"/>
        <v>0</v>
      </c>
      <c r="BT721" s="31">
        <f t="shared" si="865"/>
        <v>0</v>
      </c>
      <c r="BU721" s="31">
        <f t="shared" si="866"/>
        <v>0</v>
      </c>
      <c r="BV721" s="31">
        <f t="shared" si="867"/>
        <v>0</v>
      </c>
      <c r="BW721" s="31">
        <f t="shared" si="868"/>
        <v>0</v>
      </c>
      <c r="BX721" s="31">
        <f t="shared" si="869"/>
        <v>0</v>
      </c>
      <c r="BY721" s="31">
        <f t="shared" si="870"/>
        <v>0</v>
      </c>
      <c r="BZ721" s="31">
        <f t="shared" si="871"/>
        <v>0</v>
      </c>
      <c r="CA721" s="31">
        <f t="shared" si="872"/>
        <v>0</v>
      </c>
      <c r="CB721" s="31">
        <f t="shared" si="873"/>
        <v>0</v>
      </c>
      <c r="CC721" s="31">
        <f t="shared" si="874"/>
        <v>0</v>
      </c>
      <c r="CD721" s="31">
        <f t="shared" si="875"/>
        <v>0</v>
      </c>
      <c r="CE721" s="37">
        <f t="array" ref="CE721">MIN(IF(JPRL=AI721,$AG$19:$AG$1018))</f>
        <v>0</v>
      </c>
      <c r="CF721" s="37">
        <f t="array" ref="CF721">MAX(IF(JPRL=AI721,$AG$19:$AG$1018))</f>
        <v>0</v>
      </c>
      <c r="CG721" s="36">
        <f t="shared" si="876"/>
        <v>0</v>
      </c>
      <c r="CI721" s="40">
        <f t="shared" si="877"/>
        <v>0</v>
      </c>
      <c r="CJ721" s="40">
        <f t="shared" si="814"/>
        <v>0</v>
      </c>
      <c r="CK721" s="40">
        <f t="shared" si="815"/>
        <v>0</v>
      </c>
      <c r="CL721" s="40">
        <f t="shared" si="816"/>
        <v>0</v>
      </c>
      <c r="CM721" s="40">
        <f t="shared" si="817"/>
        <v>0</v>
      </c>
      <c r="CN721" s="40">
        <f t="shared" si="818"/>
        <v>0</v>
      </c>
      <c r="CO721" s="40">
        <f t="shared" si="819"/>
        <v>0</v>
      </c>
      <c r="CP721" s="40">
        <f t="shared" si="820"/>
        <v>0</v>
      </c>
      <c r="CQ721" s="40">
        <f t="shared" si="821"/>
        <v>0</v>
      </c>
      <c r="CR721" s="40">
        <f t="shared" si="822"/>
        <v>0</v>
      </c>
      <c r="CS721" s="40">
        <f t="shared" si="823"/>
        <v>0</v>
      </c>
      <c r="CT721" s="41">
        <f t="shared" si="878"/>
        <v>0</v>
      </c>
      <c r="CU721" s="41">
        <f t="shared" si="879"/>
        <v>0</v>
      </c>
      <c r="CV721" s="41">
        <f t="shared" si="880"/>
        <v>0</v>
      </c>
      <c r="CW721" s="41">
        <f t="shared" si="881"/>
        <v>0</v>
      </c>
      <c r="CX721" s="41">
        <f t="shared" si="882"/>
        <v>0</v>
      </c>
      <c r="CY721" s="41">
        <f t="shared" si="883"/>
        <v>0</v>
      </c>
      <c r="CZ721" s="41">
        <f t="shared" si="884"/>
        <v>0</v>
      </c>
      <c r="DA721" s="41">
        <f t="shared" si="885"/>
        <v>0</v>
      </c>
      <c r="DB721" s="41">
        <f t="shared" si="886"/>
        <v>0</v>
      </c>
      <c r="DC721" s="41">
        <f t="shared" si="887"/>
        <v>0</v>
      </c>
      <c r="DD721" s="7">
        <f t="shared" si="888"/>
        <v>0</v>
      </c>
      <c r="DE721" s="7">
        <f t="shared" si="889"/>
        <v>0</v>
      </c>
      <c r="DF721" s="7">
        <f t="shared" si="890"/>
        <v>0</v>
      </c>
      <c r="DJ721" s="7">
        <f t="shared" si="891"/>
        <v>0</v>
      </c>
      <c r="DK721" s="7">
        <f t="shared" si="892"/>
        <v>0</v>
      </c>
    </row>
    <row r="722" spans="1:115" ht="26.25" customHeight="1" x14ac:dyDescent="0.25">
      <c r="A722" s="9">
        <v>704</v>
      </c>
      <c r="B722" s="24" t="str">
        <f t="shared" si="824"/>
        <v/>
      </c>
      <c r="C722" s="23"/>
      <c r="D722" s="51"/>
      <c r="E722" s="24"/>
      <c r="F722" s="24"/>
      <c r="G722" s="24"/>
      <c r="H722" s="24"/>
      <c r="I722" s="25"/>
      <c r="J722" s="24"/>
      <c r="K722" s="26"/>
      <c r="L722" s="29"/>
      <c r="M722" s="27"/>
      <c r="N722" s="28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30"/>
      <c r="Z722" s="29"/>
      <c r="AA722" s="29" t="str">
        <f t="shared" si="825"/>
        <v/>
      </c>
      <c r="AB722" s="7">
        <f t="shared" si="826"/>
        <v>0</v>
      </c>
      <c r="AC722" s="7">
        <f t="shared" si="827"/>
        <v>0</v>
      </c>
      <c r="AD722" s="7">
        <f t="shared" si="828"/>
        <v>0</v>
      </c>
      <c r="AE722" s="7">
        <f t="shared" si="829"/>
        <v>0</v>
      </c>
      <c r="AF722" s="11" t="str">
        <f t="shared" si="893"/>
        <v/>
      </c>
      <c r="AG722" s="13">
        <f t="shared" si="830"/>
        <v>0</v>
      </c>
      <c r="AH722" s="7" t="str">
        <f t="shared" si="831"/>
        <v/>
      </c>
      <c r="AI722" s="11" t="str">
        <f t="shared" si="894"/>
        <v/>
      </c>
      <c r="AJ722" s="11" t="str">
        <f t="array" ref="AJ722">IF(OR(AI722=$AI$19:AI721),"",AI722)</f>
        <v/>
      </c>
      <c r="AK722" s="11" t="str">
        <f t="shared" si="832"/>
        <v/>
      </c>
      <c r="AL722" t="str">
        <f t="array" ref="AL722">IF(OR(AK722=$AK$19:AK721),"",AK722)</f>
        <v/>
      </c>
      <c r="AM722" s="13">
        <f t="shared" si="833"/>
        <v>0</v>
      </c>
      <c r="AN722" s="13">
        <f t="shared" si="834"/>
        <v>0</v>
      </c>
      <c r="AO722" s="13">
        <f t="shared" si="835"/>
        <v>0</v>
      </c>
      <c r="AP722" s="13">
        <f t="shared" si="836"/>
        <v>0</v>
      </c>
      <c r="AQ722" s="13">
        <f t="shared" si="837"/>
        <v>0</v>
      </c>
      <c r="AR722" s="13">
        <f t="shared" si="838"/>
        <v>0</v>
      </c>
      <c r="AS722" s="13">
        <f t="shared" si="839"/>
        <v>0</v>
      </c>
      <c r="AT722" s="13">
        <f t="shared" si="840"/>
        <v>0</v>
      </c>
      <c r="AU722" s="13">
        <f t="shared" si="841"/>
        <v>0</v>
      </c>
      <c r="AV722" s="13">
        <f t="shared" si="842"/>
        <v>0</v>
      </c>
      <c r="AX722" s="13">
        <f t="shared" si="843"/>
        <v>0</v>
      </c>
      <c r="AY722" s="13">
        <f t="shared" si="844"/>
        <v>0</v>
      </c>
      <c r="AZ722" s="13">
        <f t="shared" si="845"/>
        <v>0</v>
      </c>
      <c r="BA722" s="13">
        <f t="shared" si="846"/>
        <v>0</v>
      </c>
      <c r="BB722" s="13">
        <f t="shared" si="847"/>
        <v>0</v>
      </c>
      <c r="BC722" s="13">
        <f t="shared" si="848"/>
        <v>0</v>
      </c>
      <c r="BD722" s="13">
        <f t="shared" si="849"/>
        <v>0</v>
      </c>
      <c r="BE722" s="13">
        <f t="shared" si="850"/>
        <v>0</v>
      </c>
      <c r="BF722" s="13">
        <f t="shared" si="851"/>
        <v>0</v>
      </c>
      <c r="BG722" s="13">
        <f t="shared" si="852"/>
        <v>0</v>
      </c>
      <c r="BH722" s="13">
        <f t="shared" si="853"/>
        <v>0</v>
      </c>
      <c r="BI722" s="13">
        <f t="shared" si="854"/>
        <v>0</v>
      </c>
      <c r="BJ722" s="13">
        <f t="shared" si="855"/>
        <v>0</v>
      </c>
      <c r="BK722" s="13">
        <f t="shared" si="856"/>
        <v>0</v>
      </c>
      <c r="BL722" s="13">
        <f t="shared" si="857"/>
        <v>0</v>
      </c>
      <c r="BM722" s="13">
        <f t="shared" si="858"/>
        <v>0</v>
      </c>
      <c r="BN722" s="13">
        <f t="shared" si="859"/>
        <v>0</v>
      </c>
      <c r="BO722" s="13">
        <f t="shared" si="860"/>
        <v>0</v>
      </c>
      <c r="BP722" s="13">
        <f t="shared" si="861"/>
        <v>0</v>
      </c>
      <c r="BQ722" s="13">
        <f t="shared" si="862"/>
        <v>0</v>
      </c>
      <c r="BR722" s="13">
        <f t="shared" si="863"/>
        <v>0</v>
      </c>
      <c r="BS722" s="13">
        <f t="shared" si="864"/>
        <v>0</v>
      </c>
      <c r="BT722" s="31">
        <f t="shared" si="865"/>
        <v>0</v>
      </c>
      <c r="BU722" s="31">
        <f t="shared" si="866"/>
        <v>0</v>
      </c>
      <c r="BV722" s="31">
        <f t="shared" si="867"/>
        <v>0</v>
      </c>
      <c r="BW722" s="31">
        <f t="shared" si="868"/>
        <v>0</v>
      </c>
      <c r="BX722" s="31">
        <f t="shared" si="869"/>
        <v>0</v>
      </c>
      <c r="BY722" s="31">
        <f t="shared" si="870"/>
        <v>0</v>
      </c>
      <c r="BZ722" s="31">
        <f t="shared" si="871"/>
        <v>0</v>
      </c>
      <c r="CA722" s="31">
        <f t="shared" si="872"/>
        <v>0</v>
      </c>
      <c r="CB722" s="31">
        <f t="shared" si="873"/>
        <v>0</v>
      </c>
      <c r="CC722" s="31">
        <f t="shared" si="874"/>
        <v>0</v>
      </c>
      <c r="CD722" s="31">
        <f t="shared" si="875"/>
        <v>0</v>
      </c>
      <c r="CE722" s="37">
        <f t="array" ref="CE722">MIN(IF(JPRL=AI722,$AG$19:$AG$1018))</f>
        <v>0</v>
      </c>
      <c r="CF722" s="37">
        <f t="array" ref="CF722">MAX(IF(JPRL=AI722,$AG$19:$AG$1018))</f>
        <v>0</v>
      </c>
      <c r="CG722" s="36">
        <f t="shared" si="876"/>
        <v>0</v>
      </c>
      <c r="CI722" s="40">
        <f t="shared" si="877"/>
        <v>0</v>
      </c>
      <c r="CJ722" s="40">
        <f t="shared" si="814"/>
        <v>0</v>
      </c>
      <c r="CK722" s="40">
        <f t="shared" si="815"/>
        <v>0</v>
      </c>
      <c r="CL722" s="40">
        <f t="shared" si="816"/>
        <v>0</v>
      </c>
      <c r="CM722" s="40">
        <f t="shared" si="817"/>
        <v>0</v>
      </c>
      <c r="CN722" s="40">
        <f t="shared" si="818"/>
        <v>0</v>
      </c>
      <c r="CO722" s="40">
        <f t="shared" si="819"/>
        <v>0</v>
      </c>
      <c r="CP722" s="40">
        <f t="shared" si="820"/>
        <v>0</v>
      </c>
      <c r="CQ722" s="40">
        <f t="shared" si="821"/>
        <v>0</v>
      </c>
      <c r="CR722" s="40">
        <f t="shared" si="822"/>
        <v>0</v>
      </c>
      <c r="CS722" s="40">
        <f t="shared" si="823"/>
        <v>0</v>
      </c>
      <c r="CT722" s="41">
        <f t="shared" si="878"/>
        <v>0</v>
      </c>
      <c r="CU722" s="41">
        <f t="shared" si="879"/>
        <v>0</v>
      </c>
      <c r="CV722" s="41">
        <f t="shared" si="880"/>
        <v>0</v>
      </c>
      <c r="CW722" s="41">
        <f t="shared" si="881"/>
        <v>0</v>
      </c>
      <c r="CX722" s="41">
        <f t="shared" si="882"/>
        <v>0</v>
      </c>
      <c r="CY722" s="41">
        <f t="shared" si="883"/>
        <v>0</v>
      </c>
      <c r="CZ722" s="41">
        <f t="shared" si="884"/>
        <v>0</v>
      </c>
      <c r="DA722" s="41">
        <f t="shared" si="885"/>
        <v>0</v>
      </c>
      <c r="DB722" s="41">
        <f t="shared" si="886"/>
        <v>0</v>
      </c>
      <c r="DC722" s="41">
        <f t="shared" si="887"/>
        <v>0</v>
      </c>
      <c r="DD722" s="7">
        <f t="shared" si="888"/>
        <v>0</v>
      </c>
      <c r="DE722" s="7">
        <f t="shared" si="889"/>
        <v>0</v>
      </c>
      <c r="DF722" s="7">
        <f t="shared" si="890"/>
        <v>0</v>
      </c>
      <c r="DJ722" s="7">
        <f t="shared" si="891"/>
        <v>0</v>
      </c>
      <c r="DK722" s="7">
        <f t="shared" si="892"/>
        <v>0</v>
      </c>
    </row>
    <row r="723" spans="1:115" ht="26.25" customHeight="1" x14ac:dyDescent="0.25">
      <c r="A723" s="9">
        <v>705</v>
      </c>
      <c r="B723" s="24" t="str">
        <f t="shared" si="824"/>
        <v/>
      </c>
      <c r="C723" s="23"/>
      <c r="D723" s="51"/>
      <c r="E723" s="24"/>
      <c r="F723" s="24"/>
      <c r="G723" s="24"/>
      <c r="H723" s="24"/>
      <c r="I723" s="25"/>
      <c r="J723" s="24"/>
      <c r="K723" s="26"/>
      <c r="L723" s="29"/>
      <c r="M723" s="27"/>
      <c r="N723" s="28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30"/>
      <c r="Z723" s="29"/>
      <c r="AA723" s="29" t="str">
        <f t="shared" si="825"/>
        <v/>
      </c>
      <c r="AB723" s="7">
        <f t="shared" si="826"/>
        <v>0</v>
      </c>
      <c r="AC723" s="7">
        <f t="shared" si="827"/>
        <v>0</v>
      </c>
      <c r="AD723" s="7">
        <f t="shared" si="828"/>
        <v>0</v>
      </c>
      <c r="AE723" s="7">
        <f t="shared" si="829"/>
        <v>0</v>
      </c>
      <c r="AF723" s="11" t="str">
        <f t="shared" si="893"/>
        <v/>
      </c>
      <c r="AG723" s="13">
        <f t="shared" si="830"/>
        <v>0</v>
      </c>
      <c r="AH723" s="7" t="str">
        <f t="shared" si="831"/>
        <v/>
      </c>
      <c r="AI723" s="11" t="str">
        <f t="shared" si="894"/>
        <v/>
      </c>
      <c r="AJ723" s="11" t="str">
        <f t="array" ref="AJ723">IF(OR(AI723=$AI$19:AI722),"",AI723)</f>
        <v/>
      </c>
      <c r="AK723" s="11" t="str">
        <f t="shared" si="832"/>
        <v/>
      </c>
      <c r="AL723" t="str">
        <f t="array" ref="AL723">IF(OR(AK723=$AK$19:AK722),"",AK723)</f>
        <v/>
      </c>
      <c r="AM723" s="13">
        <f t="shared" si="833"/>
        <v>0</v>
      </c>
      <c r="AN723" s="13">
        <f t="shared" si="834"/>
        <v>0</v>
      </c>
      <c r="AO723" s="13">
        <f t="shared" si="835"/>
        <v>0</v>
      </c>
      <c r="AP723" s="13">
        <f t="shared" si="836"/>
        <v>0</v>
      </c>
      <c r="AQ723" s="13">
        <f t="shared" si="837"/>
        <v>0</v>
      </c>
      <c r="AR723" s="13">
        <f t="shared" si="838"/>
        <v>0</v>
      </c>
      <c r="AS723" s="13">
        <f t="shared" si="839"/>
        <v>0</v>
      </c>
      <c r="AT723" s="13">
        <f t="shared" si="840"/>
        <v>0</v>
      </c>
      <c r="AU723" s="13">
        <f t="shared" si="841"/>
        <v>0</v>
      </c>
      <c r="AV723" s="13">
        <f t="shared" si="842"/>
        <v>0</v>
      </c>
      <c r="AX723" s="13">
        <f t="shared" si="843"/>
        <v>0</v>
      </c>
      <c r="AY723" s="13">
        <f t="shared" si="844"/>
        <v>0</v>
      </c>
      <c r="AZ723" s="13">
        <f t="shared" si="845"/>
        <v>0</v>
      </c>
      <c r="BA723" s="13">
        <f t="shared" si="846"/>
        <v>0</v>
      </c>
      <c r="BB723" s="13">
        <f t="shared" si="847"/>
        <v>0</v>
      </c>
      <c r="BC723" s="13">
        <f t="shared" si="848"/>
        <v>0</v>
      </c>
      <c r="BD723" s="13">
        <f t="shared" si="849"/>
        <v>0</v>
      </c>
      <c r="BE723" s="13">
        <f t="shared" si="850"/>
        <v>0</v>
      </c>
      <c r="BF723" s="13">
        <f t="shared" si="851"/>
        <v>0</v>
      </c>
      <c r="BG723" s="13">
        <f t="shared" si="852"/>
        <v>0</v>
      </c>
      <c r="BH723" s="13">
        <f t="shared" si="853"/>
        <v>0</v>
      </c>
      <c r="BI723" s="13">
        <f t="shared" si="854"/>
        <v>0</v>
      </c>
      <c r="BJ723" s="13">
        <f t="shared" si="855"/>
        <v>0</v>
      </c>
      <c r="BK723" s="13">
        <f t="shared" si="856"/>
        <v>0</v>
      </c>
      <c r="BL723" s="13">
        <f t="shared" si="857"/>
        <v>0</v>
      </c>
      <c r="BM723" s="13">
        <f t="shared" si="858"/>
        <v>0</v>
      </c>
      <c r="BN723" s="13">
        <f t="shared" si="859"/>
        <v>0</v>
      </c>
      <c r="BO723" s="13">
        <f t="shared" si="860"/>
        <v>0</v>
      </c>
      <c r="BP723" s="13">
        <f t="shared" si="861"/>
        <v>0</v>
      </c>
      <c r="BQ723" s="13">
        <f t="shared" si="862"/>
        <v>0</v>
      </c>
      <c r="BR723" s="13">
        <f t="shared" si="863"/>
        <v>0</v>
      </c>
      <c r="BS723" s="13">
        <f t="shared" si="864"/>
        <v>0</v>
      </c>
      <c r="BT723" s="31">
        <f t="shared" si="865"/>
        <v>0</v>
      </c>
      <c r="BU723" s="31">
        <f t="shared" si="866"/>
        <v>0</v>
      </c>
      <c r="BV723" s="31">
        <f t="shared" si="867"/>
        <v>0</v>
      </c>
      <c r="BW723" s="31">
        <f t="shared" si="868"/>
        <v>0</v>
      </c>
      <c r="BX723" s="31">
        <f t="shared" si="869"/>
        <v>0</v>
      </c>
      <c r="BY723" s="31">
        <f t="shared" si="870"/>
        <v>0</v>
      </c>
      <c r="BZ723" s="31">
        <f t="shared" si="871"/>
        <v>0</v>
      </c>
      <c r="CA723" s="31">
        <f t="shared" si="872"/>
        <v>0</v>
      </c>
      <c r="CB723" s="31">
        <f t="shared" si="873"/>
        <v>0</v>
      </c>
      <c r="CC723" s="31">
        <f t="shared" si="874"/>
        <v>0</v>
      </c>
      <c r="CD723" s="31">
        <f t="shared" si="875"/>
        <v>0</v>
      </c>
      <c r="CE723" s="37">
        <f t="array" ref="CE723">MIN(IF(JPRL=AI723,$AG$19:$AG$1018))</f>
        <v>0</v>
      </c>
      <c r="CF723" s="37">
        <f t="array" ref="CF723">MAX(IF(JPRL=AI723,$AG$19:$AG$1018))</f>
        <v>0</v>
      </c>
      <c r="CG723" s="36">
        <f t="shared" si="876"/>
        <v>0</v>
      </c>
      <c r="CI723" s="40">
        <f t="shared" si="877"/>
        <v>0</v>
      </c>
      <c r="CJ723" s="40">
        <f t="shared" ref="CJ723:CJ786" si="895">SUMIF(JPRL,AL723,$O$19:$O$1018)</f>
        <v>0</v>
      </c>
      <c r="CK723" s="40">
        <f t="shared" ref="CK723:CK786" si="896">SUMIF(JPRL,AL723,$P$19:$P$1018)</f>
        <v>0</v>
      </c>
      <c r="CL723" s="40">
        <f t="shared" ref="CL723:CL786" si="897">SUMIF(JPRL,AL723,$Q$19:$Q$1018)</f>
        <v>0</v>
      </c>
      <c r="CM723" s="40">
        <f t="shared" ref="CM723:CM786" si="898">SUMIF(JPRL,AL723,$R$19:$R$1018)</f>
        <v>0</v>
      </c>
      <c r="CN723" s="40">
        <f t="shared" ref="CN723:CN786" si="899">SUMIF(JPRL,AL723,$S$19:$S$1018)</f>
        <v>0</v>
      </c>
      <c r="CO723" s="40">
        <f t="shared" ref="CO723:CO786" si="900">SUMIF(JPRL,AL723,$T$19:$T$1018)</f>
        <v>0</v>
      </c>
      <c r="CP723" s="40">
        <f t="shared" ref="CP723:CP786" si="901">SUMIF(JPRL,AL723,$U$19:$U$1018)</f>
        <v>0</v>
      </c>
      <c r="CQ723" s="40">
        <f t="shared" ref="CQ723:CQ786" si="902">SUMIF(JPRL,AL723,$V$19:$V$1018)</f>
        <v>0</v>
      </c>
      <c r="CR723" s="40">
        <f t="shared" ref="CR723:CR786" si="903">SUMIF(JPRL,AL723,$W$19:$W$1018)</f>
        <v>0</v>
      </c>
      <c r="CS723" s="40">
        <f t="shared" ref="CS723:CS786" si="904">SUMIF(JPRL,AL723,$X$19:$X$1018)</f>
        <v>0</v>
      </c>
      <c r="CT723" s="41">
        <f t="shared" si="878"/>
        <v>0</v>
      </c>
      <c r="CU723" s="41">
        <f t="shared" si="879"/>
        <v>0</v>
      </c>
      <c r="CV723" s="41">
        <f t="shared" si="880"/>
        <v>0</v>
      </c>
      <c r="CW723" s="41">
        <f t="shared" si="881"/>
        <v>0</v>
      </c>
      <c r="CX723" s="41">
        <f t="shared" si="882"/>
        <v>0</v>
      </c>
      <c r="CY723" s="41">
        <f t="shared" si="883"/>
        <v>0</v>
      </c>
      <c r="CZ723" s="41">
        <f t="shared" si="884"/>
        <v>0</v>
      </c>
      <c r="DA723" s="41">
        <f t="shared" si="885"/>
        <v>0</v>
      </c>
      <c r="DB723" s="41">
        <f t="shared" si="886"/>
        <v>0</v>
      </c>
      <c r="DC723" s="41">
        <f t="shared" si="887"/>
        <v>0</v>
      </c>
      <c r="DD723" s="7">
        <f t="shared" si="888"/>
        <v>0</v>
      </c>
      <c r="DE723" s="7">
        <f t="shared" si="889"/>
        <v>0</v>
      </c>
      <c r="DF723" s="7">
        <f t="shared" si="890"/>
        <v>0</v>
      </c>
      <c r="DJ723" s="7">
        <f t="shared" si="891"/>
        <v>0</v>
      </c>
      <c r="DK723" s="7">
        <f t="shared" si="892"/>
        <v>0</v>
      </c>
    </row>
    <row r="724" spans="1:115" ht="26.25" customHeight="1" x14ac:dyDescent="0.25">
      <c r="A724" s="9">
        <v>706</v>
      </c>
      <c r="B724" s="24" t="str">
        <f t="shared" ref="B724:B787" si="905">AF724</f>
        <v/>
      </c>
      <c r="C724" s="23"/>
      <c r="D724" s="51"/>
      <c r="E724" s="24"/>
      <c r="F724" s="24"/>
      <c r="G724" s="24"/>
      <c r="H724" s="24"/>
      <c r="I724" s="25"/>
      <c r="J724" s="24"/>
      <c r="K724" s="26"/>
      <c r="L724" s="29"/>
      <c r="M724" s="27"/>
      <c r="N724" s="28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30"/>
      <c r="Z724" s="29"/>
      <c r="AA724" s="29" t="str">
        <f t="shared" ref="AA724:AA787" si="906">IF(OR(Z724="",L724=""),"",L724*Z724)</f>
        <v/>
      </c>
      <c r="AB724" s="7">
        <f t="shared" ref="AB724:AB787" si="907">IF(AND(L724&gt;0,K724=""),1,IF(AND(L724&gt;0,OR(C724="",E724="",F724="",I724="",AH724="",K724="",Y724="",Z724="",D724="")),1,IF(AND(K724=$AR$6,OR(M724="",L724="")),1,IF(AND(K724=$AR$7,OR(M724="",L724="")),1,0))))</f>
        <v>0</v>
      </c>
      <c r="AC724" s="7">
        <f t="shared" ref="AC724:AC787" si="908">IF(OR(K724=$AR$5,K724=$AR$4),1,0)</f>
        <v>0</v>
      </c>
      <c r="AD724" s="7">
        <f t="shared" ref="AD724:AD787" si="909">IF(OR(K724=$AR$6,K724=$AR$7),1,0)</f>
        <v>0</v>
      </c>
      <c r="AE724" s="7">
        <f t="shared" ref="AE724:AE787" si="910">IF(AND(AC724=1,OR(CI724&lt;&gt;L724)),1,0)</f>
        <v>0</v>
      </c>
      <c r="AF724" s="11" t="str">
        <f t="shared" si="893"/>
        <v/>
      </c>
      <c r="AG724" s="13">
        <f t="shared" ref="AG724:AG787" si="911">I724</f>
        <v>0</v>
      </c>
      <c r="AH724" s="7" t="str">
        <f t="shared" ref="AH724:AH787" si="912">IF(AF724="","",COUNTIF($AF$19:$AF$1118,AF724))</f>
        <v/>
      </c>
      <c r="AI724" s="11" t="str">
        <f t="shared" si="894"/>
        <v/>
      </c>
      <c r="AJ724" s="11" t="str">
        <f t="array" ref="AJ724">IF(OR(AI724=$AI$19:AI723),"",AI724)</f>
        <v/>
      </c>
      <c r="AK724" s="11" t="str">
        <f t="shared" ref="AK724:AK787" si="913">IF(AND(AF724&lt;&gt;"",OR(K724=$AR$4,K724=$AR$5)),AI724,"")</f>
        <v/>
      </c>
      <c r="AL724" t="str">
        <f t="array" ref="AL724">IF(OR(AK724=$AK$19:AK723),"",AK724)</f>
        <v/>
      </c>
      <c r="AM724" s="13">
        <f t="shared" ref="AM724:AM787" si="914">SUMIFS($L$19:$L$1018,$AI$19:$AI$1018,AJ724,$K$19:$K$1018,$AR$3)</f>
        <v>0</v>
      </c>
      <c r="AN724" s="13">
        <f t="shared" ref="AN724:AN787" si="915">SUMIFS($L$19:$L$1018,$AI$19:$AI$1018,AJ724,$K$19:$K$1018,$AR$4)</f>
        <v>0</v>
      </c>
      <c r="AO724" s="13">
        <f t="shared" ref="AO724:AO787" si="916">SUMIFS($L$19:$L$1018,$AI$19:$AI$1018,AJ724,$K$19:$K$1018,$AR$5)</f>
        <v>0</v>
      </c>
      <c r="AP724" s="13">
        <f t="shared" ref="AP724:AP787" si="917">SUMIFS($L$19:$L$1018,$AI$19:$AI$1018,AJ724,$K$19:$K$1018,$AR$6)</f>
        <v>0</v>
      </c>
      <c r="AQ724" s="13">
        <f t="shared" ref="AQ724:AQ787" si="918">SUMIFS($L$19:$L$1018,$AI$19:$AI$1018,AJ724,$K$19:$K$1018,$AR$7)</f>
        <v>0</v>
      </c>
      <c r="AR724" s="13">
        <f t="shared" ref="AR724:AR787" si="919">SUMIFS($L$19:$L$1018,$AI$19:$AI$1018,AJ724,$K$19:$K$1018,$AR$8)</f>
        <v>0</v>
      </c>
      <c r="AS724" s="13">
        <f t="shared" ref="AS724:AS787" si="920">SUMIFS($L$19:$L$1018,$AI$19:$AI$1018,AJ724,$K$19:$K$1018,$AR$9)</f>
        <v>0</v>
      </c>
      <c r="AT724" s="13">
        <f t="shared" ref="AT724:AT787" si="921">SUMIFS($L$19:$L$1018,$AI$19:$AI$1018,AJ724,$K$19:$K$1018,$AR$10)</f>
        <v>0</v>
      </c>
      <c r="AU724" s="13">
        <f t="shared" ref="AU724:AU787" si="922">SUMIFS($L$19:$L$1018,$AI$19:$AI$1018,AJ724,$K$19:$K$1018,$AR$11)</f>
        <v>0</v>
      </c>
      <c r="AV724" s="13">
        <f t="shared" ref="AV724:AV787" si="923">SUMIFS($L$19:$L$1018,$AI$19:$AI$1018,AJ724,$K$19:$K$1018,$AR$12)</f>
        <v>0</v>
      </c>
      <c r="AX724" s="13">
        <f t="shared" ref="AX724:AX787" si="924">AN724+AO724</f>
        <v>0</v>
      </c>
      <c r="AY724" s="13">
        <f t="shared" ref="AY724:AY787" si="925">SUMIFS($L$19:$L$1018,$AI$19:$AI$1018,AI724,$K$19:$K$1018,$AY$18)</f>
        <v>0</v>
      </c>
      <c r="AZ724" s="13">
        <f t="shared" ref="AZ724:AZ787" si="926">SUMIFS($L$19:$L$1018,$AI$19:$AI$1018,AI724,$K$19:$K$1018,$AZ$18)</f>
        <v>0</v>
      </c>
      <c r="BA724" s="13">
        <f t="shared" ref="BA724:BA787" si="927">SUMIFS($L$19:$L$1018,$AI$19:$AI$1018,AI724,$K$19:$K$1018,$BA$18)</f>
        <v>0</v>
      </c>
      <c r="BB724" s="13">
        <f t="shared" ref="BB724:BB787" si="928">SUMIFS($L$19:$L$1018,$AI$19:$AI$1018,AI724,$K$19:$K$1018,$BB$18)</f>
        <v>0</v>
      </c>
      <c r="BC724" s="13">
        <f t="shared" ref="BC724:BC787" si="929">SUMIFS($L$19:$L$1018,$AI$19:$AI$1018,AI724,$K$19:$K$1018,$BC$18)</f>
        <v>0</v>
      </c>
      <c r="BD724" s="13">
        <f t="shared" ref="BD724:BD787" si="930">SUMIFS($L$19:$L$1018,$AI$19:$AI$1018,AI724,$K$19:$K$1018,$BD$18)</f>
        <v>0</v>
      </c>
      <c r="BE724" s="13">
        <f t="shared" ref="BE724:BE787" si="931">SUMIFS($L$19:$L$1018,$AI$19:$AI$1018,AI724,$K$19:$K$1018,$BE$18)</f>
        <v>0</v>
      </c>
      <c r="BF724" s="13">
        <f t="shared" ref="BF724:BF787" si="932">SUMIFS($L$19:$L$1018,$AI$19:$AI$1018,AI724,$K$19:$K$1018,$BF$18)</f>
        <v>0</v>
      </c>
      <c r="BG724" s="13">
        <f t="shared" ref="BG724:BG787" si="933">SUMIFS($L$19:$L$1018,$AI$19:$AI$1018,AI724,$K$19:$K$1018,$BG$18)</f>
        <v>0</v>
      </c>
      <c r="BH724" s="13">
        <f t="shared" ref="BH724:BH787" si="934">SUMIFS($L$19:$L$1018,$AI$19:$AI$1018,AI724,$K$19:$K$1018,$BH$18)</f>
        <v>0</v>
      </c>
      <c r="BI724" s="13">
        <f t="shared" ref="BI724:BI787" si="935">AZ724+BA724</f>
        <v>0</v>
      </c>
      <c r="BJ724" s="13">
        <f t="shared" ref="BJ724:BJ787" si="936">IF(AM724&gt;VLOOKUP(AJ724,$AF$19:$AG$1018,2,0),1,0)</f>
        <v>0</v>
      </c>
      <c r="BK724" s="13">
        <f t="shared" ref="BK724:BK787" si="937">IF(AN724&gt;VLOOKUP(AJ724,$AF$19:$AG$1018,2,0),1,0)</f>
        <v>0</v>
      </c>
      <c r="BL724" s="13">
        <f t="shared" ref="BL724:BL787" si="938">IF(AO724&gt;VLOOKUP(AJ724,$AF$19:$AG$1018,2,0),1,0)</f>
        <v>0</v>
      </c>
      <c r="BM724" s="13">
        <f t="shared" ref="BM724:BM787" si="939">IF(AP724&gt;VLOOKUP(AJ724,$AF$19:$AG$1018,2,0),1,0)</f>
        <v>0</v>
      </c>
      <c r="BN724" s="13">
        <f t="shared" ref="BN724:BN787" si="940">IF(AQ724&gt;VLOOKUP(AJ724,$AF$19:$AG$1018,2,0),1,0)</f>
        <v>0</v>
      </c>
      <c r="BO724" s="13">
        <f t="shared" ref="BO724:BO787" si="941">IF(AR724&gt;VLOOKUP(AJ724,$AF$19:$AG$1018,2,0),1,0)</f>
        <v>0</v>
      </c>
      <c r="BP724" s="13">
        <f t="shared" ref="BP724:BP787" si="942">IF(AS724&gt;VLOOKUP(AJ724,$AF$19:$AG$1018,2,0),1,0)</f>
        <v>0</v>
      </c>
      <c r="BQ724" s="13">
        <f t="shared" ref="BQ724:BQ787" si="943">IF(AT724&gt;VLOOKUP(AJ724,$AF$19:$AG$1018,2,0),1,0)</f>
        <v>0</v>
      </c>
      <c r="BR724" s="13">
        <f t="shared" ref="BR724:BR787" si="944">IF(AU724&gt;VLOOKUP(AJ724,$AF$19:$AG$1018,2,0),1,0)</f>
        <v>0</v>
      </c>
      <c r="BS724" s="13">
        <f t="shared" ref="BS724:BS787" si="945">IF(AV724&gt;VLOOKUP(AJ724,$AF$19:$AG$1018,2,0),1,0)</f>
        <v>0</v>
      </c>
      <c r="BT724" s="31">
        <f t="shared" ref="BT724:BT787" si="946">IF(AND(AY724&gt;AG724,K724=$AR$3),1,0)</f>
        <v>0</v>
      </c>
      <c r="BU724" s="31">
        <f t="shared" ref="BU724:BU787" si="947">IF(AND(AZ724&gt;AG724,K724=$AR$4),1,0)</f>
        <v>0</v>
      </c>
      <c r="BV724" s="31">
        <f t="shared" ref="BV724:BV787" si="948">IF(AND(BA724&gt;AG724,K724=$AR$5),1,0)</f>
        <v>0</v>
      </c>
      <c r="BW724" s="31">
        <f t="shared" ref="BW724:BW787" si="949">IF(AND(BB724&gt;AG724,K724=$AR$6),1,0)</f>
        <v>0</v>
      </c>
      <c r="BX724" s="31">
        <f t="shared" ref="BX724:BX787" si="950">IF(AND(BC724&gt;AG724,K724=$AR$7),1,0)</f>
        <v>0</v>
      </c>
      <c r="BY724" s="31">
        <f t="shared" ref="BY724:BY787" si="951">IF(AND(BD724&gt;AG724,K724=$AR$8),1,0)</f>
        <v>0</v>
      </c>
      <c r="BZ724" s="31">
        <f t="shared" ref="BZ724:BZ787" si="952">IF(AND(BE724&gt;AG724,K724=$AR$9),1,0)</f>
        <v>0</v>
      </c>
      <c r="CA724" s="31">
        <f t="shared" ref="CA724:CA787" si="953">IF(AND(BF724&gt;AG724,K724=$AR$10),1,0)</f>
        <v>0</v>
      </c>
      <c r="CB724" s="31">
        <f t="shared" ref="CB724:CB787" si="954">IF(AND(BG724&gt;AG724,K724=$AR$11),1,0)</f>
        <v>0</v>
      </c>
      <c r="CC724" s="31">
        <f t="shared" ref="CC724:CC787" si="955">IF(AND(BH724&gt;AG724,K724=$AR$12),1,0)</f>
        <v>0</v>
      </c>
      <c r="CD724" s="31">
        <f t="shared" ref="CD724:CD787" si="956">IF(AND(AX724&gt;AG724,OR(K724=$AR$4,K724=$AR$5)),1,0)</f>
        <v>0</v>
      </c>
      <c r="CE724" s="37">
        <f t="array" ref="CE724">MIN(IF(JPRL=AI724,$AG$19:$AG$1018))</f>
        <v>0</v>
      </c>
      <c r="CF724" s="37">
        <f t="array" ref="CF724">MAX(IF(JPRL=AI724,$AG$19:$AG$1018))</f>
        <v>0</v>
      </c>
      <c r="CG724" s="36">
        <f t="shared" ref="CG724:CG787" si="957">IF(F724="",0,IF(CE724&lt;&gt;CF724,1,0))</f>
        <v>0</v>
      </c>
      <c r="CI724" s="40">
        <f t="shared" ref="CI724:CI787" si="958">SUM(O724:X724)</f>
        <v>0</v>
      </c>
      <c r="CJ724" s="40">
        <f t="shared" si="895"/>
        <v>0</v>
      </c>
      <c r="CK724" s="40">
        <f t="shared" si="896"/>
        <v>0</v>
      </c>
      <c r="CL724" s="40">
        <f t="shared" si="897"/>
        <v>0</v>
      </c>
      <c r="CM724" s="40">
        <f t="shared" si="898"/>
        <v>0</v>
      </c>
      <c r="CN724" s="40">
        <f t="shared" si="899"/>
        <v>0</v>
      </c>
      <c r="CO724" s="40">
        <f t="shared" si="900"/>
        <v>0</v>
      </c>
      <c r="CP724" s="40">
        <f t="shared" si="901"/>
        <v>0</v>
      </c>
      <c r="CQ724" s="40">
        <f t="shared" si="902"/>
        <v>0</v>
      </c>
      <c r="CR724" s="40">
        <f t="shared" si="903"/>
        <v>0</v>
      </c>
      <c r="CS724" s="40">
        <f t="shared" si="904"/>
        <v>0</v>
      </c>
      <c r="CT724" s="41">
        <f t="shared" ref="CT724:CT787" si="959">IF(CJ724=0,0,CJ724/BI724)</f>
        <v>0</v>
      </c>
      <c r="CU724" s="41">
        <f t="shared" ref="CU724:CU787" si="960">IF(CK724=0,0,CK724/BI724)</f>
        <v>0</v>
      </c>
      <c r="CV724" s="41">
        <f t="shared" ref="CV724:CV787" si="961">IF(CL724=0,0,CL724/BI724)</f>
        <v>0</v>
      </c>
      <c r="CW724" s="41">
        <f t="shared" ref="CW724:CW787" si="962">IF(CM724=0,0,CM724/BI724)</f>
        <v>0</v>
      </c>
      <c r="CX724" s="41">
        <f t="shared" ref="CX724:CX787" si="963">IF(CN724=0,0,CN724/BI724)</f>
        <v>0</v>
      </c>
      <c r="CY724" s="41">
        <f t="shared" ref="CY724:CY787" si="964">IF(CO724=0,0,CO724/BI724)</f>
        <v>0</v>
      </c>
      <c r="CZ724" s="41">
        <f t="shared" ref="CZ724:CZ787" si="965">IF(CP724=0,0,CP724/BI724)</f>
        <v>0</v>
      </c>
      <c r="DA724" s="41">
        <f t="shared" ref="DA724:DA787" si="966">IF(CQ724=0,0,CQ724/BI724)</f>
        <v>0</v>
      </c>
      <c r="DB724" s="41">
        <f t="shared" ref="DB724:DB787" si="967">IF(CR724=0,0,CR724/BI724)</f>
        <v>0</v>
      </c>
      <c r="DC724" s="41">
        <f t="shared" ref="DC724:DC787" si="968">IF(CS724=0,0,CS724/BI724)</f>
        <v>0</v>
      </c>
      <c r="DD724" s="7">
        <f t="shared" ref="DD724:DD787" si="969">IF(AND(OR(K724=$AR$3,K724=$AR$6,K724=$AR$7,K724=$AR$8,K724=$AR$9,K724=$AR$10,K724=$AR$11,K724=$AR$12),OR(O724&gt;0,P724&gt;0,Q724&gt;0,R724&gt;0,S724&gt;0,T724&gt;0,U724&gt;0,V724&gt;0,W724&gt;0,X724&gt;0)),1,0)</f>
        <v>0</v>
      </c>
      <c r="DE724" s="7">
        <f t="shared" ref="DE724:DE787" si="970">IF(AND(N724&gt;0,OR(K724=$AR$3,K724=$AR$6,K724=$AR$7,K724=$AR$8,K724=$AR$9,K724=$AR$10,K724=$AR$11,K724=$AR$12)),1,0)</f>
        <v>0</v>
      </c>
      <c r="DF724" s="7">
        <f t="shared" ref="DF724:DF787" si="971">IF(AND(M724&gt;0,OR(K724=$AR$3,K724=$AR$4,K724=$AR$5,K724=$AR$8,K724=$AR$9,K724=$AR$10,K724=$AR$11,K724=$AR$12)),1,0)</f>
        <v>0</v>
      </c>
      <c r="DJ724" s="7">
        <f t="shared" ref="DJ724:DJ787" si="972">IF(N724&gt;=3,1,0)</f>
        <v>0</v>
      </c>
      <c r="DK724" s="7">
        <f t="shared" ref="DK724:DK787" si="973">IF(N724=2,1,0)</f>
        <v>0</v>
      </c>
    </row>
    <row r="725" spans="1:115" ht="26.25" customHeight="1" x14ac:dyDescent="0.25">
      <c r="A725" s="9">
        <v>707</v>
      </c>
      <c r="B725" s="24" t="str">
        <f t="shared" si="905"/>
        <v/>
      </c>
      <c r="C725" s="23"/>
      <c r="D725" s="51"/>
      <c r="E725" s="24"/>
      <c r="F725" s="24"/>
      <c r="G725" s="24"/>
      <c r="H725" s="24"/>
      <c r="I725" s="25"/>
      <c r="J725" s="24"/>
      <c r="K725" s="26"/>
      <c r="L725" s="29"/>
      <c r="M725" s="27"/>
      <c r="N725" s="28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30"/>
      <c r="Z725" s="29"/>
      <c r="AA725" s="29" t="str">
        <f t="shared" si="906"/>
        <v/>
      </c>
      <c r="AB725" s="7">
        <f t="shared" si="907"/>
        <v>0</v>
      </c>
      <c r="AC725" s="7">
        <f t="shared" si="908"/>
        <v>0</v>
      </c>
      <c r="AD725" s="7">
        <f t="shared" si="909"/>
        <v>0</v>
      </c>
      <c r="AE725" s="7">
        <f t="shared" si="910"/>
        <v>0</v>
      </c>
      <c r="AF725" s="11" t="str">
        <f t="shared" ref="AF725:AF788" si="974">E725&amp;F725&amp;G725&amp;H725</f>
        <v/>
      </c>
      <c r="AG725" s="13">
        <f t="shared" si="911"/>
        <v>0</v>
      </c>
      <c r="AH725" s="7" t="str">
        <f t="shared" si="912"/>
        <v/>
      </c>
      <c r="AI725" s="11" t="str">
        <f t="shared" ref="AI725:AI788" si="975">IF(AF725="","",IF(AH725&gt;=1,AF725,""))</f>
        <v/>
      </c>
      <c r="AJ725" s="11" t="str">
        <f t="array" ref="AJ725">IF(OR(AI725=$AI$19:AI724),"",AI725)</f>
        <v/>
      </c>
      <c r="AK725" s="11" t="str">
        <f t="shared" si="913"/>
        <v/>
      </c>
      <c r="AL725" t="str">
        <f t="array" ref="AL725">IF(OR(AK725=$AK$19:AK724),"",AK725)</f>
        <v/>
      </c>
      <c r="AM725" s="13">
        <f t="shared" si="914"/>
        <v>0</v>
      </c>
      <c r="AN725" s="13">
        <f t="shared" si="915"/>
        <v>0</v>
      </c>
      <c r="AO725" s="13">
        <f t="shared" si="916"/>
        <v>0</v>
      </c>
      <c r="AP725" s="13">
        <f t="shared" si="917"/>
        <v>0</v>
      </c>
      <c r="AQ725" s="13">
        <f t="shared" si="918"/>
        <v>0</v>
      </c>
      <c r="AR725" s="13">
        <f t="shared" si="919"/>
        <v>0</v>
      </c>
      <c r="AS725" s="13">
        <f t="shared" si="920"/>
        <v>0</v>
      </c>
      <c r="AT725" s="13">
        <f t="shared" si="921"/>
        <v>0</v>
      </c>
      <c r="AU725" s="13">
        <f t="shared" si="922"/>
        <v>0</v>
      </c>
      <c r="AV725" s="13">
        <f t="shared" si="923"/>
        <v>0</v>
      </c>
      <c r="AX725" s="13">
        <f t="shared" si="924"/>
        <v>0</v>
      </c>
      <c r="AY725" s="13">
        <f t="shared" si="925"/>
        <v>0</v>
      </c>
      <c r="AZ725" s="13">
        <f t="shared" si="926"/>
        <v>0</v>
      </c>
      <c r="BA725" s="13">
        <f t="shared" si="927"/>
        <v>0</v>
      </c>
      <c r="BB725" s="13">
        <f t="shared" si="928"/>
        <v>0</v>
      </c>
      <c r="BC725" s="13">
        <f t="shared" si="929"/>
        <v>0</v>
      </c>
      <c r="BD725" s="13">
        <f t="shared" si="930"/>
        <v>0</v>
      </c>
      <c r="BE725" s="13">
        <f t="shared" si="931"/>
        <v>0</v>
      </c>
      <c r="BF725" s="13">
        <f t="shared" si="932"/>
        <v>0</v>
      </c>
      <c r="BG725" s="13">
        <f t="shared" si="933"/>
        <v>0</v>
      </c>
      <c r="BH725" s="13">
        <f t="shared" si="934"/>
        <v>0</v>
      </c>
      <c r="BI725" s="13">
        <f t="shared" si="935"/>
        <v>0</v>
      </c>
      <c r="BJ725" s="13">
        <f t="shared" si="936"/>
        <v>0</v>
      </c>
      <c r="BK725" s="13">
        <f t="shared" si="937"/>
        <v>0</v>
      </c>
      <c r="BL725" s="13">
        <f t="shared" si="938"/>
        <v>0</v>
      </c>
      <c r="BM725" s="13">
        <f t="shared" si="939"/>
        <v>0</v>
      </c>
      <c r="BN725" s="13">
        <f t="shared" si="940"/>
        <v>0</v>
      </c>
      <c r="BO725" s="13">
        <f t="shared" si="941"/>
        <v>0</v>
      </c>
      <c r="BP725" s="13">
        <f t="shared" si="942"/>
        <v>0</v>
      </c>
      <c r="BQ725" s="13">
        <f t="shared" si="943"/>
        <v>0</v>
      </c>
      <c r="BR725" s="13">
        <f t="shared" si="944"/>
        <v>0</v>
      </c>
      <c r="BS725" s="13">
        <f t="shared" si="945"/>
        <v>0</v>
      </c>
      <c r="BT725" s="31">
        <f t="shared" si="946"/>
        <v>0</v>
      </c>
      <c r="BU725" s="31">
        <f t="shared" si="947"/>
        <v>0</v>
      </c>
      <c r="BV725" s="31">
        <f t="shared" si="948"/>
        <v>0</v>
      </c>
      <c r="BW725" s="31">
        <f t="shared" si="949"/>
        <v>0</v>
      </c>
      <c r="BX725" s="31">
        <f t="shared" si="950"/>
        <v>0</v>
      </c>
      <c r="BY725" s="31">
        <f t="shared" si="951"/>
        <v>0</v>
      </c>
      <c r="BZ725" s="31">
        <f t="shared" si="952"/>
        <v>0</v>
      </c>
      <c r="CA725" s="31">
        <f t="shared" si="953"/>
        <v>0</v>
      </c>
      <c r="CB725" s="31">
        <f t="shared" si="954"/>
        <v>0</v>
      </c>
      <c r="CC725" s="31">
        <f t="shared" si="955"/>
        <v>0</v>
      </c>
      <c r="CD725" s="31">
        <f t="shared" si="956"/>
        <v>0</v>
      </c>
      <c r="CE725" s="37">
        <f t="array" ref="CE725">MIN(IF(JPRL=AI725,$AG$19:$AG$1018))</f>
        <v>0</v>
      </c>
      <c r="CF725" s="37">
        <f t="array" ref="CF725">MAX(IF(JPRL=AI725,$AG$19:$AG$1018))</f>
        <v>0</v>
      </c>
      <c r="CG725" s="36">
        <f t="shared" si="957"/>
        <v>0</v>
      </c>
      <c r="CI725" s="40">
        <f t="shared" si="958"/>
        <v>0</v>
      </c>
      <c r="CJ725" s="40">
        <f t="shared" si="895"/>
        <v>0</v>
      </c>
      <c r="CK725" s="40">
        <f t="shared" si="896"/>
        <v>0</v>
      </c>
      <c r="CL725" s="40">
        <f t="shared" si="897"/>
        <v>0</v>
      </c>
      <c r="CM725" s="40">
        <f t="shared" si="898"/>
        <v>0</v>
      </c>
      <c r="CN725" s="40">
        <f t="shared" si="899"/>
        <v>0</v>
      </c>
      <c r="CO725" s="40">
        <f t="shared" si="900"/>
        <v>0</v>
      </c>
      <c r="CP725" s="40">
        <f t="shared" si="901"/>
        <v>0</v>
      </c>
      <c r="CQ725" s="40">
        <f t="shared" si="902"/>
        <v>0</v>
      </c>
      <c r="CR725" s="40">
        <f t="shared" si="903"/>
        <v>0</v>
      </c>
      <c r="CS725" s="40">
        <f t="shared" si="904"/>
        <v>0</v>
      </c>
      <c r="CT725" s="41">
        <f t="shared" si="959"/>
        <v>0</v>
      </c>
      <c r="CU725" s="41">
        <f t="shared" si="960"/>
        <v>0</v>
      </c>
      <c r="CV725" s="41">
        <f t="shared" si="961"/>
        <v>0</v>
      </c>
      <c r="CW725" s="41">
        <f t="shared" si="962"/>
        <v>0</v>
      </c>
      <c r="CX725" s="41">
        <f t="shared" si="963"/>
        <v>0</v>
      </c>
      <c r="CY725" s="41">
        <f t="shared" si="964"/>
        <v>0</v>
      </c>
      <c r="CZ725" s="41">
        <f t="shared" si="965"/>
        <v>0</v>
      </c>
      <c r="DA725" s="41">
        <f t="shared" si="966"/>
        <v>0</v>
      </c>
      <c r="DB725" s="41">
        <f t="shared" si="967"/>
        <v>0</v>
      </c>
      <c r="DC725" s="41">
        <f t="shared" si="968"/>
        <v>0</v>
      </c>
      <c r="DD725" s="7">
        <f t="shared" si="969"/>
        <v>0</v>
      </c>
      <c r="DE725" s="7">
        <f t="shared" si="970"/>
        <v>0</v>
      </c>
      <c r="DF725" s="7">
        <f t="shared" si="971"/>
        <v>0</v>
      </c>
      <c r="DJ725" s="7">
        <f t="shared" si="972"/>
        <v>0</v>
      </c>
      <c r="DK725" s="7">
        <f t="shared" si="973"/>
        <v>0</v>
      </c>
    </row>
    <row r="726" spans="1:115" ht="26.25" customHeight="1" x14ac:dyDescent="0.25">
      <c r="A726" s="9">
        <v>708</v>
      </c>
      <c r="B726" s="24" t="str">
        <f t="shared" si="905"/>
        <v/>
      </c>
      <c r="C726" s="23"/>
      <c r="D726" s="51"/>
      <c r="E726" s="24"/>
      <c r="F726" s="24"/>
      <c r="G726" s="24"/>
      <c r="H726" s="24"/>
      <c r="I726" s="25"/>
      <c r="J726" s="24"/>
      <c r="K726" s="26"/>
      <c r="L726" s="29"/>
      <c r="M726" s="27"/>
      <c r="N726" s="28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30"/>
      <c r="Z726" s="29"/>
      <c r="AA726" s="29" t="str">
        <f t="shared" si="906"/>
        <v/>
      </c>
      <c r="AB726" s="7">
        <f t="shared" si="907"/>
        <v>0</v>
      </c>
      <c r="AC726" s="7">
        <f t="shared" si="908"/>
        <v>0</v>
      </c>
      <c r="AD726" s="7">
        <f t="shared" si="909"/>
        <v>0</v>
      </c>
      <c r="AE726" s="7">
        <f t="shared" si="910"/>
        <v>0</v>
      </c>
      <c r="AF726" s="11" t="str">
        <f t="shared" si="974"/>
        <v/>
      </c>
      <c r="AG726" s="13">
        <f t="shared" si="911"/>
        <v>0</v>
      </c>
      <c r="AH726" s="7" t="str">
        <f t="shared" si="912"/>
        <v/>
      </c>
      <c r="AI726" s="11" t="str">
        <f t="shared" si="975"/>
        <v/>
      </c>
      <c r="AJ726" s="11" t="str">
        <f t="array" ref="AJ726">IF(OR(AI726=$AI$19:AI725),"",AI726)</f>
        <v/>
      </c>
      <c r="AK726" s="11" t="str">
        <f t="shared" si="913"/>
        <v/>
      </c>
      <c r="AL726" t="str">
        <f t="array" ref="AL726">IF(OR(AK726=$AK$19:AK725),"",AK726)</f>
        <v/>
      </c>
      <c r="AM726" s="13">
        <f t="shared" si="914"/>
        <v>0</v>
      </c>
      <c r="AN726" s="13">
        <f t="shared" si="915"/>
        <v>0</v>
      </c>
      <c r="AO726" s="13">
        <f t="shared" si="916"/>
        <v>0</v>
      </c>
      <c r="AP726" s="13">
        <f t="shared" si="917"/>
        <v>0</v>
      </c>
      <c r="AQ726" s="13">
        <f t="shared" si="918"/>
        <v>0</v>
      </c>
      <c r="AR726" s="13">
        <f t="shared" si="919"/>
        <v>0</v>
      </c>
      <c r="AS726" s="13">
        <f t="shared" si="920"/>
        <v>0</v>
      </c>
      <c r="AT726" s="13">
        <f t="shared" si="921"/>
        <v>0</v>
      </c>
      <c r="AU726" s="13">
        <f t="shared" si="922"/>
        <v>0</v>
      </c>
      <c r="AV726" s="13">
        <f t="shared" si="923"/>
        <v>0</v>
      </c>
      <c r="AX726" s="13">
        <f t="shared" si="924"/>
        <v>0</v>
      </c>
      <c r="AY726" s="13">
        <f t="shared" si="925"/>
        <v>0</v>
      </c>
      <c r="AZ726" s="13">
        <f t="shared" si="926"/>
        <v>0</v>
      </c>
      <c r="BA726" s="13">
        <f t="shared" si="927"/>
        <v>0</v>
      </c>
      <c r="BB726" s="13">
        <f t="shared" si="928"/>
        <v>0</v>
      </c>
      <c r="BC726" s="13">
        <f t="shared" si="929"/>
        <v>0</v>
      </c>
      <c r="BD726" s="13">
        <f t="shared" si="930"/>
        <v>0</v>
      </c>
      <c r="BE726" s="13">
        <f t="shared" si="931"/>
        <v>0</v>
      </c>
      <c r="BF726" s="13">
        <f t="shared" si="932"/>
        <v>0</v>
      </c>
      <c r="BG726" s="13">
        <f t="shared" si="933"/>
        <v>0</v>
      </c>
      <c r="BH726" s="13">
        <f t="shared" si="934"/>
        <v>0</v>
      </c>
      <c r="BI726" s="13">
        <f t="shared" si="935"/>
        <v>0</v>
      </c>
      <c r="BJ726" s="13">
        <f t="shared" si="936"/>
        <v>0</v>
      </c>
      <c r="BK726" s="13">
        <f t="shared" si="937"/>
        <v>0</v>
      </c>
      <c r="BL726" s="13">
        <f t="shared" si="938"/>
        <v>0</v>
      </c>
      <c r="BM726" s="13">
        <f t="shared" si="939"/>
        <v>0</v>
      </c>
      <c r="BN726" s="13">
        <f t="shared" si="940"/>
        <v>0</v>
      </c>
      <c r="BO726" s="13">
        <f t="shared" si="941"/>
        <v>0</v>
      </c>
      <c r="BP726" s="13">
        <f t="shared" si="942"/>
        <v>0</v>
      </c>
      <c r="BQ726" s="13">
        <f t="shared" si="943"/>
        <v>0</v>
      </c>
      <c r="BR726" s="13">
        <f t="shared" si="944"/>
        <v>0</v>
      </c>
      <c r="BS726" s="13">
        <f t="shared" si="945"/>
        <v>0</v>
      </c>
      <c r="BT726" s="31">
        <f t="shared" si="946"/>
        <v>0</v>
      </c>
      <c r="BU726" s="31">
        <f t="shared" si="947"/>
        <v>0</v>
      </c>
      <c r="BV726" s="31">
        <f t="shared" si="948"/>
        <v>0</v>
      </c>
      <c r="BW726" s="31">
        <f t="shared" si="949"/>
        <v>0</v>
      </c>
      <c r="BX726" s="31">
        <f t="shared" si="950"/>
        <v>0</v>
      </c>
      <c r="BY726" s="31">
        <f t="shared" si="951"/>
        <v>0</v>
      </c>
      <c r="BZ726" s="31">
        <f t="shared" si="952"/>
        <v>0</v>
      </c>
      <c r="CA726" s="31">
        <f t="shared" si="953"/>
        <v>0</v>
      </c>
      <c r="CB726" s="31">
        <f t="shared" si="954"/>
        <v>0</v>
      </c>
      <c r="CC726" s="31">
        <f t="shared" si="955"/>
        <v>0</v>
      </c>
      <c r="CD726" s="31">
        <f t="shared" si="956"/>
        <v>0</v>
      </c>
      <c r="CE726" s="37">
        <f t="array" ref="CE726">MIN(IF(JPRL=AI726,$AG$19:$AG$1018))</f>
        <v>0</v>
      </c>
      <c r="CF726" s="37">
        <f t="array" ref="CF726">MAX(IF(JPRL=AI726,$AG$19:$AG$1018))</f>
        <v>0</v>
      </c>
      <c r="CG726" s="36">
        <f t="shared" si="957"/>
        <v>0</v>
      </c>
      <c r="CI726" s="40">
        <f t="shared" si="958"/>
        <v>0</v>
      </c>
      <c r="CJ726" s="40">
        <f t="shared" si="895"/>
        <v>0</v>
      </c>
      <c r="CK726" s="40">
        <f t="shared" si="896"/>
        <v>0</v>
      </c>
      <c r="CL726" s="40">
        <f t="shared" si="897"/>
        <v>0</v>
      </c>
      <c r="CM726" s="40">
        <f t="shared" si="898"/>
        <v>0</v>
      </c>
      <c r="CN726" s="40">
        <f t="shared" si="899"/>
        <v>0</v>
      </c>
      <c r="CO726" s="40">
        <f t="shared" si="900"/>
        <v>0</v>
      </c>
      <c r="CP726" s="40">
        <f t="shared" si="901"/>
        <v>0</v>
      </c>
      <c r="CQ726" s="40">
        <f t="shared" si="902"/>
        <v>0</v>
      </c>
      <c r="CR726" s="40">
        <f t="shared" si="903"/>
        <v>0</v>
      </c>
      <c r="CS726" s="40">
        <f t="shared" si="904"/>
        <v>0</v>
      </c>
      <c r="CT726" s="41">
        <f t="shared" si="959"/>
        <v>0</v>
      </c>
      <c r="CU726" s="41">
        <f t="shared" si="960"/>
        <v>0</v>
      </c>
      <c r="CV726" s="41">
        <f t="shared" si="961"/>
        <v>0</v>
      </c>
      <c r="CW726" s="41">
        <f t="shared" si="962"/>
        <v>0</v>
      </c>
      <c r="CX726" s="41">
        <f t="shared" si="963"/>
        <v>0</v>
      </c>
      <c r="CY726" s="41">
        <f t="shared" si="964"/>
        <v>0</v>
      </c>
      <c r="CZ726" s="41">
        <f t="shared" si="965"/>
        <v>0</v>
      </c>
      <c r="DA726" s="41">
        <f t="shared" si="966"/>
        <v>0</v>
      </c>
      <c r="DB726" s="41">
        <f t="shared" si="967"/>
        <v>0</v>
      </c>
      <c r="DC726" s="41">
        <f t="shared" si="968"/>
        <v>0</v>
      </c>
      <c r="DD726" s="7">
        <f t="shared" si="969"/>
        <v>0</v>
      </c>
      <c r="DE726" s="7">
        <f t="shared" si="970"/>
        <v>0</v>
      </c>
      <c r="DF726" s="7">
        <f t="shared" si="971"/>
        <v>0</v>
      </c>
      <c r="DJ726" s="7">
        <f t="shared" si="972"/>
        <v>0</v>
      </c>
      <c r="DK726" s="7">
        <f t="shared" si="973"/>
        <v>0</v>
      </c>
    </row>
    <row r="727" spans="1:115" ht="26.25" customHeight="1" x14ac:dyDescent="0.25">
      <c r="A727" s="9">
        <v>709</v>
      </c>
      <c r="B727" s="24" t="str">
        <f t="shared" si="905"/>
        <v/>
      </c>
      <c r="C727" s="23"/>
      <c r="D727" s="51"/>
      <c r="E727" s="24"/>
      <c r="F727" s="24"/>
      <c r="G727" s="24"/>
      <c r="H727" s="24"/>
      <c r="I727" s="25"/>
      <c r="J727" s="24"/>
      <c r="K727" s="26"/>
      <c r="L727" s="29"/>
      <c r="M727" s="27"/>
      <c r="N727" s="28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30"/>
      <c r="Z727" s="29"/>
      <c r="AA727" s="29" t="str">
        <f t="shared" si="906"/>
        <v/>
      </c>
      <c r="AB727" s="7">
        <f t="shared" si="907"/>
        <v>0</v>
      </c>
      <c r="AC727" s="7">
        <f t="shared" si="908"/>
        <v>0</v>
      </c>
      <c r="AD727" s="7">
        <f t="shared" si="909"/>
        <v>0</v>
      </c>
      <c r="AE727" s="7">
        <f t="shared" si="910"/>
        <v>0</v>
      </c>
      <c r="AF727" s="11" t="str">
        <f t="shared" si="974"/>
        <v/>
      </c>
      <c r="AG727" s="13">
        <f t="shared" si="911"/>
        <v>0</v>
      </c>
      <c r="AH727" s="7" t="str">
        <f t="shared" si="912"/>
        <v/>
      </c>
      <c r="AI727" s="11" t="str">
        <f t="shared" si="975"/>
        <v/>
      </c>
      <c r="AJ727" s="11" t="str">
        <f t="array" ref="AJ727">IF(OR(AI727=$AI$19:AI726),"",AI727)</f>
        <v/>
      </c>
      <c r="AK727" s="11" t="str">
        <f t="shared" si="913"/>
        <v/>
      </c>
      <c r="AL727" t="str">
        <f t="array" ref="AL727">IF(OR(AK727=$AK$19:AK726),"",AK727)</f>
        <v/>
      </c>
      <c r="AM727" s="13">
        <f t="shared" si="914"/>
        <v>0</v>
      </c>
      <c r="AN727" s="13">
        <f t="shared" si="915"/>
        <v>0</v>
      </c>
      <c r="AO727" s="13">
        <f t="shared" si="916"/>
        <v>0</v>
      </c>
      <c r="AP727" s="13">
        <f t="shared" si="917"/>
        <v>0</v>
      </c>
      <c r="AQ727" s="13">
        <f t="shared" si="918"/>
        <v>0</v>
      </c>
      <c r="AR727" s="13">
        <f t="shared" si="919"/>
        <v>0</v>
      </c>
      <c r="AS727" s="13">
        <f t="shared" si="920"/>
        <v>0</v>
      </c>
      <c r="AT727" s="13">
        <f t="shared" si="921"/>
        <v>0</v>
      </c>
      <c r="AU727" s="13">
        <f t="shared" si="922"/>
        <v>0</v>
      </c>
      <c r="AV727" s="13">
        <f t="shared" si="923"/>
        <v>0</v>
      </c>
      <c r="AX727" s="13">
        <f t="shared" si="924"/>
        <v>0</v>
      </c>
      <c r="AY727" s="13">
        <f t="shared" si="925"/>
        <v>0</v>
      </c>
      <c r="AZ727" s="13">
        <f t="shared" si="926"/>
        <v>0</v>
      </c>
      <c r="BA727" s="13">
        <f t="shared" si="927"/>
        <v>0</v>
      </c>
      <c r="BB727" s="13">
        <f t="shared" si="928"/>
        <v>0</v>
      </c>
      <c r="BC727" s="13">
        <f t="shared" si="929"/>
        <v>0</v>
      </c>
      <c r="BD727" s="13">
        <f t="shared" si="930"/>
        <v>0</v>
      </c>
      <c r="BE727" s="13">
        <f t="shared" si="931"/>
        <v>0</v>
      </c>
      <c r="BF727" s="13">
        <f t="shared" si="932"/>
        <v>0</v>
      </c>
      <c r="BG727" s="13">
        <f t="shared" si="933"/>
        <v>0</v>
      </c>
      <c r="BH727" s="13">
        <f t="shared" si="934"/>
        <v>0</v>
      </c>
      <c r="BI727" s="13">
        <f t="shared" si="935"/>
        <v>0</v>
      </c>
      <c r="BJ727" s="13">
        <f t="shared" si="936"/>
        <v>0</v>
      </c>
      <c r="BK727" s="13">
        <f t="shared" si="937"/>
        <v>0</v>
      </c>
      <c r="BL727" s="13">
        <f t="shared" si="938"/>
        <v>0</v>
      </c>
      <c r="BM727" s="13">
        <f t="shared" si="939"/>
        <v>0</v>
      </c>
      <c r="BN727" s="13">
        <f t="shared" si="940"/>
        <v>0</v>
      </c>
      <c r="BO727" s="13">
        <f t="shared" si="941"/>
        <v>0</v>
      </c>
      <c r="BP727" s="13">
        <f t="shared" si="942"/>
        <v>0</v>
      </c>
      <c r="BQ727" s="13">
        <f t="shared" si="943"/>
        <v>0</v>
      </c>
      <c r="BR727" s="13">
        <f t="shared" si="944"/>
        <v>0</v>
      </c>
      <c r="BS727" s="13">
        <f t="shared" si="945"/>
        <v>0</v>
      </c>
      <c r="BT727" s="31">
        <f t="shared" si="946"/>
        <v>0</v>
      </c>
      <c r="BU727" s="31">
        <f t="shared" si="947"/>
        <v>0</v>
      </c>
      <c r="BV727" s="31">
        <f t="shared" si="948"/>
        <v>0</v>
      </c>
      <c r="BW727" s="31">
        <f t="shared" si="949"/>
        <v>0</v>
      </c>
      <c r="BX727" s="31">
        <f t="shared" si="950"/>
        <v>0</v>
      </c>
      <c r="BY727" s="31">
        <f t="shared" si="951"/>
        <v>0</v>
      </c>
      <c r="BZ727" s="31">
        <f t="shared" si="952"/>
        <v>0</v>
      </c>
      <c r="CA727" s="31">
        <f t="shared" si="953"/>
        <v>0</v>
      </c>
      <c r="CB727" s="31">
        <f t="shared" si="954"/>
        <v>0</v>
      </c>
      <c r="CC727" s="31">
        <f t="shared" si="955"/>
        <v>0</v>
      </c>
      <c r="CD727" s="31">
        <f t="shared" si="956"/>
        <v>0</v>
      </c>
      <c r="CE727" s="37">
        <f t="array" ref="CE727">MIN(IF(JPRL=AI727,$AG$19:$AG$1018))</f>
        <v>0</v>
      </c>
      <c r="CF727" s="37">
        <f t="array" ref="CF727">MAX(IF(JPRL=AI727,$AG$19:$AG$1018))</f>
        <v>0</v>
      </c>
      <c r="CG727" s="36">
        <f t="shared" si="957"/>
        <v>0</v>
      </c>
      <c r="CI727" s="40">
        <f t="shared" si="958"/>
        <v>0</v>
      </c>
      <c r="CJ727" s="40">
        <f t="shared" si="895"/>
        <v>0</v>
      </c>
      <c r="CK727" s="40">
        <f t="shared" si="896"/>
        <v>0</v>
      </c>
      <c r="CL727" s="40">
        <f t="shared" si="897"/>
        <v>0</v>
      </c>
      <c r="CM727" s="40">
        <f t="shared" si="898"/>
        <v>0</v>
      </c>
      <c r="CN727" s="40">
        <f t="shared" si="899"/>
        <v>0</v>
      </c>
      <c r="CO727" s="40">
        <f t="shared" si="900"/>
        <v>0</v>
      </c>
      <c r="CP727" s="40">
        <f t="shared" si="901"/>
        <v>0</v>
      </c>
      <c r="CQ727" s="40">
        <f t="shared" si="902"/>
        <v>0</v>
      </c>
      <c r="CR727" s="40">
        <f t="shared" si="903"/>
        <v>0</v>
      </c>
      <c r="CS727" s="40">
        <f t="shared" si="904"/>
        <v>0</v>
      </c>
      <c r="CT727" s="41">
        <f t="shared" si="959"/>
        <v>0</v>
      </c>
      <c r="CU727" s="41">
        <f t="shared" si="960"/>
        <v>0</v>
      </c>
      <c r="CV727" s="41">
        <f t="shared" si="961"/>
        <v>0</v>
      </c>
      <c r="CW727" s="41">
        <f t="shared" si="962"/>
        <v>0</v>
      </c>
      <c r="CX727" s="41">
        <f t="shared" si="963"/>
        <v>0</v>
      </c>
      <c r="CY727" s="41">
        <f t="shared" si="964"/>
        <v>0</v>
      </c>
      <c r="CZ727" s="41">
        <f t="shared" si="965"/>
        <v>0</v>
      </c>
      <c r="DA727" s="41">
        <f t="shared" si="966"/>
        <v>0</v>
      </c>
      <c r="DB727" s="41">
        <f t="shared" si="967"/>
        <v>0</v>
      </c>
      <c r="DC727" s="41">
        <f t="shared" si="968"/>
        <v>0</v>
      </c>
      <c r="DD727" s="7">
        <f t="shared" si="969"/>
        <v>0</v>
      </c>
      <c r="DE727" s="7">
        <f t="shared" si="970"/>
        <v>0</v>
      </c>
      <c r="DF727" s="7">
        <f t="shared" si="971"/>
        <v>0</v>
      </c>
      <c r="DJ727" s="7">
        <f t="shared" si="972"/>
        <v>0</v>
      </c>
      <c r="DK727" s="7">
        <f t="shared" si="973"/>
        <v>0</v>
      </c>
    </row>
    <row r="728" spans="1:115" ht="26.25" customHeight="1" x14ac:dyDescent="0.25">
      <c r="A728" s="9">
        <v>710</v>
      </c>
      <c r="B728" s="24" t="str">
        <f t="shared" si="905"/>
        <v/>
      </c>
      <c r="C728" s="23"/>
      <c r="D728" s="51"/>
      <c r="E728" s="24"/>
      <c r="F728" s="24"/>
      <c r="G728" s="24"/>
      <c r="H728" s="24"/>
      <c r="I728" s="25"/>
      <c r="J728" s="24"/>
      <c r="K728" s="26"/>
      <c r="L728" s="29"/>
      <c r="M728" s="27"/>
      <c r="N728" s="28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30"/>
      <c r="Z728" s="29"/>
      <c r="AA728" s="29" t="str">
        <f t="shared" si="906"/>
        <v/>
      </c>
      <c r="AB728" s="7">
        <f t="shared" si="907"/>
        <v>0</v>
      </c>
      <c r="AC728" s="7">
        <f t="shared" si="908"/>
        <v>0</v>
      </c>
      <c r="AD728" s="7">
        <f t="shared" si="909"/>
        <v>0</v>
      </c>
      <c r="AE728" s="7">
        <f t="shared" si="910"/>
        <v>0</v>
      </c>
      <c r="AF728" s="11" t="str">
        <f t="shared" si="974"/>
        <v/>
      </c>
      <c r="AG728" s="13">
        <f t="shared" si="911"/>
        <v>0</v>
      </c>
      <c r="AH728" s="7" t="str">
        <f t="shared" si="912"/>
        <v/>
      </c>
      <c r="AI728" s="11" t="str">
        <f t="shared" si="975"/>
        <v/>
      </c>
      <c r="AJ728" s="11" t="str">
        <f t="array" ref="AJ728">IF(OR(AI728=$AI$19:AI727),"",AI728)</f>
        <v/>
      </c>
      <c r="AK728" s="11" t="str">
        <f t="shared" si="913"/>
        <v/>
      </c>
      <c r="AL728" t="str">
        <f t="array" ref="AL728">IF(OR(AK728=$AK$19:AK727),"",AK728)</f>
        <v/>
      </c>
      <c r="AM728" s="13">
        <f t="shared" si="914"/>
        <v>0</v>
      </c>
      <c r="AN728" s="13">
        <f t="shared" si="915"/>
        <v>0</v>
      </c>
      <c r="AO728" s="13">
        <f t="shared" si="916"/>
        <v>0</v>
      </c>
      <c r="AP728" s="13">
        <f t="shared" si="917"/>
        <v>0</v>
      </c>
      <c r="AQ728" s="13">
        <f t="shared" si="918"/>
        <v>0</v>
      </c>
      <c r="AR728" s="13">
        <f t="shared" si="919"/>
        <v>0</v>
      </c>
      <c r="AS728" s="13">
        <f t="shared" si="920"/>
        <v>0</v>
      </c>
      <c r="AT728" s="13">
        <f t="shared" si="921"/>
        <v>0</v>
      </c>
      <c r="AU728" s="13">
        <f t="shared" si="922"/>
        <v>0</v>
      </c>
      <c r="AV728" s="13">
        <f t="shared" si="923"/>
        <v>0</v>
      </c>
      <c r="AX728" s="13">
        <f t="shared" si="924"/>
        <v>0</v>
      </c>
      <c r="AY728" s="13">
        <f t="shared" si="925"/>
        <v>0</v>
      </c>
      <c r="AZ728" s="13">
        <f t="shared" si="926"/>
        <v>0</v>
      </c>
      <c r="BA728" s="13">
        <f t="shared" si="927"/>
        <v>0</v>
      </c>
      <c r="BB728" s="13">
        <f t="shared" si="928"/>
        <v>0</v>
      </c>
      <c r="BC728" s="13">
        <f t="shared" si="929"/>
        <v>0</v>
      </c>
      <c r="BD728" s="13">
        <f t="shared" si="930"/>
        <v>0</v>
      </c>
      <c r="BE728" s="13">
        <f t="shared" si="931"/>
        <v>0</v>
      </c>
      <c r="BF728" s="13">
        <f t="shared" si="932"/>
        <v>0</v>
      </c>
      <c r="BG728" s="13">
        <f t="shared" si="933"/>
        <v>0</v>
      </c>
      <c r="BH728" s="13">
        <f t="shared" si="934"/>
        <v>0</v>
      </c>
      <c r="BI728" s="13">
        <f t="shared" si="935"/>
        <v>0</v>
      </c>
      <c r="BJ728" s="13">
        <f t="shared" si="936"/>
        <v>0</v>
      </c>
      <c r="BK728" s="13">
        <f t="shared" si="937"/>
        <v>0</v>
      </c>
      <c r="BL728" s="13">
        <f t="shared" si="938"/>
        <v>0</v>
      </c>
      <c r="BM728" s="13">
        <f t="shared" si="939"/>
        <v>0</v>
      </c>
      <c r="BN728" s="13">
        <f t="shared" si="940"/>
        <v>0</v>
      </c>
      <c r="BO728" s="13">
        <f t="shared" si="941"/>
        <v>0</v>
      </c>
      <c r="BP728" s="13">
        <f t="shared" si="942"/>
        <v>0</v>
      </c>
      <c r="BQ728" s="13">
        <f t="shared" si="943"/>
        <v>0</v>
      </c>
      <c r="BR728" s="13">
        <f t="shared" si="944"/>
        <v>0</v>
      </c>
      <c r="BS728" s="13">
        <f t="shared" si="945"/>
        <v>0</v>
      </c>
      <c r="BT728" s="31">
        <f t="shared" si="946"/>
        <v>0</v>
      </c>
      <c r="BU728" s="31">
        <f t="shared" si="947"/>
        <v>0</v>
      </c>
      <c r="BV728" s="31">
        <f t="shared" si="948"/>
        <v>0</v>
      </c>
      <c r="BW728" s="31">
        <f t="shared" si="949"/>
        <v>0</v>
      </c>
      <c r="BX728" s="31">
        <f t="shared" si="950"/>
        <v>0</v>
      </c>
      <c r="BY728" s="31">
        <f t="shared" si="951"/>
        <v>0</v>
      </c>
      <c r="BZ728" s="31">
        <f t="shared" si="952"/>
        <v>0</v>
      </c>
      <c r="CA728" s="31">
        <f t="shared" si="953"/>
        <v>0</v>
      </c>
      <c r="CB728" s="31">
        <f t="shared" si="954"/>
        <v>0</v>
      </c>
      <c r="CC728" s="31">
        <f t="shared" si="955"/>
        <v>0</v>
      </c>
      <c r="CD728" s="31">
        <f t="shared" si="956"/>
        <v>0</v>
      </c>
      <c r="CE728" s="37">
        <f t="array" ref="CE728">MIN(IF(JPRL=AI728,$AG$19:$AG$1018))</f>
        <v>0</v>
      </c>
      <c r="CF728" s="37">
        <f t="array" ref="CF728">MAX(IF(JPRL=AI728,$AG$19:$AG$1018))</f>
        <v>0</v>
      </c>
      <c r="CG728" s="36">
        <f t="shared" si="957"/>
        <v>0</v>
      </c>
      <c r="CI728" s="40">
        <f t="shared" si="958"/>
        <v>0</v>
      </c>
      <c r="CJ728" s="40">
        <f t="shared" si="895"/>
        <v>0</v>
      </c>
      <c r="CK728" s="40">
        <f t="shared" si="896"/>
        <v>0</v>
      </c>
      <c r="CL728" s="40">
        <f t="shared" si="897"/>
        <v>0</v>
      </c>
      <c r="CM728" s="40">
        <f t="shared" si="898"/>
        <v>0</v>
      </c>
      <c r="CN728" s="40">
        <f t="shared" si="899"/>
        <v>0</v>
      </c>
      <c r="CO728" s="40">
        <f t="shared" si="900"/>
        <v>0</v>
      </c>
      <c r="CP728" s="40">
        <f t="shared" si="901"/>
        <v>0</v>
      </c>
      <c r="CQ728" s="40">
        <f t="shared" si="902"/>
        <v>0</v>
      </c>
      <c r="CR728" s="40">
        <f t="shared" si="903"/>
        <v>0</v>
      </c>
      <c r="CS728" s="40">
        <f t="shared" si="904"/>
        <v>0</v>
      </c>
      <c r="CT728" s="41">
        <f t="shared" si="959"/>
        <v>0</v>
      </c>
      <c r="CU728" s="41">
        <f t="shared" si="960"/>
        <v>0</v>
      </c>
      <c r="CV728" s="41">
        <f t="shared" si="961"/>
        <v>0</v>
      </c>
      <c r="CW728" s="41">
        <f t="shared" si="962"/>
        <v>0</v>
      </c>
      <c r="CX728" s="41">
        <f t="shared" si="963"/>
        <v>0</v>
      </c>
      <c r="CY728" s="41">
        <f t="shared" si="964"/>
        <v>0</v>
      </c>
      <c r="CZ728" s="41">
        <f t="shared" si="965"/>
        <v>0</v>
      </c>
      <c r="DA728" s="41">
        <f t="shared" si="966"/>
        <v>0</v>
      </c>
      <c r="DB728" s="41">
        <f t="shared" si="967"/>
        <v>0</v>
      </c>
      <c r="DC728" s="41">
        <f t="shared" si="968"/>
        <v>0</v>
      </c>
      <c r="DD728" s="7">
        <f t="shared" si="969"/>
        <v>0</v>
      </c>
      <c r="DE728" s="7">
        <f t="shared" si="970"/>
        <v>0</v>
      </c>
      <c r="DF728" s="7">
        <f t="shared" si="971"/>
        <v>0</v>
      </c>
      <c r="DJ728" s="7">
        <f t="shared" si="972"/>
        <v>0</v>
      </c>
      <c r="DK728" s="7">
        <f t="shared" si="973"/>
        <v>0</v>
      </c>
    </row>
    <row r="729" spans="1:115" ht="26.25" customHeight="1" x14ac:dyDescent="0.25">
      <c r="A729" s="9">
        <v>711</v>
      </c>
      <c r="B729" s="24" t="str">
        <f t="shared" si="905"/>
        <v/>
      </c>
      <c r="C729" s="23"/>
      <c r="D729" s="51"/>
      <c r="E729" s="24"/>
      <c r="F729" s="24"/>
      <c r="G729" s="24"/>
      <c r="H729" s="24"/>
      <c r="I729" s="25"/>
      <c r="J729" s="24"/>
      <c r="K729" s="26"/>
      <c r="L729" s="29"/>
      <c r="M729" s="27"/>
      <c r="N729" s="28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30"/>
      <c r="Z729" s="29"/>
      <c r="AA729" s="29" t="str">
        <f t="shared" si="906"/>
        <v/>
      </c>
      <c r="AB729" s="7">
        <f t="shared" si="907"/>
        <v>0</v>
      </c>
      <c r="AC729" s="7">
        <f t="shared" si="908"/>
        <v>0</v>
      </c>
      <c r="AD729" s="7">
        <f t="shared" si="909"/>
        <v>0</v>
      </c>
      <c r="AE729" s="7">
        <f t="shared" si="910"/>
        <v>0</v>
      </c>
      <c r="AF729" s="11" t="str">
        <f t="shared" si="974"/>
        <v/>
      </c>
      <c r="AG729" s="13">
        <f t="shared" si="911"/>
        <v>0</v>
      </c>
      <c r="AH729" s="7" t="str">
        <f t="shared" si="912"/>
        <v/>
      </c>
      <c r="AI729" s="11" t="str">
        <f t="shared" si="975"/>
        <v/>
      </c>
      <c r="AJ729" s="11" t="str">
        <f t="array" ref="AJ729">IF(OR(AI729=$AI$19:AI728),"",AI729)</f>
        <v/>
      </c>
      <c r="AK729" s="11" t="str">
        <f t="shared" si="913"/>
        <v/>
      </c>
      <c r="AL729" t="str">
        <f t="array" ref="AL729">IF(OR(AK729=$AK$19:AK728),"",AK729)</f>
        <v/>
      </c>
      <c r="AM729" s="13">
        <f t="shared" si="914"/>
        <v>0</v>
      </c>
      <c r="AN729" s="13">
        <f t="shared" si="915"/>
        <v>0</v>
      </c>
      <c r="AO729" s="13">
        <f t="shared" si="916"/>
        <v>0</v>
      </c>
      <c r="AP729" s="13">
        <f t="shared" si="917"/>
        <v>0</v>
      </c>
      <c r="AQ729" s="13">
        <f t="shared" si="918"/>
        <v>0</v>
      </c>
      <c r="AR729" s="13">
        <f t="shared" si="919"/>
        <v>0</v>
      </c>
      <c r="AS729" s="13">
        <f t="shared" si="920"/>
        <v>0</v>
      </c>
      <c r="AT729" s="13">
        <f t="shared" si="921"/>
        <v>0</v>
      </c>
      <c r="AU729" s="13">
        <f t="shared" si="922"/>
        <v>0</v>
      </c>
      <c r="AV729" s="13">
        <f t="shared" si="923"/>
        <v>0</v>
      </c>
      <c r="AX729" s="13">
        <f t="shared" si="924"/>
        <v>0</v>
      </c>
      <c r="AY729" s="13">
        <f t="shared" si="925"/>
        <v>0</v>
      </c>
      <c r="AZ729" s="13">
        <f t="shared" si="926"/>
        <v>0</v>
      </c>
      <c r="BA729" s="13">
        <f t="shared" si="927"/>
        <v>0</v>
      </c>
      <c r="BB729" s="13">
        <f t="shared" si="928"/>
        <v>0</v>
      </c>
      <c r="BC729" s="13">
        <f t="shared" si="929"/>
        <v>0</v>
      </c>
      <c r="BD729" s="13">
        <f t="shared" si="930"/>
        <v>0</v>
      </c>
      <c r="BE729" s="13">
        <f t="shared" si="931"/>
        <v>0</v>
      </c>
      <c r="BF729" s="13">
        <f t="shared" si="932"/>
        <v>0</v>
      </c>
      <c r="BG729" s="13">
        <f t="shared" si="933"/>
        <v>0</v>
      </c>
      <c r="BH729" s="13">
        <f t="shared" si="934"/>
        <v>0</v>
      </c>
      <c r="BI729" s="13">
        <f t="shared" si="935"/>
        <v>0</v>
      </c>
      <c r="BJ729" s="13">
        <f t="shared" si="936"/>
        <v>0</v>
      </c>
      <c r="BK729" s="13">
        <f t="shared" si="937"/>
        <v>0</v>
      </c>
      <c r="BL729" s="13">
        <f t="shared" si="938"/>
        <v>0</v>
      </c>
      <c r="BM729" s="13">
        <f t="shared" si="939"/>
        <v>0</v>
      </c>
      <c r="BN729" s="13">
        <f t="shared" si="940"/>
        <v>0</v>
      </c>
      <c r="BO729" s="13">
        <f t="shared" si="941"/>
        <v>0</v>
      </c>
      <c r="BP729" s="13">
        <f t="shared" si="942"/>
        <v>0</v>
      </c>
      <c r="BQ729" s="13">
        <f t="shared" si="943"/>
        <v>0</v>
      </c>
      <c r="BR729" s="13">
        <f t="shared" si="944"/>
        <v>0</v>
      </c>
      <c r="BS729" s="13">
        <f t="shared" si="945"/>
        <v>0</v>
      </c>
      <c r="BT729" s="31">
        <f t="shared" si="946"/>
        <v>0</v>
      </c>
      <c r="BU729" s="31">
        <f t="shared" si="947"/>
        <v>0</v>
      </c>
      <c r="BV729" s="31">
        <f t="shared" si="948"/>
        <v>0</v>
      </c>
      <c r="BW729" s="31">
        <f t="shared" si="949"/>
        <v>0</v>
      </c>
      <c r="BX729" s="31">
        <f t="shared" si="950"/>
        <v>0</v>
      </c>
      <c r="BY729" s="31">
        <f t="shared" si="951"/>
        <v>0</v>
      </c>
      <c r="BZ729" s="31">
        <f t="shared" si="952"/>
        <v>0</v>
      </c>
      <c r="CA729" s="31">
        <f t="shared" si="953"/>
        <v>0</v>
      </c>
      <c r="CB729" s="31">
        <f t="shared" si="954"/>
        <v>0</v>
      </c>
      <c r="CC729" s="31">
        <f t="shared" si="955"/>
        <v>0</v>
      </c>
      <c r="CD729" s="31">
        <f t="shared" si="956"/>
        <v>0</v>
      </c>
      <c r="CE729" s="37">
        <f t="array" ref="CE729">MIN(IF(JPRL=AI729,$AG$19:$AG$1018))</f>
        <v>0</v>
      </c>
      <c r="CF729" s="37">
        <f t="array" ref="CF729">MAX(IF(JPRL=AI729,$AG$19:$AG$1018))</f>
        <v>0</v>
      </c>
      <c r="CG729" s="36">
        <f t="shared" si="957"/>
        <v>0</v>
      </c>
      <c r="CI729" s="40">
        <f t="shared" si="958"/>
        <v>0</v>
      </c>
      <c r="CJ729" s="40">
        <f t="shared" si="895"/>
        <v>0</v>
      </c>
      <c r="CK729" s="40">
        <f t="shared" si="896"/>
        <v>0</v>
      </c>
      <c r="CL729" s="40">
        <f t="shared" si="897"/>
        <v>0</v>
      </c>
      <c r="CM729" s="40">
        <f t="shared" si="898"/>
        <v>0</v>
      </c>
      <c r="CN729" s="40">
        <f t="shared" si="899"/>
        <v>0</v>
      </c>
      <c r="CO729" s="40">
        <f t="shared" si="900"/>
        <v>0</v>
      </c>
      <c r="CP729" s="40">
        <f t="shared" si="901"/>
        <v>0</v>
      </c>
      <c r="CQ729" s="40">
        <f t="shared" si="902"/>
        <v>0</v>
      </c>
      <c r="CR729" s="40">
        <f t="shared" si="903"/>
        <v>0</v>
      </c>
      <c r="CS729" s="40">
        <f t="shared" si="904"/>
        <v>0</v>
      </c>
      <c r="CT729" s="41">
        <f t="shared" si="959"/>
        <v>0</v>
      </c>
      <c r="CU729" s="41">
        <f t="shared" si="960"/>
        <v>0</v>
      </c>
      <c r="CV729" s="41">
        <f t="shared" si="961"/>
        <v>0</v>
      </c>
      <c r="CW729" s="41">
        <f t="shared" si="962"/>
        <v>0</v>
      </c>
      <c r="CX729" s="41">
        <f t="shared" si="963"/>
        <v>0</v>
      </c>
      <c r="CY729" s="41">
        <f t="shared" si="964"/>
        <v>0</v>
      </c>
      <c r="CZ729" s="41">
        <f t="shared" si="965"/>
        <v>0</v>
      </c>
      <c r="DA729" s="41">
        <f t="shared" si="966"/>
        <v>0</v>
      </c>
      <c r="DB729" s="41">
        <f t="shared" si="967"/>
        <v>0</v>
      </c>
      <c r="DC729" s="41">
        <f t="shared" si="968"/>
        <v>0</v>
      </c>
      <c r="DD729" s="7">
        <f t="shared" si="969"/>
        <v>0</v>
      </c>
      <c r="DE729" s="7">
        <f t="shared" si="970"/>
        <v>0</v>
      </c>
      <c r="DF729" s="7">
        <f t="shared" si="971"/>
        <v>0</v>
      </c>
      <c r="DJ729" s="7">
        <f t="shared" si="972"/>
        <v>0</v>
      </c>
      <c r="DK729" s="7">
        <f t="shared" si="973"/>
        <v>0</v>
      </c>
    </row>
    <row r="730" spans="1:115" ht="26.25" customHeight="1" x14ac:dyDescent="0.25">
      <c r="A730" s="9">
        <v>712</v>
      </c>
      <c r="B730" s="24" t="str">
        <f t="shared" si="905"/>
        <v/>
      </c>
      <c r="C730" s="23"/>
      <c r="D730" s="51"/>
      <c r="E730" s="24"/>
      <c r="F730" s="24"/>
      <c r="G730" s="24"/>
      <c r="H730" s="24"/>
      <c r="I730" s="25"/>
      <c r="J730" s="24"/>
      <c r="K730" s="26"/>
      <c r="L730" s="29"/>
      <c r="M730" s="27"/>
      <c r="N730" s="28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30"/>
      <c r="Z730" s="29"/>
      <c r="AA730" s="29" t="str">
        <f t="shared" si="906"/>
        <v/>
      </c>
      <c r="AB730" s="7">
        <f t="shared" si="907"/>
        <v>0</v>
      </c>
      <c r="AC730" s="7">
        <f t="shared" si="908"/>
        <v>0</v>
      </c>
      <c r="AD730" s="7">
        <f t="shared" si="909"/>
        <v>0</v>
      </c>
      <c r="AE730" s="7">
        <f t="shared" si="910"/>
        <v>0</v>
      </c>
      <c r="AF730" s="11" t="str">
        <f t="shared" si="974"/>
        <v/>
      </c>
      <c r="AG730" s="13">
        <f t="shared" si="911"/>
        <v>0</v>
      </c>
      <c r="AH730" s="7" t="str">
        <f t="shared" si="912"/>
        <v/>
      </c>
      <c r="AI730" s="11" t="str">
        <f t="shared" si="975"/>
        <v/>
      </c>
      <c r="AJ730" s="11" t="str">
        <f t="array" ref="AJ730">IF(OR(AI730=$AI$19:AI729),"",AI730)</f>
        <v/>
      </c>
      <c r="AK730" s="11" t="str">
        <f t="shared" si="913"/>
        <v/>
      </c>
      <c r="AL730" t="str">
        <f t="array" ref="AL730">IF(OR(AK730=$AK$19:AK729),"",AK730)</f>
        <v/>
      </c>
      <c r="AM730" s="13">
        <f t="shared" si="914"/>
        <v>0</v>
      </c>
      <c r="AN730" s="13">
        <f t="shared" si="915"/>
        <v>0</v>
      </c>
      <c r="AO730" s="13">
        <f t="shared" si="916"/>
        <v>0</v>
      </c>
      <c r="AP730" s="13">
        <f t="shared" si="917"/>
        <v>0</v>
      </c>
      <c r="AQ730" s="13">
        <f t="shared" si="918"/>
        <v>0</v>
      </c>
      <c r="AR730" s="13">
        <f t="shared" si="919"/>
        <v>0</v>
      </c>
      <c r="AS730" s="13">
        <f t="shared" si="920"/>
        <v>0</v>
      </c>
      <c r="AT730" s="13">
        <f t="shared" si="921"/>
        <v>0</v>
      </c>
      <c r="AU730" s="13">
        <f t="shared" si="922"/>
        <v>0</v>
      </c>
      <c r="AV730" s="13">
        <f t="shared" si="923"/>
        <v>0</v>
      </c>
      <c r="AX730" s="13">
        <f t="shared" si="924"/>
        <v>0</v>
      </c>
      <c r="AY730" s="13">
        <f t="shared" si="925"/>
        <v>0</v>
      </c>
      <c r="AZ730" s="13">
        <f t="shared" si="926"/>
        <v>0</v>
      </c>
      <c r="BA730" s="13">
        <f t="shared" si="927"/>
        <v>0</v>
      </c>
      <c r="BB730" s="13">
        <f t="shared" si="928"/>
        <v>0</v>
      </c>
      <c r="BC730" s="13">
        <f t="shared" si="929"/>
        <v>0</v>
      </c>
      <c r="BD730" s="13">
        <f t="shared" si="930"/>
        <v>0</v>
      </c>
      <c r="BE730" s="13">
        <f t="shared" si="931"/>
        <v>0</v>
      </c>
      <c r="BF730" s="13">
        <f t="shared" si="932"/>
        <v>0</v>
      </c>
      <c r="BG730" s="13">
        <f t="shared" si="933"/>
        <v>0</v>
      </c>
      <c r="BH730" s="13">
        <f t="shared" si="934"/>
        <v>0</v>
      </c>
      <c r="BI730" s="13">
        <f t="shared" si="935"/>
        <v>0</v>
      </c>
      <c r="BJ730" s="13">
        <f t="shared" si="936"/>
        <v>0</v>
      </c>
      <c r="BK730" s="13">
        <f t="shared" si="937"/>
        <v>0</v>
      </c>
      <c r="BL730" s="13">
        <f t="shared" si="938"/>
        <v>0</v>
      </c>
      <c r="BM730" s="13">
        <f t="shared" si="939"/>
        <v>0</v>
      </c>
      <c r="BN730" s="13">
        <f t="shared" si="940"/>
        <v>0</v>
      </c>
      <c r="BO730" s="13">
        <f t="shared" si="941"/>
        <v>0</v>
      </c>
      <c r="BP730" s="13">
        <f t="shared" si="942"/>
        <v>0</v>
      </c>
      <c r="BQ730" s="13">
        <f t="shared" si="943"/>
        <v>0</v>
      </c>
      <c r="BR730" s="13">
        <f t="shared" si="944"/>
        <v>0</v>
      </c>
      <c r="BS730" s="13">
        <f t="shared" si="945"/>
        <v>0</v>
      </c>
      <c r="BT730" s="31">
        <f t="shared" si="946"/>
        <v>0</v>
      </c>
      <c r="BU730" s="31">
        <f t="shared" si="947"/>
        <v>0</v>
      </c>
      <c r="BV730" s="31">
        <f t="shared" si="948"/>
        <v>0</v>
      </c>
      <c r="BW730" s="31">
        <f t="shared" si="949"/>
        <v>0</v>
      </c>
      <c r="BX730" s="31">
        <f t="shared" si="950"/>
        <v>0</v>
      </c>
      <c r="BY730" s="31">
        <f t="shared" si="951"/>
        <v>0</v>
      </c>
      <c r="BZ730" s="31">
        <f t="shared" si="952"/>
        <v>0</v>
      </c>
      <c r="CA730" s="31">
        <f t="shared" si="953"/>
        <v>0</v>
      </c>
      <c r="CB730" s="31">
        <f t="shared" si="954"/>
        <v>0</v>
      </c>
      <c r="CC730" s="31">
        <f t="shared" si="955"/>
        <v>0</v>
      </c>
      <c r="CD730" s="31">
        <f t="shared" si="956"/>
        <v>0</v>
      </c>
      <c r="CE730" s="37">
        <f t="array" ref="CE730">MIN(IF(JPRL=AI730,$AG$19:$AG$1018))</f>
        <v>0</v>
      </c>
      <c r="CF730" s="37">
        <f t="array" ref="CF730">MAX(IF(JPRL=AI730,$AG$19:$AG$1018))</f>
        <v>0</v>
      </c>
      <c r="CG730" s="36">
        <f t="shared" si="957"/>
        <v>0</v>
      </c>
      <c r="CI730" s="40">
        <f t="shared" si="958"/>
        <v>0</v>
      </c>
      <c r="CJ730" s="40">
        <f t="shared" si="895"/>
        <v>0</v>
      </c>
      <c r="CK730" s="40">
        <f t="shared" si="896"/>
        <v>0</v>
      </c>
      <c r="CL730" s="40">
        <f t="shared" si="897"/>
        <v>0</v>
      </c>
      <c r="CM730" s="40">
        <f t="shared" si="898"/>
        <v>0</v>
      </c>
      <c r="CN730" s="40">
        <f t="shared" si="899"/>
        <v>0</v>
      </c>
      <c r="CO730" s="40">
        <f t="shared" si="900"/>
        <v>0</v>
      </c>
      <c r="CP730" s="40">
        <f t="shared" si="901"/>
        <v>0</v>
      </c>
      <c r="CQ730" s="40">
        <f t="shared" si="902"/>
        <v>0</v>
      </c>
      <c r="CR730" s="40">
        <f t="shared" si="903"/>
        <v>0</v>
      </c>
      <c r="CS730" s="40">
        <f t="shared" si="904"/>
        <v>0</v>
      </c>
      <c r="CT730" s="41">
        <f t="shared" si="959"/>
        <v>0</v>
      </c>
      <c r="CU730" s="41">
        <f t="shared" si="960"/>
        <v>0</v>
      </c>
      <c r="CV730" s="41">
        <f t="shared" si="961"/>
        <v>0</v>
      </c>
      <c r="CW730" s="41">
        <f t="shared" si="962"/>
        <v>0</v>
      </c>
      <c r="CX730" s="41">
        <f t="shared" si="963"/>
        <v>0</v>
      </c>
      <c r="CY730" s="41">
        <f t="shared" si="964"/>
        <v>0</v>
      </c>
      <c r="CZ730" s="41">
        <f t="shared" si="965"/>
        <v>0</v>
      </c>
      <c r="DA730" s="41">
        <f t="shared" si="966"/>
        <v>0</v>
      </c>
      <c r="DB730" s="41">
        <f t="shared" si="967"/>
        <v>0</v>
      </c>
      <c r="DC730" s="41">
        <f t="shared" si="968"/>
        <v>0</v>
      </c>
      <c r="DD730" s="7">
        <f t="shared" si="969"/>
        <v>0</v>
      </c>
      <c r="DE730" s="7">
        <f t="shared" si="970"/>
        <v>0</v>
      </c>
      <c r="DF730" s="7">
        <f t="shared" si="971"/>
        <v>0</v>
      </c>
      <c r="DJ730" s="7">
        <f t="shared" si="972"/>
        <v>0</v>
      </c>
      <c r="DK730" s="7">
        <f t="shared" si="973"/>
        <v>0</v>
      </c>
    </row>
    <row r="731" spans="1:115" ht="26.25" customHeight="1" x14ac:dyDescent="0.25">
      <c r="A731" s="9">
        <v>713</v>
      </c>
      <c r="B731" s="24" t="str">
        <f t="shared" si="905"/>
        <v/>
      </c>
      <c r="C731" s="23"/>
      <c r="D731" s="51"/>
      <c r="E731" s="24"/>
      <c r="F731" s="24"/>
      <c r="G731" s="24"/>
      <c r="H731" s="24"/>
      <c r="I731" s="25"/>
      <c r="J731" s="24"/>
      <c r="K731" s="26"/>
      <c r="L731" s="29"/>
      <c r="M731" s="27"/>
      <c r="N731" s="28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30"/>
      <c r="Z731" s="29"/>
      <c r="AA731" s="29" t="str">
        <f t="shared" si="906"/>
        <v/>
      </c>
      <c r="AB731" s="7">
        <f t="shared" si="907"/>
        <v>0</v>
      </c>
      <c r="AC731" s="7">
        <f t="shared" si="908"/>
        <v>0</v>
      </c>
      <c r="AD731" s="7">
        <f t="shared" si="909"/>
        <v>0</v>
      </c>
      <c r="AE731" s="7">
        <f t="shared" si="910"/>
        <v>0</v>
      </c>
      <c r="AF731" s="11" t="str">
        <f t="shared" si="974"/>
        <v/>
      </c>
      <c r="AG731" s="13">
        <f t="shared" si="911"/>
        <v>0</v>
      </c>
      <c r="AH731" s="7" t="str">
        <f t="shared" si="912"/>
        <v/>
      </c>
      <c r="AI731" s="11" t="str">
        <f t="shared" si="975"/>
        <v/>
      </c>
      <c r="AJ731" s="11" t="str">
        <f t="array" ref="AJ731">IF(OR(AI731=$AI$19:AI730),"",AI731)</f>
        <v/>
      </c>
      <c r="AK731" s="11" t="str">
        <f t="shared" si="913"/>
        <v/>
      </c>
      <c r="AL731" t="str">
        <f t="array" ref="AL731">IF(OR(AK731=$AK$19:AK730),"",AK731)</f>
        <v/>
      </c>
      <c r="AM731" s="13">
        <f t="shared" si="914"/>
        <v>0</v>
      </c>
      <c r="AN731" s="13">
        <f t="shared" si="915"/>
        <v>0</v>
      </c>
      <c r="AO731" s="13">
        <f t="shared" si="916"/>
        <v>0</v>
      </c>
      <c r="AP731" s="13">
        <f t="shared" si="917"/>
        <v>0</v>
      </c>
      <c r="AQ731" s="13">
        <f t="shared" si="918"/>
        <v>0</v>
      </c>
      <c r="AR731" s="13">
        <f t="shared" si="919"/>
        <v>0</v>
      </c>
      <c r="AS731" s="13">
        <f t="shared" si="920"/>
        <v>0</v>
      </c>
      <c r="AT731" s="13">
        <f t="shared" si="921"/>
        <v>0</v>
      </c>
      <c r="AU731" s="13">
        <f t="shared" si="922"/>
        <v>0</v>
      </c>
      <c r="AV731" s="13">
        <f t="shared" si="923"/>
        <v>0</v>
      </c>
      <c r="AX731" s="13">
        <f t="shared" si="924"/>
        <v>0</v>
      </c>
      <c r="AY731" s="13">
        <f t="shared" si="925"/>
        <v>0</v>
      </c>
      <c r="AZ731" s="13">
        <f t="shared" si="926"/>
        <v>0</v>
      </c>
      <c r="BA731" s="13">
        <f t="shared" si="927"/>
        <v>0</v>
      </c>
      <c r="BB731" s="13">
        <f t="shared" si="928"/>
        <v>0</v>
      </c>
      <c r="BC731" s="13">
        <f t="shared" si="929"/>
        <v>0</v>
      </c>
      <c r="BD731" s="13">
        <f t="shared" si="930"/>
        <v>0</v>
      </c>
      <c r="BE731" s="13">
        <f t="shared" si="931"/>
        <v>0</v>
      </c>
      <c r="BF731" s="13">
        <f t="shared" si="932"/>
        <v>0</v>
      </c>
      <c r="BG731" s="13">
        <f t="shared" si="933"/>
        <v>0</v>
      </c>
      <c r="BH731" s="13">
        <f t="shared" si="934"/>
        <v>0</v>
      </c>
      <c r="BI731" s="13">
        <f t="shared" si="935"/>
        <v>0</v>
      </c>
      <c r="BJ731" s="13">
        <f t="shared" si="936"/>
        <v>0</v>
      </c>
      <c r="BK731" s="13">
        <f t="shared" si="937"/>
        <v>0</v>
      </c>
      <c r="BL731" s="13">
        <f t="shared" si="938"/>
        <v>0</v>
      </c>
      <c r="BM731" s="13">
        <f t="shared" si="939"/>
        <v>0</v>
      </c>
      <c r="BN731" s="13">
        <f t="shared" si="940"/>
        <v>0</v>
      </c>
      <c r="BO731" s="13">
        <f t="shared" si="941"/>
        <v>0</v>
      </c>
      <c r="BP731" s="13">
        <f t="shared" si="942"/>
        <v>0</v>
      </c>
      <c r="BQ731" s="13">
        <f t="shared" si="943"/>
        <v>0</v>
      </c>
      <c r="BR731" s="13">
        <f t="shared" si="944"/>
        <v>0</v>
      </c>
      <c r="BS731" s="13">
        <f t="shared" si="945"/>
        <v>0</v>
      </c>
      <c r="BT731" s="31">
        <f t="shared" si="946"/>
        <v>0</v>
      </c>
      <c r="BU731" s="31">
        <f t="shared" si="947"/>
        <v>0</v>
      </c>
      <c r="BV731" s="31">
        <f t="shared" si="948"/>
        <v>0</v>
      </c>
      <c r="BW731" s="31">
        <f t="shared" si="949"/>
        <v>0</v>
      </c>
      <c r="BX731" s="31">
        <f t="shared" si="950"/>
        <v>0</v>
      </c>
      <c r="BY731" s="31">
        <f t="shared" si="951"/>
        <v>0</v>
      </c>
      <c r="BZ731" s="31">
        <f t="shared" si="952"/>
        <v>0</v>
      </c>
      <c r="CA731" s="31">
        <f t="shared" si="953"/>
        <v>0</v>
      </c>
      <c r="CB731" s="31">
        <f t="shared" si="954"/>
        <v>0</v>
      </c>
      <c r="CC731" s="31">
        <f t="shared" si="955"/>
        <v>0</v>
      </c>
      <c r="CD731" s="31">
        <f t="shared" si="956"/>
        <v>0</v>
      </c>
      <c r="CE731" s="37">
        <f t="array" ref="CE731">MIN(IF(JPRL=AI731,$AG$19:$AG$1018))</f>
        <v>0</v>
      </c>
      <c r="CF731" s="37">
        <f t="array" ref="CF731">MAX(IF(JPRL=AI731,$AG$19:$AG$1018))</f>
        <v>0</v>
      </c>
      <c r="CG731" s="36">
        <f t="shared" si="957"/>
        <v>0</v>
      </c>
      <c r="CI731" s="40">
        <f t="shared" si="958"/>
        <v>0</v>
      </c>
      <c r="CJ731" s="40">
        <f t="shared" si="895"/>
        <v>0</v>
      </c>
      <c r="CK731" s="40">
        <f t="shared" si="896"/>
        <v>0</v>
      </c>
      <c r="CL731" s="40">
        <f t="shared" si="897"/>
        <v>0</v>
      </c>
      <c r="CM731" s="40">
        <f t="shared" si="898"/>
        <v>0</v>
      </c>
      <c r="CN731" s="40">
        <f t="shared" si="899"/>
        <v>0</v>
      </c>
      <c r="CO731" s="40">
        <f t="shared" si="900"/>
        <v>0</v>
      </c>
      <c r="CP731" s="40">
        <f t="shared" si="901"/>
        <v>0</v>
      </c>
      <c r="CQ731" s="40">
        <f t="shared" si="902"/>
        <v>0</v>
      </c>
      <c r="CR731" s="40">
        <f t="shared" si="903"/>
        <v>0</v>
      </c>
      <c r="CS731" s="40">
        <f t="shared" si="904"/>
        <v>0</v>
      </c>
      <c r="CT731" s="41">
        <f t="shared" si="959"/>
        <v>0</v>
      </c>
      <c r="CU731" s="41">
        <f t="shared" si="960"/>
        <v>0</v>
      </c>
      <c r="CV731" s="41">
        <f t="shared" si="961"/>
        <v>0</v>
      </c>
      <c r="CW731" s="41">
        <f t="shared" si="962"/>
        <v>0</v>
      </c>
      <c r="CX731" s="41">
        <f t="shared" si="963"/>
        <v>0</v>
      </c>
      <c r="CY731" s="41">
        <f t="shared" si="964"/>
        <v>0</v>
      </c>
      <c r="CZ731" s="41">
        <f t="shared" si="965"/>
        <v>0</v>
      </c>
      <c r="DA731" s="41">
        <f t="shared" si="966"/>
        <v>0</v>
      </c>
      <c r="DB731" s="41">
        <f t="shared" si="967"/>
        <v>0</v>
      </c>
      <c r="DC731" s="41">
        <f t="shared" si="968"/>
        <v>0</v>
      </c>
      <c r="DD731" s="7">
        <f t="shared" si="969"/>
        <v>0</v>
      </c>
      <c r="DE731" s="7">
        <f t="shared" si="970"/>
        <v>0</v>
      </c>
      <c r="DF731" s="7">
        <f t="shared" si="971"/>
        <v>0</v>
      </c>
      <c r="DJ731" s="7">
        <f t="shared" si="972"/>
        <v>0</v>
      </c>
      <c r="DK731" s="7">
        <f t="shared" si="973"/>
        <v>0</v>
      </c>
    </row>
    <row r="732" spans="1:115" ht="26.25" customHeight="1" x14ac:dyDescent="0.25">
      <c r="A732" s="9">
        <v>714</v>
      </c>
      <c r="B732" s="24" t="str">
        <f t="shared" si="905"/>
        <v/>
      </c>
      <c r="C732" s="23"/>
      <c r="D732" s="51"/>
      <c r="E732" s="24"/>
      <c r="F732" s="24"/>
      <c r="G732" s="24"/>
      <c r="H732" s="24"/>
      <c r="I732" s="25"/>
      <c r="J732" s="24"/>
      <c r="K732" s="26"/>
      <c r="L732" s="29"/>
      <c r="M732" s="27"/>
      <c r="N732" s="28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30"/>
      <c r="Z732" s="29"/>
      <c r="AA732" s="29" t="str">
        <f t="shared" si="906"/>
        <v/>
      </c>
      <c r="AB732" s="7">
        <f t="shared" si="907"/>
        <v>0</v>
      </c>
      <c r="AC732" s="7">
        <f t="shared" si="908"/>
        <v>0</v>
      </c>
      <c r="AD732" s="7">
        <f t="shared" si="909"/>
        <v>0</v>
      </c>
      <c r="AE732" s="7">
        <f t="shared" si="910"/>
        <v>0</v>
      </c>
      <c r="AF732" s="11" t="str">
        <f t="shared" si="974"/>
        <v/>
      </c>
      <c r="AG732" s="13">
        <f t="shared" si="911"/>
        <v>0</v>
      </c>
      <c r="AH732" s="7" t="str">
        <f t="shared" si="912"/>
        <v/>
      </c>
      <c r="AI732" s="11" t="str">
        <f t="shared" si="975"/>
        <v/>
      </c>
      <c r="AJ732" s="11" t="str">
        <f t="array" ref="AJ732">IF(OR(AI732=$AI$19:AI731),"",AI732)</f>
        <v/>
      </c>
      <c r="AK732" s="11" t="str">
        <f t="shared" si="913"/>
        <v/>
      </c>
      <c r="AL732" t="str">
        <f t="array" ref="AL732">IF(OR(AK732=$AK$19:AK731),"",AK732)</f>
        <v/>
      </c>
      <c r="AM732" s="13">
        <f t="shared" si="914"/>
        <v>0</v>
      </c>
      <c r="AN732" s="13">
        <f t="shared" si="915"/>
        <v>0</v>
      </c>
      <c r="AO732" s="13">
        <f t="shared" si="916"/>
        <v>0</v>
      </c>
      <c r="AP732" s="13">
        <f t="shared" si="917"/>
        <v>0</v>
      </c>
      <c r="AQ732" s="13">
        <f t="shared" si="918"/>
        <v>0</v>
      </c>
      <c r="AR732" s="13">
        <f t="shared" si="919"/>
        <v>0</v>
      </c>
      <c r="AS732" s="13">
        <f t="shared" si="920"/>
        <v>0</v>
      </c>
      <c r="AT732" s="13">
        <f t="shared" si="921"/>
        <v>0</v>
      </c>
      <c r="AU732" s="13">
        <f t="shared" si="922"/>
        <v>0</v>
      </c>
      <c r="AV732" s="13">
        <f t="shared" si="923"/>
        <v>0</v>
      </c>
      <c r="AX732" s="13">
        <f t="shared" si="924"/>
        <v>0</v>
      </c>
      <c r="AY732" s="13">
        <f t="shared" si="925"/>
        <v>0</v>
      </c>
      <c r="AZ732" s="13">
        <f t="shared" si="926"/>
        <v>0</v>
      </c>
      <c r="BA732" s="13">
        <f t="shared" si="927"/>
        <v>0</v>
      </c>
      <c r="BB732" s="13">
        <f t="shared" si="928"/>
        <v>0</v>
      </c>
      <c r="BC732" s="13">
        <f t="shared" si="929"/>
        <v>0</v>
      </c>
      <c r="BD732" s="13">
        <f t="shared" si="930"/>
        <v>0</v>
      </c>
      <c r="BE732" s="13">
        <f t="shared" si="931"/>
        <v>0</v>
      </c>
      <c r="BF732" s="13">
        <f t="shared" si="932"/>
        <v>0</v>
      </c>
      <c r="BG732" s="13">
        <f t="shared" si="933"/>
        <v>0</v>
      </c>
      <c r="BH732" s="13">
        <f t="shared" si="934"/>
        <v>0</v>
      </c>
      <c r="BI732" s="13">
        <f t="shared" si="935"/>
        <v>0</v>
      </c>
      <c r="BJ732" s="13">
        <f t="shared" si="936"/>
        <v>0</v>
      </c>
      <c r="BK732" s="13">
        <f t="shared" si="937"/>
        <v>0</v>
      </c>
      <c r="BL732" s="13">
        <f t="shared" si="938"/>
        <v>0</v>
      </c>
      <c r="BM732" s="13">
        <f t="shared" si="939"/>
        <v>0</v>
      </c>
      <c r="BN732" s="13">
        <f t="shared" si="940"/>
        <v>0</v>
      </c>
      <c r="BO732" s="13">
        <f t="shared" si="941"/>
        <v>0</v>
      </c>
      <c r="BP732" s="13">
        <f t="shared" si="942"/>
        <v>0</v>
      </c>
      <c r="BQ732" s="13">
        <f t="shared" si="943"/>
        <v>0</v>
      </c>
      <c r="BR732" s="13">
        <f t="shared" si="944"/>
        <v>0</v>
      </c>
      <c r="BS732" s="13">
        <f t="shared" si="945"/>
        <v>0</v>
      </c>
      <c r="BT732" s="31">
        <f t="shared" si="946"/>
        <v>0</v>
      </c>
      <c r="BU732" s="31">
        <f t="shared" si="947"/>
        <v>0</v>
      </c>
      <c r="BV732" s="31">
        <f t="shared" si="948"/>
        <v>0</v>
      </c>
      <c r="BW732" s="31">
        <f t="shared" si="949"/>
        <v>0</v>
      </c>
      <c r="BX732" s="31">
        <f t="shared" si="950"/>
        <v>0</v>
      </c>
      <c r="BY732" s="31">
        <f t="shared" si="951"/>
        <v>0</v>
      </c>
      <c r="BZ732" s="31">
        <f t="shared" si="952"/>
        <v>0</v>
      </c>
      <c r="CA732" s="31">
        <f t="shared" si="953"/>
        <v>0</v>
      </c>
      <c r="CB732" s="31">
        <f t="shared" si="954"/>
        <v>0</v>
      </c>
      <c r="CC732" s="31">
        <f t="shared" si="955"/>
        <v>0</v>
      </c>
      <c r="CD732" s="31">
        <f t="shared" si="956"/>
        <v>0</v>
      </c>
      <c r="CE732" s="37">
        <f t="array" ref="CE732">MIN(IF(JPRL=AI732,$AG$19:$AG$1018))</f>
        <v>0</v>
      </c>
      <c r="CF732" s="37">
        <f t="array" ref="CF732">MAX(IF(JPRL=AI732,$AG$19:$AG$1018))</f>
        <v>0</v>
      </c>
      <c r="CG732" s="36">
        <f t="shared" si="957"/>
        <v>0</v>
      </c>
      <c r="CI732" s="40">
        <f t="shared" si="958"/>
        <v>0</v>
      </c>
      <c r="CJ732" s="40">
        <f t="shared" si="895"/>
        <v>0</v>
      </c>
      <c r="CK732" s="40">
        <f t="shared" si="896"/>
        <v>0</v>
      </c>
      <c r="CL732" s="40">
        <f t="shared" si="897"/>
        <v>0</v>
      </c>
      <c r="CM732" s="40">
        <f t="shared" si="898"/>
        <v>0</v>
      </c>
      <c r="CN732" s="40">
        <f t="shared" si="899"/>
        <v>0</v>
      </c>
      <c r="CO732" s="40">
        <f t="shared" si="900"/>
        <v>0</v>
      </c>
      <c r="CP732" s="40">
        <f t="shared" si="901"/>
        <v>0</v>
      </c>
      <c r="CQ732" s="40">
        <f t="shared" si="902"/>
        <v>0</v>
      </c>
      <c r="CR732" s="40">
        <f t="shared" si="903"/>
        <v>0</v>
      </c>
      <c r="CS732" s="40">
        <f t="shared" si="904"/>
        <v>0</v>
      </c>
      <c r="CT732" s="41">
        <f t="shared" si="959"/>
        <v>0</v>
      </c>
      <c r="CU732" s="41">
        <f t="shared" si="960"/>
        <v>0</v>
      </c>
      <c r="CV732" s="41">
        <f t="shared" si="961"/>
        <v>0</v>
      </c>
      <c r="CW732" s="41">
        <f t="shared" si="962"/>
        <v>0</v>
      </c>
      <c r="CX732" s="41">
        <f t="shared" si="963"/>
        <v>0</v>
      </c>
      <c r="CY732" s="41">
        <f t="shared" si="964"/>
        <v>0</v>
      </c>
      <c r="CZ732" s="41">
        <f t="shared" si="965"/>
        <v>0</v>
      </c>
      <c r="DA732" s="41">
        <f t="shared" si="966"/>
        <v>0</v>
      </c>
      <c r="DB732" s="41">
        <f t="shared" si="967"/>
        <v>0</v>
      </c>
      <c r="DC732" s="41">
        <f t="shared" si="968"/>
        <v>0</v>
      </c>
      <c r="DD732" s="7">
        <f t="shared" si="969"/>
        <v>0</v>
      </c>
      <c r="DE732" s="7">
        <f t="shared" si="970"/>
        <v>0</v>
      </c>
      <c r="DF732" s="7">
        <f t="shared" si="971"/>
        <v>0</v>
      </c>
      <c r="DJ732" s="7">
        <f t="shared" si="972"/>
        <v>0</v>
      </c>
      <c r="DK732" s="7">
        <f t="shared" si="973"/>
        <v>0</v>
      </c>
    </row>
    <row r="733" spans="1:115" ht="26.25" customHeight="1" x14ac:dyDescent="0.25">
      <c r="A733" s="9">
        <v>715</v>
      </c>
      <c r="B733" s="24" t="str">
        <f t="shared" si="905"/>
        <v/>
      </c>
      <c r="C733" s="23"/>
      <c r="D733" s="51"/>
      <c r="E733" s="24"/>
      <c r="F733" s="24"/>
      <c r="G733" s="24"/>
      <c r="H733" s="24"/>
      <c r="I733" s="25"/>
      <c r="J733" s="24"/>
      <c r="K733" s="26"/>
      <c r="L733" s="29"/>
      <c r="M733" s="27"/>
      <c r="N733" s="28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30"/>
      <c r="Z733" s="29"/>
      <c r="AA733" s="29" t="str">
        <f t="shared" si="906"/>
        <v/>
      </c>
      <c r="AB733" s="7">
        <f t="shared" si="907"/>
        <v>0</v>
      </c>
      <c r="AC733" s="7">
        <f t="shared" si="908"/>
        <v>0</v>
      </c>
      <c r="AD733" s="7">
        <f t="shared" si="909"/>
        <v>0</v>
      </c>
      <c r="AE733" s="7">
        <f t="shared" si="910"/>
        <v>0</v>
      </c>
      <c r="AF733" s="11" t="str">
        <f t="shared" si="974"/>
        <v/>
      </c>
      <c r="AG733" s="13">
        <f t="shared" si="911"/>
        <v>0</v>
      </c>
      <c r="AH733" s="7" t="str">
        <f t="shared" si="912"/>
        <v/>
      </c>
      <c r="AI733" s="11" t="str">
        <f t="shared" si="975"/>
        <v/>
      </c>
      <c r="AJ733" s="11" t="str">
        <f t="array" ref="AJ733">IF(OR(AI733=$AI$19:AI732),"",AI733)</f>
        <v/>
      </c>
      <c r="AK733" s="11" t="str">
        <f t="shared" si="913"/>
        <v/>
      </c>
      <c r="AL733" t="str">
        <f t="array" ref="AL733">IF(OR(AK733=$AK$19:AK732),"",AK733)</f>
        <v/>
      </c>
      <c r="AM733" s="13">
        <f t="shared" si="914"/>
        <v>0</v>
      </c>
      <c r="AN733" s="13">
        <f t="shared" si="915"/>
        <v>0</v>
      </c>
      <c r="AO733" s="13">
        <f t="shared" si="916"/>
        <v>0</v>
      </c>
      <c r="AP733" s="13">
        <f t="shared" si="917"/>
        <v>0</v>
      </c>
      <c r="AQ733" s="13">
        <f t="shared" si="918"/>
        <v>0</v>
      </c>
      <c r="AR733" s="13">
        <f t="shared" si="919"/>
        <v>0</v>
      </c>
      <c r="AS733" s="13">
        <f t="shared" si="920"/>
        <v>0</v>
      </c>
      <c r="AT733" s="13">
        <f t="shared" si="921"/>
        <v>0</v>
      </c>
      <c r="AU733" s="13">
        <f t="shared" si="922"/>
        <v>0</v>
      </c>
      <c r="AV733" s="13">
        <f t="shared" si="923"/>
        <v>0</v>
      </c>
      <c r="AX733" s="13">
        <f t="shared" si="924"/>
        <v>0</v>
      </c>
      <c r="AY733" s="13">
        <f t="shared" si="925"/>
        <v>0</v>
      </c>
      <c r="AZ733" s="13">
        <f t="shared" si="926"/>
        <v>0</v>
      </c>
      <c r="BA733" s="13">
        <f t="shared" si="927"/>
        <v>0</v>
      </c>
      <c r="BB733" s="13">
        <f t="shared" si="928"/>
        <v>0</v>
      </c>
      <c r="BC733" s="13">
        <f t="shared" si="929"/>
        <v>0</v>
      </c>
      <c r="BD733" s="13">
        <f t="shared" si="930"/>
        <v>0</v>
      </c>
      <c r="BE733" s="13">
        <f t="shared" si="931"/>
        <v>0</v>
      </c>
      <c r="BF733" s="13">
        <f t="shared" si="932"/>
        <v>0</v>
      </c>
      <c r="BG733" s="13">
        <f t="shared" si="933"/>
        <v>0</v>
      </c>
      <c r="BH733" s="13">
        <f t="shared" si="934"/>
        <v>0</v>
      </c>
      <c r="BI733" s="13">
        <f t="shared" si="935"/>
        <v>0</v>
      </c>
      <c r="BJ733" s="13">
        <f t="shared" si="936"/>
        <v>0</v>
      </c>
      <c r="BK733" s="13">
        <f t="shared" si="937"/>
        <v>0</v>
      </c>
      <c r="BL733" s="13">
        <f t="shared" si="938"/>
        <v>0</v>
      </c>
      <c r="BM733" s="13">
        <f t="shared" si="939"/>
        <v>0</v>
      </c>
      <c r="BN733" s="13">
        <f t="shared" si="940"/>
        <v>0</v>
      </c>
      <c r="BO733" s="13">
        <f t="shared" si="941"/>
        <v>0</v>
      </c>
      <c r="BP733" s="13">
        <f t="shared" si="942"/>
        <v>0</v>
      </c>
      <c r="BQ733" s="13">
        <f t="shared" si="943"/>
        <v>0</v>
      </c>
      <c r="BR733" s="13">
        <f t="shared" si="944"/>
        <v>0</v>
      </c>
      <c r="BS733" s="13">
        <f t="shared" si="945"/>
        <v>0</v>
      </c>
      <c r="BT733" s="31">
        <f t="shared" si="946"/>
        <v>0</v>
      </c>
      <c r="BU733" s="31">
        <f t="shared" si="947"/>
        <v>0</v>
      </c>
      <c r="BV733" s="31">
        <f t="shared" si="948"/>
        <v>0</v>
      </c>
      <c r="BW733" s="31">
        <f t="shared" si="949"/>
        <v>0</v>
      </c>
      <c r="BX733" s="31">
        <f t="shared" si="950"/>
        <v>0</v>
      </c>
      <c r="BY733" s="31">
        <f t="shared" si="951"/>
        <v>0</v>
      </c>
      <c r="BZ733" s="31">
        <f t="shared" si="952"/>
        <v>0</v>
      </c>
      <c r="CA733" s="31">
        <f t="shared" si="953"/>
        <v>0</v>
      </c>
      <c r="CB733" s="31">
        <f t="shared" si="954"/>
        <v>0</v>
      </c>
      <c r="CC733" s="31">
        <f t="shared" si="955"/>
        <v>0</v>
      </c>
      <c r="CD733" s="31">
        <f t="shared" si="956"/>
        <v>0</v>
      </c>
      <c r="CE733" s="37">
        <f t="array" ref="CE733">MIN(IF(JPRL=AI733,$AG$19:$AG$1018))</f>
        <v>0</v>
      </c>
      <c r="CF733" s="37">
        <f t="array" ref="CF733">MAX(IF(JPRL=AI733,$AG$19:$AG$1018))</f>
        <v>0</v>
      </c>
      <c r="CG733" s="36">
        <f t="shared" si="957"/>
        <v>0</v>
      </c>
      <c r="CI733" s="40">
        <f t="shared" si="958"/>
        <v>0</v>
      </c>
      <c r="CJ733" s="40">
        <f t="shared" si="895"/>
        <v>0</v>
      </c>
      <c r="CK733" s="40">
        <f t="shared" si="896"/>
        <v>0</v>
      </c>
      <c r="CL733" s="40">
        <f t="shared" si="897"/>
        <v>0</v>
      </c>
      <c r="CM733" s="40">
        <f t="shared" si="898"/>
        <v>0</v>
      </c>
      <c r="CN733" s="40">
        <f t="shared" si="899"/>
        <v>0</v>
      </c>
      <c r="CO733" s="40">
        <f t="shared" si="900"/>
        <v>0</v>
      </c>
      <c r="CP733" s="40">
        <f t="shared" si="901"/>
        <v>0</v>
      </c>
      <c r="CQ733" s="40">
        <f t="shared" si="902"/>
        <v>0</v>
      </c>
      <c r="CR733" s="40">
        <f t="shared" si="903"/>
        <v>0</v>
      </c>
      <c r="CS733" s="40">
        <f t="shared" si="904"/>
        <v>0</v>
      </c>
      <c r="CT733" s="41">
        <f t="shared" si="959"/>
        <v>0</v>
      </c>
      <c r="CU733" s="41">
        <f t="shared" si="960"/>
        <v>0</v>
      </c>
      <c r="CV733" s="41">
        <f t="shared" si="961"/>
        <v>0</v>
      </c>
      <c r="CW733" s="41">
        <f t="shared" si="962"/>
        <v>0</v>
      </c>
      <c r="CX733" s="41">
        <f t="shared" si="963"/>
        <v>0</v>
      </c>
      <c r="CY733" s="41">
        <f t="shared" si="964"/>
        <v>0</v>
      </c>
      <c r="CZ733" s="41">
        <f t="shared" si="965"/>
        <v>0</v>
      </c>
      <c r="DA733" s="41">
        <f t="shared" si="966"/>
        <v>0</v>
      </c>
      <c r="DB733" s="41">
        <f t="shared" si="967"/>
        <v>0</v>
      </c>
      <c r="DC733" s="41">
        <f t="shared" si="968"/>
        <v>0</v>
      </c>
      <c r="DD733" s="7">
        <f t="shared" si="969"/>
        <v>0</v>
      </c>
      <c r="DE733" s="7">
        <f t="shared" si="970"/>
        <v>0</v>
      </c>
      <c r="DF733" s="7">
        <f t="shared" si="971"/>
        <v>0</v>
      </c>
      <c r="DJ733" s="7">
        <f t="shared" si="972"/>
        <v>0</v>
      </c>
      <c r="DK733" s="7">
        <f t="shared" si="973"/>
        <v>0</v>
      </c>
    </row>
    <row r="734" spans="1:115" ht="26.25" customHeight="1" x14ac:dyDescent="0.25">
      <c r="A734" s="9">
        <v>716</v>
      </c>
      <c r="B734" s="24" t="str">
        <f t="shared" si="905"/>
        <v/>
      </c>
      <c r="C734" s="23"/>
      <c r="D734" s="51"/>
      <c r="E734" s="24"/>
      <c r="F734" s="24"/>
      <c r="G734" s="24"/>
      <c r="H734" s="24"/>
      <c r="I734" s="25"/>
      <c r="J734" s="24"/>
      <c r="K734" s="26"/>
      <c r="L734" s="29"/>
      <c r="M734" s="27"/>
      <c r="N734" s="28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30"/>
      <c r="Z734" s="29"/>
      <c r="AA734" s="29" t="str">
        <f t="shared" si="906"/>
        <v/>
      </c>
      <c r="AB734" s="7">
        <f t="shared" si="907"/>
        <v>0</v>
      </c>
      <c r="AC734" s="7">
        <f t="shared" si="908"/>
        <v>0</v>
      </c>
      <c r="AD734" s="7">
        <f t="shared" si="909"/>
        <v>0</v>
      </c>
      <c r="AE734" s="7">
        <f t="shared" si="910"/>
        <v>0</v>
      </c>
      <c r="AF734" s="11" t="str">
        <f t="shared" si="974"/>
        <v/>
      </c>
      <c r="AG734" s="13">
        <f t="shared" si="911"/>
        <v>0</v>
      </c>
      <c r="AH734" s="7" t="str">
        <f t="shared" si="912"/>
        <v/>
      </c>
      <c r="AI734" s="11" t="str">
        <f t="shared" si="975"/>
        <v/>
      </c>
      <c r="AJ734" s="11" t="str">
        <f t="array" ref="AJ734">IF(OR(AI734=$AI$19:AI733),"",AI734)</f>
        <v/>
      </c>
      <c r="AK734" s="11" t="str">
        <f t="shared" si="913"/>
        <v/>
      </c>
      <c r="AL734" t="str">
        <f t="array" ref="AL734">IF(OR(AK734=$AK$19:AK733),"",AK734)</f>
        <v/>
      </c>
      <c r="AM734" s="13">
        <f t="shared" si="914"/>
        <v>0</v>
      </c>
      <c r="AN734" s="13">
        <f t="shared" si="915"/>
        <v>0</v>
      </c>
      <c r="AO734" s="13">
        <f t="shared" si="916"/>
        <v>0</v>
      </c>
      <c r="AP734" s="13">
        <f t="shared" si="917"/>
        <v>0</v>
      </c>
      <c r="AQ734" s="13">
        <f t="shared" si="918"/>
        <v>0</v>
      </c>
      <c r="AR734" s="13">
        <f t="shared" si="919"/>
        <v>0</v>
      </c>
      <c r="AS734" s="13">
        <f t="shared" si="920"/>
        <v>0</v>
      </c>
      <c r="AT734" s="13">
        <f t="shared" si="921"/>
        <v>0</v>
      </c>
      <c r="AU734" s="13">
        <f t="shared" si="922"/>
        <v>0</v>
      </c>
      <c r="AV734" s="13">
        <f t="shared" si="923"/>
        <v>0</v>
      </c>
      <c r="AX734" s="13">
        <f t="shared" si="924"/>
        <v>0</v>
      </c>
      <c r="AY734" s="13">
        <f t="shared" si="925"/>
        <v>0</v>
      </c>
      <c r="AZ734" s="13">
        <f t="shared" si="926"/>
        <v>0</v>
      </c>
      <c r="BA734" s="13">
        <f t="shared" si="927"/>
        <v>0</v>
      </c>
      <c r="BB734" s="13">
        <f t="shared" si="928"/>
        <v>0</v>
      </c>
      <c r="BC734" s="13">
        <f t="shared" si="929"/>
        <v>0</v>
      </c>
      <c r="BD734" s="13">
        <f t="shared" si="930"/>
        <v>0</v>
      </c>
      <c r="BE734" s="13">
        <f t="shared" si="931"/>
        <v>0</v>
      </c>
      <c r="BF734" s="13">
        <f t="shared" si="932"/>
        <v>0</v>
      </c>
      <c r="BG734" s="13">
        <f t="shared" si="933"/>
        <v>0</v>
      </c>
      <c r="BH734" s="13">
        <f t="shared" si="934"/>
        <v>0</v>
      </c>
      <c r="BI734" s="13">
        <f t="shared" si="935"/>
        <v>0</v>
      </c>
      <c r="BJ734" s="13">
        <f t="shared" si="936"/>
        <v>0</v>
      </c>
      <c r="BK734" s="13">
        <f t="shared" si="937"/>
        <v>0</v>
      </c>
      <c r="BL734" s="13">
        <f t="shared" si="938"/>
        <v>0</v>
      </c>
      <c r="BM734" s="13">
        <f t="shared" si="939"/>
        <v>0</v>
      </c>
      <c r="BN734" s="13">
        <f t="shared" si="940"/>
        <v>0</v>
      </c>
      <c r="BO734" s="13">
        <f t="shared" si="941"/>
        <v>0</v>
      </c>
      <c r="BP734" s="13">
        <f t="shared" si="942"/>
        <v>0</v>
      </c>
      <c r="BQ734" s="13">
        <f t="shared" si="943"/>
        <v>0</v>
      </c>
      <c r="BR734" s="13">
        <f t="shared" si="944"/>
        <v>0</v>
      </c>
      <c r="BS734" s="13">
        <f t="shared" si="945"/>
        <v>0</v>
      </c>
      <c r="BT734" s="31">
        <f t="shared" si="946"/>
        <v>0</v>
      </c>
      <c r="BU734" s="31">
        <f t="shared" si="947"/>
        <v>0</v>
      </c>
      <c r="BV734" s="31">
        <f t="shared" si="948"/>
        <v>0</v>
      </c>
      <c r="BW734" s="31">
        <f t="shared" si="949"/>
        <v>0</v>
      </c>
      <c r="BX734" s="31">
        <f t="shared" si="950"/>
        <v>0</v>
      </c>
      <c r="BY734" s="31">
        <f t="shared" si="951"/>
        <v>0</v>
      </c>
      <c r="BZ734" s="31">
        <f t="shared" si="952"/>
        <v>0</v>
      </c>
      <c r="CA734" s="31">
        <f t="shared" si="953"/>
        <v>0</v>
      </c>
      <c r="CB734" s="31">
        <f t="shared" si="954"/>
        <v>0</v>
      </c>
      <c r="CC734" s="31">
        <f t="shared" si="955"/>
        <v>0</v>
      </c>
      <c r="CD734" s="31">
        <f t="shared" si="956"/>
        <v>0</v>
      </c>
      <c r="CE734" s="37">
        <f t="array" ref="CE734">MIN(IF(JPRL=AI734,$AG$19:$AG$1018))</f>
        <v>0</v>
      </c>
      <c r="CF734" s="37">
        <f t="array" ref="CF734">MAX(IF(JPRL=AI734,$AG$19:$AG$1018))</f>
        <v>0</v>
      </c>
      <c r="CG734" s="36">
        <f t="shared" si="957"/>
        <v>0</v>
      </c>
      <c r="CI734" s="40">
        <f t="shared" si="958"/>
        <v>0</v>
      </c>
      <c r="CJ734" s="40">
        <f t="shared" si="895"/>
        <v>0</v>
      </c>
      <c r="CK734" s="40">
        <f t="shared" si="896"/>
        <v>0</v>
      </c>
      <c r="CL734" s="40">
        <f t="shared" si="897"/>
        <v>0</v>
      </c>
      <c r="CM734" s="40">
        <f t="shared" si="898"/>
        <v>0</v>
      </c>
      <c r="CN734" s="40">
        <f t="shared" si="899"/>
        <v>0</v>
      </c>
      <c r="CO734" s="40">
        <f t="shared" si="900"/>
        <v>0</v>
      </c>
      <c r="CP734" s="40">
        <f t="shared" si="901"/>
        <v>0</v>
      </c>
      <c r="CQ734" s="40">
        <f t="shared" si="902"/>
        <v>0</v>
      </c>
      <c r="CR734" s="40">
        <f t="shared" si="903"/>
        <v>0</v>
      </c>
      <c r="CS734" s="40">
        <f t="shared" si="904"/>
        <v>0</v>
      </c>
      <c r="CT734" s="41">
        <f t="shared" si="959"/>
        <v>0</v>
      </c>
      <c r="CU734" s="41">
        <f t="shared" si="960"/>
        <v>0</v>
      </c>
      <c r="CV734" s="41">
        <f t="shared" si="961"/>
        <v>0</v>
      </c>
      <c r="CW734" s="41">
        <f t="shared" si="962"/>
        <v>0</v>
      </c>
      <c r="CX734" s="41">
        <f t="shared" si="963"/>
        <v>0</v>
      </c>
      <c r="CY734" s="41">
        <f t="shared" si="964"/>
        <v>0</v>
      </c>
      <c r="CZ734" s="41">
        <f t="shared" si="965"/>
        <v>0</v>
      </c>
      <c r="DA734" s="41">
        <f t="shared" si="966"/>
        <v>0</v>
      </c>
      <c r="DB734" s="41">
        <f t="shared" si="967"/>
        <v>0</v>
      </c>
      <c r="DC734" s="41">
        <f t="shared" si="968"/>
        <v>0</v>
      </c>
      <c r="DD734" s="7">
        <f t="shared" si="969"/>
        <v>0</v>
      </c>
      <c r="DE734" s="7">
        <f t="shared" si="970"/>
        <v>0</v>
      </c>
      <c r="DF734" s="7">
        <f t="shared" si="971"/>
        <v>0</v>
      </c>
      <c r="DJ734" s="7">
        <f t="shared" si="972"/>
        <v>0</v>
      </c>
      <c r="DK734" s="7">
        <f t="shared" si="973"/>
        <v>0</v>
      </c>
    </row>
    <row r="735" spans="1:115" ht="26.25" customHeight="1" x14ac:dyDescent="0.25">
      <c r="A735" s="9">
        <v>717</v>
      </c>
      <c r="B735" s="24" t="str">
        <f t="shared" si="905"/>
        <v/>
      </c>
      <c r="C735" s="23"/>
      <c r="D735" s="51"/>
      <c r="E735" s="24"/>
      <c r="F735" s="24"/>
      <c r="G735" s="24"/>
      <c r="H735" s="24"/>
      <c r="I735" s="25"/>
      <c r="J735" s="24"/>
      <c r="K735" s="26"/>
      <c r="L735" s="29"/>
      <c r="M735" s="27"/>
      <c r="N735" s="28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30"/>
      <c r="Z735" s="29"/>
      <c r="AA735" s="29" t="str">
        <f t="shared" si="906"/>
        <v/>
      </c>
      <c r="AB735" s="7">
        <f t="shared" si="907"/>
        <v>0</v>
      </c>
      <c r="AC735" s="7">
        <f t="shared" si="908"/>
        <v>0</v>
      </c>
      <c r="AD735" s="7">
        <f t="shared" si="909"/>
        <v>0</v>
      </c>
      <c r="AE735" s="7">
        <f t="shared" si="910"/>
        <v>0</v>
      </c>
      <c r="AF735" s="11" t="str">
        <f t="shared" si="974"/>
        <v/>
      </c>
      <c r="AG735" s="13">
        <f t="shared" si="911"/>
        <v>0</v>
      </c>
      <c r="AH735" s="7" t="str">
        <f t="shared" si="912"/>
        <v/>
      </c>
      <c r="AI735" s="11" t="str">
        <f t="shared" si="975"/>
        <v/>
      </c>
      <c r="AJ735" s="11" t="str">
        <f t="array" ref="AJ735">IF(OR(AI735=$AI$19:AI734),"",AI735)</f>
        <v/>
      </c>
      <c r="AK735" s="11" t="str">
        <f t="shared" si="913"/>
        <v/>
      </c>
      <c r="AL735" t="str">
        <f t="array" ref="AL735">IF(OR(AK735=$AK$19:AK734),"",AK735)</f>
        <v/>
      </c>
      <c r="AM735" s="13">
        <f t="shared" si="914"/>
        <v>0</v>
      </c>
      <c r="AN735" s="13">
        <f t="shared" si="915"/>
        <v>0</v>
      </c>
      <c r="AO735" s="13">
        <f t="shared" si="916"/>
        <v>0</v>
      </c>
      <c r="AP735" s="13">
        <f t="shared" si="917"/>
        <v>0</v>
      </c>
      <c r="AQ735" s="13">
        <f t="shared" si="918"/>
        <v>0</v>
      </c>
      <c r="AR735" s="13">
        <f t="shared" si="919"/>
        <v>0</v>
      </c>
      <c r="AS735" s="13">
        <f t="shared" si="920"/>
        <v>0</v>
      </c>
      <c r="AT735" s="13">
        <f t="shared" si="921"/>
        <v>0</v>
      </c>
      <c r="AU735" s="13">
        <f t="shared" si="922"/>
        <v>0</v>
      </c>
      <c r="AV735" s="13">
        <f t="shared" si="923"/>
        <v>0</v>
      </c>
      <c r="AX735" s="13">
        <f t="shared" si="924"/>
        <v>0</v>
      </c>
      <c r="AY735" s="13">
        <f t="shared" si="925"/>
        <v>0</v>
      </c>
      <c r="AZ735" s="13">
        <f t="shared" si="926"/>
        <v>0</v>
      </c>
      <c r="BA735" s="13">
        <f t="shared" si="927"/>
        <v>0</v>
      </c>
      <c r="BB735" s="13">
        <f t="shared" si="928"/>
        <v>0</v>
      </c>
      <c r="BC735" s="13">
        <f t="shared" si="929"/>
        <v>0</v>
      </c>
      <c r="BD735" s="13">
        <f t="shared" si="930"/>
        <v>0</v>
      </c>
      <c r="BE735" s="13">
        <f t="shared" si="931"/>
        <v>0</v>
      </c>
      <c r="BF735" s="13">
        <f t="shared" si="932"/>
        <v>0</v>
      </c>
      <c r="BG735" s="13">
        <f t="shared" si="933"/>
        <v>0</v>
      </c>
      <c r="BH735" s="13">
        <f t="shared" si="934"/>
        <v>0</v>
      </c>
      <c r="BI735" s="13">
        <f t="shared" si="935"/>
        <v>0</v>
      </c>
      <c r="BJ735" s="13">
        <f t="shared" si="936"/>
        <v>0</v>
      </c>
      <c r="BK735" s="13">
        <f t="shared" si="937"/>
        <v>0</v>
      </c>
      <c r="BL735" s="13">
        <f t="shared" si="938"/>
        <v>0</v>
      </c>
      <c r="BM735" s="13">
        <f t="shared" si="939"/>
        <v>0</v>
      </c>
      <c r="BN735" s="13">
        <f t="shared" si="940"/>
        <v>0</v>
      </c>
      <c r="BO735" s="13">
        <f t="shared" si="941"/>
        <v>0</v>
      </c>
      <c r="BP735" s="13">
        <f t="shared" si="942"/>
        <v>0</v>
      </c>
      <c r="BQ735" s="13">
        <f t="shared" si="943"/>
        <v>0</v>
      </c>
      <c r="BR735" s="13">
        <f t="shared" si="944"/>
        <v>0</v>
      </c>
      <c r="BS735" s="13">
        <f t="shared" si="945"/>
        <v>0</v>
      </c>
      <c r="BT735" s="31">
        <f t="shared" si="946"/>
        <v>0</v>
      </c>
      <c r="BU735" s="31">
        <f t="shared" si="947"/>
        <v>0</v>
      </c>
      <c r="BV735" s="31">
        <f t="shared" si="948"/>
        <v>0</v>
      </c>
      <c r="BW735" s="31">
        <f t="shared" si="949"/>
        <v>0</v>
      </c>
      <c r="BX735" s="31">
        <f t="shared" si="950"/>
        <v>0</v>
      </c>
      <c r="BY735" s="31">
        <f t="shared" si="951"/>
        <v>0</v>
      </c>
      <c r="BZ735" s="31">
        <f t="shared" si="952"/>
        <v>0</v>
      </c>
      <c r="CA735" s="31">
        <f t="shared" si="953"/>
        <v>0</v>
      </c>
      <c r="CB735" s="31">
        <f t="shared" si="954"/>
        <v>0</v>
      </c>
      <c r="CC735" s="31">
        <f t="shared" si="955"/>
        <v>0</v>
      </c>
      <c r="CD735" s="31">
        <f t="shared" si="956"/>
        <v>0</v>
      </c>
      <c r="CE735" s="37">
        <f t="array" ref="CE735">MIN(IF(JPRL=AI735,$AG$19:$AG$1018))</f>
        <v>0</v>
      </c>
      <c r="CF735" s="37">
        <f t="array" ref="CF735">MAX(IF(JPRL=AI735,$AG$19:$AG$1018))</f>
        <v>0</v>
      </c>
      <c r="CG735" s="36">
        <f t="shared" si="957"/>
        <v>0</v>
      </c>
      <c r="CI735" s="40">
        <f t="shared" si="958"/>
        <v>0</v>
      </c>
      <c r="CJ735" s="40">
        <f t="shared" si="895"/>
        <v>0</v>
      </c>
      <c r="CK735" s="40">
        <f t="shared" si="896"/>
        <v>0</v>
      </c>
      <c r="CL735" s="40">
        <f t="shared" si="897"/>
        <v>0</v>
      </c>
      <c r="CM735" s="40">
        <f t="shared" si="898"/>
        <v>0</v>
      </c>
      <c r="CN735" s="40">
        <f t="shared" si="899"/>
        <v>0</v>
      </c>
      <c r="CO735" s="40">
        <f t="shared" si="900"/>
        <v>0</v>
      </c>
      <c r="CP735" s="40">
        <f t="shared" si="901"/>
        <v>0</v>
      </c>
      <c r="CQ735" s="40">
        <f t="shared" si="902"/>
        <v>0</v>
      </c>
      <c r="CR735" s="40">
        <f t="shared" si="903"/>
        <v>0</v>
      </c>
      <c r="CS735" s="40">
        <f t="shared" si="904"/>
        <v>0</v>
      </c>
      <c r="CT735" s="41">
        <f t="shared" si="959"/>
        <v>0</v>
      </c>
      <c r="CU735" s="41">
        <f t="shared" si="960"/>
        <v>0</v>
      </c>
      <c r="CV735" s="41">
        <f t="shared" si="961"/>
        <v>0</v>
      </c>
      <c r="CW735" s="41">
        <f t="shared" si="962"/>
        <v>0</v>
      </c>
      <c r="CX735" s="41">
        <f t="shared" si="963"/>
        <v>0</v>
      </c>
      <c r="CY735" s="41">
        <f t="shared" si="964"/>
        <v>0</v>
      </c>
      <c r="CZ735" s="41">
        <f t="shared" si="965"/>
        <v>0</v>
      </c>
      <c r="DA735" s="41">
        <f t="shared" si="966"/>
        <v>0</v>
      </c>
      <c r="DB735" s="41">
        <f t="shared" si="967"/>
        <v>0</v>
      </c>
      <c r="DC735" s="41">
        <f t="shared" si="968"/>
        <v>0</v>
      </c>
      <c r="DD735" s="7">
        <f t="shared" si="969"/>
        <v>0</v>
      </c>
      <c r="DE735" s="7">
        <f t="shared" si="970"/>
        <v>0</v>
      </c>
      <c r="DF735" s="7">
        <f t="shared" si="971"/>
        <v>0</v>
      </c>
      <c r="DJ735" s="7">
        <f t="shared" si="972"/>
        <v>0</v>
      </c>
      <c r="DK735" s="7">
        <f t="shared" si="973"/>
        <v>0</v>
      </c>
    </row>
    <row r="736" spans="1:115" ht="26.25" customHeight="1" x14ac:dyDescent="0.25">
      <c r="A736" s="9">
        <v>718</v>
      </c>
      <c r="B736" s="24" t="str">
        <f t="shared" si="905"/>
        <v/>
      </c>
      <c r="C736" s="23"/>
      <c r="D736" s="51"/>
      <c r="E736" s="24"/>
      <c r="F736" s="24"/>
      <c r="G736" s="24"/>
      <c r="H736" s="24"/>
      <c r="I736" s="25"/>
      <c r="J736" s="24"/>
      <c r="K736" s="26"/>
      <c r="L736" s="29"/>
      <c r="M736" s="27"/>
      <c r="N736" s="28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30"/>
      <c r="Z736" s="29"/>
      <c r="AA736" s="29" t="str">
        <f t="shared" si="906"/>
        <v/>
      </c>
      <c r="AB736" s="7">
        <f t="shared" si="907"/>
        <v>0</v>
      </c>
      <c r="AC736" s="7">
        <f t="shared" si="908"/>
        <v>0</v>
      </c>
      <c r="AD736" s="7">
        <f t="shared" si="909"/>
        <v>0</v>
      </c>
      <c r="AE736" s="7">
        <f t="shared" si="910"/>
        <v>0</v>
      </c>
      <c r="AF736" s="11" t="str">
        <f t="shared" si="974"/>
        <v/>
      </c>
      <c r="AG736" s="13">
        <f t="shared" si="911"/>
        <v>0</v>
      </c>
      <c r="AH736" s="7" t="str">
        <f t="shared" si="912"/>
        <v/>
      </c>
      <c r="AI736" s="11" t="str">
        <f t="shared" si="975"/>
        <v/>
      </c>
      <c r="AJ736" s="11" t="str">
        <f t="array" ref="AJ736">IF(OR(AI736=$AI$19:AI735),"",AI736)</f>
        <v/>
      </c>
      <c r="AK736" s="11" t="str">
        <f t="shared" si="913"/>
        <v/>
      </c>
      <c r="AL736" t="str">
        <f t="array" ref="AL736">IF(OR(AK736=$AK$19:AK735),"",AK736)</f>
        <v/>
      </c>
      <c r="AM736" s="13">
        <f t="shared" si="914"/>
        <v>0</v>
      </c>
      <c r="AN736" s="13">
        <f t="shared" si="915"/>
        <v>0</v>
      </c>
      <c r="AO736" s="13">
        <f t="shared" si="916"/>
        <v>0</v>
      </c>
      <c r="AP736" s="13">
        <f t="shared" si="917"/>
        <v>0</v>
      </c>
      <c r="AQ736" s="13">
        <f t="shared" si="918"/>
        <v>0</v>
      </c>
      <c r="AR736" s="13">
        <f t="shared" si="919"/>
        <v>0</v>
      </c>
      <c r="AS736" s="13">
        <f t="shared" si="920"/>
        <v>0</v>
      </c>
      <c r="AT736" s="13">
        <f t="shared" si="921"/>
        <v>0</v>
      </c>
      <c r="AU736" s="13">
        <f t="shared" si="922"/>
        <v>0</v>
      </c>
      <c r="AV736" s="13">
        <f t="shared" si="923"/>
        <v>0</v>
      </c>
      <c r="AX736" s="13">
        <f t="shared" si="924"/>
        <v>0</v>
      </c>
      <c r="AY736" s="13">
        <f t="shared" si="925"/>
        <v>0</v>
      </c>
      <c r="AZ736" s="13">
        <f t="shared" si="926"/>
        <v>0</v>
      </c>
      <c r="BA736" s="13">
        <f t="shared" si="927"/>
        <v>0</v>
      </c>
      <c r="BB736" s="13">
        <f t="shared" si="928"/>
        <v>0</v>
      </c>
      <c r="BC736" s="13">
        <f t="shared" si="929"/>
        <v>0</v>
      </c>
      <c r="BD736" s="13">
        <f t="shared" si="930"/>
        <v>0</v>
      </c>
      <c r="BE736" s="13">
        <f t="shared" si="931"/>
        <v>0</v>
      </c>
      <c r="BF736" s="13">
        <f t="shared" si="932"/>
        <v>0</v>
      </c>
      <c r="BG736" s="13">
        <f t="shared" si="933"/>
        <v>0</v>
      </c>
      <c r="BH736" s="13">
        <f t="shared" si="934"/>
        <v>0</v>
      </c>
      <c r="BI736" s="13">
        <f t="shared" si="935"/>
        <v>0</v>
      </c>
      <c r="BJ736" s="13">
        <f t="shared" si="936"/>
        <v>0</v>
      </c>
      <c r="BK736" s="13">
        <f t="shared" si="937"/>
        <v>0</v>
      </c>
      <c r="BL736" s="13">
        <f t="shared" si="938"/>
        <v>0</v>
      </c>
      <c r="BM736" s="13">
        <f t="shared" si="939"/>
        <v>0</v>
      </c>
      <c r="BN736" s="13">
        <f t="shared" si="940"/>
        <v>0</v>
      </c>
      <c r="BO736" s="13">
        <f t="shared" si="941"/>
        <v>0</v>
      </c>
      <c r="BP736" s="13">
        <f t="shared" si="942"/>
        <v>0</v>
      </c>
      <c r="BQ736" s="13">
        <f t="shared" si="943"/>
        <v>0</v>
      </c>
      <c r="BR736" s="13">
        <f t="shared" si="944"/>
        <v>0</v>
      </c>
      <c r="BS736" s="13">
        <f t="shared" si="945"/>
        <v>0</v>
      </c>
      <c r="BT736" s="31">
        <f t="shared" si="946"/>
        <v>0</v>
      </c>
      <c r="BU736" s="31">
        <f t="shared" si="947"/>
        <v>0</v>
      </c>
      <c r="BV736" s="31">
        <f t="shared" si="948"/>
        <v>0</v>
      </c>
      <c r="BW736" s="31">
        <f t="shared" si="949"/>
        <v>0</v>
      </c>
      <c r="BX736" s="31">
        <f t="shared" si="950"/>
        <v>0</v>
      </c>
      <c r="BY736" s="31">
        <f t="shared" si="951"/>
        <v>0</v>
      </c>
      <c r="BZ736" s="31">
        <f t="shared" si="952"/>
        <v>0</v>
      </c>
      <c r="CA736" s="31">
        <f t="shared" si="953"/>
        <v>0</v>
      </c>
      <c r="CB736" s="31">
        <f t="shared" si="954"/>
        <v>0</v>
      </c>
      <c r="CC736" s="31">
        <f t="shared" si="955"/>
        <v>0</v>
      </c>
      <c r="CD736" s="31">
        <f t="shared" si="956"/>
        <v>0</v>
      </c>
      <c r="CE736" s="37">
        <f t="array" ref="CE736">MIN(IF(JPRL=AI736,$AG$19:$AG$1018))</f>
        <v>0</v>
      </c>
      <c r="CF736" s="37">
        <f t="array" ref="CF736">MAX(IF(JPRL=AI736,$AG$19:$AG$1018))</f>
        <v>0</v>
      </c>
      <c r="CG736" s="36">
        <f t="shared" si="957"/>
        <v>0</v>
      </c>
      <c r="CI736" s="40">
        <f t="shared" si="958"/>
        <v>0</v>
      </c>
      <c r="CJ736" s="40">
        <f t="shared" si="895"/>
        <v>0</v>
      </c>
      <c r="CK736" s="40">
        <f t="shared" si="896"/>
        <v>0</v>
      </c>
      <c r="CL736" s="40">
        <f t="shared" si="897"/>
        <v>0</v>
      </c>
      <c r="CM736" s="40">
        <f t="shared" si="898"/>
        <v>0</v>
      </c>
      <c r="CN736" s="40">
        <f t="shared" si="899"/>
        <v>0</v>
      </c>
      <c r="CO736" s="40">
        <f t="shared" si="900"/>
        <v>0</v>
      </c>
      <c r="CP736" s="40">
        <f t="shared" si="901"/>
        <v>0</v>
      </c>
      <c r="CQ736" s="40">
        <f t="shared" si="902"/>
        <v>0</v>
      </c>
      <c r="CR736" s="40">
        <f t="shared" si="903"/>
        <v>0</v>
      </c>
      <c r="CS736" s="40">
        <f t="shared" si="904"/>
        <v>0</v>
      </c>
      <c r="CT736" s="41">
        <f t="shared" si="959"/>
        <v>0</v>
      </c>
      <c r="CU736" s="41">
        <f t="shared" si="960"/>
        <v>0</v>
      </c>
      <c r="CV736" s="41">
        <f t="shared" si="961"/>
        <v>0</v>
      </c>
      <c r="CW736" s="41">
        <f t="shared" si="962"/>
        <v>0</v>
      </c>
      <c r="CX736" s="41">
        <f t="shared" si="963"/>
        <v>0</v>
      </c>
      <c r="CY736" s="41">
        <f t="shared" si="964"/>
        <v>0</v>
      </c>
      <c r="CZ736" s="41">
        <f t="shared" si="965"/>
        <v>0</v>
      </c>
      <c r="DA736" s="41">
        <f t="shared" si="966"/>
        <v>0</v>
      </c>
      <c r="DB736" s="41">
        <f t="shared" si="967"/>
        <v>0</v>
      </c>
      <c r="DC736" s="41">
        <f t="shared" si="968"/>
        <v>0</v>
      </c>
      <c r="DD736" s="7">
        <f t="shared" si="969"/>
        <v>0</v>
      </c>
      <c r="DE736" s="7">
        <f t="shared" si="970"/>
        <v>0</v>
      </c>
      <c r="DF736" s="7">
        <f t="shared" si="971"/>
        <v>0</v>
      </c>
      <c r="DJ736" s="7">
        <f t="shared" si="972"/>
        <v>0</v>
      </c>
      <c r="DK736" s="7">
        <f t="shared" si="973"/>
        <v>0</v>
      </c>
    </row>
    <row r="737" spans="1:115" ht="26.25" customHeight="1" x14ac:dyDescent="0.25">
      <c r="A737" s="9">
        <v>719</v>
      </c>
      <c r="B737" s="24" t="str">
        <f t="shared" si="905"/>
        <v/>
      </c>
      <c r="C737" s="23"/>
      <c r="D737" s="51"/>
      <c r="E737" s="24"/>
      <c r="F737" s="24"/>
      <c r="G737" s="24"/>
      <c r="H737" s="24"/>
      <c r="I737" s="25"/>
      <c r="J737" s="24"/>
      <c r="K737" s="26"/>
      <c r="L737" s="29"/>
      <c r="M737" s="27"/>
      <c r="N737" s="28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30"/>
      <c r="Z737" s="29"/>
      <c r="AA737" s="29" t="str">
        <f t="shared" si="906"/>
        <v/>
      </c>
      <c r="AB737" s="7">
        <f t="shared" si="907"/>
        <v>0</v>
      </c>
      <c r="AC737" s="7">
        <f t="shared" si="908"/>
        <v>0</v>
      </c>
      <c r="AD737" s="7">
        <f t="shared" si="909"/>
        <v>0</v>
      </c>
      <c r="AE737" s="7">
        <f t="shared" si="910"/>
        <v>0</v>
      </c>
      <c r="AF737" s="11" t="str">
        <f t="shared" si="974"/>
        <v/>
      </c>
      <c r="AG737" s="13">
        <f t="shared" si="911"/>
        <v>0</v>
      </c>
      <c r="AH737" s="7" t="str">
        <f t="shared" si="912"/>
        <v/>
      </c>
      <c r="AI737" s="11" t="str">
        <f t="shared" si="975"/>
        <v/>
      </c>
      <c r="AJ737" s="11" t="str">
        <f t="array" ref="AJ737">IF(OR(AI737=$AI$19:AI736),"",AI737)</f>
        <v/>
      </c>
      <c r="AK737" s="11" t="str">
        <f t="shared" si="913"/>
        <v/>
      </c>
      <c r="AL737" t="str">
        <f t="array" ref="AL737">IF(OR(AK737=$AK$19:AK736),"",AK737)</f>
        <v/>
      </c>
      <c r="AM737" s="13">
        <f t="shared" si="914"/>
        <v>0</v>
      </c>
      <c r="AN737" s="13">
        <f t="shared" si="915"/>
        <v>0</v>
      </c>
      <c r="AO737" s="13">
        <f t="shared" si="916"/>
        <v>0</v>
      </c>
      <c r="AP737" s="13">
        <f t="shared" si="917"/>
        <v>0</v>
      </c>
      <c r="AQ737" s="13">
        <f t="shared" si="918"/>
        <v>0</v>
      </c>
      <c r="AR737" s="13">
        <f t="shared" si="919"/>
        <v>0</v>
      </c>
      <c r="AS737" s="13">
        <f t="shared" si="920"/>
        <v>0</v>
      </c>
      <c r="AT737" s="13">
        <f t="shared" si="921"/>
        <v>0</v>
      </c>
      <c r="AU737" s="13">
        <f t="shared" si="922"/>
        <v>0</v>
      </c>
      <c r="AV737" s="13">
        <f t="shared" si="923"/>
        <v>0</v>
      </c>
      <c r="AX737" s="13">
        <f t="shared" si="924"/>
        <v>0</v>
      </c>
      <c r="AY737" s="13">
        <f t="shared" si="925"/>
        <v>0</v>
      </c>
      <c r="AZ737" s="13">
        <f t="shared" si="926"/>
        <v>0</v>
      </c>
      <c r="BA737" s="13">
        <f t="shared" si="927"/>
        <v>0</v>
      </c>
      <c r="BB737" s="13">
        <f t="shared" si="928"/>
        <v>0</v>
      </c>
      <c r="BC737" s="13">
        <f t="shared" si="929"/>
        <v>0</v>
      </c>
      <c r="BD737" s="13">
        <f t="shared" si="930"/>
        <v>0</v>
      </c>
      <c r="BE737" s="13">
        <f t="shared" si="931"/>
        <v>0</v>
      </c>
      <c r="BF737" s="13">
        <f t="shared" si="932"/>
        <v>0</v>
      </c>
      <c r="BG737" s="13">
        <f t="shared" si="933"/>
        <v>0</v>
      </c>
      <c r="BH737" s="13">
        <f t="shared" si="934"/>
        <v>0</v>
      </c>
      <c r="BI737" s="13">
        <f t="shared" si="935"/>
        <v>0</v>
      </c>
      <c r="BJ737" s="13">
        <f t="shared" si="936"/>
        <v>0</v>
      </c>
      <c r="BK737" s="13">
        <f t="shared" si="937"/>
        <v>0</v>
      </c>
      <c r="BL737" s="13">
        <f t="shared" si="938"/>
        <v>0</v>
      </c>
      <c r="BM737" s="13">
        <f t="shared" si="939"/>
        <v>0</v>
      </c>
      <c r="BN737" s="13">
        <f t="shared" si="940"/>
        <v>0</v>
      </c>
      <c r="BO737" s="13">
        <f t="shared" si="941"/>
        <v>0</v>
      </c>
      <c r="BP737" s="13">
        <f t="shared" si="942"/>
        <v>0</v>
      </c>
      <c r="BQ737" s="13">
        <f t="shared" si="943"/>
        <v>0</v>
      </c>
      <c r="BR737" s="13">
        <f t="shared" si="944"/>
        <v>0</v>
      </c>
      <c r="BS737" s="13">
        <f t="shared" si="945"/>
        <v>0</v>
      </c>
      <c r="BT737" s="31">
        <f t="shared" si="946"/>
        <v>0</v>
      </c>
      <c r="BU737" s="31">
        <f t="shared" si="947"/>
        <v>0</v>
      </c>
      <c r="BV737" s="31">
        <f t="shared" si="948"/>
        <v>0</v>
      </c>
      <c r="BW737" s="31">
        <f t="shared" si="949"/>
        <v>0</v>
      </c>
      <c r="BX737" s="31">
        <f t="shared" si="950"/>
        <v>0</v>
      </c>
      <c r="BY737" s="31">
        <f t="shared" si="951"/>
        <v>0</v>
      </c>
      <c r="BZ737" s="31">
        <f t="shared" si="952"/>
        <v>0</v>
      </c>
      <c r="CA737" s="31">
        <f t="shared" si="953"/>
        <v>0</v>
      </c>
      <c r="CB737" s="31">
        <f t="shared" si="954"/>
        <v>0</v>
      </c>
      <c r="CC737" s="31">
        <f t="shared" si="955"/>
        <v>0</v>
      </c>
      <c r="CD737" s="31">
        <f t="shared" si="956"/>
        <v>0</v>
      </c>
      <c r="CE737" s="37">
        <f t="array" ref="CE737">MIN(IF(JPRL=AI737,$AG$19:$AG$1018))</f>
        <v>0</v>
      </c>
      <c r="CF737" s="37">
        <f t="array" ref="CF737">MAX(IF(JPRL=AI737,$AG$19:$AG$1018))</f>
        <v>0</v>
      </c>
      <c r="CG737" s="36">
        <f t="shared" si="957"/>
        <v>0</v>
      </c>
      <c r="CI737" s="40">
        <f t="shared" si="958"/>
        <v>0</v>
      </c>
      <c r="CJ737" s="40">
        <f t="shared" si="895"/>
        <v>0</v>
      </c>
      <c r="CK737" s="40">
        <f t="shared" si="896"/>
        <v>0</v>
      </c>
      <c r="CL737" s="40">
        <f t="shared" si="897"/>
        <v>0</v>
      </c>
      <c r="CM737" s="40">
        <f t="shared" si="898"/>
        <v>0</v>
      </c>
      <c r="CN737" s="40">
        <f t="shared" si="899"/>
        <v>0</v>
      </c>
      <c r="CO737" s="40">
        <f t="shared" si="900"/>
        <v>0</v>
      </c>
      <c r="CP737" s="40">
        <f t="shared" si="901"/>
        <v>0</v>
      </c>
      <c r="CQ737" s="40">
        <f t="shared" si="902"/>
        <v>0</v>
      </c>
      <c r="CR737" s="40">
        <f t="shared" si="903"/>
        <v>0</v>
      </c>
      <c r="CS737" s="40">
        <f t="shared" si="904"/>
        <v>0</v>
      </c>
      <c r="CT737" s="41">
        <f t="shared" si="959"/>
        <v>0</v>
      </c>
      <c r="CU737" s="41">
        <f t="shared" si="960"/>
        <v>0</v>
      </c>
      <c r="CV737" s="41">
        <f t="shared" si="961"/>
        <v>0</v>
      </c>
      <c r="CW737" s="41">
        <f t="shared" si="962"/>
        <v>0</v>
      </c>
      <c r="CX737" s="41">
        <f t="shared" si="963"/>
        <v>0</v>
      </c>
      <c r="CY737" s="41">
        <f t="shared" si="964"/>
        <v>0</v>
      </c>
      <c r="CZ737" s="41">
        <f t="shared" si="965"/>
        <v>0</v>
      </c>
      <c r="DA737" s="41">
        <f t="shared" si="966"/>
        <v>0</v>
      </c>
      <c r="DB737" s="41">
        <f t="shared" si="967"/>
        <v>0</v>
      </c>
      <c r="DC737" s="41">
        <f t="shared" si="968"/>
        <v>0</v>
      </c>
      <c r="DD737" s="7">
        <f t="shared" si="969"/>
        <v>0</v>
      </c>
      <c r="DE737" s="7">
        <f t="shared" si="970"/>
        <v>0</v>
      </c>
      <c r="DF737" s="7">
        <f t="shared" si="971"/>
        <v>0</v>
      </c>
      <c r="DJ737" s="7">
        <f t="shared" si="972"/>
        <v>0</v>
      </c>
      <c r="DK737" s="7">
        <f t="shared" si="973"/>
        <v>0</v>
      </c>
    </row>
    <row r="738" spans="1:115" ht="26.25" customHeight="1" x14ac:dyDescent="0.25">
      <c r="A738" s="9">
        <v>720</v>
      </c>
      <c r="B738" s="24" t="str">
        <f t="shared" si="905"/>
        <v/>
      </c>
      <c r="C738" s="23"/>
      <c r="D738" s="51"/>
      <c r="E738" s="24"/>
      <c r="F738" s="24"/>
      <c r="G738" s="24"/>
      <c r="H738" s="24"/>
      <c r="I738" s="25"/>
      <c r="J738" s="24"/>
      <c r="K738" s="26"/>
      <c r="L738" s="29"/>
      <c r="M738" s="27"/>
      <c r="N738" s="28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30"/>
      <c r="Z738" s="29"/>
      <c r="AA738" s="29" t="str">
        <f t="shared" si="906"/>
        <v/>
      </c>
      <c r="AB738" s="7">
        <f t="shared" si="907"/>
        <v>0</v>
      </c>
      <c r="AC738" s="7">
        <f t="shared" si="908"/>
        <v>0</v>
      </c>
      <c r="AD738" s="7">
        <f t="shared" si="909"/>
        <v>0</v>
      </c>
      <c r="AE738" s="7">
        <f t="shared" si="910"/>
        <v>0</v>
      </c>
      <c r="AF738" s="11" t="str">
        <f t="shared" si="974"/>
        <v/>
      </c>
      <c r="AG738" s="13">
        <f t="shared" si="911"/>
        <v>0</v>
      </c>
      <c r="AH738" s="7" t="str">
        <f t="shared" si="912"/>
        <v/>
      </c>
      <c r="AI738" s="11" t="str">
        <f t="shared" si="975"/>
        <v/>
      </c>
      <c r="AJ738" s="11" t="str">
        <f t="array" ref="AJ738">IF(OR(AI738=$AI$19:AI737),"",AI738)</f>
        <v/>
      </c>
      <c r="AK738" s="11" t="str">
        <f t="shared" si="913"/>
        <v/>
      </c>
      <c r="AL738" t="str">
        <f t="array" ref="AL738">IF(OR(AK738=$AK$19:AK737),"",AK738)</f>
        <v/>
      </c>
      <c r="AM738" s="13">
        <f t="shared" si="914"/>
        <v>0</v>
      </c>
      <c r="AN738" s="13">
        <f t="shared" si="915"/>
        <v>0</v>
      </c>
      <c r="AO738" s="13">
        <f t="shared" si="916"/>
        <v>0</v>
      </c>
      <c r="AP738" s="13">
        <f t="shared" si="917"/>
        <v>0</v>
      </c>
      <c r="AQ738" s="13">
        <f t="shared" si="918"/>
        <v>0</v>
      </c>
      <c r="AR738" s="13">
        <f t="shared" si="919"/>
        <v>0</v>
      </c>
      <c r="AS738" s="13">
        <f t="shared" si="920"/>
        <v>0</v>
      </c>
      <c r="AT738" s="13">
        <f t="shared" si="921"/>
        <v>0</v>
      </c>
      <c r="AU738" s="13">
        <f t="shared" si="922"/>
        <v>0</v>
      </c>
      <c r="AV738" s="13">
        <f t="shared" si="923"/>
        <v>0</v>
      </c>
      <c r="AX738" s="13">
        <f t="shared" si="924"/>
        <v>0</v>
      </c>
      <c r="AY738" s="13">
        <f t="shared" si="925"/>
        <v>0</v>
      </c>
      <c r="AZ738" s="13">
        <f t="shared" si="926"/>
        <v>0</v>
      </c>
      <c r="BA738" s="13">
        <f t="shared" si="927"/>
        <v>0</v>
      </c>
      <c r="BB738" s="13">
        <f t="shared" si="928"/>
        <v>0</v>
      </c>
      <c r="BC738" s="13">
        <f t="shared" si="929"/>
        <v>0</v>
      </c>
      <c r="BD738" s="13">
        <f t="shared" si="930"/>
        <v>0</v>
      </c>
      <c r="BE738" s="13">
        <f t="shared" si="931"/>
        <v>0</v>
      </c>
      <c r="BF738" s="13">
        <f t="shared" si="932"/>
        <v>0</v>
      </c>
      <c r="BG738" s="13">
        <f t="shared" si="933"/>
        <v>0</v>
      </c>
      <c r="BH738" s="13">
        <f t="shared" si="934"/>
        <v>0</v>
      </c>
      <c r="BI738" s="13">
        <f t="shared" si="935"/>
        <v>0</v>
      </c>
      <c r="BJ738" s="13">
        <f t="shared" si="936"/>
        <v>0</v>
      </c>
      <c r="BK738" s="13">
        <f t="shared" si="937"/>
        <v>0</v>
      </c>
      <c r="BL738" s="13">
        <f t="shared" si="938"/>
        <v>0</v>
      </c>
      <c r="BM738" s="13">
        <f t="shared" si="939"/>
        <v>0</v>
      </c>
      <c r="BN738" s="13">
        <f t="shared" si="940"/>
        <v>0</v>
      </c>
      <c r="BO738" s="13">
        <f t="shared" si="941"/>
        <v>0</v>
      </c>
      <c r="BP738" s="13">
        <f t="shared" si="942"/>
        <v>0</v>
      </c>
      <c r="BQ738" s="13">
        <f t="shared" si="943"/>
        <v>0</v>
      </c>
      <c r="BR738" s="13">
        <f t="shared" si="944"/>
        <v>0</v>
      </c>
      <c r="BS738" s="13">
        <f t="shared" si="945"/>
        <v>0</v>
      </c>
      <c r="BT738" s="31">
        <f t="shared" si="946"/>
        <v>0</v>
      </c>
      <c r="BU738" s="31">
        <f t="shared" si="947"/>
        <v>0</v>
      </c>
      <c r="BV738" s="31">
        <f t="shared" si="948"/>
        <v>0</v>
      </c>
      <c r="BW738" s="31">
        <f t="shared" si="949"/>
        <v>0</v>
      </c>
      <c r="BX738" s="31">
        <f t="shared" si="950"/>
        <v>0</v>
      </c>
      <c r="BY738" s="31">
        <f t="shared" si="951"/>
        <v>0</v>
      </c>
      <c r="BZ738" s="31">
        <f t="shared" si="952"/>
        <v>0</v>
      </c>
      <c r="CA738" s="31">
        <f t="shared" si="953"/>
        <v>0</v>
      </c>
      <c r="CB738" s="31">
        <f t="shared" si="954"/>
        <v>0</v>
      </c>
      <c r="CC738" s="31">
        <f t="shared" si="955"/>
        <v>0</v>
      </c>
      <c r="CD738" s="31">
        <f t="shared" si="956"/>
        <v>0</v>
      </c>
      <c r="CE738" s="37">
        <f t="array" ref="CE738">MIN(IF(JPRL=AI738,$AG$19:$AG$1018))</f>
        <v>0</v>
      </c>
      <c r="CF738" s="37">
        <f t="array" ref="CF738">MAX(IF(JPRL=AI738,$AG$19:$AG$1018))</f>
        <v>0</v>
      </c>
      <c r="CG738" s="36">
        <f t="shared" si="957"/>
        <v>0</v>
      </c>
      <c r="CI738" s="40">
        <f t="shared" si="958"/>
        <v>0</v>
      </c>
      <c r="CJ738" s="40">
        <f t="shared" si="895"/>
        <v>0</v>
      </c>
      <c r="CK738" s="40">
        <f t="shared" si="896"/>
        <v>0</v>
      </c>
      <c r="CL738" s="40">
        <f t="shared" si="897"/>
        <v>0</v>
      </c>
      <c r="CM738" s="40">
        <f t="shared" si="898"/>
        <v>0</v>
      </c>
      <c r="CN738" s="40">
        <f t="shared" si="899"/>
        <v>0</v>
      </c>
      <c r="CO738" s="40">
        <f t="shared" si="900"/>
        <v>0</v>
      </c>
      <c r="CP738" s="40">
        <f t="shared" si="901"/>
        <v>0</v>
      </c>
      <c r="CQ738" s="40">
        <f t="shared" si="902"/>
        <v>0</v>
      </c>
      <c r="CR738" s="40">
        <f t="shared" si="903"/>
        <v>0</v>
      </c>
      <c r="CS738" s="40">
        <f t="shared" si="904"/>
        <v>0</v>
      </c>
      <c r="CT738" s="41">
        <f t="shared" si="959"/>
        <v>0</v>
      </c>
      <c r="CU738" s="41">
        <f t="shared" si="960"/>
        <v>0</v>
      </c>
      <c r="CV738" s="41">
        <f t="shared" si="961"/>
        <v>0</v>
      </c>
      <c r="CW738" s="41">
        <f t="shared" si="962"/>
        <v>0</v>
      </c>
      <c r="CX738" s="41">
        <f t="shared" si="963"/>
        <v>0</v>
      </c>
      <c r="CY738" s="41">
        <f t="shared" si="964"/>
        <v>0</v>
      </c>
      <c r="CZ738" s="41">
        <f t="shared" si="965"/>
        <v>0</v>
      </c>
      <c r="DA738" s="41">
        <f t="shared" si="966"/>
        <v>0</v>
      </c>
      <c r="DB738" s="41">
        <f t="shared" si="967"/>
        <v>0</v>
      </c>
      <c r="DC738" s="41">
        <f t="shared" si="968"/>
        <v>0</v>
      </c>
      <c r="DD738" s="7">
        <f t="shared" si="969"/>
        <v>0</v>
      </c>
      <c r="DE738" s="7">
        <f t="shared" si="970"/>
        <v>0</v>
      </c>
      <c r="DF738" s="7">
        <f t="shared" si="971"/>
        <v>0</v>
      </c>
      <c r="DJ738" s="7">
        <f t="shared" si="972"/>
        <v>0</v>
      </c>
      <c r="DK738" s="7">
        <f t="shared" si="973"/>
        <v>0</v>
      </c>
    </row>
    <row r="739" spans="1:115" ht="26.25" customHeight="1" x14ac:dyDescent="0.25">
      <c r="A739" s="9">
        <v>721</v>
      </c>
      <c r="B739" s="24" t="str">
        <f t="shared" si="905"/>
        <v/>
      </c>
      <c r="C739" s="23"/>
      <c r="D739" s="51"/>
      <c r="E739" s="24"/>
      <c r="F739" s="24"/>
      <c r="G739" s="24"/>
      <c r="H739" s="24"/>
      <c r="I739" s="25"/>
      <c r="J739" s="24"/>
      <c r="K739" s="26"/>
      <c r="L739" s="29"/>
      <c r="M739" s="27"/>
      <c r="N739" s="28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30"/>
      <c r="Z739" s="29"/>
      <c r="AA739" s="29" t="str">
        <f t="shared" si="906"/>
        <v/>
      </c>
      <c r="AB739" s="7">
        <f t="shared" si="907"/>
        <v>0</v>
      </c>
      <c r="AC739" s="7">
        <f t="shared" si="908"/>
        <v>0</v>
      </c>
      <c r="AD739" s="7">
        <f t="shared" si="909"/>
        <v>0</v>
      </c>
      <c r="AE739" s="7">
        <f t="shared" si="910"/>
        <v>0</v>
      </c>
      <c r="AF739" s="11" t="str">
        <f t="shared" si="974"/>
        <v/>
      </c>
      <c r="AG739" s="13">
        <f t="shared" si="911"/>
        <v>0</v>
      </c>
      <c r="AH739" s="7" t="str">
        <f t="shared" si="912"/>
        <v/>
      </c>
      <c r="AI739" s="11" t="str">
        <f t="shared" si="975"/>
        <v/>
      </c>
      <c r="AJ739" s="11" t="str">
        <f t="array" ref="AJ739">IF(OR(AI739=$AI$19:AI738),"",AI739)</f>
        <v/>
      </c>
      <c r="AK739" s="11" t="str">
        <f t="shared" si="913"/>
        <v/>
      </c>
      <c r="AL739" t="str">
        <f t="array" ref="AL739">IF(OR(AK739=$AK$19:AK738),"",AK739)</f>
        <v/>
      </c>
      <c r="AM739" s="13">
        <f t="shared" si="914"/>
        <v>0</v>
      </c>
      <c r="AN739" s="13">
        <f t="shared" si="915"/>
        <v>0</v>
      </c>
      <c r="AO739" s="13">
        <f t="shared" si="916"/>
        <v>0</v>
      </c>
      <c r="AP739" s="13">
        <f t="shared" si="917"/>
        <v>0</v>
      </c>
      <c r="AQ739" s="13">
        <f t="shared" si="918"/>
        <v>0</v>
      </c>
      <c r="AR739" s="13">
        <f t="shared" si="919"/>
        <v>0</v>
      </c>
      <c r="AS739" s="13">
        <f t="shared" si="920"/>
        <v>0</v>
      </c>
      <c r="AT739" s="13">
        <f t="shared" si="921"/>
        <v>0</v>
      </c>
      <c r="AU739" s="13">
        <f t="shared" si="922"/>
        <v>0</v>
      </c>
      <c r="AV739" s="13">
        <f t="shared" si="923"/>
        <v>0</v>
      </c>
      <c r="AX739" s="13">
        <f t="shared" si="924"/>
        <v>0</v>
      </c>
      <c r="AY739" s="13">
        <f t="shared" si="925"/>
        <v>0</v>
      </c>
      <c r="AZ739" s="13">
        <f t="shared" si="926"/>
        <v>0</v>
      </c>
      <c r="BA739" s="13">
        <f t="shared" si="927"/>
        <v>0</v>
      </c>
      <c r="BB739" s="13">
        <f t="shared" si="928"/>
        <v>0</v>
      </c>
      <c r="BC739" s="13">
        <f t="shared" si="929"/>
        <v>0</v>
      </c>
      <c r="BD739" s="13">
        <f t="shared" si="930"/>
        <v>0</v>
      </c>
      <c r="BE739" s="13">
        <f t="shared" si="931"/>
        <v>0</v>
      </c>
      <c r="BF739" s="13">
        <f t="shared" si="932"/>
        <v>0</v>
      </c>
      <c r="BG739" s="13">
        <f t="shared" si="933"/>
        <v>0</v>
      </c>
      <c r="BH739" s="13">
        <f t="shared" si="934"/>
        <v>0</v>
      </c>
      <c r="BI739" s="13">
        <f t="shared" si="935"/>
        <v>0</v>
      </c>
      <c r="BJ739" s="13">
        <f t="shared" si="936"/>
        <v>0</v>
      </c>
      <c r="BK739" s="13">
        <f t="shared" si="937"/>
        <v>0</v>
      </c>
      <c r="BL739" s="13">
        <f t="shared" si="938"/>
        <v>0</v>
      </c>
      <c r="BM739" s="13">
        <f t="shared" si="939"/>
        <v>0</v>
      </c>
      <c r="BN739" s="13">
        <f t="shared" si="940"/>
        <v>0</v>
      </c>
      <c r="BO739" s="13">
        <f t="shared" si="941"/>
        <v>0</v>
      </c>
      <c r="BP739" s="13">
        <f t="shared" si="942"/>
        <v>0</v>
      </c>
      <c r="BQ739" s="13">
        <f t="shared" si="943"/>
        <v>0</v>
      </c>
      <c r="BR739" s="13">
        <f t="shared" si="944"/>
        <v>0</v>
      </c>
      <c r="BS739" s="13">
        <f t="shared" si="945"/>
        <v>0</v>
      </c>
      <c r="BT739" s="31">
        <f t="shared" si="946"/>
        <v>0</v>
      </c>
      <c r="BU739" s="31">
        <f t="shared" si="947"/>
        <v>0</v>
      </c>
      <c r="BV739" s="31">
        <f t="shared" si="948"/>
        <v>0</v>
      </c>
      <c r="BW739" s="31">
        <f t="shared" si="949"/>
        <v>0</v>
      </c>
      <c r="BX739" s="31">
        <f t="shared" si="950"/>
        <v>0</v>
      </c>
      <c r="BY739" s="31">
        <f t="shared" si="951"/>
        <v>0</v>
      </c>
      <c r="BZ739" s="31">
        <f t="shared" si="952"/>
        <v>0</v>
      </c>
      <c r="CA739" s="31">
        <f t="shared" si="953"/>
        <v>0</v>
      </c>
      <c r="CB739" s="31">
        <f t="shared" si="954"/>
        <v>0</v>
      </c>
      <c r="CC739" s="31">
        <f t="shared" si="955"/>
        <v>0</v>
      </c>
      <c r="CD739" s="31">
        <f t="shared" si="956"/>
        <v>0</v>
      </c>
      <c r="CE739" s="37">
        <f t="array" ref="CE739">MIN(IF(JPRL=AI739,$AG$19:$AG$1018))</f>
        <v>0</v>
      </c>
      <c r="CF739" s="37">
        <f t="array" ref="CF739">MAX(IF(JPRL=AI739,$AG$19:$AG$1018))</f>
        <v>0</v>
      </c>
      <c r="CG739" s="36">
        <f t="shared" si="957"/>
        <v>0</v>
      </c>
      <c r="CI739" s="40">
        <f t="shared" si="958"/>
        <v>0</v>
      </c>
      <c r="CJ739" s="40">
        <f t="shared" si="895"/>
        <v>0</v>
      </c>
      <c r="CK739" s="40">
        <f t="shared" si="896"/>
        <v>0</v>
      </c>
      <c r="CL739" s="40">
        <f t="shared" si="897"/>
        <v>0</v>
      </c>
      <c r="CM739" s="40">
        <f t="shared" si="898"/>
        <v>0</v>
      </c>
      <c r="CN739" s="40">
        <f t="shared" si="899"/>
        <v>0</v>
      </c>
      <c r="CO739" s="40">
        <f t="shared" si="900"/>
        <v>0</v>
      </c>
      <c r="CP739" s="40">
        <f t="shared" si="901"/>
        <v>0</v>
      </c>
      <c r="CQ739" s="40">
        <f t="shared" si="902"/>
        <v>0</v>
      </c>
      <c r="CR739" s="40">
        <f t="shared" si="903"/>
        <v>0</v>
      </c>
      <c r="CS739" s="40">
        <f t="shared" si="904"/>
        <v>0</v>
      </c>
      <c r="CT739" s="41">
        <f t="shared" si="959"/>
        <v>0</v>
      </c>
      <c r="CU739" s="41">
        <f t="shared" si="960"/>
        <v>0</v>
      </c>
      <c r="CV739" s="41">
        <f t="shared" si="961"/>
        <v>0</v>
      </c>
      <c r="CW739" s="41">
        <f t="shared" si="962"/>
        <v>0</v>
      </c>
      <c r="CX739" s="41">
        <f t="shared" si="963"/>
        <v>0</v>
      </c>
      <c r="CY739" s="41">
        <f t="shared" si="964"/>
        <v>0</v>
      </c>
      <c r="CZ739" s="41">
        <f t="shared" si="965"/>
        <v>0</v>
      </c>
      <c r="DA739" s="41">
        <f t="shared" si="966"/>
        <v>0</v>
      </c>
      <c r="DB739" s="41">
        <f t="shared" si="967"/>
        <v>0</v>
      </c>
      <c r="DC739" s="41">
        <f t="shared" si="968"/>
        <v>0</v>
      </c>
      <c r="DD739" s="7">
        <f t="shared" si="969"/>
        <v>0</v>
      </c>
      <c r="DE739" s="7">
        <f t="shared" si="970"/>
        <v>0</v>
      </c>
      <c r="DF739" s="7">
        <f t="shared" si="971"/>
        <v>0</v>
      </c>
      <c r="DJ739" s="7">
        <f t="shared" si="972"/>
        <v>0</v>
      </c>
      <c r="DK739" s="7">
        <f t="shared" si="973"/>
        <v>0</v>
      </c>
    </row>
    <row r="740" spans="1:115" ht="26.25" customHeight="1" x14ac:dyDescent="0.25">
      <c r="A740" s="9">
        <v>722</v>
      </c>
      <c r="B740" s="24" t="str">
        <f t="shared" si="905"/>
        <v/>
      </c>
      <c r="C740" s="23"/>
      <c r="D740" s="51"/>
      <c r="E740" s="24"/>
      <c r="F740" s="24"/>
      <c r="G740" s="24"/>
      <c r="H740" s="24"/>
      <c r="I740" s="25"/>
      <c r="J740" s="24"/>
      <c r="K740" s="26"/>
      <c r="L740" s="29"/>
      <c r="M740" s="27"/>
      <c r="N740" s="28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30"/>
      <c r="Z740" s="29"/>
      <c r="AA740" s="29" t="str">
        <f t="shared" si="906"/>
        <v/>
      </c>
      <c r="AB740" s="7">
        <f t="shared" si="907"/>
        <v>0</v>
      </c>
      <c r="AC740" s="7">
        <f t="shared" si="908"/>
        <v>0</v>
      </c>
      <c r="AD740" s="7">
        <f t="shared" si="909"/>
        <v>0</v>
      </c>
      <c r="AE740" s="7">
        <f t="shared" si="910"/>
        <v>0</v>
      </c>
      <c r="AF740" s="11" t="str">
        <f t="shared" si="974"/>
        <v/>
      </c>
      <c r="AG740" s="13">
        <f t="shared" si="911"/>
        <v>0</v>
      </c>
      <c r="AH740" s="7" t="str">
        <f t="shared" si="912"/>
        <v/>
      </c>
      <c r="AI740" s="11" t="str">
        <f t="shared" si="975"/>
        <v/>
      </c>
      <c r="AJ740" s="11" t="str">
        <f t="array" ref="AJ740">IF(OR(AI740=$AI$19:AI739),"",AI740)</f>
        <v/>
      </c>
      <c r="AK740" s="11" t="str">
        <f t="shared" si="913"/>
        <v/>
      </c>
      <c r="AL740" t="str">
        <f t="array" ref="AL740">IF(OR(AK740=$AK$19:AK739),"",AK740)</f>
        <v/>
      </c>
      <c r="AM740" s="13">
        <f t="shared" si="914"/>
        <v>0</v>
      </c>
      <c r="AN740" s="13">
        <f t="shared" si="915"/>
        <v>0</v>
      </c>
      <c r="AO740" s="13">
        <f t="shared" si="916"/>
        <v>0</v>
      </c>
      <c r="AP740" s="13">
        <f t="shared" si="917"/>
        <v>0</v>
      </c>
      <c r="AQ740" s="13">
        <f t="shared" si="918"/>
        <v>0</v>
      </c>
      <c r="AR740" s="13">
        <f t="shared" si="919"/>
        <v>0</v>
      </c>
      <c r="AS740" s="13">
        <f t="shared" si="920"/>
        <v>0</v>
      </c>
      <c r="AT740" s="13">
        <f t="shared" si="921"/>
        <v>0</v>
      </c>
      <c r="AU740" s="13">
        <f t="shared" si="922"/>
        <v>0</v>
      </c>
      <c r="AV740" s="13">
        <f t="shared" si="923"/>
        <v>0</v>
      </c>
      <c r="AX740" s="13">
        <f t="shared" si="924"/>
        <v>0</v>
      </c>
      <c r="AY740" s="13">
        <f t="shared" si="925"/>
        <v>0</v>
      </c>
      <c r="AZ740" s="13">
        <f t="shared" si="926"/>
        <v>0</v>
      </c>
      <c r="BA740" s="13">
        <f t="shared" si="927"/>
        <v>0</v>
      </c>
      <c r="BB740" s="13">
        <f t="shared" si="928"/>
        <v>0</v>
      </c>
      <c r="BC740" s="13">
        <f t="shared" si="929"/>
        <v>0</v>
      </c>
      <c r="BD740" s="13">
        <f t="shared" si="930"/>
        <v>0</v>
      </c>
      <c r="BE740" s="13">
        <f t="shared" si="931"/>
        <v>0</v>
      </c>
      <c r="BF740" s="13">
        <f t="shared" si="932"/>
        <v>0</v>
      </c>
      <c r="BG740" s="13">
        <f t="shared" si="933"/>
        <v>0</v>
      </c>
      <c r="BH740" s="13">
        <f t="shared" si="934"/>
        <v>0</v>
      </c>
      <c r="BI740" s="13">
        <f t="shared" si="935"/>
        <v>0</v>
      </c>
      <c r="BJ740" s="13">
        <f t="shared" si="936"/>
        <v>0</v>
      </c>
      <c r="BK740" s="13">
        <f t="shared" si="937"/>
        <v>0</v>
      </c>
      <c r="BL740" s="13">
        <f t="shared" si="938"/>
        <v>0</v>
      </c>
      <c r="BM740" s="13">
        <f t="shared" si="939"/>
        <v>0</v>
      </c>
      <c r="BN740" s="13">
        <f t="shared" si="940"/>
        <v>0</v>
      </c>
      <c r="BO740" s="13">
        <f t="shared" si="941"/>
        <v>0</v>
      </c>
      <c r="BP740" s="13">
        <f t="shared" si="942"/>
        <v>0</v>
      </c>
      <c r="BQ740" s="13">
        <f t="shared" si="943"/>
        <v>0</v>
      </c>
      <c r="BR740" s="13">
        <f t="shared" si="944"/>
        <v>0</v>
      </c>
      <c r="BS740" s="13">
        <f t="shared" si="945"/>
        <v>0</v>
      </c>
      <c r="BT740" s="31">
        <f t="shared" si="946"/>
        <v>0</v>
      </c>
      <c r="BU740" s="31">
        <f t="shared" si="947"/>
        <v>0</v>
      </c>
      <c r="BV740" s="31">
        <f t="shared" si="948"/>
        <v>0</v>
      </c>
      <c r="BW740" s="31">
        <f t="shared" si="949"/>
        <v>0</v>
      </c>
      <c r="BX740" s="31">
        <f t="shared" si="950"/>
        <v>0</v>
      </c>
      <c r="BY740" s="31">
        <f t="shared" si="951"/>
        <v>0</v>
      </c>
      <c r="BZ740" s="31">
        <f t="shared" si="952"/>
        <v>0</v>
      </c>
      <c r="CA740" s="31">
        <f t="shared" si="953"/>
        <v>0</v>
      </c>
      <c r="CB740" s="31">
        <f t="shared" si="954"/>
        <v>0</v>
      </c>
      <c r="CC740" s="31">
        <f t="shared" si="955"/>
        <v>0</v>
      </c>
      <c r="CD740" s="31">
        <f t="shared" si="956"/>
        <v>0</v>
      </c>
      <c r="CE740" s="37">
        <f t="array" ref="CE740">MIN(IF(JPRL=AI740,$AG$19:$AG$1018))</f>
        <v>0</v>
      </c>
      <c r="CF740" s="37">
        <f t="array" ref="CF740">MAX(IF(JPRL=AI740,$AG$19:$AG$1018))</f>
        <v>0</v>
      </c>
      <c r="CG740" s="36">
        <f t="shared" si="957"/>
        <v>0</v>
      </c>
      <c r="CI740" s="40">
        <f t="shared" si="958"/>
        <v>0</v>
      </c>
      <c r="CJ740" s="40">
        <f t="shared" si="895"/>
        <v>0</v>
      </c>
      <c r="CK740" s="40">
        <f t="shared" si="896"/>
        <v>0</v>
      </c>
      <c r="CL740" s="40">
        <f t="shared" si="897"/>
        <v>0</v>
      </c>
      <c r="CM740" s="40">
        <f t="shared" si="898"/>
        <v>0</v>
      </c>
      <c r="CN740" s="40">
        <f t="shared" si="899"/>
        <v>0</v>
      </c>
      <c r="CO740" s="40">
        <f t="shared" si="900"/>
        <v>0</v>
      </c>
      <c r="CP740" s="40">
        <f t="shared" si="901"/>
        <v>0</v>
      </c>
      <c r="CQ740" s="40">
        <f t="shared" si="902"/>
        <v>0</v>
      </c>
      <c r="CR740" s="40">
        <f t="shared" si="903"/>
        <v>0</v>
      </c>
      <c r="CS740" s="40">
        <f t="shared" si="904"/>
        <v>0</v>
      </c>
      <c r="CT740" s="41">
        <f t="shared" si="959"/>
        <v>0</v>
      </c>
      <c r="CU740" s="41">
        <f t="shared" si="960"/>
        <v>0</v>
      </c>
      <c r="CV740" s="41">
        <f t="shared" si="961"/>
        <v>0</v>
      </c>
      <c r="CW740" s="41">
        <f t="shared" si="962"/>
        <v>0</v>
      </c>
      <c r="CX740" s="41">
        <f t="shared" si="963"/>
        <v>0</v>
      </c>
      <c r="CY740" s="41">
        <f t="shared" si="964"/>
        <v>0</v>
      </c>
      <c r="CZ740" s="41">
        <f t="shared" si="965"/>
        <v>0</v>
      </c>
      <c r="DA740" s="41">
        <f t="shared" si="966"/>
        <v>0</v>
      </c>
      <c r="DB740" s="41">
        <f t="shared" si="967"/>
        <v>0</v>
      </c>
      <c r="DC740" s="41">
        <f t="shared" si="968"/>
        <v>0</v>
      </c>
      <c r="DD740" s="7">
        <f t="shared" si="969"/>
        <v>0</v>
      </c>
      <c r="DE740" s="7">
        <f t="shared" si="970"/>
        <v>0</v>
      </c>
      <c r="DF740" s="7">
        <f t="shared" si="971"/>
        <v>0</v>
      </c>
      <c r="DJ740" s="7">
        <f t="shared" si="972"/>
        <v>0</v>
      </c>
      <c r="DK740" s="7">
        <f t="shared" si="973"/>
        <v>0</v>
      </c>
    </row>
    <row r="741" spans="1:115" ht="26.25" customHeight="1" x14ac:dyDescent="0.25">
      <c r="A741" s="9">
        <v>723</v>
      </c>
      <c r="B741" s="24" t="str">
        <f t="shared" si="905"/>
        <v/>
      </c>
      <c r="C741" s="23"/>
      <c r="D741" s="51"/>
      <c r="E741" s="24"/>
      <c r="F741" s="24"/>
      <c r="G741" s="24"/>
      <c r="H741" s="24"/>
      <c r="I741" s="25"/>
      <c r="J741" s="24"/>
      <c r="K741" s="26"/>
      <c r="L741" s="29"/>
      <c r="M741" s="27"/>
      <c r="N741" s="28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30"/>
      <c r="Z741" s="29"/>
      <c r="AA741" s="29" t="str">
        <f t="shared" si="906"/>
        <v/>
      </c>
      <c r="AB741" s="7">
        <f t="shared" si="907"/>
        <v>0</v>
      </c>
      <c r="AC741" s="7">
        <f t="shared" si="908"/>
        <v>0</v>
      </c>
      <c r="AD741" s="7">
        <f t="shared" si="909"/>
        <v>0</v>
      </c>
      <c r="AE741" s="7">
        <f t="shared" si="910"/>
        <v>0</v>
      </c>
      <c r="AF741" s="11" t="str">
        <f t="shared" si="974"/>
        <v/>
      </c>
      <c r="AG741" s="13">
        <f t="shared" si="911"/>
        <v>0</v>
      </c>
      <c r="AH741" s="7" t="str">
        <f t="shared" si="912"/>
        <v/>
      </c>
      <c r="AI741" s="11" t="str">
        <f t="shared" si="975"/>
        <v/>
      </c>
      <c r="AJ741" s="11" t="str">
        <f t="array" ref="AJ741">IF(OR(AI741=$AI$19:AI740),"",AI741)</f>
        <v/>
      </c>
      <c r="AK741" s="11" t="str">
        <f t="shared" si="913"/>
        <v/>
      </c>
      <c r="AL741" t="str">
        <f t="array" ref="AL741">IF(OR(AK741=$AK$19:AK740),"",AK741)</f>
        <v/>
      </c>
      <c r="AM741" s="13">
        <f t="shared" si="914"/>
        <v>0</v>
      </c>
      <c r="AN741" s="13">
        <f t="shared" si="915"/>
        <v>0</v>
      </c>
      <c r="AO741" s="13">
        <f t="shared" si="916"/>
        <v>0</v>
      </c>
      <c r="AP741" s="13">
        <f t="shared" si="917"/>
        <v>0</v>
      </c>
      <c r="AQ741" s="13">
        <f t="shared" si="918"/>
        <v>0</v>
      </c>
      <c r="AR741" s="13">
        <f t="shared" si="919"/>
        <v>0</v>
      </c>
      <c r="AS741" s="13">
        <f t="shared" si="920"/>
        <v>0</v>
      </c>
      <c r="AT741" s="13">
        <f t="shared" si="921"/>
        <v>0</v>
      </c>
      <c r="AU741" s="13">
        <f t="shared" si="922"/>
        <v>0</v>
      </c>
      <c r="AV741" s="13">
        <f t="shared" si="923"/>
        <v>0</v>
      </c>
      <c r="AX741" s="13">
        <f t="shared" si="924"/>
        <v>0</v>
      </c>
      <c r="AY741" s="13">
        <f t="shared" si="925"/>
        <v>0</v>
      </c>
      <c r="AZ741" s="13">
        <f t="shared" si="926"/>
        <v>0</v>
      </c>
      <c r="BA741" s="13">
        <f t="shared" si="927"/>
        <v>0</v>
      </c>
      <c r="BB741" s="13">
        <f t="shared" si="928"/>
        <v>0</v>
      </c>
      <c r="BC741" s="13">
        <f t="shared" si="929"/>
        <v>0</v>
      </c>
      <c r="BD741" s="13">
        <f t="shared" si="930"/>
        <v>0</v>
      </c>
      <c r="BE741" s="13">
        <f t="shared" si="931"/>
        <v>0</v>
      </c>
      <c r="BF741" s="13">
        <f t="shared" si="932"/>
        <v>0</v>
      </c>
      <c r="BG741" s="13">
        <f t="shared" si="933"/>
        <v>0</v>
      </c>
      <c r="BH741" s="13">
        <f t="shared" si="934"/>
        <v>0</v>
      </c>
      <c r="BI741" s="13">
        <f t="shared" si="935"/>
        <v>0</v>
      </c>
      <c r="BJ741" s="13">
        <f t="shared" si="936"/>
        <v>0</v>
      </c>
      <c r="BK741" s="13">
        <f t="shared" si="937"/>
        <v>0</v>
      </c>
      <c r="BL741" s="13">
        <f t="shared" si="938"/>
        <v>0</v>
      </c>
      <c r="BM741" s="13">
        <f t="shared" si="939"/>
        <v>0</v>
      </c>
      <c r="BN741" s="13">
        <f t="shared" si="940"/>
        <v>0</v>
      </c>
      <c r="BO741" s="13">
        <f t="shared" si="941"/>
        <v>0</v>
      </c>
      <c r="BP741" s="13">
        <f t="shared" si="942"/>
        <v>0</v>
      </c>
      <c r="BQ741" s="13">
        <f t="shared" si="943"/>
        <v>0</v>
      </c>
      <c r="BR741" s="13">
        <f t="shared" si="944"/>
        <v>0</v>
      </c>
      <c r="BS741" s="13">
        <f t="shared" si="945"/>
        <v>0</v>
      </c>
      <c r="BT741" s="31">
        <f t="shared" si="946"/>
        <v>0</v>
      </c>
      <c r="BU741" s="31">
        <f t="shared" si="947"/>
        <v>0</v>
      </c>
      <c r="BV741" s="31">
        <f t="shared" si="948"/>
        <v>0</v>
      </c>
      <c r="BW741" s="31">
        <f t="shared" si="949"/>
        <v>0</v>
      </c>
      <c r="BX741" s="31">
        <f t="shared" si="950"/>
        <v>0</v>
      </c>
      <c r="BY741" s="31">
        <f t="shared" si="951"/>
        <v>0</v>
      </c>
      <c r="BZ741" s="31">
        <f t="shared" si="952"/>
        <v>0</v>
      </c>
      <c r="CA741" s="31">
        <f t="shared" si="953"/>
        <v>0</v>
      </c>
      <c r="CB741" s="31">
        <f t="shared" si="954"/>
        <v>0</v>
      </c>
      <c r="CC741" s="31">
        <f t="shared" si="955"/>
        <v>0</v>
      </c>
      <c r="CD741" s="31">
        <f t="shared" si="956"/>
        <v>0</v>
      </c>
      <c r="CE741" s="37">
        <f t="array" ref="CE741">MIN(IF(JPRL=AI741,$AG$19:$AG$1018))</f>
        <v>0</v>
      </c>
      <c r="CF741" s="37">
        <f t="array" ref="CF741">MAX(IF(JPRL=AI741,$AG$19:$AG$1018))</f>
        <v>0</v>
      </c>
      <c r="CG741" s="36">
        <f t="shared" si="957"/>
        <v>0</v>
      </c>
      <c r="CI741" s="40">
        <f t="shared" si="958"/>
        <v>0</v>
      </c>
      <c r="CJ741" s="40">
        <f t="shared" si="895"/>
        <v>0</v>
      </c>
      <c r="CK741" s="40">
        <f t="shared" si="896"/>
        <v>0</v>
      </c>
      <c r="CL741" s="40">
        <f t="shared" si="897"/>
        <v>0</v>
      </c>
      <c r="CM741" s="40">
        <f t="shared" si="898"/>
        <v>0</v>
      </c>
      <c r="CN741" s="40">
        <f t="shared" si="899"/>
        <v>0</v>
      </c>
      <c r="CO741" s="40">
        <f t="shared" si="900"/>
        <v>0</v>
      </c>
      <c r="CP741" s="40">
        <f t="shared" si="901"/>
        <v>0</v>
      </c>
      <c r="CQ741" s="40">
        <f t="shared" si="902"/>
        <v>0</v>
      </c>
      <c r="CR741" s="40">
        <f t="shared" si="903"/>
        <v>0</v>
      </c>
      <c r="CS741" s="40">
        <f t="shared" si="904"/>
        <v>0</v>
      </c>
      <c r="CT741" s="41">
        <f t="shared" si="959"/>
        <v>0</v>
      </c>
      <c r="CU741" s="41">
        <f t="shared" si="960"/>
        <v>0</v>
      </c>
      <c r="CV741" s="41">
        <f t="shared" si="961"/>
        <v>0</v>
      </c>
      <c r="CW741" s="41">
        <f t="shared" si="962"/>
        <v>0</v>
      </c>
      <c r="CX741" s="41">
        <f t="shared" si="963"/>
        <v>0</v>
      </c>
      <c r="CY741" s="41">
        <f t="shared" si="964"/>
        <v>0</v>
      </c>
      <c r="CZ741" s="41">
        <f t="shared" si="965"/>
        <v>0</v>
      </c>
      <c r="DA741" s="41">
        <f t="shared" si="966"/>
        <v>0</v>
      </c>
      <c r="DB741" s="41">
        <f t="shared" si="967"/>
        <v>0</v>
      </c>
      <c r="DC741" s="41">
        <f t="shared" si="968"/>
        <v>0</v>
      </c>
      <c r="DD741" s="7">
        <f t="shared" si="969"/>
        <v>0</v>
      </c>
      <c r="DE741" s="7">
        <f t="shared" si="970"/>
        <v>0</v>
      </c>
      <c r="DF741" s="7">
        <f t="shared" si="971"/>
        <v>0</v>
      </c>
      <c r="DJ741" s="7">
        <f t="shared" si="972"/>
        <v>0</v>
      </c>
      <c r="DK741" s="7">
        <f t="shared" si="973"/>
        <v>0</v>
      </c>
    </row>
    <row r="742" spans="1:115" ht="26.25" customHeight="1" x14ac:dyDescent="0.25">
      <c r="A742" s="9">
        <v>724</v>
      </c>
      <c r="B742" s="24" t="str">
        <f t="shared" si="905"/>
        <v/>
      </c>
      <c r="C742" s="23"/>
      <c r="D742" s="51"/>
      <c r="E742" s="24"/>
      <c r="F742" s="24"/>
      <c r="G742" s="24"/>
      <c r="H742" s="24"/>
      <c r="I742" s="25"/>
      <c r="J742" s="24"/>
      <c r="K742" s="26"/>
      <c r="L742" s="29"/>
      <c r="M742" s="27"/>
      <c r="N742" s="28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30"/>
      <c r="Z742" s="29"/>
      <c r="AA742" s="29" t="str">
        <f t="shared" si="906"/>
        <v/>
      </c>
      <c r="AB742" s="7">
        <f t="shared" si="907"/>
        <v>0</v>
      </c>
      <c r="AC742" s="7">
        <f t="shared" si="908"/>
        <v>0</v>
      </c>
      <c r="AD742" s="7">
        <f t="shared" si="909"/>
        <v>0</v>
      </c>
      <c r="AE742" s="7">
        <f t="shared" si="910"/>
        <v>0</v>
      </c>
      <c r="AF742" s="11" t="str">
        <f t="shared" si="974"/>
        <v/>
      </c>
      <c r="AG742" s="13">
        <f t="shared" si="911"/>
        <v>0</v>
      </c>
      <c r="AH742" s="7" t="str">
        <f t="shared" si="912"/>
        <v/>
      </c>
      <c r="AI742" s="11" t="str">
        <f t="shared" si="975"/>
        <v/>
      </c>
      <c r="AJ742" s="11" t="str">
        <f t="array" ref="AJ742">IF(OR(AI742=$AI$19:AI741),"",AI742)</f>
        <v/>
      </c>
      <c r="AK742" s="11" t="str">
        <f t="shared" si="913"/>
        <v/>
      </c>
      <c r="AL742" t="str">
        <f t="array" ref="AL742">IF(OR(AK742=$AK$19:AK741),"",AK742)</f>
        <v/>
      </c>
      <c r="AM742" s="13">
        <f t="shared" si="914"/>
        <v>0</v>
      </c>
      <c r="AN742" s="13">
        <f t="shared" si="915"/>
        <v>0</v>
      </c>
      <c r="AO742" s="13">
        <f t="shared" si="916"/>
        <v>0</v>
      </c>
      <c r="AP742" s="13">
        <f t="shared" si="917"/>
        <v>0</v>
      </c>
      <c r="AQ742" s="13">
        <f t="shared" si="918"/>
        <v>0</v>
      </c>
      <c r="AR742" s="13">
        <f t="shared" si="919"/>
        <v>0</v>
      </c>
      <c r="AS742" s="13">
        <f t="shared" si="920"/>
        <v>0</v>
      </c>
      <c r="AT742" s="13">
        <f t="shared" si="921"/>
        <v>0</v>
      </c>
      <c r="AU742" s="13">
        <f t="shared" si="922"/>
        <v>0</v>
      </c>
      <c r="AV742" s="13">
        <f t="shared" si="923"/>
        <v>0</v>
      </c>
      <c r="AX742" s="13">
        <f t="shared" si="924"/>
        <v>0</v>
      </c>
      <c r="AY742" s="13">
        <f t="shared" si="925"/>
        <v>0</v>
      </c>
      <c r="AZ742" s="13">
        <f t="shared" si="926"/>
        <v>0</v>
      </c>
      <c r="BA742" s="13">
        <f t="shared" si="927"/>
        <v>0</v>
      </c>
      <c r="BB742" s="13">
        <f t="shared" si="928"/>
        <v>0</v>
      </c>
      <c r="BC742" s="13">
        <f t="shared" si="929"/>
        <v>0</v>
      </c>
      <c r="BD742" s="13">
        <f t="shared" si="930"/>
        <v>0</v>
      </c>
      <c r="BE742" s="13">
        <f t="shared" si="931"/>
        <v>0</v>
      </c>
      <c r="BF742" s="13">
        <f t="shared" si="932"/>
        <v>0</v>
      </c>
      <c r="BG742" s="13">
        <f t="shared" si="933"/>
        <v>0</v>
      </c>
      <c r="BH742" s="13">
        <f t="shared" si="934"/>
        <v>0</v>
      </c>
      <c r="BI742" s="13">
        <f t="shared" si="935"/>
        <v>0</v>
      </c>
      <c r="BJ742" s="13">
        <f t="shared" si="936"/>
        <v>0</v>
      </c>
      <c r="BK742" s="13">
        <f t="shared" si="937"/>
        <v>0</v>
      </c>
      <c r="BL742" s="13">
        <f t="shared" si="938"/>
        <v>0</v>
      </c>
      <c r="BM742" s="13">
        <f t="shared" si="939"/>
        <v>0</v>
      </c>
      <c r="BN742" s="13">
        <f t="shared" si="940"/>
        <v>0</v>
      </c>
      <c r="BO742" s="13">
        <f t="shared" si="941"/>
        <v>0</v>
      </c>
      <c r="BP742" s="13">
        <f t="shared" si="942"/>
        <v>0</v>
      </c>
      <c r="BQ742" s="13">
        <f t="shared" si="943"/>
        <v>0</v>
      </c>
      <c r="BR742" s="13">
        <f t="shared" si="944"/>
        <v>0</v>
      </c>
      <c r="BS742" s="13">
        <f t="shared" si="945"/>
        <v>0</v>
      </c>
      <c r="BT742" s="31">
        <f t="shared" si="946"/>
        <v>0</v>
      </c>
      <c r="BU742" s="31">
        <f t="shared" si="947"/>
        <v>0</v>
      </c>
      <c r="BV742" s="31">
        <f t="shared" si="948"/>
        <v>0</v>
      </c>
      <c r="BW742" s="31">
        <f t="shared" si="949"/>
        <v>0</v>
      </c>
      <c r="BX742" s="31">
        <f t="shared" si="950"/>
        <v>0</v>
      </c>
      <c r="BY742" s="31">
        <f t="shared" si="951"/>
        <v>0</v>
      </c>
      <c r="BZ742" s="31">
        <f t="shared" si="952"/>
        <v>0</v>
      </c>
      <c r="CA742" s="31">
        <f t="shared" si="953"/>
        <v>0</v>
      </c>
      <c r="CB742" s="31">
        <f t="shared" si="954"/>
        <v>0</v>
      </c>
      <c r="CC742" s="31">
        <f t="shared" si="955"/>
        <v>0</v>
      </c>
      <c r="CD742" s="31">
        <f t="shared" si="956"/>
        <v>0</v>
      </c>
      <c r="CE742" s="37">
        <f t="array" ref="CE742">MIN(IF(JPRL=AI742,$AG$19:$AG$1018))</f>
        <v>0</v>
      </c>
      <c r="CF742" s="37">
        <f t="array" ref="CF742">MAX(IF(JPRL=AI742,$AG$19:$AG$1018))</f>
        <v>0</v>
      </c>
      <c r="CG742" s="36">
        <f t="shared" si="957"/>
        <v>0</v>
      </c>
      <c r="CI742" s="40">
        <f t="shared" si="958"/>
        <v>0</v>
      </c>
      <c r="CJ742" s="40">
        <f t="shared" si="895"/>
        <v>0</v>
      </c>
      <c r="CK742" s="40">
        <f t="shared" si="896"/>
        <v>0</v>
      </c>
      <c r="CL742" s="40">
        <f t="shared" si="897"/>
        <v>0</v>
      </c>
      <c r="CM742" s="40">
        <f t="shared" si="898"/>
        <v>0</v>
      </c>
      <c r="CN742" s="40">
        <f t="shared" si="899"/>
        <v>0</v>
      </c>
      <c r="CO742" s="40">
        <f t="shared" si="900"/>
        <v>0</v>
      </c>
      <c r="CP742" s="40">
        <f t="shared" si="901"/>
        <v>0</v>
      </c>
      <c r="CQ742" s="40">
        <f t="shared" si="902"/>
        <v>0</v>
      </c>
      <c r="CR742" s="40">
        <f t="shared" si="903"/>
        <v>0</v>
      </c>
      <c r="CS742" s="40">
        <f t="shared" si="904"/>
        <v>0</v>
      </c>
      <c r="CT742" s="41">
        <f t="shared" si="959"/>
        <v>0</v>
      </c>
      <c r="CU742" s="41">
        <f t="shared" si="960"/>
        <v>0</v>
      </c>
      <c r="CV742" s="41">
        <f t="shared" si="961"/>
        <v>0</v>
      </c>
      <c r="CW742" s="41">
        <f t="shared" si="962"/>
        <v>0</v>
      </c>
      <c r="CX742" s="41">
        <f t="shared" si="963"/>
        <v>0</v>
      </c>
      <c r="CY742" s="41">
        <f t="shared" si="964"/>
        <v>0</v>
      </c>
      <c r="CZ742" s="41">
        <f t="shared" si="965"/>
        <v>0</v>
      </c>
      <c r="DA742" s="41">
        <f t="shared" si="966"/>
        <v>0</v>
      </c>
      <c r="DB742" s="41">
        <f t="shared" si="967"/>
        <v>0</v>
      </c>
      <c r="DC742" s="41">
        <f t="shared" si="968"/>
        <v>0</v>
      </c>
      <c r="DD742" s="7">
        <f t="shared" si="969"/>
        <v>0</v>
      </c>
      <c r="DE742" s="7">
        <f t="shared" si="970"/>
        <v>0</v>
      </c>
      <c r="DF742" s="7">
        <f t="shared" si="971"/>
        <v>0</v>
      </c>
      <c r="DJ742" s="7">
        <f t="shared" si="972"/>
        <v>0</v>
      </c>
      <c r="DK742" s="7">
        <f t="shared" si="973"/>
        <v>0</v>
      </c>
    </row>
    <row r="743" spans="1:115" ht="26.25" customHeight="1" x14ac:dyDescent="0.25">
      <c r="A743" s="9">
        <v>725</v>
      </c>
      <c r="B743" s="24" t="str">
        <f t="shared" si="905"/>
        <v/>
      </c>
      <c r="C743" s="23"/>
      <c r="D743" s="51"/>
      <c r="E743" s="24"/>
      <c r="F743" s="24"/>
      <c r="G743" s="24"/>
      <c r="H743" s="24"/>
      <c r="I743" s="25"/>
      <c r="J743" s="24"/>
      <c r="K743" s="26"/>
      <c r="L743" s="29"/>
      <c r="M743" s="27"/>
      <c r="N743" s="28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30"/>
      <c r="Z743" s="29"/>
      <c r="AA743" s="29" t="str">
        <f t="shared" si="906"/>
        <v/>
      </c>
      <c r="AB743" s="7">
        <f t="shared" si="907"/>
        <v>0</v>
      </c>
      <c r="AC743" s="7">
        <f t="shared" si="908"/>
        <v>0</v>
      </c>
      <c r="AD743" s="7">
        <f t="shared" si="909"/>
        <v>0</v>
      </c>
      <c r="AE743" s="7">
        <f t="shared" si="910"/>
        <v>0</v>
      </c>
      <c r="AF743" s="11" t="str">
        <f t="shared" si="974"/>
        <v/>
      </c>
      <c r="AG743" s="13">
        <f t="shared" si="911"/>
        <v>0</v>
      </c>
      <c r="AH743" s="7" t="str">
        <f t="shared" si="912"/>
        <v/>
      </c>
      <c r="AI743" s="11" t="str">
        <f t="shared" si="975"/>
        <v/>
      </c>
      <c r="AJ743" s="11" t="str">
        <f t="array" ref="AJ743">IF(OR(AI743=$AI$19:AI742),"",AI743)</f>
        <v/>
      </c>
      <c r="AK743" s="11" t="str">
        <f t="shared" si="913"/>
        <v/>
      </c>
      <c r="AL743" t="str">
        <f t="array" ref="AL743">IF(OR(AK743=$AK$19:AK742),"",AK743)</f>
        <v/>
      </c>
      <c r="AM743" s="13">
        <f t="shared" si="914"/>
        <v>0</v>
      </c>
      <c r="AN743" s="13">
        <f t="shared" si="915"/>
        <v>0</v>
      </c>
      <c r="AO743" s="13">
        <f t="shared" si="916"/>
        <v>0</v>
      </c>
      <c r="AP743" s="13">
        <f t="shared" si="917"/>
        <v>0</v>
      </c>
      <c r="AQ743" s="13">
        <f t="shared" si="918"/>
        <v>0</v>
      </c>
      <c r="AR743" s="13">
        <f t="shared" si="919"/>
        <v>0</v>
      </c>
      <c r="AS743" s="13">
        <f t="shared" si="920"/>
        <v>0</v>
      </c>
      <c r="AT743" s="13">
        <f t="shared" si="921"/>
        <v>0</v>
      </c>
      <c r="AU743" s="13">
        <f t="shared" si="922"/>
        <v>0</v>
      </c>
      <c r="AV743" s="13">
        <f t="shared" si="923"/>
        <v>0</v>
      </c>
      <c r="AX743" s="13">
        <f t="shared" si="924"/>
        <v>0</v>
      </c>
      <c r="AY743" s="13">
        <f t="shared" si="925"/>
        <v>0</v>
      </c>
      <c r="AZ743" s="13">
        <f t="shared" si="926"/>
        <v>0</v>
      </c>
      <c r="BA743" s="13">
        <f t="shared" si="927"/>
        <v>0</v>
      </c>
      <c r="BB743" s="13">
        <f t="shared" si="928"/>
        <v>0</v>
      </c>
      <c r="BC743" s="13">
        <f t="shared" si="929"/>
        <v>0</v>
      </c>
      <c r="BD743" s="13">
        <f t="shared" si="930"/>
        <v>0</v>
      </c>
      <c r="BE743" s="13">
        <f t="shared" si="931"/>
        <v>0</v>
      </c>
      <c r="BF743" s="13">
        <f t="shared" si="932"/>
        <v>0</v>
      </c>
      <c r="BG743" s="13">
        <f t="shared" si="933"/>
        <v>0</v>
      </c>
      <c r="BH743" s="13">
        <f t="shared" si="934"/>
        <v>0</v>
      </c>
      <c r="BI743" s="13">
        <f t="shared" si="935"/>
        <v>0</v>
      </c>
      <c r="BJ743" s="13">
        <f t="shared" si="936"/>
        <v>0</v>
      </c>
      <c r="BK743" s="13">
        <f t="shared" si="937"/>
        <v>0</v>
      </c>
      <c r="BL743" s="13">
        <f t="shared" si="938"/>
        <v>0</v>
      </c>
      <c r="BM743" s="13">
        <f t="shared" si="939"/>
        <v>0</v>
      </c>
      <c r="BN743" s="13">
        <f t="shared" si="940"/>
        <v>0</v>
      </c>
      <c r="BO743" s="13">
        <f t="shared" si="941"/>
        <v>0</v>
      </c>
      <c r="BP743" s="13">
        <f t="shared" si="942"/>
        <v>0</v>
      </c>
      <c r="BQ743" s="13">
        <f t="shared" si="943"/>
        <v>0</v>
      </c>
      <c r="BR743" s="13">
        <f t="shared" si="944"/>
        <v>0</v>
      </c>
      <c r="BS743" s="13">
        <f t="shared" si="945"/>
        <v>0</v>
      </c>
      <c r="BT743" s="31">
        <f t="shared" si="946"/>
        <v>0</v>
      </c>
      <c r="BU743" s="31">
        <f t="shared" si="947"/>
        <v>0</v>
      </c>
      <c r="BV743" s="31">
        <f t="shared" si="948"/>
        <v>0</v>
      </c>
      <c r="BW743" s="31">
        <f t="shared" si="949"/>
        <v>0</v>
      </c>
      <c r="BX743" s="31">
        <f t="shared" si="950"/>
        <v>0</v>
      </c>
      <c r="BY743" s="31">
        <f t="shared" si="951"/>
        <v>0</v>
      </c>
      <c r="BZ743" s="31">
        <f t="shared" si="952"/>
        <v>0</v>
      </c>
      <c r="CA743" s="31">
        <f t="shared" si="953"/>
        <v>0</v>
      </c>
      <c r="CB743" s="31">
        <f t="shared" si="954"/>
        <v>0</v>
      </c>
      <c r="CC743" s="31">
        <f t="shared" si="955"/>
        <v>0</v>
      </c>
      <c r="CD743" s="31">
        <f t="shared" si="956"/>
        <v>0</v>
      </c>
      <c r="CE743" s="37">
        <f t="array" ref="CE743">MIN(IF(JPRL=AI743,$AG$19:$AG$1018))</f>
        <v>0</v>
      </c>
      <c r="CF743" s="37">
        <f t="array" ref="CF743">MAX(IF(JPRL=AI743,$AG$19:$AG$1018))</f>
        <v>0</v>
      </c>
      <c r="CG743" s="36">
        <f t="shared" si="957"/>
        <v>0</v>
      </c>
      <c r="CI743" s="40">
        <f t="shared" si="958"/>
        <v>0</v>
      </c>
      <c r="CJ743" s="40">
        <f t="shared" si="895"/>
        <v>0</v>
      </c>
      <c r="CK743" s="40">
        <f t="shared" si="896"/>
        <v>0</v>
      </c>
      <c r="CL743" s="40">
        <f t="shared" si="897"/>
        <v>0</v>
      </c>
      <c r="CM743" s="40">
        <f t="shared" si="898"/>
        <v>0</v>
      </c>
      <c r="CN743" s="40">
        <f t="shared" si="899"/>
        <v>0</v>
      </c>
      <c r="CO743" s="40">
        <f t="shared" si="900"/>
        <v>0</v>
      </c>
      <c r="CP743" s="40">
        <f t="shared" si="901"/>
        <v>0</v>
      </c>
      <c r="CQ743" s="40">
        <f t="shared" si="902"/>
        <v>0</v>
      </c>
      <c r="CR743" s="40">
        <f t="shared" si="903"/>
        <v>0</v>
      </c>
      <c r="CS743" s="40">
        <f t="shared" si="904"/>
        <v>0</v>
      </c>
      <c r="CT743" s="41">
        <f t="shared" si="959"/>
        <v>0</v>
      </c>
      <c r="CU743" s="41">
        <f t="shared" si="960"/>
        <v>0</v>
      </c>
      <c r="CV743" s="41">
        <f t="shared" si="961"/>
        <v>0</v>
      </c>
      <c r="CW743" s="41">
        <f t="shared" si="962"/>
        <v>0</v>
      </c>
      <c r="CX743" s="41">
        <f t="shared" si="963"/>
        <v>0</v>
      </c>
      <c r="CY743" s="41">
        <f t="shared" si="964"/>
        <v>0</v>
      </c>
      <c r="CZ743" s="41">
        <f t="shared" si="965"/>
        <v>0</v>
      </c>
      <c r="DA743" s="41">
        <f t="shared" si="966"/>
        <v>0</v>
      </c>
      <c r="DB743" s="41">
        <f t="shared" si="967"/>
        <v>0</v>
      </c>
      <c r="DC743" s="41">
        <f t="shared" si="968"/>
        <v>0</v>
      </c>
      <c r="DD743" s="7">
        <f t="shared" si="969"/>
        <v>0</v>
      </c>
      <c r="DE743" s="7">
        <f t="shared" si="970"/>
        <v>0</v>
      </c>
      <c r="DF743" s="7">
        <f t="shared" si="971"/>
        <v>0</v>
      </c>
      <c r="DJ743" s="7">
        <f t="shared" si="972"/>
        <v>0</v>
      </c>
      <c r="DK743" s="7">
        <f t="shared" si="973"/>
        <v>0</v>
      </c>
    </row>
    <row r="744" spans="1:115" ht="26.25" customHeight="1" x14ac:dyDescent="0.25">
      <c r="A744" s="9">
        <v>726</v>
      </c>
      <c r="B744" s="24" t="str">
        <f t="shared" si="905"/>
        <v/>
      </c>
      <c r="C744" s="23"/>
      <c r="D744" s="51"/>
      <c r="E744" s="24"/>
      <c r="F744" s="24"/>
      <c r="G744" s="24"/>
      <c r="H744" s="24"/>
      <c r="I744" s="25"/>
      <c r="J744" s="24"/>
      <c r="K744" s="26"/>
      <c r="L744" s="29"/>
      <c r="M744" s="27"/>
      <c r="N744" s="28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30"/>
      <c r="Z744" s="29"/>
      <c r="AA744" s="29" t="str">
        <f t="shared" si="906"/>
        <v/>
      </c>
      <c r="AB744" s="7">
        <f t="shared" si="907"/>
        <v>0</v>
      </c>
      <c r="AC744" s="7">
        <f t="shared" si="908"/>
        <v>0</v>
      </c>
      <c r="AD744" s="7">
        <f t="shared" si="909"/>
        <v>0</v>
      </c>
      <c r="AE744" s="7">
        <f t="shared" si="910"/>
        <v>0</v>
      </c>
      <c r="AF744" s="11" t="str">
        <f t="shared" si="974"/>
        <v/>
      </c>
      <c r="AG744" s="13">
        <f t="shared" si="911"/>
        <v>0</v>
      </c>
      <c r="AH744" s="7" t="str">
        <f t="shared" si="912"/>
        <v/>
      </c>
      <c r="AI744" s="11" t="str">
        <f t="shared" si="975"/>
        <v/>
      </c>
      <c r="AJ744" s="11" t="str">
        <f t="array" ref="AJ744">IF(OR(AI744=$AI$19:AI743),"",AI744)</f>
        <v/>
      </c>
      <c r="AK744" s="11" t="str">
        <f t="shared" si="913"/>
        <v/>
      </c>
      <c r="AL744" t="str">
        <f t="array" ref="AL744">IF(OR(AK744=$AK$19:AK743),"",AK744)</f>
        <v/>
      </c>
      <c r="AM744" s="13">
        <f t="shared" si="914"/>
        <v>0</v>
      </c>
      <c r="AN744" s="13">
        <f t="shared" si="915"/>
        <v>0</v>
      </c>
      <c r="AO744" s="13">
        <f t="shared" si="916"/>
        <v>0</v>
      </c>
      <c r="AP744" s="13">
        <f t="shared" si="917"/>
        <v>0</v>
      </c>
      <c r="AQ744" s="13">
        <f t="shared" si="918"/>
        <v>0</v>
      </c>
      <c r="AR744" s="13">
        <f t="shared" si="919"/>
        <v>0</v>
      </c>
      <c r="AS744" s="13">
        <f t="shared" si="920"/>
        <v>0</v>
      </c>
      <c r="AT744" s="13">
        <f t="shared" si="921"/>
        <v>0</v>
      </c>
      <c r="AU744" s="13">
        <f t="shared" si="922"/>
        <v>0</v>
      </c>
      <c r="AV744" s="13">
        <f t="shared" si="923"/>
        <v>0</v>
      </c>
      <c r="AX744" s="13">
        <f t="shared" si="924"/>
        <v>0</v>
      </c>
      <c r="AY744" s="13">
        <f t="shared" si="925"/>
        <v>0</v>
      </c>
      <c r="AZ744" s="13">
        <f t="shared" si="926"/>
        <v>0</v>
      </c>
      <c r="BA744" s="13">
        <f t="shared" si="927"/>
        <v>0</v>
      </c>
      <c r="BB744" s="13">
        <f t="shared" si="928"/>
        <v>0</v>
      </c>
      <c r="BC744" s="13">
        <f t="shared" si="929"/>
        <v>0</v>
      </c>
      <c r="BD744" s="13">
        <f t="shared" si="930"/>
        <v>0</v>
      </c>
      <c r="BE744" s="13">
        <f t="shared" si="931"/>
        <v>0</v>
      </c>
      <c r="BF744" s="13">
        <f t="shared" si="932"/>
        <v>0</v>
      </c>
      <c r="BG744" s="13">
        <f t="shared" si="933"/>
        <v>0</v>
      </c>
      <c r="BH744" s="13">
        <f t="shared" si="934"/>
        <v>0</v>
      </c>
      <c r="BI744" s="13">
        <f t="shared" si="935"/>
        <v>0</v>
      </c>
      <c r="BJ744" s="13">
        <f t="shared" si="936"/>
        <v>0</v>
      </c>
      <c r="BK744" s="13">
        <f t="shared" si="937"/>
        <v>0</v>
      </c>
      <c r="BL744" s="13">
        <f t="shared" si="938"/>
        <v>0</v>
      </c>
      <c r="BM744" s="13">
        <f t="shared" si="939"/>
        <v>0</v>
      </c>
      <c r="BN744" s="13">
        <f t="shared" si="940"/>
        <v>0</v>
      </c>
      <c r="BO744" s="13">
        <f t="shared" si="941"/>
        <v>0</v>
      </c>
      <c r="BP744" s="13">
        <f t="shared" si="942"/>
        <v>0</v>
      </c>
      <c r="BQ744" s="13">
        <f t="shared" si="943"/>
        <v>0</v>
      </c>
      <c r="BR744" s="13">
        <f t="shared" si="944"/>
        <v>0</v>
      </c>
      <c r="BS744" s="13">
        <f t="shared" si="945"/>
        <v>0</v>
      </c>
      <c r="BT744" s="31">
        <f t="shared" si="946"/>
        <v>0</v>
      </c>
      <c r="BU744" s="31">
        <f t="shared" si="947"/>
        <v>0</v>
      </c>
      <c r="BV744" s="31">
        <f t="shared" si="948"/>
        <v>0</v>
      </c>
      <c r="BW744" s="31">
        <f t="shared" si="949"/>
        <v>0</v>
      </c>
      <c r="BX744" s="31">
        <f t="shared" si="950"/>
        <v>0</v>
      </c>
      <c r="BY744" s="31">
        <f t="shared" si="951"/>
        <v>0</v>
      </c>
      <c r="BZ744" s="31">
        <f t="shared" si="952"/>
        <v>0</v>
      </c>
      <c r="CA744" s="31">
        <f t="shared" si="953"/>
        <v>0</v>
      </c>
      <c r="CB744" s="31">
        <f t="shared" si="954"/>
        <v>0</v>
      </c>
      <c r="CC744" s="31">
        <f t="shared" si="955"/>
        <v>0</v>
      </c>
      <c r="CD744" s="31">
        <f t="shared" si="956"/>
        <v>0</v>
      </c>
      <c r="CE744" s="37">
        <f t="array" ref="CE744">MIN(IF(JPRL=AI744,$AG$19:$AG$1018))</f>
        <v>0</v>
      </c>
      <c r="CF744" s="37">
        <f t="array" ref="CF744">MAX(IF(JPRL=AI744,$AG$19:$AG$1018))</f>
        <v>0</v>
      </c>
      <c r="CG744" s="36">
        <f t="shared" si="957"/>
        <v>0</v>
      </c>
      <c r="CI744" s="40">
        <f t="shared" si="958"/>
        <v>0</v>
      </c>
      <c r="CJ744" s="40">
        <f t="shared" si="895"/>
        <v>0</v>
      </c>
      <c r="CK744" s="40">
        <f t="shared" si="896"/>
        <v>0</v>
      </c>
      <c r="CL744" s="40">
        <f t="shared" si="897"/>
        <v>0</v>
      </c>
      <c r="CM744" s="40">
        <f t="shared" si="898"/>
        <v>0</v>
      </c>
      <c r="CN744" s="40">
        <f t="shared" si="899"/>
        <v>0</v>
      </c>
      <c r="CO744" s="40">
        <f t="shared" si="900"/>
        <v>0</v>
      </c>
      <c r="CP744" s="40">
        <f t="shared" si="901"/>
        <v>0</v>
      </c>
      <c r="CQ744" s="40">
        <f t="shared" si="902"/>
        <v>0</v>
      </c>
      <c r="CR744" s="40">
        <f t="shared" si="903"/>
        <v>0</v>
      </c>
      <c r="CS744" s="40">
        <f t="shared" si="904"/>
        <v>0</v>
      </c>
      <c r="CT744" s="41">
        <f t="shared" si="959"/>
        <v>0</v>
      </c>
      <c r="CU744" s="41">
        <f t="shared" si="960"/>
        <v>0</v>
      </c>
      <c r="CV744" s="41">
        <f t="shared" si="961"/>
        <v>0</v>
      </c>
      <c r="CW744" s="41">
        <f t="shared" si="962"/>
        <v>0</v>
      </c>
      <c r="CX744" s="41">
        <f t="shared" si="963"/>
        <v>0</v>
      </c>
      <c r="CY744" s="41">
        <f t="shared" si="964"/>
        <v>0</v>
      </c>
      <c r="CZ744" s="41">
        <f t="shared" si="965"/>
        <v>0</v>
      </c>
      <c r="DA744" s="41">
        <f t="shared" si="966"/>
        <v>0</v>
      </c>
      <c r="DB744" s="41">
        <f t="shared" si="967"/>
        <v>0</v>
      </c>
      <c r="DC744" s="41">
        <f t="shared" si="968"/>
        <v>0</v>
      </c>
      <c r="DD744" s="7">
        <f t="shared" si="969"/>
        <v>0</v>
      </c>
      <c r="DE744" s="7">
        <f t="shared" si="970"/>
        <v>0</v>
      </c>
      <c r="DF744" s="7">
        <f t="shared" si="971"/>
        <v>0</v>
      </c>
      <c r="DJ744" s="7">
        <f t="shared" si="972"/>
        <v>0</v>
      </c>
      <c r="DK744" s="7">
        <f t="shared" si="973"/>
        <v>0</v>
      </c>
    </row>
    <row r="745" spans="1:115" ht="26.25" customHeight="1" x14ac:dyDescent="0.25">
      <c r="A745" s="9">
        <v>727</v>
      </c>
      <c r="B745" s="24" t="str">
        <f t="shared" si="905"/>
        <v/>
      </c>
      <c r="C745" s="23"/>
      <c r="D745" s="51"/>
      <c r="E745" s="24"/>
      <c r="F745" s="24"/>
      <c r="G745" s="24"/>
      <c r="H745" s="24"/>
      <c r="I745" s="25"/>
      <c r="J745" s="24"/>
      <c r="K745" s="26"/>
      <c r="L745" s="29"/>
      <c r="M745" s="27"/>
      <c r="N745" s="28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30"/>
      <c r="Z745" s="29"/>
      <c r="AA745" s="29" t="str">
        <f t="shared" si="906"/>
        <v/>
      </c>
      <c r="AB745" s="7">
        <f t="shared" si="907"/>
        <v>0</v>
      </c>
      <c r="AC745" s="7">
        <f t="shared" si="908"/>
        <v>0</v>
      </c>
      <c r="AD745" s="7">
        <f t="shared" si="909"/>
        <v>0</v>
      </c>
      <c r="AE745" s="7">
        <f t="shared" si="910"/>
        <v>0</v>
      </c>
      <c r="AF745" s="11" t="str">
        <f t="shared" si="974"/>
        <v/>
      </c>
      <c r="AG745" s="13">
        <f t="shared" si="911"/>
        <v>0</v>
      </c>
      <c r="AH745" s="7" t="str">
        <f t="shared" si="912"/>
        <v/>
      </c>
      <c r="AI745" s="11" t="str">
        <f t="shared" si="975"/>
        <v/>
      </c>
      <c r="AJ745" s="11" t="str">
        <f t="array" ref="AJ745">IF(OR(AI745=$AI$19:AI744),"",AI745)</f>
        <v/>
      </c>
      <c r="AK745" s="11" t="str">
        <f t="shared" si="913"/>
        <v/>
      </c>
      <c r="AL745" t="str">
        <f t="array" ref="AL745">IF(OR(AK745=$AK$19:AK744),"",AK745)</f>
        <v/>
      </c>
      <c r="AM745" s="13">
        <f t="shared" si="914"/>
        <v>0</v>
      </c>
      <c r="AN745" s="13">
        <f t="shared" si="915"/>
        <v>0</v>
      </c>
      <c r="AO745" s="13">
        <f t="shared" si="916"/>
        <v>0</v>
      </c>
      <c r="AP745" s="13">
        <f t="shared" si="917"/>
        <v>0</v>
      </c>
      <c r="AQ745" s="13">
        <f t="shared" si="918"/>
        <v>0</v>
      </c>
      <c r="AR745" s="13">
        <f t="shared" si="919"/>
        <v>0</v>
      </c>
      <c r="AS745" s="13">
        <f t="shared" si="920"/>
        <v>0</v>
      </c>
      <c r="AT745" s="13">
        <f t="shared" si="921"/>
        <v>0</v>
      </c>
      <c r="AU745" s="13">
        <f t="shared" si="922"/>
        <v>0</v>
      </c>
      <c r="AV745" s="13">
        <f t="shared" si="923"/>
        <v>0</v>
      </c>
      <c r="AX745" s="13">
        <f t="shared" si="924"/>
        <v>0</v>
      </c>
      <c r="AY745" s="13">
        <f t="shared" si="925"/>
        <v>0</v>
      </c>
      <c r="AZ745" s="13">
        <f t="shared" si="926"/>
        <v>0</v>
      </c>
      <c r="BA745" s="13">
        <f t="shared" si="927"/>
        <v>0</v>
      </c>
      <c r="BB745" s="13">
        <f t="shared" si="928"/>
        <v>0</v>
      </c>
      <c r="BC745" s="13">
        <f t="shared" si="929"/>
        <v>0</v>
      </c>
      <c r="BD745" s="13">
        <f t="shared" si="930"/>
        <v>0</v>
      </c>
      <c r="BE745" s="13">
        <f t="shared" si="931"/>
        <v>0</v>
      </c>
      <c r="BF745" s="13">
        <f t="shared" si="932"/>
        <v>0</v>
      </c>
      <c r="BG745" s="13">
        <f t="shared" si="933"/>
        <v>0</v>
      </c>
      <c r="BH745" s="13">
        <f t="shared" si="934"/>
        <v>0</v>
      </c>
      <c r="BI745" s="13">
        <f t="shared" si="935"/>
        <v>0</v>
      </c>
      <c r="BJ745" s="13">
        <f t="shared" si="936"/>
        <v>0</v>
      </c>
      <c r="BK745" s="13">
        <f t="shared" si="937"/>
        <v>0</v>
      </c>
      <c r="BL745" s="13">
        <f t="shared" si="938"/>
        <v>0</v>
      </c>
      <c r="BM745" s="13">
        <f t="shared" si="939"/>
        <v>0</v>
      </c>
      <c r="BN745" s="13">
        <f t="shared" si="940"/>
        <v>0</v>
      </c>
      <c r="BO745" s="13">
        <f t="shared" si="941"/>
        <v>0</v>
      </c>
      <c r="BP745" s="13">
        <f t="shared" si="942"/>
        <v>0</v>
      </c>
      <c r="BQ745" s="13">
        <f t="shared" si="943"/>
        <v>0</v>
      </c>
      <c r="BR745" s="13">
        <f t="shared" si="944"/>
        <v>0</v>
      </c>
      <c r="BS745" s="13">
        <f t="shared" si="945"/>
        <v>0</v>
      </c>
      <c r="BT745" s="31">
        <f t="shared" si="946"/>
        <v>0</v>
      </c>
      <c r="BU745" s="31">
        <f t="shared" si="947"/>
        <v>0</v>
      </c>
      <c r="BV745" s="31">
        <f t="shared" si="948"/>
        <v>0</v>
      </c>
      <c r="BW745" s="31">
        <f t="shared" si="949"/>
        <v>0</v>
      </c>
      <c r="BX745" s="31">
        <f t="shared" si="950"/>
        <v>0</v>
      </c>
      <c r="BY745" s="31">
        <f t="shared" si="951"/>
        <v>0</v>
      </c>
      <c r="BZ745" s="31">
        <f t="shared" si="952"/>
        <v>0</v>
      </c>
      <c r="CA745" s="31">
        <f t="shared" si="953"/>
        <v>0</v>
      </c>
      <c r="CB745" s="31">
        <f t="shared" si="954"/>
        <v>0</v>
      </c>
      <c r="CC745" s="31">
        <f t="shared" si="955"/>
        <v>0</v>
      </c>
      <c r="CD745" s="31">
        <f t="shared" si="956"/>
        <v>0</v>
      </c>
      <c r="CE745" s="37">
        <f t="array" ref="CE745">MIN(IF(JPRL=AI745,$AG$19:$AG$1018))</f>
        <v>0</v>
      </c>
      <c r="CF745" s="37">
        <f t="array" ref="CF745">MAX(IF(JPRL=AI745,$AG$19:$AG$1018))</f>
        <v>0</v>
      </c>
      <c r="CG745" s="36">
        <f t="shared" si="957"/>
        <v>0</v>
      </c>
      <c r="CI745" s="40">
        <f t="shared" si="958"/>
        <v>0</v>
      </c>
      <c r="CJ745" s="40">
        <f t="shared" si="895"/>
        <v>0</v>
      </c>
      <c r="CK745" s="40">
        <f t="shared" si="896"/>
        <v>0</v>
      </c>
      <c r="CL745" s="40">
        <f t="shared" si="897"/>
        <v>0</v>
      </c>
      <c r="CM745" s="40">
        <f t="shared" si="898"/>
        <v>0</v>
      </c>
      <c r="CN745" s="40">
        <f t="shared" si="899"/>
        <v>0</v>
      </c>
      <c r="CO745" s="40">
        <f t="shared" si="900"/>
        <v>0</v>
      </c>
      <c r="CP745" s="40">
        <f t="shared" si="901"/>
        <v>0</v>
      </c>
      <c r="CQ745" s="40">
        <f t="shared" si="902"/>
        <v>0</v>
      </c>
      <c r="CR745" s="40">
        <f t="shared" si="903"/>
        <v>0</v>
      </c>
      <c r="CS745" s="40">
        <f t="shared" si="904"/>
        <v>0</v>
      </c>
      <c r="CT745" s="41">
        <f t="shared" si="959"/>
        <v>0</v>
      </c>
      <c r="CU745" s="41">
        <f t="shared" si="960"/>
        <v>0</v>
      </c>
      <c r="CV745" s="41">
        <f t="shared" si="961"/>
        <v>0</v>
      </c>
      <c r="CW745" s="41">
        <f t="shared" si="962"/>
        <v>0</v>
      </c>
      <c r="CX745" s="41">
        <f t="shared" si="963"/>
        <v>0</v>
      </c>
      <c r="CY745" s="41">
        <f t="shared" si="964"/>
        <v>0</v>
      </c>
      <c r="CZ745" s="41">
        <f t="shared" si="965"/>
        <v>0</v>
      </c>
      <c r="DA745" s="41">
        <f t="shared" si="966"/>
        <v>0</v>
      </c>
      <c r="DB745" s="41">
        <f t="shared" si="967"/>
        <v>0</v>
      </c>
      <c r="DC745" s="41">
        <f t="shared" si="968"/>
        <v>0</v>
      </c>
      <c r="DD745" s="7">
        <f t="shared" si="969"/>
        <v>0</v>
      </c>
      <c r="DE745" s="7">
        <f t="shared" si="970"/>
        <v>0</v>
      </c>
      <c r="DF745" s="7">
        <f t="shared" si="971"/>
        <v>0</v>
      </c>
      <c r="DJ745" s="7">
        <f t="shared" si="972"/>
        <v>0</v>
      </c>
      <c r="DK745" s="7">
        <f t="shared" si="973"/>
        <v>0</v>
      </c>
    </row>
    <row r="746" spans="1:115" ht="26.25" customHeight="1" x14ac:dyDescent="0.25">
      <c r="A746" s="9">
        <v>728</v>
      </c>
      <c r="B746" s="24" t="str">
        <f t="shared" si="905"/>
        <v/>
      </c>
      <c r="C746" s="23"/>
      <c r="D746" s="51"/>
      <c r="E746" s="24"/>
      <c r="F746" s="24"/>
      <c r="G746" s="24"/>
      <c r="H746" s="24"/>
      <c r="I746" s="25"/>
      <c r="J746" s="24"/>
      <c r="K746" s="26"/>
      <c r="L746" s="29"/>
      <c r="M746" s="27"/>
      <c r="N746" s="28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30"/>
      <c r="Z746" s="29"/>
      <c r="AA746" s="29" t="str">
        <f t="shared" si="906"/>
        <v/>
      </c>
      <c r="AB746" s="7">
        <f t="shared" si="907"/>
        <v>0</v>
      </c>
      <c r="AC746" s="7">
        <f t="shared" si="908"/>
        <v>0</v>
      </c>
      <c r="AD746" s="7">
        <f t="shared" si="909"/>
        <v>0</v>
      </c>
      <c r="AE746" s="7">
        <f t="shared" si="910"/>
        <v>0</v>
      </c>
      <c r="AF746" s="11" t="str">
        <f t="shared" si="974"/>
        <v/>
      </c>
      <c r="AG746" s="13">
        <f t="shared" si="911"/>
        <v>0</v>
      </c>
      <c r="AH746" s="7" t="str">
        <f t="shared" si="912"/>
        <v/>
      </c>
      <c r="AI746" s="11" t="str">
        <f t="shared" si="975"/>
        <v/>
      </c>
      <c r="AJ746" s="11" t="str">
        <f t="array" ref="AJ746">IF(OR(AI746=$AI$19:AI745),"",AI746)</f>
        <v/>
      </c>
      <c r="AK746" s="11" t="str">
        <f t="shared" si="913"/>
        <v/>
      </c>
      <c r="AL746" t="str">
        <f t="array" ref="AL746">IF(OR(AK746=$AK$19:AK745),"",AK746)</f>
        <v/>
      </c>
      <c r="AM746" s="13">
        <f t="shared" si="914"/>
        <v>0</v>
      </c>
      <c r="AN746" s="13">
        <f t="shared" si="915"/>
        <v>0</v>
      </c>
      <c r="AO746" s="13">
        <f t="shared" si="916"/>
        <v>0</v>
      </c>
      <c r="AP746" s="13">
        <f t="shared" si="917"/>
        <v>0</v>
      </c>
      <c r="AQ746" s="13">
        <f t="shared" si="918"/>
        <v>0</v>
      </c>
      <c r="AR746" s="13">
        <f t="shared" si="919"/>
        <v>0</v>
      </c>
      <c r="AS746" s="13">
        <f t="shared" si="920"/>
        <v>0</v>
      </c>
      <c r="AT746" s="13">
        <f t="shared" si="921"/>
        <v>0</v>
      </c>
      <c r="AU746" s="13">
        <f t="shared" si="922"/>
        <v>0</v>
      </c>
      <c r="AV746" s="13">
        <f t="shared" si="923"/>
        <v>0</v>
      </c>
      <c r="AX746" s="13">
        <f t="shared" si="924"/>
        <v>0</v>
      </c>
      <c r="AY746" s="13">
        <f t="shared" si="925"/>
        <v>0</v>
      </c>
      <c r="AZ746" s="13">
        <f t="shared" si="926"/>
        <v>0</v>
      </c>
      <c r="BA746" s="13">
        <f t="shared" si="927"/>
        <v>0</v>
      </c>
      <c r="BB746" s="13">
        <f t="shared" si="928"/>
        <v>0</v>
      </c>
      <c r="BC746" s="13">
        <f t="shared" si="929"/>
        <v>0</v>
      </c>
      <c r="BD746" s="13">
        <f t="shared" si="930"/>
        <v>0</v>
      </c>
      <c r="BE746" s="13">
        <f t="shared" si="931"/>
        <v>0</v>
      </c>
      <c r="BF746" s="13">
        <f t="shared" si="932"/>
        <v>0</v>
      </c>
      <c r="BG746" s="13">
        <f t="shared" si="933"/>
        <v>0</v>
      </c>
      <c r="BH746" s="13">
        <f t="shared" si="934"/>
        <v>0</v>
      </c>
      <c r="BI746" s="13">
        <f t="shared" si="935"/>
        <v>0</v>
      </c>
      <c r="BJ746" s="13">
        <f t="shared" si="936"/>
        <v>0</v>
      </c>
      <c r="BK746" s="13">
        <f t="shared" si="937"/>
        <v>0</v>
      </c>
      <c r="BL746" s="13">
        <f t="shared" si="938"/>
        <v>0</v>
      </c>
      <c r="BM746" s="13">
        <f t="shared" si="939"/>
        <v>0</v>
      </c>
      <c r="BN746" s="13">
        <f t="shared" si="940"/>
        <v>0</v>
      </c>
      <c r="BO746" s="13">
        <f t="shared" si="941"/>
        <v>0</v>
      </c>
      <c r="BP746" s="13">
        <f t="shared" si="942"/>
        <v>0</v>
      </c>
      <c r="BQ746" s="13">
        <f t="shared" si="943"/>
        <v>0</v>
      </c>
      <c r="BR746" s="13">
        <f t="shared" si="944"/>
        <v>0</v>
      </c>
      <c r="BS746" s="13">
        <f t="shared" si="945"/>
        <v>0</v>
      </c>
      <c r="BT746" s="31">
        <f t="shared" si="946"/>
        <v>0</v>
      </c>
      <c r="BU746" s="31">
        <f t="shared" si="947"/>
        <v>0</v>
      </c>
      <c r="BV746" s="31">
        <f t="shared" si="948"/>
        <v>0</v>
      </c>
      <c r="BW746" s="31">
        <f t="shared" si="949"/>
        <v>0</v>
      </c>
      <c r="BX746" s="31">
        <f t="shared" si="950"/>
        <v>0</v>
      </c>
      <c r="BY746" s="31">
        <f t="shared" si="951"/>
        <v>0</v>
      </c>
      <c r="BZ746" s="31">
        <f t="shared" si="952"/>
        <v>0</v>
      </c>
      <c r="CA746" s="31">
        <f t="shared" si="953"/>
        <v>0</v>
      </c>
      <c r="CB746" s="31">
        <f t="shared" si="954"/>
        <v>0</v>
      </c>
      <c r="CC746" s="31">
        <f t="shared" si="955"/>
        <v>0</v>
      </c>
      <c r="CD746" s="31">
        <f t="shared" si="956"/>
        <v>0</v>
      </c>
      <c r="CE746" s="37">
        <f t="array" ref="CE746">MIN(IF(JPRL=AI746,$AG$19:$AG$1018))</f>
        <v>0</v>
      </c>
      <c r="CF746" s="37">
        <f t="array" ref="CF746">MAX(IF(JPRL=AI746,$AG$19:$AG$1018))</f>
        <v>0</v>
      </c>
      <c r="CG746" s="36">
        <f t="shared" si="957"/>
        <v>0</v>
      </c>
      <c r="CI746" s="40">
        <f t="shared" si="958"/>
        <v>0</v>
      </c>
      <c r="CJ746" s="40">
        <f t="shared" si="895"/>
        <v>0</v>
      </c>
      <c r="CK746" s="40">
        <f t="shared" si="896"/>
        <v>0</v>
      </c>
      <c r="CL746" s="40">
        <f t="shared" si="897"/>
        <v>0</v>
      </c>
      <c r="CM746" s="40">
        <f t="shared" si="898"/>
        <v>0</v>
      </c>
      <c r="CN746" s="40">
        <f t="shared" si="899"/>
        <v>0</v>
      </c>
      <c r="CO746" s="40">
        <f t="shared" si="900"/>
        <v>0</v>
      </c>
      <c r="CP746" s="40">
        <f t="shared" si="901"/>
        <v>0</v>
      </c>
      <c r="CQ746" s="40">
        <f t="shared" si="902"/>
        <v>0</v>
      </c>
      <c r="CR746" s="40">
        <f t="shared" si="903"/>
        <v>0</v>
      </c>
      <c r="CS746" s="40">
        <f t="shared" si="904"/>
        <v>0</v>
      </c>
      <c r="CT746" s="41">
        <f t="shared" si="959"/>
        <v>0</v>
      </c>
      <c r="CU746" s="41">
        <f t="shared" si="960"/>
        <v>0</v>
      </c>
      <c r="CV746" s="41">
        <f t="shared" si="961"/>
        <v>0</v>
      </c>
      <c r="CW746" s="41">
        <f t="shared" si="962"/>
        <v>0</v>
      </c>
      <c r="CX746" s="41">
        <f t="shared" si="963"/>
        <v>0</v>
      </c>
      <c r="CY746" s="41">
        <f t="shared" si="964"/>
        <v>0</v>
      </c>
      <c r="CZ746" s="41">
        <f t="shared" si="965"/>
        <v>0</v>
      </c>
      <c r="DA746" s="41">
        <f t="shared" si="966"/>
        <v>0</v>
      </c>
      <c r="DB746" s="41">
        <f t="shared" si="967"/>
        <v>0</v>
      </c>
      <c r="DC746" s="41">
        <f t="shared" si="968"/>
        <v>0</v>
      </c>
      <c r="DD746" s="7">
        <f t="shared" si="969"/>
        <v>0</v>
      </c>
      <c r="DE746" s="7">
        <f t="shared" si="970"/>
        <v>0</v>
      </c>
      <c r="DF746" s="7">
        <f t="shared" si="971"/>
        <v>0</v>
      </c>
      <c r="DJ746" s="7">
        <f t="shared" si="972"/>
        <v>0</v>
      </c>
      <c r="DK746" s="7">
        <f t="shared" si="973"/>
        <v>0</v>
      </c>
    </row>
    <row r="747" spans="1:115" ht="26.25" customHeight="1" x14ac:dyDescent="0.25">
      <c r="A747" s="9">
        <v>729</v>
      </c>
      <c r="B747" s="24" t="str">
        <f t="shared" si="905"/>
        <v/>
      </c>
      <c r="C747" s="23"/>
      <c r="D747" s="51"/>
      <c r="E747" s="24"/>
      <c r="F747" s="24"/>
      <c r="G747" s="24"/>
      <c r="H747" s="24"/>
      <c r="I747" s="25"/>
      <c r="J747" s="24"/>
      <c r="K747" s="26"/>
      <c r="L747" s="29"/>
      <c r="M747" s="27"/>
      <c r="N747" s="28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30"/>
      <c r="Z747" s="29"/>
      <c r="AA747" s="29" t="str">
        <f t="shared" si="906"/>
        <v/>
      </c>
      <c r="AB747" s="7">
        <f t="shared" si="907"/>
        <v>0</v>
      </c>
      <c r="AC747" s="7">
        <f t="shared" si="908"/>
        <v>0</v>
      </c>
      <c r="AD747" s="7">
        <f t="shared" si="909"/>
        <v>0</v>
      </c>
      <c r="AE747" s="7">
        <f t="shared" si="910"/>
        <v>0</v>
      </c>
      <c r="AF747" s="11" t="str">
        <f t="shared" si="974"/>
        <v/>
      </c>
      <c r="AG747" s="13">
        <f t="shared" si="911"/>
        <v>0</v>
      </c>
      <c r="AH747" s="7" t="str">
        <f t="shared" si="912"/>
        <v/>
      </c>
      <c r="AI747" s="11" t="str">
        <f t="shared" si="975"/>
        <v/>
      </c>
      <c r="AJ747" s="11" t="str">
        <f t="array" ref="AJ747">IF(OR(AI747=$AI$19:AI746),"",AI747)</f>
        <v/>
      </c>
      <c r="AK747" s="11" t="str">
        <f t="shared" si="913"/>
        <v/>
      </c>
      <c r="AL747" t="str">
        <f t="array" ref="AL747">IF(OR(AK747=$AK$19:AK746),"",AK747)</f>
        <v/>
      </c>
      <c r="AM747" s="13">
        <f t="shared" si="914"/>
        <v>0</v>
      </c>
      <c r="AN747" s="13">
        <f t="shared" si="915"/>
        <v>0</v>
      </c>
      <c r="AO747" s="13">
        <f t="shared" si="916"/>
        <v>0</v>
      </c>
      <c r="AP747" s="13">
        <f t="shared" si="917"/>
        <v>0</v>
      </c>
      <c r="AQ747" s="13">
        <f t="shared" si="918"/>
        <v>0</v>
      </c>
      <c r="AR747" s="13">
        <f t="shared" si="919"/>
        <v>0</v>
      </c>
      <c r="AS747" s="13">
        <f t="shared" si="920"/>
        <v>0</v>
      </c>
      <c r="AT747" s="13">
        <f t="shared" si="921"/>
        <v>0</v>
      </c>
      <c r="AU747" s="13">
        <f t="shared" si="922"/>
        <v>0</v>
      </c>
      <c r="AV747" s="13">
        <f t="shared" si="923"/>
        <v>0</v>
      </c>
      <c r="AX747" s="13">
        <f t="shared" si="924"/>
        <v>0</v>
      </c>
      <c r="AY747" s="13">
        <f t="shared" si="925"/>
        <v>0</v>
      </c>
      <c r="AZ747" s="13">
        <f t="shared" si="926"/>
        <v>0</v>
      </c>
      <c r="BA747" s="13">
        <f t="shared" si="927"/>
        <v>0</v>
      </c>
      <c r="BB747" s="13">
        <f t="shared" si="928"/>
        <v>0</v>
      </c>
      <c r="BC747" s="13">
        <f t="shared" si="929"/>
        <v>0</v>
      </c>
      <c r="BD747" s="13">
        <f t="shared" si="930"/>
        <v>0</v>
      </c>
      <c r="BE747" s="13">
        <f t="shared" si="931"/>
        <v>0</v>
      </c>
      <c r="BF747" s="13">
        <f t="shared" si="932"/>
        <v>0</v>
      </c>
      <c r="BG747" s="13">
        <f t="shared" si="933"/>
        <v>0</v>
      </c>
      <c r="BH747" s="13">
        <f t="shared" si="934"/>
        <v>0</v>
      </c>
      <c r="BI747" s="13">
        <f t="shared" si="935"/>
        <v>0</v>
      </c>
      <c r="BJ747" s="13">
        <f t="shared" si="936"/>
        <v>0</v>
      </c>
      <c r="BK747" s="13">
        <f t="shared" si="937"/>
        <v>0</v>
      </c>
      <c r="BL747" s="13">
        <f t="shared" si="938"/>
        <v>0</v>
      </c>
      <c r="BM747" s="13">
        <f t="shared" si="939"/>
        <v>0</v>
      </c>
      <c r="BN747" s="13">
        <f t="shared" si="940"/>
        <v>0</v>
      </c>
      <c r="BO747" s="13">
        <f t="shared" si="941"/>
        <v>0</v>
      </c>
      <c r="BP747" s="13">
        <f t="shared" si="942"/>
        <v>0</v>
      </c>
      <c r="BQ747" s="13">
        <f t="shared" si="943"/>
        <v>0</v>
      </c>
      <c r="BR747" s="13">
        <f t="shared" si="944"/>
        <v>0</v>
      </c>
      <c r="BS747" s="13">
        <f t="shared" si="945"/>
        <v>0</v>
      </c>
      <c r="BT747" s="31">
        <f t="shared" si="946"/>
        <v>0</v>
      </c>
      <c r="BU747" s="31">
        <f t="shared" si="947"/>
        <v>0</v>
      </c>
      <c r="BV747" s="31">
        <f t="shared" si="948"/>
        <v>0</v>
      </c>
      <c r="BW747" s="31">
        <f t="shared" si="949"/>
        <v>0</v>
      </c>
      <c r="BX747" s="31">
        <f t="shared" si="950"/>
        <v>0</v>
      </c>
      <c r="BY747" s="31">
        <f t="shared" si="951"/>
        <v>0</v>
      </c>
      <c r="BZ747" s="31">
        <f t="shared" si="952"/>
        <v>0</v>
      </c>
      <c r="CA747" s="31">
        <f t="shared" si="953"/>
        <v>0</v>
      </c>
      <c r="CB747" s="31">
        <f t="shared" si="954"/>
        <v>0</v>
      </c>
      <c r="CC747" s="31">
        <f t="shared" si="955"/>
        <v>0</v>
      </c>
      <c r="CD747" s="31">
        <f t="shared" si="956"/>
        <v>0</v>
      </c>
      <c r="CE747" s="37">
        <f t="array" ref="CE747">MIN(IF(JPRL=AI747,$AG$19:$AG$1018))</f>
        <v>0</v>
      </c>
      <c r="CF747" s="37">
        <f t="array" ref="CF747">MAX(IF(JPRL=AI747,$AG$19:$AG$1018))</f>
        <v>0</v>
      </c>
      <c r="CG747" s="36">
        <f t="shared" si="957"/>
        <v>0</v>
      </c>
      <c r="CI747" s="40">
        <f t="shared" si="958"/>
        <v>0</v>
      </c>
      <c r="CJ747" s="40">
        <f t="shared" si="895"/>
        <v>0</v>
      </c>
      <c r="CK747" s="40">
        <f t="shared" si="896"/>
        <v>0</v>
      </c>
      <c r="CL747" s="40">
        <f t="shared" si="897"/>
        <v>0</v>
      </c>
      <c r="CM747" s="40">
        <f t="shared" si="898"/>
        <v>0</v>
      </c>
      <c r="CN747" s="40">
        <f t="shared" si="899"/>
        <v>0</v>
      </c>
      <c r="CO747" s="40">
        <f t="shared" si="900"/>
        <v>0</v>
      </c>
      <c r="CP747" s="40">
        <f t="shared" si="901"/>
        <v>0</v>
      </c>
      <c r="CQ747" s="40">
        <f t="shared" si="902"/>
        <v>0</v>
      </c>
      <c r="CR747" s="40">
        <f t="shared" si="903"/>
        <v>0</v>
      </c>
      <c r="CS747" s="40">
        <f t="shared" si="904"/>
        <v>0</v>
      </c>
      <c r="CT747" s="41">
        <f t="shared" si="959"/>
        <v>0</v>
      </c>
      <c r="CU747" s="41">
        <f t="shared" si="960"/>
        <v>0</v>
      </c>
      <c r="CV747" s="41">
        <f t="shared" si="961"/>
        <v>0</v>
      </c>
      <c r="CW747" s="41">
        <f t="shared" si="962"/>
        <v>0</v>
      </c>
      <c r="CX747" s="41">
        <f t="shared" si="963"/>
        <v>0</v>
      </c>
      <c r="CY747" s="41">
        <f t="shared" si="964"/>
        <v>0</v>
      </c>
      <c r="CZ747" s="41">
        <f t="shared" si="965"/>
        <v>0</v>
      </c>
      <c r="DA747" s="41">
        <f t="shared" si="966"/>
        <v>0</v>
      </c>
      <c r="DB747" s="41">
        <f t="shared" si="967"/>
        <v>0</v>
      </c>
      <c r="DC747" s="41">
        <f t="shared" si="968"/>
        <v>0</v>
      </c>
      <c r="DD747" s="7">
        <f t="shared" si="969"/>
        <v>0</v>
      </c>
      <c r="DE747" s="7">
        <f t="shared" si="970"/>
        <v>0</v>
      </c>
      <c r="DF747" s="7">
        <f t="shared" si="971"/>
        <v>0</v>
      </c>
      <c r="DJ747" s="7">
        <f t="shared" si="972"/>
        <v>0</v>
      </c>
      <c r="DK747" s="7">
        <f t="shared" si="973"/>
        <v>0</v>
      </c>
    </row>
    <row r="748" spans="1:115" ht="26.25" customHeight="1" x14ac:dyDescent="0.25">
      <c r="A748" s="9">
        <v>730</v>
      </c>
      <c r="B748" s="24" t="str">
        <f t="shared" si="905"/>
        <v/>
      </c>
      <c r="C748" s="23"/>
      <c r="D748" s="51"/>
      <c r="E748" s="24"/>
      <c r="F748" s="24"/>
      <c r="G748" s="24"/>
      <c r="H748" s="24"/>
      <c r="I748" s="25"/>
      <c r="J748" s="24"/>
      <c r="K748" s="26"/>
      <c r="L748" s="29"/>
      <c r="M748" s="27"/>
      <c r="N748" s="28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30"/>
      <c r="Z748" s="29"/>
      <c r="AA748" s="29" t="str">
        <f t="shared" si="906"/>
        <v/>
      </c>
      <c r="AB748" s="7">
        <f t="shared" si="907"/>
        <v>0</v>
      </c>
      <c r="AC748" s="7">
        <f t="shared" si="908"/>
        <v>0</v>
      </c>
      <c r="AD748" s="7">
        <f t="shared" si="909"/>
        <v>0</v>
      </c>
      <c r="AE748" s="7">
        <f t="shared" si="910"/>
        <v>0</v>
      </c>
      <c r="AF748" s="11" t="str">
        <f t="shared" si="974"/>
        <v/>
      </c>
      <c r="AG748" s="13">
        <f t="shared" si="911"/>
        <v>0</v>
      </c>
      <c r="AH748" s="7" t="str">
        <f t="shared" si="912"/>
        <v/>
      </c>
      <c r="AI748" s="11" t="str">
        <f t="shared" si="975"/>
        <v/>
      </c>
      <c r="AJ748" s="11" t="str">
        <f t="array" ref="AJ748">IF(OR(AI748=$AI$19:AI747),"",AI748)</f>
        <v/>
      </c>
      <c r="AK748" s="11" t="str">
        <f t="shared" si="913"/>
        <v/>
      </c>
      <c r="AL748" t="str">
        <f t="array" ref="AL748">IF(OR(AK748=$AK$19:AK747),"",AK748)</f>
        <v/>
      </c>
      <c r="AM748" s="13">
        <f t="shared" si="914"/>
        <v>0</v>
      </c>
      <c r="AN748" s="13">
        <f t="shared" si="915"/>
        <v>0</v>
      </c>
      <c r="AO748" s="13">
        <f t="shared" si="916"/>
        <v>0</v>
      </c>
      <c r="AP748" s="13">
        <f t="shared" si="917"/>
        <v>0</v>
      </c>
      <c r="AQ748" s="13">
        <f t="shared" si="918"/>
        <v>0</v>
      </c>
      <c r="AR748" s="13">
        <f t="shared" si="919"/>
        <v>0</v>
      </c>
      <c r="AS748" s="13">
        <f t="shared" si="920"/>
        <v>0</v>
      </c>
      <c r="AT748" s="13">
        <f t="shared" si="921"/>
        <v>0</v>
      </c>
      <c r="AU748" s="13">
        <f t="shared" si="922"/>
        <v>0</v>
      </c>
      <c r="AV748" s="13">
        <f t="shared" si="923"/>
        <v>0</v>
      </c>
      <c r="AX748" s="13">
        <f t="shared" si="924"/>
        <v>0</v>
      </c>
      <c r="AY748" s="13">
        <f t="shared" si="925"/>
        <v>0</v>
      </c>
      <c r="AZ748" s="13">
        <f t="shared" si="926"/>
        <v>0</v>
      </c>
      <c r="BA748" s="13">
        <f t="shared" si="927"/>
        <v>0</v>
      </c>
      <c r="BB748" s="13">
        <f t="shared" si="928"/>
        <v>0</v>
      </c>
      <c r="BC748" s="13">
        <f t="shared" si="929"/>
        <v>0</v>
      </c>
      <c r="BD748" s="13">
        <f t="shared" si="930"/>
        <v>0</v>
      </c>
      <c r="BE748" s="13">
        <f t="shared" si="931"/>
        <v>0</v>
      </c>
      <c r="BF748" s="13">
        <f t="shared" si="932"/>
        <v>0</v>
      </c>
      <c r="BG748" s="13">
        <f t="shared" si="933"/>
        <v>0</v>
      </c>
      <c r="BH748" s="13">
        <f t="shared" si="934"/>
        <v>0</v>
      </c>
      <c r="BI748" s="13">
        <f t="shared" si="935"/>
        <v>0</v>
      </c>
      <c r="BJ748" s="13">
        <f t="shared" si="936"/>
        <v>0</v>
      </c>
      <c r="BK748" s="13">
        <f t="shared" si="937"/>
        <v>0</v>
      </c>
      <c r="BL748" s="13">
        <f t="shared" si="938"/>
        <v>0</v>
      </c>
      <c r="BM748" s="13">
        <f t="shared" si="939"/>
        <v>0</v>
      </c>
      <c r="BN748" s="13">
        <f t="shared" si="940"/>
        <v>0</v>
      </c>
      <c r="BO748" s="13">
        <f t="shared" si="941"/>
        <v>0</v>
      </c>
      <c r="BP748" s="13">
        <f t="shared" si="942"/>
        <v>0</v>
      </c>
      <c r="BQ748" s="13">
        <f t="shared" si="943"/>
        <v>0</v>
      </c>
      <c r="BR748" s="13">
        <f t="shared" si="944"/>
        <v>0</v>
      </c>
      <c r="BS748" s="13">
        <f t="shared" si="945"/>
        <v>0</v>
      </c>
      <c r="BT748" s="31">
        <f t="shared" si="946"/>
        <v>0</v>
      </c>
      <c r="BU748" s="31">
        <f t="shared" si="947"/>
        <v>0</v>
      </c>
      <c r="BV748" s="31">
        <f t="shared" si="948"/>
        <v>0</v>
      </c>
      <c r="BW748" s="31">
        <f t="shared" si="949"/>
        <v>0</v>
      </c>
      <c r="BX748" s="31">
        <f t="shared" si="950"/>
        <v>0</v>
      </c>
      <c r="BY748" s="31">
        <f t="shared" si="951"/>
        <v>0</v>
      </c>
      <c r="BZ748" s="31">
        <f t="shared" si="952"/>
        <v>0</v>
      </c>
      <c r="CA748" s="31">
        <f t="shared" si="953"/>
        <v>0</v>
      </c>
      <c r="CB748" s="31">
        <f t="shared" si="954"/>
        <v>0</v>
      </c>
      <c r="CC748" s="31">
        <f t="shared" si="955"/>
        <v>0</v>
      </c>
      <c r="CD748" s="31">
        <f t="shared" si="956"/>
        <v>0</v>
      </c>
      <c r="CE748" s="37">
        <f t="array" ref="CE748">MIN(IF(JPRL=AI748,$AG$19:$AG$1018))</f>
        <v>0</v>
      </c>
      <c r="CF748" s="37">
        <f t="array" ref="CF748">MAX(IF(JPRL=AI748,$AG$19:$AG$1018))</f>
        <v>0</v>
      </c>
      <c r="CG748" s="36">
        <f t="shared" si="957"/>
        <v>0</v>
      </c>
      <c r="CI748" s="40">
        <f t="shared" si="958"/>
        <v>0</v>
      </c>
      <c r="CJ748" s="40">
        <f t="shared" si="895"/>
        <v>0</v>
      </c>
      <c r="CK748" s="40">
        <f t="shared" si="896"/>
        <v>0</v>
      </c>
      <c r="CL748" s="40">
        <f t="shared" si="897"/>
        <v>0</v>
      </c>
      <c r="CM748" s="40">
        <f t="shared" si="898"/>
        <v>0</v>
      </c>
      <c r="CN748" s="40">
        <f t="shared" si="899"/>
        <v>0</v>
      </c>
      <c r="CO748" s="40">
        <f t="shared" si="900"/>
        <v>0</v>
      </c>
      <c r="CP748" s="40">
        <f t="shared" si="901"/>
        <v>0</v>
      </c>
      <c r="CQ748" s="40">
        <f t="shared" si="902"/>
        <v>0</v>
      </c>
      <c r="CR748" s="40">
        <f t="shared" si="903"/>
        <v>0</v>
      </c>
      <c r="CS748" s="40">
        <f t="shared" si="904"/>
        <v>0</v>
      </c>
      <c r="CT748" s="41">
        <f t="shared" si="959"/>
        <v>0</v>
      </c>
      <c r="CU748" s="41">
        <f t="shared" si="960"/>
        <v>0</v>
      </c>
      <c r="CV748" s="41">
        <f t="shared" si="961"/>
        <v>0</v>
      </c>
      <c r="CW748" s="41">
        <f t="shared" si="962"/>
        <v>0</v>
      </c>
      <c r="CX748" s="41">
        <f t="shared" si="963"/>
        <v>0</v>
      </c>
      <c r="CY748" s="41">
        <f t="shared" si="964"/>
        <v>0</v>
      </c>
      <c r="CZ748" s="41">
        <f t="shared" si="965"/>
        <v>0</v>
      </c>
      <c r="DA748" s="41">
        <f t="shared" si="966"/>
        <v>0</v>
      </c>
      <c r="DB748" s="41">
        <f t="shared" si="967"/>
        <v>0</v>
      </c>
      <c r="DC748" s="41">
        <f t="shared" si="968"/>
        <v>0</v>
      </c>
      <c r="DD748" s="7">
        <f t="shared" si="969"/>
        <v>0</v>
      </c>
      <c r="DE748" s="7">
        <f t="shared" si="970"/>
        <v>0</v>
      </c>
      <c r="DF748" s="7">
        <f t="shared" si="971"/>
        <v>0</v>
      </c>
      <c r="DJ748" s="7">
        <f t="shared" si="972"/>
        <v>0</v>
      </c>
      <c r="DK748" s="7">
        <f t="shared" si="973"/>
        <v>0</v>
      </c>
    </row>
    <row r="749" spans="1:115" ht="26.25" customHeight="1" x14ac:dyDescent="0.25">
      <c r="A749" s="9">
        <v>731</v>
      </c>
      <c r="B749" s="24" t="str">
        <f t="shared" si="905"/>
        <v/>
      </c>
      <c r="C749" s="23"/>
      <c r="D749" s="51"/>
      <c r="E749" s="24"/>
      <c r="F749" s="24"/>
      <c r="G749" s="24"/>
      <c r="H749" s="24"/>
      <c r="I749" s="25"/>
      <c r="J749" s="24"/>
      <c r="K749" s="26"/>
      <c r="L749" s="29"/>
      <c r="M749" s="27"/>
      <c r="N749" s="28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30"/>
      <c r="Z749" s="29"/>
      <c r="AA749" s="29" t="str">
        <f t="shared" si="906"/>
        <v/>
      </c>
      <c r="AB749" s="7">
        <f t="shared" si="907"/>
        <v>0</v>
      </c>
      <c r="AC749" s="7">
        <f t="shared" si="908"/>
        <v>0</v>
      </c>
      <c r="AD749" s="7">
        <f t="shared" si="909"/>
        <v>0</v>
      </c>
      <c r="AE749" s="7">
        <f t="shared" si="910"/>
        <v>0</v>
      </c>
      <c r="AF749" s="11" t="str">
        <f t="shared" si="974"/>
        <v/>
      </c>
      <c r="AG749" s="13">
        <f t="shared" si="911"/>
        <v>0</v>
      </c>
      <c r="AH749" s="7" t="str">
        <f t="shared" si="912"/>
        <v/>
      </c>
      <c r="AI749" s="11" t="str">
        <f t="shared" si="975"/>
        <v/>
      </c>
      <c r="AJ749" s="11" t="str">
        <f t="array" ref="AJ749">IF(OR(AI749=$AI$19:AI748),"",AI749)</f>
        <v/>
      </c>
      <c r="AK749" s="11" t="str">
        <f t="shared" si="913"/>
        <v/>
      </c>
      <c r="AL749" t="str">
        <f t="array" ref="AL749">IF(OR(AK749=$AK$19:AK748),"",AK749)</f>
        <v/>
      </c>
      <c r="AM749" s="13">
        <f t="shared" si="914"/>
        <v>0</v>
      </c>
      <c r="AN749" s="13">
        <f t="shared" si="915"/>
        <v>0</v>
      </c>
      <c r="AO749" s="13">
        <f t="shared" si="916"/>
        <v>0</v>
      </c>
      <c r="AP749" s="13">
        <f t="shared" si="917"/>
        <v>0</v>
      </c>
      <c r="AQ749" s="13">
        <f t="shared" si="918"/>
        <v>0</v>
      </c>
      <c r="AR749" s="13">
        <f t="shared" si="919"/>
        <v>0</v>
      </c>
      <c r="AS749" s="13">
        <f t="shared" si="920"/>
        <v>0</v>
      </c>
      <c r="AT749" s="13">
        <f t="shared" si="921"/>
        <v>0</v>
      </c>
      <c r="AU749" s="13">
        <f t="shared" si="922"/>
        <v>0</v>
      </c>
      <c r="AV749" s="13">
        <f t="shared" si="923"/>
        <v>0</v>
      </c>
      <c r="AX749" s="13">
        <f t="shared" si="924"/>
        <v>0</v>
      </c>
      <c r="AY749" s="13">
        <f t="shared" si="925"/>
        <v>0</v>
      </c>
      <c r="AZ749" s="13">
        <f t="shared" si="926"/>
        <v>0</v>
      </c>
      <c r="BA749" s="13">
        <f t="shared" si="927"/>
        <v>0</v>
      </c>
      <c r="BB749" s="13">
        <f t="shared" si="928"/>
        <v>0</v>
      </c>
      <c r="BC749" s="13">
        <f t="shared" si="929"/>
        <v>0</v>
      </c>
      <c r="BD749" s="13">
        <f t="shared" si="930"/>
        <v>0</v>
      </c>
      <c r="BE749" s="13">
        <f t="shared" si="931"/>
        <v>0</v>
      </c>
      <c r="BF749" s="13">
        <f t="shared" si="932"/>
        <v>0</v>
      </c>
      <c r="BG749" s="13">
        <f t="shared" si="933"/>
        <v>0</v>
      </c>
      <c r="BH749" s="13">
        <f t="shared" si="934"/>
        <v>0</v>
      </c>
      <c r="BI749" s="13">
        <f t="shared" si="935"/>
        <v>0</v>
      </c>
      <c r="BJ749" s="13">
        <f t="shared" si="936"/>
        <v>0</v>
      </c>
      <c r="BK749" s="13">
        <f t="shared" si="937"/>
        <v>0</v>
      </c>
      <c r="BL749" s="13">
        <f t="shared" si="938"/>
        <v>0</v>
      </c>
      <c r="BM749" s="13">
        <f t="shared" si="939"/>
        <v>0</v>
      </c>
      <c r="BN749" s="13">
        <f t="shared" si="940"/>
        <v>0</v>
      </c>
      <c r="BO749" s="13">
        <f t="shared" si="941"/>
        <v>0</v>
      </c>
      <c r="BP749" s="13">
        <f t="shared" si="942"/>
        <v>0</v>
      </c>
      <c r="BQ749" s="13">
        <f t="shared" si="943"/>
        <v>0</v>
      </c>
      <c r="BR749" s="13">
        <f t="shared" si="944"/>
        <v>0</v>
      </c>
      <c r="BS749" s="13">
        <f t="shared" si="945"/>
        <v>0</v>
      </c>
      <c r="BT749" s="31">
        <f t="shared" si="946"/>
        <v>0</v>
      </c>
      <c r="BU749" s="31">
        <f t="shared" si="947"/>
        <v>0</v>
      </c>
      <c r="BV749" s="31">
        <f t="shared" si="948"/>
        <v>0</v>
      </c>
      <c r="BW749" s="31">
        <f t="shared" si="949"/>
        <v>0</v>
      </c>
      <c r="BX749" s="31">
        <f t="shared" si="950"/>
        <v>0</v>
      </c>
      <c r="BY749" s="31">
        <f t="shared" si="951"/>
        <v>0</v>
      </c>
      <c r="BZ749" s="31">
        <f t="shared" si="952"/>
        <v>0</v>
      </c>
      <c r="CA749" s="31">
        <f t="shared" si="953"/>
        <v>0</v>
      </c>
      <c r="CB749" s="31">
        <f t="shared" si="954"/>
        <v>0</v>
      </c>
      <c r="CC749" s="31">
        <f t="shared" si="955"/>
        <v>0</v>
      </c>
      <c r="CD749" s="31">
        <f t="shared" si="956"/>
        <v>0</v>
      </c>
      <c r="CE749" s="37">
        <f t="array" ref="CE749">MIN(IF(JPRL=AI749,$AG$19:$AG$1018))</f>
        <v>0</v>
      </c>
      <c r="CF749" s="37">
        <f t="array" ref="CF749">MAX(IF(JPRL=AI749,$AG$19:$AG$1018))</f>
        <v>0</v>
      </c>
      <c r="CG749" s="36">
        <f t="shared" si="957"/>
        <v>0</v>
      </c>
      <c r="CI749" s="40">
        <f t="shared" si="958"/>
        <v>0</v>
      </c>
      <c r="CJ749" s="40">
        <f t="shared" si="895"/>
        <v>0</v>
      </c>
      <c r="CK749" s="40">
        <f t="shared" si="896"/>
        <v>0</v>
      </c>
      <c r="CL749" s="40">
        <f t="shared" si="897"/>
        <v>0</v>
      </c>
      <c r="CM749" s="40">
        <f t="shared" si="898"/>
        <v>0</v>
      </c>
      <c r="CN749" s="40">
        <f t="shared" si="899"/>
        <v>0</v>
      </c>
      <c r="CO749" s="40">
        <f t="shared" si="900"/>
        <v>0</v>
      </c>
      <c r="CP749" s="40">
        <f t="shared" si="901"/>
        <v>0</v>
      </c>
      <c r="CQ749" s="40">
        <f t="shared" si="902"/>
        <v>0</v>
      </c>
      <c r="CR749" s="40">
        <f t="shared" si="903"/>
        <v>0</v>
      </c>
      <c r="CS749" s="40">
        <f t="shared" si="904"/>
        <v>0</v>
      </c>
      <c r="CT749" s="41">
        <f t="shared" si="959"/>
        <v>0</v>
      </c>
      <c r="CU749" s="41">
        <f t="shared" si="960"/>
        <v>0</v>
      </c>
      <c r="CV749" s="41">
        <f t="shared" si="961"/>
        <v>0</v>
      </c>
      <c r="CW749" s="41">
        <f t="shared" si="962"/>
        <v>0</v>
      </c>
      <c r="CX749" s="41">
        <f t="shared" si="963"/>
        <v>0</v>
      </c>
      <c r="CY749" s="41">
        <f t="shared" si="964"/>
        <v>0</v>
      </c>
      <c r="CZ749" s="41">
        <f t="shared" si="965"/>
        <v>0</v>
      </c>
      <c r="DA749" s="41">
        <f t="shared" si="966"/>
        <v>0</v>
      </c>
      <c r="DB749" s="41">
        <f t="shared" si="967"/>
        <v>0</v>
      </c>
      <c r="DC749" s="41">
        <f t="shared" si="968"/>
        <v>0</v>
      </c>
      <c r="DD749" s="7">
        <f t="shared" si="969"/>
        <v>0</v>
      </c>
      <c r="DE749" s="7">
        <f t="shared" si="970"/>
        <v>0</v>
      </c>
      <c r="DF749" s="7">
        <f t="shared" si="971"/>
        <v>0</v>
      </c>
      <c r="DJ749" s="7">
        <f t="shared" si="972"/>
        <v>0</v>
      </c>
      <c r="DK749" s="7">
        <f t="shared" si="973"/>
        <v>0</v>
      </c>
    </row>
    <row r="750" spans="1:115" ht="26.25" customHeight="1" x14ac:dyDescent="0.25">
      <c r="A750" s="9">
        <v>732</v>
      </c>
      <c r="B750" s="24" t="str">
        <f t="shared" si="905"/>
        <v/>
      </c>
      <c r="C750" s="23"/>
      <c r="D750" s="51"/>
      <c r="E750" s="24"/>
      <c r="F750" s="24"/>
      <c r="G750" s="24"/>
      <c r="H750" s="24"/>
      <c r="I750" s="25"/>
      <c r="J750" s="24"/>
      <c r="K750" s="26"/>
      <c r="L750" s="29"/>
      <c r="M750" s="27"/>
      <c r="N750" s="28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30"/>
      <c r="Z750" s="29"/>
      <c r="AA750" s="29" t="str">
        <f t="shared" si="906"/>
        <v/>
      </c>
      <c r="AB750" s="7">
        <f t="shared" si="907"/>
        <v>0</v>
      </c>
      <c r="AC750" s="7">
        <f t="shared" si="908"/>
        <v>0</v>
      </c>
      <c r="AD750" s="7">
        <f t="shared" si="909"/>
        <v>0</v>
      </c>
      <c r="AE750" s="7">
        <f t="shared" si="910"/>
        <v>0</v>
      </c>
      <c r="AF750" s="11" t="str">
        <f t="shared" si="974"/>
        <v/>
      </c>
      <c r="AG750" s="13">
        <f t="shared" si="911"/>
        <v>0</v>
      </c>
      <c r="AH750" s="7" t="str">
        <f t="shared" si="912"/>
        <v/>
      </c>
      <c r="AI750" s="11" t="str">
        <f t="shared" si="975"/>
        <v/>
      </c>
      <c r="AJ750" s="11" t="str">
        <f t="array" ref="AJ750">IF(OR(AI750=$AI$19:AI749),"",AI750)</f>
        <v/>
      </c>
      <c r="AK750" s="11" t="str">
        <f t="shared" si="913"/>
        <v/>
      </c>
      <c r="AL750" t="str">
        <f t="array" ref="AL750">IF(OR(AK750=$AK$19:AK749),"",AK750)</f>
        <v/>
      </c>
      <c r="AM750" s="13">
        <f t="shared" si="914"/>
        <v>0</v>
      </c>
      <c r="AN750" s="13">
        <f t="shared" si="915"/>
        <v>0</v>
      </c>
      <c r="AO750" s="13">
        <f t="shared" si="916"/>
        <v>0</v>
      </c>
      <c r="AP750" s="13">
        <f t="shared" si="917"/>
        <v>0</v>
      </c>
      <c r="AQ750" s="13">
        <f t="shared" si="918"/>
        <v>0</v>
      </c>
      <c r="AR750" s="13">
        <f t="shared" si="919"/>
        <v>0</v>
      </c>
      <c r="AS750" s="13">
        <f t="shared" si="920"/>
        <v>0</v>
      </c>
      <c r="AT750" s="13">
        <f t="shared" si="921"/>
        <v>0</v>
      </c>
      <c r="AU750" s="13">
        <f t="shared" si="922"/>
        <v>0</v>
      </c>
      <c r="AV750" s="13">
        <f t="shared" si="923"/>
        <v>0</v>
      </c>
      <c r="AX750" s="13">
        <f t="shared" si="924"/>
        <v>0</v>
      </c>
      <c r="AY750" s="13">
        <f t="shared" si="925"/>
        <v>0</v>
      </c>
      <c r="AZ750" s="13">
        <f t="shared" si="926"/>
        <v>0</v>
      </c>
      <c r="BA750" s="13">
        <f t="shared" si="927"/>
        <v>0</v>
      </c>
      <c r="BB750" s="13">
        <f t="shared" si="928"/>
        <v>0</v>
      </c>
      <c r="BC750" s="13">
        <f t="shared" si="929"/>
        <v>0</v>
      </c>
      <c r="BD750" s="13">
        <f t="shared" si="930"/>
        <v>0</v>
      </c>
      <c r="BE750" s="13">
        <f t="shared" si="931"/>
        <v>0</v>
      </c>
      <c r="BF750" s="13">
        <f t="shared" si="932"/>
        <v>0</v>
      </c>
      <c r="BG750" s="13">
        <f t="shared" si="933"/>
        <v>0</v>
      </c>
      <c r="BH750" s="13">
        <f t="shared" si="934"/>
        <v>0</v>
      </c>
      <c r="BI750" s="13">
        <f t="shared" si="935"/>
        <v>0</v>
      </c>
      <c r="BJ750" s="13">
        <f t="shared" si="936"/>
        <v>0</v>
      </c>
      <c r="BK750" s="13">
        <f t="shared" si="937"/>
        <v>0</v>
      </c>
      <c r="BL750" s="13">
        <f t="shared" si="938"/>
        <v>0</v>
      </c>
      <c r="BM750" s="13">
        <f t="shared" si="939"/>
        <v>0</v>
      </c>
      <c r="BN750" s="13">
        <f t="shared" si="940"/>
        <v>0</v>
      </c>
      <c r="BO750" s="13">
        <f t="shared" si="941"/>
        <v>0</v>
      </c>
      <c r="BP750" s="13">
        <f t="shared" si="942"/>
        <v>0</v>
      </c>
      <c r="BQ750" s="13">
        <f t="shared" si="943"/>
        <v>0</v>
      </c>
      <c r="BR750" s="13">
        <f t="shared" si="944"/>
        <v>0</v>
      </c>
      <c r="BS750" s="13">
        <f t="shared" si="945"/>
        <v>0</v>
      </c>
      <c r="BT750" s="31">
        <f t="shared" si="946"/>
        <v>0</v>
      </c>
      <c r="BU750" s="31">
        <f t="shared" si="947"/>
        <v>0</v>
      </c>
      <c r="BV750" s="31">
        <f t="shared" si="948"/>
        <v>0</v>
      </c>
      <c r="BW750" s="31">
        <f t="shared" si="949"/>
        <v>0</v>
      </c>
      <c r="BX750" s="31">
        <f t="shared" si="950"/>
        <v>0</v>
      </c>
      <c r="BY750" s="31">
        <f t="shared" si="951"/>
        <v>0</v>
      </c>
      <c r="BZ750" s="31">
        <f t="shared" si="952"/>
        <v>0</v>
      </c>
      <c r="CA750" s="31">
        <f t="shared" si="953"/>
        <v>0</v>
      </c>
      <c r="CB750" s="31">
        <f t="shared" si="954"/>
        <v>0</v>
      </c>
      <c r="CC750" s="31">
        <f t="shared" si="955"/>
        <v>0</v>
      </c>
      <c r="CD750" s="31">
        <f t="shared" si="956"/>
        <v>0</v>
      </c>
      <c r="CE750" s="37">
        <f t="array" ref="CE750">MIN(IF(JPRL=AI750,$AG$19:$AG$1018))</f>
        <v>0</v>
      </c>
      <c r="CF750" s="37">
        <f t="array" ref="CF750">MAX(IF(JPRL=AI750,$AG$19:$AG$1018))</f>
        <v>0</v>
      </c>
      <c r="CG750" s="36">
        <f t="shared" si="957"/>
        <v>0</v>
      </c>
      <c r="CI750" s="40">
        <f t="shared" si="958"/>
        <v>0</v>
      </c>
      <c r="CJ750" s="40">
        <f t="shared" si="895"/>
        <v>0</v>
      </c>
      <c r="CK750" s="40">
        <f t="shared" si="896"/>
        <v>0</v>
      </c>
      <c r="CL750" s="40">
        <f t="shared" si="897"/>
        <v>0</v>
      </c>
      <c r="CM750" s="40">
        <f t="shared" si="898"/>
        <v>0</v>
      </c>
      <c r="CN750" s="40">
        <f t="shared" si="899"/>
        <v>0</v>
      </c>
      <c r="CO750" s="40">
        <f t="shared" si="900"/>
        <v>0</v>
      </c>
      <c r="CP750" s="40">
        <f t="shared" si="901"/>
        <v>0</v>
      </c>
      <c r="CQ750" s="40">
        <f t="shared" si="902"/>
        <v>0</v>
      </c>
      <c r="CR750" s="40">
        <f t="shared" si="903"/>
        <v>0</v>
      </c>
      <c r="CS750" s="40">
        <f t="shared" si="904"/>
        <v>0</v>
      </c>
      <c r="CT750" s="41">
        <f t="shared" si="959"/>
        <v>0</v>
      </c>
      <c r="CU750" s="41">
        <f t="shared" si="960"/>
        <v>0</v>
      </c>
      <c r="CV750" s="41">
        <f t="shared" si="961"/>
        <v>0</v>
      </c>
      <c r="CW750" s="41">
        <f t="shared" si="962"/>
        <v>0</v>
      </c>
      <c r="CX750" s="41">
        <f t="shared" si="963"/>
        <v>0</v>
      </c>
      <c r="CY750" s="41">
        <f t="shared" si="964"/>
        <v>0</v>
      </c>
      <c r="CZ750" s="41">
        <f t="shared" si="965"/>
        <v>0</v>
      </c>
      <c r="DA750" s="41">
        <f t="shared" si="966"/>
        <v>0</v>
      </c>
      <c r="DB750" s="41">
        <f t="shared" si="967"/>
        <v>0</v>
      </c>
      <c r="DC750" s="41">
        <f t="shared" si="968"/>
        <v>0</v>
      </c>
      <c r="DD750" s="7">
        <f t="shared" si="969"/>
        <v>0</v>
      </c>
      <c r="DE750" s="7">
        <f t="shared" si="970"/>
        <v>0</v>
      </c>
      <c r="DF750" s="7">
        <f t="shared" si="971"/>
        <v>0</v>
      </c>
      <c r="DJ750" s="7">
        <f t="shared" si="972"/>
        <v>0</v>
      </c>
      <c r="DK750" s="7">
        <f t="shared" si="973"/>
        <v>0</v>
      </c>
    </row>
    <row r="751" spans="1:115" ht="26.25" customHeight="1" x14ac:dyDescent="0.25">
      <c r="A751" s="9">
        <v>733</v>
      </c>
      <c r="B751" s="24" t="str">
        <f t="shared" si="905"/>
        <v/>
      </c>
      <c r="C751" s="23"/>
      <c r="D751" s="51"/>
      <c r="E751" s="24"/>
      <c r="F751" s="24"/>
      <c r="G751" s="24"/>
      <c r="H751" s="24"/>
      <c r="I751" s="25"/>
      <c r="J751" s="24"/>
      <c r="K751" s="26"/>
      <c r="L751" s="29"/>
      <c r="M751" s="27"/>
      <c r="N751" s="28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30"/>
      <c r="Z751" s="29"/>
      <c r="AA751" s="29" t="str">
        <f t="shared" si="906"/>
        <v/>
      </c>
      <c r="AB751" s="7">
        <f t="shared" si="907"/>
        <v>0</v>
      </c>
      <c r="AC751" s="7">
        <f t="shared" si="908"/>
        <v>0</v>
      </c>
      <c r="AD751" s="7">
        <f t="shared" si="909"/>
        <v>0</v>
      </c>
      <c r="AE751" s="7">
        <f t="shared" si="910"/>
        <v>0</v>
      </c>
      <c r="AF751" s="11" t="str">
        <f t="shared" si="974"/>
        <v/>
      </c>
      <c r="AG751" s="13">
        <f t="shared" si="911"/>
        <v>0</v>
      </c>
      <c r="AH751" s="7" t="str">
        <f t="shared" si="912"/>
        <v/>
      </c>
      <c r="AI751" s="11" t="str">
        <f t="shared" si="975"/>
        <v/>
      </c>
      <c r="AJ751" s="11" t="str">
        <f t="array" ref="AJ751">IF(OR(AI751=$AI$19:AI750),"",AI751)</f>
        <v/>
      </c>
      <c r="AK751" s="11" t="str">
        <f t="shared" si="913"/>
        <v/>
      </c>
      <c r="AL751" t="str">
        <f t="array" ref="AL751">IF(OR(AK751=$AK$19:AK750),"",AK751)</f>
        <v/>
      </c>
      <c r="AM751" s="13">
        <f t="shared" si="914"/>
        <v>0</v>
      </c>
      <c r="AN751" s="13">
        <f t="shared" si="915"/>
        <v>0</v>
      </c>
      <c r="AO751" s="13">
        <f t="shared" si="916"/>
        <v>0</v>
      </c>
      <c r="AP751" s="13">
        <f t="shared" si="917"/>
        <v>0</v>
      </c>
      <c r="AQ751" s="13">
        <f t="shared" si="918"/>
        <v>0</v>
      </c>
      <c r="AR751" s="13">
        <f t="shared" si="919"/>
        <v>0</v>
      </c>
      <c r="AS751" s="13">
        <f t="shared" si="920"/>
        <v>0</v>
      </c>
      <c r="AT751" s="13">
        <f t="shared" si="921"/>
        <v>0</v>
      </c>
      <c r="AU751" s="13">
        <f t="shared" si="922"/>
        <v>0</v>
      </c>
      <c r="AV751" s="13">
        <f t="shared" si="923"/>
        <v>0</v>
      </c>
      <c r="AX751" s="13">
        <f t="shared" si="924"/>
        <v>0</v>
      </c>
      <c r="AY751" s="13">
        <f t="shared" si="925"/>
        <v>0</v>
      </c>
      <c r="AZ751" s="13">
        <f t="shared" si="926"/>
        <v>0</v>
      </c>
      <c r="BA751" s="13">
        <f t="shared" si="927"/>
        <v>0</v>
      </c>
      <c r="BB751" s="13">
        <f t="shared" si="928"/>
        <v>0</v>
      </c>
      <c r="BC751" s="13">
        <f t="shared" si="929"/>
        <v>0</v>
      </c>
      <c r="BD751" s="13">
        <f t="shared" si="930"/>
        <v>0</v>
      </c>
      <c r="BE751" s="13">
        <f t="shared" si="931"/>
        <v>0</v>
      </c>
      <c r="BF751" s="13">
        <f t="shared" si="932"/>
        <v>0</v>
      </c>
      <c r="BG751" s="13">
        <f t="shared" si="933"/>
        <v>0</v>
      </c>
      <c r="BH751" s="13">
        <f t="shared" si="934"/>
        <v>0</v>
      </c>
      <c r="BI751" s="13">
        <f t="shared" si="935"/>
        <v>0</v>
      </c>
      <c r="BJ751" s="13">
        <f t="shared" si="936"/>
        <v>0</v>
      </c>
      <c r="BK751" s="13">
        <f t="shared" si="937"/>
        <v>0</v>
      </c>
      <c r="BL751" s="13">
        <f t="shared" si="938"/>
        <v>0</v>
      </c>
      <c r="BM751" s="13">
        <f t="shared" si="939"/>
        <v>0</v>
      </c>
      <c r="BN751" s="13">
        <f t="shared" si="940"/>
        <v>0</v>
      </c>
      <c r="BO751" s="13">
        <f t="shared" si="941"/>
        <v>0</v>
      </c>
      <c r="BP751" s="13">
        <f t="shared" si="942"/>
        <v>0</v>
      </c>
      <c r="BQ751" s="13">
        <f t="shared" si="943"/>
        <v>0</v>
      </c>
      <c r="BR751" s="13">
        <f t="shared" si="944"/>
        <v>0</v>
      </c>
      <c r="BS751" s="13">
        <f t="shared" si="945"/>
        <v>0</v>
      </c>
      <c r="BT751" s="31">
        <f t="shared" si="946"/>
        <v>0</v>
      </c>
      <c r="BU751" s="31">
        <f t="shared" si="947"/>
        <v>0</v>
      </c>
      <c r="BV751" s="31">
        <f t="shared" si="948"/>
        <v>0</v>
      </c>
      <c r="BW751" s="31">
        <f t="shared" si="949"/>
        <v>0</v>
      </c>
      <c r="BX751" s="31">
        <f t="shared" si="950"/>
        <v>0</v>
      </c>
      <c r="BY751" s="31">
        <f t="shared" si="951"/>
        <v>0</v>
      </c>
      <c r="BZ751" s="31">
        <f t="shared" si="952"/>
        <v>0</v>
      </c>
      <c r="CA751" s="31">
        <f t="shared" si="953"/>
        <v>0</v>
      </c>
      <c r="CB751" s="31">
        <f t="shared" si="954"/>
        <v>0</v>
      </c>
      <c r="CC751" s="31">
        <f t="shared" si="955"/>
        <v>0</v>
      </c>
      <c r="CD751" s="31">
        <f t="shared" si="956"/>
        <v>0</v>
      </c>
      <c r="CE751" s="37">
        <f t="array" ref="CE751">MIN(IF(JPRL=AI751,$AG$19:$AG$1018))</f>
        <v>0</v>
      </c>
      <c r="CF751" s="37">
        <f t="array" ref="CF751">MAX(IF(JPRL=AI751,$AG$19:$AG$1018))</f>
        <v>0</v>
      </c>
      <c r="CG751" s="36">
        <f t="shared" si="957"/>
        <v>0</v>
      </c>
      <c r="CI751" s="40">
        <f t="shared" si="958"/>
        <v>0</v>
      </c>
      <c r="CJ751" s="40">
        <f t="shared" si="895"/>
        <v>0</v>
      </c>
      <c r="CK751" s="40">
        <f t="shared" si="896"/>
        <v>0</v>
      </c>
      <c r="CL751" s="40">
        <f t="shared" si="897"/>
        <v>0</v>
      </c>
      <c r="CM751" s="40">
        <f t="shared" si="898"/>
        <v>0</v>
      </c>
      <c r="CN751" s="40">
        <f t="shared" si="899"/>
        <v>0</v>
      </c>
      <c r="CO751" s="40">
        <f t="shared" si="900"/>
        <v>0</v>
      </c>
      <c r="CP751" s="40">
        <f t="shared" si="901"/>
        <v>0</v>
      </c>
      <c r="CQ751" s="40">
        <f t="shared" si="902"/>
        <v>0</v>
      </c>
      <c r="CR751" s="40">
        <f t="shared" si="903"/>
        <v>0</v>
      </c>
      <c r="CS751" s="40">
        <f t="shared" si="904"/>
        <v>0</v>
      </c>
      <c r="CT751" s="41">
        <f t="shared" si="959"/>
        <v>0</v>
      </c>
      <c r="CU751" s="41">
        <f t="shared" si="960"/>
        <v>0</v>
      </c>
      <c r="CV751" s="41">
        <f t="shared" si="961"/>
        <v>0</v>
      </c>
      <c r="CW751" s="41">
        <f t="shared" si="962"/>
        <v>0</v>
      </c>
      <c r="CX751" s="41">
        <f t="shared" si="963"/>
        <v>0</v>
      </c>
      <c r="CY751" s="41">
        <f t="shared" si="964"/>
        <v>0</v>
      </c>
      <c r="CZ751" s="41">
        <f t="shared" si="965"/>
        <v>0</v>
      </c>
      <c r="DA751" s="41">
        <f t="shared" si="966"/>
        <v>0</v>
      </c>
      <c r="DB751" s="41">
        <f t="shared" si="967"/>
        <v>0</v>
      </c>
      <c r="DC751" s="41">
        <f t="shared" si="968"/>
        <v>0</v>
      </c>
      <c r="DD751" s="7">
        <f t="shared" si="969"/>
        <v>0</v>
      </c>
      <c r="DE751" s="7">
        <f t="shared" si="970"/>
        <v>0</v>
      </c>
      <c r="DF751" s="7">
        <f t="shared" si="971"/>
        <v>0</v>
      </c>
      <c r="DJ751" s="7">
        <f t="shared" si="972"/>
        <v>0</v>
      </c>
      <c r="DK751" s="7">
        <f t="shared" si="973"/>
        <v>0</v>
      </c>
    </row>
    <row r="752" spans="1:115" ht="26.25" customHeight="1" x14ac:dyDescent="0.25">
      <c r="A752" s="9">
        <v>734</v>
      </c>
      <c r="B752" s="24" t="str">
        <f t="shared" si="905"/>
        <v/>
      </c>
      <c r="C752" s="23"/>
      <c r="D752" s="51"/>
      <c r="E752" s="24"/>
      <c r="F752" s="24"/>
      <c r="G752" s="24"/>
      <c r="H752" s="24"/>
      <c r="I752" s="25"/>
      <c r="J752" s="24"/>
      <c r="K752" s="26"/>
      <c r="L752" s="29"/>
      <c r="M752" s="27"/>
      <c r="N752" s="28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30"/>
      <c r="Z752" s="29"/>
      <c r="AA752" s="29" t="str">
        <f t="shared" si="906"/>
        <v/>
      </c>
      <c r="AB752" s="7">
        <f t="shared" si="907"/>
        <v>0</v>
      </c>
      <c r="AC752" s="7">
        <f t="shared" si="908"/>
        <v>0</v>
      </c>
      <c r="AD752" s="7">
        <f t="shared" si="909"/>
        <v>0</v>
      </c>
      <c r="AE752" s="7">
        <f t="shared" si="910"/>
        <v>0</v>
      </c>
      <c r="AF752" s="11" t="str">
        <f t="shared" si="974"/>
        <v/>
      </c>
      <c r="AG752" s="13">
        <f t="shared" si="911"/>
        <v>0</v>
      </c>
      <c r="AH752" s="7" t="str">
        <f t="shared" si="912"/>
        <v/>
      </c>
      <c r="AI752" s="11" t="str">
        <f t="shared" si="975"/>
        <v/>
      </c>
      <c r="AJ752" s="11" t="str">
        <f t="array" ref="AJ752">IF(OR(AI752=$AI$19:AI751),"",AI752)</f>
        <v/>
      </c>
      <c r="AK752" s="11" t="str">
        <f t="shared" si="913"/>
        <v/>
      </c>
      <c r="AL752" t="str">
        <f t="array" ref="AL752">IF(OR(AK752=$AK$19:AK751),"",AK752)</f>
        <v/>
      </c>
      <c r="AM752" s="13">
        <f t="shared" si="914"/>
        <v>0</v>
      </c>
      <c r="AN752" s="13">
        <f t="shared" si="915"/>
        <v>0</v>
      </c>
      <c r="AO752" s="13">
        <f t="shared" si="916"/>
        <v>0</v>
      </c>
      <c r="AP752" s="13">
        <f t="shared" si="917"/>
        <v>0</v>
      </c>
      <c r="AQ752" s="13">
        <f t="shared" si="918"/>
        <v>0</v>
      </c>
      <c r="AR752" s="13">
        <f t="shared" si="919"/>
        <v>0</v>
      </c>
      <c r="AS752" s="13">
        <f t="shared" si="920"/>
        <v>0</v>
      </c>
      <c r="AT752" s="13">
        <f t="shared" si="921"/>
        <v>0</v>
      </c>
      <c r="AU752" s="13">
        <f t="shared" si="922"/>
        <v>0</v>
      </c>
      <c r="AV752" s="13">
        <f t="shared" si="923"/>
        <v>0</v>
      </c>
      <c r="AX752" s="13">
        <f t="shared" si="924"/>
        <v>0</v>
      </c>
      <c r="AY752" s="13">
        <f t="shared" si="925"/>
        <v>0</v>
      </c>
      <c r="AZ752" s="13">
        <f t="shared" si="926"/>
        <v>0</v>
      </c>
      <c r="BA752" s="13">
        <f t="shared" si="927"/>
        <v>0</v>
      </c>
      <c r="BB752" s="13">
        <f t="shared" si="928"/>
        <v>0</v>
      </c>
      <c r="BC752" s="13">
        <f t="shared" si="929"/>
        <v>0</v>
      </c>
      <c r="BD752" s="13">
        <f t="shared" si="930"/>
        <v>0</v>
      </c>
      <c r="BE752" s="13">
        <f t="shared" si="931"/>
        <v>0</v>
      </c>
      <c r="BF752" s="13">
        <f t="shared" si="932"/>
        <v>0</v>
      </c>
      <c r="BG752" s="13">
        <f t="shared" si="933"/>
        <v>0</v>
      </c>
      <c r="BH752" s="13">
        <f t="shared" si="934"/>
        <v>0</v>
      </c>
      <c r="BI752" s="13">
        <f t="shared" si="935"/>
        <v>0</v>
      </c>
      <c r="BJ752" s="13">
        <f t="shared" si="936"/>
        <v>0</v>
      </c>
      <c r="BK752" s="13">
        <f t="shared" si="937"/>
        <v>0</v>
      </c>
      <c r="BL752" s="13">
        <f t="shared" si="938"/>
        <v>0</v>
      </c>
      <c r="BM752" s="13">
        <f t="shared" si="939"/>
        <v>0</v>
      </c>
      <c r="BN752" s="13">
        <f t="shared" si="940"/>
        <v>0</v>
      </c>
      <c r="BO752" s="13">
        <f t="shared" si="941"/>
        <v>0</v>
      </c>
      <c r="BP752" s="13">
        <f t="shared" si="942"/>
        <v>0</v>
      </c>
      <c r="BQ752" s="13">
        <f t="shared" si="943"/>
        <v>0</v>
      </c>
      <c r="BR752" s="13">
        <f t="shared" si="944"/>
        <v>0</v>
      </c>
      <c r="BS752" s="13">
        <f t="shared" si="945"/>
        <v>0</v>
      </c>
      <c r="BT752" s="31">
        <f t="shared" si="946"/>
        <v>0</v>
      </c>
      <c r="BU752" s="31">
        <f t="shared" si="947"/>
        <v>0</v>
      </c>
      <c r="BV752" s="31">
        <f t="shared" si="948"/>
        <v>0</v>
      </c>
      <c r="BW752" s="31">
        <f t="shared" si="949"/>
        <v>0</v>
      </c>
      <c r="BX752" s="31">
        <f t="shared" si="950"/>
        <v>0</v>
      </c>
      <c r="BY752" s="31">
        <f t="shared" si="951"/>
        <v>0</v>
      </c>
      <c r="BZ752" s="31">
        <f t="shared" si="952"/>
        <v>0</v>
      </c>
      <c r="CA752" s="31">
        <f t="shared" si="953"/>
        <v>0</v>
      </c>
      <c r="CB752" s="31">
        <f t="shared" si="954"/>
        <v>0</v>
      </c>
      <c r="CC752" s="31">
        <f t="shared" si="955"/>
        <v>0</v>
      </c>
      <c r="CD752" s="31">
        <f t="shared" si="956"/>
        <v>0</v>
      </c>
      <c r="CE752" s="37">
        <f t="array" ref="CE752">MIN(IF(JPRL=AI752,$AG$19:$AG$1018))</f>
        <v>0</v>
      </c>
      <c r="CF752" s="37">
        <f t="array" ref="CF752">MAX(IF(JPRL=AI752,$AG$19:$AG$1018))</f>
        <v>0</v>
      </c>
      <c r="CG752" s="36">
        <f t="shared" si="957"/>
        <v>0</v>
      </c>
      <c r="CI752" s="40">
        <f t="shared" si="958"/>
        <v>0</v>
      </c>
      <c r="CJ752" s="40">
        <f t="shared" si="895"/>
        <v>0</v>
      </c>
      <c r="CK752" s="40">
        <f t="shared" si="896"/>
        <v>0</v>
      </c>
      <c r="CL752" s="40">
        <f t="shared" si="897"/>
        <v>0</v>
      </c>
      <c r="CM752" s="40">
        <f t="shared" si="898"/>
        <v>0</v>
      </c>
      <c r="CN752" s="40">
        <f t="shared" si="899"/>
        <v>0</v>
      </c>
      <c r="CO752" s="40">
        <f t="shared" si="900"/>
        <v>0</v>
      </c>
      <c r="CP752" s="40">
        <f t="shared" si="901"/>
        <v>0</v>
      </c>
      <c r="CQ752" s="40">
        <f t="shared" si="902"/>
        <v>0</v>
      </c>
      <c r="CR752" s="40">
        <f t="shared" si="903"/>
        <v>0</v>
      </c>
      <c r="CS752" s="40">
        <f t="shared" si="904"/>
        <v>0</v>
      </c>
      <c r="CT752" s="41">
        <f t="shared" si="959"/>
        <v>0</v>
      </c>
      <c r="CU752" s="41">
        <f t="shared" si="960"/>
        <v>0</v>
      </c>
      <c r="CV752" s="41">
        <f t="shared" si="961"/>
        <v>0</v>
      </c>
      <c r="CW752" s="41">
        <f t="shared" si="962"/>
        <v>0</v>
      </c>
      <c r="CX752" s="41">
        <f t="shared" si="963"/>
        <v>0</v>
      </c>
      <c r="CY752" s="41">
        <f t="shared" si="964"/>
        <v>0</v>
      </c>
      <c r="CZ752" s="41">
        <f t="shared" si="965"/>
        <v>0</v>
      </c>
      <c r="DA752" s="41">
        <f t="shared" si="966"/>
        <v>0</v>
      </c>
      <c r="DB752" s="41">
        <f t="shared" si="967"/>
        <v>0</v>
      </c>
      <c r="DC752" s="41">
        <f t="shared" si="968"/>
        <v>0</v>
      </c>
      <c r="DD752" s="7">
        <f t="shared" si="969"/>
        <v>0</v>
      </c>
      <c r="DE752" s="7">
        <f t="shared" si="970"/>
        <v>0</v>
      </c>
      <c r="DF752" s="7">
        <f t="shared" si="971"/>
        <v>0</v>
      </c>
      <c r="DJ752" s="7">
        <f t="shared" si="972"/>
        <v>0</v>
      </c>
      <c r="DK752" s="7">
        <f t="shared" si="973"/>
        <v>0</v>
      </c>
    </row>
    <row r="753" spans="1:115" ht="26.25" customHeight="1" x14ac:dyDescent="0.25">
      <c r="A753" s="9">
        <v>735</v>
      </c>
      <c r="B753" s="24" t="str">
        <f t="shared" si="905"/>
        <v/>
      </c>
      <c r="C753" s="23"/>
      <c r="D753" s="51"/>
      <c r="E753" s="24"/>
      <c r="F753" s="24"/>
      <c r="G753" s="24"/>
      <c r="H753" s="24"/>
      <c r="I753" s="25"/>
      <c r="J753" s="24"/>
      <c r="K753" s="26"/>
      <c r="L753" s="29"/>
      <c r="M753" s="27"/>
      <c r="N753" s="28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30"/>
      <c r="Z753" s="29"/>
      <c r="AA753" s="29" t="str">
        <f t="shared" si="906"/>
        <v/>
      </c>
      <c r="AB753" s="7">
        <f t="shared" si="907"/>
        <v>0</v>
      </c>
      <c r="AC753" s="7">
        <f t="shared" si="908"/>
        <v>0</v>
      </c>
      <c r="AD753" s="7">
        <f t="shared" si="909"/>
        <v>0</v>
      </c>
      <c r="AE753" s="7">
        <f t="shared" si="910"/>
        <v>0</v>
      </c>
      <c r="AF753" s="11" t="str">
        <f t="shared" si="974"/>
        <v/>
      </c>
      <c r="AG753" s="13">
        <f t="shared" si="911"/>
        <v>0</v>
      </c>
      <c r="AH753" s="7" t="str">
        <f t="shared" si="912"/>
        <v/>
      </c>
      <c r="AI753" s="11" t="str">
        <f t="shared" si="975"/>
        <v/>
      </c>
      <c r="AJ753" s="11" t="str">
        <f t="array" ref="AJ753">IF(OR(AI753=$AI$19:AI752),"",AI753)</f>
        <v/>
      </c>
      <c r="AK753" s="11" t="str">
        <f t="shared" si="913"/>
        <v/>
      </c>
      <c r="AL753" t="str">
        <f t="array" ref="AL753">IF(OR(AK753=$AK$19:AK752),"",AK753)</f>
        <v/>
      </c>
      <c r="AM753" s="13">
        <f t="shared" si="914"/>
        <v>0</v>
      </c>
      <c r="AN753" s="13">
        <f t="shared" si="915"/>
        <v>0</v>
      </c>
      <c r="AO753" s="13">
        <f t="shared" si="916"/>
        <v>0</v>
      </c>
      <c r="AP753" s="13">
        <f t="shared" si="917"/>
        <v>0</v>
      </c>
      <c r="AQ753" s="13">
        <f t="shared" si="918"/>
        <v>0</v>
      </c>
      <c r="AR753" s="13">
        <f t="shared" si="919"/>
        <v>0</v>
      </c>
      <c r="AS753" s="13">
        <f t="shared" si="920"/>
        <v>0</v>
      </c>
      <c r="AT753" s="13">
        <f t="shared" si="921"/>
        <v>0</v>
      </c>
      <c r="AU753" s="13">
        <f t="shared" si="922"/>
        <v>0</v>
      </c>
      <c r="AV753" s="13">
        <f t="shared" si="923"/>
        <v>0</v>
      </c>
      <c r="AX753" s="13">
        <f t="shared" si="924"/>
        <v>0</v>
      </c>
      <c r="AY753" s="13">
        <f t="shared" si="925"/>
        <v>0</v>
      </c>
      <c r="AZ753" s="13">
        <f t="shared" si="926"/>
        <v>0</v>
      </c>
      <c r="BA753" s="13">
        <f t="shared" si="927"/>
        <v>0</v>
      </c>
      <c r="BB753" s="13">
        <f t="shared" si="928"/>
        <v>0</v>
      </c>
      <c r="BC753" s="13">
        <f t="shared" si="929"/>
        <v>0</v>
      </c>
      <c r="BD753" s="13">
        <f t="shared" si="930"/>
        <v>0</v>
      </c>
      <c r="BE753" s="13">
        <f t="shared" si="931"/>
        <v>0</v>
      </c>
      <c r="BF753" s="13">
        <f t="shared" si="932"/>
        <v>0</v>
      </c>
      <c r="BG753" s="13">
        <f t="shared" si="933"/>
        <v>0</v>
      </c>
      <c r="BH753" s="13">
        <f t="shared" si="934"/>
        <v>0</v>
      </c>
      <c r="BI753" s="13">
        <f t="shared" si="935"/>
        <v>0</v>
      </c>
      <c r="BJ753" s="13">
        <f t="shared" si="936"/>
        <v>0</v>
      </c>
      <c r="BK753" s="13">
        <f t="shared" si="937"/>
        <v>0</v>
      </c>
      <c r="BL753" s="13">
        <f t="shared" si="938"/>
        <v>0</v>
      </c>
      <c r="BM753" s="13">
        <f t="shared" si="939"/>
        <v>0</v>
      </c>
      <c r="BN753" s="13">
        <f t="shared" si="940"/>
        <v>0</v>
      </c>
      <c r="BO753" s="13">
        <f t="shared" si="941"/>
        <v>0</v>
      </c>
      <c r="BP753" s="13">
        <f t="shared" si="942"/>
        <v>0</v>
      </c>
      <c r="BQ753" s="13">
        <f t="shared" si="943"/>
        <v>0</v>
      </c>
      <c r="BR753" s="13">
        <f t="shared" si="944"/>
        <v>0</v>
      </c>
      <c r="BS753" s="13">
        <f t="shared" si="945"/>
        <v>0</v>
      </c>
      <c r="BT753" s="31">
        <f t="shared" si="946"/>
        <v>0</v>
      </c>
      <c r="BU753" s="31">
        <f t="shared" si="947"/>
        <v>0</v>
      </c>
      <c r="BV753" s="31">
        <f t="shared" si="948"/>
        <v>0</v>
      </c>
      <c r="BW753" s="31">
        <f t="shared" si="949"/>
        <v>0</v>
      </c>
      <c r="BX753" s="31">
        <f t="shared" si="950"/>
        <v>0</v>
      </c>
      <c r="BY753" s="31">
        <f t="shared" si="951"/>
        <v>0</v>
      </c>
      <c r="BZ753" s="31">
        <f t="shared" si="952"/>
        <v>0</v>
      </c>
      <c r="CA753" s="31">
        <f t="shared" si="953"/>
        <v>0</v>
      </c>
      <c r="CB753" s="31">
        <f t="shared" si="954"/>
        <v>0</v>
      </c>
      <c r="CC753" s="31">
        <f t="shared" si="955"/>
        <v>0</v>
      </c>
      <c r="CD753" s="31">
        <f t="shared" si="956"/>
        <v>0</v>
      </c>
      <c r="CE753" s="37">
        <f t="array" ref="CE753">MIN(IF(JPRL=AI753,$AG$19:$AG$1018))</f>
        <v>0</v>
      </c>
      <c r="CF753" s="37">
        <f t="array" ref="CF753">MAX(IF(JPRL=AI753,$AG$19:$AG$1018))</f>
        <v>0</v>
      </c>
      <c r="CG753" s="36">
        <f t="shared" si="957"/>
        <v>0</v>
      </c>
      <c r="CI753" s="40">
        <f t="shared" si="958"/>
        <v>0</v>
      </c>
      <c r="CJ753" s="40">
        <f t="shared" si="895"/>
        <v>0</v>
      </c>
      <c r="CK753" s="40">
        <f t="shared" si="896"/>
        <v>0</v>
      </c>
      <c r="CL753" s="40">
        <f t="shared" si="897"/>
        <v>0</v>
      </c>
      <c r="CM753" s="40">
        <f t="shared" si="898"/>
        <v>0</v>
      </c>
      <c r="CN753" s="40">
        <f t="shared" si="899"/>
        <v>0</v>
      </c>
      <c r="CO753" s="40">
        <f t="shared" si="900"/>
        <v>0</v>
      </c>
      <c r="CP753" s="40">
        <f t="shared" si="901"/>
        <v>0</v>
      </c>
      <c r="CQ753" s="40">
        <f t="shared" si="902"/>
        <v>0</v>
      </c>
      <c r="CR753" s="40">
        <f t="shared" si="903"/>
        <v>0</v>
      </c>
      <c r="CS753" s="40">
        <f t="shared" si="904"/>
        <v>0</v>
      </c>
      <c r="CT753" s="41">
        <f t="shared" si="959"/>
        <v>0</v>
      </c>
      <c r="CU753" s="41">
        <f t="shared" si="960"/>
        <v>0</v>
      </c>
      <c r="CV753" s="41">
        <f t="shared" si="961"/>
        <v>0</v>
      </c>
      <c r="CW753" s="41">
        <f t="shared" si="962"/>
        <v>0</v>
      </c>
      <c r="CX753" s="41">
        <f t="shared" si="963"/>
        <v>0</v>
      </c>
      <c r="CY753" s="41">
        <f t="shared" si="964"/>
        <v>0</v>
      </c>
      <c r="CZ753" s="41">
        <f t="shared" si="965"/>
        <v>0</v>
      </c>
      <c r="DA753" s="41">
        <f t="shared" si="966"/>
        <v>0</v>
      </c>
      <c r="DB753" s="41">
        <f t="shared" si="967"/>
        <v>0</v>
      </c>
      <c r="DC753" s="41">
        <f t="shared" si="968"/>
        <v>0</v>
      </c>
      <c r="DD753" s="7">
        <f t="shared" si="969"/>
        <v>0</v>
      </c>
      <c r="DE753" s="7">
        <f t="shared" si="970"/>
        <v>0</v>
      </c>
      <c r="DF753" s="7">
        <f t="shared" si="971"/>
        <v>0</v>
      </c>
      <c r="DJ753" s="7">
        <f t="shared" si="972"/>
        <v>0</v>
      </c>
      <c r="DK753" s="7">
        <f t="shared" si="973"/>
        <v>0</v>
      </c>
    </row>
    <row r="754" spans="1:115" ht="26.25" customHeight="1" x14ac:dyDescent="0.25">
      <c r="A754" s="9">
        <v>736</v>
      </c>
      <c r="B754" s="24" t="str">
        <f t="shared" si="905"/>
        <v/>
      </c>
      <c r="C754" s="23"/>
      <c r="D754" s="51"/>
      <c r="E754" s="24"/>
      <c r="F754" s="24"/>
      <c r="G754" s="24"/>
      <c r="H754" s="24"/>
      <c r="I754" s="25"/>
      <c r="J754" s="24"/>
      <c r="K754" s="26"/>
      <c r="L754" s="29"/>
      <c r="M754" s="27"/>
      <c r="N754" s="28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30"/>
      <c r="Z754" s="29"/>
      <c r="AA754" s="29" t="str">
        <f t="shared" si="906"/>
        <v/>
      </c>
      <c r="AB754" s="7">
        <f t="shared" si="907"/>
        <v>0</v>
      </c>
      <c r="AC754" s="7">
        <f t="shared" si="908"/>
        <v>0</v>
      </c>
      <c r="AD754" s="7">
        <f t="shared" si="909"/>
        <v>0</v>
      </c>
      <c r="AE754" s="7">
        <f t="shared" si="910"/>
        <v>0</v>
      </c>
      <c r="AF754" s="11" t="str">
        <f t="shared" si="974"/>
        <v/>
      </c>
      <c r="AG754" s="13">
        <f t="shared" si="911"/>
        <v>0</v>
      </c>
      <c r="AH754" s="7" t="str">
        <f t="shared" si="912"/>
        <v/>
      </c>
      <c r="AI754" s="11" t="str">
        <f t="shared" si="975"/>
        <v/>
      </c>
      <c r="AJ754" s="11" t="str">
        <f t="array" ref="AJ754">IF(OR(AI754=$AI$19:AI753),"",AI754)</f>
        <v/>
      </c>
      <c r="AK754" s="11" t="str">
        <f t="shared" si="913"/>
        <v/>
      </c>
      <c r="AL754" t="str">
        <f t="array" ref="AL754">IF(OR(AK754=$AK$19:AK753),"",AK754)</f>
        <v/>
      </c>
      <c r="AM754" s="13">
        <f t="shared" si="914"/>
        <v>0</v>
      </c>
      <c r="AN754" s="13">
        <f t="shared" si="915"/>
        <v>0</v>
      </c>
      <c r="AO754" s="13">
        <f t="shared" si="916"/>
        <v>0</v>
      </c>
      <c r="AP754" s="13">
        <f t="shared" si="917"/>
        <v>0</v>
      </c>
      <c r="AQ754" s="13">
        <f t="shared" si="918"/>
        <v>0</v>
      </c>
      <c r="AR754" s="13">
        <f t="shared" si="919"/>
        <v>0</v>
      </c>
      <c r="AS754" s="13">
        <f t="shared" si="920"/>
        <v>0</v>
      </c>
      <c r="AT754" s="13">
        <f t="shared" si="921"/>
        <v>0</v>
      </c>
      <c r="AU754" s="13">
        <f t="shared" si="922"/>
        <v>0</v>
      </c>
      <c r="AV754" s="13">
        <f t="shared" si="923"/>
        <v>0</v>
      </c>
      <c r="AX754" s="13">
        <f t="shared" si="924"/>
        <v>0</v>
      </c>
      <c r="AY754" s="13">
        <f t="shared" si="925"/>
        <v>0</v>
      </c>
      <c r="AZ754" s="13">
        <f t="shared" si="926"/>
        <v>0</v>
      </c>
      <c r="BA754" s="13">
        <f t="shared" si="927"/>
        <v>0</v>
      </c>
      <c r="BB754" s="13">
        <f t="shared" si="928"/>
        <v>0</v>
      </c>
      <c r="BC754" s="13">
        <f t="shared" si="929"/>
        <v>0</v>
      </c>
      <c r="BD754" s="13">
        <f t="shared" si="930"/>
        <v>0</v>
      </c>
      <c r="BE754" s="13">
        <f t="shared" si="931"/>
        <v>0</v>
      </c>
      <c r="BF754" s="13">
        <f t="shared" si="932"/>
        <v>0</v>
      </c>
      <c r="BG754" s="13">
        <f t="shared" si="933"/>
        <v>0</v>
      </c>
      <c r="BH754" s="13">
        <f t="shared" si="934"/>
        <v>0</v>
      </c>
      <c r="BI754" s="13">
        <f t="shared" si="935"/>
        <v>0</v>
      </c>
      <c r="BJ754" s="13">
        <f t="shared" si="936"/>
        <v>0</v>
      </c>
      <c r="BK754" s="13">
        <f t="shared" si="937"/>
        <v>0</v>
      </c>
      <c r="BL754" s="13">
        <f t="shared" si="938"/>
        <v>0</v>
      </c>
      <c r="BM754" s="13">
        <f t="shared" si="939"/>
        <v>0</v>
      </c>
      <c r="BN754" s="13">
        <f t="shared" si="940"/>
        <v>0</v>
      </c>
      <c r="BO754" s="13">
        <f t="shared" si="941"/>
        <v>0</v>
      </c>
      <c r="BP754" s="13">
        <f t="shared" si="942"/>
        <v>0</v>
      </c>
      <c r="BQ754" s="13">
        <f t="shared" si="943"/>
        <v>0</v>
      </c>
      <c r="BR754" s="13">
        <f t="shared" si="944"/>
        <v>0</v>
      </c>
      <c r="BS754" s="13">
        <f t="shared" si="945"/>
        <v>0</v>
      </c>
      <c r="BT754" s="31">
        <f t="shared" si="946"/>
        <v>0</v>
      </c>
      <c r="BU754" s="31">
        <f t="shared" si="947"/>
        <v>0</v>
      </c>
      <c r="BV754" s="31">
        <f t="shared" si="948"/>
        <v>0</v>
      </c>
      <c r="BW754" s="31">
        <f t="shared" si="949"/>
        <v>0</v>
      </c>
      <c r="BX754" s="31">
        <f t="shared" si="950"/>
        <v>0</v>
      </c>
      <c r="BY754" s="31">
        <f t="shared" si="951"/>
        <v>0</v>
      </c>
      <c r="BZ754" s="31">
        <f t="shared" si="952"/>
        <v>0</v>
      </c>
      <c r="CA754" s="31">
        <f t="shared" si="953"/>
        <v>0</v>
      </c>
      <c r="CB754" s="31">
        <f t="shared" si="954"/>
        <v>0</v>
      </c>
      <c r="CC754" s="31">
        <f t="shared" si="955"/>
        <v>0</v>
      </c>
      <c r="CD754" s="31">
        <f t="shared" si="956"/>
        <v>0</v>
      </c>
      <c r="CE754" s="37">
        <f t="array" ref="CE754">MIN(IF(JPRL=AI754,$AG$19:$AG$1018))</f>
        <v>0</v>
      </c>
      <c r="CF754" s="37">
        <f t="array" ref="CF754">MAX(IF(JPRL=AI754,$AG$19:$AG$1018))</f>
        <v>0</v>
      </c>
      <c r="CG754" s="36">
        <f t="shared" si="957"/>
        <v>0</v>
      </c>
      <c r="CI754" s="40">
        <f t="shared" si="958"/>
        <v>0</v>
      </c>
      <c r="CJ754" s="40">
        <f t="shared" si="895"/>
        <v>0</v>
      </c>
      <c r="CK754" s="40">
        <f t="shared" si="896"/>
        <v>0</v>
      </c>
      <c r="CL754" s="40">
        <f t="shared" si="897"/>
        <v>0</v>
      </c>
      <c r="CM754" s="40">
        <f t="shared" si="898"/>
        <v>0</v>
      </c>
      <c r="CN754" s="40">
        <f t="shared" si="899"/>
        <v>0</v>
      </c>
      <c r="CO754" s="40">
        <f t="shared" si="900"/>
        <v>0</v>
      </c>
      <c r="CP754" s="40">
        <f t="shared" si="901"/>
        <v>0</v>
      </c>
      <c r="CQ754" s="40">
        <f t="shared" si="902"/>
        <v>0</v>
      </c>
      <c r="CR754" s="40">
        <f t="shared" si="903"/>
        <v>0</v>
      </c>
      <c r="CS754" s="40">
        <f t="shared" si="904"/>
        <v>0</v>
      </c>
      <c r="CT754" s="41">
        <f t="shared" si="959"/>
        <v>0</v>
      </c>
      <c r="CU754" s="41">
        <f t="shared" si="960"/>
        <v>0</v>
      </c>
      <c r="CV754" s="41">
        <f t="shared" si="961"/>
        <v>0</v>
      </c>
      <c r="CW754" s="41">
        <f t="shared" si="962"/>
        <v>0</v>
      </c>
      <c r="CX754" s="41">
        <f t="shared" si="963"/>
        <v>0</v>
      </c>
      <c r="CY754" s="41">
        <f t="shared" si="964"/>
        <v>0</v>
      </c>
      <c r="CZ754" s="41">
        <f t="shared" si="965"/>
        <v>0</v>
      </c>
      <c r="DA754" s="41">
        <f t="shared" si="966"/>
        <v>0</v>
      </c>
      <c r="DB754" s="41">
        <f t="shared" si="967"/>
        <v>0</v>
      </c>
      <c r="DC754" s="41">
        <f t="shared" si="968"/>
        <v>0</v>
      </c>
      <c r="DD754" s="7">
        <f t="shared" si="969"/>
        <v>0</v>
      </c>
      <c r="DE754" s="7">
        <f t="shared" si="970"/>
        <v>0</v>
      </c>
      <c r="DF754" s="7">
        <f t="shared" si="971"/>
        <v>0</v>
      </c>
      <c r="DJ754" s="7">
        <f t="shared" si="972"/>
        <v>0</v>
      </c>
      <c r="DK754" s="7">
        <f t="shared" si="973"/>
        <v>0</v>
      </c>
    </row>
    <row r="755" spans="1:115" ht="26.25" customHeight="1" x14ac:dyDescent="0.25">
      <c r="A755" s="9">
        <v>737</v>
      </c>
      <c r="B755" s="24" t="str">
        <f t="shared" si="905"/>
        <v/>
      </c>
      <c r="C755" s="23"/>
      <c r="D755" s="51"/>
      <c r="E755" s="24"/>
      <c r="F755" s="24"/>
      <c r="G755" s="24"/>
      <c r="H755" s="24"/>
      <c r="I755" s="25"/>
      <c r="J755" s="24"/>
      <c r="K755" s="26"/>
      <c r="L755" s="29"/>
      <c r="M755" s="27"/>
      <c r="N755" s="28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30"/>
      <c r="Z755" s="29"/>
      <c r="AA755" s="29" t="str">
        <f t="shared" si="906"/>
        <v/>
      </c>
      <c r="AB755" s="7">
        <f t="shared" si="907"/>
        <v>0</v>
      </c>
      <c r="AC755" s="7">
        <f t="shared" si="908"/>
        <v>0</v>
      </c>
      <c r="AD755" s="7">
        <f t="shared" si="909"/>
        <v>0</v>
      </c>
      <c r="AE755" s="7">
        <f t="shared" si="910"/>
        <v>0</v>
      </c>
      <c r="AF755" s="11" t="str">
        <f t="shared" si="974"/>
        <v/>
      </c>
      <c r="AG755" s="13">
        <f t="shared" si="911"/>
        <v>0</v>
      </c>
      <c r="AH755" s="7" t="str">
        <f t="shared" si="912"/>
        <v/>
      </c>
      <c r="AI755" s="11" t="str">
        <f t="shared" si="975"/>
        <v/>
      </c>
      <c r="AJ755" s="11" t="str">
        <f t="array" ref="AJ755">IF(OR(AI755=$AI$19:AI754),"",AI755)</f>
        <v/>
      </c>
      <c r="AK755" s="11" t="str">
        <f t="shared" si="913"/>
        <v/>
      </c>
      <c r="AL755" t="str">
        <f t="array" ref="AL755">IF(OR(AK755=$AK$19:AK754),"",AK755)</f>
        <v/>
      </c>
      <c r="AM755" s="13">
        <f t="shared" si="914"/>
        <v>0</v>
      </c>
      <c r="AN755" s="13">
        <f t="shared" si="915"/>
        <v>0</v>
      </c>
      <c r="AO755" s="13">
        <f t="shared" si="916"/>
        <v>0</v>
      </c>
      <c r="AP755" s="13">
        <f t="shared" si="917"/>
        <v>0</v>
      </c>
      <c r="AQ755" s="13">
        <f t="shared" si="918"/>
        <v>0</v>
      </c>
      <c r="AR755" s="13">
        <f t="shared" si="919"/>
        <v>0</v>
      </c>
      <c r="AS755" s="13">
        <f t="shared" si="920"/>
        <v>0</v>
      </c>
      <c r="AT755" s="13">
        <f t="shared" si="921"/>
        <v>0</v>
      </c>
      <c r="AU755" s="13">
        <f t="shared" si="922"/>
        <v>0</v>
      </c>
      <c r="AV755" s="13">
        <f t="shared" si="923"/>
        <v>0</v>
      </c>
      <c r="AX755" s="13">
        <f t="shared" si="924"/>
        <v>0</v>
      </c>
      <c r="AY755" s="13">
        <f t="shared" si="925"/>
        <v>0</v>
      </c>
      <c r="AZ755" s="13">
        <f t="shared" si="926"/>
        <v>0</v>
      </c>
      <c r="BA755" s="13">
        <f t="shared" si="927"/>
        <v>0</v>
      </c>
      <c r="BB755" s="13">
        <f t="shared" si="928"/>
        <v>0</v>
      </c>
      <c r="BC755" s="13">
        <f t="shared" si="929"/>
        <v>0</v>
      </c>
      <c r="BD755" s="13">
        <f t="shared" si="930"/>
        <v>0</v>
      </c>
      <c r="BE755" s="13">
        <f t="shared" si="931"/>
        <v>0</v>
      </c>
      <c r="BF755" s="13">
        <f t="shared" si="932"/>
        <v>0</v>
      </c>
      <c r="BG755" s="13">
        <f t="shared" si="933"/>
        <v>0</v>
      </c>
      <c r="BH755" s="13">
        <f t="shared" si="934"/>
        <v>0</v>
      </c>
      <c r="BI755" s="13">
        <f t="shared" si="935"/>
        <v>0</v>
      </c>
      <c r="BJ755" s="13">
        <f t="shared" si="936"/>
        <v>0</v>
      </c>
      <c r="BK755" s="13">
        <f t="shared" si="937"/>
        <v>0</v>
      </c>
      <c r="BL755" s="13">
        <f t="shared" si="938"/>
        <v>0</v>
      </c>
      <c r="BM755" s="13">
        <f t="shared" si="939"/>
        <v>0</v>
      </c>
      <c r="BN755" s="13">
        <f t="shared" si="940"/>
        <v>0</v>
      </c>
      <c r="BO755" s="13">
        <f t="shared" si="941"/>
        <v>0</v>
      </c>
      <c r="BP755" s="13">
        <f t="shared" si="942"/>
        <v>0</v>
      </c>
      <c r="BQ755" s="13">
        <f t="shared" si="943"/>
        <v>0</v>
      </c>
      <c r="BR755" s="13">
        <f t="shared" si="944"/>
        <v>0</v>
      </c>
      <c r="BS755" s="13">
        <f t="shared" si="945"/>
        <v>0</v>
      </c>
      <c r="BT755" s="31">
        <f t="shared" si="946"/>
        <v>0</v>
      </c>
      <c r="BU755" s="31">
        <f t="shared" si="947"/>
        <v>0</v>
      </c>
      <c r="BV755" s="31">
        <f t="shared" si="948"/>
        <v>0</v>
      </c>
      <c r="BW755" s="31">
        <f t="shared" si="949"/>
        <v>0</v>
      </c>
      <c r="BX755" s="31">
        <f t="shared" si="950"/>
        <v>0</v>
      </c>
      <c r="BY755" s="31">
        <f t="shared" si="951"/>
        <v>0</v>
      </c>
      <c r="BZ755" s="31">
        <f t="shared" si="952"/>
        <v>0</v>
      </c>
      <c r="CA755" s="31">
        <f t="shared" si="953"/>
        <v>0</v>
      </c>
      <c r="CB755" s="31">
        <f t="shared" si="954"/>
        <v>0</v>
      </c>
      <c r="CC755" s="31">
        <f t="shared" si="955"/>
        <v>0</v>
      </c>
      <c r="CD755" s="31">
        <f t="shared" si="956"/>
        <v>0</v>
      </c>
      <c r="CE755" s="37">
        <f t="array" ref="CE755">MIN(IF(JPRL=AI755,$AG$19:$AG$1018))</f>
        <v>0</v>
      </c>
      <c r="CF755" s="37">
        <f t="array" ref="CF755">MAX(IF(JPRL=AI755,$AG$19:$AG$1018))</f>
        <v>0</v>
      </c>
      <c r="CG755" s="36">
        <f t="shared" si="957"/>
        <v>0</v>
      </c>
      <c r="CI755" s="40">
        <f t="shared" si="958"/>
        <v>0</v>
      </c>
      <c r="CJ755" s="40">
        <f t="shared" si="895"/>
        <v>0</v>
      </c>
      <c r="CK755" s="40">
        <f t="shared" si="896"/>
        <v>0</v>
      </c>
      <c r="CL755" s="40">
        <f t="shared" si="897"/>
        <v>0</v>
      </c>
      <c r="CM755" s="40">
        <f t="shared" si="898"/>
        <v>0</v>
      </c>
      <c r="CN755" s="40">
        <f t="shared" si="899"/>
        <v>0</v>
      </c>
      <c r="CO755" s="40">
        <f t="shared" si="900"/>
        <v>0</v>
      </c>
      <c r="CP755" s="40">
        <f t="shared" si="901"/>
        <v>0</v>
      </c>
      <c r="CQ755" s="40">
        <f t="shared" si="902"/>
        <v>0</v>
      </c>
      <c r="CR755" s="40">
        <f t="shared" si="903"/>
        <v>0</v>
      </c>
      <c r="CS755" s="40">
        <f t="shared" si="904"/>
        <v>0</v>
      </c>
      <c r="CT755" s="41">
        <f t="shared" si="959"/>
        <v>0</v>
      </c>
      <c r="CU755" s="41">
        <f t="shared" si="960"/>
        <v>0</v>
      </c>
      <c r="CV755" s="41">
        <f t="shared" si="961"/>
        <v>0</v>
      </c>
      <c r="CW755" s="41">
        <f t="shared" si="962"/>
        <v>0</v>
      </c>
      <c r="CX755" s="41">
        <f t="shared" si="963"/>
        <v>0</v>
      </c>
      <c r="CY755" s="41">
        <f t="shared" si="964"/>
        <v>0</v>
      </c>
      <c r="CZ755" s="41">
        <f t="shared" si="965"/>
        <v>0</v>
      </c>
      <c r="DA755" s="41">
        <f t="shared" si="966"/>
        <v>0</v>
      </c>
      <c r="DB755" s="41">
        <f t="shared" si="967"/>
        <v>0</v>
      </c>
      <c r="DC755" s="41">
        <f t="shared" si="968"/>
        <v>0</v>
      </c>
      <c r="DD755" s="7">
        <f t="shared" si="969"/>
        <v>0</v>
      </c>
      <c r="DE755" s="7">
        <f t="shared" si="970"/>
        <v>0</v>
      </c>
      <c r="DF755" s="7">
        <f t="shared" si="971"/>
        <v>0</v>
      </c>
      <c r="DJ755" s="7">
        <f t="shared" si="972"/>
        <v>0</v>
      </c>
      <c r="DK755" s="7">
        <f t="shared" si="973"/>
        <v>0</v>
      </c>
    </row>
    <row r="756" spans="1:115" ht="26.25" customHeight="1" x14ac:dyDescent="0.25">
      <c r="A756" s="9">
        <v>738</v>
      </c>
      <c r="B756" s="24" t="str">
        <f t="shared" si="905"/>
        <v/>
      </c>
      <c r="C756" s="23"/>
      <c r="D756" s="51"/>
      <c r="E756" s="24"/>
      <c r="F756" s="24"/>
      <c r="G756" s="24"/>
      <c r="H756" s="24"/>
      <c r="I756" s="25"/>
      <c r="J756" s="24"/>
      <c r="K756" s="26"/>
      <c r="L756" s="29"/>
      <c r="M756" s="27"/>
      <c r="N756" s="28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30"/>
      <c r="Z756" s="29"/>
      <c r="AA756" s="29" t="str">
        <f t="shared" si="906"/>
        <v/>
      </c>
      <c r="AB756" s="7">
        <f t="shared" si="907"/>
        <v>0</v>
      </c>
      <c r="AC756" s="7">
        <f t="shared" si="908"/>
        <v>0</v>
      </c>
      <c r="AD756" s="7">
        <f t="shared" si="909"/>
        <v>0</v>
      </c>
      <c r="AE756" s="7">
        <f t="shared" si="910"/>
        <v>0</v>
      </c>
      <c r="AF756" s="11" t="str">
        <f t="shared" si="974"/>
        <v/>
      </c>
      <c r="AG756" s="13">
        <f t="shared" si="911"/>
        <v>0</v>
      </c>
      <c r="AH756" s="7" t="str">
        <f t="shared" si="912"/>
        <v/>
      </c>
      <c r="AI756" s="11" t="str">
        <f t="shared" si="975"/>
        <v/>
      </c>
      <c r="AJ756" s="11" t="str">
        <f t="array" ref="AJ756">IF(OR(AI756=$AI$19:AI755),"",AI756)</f>
        <v/>
      </c>
      <c r="AK756" s="11" t="str">
        <f t="shared" si="913"/>
        <v/>
      </c>
      <c r="AL756" t="str">
        <f t="array" ref="AL756">IF(OR(AK756=$AK$19:AK755),"",AK756)</f>
        <v/>
      </c>
      <c r="AM756" s="13">
        <f t="shared" si="914"/>
        <v>0</v>
      </c>
      <c r="AN756" s="13">
        <f t="shared" si="915"/>
        <v>0</v>
      </c>
      <c r="AO756" s="13">
        <f t="shared" si="916"/>
        <v>0</v>
      </c>
      <c r="AP756" s="13">
        <f t="shared" si="917"/>
        <v>0</v>
      </c>
      <c r="AQ756" s="13">
        <f t="shared" si="918"/>
        <v>0</v>
      </c>
      <c r="AR756" s="13">
        <f t="shared" si="919"/>
        <v>0</v>
      </c>
      <c r="AS756" s="13">
        <f t="shared" si="920"/>
        <v>0</v>
      </c>
      <c r="AT756" s="13">
        <f t="shared" si="921"/>
        <v>0</v>
      </c>
      <c r="AU756" s="13">
        <f t="shared" si="922"/>
        <v>0</v>
      </c>
      <c r="AV756" s="13">
        <f t="shared" si="923"/>
        <v>0</v>
      </c>
      <c r="AX756" s="13">
        <f t="shared" si="924"/>
        <v>0</v>
      </c>
      <c r="AY756" s="13">
        <f t="shared" si="925"/>
        <v>0</v>
      </c>
      <c r="AZ756" s="13">
        <f t="shared" si="926"/>
        <v>0</v>
      </c>
      <c r="BA756" s="13">
        <f t="shared" si="927"/>
        <v>0</v>
      </c>
      <c r="BB756" s="13">
        <f t="shared" si="928"/>
        <v>0</v>
      </c>
      <c r="BC756" s="13">
        <f t="shared" si="929"/>
        <v>0</v>
      </c>
      <c r="BD756" s="13">
        <f t="shared" si="930"/>
        <v>0</v>
      </c>
      <c r="BE756" s="13">
        <f t="shared" si="931"/>
        <v>0</v>
      </c>
      <c r="BF756" s="13">
        <f t="shared" si="932"/>
        <v>0</v>
      </c>
      <c r="BG756" s="13">
        <f t="shared" si="933"/>
        <v>0</v>
      </c>
      <c r="BH756" s="13">
        <f t="shared" si="934"/>
        <v>0</v>
      </c>
      <c r="BI756" s="13">
        <f t="shared" si="935"/>
        <v>0</v>
      </c>
      <c r="BJ756" s="13">
        <f t="shared" si="936"/>
        <v>0</v>
      </c>
      <c r="BK756" s="13">
        <f t="shared" si="937"/>
        <v>0</v>
      </c>
      <c r="BL756" s="13">
        <f t="shared" si="938"/>
        <v>0</v>
      </c>
      <c r="BM756" s="13">
        <f t="shared" si="939"/>
        <v>0</v>
      </c>
      <c r="BN756" s="13">
        <f t="shared" si="940"/>
        <v>0</v>
      </c>
      <c r="BO756" s="13">
        <f t="shared" si="941"/>
        <v>0</v>
      </c>
      <c r="BP756" s="13">
        <f t="shared" si="942"/>
        <v>0</v>
      </c>
      <c r="BQ756" s="13">
        <f t="shared" si="943"/>
        <v>0</v>
      </c>
      <c r="BR756" s="13">
        <f t="shared" si="944"/>
        <v>0</v>
      </c>
      <c r="BS756" s="13">
        <f t="shared" si="945"/>
        <v>0</v>
      </c>
      <c r="BT756" s="31">
        <f t="shared" si="946"/>
        <v>0</v>
      </c>
      <c r="BU756" s="31">
        <f t="shared" si="947"/>
        <v>0</v>
      </c>
      <c r="BV756" s="31">
        <f t="shared" si="948"/>
        <v>0</v>
      </c>
      <c r="BW756" s="31">
        <f t="shared" si="949"/>
        <v>0</v>
      </c>
      <c r="BX756" s="31">
        <f t="shared" si="950"/>
        <v>0</v>
      </c>
      <c r="BY756" s="31">
        <f t="shared" si="951"/>
        <v>0</v>
      </c>
      <c r="BZ756" s="31">
        <f t="shared" si="952"/>
        <v>0</v>
      </c>
      <c r="CA756" s="31">
        <f t="shared" si="953"/>
        <v>0</v>
      </c>
      <c r="CB756" s="31">
        <f t="shared" si="954"/>
        <v>0</v>
      </c>
      <c r="CC756" s="31">
        <f t="shared" si="955"/>
        <v>0</v>
      </c>
      <c r="CD756" s="31">
        <f t="shared" si="956"/>
        <v>0</v>
      </c>
      <c r="CE756" s="37">
        <f t="array" ref="CE756">MIN(IF(JPRL=AI756,$AG$19:$AG$1018))</f>
        <v>0</v>
      </c>
      <c r="CF756" s="37">
        <f t="array" ref="CF756">MAX(IF(JPRL=AI756,$AG$19:$AG$1018))</f>
        <v>0</v>
      </c>
      <c r="CG756" s="36">
        <f t="shared" si="957"/>
        <v>0</v>
      </c>
      <c r="CI756" s="40">
        <f t="shared" si="958"/>
        <v>0</v>
      </c>
      <c r="CJ756" s="40">
        <f t="shared" si="895"/>
        <v>0</v>
      </c>
      <c r="CK756" s="40">
        <f t="shared" si="896"/>
        <v>0</v>
      </c>
      <c r="CL756" s="40">
        <f t="shared" si="897"/>
        <v>0</v>
      </c>
      <c r="CM756" s="40">
        <f t="shared" si="898"/>
        <v>0</v>
      </c>
      <c r="CN756" s="40">
        <f t="shared" si="899"/>
        <v>0</v>
      </c>
      <c r="CO756" s="40">
        <f t="shared" si="900"/>
        <v>0</v>
      </c>
      <c r="CP756" s="40">
        <f t="shared" si="901"/>
        <v>0</v>
      </c>
      <c r="CQ756" s="40">
        <f t="shared" si="902"/>
        <v>0</v>
      </c>
      <c r="CR756" s="40">
        <f t="shared" si="903"/>
        <v>0</v>
      </c>
      <c r="CS756" s="40">
        <f t="shared" si="904"/>
        <v>0</v>
      </c>
      <c r="CT756" s="41">
        <f t="shared" si="959"/>
        <v>0</v>
      </c>
      <c r="CU756" s="41">
        <f t="shared" si="960"/>
        <v>0</v>
      </c>
      <c r="CV756" s="41">
        <f t="shared" si="961"/>
        <v>0</v>
      </c>
      <c r="CW756" s="41">
        <f t="shared" si="962"/>
        <v>0</v>
      </c>
      <c r="CX756" s="41">
        <f t="shared" si="963"/>
        <v>0</v>
      </c>
      <c r="CY756" s="41">
        <f t="shared" si="964"/>
        <v>0</v>
      </c>
      <c r="CZ756" s="41">
        <f t="shared" si="965"/>
        <v>0</v>
      </c>
      <c r="DA756" s="41">
        <f t="shared" si="966"/>
        <v>0</v>
      </c>
      <c r="DB756" s="41">
        <f t="shared" si="967"/>
        <v>0</v>
      </c>
      <c r="DC756" s="41">
        <f t="shared" si="968"/>
        <v>0</v>
      </c>
      <c r="DD756" s="7">
        <f t="shared" si="969"/>
        <v>0</v>
      </c>
      <c r="DE756" s="7">
        <f t="shared" si="970"/>
        <v>0</v>
      </c>
      <c r="DF756" s="7">
        <f t="shared" si="971"/>
        <v>0</v>
      </c>
      <c r="DJ756" s="7">
        <f t="shared" si="972"/>
        <v>0</v>
      </c>
      <c r="DK756" s="7">
        <f t="shared" si="973"/>
        <v>0</v>
      </c>
    </row>
    <row r="757" spans="1:115" ht="26.25" customHeight="1" x14ac:dyDescent="0.25">
      <c r="A757" s="9">
        <v>739</v>
      </c>
      <c r="B757" s="24" t="str">
        <f t="shared" si="905"/>
        <v/>
      </c>
      <c r="C757" s="23"/>
      <c r="D757" s="51"/>
      <c r="E757" s="24"/>
      <c r="F757" s="24"/>
      <c r="G757" s="24"/>
      <c r="H757" s="24"/>
      <c r="I757" s="25"/>
      <c r="J757" s="24"/>
      <c r="K757" s="26"/>
      <c r="L757" s="29"/>
      <c r="M757" s="27"/>
      <c r="N757" s="28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30"/>
      <c r="Z757" s="29"/>
      <c r="AA757" s="29" t="str">
        <f t="shared" si="906"/>
        <v/>
      </c>
      <c r="AB757" s="7">
        <f t="shared" si="907"/>
        <v>0</v>
      </c>
      <c r="AC757" s="7">
        <f t="shared" si="908"/>
        <v>0</v>
      </c>
      <c r="AD757" s="7">
        <f t="shared" si="909"/>
        <v>0</v>
      </c>
      <c r="AE757" s="7">
        <f t="shared" si="910"/>
        <v>0</v>
      </c>
      <c r="AF757" s="11" t="str">
        <f t="shared" si="974"/>
        <v/>
      </c>
      <c r="AG757" s="13">
        <f t="shared" si="911"/>
        <v>0</v>
      </c>
      <c r="AH757" s="7" t="str">
        <f t="shared" si="912"/>
        <v/>
      </c>
      <c r="AI757" s="11" t="str">
        <f t="shared" si="975"/>
        <v/>
      </c>
      <c r="AJ757" s="11" t="str">
        <f t="array" ref="AJ757">IF(OR(AI757=$AI$19:AI756),"",AI757)</f>
        <v/>
      </c>
      <c r="AK757" s="11" t="str">
        <f t="shared" si="913"/>
        <v/>
      </c>
      <c r="AL757" t="str">
        <f t="array" ref="AL757">IF(OR(AK757=$AK$19:AK756),"",AK757)</f>
        <v/>
      </c>
      <c r="AM757" s="13">
        <f t="shared" si="914"/>
        <v>0</v>
      </c>
      <c r="AN757" s="13">
        <f t="shared" si="915"/>
        <v>0</v>
      </c>
      <c r="AO757" s="13">
        <f t="shared" si="916"/>
        <v>0</v>
      </c>
      <c r="AP757" s="13">
        <f t="shared" si="917"/>
        <v>0</v>
      </c>
      <c r="AQ757" s="13">
        <f t="shared" si="918"/>
        <v>0</v>
      </c>
      <c r="AR757" s="13">
        <f t="shared" si="919"/>
        <v>0</v>
      </c>
      <c r="AS757" s="13">
        <f t="shared" si="920"/>
        <v>0</v>
      </c>
      <c r="AT757" s="13">
        <f t="shared" si="921"/>
        <v>0</v>
      </c>
      <c r="AU757" s="13">
        <f t="shared" si="922"/>
        <v>0</v>
      </c>
      <c r="AV757" s="13">
        <f t="shared" si="923"/>
        <v>0</v>
      </c>
      <c r="AX757" s="13">
        <f t="shared" si="924"/>
        <v>0</v>
      </c>
      <c r="AY757" s="13">
        <f t="shared" si="925"/>
        <v>0</v>
      </c>
      <c r="AZ757" s="13">
        <f t="shared" si="926"/>
        <v>0</v>
      </c>
      <c r="BA757" s="13">
        <f t="shared" si="927"/>
        <v>0</v>
      </c>
      <c r="BB757" s="13">
        <f t="shared" si="928"/>
        <v>0</v>
      </c>
      <c r="BC757" s="13">
        <f t="shared" si="929"/>
        <v>0</v>
      </c>
      <c r="BD757" s="13">
        <f t="shared" si="930"/>
        <v>0</v>
      </c>
      <c r="BE757" s="13">
        <f t="shared" si="931"/>
        <v>0</v>
      </c>
      <c r="BF757" s="13">
        <f t="shared" si="932"/>
        <v>0</v>
      </c>
      <c r="BG757" s="13">
        <f t="shared" si="933"/>
        <v>0</v>
      </c>
      <c r="BH757" s="13">
        <f t="shared" si="934"/>
        <v>0</v>
      </c>
      <c r="BI757" s="13">
        <f t="shared" si="935"/>
        <v>0</v>
      </c>
      <c r="BJ757" s="13">
        <f t="shared" si="936"/>
        <v>0</v>
      </c>
      <c r="BK757" s="13">
        <f t="shared" si="937"/>
        <v>0</v>
      </c>
      <c r="BL757" s="13">
        <f t="shared" si="938"/>
        <v>0</v>
      </c>
      <c r="BM757" s="13">
        <f t="shared" si="939"/>
        <v>0</v>
      </c>
      <c r="BN757" s="13">
        <f t="shared" si="940"/>
        <v>0</v>
      </c>
      <c r="BO757" s="13">
        <f t="shared" si="941"/>
        <v>0</v>
      </c>
      <c r="BP757" s="13">
        <f t="shared" si="942"/>
        <v>0</v>
      </c>
      <c r="BQ757" s="13">
        <f t="shared" si="943"/>
        <v>0</v>
      </c>
      <c r="BR757" s="13">
        <f t="shared" si="944"/>
        <v>0</v>
      </c>
      <c r="BS757" s="13">
        <f t="shared" si="945"/>
        <v>0</v>
      </c>
      <c r="BT757" s="31">
        <f t="shared" si="946"/>
        <v>0</v>
      </c>
      <c r="BU757" s="31">
        <f t="shared" si="947"/>
        <v>0</v>
      </c>
      <c r="BV757" s="31">
        <f t="shared" si="948"/>
        <v>0</v>
      </c>
      <c r="BW757" s="31">
        <f t="shared" si="949"/>
        <v>0</v>
      </c>
      <c r="BX757" s="31">
        <f t="shared" si="950"/>
        <v>0</v>
      </c>
      <c r="BY757" s="31">
        <f t="shared" si="951"/>
        <v>0</v>
      </c>
      <c r="BZ757" s="31">
        <f t="shared" si="952"/>
        <v>0</v>
      </c>
      <c r="CA757" s="31">
        <f t="shared" si="953"/>
        <v>0</v>
      </c>
      <c r="CB757" s="31">
        <f t="shared" si="954"/>
        <v>0</v>
      </c>
      <c r="CC757" s="31">
        <f t="shared" si="955"/>
        <v>0</v>
      </c>
      <c r="CD757" s="31">
        <f t="shared" si="956"/>
        <v>0</v>
      </c>
      <c r="CE757" s="37">
        <f t="array" ref="CE757">MIN(IF(JPRL=AI757,$AG$19:$AG$1018))</f>
        <v>0</v>
      </c>
      <c r="CF757" s="37">
        <f t="array" ref="CF757">MAX(IF(JPRL=AI757,$AG$19:$AG$1018))</f>
        <v>0</v>
      </c>
      <c r="CG757" s="36">
        <f t="shared" si="957"/>
        <v>0</v>
      </c>
      <c r="CI757" s="40">
        <f t="shared" si="958"/>
        <v>0</v>
      </c>
      <c r="CJ757" s="40">
        <f t="shared" si="895"/>
        <v>0</v>
      </c>
      <c r="CK757" s="40">
        <f t="shared" si="896"/>
        <v>0</v>
      </c>
      <c r="CL757" s="40">
        <f t="shared" si="897"/>
        <v>0</v>
      </c>
      <c r="CM757" s="40">
        <f t="shared" si="898"/>
        <v>0</v>
      </c>
      <c r="CN757" s="40">
        <f t="shared" si="899"/>
        <v>0</v>
      </c>
      <c r="CO757" s="40">
        <f t="shared" si="900"/>
        <v>0</v>
      </c>
      <c r="CP757" s="40">
        <f t="shared" si="901"/>
        <v>0</v>
      </c>
      <c r="CQ757" s="40">
        <f t="shared" si="902"/>
        <v>0</v>
      </c>
      <c r="CR757" s="40">
        <f t="shared" si="903"/>
        <v>0</v>
      </c>
      <c r="CS757" s="40">
        <f t="shared" si="904"/>
        <v>0</v>
      </c>
      <c r="CT757" s="41">
        <f t="shared" si="959"/>
        <v>0</v>
      </c>
      <c r="CU757" s="41">
        <f t="shared" si="960"/>
        <v>0</v>
      </c>
      <c r="CV757" s="41">
        <f t="shared" si="961"/>
        <v>0</v>
      </c>
      <c r="CW757" s="41">
        <f t="shared" si="962"/>
        <v>0</v>
      </c>
      <c r="CX757" s="41">
        <f t="shared" si="963"/>
        <v>0</v>
      </c>
      <c r="CY757" s="41">
        <f t="shared" si="964"/>
        <v>0</v>
      </c>
      <c r="CZ757" s="41">
        <f t="shared" si="965"/>
        <v>0</v>
      </c>
      <c r="DA757" s="41">
        <f t="shared" si="966"/>
        <v>0</v>
      </c>
      <c r="DB757" s="41">
        <f t="shared" si="967"/>
        <v>0</v>
      </c>
      <c r="DC757" s="41">
        <f t="shared" si="968"/>
        <v>0</v>
      </c>
      <c r="DD757" s="7">
        <f t="shared" si="969"/>
        <v>0</v>
      </c>
      <c r="DE757" s="7">
        <f t="shared" si="970"/>
        <v>0</v>
      </c>
      <c r="DF757" s="7">
        <f t="shared" si="971"/>
        <v>0</v>
      </c>
      <c r="DJ757" s="7">
        <f t="shared" si="972"/>
        <v>0</v>
      </c>
      <c r="DK757" s="7">
        <f t="shared" si="973"/>
        <v>0</v>
      </c>
    </row>
    <row r="758" spans="1:115" ht="26.25" customHeight="1" x14ac:dyDescent="0.25">
      <c r="A758" s="9">
        <v>740</v>
      </c>
      <c r="B758" s="24" t="str">
        <f t="shared" si="905"/>
        <v/>
      </c>
      <c r="C758" s="23"/>
      <c r="D758" s="51"/>
      <c r="E758" s="24"/>
      <c r="F758" s="24"/>
      <c r="G758" s="24"/>
      <c r="H758" s="24"/>
      <c r="I758" s="25"/>
      <c r="J758" s="24"/>
      <c r="K758" s="26"/>
      <c r="L758" s="29"/>
      <c r="M758" s="27"/>
      <c r="N758" s="28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30"/>
      <c r="Z758" s="29"/>
      <c r="AA758" s="29" t="str">
        <f t="shared" si="906"/>
        <v/>
      </c>
      <c r="AB758" s="7">
        <f t="shared" si="907"/>
        <v>0</v>
      </c>
      <c r="AC758" s="7">
        <f t="shared" si="908"/>
        <v>0</v>
      </c>
      <c r="AD758" s="7">
        <f t="shared" si="909"/>
        <v>0</v>
      </c>
      <c r="AE758" s="7">
        <f t="shared" si="910"/>
        <v>0</v>
      </c>
      <c r="AF758" s="11" t="str">
        <f t="shared" si="974"/>
        <v/>
      </c>
      <c r="AG758" s="13">
        <f t="shared" si="911"/>
        <v>0</v>
      </c>
      <c r="AH758" s="7" t="str">
        <f t="shared" si="912"/>
        <v/>
      </c>
      <c r="AI758" s="11" t="str">
        <f t="shared" si="975"/>
        <v/>
      </c>
      <c r="AJ758" s="11" t="str">
        <f t="array" ref="AJ758">IF(OR(AI758=$AI$19:AI757),"",AI758)</f>
        <v/>
      </c>
      <c r="AK758" s="11" t="str">
        <f t="shared" si="913"/>
        <v/>
      </c>
      <c r="AL758" t="str">
        <f t="array" ref="AL758">IF(OR(AK758=$AK$19:AK757),"",AK758)</f>
        <v/>
      </c>
      <c r="AM758" s="13">
        <f t="shared" si="914"/>
        <v>0</v>
      </c>
      <c r="AN758" s="13">
        <f t="shared" si="915"/>
        <v>0</v>
      </c>
      <c r="AO758" s="13">
        <f t="shared" si="916"/>
        <v>0</v>
      </c>
      <c r="AP758" s="13">
        <f t="shared" si="917"/>
        <v>0</v>
      </c>
      <c r="AQ758" s="13">
        <f t="shared" si="918"/>
        <v>0</v>
      </c>
      <c r="AR758" s="13">
        <f t="shared" si="919"/>
        <v>0</v>
      </c>
      <c r="AS758" s="13">
        <f t="shared" si="920"/>
        <v>0</v>
      </c>
      <c r="AT758" s="13">
        <f t="shared" si="921"/>
        <v>0</v>
      </c>
      <c r="AU758" s="13">
        <f t="shared" si="922"/>
        <v>0</v>
      </c>
      <c r="AV758" s="13">
        <f t="shared" si="923"/>
        <v>0</v>
      </c>
      <c r="AX758" s="13">
        <f t="shared" si="924"/>
        <v>0</v>
      </c>
      <c r="AY758" s="13">
        <f t="shared" si="925"/>
        <v>0</v>
      </c>
      <c r="AZ758" s="13">
        <f t="shared" si="926"/>
        <v>0</v>
      </c>
      <c r="BA758" s="13">
        <f t="shared" si="927"/>
        <v>0</v>
      </c>
      <c r="BB758" s="13">
        <f t="shared" si="928"/>
        <v>0</v>
      </c>
      <c r="BC758" s="13">
        <f t="shared" si="929"/>
        <v>0</v>
      </c>
      <c r="BD758" s="13">
        <f t="shared" si="930"/>
        <v>0</v>
      </c>
      <c r="BE758" s="13">
        <f t="shared" si="931"/>
        <v>0</v>
      </c>
      <c r="BF758" s="13">
        <f t="shared" si="932"/>
        <v>0</v>
      </c>
      <c r="BG758" s="13">
        <f t="shared" si="933"/>
        <v>0</v>
      </c>
      <c r="BH758" s="13">
        <f t="shared" si="934"/>
        <v>0</v>
      </c>
      <c r="BI758" s="13">
        <f t="shared" si="935"/>
        <v>0</v>
      </c>
      <c r="BJ758" s="13">
        <f t="shared" si="936"/>
        <v>0</v>
      </c>
      <c r="BK758" s="13">
        <f t="shared" si="937"/>
        <v>0</v>
      </c>
      <c r="BL758" s="13">
        <f t="shared" si="938"/>
        <v>0</v>
      </c>
      <c r="BM758" s="13">
        <f t="shared" si="939"/>
        <v>0</v>
      </c>
      <c r="BN758" s="13">
        <f t="shared" si="940"/>
        <v>0</v>
      </c>
      <c r="BO758" s="13">
        <f t="shared" si="941"/>
        <v>0</v>
      </c>
      <c r="BP758" s="13">
        <f t="shared" si="942"/>
        <v>0</v>
      </c>
      <c r="BQ758" s="13">
        <f t="shared" si="943"/>
        <v>0</v>
      </c>
      <c r="BR758" s="13">
        <f t="shared" si="944"/>
        <v>0</v>
      </c>
      <c r="BS758" s="13">
        <f t="shared" si="945"/>
        <v>0</v>
      </c>
      <c r="BT758" s="31">
        <f t="shared" si="946"/>
        <v>0</v>
      </c>
      <c r="BU758" s="31">
        <f t="shared" si="947"/>
        <v>0</v>
      </c>
      <c r="BV758" s="31">
        <f t="shared" si="948"/>
        <v>0</v>
      </c>
      <c r="BW758" s="31">
        <f t="shared" si="949"/>
        <v>0</v>
      </c>
      <c r="BX758" s="31">
        <f t="shared" si="950"/>
        <v>0</v>
      </c>
      <c r="BY758" s="31">
        <f t="shared" si="951"/>
        <v>0</v>
      </c>
      <c r="BZ758" s="31">
        <f t="shared" si="952"/>
        <v>0</v>
      </c>
      <c r="CA758" s="31">
        <f t="shared" si="953"/>
        <v>0</v>
      </c>
      <c r="CB758" s="31">
        <f t="shared" si="954"/>
        <v>0</v>
      </c>
      <c r="CC758" s="31">
        <f t="shared" si="955"/>
        <v>0</v>
      </c>
      <c r="CD758" s="31">
        <f t="shared" si="956"/>
        <v>0</v>
      </c>
      <c r="CE758" s="37">
        <f t="array" ref="CE758">MIN(IF(JPRL=AI758,$AG$19:$AG$1018))</f>
        <v>0</v>
      </c>
      <c r="CF758" s="37">
        <f t="array" ref="CF758">MAX(IF(JPRL=AI758,$AG$19:$AG$1018))</f>
        <v>0</v>
      </c>
      <c r="CG758" s="36">
        <f t="shared" si="957"/>
        <v>0</v>
      </c>
      <c r="CI758" s="40">
        <f t="shared" si="958"/>
        <v>0</v>
      </c>
      <c r="CJ758" s="40">
        <f t="shared" si="895"/>
        <v>0</v>
      </c>
      <c r="CK758" s="40">
        <f t="shared" si="896"/>
        <v>0</v>
      </c>
      <c r="CL758" s="40">
        <f t="shared" si="897"/>
        <v>0</v>
      </c>
      <c r="CM758" s="40">
        <f t="shared" si="898"/>
        <v>0</v>
      </c>
      <c r="CN758" s="40">
        <f t="shared" si="899"/>
        <v>0</v>
      </c>
      <c r="CO758" s="40">
        <f t="shared" si="900"/>
        <v>0</v>
      </c>
      <c r="CP758" s="40">
        <f t="shared" si="901"/>
        <v>0</v>
      </c>
      <c r="CQ758" s="40">
        <f t="shared" si="902"/>
        <v>0</v>
      </c>
      <c r="CR758" s="40">
        <f t="shared" si="903"/>
        <v>0</v>
      </c>
      <c r="CS758" s="40">
        <f t="shared" si="904"/>
        <v>0</v>
      </c>
      <c r="CT758" s="41">
        <f t="shared" si="959"/>
        <v>0</v>
      </c>
      <c r="CU758" s="41">
        <f t="shared" si="960"/>
        <v>0</v>
      </c>
      <c r="CV758" s="41">
        <f t="shared" si="961"/>
        <v>0</v>
      </c>
      <c r="CW758" s="41">
        <f t="shared" si="962"/>
        <v>0</v>
      </c>
      <c r="CX758" s="41">
        <f t="shared" si="963"/>
        <v>0</v>
      </c>
      <c r="CY758" s="41">
        <f t="shared" si="964"/>
        <v>0</v>
      </c>
      <c r="CZ758" s="41">
        <f t="shared" si="965"/>
        <v>0</v>
      </c>
      <c r="DA758" s="41">
        <f t="shared" si="966"/>
        <v>0</v>
      </c>
      <c r="DB758" s="41">
        <f t="shared" si="967"/>
        <v>0</v>
      </c>
      <c r="DC758" s="41">
        <f t="shared" si="968"/>
        <v>0</v>
      </c>
      <c r="DD758" s="7">
        <f t="shared" si="969"/>
        <v>0</v>
      </c>
      <c r="DE758" s="7">
        <f t="shared" si="970"/>
        <v>0</v>
      </c>
      <c r="DF758" s="7">
        <f t="shared" si="971"/>
        <v>0</v>
      </c>
      <c r="DJ758" s="7">
        <f t="shared" si="972"/>
        <v>0</v>
      </c>
      <c r="DK758" s="7">
        <f t="shared" si="973"/>
        <v>0</v>
      </c>
    </row>
    <row r="759" spans="1:115" ht="26.25" customHeight="1" x14ac:dyDescent="0.25">
      <c r="A759" s="9">
        <v>741</v>
      </c>
      <c r="B759" s="24" t="str">
        <f t="shared" si="905"/>
        <v/>
      </c>
      <c r="C759" s="23"/>
      <c r="D759" s="51"/>
      <c r="E759" s="24"/>
      <c r="F759" s="24"/>
      <c r="G759" s="24"/>
      <c r="H759" s="24"/>
      <c r="I759" s="25"/>
      <c r="J759" s="24"/>
      <c r="K759" s="26"/>
      <c r="L759" s="29"/>
      <c r="M759" s="27"/>
      <c r="N759" s="28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30"/>
      <c r="Z759" s="29"/>
      <c r="AA759" s="29" t="str">
        <f t="shared" si="906"/>
        <v/>
      </c>
      <c r="AB759" s="7">
        <f t="shared" si="907"/>
        <v>0</v>
      </c>
      <c r="AC759" s="7">
        <f t="shared" si="908"/>
        <v>0</v>
      </c>
      <c r="AD759" s="7">
        <f t="shared" si="909"/>
        <v>0</v>
      </c>
      <c r="AE759" s="7">
        <f t="shared" si="910"/>
        <v>0</v>
      </c>
      <c r="AF759" s="11" t="str">
        <f t="shared" si="974"/>
        <v/>
      </c>
      <c r="AG759" s="13">
        <f t="shared" si="911"/>
        <v>0</v>
      </c>
      <c r="AH759" s="7" t="str">
        <f t="shared" si="912"/>
        <v/>
      </c>
      <c r="AI759" s="11" t="str">
        <f t="shared" si="975"/>
        <v/>
      </c>
      <c r="AJ759" s="11" t="str">
        <f t="array" ref="AJ759">IF(OR(AI759=$AI$19:AI758),"",AI759)</f>
        <v/>
      </c>
      <c r="AK759" s="11" t="str">
        <f t="shared" si="913"/>
        <v/>
      </c>
      <c r="AL759" t="str">
        <f t="array" ref="AL759">IF(OR(AK759=$AK$19:AK758),"",AK759)</f>
        <v/>
      </c>
      <c r="AM759" s="13">
        <f t="shared" si="914"/>
        <v>0</v>
      </c>
      <c r="AN759" s="13">
        <f t="shared" si="915"/>
        <v>0</v>
      </c>
      <c r="AO759" s="13">
        <f t="shared" si="916"/>
        <v>0</v>
      </c>
      <c r="AP759" s="13">
        <f t="shared" si="917"/>
        <v>0</v>
      </c>
      <c r="AQ759" s="13">
        <f t="shared" si="918"/>
        <v>0</v>
      </c>
      <c r="AR759" s="13">
        <f t="shared" si="919"/>
        <v>0</v>
      </c>
      <c r="AS759" s="13">
        <f t="shared" si="920"/>
        <v>0</v>
      </c>
      <c r="AT759" s="13">
        <f t="shared" si="921"/>
        <v>0</v>
      </c>
      <c r="AU759" s="13">
        <f t="shared" si="922"/>
        <v>0</v>
      </c>
      <c r="AV759" s="13">
        <f t="shared" si="923"/>
        <v>0</v>
      </c>
      <c r="AX759" s="13">
        <f t="shared" si="924"/>
        <v>0</v>
      </c>
      <c r="AY759" s="13">
        <f t="shared" si="925"/>
        <v>0</v>
      </c>
      <c r="AZ759" s="13">
        <f t="shared" si="926"/>
        <v>0</v>
      </c>
      <c r="BA759" s="13">
        <f t="shared" si="927"/>
        <v>0</v>
      </c>
      <c r="BB759" s="13">
        <f t="shared" si="928"/>
        <v>0</v>
      </c>
      <c r="BC759" s="13">
        <f t="shared" si="929"/>
        <v>0</v>
      </c>
      <c r="BD759" s="13">
        <f t="shared" si="930"/>
        <v>0</v>
      </c>
      <c r="BE759" s="13">
        <f t="shared" si="931"/>
        <v>0</v>
      </c>
      <c r="BF759" s="13">
        <f t="shared" si="932"/>
        <v>0</v>
      </c>
      <c r="BG759" s="13">
        <f t="shared" si="933"/>
        <v>0</v>
      </c>
      <c r="BH759" s="13">
        <f t="shared" si="934"/>
        <v>0</v>
      </c>
      <c r="BI759" s="13">
        <f t="shared" si="935"/>
        <v>0</v>
      </c>
      <c r="BJ759" s="13">
        <f t="shared" si="936"/>
        <v>0</v>
      </c>
      <c r="BK759" s="13">
        <f t="shared" si="937"/>
        <v>0</v>
      </c>
      <c r="BL759" s="13">
        <f t="shared" si="938"/>
        <v>0</v>
      </c>
      <c r="BM759" s="13">
        <f t="shared" si="939"/>
        <v>0</v>
      </c>
      <c r="BN759" s="13">
        <f t="shared" si="940"/>
        <v>0</v>
      </c>
      <c r="BO759" s="13">
        <f t="shared" si="941"/>
        <v>0</v>
      </c>
      <c r="BP759" s="13">
        <f t="shared" si="942"/>
        <v>0</v>
      </c>
      <c r="BQ759" s="13">
        <f t="shared" si="943"/>
        <v>0</v>
      </c>
      <c r="BR759" s="13">
        <f t="shared" si="944"/>
        <v>0</v>
      </c>
      <c r="BS759" s="13">
        <f t="shared" si="945"/>
        <v>0</v>
      </c>
      <c r="BT759" s="31">
        <f t="shared" si="946"/>
        <v>0</v>
      </c>
      <c r="BU759" s="31">
        <f t="shared" si="947"/>
        <v>0</v>
      </c>
      <c r="BV759" s="31">
        <f t="shared" si="948"/>
        <v>0</v>
      </c>
      <c r="BW759" s="31">
        <f t="shared" si="949"/>
        <v>0</v>
      </c>
      <c r="BX759" s="31">
        <f t="shared" si="950"/>
        <v>0</v>
      </c>
      <c r="BY759" s="31">
        <f t="shared" si="951"/>
        <v>0</v>
      </c>
      <c r="BZ759" s="31">
        <f t="shared" si="952"/>
        <v>0</v>
      </c>
      <c r="CA759" s="31">
        <f t="shared" si="953"/>
        <v>0</v>
      </c>
      <c r="CB759" s="31">
        <f t="shared" si="954"/>
        <v>0</v>
      </c>
      <c r="CC759" s="31">
        <f t="shared" si="955"/>
        <v>0</v>
      </c>
      <c r="CD759" s="31">
        <f t="shared" si="956"/>
        <v>0</v>
      </c>
      <c r="CE759" s="37">
        <f t="array" ref="CE759">MIN(IF(JPRL=AI759,$AG$19:$AG$1018))</f>
        <v>0</v>
      </c>
      <c r="CF759" s="37">
        <f t="array" ref="CF759">MAX(IF(JPRL=AI759,$AG$19:$AG$1018))</f>
        <v>0</v>
      </c>
      <c r="CG759" s="36">
        <f t="shared" si="957"/>
        <v>0</v>
      </c>
      <c r="CI759" s="40">
        <f t="shared" si="958"/>
        <v>0</v>
      </c>
      <c r="CJ759" s="40">
        <f t="shared" si="895"/>
        <v>0</v>
      </c>
      <c r="CK759" s="40">
        <f t="shared" si="896"/>
        <v>0</v>
      </c>
      <c r="CL759" s="40">
        <f t="shared" si="897"/>
        <v>0</v>
      </c>
      <c r="CM759" s="40">
        <f t="shared" si="898"/>
        <v>0</v>
      </c>
      <c r="CN759" s="40">
        <f t="shared" si="899"/>
        <v>0</v>
      </c>
      <c r="CO759" s="40">
        <f t="shared" si="900"/>
        <v>0</v>
      </c>
      <c r="CP759" s="40">
        <f t="shared" si="901"/>
        <v>0</v>
      </c>
      <c r="CQ759" s="40">
        <f t="shared" si="902"/>
        <v>0</v>
      </c>
      <c r="CR759" s="40">
        <f t="shared" si="903"/>
        <v>0</v>
      </c>
      <c r="CS759" s="40">
        <f t="shared" si="904"/>
        <v>0</v>
      </c>
      <c r="CT759" s="41">
        <f t="shared" si="959"/>
        <v>0</v>
      </c>
      <c r="CU759" s="41">
        <f t="shared" si="960"/>
        <v>0</v>
      </c>
      <c r="CV759" s="41">
        <f t="shared" si="961"/>
        <v>0</v>
      </c>
      <c r="CW759" s="41">
        <f t="shared" si="962"/>
        <v>0</v>
      </c>
      <c r="CX759" s="41">
        <f t="shared" si="963"/>
        <v>0</v>
      </c>
      <c r="CY759" s="41">
        <f t="shared" si="964"/>
        <v>0</v>
      </c>
      <c r="CZ759" s="41">
        <f t="shared" si="965"/>
        <v>0</v>
      </c>
      <c r="DA759" s="41">
        <f t="shared" si="966"/>
        <v>0</v>
      </c>
      <c r="DB759" s="41">
        <f t="shared" si="967"/>
        <v>0</v>
      </c>
      <c r="DC759" s="41">
        <f t="shared" si="968"/>
        <v>0</v>
      </c>
      <c r="DD759" s="7">
        <f t="shared" si="969"/>
        <v>0</v>
      </c>
      <c r="DE759" s="7">
        <f t="shared" si="970"/>
        <v>0</v>
      </c>
      <c r="DF759" s="7">
        <f t="shared" si="971"/>
        <v>0</v>
      </c>
      <c r="DJ759" s="7">
        <f t="shared" si="972"/>
        <v>0</v>
      </c>
      <c r="DK759" s="7">
        <f t="shared" si="973"/>
        <v>0</v>
      </c>
    </row>
    <row r="760" spans="1:115" ht="26.25" customHeight="1" x14ac:dyDescent="0.25">
      <c r="A760" s="9">
        <v>742</v>
      </c>
      <c r="B760" s="24" t="str">
        <f t="shared" si="905"/>
        <v/>
      </c>
      <c r="C760" s="23"/>
      <c r="D760" s="51"/>
      <c r="E760" s="24"/>
      <c r="F760" s="24"/>
      <c r="G760" s="24"/>
      <c r="H760" s="24"/>
      <c r="I760" s="25"/>
      <c r="J760" s="24"/>
      <c r="K760" s="26"/>
      <c r="L760" s="29"/>
      <c r="M760" s="27"/>
      <c r="N760" s="28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30"/>
      <c r="Z760" s="29"/>
      <c r="AA760" s="29" t="str">
        <f t="shared" si="906"/>
        <v/>
      </c>
      <c r="AB760" s="7">
        <f t="shared" si="907"/>
        <v>0</v>
      </c>
      <c r="AC760" s="7">
        <f t="shared" si="908"/>
        <v>0</v>
      </c>
      <c r="AD760" s="7">
        <f t="shared" si="909"/>
        <v>0</v>
      </c>
      <c r="AE760" s="7">
        <f t="shared" si="910"/>
        <v>0</v>
      </c>
      <c r="AF760" s="11" t="str">
        <f t="shared" si="974"/>
        <v/>
      </c>
      <c r="AG760" s="13">
        <f t="shared" si="911"/>
        <v>0</v>
      </c>
      <c r="AH760" s="7" t="str">
        <f t="shared" si="912"/>
        <v/>
      </c>
      <c r="AI760" s="11" t="str">
        <f t="shared" si="975"/>
        <v/>
      </c>
      <c r="AJ760" s="11" t="str">
        <f t="array" ref="AJ760">IF(OR(AI760=$AI$19:AI759),"",AI760)</f>
        <v/>
      </c>
      <c r="AK760" s="11" t="str">
        <f t="shared" si="913"/>
        <v/>
      </c>
      <c r="AL760" t="str">
        <f t="array" ref="AL760">IF(OR(AK760=$AK$19:AK759),"",AK760)</f>
        <v/>
      </c>
      <c r="AM760" s="13">
        <f t="shared" si="914"/>
        <v>0</v>
      </c>
      <c r="AN760" s="13">
        <f t="shared" si="915"/>
        <v>0</v>
      </c>
      <c r="AO760" s="13">
        <f t="shared" si="916"/>
        <v>0</v>
      </c>
      <c r="AP760" s="13">
        <f t="shared" si="917"/>
        <v>0</v>
      </c>
      <c r="AQ760" s="13">
        <f t="shared" si="918"/>
        <v>0</v>
      </c>
      <c r="AR760" s="13">
        <f t="shared" si="919"/>
        <v>0</v>
      </c>
      <c r="AS760" s="13">
        <f t="shared" si="920"/>
        <v>0</v>
      </c>
      <c r="AT760" s="13">
        <f t="shared" si="921"/>
        <v>0</v>
      </c>
      <c r="AU760" s="13">
        <f t="shared" si="922"/>
        <v>0</v>
      </c>
      <c r="AV760" s="13">
        <f t="shared" si="923"/>
        <v>0</v>
      </c>
      <c r="AX760" s="13">
        <f t="shared" si="924"/>
        <v>0</v>
      </c>
      <c r="AY760" s="13">
        <f t="shared" si="925"/>
        <v>0</v>
      </c>
      <c r="AZ760" s="13">
        <f t="shared" si="926"/>
        <v>0</v>
      </c>
      <c r="BA760" s="13">
        <f t="shared" si="927"/>
        <v>0</v>
      </c>
      <c r="BB760" s="13">
        <f t="shared" si="928"/>
        <v>0</v>
      </c>
      <c r="BC760" s="13">
        <f t="shared" si="929"/>
        <v>0</v>
      </c>
      <c r="BD760" s="13">
        <f t="shared" si="930"/>
        <v>0</v>
      </c>
      <c r="BE760" s="13">
        <f t="shared" si="931"/>
        <v>0</v>
      </c>
      <c r="BF760" s="13">
        <f t="shared" si="932"/>
        <v>0</v>
      </c>
      <c r="BG760" s="13">
        <f t="shared" si="933"/>
        <v>0</v>
      </c>
      <c r="BH760" s="13">
        <f t="shared" si="934"/>
        <v>0</v>
      </c>
      <c r="BI760" s="13">
        <f t="shared" si="935"/>
        <v>0</v>
      </c>
      <c r="BJ760" s="13">
        <f t="shared" si="936"/>
        <v>0</v>
      </c>
      <c r="BK760" s="13">
        <f t="shared" si="937"/>
        <v>0</v>
      </c>
      <c r="BL760" s="13">
        <f t="shared" si="938"/>
        <v>0</v>
      </c>
      <c r="BM760" s="13">
        <f t="shared" si="939"/>
        <v>0</v>
      </c>
      <c r="BN760" s="13">
        <f t="shared" si="940"/>
        <v>0</v>
      </c>
      <c r="BO760" s="13">
        <f t="shared" si="941"/>
        <v>0</v>
      </c>
      <c r="BP760" s="13">
        <f t="shared" si="942"/>
        <v>0</v>
      </c>
      <c r="BQ760" s="13">
        <f t="shared" si="943"/>
        <v>0</v>
      </c>
      <c r="BR760" s="13">
        <f t="shared" si="944"/>
        <v>0</v>
      </c>
      <c r="BS760" s="13">
        <f t="shared" si="945"/>
        <v>0</v>
      </c>
      <c r="BT760" s="31">
        <f t="shared" si="946"/>
        <v>0</v>
      </c>
      <c r="BU760" s="31">
        <f t="shared" si="947"/>
        <v>0</v>
      </c>
      <c r="BV760" s="31">
        <f t="shared" si="948"/>
        <v>0</v>
      </c>
      <c r="BW760" s="31">
        <f t="shared" si="949"/>
        <v>0</v>
      </c>
      <c r="BX760" s="31">
        <f t="shared" si="950"/>
        <v>0</v>
      </c>
      <c r="BY760" s="31">
        <f t="shared" si="951"/>
        <v>0</v>
      </c>
      <c r="BZ760" s="31">
        <f t="shared" si="952"/>
        <v>0</v>
      </c>
      <c r="CA760" s="31">
        <f t="shared" si="953"/>
        <v>0</v>
      </c>
      <c r="CB760" s="31">
        <f t="shared" si="954"/>
        <v>0</v>
      </c>
      <c r="CC760" s="31">
        <f t="shared" si="955"/>
        <v>0</v>
      </c>
      <c r="CD760" s="31">
        <f t="shared" si="956"/>
        <v>0</v>
      </c>
      <c r="CE760" s="37">
        <f t="array" ref="CE760">MIN(IF(JPRL=AI760,$AG$19:$AG$1018))</f>
        <v>0</v>
      </c>
      <c r="CF760" s="37">
        <f t="array" ref="CF760">MAX(IF(JPRL=AI760,$AG$19:$AG$1018))</f>
        <v>0</v>
      </c>
      <c r="CG760" s="36">
        <f t="shared" si="957"/>
        <v>0</v>
      </c>
      <c r="CI760" s="40">
        <f t="shared" si="958"/>
        <v>0</v>
      </c>
      <c r="CJ760" s="40">
        <f t="shared" si="895"/>
        <v>0</v>
      </c>
      <c r="CK760" s="40">
        <f t="shared" si="896"/>
        <v>0</v>
      </c>
      <c r="CL760" s="40">
        <f t="shared" si="897"/>
        <v>0</v>
      </c>
      <c r="CM760" s="40">
        <f t="shared" si="898"/>
        <v>0</v>
      </c>
      <c r="CN760" s="40">
        <f t="shared" si="899"/>
        <v>0</v>
      </c>
      <c r="CO760" s="40">
        <f t="shared" si="900"/>
        <v>0</v>
      </c>
      <c r="CP760" s="40">
        <f t="shared" si="901"/>
        <v>0</v>
      </c>
      <c r="CQ760" s="40">
        <f t="shared" si="902"/>
        <v>0</v>
      </c>
      <c r="CR760" s="40">
        <f t="shared" si="903"/>
        <v>0</v>
      </c>
      <c r="CS760" s="40">
        <f t="shared" si="904"/>
        <v>0</v>
      </c>
      <c r="CT760" s="41">
        <f t="shared" si="959"/>
        <v>0</v>
      </c>
      <c r="CU760" s="41">
        <f t="shared" si="960"/>
        <v>0</v>
      </c>
      <c r="CV760" s="41">
        <f t="shared" si="961"/>
        <v>0</v>
      </c>
      <c r="CW760" s="41">
        <f t="shared" si="962"/>
        <v>0</v>
      </c>
      <c r="CX760" s="41">
        <f t="shared" si="963"/>
        <v>0</v>
      </c>
      <c r="CY760" s="41">
        <f t="shared" si="964"/>
        <v>0</v>
      </c>
      <c r="CZ760" s="41">
        <f t="shared" si="965"/>
        <v>0</v>
      </c>
      <c r="DA760" s="41">
        <f t="shared" si="966"/>
        <v>0</v>
      </c>
      <c r="DB760" s="41">
        <f t="shared" si="967"/>
        <v>0</v>
      </c>
      <c r="DC760" s="41">
        <f t="shared" si="968"/>
        <v>0</v>
      </c>
      <c r="DD760" s="7">
        <f t="shared" si="969"/>
        <v>0</v>
      </c>
      <c r="DE760" s="7">
        <f t="shared" si="970"/>
        <v>0</v>
      </c>
      <c r="DF760" s="7">
        <f t="shared" si="971"/>
        <v>0</v>
      </c>
      <c r="DJ760" s="7">
        <f t="shared" si="972"/>
        <v>0</v>
      </c>
      <c r="DK760" s="7">
        <f t="shared" si="973"/>
        <v>0</v>
      </c>
    </row>
    <row r="761" spans="1:115" ht="26.25" customHeight="1" x14ac:dyDescent="0.25">
      <c r="A761" s="9">
        <v>743</v>
      </c>
      <c r="B761" s="24" t="str">
        <f t="shared" si="905"/>
        <v/>
      </c>
      <c r="C761" s="23"/>
      <c r="D761" s="51"/>
      <c r="E761" s="24"/>
      <c r="F761" s="24"/>
      <c r="G761" s="24"/>
      <c r="H761" s="24"/>
      <c r="I761" s="25"/>
      <c r="J761" s="24"/>
      <c r="K761" s="26"/>
      <c r="L761" s="29"/>
      <c r="M761" s="27"/>
      <c r="N761" s="28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30"/>
      <c r="Z761" s="29"/>
      <c r="AA761" s="29" t="str">
        <f t="shared" si="906"/>
        <v/>
      </c>
      <c r="AB761" s="7">
        <f t="shared" si="907"/>
        <v>0</v>
      </c>
      <c r="AC761" s="7">
        <f t="shared" si="908"/>
        <v>0</v>
      </c>
      <c r="AD761" s="7">
        <f t="shared" si="909"/>
        <v>0</v>
      </c>
      <c r="AE761" s="7">
        <f t="shared" si="910"/>
        <v>0</v>
      </c>
      <c r="AF761" s="11" t="str">
        <f t="shared" si="974"/>
        <v/>
      </c>
      <c r="AG761" s="13">
        <f t="shared" si="911"/>
        <v>0</v>
      </c>
      <c r="AH761" s="7" t="str">
        <f t="shared" si="912"/>
        <v/>
      </c>
      <c r="AI761" s="11" t="str">
        <f t="shared" si="975"/>
        <v/>
      </c>
      <c r="AJ761" s="11" t="str">
        <f t="array" ref="AJ761">IF(OR(AI761=$AI$19:AI760),"",AI761)</f>
        <v/>
      </c>
      <c r="AK761" s="11" t="str">
        <f t="shared" si="913"/>
        <v/>
      </c>
      <c r="AL761" t="str">
        <f t="array" ref="AL761">IF(OR(AK761=$AK$19:AK760),"",AK761)</f>
        <v/>
      </c>
      <c r="AM761" s="13">
        <f t="shared" si="914"/>
        <v>0</v>
      </c>
      <c r="AN761" s="13">
        <f t="shared" si="915"/>
        <v>0</v>
      </c>
      <c r="AO761" s="13">
        <f t="shared" si="916"/>
        <v>0</v>
      </c>
      <c r="AP761" s="13">
        <f t="shared" si="917"/>
        <v>0</v>
      </c>
      <c r="AQ761" s="13">
        <f t="shared" si="918"/>
        <v>0</v>
      </c>
      <c r="AR761" s="13">
        <f t="shared" si="919"/>
        <v>0</v>
      </c>
      <c r="AS761" s="13">
        <f t="shared" si="920"/>
        <v>0</v>
      </c>
      <c r="AT761" s="13">
        <f t="shared" si="921"/>
        <v>0</v>
      </c>
      <c r="AU761" s="13">
        <f t="shared" si="922"/>
        <v>0</v>
      </c>
      <c r="AV761" s="13">
        <f t="shared" si="923"/>
        <v>0</v>
      </c>
      <c r="AX761" s="13">
        <f t="shared" si="924"/>
        <v>0</v>
      </c>
      <c r="AY761" s="13">
        <f t="shared" si="925"/>
        <v>0</v>
      </c>
      <c r="AZ761" s="13">
        <f t="shared" si="926"/>
        <v>0</v>
      </c>
      <c r="BA761" s="13">
        <f t="shared" si="927"/>
        <v>0</v>
      </c>
      <c r="BB761" s="13">
        <f t="shared" si="928"/>
        <v>0</v>
      </c>
      <c r="BC761" s="13">
        <f t="shared" si="929"/>
        <v>0</v>
      </c>
      <c r="BD761" s="13">
        <f t="shared" si="930"/>
        <v>0</v>
      </c>
      <c r="BE761" s="13">
        <f t="shared" si="931"/>
        <v>0</v>
      </c>
      <c r="BF761" s="13">
        <f t="shared" si="932"/>
        <v>0</v>
      </c>
      <c r="BG761" s="13">
        <f t="shared" si="933"/>
        <v>0</v>
      </c>
      <c r="BH761" s="13">
        <f t="shared" si="934"/>
        <v>0</v>
      </c>
      <c r="BI761" s="13">
        <f t="shared" si="935"/>
        <v>0</v>
      </c>
      <c r="BJ761" s="13">
        <f t="shared" si="936"/>
        <v>0</v>
      </c>
      <c r="BK761" s="13">
        <f t="shared" si="937"/>
        <v>0</v>
      </c>
      <c r="BL761" s="13">
        <f t="shared" si="938"/>
        <v>0</v>
      </c>
      <c r="BM761" s="13">
        <f t="shared" si="939"/>
        <v>0</v>
      </c>
      <c r="BN761" s="13">
        <f t="shared" si="940"/>
        <v>0</v>
      </c>
      <c r="BO761" s="13">
        <f t="shared" si="941"/>
        <v>0</v>
      </c>
      <c r="BP761" s="13">
        <f t="shared" si="942"/>
        <v>0</v>
      </c>
      <c r="BQ761" s="13">
        <f t="shared" si="943"/>
        <v>0</v>
      </c>
      <c r="BR761" s="13">
        <f t="shared" si="944"/>
        <v>0</v>
      </c>
      <c r="BS761" s="13">
        <f t="shared" si="945"/>
        <v>0</v>
      </c>
      <c r="BT761" s="31">
        <f t="shared" si="946"/>
        <v>0</v>
      </c>
      <c r="BU761" s="31">
        <f t="shared" si="947"/>
        <v>0</v>
      </c>
      <c r="BV761" s="31">
        <f t="shared" si="948"/>
        <v>0</v>
      </c>
      <c r="BW761" s="31">
        <f t="shared" si="949"/>
        <v>0</v>
      </c>
      <c r="BX761" s="31">
        <f t="shared" si="950"/>
        <v>0</v>
      </c>
      <c r="BY761" s="31">
        <f t="shared" si="951"/>
        <v>0</v>
      </c>
      <c r="BZ761" s="31">
        <f t="shared" si="952"/>
        <v>0</v>
      </c>
      <c r="CA761" s="31">
        <f t="shared" si="953"/>
        <v>0</v>
      </c>
      <c r="CB761" s="31">
        <f t="shared" si="954"/>
        <v>0</v>
      </c>
      <c r="CC761" s="31">
        <f t="shared" si="955"/>
        <v>0</v>
      </c>
      <c r="CD761" s="31">
        <f t="shared" si="956"/>
        <v>0</v>
      </c>
      <c r="CE761" s="37">
        <f t="array" ref="CE761">MIN(IF(JPRL=AI761,$AG$19:$AG$1018))</f>
        <v>0</v>
      </c>
      <c r="CF761" s="37">
        <f t="array" ref="CF761">MAX(IF(JPRL=AI761,$AG$19:$AG$1018))</f>
        <v>0</v>
      </c>
      <c r="CG761" s="36">
        <f t="shared" si="957"/>
        <v>0</v>
      </c>
      <c r="CI761" s="40">
        <f t="shared" si="958"/>
        <v>0</v>
      </c>
      <c r="CJ761" s="40">
        <f t="shared" si="895"/>
        <v>0</v>
      </c>
      <c r="CK761" s="40">
        <f t="shared" si="896"/>
        <v>0</v>
      </c>
      <c r="CL761" s="40">
        <f t="shared" si="897"/>
        <v>0</v>
      </c>
      <c r="CM761" s="40">
        <f t="shared" si="898"/>
        <v>0</v>
      </c>
      <c r="CN761" s="40">
        <f t="shared" si="899"/>
        <v>0</v>
      </c>
      <c r="CO761" s="40">
        <f t="shared" si="900"/>
        <v>0</v>
      </c>
      <c r="CP761" s="40">
        <f t="shared" si="901"/>
        <v>0</v>
      </c>
      <c r="CQ761" s="40">
        <f t="shared" si="902"/>
        <v>0</v>
      </c>
      <c r="CR761" s="40">
        <f t="shared" si="903"/>
        <v>0</v>
      </c>
      <c r="CS761" s="40">
        <f t="shared" si="904"/>
        <v>0</v>
      </c>
      <c r="CT761" s="41">
        <f t="shared" si="959"/>
        <v>0</v>
      </c>
      <c r="CU761" s="41">
        <f t="shared" si="960"/>
        <v>0</v>
      </c>
      <c r="CV761" s="41">
        <f t="shared" si="961"/>
        <v>0</v>
      </c>
      <c r="CW761" s="41">
        <f t="shared" si="962"/>
        <v>0</v>
      </c>
      <c r="CX761" s="41">
        <f t="shared" si="963"/>
        <v>0</v>
      </c>
      <c r="CY761" s="41">
        <f t="shared" si="964"/>
        <v>0</v>
      </c>
      <c r="CZ761" s="41">
        <f t="shared" si="965"/>
        <v>0</v>
      </c>
      <c r="DA761" s="41">
        <f t="shared" si="966"/>
        <v>0</v>
      </c>
      <c r="DB761" s="41">
        <f t="shared" si="967"/>
        <v>0</v>
      </c>
      <c r="DC761" s="41">
        <f t="shared" si="968"/>
        <v>0</v>
      </c>
      <c r="DD761" s="7">
        <f t="shared" si="969"/>
        <v>0</v>
      </c>
      <c r="DE761" s="7">
        <f t="shared" si="970"/>
        <v>0</v>
      </c>
      <c r="DF761" s="7">
        <f t="shared" si="971"/>
        <v>0</v>
      </c>
      <c r="DJ761" s="7">
        <f t="shared" si="972"/>
        <v>0</v>
      </c>
      <c r="DK761" s="7">
        <f t="shared" si="973"/>
        <v>0</v>
      </c>
    </row>
    <row r="762" spans="1:115" ht="26.25" customHeight="1" x14ac:dyDescent="0.25">
      <c r="A762" s="9">
        <v>744</v>
      </c>
      <c r="B762" s="24" t="str">
        <f t="shared" si="905"/>
        <v/>
      </c>
      <c r="C762" s="23"/>
      <c r="D762" s="51"/>
      <c r="E762" s="24"/>
      <c r="F762" s="24"/>
      <c r="G762" s="24"/>
      <c r="H762" s="24"/>
      <c r="I762" s="25"/>
      <c r="J762" s="24"/>
      <c r="K762" s="26"/>
      <c r="L762" s="29"/>
      <c r="M762" s="27"/>
      <c r="N762" s="28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30"/>
      <c r="Z762" s="29"/>
      <c r="AA762" s="29" t="str">
        <f t="shared" si="906"/>
        <v/>
      </c>
      <c r="AB762" s="7">
        <f t="shared" si="907"/>
        <v>0</v>
      </c>
      <c r="AC762" s="7">
        <f t="shared" si="908"/>
        <v>0</v>
      </c>
      <c r="AD762" s="7">
        <f t="shared" si="909"/>
        <v>0</v>
      </c>
      <c r="AE762" s="7">
        <f t="shared" si="910"/>
        <v>0</v>
      </c>
      <c r="AF762" s="11" t="str">
        <f t="shared" si="974"/>
        <v/>
      </c>
      <c r="AG762" s="13">
        <f t="shared" si="911"/>
        <v>0</v>
      </c>
      <c r="AH762" s="7" t="str">
        <f t="shared" si="912"/>
        <v/>
      </c>
      <c r="AI762" s="11" t="str">
        <f t="shared" si="975"/>
        <v/>
      </c>
      <c r="AJ762" s="11" t="str">
        <f t="array" ref="AJ762">IF(OR(AI762=$AI$19:AI761),"",AI762)</f>
        <v/>
      </c>
      <c r="AK762" s="11" t="str">
        <f t="shared" si="913"/>
        <v/>
      </c>
      <c r="AL762" t="str">
        <f t="array" ref="AL762">IF(OR(AK762=$AK$19:AK761),"",AK762)</f>
        <v/>
      </c>
      <c r="AM762" s="13">
        <f t="shared" si="914"/>
        <v>0</v>
      </c>
      <c r="AN762" s="13">
        <f t="shared" si="915"/>
        <v>0</v>
      </c>
      <c r="AO762" s="13">
        <f t="shared" si="916"/>
        <v>0</v>
      </c>
      <c r="AP762" s="13">
        <f t="shared" si="917"/>
        <v>0</v>
      </c>
      <c r="AQ762" s="13">
        <f t="shared" si="918"/>
        <v>0</v>
      </c>
      <c r="AR762" s="13">
        <f t="shared" si="919"/>
        <v>0</v>
      </c>
      <c r="AS762" s="13">
        <f t="shared" si="920"/>
        <v>0</v>
      </c>
      <c r="AT762" s="13">
        <f t="shared" si="921"/>
        <v>0</v>
      </c>
      <c r="AU762" s="13">
        <f t="shared" si="922"/>
        <v>0</v>
      </c>
      <c r="AV762" s="13">
        <f t="shared" si="923"/>
        <v>0</v>
      </c>
      <c r="AX762" s="13">
        <f t="shared" si="924"/>
        <v>0</v>
      </c>
      <c r="AY762" s="13">
        <f t="shared" si="925"/>
        <v>0</v>
      </c>
      <c r="AZ762" s="13">
        <f t="shared" si="926"/>
        <v>0</v>
      </c>
      <c r="BA762" s="13">
        <f t="shared" si="927"/>
        <v>0</v>
      </c>
      <c r="BB762" s="13">
        <f t="shared" si="928"/>
        <v>0</v>
      </c>
      <c r="BC762" s="13">
        <f t="shared" si="929"/>
        <v>0</v>
      </c>
      <c r="BD762" s="13">
        <f t="shared" si="930"/>
        <v>0</v>
      </c>
      <c r="BE762" s="13">
        <f t="shared" si="931"/>
        <v>0</v>
      </c>
      <c r="BF762" s="13">
        <f t="shared" si="932"/>
        <v>0</v>
      </c>
      <c r="BG762" s="13">
        <f t="shared" si="933"/>
        <v>0</v>
      </c>
      <c r="BH762" s="13">
        <f t="shared" si="934"/>
        <v>0</v>
      </c>
      <c r="BI762" s="13">
        <f t="shared" si="935"/>
        <v>0</v>
      </c>
      <c r="BJ762" s="13">
        <f t="shared" si="936"/>
        <v>0</v>
      </c>
      <c r="BK762" s="13">
        <f t="shared" si="937"/>
        <v>0</v>
      </c>
      <c r="BL762" s="13">
        <f t="shared" si="938"/>
        <v>0</v>
      </c>
      <c r="BM762" s="13">
        <f t="shared" si="939"/>
        <v>0</v>
      </c>
      <c r="BN762" s="13">
        <f t="shared" si="940"/>
        <v>0</v>
      </c>
      <c r="BO762" s="13">
        <f t="shared" si="941"/>
        <v>0</v>
      </c>
      <c r="BP762" s="13">
        <f t="shared" si="942"/>
        <v>0</v>
      </c>
      <c r="BQ762" s="13">
        <f t="shared" si="943"/>
        <v>0</v>
      </c>
      <c r="BR762" s="13">
        <f t="shared" si="944"/>
        <v>0</v>
      </c>
      <c r="BS762" s="13">
        <f t="shared" si="945"/>
        <v>0</v>
      </c>
      <c r="BT762" s="31">
        <f t="shared" si="946"/>
        <v>0</v>
      </c>
      <c r="BU762" s="31">
        <f t="shared" si="947"/>
        <v>0</v>
      </c>
      <c r="BV762" s="31">
        <f t="shared" si="948"/>
        <v>0</v>
      </c>
      <c r="BW762" s="31">
        <f t="shared" si="949"/>
        <v>0</v>
      </c>
      <c r="BX762" s="31">
        <f t="shared" si="950"/>
        <v>0</v>
      </c>
      <c r="BY762" s="31">
        <f t="shared" si="951"/>
        <v>0</v>
      </c>
      <c r="BZ762" s="31">
        <f t="shared" si="952"/>
        <v>0</v>
      </c>
      <c r="CA762" s="31">
        <f t="shared" si="953"/>
        <v>0</v>
      </c>
      <c r="CB762" s="31">
        <f t="shared" si="954"/>
        <v>0</v>
      </c>
      <c r="CC762" s="31">
        <f t="shared" si="955"/>
        <v>0</v>
      </c>
      <c r="CD762" s="31">
        <f t="shared" si="956"/>
        <v>0</v>
      </c>
      <c r="CE762" s="37">
        <f t="array" ref="CE762">MIN(IF(JPRL=AI762,$AG$19:$AG$1018))</f>
        <v>0</v>
      </c>
      <c r="CF762" s="37">
        <f t="array" ref="CF762">MAX(IF(JPRL=AI762,$AG$19:$AG$1018))</f>
        <v>0</v>
      </c>
      <c r="CG762" s="36">
        <f t="shared" si="957"/>
        <v>0</v>
      </c>
      <c r="CI762" s="40">
        <f t="shared" si="958"/>
        <v>0</v>
      </c>
      <c r="CJ762" s="40">
        <f t="shared" si="895"/>
        <v>0</v>
      </c>
      <c r="CK762" s="40">
        <f t="shared" si="896"/>
        <v>0</v>
      </c>
      <c r="CL762" s="40">
        <f t="shared" si="897"/>
        <v>0</v>
      </c>
      <c r="CM762" s="40">
        <f t="shared" si="898"/>
        <v>0</v>
      </c>
      <c r="CN762" s="40">
        <f t="shared" si="899"/>
        <v>0</v>
      </c>
      <c r="CO762" s="40">
        <f t="shared" si="900"/>
        <v>0</v>
      </c>
      <c r="CP762" s="40">
        <f t="shared" si="901"/>
        <v>0</v>
      </c>
      <c r="CQ762" s="40">
        <f t="shared" si="902"/>
        <v>0</v>
      </c>
      <c r="CR762" s="40">
        <f t="shared" si="903"/>
        <v>0</v>
      </c>
      <c r="CS762" s="40">
        <f t="shared" si="904"/>
        <v>0</v>
      </c>
      <c r="CT762" s="41">
        <f t="shared" si="959"/>
        <v>0</v>
      </c>
      <c r="CU762" s="41">
        <f t="shared" si="960"/>
        <v>0</v>
      </c>
      <c r="CV762" s="41">
        <f t="shared" si="961"/>
        <v>0</v>
      </c>
      <c r="CW762" s="41">
        <f t="shared" si="962"/>
        <v>0</v>
      </c>
      <c r="CX762" s="41">
        <f t="shared" si="963"/>
        <v>0</v>
      </c>
      <c r="CY762" s="41">
        <f t="shared" si="964"/>
        <v>0</v>
      </c>
      <c r="CZ762" s="41">
        <f t="shared" si="965"/>
        <v>0</v>
      </c>
      <c r="DA762" s="41">
        <f t="shared" si="966"/>
        <v>0</v>
      </c>
      <c r="DB762" s="41">
        <f t="shared" si="967"/>
        <v>0</v>
      </c>
      <c r="DC762" s="41">
        <f t="shared" si="968"/>
        <v>0</v>
      </c>
      <c r="DD762" s="7">
        <f t="shared" si="969"/>
        <v>0</v>
      </c>
      <c r="DE762" s="7">
        <f t="shared" si="970"/>
        <v>0</v>
      </c>
      <c r="DF762" s="7">
        <f t="shared" si="971"/>
        <v>0</v>
      </c>
      <c r="DJ762" s="7">
        <f t="shared" si="972"/>
        <v>0</v>
      </c>
      <c r="DK762" s="7">
        <f t="shared" si="973"/>
        <v>0</v>
      </c>
    </row>
    <row r="763" spans="1:115" ht="26.25" customHeight="1" x14ac:dyDescent="0.25">
      <c r="A763" s="9">
        <v>745</v>
      </c>
      <c r="B763" s="24" t="str">
        <f t="shared" si="905"/>
        <v/>
      </c>
      <c r="C763" s="23"/>
      <c r="D763" s="51"/>
      <c r="E763" s="24"/>
      <c r="F763" s="24"/>
      <c r="G763" s="24"/>
      <c r="H763" s="24"/>
      <c r="I763" s="25"/>
      <c r="J763" s="24"/>
      <c r="K763" s="26"/>
      <c r="L763" s="29"/>
      <c r="M763" s="27"/>
      <c r="N763" s="28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30"/>
      <c r="Z763" s="29"/>
      <c r="AA763" s="29" t="str">
        <f t="shared" si="906"/>
        <v/>
      </c>
      <c r="AB763" s="7">
        <f t="shared" si="907"/>
        <v>0</v>
      </c>
      <c r="AC763" s="7">
        <f t="shared" si="908"/>
        <v>0</v>
      </c>
      <c r="AD763" s="7">
        <f t="shared" si="909"/>
        <v>0</v>
      </c>
      <c r="AE763" s="7">
        <f t="shared" si="910"/>
        <v>0</v>
      </c>
      <c r="AF763" s="11" t="str">
        <f t="shared" si="974"/>
        <v/>
      </c>
      <c r="AG763" s="13">
        <f t="shared" si="911"/>
        <v>0</v>
      </c>
      <c r="AH763" s="7" t="str">
        <f t="shared" si="912"/>
        <v/>
      </c>
      <c r="AI763" s="11" t="str">
        <f t="shared" si="975"/>
        <v/>
      </c>
      <c r="AJ763" s="11" t="str">
        <f t="array" ref="AJ763">IF(OR(AI763=$AI$19:AI762),"",AI763)</f>
        <v/>
      </c>
      <c r="AK763" s="11" t="str">
        <f t="shared" si="913"/>
        <v/>
      </c>
      <c r="AL763" t="str">
        <f t="array" ref="AL763">IF(OR(AK763=$AK$19:AK762),"",AK763)</f>
        <v/>
      </c>
      <c r="AM763" s="13">
        <f t="shared" si="914"/>
        <v>0</v>
      </c>
      <c r="AN763" s="13">
        <f t="shared" si="915"/>
        <v>0</v>
      </c>
      <c r="AO763" s="13">
        <f t="shared" si="916"/>
        <v>0</v>
      </c>
      <c r="AP763" s="13">
        <f t="shared" si="917"/>
        <v>0</v>
      </c>
      <c r="AQ763" s="13">
        <f t="shared" si="918"/>
        <v>0</v>
      </c>
      <c r="AR763" s="13">
        <f t="shared" si="919"/>
        <v>0</v>
      </c>
      <c r="AS763" s="13">
        <f t="shared" si="920"/>
        <v>0</v>
      </c>
      <c r="AT763" s="13">
        <f t="shared" si="921"/>
        <v>0</v>
      </c>
      <c r="AU763" s="13">
        <f t="shared" si="922"/>
        <v>0</v>
      </c>
      <c r="AV763" s="13">
        <f t="shared" si="923"/>
        <v>0</v>
      </c>
      <c r="AX763" s="13">
        <f t="shared" si="924"/>
        <v>0</v>
      </c>
      <c r="AY763" s="13">
        <f t="shared" si="925"/>
        <v>0</v>
      </c>
      <c r="AZ763" s="13">
        <f t="shared" si="926"/>
        <v>0</v>
      </c>
      <c r="BA763" s="13">
        <f t="shared" si="927"/>
        <v>0</v>
      </c>
      <c r="BB763" s="13">
        <f t="shared" si="928"/>
        <v>0</v>
      </c>
      <c r="BC763" s="13">
        <f t="shared" si="929"/>
        <v>0</v>
      </c>
      <c r="BD763" s="13">
        <f t="shared" si="930"/>
        <v>0</v>
      </c>
      <c r="BE763" s="13">
        <f t="shared" si="931"/>
        <v>0</v>
      </c>
      <c r="BF763" s="13">
        <f t="shared" si="932"/>
        <v>0</v>
      </c>
      <c r="BG763" s="13">
        <f t="shared" si="933"/>
        <v>0</v>
      </c>
      <c r="BH763" s="13">
        <f t="shared" si="934"/>
        <v>0</v>
      </c>
      <c r="BI763" s="13">
        <f t="shared" si="935"/>
        <v>0</v>
      </c>
      <c r="BJ763" s="13">
        <f t="shared" si="936"/>
        <v>0</v>
      </c>
      <c r="BK763" s="13">
        <f t="shared" si="937"/>
        <v>0</v>
      </c>
      <c r="BL763" s="13">
        <f t="shared" si="938"/>
        <v>0</v>
      </c>
      <c r="BM763" s="13">
        <f t="shared" si="939"/>
        <v>0</v>
      </c>
      <c r="BN763" s="13">
        <f t="shared" si="940"/>
        <v>0</v>
      </c>
      <c r="BO763" s="13">
        <f t="shared" si="941"/>
        <v>0</v>
      </c>
      <c r="BP763" s="13">
        <f t="shared" si="942"/>
        <v>0</v>
      </c>
      <c r="BQ763" s="13">
        <f t="shared" si="943"/>
        <v>0</v>
      </c>
      <c r="BR763" s="13">
        <f t="shared" si="944"/>
        <v>0</v>
      </c>
      <c r="BS763" s="13">
        <f t="shared" si="945"/>
        <v>0</v>
      </c>
      <c r="BT763" s="31">
        <f t="shared" si="946"/>
        <v>0</v>
      </c>
      <c r="BU763" s="31">
        <f t="shared" si="947"/>
        <v>0</v>
      </c>
      <c r="BV763" s="31">
        <f t="shared" si="948"/>
        <v>0</v>
      </c>
      <c r="BW763" s="31">
        <f t="shared" si="949"/>
        <v>0</v>
      </c>
      <c r="BX763" s="31">
        <f t="shared" si="950"/>
        <v>0</v>
      </c>
      <c r="BY763" s="31">
        <f t="shared" si="951"/>
        <v>0</v>
      </c>
      <c r="BZ763" s="31">
        <f t="shared" si="952"/>
        <v>0</v>
      </c>
      <c r="CA763" s="31">
        <f t="shared" si="953"/>
        <v>0</v>
      </c>
      <c r="CB763" s="31">
        <f t="shared" si="954"/>
        <v>0</v>
      </c>
      <c r="CC763" s="31">
        <f t="shared" si="955"/>
        <v>0</v>
      </c>
      <c r="CD763" s="31">
        <f t="shared" si="956"/>
        <v>0</v>
      </c>
      <c r="CE763" s="37">
        <f t="array" ref="CE763">MIN(IF(JPRL=AI763,$AG$19:$AG$1018))</f>
        <v>0</v>
      </c>
      <c r="CF763" s="37">
        <f t="array" ref="CF763">MAX(IF(JPRL=AI763,$AG$19:$AG$1018))</f>
        <v>0</v>
      </c>
      <c r="CG763" s="36">
        <f t="shared" si="957"/>
        <v>0</v>
      </c>
      <c r="CI763" s="40">
        <f t="shared" si="958"/>
        <v>0</v>
      </c>
      <c r="CJ763" s="40">
        <f t="shared" si="895"/>
        <v>0</v>
      </c>
      <c r="CK763" s="40">
        <f t="shared" si="896"/>
        <v>0</v>
      </c>
      <c r="CL763" s="40">
        <f t="shared" si="897"/>
        <v>0</v>
      </c>
      <c r="CM763" s="40">
        <f t="shared" si="898"/>
        <v>0</v>
      </c>
      <c r="CN763" s="40">
        <f t="shared" si="899"/>
        <v>0</v>
      </c>
      <c r="CO763" s="40">
        <f t="shared" si="900"/>
        <v>0</v>
      </c>
      <c r="CP763" s="40">
        <f t="shared" si="901"/>
        <v>0</v>
      </c>
      <c r="CQ763" s="40">
        <f t="shared" si="902"/>
        <v>0</v>
      </c>
      <c r="CR763" s="40">
        <f t="shared" si="903"/>
        <v>0</v>
      </c>
      <c r="CS763" s="40">
        <f t="shared" si="904"/>
        <v>0</v>
      </c>
      <c r="CT763" s="41">
        <f t="shared" si="959"/>
        <v>0</v>
      </c>
      <c r="CU763" s="41">
        <f t="shared" si="960"/>
        <v>0</v>
      </c>
      <c r="CV763" s="41">
        <f t="shared" si="961"/>
        <v>0</v>
      </c>
      <c r="CW763" s="41">
        <f t="shared" si="962"/>
        <v>0</v>
      </c>
      <c r="CX763" s="41">
        <f t="shared" si="963"/>
        <v>0</v>
      </c>
      <c r="CY763" s="41">
        <f t="shared" si="964"/>
        <v>0</v>
      </c>
      <c r="CZ763" s="41">
        <f t="shared" si="965"/>
        <v>0</v>
      </c>
      <c r="DA763" s="41">
        <f t="shared" si="966"/>
        <v>0</v>
      </c>
      <c r="DB763" s="41">
        <f t="shared" si="967"/>
        <v>0</v>
      </c>
      <c r="DC763" s="41">
        <f t="shared" si="968"/>
        <v>0</v>
      </c>
      <c r="DD763" s="7">
        <f t="shared" si="969"/>
        <v>0</v>
      </c>
      <c r="DE763" s="7">
        <f t="shared" si="970"/>
        <v>0</v>
      </c>
      <c r="DF763" s="7">
        <f t="shared" si="971"/>
        <v>0</v>
      </c>
      <c r="DJ763" s="7">
        <f t="shared" si="972"/>
        <v>0</v>
      </c>
      <c r="DK763" s="7">
        <f t="shared" si="973"/>
        <v>0</v>
      </c>
    </row>
    <row r="764" spans="1:115" ht="26.25" customHeight="1" x14ac:dyDescent="0.25">
      <c r="A764" s="9">
        <v>746</v>
      </c>
      <c r="B764" s="24" t="str">
        <f t="shared" si="905"/>
        <v/>
      </c>
      <c r="C764" s="23"/>
      <c r="D764" s="51"/>
      <c r="E764" s="24"/>
      <c r="F764" s="24"/>
      <c r="G764" s="24"/>
      <c r="H764" s="24"/>
      <c r="I764" s="25"/>
      <c r="J764" s="24"/>
      <c r="K764" s="26"/>
      <c r="L764" s="29"/>
      <c r="M764" s="27"/>
      <c r="N764" s="28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30"/>
      <c r="Z764" s="29"/>
      <c r="AA764" s="29" t="str">
        <f t="shared" si="906"/>
        <v/>
      </c>
      <c r="AB764" s="7">
        <f t="shared" si="907"/>
        <v>0</v>
      </c>
      <c r="AC764" s="7">
        <f t="shared" si="908"/>
        <v>0</v>
      </c>
      <c r="AD764" s="7">
        <f t="shared" si="909"/>
        <v>0</v>
      </c>
      <c r="AE764" s="7">
        <f t="shared" si="910"/>
        <v>0</v>
      </c>
      <c r="AF764" s="11" t="str">
        <f t="shared" si="974"/>
        <v/>
      </c>
      <c r="AG764" s="13">
        <f t="shared" si="911"/>
        <v>0</v>
      </c>
      <c r="AH764" s="7" t="str">
        <f t="shared" si="912"/>
        <v/>
      </c>
      <c r="AI764" s="11" t="str">
        <f t="shared" si="975"/>
        <v/>
      </c>
      <c r="AJ764" s="11" t="str">
        <f t="array" ref="AJ764">IF(OR(AI764=$AI$19:AI763),"",AI764)</f>
        <v/>
      </c>
      <c r="AK764" s="11" t="str">
        <f t="shared" si="913"/>
        <v/>
      </c>
      <c r="AL764" t="str">
        <f t="array" ref="AL764">IF(OR(AK764=$AK$19:AK763),"",AK764)</f>
        <v/>
      </c>
      <c r="AM764" s="13">
        <f t="shared" si="914"/>
        <v>0</v>
      </c>
      <c r="AN764" s="13">
        <f t="shared" si="915"/>
        <v>0</v>
      </c>
      <c r="AO764" s="13">
        <f t="shared" si="916"/>
        <v>0</v>
      </c>
      <c r="AP764" s="13">
        <f t="shared" si="917"/>
        <v>0</v>
      </c>
      <c r="AQ764" s="13">
        <f t="shared" si="918"/>
        <v>0</v>
      </c>
      <c r="AR764" s="13">
        <f t="shared" si="919"/>
        <v>0</v>
      </c>
      <c r="AS764" s="13">
        <f t="shared" si="920"/>
        <v>0</v>
      </c>
      <c r="AT764" s="13">
        <f t="shared" si="921"/>
        <v>0</v>
      </c>
      <c r="AU764" s="13">
        <f t="shared" si="922"/>
        <v>0</v>
      </c>
      <c r="AV764" s="13">
        <f t="shared" si="923"/>
        <v>0</v>
      </c>
      <c r="AX764" s="13">
        <f t="shared" si="924"/>
        <v>0</v>
      </c>
      <c r="AY764" s="13">
        <f t="shared" si="925"/>
        <v>0</v>
      </c>
      <c r="AZ764" s="13">
        <f t="shared" si="926"/>
        <v>0</v>
      </c>
      <c r="BA764" s="13">
        <f t="shared" si="927"/>
        <v>0</v>
      </c>
      <c r="BB764" s="13">
        <f t="shared" si="928"/>
        <v>0</v>
      </c>
      <c r="BC764" s="13">
        <f t="shared" si="929"/>
        <v>0</v>
      </c>
      <c r="BD764" s="13">
        <f t="shared" si="930"/>
        <v>0</v>
      </c>
      <c r="BE764" s="13">
        <f t="shared" si="931"/>
        <v>0</v>
      </c>
      <c r="BF764" s="13">
        <f t="shared" si="932"/>
        <v>0</v>
      </c>
      <c r="BG764" s="13">
        <f t="shared" si="933"/>
        <v>0</v>
      </c>
      <c r="BH764" s="13">
        <f t="shared" si="934"/>
        <v>0</v>
      </c>
      <c r="BI764" s="13">
        <f t="shared" si="935"/>
        <v>0</v>
      </c>
      <c r="BJ764" s="13">
        <f t="shared" si="936"/>
        <v>0</v>
      </c>
      <c r="BK764" s="13">
        <f t="shared" si="937"/>
        <v>0</v>
      </c>
      <c r="BL764" s="13">
        <f t="shared" si="938"/>
        <v>0</v>
      </c>
      <c r="BM764" s="13">
        <f t="shared" si="939"/>
        <v>0</v>
      </c>
      <c r="BN764" s="13">
        <f t="shared" si="940"/>
        <v>0</v>
      </c>
      <c r="BO764" s="13">
        <f t="shared" si="941"/>
        <v>0</v>
      </c>
      <c r="BP764" s="13">
        <f t="shared" si="942"/>
        <v>0</v>
      </c>
      <c r="BQ764" s="13">
        <f t="shared" si="943"/>
        <v>0</v>
      </c>
      <c r="BR764" s="13">
        <f t="shared" si="944"/>
        <v>0</v>
      </c>
      <c r="BS764" s="13">
        <f t="shared" si="945"/>
        <v>0</v>
      </c>
      <c r="BT764" s="31">
        <f t="shared" si="946"/>
        <v>0</v>
      </c>
      <c r="BU764" s="31">
        <f t="shared" si="947"/>
        <v>0</v>
      </c>
      <c r="BV764" s="31">
        <f t="shared" si="948"/>
        <v>0</v>
      </c>
      <c r="BW764" s="31">
        <f t="shared" si="949"/>
        <v>0</v>
      </c>
      <c r="BX764" s="31">
        <f t="shared" si="950"/>
        <v>0</v>
      </c>
      <c r="BY764" s="31">
        <f t="shared" si="951"/>
        <v>0</v>
      </c>
      <c r="BZ764" s="31">
        <f t="shared" si="952"/>
        <v>0</v>
      </c>
      <c r="CA764" s="31">
        <f t="shared" si="953"/>
        <v>0</v>
      </c>
      <c r="CB764" s="31">
        <f t="shared" si="954"/>
        <v>0</v>
      </c>
      <c r="CC764" s="31">
        <f t="shared" si="955"/>
        <v>0</v>
      </c>
      <c r="CD764" s="31">
        <f t="shared" si="956"/>
        <v>0</v>
      </c>
      <c r="CE764" s="37">
        <f t="array" ref="CE764">MIN(IF(JPRL=AI764,$AG$19:$AG$1018))</f>
        <v>0</v>
      </c>
      <c r="CF764" s="37">
        <f t="array" ref="CF764">MAX(IF(JPRL=AI764,$AG$19:$AG$1018))</f>
        <v>0</v>
      </c>
      <c r="CG764" s="36">
        <f t="shared" si="957"/>
        <v>0</v>
      </c>
      <c r="CI764" s="40">
        <f t="shared" si="958"/>
        <v>0</v>
      </c>
      <c r="CJ764" s="40">
        <f t="shared" si="895"/>
        <v>0</v>
      </c>
      <c r="CK764" s="40">
        <f t="shared" si="896"/>
        <v>0</v>
      </c>
      <c r="CL764" s="40">
        <f t="shared" si="897"/>
        <v>0</v>
      </c>
      <c r="CM764" s="40">
        <f t="shared" si="898"/>
        <v>0</v>
      </c>
      <c r="CN764" s="40">
        <f t="shared" si="899"/>
        <v>0</v>
      </c>
      <c r="CO764" s="40">
        <f t="shared" si="900"/>
        <v>0</v>
      </c>
      <c r="CP764" s="40">
        <f t="shared" si="901"/>
        <v>0</v>
      </c>
      <c r="CQ764" s="40">
        <f t="shared" si="902"/>
        <v>0</v>
      </c>
      <c r="CR764" s="40">
        <f t="shared" si="903"/>
        <v>0</v>
      </c>
      <c r="CS764" s="40">
        <f t="shared" si="904"/>
        <v>0</v>
      </c>
      <c r="CT764" s="41">
        <f t="shared" si="959"/>
        <v>0</v>
      </c>
      <c r="CU764" s="41">
        <f t="shared" si="960"/>
        <v>0</v>
      </c>
      <c r="CV764" s="41">
        <f t="shared" si="961"/>
        <v>0</v>
      </c>
      <c r="CW764" s="41">
        <f t="shared" si="962"/>
        <v>0</v>
      </c>
      <c r="CX764" s="41">
        <f t="shared" si="963"/>
        <v>0</v>
      </c>
      <c r="CY764" s="41">
        <f t="shared" si="964"/>
        <v>0</v>
      </c>
      <c r="CZ764" s="41">
        <f t="shared" si="965"/>
        <v>0</v>
      </c>
      <c r="DA764" s="41">
        <f t="shared" si="966"/>
        <v>0</v>
      </c>
      <c r="DB764" s="41">
        <f t="shared" si="967"/>
        <v>0</v>
      </c>
      <c r="DC764" s="41">
        <f t="shared" si="968"/>
        <v>0</v>
      </c>
      <c r="DD764" s="7">
        <f t="shared" si="969"/>
        <v>0</v>
      </c>
      <c r="DE764" s="7">
        <f t="shared" si="970"/>
        <v>0</v>
      </c>
      <c r="DF764" s="7">
        <f t="shared" si="971"/>
        <v>0</v>
      </c>
      <c r="DJ764" s="7">
        <f t="shared" si="972"/>
        <v>0</v>
      </c>
      <c r="DK764" s="7">
        <f t="shared" si="973"/>
        <v>0</v>
      </c>
    </row>
    <row r="765" spans="1:115" ht="26.25" customHeight="1" x14ac:dyDescent="0.25">
      <c r="A765" s="9">
        <v>747</v>
      </c>
      <c r="B765" s="24" t="str">
        <f t="shared" si="905"/>
        <v/>
      </c>
      <c r="C765" s="23"/>
      <c r="D765" s="51"/>
      <c r="E765" s="24"/>
      <c r="F765" s="24"/>
      <c r="G765" s="24"/>
      <c r="H765" s="24"/>
      <c r="I765" s="25"/>
      <c r="J765" s="24"/>
      <c r="K765" s="26"/>
      <c r="L765" s="29"/>
      <c r="M765" s="27"/>
      <c r="N765" s="28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30"/>
      <c r="Z765" s="29"/>
      <c r="AA765" s="29" t="str">
        <f t="shared" si="906"/>
        <v/>
      </c>
      <c r="AB765" s="7">
        <f t="shared" si="907"/>
        <v>0</v>
      </c>
      <c r="AC765" s="7">
        <f t="shared" si="908"/>
        <v>0</v>
      </c>
      <c r="AD765" s="7">
        <f t="shared" si="909"/>
        <v>0</v>
      </c>
      <c r="AE765" s="7">
        <f t="shared" si="910"/>
        <v>0</v>
      </c>
      <c r="AF765" s="11" t="str">
        <f t="shared" si="974"/>
        <v/>
      </c>
      <c r="AG765" s="13">
        <f t="shared" si="911"/>
        <v>0</v>
      </c>
      <c r="AH765" s="7" t="str">
        <f t="shared" si="912"/>
        <v/>
      </c>
      <c r="AI765" s="11" t="str">
        <f t="shared" si="975"/>
        <v/>
      </c>
      <c r="AJ765" s="11" t="str">
        <f t="array" ref="AJ765">IF(OR(AI765=$AI$19:AI764),"",AI765)</f>
        <v/>
      </c>
      <c r="AK765" s="11" t="str">
        <f t="shared" si="913"/>
        <v/>
      </c>
      <c r="AL765" t="str">
        <f t="array" ref="AL765">IF(OR(AK765=$AK$19:AK764),"",AK765)</f>
        <v/>
      </c>
      <c r="AM765" s="13">
        <f t="shared" si="914"/>
        <v>0</v>
      </c>
      <c r="AN765" s="13">
        <f t="shared" si="915"/>
        <v>0</v>
      </c>
      <c r="AO765" s="13">
        <f t="shared" si="916"/>
        <v>0</v>
      </c>
      <c r="AP765" s="13">
        <f t="shared" si="917"/>
        <v>0</v>
      </c>
      <c r="AQ765" s="13">
        <f t="shared" si="918"/>
        <v>0</v>
      </c>
      <c r="AR765" s="13">
        <f t="shared" si="919"/>
        <v>0</v>
      </c>
      <c r="AS765" s="13">
        <f t="shared" si="920"/>
        <v>0</v>
      </c>
      <c r="AT765" s="13">
        <f t="shared" si="921"/>
        <v>0</v>
      </c>
      <c r="AU765" s="13">
        <f t="shared" si="922"/>
        <v>0</v>
      </c>
      <c r="AV765" s="13">
        <f t="shared" si="923"/>
        <v>0</v>
      </c>
      <c r="AX765" s="13">
        <f t="shared" si="924"/>
        <v>0</v>
      </c>
      <c r="AY765" s="13">
        <f t="shared" si="925"/>
        <v>0</v>
      </c>
      <c r="AZ765" s="13">
        <f t="shared" si="926"/>
        <v>0</v>
      </c>
      <c r="BA765" s="13">
        <f t="shared" si="927"/>
        <v>0</v>
      </c>
      <c r="BB765" s="13">
        <f t="shared" si="928"/>
        <v>0</v>
      </c>
      <c r="BC765" s="13">
        <f t="shared" si="929"/>
        <v>0</v>
      </c>
      <c r="BD765" s="13">
        <f t="shared" si="930"/>
        <v>0</v>
      </c>
      <c r="BE765" s="13">
        <f t="shared" si="931"/>
        <v>0</v>
      </c>
      <c r="BF765" s="13">
        <f t="shared" si="932"/>
        <v>0</v>
      </c>
      <c r="BG765" s="13">
        <f t="shared" si="933"/>
        <v>0</v>
      </c>
      <c r="BH765" s="13">
        <f t="shared" si="934"/>
        <v>0</v>
      </c>
      <c r="BI765" s="13">
        <f t="shared" si="935"/>
        <v>0</v>
      </c>
      <c r="BJ765" s="13">
        <f t="shared" si="936"/>
        <v>0</v>
      </c>
      <c r="BK765" s="13">
        <f t="shared" si="937"/>
        <v>0</v>
      </c>
      <c r="BL765" s="13">
        <f t="shared" si="938"/>
        <v>0</v>
      </c>
      <c r="BM765" s="13">
        <f t="shared" si="939"/>
        <v>0</v>
      </c>
      <c r="BN765" s="13">
        <f t="shared" si="940"/>
        <v>0</v>
      </c>
      <c r="BO765" s="13">
        <f t="shared" si="941"/>
        <v>0</v>
      </c>
      <c r="BP765" s="13">
        <f t="shared" si="942"/>
        <v>0</v>
      </c>
      <c r="BQ765" s="13">
        <f t="shared" si="943"/>
        <v>0</v>
      </c>
      <c r="BR765" s="13">
        <f t="shared" si="944"/>
        <v>0</v>
      </c>
      <c r="BS765" s="13">
        <f t="shared" si="945"/>
        <v>0</v>
      </c>
      <c r="BT765" s="31">
        <f t="shared" si="946"/>
        <v>0</v>
      </c>
      <c r="BU765" s="31">
        <f t="shared" si="947"/>
        <v>0</v>
      </c>
      <c r="BV765" s="31">
        <f t="shared" si="948"/>
        <v>0</v>
      </c>
      <c r="BW765" s="31">
        <f t="shared" si="949"/>
        <v>0</v>
      </c>
      <c r="BX765" s="31">
        <f t="shared" si="950"/>
        <v>0</v>
      </c>
      <c r="BY765" s="31">
        <f t="shared" si="951"/>
        <v>0</v>
      </c>
      <c r="BZ765" s="31">
        <f t="shared" si="952"/>
        <v>0</v>
      </c>
      <c r="CA765" s="31">
        <f t="shared" si="953"/>
        <v>0</v>
      </c>
      <c r="CB765" s="31">
        <f t="shared" si="954"/>
        <v>0</v>
      </c>
      <c r="CC765" s="31">
        <f t="shared" si="955"/>
        <v>0</v>
      </c>
      <c r="CD765" s="31">
        <f t="shared" si="956"/>
        <v>0</v>
      </c>
      <c r="CE765" s="37">
        <f t="array" ref="CE765">MIN(IF(JPRL=AI765,$AG$19:$AG$1018))</f>
        <v>0</v>
      </c>
      <c r="CF765" s="37">
        <f t="array" ref="CF765">MAX(IF(JPRL=AI765,$AG$19:$AG$1018))</f>
        <v>0</v>
      </c>
      <c r="CG765" s="36">
        <f t="shared" si="957"/>
        <v>0</v>
      </c>
      <c r="CI765" s="40">
        <f t="shared" si="958"/>
        <v>0</v>
      </c>
      <c r="CJ765" s="40">
        <f t="shared" si="895"/>
        <v>0</v>
      </c>
      <c r="CK765" s="40">
        <f t="shared" si="896"/>
        <v>0</v>
      </c>
      <c r="CL765" s="40">
        <f t="shared" si="897"/>
        <v>0</v>
      </c>
      <c r="CM765" s="40">
        <f t="shared" si="898"/>
        <v>0</v>
      </c>
      <c r="CN765" s="40">
        <f t="shared" si="899"/>
        <v>0</v>
      </c>
      <c r="CO765" s="40">
        <f t="shared" si="900"/>
        <v>0</v>
      </c>
      <c r="CP765" s="40">
        <f t="shared" si="901"/>
        <v>0</v>
      </c>
      <c r="CQ765" s="40">
        <f t="shared" si="902"/>
        <v>0</v>
      </c>
      <c r="CR765" s="40">
        <f t="shared" si="903"/>
        <v>0</v>
      </c>
      <c r="CS765" s="40">
        <f t="shared" si="904"/>
        <v>0</v>
      </c>
      <c r="CT765" s="41">
        <f t="shared" si="959"/>
        <v>0</v>
      </c>
      <c r="CU765" s="41">
        <f t="shared" si="960"/>
        <v>0</v>
      </c>
      <c r="CV765" s="41">
        <f t="shared" si="961"/>
        <v>0</v>
      </c>
      <c r="CW765" s="41">
        <f t="shared" si="962"/>
        <v>0</v>
      </c>
      <c r="CX765" s="41">
        <f t="shared" si="963"/>
        <v>0</v>
      </c>
      <c r="CY765" s="41">
        <f t="shared" si="964"/>
        <v>0</v>
      </c>
      <c r="CZ765" s="41">
        <f t="shared" si="965"/>
        <v>0</v>
      </c>
      <c r="DA765" s="41">
        <f t="shared" si="966"/>
        <v>0</v>
      </c>
      <c r="DB765" s="41">
        <f t="shared" si="967"/>
        <v>0</v>
      </c>
      <c r="DC765" s="41">
        <f t="shared" si="968"/>
        <v>0</v>
      </c>
      <c r="DD765" s="7">
        <f t="shared" si="969"/>
        <v>0</v>
      </c>
      <c r="DE765" s="7">
        <f t="shared" si="970"/>
        <v>0</v>
      </c>
      <c r="DF765" s="7">
        <f t="shared" si="971"/>
        <v>0</v>
      </c>
      <c r="DJ765" s="7">
        <f t="shared" si="972"/>
        <v>0</v>
      </c>
      <c r="DK765" s="7">
        <f t="shared" si="973"/>
        <v>0</v>
      </c>
    </row>
    <row r="766" spans="1:115" ht="26.25" customHeight="1" x14ac:dyDescent="0.25">
      <c r="A766" s="9">
        <v>748</v>
      </c>
      <c r="B766" s="24" t="str">
        <f t="shared" si="905"/>
        <v/>
      </c>
      <c r="C766" s="23"/>
      <c r="D766" s="51"/>
      <c r="E766" s="24"/>
      <c r="F766" s="24"/>
      <c r="G766" s="24"/>
      <c r="H766" s="24"/>
      <c r="I766" s="25"/>
      <c r="J766" s="24"/>
      <c r="K766" s="26"/>
      <c r="L766" s="29"/>
      <c r="M766" s="27"/>
      <c r="N766" s="28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30"/>
      <c r="Z766" s="29"/>
      <c r="AA766" s="29" t="str">
        <f t="shared" si="906"/>
        <v/>
      </c>
      <c r="AB766" s="7">
        <f t="shared" si="907"/>
        <v>0</v>
      </c>
      <c r="AC766" s="7">
        <f t="shared" si="908"/>
        <v>0</v>
      </c>
      <c r="AD766" s="7">
        <f t="shared" si="909"/>
        <v>0</v>
      </c>
      <c r="AE766" s="7">
        <f t="shared" si="910"/>
        <v>0</v>
      </c>
      <c r="AF766" s="11" t="str">
        <f t="shared" si="974"/>
        <v/>
      </c>
      <c r="AG766" s="13">
        <f t="shared" si="911"/>
        <v>0</v>
      </c>
      <c r="AH766" s="7" t="str">
        <f t="shared" si="912"/>
        <v/>
      </c>
      <c r="AI766" s="11" t="str">
        <f t="shared" si="975"/>
        <v/>
      </c>
      <c r="AJ766" s="11" t="str">
        <f t="array" ref="AJ766">IF(OR(AI766=$AI$19:AI765),"",AI766)</f>
        <v/>
      </c>
      <c r="AK766" s="11" t="str">
        <f t="shared" si="913"/>
        <v/>
      </c>
      <c r="AL766" t="str">
        <f t="array" ref="AL766">IF(OR(AK766=$AK$19:AK765),"",AK766)</f>
        <v/>
      </c>
      <c r="AM766" s="13">
        <f t="shared" si="914"/>
        <v>0</v>
      </c>
      <c r="AN766" s="13">
        <f t="shared" si="915"/>
        <v>0</v>
      </c>
      <c r="AO766" s="13">
        <f t="shared" si="916"/>
        <v>0</v>
      </c>
      <c r="AP766" s="13">
        <f t="shared" si="917"/>
        <v>0</v>
      </c>
      <c r="AQ766" s="13">
        <f t="shared" si="918"/>
        <v>0</v>
      </c>
      <c r="AR766" s="13">
        <f t="shared" si="919"/>
        <v>0</v>
      </c>
      <c r="AS766" s="13">
        <f t="shared" si="920"/>
        <v>0</v>
      </c>
      <c r="AT766" s="13">
        <f t="shared" si="921"/>
        <v>0</v>
      </c>
      <c r="AU766" s="13">
        <f t="shared" si="922"/>
        <v>0</v>
      </c>
      <c r="AV766" s="13">
        <f t="shared" si="923"/>
        <v>0</v>
      </c>
      <c r="AX766" s="13">
        <f t="shared" si="924"/>
        <v>0</v>
      </c>
      <c r="AY766" s="13">
        <f t="shared" si="925"/>
        <v>0</v>
      </c>
      <c r="AZ766" s="13">
        <f t="shared" si="926"/>
        <v>0</v>
      </c>
      <c r="BA766" s="13">
        <f t="shared" si="927"/>
        <v>0</v>
      </c>
      <c r="BB766" s="13">
        <f t="shared" si="928"/>
        <v>0</v>
      </c>
      <c r="BC766" s="13">
        <f t="shared" si="929"/>
        <v>0</v>
      </c>
      <c r="BD766" s="13">
        <f t="shared" si="930"/>
        <v>0</v>
      </c>
      <c r="BE766" s="13">
        <f t="shared" si="931"/>
        <v>0</v>
      </c>
      <c r="BF766" s="13">
        <f t="shared" si="932"/>
        <v>0</v>
      </c>
      <c r="BG766" s="13">
        <f t="shared" si="933"/>
        <v>0</v>
      </c>
      <c r="BH766" s="13">
        <f t="shared" si="934"/>
        <v>0</v>
      </c>
      <c r="BI766" s="13">
        <f t="shared" si="935"/>
        <v>0</v>
      </c>
      <c r="BJ766" s="13">
        <f t="shared" si="936"/>
        <v>0</v>
      </c>
      <c r="BK766" s="13">
        <f t="shared" si="937"/>
        <v>0</v>
      </c>
      <c r="BL766" s="13">
        <f t="shared" si="938"/>
        <v>0</v>
      </c>
      <c r="BM766" s="13">
        <f t="shared" si="939"/>
        <v>0</v>
      </c>
      <c r="BN766" s="13">
        <f t="shared" si="940"/>
        <v>0</v>
      </c>
      <c r="BO766" s="13">
        <f t="shared" si="941"/>
        <v>0</v>
      </c>
      <c r="BP766" s="13">
        <f t="shared" si="942"/>
        <v>0</v>
      </c>
      <c r="BQ766" s="13">
        <f t="shared" si="943"/>
        <v>0</v>
      </c>
      <c r="BR766" s="13">
        <f t="shared" si="944"/>
        <v>0</v>
      </c>
      <c r="BS766" s="13">
        <f t="shared" si="945"/>
        <v>0</v>
      </c>
      <c r="BT766" s="31">
        <f t="shared" si="946"/>
        <v>0</v>
      </c>
      <c r="BU766" s="31">
        <f t="shared" si="947"/>
        <v>0</v>
      </c>
      <c r="BV766" s="31">
        <f t="shared" si="948"/>
        <v>0</v>
      </c>
      <c r="BW766" s="31">
        <f t="shared" si="949"/>
        <v>0</v>
      </c>
      <c r="BX766" s="31">
        <f t="shared" si="950"/>
        <v>0</v>
      </c>
      <c r="BY766" s="31">
        <f t="shared" si="951"/>
        <v>0</v>
      </c>
      <c r="BZ766" s="31">
        <f t="shared" si="952"/>
        <v>0</v>
      </c>
      <c r="CA766" s="31">
        <f t="shared" si="953"/>
        <v>0</v>
      </c>
      <c r="CB766" s="31">
        <f t="shared" si="954"/>
        <v>0</v>
      </c>
      <c r="CC766" s="31">
        <f t="shared" si="955"/>
        <v>0</v>
      </c>
      <c r="CD766" s="31">
        <f t="shared" si="956"/>
        <v>0</v>
      </c>
      <c r="CE766" s="37">
        <f t="array" ref="CE766">MIN(IF(JPRL=AI766,$AG$19:$AG$1018))</f>
        <v>0</v>
      </c>
      <c r="CF766" s="37">
        <f t="array" ref="CF766">MAX(IF(JPRL=AI766,$AG$19:$AG$1018))</f>
        <v>0</v>
      </c>
      <c r="CG766" s="36">
        <f t="shared" si="957"/>
        <v>0</v>
      </c>
      <c r="CI766" s="40">
        <f t="shared" si="958"/>
        <v>0</v>
      </c>
      <c r="CJ766" s="40">
        <f t="shared" si="895"/>
        <v>0</v>
      </c>
      <c r="CK766" s="40">
        <f t="shared" si="896"/>
        <v>0</v>
      </c>
      <c r="CL766" s="40">
        <f t="shared" si="897"/>
        <v>0</v>
      </c>
      <c r="CM766" s="40">
        <f t="shared" si="898"/>
        <v>0</v>
      </c>
      <c r="CN766" s="40">
        <f t="shared" si="899"/>
        <v>0</v>
      </c>
      <c r="CO766" s="40">
        <f t="shared" si="900"/>
        <v>0</v>
      </c>
      <c r="CP766" s="40">
        <f t="shared" si="901"/>
        <v>0</v>
      </c>
      <c r="CQ766" s="40">
        <f t="shared" si="902"/>
        <v>0</v>
      </c>
      <c r="CR766" s="40">
        <f t="shared" si="903"/>
        <v>0</v>
      </c>
      <c r="CS766" s="40">
        <f t="shared" si="904"/>
        <v>0</v>
      </c>
      <c r="CT766" s="41">
        <f t="shared" si="959"/>
        <v>0</v>
      </c>
      <c r="CU766" s="41">
        <f t="shared" si="960"/>
        <v>0</v>
      </c>
      <c r="CV766" s="41">
        <f t="shared" si="961"/>
        <v>0</v>
      </c>
      <c r="CW766" s="41">
        <f t="shared" si="962"/>
        <v>0</v>
      </c>
      <c r="CX766" s="41">
        <f t="shared" si="963"/>
        <v>0</v>
      </c>
      <c r="CY766" s="41">
        <f t="shared" si="964"/>
        <v>0</v>
      </c>
      <c r="CZ766" s="41">
        <f t="shared" si="965"/>
        <v>0</v>
      </c>
      <c r="DA766" s="41">
        <f t="shared" si="966"/>
        <v>0</v>
      </c>
      <c r="DB766" s="41">
        <f t="shared" si="967"/>
        <v>0</v>
      </c>
      <c r="DC766" s="41">
        <f t="shared" si="968"/>
        <v>0</v>
      </c>
      <c r="DD766" s="7">
        <f t="shared" si="969"/>
        <v>0</v>
      </c>
      <c r="DE766" s="7">
        <f t="shared" si="970"/>
        <v>0</v>
      </c>
      <c r="DF766" s="7">
        <f t="shared" si="971"/>
        <v>0</v>
      </c>
      <c r="DJ766" s="7">
        <f t="shared" si="972"/>
        <v>0</v>
      </c>
      <c r="DK766" s="7">
        <f t="shared" si="973"/>
        <v>0</v>
      </c>
    </row>
    <row r="767" spans="1:115" ht="26.25" customHeight="1" x14ac:dyDescent="0.25">
      <c r="A767" s="9">
        <v>749</v>
      </c>
      <c r="B767" s="24" t="str">
        <f t="shared" si="905"/>
        <v/>
      </c>
      <c r="C767" s="23"/>
      <c r="D767" s="51"/>
      <c r="E767" s="24"/>
      <c r="F767" s="24"/>
      <c r="G767" s="24"/>
      <c r="H767" s="24"/>
      <c r="I767" s="25"/>
      <c r="J767" s="24"/>
      <c r="K767" s="26"/>
      <c r="L767" s="29"/>
      <c r="M767" s="27"/>
      <c r="N767" s="28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30"/>
      <c r="Z767" s="29"/>
      <c r="AA767" s="29" t="str">
        <f t="shared" si="906"/>
        <v/>
      </c>
      <c r="AB767" s="7">
        <f t="shared" si="907"/>
        <v>0</v>
      </c>
      <c r="AC767" s="7">
        <f t="shared" si="908"/>
        <v>0</v>
      </c>
      <c r="AD767" s="7">
        <f t="shared" si="909"/>
        <v>0</v>
      </c>
      <c r="AE767" s="7">
        <f t="shared" si="910"/>
        <v>0</v>
      </c>
      <c r="AF767" s="11" t="str">
        <f t="shared" si="974"/>
        <v/>
      </c>
      <c r="AG767" s="13">
        <f t="shared" si="911"/>
        <v>0</v>
      </c>
      <c r="AH767" s="7" t="str">
        <f t="shared" si="912"/>
        <v/>
      </c>
      <c r="AI767" s="11" t="str">
        <f t="shared" si="975"/>
        <v/>
      </c>
      <c r="AJ767" s="11" t="str">
        <f t="array" ref="AJ767">IF(OR(AI767=$AI$19:AI766),"",AI767)</f>
        <v/>
      </c>
      <c r="AK767" s="11" t="str">
        <f t="shared" si="913"/>
        <v/>
      </c>
      <c r="AL767" t="str">
        <f t="array" ref="AL767">IF(OR(AK767=$AK$19:AK766),"",AK767)</f>
        <v/>
      </c>
      <c r="AM767" s="13">
        <f t="shared" si="914"/>
        <v>0</v>
      </c>
      <c r="AN767" s="13">
        <f t="shared" si="915"/>
        <v>0</v>
      </c>
      <c r="AO767" s="13">
        <f t="shared" si="916"/>
        <v>0</v>
      </c>
      <c r="AP767" s="13">
        <f t="shared" si="917"/>
        <v>0</v>
      </c>
      <c r="AQ767" s="13">
        <f t="shared" si="918"/>
        <v>0</v>
      </c>
      <c r="AR767" s="13">
        <f t="shared" si="919"/>
        <v>0</v>
      </c>
      <c r="AS767" s="13">
        <f t="shared" si="920"/>
        <v>0</v>
      </c>
      <c r="AT767" s="13">
        <f t="shared" si="921"/>
        <v>0</v>
      </c>
      <c r="AU767" s="13">
        <f t="shared" si="922"/>
        <v>0</v>
      </c>
      <c r="AV767" s="13">
        <f t="shared" si="923"/>
        <v>0</v>
      </c>
      <c r="AX767" s="13">
        <f t="shared" si="924"/>
        <v>0</v>
      </c>
      <c r="AY767" s="13">
        <f t="shared" si="925"/>
        <v>0</v>
      </c>
      <c r="AZ767" s="13">
        <f t="shared" si="926"/>
        <v>0</v>
      </c>
      <c r="BA767" s="13">
        <f t="shared" si="927"/>
        <v>0</v>
      </c>
      <c r="BB767" s="13">
        <f t="shared" si="928"/>
        <v>0</v>
      </c>
      <c r="BC767" s="13">
        <f t="shared" si="929"/>
        <v>0</v>
      </c>
      <c r="BD767" s="13">
        <f t="shared" si="930"/>
        <v>0</v>
      </c>
      <c r="BE767" s="13">
        <f t="shared" si="931"/>
        <v>0</v>
      </c>
      <c r="BF767" s="13">
        <f t="shared" si="932"/>
        <v>0</v>
      </c>
      <c r="BG767" s="13">
        <f t="shared" si="933"/>
        <v>0</v>
      </c>
      <c r="BH767" s="13">
        <f t="shared" si="934"/>
        <v>0</v>
      </c>
      <c r="BI767" s="13">
        <f t="shared" si="935"/>
        <v>0</v>
      </c>
      <c r="BJ767" s="13">
        <f t="shared" si="936"/>
        <v>0</v>
      </c>
      <c r="BK767" s="13">
        <f t="shared" si="937"/>
        <v>0</v>
      </c>
      <c r="BL767" s="13">
        <f t="shared" si="938"/>
        <v>0</v>
      </c>
      <c r="BM767" s="13">
        <f t="shared" si="939"/>
        <v>0</v>
      </c>
      <c r="BN767" s="13">
        <f t="shared" si="940"/>
        <v>0</v>
      </c>
      <c r="BO767" s="13">
        <f t="shared" si="941"/>
        <v>0</v>
      </c>
      <c r="BP767" s="13">
        <f t="shared" si="942"/>
        <v>0</v>
      </c>
      <c r="BQ767" s="13">
        <f t="shared" si="943"/>
        <v>0</v>
      </c>
      <c r="BR767" s="13">
        <f t="shared" si="944"/>
        <v>0</v>
      </c>
      <c r="BS767" s="13">
        <f t="shared" si="945"/>
        <v>0</v>
      </c>
      <c r="BT767" s="31">
        <f t="shared" si="946"/>
        <v>0</v>
      </c>
      <c r="BU767" s="31">
        <f t="shared" si="947"/>
        <v>0</v>
      </c>
      <c r="BV767" s="31">
        <f t="shared" si="948"/>
        <v>0</v>
      </c>
      <c r="BW767" s="31">
        <f t="shared" si="949"/>
        <v>0</v>
      </c>
      <c r="BX767" s="31">
        <f t="shared" si="950"/>
        <v>0</v>
      </c>
      <c r="BY767" s="31">
        <f t="shared" si="951"/>
        <v>0</v>
      </c>
      <c r="BZ767" s="31">
        <f t="shared" si="952"/>
        <v>0</v>
      </c>
      <c r="CA767" s="31">
        <f t="shared" si="953"/>
        <v>0</v>
      </c>
      <c r="CB767" s="31">
        <f t="shared" si="954"/>
        <v>0</v>
      </c>
      <c r="CC767" s="31">
        <f t="shared" si="955"/>
        <v>0</v>
      </c>
      <c r="CD767" s="31">
        <f t="shared" si="956"/>
        <v>0</v>
      </c>
      <c r="CE767" s="37">
        <f t="array" ref="CE767">MIN(IF(JPRL=AI767,$AG$19:$AG$1018))</f>
        <v>0</v>
      </c>
      <c r="CF767" s="37">
        <f t="array" ref="CF767">MAX(IF(JPRL=AI767,$AG$19:$AG$1018))</f>
        <v>0</v>
      </c>
      <c r="CG767" s="36">
        <f t="shared" si="957"/>
        <v>0</v>
      </c>
      <c r="CI767" s="40">
        <f t="shared" si="958"/>
        <v>0</v>
      </c>
      <c r="CJ767" s="40">
        <f t="shared" si="895"/>
        <v>0</v>
      </c>
      <c r="CK767" s="40">
        <f t="shared" si="896"/>
        <v>0</v>
      </c>
      <c r="CL767" s="40">
        <f t="shared" si="897"/>
        <v>0</v>
      </c>
      <c r="CM767" s="40">
        <f t="shared" si="898"/>
        <v>0</v>
      </c>
      <c r="CN767" s="40">
        <f t="shared" si="899"/>
        <v>0</v>
      </c>
      <c r="CO767" s="40">
        <f t="shared" si="900"/>
        <v>0</v>
      </c>
      <c r="CP767" s="40">
        <f t="shared" si="901"/>
        <v>0</v>
      </c>
      <c r="CQ767" s="40">
        <f t="shared" si="902"/>
        <v>0</v>
      </c>
      <c r="CR767" s="40">
        <f t="shared" si="903"/>
        <v>0</v>
      </c>
      <c r="CS767" s="40">
        <f t="shared" si="904"/>
        <v>0</v>
      </c>
      <c r="CT767" s="41">
        <f t="shared" si="959"/>
        <v>0</v>
      </c>
      <c r="CU767" s="41">
        <f t="shared" si="960"/>
        <v>0</v>
      </c>
      <c r="CV767" s="41">
        <f t="shared" si="961"/>
        <v>0</v>
      </c>
      <c r="CW767" s="41">
        <f t="shared" si="962"/>
        <v>0</v>
      </c>
      <c r="CX767" s="41">
        <f t="shared" si="963"/>
        <v>0</v>
      </c>
      <c r="CY767" s="41">
        <f t="shared" si="964"/>
        <v>0</v>
      </c>
      <c r="CZ767" s="41">
        <f t="shared" si="965"/>
        <v>0</v>
      </c>
      <c r="DA767" s="41">
        <f t="shared" si="966"/>
        <v>0</v>
      </c>
      <c r="DB767" s="41">
        <f t="shared" si="967"/>
        <v>0</v>
      </c>
      <c r="DC767" s="41">
        <f t="shared" si="968"/>
        <v>0</v>
      </c>
      <c r="DD767" s="7">
        <f t="shared" si="969"/>
        <v>0</v>
      </c>
      <c r="DE767" s="7">
        <f t="shared" si="970"/>
        <v>0</v>
      </c>
      <c r="DF767" s="7">
        <f t="shared" si="971"/>
        <v>0</v>
      </c>
      <c r="DJ767" s="7">
        <f t="shared" si="972"/>
        <v>0</v>
      </c>
      <c r="DK767" s="7">
        <f t="shared" si="973"/>
        <v>0</v>
      </c>
    </row>
    <row r="768" spans="1:115" ht="26.25" customHeight="1" x14ac:dyDescent="0.25">
      <c r="A768" s="9">
        <v>750</v>
      </c>
      <c r="B768" s="24" t="str">
        <f t="shared" si="905"/>
        <v/>
      </c>
      <c r="C768" s="23"/>
      <c r="D768" s="51"/>
      <c r="E768" s="24"/>
      <c r="F768" s="24"/>
      <c r="G768" s="24"/>
      <c r="H768" s="24"/>
      <c r="I768" s="25"/>
      <c r="J768" s="24"/>
      <c r="K768" s="26"/>
      <c r="L768" s="29"/>
      <c r="M768" s="27"/>
      <c r="N768" s="28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30"/>
      <c r="Z768" s="29"/>
      <c r="AA768" s="29" t="str">
        <f t="shared" si="906"/>
        <v/>
      </c>
      <c r="AB768" s="7">
        <f t="shared" si="907"/>
        <v>0</v>
      </c>
      <c r="AC768" s="7">
        <f t="shared" si="908"/>
        <v>0</v>
      </c>
      <c r="AD768" s="7">
        <f t="shared" si="909"/>
        <v>0</v>
      </c>
      <c r="AE768" s="7">
        <f t="shared" si="910"/>
        <v>0</v>
      </c>
      <c r="AF768" s="11" t="str">
        <f t="shared" si="974"/>
        <v/>
      </c>
      <c r="AG768" s="13">
        <f t="shared" si="911"/>
        <v>0</v>
      </c>
      <c r="AH768" s="7" t="str">
        <f t="shared" si="912"/>
        <v/>
      </c>
      <c r="AI768" s="11" t="str">
        <f t="shared" si="975"/>
        <v/>
      </c>
      <c r="AJ768" s="11" t="str">
        <f t="array" ref="AJ768">IF(OR(AI768=$AI$19:AI767),"",AI768)</f>
        <v/>
      </c>
      <c r="AK768" s="11" t="str">
        <f t="shared" si="913"/>
        <v/>
      </c>
      <c r="AL768" t="str">
        <f t="array" ref="AL768">IF(OR(AK768=$AK$19:AK767),"",AK768)</f>
        <v/>
      </c>
      <c r="AM768" s="13">
        <f t="shared" si="914"/>
        <v>0</v>
      </c>
      <c r="AN768" s="13">
        <f t="shared" si="915"/>
        <v>0</v>
      </c>
      <c r="AO768" s="13">
        <f t="shared" si="916"/>
        <v>0</v>
      </c>
      <c r="AP768" s="13">
        <f t="shared" si="917"/>
        <v>0</v>
      </c>
      <c r="AQ768" s="13">
        <f t="shared" si="918"/>
        <v>0</v>
      </c>
      <c r="AR768" s="13">
        <f t="shared" si="919"/>
        <v>0</v>
      </c>
      <c r="AS768" s="13">
        <f t="shared" si="920"/>
        <v>0</v>
      </c>
      <c r="AT768" s="13">
        <f t="shared" si="921"/>
        <v>0</v>
      </c>
      <c r="AU768" s="13">
        <f t="shared" si="922"/>
        <v>0</v>
      </c>
      <c r="AV768" s="13">
        <f t="shared" si="923"/>
        <v>0</v>
      </c>
      <c r="AX768" s="13">
        <f t="shared" si="924"/>
        <v>0</v>
      </c>
      <c r="AY768" s="13">
        <f t="shared" si="925"/>
        <v>0</v>
      </c>
      <c r="AZ768" s="13">
        <f t="shared" si="926"/>
        <v>0</v>
      </c>
      <c r="BA768" s="13">
        <f t="shared" si="927"/>
        <v>0</v>
      </c>
      <c r="BB768" s="13">
        <f t="shared" si="928"/>
        <v>0</v>
      </c>
      <c r="BC768" s="13">
        <f t="shared" si="929"/>
        <v>0</v>
      </c>
      <c r="BD768" s="13">
        <f t="shared" si="930"/>
        <v>0</v>
      </c>
      <c r="BE768" s="13">
        <f t="shared" si="931"/>
        <v>0</v>
      </c>
      <c r="BF768" s="13">
        <f t="shared" si="932"/>
        <v>0</v>
      </c>
      <c r="BG768" s="13">
        <f t="shared" si="933"/>
        <v>0</v>
      </c>
      <c r="BH768" s="13">
        <f t="shared" si="934"/>
        <v>0</v>
      </c>
      <c r="BI768" s="13">
        <f t="shared" si="935"/>
        <v>0</v>
      </c>
      <c r="BJ768" s="13">
        <f t="shared" si="936"/>
        <v>0</v>
      </c>
      <c r="BK768" s="13">
        <f t="shared" si="937"/>
        <v>0</v>
      </c>
      <c r="BL768" s="13">
        <f t="shared" si="938"/>
        <v>0</v>
      </c>
      <c r="BM768" s="13">
        <f t="shared" si="939"/>
        <v>0</v>
      </c>
      <c r="BN768" s="13">
        <f t="shared" si="940"/>
        <v>0</v>
      </c>
      <c r="BO768" s="13">
        <f t="shared" si="941"/>
        <v>0</v>
      </c>
      <c r="BP768" s="13">
        <f t="shared" si="942"/>
        <v>0</v>
      </c>
      <c r="BQ768" s="13">
        <f t="shared" si="943"/>
        <v>0</v>
      </c>
      <c r="BR768" s="13">
        <f t="shared" si="944"/>
        <v>0</v>
      </c>
      <c r="BS768" s="13">
        <f t="shared" si="945"/>
        <v>0</v>
      </c>
      <c r="BT768" s="31">
        <f t="shared" si="946"/>
        <v>0</v>
      </c>
      <c r="BU768" s="31">
        <f t="shared" si="947"/>
        <v>0</v>
      </c>
      <c r="BV768" s="31">
        <f t="shared" si="948"/>
        <v>0</v>
      </c>
      <c r="BW768" s="31">
        <f t="shared" si="949"/>
        <v>0</v>
      </c>
      <c r="BX768" s="31">
        <f t="shared" si="950"/>
        <v>0</v>
      </c>
      <c r="BY768" s="31">
        <f t="shared" si="951"/>
        <v>0</v>
      </c>
      <c r="BZ768" s="31">
        <f t="shared" si="952"/>
        <v>0</v>
      </c>
      <c r="CA768" s="31">
        <f t="shared" si="953"/>
        <v>0</v>
      </c>
      <c r="CB768" s="31">
        <f t="shared" si="954"/>
        <v>0</v>
      </c>
      <c r="CC768" s="31">
        <f t="shared" si="955"/>
        <v>0</v>
      </c>
      <c r="CD768" s="31">
        <f t="shared" si="956"/>
        <v>0</v>
      </c>
      <c r="CE768" s="37">
        <f t="array" ref="CE768">MIN(IF(JPRL=AI768,$AG$19:$AG$1018))</f>
        <v>0</v>
      </c>
      <c r="CF768" s="37">
        <f t="array" ref="CF768">MAX(IF(JPRL=AI768,$AG$19:$AG$1018))</f>
        <v>0</v>
      </c>
      <c r="CG768" s="36">
        <f t="shared" si="957"/>
        <v>0</v>
      </c>
      <c r="CI768" s="40">
        <f t="shared" si="958"/>
        <v>0</v>
      </c>
      <c r="CJ768" s="40">
        <f t="shared" si="895"/>
        <v>0</v>
      </c>
      <c r="CK768" s="40">
        <f t="shared" si="896"/>
        <v>0</v>
      </c>
      <c r="CL768" s="40">
        <f t="shared" si="897"/>
        <v>0</v>
      </c>
      <c r="CM768" s="40">
        <f t="shared" si="898"/>
        <v>0</v>
      </c>
      <c r="CN768" s="40">
        <f t="shared" si="899"/>
        <v>0</v>
      </c>
      <c r="CO768" s="40">
        <f t="shared" si="900"/>
        <v>0</v>
      </c>
      <c r="CP768" s="40">
        <f t="shared" si="901"/>
        <v>0</v>
      </c>
      <c r="CQ768" s="40">
        <f t="shared" si="902"/>
        <v>0</v>
      </c>
      <c r="CR768" s="40">
        <f t="shared" si="903"/>
        <v>0</v>
      </c>
      <c r="CS768" s="40">
        <f t="shared" si="904"/>
        <v>0</v>
      </c>
      <c r="CT768" s="41">
        <f t="shared" si="959"/>
        <v>0</v>
      </c>
      <c r="CU768" s="41">
        <f t="shared" si="960"/>
        <v>0</v>
      </c>
      <c r="CV768" s="41">
        <f t="shared" si="961"/>
        <v>0</v>
      </c>
      <c r="CW768" s="41">
        <f t="shared" si="962"/>
        <v>0</v>
      </c>
      <c r="CX768" s="41">
        <f t="shared" si="963"/>
        <v>0</v>
      </c>
      <c r="CY768" s="41">
        <f t="shared" si="964"/>
        <v>0</v>
      </c>
      <c r="CZ768" s="41">
        <f t="shared" si="965"/>
        <v>0</v>
      </c>
      <c r="DA768" s="41">
        <f t="shared" si="966"/>
        <v>0</v>
      </c>
      <c r="DB768" s="41">
        <f t="shared" si="967"/>
        <v>0</v>
      </c>
      <c r="DC768" s="41">
        <f t="shared" si="968"/>
        <v>0</v>
      </c>
      <c r="DD768" s="7">
        <f t="shared" si="969"/>
        <v>0</v>
      </c>
      <c r="DE768" s="7">
        <f t="shared" si="970"/>
        <v>0</v>
      </c>
      <c r="DF768" s="7">
        <f t="shared" si="971"/>
        <v>0</v>
      </c>
      <c r="DJ768" s="7">
        <f t="shared" si="972"/>
        <v>0</v>
      </c>
      <c r="DK768" s="7">
        <f t="shared" si="973"/>
        <v>0</v>
      </c>
    </row>
    <row r="769" spans="1:115" ht="26.25" customHeight="1" x14ac:dyDescent="0.25">
      <c r="A769" s="9">
        <v>751</v>
      </c>
      <c r="B769" s="24" t="str">
        <f t="shared" si="905"/>
        <v/>
      </c>
      <c r="C769" s="23"/>
      <c r="D769" s="51"/>
      <c r="E769" s="24"/>
      <c r="F769" s="24"/>
      <c r="G769" s="24"/>
      <c r="H769" s="24"/>
      <c r="I769" s="25"/>
      <c r="J769" s="24"/>
      <c r="K769" s="26"/>
      <c r="L769" s="29"/>
      <c r="M769" s="27"/>
      <c r="N769" s="28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30"/>
      <c r="Z769" s="29"/>
      <c r="AA769" s="29" t="str">
        <f t="shared" si="906"/>
        <v/>
      </c>
      <c r="AB769" s="7">
        <f t="shared" si="907"/>
        <v>0</v>
      </c>
      <c r="AC769" s="7">
        <f t="shared" si="908"/>
        <v>0</v>
      </c>
      <c r="AD769" s="7">
        <f t="shared" si="909"/>
        <v>0</v>
      </c>
      <c r="AE769" s="7">
        <f t="shared" si="910"/>
        <v>0</v>
      </c>
      <c r="AF769" s="11" t="str">
        <f t="shared" si="974"/>
        <v/>
      </c>
      <c r="AG769" s="13">
        <f t="shared" si="911"/>
        <v>0</v>
      </c>
      <c r="AH769" s="7" t="str">
        <f t="shared" si="912"/>
        <v/>
      </c>
      <c r="AI769" s="11" t="str">
        <f t="shared" si="975"/>
        <v/>
      </c>
      <c r="AJ769" s="11" t="str">
        <f t="array" ref="AJ769">IF(OR(AI769=$AI$19:AI768),"",AI769)</f>
        <v/>
      </c>
      <c r="AK769" s="11" t="str">
        <f t="shared" si="913"/>
        <v/>
      </c>
      <c r="AL769" t="str">
        <f t="array" ref="AL769">IF(OR(AK769=$AK$19:AK768),"",AK769)</f>
        <v/>
      </c>
      <c r="AM769" s="13">
        <f t="shared" si="914"/>
        <v>0</v>
      </c>
      <c r="AN769" s="13">
        <f t="shared" si="915"/>
        <v>0</v>
      </c>
      <c r="AO769" s="13">
        <f t="shared" si="916"/>
        <v>0</v>
      </c>
      <c r="AP769" s="13">
        <f t="shared" si="917"/>
        <v>0</v>
      </c>
      <c r="AQ769" s="13">
        <f t="shared" si="918"/>
        <v>0</v>
      </c>
      <c r="AR769" s="13">
        <f t="shared" si="919"/>
        <v>0</v>
      </c>
      <c r="AS769" s="13">
        <f t="shared" si="920"/>
        <v>0</v>
      </c>
      <c r="AT769" s="13">
        <f t="shared" si="921"/>
        <v>0</v>
      </c>
      <c r="AU769" s="13">
        <f t="shared" si="922"/>
        <v>0</v>
      </c>
      <c r="AV769" s="13">
        <f t="shared" si="923"/>
        <v>0</v>
      </c>
      <c r="AX769" s="13">
        <f t="shared" si="924"/>
        <v>0</v>
      </c>
      <c r="AY769" s="13">
        <f t="shared" si="925"/>
        <v>0</v>
      </c>
      <c r="AZ769" s="13">
        <f t="shared" si="926"/>
        <v>0</v>
      </c>
      <c r="BA769" s="13">
        <f t="shared" si="927"/>
        <v>0</v>
      </c>
      <c r="BB769" s="13">
        <f t="shared" si="928"/>
        <v>0</v>
      </c>
      <c r="BC769" s="13">
        <f t="shared" si="929"/>
        <v>0</v>
      </c>
      <c r="BD769" s="13">
        <f t="shared" si="930"/>
        <v>0</v>
      </c>
      <c r="BE769" s="13">
        <f t="shared" si="931"/>
        <v>0</v>
      </c>
      <c r="BF769" s="13">
        <f t="shared" si="932"/>
        <v>0</v>
      </c>
      <c r="BG769" s="13">
        <f t="shared" si="933"/>
        <v>0</v>
      </c>
      <c r="BH769" s="13">
        <f t="shared" si="934"/>
        <v>0</v>
      </c>
      <c r="BI769" s="13">
        <f t="shared" si="935"/>
        <v>0</v>
      </c>
      <c r="BJ769" s="13">
        <f t="shared" si="936"/>
        <v>0</v>
      </c>
      <c r="BK769" s="13">
        <f t="shared" si="937"/>
        <v>0</v>
      </c>
      <c r="BL769" s="13">
        <f t="shared" si="938"/>
        <v>0</v>
      </c>
      <c r="BM769" s="13">
        <f t="shared" si="939"/>
        <v>0</v>
      </c>
      <c r="BN769" s="13">
        <f t="shared" si="940"/>
        <v>0</v>
      </c>
      <c r="BO769" s="13">
        <f t="shared" si="941"/>
        <v>0</v>
      </c>
      <c r="BP769" s="13">
        <f t="shared" si="942"/>
        <v>0</v>
      </c>
      <c r="BQ769" s="13">
        <f t="shared" si="943"/>
        <v>0</v>
      </c>
      <c r="BR769" s="13">
        <f t="shared" si="944"/>
        <v>0</v>
      </c>
      <c r="BS769" s="13">
        <f t="shared" si="945"/>
        <v>0</v>
      </c>
      <c r="BT769" s="31">
        <f t="shared" si="946"/>
        <v>0</v>
      </c>
      <c r="BU769" s="31">
        <f t="shared" si="947"/>
        <v>0</v>
      </c>
      <c r="BV769" s="31">
        <f t="shared" si="948"/>
        <v>0</v>
      </c>
      <c r="BW769" s="31">
        <f t="shared" si="949"/>
        <v>0</v>
      </c>
      <c r="BX769" s="31">
        <f t="shared" si="950"/>
        <v>0</v>
      </c>
      <c r="BY769" s="31">
        <f t="shared" si="951"/>
        <v>0</v>
      </c>
      <c r="BZ769" s="31">
        <f t="shared" si="952"/>
        <v>0</v>
      </c>
      <c r="CA769" s="31">
        <f t="shared" si="953"/>
        <v>0</v>
      </c>
      <c r="CB769" s="31">
        <f t="shared" si="954"/>
        <v>0</v>
      </c>
      <c r="CC769" s="31">
        <f t="shared" si="955"/>
        <v>0</v>
      </c>
      <c r="CD769" s="31">
        <f t="shared" si="956"/>
        <v>0</v>
      </c>
      <c r="CE769" s="37">
        <f t="array" ref="CE769">MIN(IF(JPRL=AI769,$AG$19:$AG$1018))</f>
        <v>0</v>
      </c>
      <c r="CF769" s="37">
        <f t="array" ref="CF769">MAX(IF(JPRL=AI769,$AG$19:$AG$1018))</f>
        <v>0</v>
      </c>
      <c r="CG769" s="36">
        <f t="shared" si="957"/>
        <v>0</v>
      </c>
      <c r="CI769" s="40">
        <f t="shared" si="958"/>
        <v>0</v>
      </c>
      <c r="CJ769" s="40">
        <f t="shared" si="895"/>
        <v>0</v>
      </c>
      <c r="CK769" s="40">
        <f t="shared" si="896"/>
        <v>0</v>
      </c>
      <c r="CL769" s="40">
        <f t="shared" si="897"/>
        <v>0</v>
      </c>
      <c r="CM769" s="40">
        <f t="shared" si="898"/>
        <v>0</v>
      </c>
      <c r="CN769" s="40">
        <f t="shared" si="899"/>
        <v>0</v>
      </c>
      <c r="CO769" s="40">
        <f t="shared" si="900"/>
        <v>0</v>
      </c>
      <c r="CP769" s="40">
        <f t="shared" si="901"/>
        <v>0</v>
      </c>
      <c r="CQ769" s="40">
        <f t="shared" si="902"/>
        <v>0</v>
      </c>
      <c r="CR769" s="40">
        <f t="shared" si="903"/>
        <v>0</v>
      </c>
      <c r="CS769" s="40">
        <f t="shared" si="904"/>
        <v>0</v>
      </c>
      <c r="CT769" s="41">
        <f t="shared" si="959"/>
        <v>0</v>
      </c>
      <c r="CU769" s="41">
        <f t="shared" si="960"/>
        <v>0</v>
      </c>
      <c r="CV769" s="41">
        <f t="shared" si="961"/>
        <v>0</v>
      </c>
      <c r="CW769" s="41">
        <f t="shared" si="962"/>
        <v>0</v>
      </c>
      <c r="CX769" s="41">
        <f t="shared" si="963"/>
        <v>0</v>
      </c>
      <c r="CY769" s="41">
        <f t="shared" si="964"/>
        <v>0</v>
      </c>
      <c r="CZ769" s="41">
        <f t="shared" si="965"/>
        <v>0</v>
      </c>
      <c r="DA769" s="41">
        <f t="shared" si="966"/>
        <v>0</v>
      </c>
      <c r="DB769" s="41">
        <f t="shared" si="967"/>
        <v>0</v>
      </c>
      <c r="DC769" s="41">
        <f t="shared" si="968"/>
        <v>0</v>
      </c>
      <c r="DD769" s="7">
        <f t="shared" si="969"/>
        <v>0</v>
      </c>
      <c r="DE769" s="7">
        <f t="shared" si="970"/>
        <v>0</v>
      </c>
      <c r="DF769" s="7">
        <f t="shared" si="971"/>
        <v>0</v>
      </c>
      <c r="DJ769" s="7">
        <f t="shared" si="972"/>
        <v>0</v>
      </c>
      <c r="DK769" s="7">
        <f t="shared" si="973"/>
        <v>0</v>
      </c>
    </row>
    <row r="770" spans="1:115" ht="26.25" customHeight="1" x14ac:dyDescent="0.25">
      <c r="A770" s="9">
        <v>752</v>
      </c>
      <c r="B770" s="24" t="str">
        <f t="shared" si="905"/>
        <v/>
      </c>
      <c r="C770" s="23"/>
      <c r="D770" s="51"/>
      <c r="E770" s="24"/>
      <c r="F770" s="24"/>
      <c r="G770" s="24"/>
      <c r="H770" s="24"/>
      <c r="I770" s="25"/>
      <c r="J770" s="24"/>
      <c r="K770" s="26"/>
      <c r="L770" s="29"/>
      <c r="M770" s="27"/>
      <c r="N770" s="28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30"/>
      <c r="Z770" s="29"/>
      <c r="AA770" s="29" t="str">
        <f t="shared" si="906"/>
        <v/>
      </c>
      <c r="AB770" s="7">
        <f t="shared" si="907"/>
        <v>0</v>
      </c>
      <c r="AC770" s="7">
        <f t="shared" si="908"/>
        <v>0</v>
      </c>
      <c r="AD770" s="7">
        <f t="shared" si="909"/>
        <v>0</v>
      </c>
      <c r="AE770" s="7">
        <f t="shared" si="910"/>
        <v>0</v>
      </c>
      <c r="AF770" s="11" t="str">
        <f t="shared" si="974"/>
        <v/>
      </c>
      <c r="AG770" s="13">
        <f t="shared" si="911"/>
        <v>0</v>
      </c>
      <c r="AH770" s="7" t="str">
        <f t="shared" si="912"/>
        <v/>
      </c>
      <c r="AI770" s="11" t="str">
        <f t="shared" si="975"/>
        <v/>
      </c>
      <c r="AJ770" s="11" t="str">
        <f t="array" ref="AJ770">IF(OR(AI770=$AI$19:AI769),"",AI770)</f>
        <v/>
      </c>
      <c r="AK770" s="11" t="str">
        <f t="shared" si="913"/>
        <v/>
      </c>
      <c r="AL770" t="str">
        <f t="array" ref="AL770">IF(OR(AK770=$AK$19:AK769),"",AK770)</f>
        <v/>
      </c>
      <c r="AM770" s="13">
        <f t="shared" si="914"/>
        <v>0</v>
      </c>
      <c r="AN770" s="13">
        <f t="shared" si="915"/>
        <v>0</v>
      </c>
      <c r="AO770" s="13">
        <f t="shared" si="916"/>
        <v>0</v>
      </c>
      <c r="AP770" s="13">
        <f t="shared" si="917"/>
        <v>0</v>
      </c>
      <c r="AQ770" s="13">
        <f t="shared" si="918"/>
        <v>0</v>
      </c>
      <c r="AR770" s="13">
        <f t="shared" si="919"/>
        <v>0</v>
      </c>
      <c r="AS770" s="13">
        <f t="shared" si="920"/>
        <v>0</v>
      </c>
      <c r="AT770" s="13">
        <f t="shared" si="921"/>
        <v>0</v>
      </c>
      <c r="AU770" s="13">
        <f t="shared" si="922"/>
        <v>0</v>
      </c>
      <c r="AV770" s="13">
        <f t="shared" si="923"/>
        <v>0</v>
      </c>
      <c r="AX770" s="13">
        <f t="shared" si="924"/>
        <v>0</v>
      </c>
      <c r="AY770" s="13">
        <f t="shared" si="925"/>
        <v>0</v>
      </c>
      <c r="AZ770" s="13">
        <f t="shared" si="926"/>
        <v>0</v>
      </c>
      <c r="BA770" s="13">
        <f t="shared" si="927"/>
        <v>0</v>
      </c>
      <c r="BB770" s="13">
        <f t="shared" si="928"/>
        <v>0</v>
      </c>
      <c r="BC770" s="13">
        <f t="shared" si="929"/>
        <v>0</v>
      </c>
      <c r="BD770" s="13">
        <f t="shared" si="930"/>
        <v>0</v>
      </c>
      <c r="BE770" s="13">
        <f t="shared" si="931"/>
        <v>0</v>
      </c>
      <c r="BF770" s="13">
        <f t="shared" si="932"/>
        <v>0</v>
      </c>
      <c r="BG770" s="13">
        <f t="shared" si="933"/>
        <v>0</v>
      </c>
      <c r="BH770" s="13">
        <f t="shared" si="934"/>
        <v>0</v>
      </c>
      <c r="BI770" s="13">
        <f t="shared" si="935"/>
        <v>0</v>
      </c>
      <c r="BJ770" s="13">
        <f t="shared" si="936"/>
        <v>0</v>
      </c>
      <c r="BK770" s="13">
        <f t="shared" si="937"/>
        <v>0</v>
      </c>
      <c r="BL770" s="13">
        <f t="shared" si="938"/>
        <v>0</v>
      </c>
      <c r="BM770" s="13">
        <f t="shared" si="939"/>
        <v>0</v>
      </c>
      <c r="BN770" s="13">
        <f t="shared" si="940"/>
        <v>0</v>
      </c>
      <c r="BO770" s="13">
        <f t="shared" si="941"/>
        <v>0</v>
      </c>
      <c r="BP770" s="13">
        <f t="shared" si="942"/>
        <v>0</v>
      </c>
      <c r="BQ770" s="13">
        <f t="shared" si="943"/>
        <v>0</v>
      </c>
      <c r="BR770" s="13">
        <f t="shared" si="944"/>
        <v>0</v>
      </c>
      <c r="BS770" s="13">
        <f t="shared" si="945"/>
        <v>0</v>
      </c>
      <c r="BT770" s="31">
        <f t="shared" si="946"/>
        <v>0</v>
      </c>
      <c r="BU770" s="31">
        <f t="shared" si="947"/>
        <v>0</v>
      </c>
      <c r="BV770" s="31">
        <f t="shared" si="948"/>
        <v>0</v>
      </c>
      <c r="BW770" s="31">
        <f t="shared" si="949"/>
        <v>0</v>
      </c>
      <c r="BX770" s="31">
        <f t="shared" si="950"/>
        <v>0</v>
      </c>
      <c r="BY770" s="31">
        <f t="shared" si="951"/>
        <v>0</v>
      </c>
      <c r="BZ770" s="31">
        <f t="shared" si="952"/>
        <v>0</v>
      </c>
      <c r="CA770" s="31">
        <f t="shared" si="953"/>
        <v>0</v>
      </c>
      <c r="CB770" s="31">
        <f t="shared" si="954"/>
        <v>0</v>
      </c>
      <c r="CC770" s="31">
        <f t="shared" si="955"/>
        <v>0</v>
      </c>
      <c r="CD770" s="31">
        <f t="shared" si="956"/>
        <v>0</v>
      </c>
      <c r="CE770" s="37">
        <f t="array" ref="CE770">MIN(IF(JPRL=AI770,$AG$19:$AG$1018))</f>
        <v>0</v>
      </c>
      <c r="CF770" s="37">
        <f t="array" ref="CF770">MAX(IF(JPRL=AI770,$AG$19:$AG$1018))</f>
        <v>0</v>
      </c>
      <c r="CG770" s="36">
        <f t="shared" si="957"/>
        <v>0</v>
      </c>
      <c r="CI770" s="40">
        <f t="shared" si="958"/>
        <v>0</v>
      </c>
      <c r="CJ770" s="40">
        <f t="shared" si="895"/>
        <v>0</v>
      </c>
      <c r="CK770" s="40">
        <f t="shared" si="896"/>
        <v>0</v>
      </c>
      <c r="CL770" s="40">
        <f t="shared" si="897"/>
        <v>0</v>
      </c>
      <c r="CM770" s="40">
        <f t="shared" si="898"/>
        <v>0</v>
      </c>
      <c r="CN770" s="40">
        <f t="shared" si="899"/>
        <v>0</v>
      </c>
      <c r="CO770" s="40">
        <f t="shared" si="900"/>
        <v>0</v>
      </c>
      <c r="CP770" s="40">
        <f t="shared" si="901"/>
        <v>0</v>
      </c>
      <c r="CQ770" s="40">
        <f t="shared" si="902"/>
        <v>0</v>
      </c>
      <c r="CR770" s="40">
        <f t="shared" si="903"/>
        <v>0</v>
      </c>
      <c r="CS770" s="40">
        <f t="shared" si="904"/>
        <v>0</v>
      </c>
      <c r="CT770" s="41">
        <f t="shared" si="959"/>
        <v>0</v>
      </c>
      <c r="CU770" s="41">
        <f t="shared" si="960"/>
        <v>0</v>
      </c>
      <c r="CV770" s="41">
        <f t="shared" si="961"/>
        <v>0</v>
      </c>
      <c r="CW770" s="41">
        <f t="shared" si="962"/>
        <v>0</v>
      </c>
      <c r="CX770" s="41">
        <f t="shared" si="963"/>
        <v>0</v>
      </c>
      <c r="CY770" s="41">
        <f t="shared" si="964"/>
        <v>0</v>
      </c>
      <c r="CZ770" s="41">
        <f t="shared" si="965"/>
        <v>0</v>
      </c>
      <c r="DA770" s="41">
        <f t="shared" si="966"/>
        <v>0</v>
      </c>
      <c r="DB770" s="41">
        <f t="shared" si="967"/>
        <v>0</v>
      </c>
      <c r="DC770" s="41">
        <f t="shared" si="968"/>
        <v>0</v>
      </c>
      <c r="DD770" s="7">
        <f t="shared" si="969"/>
        <v>0</v>
      </c>
      <c r="DE770" s="7">
        <f t="shared" si="970"/>
        <v>0</v>
      </c>
      <c r="DF770" s="7">
        <f t="shared" si="971"/>
        <v>0</v>
      </c>
      <c r="DJ770" s="7">
        <f t="shared" si="972"/>
        <v>0</v>
      </c>
      <c r="DK770" s="7">
        <f t="shared" si="973"/>
        <v>0</v>
      </c>
    </row>
    <row r="771" spans="1:115" ht="26.25" customHeight="1" x14ac:dyDescent="0.25">
      <c r="A771" s="9">
        <v>753</v>
      </c>
      <c r="B771" s="24" t="str">
        <f t="shared" si="905"/>
        <v/>
      </c>
      <c r="C771" s="23"/>
      <c r="D771" s="51"/>
      <c r="E771" s="24"/>
      <c r="F771" s="24"/>
      <c r="G771" s="24"/>
      <c r="H771" s="24"/>
      <c r="I771" s="25"/>
      <c r="J771" s="24"/>
      <c r="K771" s="26"/>
      <c r="L771" s="29"/>
      <c r="M771" s="27"/>
      <c r="N771" s="28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30"/>
      <c r="Z771" s="29"/>
      <c r="AA771" s="29" t="str">
        <f t="shared" si="906"/>
        <v/>
      </c>
      <c r="AB771" s="7">
        <f t="shared" si="907"/>
        <v>0</v>
      </c>
      <c r="AC771" s="7">
        <f t="shared" si="908"/>
        <v>0</v>
      </c>
      <c r="AD771" s="7">
        <f t="shared" si="909"/>
        <v>0</v>
      </c>
      <c r="AE771" s="7">
        <f t="shared" si="910"/>
        <v>0</v>
      </c>
      <c r="AF771" s="11" t="str">
        <f t="shared" si="974"/>
        <v/>
      </c>
      <c r="AG771" s="13">
        <f t="shared" si="911"/>
        <v>0</v>
      </c>
      <c r="AH771" s="7" t="str">
        <f t="shared" si="912"/>
        <v/>
      </c>
      <c r="AI771" s="11" t="str">
        <f t="shared" si="975"/>
        <v/>
      </c>
      <c r="AJ771" s="11" t="str">
        <f t="array" ref="AJ771">IF(OR(AI771=$AI$19:AI770),"",AI771)</f>
        <v/>
      </c>
      <c r="AK771" s="11" t="str">
        <f t="shared" si="913"/>
        <v/>
      </c>
      <c r="AL771" t="str">
        <f t="array" ref="AL771">IF(OR(AK771=$AK$19:AK770),"",AK771)</f>
        <v/>
      </c>
      <c r="AM771" s="13">
        <f t="shared" si="914"/>
        <v>0</v>
      </c>
      <c r="AN771" s="13">
        <f t="shared" si="915"/>
        <v>0</v>
      </c>
      <c r="AO771" s="13">
        <f t="shared" si="916"/>
        <v>0</v>
      </c>
      <c r="AP771" s="13">
        <f t="shared" si="917"/>
        <v>0</v>
      </c>
      <c r="AQ771" s="13">
        <f t="shared" si="918"/>
        <v>0</v>
      </c>
      <c r="AR771" s="13">
        <f t="shared" si="919"/>
        <v>0</v>
      </c>
      <c r="AS771" s="13">
        <f t="shared" si="920"/>
        <v>0</v>
      </c>
      <c r="AT771" s="13">
        <f t="shared" si="921"/>
        <v>0</v>
      </c>
      <c r="AU771" s="13">
        <f t="shared" si="922"/>
        <v>0</v>
      </c>
      <c r="AV771" s="13">
        <f t="shared" si="923"/>
        <v>0</v>
      </c>
      <c r="AX771" s="13">
        <f t="shared" si="924"/>
        <v>0</v>
      </c>
      <c r="AY771" s="13">
        <f t="shared" si="925"/>
        <v>0</v>
      </c>
      <c r="AZ771" s="13">
        <f t="shared" si="926"/>
        <v>0</v>
      </c>
      <c r="BA771" s="13">
        <f t="shared" si="927"/>
        <v>0</v>
      </c>
      <c r="BB771" s="13">
        <f t="shared" si="928"/>
        <v>0</v>
      </c>
      <c r="BC771" s="13">
        <f t="shared" si="929"/>
        <v>0</v>
      </c>
      <c r="BD771" s="13">
        <f t="shared" si="930"/>
        <v>0</v>
      </c>
      <c r="BE771" s="13">
        <f t="shared" si="931"/>
        <v>0</v>
      </c>
      <c r="BF771" s="13">
        <f t="shared" si="932"/>
        <v>0</v>
      </c>
      <c r="BG771" s="13">
        <f t="shared" si="933"/>
        <v>0</v>
      </c>
      <c r="BH771" s="13">
        <f t="shared" si="934"/>
        <v>0</v>
      </c>
      <c r="BI771" s="13">
        <f t="shared" si="935"/>
        <v>0</v>
      </c>
      <c r="BJ771" s="13">
        <f t="shared" si="936"/>
        <v>0</v>
      </c>
      <c r="BK771" s="13">
        <f t="shared" si="937"/>
        <v>0</v>
      </c>
      <c r="BL771" s="13">
        <f t="shared" si="938"/>
        <v>0</v>
      </c>
      <c r="BM771" s="13">
        <f t="shared" si="939"/>
        <v>0</v>
      </c>
      <c r="BN771" s="13">
        <f t="shared" si="940"/>
        <v>0</v>
      </c>
      <c r="BO771" s="13">
        <f t="shared" si="941"/>
        <v>0</v>
      </c>
      <c r="BP771" s="13">
        <f t="shared" si="942"/>
        <v>0</v>
      </c>
      <c r="BQ771" s="13">
        <f t="shared" si="943"/>
        <v>0</v>
      </c>
      <c r="BR771" s="13">
        <f t="shared" si="944"/>
        <v>0</v>
      </c>
      <c r="BS771" s="13">
        <f t="shared" si="945"/>
        <v>0</v>
      </c>
      <c r="BT771" s="31">
        <f t="shared" si="946"/>
        <v>0</v>
      </c>
      <c r="BU771" s="31">
        <f t="shared" si="947"/>
        <v>0</v>
      </c>
      <c r="BV771" s="31">
        <f t="shared" si="948"/>
        <v>0</v>
      </c>
      <c r="BW771" s="31">
        <f t="shared" si="949"/>
        <v>0</v>
      </c>
      <c r="BX771" s="31">
        <f t="shared" si="950"/>
        <v>0</v>
      </c>
      <c r="BY771" s="31">
        <f t="shared" si="951"/>
        <v>0</v>
      </c>
      <c r="BZ771" s="31">
        <f t="shared" si="952"/>
        <v>0</v>
      </c>
      <c r="CA771" s="31">
        <f t="shared" si="953"/>
        <v>0</v>
      </c>
      <c r="CB771" s="31">
        <f t="shared" si="954"/>
        <v>0</v>
      </c>
      <c r="CC771" s="31">
        <f t="shared" si="955"/>
        <v>0</v>
      </c>
      <c r="CD771" s="31">
        <f t="shared" si="956"/>
        <v>0</v>
      </c>
      <c r="CE771" s="37">
        <f t="array" ref="CE771">MIN(IF(JPRL=AI771,$AG$19:$AG$1018))</f>
        <v>0</v>
      </c>
      <c r="CF771" s="37">
        <f t="array" ref="CF771">MAX(IF(JPRL=AI771,$AG$19:$AG$1018))</f>
        <v>0</v>
      </c>
      <c r="CG771" s="36">
        <f t="shared" si="957"/>
        <v>0</v>
      </c>
      <c r="CI771" s="40">
        <f t="shared" si="958"/>
        <v>0</v>
      </c>
      <c r="CJ771" s="40">
        <f t="shared" si="895"/>
        <v>0</v>
      </c>
      <c r="CK771" s="40">
        <f t="shared" si="896"/>
        <v>0</v>
      </c>
      <c r="CL771" s="40">
        <f t="shared" si="897"/>
        <v>0</v>
      </c>
      <c r="CM771" s="40">
        <f t="shared" si="898"/>
        <v>0</v>
      </c>
      <c r="CN771" s="40">
        <f t="shared" si="899"/>
        <v>0</v>
      </c>
      <c r="CO771" s="40">
        <f t="shared" si="900"/>
        <v>0</v>
      </c>
      <c r="CP771" s="40">
        <f t="shared" si="901"/>
        <v>0</v>
      </c>
      <c r="CQ771" s="40">
        <f t="shared" si="902"/>
        <v>0</v>
      </c>
      <c r="CR771" s="40">
        <f t="shared" si="903"/>
        <v>0</v>
      </c>
      <c r="CS771" s="40">
        <f t="shared" si="904"/>
        <v>0</v>
      </c>
      <c r="CT771" s="41">
        <f t="shared" si="959"/>
        <v>0</v>
      </c>
      <c r="CU771" s="41">
        <f t="shared" si="960"/>
        <v>0</v>
      </c>
      <c r="CV771" s="41">
        <f t="shared" si="961"/>
        <v>0</v>
      </c>
      <c r="CW771" s="41">
        <f t="shared" si="962"/>
        <v>0</v>
      </c>
      <c r="CX771" s="41">
        <f t="shared" si="963"/>
        <v>0</v>
      </c>
      <c r="CY771" s="41">
        <f t="shared" si="964"/>
        <v>0</v>
      </c>
      <c r="CZ771" s="41">
        <f t="shared" si="965"/>
        <v>0</v>
      </c>
      <c r="DA771" s="41">
        <f t="shared" si="966"/>
        <v>0</v>
      </c>
      <c r="DB771" s="41">
        <f t="shared" si="967"/>
        <v>0</v>
      </c>
      <c r="DC771" s="41">
        <f t="shared" si="968"/>
        <v>0</v>
      </c>
      <c r="DD771" s="7">
        <f t="shared" si="969"/>
        <v>0</v>
      </c>
      <c r="DE771" s="7">
        <f t="shared" si="970"/>
        <v>0</v>
      </c>
      <c r="DF771" s="7">
        <f t="shared" si="971"/>
        <v>0</v>
      </c>
      <c r="DJ771" s="7">
        <f t="shared" si="972"/>
        <v>0</v>
      </c>
      <c r="DK771" s="7">
        <f t="shared" si="973"/>
        <v>0</v>
      </c>
    </row>
    <row r="772" spans="1:115" ht="26.25" customHeight="1" x14ac:dyDescent="0.25">
      <c r="A772" s="9">
        <v>754</v>
      </c>
      <c r="B772" s="24" t="str">
        <f t="shared" si="905"/>
        <v/>
      </c>
      <c r="C772" s="23"/>
      <c r="D772" s="51"/>
      <c r="E772" s="24"/>
      <c r="F772" s="24"/>
      <c r="G772" s="24"/>
      <c r="H772" s="24"/>
      <c r="I772" s="25"/>
      <c r="J772" s="24"/>
      <c r="K772" s="26"/>
      <c r="L772" s="29"/>
      <c r="M772" s="27"/>
      <c r="N772" s="28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30"/>
      <c r="Z772" s="29"/>
      <c r="AA772" s="29" t="str">
        <f t="shared" si="906"/>
        <v/>
      </c>
      <c r="AB772" s="7">
        <f t="shared" si="907"/>
        <v>0</v>
      </c>
      <c r="AC772" s="7">
        <f t="shared" si="908"/>
        <v>0</v>
      </c>
      <c r="AD772" s="7">
        <f t="shared" si="909"/>
        <v>0</v>
      </c>
      <c r="AE772" s="7">
        <f t="shared" si="910"/>
        <v>0</v>
      </c>
      <c r="AF772" s="11" t="str">
        <f t="shared" si="974"/>
        <v/>
      </c>
      <c r="AG772" s="13">
        <f t="shared" si="911"/>
        <v>0</v>
      </c>
      <c r="AH772" s="7" t="str">
        <f t="shared" si="912"/>
        <v/>
      </c>
      <c r="AI772" s="11" t="str">
        <f t="shared" si="975"/>
        <v/>
      </c>
      <c r="AJ772" s="11" t="str">
        <f t="array" ref="AJ772">IF(OR(AI772=$AI$19:AI771),"",AI772)</f>
        <v/>
      </c>
      <c r="AK772" s="11" t="str">
        <f t="shared" si="913"/>
        <v/>
      </c>
      <c r="AL772" t="str">
        <f t="array" ref="AL772">IF(OR(AK772=$AK$19:AK771),"",AK772)</f>
        <v/>
      </c>
      <c r="AM772" s="13">
        <f t="shared" si="914"/>
        <v>0</v>
      </c>
      <c r="AN772" s="13">
        <f t="shared" si="915"/>
        <v>0</v>
      </c>
      <c r="AO772" s="13">
        <f t="shared" si="916"/>
        <v>0</v>
      </c>
      <c r="AP772" s="13">
        <f t="shared" si="917"/>
        <v>0</v>
      </c>
      <c r="AQ772" s="13">
        <f t="shared" si="918"/>
        <v>0</v>
      </c>
      <c r="AR772" s="13">
        <f t="shared" si="919"/>
        <v>0</v>
      </c>
      <c r="AS772" s="13">
        <f t="shared" si="920"/>
        <v>0</v>
      </c>
      <c r="AT772" s="13">
        <f t="shared" si="921"/>
        <v>0</v>
      </c>
      <c r="AU772" s="13">
        <f t="shared" si="922"/>
        <v>0</v>
      </c>
      <c r="AV772" s="13">
        <f t="shared" si="923"/>
        <v>0</v>
      </c>
      <c r="AX772" s="13">
        <f t="shared" si="924"/>
        <v>0</v>
      </c>
      <c r="AY772" s="13">
        <f t="shared" si="925"/>
        <v>0</v>
      </c>
      <c r="AZ772" s="13">
        <f t="shared" si="926"/>
        <v>0</v>
      </c>
      <c r="BA772" s="13">
        <f t="shared" si="927"/>
        <v>0</v>
      </c>
      <c r="BB772" s="13">
        <f t="shared" si="928"/>
        <v>0</v>
      </c>
      <c r="BC772" s="13">
        <f t="shared" si="929"/>
        <v>0</v>
      </c>
      <c r="BD772" s="13">
        <f t="shared" si="930"/>
        <v>0</v>
      </c>
      <c r="BE772" s="13">
        <f t="shared" si="931"/>
        <v>0</v>
      </c>
      <c r="BF772" s="13">
        <f t="shared" si="932"/>
        <v>0</v>
      </c>
      <c r="BG772" s="13">
        <f t="shared" si="933"/>
        <v>0</v>
      </c>
      <c r="BH772" s="13">
        <f t="shared" si="934"/>
        <v>0</v>
      </c>
      <c r="BI772" s="13">
        <f t="shared" si="935"/>
        <v>0</v>
      </c>
      <c r="BJ772" s="13">
        <f t="shared" si="936"/>
        <v>0</v>
      </c>
      <c r="BK772" s="13">
        <f t="shared" si="937"/>
        <v>0</v>
      </c>
      <c r="BL772" s="13">
        <f t="shared" si="938"/>
        <v>0</v>
      </c>
      <c r="BM772" s="13">
        <f t="shared" si="939"/>
        <v>0</v>
      </c>
      <c r="BN772" s="13">
        <f t="shared" si="940"/>
        <v>0</v>
      </c>
      <c r="BO772" s="13">
        <f t="shared" si="941"/>
        <v>0</v>
      </c>
      <c r="BP772" s="13">
        <f t="shared" si="942"/>
        <v>0</v>
      </c>
      <c r="BQ772" s="13">
        <f t="shared" si="943"/>
        <v>0</v>
      </c>
      <c r="BR772" s="13">
        <f t="shared" si="944"/>
        <v>0</v>
      </c>
      <c r="BS772" s="13">
        <f t="shared" si="945"/>
        <v>0</v>
      </c>
      <c r="BT772" s="31">
        <f t="shared" si="946"/>
        <v>0</v>
      </c>
      <c r="BU772" s="31">
        <f t="shared" si="947"/>
        <v>0</v>
      </c>
      <c r="BV772" s="31">
        <f t="shared" si="948"/>
        <v>0</v>
      </c>
      <c r="BW772" s="31">
        <f t="shared" si="949"/>
        <v>0</v>
      </c>
      <c r="BX772" s="31">
        <f t="shared" si="950"/>
        <v>0</v>
      </c>
      <c r="BY772" s="31">
        <f t="shared" si="951"/>
        <v>0</v>
      </c>
      <c r="BZ772" s="31">
        <f t="shared" si="952"/>
        <v>0</v>
      </c>
      <c r="CA772" s="31">
        <f t="shared" si="953"/>
        <v>0</v>
      </c>
      <c r="CB772" s="31">
        <f t="shared" si="954"/>
        <v>0</v>
      </c>
      <c r="CC772" s="31">
        <f t="shared" si="955"/>
        <v>0</v>
      </c>
      <c r="CD772" s="31">
        <f t="shared" si="956"/>
        <v>0</v>
      </c>
      <c r="CE772" s="37">
        <f t="array" ref="CE772">MIN(IF(JPRL=AI772,$AG$19:$AG$1018))</f>
        <v>0</v>
      </c>
      <c r="CF772" s="37">
        <f t="array" ref="CF772">MAX(IF(JPRL=AI772,$AG$19:$AG$1018))</f>
        <v>0</v>
      </c>
      <c r="CG772" s="36">
        <f t="shared" si="957"/>
        <v>0</v>
      </c>
      <c r="CI772" s="40">
        <f t="shared" si="958"/>
        <v>0</v>
      </c>
      <c r="CJ772" s="40">
        <f t="shared" si="895"/>
        <v>0</v>
      </c>
      <c r="CK772" s="40">
        <f t="shared" si="896"/>
        <v>0</v>
      </c>
      <c r="CL772" s="40">
        <f t="shared" si="897"/>
        <v>0</v>
      </c>
      <c r="CM772" s="40">
        <f t="shared" si="898"/>
        <v>0</v>
      </c>
      <c r="CN772" s="40">
        <f t="shared" si="899"/>
        <v>0</v>
      </c>
      <c r="CO772" s="40">
        <f t="shared" si="900"/>
        <v>0</v>
      </c>
      <c r="CP772" s="40">
        <f t="shared" si="901"/>
        <v>0</v>
      </c>
      <c r="CQ772" s="40">
        <f t="shared" si="902"/>
        <v>0</v>
      </c>
      <c r="CR772" s="40">
        <f t="shared" si="903"/>
        <v>0</v>
      </c>
      <c r="CS772" s="40">
        <f t="shared" si="904"/>
        <v>0</v>
      </c>
      <c r="CT772" s="41">
        <f t="shared" si="959"/>
        <v>0</v>
      </c>
      <c r="CU772" s="41">
        <f t="shared" si="960"/>
        <v>0</v>
      </c>
      <c r="CV772" s="41">
        <f t="shared" si="961"/>
        <v>0</v>
      </c>
      <c r="CW772" s="41">
        <f t="shared" si="962"/>
        <v>0</v>
      </c>
      <c r="CX772" s="41">
        <f t="shared" si="963"/>
        <v>0</v>
      </c>
      <c r="CY772" s="41">
        <f t="shared" si="964"/>
        <v>0</v>
      </c>
      <c r="CZ772" s="41">
        <f t="shared" si="965"/>
        <v>0</v>
      </c>
      <c r="DA772" s="41">
        <f t="shared" si="966"/>
        <v>0</v>
      </c>
      <c r="DB772" s="41">
        <f t="shared" si="967"/>
        <v>0</v>
      </c>
      <c r="DC772" s="41">
        <f t="shared" si="968"/>
        <v>0</v>
      </c>
      <c r="DD772" s="7">
        <f t="shared" si="969"/>
        <v>0</v>
      </c>
      <c r="DE772" s="7">
        <f t="shared" si="970"/>
        <v>0</v>
      </c>
      <c r="DF772" s="7">
        <f t="shared" si="971"/>
        <v>0</v>
      </c>
      <c r="DJ772" s="7">
        <f t="shared" si="972"/>
        <v>0</v>
      </c>
      <c r="DK772" s="7">
        <f t="shared" si="973"/>
        <v>0</v>
      </c>
    </row>
    <row r="773" spans="1:115" ht="26.25" customHeight="1" x14ac:dyDescent="0.25">
      <c r="A773" s="9">
        <v>755</v>
      </c>
      <c r="B773" s="24" t="str">
        <f t="shared" si="905"/>
        <v/>
      </c>
      <c r="C773" s="23"/>
      <c r="D773" s="51"/>
      <c r="E773" s="24"/>
      <c r="F773" s="24"/>
      <c r="G773" s="24"/>
      <c r="H773" s="24"/>
      <c r="I773" s="25"/>
      <c r="J773" s="24"/>
      <c r="K773" s="26"/>
      <c r="L773" s="29"/>
      <c r="M773" s="27"/>
      <c r="N773" s="28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30"/>
      <c r="Z773" s="29"/>
      <c r="AA773" s="29" t="str">
        <f t="shared" si="906"/>
        <v/>
      </c>
      <c r="AB773" s="7">
        <f t="shared" si="907"/>
        <v>0</v>
      </c>
      <c r="AC773" s="7">
        <f t="shared" si="908"/>
        <v>0</v>
      </c>
      <c r="AD773" s="7">
        <f t="shared" si="909"/>
        <v>0</v>
      </c>
      <c r="AE773" s="7">
        <f t="shared" si="910"/>
        <v>0</v>
      </c>
      <c r="AF773" s="11" t="str">
        <f t="shared" si="974"/>
        <v/>
      </c>
      <c r="AG773" s="13">
        <f t="shared" si="911"/>
        <v>0</v>
      </c>
      <c r="AH773" s="7" t="str">
        <f t="shared" si="912"/>
        <v/>
      </c>
      <c r="AI773" s="11" t="str">
        <f t="shared" si="975"/>
        <v/>
      </c>
      <c r="AJ773" s="11" t="str">
        <f t="array" ref="AJ773">IF(OR(AI773=$AI$19:AI772),"",AI773)</f>
        <v/>
      </c>
      <c r="AK773" s="11" t="str">
        <f t="shared" si="913"/>
        <v/>
      </c>
      <c r="AL773" t="str">
        <f t="array" ref="AL773">IF(OR(AK773=$AK$19:AK772),"",AK773)</f>
        <v/>
      </c>
      <c r="AM773" s="13">
        <f t="shared" si="914"/>
        <v>0</v>
      </c>
      <c r="AN773" s="13">
        <f t="shared" si="915"/>
        <v>0</v>
      </c>
      <c r="AO773" s="13">
        <f t="shared" si="916"/>
        <v>0</v>
      </c>
      <c r="AP773" s="13">
        <f t="shared" si="917"/>
        <v>0</v>
      </c>
      <c r="AQ773" s="13">
        <f t="shared" si="918"/>
        <v>0</v>
      </c>
      <c r="AR773" s="13">
        <f t="shared" si="919"/>
        <v>0</v>
      </c>
      <c r="AS773" s="13">
        <f t="shared" si="920"/>
        <v>0</v>
      </c>
      <c r="AT773" s="13">
        <f t="shared" si="921"/>
        <v>0</v>
      </c>
      <c r="AU773" s="13">
        <f t="shared" si="922"/>
        <v>0</v>
      </c>
      <c r="AV773" s="13">
        <f t="shared" si="923"/>
        <v>0</v>
      </c>
      <c r="AX773" s="13">
        <f t="shared" si="924"/>
        <v>0</v>
      </c>
      <c r="AY773" s="13">
        <f t="shared" si="925"/>
        <v>0</v>
      </c>
      <c r="AZ773" s="13">
        <f t="shared" si="926"/>
        <v>0</v>
      </c>
      <c r="BA773" s="13">
        <f t="shared" si="927"/>
        <v>0</v>
      </c>
      <c r="BB773" s="13">
        <f t="shared" si="928"/>
        <v>0</v>
      </c>
      <c r="BC773" s="13">
        <f t="shared" si="929"/>
        <v>0</v>
      </c>
      <c r="BD773" s="13">
        <f t="shared" si="930"/>
        <v>0</v>
      </c>
      <c r="BE773" s="13">
        <f t="shared" si="931"/>
        <v>0</v>
      </c>
      <c r="BF773" s="13">
        <f t="shared" si="932"/>
        <v>0</v>
      </c>
      <c r="BG773" s="13">
        <f t="shared" si="933"/>
        <v>0</v>
      </c>
      <c r="BH773" s="13">
        <f t="shared" si="934"/>
        <v>0</v>
      </c>
      <c r="BI773" s="13">
        <f t="shared" si="935"/>
        <v>0</v>
      </c>
      <c r="BJ773" s="13">
        <f t="shared" si="936"/>
        <v>0</v>
      </c>
      <c r="BK773" s="13">
        <f t="shared" si="937"/>
        <v>0</v>
      </c>
      <c r="BL773" s="13">
        <f t="shared" si="938"/>
        <v>0</v>
      </c>
      <c r="BM773" s="13">
        <f t="shared" si="939"/>
        <v>0</v>
      </c>
      <c r="BN773" s="13">
        <f t="shared" si="940"/>
        <v>0</v>
      </c>
      <c r="BO773" s="13">
        <f t="shared" si="941"/>
        <v>0</v>
      </c>
      <c r="BP773" s="13">
        <f t="shared" si="942"/>
        <v>0</v>
      </c>
      <c r="BQ773" s="13">
        <f t="shared" si="943"/>
        <v>0</v>
      </c>
      <c r="BR773" s="13">
        <f t="shared" si="944"/>
        <v>0</v>
      </c>
      <c r="BS773" s="13">
        <f t="shared" si="945"/>
        <v>0</v>
      </c>
      <c r="BT773" s="31">
        <f t="shared" si="946"/>
        <v>0</v>
      </c>
      <c r="BU773" s="31">
        <f t="shared" si="947"/>
        <v>0</v>
      </c>
      <c r="BV773" s="31">
        <f t="shared" si="948"/>
        <v>0</v>
      </c>
      <c r="BW773" s="31">
        <f t="shared" si="949"/>
        <v>0</v>
      </c>
      <c r="BX773" s="31">
        <f t="shared" si="950"/>
        <v>0</v>
      </c>
      <c r="BY773" s="31">
        <f t="shared" si="951"/>
        <v>0</v>
      </c>
      <c r="BZ773" s="31">
        <f t="shared" si="952"/>
        <v>0</v>
      </c>
      <c r="CA773" s="31">
        <f t="shared" si="953"/>
        <v>0</v>
      </c>
      <c r="CB773" s="31">
        <f t="shared" si="954"/>
        <v>0</v>
      </c>
      <c r="CC773" s="31">
        <f t="shared" si="955"/>
        <v>0</v>
      </c>
      <c r="CD773" s="31">
        <f t="shared" si="956"/>
        <v>0</v>
      </c>
      <c r="CE773" s="37">
        <f t="array" ref="CE773">MIN(IF(JPRL=AI773,$AG$19:$AG$1018))</f>
        <v>0</v>
      </c>
      <c r="CF773" s="37">
        <f t="array" ref="CF773">MAX(IF(JPRL=AI773,$AG$19:$AG$1018))</f>
        <v>0</v>
      </c>
      <c r="CG773" s="36">
        <f t="shared" si="957"/>
        <v>0</v>
      </c>
      <c r="CI773" s="40">
        <f t="shared" si="958"/>
        <v>0</v>
      </c>
      <c r="CJ773" s="40">
        <f t="shared" si="895"/>
        <v>0</v>
      </c>
      <c r="CK773" s="40">
        <f t="shared" si="896"/>
        <v>0</v>
      </c>
      <c r="CL773" s="40">
        <f t="shared" si="897"/>
        <v>0</v>
      </c>
      <c r="CM773" s="40">
        <f t="shared" si="898"/>
        <v>0</v>
      </c>
      <c r="CN773" s="40">
        <f t="shared" si="899"/>
        <v>0</v>
      </c>
      <c r="CO773" s="40">
        <f t="shared" si="900"/>
        <v>0</v>
      </c>
      <c r="CP773" s="40">
        <f t="shared" si="901"/>
        <v>0</v>
      </c>
      <c r="CQ773" s="40">
        <f t="shared" si="902"/>
        <v>0</v>
      </c>
      <c r="CR773" s="40">
        <f t="shared" si="903"/>
        <v>0</v>
      </c>
      <c r="CS773" s="40">
        <f t="shared" si="904"/>
        <v>0</v>
      </c>
      <c r="CT773" s="41">
        <f t="shared" si="959"/>
        <v>0</v>
      </c>
      <c r="CU773" s="41">
        <f t="shared" si="960"/>
        <v>0</v>
      </c>
      <c r="CV773" s="41">
        <f t="shared" si="961"/>
        <v>0</v>
      </c>
      <c r="CW773" s="41">
        <f t="shared" si="962"/>
        <v>0</v>
      </c>
      <c r="CX773" s="41">
        <f t="shared" si="963"/>
        <v>0</v>
      </c>
      <c r="CY773" s="41">
        <f t="shared" si="964"/>
        <v>0</v>
      </c>
      <c r="CZ773" s="41">
        <f t="shared" si="965"/>
        <v>0</v>
      </c>
      <c r="DA773" s="41">
        <f t="shared" si="966"/>
        <v>0</v>
      </c>
      <c r="DB773" s="41">
        <f t="shared" si="967"/>
        <v>0</v>
      </c>
      <c r="DC773" s="41">
        <f t="shared" si="968"/>
        <v>0</v>
      </c>
      <c r="DD773" s="7">
        <f t="shared" si="969"/>
        <v>0</v>
      </c>
      <c r="DE773" s="7">
        <f t="shared" si="970"/>
        <v>0</v>
      </c>
      <c r="DF773" s="7">
        <f t="shared" si="971"/>
        <v>0</v>
      </c>
      <c r="DJ773" s="7">
        <f t="shared" si="972"/>
        <v>0</v>
      </c>
      <c r="DK773" s="7">
        <f t="shared" si="973"/>
        <v>0</v>
      </c>
    </row>
    <row r="774" spans="1:115" ht="26.25" customHeight="1" x14ac:dyDescent="0.25">
      <c r="A774" s="9">
        <v>756</v>
      </c>
      <c r="B774" s="24" t="str">
        <f t="shared" si="905"/>
        <v/>
      </c>
      <c r="C774" s="23"/>
      <c r="D774" s="51"/>
      <c r="E774" s="24"/>
      <c r="F774" s="24"/>
      <c r="G774" s="24"/>
      <c r="H774" s="24"/>
      <c r="I774" s="25"/>
      <c r="J774" s="24"/>
      <c r="K774" s="26"/>
      <c r="L774" s="29"/>
      <c r="M774" s="27"/>
      <c r="N774" s="28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30"/>
      <c r="Z774" s="29"/>
      <c r="AA774" s="29" t="str">
        <f t="shared" si="906"/>
        <v/>
      </c>
      <c r="AB774" s="7">
        <f t="shared" si="907"/>
        <v>0</v>
      </c>
      <c r="AC774" s="7">
        <f t="shared" si="908"/>
        <v>0</v>
      </c>
      <c r="AD774" s="7">
        <f t="shared" si="909"/>
        <v>0</v>
      </c>
      <c r="AE774" s="7">
        <f t="shared" si="910"/>
        <v>0</v>
      </c>
      <c r="AF774" s="11" t="str">
        <f t="shared" si="974"/>
        <v/>
      </c>
      <c r="AG774" s="13">
        <f t="shared" si="911"/>
        <v>0</v>
      </c>
      <c r="AH774" s="7" t="str">
        <f t="shared" si="912"/>
        <v/>
      </c>
      <c r="AI774" s="11" t="str">
        <f t="shared" si="975"/>
        <v/>
      </c>
      <c r="AJ774" s="11" t="str">
        <f t="array" ref="AJ774">IF(OR(AI774=$AI$19:AI773),"",AI774)</f>
        <v/>
      </c>
      <c r="AK774" s="11" t="str">
        <f t="shared" si="913"/>
        <v/>
      </c>
      <c r="AL774" t="str">
        <f t="array" ref="AL774">IF(OR(AK774=$AK$19:AK773),"",AK774)</f>
        <v/>
      </c>
      <c r="AM774" s="13">
        <f t="shared" si="914"/>
        <v>0</v>
      </c>
      <c r="AN774" s="13">
        <f t="shared" si="915"/>
        <v>0</v>
      </c>
      <c r="AO774" s="13">
        <f t="shared" si="916"/>
        <v>0</v>
      </c>
      <c r="AP774" s="13">
        <f t="shared" si="917"/>
        <v>0</v>
      </c>
      <c r="AQ774" s="13">
        <f t="shared" si="918"/>
        <v>0</v>
      </c>
      <c r="AR774" s="13">
        <f t="shared" si="919"/>
        <v>0</v>
      </c>
      <c r="AS774" s="13">
        <f t="shared" si="920"/>
        <v>0</v>
      </c>
      <c r="AT774" s="13">
        <f t="shared" si="921"/>
        <v>0</v>
      </c>
      <c r="AU774" s="13">
        <f t="shared" si="922"/>
        <v>0</v>
      </c>
      <c r="AV774" s="13">
        <f t="shared" si="923"/>
        <v>0</v>
      </c>
      <c r="AX774" s="13">
        <f t="shared" si="924"/>
        <v>0</v>
      </c>
      <c r="AY774" s="13">
        <f t="shared" si="925"/>
        <v>0</v>
      </c>
      <c r="AZ774" s="13">
        <f t="shared" si="926"/>
        <v>0</v>
      </c>
      <c r="BA774" s="13">
        <f t="shared" si="927"/>
        <v>0</v>
      </c>
      <c r="BB774" s="13">
        <f t="shared" si="928"/>
        <v>0</v>
      </c>
      <c r="BC774" s="13">
        <f t="shared" si="929"/>
        <v>0</v>
      </c>
      <c r="BD774" s="13">
        <f t="shared" si="930"/>
        <v>0</v>
      </c>
      <c r="BE774" s="13">
        <f t="shared" si="931"/>
        <v>0</v>
      </c>
      <c r="BF774" s="13">
        <f t="shared" si="932"/>
        <v>0</v>
      </c>
      <c r="BG774" s="13">
        <f t="shared" si="933"/>
        <v>0</v>
      </c>
      <c r="BH774" s="13">
        <f t="shared" si="934"/>
        <v>0</v>
      </c>
      <c r="BI774" s="13">
        <f t="shared" si="935"/>
        <v>0</v>
      </c>
      <c r="BJ774" s="13">
        <f t="shared" si="936"/>
        <v>0</v>
      </c>
      <c r="BK774" s="13">
        <f t="shared" si="937"/>
        <v>0</v>
      </c>
      <c r="BL774" s="13">
        <f t="shared" si="938"/>
        <v>0</v>
      </c>
      <c r="BM774" s="13">
        <f t="shared" si="939"/>
        <v>0</v>
      </c>
      <c r="BN774" s="13">
        <f t="shared" si="940"/>
        <v>0</v>
      </c>
      <c r="BO774" s="13">
        <f t="shared" si="941"/>
        <v>0</v>
      </c>
      <c r="BP774" s="13">
        <f t="shared" si="942"/>
        <v>0</v>
      </c>
      <c r="BQ774" s="13">
        <f t="shared" si="943"/>
        <v>0</v>
      </c>
      <c r="BR774" s="13">
        <f t="shared" si="944"/>
        <v>0</v>
      </c>
      <c r="BS774" s="13">
        <f t="shared" si="945"/>
        <v>0</v>
      </c>
      <c r="BT774" s="31">
        <f t="shared" si="946"/>
        <v>0</v>
      </c>
      <c r="BU774" s="31">
        <f t="shared" si="947"/>
        <v>0</v>
      </c>
      <c r="BV774" s="31">
        <f t="shared" si="948"/>
        <v>0</v>
      </c>
      <c r="BW774" s="31">
        <f t="shared" si="949"/>
        <v>0</v>
      </c>
      <c r="BX774" s="31">
        <f t="shared" si="950"/>
        <v>0</v>
      </c>
      <c r="BY774" s="31">
        <f t="shared" si="951"/>
        <v>0</v>
      </c>
      <c r="BZ774" s="31">
        <f t="shared" si="952"/>
        <v>0</v>
      </c>
      <c r="CA774" s="31">
        <f t="shared" si="953"/>
        <v>0</v>
      </c>
      <c r="CB774" s="31">
        <f t="shared" si="954"/>
        <v>0</v>
      </c>
      <c r="CC774" s="31">
        <f t="shared" si="955"/>
        <v>0</v>
      </c>
      <c r="CD774" s="31">
        <f t="shared" si="956"/>
        <v>0</v>
      </c>
      <c r="CE774" s="37">
        <f t="array" ref="CE774">MIN(IF(JPRL=AI774,$AG$19:$AG$1018))</f>
        <v>0</v>
      </c>
      <c r="CF774" s="37">
        <f t="array" ref="CF774">MAX(IF(JPRL=AI774,$AG$19:$AG$1018))</f>
        <v>0</v>
      </c>
      <c r="CG774" s="36">
        <f t="shared" si="957"/>
        <v>0</v>
      </c>
      <c r="CI774" s="40">
        <f t="shared" si="958"/>
        <v>0</v>
      </c>
      <c r="CJ774" s="40">
        <f t="shared" si="895"/>
        <v>0</v>
      </c>
      <c r="CK774" s="40">
        <f t="shared" si="896"/>
        <v>0</v>
      </c>
      <c r="CL774" s="40">
        <f t="shared" si="897"/>
        <v>0</v>
      </c>
      <c r="CM774" s="40">
        <f t="shared" si="898"/>
        <v>0</v>
      </c>
      <c r="CN774" s="40">
        <f t="shared" si="899"/>
        <v>0</v>
      </c>
      <c r="CO774" s="40">
        <f t="shared" si="900"/>
        <v>0</v>
      </c>
      <c r="CP774" s="40">
        <f t="shared" si="901"/>
        <v>0</v>
      </c>
      <c r="CQ774" s="40">
        <f t="shared" si="902"/>
        <v>0</v>
      </c>
      <c r="CR774" s="40">
        <f t="shared" si="903"/>
        <v>0</v>
      </c>
      <c r="CS774" s="40">
        <f t="shared" si="904"/>
        <v>0</v>
      </c>
      <c r="CT774" s="41">
        <f t="shared" si="959"/>
        <v>0</v>
      </c>
      <c r="CU774" s="41">
        <f t="shared" si="960"/>
        <v>0</v>
      </c>
      <c r="CV774" s="41">
        <f t="shared" si="961"/>
        <v>0</v>
      </c>
      <c r="CW774" s="41">
        <f t="shared" si="962"/>
        <v>0</v>
      </c>
      <c r="CX774" s="41">
        <f t="shared" si="963"/>
        <v>0</v>
      </c>
      <c r="CY774" s="41">
        <f t="shared" si="964"/>
        <v>0</v>
      </c>
      <c r="CZ774" s="41">
        <f t="shared" si="965"/>
        <v>0</v>
      </c>
      <c r="DA774" s="41">
        <f t="shared" si="966"/>
        <v>0</v>
      </c>
      <c r="DB774" s="41">
        <f t="shared" si="967"/>
        <v>0</v>
      </c>
      <c r="DC774" s="41">
        <f t="shared" si="968"/>
        <v>0</v>
      </c>
      <c r="DD774" s="7">
        <f t="shared" si="969"/>
        <v>0</v>
      </c>
      <c r="DE774" s="7">
        <f t="shared" si="970"/>
        <v>0</v>
      </c>
      <c r="DF774" s="7">
        <f t="shared" si="971"/>
        <v>0</v>
      </c>
      <c r="DJ774" s="7">
        <f t="shared" si="972"/>
        <v>0</v>
      </c>
      <c r="DK774" s="7">
        <f t="shared" si="973"/>
        <v>0</v>
      </c>
    </row>
    <row r="775" spans="1:115" ht="26.25" customHeight="1" x14ac:dyDescent="0.25">
      <c r="A775" s="9">
        <v>757</v>
      </c>
      <c r="B775" s="24" t="str">
        <f t="shared" si="905"/>
        <v/>
      </c>
      <c r="C775" s="23"/>
      <c r="D775" s="51"/>
      <c r="E775" s="24"/>
      <c r="F775" s="24"/>
      <c r="G775" s="24"/>
      <c r="H775" s="24"/>
      <c r="I775" s="25"/>
      <c r="J775" s="24"/>
      <c r="K775" s="26"/>
      <c r="L775" s="29"/>
      <c r="M775" s="27"/>
      <c r="N775" s="28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30"/>
      <c r="Z775" s="29"/>
      <c r="AA775" s="29" t="str">
        <f t="shared" si="906"/>
        <v/>
      </c>
      <c r="AB775" s="7">
        <f t="shared" si="907"/>
        <v>0</v>
      </c>
      <c r="AC775" s="7">
        <f t="shared" si="908"/>
        <v>0</v>
      </c>
      <c r="AD775" s="7">
        <f t="shared" si="909"/>
        <v>0</v>
      </c>
      <c r="AE775" s="7">
        <f t="shared" si="910"/>
        <v>0</v>
      </c>
      <c r="AF775" s="11" t="str">
        <f t="shared" si="974"/>
        <v/>
      </c>
      <c r="AG775" s="13">
        <f t="shared" si="911"/>
        <v>0</v>
      </c>
      <c r="AH775" s="7" t="str">
        <f t="shared" si="912"/>
        <v/>
      </c>
      <c r="AI775" s="11" t="str">
        <f t="shared" si="975"/>
        <v/>
      </c>
      <c r="AJ775" s="11" t="str">
        <f t="array" ref="AJ775">IF(OR(AI775=$AI$19:AI774),"",AI775)</f>
        <v/>
      </c>
      <c r="AK775" s="11" t="str">
        <f t="shared" si="913"/>
        <v/>
      </c>
      <c r="AL775" t="str">
        <f t="array" ref="AL775">IF(OR(AK775=$AK$19:AK774),"",AK775)</f>
        <v/>
      </c>
      <c r="AM775" s="13">
        <f t="shared" si="914"/>
        <v>0</v>
      </c>
      <c r="AN775" s="13">
        <f t="shared" si="915"/>
        <v>0</v>
      </c>
      <c r="AO775" s="13">
        <f t="shared" si="916"/>
        <v>0</v>
      </c>
      <c r="AP775" s="13">
        <f t="shared" si="917"/>
        <v>0</v>
      </c>
      <c r="AQ775" s="13">
        <f t="shared" si="918"/>
        <v>0</v>
      </c>
      <c r="AR775" s="13">
        <f t="shared" si="919"/>
        <v>0</v>
      </c>
      <c r="AS775" s="13">
        <f t="shared" si="920"/>
        <v>0</v>
      </c>
      <c r="AT775" s="13">
        <f t="shared" si="921"/>
        <v>0</v>
      </c>
      <c r="AU775" s="13">
        <f t="shared" si="922"/>
        <v>0</v>
      </c>
      <c r="AV775" s="13">
        <f t="shared" si="923"/>
        <v>0</v>
      </c>
      <c r="AX775" s="13">
        <f t="shared" si="924"/>
        <v>0</v>
      </c>
      <c r="AY775" s="13">
        <f t="shared" si="925"/>
        <v>0</v>
      </c>
      <c r="AZ775" s="13">
        <f t="shared" si="926"/>
        <v>0</v>
      </c>
      <c r="BA775" s="13">
        <f t="shared" si="927"/>
        <v>0</v>
      </c>
      <c r="BB775" s="13">
        <f t="shared" si="928"/>
        <v>0</v>
      </c>
      <c r="BC775" s="13">
        <f t="shared" si="929"/>
        <v>0</v>
      </c>
      <c r="BD775" s="13">
        <f t="shared" si="930"/>
        <v>0</v>
      </c>
      <c r="BE775" s="13">
        <f t="shared" si="931"/>
        <v>0</v>
      </c>
      <c r="BF775" s="13">
        <f t="shared" si="932"/>
        <v>0</v>
      </c>
      <c r="BG775" s="13">
        <f t="shared" si="933"/>
        <v>0</v>
      </c>
      <c r="BH775" s="13">
        <f t="shared" si="934"/>
        <v>0</v>
      </c>
      <c r="BI775" s="13">
        <f t="shared" si="935"/>
        <v>0</v>
      </c>
      <c r="BJ775" s="13">
        <f t="shared" si="936"/>
        <v>0</v>
      </c>
      <c r="BK775" s="13">
        <f t="shared" si="937"/>
        <v>0</v>
      </c>
      <c r="BL775" s="13">
        <f t="shared" si="938"/>
        <v>0</v>
      </c>
      <c r="BM775" s="13">
        <f t="shared" si="939"/>
        <v>0</v>
      </c>
      <c r="BN775" s="13">
        <f t="shared" si="940"/>
        <v>0</v>
      </c>
      <c r="BO775" s="13">
        <f t="shared" si="941"/>
        <v>0</v>
      </c>
      <c r="BP775" s="13">
        <f t="shared" si="942"/>
        <v>0</v>
      </c>
      <c r="BQ775" s="13">
        <f t="shared" si="943"/>
        <v>0</v>
      </c>
      <c r="BR775" s="13">
        <f t="shared" si="944"/>
        <v>0</v>
      </c>
      <c r="BS775" s="13">
        <f t="shared" si="945"/>
        <v>0</v>
      </c>
      <c r="BT775" s="31">
        <f t="shared" si="946"/>
        <v>0</v>
      </c>
      <c r="BU775" s="31">
        <f t="shared" si="947"/>
        <v>0</v>
      </c>
      <c r="BV775" s="31">
        <f t="shared" si="948"/>
        <v>0</v>
      </c>
      <c r="BW775" s="31">
        <f t="shared" si="949"/>
        <v>0</v>
      </c>
      <c r="BX775" s="31">
        <f t="shared" si="950"/>
        <v>0</v>
      </c>
      <c r="BY775" s="31">
        <f t="shared" si="951"/>
        <v>0</v>
      </c>
      <c r="BZ775" s="31">
        <f t="shared" si="952"/>
        <v>0</v>
      </c>
      <c r="CA775" s="31">
        <f t="shared" si="953"/>
        <v>0</v>
      </c>
      <c r="CB775" s="31">
        <f t="shared" si="954"/>
        <v>0</v>
      </c>
      <c r="CC775" s="31">
        <f t="shared" si="955"/>
        <v>0</v>
      </c>
      <c r="CD775" s="31">
        <f t="shared" si="956"/>
        <v>0</v>
      </c>
      <c r="CE775" s="37">
        <f t="array" ref="CE775">MIN(IF(JPRL=AI775,$AG$19:$AG$1018))</f>
        <v>0</v>
      </c>
      <c r="CF775" s="37">
        <f t="array" ref="CF775">MAX(IF(JPRL=AI775,$AG$19:$AG$1018))</f>
        <v>0</v>
      </c>
      <c r="CG775" s="36">
        <f t="shared" si="957"/>
        <v>0</v>
      </c>
      <c r="CI775" s="40">
        <f t="shared" si="958"/>
        <v>0</v>
      </c>
      <c r="CJ775" s="40">
        <f t="shared" si="895"/>
        <v>0</v>
      </c>
      <c r="CK775" s="40">
        <f t="shared" si="896"/>
        <v>0</v>
      </c>
      <c r="CL775" s="40">
        <f t="shared" si="897"/>
        <v>0</v>
      </c>
      <c r="CM775" s="40">
        <f t="shared" si="898"/>
        <v>0</v>
      </c>
      <c r="CN775" s="40">
        <f t="shared" si="899"/>
        <v>0</v>
      </c>
      <c r="CO775" s="40">
        <f t="shared" si="900"/>
        <v>0</v>
      </c>
      <c r="CP775" s="40">
        <f t="shared" si="901"/>
        <v>0</v>
      </c>
      <c r="CQ775" s="40">
        <f t="shared" si="902"/>
        <v>0</v>
      </c>
      <c r="CR775" s="40">
        <f t="shared" si="903"/>
        <v>0</v>
      </c>
      <c r="CS775" s="40">
        <f t="shared" si="904"/>
        <v>0</v>
      </c>
      <c r="CT775" s="41">
        <f t="shared" si="959"/>
        <v>0</v>
      </c>
      <c r="CU775" s="41">
        <f t="shared" si="960"/>
        <v>0</v>
      </c>
      <c r="CV775" s="41">
        <f t="shared" si="961"/>
        <v>0</v>
      </c>
      <c r="CW775" s="41">
        <f t="shared" si="962"/>
        <v>0</v>
      </c>
      <c r="CX775" s="41">
        <f t="shared" si="963"/>
        <v>0</v>
      </c>
      <c r="CY775" s="41">
        <f t="shared" si="964"/>
        <v>0</v>
      </c>
      <c r="CZ775" s="41">
        <f t="shared" si="965"/>
        <v>0</v>
      </c>
      <c r="DA775" s="41">
        <f t="shared" si="966"/>
        <v>0</v>
      </c>
      <c r="DB775" s="41">
        <f t="shared" si="967"/>
        <v>0</v>
      </c>
      <c r="DC775" s="41">
        <f t="shared" si="968"/>
        <v>0</v>
      </c>
      <c r="DD775" s="7">
        <f t="shared" si="969"/>
        <v>0</v>
      </c>
      <c r="DE775" s="7">
        <f t="shared" si="970"/>
        <v>0</v>
      </c>
      <c r="DF775" s="7">
        <f t="shared" si="971"/>
        <v>0</v>
      </c>
      <c r="DJ775" s="7">
        <f t="shared" si="972"/>
        <v>0</v>
      </c>
      <c r="DK775" s="7">
        <f t="shared" si="973"/>
        <v>0</v>
      </c>
    </row>
    <row r="776" spans="1:115" ht="26.25" customHeight="1" x14ac:dyDescent="0.25">
      <c r="A776" s="9">
        <v>758</v>
      </c>
      <c r="B776" s="24" t="str">
        <f t="shared" si="905"/>
        <v/>
      </c>
      <c r="C776" s="23"/>
      <c r="D776" s="51"/>
      <c r="E776" s="24"/>
      <c r="F776" s="24"/>
      <c r="G776" s="24"/>
      <c r="H776" s="24"/>
      <c r="I776" s="25"/>
      <c r="J776" s="24"/>
      <c r="K776" s="26"/>
      <c r="L776" s="29"/>
      <c r="M776" s="27"/>
      <c r="N776" s="28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30"/>
      <c r="Z776" s="29"/>
      <c r="AA776" s="29" t="str">
        <f t="shared" si="906"/>
        <v/>
      </c>
      <c r="AB776" s="7">
        <f t="shared" si="907"/>
        <v>0</v>
      </c>
      <c r="AC776" s="7">
        <f t="shared" si="908"/>
        <v>0</v>
      </c>
      <c r="AD776" s="7">
        <f t="shared" si="909"/>
        <v>0</v>
      </c>
      <c r="AE776" s="7">
        <f t="shared" si="910"/>
        <v>0</v>
      </c>
      <c r="AF776" s="11" t="str">
        <f t="shared" si="974"/>
        <v/>
      </c>
      <c r="AG776" s="13">
        <f t="shared" si="911"/>
        <v>0</v>
      </c>
      <c r="AH776" s="7" t="str">
        <f t="shared" si="912"/>
        <v/>
      </c>
      <c r="AI776" s="11" t="str">
        <f t="shared" si="975"/>
        <v/>
      </c>
      <c r="AJ776" s="11" t="str">
        <f t="array" ref="AJ776">IF(OR(AI776=$AI$19:AI775),"",AI776)</f>
        <v/>
      </c>
      <c r="AK776" s="11" t="str">
        <f t="shared" si="913"/>
        <v/>
      </c>
      <c r="AL776" t="str">
        <f t="array" ref="AL776">IF(OR(AK776=$AK$19:AK775),"",AK776)</f>
        <v/>
      </c>
      <c r="AM776" s="13">
        <f t="shared" si="914"/>
        <v>0</v>
      </c>
      <c r="AN776" s="13">
        <f t="shared" si="915"/>
        <v>0</v>
      </c>
      <c r="AO776" s="13">
        <f t="shared" si="916"/>
        <v>0</v>
      </c>
      <c r="AP776" s="13">
        <f t="shared" si="917"/>
        <v>0</v>
      </c>
      <c r="AQ776" s="13">
        <f t="shared" si="918"/>
        <v>0</v>
      </c>
      <c r="AR776" s="13">
        <f t="shared" si="919"/>
        <v>0</v>
      </c>
      <c r="AS776" s="13">
        <f t="shared" si="920"/>
        <v>0</v>
      </c>
      <c r="AT776" s="13">
        <f t="shared" si="921"/>
        <v>0</v>
      </c>
      <c r="AU776" s="13">
        <f t="shared" si="922"/>
        <v>0</v>
      </c>
      <c r="AV776" s="13">
        <f t="shared" si="923"/>
        <v>0</v>
      </c>
      <c r="AX776" s="13">
        <f t="shared" si="924"/>
        <v>0</v>
      </c>
      <c r="AY776" s="13">
        <f t="shared" si="925"/>
        <v>0</v>
      </c>
      <c r="AZ776" s="13">
        <f t="shared" si="926"/>
        <v>0</v>
      </c>
      <c r="BA776" s="13">
        <f t="shared" si="927"/>
        <v>0</v>
      </c>
      <c r="BB776" s="13">
        <f t="shared" si="928"/>
        <v>0</v>
      </c>
      <c r="BC776" s="13">
        <f t="shared" si="929"/>
        <v>0</v>
      </c>
      <c r="BD776" s="13">
        <f t="shared" si="930"/>
        <v>0</v>
      </c>
      <c r="BE776" s="13">
        <f t="shared" si="931"/>
        <v>0</v>
      </c>
      <c r="BF776" s="13">
        <f t="shared" si="932"/>
        <v>0</v>
      </c>
      <c r="BG776" s="13">
        <f t="shared" si="933"/>
        <v>0</v>
      </c>
      <c r="BH776" s="13">
        <f t="shared" si="934"/>
        <v>0</v>
      </c>
      <c r="BI776" s="13">
        <f t="shared" si="935"/>
        <v>0</v>
      </c>
      <c r="BJ776" s="13">
        <f t="shared" si="936"/>
        <v>0</v>
      </c>
      <c r="BK776" s="13">
        <f t="shared" si="937"/>
        <v>0</v>
      </c>
      <c r="BL776" s="13">
        <f t="shared" si="938"/>
        <v>0</v>
      </c>
      <c r="BM776" s="13">
        <f t="shared" si="939"/>
        <v>0</v>
      </c>
      <c r="BN776" s="13">
        <f t="shared" si="940"/>
        <v>0</v>
      </c>
      <c r="BO776" s="13">
        <f t="shared" si="941"/>
        <v>0</v>
      </c>
      <c r="BP776" s="13">
        <f t="shared" si="942"/>
        <v>0</v>
      </c>
      <c r="BQ776" s="13">
        <f t="shared" si="943"/>
        <v>0</v>
      </c>
      <c r="BR776" s="13">
        <f t="shared" si="944"/>
        <v>0</v>
      </c>
      <c r="BS776" s="13">
        <f t="shared" si="945"/>
        <v>0</v>
      </c>
      <c r="BT776" s="31">
        <f t="shared" si="946"/>
        <v>0</v>
      </c>
      <c r="BU776" s="31">
        <f t="shared" si="947"/>
        <v>0</v>
      </c>
      <c r="BV776" s="31">
        <f t="shared" si="948"/>
        <v>0</v>
      </c>
      <c r="BW776" s="31">
        <f t="shared" si="949"/>
        <v>0</v>
      </c>
      <c r="BX776" s="31">
        <f t="shared" si="950"/>
        <v>0</v>
      </c>
      <c r="BY776" s="31">
        <f t="shared" si="951"/>
        <v>0</v>
      </c>
      <c r="BZ776" s="31">
        <f t="shared" si="952"/>
        <v>0</v>
      </c>
      <c r="CA776" s="31">
        <f t="shared" si="953"/>
        <v>0</v>
      </c>
      <c r="CB776" s="31">
        <f t="shared" si="954"/>
        <v>0</v>
      </c>
      <c r="CC776" s="31">
        <f t="shared" si="955"/>
        <v>0</v>
      </c>
      <c r="CD776" s="31">
        <f t="shared" si="956"/>
        <v>0</v>
      </c>
      <c r="CE776" s="37">
        <f t="array" ref="CE776">MIN(IF(JPRL=AI776,$AG$19:$AG$1018))</f>
        <v>0</v>
      </c>
      <c r="CF776" s="37">
        <f t="array" ref="CF776">MAX(IF(JPRL=AI776,$AG$19:$AG$1018))</f>
        <v>0</v>
      </c>
      <c r="CG776" s="36">
        <f t="shared" si="957"/>
        <v>0</v>
      </c>
      <c r="CI776" s="40">
        <f t="shared" si="958"/>
        <v>0</v>
      </c>
      <c r="CJ776" s="40">
        <f t="shared" si="895"/>
        <v>0</v>
      </c>
      <c r="CK776" s="40">
        <f t="shared" si="896"/>
        <v>0</v>
      </c>
      <c r="CL776" s="40">
        <f t="shared" si="897"/>
        <v>0</v>
      </c>
      <c r="CM776" s="40">
        <f t="shared" si="898"/>
        <v>0</v>
      </c>
      <c r="CN776" s="40">
        <f t="shared" si="899"/>
        <v>0</v>
      </c>
      <c r="CO776" s="40">
        <f t="shared" si="900"/>
        <v>0</v>
      </c>
      <c r="CP776" s="40">
        <f t="shared" si="901"/>
        <v>0</v>
      </c>
      <c r="CQ776" s="40">
        <f t="shared" si="902"/>
        <v>0</v>
      </c>
      <c r="CR776" s="40">
        <f t="shared" si="903"/>
        <v>0</v>
      </c>
      <c r="CS776" s="40">
        <f t="shared" si="904"/>
        <v>0</v>
      </c>
      <c r="CT776" s="41">
        <f t="shared" si="959"/>
        <v>0</v>
      </c>
      <c r="CU776" s="41">
        <f t="shared" si="960"/>
        <v>0</v>
      </c>
      <c r="CV776" s="41">
        <f t="shared" si="961"/>
        <v>0</v>
      </c>
      <c r="CW776" s="41">
        <f t="shared" si="962"/>
        <v>0</v>
      </c>
      <c r="CX776" s="41">
        <f t="shared" si="963"/>
        <v>0</v>
      </c>
      <c r="CY776" s="41">
        <f t="shared" si="964"/>
        <v>0</v>
      </c>
      <c r="CZ776" s="41">
        <f t="shared" si="965"/>
        <v>0</v>
      </c>
      <c r="DA776" s="41">
        <f t="shared" si="966"/>
        <v>0</v>
      </c>
      <c r="DB776" s="41">
        <f t="shared" si="967"/>
        <v>0</v>
      </c>
      <c r="DC776" s="41">
        <f t="shared" si="968"/>
        <v>0</v>
      </c>
      <c r="DD776" s="7">
        <f t="shared" si="969"/>
        <v>0</v>
      </c>
      <c r="DE776" s="7">
        <f t="shared" si="970"/>
        <v>0</v>
      </c>
      <c r="DF776" s="7">
        <f t="shared" si="971"/>
        <v>0</v>
      </c>
      <c r="DJ776" s="7">
        <f t="shared" si="972"/>
        <v>0</v>
      </c>
      <c r="DK776" s="7">
        <f t="shared" si="973"/>
        <v>0</v>
      </c>
    </row>
    <row r="777" spans="1:115" ht="26.25" customHeight="1" x14ac:dyDescent="0.25">
      <c r="A777" s="9">
        <v>759</v>
      </c>
      <c r="B777" s="24" t="str">
        <f t="shared" si="905"/>
        <v/>
      </c>
      <c r="C777" s="23"/>
      <c r="D777" s="51"/>
      <c r="E777" s="24"/>
      <c r="F777" s="24"/>
      <c r="G777" s="24"/>
      <c r="H777" s="24"/>
      <c r="I777" s="25"/>
      <c r="J777" s="24"/>
      <c r="K777" s="26"/>
      <c r="L777" s="29"/>
      <c r="M777" s="27"/>
      <c r="N777" s="28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30"/>
      <c r="Z777" s="29"/>
      <c r="AA777" s="29" t="str">
        <f t="shared" si="906"/>
        <v/>
      </c>
      <c r="AB777" s="7">
        <f t="shared" si="907"/>
        <v>0</v>
      </c>
      <c r="AC777" s="7">
        <f t="shared" si="908"/>
        <v>0</v>
      </c>
      <c r="AD777" s="7">
        <f t="shared" si="909"/>
        <v>0</v>
      </c>
      <c r="AE777" s="7">
        <f t="shared" si="910"/>
        <v>0</v>
      </c>
      <c r="AF777" s="11" t="str">
        <f t="shared" si="974"/>
        <v/>
      </c>
      <c r="AG777" s="13">
        <f t="shared" si="911"/>
        <v>0</v>
      </c>
      <c r="AH777" s="7" t="str">
        <f t="shared" si="912"/>
        <v/>
      </c>
      <c r="AI777" s="11" t="str">
        <f t="shared" si="975"/>
        <v/>
      </c>
      <c r="AJ777" s="11" t="str">
        <f t="array" ref="AJ777">IF(OR(AI777=$AI$19:AI776),"",AI777)</f>
        <v/>
      </c>
      <c r="AK777" s="11" t="str">
        <f t="shared" si="913"/>
        <v/>
      </c>
      <c r="AL777" t="str">
        <f t="array" ref="AL777">IF(OR(AK777=$AK$19:AK776),"",AK777)</f>
        <v/>
      </c>
      <c r="AM777" s="13">
        <f t="shared" si="914"/>
        <v>0</v>
      </c>
      <c r="AN777" s="13">
        <f t="shared" si="915"/>
        <v>0</v>
      </c>
      <c r="AO777" s="13">
        <f t="shared" si="916"/>
        <v>0</v>
      </c>
      <c r="AP777" s="13">
        <f t="shared" si="917"/>
        <v>0</v>
      </c>
      <c r="AQ777" s="13">
        <f t="shared" si="918"/>
        <v>0</v>
      </c>
      <c r="AR777" s="13">
        <f t="shared" si="919"/>
        <v>0</v>
      </c>
      <c r="AS777" s="13">
        <f t="shared" si="920"/>
        <v>0</v>
      </c>
      <c r="AT777" s="13">
        <f t="shared" si="921"/>
        <v>0</v>
      </c>
      <c r="AU777" s="13">
        <f t="shared" si="922"/>
        <v>0</v>
      </c>
      <c r="AV777" s="13">
        <f t="shared" si="923"/>
        <v>0</v>
      </c>
      <c r="AX777" s="13">
        <f t="shared" si="924"/>
        <v>0</v>
      </c>
      <c r="AY777" s="13">
        <f t="shared" si="925"/>
        <v>0</v>
      </c>
      <c r="AZ777" s="13">
        <f t="shared" si="926"/>
        <v>0</v>
      </c>
      <c r="BA777" s="13">
        <f t="shared" si="927"/>
        <v>0</v>
      </c>
      <c r="BB777" s="13">
        <f t="shared" si="928"/>
        <v>0</v>
      </c>
      <c r="BC777" s="13">
        <f t="shared" si="929"/>
        <v>0</v>
      </c>
      <c r="BD777" s="13">
        <f t="shared" si="930"/>
        <v>0</v>
      </c>
      <c r="BE777" s="13">
        <f t="shared" si="931"/>
        <v>0</v>
      </c>
      <c r="BF777" s="13">
        <f t="shared" si="932"/>
        <v>0</v>
      </c>
      <c r="BG777" s="13">
        <f t="shared" si="933"/>
        <v>0</v>
      </c>
      <c r="BH777" s="13">
        <f t="shared" si="934"/>
        <v>0</v>
      </c>
      <c r="BI777" s="13">
        <f t="shared" si="935"/>
        <v>0</v>
      </c>
      <c r="BJ777" s="13">
        <f t="shared" si="936"/>
        <v>0</v>
      </c>
      <c r="BK777" s="13">
        <f t="shared" si="937"/>
        <v>0</v>
      </c>
      <c r="BL777" s="13">
        <f t="shared" si="938"/>
        <v>0</v>
      </c>
      <c r="BM777" s="13">
        <f t="shared" si="939"/>
        <v>0</v>
      </c>
      <c r="BN777" s="13">
        <f t="shared" si="940"/>
        <v>0</v>
      </c>
      <c r="BO777" s="13">
        <f t="shared" si="941"/>
        <v>0</v>
      </c>
      <c r="BP777" s="13">
        <f t="shared" si="942"/>
        <v>0</v>
      </c>
      <c r="BQ777" s="13">
        <f t="shared" si="943"/>
        <v>0</v>
      </c>
      <c r="BR777" s="13">
        <f t="shared" si="944"/>
        <v>0</v>
      </c>
      <c r="BS777" s="13">
        <f t="shared" si="945"/>
        <v>0</v>
      </c>
      <c r="BT777" s="31">
        <f t="shared" si="946"/>
        <v>0</v>
      </c>
      <c r="BU777" s="31">
        <f t="shared" si="947"/>
        <v>0</v>
      </c>
      <c r="BV777" s="31">
        <f t="shared" si="948"/>
        <v>0</v>
      </c>
      <c r="BW777" s="31">
        <f t="shared" si="949"/>
        <v>0</v>
      </c>
      <c r="BX777" s="31">
        <f t="shared" si="950"/>
        <v>0</v>
      </c>
      <c r="BY777" s="31">
        <f t="shared" si="951"/>
        <v>0</v>
      </c>
      <c r="BZ777" s="31">
        <f t="shared" si="952"/>
        <v>0</v>
      </c>
      <c r="CA777" s="31">
        <f t="shared" si="953"/>
        <v>0</v>
      </c>
      <c r="CB777" s="31">
        <f t="shared" si="954"/>
        <v>0</v>
      </c>
      <c r="CC777" s="31">
        <f t="shared" si="955"/>
        <v>0</v>
      </c>
      <c r="CD777" s="31">
        <f t="shared" si="956"/>
        <v>0</v>
      </c>
      <c r="CE777" s="37">
        <f t="array" ref="CE777">MIN(IF(JPRL=AI777,$AG$19:$AG$1018))</f>
        <v>0</v>
      </c>
      <c r="CF777" s="37">
        <f t="array" ref="CF777">MAX(IF(JPRL=AI777,$AG$19:$AG$1018))</f>
        <v>0</v>
      </c>
      <c r="CG777" s="36">
        <f t="shared" si="957"/>
        <v>0</v>
      </c>
      <c r="CI777" s="40">
        <f t="shared" si="958"/>
        <v>0</v>
      </c>
      <c r="CJ777" s="40">
        <f t="shared" si="895"/>
        <v>0</v>
      </c>
      <c r="CK777" s="40">
        <f t="shared" si="896"/>
        <v>0</v>
      </c>
      <c r="CL777" s="40">
        <f t="shared" si="897"/>
        <v>0</v>
      </c>
      <c r="CM777" s="40">
        <f t="shared" si="898"/>
        <v>0</v>
      </c>
      <c r="CN777" s="40">
        <f t="shared" si="899"/>
        <v>0</v>
      </c>
      <c r="CO777" s="40">
        <f t="shared" si="900"/>
        <v>0</v>
      </c>
      <c r="CP777" s="40">
        <f t="shared" si="901"/>
        <v>0</v>
      </c>
      <c r="CQ777" s="40">
        <f t="shared" si="902"/>
        <v>0</v>
      </c>
      <c r="CR777" s="40">
        <f t="shared" si="903"/>
        <v>0</v>
      </c>
      <c r="CS777" s="40">
        <f t="shared" si="904"/>
        <v>0</v>
      </c>
      <c r="CT777" s="41">
        <f t="shared" si="959"/>
        <v>0</v>
      </c>
      <c r="CU777" s="41">
        <f t="shared" si="960"/>
        <v>0</v>
      </c>
      <c r="CV777" s="41">
        <f t="shared" si="961"/>
        <v>0</v>
      </c>
      <c r="CW777" s="41">
        <f t="shared" si="962"/>
        <v>0</v>
      </c>
      <c r="CX777" s="41">
        <f t="shared" si="963"/>
        <v>0</v>
      </c>
      <c r="CY777" s="41">
        <f t="shared" si="964"/>
        <v>0</v>
      </c>
      <c r="CZ777" s="41">
        <f t="shared" si="965"/>
        <v>0</v>
      </c>
      <c r="DA777" s="41">
        <f t="shared" si="966"/>
        <v>0</v>
      </c>
      <c r="DB777" s="41">
        <f t="shared" si="967"/>
        <v>0</v>
      </c>
      <c r="DC777" s="41">
        <f t="shared" si="968"/>
        <v>0</v>
      </c>
      <c r="DD777" s="7">
        <f t="shared" si="969"/>
        <v>0</v>
      </c>
      <c r="DE777" s="7">
        <f t="shared" si="970"/>
        <v>0</v>
      </c>
      <c r="DF777" s="7">
        <f t="shared" si="971"/>
        <v>0</v>
      </c>
      <c r="DJ777" s="7">
        <f t="shared" si="972"/>
        <v>0</v>
      </c>
      <c r="DK777" s="7">
        <f t="shared" si="973"/>
        <v>0</v>
      </c>
    </row>
    <row r="778" spans="1:115" ht="26.25" customHeight="1" x14ac:dyDescent="0.25">
      <c r="A778" s="9">
        <v>760</v>
      </c>
      <c r="B778" s="24" t="str">
        <f t="shared" si="905"/>
        <v/>
      </c>
      <c r="C778" s="23"/>
      <c r="D778" s="51"/>
      <c r="E778" s="24"/>
      <c r="F778" s="24"/>
      <c r="G778" s="24"/>
      <c r="H778" s="24"/>
      <c r="I778" s="25"/>
      <c r="J778" s="24"/>
      <c r="K778" s="26"/>
      <c r="L778" s="29"/>
      <c r="M778" s="27"/>
      <c r="N778" s="28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30"/>
      <c r="Z778" s="29"/>
      <c r="AA778" s="29" t="str">
        <f t="shared" si="906"/>
        <v/>
      </c>
      <c r="AB778" s="7">
        <f t="shared" si="907"/>
        <v>0</v>
      </c>
      <c r="AC778" s="7">
        <f t="shared" si="908"/>
        <v>0</v>
      </c>
      <c r="AD778" s="7">
        <f t="shared" si="909"/>
        <v>0</v>
      </c>
      <c r="AE778" s="7">
        <f t="shared" si="910"/>
        <v>0</v>
      </c>
      <c r="AF778" s="11" t="str">
        <f t="shared" si="974"/>
        <v/>
      </c>
      <c r="AG778" s="13">
        <f t="shared" si="911"/>
        <v>0</v>
      </c>
      <c r="AH778" s="7" t="str">
        <f t="shared" si="912"/>
        <v/>
      </c>
      <c r="AI778" s="11" t="str">
        <f t="shared" si="975"/>
        <v/>
      </c>
      <c r="AJ778" s="11" t="str">
        <f t="array" ref="AJ778">IF(OR(AI778=$AI$19:AI777),"",AI778)</f>
        <v/>
      </c>
      <c r="AK778" s="11" t="str">
        <f t="shared" si="913"/>
        <v/>
      </c>
      <c r="AL778" t="str">
        <f t="array" ref="AL778">IF(OR(AK778=$AK$19:AK777),"",AK778)</f>
        <v/>
      </c>
      <c r="AM778" s="13">
        <f t="shared" si="914"/>
        <v>0</v>
      </c>
      <c r="AN778" s="13">
        <f t="shared" si="915"/>
        <v>0</v>
      </c>
      <c r="AO778" s="13">
        <f t="shared" si="916"/>
        <v>0</v>
      </c>
      <c r="AP778" s="13">
        <f t="shared" si="917"/>
        <v>0</v>
      </c>
      <c r="AQ778" s="13">
        <f t="shared" si="918"/>
        <v>0</v>
      </c>
      <c r="AR778" s="13">
        <f t="shared" si="919"/>
        <v>0</v>
      </c>
      <c r="AS778" s="13">
        <f t="shared" si="920"/>
        <v>0</v>
      </c>
      <c r="AT778" s="13">
        <f t="shared" si="921"/>
        <v>0</v>
      </c>
      <c r="AU778" s="13">
        <f t="shared" si="922"/>
        <v>0</v>
      </c>
      <c r="AV778" s="13">
        <f t="shared" si="923"/>
        <v>0</v>
      </c>
      <c r="AX778" s="13">
        <f t="shared" si="924"/>
        <v>0</v>
      </c>
      <c r="AY778" s="13">
        <f t="shared" si="925"/>
        <v>0</v>
      </c>
      <c r="AZ778" s="13">
        <f t="shared" si="926"/>
        <v>0</v>
      </c>
      <c r="BA778" s="13">
        <f t="shared" si="927"/>
        <v>0</v>
      </c>
      <c r="BB778" s="13">
        <f t="shared" si="928"/>
        <v>0</v>
      </c>
      <c r="BC778" s="13">
        <f t="shared" si="929"/>
        <v>0</v>
      </c>
      <c r="BD778" s="13">
        <f t="shared" si="930"/>
        <v>0</v>
      </c>
      <c r="BE778" s="13">
        <f t="shared" si="931"/>
        <v>0</v>
      </c>
      <c r="BF778" s="13">
        <f t="shared" si="932"/>
        <v>0</v>
      </c>
      <c r="BG778" s="13">
        <f t="shared" si="933"/>
        <v>0</v>
      </c>
      <c r="BH778" s="13">
        <f t="shared" si="934"/>
        <v>0</v>
      </c>
      <c r="BI778" s="13">
        <f t="shared" si="935"/>
        <v>0</v>
      </c>
      <c r="BJ778" s="13">
        <f t="shared" si="936"/>
        <v>0</v>
      </c>
      <c r="BK778" s="13">
        <f t="shared" si="937"/>
        <v>0</v>
      </c>
      <c r="BL778" s="13">
        <f t="shared" si="938"/>
        <v>0</v>
      </c>
      <c r="BM778" s="13">
        <f t="shared" si="939"/>
        <v>0</v>
      </c>
      <c r="BN778" s="13">
        <f t="shared" si="940"/>
        <v>0</v>
      </c>
      <c r="BO778" s="13">
        <f t="shared" si="941"/>
        <v>0</v>
      </c>
      <c r="BP778" s="13">
        <f t="shared" si="942"/>
        <v>0</v>
      </c>
      <c r="BQ778" s="13">
        <f t="shared" si="943"/>
        <v>0</v>
      </c>
      <c r="BR778" s="13">
        <f t="shared" si="944"/>
        <v>0</v>
      </c>
      <c r="BS778" s="13">
        <f t="shared" si="945"/>
        <v>0</v>
      </c>
      <c r="BT778" s="31">
        <f t="shared" si="946"/>
        <v>0</v>
      </c>
      <c r="BU778" s="31">
        <f t="shared" si="947"/>
        <v>0</v>
      </c>
      <c r="BV778" s="31">
        <f t="shared" si="948"/>
        <v>0</v>
      </c>
      <c r="BW778" s="31">
        <f t="shared" si="949"/>
        <v>0</v>
      </c>
      <c r="BX778" s="31">
        <f t="shared" si="950"/>
        <v>0</v>
      </c>
      <c r="BY778" s="31">
        <f t="shared" si="951"/>
        <v>0</v>
      </c>
      <c r="BZ778" s="31">
        <f t="shared" si="952"/>
        <v>0</v>
      </c>
      <c r="CA778" s="31">
        <f t="shared" si="953"/>
        <v>0</v>
      </c>
      <c r="CB778" s="31">
        <f t="shared" si="954"/>
        <v>0</v>
      </c>
      <c r="CC778" s="31">
        <f t="shared" si="955"/>
        <v>0</v>
      </c>
      <c r="CD778" s="31">
        <f t="shared" si="956"/>
        <v>0</v>
      </c>
      <c r="CE778" s="37">
        <f t="array" ref="CE778">MIN(IF(JPRL=AI778,$AG$19:$AG$1018))</f>
        <v>0</v>
      </c>
      <c r="CF778" s="37">
        <f t="array" ref="CF778">MAX(IF(JPRL=AI778,$AG$19:$AG$1018))</f>
        <v>0</v>
      </c>
      <c r="CG778" s="36">
        <f t="shared" si="957"/>
        <v>0</v>
      </c>
      <c r="CI778" s="40">
        <f t="shared" si="958"/>
        <v>0</v>
      </c>
      <c r="CJ778" s="40">
        <f t="shared" si="895"/>
        <v>0</v>
      </c>
      <c r="CK778" s="40">
        <f t="shared" si="896"/>
        <v>0</v>
      </c>
      <c r="CL778" s="40">
        <f t="shared" si="897"/>
        <v>0</v>
      </c>
      <c r="CM778" s="40">
        <f t="shared" si="898"/>
        <v>0</v>
      </c>
      <c r="CN778" s="40">
        <f t="shared" si="899"/>
        <v>0</v>
      </c>
      <c r="CO778" s="40">
        <f t="shared" si="900"/>
        <v>0</v>
      </c>
      <c r="CP778" s="40">
        <f t="shared" si="901"/>
        <v>0</v>
      </c>
      <c r="CQ778" s="40">
        <f t="shared" si="902"/>
        <v>0</v>
      </c>
      <c r="CR778" s="40">
        <f t="shared" si="903"/>
        <v>0</v>
      </c>
      <c r="CS778" s="40">
        <f t="shared" si="904"/>
        <v>0</v>
      </c>
      <c r="CT778" s="41">
        <f t="shared" si="959"/>
        <v>0</v>
      </c>
      <c r="CU778" s="41">
        <f t="shared" si="960"/>
        <v>0</v>
      </c>
      <c r="CV778" s="41">
        <f t="shared" si="961"/>
        <v>0</v>
      </c>
      <c r="CW778" s="41">
        <f t="shared" si="962"/>
        <v>0</v>
      </c>
      <c r="CX778" s="41">
        <f t="shared" si="963"/>
        <v>0</v>
      </c>
      <c r="CY778" s="41">
        <f t="shared" si="964"/>
        <v>0</v>
      </c>
      <c r="CZ778" s="41">
        <f t="shared" si="965"/>
        <v>0</v>
      </c>
      <c r="DA778" s="41">
        <f t="shared" si="966"/>
        <v>0</v>
      </c>
      <c r="DB778" s="41">
        <f t="shared" si="967"/>
        <v>0</v>
      </c>
      <c r="DC778" s="41">
        <f t="shared" si="968"/>
        <v>0</v>
      </c>
      <c r="DD778" s="7">
        <f t="shared" si="969"/>
        <v>0</v>
      </c>
      <c r="DE778" s="7">
        <f t="shared" si="970"/>
        <v>0</v>
      </c>
      <c r="DF778" s="7">
        <f t="shared" si="971"/>
        <v>0</v>
      </c>
      <c r="DJ778" s="7">
        <f t="shared" si="972"/>
        <v>0</v>
      </c>
      <c r="DK778" s="7">
        <f t="shared" si="973"/>
        <v>0</v>
      </c>
    </row>
    <row r="779" spans="1:115" ht="26.25" customHeight="1" x14ac:dyDescent="0.25">
      <c r="A779" s="9">
        <v>761</v>
      </c>
      <c r="B779" s="24" t="str">
        <f t="shared" si="905"/>
        <v/>
      </c>
      <c r="C779" s="23"/>
      <c r="D779" s="51"/>
      <c r="E779" s="24"/>
      <c r="F779" s="24"/>
      <c r="G779" s="24"/>
      <c r="H779" s="24"/>
      <c r="I779" s="25"/>
      <c r="J779" s="24"/>
      <c r="K779" s="26"/>
      <c r="L779" s="29"/>
      <c r="M779" s="27"/>
      <c r="N779" s="28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30"/>
      <c r="Z779" s="29"/>
      <c r="AA779" s="29" t="str">
        <f t="shared" si="906"/>
        <v/>
      </c>
      <c r="AB779" s="7">
        <f t="shared" si="907"/>
        <v>0</v>
      </c>
      <c r="AC779" s="7">
        <f t="shared" si="908"/>
        <v>0</v>
      </c>
      <c r="AD779" s="7">
        <f t="shared" si="909"/>
        <v>0</v>
      </c>
      <c r="AE779" s="7">
        <f t="shared" si="910"/>
        <v>0</v>
      </c>
      <c r="AF779" s="11" t="str">
        <f t="shared" si="974"/>
        <v/>
      </c>
      <c r="AG779" s="13">
        <f t="shared" si="911"/>
        <v>0</v>
      </c>
      <c r="AH779" s="7" t="str">
        <f t="shared" si="912"/>
        <v/>
      </c>
      <c r="AI779" s="11" t="str">
        <f t="shared" si="975"/>
        <v/>
      </c>
      <c r="AJ779" s="11" t="str">
        <f t="array" ref="AJ779">IF(OR(AI779=$AI$19:AI778),"",AI779)</f>
        <v/>
      </c>
      <c r="AK779" s="11" t="str">
        <f t="shared" si="913"/>
        <v/>
      </c>
      <c r="AL779" t="str">
        <f t="array" ref="AL779">IF(OR(AK779=$AK$19:AK778),"",AK779)</f>
        <v/>
      </c>
      <c r="AM779" s="13">
        <f t="shared" si="914"/>
        <v>0</v>
      </c>
      <c r="AN779" s="13">
        <f t="shared" si="915"/>
        <v>0</v>
      </c>
      <c r="AO779" s="13">
        <f t="shared" si="916"/>
        <v>0</v>
      </c>
      <c r="AP779" s="13">
        <f t="shared" si="917"/>
        <v>0</v>
      </c>
      <c r="AQ779" s="13">
        <f t="shared" si="918"/>
        <v>0</v>
      </c>
      <c r="AR779" s="13">
        <f t="shared" si="919"/>
        <v>0</v>
      </c>
      <c r="AS779" s="13">
        <f t="shared" si="920"/>
        <v>0</v>
      </c>
      <c r="AT779" s="13">
        <f t="shared" si="921"/>
        <v>0</v>
      </c>
      <c r="AU779" s="13">
        <f t="shared" si="922"/>
        <v>0</v>
      </c>
      <c r="AV779" s="13">
        <f t="shared" si="923"/>
        <v>0</v>
      </c>
      <c r="AX779" s="13">
        <f t="shared" si="924"/>
        <v>0</v>
      </c>
      <c r="AY779" s="13">
        <f t="shared" si="925"/>
        <v>0</v>
      </c>
      <c r="AZ779" s="13">
        <f t="shared" si="926"/>
        <v>0</v>
      </c>
      <c r="BA779" s="13">
        <f t="shared" si="927"/>
        <v>0</v>
      </c>
      <c r="BB779" s="13">
        <f t="shared" si="928"/>
        <v>0</v>
      </c>
      <c r="BC779" s="13">
        <f t="shared" si="929"/>
        <v>0</v>
      </c>
      <c r="BD779" s="13">
        <f t="shared" si="930"/>
        <v>0</v>
      </c>
      <c r="BE779" s="13">
        <f t="shared" si="931"/>
        <v>0</v>
      </c>
      <c r="BF779" s="13">
        <f t="shared" si="932"/>
        <v>0</v>
      </c>
      <c r="BG779" s="13">
        <f t="shared" si="933"/>
        <v>0</v>
      </c>
      <c r="BH779" s="13">
        <f t="shared" si="934"/>
        <v>0</v>
      </c>
      <c r="BI779" s="13">
        <f t="shared" si="935"/>
        <v>0</v>
      </c>
      <c r="BJ779" s="13">
        <f t="shared" si="936"/>
        <v>0</v>
      </c>
      <c r="BK779" s="13">
        <f t="shared" si="937"/>
        <v>0</v>
      </c>
      <c r="BL779" s="13">
        <f t="shared" si="938"/>
        <v>0</v>
      </c>
      <c r="BM779" s="13">
        <f t="shared" si="939"/>
        <v>0</v>
      </c>
      <c r="BN779" s="13">
        <f t="shared" si="940"/>
        <v>0</v>
      </c>
      <c r="BO779" s="13">
        <f t="shared" si="941"/>
        <v>0</v>
      </c>
      <c r="BP779" s="13">
        <f t="shared" si="942"/>
        <v>0</v>
      </c>
      <c r="BQ779" s="13">
        <f t="shared" si="943"/>
        <v>0</v>
      </c>
      <c r="BR779" s="13">
        <f t="shared" si="944"/>
        <v>0</v>
      </c>
      <c r="BS779" s="13">
        <f t="shared" si="945"/>
        <v>0</v>
      </c>
      <c r="BT779" s="31">
        <f t="shared" si="946"/>
        <v>0</v>
      </c>
      <c r="BU779" s="31">
        <f t="shared" si="947"/>
        <v>0</v>
      </c>
      <c r="BV779" s="31">
        <f t="shared" si="948"/>
        <v>0</v>
      </c>
      <c r="BW779" s="31">
        <f t="shared" si="949"/>
        <v>0</v>
      </c>
      <c r="BX779" s="31">
        <f t="shared" si="950"/>
        <v>0</v>
      </c>
      <c r="BY779" s="31">
        <f t="shared" si="951"/>
        <v>0</v>
      </c>
      <c r="BZ779" s="31">
        <f t="shared" si="952"/>
        <v>0</v>
      </c>
      <c r="CA779" s="31">
        <f t="shared" si="953"/>
        <v>0</v>
      </c>
      <c r="CB779" s="31">
        <f t="shared" si="954"/>
        <v>0</v>
      </c>
      <c r="CC779" s="31">
        <f t="shared" si="955"/>
        <v>0</v>
      </c>
      <c r="CD779" s="31">
        <f t="shared" si="956"/>
        <v>0</v>
      </c>
      <c r="CE779" s="37">
        <f t="array" ref="CE779">MIN(IF(JPRL=AI779,$AG$19:$AG$1018))</f>
        <v>0</v>
      </c>
      <c r="CF779" s="37">
        <f t="array" ref="CF779">MAX(IF(JPRL=AI779,$AG$19:$AG$1018))</f>
        <v>0</v>
      </c>
      <c r="CG779" s="36">
        <f t="shared" si="957"/>
        <v>0</v>
      </c>
      <c r="CI779" s="40">
        <f t="shared" si="958"/>
        <v>0</v>
      </c>
      <c r="CJ779" s="40">
        <f t="shared" si="895"/>
        <v>0</v>
      </c>
      <c r="CK779" s="40">
        <f t="shared" si="896"/>
        <v>0</v>
      </c>
      <c r="CL779" s="40">
        <f t="shared" si="897"/>
        <v>0</v>
      </c>
      <c r="CM779" s="40">
        <f t="shared" si="898"/>
        <v>0</v>
      </c>
      <c r="CN779" s="40">
        <f t="shared" si="899"/>
        <v>0</v>
      </c>
      <c r="CO779" s="40">
        <f t="shared" si="900"/>
        <v>0</v>
      </c>
      <c r="CP779" s="40">
        <f t="shared" si="901"/>
        <v>0</v>
      </c>
      <c r="CQ779" s="40">
        <f t="shared" si="902"/>
        <v>0</v>
      </c>
      <c r="CR779" s="40">
        <f t="shared" si="903"/>
        <v>0</v>
      </c>
      <c r="CS779" s="40">
        <f t="shared" si="904"/>
        <v>0</v>
      </c>
      <c r="CT779" s="41">
        <f t="shared" si="959"/>
        <v>0</v>
      </c>
      <c r="CU779" s="41">
        <f t="shared" si="960"/>
        <v>0</v>
      </c>
      <c r="CV779" s="41">
        <f t="shared" si="961"/>
        <v>0</v>
      </c>
      <c r="CW779" s="41">
        <f t="shared" si="962"/>
        <v>0</v>
      </c>
      <c r="CX779" s="41">
        <f t="shared" si="963"/>
        <v>0</v>
      </c>
      <c r="CY779" s="41">
        <f t="shared" si="964"/>
        <v>0</v>
      </c>
      <c r="CZ779" s="41">
        <f t="shared" si="965"/>
        <v>0</v>
      </c>
      <c r="DA779" s="41">
        <f t="shared" si="966"/>
        <v>0</v>
      </c>
      <c r="DB779" s="41">
        <f t="shared" si="967"/>
        <v>0</v>
      </c>
      <c r="DC779" s="41">
        <f t="shared" si="968"/>
        <v>0</v>
      </c>
      <c r="DD779" s="7">
        <f t="shared" si="969"/>
        <v>0</v>
      </c>
      <c r="DE779" s="7">
        <f t="shared" si="970"/>
        <v>0</v>
      </c>
      <c r="DF779" s="7">
        <f t="shared" si="971"/>
        <v>0</v>
      </c>
      <c r="DJ779" s="7">
        <f t="shared" si="972"/>
        <v>0</v>
      </c>
      <c r="DK779" s="7">
        <f t="shared" si="973"/>
        <v>0</v>
      </c>
    </row>
    <row r="780" spans="1:115" ht="26.25" customHeight="1" x14ac:dyDescent="0.25">
      <c r="A780" s="9">
        <v>762</v>
      </c>
      <c r="B780" s="24" t="str">
        <f t="shared" si="905"/>
        <v/>
      </c>
      <c r="C780" s="23"/>
      <c r="D780" s="51"/>
      <c r="E780" s="24"/>
      <c r="F780" s="24"/>
      <c r="G780" s="24"/>
      <c r="H780" s="24"/>
      <c r="I780" s="25"/>
      <c r="J780" s="24"/>
      <c r="K780" s="26"/>
      <c r="L780" s="29"/>
      <c r="M780" s="27"/>
      <c r="N780" s="28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30"/>
      <c r="Z780" s="29"/>
      <c r="AA780" s="29" t="str">
        <f t="shared" si="906"/>
        <v/>
      </c>
      <c r="AB780" s="7">
        <f t="shared" si="907"/>
        <v>0</v>
      </c>
      <c r="AC780" s="7">
        <f t="shared" si="908"/>
        <v>0</v>
      </c>
      <c r="AD780" s="7">
        <f t="shared" si="909"/>
        <v>0</v>
      </c>
      <c r="AE780" s="7">
        <f t="shared" si="910"/>
        <v>0</v>
      </c>
      <c r="AF780" s="11" t="str">
        <f t="shared" si="974"/>
        <v/>
      </c>
      <c r="AG780" s="13">
        <f t="shared" si="911"/>
        <v>0</v>
      </c>
      <c r="AH780" s="7" t="str">
        <f t="shared" si="912"/>
        <v/>
      </c>
      <c r="AI780" s="11" t="str">
        <f t="shared" si="975"/>
        <v/>
      </c>
      <c r="AJ780" s="11" t="str">
        <f t="array" ref="AJ780">IF(OR(AI780=$AI$19:AI779),"",AI780)</f>
        <v/>
      </c>
      <c r="AK780" s="11" t="str">
        <f t="shared" si="913"/>
        <v/>
      </c>
      <c r="AL780" t="str">
        <f t="array" ref="AL780">IF(OR(AK780=$AK$19:AK779),"",AK780)</f>
        <v/>
      </c>
      <c r="AM780" s="13">
        <f t="shared" si="914"/>
        <v>0</v>
      </c>
      <c r="AN780" s="13">
        <f t="shared" si="915"/>
        <v>0</v>
      </c>
      <c r="AO780" s="13">
        <f t="shared" si="916"/>
        <v>0</v>
      </c>
      <c r="AP780" s="13">
        <f t="shared" si="917"/>
        <v>0</v>
      </c>
      <c r="AQ780" s="13">
        <f t="shared" si="918"/>
        <v>0</v>
      </c>
      <c r="AR780" s="13">
        <f t="shared" si="919"/>
        <v>0</v>
      </c>
      <c r="AS780" s="13">
        <f t="shared" si="920"/>
        <v>0</v>
      </c>
      <c r="AT780" s="13">
        <f t="shared" si="921"/>
        <v>0</v>
      </c>
      <c r="AU780" s="13">
        <f t="shared" si="922"/>
        <v>0</v>
      </c>
      <c r="AV780" s="13">
        <f t="shared" si="923"/>
        <v>0</v>
      </c>
      <c r="AX780" s="13">
        <f t="shared" si="924"/>
        <v>0</v>
      </c>
      <c r="AY780" s="13">
        <f t="shared" si="925"/>
        <v>0</v>
      </c>
      <c r="AZ780" s="13">
        <f t="shared" si="926"/>
        <v>0</v>
      </c>
      <c r="BA780" s="13">
        <f t="shared" si="927"/>
        <v>0</v>
      </c>
      <c r="BB780" s="13">
        <f t="shared" si="928"/>
        <v>0</v>
      </c>
      <c r="BC780" s="13">
        <f t="shared" si="929"/>
        <v>0</v>
      </c>
      <c r="BD780" s="13">
        <f t="shared" si="930"/>
        <v>0</v>
      </c>
      <c r="BE780" s="13">
        <f t="shared" si="931"/>
        <v>0</v>
      </c>
      <c r="BF780" s="13">
        <f t="shared" si="932"/>
        <v>0</v>
      </c>
      <c r="BG780" s="13">
        <f t="shared" si="933"/>
        <v>0</v>
      </c>
      <c r="BH780" s="13">
        <f t="shared" si="934"/>
        <v>0</v>
      </c>
      <c r="BI780" s="13">
        <f t="shared" si="935"/>
        <v>0</v>
      </c>
      <c r="BJ780" s="13">
        <f t="shared" si="936"/>
        <v>0</v>
      </c>
      <c r="BK780" s="13">
        <f t="shared" si="937"/>
        <v>0</v>
      </c>
      <c r="BL780" s="13">
        <f t="shared" si="938"/>
        <v>0</v>
      </c>
      <c r="BM780" s="13">
        <f t="shared" si="939"/>
        <v>0</v>
      </c>
      <c r="BN780" s="13">
        <f t="shared" si="940"/>
        <v>0</v>
      </c>
      <c r="BO780" s="13">
        <f t="shared" si="941"/>
        <v>0</v>
      </c>
      <c r="BP780" s="13">
        <f t="shared" si="942"/>
        <v>0</v>
      </c>
      <c r="BQ780" s="13">
        <f t="shared" si="943"/>
        <v>0</v>
      </c>
      <c r="BR780" s="13">
        <f t="shared" si="944"/>
        <v>0</v>
      </c>
      <c r="BS780" s="13">
        <f t="shared" si="945"/>
        <v>0</v>
      </c>
      <c r="BT780" s="31">
        <f t="shared" si="946"/>
        <v>0</v>
      </c>
      <c r="BU780" s="31">
        <f t="shared" si="947"/>
        <v>0</v>
      </c>
      <c r="BV780" s="31">
        <f t="shared" si="948"/>
        <v>0</v>
      </c>
      <c r="BW780" s="31">
        <f t="shared" si="949"/>
        <v>0</v>
      </c>
      <c r="BX780" s="31">
        <f t="shared" si="950"/>
        <v>0</v>
      </c>
      <c r="BY780" s="31">
        <f t="shared" si="951"/>
        <v>0</v>
      </c>
      <c r="BZ780" s="31">
        <f t="shared" si="952"/>
        <v>0</v>
      </c>
      <c r="CA780" s="31">
        <f t="shared" si="953"/>
        <v>0</v>
      </c>
      <c r="CB780" s="31">
        <f t="shared" si="954"/>
        <v>0</v>
      </c>
      <c r="CC780" s="31">
        <f t="shared" si="955"/>
        <v>0</v>
      </c>
      <c r="CD780" s="31">
        <f t="shared" si="956"/>
        <v>0</v>
      </c>
      <c r="CE780" s="37">
        <f t="array" ref="CE780">MIN(IF(JPRL=AI780,$AG$19:$AG$1018))</f>
        <v>0</v>
      </c>
      <c r="CF780" s="37">
        <f t="array" ref="CF780">MAX(IF(JPRL=AI780,$AG$19:$AG$1018))</f>
        <v>0</v>
      </c>
      <c r="CG780" s="36">
        <f t="shared" si="957"/>
        <v>0</v>
      </c>
      <c r="CI780" s="40">
        <f t="shared" si="958"/>
        <v>0</v>
      </c>
      <c r="CJ780" s="40">
        <f t="shared" si="895"/>
        <v>0</v>
      </c>
      <c r="CK780" s="40">
        <f t="shared" si="896"/>
        <v>0</v>
      </c>
      <c r="CL780" s="40">
        <f t="shared" si="897"/>
        <v>0</v>
      </c>
      <c r="CM780" s="40">
        <f t="shared" si="898"/>
        <v>0</v>
      </c>
      <c r="CN780" s="40">
        <f t="shared" si="899"/>
        <v>0</v>
      </c>
      <c r="CO780" s="40">
        <f t="shared" si="900"/>
        <v>0</v>
      </c>
      <c r="CP780" s="40">
        <f t="shared" si="901"/>
        <v>0</v>
      </c>
      <c r="CQ780" s="40">
        <f t="shared" si="902"/>
        <v>0</v>
      </c>
      <c r="CR780" s="40">
        <f t="shared" si="903"/>
        <v>0</v>
      </c>
      <c r="CS780" s="40">
        <f t="shared" si="904"/>
        <v>0</v>
      </c>
      <c r="CT780" s="41">
        <f t="shared" si="959"/>
        <v>0</v>
      </c>
      <c r="CU780" s="41">
        <f t="shared" si="960"/>
        <v>0</v>
      </c>
      <c r="CV780" s="41">
        <f t="shared" si="961"/>
        <v>0</v>
      </c>
      <c r="CW780" s="41">
        <f t="shared" si="962"/>
        <v>0</v>
      </c>
      <c r="CX780" s="41">
        <f t="shared" si="963"/>
        <v>0</v>
      </c>
      <c r="CY780" s="41">
        <f t="shared" si="964"/>
        <v>0</v>
      </c>
      <c r="CZ780" s="41">
        <f t="shared" si="965"/>
        <v>0</v>
      </c>
      <c r="DA780" s="41">
        <f t="shared" si="966"/>
        <v>0</v>
      </c>
      <c r="DB780" s="41">
        <f t="shared" si="967"/>
        <v>0</v>
      </c>
      <c r="DC780" s="41">
        <f t="shared" si="968"/>
        <v>0</v>
      </c>
      <c r="DD780" s="7">
        <f t="shared" si="969"/>
        <v>0</v>
      </c>
      <c r="DE780" s="7">
        <f t="shared" si="970"/>
        <v>0</v>
      </c>
      <c r="DF780" s="7">
        <f t="shared" si="971"/>
        <v>0</v>
      </c>
      <c r="DJ780" s="7">
        <f t="shared" si="972"/>
        <v>0</v>
      </c>
      <c r="DK780" s="7">
        <f t="shared" si="973"/>
        <v>0</v>
      </c>
    </row>
    <row r="781" spans="1:115" ht="26.25" customHeight="1" x14ac:dyDescent="0.25">
      <c r="A781" s="9">
        <v>763</v>
      </c>
      <c r="B781" s="24" t="str">
        <f t="shared" si="905"/>
        <v/>
      </c>
      <c r="C781" s="23"/>
      <c r="D781" s="51"/>
      <c r="E781" s="24"/>
      <c r="F781" s="24"/>
      <c r="G781" s="24"/>
      <c r="H781" s="24"/>
      <c r="I781" s="25"/>
      <c r="J781" s="24"/>
      <c r="K781" s="26"/>
      <c r="L781" s="29"/>
      <c r="M781" s="27"/>
      <c r="N781" s="28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30"/>
      <c r="Z781" s="29"/>
      <c r="AA781" s="29" t="str">
        <f t="shared" si="906"/>
        <v/>
      </c>
      <c r="AB781" s="7">
        <f t="shared" si="907"/>
        <v>0</v>
      </c>
      <c r="AC781" s="7">
        <f t="shared" si="908"/>
        <v>0</v>
      </c>
      <c r="AD781" s="7">
        <f t="shared" si="909"/>
        <v>0</v>
      </c>
      <c r="AE781" s="7">
        <f t="shared" si="910"/>
        <v>0</v>
      </c>
      <c r="AF781" s="11" t="str">
        <f t="shared" si="974"/>
        <v/>
      </c>
      <c r="AG781" s="13">
        <f t="shared" si="911"/>
        <v>0</v>
      </c>
      <c r="AH781" s="7" t="str">
        <f t="shared" si="912"/>
        <v/>
      </c>
      <c r="AI781" s="11" t="str">
        <f t="shared" si="975"/>
        <v/>
      </c>
      <c r="AJ781" s="11" t="str">
        <f t="array" ref="AJ781">IF(OR(AI781=$AI$19:AI780),"",AI781)</f>
        <v/>
      </c>
      <c r="AK781" s="11" t="str">
        <f t="shared" si="913"/>
        <v/>
      </c>
      <c r="AL781" t="str">
        <f t="array" ref="AL781">IF(OR(AK781=$AK$19:AK780),"",AK781)</f>
        <v/>
      </c>
      <c r="AM781" s="13">
        <f t="shared" si="914"/>
        <v>0</v>
      </c>
      <c r="AN781" s="13">
        <f t="shared" si="915"/>
        <v>0</v>
      </c>
      <c r="AO781" s="13">
        <f t="shared" si="916"/>
        <v>0</v>
      </c>
      <c r="AP781" s="13">
        <f t="shared" si="917"/>
        <v>0</v>
      </c>
      <c r="AQ781" s="13">
        <f t="shared" si="918"/>
        <v>0</v>
      </c>
      <c r="AR781" s="13">
        <f t="shared" si="919"/>
        <v>0</v>
      </c>
      <c r="AS781" s="13">
        <f t="shared" si="920"/>
        <v>0</v>
      </c>
      <c r="AT781" s="13">
        <f t="shared" si="921"/>
        <v>0</v>
      </c>
      <c r="AU781" s="13">
        <f t="shared" si="922"/>
        <v>0</v>
      </c>
      <c r="AV781" s="13">
        <f t="shared" si="923"/>
        <v>0</v>
      </c>
      <c r="AX781" s="13">
        <f t="shared" si="924"/>
        <v>0</v>
      </c>
      <c r="AY781" s="13">
        <f t="shared" si="925"/>
        <v>0</v>
      </c>
      <c r="AZ781" s="13">
        <f t="shared" si="926"/>
        <v>0</v>
      </c>
      <c r="BA781" s="13">
        <f t="shared" si="927"/>
        <v>0</v>
      </c>
      <c r="BB781" s="13">
        <f t="shared" si="928"/>
        <v>0</v>
      </c>
      <c r="BC781" s="13">
        <f t="shared" si="929"/>
        <v>0</v>
      </c>
      <c r="BD781" s="13">
        <f t="shared" si="930"/>
        <v>0</v>
      </c>
      <c r="BE781" s="13">
        <f t="shared" si="931"/>
        <v>0</v>
      </c>
      <c r="BF781" s="13">
        <f t="shared" si="932"/>
        <v>0</v>
      </c>
      <c r="BG781" s="13">
        <f t="shared" si="933"/>
        <v>0</v>
      </c>
      <c r="BH781" s="13">
        <f t="shared" si="934"/>
        <v>0</v>
      </c>
      <c r="BI781" s="13">
        <f t="shared" si="935"/>
        <v>0</v>
      </c>
      <c r="BJ781" s="13">
        <f t="shared" si="936"/>
        <v>0</v>
      </c>
      <c r="BK781" s="13">
        <f t="shared" si="937"/>
        <v>0</v>
      </c>
      <c r="BL781" s="13">
        <f t="shared" si="938"/>
        <v>0</v>
      </c>
      <c r="BM781" s="13">
        <f t="shared" si="939"/>
        <v>0</v>
      </c>
      <c r="BN781" s="13">
        <f t="shared" si="940"/>
        <v>0</v>
      </c>
      <c r="BO781" s="13">
        <f t="shared" si="941"/>
        <v>0</v>
      </c>
      <c r="BP781" s="13">
        <f t="shared" si="942"/>
        <v>0</v>
      </c>
      <c r="BQ781" s="13">
        <f t="shared" si="943"/>
        <v>0</v>
      </c>
      <c r="BR781" s="13">
        <f t="shared" si="944"/>
        <v>0</v>
      </c>
      <c r="BS781" s="13">
        <f t="shared" si="945"/>
        <v>0</v>
      </c>
      <c r="BT781" s="31">
        <f t="shared" si="946"/>
        <v>0</v>
      </c>
      <c r="BU781" s="31">
        <f t="shared" si="947"/>
        <v>0</v>
      </c>
      <c r="BV781" s="31">
        <f t="shared" si="948"/>
        <v>0</v>
      </c>
      <c r="BW781" s="31">
        <f t="shared" si="949"/>
        <v>0</v>
      </c>
      <c r="BX781" s="31">
        <f t="shared" si="950"/>
        <v>0</v>
      </c>
      <c r="BY781" s="31">
        <f t="shared" si="951"/>
        <v>0</v>
      </c>
      <c r="BZ781" s="31">
        <f t="shared" si="952"/>
        <v>0</v>
      </c>
      <c r="CA781" s="31">
        <f t="shared" si="953"/>
        <v>0</v>
      </c>
      <c r="CB781" s="31">
        <f t="shared" si="954"/>
        <v>0</v>
      </c>
      <c r="CC781" s="31">
        <f t="shared" si="955"/>
        <v>0</v>
      </c>
      <c r="CD781" s="31">
        <f t="shared" si="956"/>
        <v>0</v>
      </c>
      <c r="CE781" s="37">
        <f t="array" ref="CE781">MIN(IF(JPRL=AI781,$AG$19:$AG$1018))</f>
        <v>0</v>
      </c>
      <c r="CF781" s="37">
        <f t="array" ref="CF781">MAX(IF(JPRL=AI781,$AG$19:$AG$1018))</f>
        <v>0</v>
      </c>
      <c r="CG781" s="36">
        <f t="shared" si="957"/>
        <v>0</v>
      </c>
      <c r="CI781" s="40">
        <f t="shared" si="958"/>
        <v>0</v>
      </c>
      <c r="CJ781" s="40">
        <f t="shared" si="895"/>
        <v>0</v>
      </c>
      <c r="CK781" s="40">
        <f t="shared" si="896"/>
        <v>0</v>
      </c>
      <c r="CL781" s="40">
        <f t="shared" si="897"/>
        <v>0</v>
      </c>
      <c r="CM781" s="40">
        <f t="shared" si="898"/>
        <v>0</v>
      </c>
      <c r="CN781" s="40">
        <f t="shared" si="899"/>
        <v>0</v>
      </c>
      <c r="CO781" s="40">
        <f t="shared" si="900"/>
        <v>0</v>
      </c>
      <c r="CP781" s="40">
        <f t="shared" si="901"/>
        <v>0</v>
      </c>
      <c r="CQ781" s="40">
        <f t="shared" si="902"/>
        <v>0</v>
      </c>
      <c r="CR781" s="40">
        <f t="shared" si="903"/>
        <v>0</v>
      </c>
      <c r="CS781" s="40">
        <f t="shared" si="904"/>
        <v>0</v>
      </c>
      <c r="CT781" s="41">
        <f t="shared" si="959"/>
        <v>0</v>
      </c>
      <c r="CU781" s="41">
        <f t="shared" si="960"/>
        <v>0</v>
      </c>
      <c r="CV781" s="41">
        <f t="shared" si="961"/>
        <v>0</v>
      </c>
      <c r="CW781" s="41">
        <f t="shared" si="962"/>
        <v>0</v>
      </c>
      <c r="CX781" s="41">
        <f t="shared" si="963"/>
        <v>0</v>
      </c>
      <c r="CY781" s="41">
        <f t="shared" si="964"/>
        <v>0</v>
      </c>
      <c r="CZ781" s="41">
        <f t="shared" si="965"/>
        <v>0</v>
      </c>
      <c r="DA781" s="41">
        <f t="shared" si="966"/>
        <v>0</v>
      </c>
      <c r="DB781" s="41">
        <f t="shared" si="967"/>
        <v>0</v>
      </c>
      <c r="DC781" s="41">
        <f t="shared" si="968"/>
        <v>0</v>
      </c>
      <c r="DD781" s="7">
        <f t="shared" si="969"/>
        <v>0</v>
      </c>
      <c r="DE781" s="7">
        <f t="shared" si="970"/>
        <v>0</v>
      </c>
      <c r="DF781" s="7">
        <f t="shared" si="971"/>
        <v>0</v>
      </c>
      <c r="DJ781" s="7">
        <f t="shared" si="972"/>
        <v>0</v>
      </c>
      <c r="DK781" s="7">
        <f t="shared" si="973"/>
        <v>0</v>
      </c>
    </row>
    <row r="782" spans="1:115" ht="26.25" customHeight="1" x14ac:dyDescent="0.25">
      <c r="A782" s="9">
        <v>764</v>
      </c>
      <c r="B782" s="24" t="str">
        <f t="shared" si="905"/>
        <v/>
      </c>
      <c r="C782" s="23"/>
      <c r="D782" s="51"/>
      <c r="E782" s="24"/>
      <c r="F782" s="24"/>
      <c r="G782" s="24"/>
      <c r="H782" s="24"/>
      <c r="I782" s="25"/>
      <c r="J782" s="24"/>
      <c r="K782" s="26"/>
      <c r="L782" s="29"/>
      <c r="M782" s="27"/>
      <c r="N782" s="28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30"/>
      <c r="Z782" s="29"/>
      <c r="AA782" s="29" t="str">
        <f t="shared" si="906"/>
        <v/>
      </c>
      <c r="AB782" s="7">
        <f t="shared" si="907"/>
        <v>0</v>
      </c>
      <c r="AC782" s="7">
        <f t="shared" si="908"/>
        <v>0</v>
      </c>
      <c r="AD782" s="7">
        <f t="shared" si="909"/>
        <v>0</v>
      </c>
      <c r="AE782" s="7">
        <f t="shared" si="910"/>
        <v>0</v>
      </c>
      <c r="AF782" s="11" t="str">
        <f t="shared" si="974"/>
        <v/>
      </c>
      <c r="AG782" s="13">
        <f t="shared" si="911"/>
        <v>0</v>
      </c>
      <c r="AH782" s="7" t="str">
        <f t="shared" si="912"/>
        <v/>
      </c>
      <c r="AI782" s="11" t="str">
        <f t="shared" si="975"/>
        <v/>
      </c>
      <c r="AJ782" s="11" t="str">
        <f t="array" ref="AJ782">IF(OR(AI782=$AI$19:AI781),"",AI782)</f>
        <v/>
      </c>
      <c r="AK782" s="11" t="str">
        <f t="shared" si="913"/>
        <v/>
      </c>
      <c r="AL782" t="str">
        <f t="array" ref="AL782">IF(OR(AK782=$AK$19:AK781),"",AK782)</f>
        <v/>
      </c>
      <c r="AM782" s="13">
        <f t="shared" si="914"/>
        <v>0</v>
      </c>
      <c r="AN782" s="13">
        <f t="shared" si="915"/>
        <v>0</v>
      </c>
      <c r="AO782" s="13">
        <f t="shared" si="916"/>
        <v>0</v>
      </c>
      <c r="AP782" s="13">
        <f t="shared" si="917"/>
        <v>0</v>
      </c>
      <c r="AQ782" s="13">
        <f t="shared" si="918"/>
        <v>0</v>
      </c>
      <c r="AR782" s="13">
        <f t="shared" si="919"/>
        <v>0</v>
      </c>
      <c r="AS782" s="13">
        <f t="shared" si="920"/>
        <v>0</v>
      </c>
      <c r="AT782" s="13">
        <f t="shared" si="921"/>
        <v>0</v>
      </c>
      <c r="AU782" s="13">
        <f t="shared" si="922"/>
        <v>0</v>
      </c>
      <c r="AV782" s="13">
        <f t="shared" si="923"/>
        <v>0</v>
      </c>
      <c r="AX782" s="13">
        <f t="shared" si="924"/>
        <v>0</v>
      </c>
      <c r="AY782" s="13">
        <f t="shared" si="925"/>
        <v>0</v>
      </c>
      <c r="AZ782" s="13">
        <f t="shared" si="926"/>
        <v>0</v>
      </c>
      <c r="BA782" s="13">
        <f t="shared" si="927"/>
        <v>0</v>
      </c>
      <c r="BB782" s="13">
        <f t="shared" si="928"/>
        <v>0</v>
      </c>
      <c r="BC782" s="13">
        <f t="shared" si="929"/>
        <v>0</v>
      </c>
      <c r="BD782" s="13">
        <f t="shared" si="930"/>
        <v>0</v>
      </c>
      <c r="BE782" s="13">
        <f t="shared" si="931"/>
        <v>0</v>
      </c>
      <c r="BF782" s="13">
        <f t="shared" si="932"/>
        <v>0</v>
      </c>
      <c r="BG782" s="13">
        <f t="shared" si="933"/>
        <v>0</v>
      </c>
      <c r="BH782" s="13">
        <f t="shared" si="934"/>
        <v>0</v>
      </c>
      <c r="BI782" s="13">
        <f t="shared" si="935"/>
        <v>0</v>
      </c>
      <c r="BJ782" s="13">
        <f t="shared" si="936"/>
        <v>0</v>
      </c>
      <c r="BK782" s="13">
        <f t="shared" si="937"/>
        <v>0</v>
      </c>
      <c r="BL782" s="13">
        <f t="shared" si="938"/>
        <v>0</v>
      </c>
      <c r="BM782" s="13">
        <f t="shared" si="939"/>
        <v>0</v>
      </c>
      <c r="BN782" s="13">
        <f t="shared" si="940"/>
        <v>0</v>
      </c>
      <c r="BO782" s="13">
        <f t="shared" si="941"/>
        <v>0</v>
      </c>
      <c r="BP782" s="13">
        <f t="shared" si="942"/>
        <v>0</v>
      </c>
      <c r="BQ782" s="13">
        <f t="shared" si="943"/>
        <v>0</v>
      </c>
      <c r="BR782" s="13">
        <f t="shared" si="944"/>
        <v>0</v>
      </c>
      <c r="BS782" s="13">
        <f t="shared" si="945"/>
        <v>0</v>
      </c>
      <c r="BT782" s="31">
        <f t="shared" si="946"/>
        <v>0</v>
      </c>
      <c r="BU782" s="31">
        <f t="shared" si="947"/>
        <v>0</v>
      </c>
      <c r="BV782" s="31">
        <f t="shared" si="948"/>
        <v>0</v>
      </c>
      <c r="BW782" s="31">
        <f t="shared" si="949"/>
        <v>0</v>
      </c>
      <c r="BX782" s="31">
        <f t="shared" si="950"/>
        <v>0</v>
      </c>
      <c r="BY782" s="31">
        <f t="shared" si="951"/>
        <v>0</v>
      </c>
      <c r="BZ782" s="31">
        <f t="shared" si="952"/>
        <v>0</v>
      </c>
      <c r="CA782" s="31">
        <f t="shared" si="953"/>
        <v>0</v>
      </c>
      <c r="CB782" s="31">
        <f t="shared" si="954"/>
        <v>0</v>
      </c>
      <c r="CC782" s="31">
        <f t="shared" si="955"/>
        <v>0</v>
      </c>
      <c r="CD782" s="31">
        <f t="shared" si="956"/>
        <v>0</v>
      </c>
      <c r="CE782" s="37">
        <f t="array" ref="CE782">MIN(IF(JPRL=AI782,$AG$19:$AG$1018))</f>
        <v>0</v>
      </c>
      <c r="CF782" s="37">
        <f t="array" ref="CF782">MAX(IF(JPRL=AI782,$AG$19:$AG$1018))</f>
        <v>0</v>
      </c>
      <c r="CG782" s="36">
        <f t="shared" si="957"/>
        <v>0</v>
      </c>
      <c r="CI782" s="40">
        <f t="shared" si="958"/>
        <v>0</v>
      </c>
      <c r="CJ782" s="40">
        <f t="shared" si="895"/>
        <v>0</v>
      </c>
      <c r="CK782" s="40">
        <f t="shared" si="896"/>
        <v>0</v>
      </c>
      <c r="CL782" s="40">
        <f t="shared" si="897"/>
        <v>0</v>
      </c>
      <c r="CM782" s="40">
        <f t="shared" si="898"/>
        <v>0</v>
      </c>
      <c r="CN782" s="40">
        <f t="shared" si="899"/>
        <v>0</v>
      </c>
      <c r="CO782" s="40">
        <f t="shared" si="900"/>
        <v>0</v>
      </c>
      <c r="CP782" s="40">
        <f t="shared" si="901"/>
        <v>0</v>
      </c>
      <c r="CQ782" s="40">
        <f t="shared" si="902"/>
        <v>0</v>
      </c>
      <c r="CR782" s="40">
        <f t="shared" si="903"/>
        <v>0</v>
      </c>
      <c r="CS782" s="40">
        <f t="shared" si="904"/>
        <v>0</v>
      </c>
      <c r="CT782" s="41">
        <f t="shared" si="959"/>
        <v>0</v>
      </c>
      <c r="CU782" s="41">
        <f t="shared" si="960"/>
        <v>0</v>
      </c>
      <c r="CV782" s="41">
        <f t="shared" si="961"/>
        <v>0</v>
      </c>
      <c r="CW782" s="41">
        <f t="shared" si="962"/>
        <v>0</v>
      </c>
      <c r="CX782" s="41">
        <f t="shared" si="963"/>
        <v>0</v>
      </c>
      <c r="CY782" s="41">
        <f t="shared" si="964"/>
        <v>0</v>
      </c>
      <c r="CZ782" s="41">
        <f t="shared" si="965"/>
        <v>0</v>
      </c>
      <c r="DA782" s="41">
        <f t="shared" si="966"/>
        <v>0</v>
      </c>
      <c r="DB782" s="41">
        <f t="shared" si="967"/>
        <v>0</v>
      </c>
      <c r="DC782" s="41">
        <f t="shared" si="968"/>
        <v>0</v>
      </c>
      <c r="DD782" s="7">
        <f t="shared" si="969"/>
        <v>0</v>
      </c>
      <c r="DE782" s="7">
        <f t="shared" si="970"/>
        <v>0</v>
      </c>
      <c r="DF782" s="7">
        <f t="shared" si="971"/>
        <v>0</v>
      </c>
      <c r="DJ782" s="7">
        <f t="shared" si="972"/>
        <v>0</v>
      </c>
      <c r="DK782" s="7">
        <f t="shared" si="973"/>
        <v>0</v>
      </c>
    </row>
    <row r="783" spans="1:115" ht="26.25" customHeight="1" x14ac:dyDescent="0.25">
      <c r="A783" s="9">
        <v>765</v>
      </c>
      <c r="B783" s="24" t="str">
        <f t="shared" si="905"/>
        <v/>
      </c>
      <c r="C783" s="23"/>
      <c r="D783" s="51"/>
      <c r="E783" s="24"/>
      <c r="F783" s="24"/>
      <c r="G783" s="24"/>
      <c r="H783" s="24"/>
      <c r="I783" s="25"/>
      <c r="J783" s="24"/>
      <c r="K783" s="26"/>
      <c r="L783" s="29"/>
      <c r="M783" s="27"/>
      <c r="N783" s="28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30"/>
      <c r="Z783" s="29"/>
      <c r="AA783" s="29" t="str">
        <f t="shared" si="906"/>
        <v/>
      </c>
      <c r="AB783" s="7">
        <f t="shared" si="907"/>
        <v>0</v>
      </c>
      <c r="AC783" s="7">
        <f t="shared" si="908"/>
        <v>0</v>
      </c>
      <c r="AD783" s="7">
        <f t="shared" si="909"/>
        <v>0</v>
      </c>
      <c r="AE783" s="7">
        <f t="shared" si="910"/>
        <v>0</v>
      </c>
      <c r="AF783" s="11" t="str">
        <f t="shared" si="974"/>
        <v/>
      </c>
      <c r="AG783" s="13">
        <f t="shared" si="911"/>
        <v>0</v>
      </c>
      <c r="AH783" s="7" t="str">
        <f t="shared" si="912"/>
        <v/>
      </c>
      <c r="AI783" s="11" t="str">
        <f t="shared" si="975"/>
        <v/>
      </c>
      <c r="AJ783" s="11" t="str">
        <f t="array" ref="AJ783">IF(OR(AI783=$AI$19:AI782),"",AI783)</f>
        <v/>
      </c>
      <c r="AK783" s="11" t="str">
        <f t="shared" si="913"/>
        <v/>
      </c>
      <c r="AL783" t="str">
        <f t="array" ref="AL783">IF(OR(AK783=$AK$19:AK782),"",AK783)</f>
        <v/>
      </c>
      <c r="AM783" s="13">
        <f t="shared" si="914"/>
        <v>0</v>
      </c>
      <c r="AN783" s="13">
        <f t="shared" si="915"/>
        <v>0</v>
      </c>
      <c r="AO783" s="13">
        <f t="shared" si="916"/>
        <v>0</v>
      </c>
      <c r="AP783" s="13">
        <f t="shared" si="917"/>
        <v>0</v>
      </c>
      <c r="AQ783" s="13">
        <f t="shared" si="918"/>
        <v>0</v>
      </c>
      <c r="AR783" s="13">
        <f t="shared" si="919"/>
        <v>0</v>
      </c>
      <c r="AS783" s="13">
        <f t="shared" si="920"/>
        <v>0</v>
      </c>
      <c r="AT783" s="13">
        <f t="shared" si="921"/>
        <v>0</v>
      </c>
      <c r="AU783" s="13">
        <f t="shared" si="922"/>
        <v>0</v>
      </c>
      <c r="AV783" s="13">
        <f t="shared" si="923"/>
        <v>0</v>
      </c>
      <c r="AX783" s="13">
        <f t="shared" si="924"/>
        <v>0</v>
      </c>
      <c r="AY783" s="13">
        <f t="shared" si="925"/>
        <v>0</v>
      </c>
      <c r="AZ783" s="13">
        <f t="shared" si="926"/>
        <v>0</v>
      </c>
      <c r="BA783" s="13">
        <f t="shared" si="927"/>
        <v>0</v>
      </c>
      <c r="BB783" s="13">
        <f t="shared" si="928"/>
        <v>0</v>
      </c>
      <c r="BC783" s="13">
        <f t="shared" si="929"/>
        <v>0</v>
      </c>
      <c r="BD783" s="13">
        <f t="shared" si="930"/>
        <v>0</v>
      </c>
      <c r="BE783" s="13">
        <f t="shared" si="931"/>
        <v>0</v>
      </c>
      <c r="BF783" s="13">
        <f t="shared" si="932"/>
        <v>0</v>
      </c>
      <c r="BG783" s="13">
        <f t="shared" si="933"/>
        <v>0</v>
      </c>
      <c r="BH783" s="13">
        <f t="shared" si="934"/>
        <v>0</v>
      </c>
      <c r="BI783" s="13">
        <f t="shared" si="935"/>
        <v>0</v>
      </c>
      <c r="BJ783" s="13">
        <f t="shared" si="936"/>
        <v>0</v>
      </c>
      <c r="BK783" s="13">
        <f t="shared" si="937"/>
        <v>0</v>
      </c>
      <c r="BL783" s="13">
        <f t="shared" si="938"/>
        <v>0</v>
      </c>
      <c r="BM783" s="13">
        <f t="shared" si="939"/>
        <v>0</v>
      </c>
      <c r="BN783" s="13">
        <f t="shared" si="940"/>
        <v>0</v>
      </c>
      <c r="BO783" s="13">
        <f t="shared" si="941"/>
        <v>0</v>
      </c>
      <c r="BP783" s="13">
        <f t="shared" si="942"/>
        <v>0</v>
      </c>
      <c r="BQ783" s="13">
        <f t="shared" si="943"/>
        <v>0</v>
      </c>
      <c r="BR783" s="13">
        <f t="shared" si="944"/>
        <v>0</v>
      </c>
      <c r="BS783" s="13">
        <f t="shared" si="945"/>
        <v>0</v>
      </c>
      <c r="BT783" s="31">
        <f t="shared" si="946"/>
        <v>0</v>
      </c>
      <c r="BU783" s="31">
        <f t="shared" si="947"/>
        <v>0</v>
      </c>
      <c r="BV783" s="31">
        <f t="shared" si="948"/>
        <v>0</v>
      </c>
      <c r="BW783" s="31">
        <f t="shared" si="949"/>
        <v>0</v>
      </c>
      <c r="BX783" s="31">
        <f t="shared" si="950"/>
        <v>0</v>
      </c>
      <c r="BY783" s="31">
        <f t="shared" si="951"/>
        <v>0</v>
      </c>
      <c r="BZ783" s="31">
        <f t="shared" si="952"/>
        <v>0</v>
      </c>
      <c r="CA783" s="31">
        <f t="shared" si="953"/>
        <v>0</v>
      </c>
      <c r="CB783" s="31">
        <f t="shared" si="954"/>
        <v>0</v>
      </c>
      <c r="CC783" s="31">
        <f t="shared" si="955"/>
        <v>0</v>
      </c>
      <c r="CD783" s="31">
        <f t="shared" si="956"/>
        <v>0</v>
      </c>
      <c r="CE783" s="37">
        <f t="array" ref="CE783">MIN(IF(JPRL=AI783,$AG$19:$AG$1018))</f>
        <v>0</v>
      </c>
      <c r="CF783" s="37">
        <f t="array" ref="CF783">MAX(IF(JPRL=AI783,$AG$19:$AG$1018))</f>
        <v>0</v>
      </c>
      <c r="CG783" s="36">
        <f t="shared" si="957"/>
        <v>0</v>
      </c>
      <c r="CI783" s="40">
        <f t="shared" si="958"/>
        <v>0</v>
      </c>
      <c r="CJ783" s="40">
        <f t="shared" si="895"/>
        <v>0</v>
      </c>
      <c r="CK783" s="40">
        <f t="shared" si="896"/>
        <v>0</v>
      </c>
      <c r="CL783" s="40">
        <f t="shared" si="897"/>
        <v>0</v>
      </c>
      <c r="CM783" s="40">
        <f t="shared" si="898"/>
        <v>0</v>
      </c>
      <c r="CN783" s="40">
        <f t="shared" si="899"/>
        <v>0</v>
      </c>
      <c r="CO783" s="40">
        <f t="shared" si="900"/>
        <v>0</v>
      </c>
      <c r="CP783" s="40">
        <f t="shared" si="901"/>
        <v>0</v>
      </c>
      <c r="CQ783" s="40">
        <f t="shared" si="902"/>
        <v>0</v>
      </c>
      <c r="CR783" s="40">
        <f t="shared" si="903"/>
        <v>0</v>
      </c>
      <c r="CS783" s="40">
        <f t="shared" si="904"/>
        <v>0</v>
      </c>
      <c r="CT783" s="41">
        <f t="shared" si="959"/>
        <v>0</v>
      </c>
      <c r="CU783" s="41">
        <f t="shared" si="960"/>
        <v>0</v>
      </c>
      <c r="CV783" s="41">
        <f t="shared" si="961"/>
        <v>0</v>
      </c>
      <c r="CW783" s="41">
        <f t="shared" si="962"/>
        <v>0</v>
      </c>
      <c r="CX783" s="41">
        <f t="shared" si="963"/>
        <v>0</v>
      </c>
      <c r="CY783" s="41">
        <f t="shared" si="964"/>
        <v>0</v>
      </c>
      <c r="CZ783" s="41">
        <f t="shared" si="965"/>
        <v>0</v>
      </c>
      <c r="DA783" s="41">
        <f t="shared" si="966"/>
        <v>0</v>
      </c>
      <c r="DB783" s="41">
        <f t="shared" si="967"/>
        <v>0</v>
      </c>
      <c r="DC783" s="41">
        <f t="shared" si="968"/>
        <v>0</v>
      </c>
      <c r="DD783" s="7">
        <f t="shared" si="969"/>
        <v>0</v>
      </c>
      <c r="DE783" s="7">
        <f t="shared" si="970"/>
        <v>0</v>
      </c>
      <c r="DF783" s="7">
        <f t="shared" si="971"/>
        <v>0</v>
      </c>
      <c r="DJ783" s="7">
        <f t="shared" si="972"/>
        <v>0</v>
      </c>
      <c r="DK783" s="7">
        <f t="shared" si="973"/>
        <v>0</v>
      </c>
    </row>
    <row r="784" spans="1:115" ht="26.25" customHeight="1" x14ac:dyDescent="0.25">
      <c r="A784" s="9">
        <v>766</v>
      </c>
      <c r="B784" s="24" t="str">
        <f t="shared" si="905"/>
        <v/>
      </c>
      <c r="C784" s="23"/>
      <c r="D784" s="51"/>
      <c r="E784" s="24"/>
      <c r="F784" s="24"/>
      <c r="G784" s="24"/>
      <c r="H784" s="24"/>
      <c r="I784" s="25"/>
      <c r="J784" s="24"/>
      <c r="K784" s="26"/>
      <c r="L784" s="29"/>
      <c r="M784" s="27"/>
      <c r="N784" s="28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30"/>
      <c r="Z784" s="29"/>
      <c r="AA784" s="29" t="str">
        <f t="shared" si="906"/>
        <v/>
      </c>
      <c r="AB784" s="7">
        <f t="shared" si="907"/>
        <v>0</v>
      </c>
      <c r="AC784" s="7">
        <f t="shared" si="908"/>
        <v>0</v>
      </c>
      <c r="AD784" s="7">
        <f t="shared" si="909"/>
        <v>0</v>
      </c>
      <c r="AE784" s="7">
        <f t="shared" si="910"/>
        <v>0</v>
      </c>
      <c r="AF784" s="11" t="str">
        <f t="shared" si="974"/>
        <v/>
      </c>
      <c r="AG784" s="13">
        <f t="shared" si="911"/>
        <v>0</v>
      </c>
      <c r="AH784" s="7" t="str">
        <f t="shared" si="912"/>
        <v/>
      </c>
      <c r="AI784" s="11" t="str">
        <f t="shared" si="975"/>
        <v/>
      </c>
      <c r="AJ784" s="11" t="str">
        <f t="array" ref="AJ784">IF(OR(AI784=$AI$19:AI783),"",AI784)</f>
        <v/>
      </c>
      <c r="AK784" s="11" t="str">
        <f t="shared" si="913"/>
        <v/>
      </c>
      <c r="AL784" t="str">
        <f t="array" ref="AL784">IF(OR(AK784=$AK$19:AK783),"",AK784)</f>
        <v/>
      </c>
      <c r="AM784" s="13">
        <f t="shared" si="914"/>
        <v>0</v>
      </c>
      <c r="AN784" s="13">
        <f t="shared" si="915"/>
        <v>0</v>
      </c>
      <c r="AO784" s="13">
        <f t="shared" si="916"/>
        <v>0</v>
      </c>
      <c r="AP784" s="13">
        <f t="shared" si="917"/>
        <v>0</v>
      </c>
      <c r="AQ784" s="13">
        <f t="shared" si="918"/>
        <v>0</v>
      </c>
      <c r="AR784" s="13">
        <f t="shared" si="919"/>
        <v>0</v>
      </c>
      <c r="AS784" s="13">
        <f t="shared" si="920"/>
        <v>0</v>
      </c>
      <c r="AT784" s="13">
        <f t="shared" si="921"/>
        <v>0</v>
      </c>
      <c r="AU784" s="13">
        <f t="shared" si="922"/>
        <v>0</v>
      </c>
      <c r="AV784" s="13">
        <f t="shared" si="923"/>
        <v>0</v>
      </c>
      <c r="AX784" s="13">
        <f t="shared" si="924"/>
        <v>0</v>
      </c>
      <c r="AY784" s="13">
        <f t="shared" si="925"/>
        <v>0</v>
      </c>
      <c r="AZ784" s="13">
        <f t="shared" si="926"/>
        <v>0</v>
      </c>
      <c r="BA784" s="13">
        <f t="shared" si="927"/>
        <v>0</v>
      </c>
      <c r="BB784" s="13">
        <f t="shared" si="928"/>
        <v>0</v>
      </c>
      <c r="BC784" s="13">
        <f t="shared" si="929"/>
        <v>0</v>
      </c>
      <c r="BD784" s="13">
        <f t="shared" si="930"/>
        <v>0</v>
      </c>
      <c r="BE784" s="13">
        <f t="shared" si="931"/>
        <v>0</v>
      </c>
      <c r="BF784" s="13">
        <f t="shared" si="932"/>
        <v>0</v>
      </c>
      <c r="BG784" s="13">
        <f t="shared" si="933"/>
        <v>0</v>
      </c>
      <c r="BH784" s="13">
        <f t="shared" si="934"/>
        <v>0</v>
      </c>
      <c r="BI784" s="13">
        <f t="shared" si="935"/>
        <v>0</v>
      </c>
      <c r="BJ784" s="13">
        <f t="shared" si="936"/>
        <v>0</v>
      </c>
      <c r="BK784" s="13">
        <f t="shared" si="937"/>
        <v>0</v>
      </c>
      <c r="BL784" s="13">
        <f t="shared" si="938"/>
        <v>0</v>
      </c>
      <c r="BM784" s="13">
        <f t="shared" si="939"/>
        <v>0</v>
      </c>
      <c r="BN784" s="13">
        <f t="shared" si="940"/>
        <v>0</v>
      </c>
      <c r="BO784" s="13">
        <f t="shared" si="941"/>
        <v>0</v>
      </c>
      <c r="BP784" s="13">
        <f t="shared" si="942"/>
        <v>0</v>
      </c>
      <c r="BQ784" s="13">
        <f t="shared" si="943"/>
        <v>0</v>
      </c>
      <c r="BR784" s="13">
        <f t="shared" si="944"/>
        <v>0</v>
      </c>
      <c r="BS784" s="13">
        <f t="shared" si="945"/>
        <v>0</v>
      </c>
      <c r="BT784" s="31">
        <f t="shared" si="946"/>
        <v>0</v>
      </c>
      <c r="BU784" s="31">
        <f t="shared" si="947"/>
        <v>0</v>
      </c>
      <c r="BV784" s="31">
        <f t="shared" si="948"/>
        <v>0</v>
      </c>
      <c r="BW784" s="31">
        <f t="shared" si="949"/>
        <v>0</v>
      </c>
      <c r="BX784" s="31">
        <f t="shared" si="950"/>
        <v>0</v>
      </c>
      <c r="BY784" s="31">
        <f t="shared" si="951"/>
        <v>0</v>
      </c>
      <c r="BZ784" s="31">
        <f t="shared" si="952"/>
        <v>0</v>
      </c>
      <c r="CA784" s="31">
        <f t="shared" si="953"/>
        <v>0</v>
      </c>
      <c r="CB784" s="31">
        <f t="shared" si="954"/>
        <v>0</v>
      </c>
      <c r="CC784" s="31">
        <f t="shared" si="955"/>
        <v>0</v>
      </c>
      <c r="CD784" s="31">
        <f t="shared" si="956"/>
        <v>0</v>
      </c>
      <c r="CE784" s="37">
        <f t="array" ref="CE784">MIN(IF(JPRL=AI784,$AG$19:$AG$1018))</f>
        <v>0</v>
      </c>
      <c r="CF784" s="37">
        <f t="array" ref="CF784">MAX(IF(JPRL=AI784,$AG$19:$AG$1018))</f>
        <v>0</v>
      </c>
      <c r="CG784" s="36">
        <f t="shared" si="957"/>
        <v>0</v>
      </c>
      <c r="CI784" s="40">
        <f t="shared" si="958"/>
        <v>0</v>
      </c>
      <c r="CJ784" s="40">
        <f t="shared" si="895"/>
        <v>0</v>
      </c>
      <c r="CK784" s="40">
        <f t="shared" si="896"/>
        <v>0</v>
      </c>
      <c r="CL784" s="40">
        <f t="shared" si="897"/>
        <v>0</v>
      </c>
      <c r="CM784" s="40">
        <f t="shared" si="898"/>
        <v>0</v>
      </c>
      <c r="CN784" s="40">
        <f t="shared" si="899"/>
        <v>0</v>
      </c>
      <c r="CO784" s="40">
        <f t="shared" si="900"/>
        <v>0</v>
      </c>
      <c r="CP784" s="40">
        <f t="shared" si="901"/>
        <v>0</v>
      </c>
      <c r="CQ784" s="40">
        <f t="shared" si="902"/>
        <v>0</v>
      </c>
      <c r="CR784" s="40">
        <f t="shared" si="903"/>
        <v>0</v>
      </c>
      <c r="CS784" s="40">
        <f t="shared" si="904"/>
        <v>0</v>
      </c>
      <c r="CT784" s="41">
        <f t="shared" si="959"/>
        <v>0</v>
      </c>
      <c r="CU784" s="41">
        <f t="shared" si="960"/>
        <v>0</v>
      </c>
      <c r="CV784" s="41">
        <f t="shared" si="961"/>
        <v>0</v>
      </c>
      <c r="CW784" s="41">
        <f t="shared" si="962"/>
        <v>0</v>
      </c>
      <c r="CX784" s="41">
        <f t="shared" si="963"/>
        <v>0</v>
      </c>
      <c r="CY784" s="41">
        <f t="shared" si="964"/>
        <v>0</v>
      </c>
      <c r="CZ784" s="41">
        <f t="shared" si="965"/>
        <v>0</v>
      </c>
      <c r="DA784" s="41">
        <f t="shared" si="966"/>
        <v>0</v>
      </c>
      <c r="DB784" s="41">
        <f t="shared" si="967"/>
        <v>0</v>
      </c>
      <c r="DC784" s="41">
        <f t="shared" si="968"/>
        <v>0</v>
      </c>
      <c r="DD784" s="7">
        <f t="shared" si="969"/>
        <v>0</v>
      </c>
      <c r="DE784" s="7">
        <f t="shared" si="970"/>
        <v>0</v>
      </c>
      <c r="DF784" s="7">
        <f t="shared" si="971"/>
        <v>0</v>
      </c>
      <c r="DJ784" s="7">
        <f t="shared" si="972"/>
        <v>0</v>
      </c>
      <c r="DK784" s="7">
        <f t="shared" si="973"/>
        <v>0</v>
      </c>
    </row>
    <row r="785" spans="1:115" ht="26.25" customHeight="1" x14ac:dyDescent="0.25">
      <c r="A785" s="9">
        <v>767</v>
      </c>
      <c r="B785" s="24" t="str">
        <f t="shared" si="905"/>
        <v/>
      </c>
      <c r="C785" s="23"/>
      <c r="D785" s="51"/>
      <c r="E785" s="24"/>
      <c r="F785" s="24"/>
      <c r="G785" s="24"/>
      <c r="H785" s="24"/>
      <c r="I785" s="25"/>
      <c r="J785" s="24"/>
      <c r="K785" s="26"/>
      <c r="L785" s="29"/>
      <c r="M785" s="27"/>
      <c r="N785" s="28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30"/>
      <c r="Z785" s="29"/>
      <c r="AA785" s="29" t="str">
        <f t="shared" si="906"/>
        <v/>
      </c>
      <c r="AB785" s="7">
        <f t="shared" si="907"/>
        <v>0</v>
      </c>
      <c r="AC785" s="7">
        <f t="shared" si="908"/>
        <v>0</v>
      </c>
      <c r="AD785" s="7">
        <f t="shared" si="909"/>
        <v>0</v>
      </c>
      <c r="AE785" s="7">
        <f t="shared" si="910"/>
        <v>0</v>
      </c>
      <c r="AF785" s="11" t="str">
        <f t="shared" si="974"/>
        <v/>
      </c>
      <c r="AG785" s="13">
        <f t="shared" si="911"/>
        <v>0</v>
      </c>
      <c r="AH785" s="7" t="str">
        <f t="shared" si="912"/>
        <v/>
      </c>
      <c r="AI785" s="11" t="str">
        <f t="shared" si="975"/>
        <v/>
      </c>
      <c r="AJ785" s="11" t="str">
        <f t="array" ref="AJ785">IF(OR(AI785=$AI$19:AI784),"",AI785)</f>
        <v/>
      </c>
      <c r="AK785" s="11" t="str">
        <f t="shared" si="913"/>
        <v/>
      </c>
      <c r="AL785" t="str">
        <f t="array" ref="AL785">IF(OR(AK785=$AK$19:AK784),"",AK785)</f>
        <v/>
      </c>
      <c r="AM785" s="13">
        <f t="shared" si="914"/>
        <v>0</v>
      </c>
      <c r="AN785" s="13">
        <f t="shared" si="915"/>
        <v>0</v>
      </c>
      <c r="AO785" s="13">
        <f t="shared" si="916"/>
        <v>0</v>
      </c>
      <c r="AP785" s="13">
        <f t="shared" si="917"/>
        <v>0</v>
      </c>
      <c r="AQ785" s="13">
        <f t="shared" si="918"/>
        <v>0</v>
      </c>
      <c r="AR785" s="13">
        <f t="shared" si="919"/>
        <v>0</v>
      </c>
      <c r="AS785" s="13">
        <f t="shared" si="920"/>
        <v>0</v>
      </c>
      <c r="AT785" s="13">
        <f t="shared" si="921"/>
        <v>0</v>
      </c>
      <c r="AU785" s="13">
        <f t="shared" si="922"/>
        <v>0</v>
      </c>
      <c r="AV785" s="13">
        <f t="shared" si="923"/>
        <v>0</v>
      </c>
      <c r="AX785" s="13">
        <f t="shared" si="924"/>
        <v>0</v>
      </c>
      <c r="AY785" s="13">
        <f t="shared" si="925"/>
        <v>0</v>
      </c>
      <c r="AZ785" s="13">
        <f t="shared" si="926"/>
        <v>0</v>
      </c>
      <c r="BA785" s="13">
        <f t="shared" si="927"/>
        <v>0</v>
      </c>
      <c r="BB785" s="13">
        <f t="shared" si="928"/>
        <v>0</v>
      </c>
      <c r="BC785" s="13">
        <f t="shared" si="929"/>
        <v>0</v>
      </c>
      <c r="BD785" s="13">
        <f t="shared" si="930"/>
        <v>0</v>
      </c>
      <c r="BE785" s="13">
        <f t="shared" si="931"/>
        <v>0</v>
      </c>
      <c r="BF785" s="13">
        <f t="shared" si="932"/>
        <v>0</v>
      </c>
      <c r="BG785" s="13">
        <f t="shared" si="933"/>
        <v>0</v>
      </c>
      <c r="BH785" s="13">
        <f t="shared" si="934"/>
        <v>0</v>
      </c>
      <c r="BI785" s="13">
        <f t="shared" si="935"/>
        <v>0</v>
      </c>
      <c r="BJ785" s="13">
        <f t="shared" si="936"/>
        <v>0</v>
      </c>
      <c r="BK785" s="13">
        <f t="shared" si="937"/>
        <v>0</v>
      </c>
      <c r="BL785" s="13">
        <f t="shared" si="938"/>
        <v>0</v>
      </c>
      <c r="BM785" s="13">
        <f t="shared" si="939"/>
        <v>0</v>
      </c>
      <c r="BN785" s="13">
        <f t="shared" si="940"/>
        <v>0</v>
      </c>
      <c r="BO785" s="13">
        <f t="shared" si="941"/>
        <v>0</v>
      </c>
      <c r="BP785" s="13">
        <f t="shared" si="942"/>
        <v>0</v>
      </c>
      <c r="BQ785" s="13">
        <f t="shared" si="943"/>
        <v>0</v>
      </c>
      <c r="BR785" s="13">
        <f t="shared" si="944"/>
        <v>0</v>
      </c>
      <c r="BS785" s="13">
        <f t="shared" si="945"/>
        <v>0</v>
      </c>
      <c r="BT785" s="31">
        <f t="shared" si="946"/>
        <v>0</v>
      </c>
      <c r="BU785" s="31">
        <f t="shared" si="947"/>
        <v>0</v>
      </c>
      <c r="BV785" s="31">
        <f t="shared" si="948"/>
        <v>0</v>
      </c>
      <c r="BW785" s="31">
        <f t="shared" si="949"/>
        <v>0</v>
      </c>
      <c r="BX785" s="31">
        <f t="shared" si="950"/>
        <v>0</v>
      </c>
      <c r="BY785" s="31">
        <f t="shared" si="951"/>
        <v>0</v>
      </c>
      <c r="BZ785" s="31">
        <f t="shared" si="952"/>
        <v>0</v>
      </c>
      <c r="CA785" s="31">
        <f t="shared" si="953"/>
        <v>0</v>
      </c>
      <c r="CB785" s="31">
        <f t="shared" si="954"/>
        <v>0</v>
      </c>
      <c r="CC785" s="31">
        <f t="shared" si="955"/>
        <v>0</v>
      </c>
      <c r="CD785" s="31">
        <f t="shared" si="956"/>
        <v>0</v>
      </c>
      <c r="CE785" s="37">
        <f t="array" ref="CE785">MIN(IF(JPRL=AI785,$AG$19:$AG$1018))</f>
        <v>0</v>
      </c>
      <c r="CF785" s="37">
        <f t="array" ref="CF785">MAX(IF(JPRL=AI785,$AG$19:$AG$1018))</f>
        <v>0</v>
      </c>
      <c r="CG785" s="36">
        <f t="shared" si="957"/>
        <v>0</v>
      </c>
      <c r="CI785" s="40">
        <f t="shared" si="958"/>
        <v>0</v>
      </c>
      <c r="CJ785" s="40">
        <f t="shared" si="895"/>
        <v>0</v>
      </c>
      <c r="CK785" s="40">
        <f t="shared" si="896"/>
        <v>0</v>
      </c>
      <c r="CL785" s="40">
        <f t="shared" si="897"/>
        <v>0</v>
      </c>
      <c r="CM785" s="40">
        <f t="shared" si="898"/>
        <v>0</v>
      </c>
      <c r="CN785" s="40">
        <f t="shared" si="899"/>
        <v>0</v>
      </c>
      <c r="CO785" s="40">
        <f t="shared" si="900"/>
        <v>0</v>
      </c>
      <c r="CP785" s="40">
        <f t="shared" si="901"/>
        <v>0</v>
      </c>
      <c r="CQ785" s="40">
        <f t="shared" si="902"/>
        <v>0</v>
      </c>
      <c r="CR785" s="40">
        <f t="shared" si="903"/>
        <v>0</v>
      </c>
      <c r="CS785" s="40">
        <f t="shared" si="904"/>
        <v>0</v>
      </c>
      <c r="CT785" s="41">
        <f t="shared" si="959"/>
        <v>0</v>
      </c>
      <c r="CU785" s="41">
        <f t="shared" si="960"/>
        <v>0</v>
      </c>
      <c r="CV785" s="41">
        <f t="shared" si="961"/>
        <v>0</v>
      </c>
      <c r="CW785" s="41">
        <f t="shared" si="962"/>
        <v>0</v>
      </c>
      <c r="CX785" s="41">
        <f t="shared" si="963"/>
        <v>0</v>
      </c>
      <c r="CY785" s="41">
        <f t="shared" si="964"/>
        <v>0</v>
      </c>
      <c r="CZ785" s="41">
        <f t="shared" si="965"/>
        <v>0</v>
      </c>
      <c r="DA785" s="41">
        <f t="shared" si="966"/>
        <v>0</v>
      </c>
      <c r="DB785" s="41">
        <f t="shared" si="967"/>
        <v>0</v>
      </c>
      <c r="DC785" s="41">
        <f t="shared" si="968"/>
        <v>0</v>
      </c>
      <c r="DD785" s="7">
        <f t="shared" si="969"/>
        <v>0</v>
      </c>
      <c r="DE785" s="7">
        <f t="shared" si="970"/>
        <v>0</v>
      </c>
      <c r="DF785" s="7">
        <f t="shared" si="971"/>
        <v>0</v>
      </c>
      <c r="DJ785" s="7">
        <f t="shared" si="972"/>
        <v>0</v>
      </c>
      <c r="DK785" s="7">
        <f t="shared" si="973"/>
        <v>0</v>
      </c>
    </row>
    <row r="786" spans="1:115" ht="26.25" customHeight="1" x14ac:dyDescent="0.25">
      <c r="A786" s="9">
        <v>768</v>
      </c>
      <c r="B786" s="24" t="str">
        <f t="shared" si="905"/>
        <v/>
      </c>
      <c r="C786" s="23"/>
      <c r="D786" s="51"/>
      <c r="E786" s="24"/>
      <c r="F786" s="24"/>
      <c r="G786" s="24"/>
      <c r="H786" s="24"/>
      <c r="I786" s="25"/>
      <c r="J786" s="24"/>
      <c r="K786" s="26"/>
      <c r="L786" s="29"/>
      <c r="M786" s="27"/>
      <c r="N786" s="28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30"/>
      <c r="Z786" s="29"/>
      <c r="AA786" s="29" t="str">
        <f t="shared" si="906"/>
        <v/>
      </c>
      <c r="AB786" s="7">
        <f t="shared" si="907"/>
        <v>0</v>
      </c>
      <c r="AC786" s="7">
        <f t="shared" si="908"/>
        <v>0</v>
      </c>
      <c r="AD786" s="7">
        <f t="shared" si="909"/>
        <v>0</v>
      </c>
      <c r="AE786" s="7">
        <f t="shared" si="910"/>
        <v>0</v>
      </c>
      <c r="AF786" s="11" t="str">
        <f t="shared" si="974"/>
        <v/>
      </c>
      <c r="AG786" s="13">
        <f t="shared" si="911"/>
        <v>0</v>
      </c>
      <c r="AH786" s="7" t="str">
        <f t="shared" si="912"/>
        <v/>
      </c>
      <c r="AI786" s="11" t="str">
        <f t="shared" si="975"/>
        <v/>
      </c>
      <c r="AJ786" s="11" t="str">
        <f t="array" ref="AJ786">IF(OR(AI786=$AI$19:AI785),"",AI786)</f>
        <v/>
      </c>
      <c r="AK786" s="11" t="str">
        <f t="shared" si="913"/>
        <v/>
      </c>
      <c r="AL786" t="str">
        <f t="array" ref="AL786">IF(OR(AK786=$AK$19:AK785),"",AK786)</f>
        <v/>
      </c>
      <c r="AM786" s="13">
        <f t="shared" si="914"/>
        <v>0</v>
      </c>
      <c r="AN786" s="13">
        <f t="shared" si="915"/>
        <v>0</v>
      </c>
      <c r="AO786" s="13">
        <f t="shared" si="916"/>
        <v>0</v>
      </c>
      <c r="AP786" s="13">
        <f t="shared" si="917"/>
        <v>0</v>
      </c>
      <c r="AQ786" s="13">
        <f t="shared" si="918"/>
        <v>0</v>
      </c>
      <c r="AR786" s="13">
        <f t="shared" si="919"/>
        <v>0</v>
      </c>
      <c r="AS786" s="13">
        <f t="shared" si="920"/>
        <v>0</v>
      </c>
      <c r="AT786" s="13">
        <f t="shared" si="921"/>
        <v>0</v>
      </c>
      <c r="AU786" s="13">
        <f t="shared" si="922"/>
        <v>0</v>
      </c>
      <c r="AV786" s="13">
        <f t="shared" si="923"/>
        <v>0</v>
      </c>
      <c r="AX786" s="13">
        <f t="shared" si="924"/>
        <v>0</v>
      </c>
      <c r="AY786" s="13">
        <f t="shared" si="925"/>
        <v>0</v>
      </c>
      <c r="AZ786" s="13">
        <f t="shared" si="926"/>
        <v>0</v>
      </c>
      <c r="BA786" s="13">
        <f t="shared" si="927"/>
        <v>0</v>
      </c>
      <c r="BB786" s="13">
        <f t="shared" si="928"/>
        <v>0</v>
      </c>
      <c r="BC786" s="13">
        <f t="shared" si="929"/>
        <v>0</v>
      </c>
      <c r="BD786" s="13">
        <f t="shared" si="930"/>
        <v>0</v>
      </c>
      <c r="BE786" s="13">
        <f t="shared" si="931"/>
        <v>0</v>
      </c>
      <c r="BF786" s="13">
        <f t="shared" si="932"/>
        <v>0</v>
      </c>
      <c r="BG786" s="13">
        <f t="shared" si="933"/>
        <v>0</v>
      </c>
      <c r="BH786" s="13">
        <f t="shared" si="934"/>
        <v>0</v>
      </c>
      <c r="BI786" s="13">
        <f t="shared" si="935"/>
        <v>0</v>
      </c>
      <c r="BJ786" s="13">
        <f t="shared" si="936"/>
        <v>0</v>
      </c>
      <c r="BK786" s="13">
        <f t="shared" si="937"/>
        <v>0</v>
      </c>
      <c r="BL786" s="13">
        <f t="shared" si="938"/>
        <v>0</v>
      </c>
      <c r="BM786" s="13">
        <f t="shared" si="939"/>
        <v>0</v>
      </c>
      <c r="BN786" s="13">
        <f t="shared" si="940"/>
        <v>0</v>
      </c>
      <c r="BO786" s="13">
        <f t="shared" si="941"/>
        <v>0</v>
      </c>
      <c r="BP786" s="13">
        <f t="shared" si="942"/>
        <v>0</v>
      </c>
      <c r="BQ786" s="13">
        <f t="shared" si="943"/>
        <v>0</v>
      </c>
      <c r="BR786" s="13">
        <f t="shared" si="944"/>
        <v>0</v>
      </c>
      <c r="BS786" s="13">
        <f t="shared" si="945"/>
        <v>0</v>
      </c>
      <c r="BT786" s="31">
        <f t="shared" si="946"/>
        <v>0</v>
      </c>
      <c r="BU786" s="31">
        <f t="shared" si="947"/>
        <v>0</v>
      </c>
      <c r="BV786" s="31">
        <f t="shared" si="948"/>
        <v>0</v>
      </c>
      <c r="BW786" s="31">
        <f t="shared" si="949"/>
        <v>0</v>
      </c>
      <c r="BX786" s="31">
        <f t="shared" si="950"/>
        <v>0</v>
      </c>
      <c r="BY786" s="31">
        <f t="shared" si="951"/>
        <v>0</v>
      </c>
      <c r="BZ786" s="31">
        <f t="shared" si="952"/>
        <v>0</v>
      </c>
      <c r="CA786" s="31">
        <f t="shared" si="953"/>
        <v>0</v>
      </c>
      <c r="CB786" s="31">
        <f t="shared" si="954"/>
        <v>0</v>
      </c>
      <c r="CC786" s="31">
        <f t="shared" si="955"/>
        <v>0</v>
      </c>
      <c r="CD786" s="31">
        <f t="shared" si="956"/>
        <v>0</v>
      </c>
      <c r="CE786" s="37">
        <f t="array" ref="CE786">MIN(IF(JPRL=AI786,$AG$19:$AG$1018))</f>
        <v>0</v>
      </c>
      <c r="CF786" s="37">
        <f t="array" ref="CF786">MAX(IF(JPRL=AI786,$AG$19:$AG$1018))</f>
        <v>0</v>
      </c>
      <c r="CG786" s="36">
        <f t="shared" si="957"/>
        <v>0</v>
      </c>
      <c r="CI786" s="40">
        <f t="shared" si="958"/>
        <v>0</v>
      </c>
      <c r="CJ786" s="40">
        <f t="shared" si="895"/>
        <v>0</v>
      </c>
      <c r="CK786" s="40">
        <f t="shared" si="896"/>
        <v>0</v>
      </c>
      <c r="CL786" s="40">
        <f t="shared" si="897"/>
        <v>0</v>
      </c>
      <c r="CM786" s="40">
        <f t="shared" si="898"/>
        <v>0</v>
      </c>
      <c r="CN786" s="40">
        <f t="shared" si="899"/>
        <v>0</v>
      </c>
      <c r="CO786" s="40">
        <f t="shared" si="900"/>
        <v>0</v>
      </c>
      <c r="CP786" s="40">
        <f t="shared" si="901"/>
        <v>0</v>
      </c>
      <c r="CQ786" s="40">
        <f t="shared" si="902"/>
        <v>0</v>
      </c>
      <c r="CR786" s="40">
        <f t="shared" si="903"/>
        <v>0</v>
      </c>
      <c r="CS786" s="40">
        <f t="shared" si="904"/>
        <v>0</v>
      </c>
      <c r="CT786" s="41">
        <f t="shared" si="959"/>
        <v>0</v>
      </c>
      <c r="CU786" s="41">
        <f t="shared" si="960"/>
        <v>0</v>
      </c>
      <c r="CV786" s="41">
        <f t="shared" si="961"/>
        <v>0</v>
      </c>
      <c r="CW786" s="41">
        <f t="shared" si="962"/>
        <v>0</v>
      </c>
      <c r="CX786" s="41">
        <f t="shared" si="963"/>
        <v>0</v>
      </c>
      <c r="CY786" s="41">
        <f t="shared" si="964"/>
        <v>0</v>
      </c>
      <c r="CZ786" s="41">
        <f t="shared" si="965"/>
        <v>0</v>
      </c>
      <c r="DA786" s="41">
        <f t="shared" si="966"/>
        <v>0</v>
      </c>
      <c r="DB786" s="41">
        <f t="shared" si="967"/>
        <v>0</v>
      </c>
      <c r="DC786" s="41">
        <f t="shared" si="968"/>
        <v>0</v>
      </c>
      <c r="DD786" s="7">
        <f t="shared" si="969"/>
        <v>0</v>
      </c>
      <c r="DE786" s="7">
        <f t="shared" si="970"/>
        <v>0</v>
      </c>
      <c r="DF786" s="7">
        <f t="shared" si="971"/>
        <v>0</v>
      </c>
      <c r="DJ786" s="7">
        <f t="shared" si="972"/>
        <v>0</v>
      </c>
      <c r="DK786" s="7">
        <f t="shared" si="973"/>
        <v>0</v>
      </c>
    </row>
    <row r="787" spans="1:115" ht="26.25" customHeight="1" x14ac:dyDescent="0.25">
      <c r="A787" s="9">
        <v>769</v>
      </c>
      <c r="B787" s="24" t="str">
        <f t="shared" si="905"/>
        <v/>
      </c>
      <c r="C787" s="23"/>
      <c r="D787" s="51"/>
      <c r="E787" s="24"/>
      <c r="F787" s="24"/>
      <c r="G787" s="24"/>
      <c r="H787" s="24"/>
      <c r="I787" s="25"/>
      <c r="J787" s="24"/>
      <c r="K787" s="26"/>
      <c r="L787" s="29"/>
      <c r="M787" s="27"/>
      <c r="N787" s="28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30"/>
      <c r="Z787" s="29"/>
      <c r="AA787" s="29" t="str">
        <f t="shared" si="906"/>
        <v/>
      </c>
      <c r="AB787" s="7">
        <f t="shared" si="907"/>
        <v>0</v>
      </c>
      <c r="AC787" s="7">
        <f t="shared" si="908"/>
        <v>0</v>
      </c>
      <c r="AD787" s="7">
        <f t="shared" si="909"/>
        <v>0</v>
      </c>
      <c r="AE787" s="7">
        <f t="shared" si="910"/>
        <v>0</v>
      </c>
      <c r="AF787" s="11" t="str">
        <f t="shared" si="974"/>
        <v/>
      </c>
      <c r="AG787" s="13">
        <f t="shared" si="911"/>
        <v>0</v>
      </c>
      <c r="AH787" s="7" t="str">
        <f t="shared" si="912"/>
        <v/>
      </c>
      <c r="AI787" s="11" t="str">
        <f t="shared" si="975"/>
        <v/>
      </c>
      <c r="AJ787" s="11" t="str">
        <f t="array" ref="AJ787">IF(OR(AI787=$AI$19:AI786),"",AI787)</f>
        <v/>
      </c>
      <c r="AK787" s="11" t="str">
        <f t="shared" si="913"/>
        <v/>
      </c>
      <c r="AL787" t="str">
        <f t="array" ref="AL787">IF(OR(AK787=$AK$19:AK786),"",AK787)</f>
        <v/>
      </c>
      <c r="AM787" s="13">
        <f t="shared" si="914"/>
        <v>0</v>
      </c>
      <c r="AN787" s="13">
        <f t="shared" si="915"/>
        <v>0</v>
      </c>
      <c r="AO787" s="13">
        <f t="shared" si="916"/>
        <v>0</v>
      </c>
      <c r="AP787" s="13">
        <f t="shared" si="917"/>
        <v>0</v>
      </c>
      <c r="AQ787" s="13">
        <f t="shared" si="918"/>
        <v>0</v>
      </c>
      <c r="AR787" s="13">
        <f t="shared" si="919"/>
        <v>0</v>
      </c>
      <c r="AS787" s="13">
        <f t="shared" si="920"/>
        <v>0</v>
      </c>
      <c r="AT787" s="13">
        <f t="shared" si="921"/>
        <v>0</v>
      </c>
      <c r="AU787" s="13">
        <f t="shared" si="922"/>
        <v>0</v>
      </c>
      <c r="AV787" s="13">
        <f t="shared" si="923"/>
        <v>0</v>
      </c>
      <c r="AX787" s="13">
        <f t="shared" si="924"/>
        <v>0</v>
      </c>
      <c r="AY787" s="13">
        <f t="shared" si="925"/>
        <v>0</v>
      </c>
      <c r="AZ787" s="13">
        <f t="shared" si="926"/>
        <v>0</v>
      </c>
      <c r="BA787" s="13">
        <f t="shared" si="927"/>
        <v>0</v>
      </c>
      <c r="BB787" s="13">
        <f t="shared" si="928"/>
        <v>0</v>
      </c>
      <c r="BC787" s="13">
        <f t="shared" si="929"/>
        <v>0</v>
      </c>
      <c r="BD787" s="13">
        <f t="shared" si="930"/>
        <v>0</v>
      </c>
      <c r="BE787" s="13">
        <f t="shared" si="931"/>
        <v>0</v>
      </c>
      <c r="BF787" s="13">
        <f t="shared" si="932"/>
        <v>0</v>
      </c>
      <c r="BG787" s="13">
        <f t="shared" si="933"/>
        <v>0</v>
      </c>
      <c r="BH787" s="13">
        <f t="shared" si="934"/>
        <v>0</v>
      </c>
      <c r="BI787" s="13">
        <f t="shared" si="935"/>
        <v>0</v>
      </c>
      <c r="BJ787" s="13">
        <f t="shared" si="936"/>
        <v>0</v>
      </c>
      <c r="BK787" s="13">
        <f t="shared" si="937"/>
        <v>0</v>
      </c>
      <c r="BL787" s="13">
        <f t="shared" si="938"/>
        <v>0</v>
      </c>
      <c r="BM787" s="13">
        <f t="shared" si="939"/>
        <v>0</v>
      </c>
      <c r="BN787" s="13">
        <f t="shared" si="940"/>
        <v>0</v>
      </c>
      <c r="BO787" s="13">
        <f t="shared" si="941"/>
        <v>0</v>
      </c>
      <c r="BP787" s="13">
        <f t="shared" si="942"/>
        <v>0</v>
      </c>
      <c r="BQ787" s="13">
        <f t="shared" si="943"/>
        <v>0</v>
      </c>
      <c r="BR787" s="13">
        <f t="shared" si="944"/>
        <v>0</v>
      </c>
      <c r="BS787" s="13">
        <f t="shared" si="945"/>
        <v>0</v>
      </c>
      <c r="BT787" s="31">
        <f t="shared" si="946"/>
        <v>0</v>
      </c>
      <c r="BU787" s="31">
        <f t="shared" si="947"/>
        <v>0</v>
      </c>
      <c r="BV787" s="31">
        <f t="shared" si="948"/>
        <v>0</v>
      </c>
      <c r="BW787" s="31">
        <f t="shared" si="949"/>
        <v>0</v>
      </c>
      <c r="BX787" s="31">
        <f t="shared" si="950"/>
        <v>0</v>
      </c>
      <c r="BY787" s="31">
        <f t="shared" si="951"/>
        <v>0</v>
      </c>
      <c r="BZ787" s="31">
        <f t="shared" si="952"/>
        <v>0</v>
      </c>
      <c r="CA787" s="31">
        <f t="shared" si="953"/>
        <v>0</v>
      </c>
      <c r="CB787" s="31">
        <f t="shared" si="954"/>
        <v>0</v>
      </c>
      <c r="CC787" s="31">
        <f t="shared" si="955"/>
        <v>0</v>
      </c>
      <c r="CD787" s="31">
        <f t="shared" si="956"/>
        <v>0</v>
      </c>
      <c r="CE787" s="37">
        <f t="array" ref="CE787">MIN(IF(JPRL=AI787,$AG$19:$AG$1018))</f>
        <v>0</v>
      </c>
      <c r="CF787" s="37">
        <f t="array" ref="CF787">MAX(IF(JPRL=AI787,$AG$19:$AG$1018))</f>
        <v>0</v>
      </c>
      <c r="CG787" s="36">
        <f t="shared" si="957"/>
        <v>0</v>
      </c>
      <c r="CI787" s="40">
        <f t="shared" si="958"/>
        <v>0</v>
      </c>
      <c r="CJ787" s="40">
        <f t="shared" ref="CJ787:CJ850" si="976">SUMIF(JPRL,AL787,$O$19:$O$1018)</f>
        <v>0</v>
      </c>
      <c r="CK787" s="40">
        <f t="shared" ref="CK787:CK850" si="977">SUMIF(JPRL,AL787,$P$19:$P$1018)</f>
        <v>0</v>
      </c>
      <c r="CL787" s="40">
        <f t="shared" ref="CL787:CL850" si="978">SUMIF(JPRL,AL787,$Q$19:$Q$1018)</f>
        <v>0</v>
      </c>
      <c r="CM787" s="40">
        <f t="shared" ref="CM787:CM850" si="979">SUMIF(JPRL,AL787,$R$19:$R$1018)</f>
        <v>0</v>
      </c>
      <c r="CN787" s="40">
        <f t="shared" ref="CN787:CN850" si="980">SUMIF(JPRL,AL787,$S$19:$S$1018)</f>
        <v>0</v>
      </c>
      <c r="CO787" s="40">
        <f t="shared" ref="CO787:CO850" si="981">SUMIF(JPRL,AL787,$T$19:$T$1018)</f>
        <v>0</v>
      </c>
      <c r="CP787" s="40">
        <f t="shared" ref="CP787:CP850" si="982">SUMIF(JPRL,AL787,$U$19:$U$1018)</f>
        <v>0</v>
      </c>
      <c r="CQ787" s="40">
        <f t="shared" ref="CQ787:CQ850" si="983">SUMIF(JPRL,AL787,$V$19:$V$1018)</f>
        <v>0</v>
      </c>
      <c r="CR787" s="40">
        <f t="shared" ref="CR787:CR850" si="984">SUMIF(JPRL,AL787,$W$19:$W$1018)</f>
        <v>0</v>
      </c>
      <c r="CS787" s="40">
        <f t="shared" ref="CS787:CS850" si="985">SUMIF(JPRL,AL787,$X$19:$X$1018)</f>
        <v>0</v>
      </c>
      <c r="CT787" s="41">
        <f t="shared" si="959"/>
        <v>0</v>
      </c>
      <c r="CU787" s="41">
        <f t="shared" si="960"/>
        <v>0</v>
      </c>
      <c r="CV787" s="41">
        <f t="shared" si="961"/>
        <v>0</v>
      </c>
      <c r="CW787" s="41">
        <f t="shared" si="962"/>
        <v>0</v>
      </c>
      <c r="CX787" s="41">
        <f t="shared" si="963"/>
        <v>0</v>
      </c>
      <c r="CY787" s="41">
        <f t="shared" si="964"/>
        <v>0</v>
      </c>
      <c r="CZ787" s="41">
        <f t="shared" si="965"/>
        <v>0</v>
      </c>
      <c r="DA787" s="41">
        <f t="shared" si="966"/>
        <v>0</v>
      </c>
      <c r="DB787" s="41">
        <f t="shared" si="967"/>
        <v>0</v>
      </c>
      <c r="DC787" s="41">
        <f t="shared" si="968"/>
        <v>0</v>
      </c>
      <c r="DD787" s="7">
        <f t="shared" si="969"/>
        <v>0</v>
      </c>
      <c r="DE787" s="7">
        <f t="shared" si="970"/>
        <v>0</v>
      </c>
      <c r="DF787" s="7">
        <f t="shared" si="971"/>
        <v>0</v>
      </c>
      <c r="DJ787" s="7">
        <f t="shared" si="972"/>
        <v>0</v>
      </c>
      <c r="DK787" s="7">
        <f t="shared" si="973"/>
        <v>0</v>
      </c>
    </row>
    <row r="788" spans="1:115" ht="26.25" customHeight="1" x14ac:dyDescent="0.25">
      <c r="A788" s="9">
        <v>770</v>
      </c>
      <c r="B788" s="24" t="str">
        <f t="shared" ref="B788:B851" si="986">AF788</f>
        <v/>
      </c>
      <c r="C788" s="23"/>
      <c r="D788" s="51"/>
      <c r="E788" s="24"/>
      <c r="F788" s="24"/>
      <c r="G788" s="24"/>
      <c r="H788" s="24"/>
      <c r="I788" s="25"/>
      <c r="J788" s="24"/>
      <c r="K788" s="26"/>
      <c r="L788" s="29"/>
      <c r="M788" s="27"/>
      <c r="N788" s="28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30"/>
      <c r="Z788" s="29"/>
      <c r="AA788" s="29" t="str">
        <f t="shared" ref="AA788:AA851" si="987">IF(OR(Z788="",L788=""),"",L788*Z788)</f>
        <v/>
      </c>
      <c r="AB788" s="7">
        <f t="shared" ref="AB788:AB851" si="988">IF(AND(L788&gt;0,K788=""),1,IF(AND(L788&gt;0,OR(C788="",E788="",F788="",I788="",AH788="",K788="",Y788="",Z788="",D788="")),1,IF(AND(K788=$AR$6,OR(M788="",L788="")),1,IF(AND(K788=$AR$7,OR(M788="",L788="")),1,0))))</f>
        <v>0</v>
      </c>
      <c r="AC788" s="7">
        <f t="shared" ref="AC788:AC851" si="989">IF(OR(K788=$AR$5,K788=$AR$4),1,0)</f>
        <v>0</v>
      </c>
      <c r="AD788" s="7">
        <f t="shared" ref="AD788:AD851" si="990">IF(OR(K788=$AR$6,K788=$AR$7),1,0)</f>
        <v>0</v>
      </c>
      <c r="AE788" s="7">
        <f t="shared" ref="AE788:AE851" si="991">IF(AND(AC788=1,OR(CI788&lt;&gt;L788)),1,0)</f>
        <v>0</v>
      </c>
      <c r="AF788" s="11" t="str">
        <f t="shared" si="974"/>
        <v/>
      </c>
      <c r="AG788" s="13">
        <f t="shared" ref="AG788:AG851" si="992">I788</f>
        <v>0</v>
      </c>
      <c r="AH788" s="7" t="str">
        <f t="shared" ref="AH788:AH851" si="993">IF(AF788="","",COUNTIF($AF$19:$AF$1118,AF788))</f>
        <v/>
      </c>
      <c r="AI788" s="11" t="str">
        <f t="shared" si="975"/>
        <v/>
      </c>
      <c r="AJ788" s="11" t="str">
        <f t="array" ref="AJ788">IF(OR(AI788=$AI$19:AI787),"",AI788)</f>
        <v/>
      </c>
      <c r="AK788" s="11" t="str">
        <f t="shared" ref="AK788:AK851" si="994">IF(AND(AF788&lt;&gt;"",OR(K788=$AR$4,K788=$AR$5)),AI788,"")</f>
        <v/>
      </c>
      <c r="AL788" t="str">
        <f t="array" ref="AL788">IF(OR(AK788=$AK$19:AK787),"",AK788)</f>
        <v/>
      </c>
      <c r="AM788" s="13">
        <f t="shared" ref="AM788:AM851" si="995">SUMIFS($L$19:$L$1018,$AI$19:$AI$1018,AJ788,$K$19:$K$1018,$AR$3)</f>
        <v>0</v>
      </c>
      <c r="AN788" s="13">
        <f t="shared" ref="AN788:AN851" si="996">SUMIFS($L$19:$L$1018,$AI$19:$AI$1018,AJ788,$K$19:$K$1018,$AR$4)</f>
        <v>0</v>
      </c>
      <c r="AO788" s="13">
        <f t="shared" ref="AO788:AO851" si="997">SUMIFS($L$19:$L$1018,$AI$19:$AI$1018,AJ788,$K$19:$K$1018,$AR$5)</f>
        <v>0</v>
      </c>
      <c r="AP788" s="13">
        <f t="shared" ref="AP788:AP851" si="998">SUMIFS($L$19:$L$1018,$AI$19:$AI$1018,AJ788,$K$19:$K$1018,$AR$6)</f>
        <v>0</v>
      </c>
      <c r="AQ788" s="13">
        <f t="shared" ref="AQ788:AQ851" si="999">SUMIFS($L$19:$L$1018,$AI$19:$AI$1018,AJ788,$K$19:$K$1018,$AR$7)</f>
        <v>0</v>
      </c>
      <c r="AR788" s="13">
        <f t="shared" ref="AR788:AR851" si="1000">SUMIFS($L$19:$L$1018,$AI$19:$AI$1018,AJ788,$K$19:$K$1018,$AR$8)</f>
        <v>0</v>
      </c>
      <c r="AS788" s="13">
        <f t="shared" ref="AS788:AS851" si="1001">SUMIFS($L$19:$L$1018,$AI$19:$AI$1018,AJ788,$K$19:$K$1018,$AR$9)</f>
        <v>0</v>
      </c>
      <c r="AT788" s="13">
        <f t="shared" ref="AT788:AT851" si="1002">SUMIFS($L$19:$L$1018,$AI$19:$AI$1018,AJ788,$K$19:$K$1018,$AR$10)</f>
        <v>0</v>
      </c>
      <c r="AU788" s="13">
        <f t="shared" ref="AU788:AU851" si="1003">SUMIFS($L$19:$L$1018,$AI$19:$AI$1018,AJ788,$K$19:$K$1018,$AR$11)</f>
        <v>0</v>
      </c>
      <c r="AV788" s="13">
        <f t="shared" ref="AV788:AV851" si="1004">SUMIFS($L$19:$L$1018,$AI$19:$AI$1018,AJ788,$K$19:$K$1018,$AR$12)</f>
        <v>0</v>
      </c>
      <c r="AX788" s="13">
        <f t="shared" ref="AX788:AX851" si="1005">AN788+AO788</f>
        <v>0</v>
      </c>
      <c r="AY788" s="13">
        <f t="shared" ref="AY788:AY851" si="1006">SUMIFS($L$19:$L$1018,$AI$19:$AI$1018,AI788,$K$19:$K$1018,$AY$18)</f>
        <v>0</v>
      </c>
      <c r="AZ788" s="13">
        <f t="shared" ref="AZ788:AZ851" si="1007">SUMIFS($L$19:$L$1018,$AI$19:$AI$1018,AI788,$K$19:$K$1018,$AZ$18)</f>
        <v>0</v>
      </c>
      <c r="BA788" s="13">
        <f t="shared" ref="BA788:BA851" si="1008">SUMIFS($L$19:$L$1018,$AI$19:$AI$1018,AI788,$K$19:$K$1018,$BA$18)</f>
        <v>0</v>
      </c>
      <c r="BB788" s="13">
        <f t="shared" ref="BB788:BB851" si="1009">SUMIFS($L$19:$L$1018,$AI$19:$AI$1018,AI788,$K$19:$K$1018,$BB$18)</f>
        <v>0</v>
      </c>
      <c r="BC788" s="13">
        <f t="shared" ref="BC788:BC851" si="1010">SUMIFS($L$19:$L$1018,$AI$19:$AI$1018,AI788,$K$19:$K$1018,$BC$18)</f>
        <v>0</v>
      </c>
      <c r="BD788" s="13">
        <f t="shared" ref="BD788:BD851" si="1011">SUMIFS($L$19:$L$1018,$AI$19:$AI$1018,AI788,$K$19:$K$1018,$BD$18)</f>
        <v>0</v>
      </c>
      <c r="BE788" s="13">
        <f t="shared" ref="BE788:BE851" si="1012">SUMIFS($L$19:$L$1018,$AI$19:$AI$1018,AI788,$K$19:$K$1018,$BE$18)</f>
        <v>0</v>
      </c>
      <c r="BF788" s="13">
        <f t="shared" ref="BF788:BF851" si="1013">SUMIFS($L$19:$L$1018,$AI$19:$AI$1018,AI788,$K$19:$K$1018,$BF$18)</f>
        <v>0</v>
      </c>
      <c r="BG788" s="13">
        <f t="shared" ref="BG788:BG851" si="1014">SUMIFS($L$19:$L$1018,$AI$19:$AI$1018,AI788,$K$19:$K$1018,$BG$18)</f>
        <v>0</v>
      </c>
      <c r="BH788" s="13">
        <f t="shared" ref="BH788:BH851" si="1015">SUMIFS($L$19:$L$1018,$AI$19:$AI$1018,AI788,$K$19:$K$1018,$BH$18)</f>
        <v>0</v>
      </c>
      <c r="BI788" s="13">
        <f t="shared" ref="BI788:BI851" si="1016">AZ788+BA788</f>
        <v>0</v>
      </c>
      <c r="BJ788" s="13">
        <f t="shared" ref="BJ788:BJ851" si="1017">IF(AM788&gt;VLOOKUP(AJ788,$AF$19:$AG$1018,2,0),1,0)</f>
        <v>0</v>
      </c>
      <c r="BK788" s="13">
        <f t="shared" ref="BK788:BK851" si="1018">IF(AN788&gt;VLOOKUP(AJ788,$AF$19:$AG$1018,2,0),1,0)</f>
        <v>0</v>
      </c>
      <c r="BL788" s="13">
        <f t="shared" ref="BL788:BL851" si="1019">IF(AO788&gt;VLOOKUP(AJ788,$AF$19:$AG$1018,2,0),1,0)</f>
        <v>0</v>
      </c>
      <c r="BM788" s="13">
        <f t="shared" ref="BM788:BM851" si="1020">IF(AP788&gt;VLOOKUP(AJ788,$AF$19:$AG$1018,2,0),1,0)</f>
        <v>0</v>
      </c>
      <c r="BN788" s="13">
        <f t="shared" ref="BN788:BN851" si="1021">IF(AQ788&gt;VLOOKUP(AJ788,$AF$19:$AG$1018,2,0),1,0)</f>
        <v>0</v>
      </c>
      <c r="BO788" s="13">
        <f t="shared" ref="BO788:BO851" si="1022">IF(AR788&gt;VLOOKUP(AJ788,$AF$19:$AG$1018,2,0),1,0)</f>
        <v>0</v>
      </c>
      <c r="BP788" s="13">
        <f t="shared" ref="BP788:BP851" si="1023">IF(AS788&gt;VLOOKUP(AJ788,$AF$19:$AG$1018,2,0),1,0)</f>
        <v>0</v>
      </c>
      <c r="BQ788" s="13">
        <f t="shared" ref="BQ788:BQ851" si="1024">IF(AT788&gt;VLOOKUP(AJ788,$AF$19:$AG$1018,2,0),1,0)</f>
        <v>0</v>
      </c>
      <c r="BR788" s="13">
        <f t="shared" ref="BR788:BR851" si="1025">IF(AU788&gt;VLOOKUP(AJ788,$AF$19:$AG$1018,2,0),1,0)</f>
        <v>0</v>
      </c>
      <c r="BS788" s="13">
        <f t="shared" ref="BS788:BS851" si="1026">IF(AV788&gt;VLOOKUP(AJ788,$AF$19:$AG$1018,2,0),1,0)</f>
        <v>0</v>
      </c>
      <c r="BT788" s="31">
        <f t="shared" ref="BT788:BT851" si="1027">IF(AND(AY788&gt;AG788,K788=$AR$3),1,0)</f>
        <v>0</v>
      </c>
      <c r="BU788" s="31">
        <f t="shared" ref="BU788:BU851" si="1028">IF(AND(AZ788&gt;AG788,K788=$AR$4),1,0)</f>
        <v>0</v>
      </c>
      <c r="BV788" s="31">
        <f t="shared" ref="BV788:BV851" si="1029">IF(AND(BA788&gt;AG788,K788=$AR$5),1,0)</f>
        <v>0</v>
      </c>
      <c r="BW788" s="31">
        <f t="shared" ref="BW788:BW851" si="1030">IF(AND(BB788&gt;AG788,K788=$AR$6),1,0)</f>
        <v>0</v>
      </c>
      <c r="BX788" s="31">
        <f t="shared" ref="BX788:BX851" si="1031">IF(AND(BC788&gt;AG788,K788=$AR$7),1,0)</f>
        <v>0</v>
      </c>
      <c r="BY788" s="31">
        <f t="shared" ref="BY788:BY851" si="1032">IF(AND(BD788&gt;AG788,K788=$AR$8),1,0)</f>
        <v>0</v>
      </c>
      <c r="BZ788" s="31">
        <f t="shared" ref="BZ788:BZ851" si="1033">IF(AND(BE788&gt;AG788,K788=$AR$9),1,0)</f>
        <v>0</v>
      </c>
      <c r="CA788" s="31">
        <f t="shared" ref="CA788:CA851" si="1034">IF(AND(BF788&gt;AG788,K788=$AR$10),1,0)</f>
        <v>0</v>
      </c>
      <c r="CB788" s="31">
        <f t="shared" ref="CB788:CB851" si="1035">IF(AND(BG788&gt;AG788,K788=$AR$11),1,0)</f>
        <v>0</v>
      </c>
      <c r="CC788" s="31">
        <f t="shared" ref="CC788:CC851" si="1036">IF(AND(BH788&gt;AG788,K788=$AR$12),1,0)</f>
        <v>0</v>
      </c>
      <c r="CD788" s="31">
        <f t="shared" ref="CD788:CD851" si="1037">IF(AND(AX788&gt;AG788,OR(K788=$AR$4,K788=$AR$5)),1,0)</f>
        <v>0</v>
      </c>
      <c r="CE788" s="37">
        <f t="array" ref="CE788">MIN(IF(JPRL=AI788,$AG$19:$AG$1018))</f>
        <v>0</v>
      </c>
      <c r="CF788" s="37">
        <f t="array" ref="CF788">MAX(IF(JPRL=AI788,$AG$19:$AG$1018))</f>
        <v>0</v>
      </c>
      <c r="CG788" s="36">
        <f t="shared" ref="CG788:CG851" si="1038">IF(F788="",0,IF(CE788&lt;&gt;CF788,1,0))</f>
        <v>0</v>
      </c>
      <c r="CI788" s="40">
        <f t="shared" ref="CI788:CI851" si="1039">SUM(O788:X788)</f>
        <v>0</v>
      </c>
      <c r="CJ788" s="40">
        <f t="shared" si="976"/>
        <v>0</v>
      </c>
      <c r="CK788" s="40">
        <f t="shared" si="977"/>
        <v>0</v>
      </c>
      <c r="CL788" s="40">
        <f t="shared" si="978"/>
        <v>0</v>
      </c>
      <c r="CM788" s="40">
        <f t="shared" si="979"/>
        <v>0</v>
      </c>
      <c r="CN788" s="40">
        <f t="shared" si="980"/>
        <v>0</v>
      </c>
      <c r="CO788" s="40">
        <f t="shared" si="981"/>
        <v>0</v>
      </c>
      <c r="CP788" s="40">
        <f t="shared" si="982"/>
        <v>0</v>
      </c>
      <c r="CQ788" s="40">
        <f t="shared" si="983"/>
        <v>0</v>
      </c>
      <c r="CR788" s="40">
        <f t="shared" si="984"/>
        <v>0</v>
      </c>
      <c r="CS788" s="40">
        <f t="shared" si="985"/>
        <v>0</v>
      </c>
      <c r="CT788" s="41">
        <f t="shared" ref="CT788:CT851" si="1040">IF(CJ788=0,0,CJ788/BI788)</f>
        <v>0</v>
      </c>
      <c r="CU788" s="41">
        <f t="shared" ref="CU788:CU851" si="1041">IF(CK788=0,0,CK788/BI788)</f>
        <v>0</v>
      </c>
      <c r="CV788" s="41">
        <f t="shared" ref="CV788:CV851" si="1042">IF(CL788=0,0,CL788/BI788)</f>
        <v>0</v>
      </c>
      <c r="CW788" s="41">
        <f t="shared" ref="CW788:CW851" si="1043">IF(CM788=0,0,CM788/BI788)</f>
        <v>0</v>
      </c>
      <c r="CX788" s="41">
        <f t="shared" ref="CX788:CX851" si="1044">IF(CN788=0,0,CN788/BI788)</f>
        <v>0</v>
      </c>
      <c r="CY788" s="41">
        <f t="shared" ref="CY788:CY851" si="1045">IF(CO788=0,0,CO788/BI788)</f>
        <v>0</v>
      </c>
      <c r="CZ788" s="41">
        <f t="shared" ref="CZ788:CZ851" si="1046">IF(CP788=0,0,CP788/BI788)</f>
        <v>0</v>
      </c>
      <c r="DA788" s="41">
        <f t="shared" ref="DA788:DA851" si="1047">IF(CQ788=0,0,CQ788/BI788)</f>
        <v>0</v>
      </c>
      <c r="DB788" s="41">
        <f t="shared" ref="DB788:DB851" si="1048">IF(CR788=0,0,CR788/BI788)</f>
        <v>0</v>
      </c>
      <c r="DC788" s="41">
        <f t="shared" ref="DC788:DC851" si="1049">IF(CS788=0,0,CS788/BI788)</f>
        <v>0</v>
      </c>
      <c r="DD788" s="7">
        <f t="shared" ref="DD788:DD851" si="1050">IF(AND(OR(K788=$AR$3,K788=$AR$6,K788=$AR$7,K788=$AR$8,K788=$AR$9,K788=$AR$10,K788=$AR$11,K788=$AR$12),OR(O788&gt;0,P788&gt;0,Q788&gt;0,R788&gt;0,S788&gt;0,T788&gt;0,U788&gt;0,V788&gt;0,W788&gt;0,X788&gt;0)),1,0)</f>
        <v>0</v>
      </c>
      <c r="DE788" s="7">
        <f t="shared" ref="DE788:DE851" si="1051">IF(AND(N788&gt;0,OR(K788=$AR$3,K788=$AR$6,K788=$AR$7,K788=$AR$8,K788=$AR$9,K788=$AR$10,K788=$AR$11,K788=$AR$12)),1,0)</f>
        <v>0</v>
      </c>
      <c r="DF788" s="7">
        <f t="shared" ref="DF788:DF851" si="1052">IF(AND(M788&gt;0,OR(K788=$AR$3,K788=$AR$4,K788=$AR$5,K788=$AR$8,K788=$AR$9,K788=$AR$10,K788=$AR$11,K788=$AR$12)),1,0)</f>
        <v>0</v>
      </c>
      <c r="DJ788" s="7">
        <f t="shared" ref="DJ788:DJ851" si="1053">IF(N788&gt;=3,1,0)</f>
        <v>0</v>
      </c>
      <c r="DK788" s="7">
        <f t="shared" ref="DK788:DK851" si="1054">IF(N788=2,1,0)</f>
        <v>0</v>
      </c>
    </row>
    <row r="789" spans="1:115" ht="26.25" customHeight="1" x14ac:dyDescent="0.25">
      <c r="A789" s="9">
        <v>771</v>
      </c>
      <c r="B789" s="24" t="str">
        <f t="shared" si="986"/>
        <v/>
      </c>
      <c r="C789" s="23"/>
      <c r="D789" s="51"/>
      <c r="E789" s="24"/>
      <c r="F789" s="24"/>
      <c r="G789" s="24"/>
      <c r="H789" s="24"/>
      <c r="I789" s="25"/>
      <c r="J789" s="24"/>
      <c r="K789" s="26"/>
      <c r="L789" s="29"/>
      <c r="M789" s="27"/>
      <c r="N789" s="28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30"/>
      <c r="Z789" s="29"/>
      <c r="AA789" s="29" t="str">
        <f t="shared" si="987"/>
        <v/>
      </c>
      <c r="AB789" s="7">
        <f t="shared" si="988"/>
        <v>0</v>
      </c>
      <c r="AC789" s="7">
        <f t="shared" si="989"/>
        <v>0</v>
      </c>
      <c r="AD789" s="7">
        <f t="shared" si="990"/>
        <v>0</v>
      </c>
      <c r="AE789" s="7">
        <f t="shared" si="991"/>
        <v>0</v>
      </c>
      <c r="AF789" s="11" t="str">
        <f t="shared" ref="AF789:AF852" si="1055">E789&amp;F789&amp;G789&amp;H789</f>
        <v/>
      </c>
      <c r="AG789" s="13">
        <f t="shared" si="992"/>
        <v>0</v>
      </c>
      <c r="AH789" s="7" t="str">
        <f t="shared" si="993"/>
        <v/>
      </c>
      <c r="AI789" s="11" t="str">
        <f t="shared" ref="AI789:AI852" si="1056">IF(AF789="","",IF(AH789&gt;=1,AF789,""))</f>
        <v/>
      </c>
      <c r="AJ789" s="11" t="str">
        <f t="array" ref="AJ789">IF(OR(AI789=$AI$19:AI788),"",AI789)</f>
        <v/>
      </c>
      <c r="AK789" s="11" t="str">
        <f t="shared" si="994"/>
        <v/>
      </c>
      <c r="AL789" t="str">
        <f t="array" ref="AL789">IF(OR(AK789=$AK$19:AK788),"",AK789)</f>
        <v/>
      </c>
      <c r="AM789" s="13">
        <f t="shared" si="995"/>
        <v>0</v>
      </c>
      <c r="AN789" s="13">
        <f t="shared" si="996"/>
        <v>0</v>
      </c>
      <c r="AO789" s="13">
        <f t="shared" si="997"/>
        <v>0</v>
      </c>
      <c r="AP789" s="13">
        <f t="shared" si="998"/>
        <v>0</v>
      </c>
      <c r="AQ789" s="13">
        <f t="shared" si="999"/>
        <v>0</v>
      </c>
      <c r="AR789" s="13">
        <f t="shared" si="1000"/>
        <v>0</v>
      </c>
      <c r="AS789" s="13">
        <f t="shared" si="1001"/>
        <v>0</v>
      </c>
      <c r="AT789" s="13">
        <f t="shared" si="1002"/>
        <v>0</v>
      </c>
      <c r="AU789" s="13">
        <f t="shared" si="1003"/>
        <v>0</v>
      </c>
      <c r="AV789" s="13">
        <f t="shared" si="1004"/>
        <v>0</v>
      </c>
      <c r="AX789" s="13">
        <f t="shared" si="1005"/>
        <v>0</v>
      </c>
      <c r="AY789" s="13">
        <f t="shared" si="1006"/>
        <v>0</v>
      </c>
      <c r="AZ789" s="13">
        <f t="shared" si="1007"/>
        <v>0</v>
      </c>
      <c r="BA789" s="13">
        <f t="shared" si="1008"/>
        <v>0</v>
      </c>
      <c r="BB789" s="13">
        <f t="shared" si="1009"/>
        <v>0</v>
      </c>
      <c r="BC789" s="13">
        <f t="shared" si="1010"/>
        <v>0</v>
      </c>
      <c r="BD789" s="13">
        <f t="shared" si="1011"/>
        <v>0</v>
      </c>
      <c r="BE789" s="13">
        <f t="shared" si="1012"/>
        <v>0</v>
      </c>
      <c r="BF789" s="13">
        <f t="shared" si="1013"/>
        <v>0</v>
      </c>
      <c r="BG789" s="13">
        <f t="shared" si="1014"/>
        <v>0</v>
      </c>
      <c r="BH789" s="13">
        <f t="shared" si="1015"/>
        <v>0</v>
      </c>
      <c r="BI789" s="13">
        <f t="shared" si="1016"/>
        <v>0</v>
      </c>
      <c r="BJ789" s="13">
        <f t="shared" si="1017"/>
        <v>0</v>
      </c>
      <c r="BK789" s="13">
        <f t="shared" si="1018"/>
        <v>0</v>
      </c>
      <c r="BL789" s="13">
        <f t="shared" si="1019"/>
        <v>0</v>
      </c>
      <c r="BM789" s="13">
        <f t="shared" si="1020"/>
        <v>0</v>
      </c>
      <c r="BN789" s="13">
        <f t="shared" si="1021"/>
        <v>0</v>
      </c>
      <c r="BO789" s="13">
        <f t="shared" si="1022"/>
        <v>0</v>
      </c>
      <c r="BP789" s="13">
        <f t="shared" si="1023"/>
        <v>0</v>
      </c>
      <c r="BQ789" s="13">
        <f t="shared" si="1024"/>
        <v>0</v>
      </c>
      <c r="BR789" s="13">
        <f t="shared" si="1025"/>
        <v>0</v>
      </c>
      <c r="BS789" s="13">
        <f t="shared" si="1026"/>
        <v>0</v>
      </c>
      <c r="BT789" s="31">
        <f t="shared" si="1027"/>
        <v>0</v>
      </c>
      <c r="BU789" s="31">
        <f t="shared" si="1028"/>
        <v>0</v>
      </c>
      <c r="BV789" s="31">
        <f t="shared" si="1029"/>
        <v>0</v>
      </c>
      <c r="BW789" s="31">
        <f t="shared" si="1030"/>
        <v>0</v>
      </c>
      <c r="BX789" s="31">
        <f t="shared" si="1031"/>
        <v>0</v>
      </c>
      <c r="BY789" s="31">
        <f t="shared" si="1032"/>
        <v>0</v>
      </c>
      <c r="BZ789" s="31">
        <f t="shared" si="1033"/>
        <v>0</v>
      </c>
      <c r="CA789" s="31">
        <f t="shared" si="1034"/>
        <v>0</v>
      </c>
      <c r="CB789" s="31">
        <f t="shared" si="1035"/>
        <v>0</v>
      </c>
      <c r="CC789" s="31">
        <f t="shared" si="1036"/>
        <v>0</v>
      </c>
      <c r="CD789" s="31">
        <f t="shared" si="1037"/>
        <v>0</v>
      </c>
      <c r="CE789" s="37">
        <f t="array" ref="CE789">MIN(IF(JPRL=AI789,$AG$19:$AG$1018))</f>
        <v>0</v>
      </c>
      <c r="CF789" s="37">
        <f t="array" ref="CF789">MAX(IF(JPRL=AI789,$AG$19:$AG$1018))</f>
        <v>0</v>
      </c>
      <c r="CG789" s="36">
        <f t="shared" si="1038"/>
        <v>0</v>
      </c>
      <c r="CI789" s="40">
        <f t="shared" si="1039"/>
        <v>0</v>
      </c>
      <c r="CJ789" s="40">
        <f t="shared" si="976"/>
        <v>0</v>
      </c>
      <c r="CK789" s="40">
        <f t="shared" si="977"/>
        <v>0</v>
      </c>
      <c r="CL789" s="40">
        <f t="shared" si="978"/>
        <v>0</v>
      </c>
      <c r="CM789" s="40">
        <f t="shared" si="979"/>
        <v>0</v>
      </c>
      <c r="CN789" s="40">
        <f t="shared" si="980"/>
        <v>0</v>
      </c>
      <c r="CO789" s="40">
        <f t="shared" si="981"/>
        <v>0</v>
      </c>
      <c r="CP789" s="40">
        <f t="shared" si="982"/>
        <v>0</v>
      </c>
      <c r="CQ789" s="40">
        <f t="shared" si="983"/>
        <v>0</v>
      </c>
      <c r="CR789" s="40">
        <f t="shared" si="984"/>
        <v>0</v>
      </c>
      <c r="CS789" s="40">
        <f t="shared" si="985"/>
        <v>0</v>
      </c>
      <c r="CT789" s="41">
        <f t="shared" si="1040"/>
        <v>0</v>
      </c>
      <c r="CU789" s="41">
        <f t="shared" si="1041"/>
        <v>0</v>
      </c>
      <c r="CV789" s="41">
        <f t="shared" si="1042"/>
        <v>0</v>
      </c>
      <c r="CW789" s="41">
        <f t="shared" si="1043"/>
        <v>0</v>
      </c>
      <c r="CX789" s="41">
        <f t="shared" si="1044"/>
        <v>0</v>
      </c>
      <c r="CY789" s="41">
        <f t="shared" si="1045"/>
        <v>0</v>
      </c>
      <c r="CZ789" s="41">
        <f t="shared" si="1046"/>
        <v>0</v>
      </c>
      <c r="DA789" s="41">
        <f t="shared" si="1047"/>
        <v>0</v>
      </c>
      <c r="DB789" s="41">
        <f t="shared" si="1048"/>
        <v>0</v>
      </c>
      <c r="DC789" s="41">
        <f t="shared" si="1049"/>
        <v>0</v>
      </c>
      <c r="DD789" s="7">
        <f t="shared" si="1050"/>
        <v>0</v>
      </c>
      <c r="DE789" s="7">
        <f t="shared" si="1051"/>
        <v>0</v>
      </c>
      <c r="DF789" s="7">
        <f t="shared" si="1052"/>
        <v>0</v>
      </c>
      <c r="DJ789" s="7">
        <f t="shared" si="1053"/>
        <v>0</v>
      </c>
      <c r="DK789" s="7">
        <f t="shared" si="1054"/>
        <v>0</v>
      </c>
    </row>
    <row r="790" spans="1:115" ht="26.25" customHeight="1" x14ac:dyDescent="0.25">
      <c r="A790" s="9">
        <v>772</v>
      </c>
      <c r="B790" s="24" t="str">
        <f t="shared" si="986"/>
        <v/>
      </c>
      <c r="C790" s="23"/>
      <c r="D790" s="51"/>
      <c r="E790" s="24"/>
      <c r="F790" s="24"/>
      <c r="G790" s="24"/>
      <c r="H790" s="24"/>
      <c r="I790" s="25"/>
      <c r="J790" s="24"/>
      <c r="K790" s="26"/>
      <c r="L790" s="29"/>
      <c r="M790" s="27"/>
      <c r="N790" s="28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30"/>
      <c r="Z790" s="29"/>
      <c r="AA790" s="29" t="str">
        <f t="shared" si="987"/>
        <v/>
      </c>
      <c r="AB790" s="7">
        <f t="shared" si="988"/>
        <v>0</v>
      </c>
      <c r="AC790" s="7">
        <f t="shared" si="989"/>
        <v>0</v>
      </c>
      <c r="AD790" s="7">
        <f t="shared" si="990"/>
        <v>0</v>
      </c>
      <c r="AE790" s="7">
        <f t="shared" si="991"/>
        <v>0</v>
      </c>
      <c r="AF790" s="11" t="str">
        <f t="shared" si="1055"/>
        <v/>
      </c>
      <c r="AG790" s="13">
        <f t="shared" si="992"/>
        <v>0</v>
      </c>
      <c r="AH790" s="7" t="str">
        <f t="shared" si="993"/>
        <v/>
      </c>
      <c r="AI790" s="11" t="str">
        <f t="shared" si="1056"/>
        <v/>
      </c>
      <c r="AJ790" s="11" t="str">
        <f t="array" ref="AJ790">IF(OR(AI790=$AI$19:AI789),"",AI790)</f>
        <v/>
      </c>
      <c r="AK790" s="11" t="str">
        <f t="shared" si="994"/>
        <v/>
      </c>
      <c r="AL790" t="str">
        <f t="array" ref="AL790">IF(OR(AK790=$AK$19:AK789),"",AK790)</f>
        <v/>
      </c>
      <c r="AM790" s="13">
        <f t="shared" si="995"/>
        <v>0</v>
      </c>
      <c r="AN790" s="13">
        <f t="shared" si="996"/>
        <v>0</v>
      </c>
      <c r="AO790" s="13">
        <f t="shared" si="997"/>
        <v>0</v>
      </c>
      <c r="AP790" s="13">
        <f t="shared" si="998"/>
        <v>0</v>
      </c>
      <c r="AQ790" s="13">
        <f t="shared" si="999"/>
        <v>0</v>
      </c>
      <c r="AR790" s="13">
        <f t="shared" si="1000"/>
        <v>0</v>
      </c>
      <c r="AS790" s="13">
        <f t="shared" si="1001"/>
        <v>0</v>
      </c>
      <c r="AT790" s="13">
        <f t="shared" si="1002"/>
        <v>0</v>
      </c>
      <c r="AU790" s="13">
        <f t="shared" si="1003"/>
        <v>0</v>
      </c>
      <c r="AV790" s="13">
        <f t="shared" si="1004"/>
        <v>0</v>
      </c>
      <c r="AX790" s="13">
        <f t="shared" si="1005"/>
        <v>0</v>
      </c>
      <c r="AY790" s="13">
        <f t="shared" si="1006"/>
        <v>0</v>
      </c>
      <c r="AZ790" s="13">
        <f t="shared" si="1007"/>
        <v>0</v>
      </c>
      <c r="BA790" s="13">
        <f t="shared" si="1008"/>
        <v>0</v>
      </c>
      <c r="BB790" s="13">
        <f t="shared" si="1009"/>
        <v>0</v>
      </c>
      <c r="BC790" s="13">
        <f t="shared" si="1010"/>
        <v>0</v>
      </c>
      <c r="BD790" s="13">
        <f t="shared" si="1011"/>
        <v>0</v>
      </c>
      <c r="BE790" s="13">
        <f t="shared" si="1012"/>
        <v>0</v>
      </c>
      <c r="BF790" s="13">
        <f t="shared" si="1013"/>
        <v>0</v>
      </c>
      <c r="BG790" s="13">
        <f t="shared" si="1014"/>
        <v>0</v>
      </c>
      <c r="BH790" s="13">
        <f t="shared" si="1015"/>
        <v>0</v>
      </c>
      <c r="BI790" s="13">
        <f t="shared" si="1016"/>
        <v>0</v>
      </c>
      <c r="BJ790" s="13">
        <f t="shared" si="1017"/>
        <v>0</v>
      </c>
      <c r="BK790" s="13">
        <f t="shared" si="1018"/>
        <v>0</v>
      </c>
      <c r="BL790" s="13">
        <f t="shared" si="1019"/>
        <v>0</v>
      </c>
      <c r="BM790" s="13">
        <f t="shared" si="1020"/>
        <v>0</v>
      </c>
      <c r="BN790" s="13">
        <f t="shared" si="1021"/>
        <v>0</v>
      </c>
      <c r="BO790" s="13">
        <f t="shared" si="1022"/>
        <v>0</v>
      </c>
      <c r="BP790" s="13">
        <f t="shared" si="1023"/>
        <v>0</v>
      </c>
      <c r="BQ790" s="13">
        <f t="shared" si="1024"/>
        <v>0</v>
      </c>
      <c r="BR790" s="13">
        <f t="shared" si="1025"/>
        <v>0</v>
      </c>
      <c r="BS790" s="13">
        <f t="shared" si="1026"/>
        <v>0</v>
      </c>
      <c r="BT790" s="31">
        <f t="shared" si="1027"/>
        <v>0</v>
      </c>
      <c r="BU790" s="31">
        <f t="shared" si="1028"/>
        <v>0</v>
      </c>
      <c r="BV790" s="31">
        <f t="shared" si="1029"/>
        <v>0</v>
      </c>
      <c r="BW790" s="31">
        <f t="shared" si="1030"/>
        <v>0</v>
      </c>
      <c r="BX790" s="31">
        <f t="shared" si="1031"/>
        <v>0</v>
      </c>
      <c r="BY790" s="31">
        <f t="shared" si="1032"/>
        <v>0</v>
      </c>
      <c r="BZ790" s="31">
        <f t="shared" si="1033"/>
        <v>0</v>
      </c>
      <c r="CA790" s="31">
        <f t="shared" si="1034"/>
        <v>0</v>
      </c>
      <c r="CB790" s="31">
        <f t="shared" si="1035"/>
        <v>0</v>
      </c>
      <c r="CC790" s="31">
        <f t="shared" si="1036"/>
        <v>0</v>
      </c>
      <c r="CD790" s="31">
        <f t="shared" si="1037"/>
        <v>0</v>
      </c>
      <c r="CE790" s="37">
        <f t="array" ref="CE790">MIN(IF(JPRL=AI790,$AG$19:$AG$1018))</f>
        <v>0</v>
      </c>
      <c r="CF790" s="37">
        <f t="array" ref="CF790">MAX(IF(JPRL=AI790,$AG$19:$AG$1018))</f>
        <v>0</v>
      </c>
      <c r="CG790" s="36">
        <f t="shared" si="1038"/>
        <v>0</v>
      </c>
      <c r="CI790" s="40">
        <f t="shared" si="1039"/>
        <v>0</v>
      </c>
      <c r="CJ790" s="40">
        <f t="shared" si="976"/>
        <v>0</v>
      </c>
      <c r="CK790" s="40">
        <f t="shared" si="977"/>
        <v>0</v>
      </c>
      <c r="CL790" s="40">
        <f t="shared" si="978"/>
        <v>0</v>
      </c>
      <c r="CM790" s="40">
        <f t="shared" si="979"/>
        <v>0</v>
      </c>
      <c r="CN790" s="40">
        <f t="shared" si="980"/>
        <v>0</v>
      </c>
      <c r="CO790" s="40">
        <f t="shared" si="981"/>
        <v>0</v>
      </c>
      <c r="CP790" s="40">
        <f t="shared" si="982"/>
        <v>0</v>
      </c>
      <c r="CQ790" s="40">
        <f t="shared" si="983"/>
        <v>0</v>
      </c>
      <c r="CR790" s="40">
        <f t="shared" si="984"/>
        <v>0</v>
      </c>
      <c r="CS790" s="40">
        <f t="shared" si="985"/>
        <v>0</v>
      </c>
      <c r="CT790" s="41">
        <f t="shared" si="1040"/>
        <v>0</v>
      </c>
      <c r="CU790" s="41">
        <f t="shared" si="1041"/>
        <v>0</v>
      </c>
      <c r="CV790" s="41">
        <f t="shared" si="1042"/>
        <v>0</v>
      </c>
      <c r="CW790" s="41">
        <f t="shared" si="1043"/>
        <v>0</v>
      </c>
      <c r="CX790" s="41">
        <f t="shared" si="1044"/>
        <v>0</v>
      </c>
      <c r="CY790" s="41">
        <f t="shared" si="1045"/>
        <v>0</v>
      </c>
      <c r="CZ790" s="41">
        <f t="shared" si="1046"/>
        <v>0</v>
      </c>
      <c r="DA790" s="41">
        <f t="shared" si="1047"/>
        <v>0</v>
      </c>
      <c r="DB790" s="41">
        <f t="shared" si="1048"/>
        <v>0</v>
      </c>
      <c r="DC790" s="41">
        <f t="shared" si="1049"/>
        <v>0</v>
      </c>
      <c r="DD790" s="7">
        <f t="shared" si="1050"/>
        <v>0</v>
      </c>
      <c r="DE790" s="7">
        <f t="shared" si="1051"/>
        <v>0</v>
      </c>
      <c r="DF790" s="7">
        <f t="shared" si="1052"/>
        <v>0</v>
      </c>
      <c r="DJ790" s="7">
        <f t="shared" si="1053"/>
        <v>0</v>
      </c>
      <c r="DK790" s="7">
        <f t="shared" si="1054"/>
        <v>0</v>
      </c>
    </row>
    <row r="791" spans="1:115" ht="26.25" customHeight="1" x14ac:dyDescent="0.25">
      <c r="A791" s="9">
        <v>773</v>
      </c>
      <c r="B791" s="24" t="str">
        <f t="shared" si="986"/>
        <v/>
      </c>
      <c r="C791" s="23"/>
      <c r="D791" s="51"/>
      <c r="E791" s="24"/>
      <c r="F791" s="24"/>
      <c r="G791" s="24"/>
      <c r="H791" s="24"/>
      <c r="I791" s="25"/>
      <c r="J791" s="24"/>
      <c r="K791" s="26"/>
      <c r="L791" s="29"/>
      <c r="M791" s="27"/>
      <c r="N791" s="28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30"/>
      <c r="Z791" s="29"/>
      <c r="AA791" s="29" t="str">
        <f t="shared" si="987"/>
        <v/>
      </c>
      <c r="AB791" s="7">
        <f t="shared" si="988"/>
        <v>0</v>
      </c>
      <c r="AC791" s="7">
        <f t="shared" si="989"/>
        <v>0</v>
      </c>
      <c r="AD791" s="7">
        <f t="shared" si="990"/>
        <v>0</v>
      </c>
      <c r="AE791" s="7">
        <f t="shared" si="991"/>
        <v>0</v>
      </c>
      <c r="AF791" s="11" t="str">
        <f t="shared" si="1055"/>
        <v/>
      </c>
      <c r="AG791" s="13">
        <f t="shared" si="992"/>
        <v>0</v>
      </c>
      <c r="AH791" s="7" t="str">
        <f t="shared" si="993"/>
        <v/>
      </c>
      <c r="AI791" s="11" t="str">
        <f t="shared" si="1056"/>
        <v/>
      </c>
      <c r="AJ791" s="11" t="str">
        <f t="array" ref="AJ791">IF(OR(AI791=$AI$19:AI790),"",AI791)</f>
        <v/>
      </c>
      <c r="AK791" s="11" t="str">
        <f t="shared" si="994"/>
        <v/>
      </c>
      <c r="AL791" t="str">
        <f t="array" ref="AL791">IF(OR(AK791=$AK$19:AK790),"",AK791)</f>
        <v/>
      </c>
      <c r="AM791" s="13">
        <f t="shared" si="995"/>
        <v>0</v>
      </c>
      <c r="AN791" s="13">
        <f t="shared" si="996"/>
        <v>0</v>
      </c>
      <c r="AO791" s="13">
        <f t="shared" si="997"/>
        <v>0</v>
      </c>
      <c r="AP791" s="13">
        <f t="shared" si="998"/>
        <v>0</v>
      </c>
      <c r="AQ791" s="13">
        <f t="shared" si="999"/>
        <v>0</v>
      </c>
      <c r="AR791" s="13">
        <f t="shared" si="1000"/>
        <v>0</v>
      </c>
      <c r="AS791" s="13">
        <f t="shared" si="1001"/>
        <v>0</v>
      </c>
      <c r="AT791" s="13">
        <f t="shared" si="1002"/>
        <v>0</v>
      </c>
      <c r="AU791" s="13">
        <f t="shared" si="1003"/>
        <v>0</v>
      </c>
      <c r="AV791" s="13">
        <f t="shared" si="1004"/>
        <v>0</v>
      </c>
      <c r="AX791" s="13">
        <f t="shared" si="1005"/>
        <v>0</v>
      </c>
      <c r="AY791" s="13">
        <f t="shared" si="1006"/>
        <v>0</v>
      </c>
      <c r="AZ791" s="13">
        <f t="shared" si="1007"/>
        <v>0</v>
      </c>
      <c r="BA791" s="13">
        <f t="shared" si="1008"/>
        <v>0</v>
      </c>
      <c r="BB791" s="13">
        <f t="shared" si="1009"/>
        <v>0</v>
      </c>
      <c r="BC791" s="13">
        <f t="shared" si="1010"/>
        <v>0</v>
      </c>
      <c r="BD791" s="13">
        <f t="shared" si="1011"/>
        <v>0</v>
      </c>
      <c r="BE791" s="13">
        <f t="shared" si="1012"/>
        <v>0</v>
      </c>
      <c r="BF791" s="13">
        <f t="shared" si="1013"/>
        <v>0</v>
      </c>
      <c r="BG791" s="13">
        <f t="shared" si="1014"/>
        <v>0</v>
      </c>
      <c r="BH791" s="13">
        <f t="shared" si="1015"/>
        <v>0</v>
      </c>
      <c r="BI791" s="13">
        <f t="shared" si="1016"/>
        <v>0</v>
      </c>
      <c r="BJ791" s="13">
        <f t="shared" si="1017"/>
        <v>0</v>
      </c>
      <c r="BK791" s="13">
        <f t="shared" si="1018"/>
        <v>0</v>
      </c>
      <c r="BL791" s="13">
        <f t="shared" si="1019"/>
        <v>0</v>
      </c>
      <c r="BM791" s="13">
        <f t="shared" si="1020"/>
        <v>0</v>
      </c>
      <c r="BN791" s="13">
        <f t="shared" si="1021"/>
        <v>0</v>
      </c>
      <c r="BO791" s="13">
        <f t="shared" si="1022"/>
        <v>0</v>
      </c>
      <c r="BP791" s="13">
        <f t="shared" si="1023"/>
        <v>0</v>
      </c>
      <c r="BQ791" s="13">
        <f t="shared" si="1024"/>
        <v>0</v>
      </c>
      <c r="BR791" s="13">
        <f t="shared" si="1025"/>
        <v>0</v>
      </c>
      <c r="BS791" s="13">
        <f t="shared" si="1026"/>
        <v>0</v>
      </c>
      <c r="BT791" s="31">
        <f t="shared" si="1027"/>
        <v>0</v>
      </c>
      <c r="BU791" s="31">
        <f t="shared" si="1028"/>
        <v>0</v>
      </c>
      <c r="BV791" s="31">
        <f t="shared" si="1029"/>
        <v>0</v>
      </c>
      <c r="BW791" s="31">
        <f t="shared" si="1030"/>
        <v>0</v>
      </c>
      <c r="BX791" s="31">
        <f t="shared" si="1031"/>
        <v>0</v>
      </c>
      <c r="BY791" s="31">
        <f t="shared" si="1032"/>
        <v>0</v>
      </c>
      <c r="BZ791" s="31">
        <f t="shared" si="1033"/>
        <v>0</v>
      </c>
      <c r="CA791" s="31">
        <f t="shared" si="1034"/>
        <v>0</v>
      </c>
      <c r="CB791" s="31">
        <f t="shared" si="1035"/>
        <v>0</v>
      </c>
      <c r="CC791" s="31">
        <f t="shared" si="1036"/>
        <v>0</v>
      </c>
      <c r="CD791" s="31">
        <f t="shared" si="1037"/>
        <v>0</v>
      </c>
      <c r="CE791" s="37">
        <f t="array" ref="CE791">MIN(IF(JPRL=AI791,$AG$19:$AG$1018))</f>
        <v>0</v>
      </c>
      <c r="CF791" s="37">
        <f t="array" ref="CF791">MAX(IF(JPRL=AI791,$AG$19:$AG$1018))</f>
        <v>0</v>
      </c>
      <c r="CG791" s="36">
        <f t="shared" si="1038"/>
        <v>0</v>
      </c>
      <c r="CI791" s="40">
        <f t="shared" si="1039"/>
        <v>0</v>
      </c>
      <c r="CJ791" s="40">
        <f t="shared" si="976"/>
        <v>0</v>
      </c>
      <c r="CK791" s="40">
        <f t="shared" si="977"/>
        <v>0</v>
      </c>
      <c r="CL791" s="40">
        <f t="shared" si="978"/>
        <v>0</v>
      </c>
      <c r="CM791" s="40">
        <f t="shared" si="979"/>
        <v>0</v>
      </c>
      <c r="CN791" s="40">
        <f t="shared" si="980"/>
        <v>0</v>
      </c>
      <c r="CO791" s="40">
        <f t="shared" si="981"/>
        <v>0</v>
      </c>
      <c r="CP791" s="40">
        <f t="shared" si="982"/>
        <v>0</v>
      </c>
      <c r="CQ791" s="40">
        <f t="shared" si="983"/>
        <v>0</v>
      </c>
      <c r="CR791" s="40">
        <f t="shared" si="984"/>
        <v>0</v>
      </c>
      <c r="CS791" s="40">
        <f t="shared" si="985"/>
        <v>0</v>
      </c>
      <c r="CT791" s="41">
        <f t="shared" si="1040"/>
        <v>0</v>
      </c>
      <c r="CU791" s="41">
        <f t="shared" si="1041"/>
        <v>0</v>
      </c>
      <c r="CV791" s="41">
        <f t="shared" si="1042"/>
        <v>0</v>
      </c>
      <c r="CW791" s="41">
        <f t="shared" si="1043"/>
        <v>0</v>
      </c>
      <c r="CX791" s="41">
        <f t="shared" si="1044"/>
        <v>0</v>
      </c>
      <c r="CY791" s="41">
        <f t="shared" si="1045"/>
        <v>0</v>
      </c>
      <c r="CZ791" s="41">
        <f t="shared" si="1046"/>
        <v>0</v>
      </c>
      <c r="DA791" s="41">
        <f t="shared" si="1047"/>
        <v>0</v>
      </c>
      <c r="DB791" s="41">
        <f t="shared" si="1048"/>
        <v>0</v>
      </c>
      <c r="DC791" s="41">
        <f t="shared" si="1049"/>
        <v>0</v>
      </c>
      <c r="DD791" s="7">
        <f t="shared" si="1050"/>
        <v>0</v>
      </c>
      <c r="DE791" s="7">
        <f t="shared" si="1051"/>
        <v>0</v>
      </c>
      <c r="DF791" s="7">
        <f t="shared" si="1052"/>
        <v>0</v>
      </c>
      <c r="DJ791" s="7">
        <f t="shared" si="1053"/>
        <v>0</v>
      </c>
      <c r="DK791" s="7">
        <f t="shared" si="1054"/>
        <v>0</v>
      </c>
    </row>
    <row r="792" spans="1:115" ht="26.25" customHeight="1" x14ac:dyDescent="0.25">
      <c r="A792" s="9">
        <v>774</v>
      </c>
      <c r="B792" s="24" t="str">
        <f t="shared" si="986"/>
        <v/>
      </c>
      <c r="C792" s="23"/>
      <c r="D792" s="51"/>
      <c r="E792" s="24"/>
      <c r="F792" s="24"/>
      <c r="G792" s="24"/>
      <c r="H792" s="24"/>
      <c r="I792" s="25"/>
      <c r="J792" s="24"/>
      <c r="K792" s="26"/>
      <c r="L792" s="29"/>
      <c r="M792" s="27"/>
      <c r="N792" s="28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30"/>
      <c r="Z792" s="29"/>
      <c r="AA792" s="29" t="str">
        <f t="shared" si="987"/>
        <v/>
      </c>
      <c r="AB792" s="7">
        <f t="shared" si="988"/>
        <v>0</v>
      </c>
      <c r="AC792" s="7">
        <f t="shared" si="989"/>
        <v>0</v>
      </c>
      <c r="AD792" s="7">
        <f t="shared" si="990"/>
        <v>0</v>
      </c>
      <c r="AE792" s="7">
        <f t="shared" si="991"/>
        <v>0</v>
      </c>
      <c r="AF792" s="11" t="str">
        <f t="shared" si="1055"/>
        <v/>
      </c>
      <c r="AG792" s="13">
        <f t="shared" si="992"/>
        <v>0</v>
      </c>
      <c r="AH792" s="7" t="str">
        <f t="shared" si="993"/>
        <v/>
      </c>
      <c r="AI792" s="11" t="str">
        <f t="shared" si="1056"/>
        <v/>
      </c>
      <c r="AJ792" s="11" t="str">
        <f t="array" ref="AJ792">IF(OR(AI792=$AI$19:AI791),"",AI792)</f>
        <v/>
      </c>
      <c r="AK792" s="11" t="str">
        <f t="shared" si="994"/>
        <v/>
      </c>
      <c r="AL792" t="str">
        <f t="array" ref="AL792">IF(OR(AK792=$AK$19:AK791),"",AK792)</f>
        <v/>
      </c>
      <c r="AM792" s="13">
        <f t="shared" si="995"/>
        <v>0</v>
      </c>
      <c r="AN792" s="13">
        <f t="shared" si="996"/>
        <v>0</v>
      </c>
      <c r="AO792" s="13">
        <f t="shared" si="997"/>
        <v>0</v>
      </c>
      <c r="AP792" s="13">
        <f t="shared" si="998"/>
        <v>0</v>
      </c>
      <c r="AQ792" s="13">
        <f t="shared" si="999"/>
        <v>0</v>
      </c>
      <c r="AR792" s="13">
        <f t="shared" si="1000"/>
        <v>0</v>
      </c>
      <c r="AS792" s="13">
        <f t="shared" si="1001"/>
        <v>0</v>
      </c>
      <c r="AT792" s="13">
        <f t="shared" si="1002"/>
        <v>0</v>
      </c>
      <c r="AU792" s="13">
        <f t="shared" si="1003"/>
        <v>0</v>
      </c>
      <c r="AV792" s="13">
        <f t="shared" si="1004"/>
        <v>0</v>
      </c>
      <c r="AX792" s="13">
        <f t="shared" si="1005"/>
        <v>0</v>
      </c>
      <c r="AY792" s="13">
        <f t="shared" si="1006"/>
        <v>0</v>
      </c>
      <c r="AZ792" s="13">
        <f t="shared" si="1007"/>
        <v>0</v>
      </c>
      <c r="BA792" s="13">
        <f t="shared" si="1008"/>
        <v>0</v>
      </c>
      <c r="BB792" s="13">
        <f t="shared" si="1009"/>
        <v>0</v>
      </c>
      <c r="BC792" s="13">
        <f t="shared" si="1010"/>
        <v>0</v>
      </c>
      <c r="BD792" s="13">
        <f t="shared" si="1011"/>
        <v>0</v>
      </c>
      <c r="BE792" s="13">
        <f t="shared" si="1012"/>
        <v>0</v>
      </c>
      <c r="BF792" s="13">
        <f t="shared" si="1013"/>
        <v>0</v>
      </c>
      <c r="BG792" s="13">
        <f t="shared" si="1014"/>
        <v>0</v>
      </c>
      <c r="BH792" s="13">
        <f t="shared" si="1015"/>
        <v>0</v>
      </c>
      <c r="BI792" s="13">
        <f t="shared" si="1016"/>
        <v>0</v>
      </c>
      <c r="BJ792" s="13">
        <f t="shared" si="1017"/>
        <v>0</v>
      </c>
      <c r="BK792" s="13">
        <f t="shared" si="1018"/>
        <v>0</v>
      </c>
      <c r="BL792" s="13">
        <f t="shared" si="1019"/>
        <v>0</v>
      </c>
      <c r="BM792" s="13">
        <f t="shared" si="1020"/>
        <v>0</v>
      </c>
      <c r="BN792" s="13">
        <f t="shared" si="1021"/>
        <v>0</v>
      </c>
      <c r="BO792" s="13">
        <f t="shared" si="1022"/>
        <v>0</v>
      </c>
      <c r="BP792" s="13">
        <f t="shared" si="1023"/>
        <v>0</v>
      </c>
      <c r="BQ792" s="13">
        <f t="shared" si="1024"/>
        <v>0</v>
      </c>
      <c r="BR792" s="13">
        <f t="shared" si="1025"/>
        <v>0</v>
      </c>
      <c r="BS792" s="13">
        <f t="shared" si="1026"/>
        <v>0</v>
      </c>
      <c r="BT792" s="31">
        <f t="shared" si="1027"/>
        <v>0</v>
      </c>
      <c r="BU792" s="31">
        <f t="shared" si="1028"/>
        <v>0</v>
      </c>
      <c r="BV792" s="31">
        <f t="shared" si="1029"/>
        <v>0</v>
      </c>
      <c r="BW792" s="31">
        <f t="shared" si="1030"/>
        <v>0</v>
      </c>
      <c r="BX792" s="31">
        <f t="shared" si="1031"/>
        <v>0</v>
      </c>
      <c r="BY792" s="31">
        <f t="shared" si="1032"/>
        <v>0</v>
      </c>
      <c r="BZ792" s="31">
        <f t="shared" si="1033"/>
        <v>0</v>
      </c>
      <c r="CA792" s="31">
        <f t="shared" si="1034"/>
        <v>0</v>
      </c>
      <c r="CB792" s="31">
        <f t="shared" si="1035"/>
        <v>0</v>
      </c>
      <c r="CC792" s="31">
        <f t="shared" si="1036"/>
        <v>0</v>
      </c>
      <c r="CD792" s="31">
        <f t="shared" si="1037"/>
        <v>0</v>
      </c>
      <c r="CE792" s="37">
        <f t="array" ref="CE792">MIN(IF(JPRL=AI792,$AG$19:$AG$1018))</f>
        <v>0</v>
      </c>
      <c r="CF792" s="37">
        <f t="array" ref="CF792">MAX(IF(JPRL=AI792,$AG$19:$AG$1018))</f>
        <v>0</v>
      </c>
      <c r="CG792" s="36">
        <f t="shared" si="1038"/>
        <v>0</v>
      </c>
      <c r="CI792" s="40">
        <f t="shared" si="1039"/>
        <v>0</v>
      </c>
      <c r="CJ792" s="40">
        <f t="shared" si="976"/>
        <v>0</v>
      </c>
      <c r="CK792" s="40">
        <f t="shared" si="977"/>
        <v>0</v>
      </c>
      <c r="CL792" s="40">
        <f t="shared" si="978"/>
        <v>0</v>
      </c>
      <c r="CM792" s="40">
        <f t="shared" si="979"/>
        <v>0</v>
      </c>
      <c r="CN792" s="40">
        <f t="shared" si="980"/>
        <v>0</v>
      </c>
      <c r="CO792" s="40">
        <f t="shared" si="981"/>
        <v>0</v>
      </c>
      <c r="CP792" s="40">
        <f t="shared" si="982"/>
        <v>0</v>
      </c>
      <c r="CQ792" s="40">
        <f t="shared" si="983"/>
        <v>0</v>
      </c>
      <c r="CR792" s="40">
        <f t="shared" si="984"/>
        <v>0</v>
      </c>
      <c r="CS792" s="40">
        <f t="shared" si="985"/>
        <v>0</v>
      </c>
      <c r="CT792" s="41">
        <f t="shared" si="1040"/>
        <v>0</v>
      </c>
      <c r="CU792" s="41">
        <f t="shared" si="1041"/>
        <v>0</v>
      </c>
      <c r="CV792" s="41">
        <f t="shared" si="1042"/>
        <v>0</v>
      </c>
      <c r="CW792" s="41">
        <f t="shared" si="1043"/>
        <v>0</v>
      </c>
      <c r="CX792" s="41">
        <f t="shared" si="1044"/>
        <v>0</v>
      </c>
      <c r="CY792" s="41">
        <f t="shared" si="1045"/>
        <v>0</v>
      </c>
      <c r="CZ792" s="41">
        <f t="shared" si="1046"/>
        <v>0</v>
      </c>
      <c r="DA792" s="41">
        <f t="shared" si="1047"/>
        <v>0</v>
      </c>
      <c r="DB792" s="41">
        <f t="shared" si="1048"/>
        <v>0</v>
      </c>
      <c r="DC792" s="41">
        <f t="shared" si="1049"/>
        <v>0</v>
      </c>
      <c r="DD792" s="7">
        <f t="shared" si="1050"/>
        <v>0</v>
      </c>
      <c r="DE792" s="7">
        <f t="shared" si="1051"/>
        <v>0</v>
      </c>
      <c r="DF792" s="7">
        <f t="shared" si="1052"/>
        <v>0</v>
      </c>
      <c r="DJ792" s="7">
        <f t="shared" si="1053"/>
        <v>0</v>
      </c>
      <c r="DK792" s="7">
        <f t="shared" si="1054"/>
        <v>0</v>
      </c>
    </row>
    <row r="793" spans="1:115" ht="26.25" customHeight="1" x14ac:dyDescent="0.25">
      <c r="A793" s="9">
        <v>775</v>
      </c>
      <c r="B793" s="24" t="str">
        <f t="shared" si="986"/>
        <v/>
      </c>
      <c r="C793" s="23"/>
      <c r="D793" s="51"/>
      <c r="E793" s="24"/>
      <c r="F793" s="24"/>
      <c r="G793" s="24"/>
      <c r="H793" s="24"/>
      <c r="I793" s="25"/>
      <c r="J793" s="24"/>
      <c r="K793" s="26"/>
      <c r="L793" s="29"/>
      <c r="M793" s="27"/>
      <c r="N793" s="28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30"/>
      <c r="Z793" s="29"/>
      <c r="AA793" s="29" t="str">
        <f t="shared" si="987"/>
        <v/>
      </c>
      <c r="AB793" s="7">
        <f t="shared" si="988"/>
        <v>0</v>
      </c>
      <c r="AC793" s="7">
        <f t="shared" si="989"/>
        <v>0</v>
      </c>
      <c r="AD793" s="7">
        <f t="shared" si="990"/>
        <v>0</v>
      </c>
      <c r="AE793" s="7">
        <f t="shared" si="991"/>
        <v>0</v>
      </c>
      <c r="AF793" s="11" t="str">
        <f t="shared" si="1055"/>
        <v/>
      </c>
      <c r="AG793" s="13">
        <f t="shared" si="992"/>
        <v>0</v>
      </c>
      <c r="AH793" s="7" t="str">
        <f t="shared" si="993"/>
        <v/>
      </c>
      <c r="AI793" s="11" t="str">
        <f t="shared" si="1056"/>
        <v/>
      </c>
      <c r="AJ793" s="11" t="str">
        <f t="array" ref="AJ793">IF(OR(AI793=$AI$19:AI792),"",AI793)</f>
        <v/>
      </c>
      <c r="AK793" s="11" t="str">
        <f t="shared" si="994"/>
        <v/>
      </c>
      <c r="AL793" t="str">
        <f t="array" ref="AL793">IF(OR(AK793=$AK$19:AK792),"",AK793)</f>
        <v/>
      </c>
      <c r="AM793" s="13">
        <f t="shared" si="995"/>
        <v>0</v>
      </c>
      <c r="AN793" s="13">
        <f t="shared" si="996"/>
        <v>0</v>
      </c>
      <c r="AO793" s="13">
        <f t="shared" si="997"/>
        <v>0</v>
      </c>
      <c r="AP793" s="13">
        <f t="shared" si="998"/>
        <v>0</v>
      </c>
      <c r="AQ793" s="13">
        <f t="shared" si="999"/>
        <v>0</v>
      </c>
      <c r="AR793" s="13">
        <f t="shared" si="1000"/>
        <v>0</v>
      </c>
      <c r="AS793" s="13">
        <f t="shared" si="1001"/>
        <v>0</v>
      </c>
      <c r="AT793" s="13">
        <f t="shared" si="1002"/>
        <v>0</v>
      </c>
      <c r="AU793" s="13">
        <f t="shared" si="1003"/>
        <v>0</v>
      </c>
      <c r="AV793" s="13">
        <f t="shared" si="1004"/>
        <v>0</v>
      </c>
      <c r="AX793" s="13">
        <f t="shared" si="1005"/>
        <v>0</v>
      </c>
      <c r="AY793" s="13">
        <f t="shared" si="1006"/>
        <v>0</v>
      </c>
      <c r="AZ793" s="13">
        <f t="shared" si="1007"/>
        <v>0</v>
      </c>
      <c r="BA793" s="13">
        <f t="shared" si="1008"/>
        <v>0</v>
      </c>
      <c r="BB793" s="13">
        <f t="shared" si="1009"/>
        <v>0</v>
      </c>
      <c r="BC793" s="13">
        <f t="shared" si="1010"/>
        <v>0</v>
      </c>
      <c r="BD793" s="13">
        <f t="shared" si="1011"/>
        <v>0</v>
      </c>
      <c r="BE793" s="13">
        <f t="shared" si="1012"/>
        <v>0</v>
      </c>
      <c r="BF793" s="13">
        <f t="shared" si="1013"/>
        <v>0</v>
      </c>
      <c r="BG793" s="13">
        <f t="shared" si="1014"/>
        <v>0</v>
      </c>
      <c r="BH793" s="13">
        <f t="shared" si="1015"/>
        <v>0</v>
      </c>
      <c r="BI793" s="13">
        <f t="shared" si="1016"/>
        <v>0</v>
      </c>
      <c r="BJ793" s="13">
        <f t="shared" si="1017"/>
        <v>0</v>
      </c>
      <c r="BK793" s="13">
        <f t="shared" si="1018"/>
        <v>0</v>
      </c>
      <c r="BL793" s="13">
        <f t="shared" si="1019"/>
        <v>0</v>
      </c>
      <c r="BM793" s="13">
        <f t="shared" si="1020"/>
        <v>0</v>
      </c>
      <c r="BN793" s="13">
        <f t="shared" si="1021"/>
        <v>0</v>
      </c>
      <c r="BO793" s="13">
        <f t="shared" si="1022"/>
        <v>0</v>
      </c>
      <c r="BP793" s="13">
        <f t="shared" si="1023"/>
        <v>0</v>
      </c>
      <c r="BQ793" s="13">
        <f t="shared" si="1024"/>
        <v>0</v>
      </c>
      <c r="BR793" s="13">
        <f t="shared" si="1025"/>
        <v>0</v>
      </c>
      <c r="BS793" s="13">
        <f t="shared" si="1026"/>
        <v>0</v>
      </c>
      <c r="BT793" s="31">
        <f t="shared" si="1027"/>
        <v>0</v>
      </c>
      <c r="BU793" s="31">
        <f t="shared" si="1028"/>
        <v>0</v>
      </c>
      <c r="BV793" s="31">
        <f t="shared" si="1029"/>
        <v>0</v>
      </c>
      <c r="BW793" s="31">
        <f t="shared" si="1030"/>
        <v>0</v>
      </c>
      <c r="BX793" s="31">
        <f t="shared" si="1031"/>
        <v>0</v>
      </c>
      <c r="BY793" s="31">
        <f t="shared" si="1032"/>
        <v>0</v>
      </c>
      <c r="BZ793" s="31">
        <f t="shared" si="1033"/>
        <v>0</v>
      </c>
      <c r="CA793" s="31">
        <f t="shared" si="1034"/>
        <v>0</v>
      </c>
      <c r="CB793" s="31">
        <f t="shared" si="1035"/>
        <v>0</v>
      </c>
      <c r="CC793" s="31">
        <f t="shared" si="1036"/>
        <v>0</v>
      </c>
      <c r="CD793" s="31">
        <f t="shared" si="1037"/>
        <v>0</v>
      </c>
      <c r="CE793" s="37">
        <f t="array" ref="CE793">MIN(IF(JPRL=AI793,$AG$19:$AG$1018))</f>
        <v>0</v>
      </c>
      <c r="CF793" s="37">
        <f t="array" ref="CF793">MAX(IF(JPRL=AI793,$AG$19:$AG$1018))</f>
        <v>0</v>
      </c>
      <c r="CG793" s="36">
        <f t="shared" si="1038"/>
        <v>0</v>
      </c>
      <c r="CI793" s="40">
        <f t="shared" si="1039"/>
        <v>0</v>
      </c>
      <c r="CJ793" s="40">
        <f t="shared" si="976"/>
        <v>0</v>
      </c>
      <c r="CK793" s="40">
        <f t="shared" si="977"/>
        <v>0</v>
      </c>
      <c r="CL793" s="40">
        <f t="shared" si="978"/>
        <v>0</v>
      </c>
      <c r="CM793" s="40">
        <f t="shared" si="979"/>
        <v>0</v>
      </c>
      <c r="CN793" s="40">
        <f t="shared" si="980"/>
        <v>0</v>
      </c>
      <c r="CO793" s="40">
        <f t="shared" si="981"/>
        <v>0</v>
      </c>
      <c r="CP793" s="40">
        <f t="shared" si="982"/>
        <v>0</v>
      </c>
      <c r="CQ793" s="40">
        <f t="shared" si="983"/>
        <v>0</v>
      </c>
      <c r="CR793" s="40">
        <f t="shared" si="984"/>
        <v>0</v>
      </c>
      <c r="CS793" s="40">
        <f t="shared" si="985"/>
        <v>0</v>
      </c>
      <c r="CT793" s="41">
        <f t="shared" si="1040"/>
        <v>0</v>
      </c>
      <c r="CU793" s="41">
        <f t="shared" si="1041"/>
        <v>0</v>
      </c>
      <c r="CV793" s="41">
        <f t="shared" si="1042"/>
        <v>0</v>
      </c>
      <c r="CW793" s="41">
        <f t="shared" si="1043"/>
        <v>0</v>
      </c>
      <c r="CX793" s="41">
        <f t="shared" si="1044"/>
        <v>0</v>
      </c>
      <c r="CY793" s="41">
        <f t="shared" si="1045"/>
        <v>0</v>
      </c>
      <c r="CZ793" s="41">
        <f t="shared" si="1046"/>
        <v>0</v>
      </c>
      <c r="DA793" s="41">
        <f t="shared" si="1047"/>
        <v>0</v>
      </c>
      <c r="DB793" s="41">
        <f t="shared" si="1048"/>
        <v>0</v>
      </c>
      <c r="DC793" s="41">
        <f t="shared" si="1049"/>
        <v>0</v>
      </c>
      <c r="DD793" s="7">
        <f t="shared" si="1050"/>
        <v>0</v>
      </c>
      <c r="DE793" s="7">
        <f t="shared" si="1051"/>
        <v>0</v>
      </c>
      <c r="DF793" s="7">
        <f t="shared" si="1052"/>
        <v>0</v>
      </c>
      <c r="DJ793" s="7">
        <f t="shared" si="1053"/>
        <v>0</v>
      </c>
      <c r="DK793" s="7">
        <f t="shared" si="1054"/>
        <v>0</v>
      </c>
    </row>
    <row r="794" spans="1:115" ht="26.25" customHeight="1" x14ac:dyDescent="0.25">
      <c r="A794" s="9">
        <v>776</v>
      </c>
      <c r="B794" s="24" t="str">
        <f t="shared" si="986"/>
        <v/>
      </c>
      <c r="C794" s="23"/>
      <c r="D794" s="51"/>
      <c r="E794" s="24"/>
      <c r="F794" s="24"/>
      <c r="G794" s="24"/>
      <c r="H794" s="24"/>
      <c r="I794" s="25"/>
      <c r="J794" s="24"/>
      <c r="K794" s="26"/>
      <c r="L794" s="29"/>
      <c r="M794" s="27"/>
      <c r="N794" s="28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30"/>
      <c r="Z794" s="29"/>
      <c r="AA794" s="29" t="str">
        <f t="shared" si="987"/>
        <v/>
      </c>
      <c r="AB794" s="7">
        <f t="shared" si="988"/>
        <v>0</v>
      </c>
      <c r="AC794" s="7">
        <f t="shared" si="989"/>
        <v>0</v>
      </c>
      <c r="AD794" s="7">
        <f t="shared" si="990"/>
        <v>0</v>
      </c>
      <c r="AE794" s="7">
        <f t="shared" si="991"/>
        <v>0</v>
      </c>
      <c r="AF794" s="11" t="str">
        <f t="shared" si="1055"/>
        <v/>
      </c>
      <c r="AG794" s="13">
        <f t="shared" si="992"/>
        <v>0</v>
      </c>
      <c r="AH794" s="7" t="str">
        <f t="shared" si="993"/>
        <v/>
      </c>
      <c r="AI794" s="11" t="str">
        <f t="shared" si="1056"/>
        <v/>
      </c>
      <c r="AJ794" s="11" t="str">
        <f t="array" ref="AJ794">IF(OR(AI794=$AI$19:AI793),"",AI794)</f>
        <v/>
      </c>
      <c r="AK794" s="11" t="str">
        <f t="shared" si="994"/>
        <v/>
      </c>
      <c r="AL794" t="str">
        <f t="array" ref="AL794">IF(OR(AK794=$AK$19:AK793),"",AK794)</f>
        <v/>
      </c>
      <c r="AM794" s="13">
        <f t="shared" si="995"/>
        <v>0</v>
      </c>
      <c r="AN794" s="13">
        <f t="shared" si="996"/>
        <v>0</v>
      </c>
      <c r="AO794" s="13">
        <f t="shared" si="997"/>
        <v>0</v>
      </c>
      <c r="AP794" s="13">
        <f t="shared" si="998"/>
        <v>0</v>
      </c>
      <c r="AQ794" s="13">
        <f t="shared" si="999"/>
        <v>0</v>
      </c>
      <c r="AR794" s="13">
        <f t="shared" si="1000"/>
        <v>0</v>
      </c>
      <c r="AS794" s="13">
        <f t="shared" si="1001"/>
        <v>0</v>
      </c>
      <c r="AT794" s="13">
        <f t="shared" si="1002"/>
        <v>0</v>
      </c>
      <c r="AU794" s="13">
        <f t="shared" si="1003"/>
        <v>0</v>
      </c>
      <c r="AV794" s="13">
        <f t="shared" si="1004"/>
        <v>0</v>
      </c>
      <c r="AX794" s="13">
        <f t="shared" si="1005"/>
        <v>0</v>
      </c>
      <c r="AY794" s="13">
        <f t="shared" si="1006"/>
        <v>0</v>
      </c>
      <c r="AZ794" s="13">
        <f t="shared" si="1007"/>
        <v>0</v>
      </c>
      <c r="BA794" s="13">
        <f t="shared" si="1008"/>
        <v>0</v>
      </c>
      <c r="BB794" s="13">
        <f t="shared" si="1009"/>
        <v>0</v>
      </c>
      <c r="BC794" s="13">
        <f t="shared" si="1010"/>
        <v>0</v>
      </c>
      <c r="BD794" s="13">
        <f t="shared" si="1011"/>
        <v>0</v>
      </c>
      <c r="BE794" s="13">
        <f t="shared" si="1012"/>
        <v>0</v>
      </c>
      <c r="BF794" s="13">
        <f t="shared" si="1013"/>
        <v>0</v>
      </c>
      <c r="BG794" s="13">
        <f t="shared" si="1014"/>
        <v>0</v>
      </c>
      <c r="BH794" s="13">
        <f t="shared" si="1015"/>
        <v>0</v>
      </c>
      <c r="BI794" s="13">
        <f t="shared" si="1016"/>
        <v>0</v>
      </c>
      <c r="BJ794" s="13">
        <f t="shared" si="1017"/>
        <v>0</v>
      </c>
      <c r="BK794" s="13">
        <f t="shared" si="1018"/>
        <v>0</v>
      </c>
      <c r="BL794" s="13">
        <f t="shared" si="1019"/>
        <v>0</v>
      </c>
      <c r="BM794" s="13">
        <f t="shared" si="1020"/>
        <v>0</v>
      </c>
      <c r="BN794" s="13">
        <f t="shared" si="1021"/>
        <v>0</v>
      </c>
      <c r="BO794" s="13">
        <f t="shared" si="1022"/>
        <v>0</v>
      </c>
      <c r="BP794" s="13">
        <f t="shared" si="1023"/>
        <v>0</v>
      </c>
      <c r="BQ794" s="13">
        <f t="shared" si="1024"/>
        <v>0</v>
      </c>
      <c r="BR794" s="13">
        <f t="shared" si="1025"/>
        <v>0</v>
      </c>
      <c r="BS794" s="13">
        <f t="shared" si="1026"/>
        <v>0</v>
      </c>
      <c r="BT794" s="31">
        <f t="shared" si="1027"/>
        <v>0</v>
      </c>
      <c r="BU794" s="31">
        <f t="shared" si="1028"/>
        <v>0</v>
      </c>
      <c r="BV794" s="31">
        <f t="shared" si="1029"/>
        <v>0</v>
      </c>
      <c r="BW794" s="31">
        <f t="shared" si="1030"/>
        <v>0</v>
      </c>
      <c r="BX794" s="31">
        <f t="shared" si="1031"/>
        <v>0</v>
      </c>
      <c r="BY794" s="31">
        <f t="shared" si="1032"/>
        <v>0</v>
      </c>
      <c r="BZ794" s="31">
        <f t="shared" si="1033"/>
        <v>0</v>
      </c>
      <c r="CA794" s="31">
        <f t="shared" si="1034"/>
        <v>0</v>
      </c>
      <c r="CB794" s="31">
        <f t="shared" si="1035"/>
        <v>0</v>
      </c>
      <c r="CC794" s="31">
        <f t="shared" si="1036"/>
        <v>0</v>
      </c>
      <c r="CD794" s="31">
        <f t="shared" si="1037"/>
        <v>0</v>
      </c>
      <c r="CE794" s="37">
        <f t="array" ref="CE794">MIN(IF(JPRL=AI794,$AG$19:$AG$1018))</f>
        <v>0</v>
      </c>
      <c r="CF794" s="37">
        <f t="array" ref="CF794">MAX(IF(JPRL=AI794,$AG$19:$AG$1018))</f>
        <v>0</v>
      </c>
      <c r="CG794" s="36">
        <f t="shared" si="1038"/>
        <v>0</v>
      </c>
      <c r="CI794" s="40">
        <f t="shared" si="1039"/>
        <v>0</v>
      </c>
      <c r="CJ794" s="40">
        <f t="shared" si="976"/>
        <v>0</v>
      </c>
      <c r="CK794" s="40">
        <f t="shared" si="977"/>
        <v>0</v>
      </c>
      <c r="CL794" s="40">
        <f t="shared" si="978"/>
        <v>0</v>
      </c>
      <c r="CM794" s="40">
        <f t="shared" si="979"/>
        <v>0</v>
      </c>
      <c r="CN794" s="40">
        <f t="shared" si="980"/>
        <v>0</v>
      </c>
      <c r="CO794" s="40">
        <f t="shared" si="981"/>
        <v>0</v>
      </c>
      <c r="CP794" s="40">
        <f t="shared" si="982"/>
        <v>0</v>
      </c>
      <c r="CQ794" s="40">
        <f t="shared" si="983"/>
        <v>0</v>
      </c>
      <c r="CR794" s="40">
        <f t="shared" si="984"/>
        <v>0</v>
      </c>
      <c r="CS794" s="40">
        <f t="shared" si="985"/>
        <v>0</v>
      </c>
      <c r="CT794" s="41">
        <f t="shared" si="1040"/>
        <v>0</v>
      </c>
      <c r="CU794" s="41">
        <f t="shared" si="1041"/>
        <v>0</v>
      </c>
      <c r="CV794" s="41">
        <f t="shared" si="1042"/>
        <v>0</v>
      </c>
      <c r="CW794" s="41">
        <f t="shared" si="1043"/>
        <v>0</v>
      </c>
      <c r="CX794" s="41">
        <f t="shared" si="1044"/>
        <v>0</v>
      </c>
      <c r="CY794" s="41">
        <f t="shared" si="1045"/>
        <v>0</v>
      </c>
      <c r="CZ794" s="41">
        <f t="shared" si="1046"/>
        <v>0</v>
      </c>
      <c r="DA794" s="41">
        <f t="shared" si="1047"/>
        <v>0</v>
      </c>
      <c r="DB794" s="41">
        <f t="shared" si="1048"/>
        <v>0</v>
      </c>
      <c r="DC794" s="41">
        <f t="shared" si="1049"/>
        <v>0</v>
      </c>
      <c r="DD794" s="7">
        <f t="shared" si="1050"/>
        <v>0</v>
      </c>
      <c r="DE794" s="7">
        <f t="shared" si="1051"/>
        <v>0</v>
      </c>
      <c r="DF794" s="7">
        <f t="shared" si="1052"/>
        <v>0</v>
      </c>
      <c r="DJ794" s="7">
        <f t="shared" si="1053"/>
        <v>0</v>
      </c>
      <c r="DK794" s="7">
        <f t="shared" si="1054"/>
        <v>0</v>
      </c>
    </row>
    <row r="795" spans="1:115" ht="26.25" customHeight="1" x14ac:dyDescent="0.25">
      <c r="A795" s="9">
        <v>777</v>
      </c>
      <c r="B795" s="24" t="str">
        <f t="shared" si="986"/>
        <v/>
      </c>
      <c r="C795" s="23"/>
      <c r="D795" s="51"/>
      <c r="E795" s="24"/>
      <c r="F795" s="24"/>
      <c r="G795" s="24"/>
      <c r="H795" s="24"/>
      <c r="I795" s="25"/>
      <c r="J795" s="24"/>
      <c r="K795" s="26"/>
      <c r="L795" s="29"/>
      <c r="M795" s="27"/>
      <c r="N795" s="28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30"/>
      <c r="Z795" s="29"/>
      <c r="AA795" s="29" t="str">
        <f t="shared" si="987"/>
        <v/>
      </c>
      <c r="AB795" s="7">
        <f t="shared" si="988"/>
        <v>0</v>
      </c>
      <c r="AC795" s="7">
        <f t="shared" si="989"/>
        <v>0</v>
      </c>
      <c r="AD795" s="7">
        <f t="shared" si="990"/>
        <v>0</v>
      </c>
      <c r="AE795" s="7">
        <f t="shared" si="991"/>
        <v>0</v>
      </c>
      <c r="AF795" s="11" t="str">
        <f t="shared" si="1055"/>
        <v/>
      </c>
      <c r="AG795" s="13">
        <f t="shared" si="992"/>
        <v>0</v>
      </c>
      <c r="AH795" s="7" t="str">
        <f t="shared" si="993"/>
        <v/>
      </c>
      <c r="AI795" s="11" t="str">
        <f t="shared" si="1056"/>
        <v/>
      </c>
      <c r="AJ795" s="11" t="str">
        <f t="array" ref="AJ795">IF(OR(AI795=$AI$19:AI794),"",AI795)</f>
        <v/>
      </c>
      <c r="AK795" s="11" t="str">
        <f t="shared" si="994"/>
        <v/>
      </c>
      <c r="AL795" t="str">
        <f t="array" ref="AL795">IF(OR(AK795=$AK$19:AK794),"",AK795)</f>
        <v/>
      </c>
      <c r="AM795" s="13">
        <f t="shared" si="995"/>
        <v>0</v>
      </c>
      <c r="AN795" s="13">
        <f t="shared" si="996"/>
        <v>0</v>
      </c>
      <c r="AO795" s="13">
        <f t="shared" si="997"/>
        <v>0</v>
      </c>
      <c r="AP795" s="13">
        <f t="shared" si="998"/>
        <v>0</v>
      </c>
      <c r="AQ795" s="13">
        <f t="shared" si="999"/>
        <v>0</v>
      </c>
      <c r="AR795" s="13">
        <f t="shared" si="1000"/>
        <v>0</v>
      </c>
      <c r="AS795" s="13">
        <f t="shared" si="1001"/>
        <v>0</v>
      </c>
      <c r="AT795" s="13">
        <f t="shared" si="1002"/>
        <v>0</v>
      </c>
      <c r="AU795" s="13">
        <f t="shared" si="1003"/>
        <v>0</v>
      </c>
      <c r="AV795" s="13">
        <f t="shared" si="1004"/>
        <v>0</v>
      </c>
      <c r="AX795" s="13">
        <f t="shared" si="1005"/>
        <v>0</v>
      </c>
      <c r="AY795" s="13">
        <f t="shared" si="1006"/>
        <v>0</v>
      </c>
      <c r="AZ795" s="13">
        <f t="shared" si="1007"/>
        <v>0</v>
      </c>
      <c r="BA795" s="13">
        <f t="shared" si="1008"/>
        <v>0</v>
      </c>
      <c r="BB795" s="13">
        <f t="shared" si="1009"/>
        <v>0</v>
      </c>
      <c r="BC795" s="13">
        <f t="shared" si="1010"/>
        <v>0</v>
      </c>
      <c r="BD795" s="13">
        <f t="shared" si="1011"/>
        <v>0</v>
      </c>
      <c r="BE795" s="13">
        <f t="shared" si="1012"/>
        <v>0</v>
      </c>
      <c r="BF795" s="13">
        <f t="shared" si="1013"/>
        <v>0</v>
      </c>
      <c r="BG795" s="13">
        <f t="shared" si="1014"/>
        <v>0</v>
      </c>
      <c r="BH795" s="13">
        <f t="shared" si="1015"/>
        <v>0</v>
      </c>
      <c r="BI795" s="13">
        <f t="shared" si="1016"/>
        <v>0</v>
      </c>
      <c r="BJ795" s="13">
        <f t="shared" si="1017"/>
        <v>0</v>
      </c>
      <c r="BK795" s="13">
        <f t="shared" si="1018"/>
        <v>0</v>
      </c>
      <c r="BL795" s="13">
        <f t="shared" si="1019"/>
        <v>0</v>
      </c>
      <c r="BM795" s="13">
        <f t="shared" si="1020"/>
        <v>0</v>
      </c>
      <c r="BN795" s="13">
        <f t="shared" si="1021"/>
        <v>0</v>
      </c>
      <c r="BO795" s="13">
        <f t="shared" si="1022"/>
        <v>0</v>
      </c>
      <c r="BP795" s="13">
        <f t="shared" si="1023"/>
        <v>0</v>
      </c>
      <c r="BQ795" s="13">
        <f t="shared" si="1024"/>
        <v>0</v>
      </c>
      <c r="BR795" s="13">
        <f t="shared" si="1025"/>
        <v>0</v>
      </c>
      <c r="BS795" s="13">
        <f t="shared" si="1026"/>
        <v>0</v>
      </c>
      <c r="BT795" s="31">
        <f t="shared" si="1027"/>
        <v>0</v>
      </c>
      <c r="BU795" s="31">
        <f t="shared" si="1028"/>
        <v>0</v>
      </c>
      <c r="BV795" s="31">
        <f t="shared" si="1029"/>
        <v>0</v>
      </c>
      <c r="BW795" s="31">
        <f t="shared" si="1030"/>
        <v>0</v>
      </c>
      <c r="BX795" s="31">
        <f t="shared" si="1031"/>
        <v>0</v>
      </c>
      <c r="BY795" s="31">
        <f t="shared" si="1032"/>
        <v>0</v>
      </c>
      <c r="BZ795" s="31">
        <f t="shared" si="1033"/>
        <v>0</v>
      </c>
      <c r="CA795" s="31">
        <f t="shared" si="1034"/>
        <v>0</v>
      </c>
      <c r="CB795" s="31">
        <f t="shared" si="1035"/>
        <v>0</v>
      </c>
      <c r="CC795" s="31">
        <f t="shared" si="1036"/>
        <v>0</v>
      </c>
      <c r="CD795" s="31">
        <f t="shared" si="1037"/>
        <v>0</v>
      </c>
      <c r="CE795" s="37">
        <f t="array" ref="CE795">MIN(IF(JPRL=AI795,$AG$19:$AG$1018))</f>
        <v>0</v>
      </c>
      <c r="CF795" s="37">
        <f t="array" ref="CF795">MAX(IF(JPRL=AI795,$AG$19:$AG$1018))</f>
        <v>0</v>
      </c>
      <c r="CG795" s="36">
        <f t="shared" si="1038"/>
        <v>0</v>
      </c>
      <c r="CI795" s="40">
        <f t="shared" si="1039"/>
        <v>0</v>
      </c>
      <c r="CJ795" s="40">
        <f t="shared" si="976"/>
        <v>0</v>
      </c>
      <c r="CK795" s="40">
        <f t="shared" si="977"/>
        <v>0</v>
      </c>
      <c r="CL795" s="40">
        <f t="shared" si="978"/>
        <v>0</v>
      </c>
      <c r="CM795" s="40">
        <f t="shared" si="979"/>
        <v>0</v>
      </c>
      <c r="CN795" s="40">
        <f t="shared" si="980"/>
        <v>0</v>
      </c>
      <c r="CO795" s="40">
        <f t="shared" si="981"/>
        <v>0</v>
      </c>
      <c r="CP795" s="40">
        <f t="shared" si="982"/>
        <v>0</v>
      </c>
      <c r="CQ795" s="40">
        <f t="shared" si="983"/>
        <v>0</v>
      </c>
      <c r="CR795" s="40">
        <f t="shared" si="984"/>
        <v>0</v>
      </c>
      <c r="CS795" s="40">
        <f t="shared" si="985"/>
        <v>0</v>
      </c>
      <c r="CT795" s="41">
        <f t="shared" si="1040"/>
        <v>0</v>
      </c>
      <c r="CU795" s="41">
        <f t="shared" si="1041"/>
        <v>0</v>
      </c>
      <c r="CV795" s="41">
        <f t="shared" si="1042"/>
        <v>0</v>
      </c>
      <c r="CW795" s="41">
        <f t="shared" si="1043"/>
        <v>0</v>
      </c>
      <c r="CX795" s="41">
        <f t="shared" si="1044"/>
        <v>0</v>
      </c>
      <c r="CY795" s="41">
        <f t="shared" si="1045"/>
        <v>0</v>
      </c>
      <c r="CZ795" s="41">
        <f t="shared" si="1046"/>
        <v>0</v>
      </c>
      <c r="DA795" s="41">
        <f t="shared" si="1047"/>
        <v>0</v>
      </c>
      <c r="DB795" s="41">
        <f t="shared" si="1048"/>
        <v>0</v>
      </c>
      <c r="DC795" s="41">
        <f t="shared" si="1049"/>
        <v>0</v>
      </c>
      <c r="DD795" s="7">
        <f t="shared" si="1050"/>
        <v>0</v>
      </c>
      <c r="DE795" s="7">
        <f t="shared" si="1051"/>
        <v>0</v>
      </c>
      <c r="DF795" s="7">
        <f t="shared" si="1052"/>
        <v>0</v>
      </c>
      <c r="DJ795" s="7">
        <f t="shared" si="1053"/>
        <v>0</v>
      </c>
      <c r="DK795" s="7">
        <f t="shared" si="1054"/>
        <v>0</v>
      </c>
    </row>
    <row r="796" spans="1:115" ht="26.25" customHeight="1" x14ac:dyDescent="0.25">
      <c r="A796" s="9">
        <v>778</v>
      </c>
      <c r="B796" s="24" t="str">
        <f t="shared" si="986"/>
        <v/>
      </c>
      <c r="C796" s="23"/>
      <c r="D796" s="51"/>
      <c r="E796" s="24"/>
      <c r="F796" s="24"/>
      <c r="G796" s="24"/>
      <c r="H796" s="24"/>
      <c r="I796" s="25"/>
      <c r="J796" s="24"/>
      <c r="K796" s="26"/>
      <c r="L796" s="29"/>
      <c r="M796" s="27"/>
      <c r="N796" s="28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30"/>
      <c r="Z796" s="29"/>
      <c r="AA796" s="29" t="str">
        <f t="shared" si="987"/>
        <v/>
      </c>
      <c r="AB796" s="7">
        <f t="shared" si="988"/>
        <v>0</v>
      </c>
      <c r="AC796" s="7">
        <f t="shared" si="989"/>
        <v>0</v>
      </c>
      <c r="AD796" s="7">
        <f t="shared" si="990"/>
        <v>0</v>
      </c>
      <c r="AE796" s="7">
        <f t="shared" si="991"/>
        <v>0</v>
      </c>
      <c r="AF796" s="11" t="str">
        <f t="shared" si="1055"/>
        <v/>
      </c>
      <c r="AG796" s="13">
        <f t="shared" si="992"/>
        <v>0</v>
      </c>
      <c r="AH796" s="7" t="str">
        <f t="shared" si="993"/>
        <v/>
      </c>
      <c r="AI796" s="11" t="str">
        <f t="shared" si="1056"/>
        <v/>
      </c>
      <c r="AJ796" s="11" t="str">
        <f t="array" ref="AJ796">IF(OR(AI796=$AI$19:AI795),"",AI796)</f>
        <v/>
      </c>
      <c r="AK796" s="11" t="str">
        <f t="shared" si="994"/>
        <v/>
      </c>
      <c r="AL796" t="str">
        <f t="array" ref="AL796">IF(OR(AK796=$AK$19:AK795),"",AK796)</f>
        <v/>
      </c>
      <c r="AM796" s="13">
        <f t="shared" si="995"/>
        <v>0</v>
      </c>
      <c r="AN796" s="13">
        <f t="shared" si="996"/>
        <v>0</v>
      </c>
      <c r="AO796" s="13">
        <f t="shared" si="997"/>
        <v>0</v>
      </c>
      <c r="AP796" s="13">
        <f t="shared" si="998"/>
        <v>0</v>
      </c>
      <c r="AQ796" s="13">
        <f t="shared" si="999"/>
        <v>0</v>
      </c>
      <c r="AR796" s="13">
        <f t="shared" si="1000"/>
        <v>0</v>
      </c>
      <c r="AS796" s="13">
        <f t="shared" si="1001"/>
        <v>0</v>
      </c>
      <c r="AT796" s="13">
        <f t="shared" si="1002"/>
        <v>0</v>
      </c>
      <c r="AU796" s="13">
        <f t="shared" si="1003"/>
        <v>0</v>
      </c>
      <c r="AV796" s="13">
        <f t="shared" si="1004"/>
        <v>0</v>
      </c>
      <c r="AX796" s="13">
        <f t="shared" si="1005"/>
        <v>0</v>
      </c>
      <c r="AY796" s="13">
        <f t="shared" si="1006"/>
        <v>0</v>
      </c>
      <c r="AZ796" s="13">
        <f t="shared" si="1007"/>
        <v>0</v>
      </c>
      <c r="BA796" s="13">
        <f t="shared" si="1008"/>
        <v>0</v>
      </c>
      <c r="BB796" s="13">
        <f t="shared" si="1009"/>
        <v>0</v>
      </c>
      <c r="BC796" s="13">
        <f t="shared" si="1010"/>
        <v>0</v>
      </c>
      <c r="BD796" s="13">
        <f t="shared" si="1011"/>
        <v>0</v>
      </c>
      <c r="BE796" s="13">
        <f t="shared" si="1012"/>
        <v>0</v>
      </c>
      <c r="BF796" s="13">
        <f t="shared" si="1013"/>
        <v>0</v>
      </c>
      <c r="BG796" s="13">
        <f t="shared" si="1014"/>
        <v>0</v>
      </c>
      <c r="BH796" s="13">
        <f t="shared" si="1015"/>
        <v>0</v>
      </c>
      <c r="BI796" s="13">
        <f t="shared" si="1016"/>
        <v>0</v>
      </c>
      <c r="BJ796" s="13">
        <f t="shared" si="1017"/>
        <v>0</v>
      </c>
      <c r="BK796" s="13">
        <f t="shared" si="1018"/>
        <v>0</v>
      </c>
      <c r="BL796" s="13">
        <f t="shared" si="1019"/>
        <v>0</v>
      </c>
      <c r="BM796" s="13">
        <f t="shared" si="1020"/>
        <v>0</v>
      </c>
      <c r="BN796" s="13">
        <f t="shared" si="1021"/>
        <v>0</v>
      </c>
      <c r="BO796" s="13">
        <f t="shared" si="1022"/>
        <v>0</v>
      </c>
      <c r="BP796" s="13">
        <f t="shared" si="1023"/>
        <v>0</v>
      </c>
      <c r="BQ796" s="13">
        <f t="shared" si="1024"/>
        <v>0</v>
      </c>
      <c r="BR796" s="13">
        <f t="shared" si="1025"/>
        <v>0</v>
      </c>
      <c r="BS796" s="13">
        <f t="shared" si="1026"/>
        <v>0</v>
      </c>
      <c r="BT796" s="31">
        <f t="shared" si="1027"/>
        <v>0</v>
      </c>
      <c r="BU796" s="31">
        <f t="shared" si="1028"/>
        <v>0</v>
      </c>
      <c r="BV796" s="31">
        <f t="shared" si="1029"/>
        <v>0</v>
      </c>
      <c r="BW796" s="31">
        <f t="shared" si="1030"/>
        <v>0</v>
      </c>
      <c r="BX796" s="31">
        <f t="shared" si="1031"/>
        <v>0</v>
      </c>
      <c r="BY796" s="31">
        <f t="shared" si="1032"/>
        <v>0</v>
      </c>
      <c r="BZ796" s="31">
        <f t="shared" si="1033"/>
        <v>0</v>
      </c>
      <c r="CA796" s="31">
        <f t="shared" si="1034"/>
        <v>0</v>
      </c>
      <c r="CB796" s="31">
        <f t="shared" si="1035"/>
        <v>0</v>
      </c>
      <c r="CC796" s="31">
        <f t="shared" si="1036"/>
        <v>0</v>
      </c>
      <c r="CD796" s="31">
        <f t="shared" si="1037"/>
        <v>0</v>
      </c>
      <c r="CE796" s="37">
        <f t="array" ref="CE796">MIN(IF(JPRL=AI796,$AG$19:$AG$1018))</f>
        <v>0</v>
      </c>
      <c r="CF796" s="37">
        <f t="array" ref="CF796">MAX(IF(JPRL=AI796,$AG$19:$AG$1018))</f>
        <v>0</v>
      </c>
      <c r="CG796" s="36">
        <f t="shared" si="1038"/>
        <v>0</v>
      </c>
      <c r="CI796" s="40">
        <f t="shared" si="1039"/>
        <v>0</v>
      </c>
      <c r="CJ796" s="40">
        <f t="shared" si="976"/>
        <v>0</v>
      </c>
      <c r="CK796" s="40">
        <f t="shared" si="977"/>
        <v>0</v>
      </c>
      <c r="CL796" s="40">
        <f t="shared" si="978"/>
        <v>0</v>
      </c>
      <c r="CM796" s="40">
        <f t="shared" si="979"/>
        <v>0</v>
      </c>
      <c r="CN796" s="40">
        <f t="shared" si="980"/>
        <v>0</v>
      </c>
      <c r="CO796" s="40">
        <f t="shared" si="981"/>
        <v>0</v>
      </c>
      <c r="CP796" s="40">
        <f t="shared" si="982"/>
        <v>0</v>
      </c>
      <c r="CQ796" s="40">
        <f t="shared" si="983"/>
        <v>0</v>
      </c>
      <c r="CR796" s="40">
        <f t="shared" si="984"/>
        <v>0</v>
      </c>
      <c r="CS796" s="40">
        <f t="shared" si="985"/>
        <v>0</v>
      </c>
      <c r="CT796" s="41">
        <f t="shared" si="1040"/>
        <v>0</v>
      </c>
      <c r="CU796" s="41">
        <f t="shared" si="1041"/>
        <v>0</v>
      </c>
      <c r="CV796" s="41">
        <f t="shared" si="1042"/>
        <v>0</v>
      </c>
      <c r="CW796" s="41">
        <f t="shared" si="1043"/>
        <v>0</v>
      </c>
      <c r="CX796" s="41">
        <f t="shared" si="1044"/>
        <v>0</v>
      </c>
      <c r="CY796" s="41">
        <f t="shared" si="1045"/>
        <v>0</v>
      </c>
      <c r="CZ796" s="41">
        <f t="shared" si="1046"/>
        <v>0</v>
      </c>
      <c r="DA796" s="41">
        <f t="shared" si="1047"/>
        <v>0</v>
      </c>
      <c r="DB796" s="41">
        <f t="shared" si="1048"/>
        <v>0</v>
      </c>
      <c r="DC796" s="41">
        <f t="shared" si="1049"/>
        <v>0</v>
      </c>
      <c r="DD796" s="7">
        <f t="shared" si="1050"/>
        <v>0</v>
      </c>
      <c r="DE796" s="7">
        <f t="shared" si="1051"/>
        <v>0</v>
      </c>
      <c r="DF796" s="7">
        <f t="shared" si="1052"/>
        <v>0</v>
      </c>
      <c r="DJ796" s="7">
        <f t="shared" si="1053"/>
        <v>0</v>
      </c>
      <c r="DK796" s="7">
        <f t="shared" si="1054"/>
        <v>0</v>
      </c>
    </row>
    <row r="797" spans="1:115" ht="26.25" customHeight="1" x14ac:dyDescent="0.25">
      <c r="A797" s="9">
        <v>779</v>
      </c>
      <c r="B797" s="24" t="str">
        <f t="shared" si="986"/>
        <v/>
      </c>
      <c r="C797" s="23"/>
      <c r="D797" s="51"/>
      <c r="E797" s="24"/>
      <c r="F797" s="24"/>
      <c r="G797" s="24"/>
      <c r="H797" s="24"/>
      <c r="I797" s="25"/>
      <c r="J797" s="24"/>
      <c r="K797" s="26"/>
      <c r="L797" s="29"/>
      <c r="M797" s="27"/>
      <c r="N797" s="28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30"/>
      <c r="Z797" s="29"/>
      <c r="AA797" s="29" t="str">
        <f t="shared" si="987"/>
        <v/>
      </c>
      <c r="AB797" s="7">
        <f t="shared" si="988"/>
        <v>0</v>
      </c>
      <c r="AC797" s="7">
        <f t="shared" si="989"/>
        <v>0</v>
      </c>
      <c r="AD797" s="7">
        <f t="shared" si="990"/>
        <v>0</v>
      </c>
      <c r="AE797" s="7">
        <f t="shared" si="991"/>
        <v>0</v>
      </c>
      <c r="AF797" s="11" t="str">
        <f t="shared" si="1055"/>
        <v/>
      </c>
      <c r="AG797" s="13">
        <f t="shared" si="992"/>
        <v>0</v>
      </c>
      <c r="AH797" s="7" t="str">
        <f t="shared" si="993"/>
        <v/>
      </c>
      <c r="AI797" s="11" t="str">
        <f t="shared" si="1056"/>
        <v/>
      </c>
      <c r="AJ797" s="11" t="str">
        <f t="array" ref="AJ797">IF(OR(AI797=$AI$19:AI796),"",AI797)</f>
        <v/>
      </c>
      <c r="AK797" s="11" t="str">
        <f t="shared" si="994"/>
        <v/>
      </c>
      <c r="AL797" t="str">
        <f t="array" ref="AL797">IF(OR(AK797=$AK$19:AK796),"",AK797)</f>
        <v/>
      </c>
      <c r="AM797" s="13">
        <f t="shared" si="995"/>
        <v>0</v>
      </c>
      <c r="AN797" s="13">
        <f t="shared" si="996"/>
        <v>0</v>
      </c>
      <c r="AO797" s="13">
        <f t="shared" si="997"/>
        <v>0</v>
      </c>
      <c r="AP797" s="13">
        <f t="shared" si="998"/>
        <v>0</v>
      </c>
      <c r="AQ797" s="13">
        <f t="shared" si="999"/>
        <v>0</v>
      </c>
      <c r="AR797" s="13">
        <f t="shared" si="1000"/>
        <v>0</v>
      </c>
      <c r="AS797" s="13">
        <f t="shared" si="1001"/>
        <v>0</v>
      </c>
      <c r="AT797" s="13">
        <f t="shared" si="1002"/>
        <v>0</v>
      </c>
      <c r="AU797" s="13">
        <f t="shared" si="1003"/>
        <v>0</v>
      </c>
      <c r="AV797" s="13">
        <f t="shared" si="1004"/>
        <v>0</v>
      </c>
      <c r="AX797" s="13">
        <f t="shared" si="1005"/>
        <v>0</v>
      </c>
      <c r="AY797" s="13">
        <f t="shared" si="1006"/>
        <v>0</v>
      </c>
      <c r="AZ797" s="13">
        <f t="shared" si="1007"/>
        <v>0</v>
      </c>
      <c r="BA797" s="13">
        <f t="shared" si="1008"/>
        <v>0</v>
      </c>
      <c r="BB797" s="13">
        <f t="shared" si="1009"/>
        <v>0</v>
      </c>
      <c r="BC797" s="13">
        <f t="shared" si="1010"/>
        <v>0</v>
      </c>
      <c r="BD797" s="13">
        <f t="shared" si="1011"/>
        <v>0</v>
      </c>
      <c r="BE797" s="13">
        <f t="shared" si="1012"/>
        <v>0</v>
      </c>
      <c r="BF797" s="13">
        <f t="shared" si="1013"/>
        <v>0</v>
      </c>
      <c r="BG797" s="13">
        <f t="shared" si="1014"/>
        <v>0</v>
      </c>
      <c r="BH797" s="13">
        <f t="shared" si="1015"/>
        <v>0</v>
      </c>
      <c r="BI797" s="13">
        <f t="shared" si="1016"/>
        <v>0</v>
      </c>
      <c r="BJ797" s="13">
        <f t="shared" si="1017"/>
        <v>0</v>
      </c>
      <c r="BK797" s="13">
        <f t="shared" si="1018"/>
        <v>0</v>
      </c>
      <c r="BL797" s="13">
        <f t="shared" si="1019"/>
        <v>0</v>
      </c>
      <c r="BM797" s="13">
        <f t="shared" si="1020"/>
        <v>0</v>
      </c>
      <c r="BN797" s="13">
        <f t="shared" si="1021"/>
        <v>0</v>
      </c>
      <c r="BO797" s="13">
        <f t="shared" si="1022"/>
        <v>0</v>
      </c>
      <c r="BP797" s="13">
        <f t="shared" si="1023"/>
        <v>0</v>
      </c>
      <c r="BQ797" s="13">
        <f t="shared" si="1024"/>
        <v>0</v>
      </c>
      <c r="BR797" s="13">
        <f t="shared" si="1025"/>
        <v>0</v>
      </c>
      <c r="BS797" s="13">
        <f t="shared" si="1026"/>
        <v>0</v>
      </c>
      <c r="BT797" s="31">
        <f t="shared" si="1027"/>
        <v>0</v>
      </c>
      <c r="BU797" s="31">
        <f t="shared" si="1028"/>
        <v>0</v>
      </c>
      <c r="BV797" s="31">
        <f t="shared" si="1029"/>
        <v>0</v>
      </c>
      <c r="BW797" s="31">
        <f t="shared" si="1030"/>
        <v>0</v>
      </c>
      <c r="BX797" s="31">
        <f t="shared" si="1031"/>
        <v>0</v>
      </c>
      <c r="BY797" s="31">
        <f t="shared" si="1032"/>
        <v>0</v>
      </c>
      <c r="BZ797" s="31">
        <f t="shared" si="1033"/>
        <v>0</v>
      </c>
      <c r="CA797" s="31">
        <f t="shared" si="1034"/>
        <v>0</v>
      </c>
      <c r="CB797" s="31">
        <f t="shared" si="1035"/>
        <v>0</v>
      </c>
      <c r="CC797" s="31">
        <f t="shared" si="1036"/>
        <v>0</v>
      </c>
      <c r="CD797" s="31">
        <f t="shared" si="1037"/>
        <v>0</v>
      </c>
      <c r="CE797" s="37">
        <f t="array" ref="CE797">MIN(IF(JPRL=AI797,$AG$19:$AG$1018))</f>
        <v>0</v>
      </c>
      <c r="CF797" s="37">
        <f t="array" ref="CF797">MAX(IF(JPRL=AI797,$AG$19:$AG$1018))</f>
        <v>0</v>
      </c>
      <c r="CG797" s="36">
        <f t="shared" si="1038"/>
        <v>0</v>
      </c>
      <c r="CI797" s="40">
        <f t="shared" si="1039"/>
        <v>0</v>
      </c>
      <c r="CJ797" s="40">
        <f t="shared" si="976"/>
        <v>0</v>
      </c>
      <c r="CK797" s="40">
        <f t="shared" si="977"/>
        <v>0</v>
      </c>
      <c r="CL797" s="40">
        <f t="shared" si="978"/>
        <v>0</v>
      </c>
      <c r="CM797" s="40">
        <f t="shared" si="979"/>
        <v>0</v>
      </c>
      <c r="CN797" s="40">
        <f t="shared" si="980"/>
        <v>0</v>
      </c>
      <c r="CO797" s="40">
        <f t="shared" si="981"/>
        <v>0</v>
      </c>
      <c r="CP797" s="40">
        <f t="shared" si="982"/>
        <v>0</v>
      </c>
      <c r="CQ797" s="40">
        <f t="shared" si="983"/>
        <v>0</v>
      </c>
      <c r="CR797" s="40">
        <f t="shared" si="984"/>
        <v>0</v>
      </c>
      <c r="CS797" s="40">
        <f t="shared" si="985"/>
        <v>0</v>
      </c>
      <c r="CT797" s="41">
        <f t="shared" si="1040"/>
        <v>0</v>
      </c>
      <c r="CU797" s="41">
        <f t="shared" si="1041"/>
        <v>0</v>
      </c>
      <c r="CV797" s="41">
        <f t="shared" si="1042"/>
        <v>0</v>
      </c>
      <c r="CW797" s="41">
        <f t="shared" si="1043"/>
        <v>0</v>
      </c>
      <c r="CX797" s="41">
        <f t="shared" si="1044"/>
        <v>0</v>
      </c>
      <c r="CY797" s="41">
        <f t="shared" si="1045"/>
        <v>0</v>
      </c>
      <c r="CZ797" s="41">
        <f t="shared" si="1046"/>
        <v>0</v>
      </c>
      <c r="DA797" s="41">
        <f t="shared" si="1047"/>
        <v>0</v>
      </c>
      <c r="DB797" s="41">
        <f t="shared" si="1048"/>
        <v>0</v>
      </c>
      <c r="DC797" s="41">
        <f t="shared" si="1049"/>
        <v>0</v>
      </c>
      <c r="DD797" s="7">
        <f t="shared" si="1050"/>
        <v>0</v>
      </c>
      <c r="DE797" s="7">
        <f t="shared" si="1051"/>
        <v>0</v>
      </c>
      <c r="DF797" s="7">
        <f t="shared" si="1052"/>
        <v>0</v>
      </c>
      <c r="DJ797" s="7">
        <f t="shared" si="1053"/>
        <v>0</v>
      </c>
      <c r="DK797" s="7">
        <f t="shared" si="1054"/>
        <v>0</v>
      </c>
    </row>
    <row r="798" spans="1:115" ht="26.25" customHeight="1" x14ac:dyDescent="0.25">
      <c r="A798" s="9">
        <v>780</v>
      </c>
      <c r="B798" s="24" t="str">
        <f t="shared" si="986"/>
        <v/>
      </c>
      <c r="C798" s="23"/>
      <c r="D798" s="51"/>
      <c r="E798" s="24"/>
      <c r="F798" s="24"/>
      <c r="G798" s="24"/>
      <c r="H798" s="24"/>
      <c r="I798" s="25"/>
      <c r="J798" s="24"/>
      <c r="K798" s="26"/>
      <c r="L798" s="29"/>
      <c r="M798" s="27"/>
      <c r="N798" s="28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30"/>
      <c r="Z798" s="29"/>
      <c r="AA798" s="29" t="str">
        <f t="shared" si="987"/>
        <v/>
      </c>
      <c r="AB798" s="7">
        <f t="shared" si="988"/>
        <v>0</v>
      </c>
      <c r="AC798" s="7">
        <f t="shared" si="989"/>
        <v>0</v>
      </c>
      <c r="AD798" s="7">
        <f t="shared" si="990"/>
        <v>0</v>
      </c>
      <c r="AE798" s="7">
        <f t="shared" si="991"/>
        <v>0</v>
      </c>
      <c r="AF798" s="11" t="str">
        <f t="shared" si="1055"/>
        <v/>
      </c>
      <c r="AG798" s="13">
        <f t="shared" si="992"/>
        <v>0</v>
      </c>
      <c r="AH798" s="7" t="str">
        <f t="shared" si="993"/>
        <v/>
      </c>
      <c r="AI798" s="11" t="str">
        <f t="shared" si="1056"/>
        <v/>
      </c>
      <c r="AJ798" s="11" t="str">
        <f t="array" ref="AJ798">IF(OR(AI798=$AI$19:AI797),"",AI798)</f>
        <v/>
      </c>
      <c r="AK798" s="11" t="str">
        <f t="shared" si="994"/>
        <v/>
      </c>
      <c r="AL798" t="str">
        <f t="array" ref="AL798">IF(OR(AK798=$AK$19:AK797),"",AK798)</f>
        <v/>
      </c>
      <c r="AM798" s="13">
        <f t="shared" si="995"/>
        <v>0</v>
      </c>
      <c r="AN798" s="13">
        <f t="shared" si="996"/>
        <v>0</v>
      </c>
      <c r="AO798" s="13">
        <f t="shared" si="997"/>
        <v>0</v>
      </c>
      <c r="AP798" s="13">
        <f t="shared" si="998"/>
        <v>0</v>
      </c>
      <c r="AQ798" s="13">
        <f t="shared" si="999"/>
        <v>0</v>
      </c>
      <c r="AR798" s="13">
        <f t="shared" si="1000"/>
        <v>0</v>
      </c>
      <c r="AS798" s="13">
        <f t="shared" si="1001"/>
        <v>0</v>
      </c>
      <c r="AT798" s="13">
        <f t="shared" si="1002"/>
        <v>0</v>
      </c>
      <c r="AU798" s="13">
        <f t="shared" si="1003"/>
        <v>0</v>
      </c>
      <c r="AV798" s="13">
        <f t="shared" si="1004"/>
        <v>0</v>
      </c>
      <c r="AX798" s="13">
        <f t="shared" si="1005"/>
        <v>0</v>
      </c>
      <c r="AY798" s="13">
        <f t="shared" si="1006"/>
        <v>0</v>
      </c>
      <c r="AZ798" s="13">
        <f t="shared" si="1007"/>
        <v>0</v>
      </c>
      <c r="BA798" s="13">
        <f t="shared" si="1008"/>
        <v>0</v>
      </c>
      <c r="BB798" s="13">
        <f t="shared" si="1009"/>
        <v>0</v>
      </c>
      <c r="BC798" s="13">
        <f t="shared" si="1010"/>
        <v>0</v>
      </c>
      <c r="BD798" s="13">
        <f t="shared" si="1011"/>
        <v>0</v>
      </c>
      <c r="BE798" s="13">
        <f t="shared" si="1012"/>
        <v>0</v>
      </c>
      <c r="BF798" s="13">
        <f t="shared" si="1013"/>
        <v>0</v>
      </c>
      <c r="BG798" s="13">
        <f t="shared" si="1014"/>
        <v>0</v>
      </c>
      <c r="BH798" s="13">
        <f t="shared" si="1015"/>
        <v>0</v>
      </c>
      <c r="BI798" s="13">
        <f t="shared" si="1016"/>
        <v>0</v>
      </c>
      <c r="BJ798" s="13">
        <f t="shared" si="1017"/>
        <v>0</v>
      </c>
      <c r="BK798" s="13">
        <f t="shared" si="1018"/>
        <v>0</v>
      </c>
      <c r="BL798" s="13">
        <f t="shared" si="1019"/>
        <v>0</v>
      </c>
      <c r="BM798" s="13">
        <f t="shared" si="1020"/>
        <v>0</v>
      </c>
      <c r="BN798" s="13">
        <f t="shared" si="1021"/>
        <v>0</v>
      </c>
      <c r="BO798" s="13">
        <f t="shared" si="1022"/>
        <v>0</v>
      </c>
      <c r="BP798" s="13">
        <f t="shared" si="1023"/>
        <v>0</v>
      </c>
      <c r="BQ798" s="13">
        <f t="shared" si="1024"/>
        <v>0</v>
      </c>
      <c r="BR798" s="13">
        <f t="shared" si="1025"/>
        <v>0</v>
      </c>
      <c r="BS798" s="13">
        <f t="shared" si="1026"/>
        <v>0</v>
      </c>
      <c r="BT798" s="31">
        <f t="shared" si="1027"/>
        <v>0</v>
      </c>
      <c r="BU798" s="31">
        <f t="shared" si="1028"/>
        <v>0</v>
      </c>
      <c r="BV798" s="31">
        <f t="shared" si="1029"/>
        <v>0</v>
      </c>
      <c r="BW798" s="31">
        <f t="shared" si="1030"/>
        <v>0</v>
      </c>
      <c r="BX798" s="31">
        <f t="shared" si="1031"/>
        <v>0</v>
      </c>
      <c r="BY798" s="31">
        <f t="shared" si="1032"/>
        <v>0</v>
      </c>
      <c r="BZ798" s="31">
        <f t="shared" si="1033"/>
        <v>0</v>
      </c>
      <c r="CA798" s="31">
        <f t="shared" si="1034"/>
        <v>0</v>
      </c>
      <c r="CB798" s="31">
        <f t="shared" si="1035"/>
        <v>0</v>
      </c>
      <c r="CC798" s="31">
        <f t="shared" si="1036"/>
        <v>0</v>
      </c>
      <c r="CD798" s="31">
        <f t="shared" si="1037"/>
        <v>0</v>
      </c>
      <c r="CE798" s="37">
        <f t="array" ref="CE798">MIN(IF(JPRL=AI798,$AG$19:$AG$1018))</f>
        <v>0</v>
      </c>
      <c r="CF798" s="37">
        <f t="array" ref="CF798">MAX(IF(JPRL=AI798,$AG$19:$AG$1018))</f>
        <v>0</v>
      </c>
      <c r="CG798" s="36">
        <f t="shared" si="1038"/>
        <v>0</v>
      </c>
      <c r="CI798" s="40">
        <f t="shared" si="1039"/>
        <v>0</v>
      </c>
      <c r="CJ798" s="40">
        <f t="shared" si="976"/>
        <v>0</v>
      </c>
      <c r="CK798" s="40">
        <f t="shared" si="977"/>
        <v>0</v>
      </c>
      <c r="CL798" s="40">
        <f t="shared" si="978"/>
        <v>0</v>
      </c>
      <c r="CM798" s="40">
        <f t="shared" si="979"/>
        <v>0</v>
      </c>
      <c r="CN798" s="40">
        <f t="shared" si="980"/>
        <v>0</v>
      </c>
      <c r="CO798" s="40">
        <f t="shared" si="981"/>
        <v>0</v>
      </c>
      <c r="CP798" s="40">
        <f t="shared" si="982"/>
        <v>0</v>
      </c>
      <c r="CQ798" s="40">
        <f t="shared" si="983"/>
        <v>0</v>
      </c>
      <c r="CR798" s="40">
        <f t="shared" si="984"/>
        <v>0</v>
      </c>
      <c r="CS798" s="40">
        <f t="shared" si="985"/>
        <v>0</v>
      </c>
      <c r="CT798" s="41">
        <f t="shared" si="1040"/>
        <v>0</v>
      </c>
      <c r="CU798" s="41">
        <f t="shared" si="1041"/>
        <v>0</v>
      </c>
      <c r="CV798" s="41">
        <f t="shared" si="1042"/>
        <v>0</v>
      </c>
      <c r="CW798" s="41">
        <f t="shared" si="1043"/>
        <v>0</v>
      </c>
      <c r="CX798" s="41">
        <f t="shared" si="1044"/>
        <v>0</v>
      </c>
      <c r="CY798" s="41">
        <f t="shared" si="1045"/>
        <v>0</v>
      </c>
      <c r="CZ798" s="41">
        <f t="shared" si="1046"/>
        <v>0</v>
      </c>
      <c r="DA798" s="41">
        <f t="shared" si="1047"/>
        <v>0</v>
      </c>
      <c r="DB798" s="41">
        <f t="shared" si="1048"/>
        <v>0</v>
      </c>
      <c r="DC798" s="41">
        <f t="shared" si="1049"/>
        <v>0</v>
      </c>
      <c r="DD798" s="7">
        <f t="shared" si="1050"/>
        <v>0</v>
      </c>
      <c r="DE798" s="7">
        <f t="shared" si="1051"/>
        <v>0</v>
      </c>
      <c r="DF798" s="7">
        <f t="shared" si="1052"/>
        <v>0</v>
      </c>
      <c r="DJ798" s="7">
        <f t="shared" si="1053"/>
        <v>0</v>
      </c>
      <c r="DK798" s="7">
        <f t="shared" si="1054"/>
        <v>0</v>
      </c>
    </row>
    <row r="799" spans="1:115" ht="26.25" customHeight="1" x14ac:dyDescent="0.25">
      <c r="A799" s="9">
        <v>781</v>
      </c>
      <c r="B799" s="24" t="str">
        <f t="shared" si="986"/>
        <v/>
      </c>
      <c r="C799" s="23"/>
      <c r="D799" s="51"/>
      <c r="E799" s="24"/>
      <c r="F799" s="24"/>
      <c r="G799" s="24"/>
      <c r="H799" s="24"/>
      <c r="I799" s="25"/>
      <c r="J799" s="24"/>
      <c r="K799" s="26"/>
      <c r="L799" s="29"/>
      <c r="M799" s="27"/>
      <c r="N799" s="28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30"/>
      <c r="Z799" s="29"/>
      <c r="AA799" s="29" t="str">
        <f t="shared" si="987"/>
        <v/>
      </c>
      <c r="AB799" s="7">
        <f t="shared" si="988"/>
        <v>0</v>
      </c>
      <c r="AC799" s="7">
        <f t="shared" si="989"/>
        <v>0</v>
      </c>
      <c r="AD799" s="7">
        <f t="shared" si="990"/>
        <v>0</v>
      </c>
      <c r="AE799" s="7">
        <f t="shared" si="991"/>
        <v>0</v>
      </c>
      <c r="AF799" s="11" t="str">
        <f t="shared" si="1055"/>
        <v/>
      </c>
      <c r="AG799" s="13">
        <f t="shared" si="992"/>
        <v>0</v>
      </c>
      <c r="AH799" s="7" t="str">
        <f t="shared" si="993"/>
        <v/>
      </c>
      <c r="AI799" s="11" t="str">
        <f t="shared" si="1056"/>
        <v/>
      </c>
      <c r="AJ799" s="11" t="str">
        <f t="array" ref="AJ799">IF(OR(AI799=$AI$19:AI798),"",AI799)</f>
        <v/>
      </c>
      <c r="AK799" s="11" t="str">
        <f t="shared" si="994"/>
        <v/>
      </c>
      <c r="AL799" t="str">
        <f t="array" ref="AL799">IF(OR(AK799=$AK$19:AK798),"",AK799)</f>
        <v/>
      </c>
      <c r="AM799" s="13">
        <f t="shared" si="995"/>
        <v>0</v>
      </c>
      <c r="AN799" s="13">
        <f t="shared" si="996"/>
        <v>0</v>
      </c>
      <c r="AO799" s="13">
        <f t="shared" si="997"/>
        <v>0</v>
      </c>
      <c r="AP799" s="13">
        <f t="shared" si="998"/>
        <v>0</v>
      </c>
      <c r="AQ799" s="13">
        <f t="shared" si="999"/>
        <v>0</v>
      </c>
      <c r="AR799" s="13">
        <f t="shared" si="1000"/>
        <v>0</v>
      </c>
      <c r="AS799" s="13">
        <f t="shared" si="1001"/>
        <v>0</v>
      </c>
      <c r="AT799" s="13">
        <f t="shared" si="1002"/>
        <v>0</v>
      </c>
      <c r="AU799" s="13">
        <f t="shared" si="1003"/>
        <v>0</v>
      </c>
      <c r="AV799" s="13">
        <f t="shared" si="1004"/>
        <v>0</v>
      </c>
      <c r="AX799" s="13">
        <f t="shared" si="1005"/>
        <v>0</v>
      </c>
      <c r="AY799" s="13">
        <f t="shared" si="1006"/>
        <v>0</v>
      </c>
      <c r="AZ799" s="13">
        <f t="shared" si="1007"/>
        <v>0</v>
      </c>
      <c r="BA799" s="13">
        <f t="shared" si="1008"/>
        <v>0</v>
      </c>
      <c r="BB799" s="13">
        <f t="shared" si="1009"/>
        <v>0</v>
      </c>
      <c r="BC799" s="13">
        <f t="shared" si="1010"/>
        <v>0</v>
      </c>
      <c r="BD799" s="13">
        <f t="shared" si="1011"/>
        <v>0</v>
      </c>
      <c r="BE799" s="13">
        <f t="shared" si="1012"/>
        <v>0</v>
      </c>
      <c r="BF799" s="13">
        <f t="shared" si="1013"/>
        <v>0</v>
      </c>
      <c r="BG799" s="13">
        <f t="shared" si="1014"/>
        <v>0</v>
      </c>
      <c r="BH799" s="13">
        <f t="shared" si="1015"/>
        <v>0</v>
      </c>
      <c r="BI799" s="13">
        <f t="shared" si="1016"/>
        <v>0</v>
      </c>
      <c r="BJ799" s="13">
        <f t="shared" si="1017"/>
        <v>0</v>
      </c>
      <c r="BK799" s="13">
        <f t="shared" si="1018"/>
        <v>0</v>
      </c>
      <c r="BL799" s="13">
        <f t="shared" si="1019"/>
        <v>0</v>
      </c>
      <c r="BM799" s="13">
        <f t="shared" si="1020"/>
        <v>0</v>
      </c>
      <c r="BN799" s="13">
        <f t="shared" si="1021"/>
        <v>0</v>
      </c>
      <c r="BO799" s="13">
        <f t="shared" si="1022"/>
        <v>0</v>
      </c>
      <c r="BP799" s="13">
        <f t="shared" si="1023"/>
        <v>0</v>
      </c>
      <c r="BQ799" s="13">
        <f t="shared" si="1024"/>
        <v>0</v>
      </c>
      <c r="BR799" s="13">
        <f t="shared" si="1025"/>
        <v>0</v>
      </c>
      <c r="BS799" s="13">
        <f t="shared" si="1026"/>
        <v>0</v>
      </c>
      <c r="BT799" s="31">
        <f t="shared" si="1027"/>
        <v>0</v>
      </c>
      <c r="BU799" s="31">
        <f t="shared" si="1028"/>
        <v>0</v>
      </c>
      <c r="BV799" s="31">
        <f t="shared" si="1029"/>
        <v>0</v>
      </c>
      <c r="BW799" s="31">
        <f t="shared" si="1030"/>
        <v>0</v>
      </c>
      <c r="BX799" s="31">
        <f t="shared" si="1031"/>
        <v>0</v>
      </c>
      <c r="BY799" s="31">
        <f t="shared" si="1032"/>
        <v>0</v>
      </c>
      <c r="BZ799" s="31">
        <f t="shared" si="1033"/>
        <v>0</v>
      </c>
      <c r="CA799" s="31">
        <f t="shared" si="1034"/>
        <v>0</v>
      </c>
      <c r="CB799" s="31">
        <f t="shared" si="1035"/>
        <v>0</v>
      </c>
      <c r="CC799" s="31">
        <f t="shared" si="1036"/>
        <v>0</v>
      </c>
      <c r="CD799" s="31">
        <f t="shared" si="1037"/>
        <v>0</v>
      </c>
      <c r="CE799" s="37">
        <f t="array" ref="CE799">MIN(IF(JPRL=AI799,$AG$19:$AG$1018))</f>
        <v>0</v>
      </c>
      <c r="CF799" s="37">
        <f t="array" ref="CF799">MAX(IF(JPRL=AI799,$AG$19:$AG$1018))</f>
        <v>0</v>
      </c>
      <c r="CG799" s="36">
        <f t="shared" si="1038"/>
        <v>0</v>
      </c>
      <c r="CI799" s="40">
        <f t="shared" si="1039"/>
        <v>0</v>
      </c>
      <c r="CJ799" s="40">
        <f t="shared" si="976"/>
        <v>0</v>
      </c>
      <c r="CK799" s="40">
        <f t="shared" si="977"/>
        <v>0</v>
      </c>
      <c r="CL799" s="40">
        <f t="shared" si="978"/>
        <v>0</v>
      </c>
      <c r="CM799" s="40">
        <f t="shared" si="979"/>
        <v>0</v>
      </c>
      <c r="CN799" s="40">
        <f t="shared" si="980"/>
        <v>0</v>
      </c>
      <c r="CO799" s="40">
        <f t="shared" si="981"/>
        <v>0</v>
      </c>
      <c r="CP799" s="40">
        <f t="shared" si="982"/>
        <v>0</v>
      </c>
      <c r="CQ799" s="40">
        <f t="shared" si="983"/>
        <v>0</v>
      </c>
      <c r="CR799" s="40">
        <f t="shared" si="984"/>
        <v>0</v>
      </c>
      <c r="CS799" s="40">
        <f t="shared" si="985"/>
        <v>0</v>
      </c>
      <c r="CT799" s="41">
        <f t="shared" si="1040"/>
        <v>0</v>
      </c>
      <c r="CU799" s="41">
        <f t="shared" si="1041"/>
        <v>0</v>
      </c>
      <c r="CV799" s="41">
        <f t="shared" si="1042"/>
        <v>0</v>
      </c>
      <c r="CW799" s="41">
        <f t="shared" si="1043"/>
        <v>0</v>
      </c>
      <c r="CX799" s="41">
        <f t="shared" si="1044"/>
        <v>0</v>
      </c>
      <c r="CY799" s="41">
        <f t="shared" si="1045"/>
        <v>0</v>
      </c>
      <c r="CZ799" s="41">
        <f t="shared" si="1046"/>
        <v>0</v>
      </c>
      <c r="DA799" s="41">
        <f t="shared" si="1047"/>
        <v>0</v>
      </c>
      <c r="DB799" s="41">
        <f t="shared" si="1048"/>
        <v>0</v>
      </c>
      <c r="DC799" s="41">
        <f t="shared" si="1049"/>
        <v>0</v>
      </c>
      <c r="DD799" s="7">
        <f t="shared" si="1050"/>
        <v>0</v>
      </c>
      <c r="DE799" s="7">
        <f t="shared" si="1051"/>
        <v>0</v>
      </c>
      <c r="DF799" s="7">
        <f t="shared" si="1052"/>
        <v>0</v>
      </c>
      <c r="DJ799" s="7">
        <f t="shared" si="1053"/>
        <v>0</v>
      </c>
      <c r="DK799" s="7">
        <f t="shared" si="1054"/>
        <v>0</v>
      </c>
    </row>
    <row r="800" spans="1:115" ht="26.25" customHeight="1" x14ac:dyDescent="0.25">
      <c r="A800" s="9">
        <v>782</v>
      </c>
      <c r="B800" s="24" t="str">
        <f t="shared" si="986"/>
        <v/>
      </c>
      <c r="C800" s="23"/>
      <c r="D800" s="51"/>
      <c r="E800" s="24"/>
      <c r="F800" s="24"/>
      <c r="G800" s="24"/>
      <c r="H800" s="24"/>
      <c r="I800" s="25"/>
      <c r="J800" s="24"/>
      <c r="K800" s="26"/>
      <c r="L800" s="29"/>
      <c r="M800" s="27"/>
      <c r="N800" s="28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30"/>
      <c r="Z800" s="29"/>
      <c r="AA800" s="29" t="str">
        <f t="shared" si="987"/>
        <v/>
      </c>
      <c r="AB800" s="7">
        <f t="shared" si="988"/>
        <v>0</v>
      </c>
      <c r="AC800" s="7">
        <f t="shared" si="989"/>
        <v>0</v>
      </c>
      <c r="AD800" s="7">
        <f t="shared" si="990"/>
        <v>0</v>
      </c>
      <c r="AE800" s="7">
        <f t="shared" si="991"/>
        <v>0</v>
      </c>
      <c r="AF800" s="11" t="str">
        <f t="shared" si="1055"/>
        <v/>
      </c>
      <c r="AG800" s="13">
        <f t="shared" si="992"/>
        <v>0</v>
      </c>
      <c r="AH800" s="7" t="str">
        <f t="shared" si="993"/>
        <v/>
      </c>
      <c r="AI800" s="11" t="str">
        <f t="shared" si="1056"/>
        <v/>
      </c>
      <c r="AJ800" s="11" t="str">
        <f t="array" ref="AJ800">IF(OR(AI800=$AI$19:AI799),"",AI800)</f>
        <v/>
      </c>
      <c r="AK800" s="11" t="str">
        <f t="shared" si="994"/>
        <v/>
      </c>
      <c r="AL800" t="str">
        <f t="array" ref="AL800">IF(OR(AK800=$AK$19:AK799),"",AK800)</f>
        <v/>
      </c>
      <c r="AM800" s="13">
        <f t="shared" si="995"/>
        <v>0</v>
      </c>
      <c r="AN800" s="13">
        <f t="shared" si="996"/>
        <v>0</v>
      </c>
      <c r="AO800" s="13">
        <f t="shared" si="997"/>
        <v>0</v>
      </c>
      <c r="AP800" s="13">
        <f t="shared" si="998"/>
        <v>0</v>
      </c>
      <c r="AQ800" s="13">
        <f t="shared" si="999"/>
        <v>0</v>
      </c>
      <c r="AR800" s="13">
        <f t="shared" si="1000"/>
        <v>0</v>
      </c>
      <c r="AS800" s="13">
        <f t="shared" si="1001"/>
        <v>0</v>
      </c>
      <c r="AT800" s="13">
        <f t="shared" si="1002"/>
        <v>0</v>
      </c>
      <c r="AU800" s="13">
        <f t="shared" si="1003"/>
        <v>0</v>
      </c>
      <c r="AV800" s="13">
        <f t="shared" si="1004"/>
        <v>0</v>
      </c>
      <c r="AX800" s="13">
        <f t="shared" si="1005"/>
        <v>0</v>
      </c>
      <c r="AY800" s="13">
        <f t="shared" si="1006"/>
        <v>0</v>
      </c>
      <c r="AZ800" s="13">
        <f t="shared" si="1007"/>
        <v>0</v>
      </c>
      <c r="BA800" s="13">
        <f t="shared" si="1008"/>
        <v>0</v>
      </c>
      <c r="BB800" s="13">
        <f t="shared" si="1009"/>
        <v>0</v>
      </c>
      <c r="BC800" s="13">
        <f t="shared" si="1010"/>
        <v>0</v>
      </c>
      <c r="BD800" s="13">
        <f t="shared" si="1011"/>
        <v>0</v>
      </c>
      <c r="BE800" s="13">
        <f t="shared" si="1012"/>
        <v>0</v>
      </c>
      <c r="BF800" s="13">
        <f t="shared" si="1013"/>
        <v>0</v>
      </c>
      <c r="BG800" s="13">
        <f t="shared" si="1014"/>
        <v>0</v>
      </c>
      <c r="BH800" s="13">
        <f t="shared" si="1015"/>
        <v>0</v>
      </c>
      <c r="BI800" s="13">
        <f t="shared" si="1016"/>
        <v>0</v>
      </c>
      <c r="BJ800" s="13">
        <f t="shared" si="1017"/>
        <v>0</v>
      </c>
      <c r="BK800" s="13">
        <f t="shared" si="1018"/>
        <v>0</v>
      </c>
      <c r="BL800" s="13">
        <f t="shared" si="1019"/>
        <v>0</v>
      </c>
      <c r="BM800" s="13">
        <f t="shared" si="1020"/>
        <v>0</v>
      </c>
      <c r="BN800" s="13">
        <f t="shared" si="1021"/>
        <v>0</v>
      </c>
      <c r="BO800" s="13">
        <f t="shared" si="1022"/>
        <v>0</v>
      </c>
      <c r="BP800" s="13">
        <f t="shared" si="1023"/>
        <v>0</v>
      </c>
      <c r="BQ800" s="13">
        <f t="shared" si="1024"/>
        <v>0</v>
      </c>
      <c r="BR800" s="13">
        <f t="shared" si="1025"/>
        <v>0</v>
      </c>
      <c r="BS800" s="13">
        <f t="shared" si="1026"/>
        <v>0</v>
      </c>
      <c r="BT800" s="31">
        <f t="shared" si="1027"/>
        <v>0</v>
      </c>
      <c r="BU800" s="31">
        <f t="shared" si="1028"/>
        <v>0</v>
      </c>
      <c r="BV800" s="31">
        <f t="shared" si="1029"/>
        <v>0</v>
      </c>
      <c r="BW800" s="31">
        <f t="shared" si="1030"/>
        <v>0</v>
      </c>
      <c r="BX800" s="31">
        <f t="shared" si="1031"/>
        <v>0</v>
      </c>
      <c r="BY800" s="31">
        <f t="shared" si="1032"/>
        <v>0</v>
      </c>
      <c r="BZ800" s="31">
        <f t="shared" si="1033"/>
        <v>0</v>
      </c>
      <c r="CA800" s="31">
        <f t="shared" si="1034"/>
        <v>0</v>
      </c>
      <c r="CB800" s="31">
        <f t="shared" si="1035"/>
        <v>0</v>
      </c>
      <c r="CC800" s="31">
        <f t="shared" si="1036"/>
        <v>0</v>
      </c>
      <c r="CD800" s="31">
        <f t="shared" si="1037"/>
        <v>0</v>
      </c>
      <c r="CE800" s="37">
        <f t="array" ref="CE800">MIN(IF(JPRL=AI800,$AG$19:$AG$1018))</f>
        <v>0</v>
      </c>
      <c r="CF800" s="37">
        <f t="array" ref="CF800">MAX(IF(JPRL=AI800,$AG$19:$AG$1018))</f>
        <v>0</v>
      </c>
      <c r="CG800" s="36">
        <f t="shared" si="1038"/>
        <v>0</v>
      </c>
      <c r="CI800" s="40">
        <f t="shared" si="1039"/>
        <v>0</v>
      </c>
      <c r="CJ800" s="40">
        <f t="shared" si="976"/>
        <v>0</v>
      </c>
      <c r="CK800" s="40">
        <f t="shared" si="977"/>
        <v>0</v>
      </c>
      <c r="CL800" s="40">
        <f t="shared" si="978"/>
        <v>0</v>
      </c>
      <c r="CM800" s="40">
        <f t="shared" si="979"/>
        <v>0</v>
      </c>
      <c r="CN800" s="40">
        <f t="shared" si="980"/>
        <v>0</v>
      </c>
      <c r="CO800" s="40">
        <f t="shared" si="981"/>
        <v>0</v>
      </c>
      <c r="CP800" s="40">
        <f t="shared" si="982"/>
        <v>0</v>
      </c>
      <c r="CQ800" s="40">
        <f t="shared" si="983"/>
        <v>0</v>
      </c>
      <c r="CR800" s="40">
        <f t="shared" si="984"/>
        <v>0</v>
      </c>
      <c r="CS800" s="40">
        <f t="shared" si="985"/>
        <v>0</v>
      </c>
      <c r="CT800" s="41">
        <f t="shared" si="1040"/>
        <v>0</v>
      </c>
      <c r="CU800" s="41">
        <f t="shared" si="1041"/>
        <v>0</v>
      </c>
      <c r="CV800" s="41">
        <f t="shared" si="1042"/>
        <v>0</v>
      </c>
      <c r="CW800" s="41">
        <f t="shared" si="1043"/>
        <v>0</v>
      </c>
      <c r="CX800" s="41">
        <f t="shared" si="1044"/>
        <v>0</v>
      </c>
      <c r="CY800" s="41">
        <f t="shared" si="1045"/>
        <v>0</v>
      </c>
      <c r="CZ800" s="41">
        <f t="shared" si="1046"/>
        <v>0</v>
      </c>
      <c r="DA800" s="41">
        <f t="shared" si="1047"/>
        <v>0</v>
      </c>
      <c r="DB800" s="41">
        <f t="shared" si="1048"/>
        <v>0</v>
      </c>
      <c r="DC800" s="41">
        <f t="shared" si="1049"/>
        <v>0</v>
      </c>
      <c r="DD800" s="7">
        <f t="shared" si="1050"/>
        <v>0</v>
      </c>
      <c r="DE800" s="7">
        <f t="shared" si="1051"/>
        <v>0</v>
      </c>
      <c r="DF800" s="7">
        <f t="shared" si="1052"/>
        <v>0</v>
      </c>
      <c r="DJ800" s="7">
        <f t="shared" si="1053"/>
        <v>0</v>
      </c>
      <c r="DK800" s="7">
        <f t="shared" si="1054"/>
        <v>0</v>
      </c>
    </row>
    <row r="801" spans="1:115" ht="26.25" customHeight="1" x14ac:dyDescent="0.25">
      <c r="A801" s="9">
        <v>783</v>
      </c>
      <c r="B801" s="24" t="str">
        <f t="shared" si="986"/>
        <v/>
      </c>
      <c r="C801" s="23"/>
      <c r="D801" s="51"/>
      <c r="E801" s="24"/>
      <c r="F801" s="24"/>
      <c r="G801" s="24"/>
      <c r="H801" s="24"/>
      <c r="I801" s="25"/>
      <c r="J801" s="24"/>
      <c r="K801" s="26"/>
      <c r="L801" s="29"/>
      <c r="M801" s="27"/>
      <c r="N801" s="28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30"/>
      <c r="Z801" s="29"/>
      <c r="AA801" s="29" t="str">
        <f t="shared" si="987"/>
        <v/>
      </c>
      <c r="AB801" s="7">
        <f t="shared" si="988"/>
        <v>0</v>
      </c>
      <c r="AC801" s="7">
        <f t="shared" si="989"/>
        <v>0</v>
      </c>
      <c r="AD801" s="7">
        <f t="shared" si="990"/>
        <v>0</v>
      </c>
      <c r="AE801" s="7">
        <f t="shared" si="991"/>
        <v>0</v>
      </c>
      <c r="AF801" s="11" t="str">
        <f t="shared" si="1055"/>
        <v/>
      </c>
      <c r="AG801" s="13">
        <f t="shared" si="992"/>
        <v>0</v>
      </c>
      <c r="AH801" s="7" t="str">
        <f t="shared" si="993"/>
        <v/>
      </c>
      <c r="AI801" s="11" t="str">
        <f t="shared" si="1056"/>
        <v/>
      </c>
      <c r="AJ801" s="11" t="str">
        <f t="array" ref="AJ801">IF(OR(AI801=$AI$19:AI800),"",AI801)</f>
        <v/>
      </c>
      <c r="AK801" s="11" t="str">
        <f t="shared" si="994"/>
        <v/>
      </c>
      <c r="AL801" t="str">
        <f t="array" ref="AL801">IF(OR(AK801=$AK$19:AK800),"",AK801)</f>
        <v/>
      </c>
      <c r="AM801" s="13">
        <f t="shared" si="995"/>
        <v>0</v>
      </c>
      <c r="AN801" s="13">
        <f t="shared" si="996"/>
        <v>0</v>
      </c>
      <c r="AO801" s="13">
        <f t="shared" si="997"/>
        <v>0</v>
      </c>
      <c r="AP801" s="13">
        <f t="shared" si="998"/>
        <v>0</v>
      </c>
      <c r="AQ801" s="13">
        <f t="shared" si="999"/>
        <v>0</v>
      </c>
      <c r="AR801" s="13">
        <f t="shared" si="1000"/>
        <v>0</v>
      </c>
      <c r="AS801" s="13">
        <f t="shared" si="1001"/>
        <v>0</v>
      </c>
      <c r="AT801" s="13">
        <f t="shared" si="1002"/>
        <v>0</v>
      </c>
      <c r="AU801" s="13">
        <f t="shared" si="1003"/>
        <v>0</v>
      </c>
      <c r="AV801" s="13">
        <f t="shared" si="1004"/>
        <v>0</v>
      </c>
      <c r="AX801" s="13">
        <f t="shared" si="1005"/>
        <v>0</v>
      </c>
      <c r="AY801" s="13">
        <f t="shared" si="1006"/>
        <v>0</v>
      </c>
      <c r="AZ801" s="13">
        <f t="shared" si="1007"/>
        <v>0</v>
      </c>
      <c r="BA801" s="13">
        <f t="shared" si="1008"/>
        <v>0</v>
      </c>
      <c r="BB801" s="13">
        <f t="shared" si="1009"/>
        <v>0</v>
      </c>
      <c r="BC801" s="13">
        <f t="shared" si="1010"/>
        <v>0</v>
      </c>
      <c r="BD801" s="13">
        <f t="shared" si="1011"/>
        <v>0</v>
      </c>
      <c r="BE801" s="13">
        <f t="shared" si="1012"/>
        <v>0</v>
      </c>
      <c r="BF801" s="13">
        <f t="shared" si="1013"/>
        <v>0</v>
      </c>
      <c r="BG801" s="13">
        <f t="shared" si="1014"/>
        <v>0</v>
      </c>
      <c r="BH801" s="13">
        <f t="shared" si="1015"/>
        <v>0</v>
      </c>
      <c r="BI801" s="13">
        <f t="shared" si="1016"/>
        <v>0</v>
      </c>
      <c r="BJ801" s="13">
        <f t="shared" si="1017"/>
        <v>0</v>
      </c>
      <c r="BK801" s="13">
        <f t="shared" si="1018"/>
        <v>0</v>
      </c>
      <c r="BL801" s="13">
        <f t="shared" si="1019"/>
        <v>0</v>
      </c>
      <c r="BM801" s="13">
        <f t="shared" si="1020"/>
        <v>0</v>
      </c>
      <c r="BN801" s="13">
        <f t="shared" si="1021"/>
        <v>0</v>
      </c>
      <c r="BO801" s="13">
        <f t="shared" si="1022"/>
        <v>0</v>
      </c>
      <c r="BP801" s="13">
        <f t="shared" si="1023"/>
        <v>0</v>
      </c>
      <c r="BQ801" s="13">
        <f t="shared" si="1024"/>
        <v>0</v>
      </c>
      <c r="BR801" s="13">
        <f t="shared" si="1025"/>
        <v>0</v>
      </c>
      <c r="BS801" s="13">
        <f t="shared" si="1026"/>
        <v>0</v>
      </c>
      <c r="BT801" s="31">
        <f t="shared" si="1027"/>
        <v>0</v>
      </c>
      <c r="BU801" s="31">
        <f t="shared" si="1028"/>
        <v>0</v>
      </c>
      <c r="BV801" s="31">
        <f t="shared" si="1029"/>
        <v>0</v>
      </c>
      <c r="BW801" s="31">
        <f t="shared" si="1030"/>
        <v>0</v>
      </c>
      <c r="BX801" s="31">
        <f t="shared" si="1031"/>
        <v>0</v>
      </c>
      <c r="BY801" s="31">
        <f t="shared" si="1032"/>
        <v>0</v>
      </c>
      <c r="BZ801" s="31">
        <f t="shared" si="1033"/>
        <v>0</v>
      </c>
      <c r="CA801" s="31">
        <f t="shared" si="1034"/>
        <v>0</v>
      </c>
      <c r="CB801" s="31">
        <f t="shared" si="1035"/>
        <v>0</v>
      </c>
      <c r="CC801" s="31">
        <f t="shared" si="1036"/>
        <v>0</v>
      </c>
      <c r="CD801" s="31">
        <f t="shared" si="1037"/>
        <v>0</v>
      </c>
      <c r="CE801" s="37">
        <f t="array" ref="CE801">MIN(IF(JPRL=AI801,$AG$19:$AG$1018))</f>
        <v>0</v>
      </c>
      <c r="CF801" s="37">
        <f t="array" ref="CF801">MAX(IF(JPRL=AI801,$AG$19:$AG$1018))</f>
        <v>0</v>
      </c>
      <c r="CG801" s="36">
        <f t="shared" si="1038"/>
        <v>0</v>
      </c>
      <c r="CI801" s="40">
        <f t="shared" si="1039"/>
        <v>0</v>
      </c>
      <c r="CJ801" s="40">
        <f t="shared" si="976"/>
        <v>0</v>
      </c>
      <c r="CK801" s="40">
        <f t="shared" si="977"/>
        <v>0</v>
      </c>
      <c r="CL801" s="40">
        <f t="shared" si="978"/>
        <v>0</v>
      </c>
      <c r="CM801" s="40">
        <f t="shared" si="979"/>
        <v>0</v>
      </c>
      <c r="CN801" s="40">
        <f t="shared" si="980"/>
        <v>0</v>
      </c>
      <c r="CO801" s="40">
        <f t="shared" si="981"/>
        <v>0</v>
      </c>
      <c r="CP801" s="40">
        <f t="shared" si="982"/>
        <v>0</v>
      </c>
      <c r="CQ801" s="40">
        <f t="shared" si="983"/>
        <v>0</v>
      </c>
      <c r="CR801" s="40">
        <f t="shared" si="984"/>
        <v>0</v>
      </c>
      <c r="CS801" s="40">
        <f t="shared" si="985"/>
        <v>0</v>
      </c>
      <c r="CT801" s="41">
        <f t="shared" si="1040"/>
        <v>0</v>
      </c>
      <c r="CU801" s="41">
        <f t="shared" si="1041"/>
        <v>0</v>
      </c>
      <c r="CV801" s="41">
        <f t="shared" si="1042"/>
        <v>0</v>
      </c>
      <c r="CW801" s="41">
        <f t="shared" si="1043"/>
        <v>0</v>
      </c>
      <c r="CX801" s="41">
        <f t="shared" si="1044"/>
        <v>0</v>
      </c>
      <c r="CY801" s="41">
        <f t="shared" si="1045"/>
        <v>0</v>
      </c>
      <c r="CZ801" s="41">
        <f t="shared" si="1046"/>
        <v>0</v>
      </c>
      <c r="DA801" s="41">
        <f t="shared" si="1047"/>
        <v>0</v>
      </c>
      <c r="DB801" s="41">
        <f t="shared" si="1048"/>
        <v>0</v>
      </c>
      <c r="DC801" s="41">
        <f t="shared" si="1049"/>
        <v>0</v>
      </c>
      <c r="DD801" s="7">
        <f t="shared" si="1050"/>
        <v>0</v>
      </c>
      <c r="DE801" s="7">
        <f t="shared" si="1051"/>
        <v>0</v>
      </c>
      <c r="DF801" s="7">
        <f t="shared" si="1052"/>
        <v>0</v>
      </c>
      <c r="DJ801" s="7">
        <f t="shared" si="1053"/>
        <v>0</v>
      </c>
      <c r="DK801" s="7">
        <f t="shared" si="1054"/>
        <v>0</v>
      </c>
    </row>
    <row r="802" spans="1:115" ht="26.25" customHeight="1" x14ac:dyDescent="0.25">
      <c r="A802" s="9">
        <v>784</v>
      </c>
      <c r="B802" s="24" t="str">
        <f t="shared" si="986"/>
        <v/>
      </c>
      <c r="C802" s="23"/>
      <c r="D802" s="51"/>
      <c r="E802" s="24"/>
      <c r="F802" s="24"/>
      <c r="G802" s="24"/>
      <c r="H802" s="24"/>
      <c r="I802" s="25"/>
      <c r="J802" s="24"/>
      <c r="K802" s="26"/>
      <c r="L802" s="29"/>
      <c r="M802" s="27"/>
      <c r="N802" s="28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30"/>
      <c r="Z802" s="29"/>
      <c r="AA802" s="29" t="str">
        <f t="shared" si="987"/>
        <v/>
      </c>
      <c r="AB802" s="7">
        <f t="shared" si="988"/>
        <v>0</v>
      </c>
      <c r="AC802" s="7">
        <f t="shared" si="989"/>
        <v>0</v>
      </c>
      <c r="AD802" s="7">
        <f t="shared" si="990"/>
        <v>0</v>
      </c>
      <c r="AE802" s="7">
        <f t="shared" si="991"/>
        <v>0</v>
      </c>
      <c r="AF802" s="11" t="str">
        <f t="shared" si="1055"/>
        <v/>
      </c>
      <c r="AG802" s="13">
        <f t="shared" si="992"/>
        <v>0</v>
      </c>
      <c r="AH802" s="7" t="str">
        <f t="shared" si="993"/>
        <v/>
      </c>
      <c r="AI802" s="11" t="str">
        <f t="shared" si="1056"/>
        <v/>
      </c>
      <c r="AJ802" s="11" t="str">
        <f t="array" ref="AJ802">IF(OR(AI802=$AI$19:AI801),"",AI802)</f>
        <v/>
      </c>
      <c r="AK802" s="11" t="str">
        <f t="shared" si="994"/>
        <v/>
      </c>
      <c r="AL802" t="str">
        <f t="array" ref="AL802">IF(OR(AK802=$AK$19:AK801),"",AK802)</f>
        <v/>
      </c>
      <c r="AM802" s="13">
        <f t="shared" si="995"/>
        <v>0</v>
      </c>
      <c r="AN802" s="13">
        <f t="shared" si="996"/>
        <v>0</v>
      </c>
      <c r="AO802" s="13">
        <f t="shared" si="997"/>
        <v>0</v>
      </c>
      <c r="AP802" s="13">
        <f t="shared" si="998"/>
        <v>0</v>
      </c>
      <c r="AQ802" s="13">
        <f t="shared" si="999"/>
        <v>0</v>
      </c>
      <c r="AR802" s="13">
        <f t="shared" si="1000"/>
        <v>0</v>
      </c>
      <c r="AS802" s="13">
        <f t="shared" si="1001"/>
        <v>0</v>
      </c>
      <c r="AT802" s="13">
        <f t="shared" si="1002"/>
        <v>0</v>
      </c>
      <c r="AU802" s="13">
        <f t="shared" si="1003"/>
        <v>0</v>
      </c>
      <c r="AV802" s="13">
        <f t="shared" si="1004"/>
        <v>0</v>
      </c>
      <c r="AX802" s="13">
        <f t="shared" si="1005"/>
        <v>0</v>
      </c>
      <c r="AY802" s="13">
        <f t="shared" si="1006"/>
        <v>0</v>
      </c>
      <c r="AZ802" s="13">
        <f t="shared" si="1007"/>
        <v>0</v>
      </c>
      <c r="BA802" s="13">
        <f t="shared" si="1008"/>
        <v>0</v>
      </c>
      <c r="BB802" s="13">
        <f t="shared" si="1009"/>
        <v>0</v>
      </c>
      <c r="BC802" s="13">
        <f t="shared" si="1010"/>
        <v>0</v>
      </c>
      <c r="BD802" s="13">
        <f t="shared" si="1011"/>
        <v>0</v>
      </c>
      <c r="BE802" s="13">
        <f t="shared" si="1012"/>
        <v>0</v>
      </c>
      <c r="BF802" s="13">
        <f t="shared" si="1013"/>
        <v>0</v>
      </c>
      <c r="BG802" s="13">
        <f t="shared" si="1014"/>
        <v>0</v>
      </c>
      <c r="BH802" s="13">
        <f t="shared" si="1015"/>
        <v>0</v>
      </c>
      <c r="BI802" s="13">
        <f t="shared" si="1016"/>
        <v>0</v>
      </c>
      <c r="BJ802" s="13">
        <f t="shared" si="1017"/>
        <v>0</v>
      </c>
      <c r="BK802" s="13">
        <f t="shared" si="1018"/>
        <v>0</v>
      </c>
      <c r="BL802" s="13">
        <f t="shared" si="1019"/>
        <v>0</v>
      </c>
      <c r="BM802" s="13">
        <f t="shared" si="1020"/>
        <v>0</v>
      </c>
      <c r="BN802" s="13">
        <f t="shared" si="1021"/>
        <v>0</v>
      </c>
      <c r="BO802" s="13">
        <f t="shared" si="1022"/>
        <v>0</v>
      </c>
      <c r="BP802" s="13">
        <f t="shared" si="1023"/>
        <v>0</v>
      </c>
      <c r="BQ802" s="13">
        <f t="shared" si="1024"/>
        <v>0</v>
      </c>
      <c r="BR802" s="13">
        <f t="shared" si="1025"/>
        <v>0</v>
      </c>
      <c r="BS802" s="13">
        <f t="shared" si="1026"/>
        <v>0</v>
      </c>
      <c r="BT802" s="31">
        <f t="shared" si="1027"/>
        <v>0</v>
      </c>
      <c r="BU802" s="31">
        <f t="shared" si="1028"/>
        <v>0</v>
      </c>
      <c r="BV802" s="31">
        <f t="shared" si="1029"/>
        <v>0</v>
      </c>
      <c r="BW802" s="31">
        <f t="shared" si="1030"/>
        <v>0</v>
      </c>
      <c r="BX802" s="31">
        <f t="shared" si="1031"/>
        <v>0</v>
      </c>
      <c r="BY802" s="31">
        <f t="shared" si="1032"/>
        <v>0</v>
      </c>
      <c r="BZ802" s="31">
        <f t="shared" si="1033"/>
        <v>0</v>
      </c>
      <c r="CA802" s="31">
        <f t="shared" si="1034"/>
        <v>0</v>
      </c>
      <c r="CB802" s="31">
        <f t="shared" si="1035"/>
        <v>0</v>
      </c>
      <c r="CC802" s="31">
        <f t="shared" si="1036"/>
        <v>0</v>
      </c>
      <c r="CD802" s="31">
        <f t="shared" si="1037"/>
        <v>0</v>
      </c>
      <c r="CE802" s="37">
        <f t="array" ref="CE802">MIN(IF(JPRL=AI802,$AG$19:$AG$1018))</f>
        <v>0</v>
      </c>
      <c r="CF802" s="37">
        <f t="array" ref="CF802">MAX(IF(JPRL=AI802,$AG$19:$AG$1018))</f>
        <v>0</v>
      </c>
      <c r="CG802" s="36">
        <f t="shared" si="1038"/>
        <v>0</v>
      </c>
      <c r="CI802" s="40">
        <f t="shared" si="1039"/>
        <v>0</v>
      </c>
      <c r="CJ802" s="40">
        <f t="shared" si="976"/>
        <v>0</v>
      </c>
      <c r="CK802" s="40">
        <f t="shared" si="977"/>
        <v>0</v>
      </c>
      <c r="CL802" s="40">
        <f t="shared" si="978"/>
        <v>0</v>
      </c>
      <c r="CM802" s="40">
        <f t="shared" si="979"/>
        <v>0</v>
      </c>
      <c r="CN802" s="40">
        <f t="shared" si="980"/>
        <v>0</v>
      </c>
      <c r="CO802" s="40">
        <f t="shared" si="981"/>
        <v>0</v>
      </c>
      <c r="CP802" s="40">
        <f t="shared" si="982"/>
        <v>0</v>
      </c>
      <c r="CQ802" s="40">
        <f t="shared" si="983"/>
        <v>0</v>
      </c>
      <c r="CR802" s="40">
        <f t="shared" si="984"/>
        <v>0</v>
      </c>
      <c r="CS802" s="40">
        <f t="shared" si="985"/>
        <v>0</v>
      </c>
      <c r="CT802" s="41">
        <f t="shared" si="1040"/>
        <v>0</v>
      </c>
      <c r="CU802" s="41">
        <f t="shared" si="1041"/>
        <v>0</v>
      </c>
      <c r="CV802" s="41">
        <f t="shared" si="1042"/>
        <v>0</v>
      </c>
      <c r="CW802" s="41">
        <f t="shared" si="1043"/>
        <v>0</v>
      </c>
      <c r="CX802" s="41">
        <f t="shared" si="1044"/>
        <v>0</v>
      </c>
      <c r="CY802" s="41">
        <f t="shared" si="1045"/>
        <v>0</v>
      </c>
      <c r="CZ802" s="41">
        <f t="shared" si="1046"/>
        <v>0</v>
      </c>
      <c r="DA802" s="41">
        <f t="shared" si="1047"/>
        <v>0</v>
      </c>
      <c r="DB802" s="41">
        <f t="shared" si="1048"/>
        <v>0</v>
      </c>
      <c r="DC802" s="41">
        <f t="shared" si="1049"/>
        <v>0</v>
      </c>
      <c r="DD802" s="7">
        <f t="shared" si="1050"/>
        <v>0</v>
      </c>
      <c r="DE802" s="7">
        <f t="shared" si="1051"/>
        <v>0</v>
      </c>
      <c r="DF802" s="7">
        <f t="shared" si="1052"/>
        <v>0</v>
      </c>
      <c r="DJ802" s="7">
        <f t="shared" si="1053"/>
        <v>0</v>
      </c>
      <c r="DK802" s="7">
        <f t="shared" si="1054"/>
        <v>0</v>
      </c>
    </row>
    <row r="803" spans="1:115" ht="26.25" customHeight="1" x14ac:dyDescent="0.25">
      <c r="A803" s="9">
        <v>785</v>
      </c>
      <c r="B803" s="24" t="str">
        <f t="shared" si="986"/>
        <v/>
      </c>
      <c r="C803" s="23"/>
      <c r="D803" s="51"/>
      <c r="E803" s="24"/>
      <c r="F803" s="24"/>
      <c r="G803" s="24"/>
      <c r="H803" s="24"/>
      <c r="I803" s="25"/>
      <c r="J803" s="24"/>
      <c r="K803" s="26"/>
      <c r="L803" s="29"/>
      <c r="M803" s="27"/>
      <c r="N803" s="28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30"/>
      <c r="Z803" s="29"/>
      <c r="AA803" s="29" t="str">
        <f t="shared" si="987"/>
        <v/>
      </c>
      <c r="AB803" s="7">
        <f t="shared" si="988"/>
        <v>0</v>
      </c>
      <c r="AC803" s="7">
        <f t="shared" si="989"/>
        <v>0</v>
      </c>
      <c r="AD803" s="7">
        <f t="shared" si="990"/>
        <v>0</v>
      </c>
      <c r="AE803" s="7">
        <f t="shared" si="991"/>
        <v>0</v>
      </c>
      <c r="AF803" s="11" t="str">
        <f t="shared" si="1055"/>
        <v/>
      </c>
      <c r="AG803" s="13">
        <f t="shared" si="992"/>
        <v>0</v>
      </c>
      <c r="AH803" s="7" t="str">
        <f t="shared" si="993"/>
        <v/>
      </c>
      <c r="AI803" s="11" t="str">
        <f t="shared" si="1056"/>
        <v/>
      </c>
      <c r="AJ803" s="11" t="str">
        <f t="array" ref="AJ803">IF(OR(AI803=$AI$19:AI802),"",AI803)</f>
        <v/>
      </c>
      <c r="AK803" s="11" t="str">
        <f t="shared" si="994"/>
        <v/>
      </c>
      <c r="AL803" t="str">
        <f t="array" ref="AL803">IF(OR(AK803=$AK$19:AK802),"",AK803)</f>
        <v/>
      </c>
      <c r="AM803" s="13">
        <f t="shared" si="995"/>
        <v>0</v>
      </c>
      <c r="AN803" s="13">
        <f t="shared" si="996"/>
        <v>0</v>
      </c>
      <c r="AO803" s="13">
        <f t="shared" si="997"/>
        <v>0</v>
      </c>
      <c r="AP803" s="13">
        <f t="shared" si="998"/>
        <v>0</v>
      </c>
      <c r="AQ803" s="13">
        <f t="shared" si="999"/>
        <v>0</v>
      </c>
      <c r="AR803" s="13">
        <f t="shared" si="1000"/>
        <v>0</v>
      </c>
      <c r="AS803" s="13">
        <f t="shared" si="1001"/>
        <v>0</v>
      </c>
      <c r="AT803" s="13">
        <f t="shared" si="1002"/>
        <v>0</v>
      </c>
      <c r="AU803" s="13">
        <f t="shared" si="1003"/>
        <v>0</v>
      </c>
      <c r="AV803" s="13">
        <f t="shared" si="1004"/>
        <v>0</v>
      </c>
      <c r="AX803" s="13">
        <f t="shared" si="1005"/>
        <v>0</v>
      </c>
      <c r="AY803" s="13">
        <f t="shared" si="1006"/>
        <v>0</v>
      </c>
      <c r="AZ803" s="13">
        <f t="shared" si="1007"/>
        <v>0</v>
      </c>
      <c r="BA803" s="13">
        <f t="shared" si="1008"/>
        <v>0</v>
      </c>
      <c r="BB803" s="13">
        <f t="shared" si="1009"/>
        <v>0</v>
      </c>
      <c r="BC803" s="13">
        <f t="shared" si="1010"/>
        <v>0</v>
      </c>
      <c r="BD803" s="13">
        <f t="shared" si="1011"/>
        <v>0</v>
      </c>
      <c r="BE803" s="13">
        <f t="shared" si="1012"/>
        <v>0</v>
      </c>
      <c r="BF803" s="13">
        <f t="shared" si="1013"/>
        <v>0</v>
      </c>
      <c r="BG803" s="13">
        <f t="shared" si="1014"/>
        <v>0</v>
      </c>
      <c r="BH803" s="13">
        <f t="shared" si="1015"/>
        <v>0</v>
      </c>
      <c r="BI803" s="13">
        <f t="shared" si="1016"/>
        <v>0</v>
      </c>
      <c r="BJ803" s="13">
        <f t="shared" si="1017"/>
        <v>0</v>
      </c>
      <c r="BK803" s="13">
        <f t="shared" si="1018"/>
        <v>0</v>
      </c>
      <c r="BL803" s="13">
        <f t="shared" si="1019"/>
        <v>0</v>
      </c>
      <c r="BM803" s="13">
        <f t="shared" si="1020"/>
        <v>0</v>
      </c>
      <c r="BN803" s="13">
        <f t="shared" si="1021"/>
        <v>0</v>
      </c>
      <c r="BO803" s="13">
        <f t="shared" si="1022"/>
        <v>0</v>
      </c>
      <c r="BP803" s="13">
        <f t="shared" si="1023"/>
        <v>0</v>
      </c>
      <c r="BQ803" s="13">
        <f t="shared" si="1024"/>
        <v>0</v>
      </c>
      <c r="BR803" s="13">
        <f t="shared" si="1025"/>
        <v>0</v>
      </c>
      <c r="BS803" s="13">
        <f t="shared" si="1026"/>
        <v>0</v>
      </c>
      <c r="BT803" s="31">
        <f t="shared" si="1027"/>
        <v>0</v>
      </c>
      <c r="BU803" s="31">
        <f t="shared" si="1028"/>
        <v>0</v>
      </c>
      <c r="BV803" s="31">
        <f t="shared" si="1029"/>
        <v>0</v>
      </c>
      <c r="BW803" s="31">
        <f t="shared" si="1030"/>
        <v>0</v>
      </c>
      <c r="BX803" s="31">
        <f t="shared" si="1031"/>
        <v>0</v>
      </c>
      <c r="BY803" s="31">
        <f t="shared" si="1032"/>
        <v>0</v>
      </c>
      <c r="BZ803" s="31">
        <f t="shared" si="1033"/>
        <v>0</v>
      </c>
      <c r="CA803" s="31">
        <f t="shared" si="1034"/>
        <v>0</v>
      </c>
      <c r="CB803" s="31">
        <f t="shared" si="1035"/>
        <v>0</v>
      </c>
      <c r="CC803" s="31">
        <f t="shared" si="1036"/>
        <v>0</v>
      </c>
      <c r="CD803" s="31">
        <f t="shared" si="1037"/>
        <v>0</v>
      </c>
      <c r="CE803" s="37">
        <f t="array" ref="CE803">MIN(IF(JPRL=AI803,$AG$19:$AG$1018))</f>
        <v>0</v>
      </c>
      <c r="CF803" s="37">
        <f t="array" ref="CF803">MAX(IF(JPRL=AI803,$AG$19:$AG$1018))</f>
        <v>0</v>
      </c>
      <c r="CG803" s="36">
        <f t="shared" si="1038"/>
        <v>0</v>
      </c>
      <c r="CI803" s="40">
        <f t="shared" si="1039"/>
        <v>0</v>
      </c>
      <c r="CJ803" s="40">
        <f t="shared" si="976"/>
        <v>0</v>
      </c>
      <c r="CK803" s="40">
        <f t="shared" si="977"/>
        <v>0</v>
      </c>
      <c r="CL803" s="40">
        <f t="shared" si="978"/>
        <v>0</v>
      </c>
      <c r="CM803" s="40">
        <f t="shared" si="979"/>
        <v>0</v>
      </c>
      <c r="CN803" s="40">
        <f t="shared" si="980"/>
        <v>0</v>
      </c>
      <c r="CO803" s="40">
        <f t="shared" si="981"/>
        <v>0</v>
      </c>
      <c r="CP803" s="40">
        <f t="shared" si="982"/>
        <v>0</v>
      </c>
      <c r="CQ803" s="40">
        <f t="shared" si="983"/>
        <v>0</v>
      </c>
      <c r="CR803" s="40">
        <f t="shared" si="984"/>
        <v>0</v>
      </c>
      <c r="CS803" s="40">
        <f t="shared" si="985"/>
        <v>0</v>
      </c>
      <c r="CT803" s="41">
        <f t="shared" si="1040"/>
        <v>0</v>
      </c>
      <c r="CU803" s="41">
        <f t="shared" si="1041"/>
        <v>0</v>
      </c>
      <c r="CV803" s="41">
        <f t="shared" si="1042"/>
        <v>0</v>
      </c>
      <c r="CW803" s="41">
        <f t="shared" si="1043"/>
        <v>0</v>
      </c>
      <c r="CX803" s="41">
        <f t="shared" si="1044"/>
        <v>0</v>
      </c>
      <c r="CY803" s="41">
        <f t="shared" si="1045"/>
        <v>0</v>
      </c>
      <c r="CZ803" s="41">
        <f t="shared" si="1046"/>
        <v>0</v>
      </c>
      <c r="DA803" s="41">
        <f t="shared" si="1047"/>
        <v>0</v>
      </c>
      <c r="DB803" s="41">
        <f t="shared" si="1048"/>
        <v>0</v>
      </c>
      <c r="DC803" s="41">
        <f t="shared" si="1049"/>
        <v>0</v>
      </c>
      <c r="DD803" s="7">
        <f t="shared" si="1050"/>
        <v>0</v>
      </c>
      <c r="DE803" s="7">
        <f t="shared" si="1051"/>
        <v>0</v>
      </c>
      <c r="DF803" s="7">
        <f t="shared" si="1052"/>
        <v>0</v>
      </c>
      <c r="DJ803" s="7">
        <f t="shared" si="1053"/>
        <v>0</v>
      </c>
      <c r="DK803" s="7">
        <f t="shared" si="1054"/>
        <v>0</v>
      </c>
    </row>
    <row r="804" spans="1:115" ht="26.25" customHeight="1" x14ac:dyDescent="0.25">
      <c r="A804" s="9">
        <v>786</v>
      </c>
      <c r="B804" s="24" t="str">
        <f t="shared" si="986"/>
        <v/>
      </c>
      <c r="C804" s="23"/>
      <c r="D804" s="51"/>
      <c r="E804" s="24"/>
      <c r="F804" s="24"/>
      <c r="G804" s="24"/>
      <c r="H804" s="24"/>
      <c r="I804" s="25"/>
      <c r="J804" s="24"/>
      <c r="K804" s="26"/>
      <c r="L804" s="29"/>
      <c r="M804" s="27"/>
      <c r="N804" s="28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30"/>
      <c r="Z804" s="29"/>
      <c r="AA804" s="29" t="str">
        <f t="shared" si="987"/>
        <v/>
      </c>
      <c r="AB804" s="7">
        <f t="shared" si="988"/>
        <v>0</v>
      </c>
      <c r="AC804" s="7">
        <f t="shared" si="989"/>
        <v>0</v>
      </c>
      <c r="AD804" s="7">
        <f t="shared" si="990"/>
        <v>0</v>
      </c>
      <c r="AE804" s="7">
        <f t="shared" si="991"/>
        <v>0</v>
      </c>
      <c r="AF804" s="11" t="str">
        <f t="shared" si="1055"/>
        <v/>
      </c>
      <c r="AG804" s="13">
        <f t="shared" si="992"/>
        <v>0</v>
      </c>
      <c r="AH804" s="7" t="str">
        <f t="shared" si="993"/>
        <v/>
      </c>
      <c r="AI804" s="11" t="str">
        <f t="shared" si="1056"/>
        <v/>
      </c>
      <c r="AJ804" s="11" t="str">
        <f t="array" ref="AJ804">IF(OR(AI804=$AI$19:AI803),"",AI804)</f>
        <v/>
      </c>
      <c r="AK804" s="11" t="str">
        <f t="shared" si="994"/>
        <v/>
      </c>
      <c r="AL804" t="str">
        <f t="array" ref="AL804">IF(OR(AK804=$AK$19:AK803),"",AK804)</f>
        <v/>
      </c>
      <c r="AM804" s="13">
        <f t="shared" si="995"/>
        <v>0</v>
      </c>
      <c r="AN804" s="13">
        <f t="shared" si="996"/>
        <v>0</v>
      </c>
      <c r="AO804" s="13">
        <f t="shared" si="997"/>
        <v>0</v>
      </c>
      <c r="AP804" s="13">
        <f t="shared" si="998"/>
        <v>0</v>
      </c>
      <c r="AQ804" s="13">
        <f t="shared" si="999"/>
        <v>0</v>
      </c>
      <c r="AR804" s="13">
        <f t="shared" si="1000"/>
        <v>0</v>
      </c>
      <c r="AS804" s="13">
        <f t="shared" si="1001"/>
        <v>0</v>
      </c>
      <c r="AT804" s="13">
        <f t="shared" si="1002"/>
        <v>0</v>
      </c>
      <c r="AU804" s="13">
        <f t="shared" si="1003"/>
        <v>0</v>
      </c>
      <c r="AV804" s="13">
        <f t="shared" si="1004"/>
        <v>0</v>
      </c>
      <c r="AX804" s="13">
        <f t="shared" si="1005"/>
        <v>0</v>
      </c>
      <c r="AY804" s="13">
        <f t="shared" si="1006"/>
        <v>0</v>
      </c>
      <c r="AZ804" s="13">
        <f t="shared" si="1007"/>
        <v>0</v>
      </c>
      <c r="BA804" s="13">
        <f t="shared" si="1008"/>
        <v>0</v>
      </c>
      <c r="BB804" s="13">
        <f t="shared" si="1009"/>
        <v>0</v>
      </c>
      <c r="BC804" s="13">
        <f t="shared" si="1010"/>
        <v>0</v>
      </c>
      <c r="BD804" s="13">
        <f t="shared" si="1011"/>
        <v>0</v>
      </c>
      <c r="BE804" s="13">
        <f t="shared" si="1012"/>
        <v>0</v>
      </c>
      <c r="BF804" s="13">
        <f t="shared" si="1013"/>
        <v>0</v>
      </c>
      <c r="BG804" s="13">
        <f t="shared" si="1014"/>
        <v>0</v>
      </c>
      <c r="BH804" s="13">
        <f t="shared" si="1015"/>
        <v>0</v>
      </c>
      <c r="BI804" s="13">
        <f t="shared" si="1016"/>
        <v>0</v>
      </c>
      <c r="BJ804" s="13">
        <f t="shared" si="1017"/>
        <v>0</v>
      </c>
      <c r="BK804" s="13">
        <f t="shared" si="1018"/>
        <v>0</v>
      </c>
      <c r="BL804" s="13">
        <f t="shared" si="1019"/>
        <v>0</v>
      </c>
      <c r="BM804" s="13">
        <f t="shared" si="1020"/>
        <v>0</v>
      </c>
      <c r="BN804" s="13">
        <f t="shared" si="1021"/>
        <v>0</v>
      </c>
      <c r="BO804" s="13">
        <f t="shared" si="1022"/>
        <v>0</v>
      </c>
      <c r="BP804" s="13">
        <f t="shared" si="1023"/>
        <v>0</v>
      </c>
      <c r="BQ804" s="13">
        <f t="shared" si="1024"/>
        <v>0</v>
      </c>
      <c r="BR804" s="13">
        <f t="shared" si="1025"/>
        <v>0</v>
      </c>
      <c r="BS804" s="13">
        <f t="shared" si="1026"/>
        <v>0</v>
      </c>
      <c r="BT804" s="31">
        <f t="shared" si="1027"/>
        <v>0</v>
      </c>
      <c r="BU804" s="31">
        <f t="shared" si="1028"/>
        <v>0</v>
      </c>
      <c r="BV804" s="31">
        <f t="shared" si="1029"/>
        <v>0</v>
      </c>
      <c r="BW804" s="31">
        <f t="shared" si="1030"/>
        <v>0</v>
      </c>
      <c r="BX804" s="31">
        <f t="shared" si="1031"/>
        <v>0</v>
      </c>
      <c r="BY804" s="31">
        <f t="shared" si="1032"/>
        <v>0</v>
      </c>
      <c r="BZ804" s="31">
        <f t="shared" si="1033"/>
        <v>0</v>
      </c>
      <c r="CA804" s="31">
        <f t="shared" si="1034"/>
        <v>0</v>
      </c>
      <c r="CB804" s="31">
        <f t="shared" si="1035"/>
        <v>0</v>
      </c>
      <c r="CC804" s="31">
        <f t="shared" si="1036"/>
        <v>0</v>
      </c>
      <c r="CD804" s="31">
        <f t="shared" si="1037"/>
        <v>0</v>
      </c>
      <c r="CE804" s="37">
        <f t="array" ref="CE804">MIN(IF(JPRL=AI804,$AG$19:$AG$1018))</f>
        <v>0</v>
      </c>
      <c r="CF804" s="37">
        <f t="array" ref="CF804">MAX(IF(JPRL=AI804,$AG$19:$AG$1018))</f>
        <v>0</v>
      </c>
      <c r="CG804" s="36">
        <f t="shared" si="1038"/>
        <v>0</v>
      </c>
      <c r="CI804" s="40">
        <f t="shared" si="1039"/>
        <v>0</v>
      </c>
      <c r="CJ804" s="40">
        <f t="shared" si="976"/>
        <v>0</v>
      </c>
      <c r="CK804" s="40">
        <f t="shared" si="977"/>
        <v>0</v>
      </c>
      <c r="CL804" s="40">
        <f t="shared" si="978"/>
        <v>0</v>
      </c>
      <c r="CM804" s="40">
        <f t="shared" si="979"/>
        <v>0</v>
      </c>
      <c r="CN804" s="40">
        <f t="shared" si="980"/>
        <v>0</v>
      </c>
      <c r="CO804" s="40">
        <f t="shared" si="981"/>
        <v>0</v>
      </c>
      <c r="CP804" s="40">
        <f t="shared" si="982"/>
        <v>0</v>
      </c>
      <c r="CQ804" s="40">
        <f t="shared" si="983"/>
        <v>0</v>
      </c>
      <c r="CR804" s="40">
        <f t="shared" si="984"/>
        <v>0</v>
      </c>
      <c r="CS804" s="40">
        <f t="shared" si="985"/>
        <v>0</v>
      </c>
      <c r="CT804" s="41">
        <f t="shared" si="1040"/>
        <v>0</v>
      </c>
      <c r="CU804" s="41">
        <f t="shared" si="1041"/>
        <v>0</v>
      </c>
      <c r="CV804" s="41">
        <f t="shared" si="1042"/>
        <v>0</v>
      </c>
      <c r="CW804" s="41">
        <f t="shared" si="1043"/>
        <v>0</v>
      </c>
      <c r="CX804" s="41">
        <f t="shared" si="1044"/>
        <v>0</v>
      </c>
      <c r="CY804" s="41">
        <f t="shared" si="1045"/>
        <v>0</v>
      </c>
      <c r="CZ804" s="41">
        <f t="shared" si="1046"/>
        <v>0</v>
      </c>
      <c r="DA804" s="41">
        <f t="shared" si="1047"/>
        <v>0</v>
      </c>
      <c r="DB804" s="41">
        <f t="shared" si="1048"/>
        <v>0</v>
      </c>
      <c r="DC804" s="41">
        <f t="shared" si="1049"/>
        <v>0</v>
      </c>
      <c r="DD804" s="7">
        <f t="shared" si="1050"/>
        <v>0</v>
      </c>
      <c r="DE804" s="7">
        <f t="shared" si="1051"/>
        <v>0</v>
      </c>
      <c r="DF804" s="7">
        <f t="shared" si="1052"/>
        <v>0</v>
      </c>
      <c r="DJ804" s="7">
        <f t="shared" si="1053"/>
        <v>0</v>
      </c>
      <c r="DK804" s="7">
        <f t="shared" si="1054"/>
        <v>0</v>
      </c>
    </row>
    <row r="805" spans="1:115" ht="26.25" customHeight="1" x14ac:dyDescent="0.25">
      <c r="A805" s="9">
        <v>787</v>
      </c>
      <c r="B805" s="24" t="str">
        <f t="shared" si="986"/>
        <v/>
      </c>
      <c r="C805" s="23"/>
      <c r="D805" s="51"/>
      <c r="E805" s="24"/>
      <c r="F805" s="24"/>
      <c r="G805" s="24"/>
      <c r="H805" s="24"/>
      <c r="I805" s="25"/>
      <c r="J805" s="24"/>
      <c r="K805" s="26"/>
      <c r="L805" s="29"/>
      <c r="M805" s="27"/>
      <c r="N805" s="28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30"/>
      <c r="Z805" s="29"/>
      <c r="AA805" s="29" t="str">
        <f t="shared" si="987"/>
        <v/>
      </c>
      <c r="AB805" s="7">
        <f t="shared" si="988"/>
        <v>0</v>
      </c>
      <c r="AC805" s="7">
        <f t="shared" si="989"/>
        <v>0</v>
      </c>
      <c r="AD805" s="7">
        <f t="shared" si="990"/>
        <v>0</v>
      </c>
      <c r="AE805" s="7">
        <f t="shared" si="991"/>
        <v>0</v>
      </c>
      <c r="AF805" s="11" t="str">
        <f t="shared" si="1055"/>
        <v/>
      </c>
      <c r="AG805" s="13">
        <f t="shared" si="992"/>
        <v>0</v>
      </c>
      <c r="AH805" s="7" t="str">
        <f t="shared" si="993"/>
        <v/>
      </c>
      <c r="AI805" s="11" t="str">
        <f t="shared" si="1056"/>
        <v/>
      </c>
      <c r="AJ805" s="11" t="str">
        <f t="array" ref="AJ805">IF(OR(AI805=$AI$19:AI804),"",AI805)</f>
        <v/>
      </c>
      <c r="AK805" s="11" t="str">
        <f t="shared" si="994"/>
        <v/>
      </c>
      <c r="AL805" t="str">
        <f t="array" ref="AL805">IF(OR(AK805=$AK$19:AK804),"",AK805)</f>
        <v/>
      </c>
      <c r="AM805" s="13">
        <f t="shared" si="995"/>
        <v>0</v>
      </c>
      <c r="AN805" s="13">
        <f t="shared" si="996"/>
        <v>0</v>
      </c>
      <c r="AO805" s="13">
        <f t="shared" si="997"/>
        <v>0</v>
      </c>
      <c r="AP805" s="13">
        <f t="shared" si="998"/>
        <v>0</v>
      </c>
      <c r="AQ805" s="13">
        <f t="shared" si="999"/>
        <v>0</v>
      </c>
      <c r="AR805" s="13">
        <f t="shared" si="1000"/>
        <v>0</v>
      </c>
      <c r="AS805" s="13">
        <f t="shared" si="1001"/>
        <v>0</v>
      </c>
      <c r="AT805" s="13">
        <f t="shared" si="1002"/>
        <v>0</v>
      </c>
      <c r="AU805" s="13">
        <f t="shared" si="1003"/>
        <v>0</v>
      </c>
      <c r="AV805" s="13">
        <f t="shared" si="1004"/>
        <v>0</v>
      </c>
      <c r="AX805" s="13">
        <f t="shared" si="1005"/>
        <v>0</v>
      </c>
      <c r="AY805" s="13">
        <f t="shared" si="1006"/>
        <v>0</v>
      </c>
      <c r="AZ805" s="13">
        <f t="shared" si="1007"/>
        <v>0</v>
      </c>
      <c r="BA805" s="13">
        <f t="shared" si="1008"/>
        <v>0</v>
      </c>
      <c r="BB805" s="13">
        <f t="shared" si="1009"/>
        <v>0</v>
      </c>
      <c r="BC805" s="13">
        <f t="shared" si="1010"/>
        <v>0</v>
      </c>
      <c r="BD805" s="13">
        <f t="shared" si="1011"/>
        <v>0</v>
      </c>
      <c r="BE805" s="13">
        <f t="shared" si="1012"/>
        <v>0</v>
      </c>
      <c r="BF805" s="13">
        <f t="shared" si="1013"/>
        <v>0</v>
      </c>
      <c r="BG805" s="13">
        <f t="shared" si="1014"/>
        <v>0</v>
      </c>
      <c r="BH805" s="13">
        <f t="shared" si="1015"/>
        <v>0</v>
      </c>
      <c r="BI805" s="13">
        <f t="shared" si="1016"/>
        <v>0</v>
      </c>
      <c r="BJ805" s="13">
        <f t="shared" si="1017"/>
        <v>0</v>
      </c>
      <c r="BK805" s="13">
        <f t="shared" si="1018"/>
        <v>0</v>
      </c>
      <c r="BL805" s="13">
        <f t="shared" si="1019"/>
        <v>0</v>
      </c>
      <c r="BM805" s="13">
        <f t="shared" si="1020"/>
        <v>0</v>
      </c>
      <c r="BN805" s="13">
        <f t="shared" si="1021"/>
        <v>0</v>
      </c>
      <c r="BO805" s="13">
        <f t="shared" si="1022"/>
        <v>0</v>
      </c>
      <c r="BP805" s="13">
        <f t="shared" si="1023"/>
        <v>0</v>
      </c>
      <c r="BQ805" s="13">
        <f t="shared" si="1024"/>
        <v>0</v>
      </c>
      <c r="BR805" s="13">
        <f t="shared" si="1025"/>
        <v>0</v>
      </c>
      <c r="BS805" s="13">
        <f t="shared" si="1026"/>
        <v>0</v>
      </c>
      <c r="BT805" s="31">
        <f t="shared" si="1027"/>
        <v>0</v>
      </c>
      <c r="BU805" s="31">
        <f t="shared" si="1028"/>
        <v>0</v>
      </c>
      <c r="BV805" s="31">
        <f t="shared" si="1029"/>
        <v>0</v>
      </c>
      <c r="BW805" s="31">
        <f t="shared" si="1030"/>
        <v>0</v>
      </c>
      <c r="BX805" s="31">
        <f t="shared" si="1031"/>
        <v>0</v>
      </c>
      <c r="BY805" s="31">
        <f t="shared" si="1032"/>
        <v>0</v>
      </c>
      <c r="BZ805" s="31">
        <f t="shared" si="1033"/>
        <v>0</v>
      </c>
      <c r="CA805" s="31">
        <f t="shared" si="1034"/>
        <v>0</v>
      </c>
      <c r="CB805" s="31">
        <f t="shared" si="1035"/>
        <v>0</v>
      </c>
      <c r="CC805" s="31">
        <f t="shared" si="1036"/>
        <v>0</v>
      </c>
      <c r="CD805" s="31">
        <f t="shared" si="1037"/>
        <v>0</v>
      </c>
      <c r="CE805" s="37">
        <f t="array" ref="CE805">MIN(IF(JPRL=AI805,$AG$19:$AG$1018))</f>
        <v>0</v>
      </c>
      <c r="CF805" s="37">
        <f t="array" ref="CF805">MAX(IF(JPRL=AI805,$AG$19:$AG$1018))</f>
        <v>0</v>
      </c>
      <c r="CG805" s="36">
        <f t="shared" si="1038"/>
        <v>0</v>
      </c>
      <c r="CI805" s="40">
        <f t="shared" si="1039"/>
        <v>0</v>
      </c>
      <c r="CJ805" s="40">
        <f t="shared" si="976"/>
        <v>0</v>
      </c>
      <c r="CK805" s="40">
        <f t="shared" si="977"/>
        <v>0</v>
      </c>
      <c r="CL805" s="40">
        <f t="shared" si="978"/>
        <v>0</v>
      </c>
      <c r="CM805" s="40">
        <f t="shared" si="979"/>
        <v>0</v>
      </c>
      <c r="CN805" s="40">
        <f t="shared" si="980"/>
        <v>0</v>
      </c>
      <c r="CO805" s="40">
        <f t="shared" si="981"/>
        <v>0</v>
      </c>
      <c r="CP805" s="40">
        <f t="shared" si="982"/>
        <v>0</v>
      </c>
      <c r="CQ805" s="40">
        <f t="shared" si="983"/>
        <v>0</v>
      </c>
      <c r="CR805" s="40">
        <f t="shared" si="984"/>
        <v>0</v>
      </c>
      <c r="CS805" s="40">
        <f t="shared" si="985"/>
        <v>0</v>
      </c>
      <c r="CT805" s="41">
        <f t="shared" si="1040"/>
        <v>0</v>
      </c>
      <c r="CU805" s="41">
        <f t="shared" si="1041"/>
        <v>0</v>
      </c>
      <c r="CV805" s="41">
        <f t="shared" si="1042"/>
        <v>0</v>
      </c>
      <c r="CW805" s="41">
        <f t="shared" si="1043"/>
        <v>0</v>
      </c>
      <c r="CX805" s="41">
        <f t="shared" si="1044"/>
        <v>0</v>
      </c>
      <c r="CY805" s="41">
        <f t="shared" si="1045"/>
        <v>0</v>
      </c>
      <c r="CZ805" s="41">
        <f t="shared" si="1046"/>
        <v>0</v>
      </c>
      <c r="DA805" s="41">
        <f t="shared" si="1047"/>
        <v>0</v>
      </c>
      <c r="DB805" s="41">
        <f t="shared" si="1048"/>
        <v>0</v>
      </c>
      <c r="DC805" s="41">
        <f t="shared" si="1049"/>
        <v>0</v>
      </c>
      <c r="DD805" s="7">
        <f t="shared" si="1050"/>
        <v>0</v>
      </c>
      <c r="DE805" s="7">
        <f t="shared" si="1051"/>
        <v>0</v>
      </c>
      <c r="DF805" s="7">
        <f t="shared" si="1052"/>
        <v>0</v>
      </c>
      <c r="DJ805" s="7">
        <f t="shared" si="1053"/>
        <v>0</v>
      </c>
      <c r="DK805" s="7">
        <f t="shared" si="1054"/>
        <v>0</v>
      </c>
    </row>
    <row r="806" spans="1:115" ht="26.25" customHeight="1" x14ac:dyDescent="0.25">
      <c r="A806" s="9">
        <v>788</v>
      </c>
      <c r="B806" s="24" t="str">
        <f t="shared" si="986"/>
        <v/>
      </c>
      <c r="C806" s="23"/>
      <c r="D806" s="51"/>
      <c r="E806" s="24"/>
      <c r="F806" s="24"/>
      <c r="G806" s="24"/>
      <c r="H806" s="24"/>
      <c r="I806" s="25"/>
      <c r="J806" s="24"/>
      <c r="K806" s="26"/>
      <c r="L806" s="29"/>
      <c r="M806" s="27"/>
      <c r="N806" s="28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30"/>
      <c r="Z806" s="29"/>
      <c r="AA806" s="29" t="str">
        <f t="shared" si="987"/>
        <v/>
      </c>
      <c r="AB806" s="7">
        <f t="shared" si="988"/>
        <v>0</v>
      </c>
      <c r="AC806" s="7">
        <f t="shared" si="989"/>
        <v>0</v>
      </c>
      <c r="AD806" s="7">
        <f t="shared" si="990"/>
        <v>0</v>
      </c>
      <c r="AE806" s="7">
        <f t="shared" si="991"/>
        <v>0</v>
      </c>
      <c r="AF806" s="11" t="str">
        <f t="shared" si="1055"/>
        <v/>
      </c>
      <c r="AG806" s="13">
        <f t="shared" si="992"/>
        <v>0</v>
      </c>
      <c r="AH806" s="7" t="str">
        <f t="shared" si="993"/>
        <v/>
      </c>
      <c r="AI806" s="11" t="str">
        <f t="shared" si="1056"/>
        <v/>
      </c>
      <c r="AJ806" s="11" t="str">
        <f t="array" ref="AJ806">IF(OR(AI806=$AI$19:AI805),"",AI806)</f>
        <v/>
      </c>
      <c r="AK806" s="11" t="str">
        <f t="shared" si="994"/>
        <v/>
      </c>
      <c r="AL806" t="str">
        <f t="array" ref="AL806">IF(OR(AK806=$AK$19:AK805),"",AK806)</f>
        <v/>
      </c>
      <c r="AM806" s="13">
        <f t="shared" si="995"/>
        <v>0</v>
      </c>
      <c r="AN806" s="13">
        <f t="shared" si="996"/>
        <v>0</v>
      </c>
      <c r="AO806" s="13">
        <f t="shared" si="997"/>
        <v>0</v>
      </c>
      <c r="AP806" s="13">
        <f t="shared" si="998"/>
        <v>0</v>
      </c>
      <c r="AQ806" s="13">
        <f t="shared" si="999"/>
        <v>0</v>
      </c>
      <c r="AR806" s="13">
        <f t="shared" si="1000"/>
        <v>0</v>
      </c>
      <c r="AS806" s="13">
        <f t="shared" si="1001"/>
        <v>0</v>
      </c>
      <c r="AT806" s="13">
        <f t="shared" si="1002"/>
        <v>0</v>
      </c>
      <c r="AU806" s="13">
        <f t="shared" si="1003"/>
        <v>0</v>
      </c>
      <c r="AV806" s="13">
        <f t="shared" si="1004"/>
        <v>0</v>
      </c>
      <c r="AX806" s="13">
        <f t="shared" si="1005"/>
        <v>0</v>
      </c>
      <c r="AY806" s="13">
        <f t="shared" si="1006"/>
        <v>0</v>
      </c>
      <c r="AZ806" s="13">
        <f t="shared" si="1007"/>
        <v>0</v>
      </c>
      <c r="BA806" s="13">
        <f t="shared" si="1008"/>
        <v>0</v>
      </c>
      <c r="BB806" s="13">
        <f t="shared" si="1009"/>
        <v>0</v>
      </c>
      <c r="BC806" s="13">
        <f t="shared" si="1010"/>
        <v>0</v>
      </c>
      <c r="BD806" s="13">
        <f t="shared" si="1011"/>
        <v>0</v>
      </c>
      <c r="BE806" s="13">
        <f t="shared" si="1012"/>
        <v>0</v>
      </c>
      <c r="BF806" s="13">
        <f t="shared" si="1013"/>
        <v>0</v>
      </c>
      <c r="BG806" s="13">
        <f t="shared" si="1014"/>
        <v>0</v>
      </c>
      <c r="BH806" s="13">
        <f t="shared" si="1015"/>
        <v>0</v>
      </c>
      <c r="BI806" s="13">
        <f t="shared" si="1016"/>
        <v>0</v>
      </c>
      <c r="BJ806" s="13">
        <f t="shared" si="1017"/>
        <v>0</v>
      </c>
      <c r="BK806" s="13">
        <f t="shared" si="1018"/>
        <v>0</v>
      </c>
      <c r="BL806" s="13">
        <f t="shared" si="1019"/>
        <v>0</v>
      </c>
      <c r="BM806" s="13">
        <f t="shared" si="1020"/>
        <v>0</v>
      </c>
      <c r="BN806" s="13">
        <f t="shared" si="1021"/>
        <v>0</v>
      </c>
      <c r="BO806" s="13">
        <f t="shared" si="1022"/>
        <v>0</v>
      </c>
      <c r="BP806" s="13">
        <f t="shared" si="1023"/>
        <v>0</v>
      </c>
      <c r="BQ806" s="13">
        <f t="shared" si="1024"/>
        <v>0</v>
      </c>
      <c r="BR806" s="13">
        <f t="shared" si="1025"/>
        <v>0</v>
      </c>
      <c r="BS806" s="13">
        <f t="shared" si="1026"/>
        <v>0</v>
      </c>
      <c r="BT806" s="31">
        <f t="shared" si="1027"/>
        <v>0</v>
      </c>
      <c r="BU806" s="31">
        <f t="shared" si="1028"/>
        <v>0</v>
      </c>
      <c r="BV806" s="31">
        <f t="shared" si="1029"/>
        <v>0</v>
      </c>
      <c r="BW806" s="31">
        <f t="shared" si="1030"/>
        <v>0</v>
      </c>
      <c r="BX806" s="31">
        <f t="shared" si="1031"/>
        <v>0</v>
      </c>
      <c r="BY806" s="31">
        <f t="shared" si="1032"/>
        <v>0</v>
      </c>
      <c r="BZ806" s="31">
        <f t="shared" si="1033"/>
        <v>0</v>
      </c>
      <c r="CA806" s="31">
        <f t="shared" si="1034"/>
        <v>0</v>
      </c>
      <c r="CB806" s="31">
        <f t="shared" si="1035"/>
        <v>0</v>
      </c>
      <c r="CC806" s="31">
        <f t="shared" si="1036"/>
        <v>0</v>
      </c>
      <c r="CD806" s="31">
        <f t="shared" si="1037"/>
        <v>0</v>
      </c>
      <c r="CE806" s="37">
        <f t="array" ref="CE806">MIN(IF(JPRL=AI806,$AG$19:$AG$1018))</f>
        <v>0</v>
      </c>
      <c r="CF806" s="37">
        <f t="array" ref="CF806">MAX(IF(JPRL=AI806,$AG$19:$AG$1018))</f>
        <v>0</v>
      </c>
      <c r="CG806" s="36">
        <f t="shared" si="1038"/>
        <v>0</v>
      </c>
      <c r="CI806" s="40">
        <f t="shared" si="1039"/>
        <v>0</v>
      </c>
      <c r="CJ806" s="40">
        <f t="shared" si="976"/>
        <v>0</v>
      </c>
      <c r="CK806" s="40">
        <f t="shared" si="977"/>
        <v>0</v>
      </c>
      <c r="CL806" s="40">
        <f t="shared" si="978"/>
        <v>0</v>
      </c>
      <c r="CM806" s="40">
        <f t="shared" si="979"/>
        <v>0</v>
      </c>
      <c r="CN806" s="40">
        <f t="shared" si="980"/>
        <v>0</v>
      </c>
      <c r="CO806" s="40">
        <f t="shared" si="981"/>
        <v>0</v>
      </c>
      <c r="CP806" s="40">
        <f t="shared" si="982"/>
        <v>0</v>
      </c>
      <c r="CQ806" s="40">
        <f t="shared" si="983"/>
        <v>0</v>
      </c>
      <c r="CR806" s="40">
        <f t="shared" si="984"/>
        <v>0</v>
      </c>
      <c r="CS806" s="40">
        <f t="shared" si="985"/>
        <v>0</v>
      </c>
      <c r="CT806" s="41">
        <f t="shared" si="1040"/>
        <v>0</v>
      </c>
      <c r="CU806" s="41">
        <f t="shared" si="1041"/>
        <v>0</v>
      </c>
      <c r="CV806" s="41">
        <f t="shared" si="1042"/>
        <v>0</v>
      </c>
      <c r="CW806" s="41">
        <f t="shared" si="1043"/>
        <v>0</v>
      </c>
      <c r="CX806" s="41">
        <f t="shared" si="1044"/>
        <v>0</v>
      </c>
      <c r="CY806" s="41">
        <f t="shared" si="1045"/>
        <v>0</v>
      </c>
      <c r="CZ806" s="41">
        <f t="shared" si="1046"/>
        <v>0</v>
      </c>
      <c r="DA806" s="41">
        <f t="shared" si="1047"/>
        <v>0</v>
      </c>
      <c r="DB806" s="41">
        <f t="shared" si="1048"/>
        <v>0</v>
      </c>
      <c r="DC806" s="41">
        <f t="shared" si="1049"/>
        <v>0</v>
      </c>
      <c r="DD806" s="7">
        <f t="shared" si="1050"/>
        <v>0</v>
      </c>
      <c r="DE806" s="7">
        <f t="shared" si="1051"/>
        <v>0</v>
      </c>
      <c r="DF806" s="7">
        <f t="shared" si="1052"/>
        <v>0</v>
      </c>
      <c r="DJ806" s="7">
        <f t="shared" si="1053"/>
        <v>0</v>
      </c>
      <c r="DK806" s="7">
        <f t="shared" si="1054"/>
        <v>0</v>
      </c>
    </row>
    <row r="807" spans="1:115" ht="26.25" customHeight="1" x14ac:dyDescent="0.25">
      <c r="A807" s="9">
        <v>789</v>
      </c>
      <c r="B807" s="24" t="str">
        <f t="shared" si="986"/>
        <v/>
      </c>
      <c r="C807" s="23"/>
      <c r="D807" s="51"/>
      <c r="E807" s="24"/>
      <c r="F807" s="24"/>
      <c r="G807" s="24"/>
      <c r="H807" s="24"/>
      <c r="I807" s="25"/>
      <c r="J807" s="24"/>
      <c r="K807" s="26"/>
      <c r="L807" s="29"/>
      <c r="M807" s="27"/>
      <c r="N807" s="28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30"/>
      <c r="Z807" s="29"/>
      <c r="AA807" s="29" t="str">
        <f t="shared" si="987"/>
        <v/>
      </c>
      <c r="AB807" s="7">
        <f t="shared" si="988"/>
        <v>0</v>
      </c>
      <c r="AC807" s="7">
        <f t="shared" si="989"/>
        <v>0</v>
      </c>
      <c r="AD807" s="7">
        <f t="shared" si="990"/>
        <v>0</v>
      </c>
      <c r="AE807" s="7">
        <f t="shared" si="991"/>
        <v>0</v>
      </c>
      <c r="AF807" s="11" t="str">
        <f t="shared" si="1055"/>
        <v/>
      </c>
      <c r="AG807" s="13">
        <f t="shared" si="992"/>
        <v>0</v>
      </c>
      <c r="AH807" s="7" t="str">
        <f t="shared" si="993"/>
        <v/>
      </c>
      <c r="AI807" s="11" t="str">
        <f t="shared" si="1056"/>
        <v/>
      </c>
      <c r="AJ807" s="11" t="str">
        <f t="array" ref="AJ807">IF(OR(AI807=$AI$19:AI806),"",AI807)</f>
        <v/>
      </c>
      <c r="AK807" s="11" t="str">
        <f t="shared" si="994"/>
        <v/>
      </c>
      <c r="AL807" t="str">
        <f t="array" ref="AL807">IF(OR(AK807=$AK$19:AK806),"",AK807)</f>
        <v/>
      </c>
      <c r="AM807" s="13">
        <f t="shared" si="995"/>
        <v>0</v>
      </c>
      <c r="AN807" s="13">
        <f t="shared" si="996"/>
        <v>0</v>
      </c>
      <c r="AO807" s="13">
        <f t="shared" si="997"/>
        <v>0</v>
      </c>
      <c r="AP807" s="13">
        <f t="shared" si="998"/>
        <v>0</v>
      </c>
      <c r="AQ807" s="13">
        <f t="shared" si="999"/>
        <v>0</v>
      </c>
      <c r="AR807" s="13">
        <f t="shared" si="1000"/>
        <v>0</v>
      </c>
      <c r="AS807" s="13">
        <f t="shared" si="1001"/>
        <v>0</v>
      </c>
      <c r="AT807" s="13">
        <f t="shared" si="1002"/>
        <v>0</v>
      </c>
      <c r="AU807" s="13">
        <f t="shared" si="1003"/>
        <v>0</v>
      </c>
      <c r="AV807" s="13">
        <f t="shared" si="1004"/>
        <v>0</v>
      </c>
      <c r="AX807" s="13">
        <f t="shared" si="1005"/>
        <v>0</v>
      </c>
      <c r="AY807" s="13">
        <f t="shared" si="1006"/>
        <v>0</v>
      </c>
      <c r="AZ807" s="13">
        <f t="shared" si="1007"/>
        <v>0</v>
      </c>
      <c r="BA807" s="13">
        <f t="shared" si="1008"/>
        <v>0</v>
      </c>
      <c r="BB807" s="13">
        <f t="shared" si="1009"/>
        <v>0</v>
      </c>
      <c r="BC807" s="13">
        <f t="shared" si="1010"/>
        <v>0</v>
      </c>
      <c r="BD807" s="13">
        <f t="shared" si="1011"/>
        <v>0</v>
      </c>
      <c r="BE807" s="13">
        <f t="shared" si="1012"/>
        <v>0</v>
      </c>
      <c r="BF807" s="13">
        <f t="shared" si="1013"/>
        <v>0</v>
      </c>
      <c r="BG807" s="13">
        <f t="shared" si="1014"/>
        <v>0</v>
      </c>
      <c r="BH807" s="13">
        <f t="shared" si="1015"/>
        <v>0</v>
      </c>
      <c r="BI807" s="13">
        <f t="shared" si="1016"/>
        <v>0</v>
      </c>
      <c r="BJ807" s="13">
        <f t="shared" si="1017"/>
        <v>0</v>
      </c>
      <c r="BK807" s="13">
        <f t="shared" si="1018"/>
        <v>0</v>
      </c>
      <c r="BL807" s="13">
        <f t="shared" si="1019"/>
        <v>0</v>
      </c>
      <c r="BM807" s="13">
        <f t="shared" si="1020"/>
        <v>0</v>
      </c>
      <c r="BN807" s="13">
        <f t="shared" si="1021"/>
        <v>0</v>
      </c>
      <c r="BO807" s="13">
        <f t="shared" si="1022"/>
        <v>0</v>
      </c>
      <c r="BP807" s="13">
        <f t="shared" si="1023"/>
        <v>0</v>
      </c>
      <c r="BQ807" s="13">
        <f t="shared" si="1024"/>
        <v>0</v>
      </c>
      <c r="BR807" s="13">
        <f t="shared" si="1025"/>
        <v>0</v>
      </c>
      <c r="BS807" s="13">
        <f t="shared" si="1026"/>
        <v>0</v>
      </c>
      <c r="BT807" s="31">
        <f t="shared" si="1027"/>
        <v>0</v>
      </c>
      <c r="BU807" s="31">
        <f t="shared" si="1028"/>
        <v>0</v>
      </c>
      <c r="BV807" s="31">
        <f t="shared" si="1029"/>
        <v>0</v>
      </c>
      <c r="BW807" s="31">
        <f t="shared" si="1030"/>
        <v>0</v>
      </c>
      <c r="BX807" s="31">
        <f t="shared" si="1031"/>
        <v>0</v>
      </c>
      <c r="BY807" s="31">
        <f t="shared" si="1032"/>
        <v>0</v>
      </c>
      <c r="BZ807" s="31">
        <f t="shared" si="1033"/>
        <v>0</v>
      </c>
      <c r="CA807" s="31">
        <f t="shared" si="1034"/>
        <v>0</v>
      </c>
      <c r="CB807" s="31">
        <f t="shared" si="1035"/>
        <v>0</v>
      </c>
      <c r="CC807" s="31">
        <f t="shared" si="1036"/>
        <v>0</v>
      </c>
      <c r="CD807" s="31">
        <f t="shared" si="1037"/>
        <v>0</v>
      </c>
      <c r="CE807" s="37">
        <f t="array" ref="CE807">MIN(IF(JPRL=AI807,$AG$19:$AG$1018))</f>
        <v>0</v>
      </c>
      <c r="CF807" s="37">
        <f t="array" ref="CF807">MAX(IF(JPRL=AI807,$AG$19:$AG$1018))</f>
        <v>0</v>
      </c>
      <c r="CG807" s="36">
        <f t="shared" si="1038"/>
        <v>0</v>
      </c>
      <c r="CI807" s="40">
        <f t="shared" si="1039"/>
        <v>0</v>
      </c>
      <c r="CJ807" s="40">
        <f t="shared" si="976"/>
        <v>0</v>
      </c>
      <c r="CK807" s="40">
        <f t="shared" si="977"/>
        <v>0</v>
      </c>
      <c r="CL807" s="40">
        <f t="shared" si="978"/>
        <v>0</v>
      </c>
      <c r="CM807" s="40">
        <f t="shared" si="979"/>
        <v>0</v>
      </c>
      <c r="CN807" s="40">
        <f t="shared" si="980"/>
        <v>0</v>
      </c>
      <c r="CO807" s="40">
        <f t="shared" si="981"/>
        <v>0</v>
      </c>
      <c r="CP807" s="40">
        <f t="shared" si="982"/>
        <v>0</v>
      </c>
      <c r="CQ807" s="40">
        <f t="shared" si="983"/>
        <v>0</v>
      </c>
      <c r="CR807" s="40">
        <f t="shared" si="984"/>
        <v>0</v>
      </c>
      <c r="CS807" s="40">
        <f t="shared" si="985"/>
        <v>0</v>
      </c>
      <c r="CT807" s="41">
        <f t="shared" si="1040"/>
        <v>0</v>
      </c>
      <c r="CU807" s="41">
        <f t="shared" si="1041"/>
        <v>0</v>
      </c>
      <c r="CV807" s="41">
        <f t="shared" si="1042"/>
        <v>0</v>
      </c>
      <c r="CW807" s="41">
        <f t="shared" si="1043"/>
        <v>0</v>
      </c>
      <c r="CX807" s="41">
        <f t="shared" si="1044"/>
        <v>0</v>
      </c>
      <c r="CY807" s="41">
        <f t="shared" si="1045"/>
        <v>0</v>
      </c>
      <c r="CZ807" s="41">
        <f t="shared" si="1046"/>
        <v>0</v>
      </c>
      <c r="DA807" s="41">
        <f t="shared" si="1047"/>
        <v>0</v>
      </c>
      <c r="DB807" s="41">
        <f t="shared" si="1048"/>
        <v>0</v>
      </c>
      <c r="DC807" s="41">
        <f t="shared" si="1049"/>
        <v>0</v>
      </c>
      <c r="DD807" s="7">
        <f t="shared" si="1050"/>
        <v>0</v>
      </c>
      <c r="DE807" s="7">
        <f t="shared" si="1051"/>
        <v>0</v>
      </c>
      <c r="DF807" s="7">
        <f t="shared" si="1052"/>
        <v>0</v>
      </c>
      <c r="DJ807" s="7">
        <f t="shared" si="1053"/>
        <v>0</v>
      </c>
      <c r="DK807" s="7">
        <f t="shared" si="1054"/>
        <v>0</v>
      </c>
    </row>
    <row r="808" spans="1:115" ht="26.25" customHeight="1" x14ac:dyDescent="0.25">
      <c r="A808" s="9">
        <v>790</v>
      </c>
      <c r="B808" s="24" t="str">
        <f t="shared" si="986"/>
        <v/>
      </c>
      <c r="C808" s="23"/>
      <c r="D808" s="51"/>
      <c r="E808" s="24"/>
      <c r="F808" s="24"/>
      <c r="G808" s="24"/>
      <c r="H808" s="24"/>
      <c r="I808" s="25"/>
      <c r="J808" s="24"/>
      <c r="K808" s="26"/>
      <c r="L808" s="29"/>
      <c r="M808" s="27"/>
      <c r="N808" s="28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30"/>
      <c r="Z808" s="29"/>
      <c r="AA808" s="29" t="str">
        <f t="shared" si="987"/>
        <v/>
      </c>
      <c r="AB808" s="7">
        <f t="shared" si="988"/>
        <v>0</v>
      </c>
      <c r="AC808" s="7">
        <f t="shared" si="989"/>
        <v>0</v>
      </c>
      <c r="AD808" s="7">
        <f t="shared" si="990"/>
        <v>0</v>
      </c>
      <c r="AE808" s="7">
        <f t="shared" si="991"/>
        <v>0</v>
      </c>
      <c r="AF808" s="11" t="str">
        <f t="shared" si="1055"/>
        <v/>
      </c>
      <c r="AG808" s="13">
        <f t="shared" si="992"/>
        <v>0</v>
      </c>
      <c r="AH808" s="7" t="str">
        <f t="shared" si="993"/>
        <v/>
      </c>
      <c r="AI808" s="11" t="str">
        <f t="shared" si="1056"/>
        <v/>
      </c>
      <c r="AJ808" s="11" t="str">
        <f t="array" ref="AJ808">IF(OR(AI808=$AI$19:AI807),"",AI808)</f>
        <v/>
      </c>
      <c r="AK808" s="11" t="str">
        <f t="shared" si="994"/>
        <v/>
      </c>
      <c r="AL808" t="str">
        <f t="array" ref="AL808">IF(OR(AK808=$AK$19:AK807),"",AK808)</f>
        <v/>
      </c>
      <c r="AM808" s="13">
        <f t="shared" si="995"/>
        <v>0</v>
      </c>
      <c r="AN808" s="13">
        <f t="shared" si="996"/>
        <v>0</v>
      </c>
      <c r="AO808" s="13">
        <f t="shared" si="997"/>
        <v>0</v>
      </c>
      <c r="AP808" s="13">
        <f t="shared" si="998"/>
        <v>0</v>
      </c>
      <c r="AQ808" s="13">
        <f t="shared" si="999"/>
        <v>0</v>
      </c>
      <c r="AR808" s="13">
        <f t="shared" si="1000"/>
        <v>0</v>
      </c>
      <c r="AS808" s="13">
        <f t="shared" si="1001"/>
        <v>0</v>
      </c>
      <c r="AT808" s="13">
        <f t="shared" si="1002"/>
        <v>0</v>
      </c>
      <c r="AU808" s="13">
        <f t="shared" si="1003"/>
        <v>0</v>
      </c>
      <c r="AV808" s="13">
        <f t="shared" si="1004"/>
        <v>0</v>
      </c>
      <c r="AX808" s="13">
        <f t="shared" si="1005"/>
        <v>0</v>
      </c>
      <c r="AY808" s="13">
        <f t="shared" si="1006"/>
        <v>0</v>
      </c>
      <c r="AZ808" s="13">
        <f t="shared" si="1007"/>
        <v>0</v>
      </c>
      <c r="BA808" s="13">
        <f t="shared" si="1008"/>
        <v>0</v>
      </c>
      <c r="BB808" s="13">
        <f t="shared" si="1009"/>
        <v>0</v>
      </c>
      <c r="BC808" s="13">
        <f t="shared" si="1010"/>
        <v>0</v>
      </c>
      <c r="BD808" s="13">
        <f t="shared" si="1011"/>
        <v>0</v>
      </c>
      <c r="BE808" s="13">
        <f t="shared" si="1012"/>
        <v>0</v>
      </c>
      <c r="BF808" s="13">
        <f t="shared" si="1013"/>
        <v>0</v>
      </c>
      <c r="BG808" s="13">
        <f t="shared" si="1014"/>
        <v>0</v>
      </c>
      <c r="BH808" s="13">
        <f t="shared" si="1015"/>
        <v>0</v>
      </c>
      <c r="BI808" s="13">
        <f t="shared" si="1016"/>
        <v>0</v>
      </c>
      <c r="BJ808" s="13">
        <f t="shared" si="1017"/>
        <v>0</v>
      </c>
      <c r="BK808" s="13">
        <f t="shared" si="1018"/>
        <v>0</v>
      </c>
      <c r="BL808" s="13">
        <f t="shared" si="1019"/>
        <v>0</v>
      </c>
      <c r="BM808" s="13">
        <f t="shared" si="1020"/>
        <v>0</v>
      </c>
      <c r="BN808" s="13">
        <f t="shared" si="1021"/>
        <v>0</v>
      </c>
      <c r="BO808" s="13">
        <f t="shared" si="1022"/>
        <v>0</v>
      </c>
      <c r="BP808" s="13">
        <f t="shared" si="1023"/>
        <v>0</v>
      </c>
      <c r="BQ808" s="13">
        <f t="shared" si="1024"/>
        <v>0</v>
      </c>
      <c r="BR808" s="13">
        <f t="shared" si="1025"/>
        <v>0</v>
      </c>
      <c r="BS808" s="13">
        <f t="shared" si="1026"/>
        <v>0</v>
      </c>
      <c r="BT808" s="31">
        <f t="shared" si="1027"/>
        <v>0</v>
      </c>
      <c r="BU808" s="31">
        <f t="shared" si="1028"/>
        <v>0</v>
      </c>
      <c r="BV808" s="31">
        <f t="shared" si="1029"/>
        <v>0</v>
      </c>
      <c r="BW808" s="31">
        <f t="shared" si="1030"/>
        <v>0</v>
      </c>
      <c r="BX808" s="31">
        <f t="shared" si="1031"/>
        <v>0</v>
      </c>
      <c r="BY808" s="31">
        <f t="shared" si="1032"/>
        <v>0</v>
      </c>
      <c r="BZ808" s="31">
        <f t="shared" si="1033"/>
        <v>0</v>
      </c>
      <c r="CA808" s="31">
        <f t="shared" si="1034"/>
        <v>0</v>
      </c>
      <c r="CB808" s="31">
        <f t="shared" si="1035"/>
        <v>0</v>
      </c>
      <c r="CC808" s="31">
        <f t="shared" si="1036"/>
        <v>0</v>
      </c>
      <c r="CD808" s="31">
        <f t="shared" si="1037"/>
        <v>0</v>
      </c>
      <c r="CE808" s="37">
        <f t="array" ref="CE808">MIN(IF(JPRL=AI808,$AG$19:$AG$1018))</f>
        <v>0</v>
      </c>
      <c r="CF808" s="37">
        <f t="array" ref="CF808">MAX(IF(JPRL=AI808,$AG$19:$AG$1018))</f>
        <v>0</v>
      </c>
      <c r="CG808" s="36">
        <f t="shared" si="1038"/>
        <v>0</v>
      </c>
      <c r="CI808" s="40">
        <f t="shared" si="1039"/>
        <v>0</v>
      </c>
      <c r="CJ808" s="40">
        <f t="shared" si="976"/>
        <v>0</v>
      </c>
      <c r="CK808" s="40">
        <f t="shared" si="977"/>
        <v>0</v>
      </c>
      <c r="CL808" s="40">
        <f t="shared" si="978"/>
        <v>0</v>
      </c>
      <c r="CM808" s="40">
        <f t="shared" si="979"/>
        <v>0</v>
      </c>
      <c r="CN808" s="40">
        <f t="shared" si="980"/>
        <v>0</v>
      </c>
      <c r="CO808" s="40">
        <f t="shared" si="981"/>
        <v>0</v>
      </c>
      <c r="CP808" s="40">
        <f t="shared" si="982"/>
        <v>0</v>
      </c>
      <c r="CQ808" s="40">
        <f t="shared" si="983"/>
        <v>0</v>
      </c>
      <c r="CR808" s="40">
        <f t="shared" si="984"/>
        <v>0</v>
      </c>
      <c r="CS808" s="40">
        <f t="shared" si="985"/>
        <v>0</v>
      </c>
      <c r="CT808" s="41">
        <f t="shared" si="1040"/>
        <v>0</v>
      </c>
      <c r="CU808" s="41">
        <f t="shared" si="1041"/>
        <v>0</v>
      </c>
      <c r="CV808" s="41">
        <f t="shared" si="1042"/>
        <v>0</v>
      </c>
      <c r="CW808" s="41">
        <f t="shared" si="1043"/>
        <v>0</v>
      </c>
      <c r="CX808" s="41">
        <f t="shared" si="1044"/>
        <v>0</v>
      </c>
      <c r="CY808" s="41">
        <f t="shared" si="1045"/>
        <v>0</v>
      </c>
      <c r="CZ808" s="41">
        <f t="shared" si="1046"/>
        <v>0</v>
      </c>
      <c r="DA808" s="41">
        <f t="shared" si="1047"/>
        <v>0</v>
      </c>
      <c r="DB808" s="41">
        <f t="shared" si="1048"/>
        <v>0</v>
      </c>
      <c r="DC808" s="41">
        <f t="shared" si="1049"/>
        <v>0</v>
      </c>
      <c r="DD808" s="7">
        <f t="shared" si="1050"/>
        <v>0</v>
      </c>
      <c r="DE808" s="7">
        <f t="shared" si="1051"/>
        <v>0</v>
      </c>
      <c r="DF808" s="7">
        <f t="shared" si="1052"/>
        <v>0</v>
      </c>
      <c r="DJ808" s="7">
        <f t="shared" si="1053"/>
        <v>0</v>
      </c>
      <c r="DK808" s="7">
        <f t="shared" si="1054"/>
        <v>0</v>
      </c>
    </row>
    <row r="809" spans="1:115" ht="26.25" customHeight="1" x14ac:dyDescent="0.25">
      <c r="A809" s="9">
        <v>791</v>
      </c>
      <c r="B809" s="24" t="str">
        <f t="shared" si="986"/>
        <v/>
      </c>
      <c r="C809" s="23"/>
      <c r="D809" s="51"/>
      <c r="E809" s="24"/>
      <c r="F809" s="24"/>
      <c r="G809" s="24"/>
      <c r="H809" s="24"/>
      <c r="I809" s="25"/>
      <c r="J809" s="24"/>
      <c r="K809" s="26"/>
      <c r="L809" s="29"/>
      <c r="M809" s="27"/>
      <c r="N809" s="28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30"/>
      <c r="Z809" s="29"/>
      <c r="AA809" s="29" t="str">
        <f t="shared" si="987"/>
        <v/>
      </c>
      <c r="AB809" s="7">
        <f t="shared" si="988"/>
        <v>0</v>
      </c>
      <c r="AC809" s="7">
        <f t="shared" si="989"/>
        <v>0</v>
      </c>
      <c r="AD809" s="7">
        <f t="shared" si="990"/>
        <v>0</v>
      </c>
      <c r="AE809" s="7">
        <f t="shared" si="991"/>
        <v>0</v>
      </c>
      <c r="AF809" s="11" t="str">
        <f t="shared" si="1055"/>
        <v/>
      </c>
      <c r="AG809" s="13">
        <f t="shared" si="992"/>
        <v>0</v>
      </c>
      <c r="AH809" s="7" t="str">
        <f t="shared" si="993"/>
        <v/>
      </c>
      <c r="AI809" s="11" t="str">
        <f t="shared" si="1056"/>
        <v/>
      </c>
      <c r="AJ809" s="11" t="str">
        <f t="array" ref="AJ809">IF(OR(AI809=$AI$19:AI808),"",AI809)</f>
        <v/>
      </c>
      <c r="AK809" s="11" t="str">
        <f t="shared" si="994"/>
        <v/>
      </c>
      <c r="AL809" t="str">
        <f t="array" ref="AL809">IF(OR(AK809=$AK$19:AK808),"",AK809)</f>
        <v/>
      </c>
      <c r="AM809" s="13">
        <f t="shared" si="995"/>
        <v>0</v>
      </c>
      <c r="AN809" s="13">
        <f t="shared" si="996"/>
        <v>0</v>
      </c>
      <c r="AO809" s="13">
        <f t="shared" si="997"/>
        <v>0</v>
      </c>
      <c r="AP809" s="13">
        <f t="shared" si="998"/>
        <v>0</v>
      </c>
      <c r="AQ809" s="13">
        <f t="shared" si="999"/>
        <v>0</v>
      </c>
      <c r="AR809" s="13">
        <f t="shared" si="1000"/>
        <v>0</v>
      </c>
      <c r="AS809" s="13">
        <f t="shared" si="1001"/>
        <v>0</v>
      </c>
      <c r="AT809" s="13">
        <f t="shared" si="1002"/>
        <v>0</v>
      </c>
      <c r="AU809" s="13">
        <f t="shared" si="1003"/>
        <v>0</v>
      </c>
      <c r="AV809" s="13">
        <f t="shared" si="1004"/>
        <v>0</v>
      </c>
      <c r="AX809" s="13">
        <f t="shared" si="1005"/>
        <v>0</v>
      </c>
      <c r="AY809" s="13">
        <f t="shared" si="1006"/>
        <v>0</v>
      </c>
      <c r="AZ809" s="13">
        <f t="shared" si="1007"/>
        <v>0</v>
      </c>
      <c r="BA809" s="13">
        <f t="shared" si="1008"/>
        <v>0</v>
      </c>
      <c r="BB809" s="13">
        <f t="shared" si="1009"/>
        <v>0</v>
      </c>
      <c r="BC809" s="13">
        <f t="shared" si="1010"/>
        <v>0</v>
      </c>
      <c r="BD809" s="13">
        <f t="shared" si="1011"/>
        <v>0</v>
      </c>
      <c r="BE809" s="13">
        <f t="shared" si="1012"/>
        <v>0</v>
      </c>
      <c r="BF809" s="13">
        <f t="shared" si="1013"/>
        <v>0</v>
      </c>
      <c r="BG809" s="13">
        <f t="shared" si="1014"/>
        <v>0</v>
      </c>
      <c r="BH809" s="13">
        <f t="shared" si="1015"/>
        <v>0</v>
      </c>
      <c r="BI809" s="13">
        <f t="shared" si="1016"/>
        <v>0</v>
      </c>
      <c r="BJ809" s="13">
        <f t="shared" si="1017"/>
        <v>0</v>
      </c>
      <c r="BK809" s="13">
        <f t="shared" si="1018"/>
        <v>0</v>
      </c>
      <c r="BL809" s="13">
        <f t="shared" si="1019"/>
        <v>0</v>
      </c>
      <c r="BM809" s="13">
        <f t="shared" si="1020"/>
        <v>0</v>
      </c>
      <c r="BN809" s="13">
        <f t="shared" si="1021"/>
        <v>0</v>
      </c>
      <c r="BO809" s="13">
        <f t="shared" si="1022"/>
        <v>0</v>
      </c>
      <c r="BP809" s="13">
        <f t="shared" si="1023"/>
        <v>0</v>
      </c>
      <c r="BQ809" s="13">
        <f t="shared" si="1024"/>
        <v>0</v>
      </c>
      <c r="BR809" s="13">
        <f t="shared" si="1025"/>
        <v>0</v>
      </c>
      <c r="BS809" s="13">
        <f t="shared" si="1026"/>
        <v>0</v>
      </c>
      <c r="BT809" s="31">
        <f t="shared" si="1027"/>
        <v>0</v>
      </c>
      <c r="BU809" s="31">
        <f t="shared" si="1028"/>
        <v>0</v>
      </c>
      <c r="BV809" s="31">
        <f t="shared" si="1029"/>
        <v>0</v>
      </c>
      <c r="BW809" s="31">
        <f t="shared" si="1030"/>
        <v>0</v>
      </c>
      <c r="BX809" s="31">
        <f t="shared" si="1031"/>
        <v>0</v>
      </c>
      <c r="BY809" s="31">
        <f t="shared" si="1032"/>
        <v>0</v>
      </c>
      <c r="BZ809" s="31">
        <f t="shared" si="1033"/>
        <v>0</v>
      </c>
      <c r="CA809" s="31">
        <f t="shared" si="1034"/>
        <v>0</v>
      </c>
      <c r="CB809" s="31">
        <f t="shared" si="1035"/>
        <v>0</v>
      </c>
      <c r="CC809" s="31">
        <f t="shared" si="1036"/>
        <v>0</v>
      </c>
      <c r="CD809" s="31">
        <f t="shared" si="1037"/>
        <v>0</v>
      </c>
      <c r="CE809" s="37">
        <f t="array" ref="CE809">MIN(IF(JPRL=AI809,$AG$19:$AG$1018))</f>
        <v>0</v>
      </c>
      <c r="CF809" s="37">
        <f t="array" ref="CF809">MAX(IF(JPRL=AI809,$AG$19:$AG$1018))</f>
        <v>0</v>
      </c>
      <c r="CG809" s="36">
        <f t="shared" si="1038"/>
        <v>0</v>
      </c>
      <c r="CI809" s="40">
        <f t="shared" si="1039"/>
        <v>0</v>
      </c>
      <c r="CJ809" s="40">
        <f t="shared" si="976"/>
        <v>0</v>
      </c>
      <c r="CK809" s="40">
        <f t="shared" si="977"/>
        <v>0</v>
      </c>
      <c r="CL809" s="40">
        <f t="shared" si="978"/>
        <v>0</v>
      </c>
      <c r="CM809" s="40">
        <f t="shared" si="979"/>
        <v>0</v>
      </c>
      <c r="CN809" s="40">
        <f t="shared" si="980"/>
        <v>0</v>
      </c>
      <c r="CO809" s="40">
        <f t="shared" si="981"/>
        <v>0</v>
      </c>
      <c r="CP809" s="40">
        <f t="shared" si="982"/>
        <v>0</v>
      </c>
      <c r="CQ809" s="40">
        <f t="shared" si="983"/>
        <v>0</v>
      </c>
      <c r="CR809" s="40">
        <f t="shared" si="984"/>
        <v>0</v>
      </c>
      <c r="CS809" s="40">
        <f t="shared" si="985"/>
        <v>0</v>
      </c>
      <c r="CT809" s="41">
        <f t="shared" si="1040"/>
        <v>0</v>
      </c>
      <c r="CU809" s="41">
        <f t="shared" si="1041"/>
        <v>0</v>
      </c>
      <c r="CV809" s="41">
        <f t="shared" si="1042"/>
        <v>0</v>
      </c>
      <c r="CW809" s="41">
        <f t="shared" si="1043"/>
        <v>0</v>
      </c>
      <c r="CX809" s="41">
        <f t="shared" si="1044"/>
        <v>0</v>
      </c>
      <c r="CY809" s="41">
        <f t="shared" si="1045"/>
        <v>0</v>
      </c>
      <c r="CZ809" s="41">
        <f t="shared" si="1046"/>
        <v>0</v>
      </c>
      <c r="DA809" s="41">
        <f t="shared" si="1047"/>
        <v>0</v>
      </c>
      <c r="DB809" s="41">
        <f t="shared" si="1048"/>
        <v>0</v>
      </c>
      <c r="DC809" s="41">
        <f t="shared" si="1049"/>
        <v>0</v>
      </c>
      <c r="DD809" s="7">
        <f t="shared" si="1050"/>
        <v>0</v>
      </c>
      <c r="DE809" s="7">
        <f t="shared" si="1051"/>
        <v>0</v>
      </c>
      <c r="DF809" s="7">
        <f t="shared" si="1052"/>
        <v>0</v>
      </c>
      <c r="DJ809" s="7">
        <f t="shared" si="1053"/>
        <v>0</v>
      </c>
      <c r="DK809" s="7">
        <f t="shared" si="1054"/>
        <v>0</v>
      </c>
    </row>
    <row r="810" spans="1:115" ht="26.25" customHeight="1" x14ac:dyDescent="0.25">
      <c r="A810" s="9">
        <v>792</v>
      </c>
      <c r="B810" s="24" t="str">
        <f t="shared" si="986"/>
        <v/>
      </c>
      <c r="C810" s="23"/>
      <c r="D810" s="51"/>
      <c r="E810" s="24"/>
      <c r="F810" s="24"/>
      <c r="G810" s="24"/>
      <c r="H810" s="24"/>
      <c r="I810" s="25"/>
      <c r="J810" s="24"/>
      <c r="K810" s="26"/>
      <c r="L810" s="29"/>
      <c r="M810" s="27"/>
      <c r="N810" s="28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30"/>
      <c r="Z810" s="29"/>
      <c r="AA810" s="29" t="str">
        <f t="shared" si="987"/>
        <v/>
      </c>
      <c r="AB810" s="7">
        <f t="shared" si="988"/>
        <v>0</v>
      </c>
      <c r="AC810" s="7">
        <f t="shared" si="989"/>
        <v>0</v>
      </c>
      <c r="AD810" s="7">
        <f t="shared" si="990"/>
        <v>0</v>
      </c>
      <c r="AE810" s="7">
        <f t="shared" si="991"/>
        <v>0</v>
      </c>
      <c r="AF810" s="11" t="str">
        <f t="shared" si="1055"/>
        <v/>
      </c>
      <c r="AG810" s="13">
        <f t="shared" si="992"/>
        <v>0</v>
      </c>
      <c r="AH810" s="7" t="str">
        <f t="shared" si="993"/>
        <v/>
      </c>
      <c r="AI810" s="11" t="str">
        <f t="shared" si="1056"/>
        <v/>
      </c>
      <c r="AJ810" s="11" t="str">
        <f t="array" ref="AJ810">IF(OR(AI810=$AI$19:AI809),"",AI810)</f>
        <v/>
      </c>
      <c r="AK810" s="11" t="str">
        <f t="shared" si="994"/>
        <v/>
      </c>
      <c r="AL810" t="str">
        <f t="array" ref="AL810">IF(OR(AK810=$AK$19:AK809),"",AK810)</f>
        <v/>
      </c>
      <c r="AM810" s="13">
        <f t="shared" si="995"/>
        <v>0</v>
      </c>
      <c r="AN810" s="13">
        <f t="shared" si="996"/>
        <v>0</v>
      </c>
      <c r="AO810" s="13">
        <f t="shared" si="997"/>
        <v>0</v>
      </c>
      <c r="AP810" s="13">
        <f t="shared" si="998"/>
        <v>0</v>
      </c>
      <c r="AQ810" s="13">
        <f t="shared" si="999"/>
        <v>0</v>
      </c>
      <c r="AR810" s="13">
        <f t="shared" si="1000"/>
        <v>0</v>
      </c>
      <c r="AS810" s="13">
        <f t="shared" si="1001"/>
        <v>0</v>
      </c>
      <c r="AT810" s="13">
        <f t="shared" si="1002"/>
        <v>0</v>
      </c>
      <c r="AU810" s="13">
        <f t="shared" si="1003"/>
        <v>0</v>
      </c>
      <c r="AV810" s="13">
        <f t="shared" si="1004"/>
        <v>0</v>
      </c>
      <c r="AX810" s="13">
        <f t="shared" si="1005"/>
        <v>0</v>
      </c>
      <c r="AY810" s="13">
        <f t="shared" si="1006"/>
        <v>0</v>
      </c>
      <c r="AZ810" s="13">
        <f t="shared" si="1007"/>
        <v>0</v>
      </c>
      <c r="BA810" s="13">
        <f t="shared" si="1008"/>
        <v>0</v>
      </c>
      <c r="BB810" s="13">
        <f t="shared" si="1009"/>
        <v>0</v>
      </c>
      <c r="BC810" s="13">
        <f t="shared" si="1010"/>
        <v>0</v>
      </c>
      <c r="BD810" s="13">
        <f t="shared" si="1011"/>
        <v>0</v>
      </c>
      <c r="BE810" s="13">
        <f t="shared" si="1012"/>
        <v>0</v>
      </c>
      <c r="BF810" s="13">
        <f t="shared" si="1013"/>
        <v>0</v>
      </c>
      <c r="BG810" s="13">
        <f t="shared" si="1014"/>
        <v>0</v>
      </c>
      <c r="BH810" s="13">
        <f t="shared" si="1015"/>
        <v>0</v>
      </c>
      <c r="BI810" s="13">
        <f t="shared" si="1016"/>
        <v>0</v>
      </c>
      <c r="BJ810" s="13">
        <f t="shared" si="1017"/>
        <v>0</v>
      </c>
      <c r="BK810" s="13">
        <f t="shared" si="1018"/>
        <v>0</v>
      </c>
      <c r="BL810" s="13">
        <f t="shared" si="1019"/>
        <v>0</v>
      </c>
      <c r="BM810" s="13">
        <f t="shared" si="1020"/>
        <v>0</v>
      </c>
      <c r="BN810" s="13">
        <f t="shared" si="1021"/>
        <v>0</v>
      </c>
      <c r="BO810" s="13">
        <f t="shared" si="1022"/>
        <v>0</v>
      </c>
      <c r="BP810" s="13">
        <f t="shared" si="1023"/>
        <v>0</v>
      </c>
      <c r="BQ810" s="13">
        <f t="shared" si="1024"/>
        <v>0</v>
      </c>
      <c r="BR810" s="13">
        <f t="shared" si="1025"/>
        <v>0</v>
      </c>
      <c r="BS810" s="13">
        <f t="shared" si="1026"/>
        <v>0</v>
      </c>
      <c r="BT810" s="31">
        <f t="shared" si="1027"/>
        <v>0</v>
      </c>
      <c r="BU810" s="31">
        <f t="shared" si="1028"/>
        <v>0</v>
      </c>
      <c r="BV810" s="31">
        <f t="shared" si="1029"/>
        <v>0</v>
      </c>
      <c r="BW810" s="31">
        <f t="shared" si="1030"/>
        <v>0</v>
      </c>
      <c r="BX810" s="31">
        <f t="shared" si="1031"/>
        <v>0</v>
      </c>
      <c r="BY810" s="31">
        <f t="shared" si="1032"/>
        <v>0</v>
      </c>
      <c r="BZ810" s="31">
        <f t="shared" si="1033"/>
        <v>0</v>
      </c>
      <c r="CA810" s="31">
        <f t="shared" si="1034"/>
        <v>0</v>
      </c>
      <c r="CB810" s="31">
        <f t="shared" si="1035"/>
        <v>0</v>
      </c>
      <c r="CC810" s="31">
        <f t="shared" si="1036"/>
        <v>0</v>
      </c>
      <c r="CD810" s="31">
        <f t="shared" si="1037"/>
        <v>0</v>
      </c>
      <c r="CE810" s="37">
        <f t="array" ref="CE810">MIN(IF(JPRL=AI810,$AG$19:$AG$1018))</f>
        <v>0</v>
      </c>
      <c r="CF810" s="37">
        <f t="array" ref="CF810">MAX(IF(JPRL=AI810,$AG$19:$AG$1018))</f>
        <v>0</v>
      </c>
      <c r="CG810" s="36">
        <f t="shared" si="1038"/>
        <v>0</v>
      </c>
      <c r="CI810" s="40">
        <f t="shared" si="1039"/>
        <v>0</v>
      </c>
      <c r="CJ810" s="40">
        <f t="shared" si="976"/>
        <v>0</v>
      </c>
      <c r="CK810" s="40">
        <f t="shared" si="977"/>
        <v>0</v>
      </c>
      <c r="CL810" s="40">
        <f t="shared" si="978"/>
        <v>0</v>
      </c>
      <c r="CM810" s="40">
        <f t="shared" si="979"/>
        <v>0</v>
      </c>
      <c r="CN810" s="40">
        <f t="shared" si="980"/>
        <v>0</v>
      </c>
      <c r="CO810" s="40">
        <f t="shared" si="981"/>
        <v>0</v>
      </c>
      <c r="CP810" s="40">
        <f t="shared" si="982"/>
        <v>0</v>
      </c>
      <c r="CQ810" s="40">
        <f t="shared" si="983"/>
        <v>0</v>
      </c>
      <c r="CR810" s="40">
        <f t="shared" si="984"/>
        <v>0</v>
      </c>
      <c r="CS810" s="40">
        <f t="shared" si="985"/>
        <v>0</v>
      </c>
      <c r="CT810" s="41">
        <f t="shared" si="1040"/>
        <v>0</v>
      </c>
      <c r="CU810" s="41">
        <f t="shared" si="1041"/>
        <v>0</v>
      </c>
      <c r="CV810" s="41">
        <f t="shared" si="1042"/>
        <v>0</v>
      </c>
      <c r="CW810" s="41">
        <f t="shared" si="1043"/>
        <v>0</v>
      </c>
      <c r="CX810" s="41">
        <f t="shared" si="1044"/>
        <v>0</v>
      </c>
      <c r="CY810" s="41">
        <f t="shared" si="1045"/>
        <v>0</v>
      </c>
      <c r="CZ810" s="41">
        <f t="shared" si="1046"/>
        <v>0</v>
      </c>
      <c r="DA810" s="41">
        <f t="shared" si="1047"/>
        <v>0</v>
      </c>
      <c r="DB810" s="41">
        <f t="shared" si="1048"/>
        <v>0</v>
      </c>
      <c r="DC810" s="41">
        <f t="shared" si="1049"/>
        <v>0</v>
      </c>
      <c r="DD810" s="7">
        <f t="shared" si="1050"/>
        <v>0</v>
      </c>
      <c r="DE810" s="7">
        <f t="shared" si="1051"/>
        <v>0</v>
      </c>
      <c r="DF810" s="7">
        <f t="shared" si="1052"/>
        <v>0</v>
      </c>
      <c r="DJ810" s="7">
        <f t="shared" si="1053"/>
        <v>0</v>
      </c>
      <c r="DK810" s="7">
        <f t="shared" si="1054"/>
        <v>0</v>
      </c>
    </row>
    <row r="811" spans="1:115" ht="26.25" customHeight="1" x14ac:dyDescent="0.25">
      <c r="A811" s="9">
        <v>793</v>
      </c>
      <c r="B811" s="24" t="str">
        <f t="shared" si="986"/>
        <v/>
      </c>
      <c r="C811" s="23"/>
      <c r="D811" s="51"/>
      <c r="E811" s="24"/>
      <c r="F811" s="24"/>
      <c r="G811" s="24"/>
      <c r="H811" s="24"/>
      <c r="I811" s="25"/>
      <c r="J811" s="24"/>
      <c r="K811" s="26"/>
      <c r="L811" s="29"/>
      <c r="M811" s="27"/>
      <c r="N811" s="28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30"/>
      <c r="Z811" s="29"/>
      <c r="AA811" s="29" t="str">
        <f t="shared" si="987"/>
        <v/>
      </c>
      <c r="AB811" s="7">
        <f t="shared" si="988"/>
        <v>0</v>
      </c>
      <c r="AC811" s="7">
        <f t="shared" si="989"/>
        <v>0</v>
      </c>
      <c r="AD811" s="7">
        <f t="shared" si="990"/>
        <v>0</v>
      </c>
      <c r="AE811" s="7">
        <f t="shared" si="991"/>
        <v>0</v>
      </c>
      <c r="AF811" s="11" t="str">
        <f t="shared" si="1055"/>
        <v/>
      </c>
      <c r="AG811" s="13">
        <f t="shared" si="992"/>
        <v>0</v>
      </c>
      <c r="AH811" s="7" t="str">
        <f t="shared" si="993"/>
        <v/>
      </c>
      <c r="AI811" s="11" t="str">
        <f t="shared" si="1056"/>
        <v/>
      </c>
      <c r="AJ811" s="11" t="str">
        <f t="array" ref="AJ811">IF(OR(AI811=$AI$19:AI810),"",AI811)</f>
        <v/>
      </c>
      <c r="AK811" s="11" t="str">
        <f t="shared" si="994"/>
        <v/>
      </c>
      <c r="AL811" t="str">
        <f t="array" ref="AL811">IF(OR(AK811=$AK$19:AK810),"",AK811)</f>
        <v/>
      </c>
      <c r="AM811" s="13">
        <f t="shared" si="995"/>
        <v>0</v>
      </c>
      <c r="AN811" s="13">
        <f t="shared" si="996"/>
        <v>0</v>
      </c>
      <c r="AO811" s="13">
        <f t="shared" si="997"/>
        <v>0</v>
      </c>
      <c r="AP811" s="13">
        <f t="shared" si="998"/>
        <v>0</v>
      </c>
      <c r="AQ811" s="13">
        <f t="shared" si="999"/>
        <v>0</v>
      </c>
      <c r="AR811" s="13">
        <f t="shared" si="1000"/>
        <v>0</v>
      </c>
      <c r="AS811" s="13">
        <f t="shared" si="1001"/>
        <v>0</v>
      </c>
      <c r="AT811" s="13">
        <f t="shared" si="1002"/>
        <v>0</v>
      </c>
      <c r="AU811" s="13">
        <f t="shared" si="1003"/>
        <v>0</v>
      </c>
      <c r="AV811" s="13">
        <f t="shared" si="1004"/>
        <v>0</v>
      </c>
      <c r="AX811" s="13">
        <f t="shared" si="1005"/>
        <v>0</v>
      </c>
      <c r="AY811" s="13">
        <f t="shared" si="1006"/>
        <v>0</v>
      </c>
      <c r="AZ811" s="13">
        <f t="shared" si="1007"/>
        <v>0</v>
      </c>
      <c r="BA811" s="13">
        <f t="shared" si="1008"/>
        <v>0</v>
      </c>
      <c r="BB811" s="13">
        <f t="shared" si="1009"/>
        <v>0</v>
      </c>
      <c r="BC811" s="13">
        <f t="shared" si="1010"/>
        <v>0</v>
      </c>
      <c r="BD811" s="13">
        <f t="shared" si="1011"/>
        <v>0</v>
      </c>
      <c r="BE811" s="13">
        <f t="shared" si="1012"/>
        <v>0</v>
      </c>
      <c r="BF811" s="13">
        <f t="shared" si="1013"/>
        <v>0</v>
      </c>
      <c r="BG811" s="13">
        <f t="shared" si="1014"/>
        <v>0</v>
      </c>
      <c r="BH811" s="13">
        <f t="shared" si="1015"/>
        <v>0</v>
      </c>
      <c r="BI811" s="13">
        <f t="shared" si="1016"/>
        <v>0</v>
      </c>
      <c r="BJ811" s="13">
        <f t="shared" si="1017"/>
        <v>0</v>
      </c>
      <c r="BK811" s="13">
        <f t="shared" si="1018"/>
        <v>0</v>
      </c>
      <c r="BL811" s="13">
        <f t="shared" si="1019"/>
        <v>0</v>
      </c>
      <c r="BM811" s="13">
        <f t="shared" si="1020"/>
        <v>0</v>
      </c>
      <c r="BN811" s="13">
        <f t="shared" si="1021"/>
        <v>0</v>
      </c>
      <c r="BO811" s="13">
        <f t="shared" si="1022"/>
        <v>0</v>
      </c>
      <c r="BP811" s="13">
        <f t="shared" si="1023"/>
        <v>0</v>
      </c>
      <c r="BQ811" s="13">
        <f t="shared" si="1024"/>
        <v>0</v>
      </c>
      <c r="BR811" s="13">
        <f t="shared" si="1025"/>
        <v>0</v>
      </c>
      <c r="BS811" s="13">
        <f t="shared" si="1026"/>
        <v>0</v>
      </c>
      <c r="BT811" s="31">
        <f t="shared" si="1027"/>
        <v>0</v>
      </c>
      <c r="BU811" s="31">
        <f t="shared" si="1028"/>
        <v>0</v>
      </c>
      <c r="BV811" s="31">
        <f t="shared" si="1029"/>
        <v>0</v>
      </c>
      <c r="BW811" s="31">
        <f t="shared" si="1030"/>
        <v>0</v>
      </c>
      <c r="BX811" s="31">
        <f t="shared" si="1031"/>
        <v>0</v>
      </c>
      <c r="BY811" s="31">
        <f t="shared" si="1032"/>
        <v>0</v>
      </c>
      <c r="BZ811" s="31">
        <f t="shared" si="1033"/>
        <v>0</v>
      </c>
      <c r="CA811" s="31">
        <f t="shared" si="1034"/>
        <v>0</v>
      </c>
      <c r="CB811" s="31">
        <f t="shared" si="1035"/>
        <v>0</v>
      </c>
      <c r="CC811" s="31">
        <f t="shared" si="1036"/>
        <v>0</v>
      </c>
      <c r="CD811" s="31">
        <f t="shared" si="1037"/>
        <v>0</v>
      </c>
      <c r="CE811" s="37">
        <f t="array" ref="CE811">MIN(IF(JPRL=AI811,$AG$19:$AG$1018))</f>
        <v>0</v>
      </c>
      <c r="CF811" s="37">
        <f t="array" ref="CF811">MAX(IF(JPRL=AI811,$AG$19:$AG$1018))</f>
        <v>0</v>
      </c>
      <c r="CG811" s="36">
        <f t="shared" si="1038"/>
        <v>0</v>
      </c>
      <c r="CI811" s="40">
        <f t="shared" si="1039"/>
        <v>0</v>
      </c>
      <c r="CJ811" s="40">
        <f t="shared" si="976"/>
        <v>0</v>
      </c>
      <c r="CK811" s="40">
        <f t="shared" si="977"/>
        <v>0</v>
      </c>
      <c r="CL811" s="40">
        <f t="shared" si="978"/>
        <v>0</v>
      </c>
      <c r="CM811" s="40">
        <f t="shared" si="979"/>
        <v>0</v>
      </c>
      <c r="CN811" s="40">
        <f t="shared" si="980"/>
        <v>0</v>
      </c>
      <c r="CO811" s="40">
        <f t="shared" si="981"/>
        <v>0</v>
      </c>
      <c r="CP811" s="40">
        <f t="shared" si="982"/>
        <v>0</v>
      </c>
      <c r="CQ811" s="40">
        <f t="shared" si="983"/>
        <v>0</v>
      </c>
      <c r="CR811" s="40">
        <f t="shared" si="984"/>
        <v>0</v>
      </c>
      <c r="CS811" s="40">
        <f t="shared" si="985"/>
        <v>0</v>
      </c>
      <c r="CT811" s="41">
        <f t="shared" si="1040"/>
        <v>0</v>
      </c>
      <c r="CU811" s="41">
        <f t="shared" si="1041"/>
        <v>0</v>
      </c>
      <c r="CV811" s="41">
        <f t="shared" si="1042"/>
        <v>0</v>
      </c>
      <c r="CW811" s="41">
        <f t="shared" si="1043"/>
        <v>0</v>
      </c>
      <c r="CX811" s="41">
        <f t="shared" si="1044"/>
        <v>0</v>
      </c>
      <c r="CY811" s="41">
        <f t="shared" si="1045"/>
        <v>0</v>
      </c>
      <c r="CZ811" s="41">
        <f t="shared" si="1046"/>
        <v>0</v>
      </c>
      <c r="DA811" s="41">
        <f t="shared" si="1047"/>
        <v>0</v>
      </c>
      <c r="DB811" s="41">
        <f t="shared" si="1048"/>
        <v>0</v>
      </c>
      <c r="DC811" s="41">
        <f t="shared" si="1049"/>
        <v>0</v>
      </c>
      <c r="DD811" s="7">
        <f t="shared" si="1050"/>
        <v>0</v>
      </c>
      <c r="DE811" s="7">
        <f t="shared" si="1051"/>
        <v>0</v>
      </c>
      <c r="DF811" s="7">
        <f t="shared" si="1052"/>
        <v>0</v>
      </c>
      <c r="DJ811" s="7">
        <f t="shared" si="1053"/>
        <v>0</v>
      </c>
      <c r="DK811" s="7">
        <f t="shared" si="1054"/>
        <v>0</v>
      </c>
    </row>
    <row r="812" spans="1:115" ht="26.25" customHeight="1" x14ac:dyDescent="0.25">
      <c r="A812" s="9">
        <v>794</v>
      </c>
      <c r="B812" s="24" t="str">
        <f t="shared" si="986"/>
        <v/>
      </c>
      <c r="C812" s="23"/>
      <c r="D812" s="51"/>
      <c r="E812" s="24"/>
      <c r="F812" s="24"/>
      <c r="G812" s="24"/>
      <c r="H812" s="24"/>
      <c r="I812" s="25"/>
      <c r="J812" s="24"/>
      <c r="K812" s="26"/>
      <c r="L812" s="29"/>
      <c r="M812" s="27"/>
      <c r="N812" s="28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30"/>
      <c r="Z812" s="29"/>
      <c r="AA812" s="29" t="str">
        <f t="shared" si="987"/>
        <v/>
      </c>
      <c r="AB812" s="7">
        <f t="shared" si="988"/>
        <v>0</v>
      </c>
      <c r="AC812" s="7">
        <f t="shared" si="989"/>
        <v>0</v>
      </c>
      <c r="AD812" s="7">
        <f t="shared" si="990"/>
        <v>0</v>
      </c>
      <c r="AE812" s="7">
        <f t="shared" si="991"/>
        <v>0</v>
      </c>
      <c r="AF812" s="11" t="str">
        <f t="shared" si="1055"/>
        <v/>
      </c>
      <c r="AG812" s="13">
        <f t="shared" si="992"/>
        <v>0</v>
      </c>
      <c r="AH812" s="7" t="str">
        <f t="shared" si="993"/>
        <v/>
      </c>
      <c r="AI812" s="11" t="str">
        <f t="shared" si="1056"/>
        <v/>
      </c>
      <c r="AJ812" s="11" t="str">
        <f t="array" ref="AJ812">IF(OR(AI812=$AI$19:AI811),"",AI812)</f>
        <v/>
      </c>
      <c r="AK812" s="11" t="str">
        <f t="shared" si="994"/>
        <v/>
      </c>
      <c r="AL812" t="str">
        <f t="array" ref="AL812">IF(OR(AK812=$AK$19:AK811),"",AK812)</f>
        <v/>
      </c>
      <c r="AM812" s="13">
        <f t="shared" si="995"/>
        <v>0</v>
      </c>
      <c r="AN812" s="13">
        <f t="shared" si="996"/>
        <v>0</v>
      </c>
      <c r="AO812" s="13">
        <f t="shared" si="997"/>
        <v>0</v>
      </c>
      <c r="AP812" s="13">
        <f t="shared" si="998"/>
        <v>0</v>
      </c>
      <c r="AQ812" s="13">
        <f t="shared" si="999"/>
        <v>0</v>
      </c>
      <c r="AR812" s="13">
        <f t="shared" si="1000"/>
        <v>0</v>
      </c>
      <c r="AS812" s="13">
        <f t="shared" si="1001"/>
        <v>0</v>
      </c>
      <c r="AT812" s="13">
        <f t="shared" si="1002"/>
        <v>0</v>
      </c>
      <c r="AU812" s="13">
        <f t="shared" si="1003"/>
        <v>0</v>
      </c>
      <c r="AV812" s="13">
        <f t="shared" si="1004"/>
        <v>0</v>
      </c>
      <c r="AX812" s="13">
        <f t="shared" si="1005"/>
        <v>0</v>
      </c>
      <c r="AY812" s="13">
        <f t="shared" si="1006"/>
        <v>0</v>
      </c>
      <c r="AZ812" s="13">
        <f t="shared" si="1007"/>
        <v>0</v>
      </c>
      <c r="BA812" s="13">
        <f t="shared" si="1008"/>
        <v>0</v>
      </c>
      <c r="BB812" s="13">
        <f t="shared" si="1009"/>
        <v>0</v>
      </c>
      <c r="BC812" s="13">
        <f t="shared" si="1010"/>
        <v>0</v>
      </c>
      <c r="BD812" s="13">
        <f t="shared" si="1011"/>
        <v>0</v>
      </c>
      <c r="BE812" s="13">
        <f t="shared" si="1012"/>
        <v>0</v>
      </c>
      <c r="BF812" s="13">
        <f t="shared" si="1013"/>
        <v>0</v>
      </c>
      <c r="BG812" s="13">
        <f t="shared" si="1014"/>
        <v>0</v>
      </c>
      <c r="BH812" s="13">
        <f t="shared" si="1015"/>
        <v>0</v>
      </c>
      <c r="BI812" s="13">
        <f t="shared" si="1016"/>
        <v>0</v>
      </c>
      <c r="BJ812" s="13">
        <f t="shared" si="1017"/>
        <v>0</v>
      </c>
      <c r="BK812" s="13">
        <f t="shared" si="1018"/>
        <v>0</v>
      </c>
      <c r="BL812" s="13">
        <f t="shared" si="1019"/>
        <v>0</v>
      </c>
      <c r="BM812" s="13">
        <f t="shared" si="1020"/>
        <v>0</v>
      </c>
      <c r="BN812" s="13">
        <f t="shared" si="1021"/>
        <v>0</v>
      </c>
      <c r="BO812" s="13">
        <f t="shared" si="1022"/>
        <v>0</v>
      </c>
      <c r="BP812" s="13">
        <f t="shared" si="1023"/>
        <v>0</v>
      </c>
      <c r="BQ812" s="13">
        <f t="shared" si="1024"/>
        <v>0</v>
      </c>
      <c r="BR812" s="13">
        <f t="shared" si="1025"/>
        <v>0</v>
      </c>
      <c r="BS812" s="13">
        <f t="shared" si="1026"/>
        <v>0</v>
      </c>
      <c r="BT812" s="31">
        <f t="shared" si="1027"/>
        <v>0</v>
      </c>
      <c r="BU812" s="31">
        <f t="shared" si="1028"/>
        <v>0</v>
      </c>
      <c r="BV812" s="31">
        <f t="shared" si="1029"/>
        <v>0</v>
      </c>
      <c r="BW812" s="31">
        <f t="shared" si="1030"/>
        <v>0</v>
      </c>
      <c r="BX812" s="31">
        <f t="shared" si="1031"/>
        <v>0</v>
      </c>
      <c r="BY812" s="31">
        <f t="shared" si="1032"/>
        <v>0</v>
      </c>
      <c r="BZ812" s="31">
        <f t="shared" si="1033"/>
        <v>0</v>
      </c>
      <c r="CA812" s="31">
        <f t="shared" si="1034"/>
        <v>0</v>
      </c>
      <c r="CB812" s="31">
        <f t="shared" si="1035"/>
        <v>0</v>
      </c>
      <c r="CC812" s="31">
        <f t="shared" si="1036"/>
        <v>0</v>
      </c>
      <c r="CD812" s="31">
        <f t="shared" si="1037"/>
        <v>0</v>
      </c>
      <c r="CE812" s="37">
        <f t="array" ref="CE812">MIN(IF(JPRL=AI812,$AG$19:$AG$1018))</f>
        <v>0</v>
      </c>
      <c r="CF812" s="37">
        <f t="array" ref="CF812">MAX(IF(JPRL=AI812,$AG$19:$AG$1018))</f>
        <v>0</v>
      </c>
      <c r="CG812" s="36">
        <f t="shared" si="1038"/>
        <v>0</v>
      </c>
      <c r="CI812" s="40">
        <f t="shared" si="1039"/>
        <v>0</v>
      </c>
      <c r="CJ812" s="40">
        <f t="shared" si="976"/>
        <v>0</v>
      </c>
      <c r="CK812" s="40">
        <f t="shared" si="977"/>
        <v>0</v>
      </c>
      <c r="CL812" s="40">
        <f t="shared" si="978"/>
        <v>0</v>
      </c>
      <c r="CM812" s="40">
        <f t="shared" si="979"/>
        <v>0</v>
      </c>
      <c r="CN812" s="40">
        <f t="shared" si="980"/>
        <v>0</v>
      </c>
      <c r="CO812" s="40">
        <f t="shared" si="981"/>
        <v>0</v>
      </c>
      <c r="CP812" s="40">
        <f t="shared" si="982"/>
        <v>0</v>
      </c>
      <c r="CQ812" s="40">
        <f t="shared" si="983"/>
        <v>0</v>
      </c>
      <c r="CR812" s="40">
        <f t="shared" si="984"/>
        <v>0</v>
      </c>
      <c r="CS812" s="40">
        <f t="shared" si="985"/>
        <v>0</v>
      </c>
      <c r="CT812" s="41">
        <f t="shared" si="1040"/>
        <v>0</v>
      </c>
      <c r="CU812" s="41">
        <f t="shared" si="1041"/>
        <v>0</v>
      </c>
      <c r="CV812" s="41">
        <f t="shared" si="1042"/>
        <v>0</v>
      </c>
      <c r="CW812" s="41">
        <f t="shared" si="1043"/>
        <v>0</v>
      </c>
      <c r="CX812" s="41">
        <f t="shared" si="1044"/>
        <v>0</v>
      </c>
      <c r="CY812" s="41">
        <f t="shared" si="1045"/>
        <v>0</v>
      </c>
      <c r="CZ812" s="41">
        <f t="shared" si="1046"/>
        <v>0</v>
      </c>
      <c r="DA812" s="41">
        <f t="shared" si="1047"/>
        <v>0</v>
      </c>
      <c r="DB812" s="41">
        <f t="shared" si="1048"/>
        <v>0</v>
      </c>
      <c r="DC812" s="41">
        <f t="shared" si="1049"/>
        <v>0</v>
      </c>
      <c r="DD812" s="7">
        <f t="shared" si="1050"/>
        <v>0</v>
      </c>
      <c r="DE812" s="7">
        <f t="shared" si="1051"/>
        <v>0</v>
      </c>
      <c r="DF812" s="7">
        <f t="shared" si="1052"/>
        <v>0</v>
      </c>
      <c r="DJ812" s="7">
        <f t="shared" si="1053"/>
        <v>0</v>
      </c>
      <c r="DK812" s="7">
        <f t="shared" si="1054"/>
        <v>0</v>
      </c>
    </row>
    <row r="813" spans="1:115" ht="26.25" customHeight="1" x14ac:dyDescent="0.25">
      <c r="A813" s="9">
        <v>795</v>
      </c>
      <c r="B813" s="24" t="str">
        <f t="shared" si="986"/>
        <v/>
      </c>
      <c r="C813" s="23"/>
      <c r="D813" s="51"/>
      <c r="E813" s="24"/>
      <c r="F813" s="24"/>
      <c r="G813" s="24"/>
      <c r="H813" s="24"/>
      <c r="I813" s="25"/>
      <c r="J813" s="24"/>
      <c r="K813" s="26"/>
      <c r="L813" s="29"/>
      <c r="M813" s="27"/>
      <c r="N813" s="28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30"/>
      <c r="Z813" s="29"/>
      <c r="AA813" s="29" t="str">
        <f t="shared" si="987"/>
        <v/>
      </c>
      <c r="AB813" s="7">
        <f t="shared" si="988"/>
        <v>0</v>
      </c>
      <c r="AC813" s="7">
        <f t="shared" si="989"/>
        <v>0</v>
      </c>
      <c r="AD813" s="7">
        <f t="shared" si="990"/>
        <v>0</v>
      </c>
      <c r="AE813" s="7">
        <f t="shared" si="991"/>
        <v>0</v>
      </c>
      <c r="AF813" s="11" t="str">
        <f t="shared" si="1055"/>
        <v/>
      </c>
      <c r="AG813" s="13">
        <f t="shared" si="992"/>
        <v>0</v>
      </c>
      <c r="AH813" s="7" t="str">
        <f t="shared" si="993"/>
        <v/>
      </c>
      <c r="AI813" s="11" t="str">
        <f t="shared" si="1056"/>
        <v/>
      </c>
      <c r="AJ813" s="11" t="str">
        <f t="array" ref="AJ813">IF(OR(AI813=$AI$19:AI812),"",AI813)</f>
        <v/>
      </c>
      <c r="AK813" s="11" t="str">
        <f t="shared" si="994"/>
        <v/>
      </c>
      <c r="AL813" t="str">
        <f t="array" ref="AL813">IF(OR(AK813=$AK$19:AK812),"",AK813)</f>
        <v/>
      </c>
      <c r="AM813" s="13">
        <f t="shared" si="995"/>
        <v>0</v>
      </c>
      <c r="AN813" s="13">
        <f t="shared" si="996"/>
        <v>0</v>
      </c>
      <c r="AO813" s="13">
        <f t="shared" si="997"/>
        <v>0</v>
      </c>
      <c r="AP813" s="13">
        <f t="shared" si="998"/>
        <v>0</v>
      </c>
      <c r="AQ813" s="13">
        <f t="shared" si="999"/>
        <v>0</v>
      </c>
      <c r="AR813" s="13">
        <f t="shared" si="1000"/>
        <v>0</v>
      </c>
      <c r="AS813" s="13">
        <f t="shared" si="1001"/>
        <v>0</v>
      </c>
      <c r="AT813" s="13">
        <f t="shared" si="1002"/>
        <v>0</v>
      </c>
      <c r="AU813" s="13">
        <f t="shared" si="1003"/>
        <v>0</v>
      </c>
      <c r="AV813" s="13">
        <f t="shared" si="1004"/>
        <v>0</v>
      </c>
      <c r="AX813" s="13">
        <f t="shared" si="1005"/>
        <v>0</v>
      </c>
      <c r="AY813" s="13">
        <f t="shared" si="1006"/>
        <v>0</v>
      </c>
      <c r="AZ813" s="13">
        <f t="shared" si="1007"/>
        <v>0</v>
      </c>
      <c r="BA813" s="13">
        <f t="shared" si="1008"/>
        <v>0</v>
      </c>
      <c r="BB813" s="13">
        <f t="shared" si="1009"/>
        <v>0</v>
      </c>
      <c r="BC813" s="13">
        <f t="shared" si="1010"/>
        <v>0</v>
      </c>
      <c r="BD813" s="13">
        <f t="shared" si="1011"/>
        <v>0</v>
      </c>
      <c r="BE813" s="13">
        <f t="shared" si="1012"/>
        <v>0</v>
      </c>
      <c r="BF813" s="13">
        <f t="shared" si="1013"/>
        <v>0</v>
      </c>
      <c r="BG813" s="13">
        <f t="shared" si="1014"/>
        <v>0</v>
      </c>
      <c r="BH813" s="13">
        <f t="shared" si="1015"/>
        <v>0</v>
      </c>
      <c r="BI813" s="13">
        <f t="shared" si="1016"/>
        <v>0</v>
      </c>
      <c r="BJ813" s="13">
        <f t="shared" si="1017"/>
        <v>0</v>
      </c>
      <c r="BK813" s="13">
        <f t="shared" si="1018"/>
        <v>0</v>
      </c>
      <c r="BL813" s="13">
        <f t="shared" si="1019"/>
        <v>0</v>
      </c>
      <c r="BM813" s="13">
        <f t="shared" si="1020"/>
        <v>0</v>
      </c>
      <c r="BN813" s="13">
        <f t="shared" si="1021"/>
        <v>0</v>
      </c>
      <c r="BO813" s="13">
        <f t="shared" si="1022"/>
        <v>0</v>
      </c>
      <c r="BP813" s="13">
        <f t="shared" si="1023"/>
        <v>0</v>
      </c>
      <c r="BQ813" s="13">
        <f t="shared" si="1024"/>
        <v>0</v>
      </c>
      <c r="BR813" s="13">
        <f t="shared" si="1025"/>
        <v>0</v>
      </c>
      <c r="BS813" s="13">
        <f t="shared" si="1026"/>
        <v>0</v>
      </c>
      <c r="BT813" s="31">
        <f t="shared" si="1027"/>
        <v>0</v>
      </c>
      <c r="BU813" s="31">
        <f t="shared" si="1028"/>
        <v>0</v>
      </c>
      <c r="BV813" s="31">
        <f t="shared" si="1029"/>
        <v>0</v>
      </c>
      <c r="BW813" s="31">
        <f t="shared" si="1030"/>
        <v>0</v>
      </c>
      <c r="BX813" s="31">
        <f t="shared" si="1031"/>
        <v>0</v>
      </c>
      <c r="BY813" s="31">
        <f t="shared" si="1032"/>
        <v>0</v>
      </c>
      <c r="BZ813" s="31">
        <f t="shared" si="1033"/>
        <v>0</v>
      </c>
      <c r="CA813" s="31">
        <f t="shared" si="1034"/>
        <v>0</v>
      </c>
      <c r="CB813" s="31">
        <f t="shared" si="1035"/>
        <v>0</v>
      </c>
      <c r="CC813" s="31">
        <f t="shared" si="1036"/>
        <v>0</v>
      </c>
      <c r="CD813" s="31">
        <f t="shared" si="1037"/>
        <v>0</v>
      </c>
      <c r="CE813" s="37">
        <f t="array" ref="CE813">MIN(IF(JPRL=AI813,$AG$19:$AG$1018))</f>
        <v>0</v>
      </c>
      <c r="CF813" s="37">
        <f t="array" ref="CF813">MAX(IF(JPRL=AI813,$AG$19:$AG$1018))</f>
        <v>0</v>
      </c>
      <c r="CG813" s="36">
        <f t="shared" si="1038"/>
        <v>0</v>
      </c>
      <c r="CI813" s="40">
        <f t="shared" si="1039"/>
        <v>0</v>
      </c>
      <c r="CJ813" s="40">
        <f t="shared" si="976"/>
        <v>0</v>
      </c>
      <c r="CK813" s="40">
        <f t="shared" si="977"/>
        <v>0</v>
      </c>
      <c r="CL813" s="40">
        <f t="shared" si="978"/>
        <v>0</v>
      </c>
      <c r="CM813" s="40">
        <f t="shared" si="979"/>
        <v>0</v>
      </c>
      <c r="CN813" s="40">
        <f t="shared" si="980"/>
        <v>0</v>
      </c>
      <c r="CO813" s="40">
        <f t="shared" si="981"/>
        <v>0</v>
      </c>
      <c r="CP813" s="40">
        <f t="shared" si="982"/>
        <v>0</v>
      </c>
      <c r="CQ813" s="40">
        <f t="shared" si="983"/>
        <v>0</v>
      </c>
      <c r="CR813" s="40">
        <f t="shared" si="984"/>
        <v>0</v>
      </c>
      <c r="CS813" s="40">
        <f t="shared" si="985"/>
        <v>0</v>
      </c>
      <c r="CT813" s="41">
        <f t="shared" si="1040"/>
        <v>0</v>
      </c>
      <c r="CU813" s="41">
        <f t="shared" si="1041"/>
        <v>0</v>
      </c>
      <c r="CV813" s="41">
        <f t="shared" si="1042"/>
        <v>0</v>
      </c>
      <c r="CW813" s="41">
        <f t="shared" si="1043"/>
        <v>0</v>
      </c>
      <c r="CX813" s="41">
        <f t="shared" si="1044"/>
        <v>0</v>
      </c>
      <c r="CY813" s="41">
        <f t="shared" si="1045"/>
        <v>0</v>
      </c>
      <c r="CZ813" s="41">
        <f t="shared" si="1046"/>
        <v>0</v>
      </c>
      <c r="DA813" s="41">
        <f t="shared" si="1047"/>
        <v>0</v>
      </c>
      <c r="DB813" s="41">
        <f t="shared" si="1048"/>
        <v>0</v>
      </c>
      <c r="DC813" s="41">
        <f t="shared" si="1049"/>
        <v>0</v>
      </c>
      <c r="DD813" s="7">
        <f t="shared" si="1050"/>
        <v>0</v>
      </c>
      <c r="DE813" s="7">
        <f t="shared" si="1051"/>
        <v>0</v>
      </c>
      <c r="DF813" s="7">
        <f t="shared" si="1052"/>
        <v>0</v>
      </c>
      <c r="DJ813" s="7">
        <f t="shared" si="1053"/>
        <v>0</v>
      </c>
      <c r="DK813" s="7">
        <f t="shared" si="1054"/>
        <v>0</v>
      </c>
    </row>
    <row r="814" spans="1:115" ht="26.25" customHeight="1" x14ac:dyDescent="0.25">
      <c r="A814" s="9">
        <v>796</v>
      </c>
      <c r="B814" s="24" t="str">
        <f t="shared" si="986"/>
        <v/>
      </c>
      <c r="C814" s="23"/>
      <c r="D814" s="51"/>
      <c r="E814" s="24"/>
      <c r="F814" s="24"/>
      <c r="G814" s="24"/>
      <c r="H814" s="24"/>
      <c r="I814" s="25"/>
      <c r="J814" s="24"/>
      <c r="K814" s="26"/>
      <c r="L814" s="29"/>
      <c r="M814" s="27"/>
      <c r="N814" s="28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30"/>
      <c r="Z814" s="29"/>
      <c r="AA814" s="29" t="str">
        <f t="shared" si="987"/>
        <v/>
      </c>
      <c r="AB814" s="7">
        <f t="shared" si="988"/>
        <v>0</v>
      </c>
      <c r="AC814" s="7">
        <f t="shared" si="989"/>
        <v>0</v>
      </c>
      <c r="AD814" s="7">
        <f t="shared" si="990"/>
        <v>0</v>
      </c>
      <c r="AE814" s="7">
        <f t="shared" si="991"/>
        <v>0</v>
      </c>
      <c r="AF814" s="11" t="str">
        <f t="shared" si="1055"/>
        <v/>
      </c>
      <c r="AG814" s="13">
        <f t="shared" si="992"/>
        <v>0</v>
      </c>
      <c r="AH814" s="7" t="str">
        <f t="shared" si="993"/>
        <v/>
      </c>
      <c r="AI814" s="11" t="str">
        <f t="shared" si="1056"/>
        <v/>
      </c>
      <c r="AJ814" s="11" t="str">
        <f t="array" ref="AJ814">IF(OR(AI814=$AI$19:AI813),"",AI814)</f>
        <v/>
      </c>
      <c r="AK814" s="11" t="str">
        <f t="shared" si="994"/>
        <v/>
      </c>
      <c r="AL814" t="str">
        <f t="array" ref="AL814">IF(OR(AK814=$AK$19:AK813),"",AK814)</f>
        <v/>
      </c>
      <c r="AM814" s="13">
        <f t="shared" si="995"/>
        <v>0</v>
      </c>
      <c r="AN814" s="13">
        <f t="shared" si="996"/>
        <v>0</v>
      </c>
      <c r="AO814" s="13">
        <f t="shared" si="997"/>
        <v>0</v>
      </c>
      <c r="AP814" s="13">
        <f t="shared" si="998"/>
        <v>0</v>
      </c>
      <c r="AQ814" s="13">
        <f t="shared" si="999"/>
        <v>0</v>
      </c>
      <c r="AR814" s="13">
        <f t="shared" si="1000"/>
        <v>0</v>
      </c>
      <c r="AS814" s="13">
        <f t="shared" si="1001"/>
        <v>0</v>
      </c>
      <c r="AT814" s="13">
        <f t="shared" si="1002"/>
        <v>0</v>
      </c>
      <c r="AU814" s="13">
        <f t="shared" si="1003"/>
        <v>0</v>
      </c>
      <c r="AV814" s="13">
        <f t="shared" si="1004"/>
        <v>0</v>
      </c>
      <c r="AX814" s="13">
        <f t="shared" si="1005"/>
        <v>0</v>
      </c>
      <c r="AY814" s="13">
        <f t="shared" si="1006"/>
        <v>0</v>
      </c>
      <c r="AZ814" s="13">
        <f t="shared" si="1007"/>
        <v>0</v>
      </c>
      <c r="BA814" s="13">
        <f t="shared" si="1008"/>
        <v>0</v>
      </c>
      <c r="BB814" s="13">
        <f t="shared" si="1009"/>
        <v>0</v>
      </c>
      <c r="BC814" s="13">
        <f t="shared" si="1010"/>
        <v>0</v>
      </c>
      <c r="BD814" s="13">
        <f t="shared" si="1011"/>
        <v>0</v>
      </c>
      <c r="BE814" s="13">
        <f t="shared" si="1012"/>
        <v>0</v>
      </c>
      <c r="BF814" s="13">
        <f t="shared" si="1013"/>
        <v>0</v>
      </c>
      <c r="BG814" s="13">
        <f t="shared" si="1014"/>
        <v>0</v>
      </c>
      <c r="BH814" s="13">
        <f t="shared" si="1015"/>
        <v>0</v>
      </c>
      <c r="BI814" s="13">
        <f t="shared" si="1016"/>
        <v>0</v>
      </c>
      <c r="BJ814" s="13">
        <f t="shared" si="1017"/>
        <v>0</v>
      </c>
      <c r="BK814" s="13">
        <f t="shared" si="1018"/>
        <v>0</v>
      </c>
      <c r="BL814" s="13">
        <f t="shared" si="1019"/>
        <v>0</v>
      </c>
      <c r="BM814" s="13">
        <f t="shared" si="1020"/>
        <v>0</v>
      </c>
      <c r="BN814" s="13">
        <f t="shared" si="1021"/>
        <v>0</v>
      </c>
      <c r="BO814" s="13">
        <f t="shared" si="1022"/>
        <v>0</v>
      </c>
      <c r="BP814" s="13">
        <f t="shared" si="1023"/>
        <v>0</v>
      </c>
      <c r="BQ814" s="13">
        <f t="shared" si="1024"/>
        <v>0</v>
      </c>
      <c r="BR814" s="13">
        <f t="shared" si="1025"/>
        <v>0</v>
      </c>
      <c r="BS814" s="13">
        <f t="shared" si="1026"/>
        <v>0</v>
      </c>
      <c r="BT814" s="31">
        <f t="shared" si="1027"/>
        <v>0</v>
      </c>
      <c r="BU814" s="31">
        <f t="shared" si="1028"/>
        <v>0</v>
      </c>
      <c r="BV814" s="31">
        <f t="shared" si="1029"/>
        <v>0</v>
      </c>
      <c r="BW814" s="31">
        <f t="shared" si="1030"/>
        <v>0</v>
      </c>
      <c r="BX814" s="31">
        <f t="shared" si="1031"/>
        <v>0</v>
      </c>
      <c r="BY814" s="31">
        <f t="shared" si="1032"/>
        <v>0</v>
      </c>
      <c r="BZ814" s="31">
        <f t="shared" si="1033"/>
        <v>0</v>
      </c>
      <c r="CA814" s="31">
        <f t="shared" si="1034"/>
        <v>0</v>
      </c>
      <c r="CB814" s="31">
        <f t="shared" si="1035"/>
        <v>0</v>
      </c>
      <c r="CC814" s="31">
        <f t="shared" si="1036"/>
        <v>0</v>
      </c>
      <c r="CD814" s="31">
        <f t="shared" si="1037"/>
        <v>0</v>
      </c>
      <c r="CE814" s="37">
        <f t="array" ref="CE814">MIN(IF(JPRL=AI814,$AG$19:$AG$1018))</f>
        <v>0</v>
      </c>
      <c r="CF814" s="37">
        <f t="array" ref="CF814">MAX(IF(JPRL=AI814,$AG$19:$AG$1018))</f>
        <v>0</v>
      </c>
      <c r="CG814" s="36">
        <f t="shared" si="1038"/>
        <v>0</v>
      </c>
      <c r="CI814" s="40">
        <f t="shared" si="1039"/>
        <v>0</v>
      </c>
      <c r="CJ814" s="40">
        <f t="shared" si="976"/>
        <v>0</v>
      </c>
      <c r="CK814" s="40">
        <f t="shared" si="977"/>
        <v>0</v>
      </c>
      <c r="CL814" s="40">
        <f t="shared" si="978"/>
        <v>0</v>
      </c>
      <c r="CM814" s="40">
        <f t="shared" si="979"/>
        <v>0</v>
      </c>
      <c r="CN814" s="40">
        <f t="shared" si="980"/>
        <v>0</v>
      </c>
      <c r="CO814" s="40">
        <f t="shared" si="981"/>
        <v>0</v>
      </c>
      <c r="CP814" s="40">
        <f t="shared" si="982"/>
        <v>0</v>
      </c>
      <c r="CQ814" s="40">
        <f t="shared" si="983"/>
        <v>0</v>
      </c>
      <c r="CR814" s="40">
        <f t="shared" si="984"/>
        <v>0</v>
      </c>
      <c r="CS814" s="40">
        <f t="shared" si="985"/>
        <v>0</v>
      </c>
      <c r="CT814" s="41">
        <f t="shared" si="1040"/>
        <v>0</v>
      </c>
      <c r="CU814" s="41">
        <f t="shared" si="1041"/>
        <v>0</v>
      </c>
      <c r="CV814" s="41">
        <f t="shared" si="1042"/>
        <v>0</v>
      </c>
      <c r="CW814" s="41">
        <f t="shared" si="1043"/>
        <v>0</v>
      </c>
      <c r="CX814" s="41">
        <f t="shared" si="1044"/>
        <v>0</v>
      </c>
      <c r="CY814" s="41">
        <f t="shared" si="1045"/>
        <v>0</v>
      </c>
      <c r="CZ814" s="41">
        <f t="shared" si="1046"/>
        <v>0</v>
      </c>
      <c r="DA814" s="41">
        <f t="shared" si="1047"/>
        <v>0</v>
      </c>
      <c r="DB814" s="41">
        <f t="shared" si="1048"/>
        <v>0</v>
      </c>
      <c r="DC814" s="41">
        <f t="shared" si="1049"/>
        <v>0</v>
      </c>
      <c r="DD814" s="7">
        <f t="shared" si="1050"/>
        <v>0</v>
      </c>
      <c r="DE814" s="7">
        <f t="shared" si="1051"/>
        <v>0</v>
      </c>
      <c r="DF814" s="7">
        <f t="shared" si="1052"/>
        <v>0</v>
      </c>
      <c r="DJ814" s="7">
        <f t="shared" si="1053"/>
        <v>0</v>
      </c>
      <c r="DK814" s="7">
        <f t="shared" si="1054"/>
        <v>0</v>
      </c>
    </row>
    <row r="815" spans="1:115" ht="26.25" customHeight="1" x14ac:dyDescent="0.25">
      <c r="A815" s="9">
        <v>797</v>
      </c>
      <c r="B815" s="24" t="str">
        <f t="shared" si="986"/>
        <v/>
      </c>
      <c r="C815" s="23"/>
      <c r="D815" s="51"/>
      <c r="E815" s="24"/>
      <c r="F815" s="24"/>
      <c r="G815" s="24"/>
      <c r="H815" s="24"/>
      <c r="I815" s="25"/>
      <c r="J815" s="24"/>
      <c r="K815" s="26"/>
      <c r="L815" s="29"/>
      <c r="M815" s="27"/>
      <c r="N815" s="28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30"/>
      <c r="Z815" s="29"/>
      <c r="AA815" s="29" t="str">
        <f t="shared" si="987"/>
        <v/>
      </c>
      <c r="AB815" s="7">
        <f t="shared" si="988"/>
        <v>0</v>
      </c>
      <c r="AC815" s="7">
        <f t="shared" si="989"/>
        <v>0</v>
      </c>
      <c r="AD815" s="7">
        <f t="shared" si="990"/>
        <v>0</v>
      </c>
      <c r="AE815" s="7">
        <f t="shared" si="991"/>
        <v>0</v>
      </c>
      <c r="AF815" s="11" t="str">
        <f t="shared" si="1055"/>
        <v/>
      </c>
      <c r="AG815" s="13">
        <f t="shared" si="992"/>
        <v>0</v>
      </c>
      <c r="AH815" s="7" t="str">
        <f t="shared" si="993"/>
        <v/>
      </c>
      <c r="AI815" s="11" t="str">
        <f t="shared" si="1056"/>
        <v/>
      </c>
      <c r="AJ815" s="11" t="str">
        <f t="array" ref="AJ815">IF(OR(AI815=$AI$19:AI814),"",AI815)</f>
        <v/>
      </c>
      <c r="AK815" s="11" t="str">
        <f t="shared" si="994"/>
        <v/>
      </c>
      <c r="AL815" t="str">
        <f t="array" ref="AL815">IF(OR(AK815=$AK$19:AK814),"",AK815)</f>
        <v/>
      </c>
      <c r="AM815" s="13">
        <f t="shared" si="995"/>
        <v>0</v>
      </c>
      <c r="AN815" s="13">
        <f t="shared" si="996"/>
        <v>0</v>
      </c>
      <c r="AO815" s="13">
        <f t="shared" si="997"/>
        <v>0</v>
      </c>
      <c r="AP815" s="13">
        <f t="shared" si="998"/>
        <v>0</v>
      </c>
      <c r="AQ815" s="13">
        <f t="shared" si="999"/>
        <v>0</v>
      </c>
      <c r="AR815" s="13">
        <f t="shared" si="1000"/>
        <v>0</v>
      </c>
      <c r="AS815" s="13">
        <f t="shared" si="1001"/>
        <v>0</v>
      </c>
      <c r="AT815" s="13">
        <f t="shared" si="1002"/>
        <v>0</v>
      </c>
      <c r="AU815" s="13">
        <f t="shared" si="1003"/>
        <v>0</v>
      </c>
      <c r="AV815" s="13">
        <f t="shared" si="1004"/>
        <v>0</v>
      </c>
      <c r="AX815" s="13">
        <f t="shared" si="1005"/>
        <v>0</v>
      </c>
      <c r="AY815" s="13">
        <f t="shared" si="1006"/>
        <v>0</v>
      </c>
      <c r="AZ815" s="13">
        <f t="shared" si="1007"/>
        <v>0</v>
      </c>
      <c r="BA815" s="13">
        <f t="shared" si="1008"/>
        <v>0</v>
      </c>
      <c r="BB815" s="13">
        <f t="shared" si="1009"/>
        <v>0</v>
      </c>
      <c r="BC815" s="13">
        <f t="shared" si="1010"/>
        <v>0</v>
      </c>
      <c r="BD815" s="13">
        <f t="shared" si="1011"/>
        <v>0</v>
      </c>
      <c r="BE815" s="13">
        <f t="shared" si="1012"/>
        <v>0</v>
      </c>
      <c r="BF815" s="13">
        <f t="shared" si="1013"/>
        <v>0</v>
      </c>
      <c r="BG815" s="13">
        <f t="shared" si="1014"/>
        <v>0</v>
      </c>
      <c r="BH815" s="13">
        <f t="shared" si="1015"/>
        <v>0</v>
      </c>
      <c r="BI815" s="13">
        <f t="shared" si="1016"/>
        <v>0</v>
      </c>
      <c r="BJ815" s="13">
        <f t="shared" si="1017"/>
        <v>0</v>
      </c>
      <c r="BK815" s="13">
        <f t="shared" si="1018"/>
        <v>0</v>
      </c>
      <c r="BL815" s="13">
        <f t="shared" si="1019"/>
        <v>0</v>
      </c>
      <c r="BM815" s="13">
        <f t="shared" si="1020"/>
        <v>0</v>
      </c>
      <c r="BN815" s="13">
        <f t="shared" si="1021"/>
        <v>0</v>
      </c>
      <c r="BO815" s="13">
        <f t="shared" si="1022"/>
        <v>0</v>
      </c>
      <c r="BP815" s="13">
        <f t="shared" si="1023"/>
        <v>0</v>
      </c>
      <c r="BQ815" s="13">
        <f t="shared" si="1024"/>
        <v>0</v>
      </c>
      <c r="BR815" s="13">
        <f t="shared" si="1025"/>
        <v>0</v>
      </c>
      <c r="BS815" s="13">
        <f t="shared" si="1026"/>
        <v>0</v>
      </c>
      <c r="BT815" s="31">
        <f t="shared" si="1027"/>
        <v>0</v>
      </c>
      <c r="BU815" s="31">
        <f t="shared" si="1028"/>
        <v>0</v>
      </c>
      <c r="BV815" s="31">
        <f t="shared" si="1029"/>
        <v>0</v>
      </c>
      <c r="BW815" s="31">
        <f t="shared" si="1030"/>
        <v>0</v>
      </c>
      <c r="BX815" s="31">
        <f t="shared" si="1031"/>
        <v>0</v>
      </c>
      <c r="BY815" s="31">
        <f t="shared" si="1032"/>
        <v>0</v>
      </c>
      <c r="BZ815" s="31">
        <f t="shared" si="1033"/>
        <v>0</v>
      </c>
      <c r="CA815" s="31">
        <f t="shared" si="1034"/>
        <v>0</v>
      </c>
      <c r="CB815" s="31">
        <f t="shared" si="1035"/>
        <v>0</v>
      </c>
      <c r="CC815" s="31">
        <f t="shared" si="1036"/>
        <v>0</v>
      </c>
      <c r="CD815" s="31">
        <f t="shared" si="1037"/>
        <v>0</v>
      </c>
      <c r="CE815" s="37">
        <f t="array" ref="CE815">MIN(IF(JPRL=AI815,$AG$19:$AG$1018))</f>
        <v>0</v>
      </c>
      <c r="CF815" s="37">
        <f t="array" ref="CF815">MAX(IF(JPRL=AI815,$AG$19:$AG$1018))</f>
        <v>0</v>
      </c>
      <c r="CG815" s="36">
        <f t="shared" si="1038"/>
        <v>0</v>
      </c>
      <c r="CI815" s="40">
        <f t="shared" si="1039"/>
        <v>0</v>
      </c>
      <c r="CJ815" s="40">
        <f t="shared" si="976"/>
        <v>0</v>
      </c>
      <c r="CK815" s="40">
        <f t="shared" si="977"/>
        <v>0</v>
      </c>
      <c r="CL815" s="40">
        <f t="shared" si="978"/>
        <v>0</v>
      </c>
      <c r="CM815" s="40">
        <f t="shared" si="979"/>
        <v>0</v>
      </c>
      <c r="CN815" s="40">
        <f t="shared" si="980"/>
        <v>0</v>
      </c>
      <c r="CO815" s="40">
        <f t="shared" si="981"/>
        <v>0</v>
      </c>
      <c r="CP815" s="40">
        <f t="shared" si="982"/>
        <v>0</v>
      </c>
      <c r="CQ815" s="40">
        <f t="shared" si="983"/>
        <v>0</v>
      </c>
      <c r="CR815" s="40">
        <f t="shared" si="984"/>
        <v>0</v>
      </c>
      <c r="CS815" s="40">
        <f t="shared" si="985"/>
        <v>0</v>
      </c>
      <c r="CT815" s="41">
        <f t="shared" si="1040"/>
        <v>0</v>
      </c>
      <c r="CU815" s="41">
        <f t="shared" si="1041"/>
        <v>0</v>
      </c>
      <c r="CV815" s="41">
        <f t="shared" si="1042"/>
        <v>0</v>
      </c>
      <c r="CW815" s="41">
        <f t="shared" si="1043"/>
        <v>0</v>
      </c>
      <c r="CX815" s="41">
        <f t="shared" si="1044"/>
        <v>0</v>
      </c>
      <c r="CY815" s="41">
        <f t="shared" si="1045"/>
        <v>0</v>
      </c>
      <c r="CZ815" s="41">
        <f t="shared" si="1046"/>
        <v>0</v>
      </c>
      <c r="DA815" s="41">
        <f t="shared" si="1047"/>
        <v>0</v>
      </c>
      <c r="DB815" s="41">
        <f t="shared" si="1048"/>
        <v>0</v>
      </c>
      <c r="DC815" s="41">
        <f t="shared" si="1049"/>
        <v>0</v>
      </c>
      <c r="DD815" s="7">
        <f t="shared" si="1050"/>
        <v>0</v>
      </c>
      <c r="DE815" s="7">
        <f t="shared" si="1051"/>
        <v>0</v>
      </c>
      <c r="DF815" s="7">
        <f t="shared" si="1052"/>
        <v>0</v>
      </c>
      <c r="DJ815" s="7">
        <f t="shared" si="1053"/>
        <v>0</v>
      </c>
      <c r="DK815" s="7">
        <f t="shared" si="1054"/>
        <v>0</v>
      </c>
    </row>
    <row r="816" spans="1:115" ht="26.25" customHeight="1" x14ac:dyDescent="0.25">
      <c r="A816" s="9">
        <v>798</v>
      </c>
      <c r="B816" s="24" t="str">
        <f t="shared" si="986"/>
        <v/>
      </c>
      <c r="C816" s="23"/>
      <c r="D816" s="51"/>
      <c r="E816" s="24"/>
      <c r="F816" s="24"/>
      <c r="G816" s="24"/>
      <c r="H816" s="24"/>
      <c r="I816" s="25"/>
      <c r="J816" s="24"/>
      <c r="K816" s="26"/>
      <c r="L816" s="29"/>
      <c r="M816" s="27"/>
      <c r="N816" s="28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30"/>
      <c r="Z816" s="29"/>
      <c r="AA816" s="29" t="str">
        <f t="shared" si="987"/>
        <v/>
      </c>
      <c r="AB816" s="7">
        <f t="shared" si="988"/>
        <v>0</v>
      </c>
      <c r="AC816" s="7">
        <f t="shared" si="989"/>
        <v>0</v>
      </c>
      <c r="AD816" s="7">
        <f t="shared" si="990"/>
        <v>0</v>
      </c>
      <c r="AE816" s="7">
        <f t="shared" si="991"/>
        <v>0</v>
      </c>
      <c r="AF816" s="11" t="str">
        <f t="shared" si="1055"/>
        <v/>
      </c>
      <c r="AG816" s="13">
        <f t="shared" si="992"/>
        <v>0</v>
      </c>
      <c r="AH816" s="7" t="str">
        <f t="shared" si="993"/>
        <v/>
      </c>
      <c r="AI816" s="11" t="str">
        <f t="shared" si="1056"/>
        <v/>
      </c>
      <c r="AJ816" s="11" t="str">
        <f t="array" ref="AJ816">IF(OR(AI816=$AI$19:AI815),"",AI816)</f>
        <v/>
      </c>
      <c r="AK816" s="11" t="str">
        <f t="shared" si="994"/>
        <v/>
      </c>
      <c r="AL816" t="str">
        <f t="array" ref="AL816">IF(OR(AK816=$AK$19:AK815),"",AK816)</f>
        <v/>
      </c>
      <c r="AM816" s="13">
        <f t="shared" si="995"/>
        <v>0</v>
      </c>
      <c r="AN816" s="13">
        <f t="shared" si="996"/>
        <v>0</v>
      </c>
      <c r="AO816" s="13">
        <f t="shared" si="997"/>
        <v>0</v>
      </c>
      <c r="AP816" s="13">
        <f t="shared" si="998"/>
        <v>0</v>
      </c>
      <c r="AQ816" s="13">
        <f t="shared" si="999"/>
        <v>0</v>
      </c>
      <c r="AR816" s="13">
        <f t="shared" si="1000"/>
        <v>0</v>
      </c>
      <c r="AS816" s="13">
        <f t="shared" si="1001"/>
        <v>0</v>
      </c>
      <c r="AT816" s="13">
        <f t="shared" si="1002"/>
        <v>0</v>
      </c>
      <c r="AU816" s="13">
        <f t="shared" si="1003"/>
        <v>0</v>
      </c>
      <c r="AV816" s="13">
        <f t="shared" si="1004"/>
        <v>0</v>
      </c>
      <c r="AX816" s="13">
        <f t="shared" si="1005"/>
        <v>0</v>
      </c>
      <c r="AY816" s="13">
        <f t="shared" si="1006"/>
        <v>0</v>
      </c>
      <c r="AZ816" s="13">
        <f t="shared" si="1007"/>
        <v>0</v>
      </c>
      <c r="BA816" s="13">
        <f t="shared" si="1008"/>
        <v>0</v>
      </c>
      <c r="BB816" s="13">
        <f t="shared" si="1009"/>
        <v>0</v>
      </c>
      <c r="BC816" s="13">
        <f t="shared" si="1010"/>
        <v>0</v>
      </c>
      <c r="BD816" s="13">
        <f t="shared" si="1011"/>
        <v>0</v>
      </c>
      <c r="BE816" s="13">
        <f t="shared" si="1012"/>
        <v>0</v>
      </c>
      <c r="BF816" s="13">
        <f t="shared" si="1013"/>
        <v>0</v>
      </c>
      <c r="BG816" s="13">
        <f t="shared" si="1014"/>
        <v>0</v>
      </c>
      <c r="BH816" s="13">
        <f t="shared" si="1015"/>
        <v>0</v>
      </c>
      <c r="BI816" s="13">
        <f t="shared" si="1016"/>
        <v>0</v>
      </c>
      <c r="BJ816" s="13">
        <f t="shared" si="1017"/>
        <v>0</v>
      </c>
      <c r="BK816" s="13">
        <f t="shared" si="1018"/>
        <v>0</v>
      </c>
      <c r="BL816" s="13">
        <f t="shared" si="1019"/>
        <v>0</v>
      </c>
      <c r="BM816" s="13">
        <f t="shared" si="1020"/>
        <v>0</v>
      </c>
      <c r="BN816" s="13">
        <f t="shared" si="1021"/>
        <v>0</v>
      </c>
      <c r="BO816" s="13">
        <f t="shared" si="1022"/>
        <v>0</v>
      </c>
      <c r="BP816" s="13">
        <f t="shared" si="1023"/>
        <v>0</v>
      </c>
      <c r="BQ816" s="13">
        <f t="shared" si="1024"/>
        <v>0</v>
      </c>
      <c r="BR816" s="13">
        <f t="shared" si="1025"/>
        <v>0</v>
      </c>
      <c r="BS816" s="13">
        <f t="shared" si="1026"/>
        <v>0</v>
      </c>
      <c r="BT816" s="31">
        <f t="shared" si="1027"/>
        <v>0</v>
      </c>
      <c r="BU816" s="31">
        <f t="shared" si="1028"/>
        <v>0</v>
      </c>
      <c r="BV816" s="31">
        <f t="shared" si="1029"/>
        <v>0</v>
      </c>
      <c r="BW816" s="31">
        <f t="shared" si="1030"/>
        <v>0</v>
      </c>
      <c r="BX816" s="31">
        <f t="shared" si="1031"/>
        <v>0</v>
      </c>
      <c r="BY816" s="31">
        <f t="shared" si="1032"/>
        <v>0</v>
      </c>
      <c r="BZ816" s="31">
        <f t="shared" si="1033"/>
        <v>0</v>
      </c>
      <c r="CA816" s="31">
        <f t="shared" si="1034"/>
        <v>0</v>
      </c>
      <c r="CB816" s="31">
        <f t="shared" si="1035"/>
        <v>0</v>
      </c>
      <c r="CC816" s="31">
        <f t="shared" si="1036"/>
        <v>0</v>
      </c>
      <c r="CD816" s="31">
        <f t="shared" si="1037"/>
        <v>0</v>
      </c>
      <c r="CE816" s="37">
        <f t="array" ref="CE816">MIN(IF(JPRL=AI816,$AG$19:$AG$1018))</f>
        <v>0</v>
      </c>
      <c r="CF816" s="37">
        <f t="array" ref="CF816">MAX(IF(JPRL=AI816,$AG$19:$AG$1018))</f>
        <v>0</v>
      </c>
      <c r="CG816" s="36">
        <f t="shared" si="1038"/>
        <v>0</v>
      </c>
      <c r="CI816" s="40">
        <f t="shared" si="1039"/>
        <v>0</v>
      </c>
      <c r="CJ816" s="40">
        <f t="shared" si="976"/>
        <v>0</v>
      </c>
      <c r="CK816" s="40">
        <f t="shared" si="977"/>
        <v>0</v>
      </c>
      <c r="CL816" s="40">
        <f t="shared" si="978"/>
        <v>0</v>
      </c>
      <c r="CM816" s="40">
        <f t="shared" si="979"/>
        <v>0</v>
      </c>
      <c r="CN816" s="40">
        <f t="shared" si="980"/>
        <v>0</v>
      </c>
      <c r="CO816" s="40">
        <f t="shared" si="981"/>
        <v>0</v>
      </c>
      <c r="CP816" s="40">
        <f t="shared" si="982"/>
        <v>0</v>
      </c>
      <c r="CQ816" s="40">
        <f t="shared" si="983"/>
        <v>0</v>
      </c>
      <c r="CR816" s="40">
        <f t="shared" si="984"/>
        <v>0</v>
      </c>
      <c r="CS816" s="40">
        <f t="shared" si="985"/>
        <v>0</v>
      </c>
      <c r="CT816" s="41">
        <f t="shared" si="1040"/>
        <v>0</v>
      </c>
      <c r="CU816" s="41">
        <f t="shared" si="1041"/>
        <v>0</v>
      </c>
      <c r="CV816" s="41">
        <f t="shared" si="1042"/>
        <v>0</v>
      </c>
      <c r="CW816" s="41">
        <f t="shared" si="1043"/>
        <v>0</v>
      </c>
      <c r="CX816" s="41">
        <f t="shared" si="1044"/>
        <v>0</v>
      </c>
      <c r="CY816" s="41">
        <f t="shared" si="1045"/>
        <v>0</v>
      </c>
      <c r="CZ816" s="41">
        <f t="shared" si="1046"/>
        <v>0</v>
      </c>
      <c r="DA816" s="41">
        <f t="shared" si="1047"/>
        <v>0</v>
      </c>
      <c r="DB816" s="41">
        <f t="shared" si="1048"/>
        <v>0</v>
      </c>
      <c r="DC816" s="41">
        <f t="shared" si="1049"/>
        <v>0</v>
      </c>
      <c r="DD816" s="7">
        <f t="shared" si="1050"/>
        <v>0</v>
      </c>
      <c r="DE816" s="7">
        <f t="shared" si="1051"/>
        <v>0</v>
      </c>
      <c r="DF816" s="7">
        <f t="shared" si="1052"/>
        <v>0</v>
      </c>
      <c r="DJ816" s="7">
        <f t="shared" si="1053"/>
        <v>0</v>
      </c>
      <c r="DK816" s="7">
        <f t="shared" si="1054"/>
        <v>0</v>
      </c>
    </row>
    <row r="817" spans="1:115" ht="26.25" customHeight="1" x14ac:dyDescent="0.25">
      <c r="A817" s="9">
        <v>799</v>
      </c>
      <c r="B817" s="24" t="str">
        <f t="shared" si="986"/>
        <v/>
      </c>
      <c r="C817" s="23"/>
      <c r="D817" s="51"/>
      <c r="E817" s="24"/>
      <c r="F817" s="24"/>
      <c r="G817" s="24"/>
      <c r="H817" s="24"/>
      <c r="I817" s="25"/>
      <c r="J817" s="24"/>
      <c r="K817" s="26"/>
      <c r="L817" s="29"/>
      <c r="M817" s="27"/>
      <c r="N817" s="28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30"/>
      <c r="Z817" s="29"/>
      <c r="AA817" s="29" t="str">
        <f t="shared" si="987"/>
        <v/>
      </c>
      <c r="AB817" s="7">
        <f t="shared" si="988"/>
        <v>0</v>
      </c>
      <c r="AC817" s="7">
        <f t="shared" si="989"/>
        <v>0</v>
      </c>
      <c r="AD817" s="7">
        <f t="shared" si="990"/>
        <v>0</v>
      </c>
      <c r="AE817" s="7">
        <f t="shared" si="991"/>
        <v>0</v>
      </c>
      <c r="AF817" s="11" t="str">
        <f t="shared" si="1055"/>
        <v/>
      </c>
      <c r="AG817" s="13">
        <f t="shared" si="992"/>
        <v>0</v>
      </c>
      <c r="AH817" s="7" t="str">
        <f t="shared" si="993"/>
        <v/>
      </c>
      <c r="AI817" s="11" t="str">
        <f t="shared" si="1056"/>
        <v/>
      </c>
      <c r="AJ817" s="11" t="str">
        <f t="array" ref="AJ817">IF(OR(AI817=$AI$19:AI816),"",AI817)</f>
        <v/>
      </c>
      <c r="AK817" s="11" t="str">
        <f t="shared" si="994"/>
        <v/>
      </c>
      <c r="AL817" t="str">
        <f t="array" ref="AL817">IF(OR(AK817=$AK$19:AK816),"",AK817)</f>
        <v/>
      </c>
      <c r="AM817" s="13">
        <f t="shared" si="995"/>
        <v>0</v>
      </c>
      <c r="AN817" s="13">
        <f t="shared" si="996"/>
        <v>0</v>
      </c>
      <c r="AO817" s="13">
        <f t="shared" si="997"/>
        <v>0</v>
      </c>
      <c r="AP817" s="13">
        <f t="shared" si="998"/>
        <v>0</v>
      </c>
      <c r="AQ817" s="13">
        <f t="shared" si="999"/>
        <v>0</v>
      </c>
      <c r="AR817" s="13">
        <f t="shared" si="1000"/>
        <v>0</v>
      </c>
      <c r="AS817" s="13">
        <f t="shared" si="1001"/>
        <v>0</v>
      </c>
      <c r="AT817" s="13">
        <f t="shared" si="1002"/>
        <v>0</v>
      </c>
      <c r="AU817" s="13">
        <f t="shared" si="1003"/>
        <v>0</v>
      </c>
      <c r="AV817" s="13">
        <f t="shared" si="1004"/>
        <v>0</v>
      </c>
      <c r="AX817" s="13">
        <f t="shared" si="1005"/>
        <v>0</v>
      </c>
      <c r="AY817" s="13">
        <f t="shared" si="1006"/>
        <v>0</v>
      </c>
      <c r="AZ817" s="13">
        <f t="shared" si="1007"/>
        <v>0</v>
      </c>
      <c r="BA817" s="13">
        <f t="shared" si="1008"/>
        <v>0</v>
      </c>
      <c r="BB817" s="13">
        <f t="shared" si="1009"/>
        <v>0</v>
      </c>
      <c r="BC817" s="13">
        <f t="shared" si="1010"/>
        <v>0</v>
      </c>
      <c r="BD817" s="13">
        <f t="shared" si="1011"/>
        <v>0</v>
      </c>
      <c r="BE817" s="13">
        <f t="shared" si="1012"/>
        <v>0</v>
      </c>
      <c r="BF817" s="13">
        <f t="shared" si="1013"/>
        <v>0</v>
      </c>
      <c r="BG817" s="13">
        <f t="shared" si="1014"/>
        <v>0</v>
      </c>
      <c r="BH817" s="13">
        <f t="shared" si="1015"/>
        <v>0</v>
      </c>
      <c r="BI817" s="13">
        <f t="shared" si="1016"/>
        <v>0</v>
      </c>
      <c r="BJ817" s="13">
        <f t="shared" si="1017"/>
        <v>0</v>
      </c>
      <c r="BK817" s="13">
        <f t="shared" si="1018"/>
        <v>0</v>
      </c>
      <c r="BL817" s="13">
        <f t="shared" si="1019"/>
        <v>0</v>
      </c>
      <c r="BM817" s="13">
        <f t="shared" si="1020"/>
        <v>0</v>
      </c>
      <c r="BN817" s="13">
        <f t="shared" si="1021"/>
        <v>0</v>
      </c>
      <c r="BO817" s="13">
        <f t="shared" si="1022"/>
        <v>0</v>
      </c>
      <c r="BP817" s="13">
        <f t="shared" si="1023"/>
        <v>0</v>
      </c>
      <c r="BQ817" s="13">
        <f t="shared" si="1024"/>
        <v>0</v>
      </c>
      <c r="BR817" s="13">
        <f t="shared" si="1025"/>
        <v>0</v>
      </c>
      <c r="BS817" s="13">
        <f t="shared" si="1026"/>
        <v>0</v>
      </c>
      <c r="BT817" s="31">
        <f t="shared" si="1027"/>
        <v>0</v>
      </c>
      <c r="BU817" s="31">
        <f t="shared" si="1028"/>
        <v>0</v>
      </c>
      <c r="BV817" s="31">
        <f t="shared" si="1029"/>
        <v>0</v>
      </c>
      <c r="BW817" s="31">
        <f t="shared" si="1030"/>
        <v>0</v>
      </c>
      <c r="BX817" s="31">
        <f t="shared" si="1031"/>
        <v>0</v>
      </c>
      <c r="BY817" s="31">
        <f t="shared" si="1032"/>
        <v>0</v>
      </c>
      <c r="BZ817" s="31">
        <f t="shared" si="1033"/>
        <v>0</v>
      </c>
      <c r="CA817" s="31">
        <f t="shared" si="1034"/>
        <v>0</v>
      </c>
      <c r="CB817" s="31">
        <f t="shared" si="1035"/>
        <v>0</v>
      </c>
      <c r="CC817" s="31">
        <f t="shared" si="1036"/>
        <v>0</v>
      </c>
      <c r="CD817" s="31">
        <f t="shared" si="1037"/>
        <v>0</v>
      </c>
      <c r="CE817" s="37">
        <f t="array" ref="CE817">MIN(IF(JPRL=AI817,$AG$19:$AG$1018))</f>
        <v>0</v>
      </c>
      <c r="CF817" s="37">
        <f t="array" ref="CF817">MAX(IF(JPRL=AI817,$AG$19:$AG$1018))</f>
        <v>0</v>
      </c>
      <c r="CG817" s="36">
        <f t="shared" si="1038"/>
        <v>0</v>
      </c>
      <c r="CI817" s="40">
        <f t="shared" si="1039"/>
        <v>0</v>
      </c>
      <c r="CJ817" s="40">
        <f t="shared" si="976"/>
        <v>0</v>
      </c>
      <c r="CK817" s="40">
        <f t="shared" si="977"/>
        <v>0</v>
      </c>
      <c r="CL817" s="40">
        <f t="shared" si="978"/>
        <v>0</v>
      </c>
      <c r="CM817" s="40">
        <f t="shared" si="979"/>
        <v>0</v>
      </c>
      <c r="CN817" s="40">
        <f t="shared" si="980"/>
        <v>0</v>
      </c>
      <c r="CO817" s="40">
        <f t="shared" si="981"/>
        <v>0</v>
      </c>
      <c r="CP817" s="40">
        <f t="shared" si="982"/>
        <v>0</v>
      </c>
      <c r="CQ817" s="40">
        <f t="shared" si="983"/>
        <v>0</v>
      </c>
      <c r="CR817" s="40">
        <f t="shared" si="984"/>
        <v>0</v>
      </c>
      <c r="CS817" s="40">
        <f t="shared" si="985"/>
        <v>0</v>
      </c>
      <c r="CT817" s="41">
        <f t="shared" si="1040"/>
        <v>0</v>
      </c>
      <c r="CU817" s="41">
        <f t="shared" si="1041"/>
        <v>0</v>
      </c>
      <c r="CV817" s="41">
        <f t="shared" si="1042"/>
        <v>0</v>
      </c>
      <c r="CW817" s="41">
        <f t="shared" si="1043"/>
        <v>0</v>
      </c>
      <c r="CX817" s="41">
        <f t="shared" si="1044"/>
        <v>0</v>
      </c>
      <c r="CY817" s="41">
        <f t="shared" si="1045"/>
        <v>0</v>
      </c>
      <c r="CZ817" s="41">
        <f t="shared" si="1046"/>
        <v>0</v>
      </c>
      <c r="DA817" s="41">
        <f t="shared" si="1047"/>
        <v>0</v>
      </c>
      <c r="DB817" s="41">
        <f t="shared" si="1048"/>
        <v>0</v>
      </c>
      <c r="DC817" s="41">
        <f t="shared" si="1049"/>
        <v>0</v>
      </c>
      <c r="DD817" s="7">
        <f t="shared" si="1050"/>
        <v>0</v>
      </c>
      <c r="DE817" s="7">
        <f t="shared" si="1051"/>
        <v>0</v>
      </c>
      <c r="DF817" s="7">
        <f t="shared" si="1052"/>
        <v>0</v>
      </c>
      <c r="DJ817" s="7">
        <f t="shared" si="1053"/>
        <v>0</v>
      </c>
      <c r="DK817" s="7">
        <f t="shared" si="1054"/>
        <v>0</v>
      </c>
    </row>
    <row r="818" spans="1:115" ht="26.25" customHeight="1" x14ac:dyDescent="0.25">
      <c r="A818" s="9">
        <v>800</v>
      </c>
      <c r="B818" s="24" t="str">
        <f t="shared" si="986"/>
        <v/>
      </c>
      <c r="C818" s="23"/>
      <c r="D818" s="51"/>
      <c r="E818" s="24"/>
      <c r="F818" s="24"/>
      <c r="G818" s="24"/>
      <c r="H818" s="24"/>
      <c r="I818" s="25"/>
      <c r="J818" s="24"/>
      <c r="K818" s="26"/>
      <c r="L818" s="29"/>
      <c r="M818" s="27"/>
      <c r="N818" s="28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30"/>
      <c r="Z818" s="29"/>
      <c r="AA818" s="29" t="str">
        <f t="shared" si="987"/>
        <v/>
      </c>
      <c r="AB818" s="7">
        <f t="shared" si="988"/>
        <v>0</v>
      </c>
      <c r="AC818" s="7">
        <f t="shared" si="989"/>
        <v>0</v>
      </c>
      <c r="AD818" s="7">
        <f t="shared" si="990"/>
        <v>0</v>
      </c>
      <c r="AE818" s="7">
        <f t="shared" si="991"/>
        <v>0</v>
      </c>
      <c r="AF818" s="11" t="str">
        <f t="shared" si="1055"/>
        <v/>
      </c>
      <c r="AG818" s="13">
        <f t="shared" si="992"/>
        <v>0</v>
      </c>
      <c r="AH818" s="7" t="str">
        <f t="shared" si="993"/>
        <v/>
      </c>
      <c r="AI818" s="11" t="str">
        <f t="shared" si="1056"/>
        <v/>
      </c>
      <c r="AJ818" s="11" t="str">
        <f t="array" ref="AJ818">IF(OR(AI818=$AI$19:AI817),"",AI818)</f>
        <v/>
      </c>
      <c r="AK818" s="11" t="str">
        <f t="shared" si="994"/>
        <v/>
      </c>
      <c r="AL818" t="str">
        <f t="array" ref="AL818">IF(OR(AK818=$AK$19:AK817),"",AK818)</f>
        <v/>
      </c>
      <c r="AM818" s="13">
        <f t="shared" si="995"/>
        <v>0</v>
      </c>
      <c r="AN818" s="13">
        <f t="shared" si="996"/>
        <v>0</v>
      </c>
      <c r="AO818" s="13">
        <f t="shared" si="997"/>
        <v>0</v>
      </c>
      <c r="AP818" s="13">
        <f t="shared" si="998"/>
        <v>0</v>
      </c>
      <c r="AQ818" s="13">
        <f t="shared" si="999"/>
        <v>0</v>
      </c>
      <c r="AR818" s="13">
        <f t="shared" si="1000"/>
        <v>0</v>
      </c>
      <c r="AS818" s="13">
        <f t="shared" si="1001"/>
        <v>0</v>
      </c>
      <c r="AT818" s="13">
        <f t="shared" si="1002"/>
        <v>0</v>
      </c>
      <c r="AU818" s="13">
        <f t="shared" si="1003"/>
        <v>0</v>
      </c>
      <c r="AV818" s="13">
        <f t="shared" si="1004"/>
        <v>0</v>
      </c>
      <c r="AX818" s="13">
        <f t="shared" si="1005"/>
        <v>0</v>
      </c>
      <c r="AY818" s="13">
        <f t="shared" si="1006"/>
        <v>0</v>
      </c>
      <c r="AZ818" s="13">
        <f t="shared" si="1007"/>
        <v>0</v>
      </c>
      <c r="BA818" s="13">
        <f t="shared" si="1008"/>
        <v>0</v>
      </c>
      <c r="BB818" s="13">
        <f t="shared" si="1009"/>
        <v>0</v>
      </c>
      <c r="BC818" s="13">
        <f t="shared" si="1010"/>
        <v>0</v>
      </c>
      <c r="BD818" s="13">
        <f t="shared" si="1011"/>
        <v>0</v>
      </c>
      <c r="BE818" s="13">
        <f t="shared" si="1012"/>
        <v>0</v>
      </c>
      <c r="BF818" s="13">
        <f t="shared" si="1013"/>
        <v>0</v>
      </c>
      <c r="BG818" s="13">
        <f t="shared" si="1014"/>
        <v>0</v>
      </c>
      <c r="BH818" s="13">
        <f t="shared" si="1015"/>
        <v>0</v>
      </c>
      <c r="BI818" s="13">
        <f t="shared" si="1016"/>
        <v>0</v>
      </c>
      <c r="BJ818" s="13">
        <f t="shared" si="1017"/>
        <v>0</v>
      </c>
      <c r="BK818" s="13">
        <f t="shared" si="1018"/>
        <v>0</v>
      </c>
      <c r="BL818" s="13">
        <f t="shared" si="1019"/>
        <v>0</v>
      </c>
      <c r="BM818" s="13">
        <f t="shared" si="1020"/>
        <v>0</v>
      </c>
      <c r="BN818" s="13">
        <f t="shared" si="1021"/>
        <v>0</v>
      </c>
      <c r="BO818" s="13">
        <f t="shared" si="1022"/>
        <v>0</v>
      </c>
      <c r="BP818" s="13">
        <f t="shared" si="1023"/>
        <v>0</v>
      </c>
      <c r="BQ818" s="13">
        <f t="shared" si="1024"/>
        <v>0</v>
      </c>
      <c r="BR818" s="13">
        <f t="shared" si="1025"/>
        <v>0</v>
      </c>
      <c r="BS818" s="13">
        <f t="shared" si="1026"/>
        <v>0</v>
      </c>
      <c r="BT818" s="31">
        <f t="shared" si="1027"/>
        <v>0</v>
      </c>
      <c r="BU818" s="31">
        <f t="shared" si="1028"/>
        <v>0</v>
      </c>
      <c r="BV818" s="31">
        <f t="shared" si="1029"/>
        <v>0</v>
      </c>
      <c r="BW818" s="31">
        <f t="shared" si="1030"/>
        <v>0</v>
      </c>
      <c r="BX818" s="31">
        <f t="shared" si="1031"/>
        <v>0</v>
      </c>
      <c r="BY818" s="31">
        <f t="shared" si="1032"/>
        <v>0</v>
      </c>
      <c r="BZ818" s="31">
        <f t="shared" si="1033"/>
        <v>0</v>
      </c>
      <c r="CA818" s="31">
        <f t="shared" si="1034"/>
        <v>0</v>
      </c>
      <c r="CB818" s="31">
        <f t="shared" si="1035"/>
        <v>0</v>
      </c>
      <c r="CC818" s="31">
        <f t="shared" si="1036"/>
        <v>0</v>
      </c>
      <c r="CD818" s="31">
        <f t="shared" si="1037"/>
        <v>0</v>
      </c>
      <c r="CE818" s="37">
        <f t="array" ref="CE818">MIN(IF(JPRL=AI818,$AG$19:$AG$1018))</f>
        <v>0</v>
      </c>
      <c r="CF818" s="37">
        <f t="array" ref="CF818">MAX(IF(JPRL=AI818,$AG$19:$AG$1018))</f>
        <v>0</v>
      </c>
      <c r="CG818" s="36">
        <f t="shared" si="1038"/>
        <v>0</v>
      </c>
      <c r="CI818" s="40">
        <f t="shared" si="1039"/>
        <v>0</v>
      </c>
      <c r="CJ818" s="40">
        <f t="shared" si="976"/>
        <v>0</v>
      </c>
      <c r="CK818" s="40">
        <f t="shared" si="977"/>
        <v>0</v>
      </c>
      <c r="CL818" s="40">
        <f t="shared" si="978"/>
        <v>0</v>
      </c>
      <c r="CM818" s="40">
        <f t="shared" si="979"/>
        <v>0</v>
      </c>
      <c r="CN818" s="40">
        <f t="shared" si="980"/>
        <v>0</v>
      </c>
      <c r="CO818" s="40">
        <f t="shared" si="981"/>
        <v>0</v>
      </c>
      <c r="CP818" s="40">
        <f t="shared" si="982"/>
        <v>0</v>
      </c>
      <c r="CQ818" s="40">
        <f t="shared" si="983"/>
        <v>0</v>
      </c>
      <c r="CR818" s="40">
        <f t="shared" si="984"/>
        <v>0</v>
      </c>
      <c r="CS818" s="40">
        <f t="shared" si="985"/>
        <v>0</v>
      </c>
      <c r="CT818" s="41">
        <f t="shared" si="1040"/>
        <v>0</v>
      </c>
      <c r="CU818" s="41">
        <f t="shared" si="1041"/>
        <v>0</v>
      </c>
      <c r="CV818" s="41">
        <f t="shared" si="1042"/>
        <v>0</v>
      </c>
      <c r="CW818" s="41">
        <f t="shared" si="1043"/>
        <v>0</v>
      </c>
      <c r="CX818" s="41">
        <f t="shared" si="1044"/>
        <v>0</v>
      </c>
      <c r="CY818" s="41">
        <f t="shared" si="1045"/>
        <v>0</v>
      </c>
      <c r="CZ818" s="41">
        <f t="shared" si="1046"/>
        <v>0</v>
      </c>
      <c r="DA818" s="41">
        <f t="shared" si="1047"/>
        <v>0</v>
      </c>
      <c r="DB818" s="41">
        <f t="shared" si="1048"/>
        <v>0</v>
      </c>
      <c r="DC818" s="41">
        <f t="shared" si="1049"/>
        <v>0</v>
      </c>
      <c r="DD818" s="7">
        <f t="shared" si="1050"/>
        <v>0</v>
      </c>
      <c r="DE818" s="7">
        <f t="shared" si="1051"/>
        <v>0</v>
      </c>
      <c r="DF818" s="7">
        <f t="shared" si="1052"/>
        <v>0</v>
      </c>
      <c r="DJ818" s="7">
        <f t="shared" si="1053"/>
        <v>0</v>
      </c>
      <c r="DK818" s="7">
        <f t="shared" si="1054"/>
        <v>0</v>
      </c>
    </row>
    <row r="819" spans="1:115" ht="26.25" customHeight="1" x14ac:dyDescent="0.25">
      <c r="A819" s="9">
        <v>801</v>
      </c>
      <c r="B819" s="24" t="str">
        <f t="shared" si="986"/>
        <v/>
      </c>
      <c r="C819" s="23"/>
      <c r="D819" s="51"/>
      <c r="E819" s="24"/>
      <c r="F819" s="24"/>
      <c r="G819" s="24"/>
      <c r="H819" s="24"/>
      <c r="I819" s="25"/>
      <c r="J819" s="24"/>
      <c r="K819" s="26"/>
      <c r="L819" s="29"/>
      <c r="M819" s="27"/>
      <c r="N819" s="28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30"/>
      <c r="Z819" s="29"/>
      <c r="AA819" s="29" t="str">
        <f t="shared" si="987"/>
        <v/>
      </c>
      <c r="AB819" s="7">
        <f t="shared" si="988"/>
        <v>0</v>
      </c>
      <c r="AC819" s="7">
        <f t="shared" si="989"/>
        <v>0</v>
      </c>
      <c r="AD819" s="7">
        <f t="shared" si="990"/>
        <v>0</v>
      </c>
      <c r="AE819" s="7">
        <f t="shared" si="991"/>
        <v>0</v>
      </c>
      <c r="AF819" s="11" t="str">
        <f t="shared" si="1055"/>
        <v/>
      </c>
      <c r="AG819" s="13">
        <f t="shared" si="992"/>
        <v>0</v>
      </c>
      <c r="AH819" s="7" t="str">
        <f t="shared" si="993"/>
        <v/>
      </c>
      <c r="AI819" s="11" t="str">
        <f t="shared" si="1056"/>
        <v/>
      </c>
      <c r="AJ819" s="11" t="str">
        <f t="array" ref="AJ819">IF(OR(AI819=$AI$19:AI818),"",AI819)</f>
        <v/>
      </c>
      <c r="AK819" s="11" t="str">
        <f t="shared" si="994"/>
        <v/>
      </c>
      <c r="AL819" t="str">
        <f t="array" ref="AL819">IF(OR(AK819=$AK$19:AK818),"",AK819)</f>
        <v/>
      </c>
      <c r="AM819" s="13">
        <f t="shared" si="995"/>
        <v>0</v>
      </c>
      <c r="AN819" s="13">
        <f t="shared" si="996"/>
        <v>0</v>
      </c>
      <c r="AO819" s="13">
        <f t="shared" si="997"/>
        <v>0</v>
      </c>
      <c r="AP819" s="13">
        <f t="shared" si="998"/>
        <v>0</v>
      </c>
      <c r="AQ819" s="13">
        <f t="shared" si="999"/>
        <v>0</v>
      </c>
      <c r="AR819" s="13">
        <f t="shared" si="1000"/>
        <v>0</v>
      </c>
      <c r="AS819" s="13">
        <f t="shared" si="1001"/>
        <v>0</v>
      </c>
      <c r="AT819" s="13">
        <f t="shared" si="1002"/>
        <v>0</v>
      </c>
      <c r="AU819" s="13">
        <f t="shared" si="1003"/>
        <v>0</v>
      </c>
      <c r="AV819" s="13">
        <f t="shared" si="1004"/>
        <v>0</v>
      </c>
      <c r="AX819" s="13">
        <f t="shared" si="1005"/>
        <v>0</v>
      </c>
      <c r="AY819" s="13">
        <f t="shared" si="1006"/>
        <v>0</v>
      </c>
      <c r="AZ819" s="13">
        <f t="shared" si="1007"/>
        <v>0</v>
      </c>
      <c r="BA819" s="13">
        <f t="shared" si="1008"/>
        <v>0</v>
      </c>
      <c r="BB819" s="13">
        <f t="shared" si="1009"/>
        <v>0</v>
      </c>
      <c r="BC819" s="13">
        <f t="shared" si="1010"/>
        <v>0</v>
      </c>
      <c r="BD819" s="13">
        <f t="shared" si="1011"/>
        <v>0</v>
      </c>
      <c r="BE819" s="13">
        <f t="shared" si="1012"/>
        <v>0</v>
      </c>
      <c r="BF819" s="13">
        <f t="shared" si="1013"/>
        <v>0</v>
      </c>
      <c r="BG819" s="13">
        <f t="shared" si="1014"/>
        <v>0</v>
      </c>
      <c r="BH819" s="13">
        <f t="shared" si="1015"/>
        <v>0</v>
      </c>
      <c r="BI819" s="13">
        <f t="shared" si="1016"/>
        <v>0</v>
      </c>
      <c r="BJ819" s="13">
        <f t="shared" si="1017"/>
        <v>0</v>
      </c>
      <c r="BK819" s="13">
        <f t="shared" si="1018"/>
        <v>0</v>
      </c>
      <c r="BL819" s="13">
        <f t="shared" si="1019"/>
        <v>0</v>
      </c>
      <c r="BM819" s="13">
        <f t="shared" si="1020"/>
        <v>0</v>
      </c>
      <c r="BN819" s="13">
        <f t="shared" si="1021"/>
        <v>0</v>
      </c>
      <c r="BO819" s="13">
        <f t="shared" si="1022"/>
        <v>0</v>
      </c>
      <c r="BP819" s="13">
        <f t="shared" si="1023"/>
        <v>0</v>
      </c>
      <c r="BQ819" s="13">
        <f t="shared" si="1024"/>
        <v>0</v>
      </c>
      <c r="BR819" s="13">
        <f t="shared" si="1025"/>
        <v>0</v>
      </c>
      <c r="BS819" s="13">
        <f t="shared" si="1026"/>
        <v>0</v>
      </c>
      <c r="BT819" s="31">
        <f t="shared" si="1027"/>
        <v>0</v>
      </c>
      <c r="BU819" s="31">
        <f t="shared" si="1028"/>
        <v>0</v>
      </c>
      <c r="BV819" s="31">
        <f t="shared" si="1029"/>
        <v>0</v>
      </c>
      <c r="BW819" s="31">
        <f t="shared" si="1030"/>
        <v>0</v>
      </c>
      <c r="BX819" s="31">
        <f t="shared" si="1031"/>
        <v>0</v>
      </c>
      <c r="BY819" s="31">
        <f t="shared" si="1032"/>
        <v>0</v>
      </c>
      <c r="BZ819" s="31">
        <f t="shared" si="1033"/>
        <v>0</v>
      </c>
      <c r="CA819" s="31">
        <f t="shared" si="1034"/>
        <v>0</v>
      </c>
      <c r="CB819" s="31">
        <f t="shared" si="1035"/>
        <v>0</v>
      </c>
      <c r="CC819" s="31">
        <f t="shared" si="1036"/>
        <v>0</v>
      </c>
      <c r="CD819" s="31">
        <f t="shared" si="1037"/>
        <v>0</v>
      </c>
      <c r="CE819" s="37">
        <f t="array" ref="CE819">MIN(IF(JPRL=AI819,$AG$19:$AG$1018))</f>
        <v>0</v>
      </c>
      <c r="CF819" s="37">
        <f t="array" ref="CF819">MAX(IF(JPRL=AI819,$AG$19:$AG$1018))</f>
        <v>0</v>
      </c>
      <c r="CG819" s="36">
        <f t="shared" si="1038"/>
        <v>0</v>
      </c>
      <c r="CI819" s="40">
        <f t="shared" si="1039"/>
        <v>0</v>
      </c>
      <c r="CJ819" s="40">
        <f t="shared" si="976"/>
        <v>0</v>
      </c>
      <c r="CK819" s="40">
        <f t="shared" si="977"/>
        <v>0</v>
      </c>
      <c r="CL819" s="40">
        <f t="shared" si="978"/>
        <v>0</v>
      </c>
      <c r="CM819" s="40">
        <f t="shared" si="979"/>
        <v>0</v>
      </c>
      <c r="CN819" s="40">
        <f t="shared" si="980"/>
        <v>0</v>
      </c>
      <c r="CO819" s="40">
        <f t="shared" si="981"/>
        <v>0</v>
      </c>
      <c r="CP819" s="40">
        <f t="shared" si="982"/>
        <v>0</v>
      </c>
      <c r="CQ819" s="40">
        <f t="shared" si="983"/>
        <v>0</v>
      </c>
      <c r="CR819" s="40">
        <f t="shared" si="984"/>
        <v>0</v>
      </c>
      <c r="CS819" s="40">
        <f t="shared" si="985"/>
        <v>0</v>
      </c>
      <c r="CT819" s="41">
        <f t="shared" si="1040"/>
        <v>0</v>
      </c>
      <c r="CU819" s="41">
        <f t="shared" si="1041"/>
        <v>0</v>
      </c>
      <c r="CV819" s="41">
        <f t="shared" si="1042"/>
        <v>0</v>
      </c>
      <c r="CW819" s="41">
        <f t="shared" si="1043"/>
        <v>0</v>
      </c>
      <c r="CX819" s="41">
        <f t="shared" si="1044"/>
        <v>0</v>
      </c>
      <c r="CY819" s="41">
        <f t="shared" si="1045"/>
        <v>0</v>
      </c>
      <c r="CZ819" s="41">
        <f t="shared" si="1046"/>
        <v>0</v>
      </c>
      <c r="DA819" s="41">
        <f t="shared" si="1047"/>
        <v>0</v>
      </c>
      <c r="DB819" s="41">
        <f t="shared" si="1048"/>
        <v>0</v>
      </c>
      <c r="DC819" s="41">
        <f t="shared" si="1049"/>
        <v>0</v>
      </c>
      <c r="DD819" s="7">
        <f t="shared" si="1050"/>
        <v>0</v>
      </c>
      <c r="DE819" s="7">
        <f t="shared" si="1051"/>
        <v>0</v>
      </c>
      <c r="DF819" s="7">
        <f t="shared" si="1052"/>
        <v>0</v>
      </c>
      <c r="DJ819" s="7">
        <f t="shared" si="1053"/>
        <v>0</v>
      </c>
      <c r="DK819" s="7">
        <f t="shared" si="1054"/>
        <v>0</v>
      </c>
    </row>
    <row r="820" spans="1:115" ht="26.25" customHeight="1" x14ac:dyDescent="0.25">
      <c r="A820" s="9">
        <v>802</v>
      </c>
      <c r="B820" s="24" t="str">
        <f t="shared" si="986"/>
        <v/>
      </c>
      <c r="C820" s="23"/>
      <c r="D820" s="51"/>
      <c r="E820" s="24"/>
      <c r="F820" s="24"/>
      <c r="G820" s="24"/>
      <c r="H820" s="24"/>
      <c r="I820" s="25"/>
      <c r="J820" s="24"/>
      <c r="K820" s="26"/>
      <c r="L820" s="29"/>
      <c r="M820" s="27"/>
      <c r="N820" s="28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30"/>
      <c r="Z820" s="29"/>
      <c r="AA820" s="29" t="str">
        <f t="shared" si="987"/>
        <v/>
      </c>
      <c r="AB820" s="7">
        <f t="shared" si="988"/>
        <v>0</v>
      </c>
      <c r="AC820" s="7">
        <f t="shared" si="989"/>
        <v>0</v>
      </c>
      <c r="AD820" s="7">
        <f t="shared" si="990"/>
        <v>0</v>
      </c>
      <c r="AE820" s="7">
        <f t="shared" si="991"/>
        <v>0</v>
      </c>
      <c r="AF820" s="11" t="str">
        <f t="shared" si="1055"/>
        <v/>
      </c>
      <c r="AG820" s="13">
        <f t="shared" si="992"/>
        <v>0</v>
      </c>
      <c r="AH820" s="7" t="str">
        <f t="shared" si="993"/>
        <v/>
      </c>
      <c r="AI820" s="11" t="str">
        <f t="shared" si="1056"/>
        <v/>
      </c>
      <c r="AJ820" s="11" t="str">
        <f t="array" ref="AJ820">IF(OR(AI820=$AI$19:AI819),"",AI820)</f>
        <v/>
      </c>
      <c r="AK820" s="11" t="str">
        <f t="shared" si="994"/>
        <v/>
      </c>
      <c r="AL820" t="str">
        <f t="array" ref="AL820">IF(OR(AK820=$AK$19:AK819),"",AK820)</f>
        <v/>
      </c>
      <c r="AM820" s="13">
        <f t="shared" si="995"/>
        <v>0</v>
      </c>
      <c r="AN820" s="13">
        <f t="shared" si="996"/>
        <v>0</v>
      </c>
      <c r="AO820" s="13">
        <f t="shared" si="997"/>
        <v>0</v>
      </c>
      <c r="AP820" s="13">
        <f t="shared" si="998"/>
        <v>0</v>
      </c>
      <c r="AQ820" s="13">
        <f t="shared" si="999"/>
        <v>0</v>
      </c>
      <c r="AR820" s="13">
        <f t="shared" si="1000"/>
        <v>0</v>
      </c>
      <c r="AS820" s="13">
        <f t="shared" si="1001"/>
        <v>0</v>
      </c>
      <c r="AT820" s="13">
        <f t="shared" si="1002"/>
        <v>0</v>
      </c>
      <c r="AU820" s="13">
        <f t="shared" si="1003"/>
        <v>0</v>
      </c>
      <c r="AV820" s="13">
        <f t="shared" si="1004"/>
        <v>0</v>
      </c>
      <c r="AX820" s="13">
        <f t="shared" si="1005"/>
        <v>0</v>
      </c>
      <c r="AY820" s="13">
        <f t="shared" si="1006"/>
        <v>0</v>
      </c>
      <c r="AZ820" s="13">
        <f t="shared" si="1007"/>
        <v>0</v>
      </c>
      <c r="BA820" s="13">
        <f t="shared" si="1008"/>
        <v>0</v>
      </c>
      <c r="BB820" s="13">
        <f t="shared" si="1009"/>
        <v>0</v>
      </c>
      <c r="BC820" s="13">
        <f t="shared" si="1010"/>
        <v>0</v>
      </c>
      <c r="BD820" s="13">
        <f t="shared" si="1011"/>
        <v>0</v>
      </c>
      <c r="BE820" s="13">
        <f t="shared" si="1012"/>
        <v>0</v>
      </c>
      <c r="BF820" s="13">
        <f t="shared" si="1013"/>
        <v>0</v>
      </c>
      <c r="BG820" s="13">
        <f t="shared" si="1014"/>
        <v>0</v>
      </c>
      <c r="BH820" s="13">
        <f t="shared" si="1015"/>
        <v>0</v>
      </c>
      <c r="BI820" s="13">
        <f t="shared" si="1016"/>
        <v>0</v>
      </c>
      <c r="BJ820" s="13">
        <f t="shared" si="1017"/>
        <v>0</v>
      </c>
      <c r="BK820" s="13">
        <f t="shared" si="1018"/>
        <v>0</v>
      </c>
      <c r="BL820" s="13">
        <f t="shared" si="1019"/>
        <v>0</v>
      </c>
      <c r="BM820" s="13">
        <f t="shared" si="1020"/>
        <v>0</v>
      </c>
      <c r="BN820" s="13">
        <f t="shared" si="1021"/>
        <v>0</v>
      </c>
      <c r="BO820" s="13">
        <f t="shared" si="1022"/>
        <v>0</v>
      </c>
      <c r="BP820" s="13">
        <f t="shared" si="1023"/>
        <v>0</v>
      </c>
      <c r="BQ820" s="13">
        <f t="shared" si="1024"/>
        <v>0</v>
      </c>
      <c r="BR820" s="13">
        <f t="shared" si="1025"/>
        <v>0</v>
      </c>
      <c r="BS820" s="13">
        <f t="shared" si="1026"/>
        <v>0</v>
      </c>
      <c r="BT820" s="31">
        <f t="shared" si="1027"/>
        <v>0</v>
      </c>
      <c r="BU820" s="31">
        <f t="shared" si="1028"/>
        <v>0</v>
      </c>
      <c r="BV820" s="31">
        <f t="shared" si="1029"/>
        <v>0</v>
      </c>
      <c r="BW820" s="31">
        <f t="shared" si="1030"/>
        <v>0</v>
      </c>
      <c r="BX820" s="31">
        <f t="shared" si="1031"/>
        <v>0</v>
      </c>
      <c r="BY820" s="31">
        <f t="shared" si="1032"/>
        <v>0</v>
      </c>
      <c r="BZ820" s="31">
        <f t="shared" si="1033"/>
        <v>0</v>
      </c>
      <c r="CA820" s="31">
        <f t="shared" si="1034"/>
        <v>0</v>
      </c>
      <c r="CB820" s="31">
        <f t="shared" si="1035"/>
        <v>0</v>
      </c>
      <c r="CC820" s="31">
        <f t="shared" si="1036"/>
        <v>0</v>
      </c>
      <c r="CD820" s="31">
        <f t="shared" si="1037"/>
        <v>0</v>
      </c>
      <c r="CE820" s="37">
        <f t="array" ref="CE820">MIN(IF(JPRL=AI820,$AG$19:$AG$1018))</f>
        <v>0</v>
      </c>
      <c r="CF820" s="37">
        <f t="array" ref="CF820">MAX(IF(JPRL=AI820,$AG$19:$AG$1018))</f>
        <v>0</v>
      </c>
      <c r="CG820" s="36">
        <f t="shared" si="1038"/>
        <v>0</v>
      </c>
      <c r="CI820" s="40">
        <f t="shared" si="1039"/>
        <v>0</v>
      </c>
      <c r="CJ820" s="40">
        <f t="shared" si="976"/>
        <v>0</v>
      </c>
      <c r="CK820" s="40">
        <f t="shared" si="977"/>
        <v>0</v>
      </c>
      <c r="CL820" s="40">
        <f t="shared" si="978"/>
        <v>0</v>
      </c>
      <c r="CM820" s="40">
        <f t="shared" si="979"/>
        <v>0</v>
      </c>
      <c r="CN820" s="40">
        <f t="shared" si="980"/>
        <v>0</v>
      </c>
      <c r="CO820" s="40">
        <f t="shared" si="981"/>
        <v>0</v>
      </c>
      <c r="CP820" s="40">
        <f t="shared" si="982"/>
        <v>0</v>
      </c>
      <c r="CQ820" s="40">
        <f t="shared" si="983"/>
        <v>0</v>
      </c>
      <c r="CR820" s="40">
        <f t="shared" si="984"/>
        <v>0</v>
      </c>
      <c r="CS820" s="40">
        <f t="shared" si="985"/>
        <v>0</v>
      </c>
      <c r="CT820" s="41">
        <f t="shared" si="1040"/>
        <v>0</v>
      </c>
      <c r="CU820" s="41">
        <f t="shared" si="1041"/>
        <v>0</v>
      </c>
      <c r="CV820" s="41">
        <f t="shared" si="1042"/>
        <v>0</v>
      </c>
      <c r="CW820" s="41">
        <f t="shared" si="1043"/>
        <v>0</v>
      </c>
      <c r="CX820" s="41">
        <f t="shared" si="1044"/>
        <v>0</v>
      </c>
      <c r="CY820" s="41">
        <f t="shared" si="1045"/>
        <v>0</v>
      </c>
      <c r="CZ820" s="41">
        <f t="shared" si="1046"/>
        <v>0</v>
      </c>
      <c r="DA820" s="41">
        <f t="shared" si="1047"/>
        <v>0</v>
      </c>
      <c r="DB820" s="41">
        <f t="shared" si="1048"/>
        <v>0</v>
      </c>
      <c r="DC820" s="41">
        <f t="shared" si="1049"/>
        <v>0</v>
      </c>
      <c r="DD820" s="7">
        <f t="shared" si="1050"/>
        <v>0</v>
      </c>
      <c r="DE820" s="7">
        <f t="shared" si="1051"/>
        <v>0</v>
      </c>
      <c r="DF820" s="7">
        <f t="shared" si="1052"/>
        <v>0</v>
      </c>
      <c r="DJ820" s="7">
        <f t="shared" si="1053"/>
        <v>0</v>
      </c>
      <c r="DK820" s="7">
        <f t="shared" si="1054"/>
        <v>0</v>
      </c>
    </row>
    <row r="821" spans="1:115" ht="26.25" customHeight="1" x14ac:dyDescent="0.25">
      <c r="A821" s="9">
        <v>803</v>
      </c>
      <c r="B821" s="24" t="str">
        <f t="shared" si="986"/>
        <v/>
      </c>
      <c r="C821" s="23"/>
      <c r="D821" s="51"/>
      <c r="E821" s="24"/>
      <c r="F821" s="24"/>
      <c r="G821" s="24"/>
      <c r="H821" s="24"/>
      <c r="I821" s="25"/>
      <c r="J821" s="24"/>
      <c r="K821" s="26"/>
      <c r="L821" s="29"/>
      <c r="M821" s="27"/>
      <c r="N821" s="28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30"/>
      <c r="Z821" s="29"/>
      <c r="AA821" s="29" t="str">
        <f t="shared" si="987"/>
        <v/>
      </c>
      <c r="AB821" s="7">
        <f t="shared" si="988"/>
        <v>0</v>
      </c>
      <c r="AC821" s="7">
        <f t="shared" si="989"/>
        <v>0</v>
      </c>
      <c r="AD821" s="7">
        <f t="shared" si="990"/>
        <v>0</v>
      </c>
      <c r="AE821" s="7">
        <f t="shared" si="991"/>
        <v>0</v>
      </c>
      <c r="AF821" s="11" t="str">
        <f t="shared" si="1055"/>
        <v/>
      </c>
      <c r="AG821" s="13">
        <f t="shared" si="992"/>
        <v>0</v>
      </c>
      <c r="AH821" s="7" t="str">
        <f t="shared" si="993"/>
        <v/>
      </c>
      <c r="AI821" s="11" t="str">
        <f t="shared" si="1056"/>
        <v/>
      </c>
      <c r="AJ821" s="11" t="str">
        <f t="array" ref="AJ821">IF(OR(AI821=$AI$19:AI820),"",AI821)</f>
        <v/>
      </c>
      <c r="AK821" s="11" t="str">
        <f t="shared" si="994"/>
        <v/>
      </c>
      <c r="AL821" t="str">
        <f t="array" ref="AL821">IF(OR(AK821=$AK$19:AK820),"",AK821)</f>
        <v/>
      </c>
      <c r="AM821" s="13">
        <f t="shared" si="995"/>
        <v>0</v>
      </c>
      <c r="AN821" s="13">
        <f t="shared" si="996"/>
        <v>0</v>
      </c>
      <c r="AO821" s="13">
        <f t="shared" si="997"/>
        <v>0</v>
      </c>
      <c r="AP821" s="13">
        <f t="shared" si="998"/>
        <v>0</v>
      </c>
      <c r="AQ821" s="13">
        <f t="shared" si="999"/>
        <v>0</v>
      </c>
      <c r="AR821" s="13">
        <f t="shared" si="1000"/>
        <v>0</v>
      </c>
      <c r="AS821" s="13">
        <f t="shared" si="1001"/>
        <v>0</v>
      </c>
      <c r="AT821" s="13">
        <f t="shared" si="1002"/>
        <v>0</v>
      </c>
      <c r="AU821" s="13">
        <f t="shared" si="1003"/>
        <v>0</v>
      </c>
      <c r="AV821" s="13">
        <f t="shared" si="1004"/>
        <v>0</v>
      </c>
      <c r="AX821" s="13">
        <f t="shared" si="1005"/>
        <v>0</v>
      </c>
      <c r="AY821" s="13">
        <f t="shared" si="1006"/>
        <v>0</v>
      </c>
      <c r="AZ821" s="13">
        <f t="shared" si="1007"/>
        <v>0</v>
      </c>
      <c r="BA821" s="13">
        <f t="shared" si="1008"/>
        <v>0</v>
      </c>
      <c r="BB821" s="13">
        <f t="shared" si="1009"/>
        <v>0</v>
      </c>
      <c r="BC821" s="13">
        <f t="shared" si="1010"/>
        <v>0</v>
      </c>
      <c r="BD821" s="13">
        <f t="shared" si="1011"/>
        <v>0</v>
      </c>
      <c r="BE821" s="13">
        <f t="shared" si="1012"/>
        <v>0</v>
      </c>
      <c r="BF821" s="13">
        <f t="shared" si="1013"/>
        <v>0</v>
      </c>
      <c r="BG821" s="13">
        <f t="shared" si="1014"/>
        <v>0</v>
      </c>
      <c r="BH821" s="13">
        <f t="shared" si="1015"/>
        <v>0</v>
      </c>
      <c r="BI821" s="13">
        <f t="shared" si="1016"/>
        <v>0</v>
      </c>
      <c r="BJ821" s="13">
        <f t="shared" si="1017"/>
        <v>0</v>
      </c>
      <c r="BK821" s="13">
        <f t="shared" si="1018"/>
        <v>0</v>
      </c>
      <c r="BL821" s="13">
        <f t="shared" si="1019"/>
        <v>0</v>
      </c>
      <c r="BM821" s="13">
        <f t="shared" si="1020"/>
        <v>0</v>
      </c>
      <c r="BN821" s="13">
        <f t="shared" si="1021"/>
        <v>0</v>
      </c>
      <c r="BO821" s="13">
        <f t="shared" si="1022"/>
        <v>0</v>
      </c>
      <c r="BP821" s="13">
        <f t="shared" si="1023"/>
        <v>0</v>
      </c>
      <c r="BQ821" s="13">
        <f t="shared" si="1024"/>
        <v>0</v>
      </c>
      <c r="BR821" s="13">
        <f t="shared" si="1025"/>
        <v>0</v>
      </c>
      <c r="BS821" s="13">
        <f t="shared" si="1026"/>
        <v>0</v>
      </c>
      <c r="BT821" s="31">
        <f t="shared" si="1027"/>
        <v>0</v>
      </c>
      <c r="BU821" s="31">
        <f t="shared" si="1028"/>
        <v>0</v>
      </c>
      <c r="BV821" s="31">
        <f t="shared" si="1029"/>
        <v>0</v>
      </c>
      <c r="BW821" s="31">
        <f t="shared" si="1030"/>
        <v>0</v>
      </c>
      <c r="BX821" s="31">
        <f t="shared" si="1031"/>
        <v>0</v>
      </c>
      <c r="BY821" s="31">
        <f t="shared" si="1032"/>
        <v>0</v>
      </c>
      <c r="BZ821" s="31">
        <f t="shared" si="1033"/>
        <v>0</v>
      </c>
      <c r="CA821" s="31">
        <f t="shared" si="1034"/>
        <v>0</v>
      </c>
      <c r="CB821" s="31">
        <f t="shared" si="1035"/>
        <v>0</v>
      </c>
      <c r="CC821" s="31">
        <f t="shared" si="1036"/>
        <v>0</v>
      </c>
      <c r="CD821" s="31">
        <f t="shared" si="1037"/>
        <v>0</v>
      </c>
      <c r="CE821" s="37">
        <f t="array" ref="CE821">MIN(IF(JPRL=AI821,$AG$19:$AG$1018))</f>
        <v>0</v>
      </c>
      <c r="CF821" s="37">
        <f t="array" ref="CF821">MAX(IF(JPRL=AI821,$AG$19:$AG$1018))</f>
        <v>0</v>
      </c>
      <c r="CG821" s="36">
        <f t="shared" si="1038"/>
        <v>0</v>
      </c>
      <c r="CI821" s="40">
        <f t="shared" si="1039"/>
        <v>0</v>
      </c>
      <c r="CJ821" s="40">
        <f t="shared" si="976"/>
        <v>0</v>
      </c>
      <c r="CK821" s="40">
        <f t="shared" si="977"/>
        <v>0</v>
      </c>
      <c r="CL821" s="40">
        <f t="shared" si="978"/>
        <v>0</v>
      </c>
      <c r="CM821" s="40">
        <f t="shared" si="979"/>
        <v>0</v>
      </c>
      <c r="CN821" s="40">
        <f t="shared" si="980"/>
        <v>0</v>
      </c>
      <c r="CO821" s="40">
        <f t="shared" si="981"/>
        <v>0</v>
      </c>
      <c r="CP821" s="40">
        <f t="shared" si="982"/>
        <v>0</v>
      </c>
      <c r="CQ821" s="40">
        <f t="shared" si="983"/>
        <v>0</v>
      </c>
      <c r="CR821" s="40">
        <f t="shared" si="984"/>
        <v>0</v>
      </c>
      <c r="CS821" s="40">
        <f t="shared" si="985"/>
        <v>0</v>
      </c>
      <c r="CT821" s="41">
        <f t="shared" si="1040"/>
        <v>0</v>
      </c>
      <c r="CU821" s="41">
        <f t="shared" si="1041"/>
        <v>0</v>
      </c>
      <c r="CV821" s="41">
        <f t="shared" si="1042"/>
        <v>0</v>
      </c>
      <c r="CW821" s="41">
        <f t="shared" si="1043"/>
        <v>0</v>
      </c>
      <c r="CX821" s="41">
        <f t="shared" si="1044"/>
        <v>0</v>
      </c>
      <c r="CY821" s="41">
        <f t="shared" si="1045"/>
        <v>0</v>
      </c>
      <c r="CZ821" s="41">
        <f t="shared" si="1046"/>
        <v>0</v>
      </c>
      <c r="DA821" s="41">
        <f t="shared" si="1047"/>
        <v>0</v>
      </c>
      <c r="DB821" s="41">
        <f t="shared" si="1048"/>
        <v>0</v>
      </c>
      <c r="DC821" s="41">
        <f t="shared" si="1049"/>
        <v>0</v>
      </c>
      <c r="DD821" s="7">
        <f t="shared" si="1050"/>
        <v>0</v>
      </c>
      <c r="DE821" s="7">
        <f t="shared" si="1051"/>
        <v>0</v>
      </c>
      <c r="DF821" s="7">
        <f t="shared" si="1052"/>
        <v>0</v>
      </c>
      <c r="DJ821" s="7">
        <f t="shared" si="1053"/>
        <v>0</v>
      </c>
      <c r="DK821" s="7">
        <f t="shared" si="1054"/>
        <v>0</v>
      </c>
    </row>
    <row r="822" spans="1:115" ht="26.25" customHeight="1" x14ac:dyDescent="0.25">
      <c r="A822" s="9">
        <v>804</v>
      </c>
      <c r="B822" s="24" t="str">
        <f t="shared" si="986"/>
        <v/>
      </c>
      <c r="C822" s="23"/>
      <c r="D822" s="51"/>
      <c r="E822" s="24"/>
      <c r="F822" s="24"/>
      <c r="G822" s="24"/>
      <c r="H822" s="24"/>
      <c r="I822" s="25"/>
      <c r="J822" s="24"/>
      <c r="K822" s="26"/>
      <c r="L822" s="29"/>
      <c r="M822" s="27"/>
      <c r="N822" s="28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30"/>
      <c r="Z822" s="29"/>
      <c r="AA822" s="29" t="str">
        <f t="shared" si="987"/>
        <v/>
      </c>
      <c r="AB822" s="7">
        <f t="shared" si="988"/>
        <v>0</v>
      </c>
      <c r="AC822" s="7">
        <f t="shared" si="989"/>
        <v>0</v>
      </c>
      <c r="AD822" s="7">
        <f t="shared" si="990"/>
        <v>0</v>
      </c>
      <c r="AE822" s="7">
        <f t="shared" si="991"/>
        <v>0</v>
      </c>
      <c r="AF822" s="11" t="str">
        <f t="shared" si="1055"/>
        <v/>
      </c>
      <c r="AG822" s="13">
        <f t="shared" si="992"/>
        <v>0</v>
      </c>
      <c r="AH822" s="7" t="str">
        <f t="shared" si="993"/>
        <v/>
      </c>
      <c r="AI822" s="11" t="str">
        <f t="shared" si="1056"/>
        <v/>
      </c>
      <c r="AJ822" s="11" t="str">
        <f t="array" ref="AJ822">IF(OR(AI822=$AI$19:AI821),"",AI822)</f>
        <v/>
      </c>
      <c r="AK822" s="11" t="str">
        <f t="shared" si="994"/>
        <v/>
      </c>
      <c r="AL822" t="str">
        <f t="array" ref="AL822">IF(OR(AK822=$AK$19:AK821),"",AK822)</f>
        <v/>
      </c>
      <c r="AM822" s="13">
        <f t="shared" si="995"/>
        <v>0</v>
      </c>
      <c r="AN822" s="13">
        <f t="shared" si="996"/>
        <v>0</v>
      </c>
      <c r="AO822" s="13">
        <f t="shared" si="997"/>
        <v>0</v>
      </c>
      <c r="AP822" s="13">
        <f t="shared" si="998"/>
        <v>0</v>
      </c>
      <c r="AQ822" s="13">
        <f t="shared" si="999"/>
        <v>0</v>
      </c>
      <c r="AR822" s="13">
        <f t="shared" si="1000"/>
        <v>0</v>
      </c>
      <c r="AS822" s="13">
        <f t="shared" si="1001"/>
        <v>0</v>
      </c>
      <c r="AT822" s="13">
        <f t="shared" si="1002"/>
        <v>0</v>
      </c>
      <c r="AU822" s="13">
        <f t="shared" si="1003"/>
        <v>0</v>
      </c>
      <c r="AV822" s="13">
        <f t="shared" si="1004"/>
        <v>0</v>
      </c>
      <c r="AX822" s="13">
        <f t="shared" si="1005"/>
        <v>0</v>
      </c>
      <c r="AY822" s="13">
        <f t="shared" si="1006"/>
        <v>0</v>
      </c>
      <c r="AZ822" s="13">
        <f t="shared" si="1007"/>
        <v>0</v>
      </c>
      <c r="BA822" s="13">
        <f t="shared" si="1008"/>
        <v>0</v>
      </c>
      <c r="BB822" s="13">
        <f t="shared" si="1009"/>
        <v>0</v>
      </c>
      <c r="BC822" s="13">
        <f t="shared" si="1010"/>
        <v>0</v>
      </c>
      <c r="BD822" s="13">
        <f t="shared" si="1011"/>
        <v>0</v>
      </c>
      <c r="BE822" s="13">
        <f t="shared" si="1012"/>
        <v>0</v>
      </c>
      <c r="BF822" s="13">
        <f t="shared" si="1013"/>
        <v>0</v>
      </c>
      <c r="BG822" s="13">
        <f t="shared" si="1014"/>
        <v>0</v>
      </c>
      <c r="BH822" s="13">
        <f t="shared" si="1015"/>
        <v>0</v>
      </c>
      <c r="BI822" s="13">
        <f t="shared" si="1016"/>
        <v>0</v>
      </c>
      <c r="BJ822" s="13">
        <f t="shared" si="1017"/>
        <v>0</v>
      </c>
      <c r="BK822" s="13">
        <f t="shared" si="1018"/>
        <v>0</v>
      </c>
      <c r="BL822" s="13">
        <f t="shared" si="1019"/>
        <v>0</v>
      </c>
      <c r="BM822" s="13">
        <f t="shared" si="1020"/>
        <v>0</v>
      </c>
      <c r="BN822" s="13">
        <f t="shared" si="1021"/>
        <v>0</v>
      </c>
      <c r="BO822" s="13">
        <f t="shared" si="1022"/>
        <v>0</v>
      </c>
      <c r="BP822" s="13">
        <f t="shared" si="1023"/>
        <v>0</v>
      </c>
      <c r="BQ822" s="13">
        <f t="shared" si="1024"/>
        <v>0</v>
      </c>
      <c r="BR822" s="13">
        <f t="shared" si="1025"/>
        <v>0</v>
      </c>
      <c r="BS822" s="13">
        <f t="shared" si="1026"/>
        <v>0</v>
      </c>
      <c r="BT822" s="31">
        <f t="shared" si="1027"/>
        <v>0</v>
      </c>
      <c r="BU822" s="31">
        <f t="shared" si="1028"/>
        <v>0</v>
      </c>
      <c r="BV822" s="31">
        <f t="shared" si="1029"/>
        <v>0</v>
      </c>
      <c r="BW822" s="31">
        <f t="shared" si="1030"/>
        <v>0</v>
      </c>
      <c r="BX822" s="31">
        <f t="shared" si="1031"/>
        <v>0</v>
      </c>
      <c r="BY822" s="31">
        <f t="shared" si="1032"/>
        <v>0</v>
      </c>
      <c r="BZ822" s="31">
        <f t="shared" si="1033"/>
        <v>0</v>
      </c>
      <c r="CA822" s="31">
        <f t="shared" si="1034"/>
        <v>0</v>
      </c>
      <c r="CB822" s="31">
        <f t="shared" si="1035"/>
        <v>0</v>
      </c>
      <c r="CC822" s="31">
        <f t="shared" si="1036"/>
        <v>0</v>
      </c>
      <c r="CD822" s="31">
        <f t="shared" si="1037"/>
        <v>0</v>
      </c>
      <c r="CE822" s="37">
        <f t="array" ref="CE822">MIN(IF(JPRL=AI822,$AG$19:$AG$1018))</f>
        <v>0</v>
      </c>
      <c r="CF822" s="37">
        <f t="array" ref="CF822">MAX(IF(JPRL=AI822,$AG$19:$AG$1018))</f>
        <v>0</v>
      </c>
      <c r="CG822" s="36">
        <f t="shared" si="1038"/>
        <v>0</v>
      </c>
      <c r="CI822" s="40">
        <f t="shared" si="1039"/>
        <v>0</v>
      </c>
      <c r="CJ822" s="40">
        <f t="shared" si="976"/>
        <v>0</v>
      </c>
      <c r="CK822" s="40">
        <f t="shared" si="977"/>
        <v>0</v>
      </c>
      <c r="CL822" s="40">
        <f t="shared" si="978"/>
        <v>0</v>
      </c>
      <c r="CM822" s="40">
        <f t="shared" si="979"/>
        <v>0</v>
      </c>
      <c r="CN822" s="40">
        <f t="shared" si="980"/>
        <v>0</v>
      </c>
      <c r="CO822" s="40">
        <f t="shared" si="981"/>
        <v>0</v>
      </c>
      <c r="CP822" s="40">
        <f t="shared" si="982"/>
        <v>0</v>
      </c>
      <c r="CQ822" s="40">
        <f t="shared" si="983"/>
        <v>0</v>
      </c>
      <c r="CR822" s="40">
        <f t="shared" si="984"/>
        <v>0</v>
      </c>
      <c r="CS822" s="40">
        <f t="shared" si="985"/>
        <v>0</v>
      </c>
      <c r="CT822" s="41">
        <f t="shared" si="1040"/>
        <v>0</v>
      </c>
      <c r="CU822" s="41">
        <f t="shared" si="1041"/>
        <v>0</v>
      </c>
      <c r="CV822" s="41">
        <f t="shared" si="1042"/>
        <v>0</v>
      </c>
      <c r="CW822" s="41">
        <f t="shared" si="1043"/>
        <v>0</v>
      </c>
      <c r="CX822" s="41">
        <f t="shared" si="1044"/>
        <v>0</v>
      </c>
      <c r="CY822" s="41">
        <f t="shared" si="1045"/>
        <v>0</v>
      </c>
      <c r="CZ822" s="41">
        <f t="shared" si="1046"/>
        <v>0</v>
      </c>
      <c r="DA822" s="41">
        <f t="shared" si="1047"/>
        <v>0</v>
      </c>
      <c r="DB822" s="41">
        <f t="shared" si="1048"/>
        <v>0</v>
      </c>
      <c r="DC822" s="41">
        <f t="shared" si="1049"/>
        <v>0</v>
      </c>
      <c r="DD822" s="7">
        <f t="shared" si="1050"/>
        <v>0</v>
      </c>
      <c r="DE822" s="7">
        <f t="shared" si="1051"/>
        <v>0</v>
      </c>
      <c r="DF822" s="7">
        <f t="shared" si="1052"/>
        <v>0</v>
      </c>
      <c r="DJ822" s="7">
        <f t="shared" si="1053"/>
        <v>0</v>
      </c>
      <c r="DK822" s="7">
        <f t="shared" si="1054"/>
        <v>0</v>
      </c>
    </row>
    <row r="823" spans="1:115" ht="26.25" customHeight="1" x14ac:dyDescent="0.25">
      <c r="A823" s="9">
        <v>805</v>
      </c>
      <c r="B823" s="24" t="str">
        <f t="shared" si="986"/>
        <v/>
      </c>
      <c r="C823" s="23"/>
      <c r="D823" s="51"/>
      <c r="E823" s="24"/>
      <c r="F823" s="24"/>
      <c r="G823" s="24"/>
      <c r="H823" s="24"/>
      <c r="I823" s="25"/>
      <c r="J823" s="24"/>
      <c r="K823" s="26"/>
      <c r="L823" s="29"/>
      <c r="M823" s="27"/>
      <c r="N823" s="28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30"/>
      <c r="Z823" s="29"/>
      <c r="AA823" s="29" t="str">
        <f t="shared" si="987"/>
        <v/>
      </c>
      <c r="AB823" s="7">
        <f t="shared" si="988"/>
        <v>0</v>
      </c>
      <c r="AC823" s="7">
        <f t="shared" si="989"/>
        <v>0</v>
      </c>
      <c r="AD823" s="7">
        <f t="shared" si="990"/>
        <v>0</v>
      </c>
      <c r="AE823" s="7">
        <f t="shared" si="991"/>
        <v>0</v>
      </c>
      <c r="AF823" s="11" t="str">
        <f t="shared" si="1055"/>
        <v/>
      </c>
      <c r="AG823" s="13">
        <f t="shared" si="992"/>
        <v>0</v>
      </c>
      <c r="AH823" s="7" t="str">
        <f t="shared" si="993"/>
        <v/>
      </c>
      <c r="AI823" s="11" t="str">
        <f t="shared" si="1056"/>
        <v/>
      </c>
      <c r="AJ823" s="11" t="str">
        <f t="array" ref="AJ823">IF(OR(AI823=$AI$19:AI822),"",AI823)</f>
        <v/>
      </c>
      <c r="AK823" s="11" t="str">
        <f t="shared" si="994"/>
        <v/>
      </c>
      <c r="AL823" t="str">
        <f t="array" ref="AL823">IF(OR(AK823=$AK$19:AK822),"",AK823)</f>
        <v/>
      </c>
      <c r="AM823" s="13">
        <f t="shared" si="995"/>
        <v>0</v>
      </c>
      <c r="AN823" s="13">
        <f t="shared" si="996"/>
        <v>0</v>
      </c>
      <c r="AO823" s="13">
        <f t="shared" si="997"/>
        <v>0</v>
      </c>
      <c r="AP823" s="13">
        <f t="shared" si="998"/>
        <v>0</v>
      </c>
      <c r="AQ823" s="13">
        <f t="shared" si="999"/>
        <v>0</v>
      </c>
      <c r="AR823" s="13">
        <f t="shared" si="1000"/>
        <v>0</v>
      </c>
      <c r="AS823" s="13">
        <f t="shared" si="1001"/>
        <v>0</v>
      </c>
      <c r="AT823" s="13">
        <f t="shared" si="1002"/>
        <v>0</v>
      </c>
      <c r="AU823" s="13">
        <f t="shared" si="1003"/>
        <v>0</v>
      </c>
      <c r="AV823" s="13">
        <f t="shared" si="1004"/>
        <v>0</v>
      </c>
      <c r="AX823" s="13">
        <f t="shared" si="1005"/>
        <v>0</v>
      </c>
      <c r="AY823" s="13">
        <f t="shared" si="1006"/>
        <v>0</v>
      </c>
      <c r="AZ823" s="13">
        <f t="shared" si="1007"/>
        <v>0</v>
      </c>
      <c r="BA823" s="13">
        <f t="shared" si="1008"/>
        <v>0</v>
      </c>
      <c r="BB823" s="13">
        <f t="shared" si="1009"/>
        <v>0</v>
      </c>
      <c r="BC823" s="13">
        <f t="shared" si="1010"/>
        <v>0</v>
      </c>
      <c r="BD823" s="13">
        <f t="shared" si="1011"/>
        <v>0</v>
      </c>
      <c r="BE823" s="13">
        <f t="shared" si="1012"/>
        <v>0</v>
      </c>
      <c r="BF823" s="13">
        <f t="shared" si="1013"/>
        <v>0</v>
      </c>
      <c r="BG823" s="13">
        <f t="shared" si="1014"/>
        <v>0</v>
      </c>
      <c r="BH823" s="13">
        <f t="shared" si="1015"/>
        <v>0</v>
      </c>
      <c r="BI823" s="13">
        <f t="shared" si="1016"/>
        <v>0</v>
      </c>
      <c r="BJ823" s="13">
        <f t="shared" si="1017"/>
        <v>0</v>
      </c>
      <c r="BK823" s="13">
        <f t="shared" si="1018"/>
        <v>0</v>
      </c>
      <c r="BL823" s="13">
        <f t="shared" si="1019"/>
        <v>0</v>
      </c>
      <c r="BM823" s="13">
        <f t="shared" si="1020"/>
        <v>0</v>
      </c>
      <c r="BN823" s="13">
        <f t="shared" si="1021"/>
        <v>0</v>
      </c>
      <c r="BO823" s="13">
        <f t="shared" si="1022"/>
        <v>0</v>
      </c>
      <c r="BP823" s="13">
        <f t="shared" si="1023"/>
        <v>0</v>
      </c>
      <c r="BQ823" s="13">
        <f t="shared" si="1024"/>
        <v>0</v>
      </c>
      <c r="BR823" s="13">
        <f t="shared" si="1025"/>
        <v>0</v>
      </c>
      <c r="BS823" s="13">
        <f t="shared" si="1026"/>
        <v>0</v>
      </c>
      <c r="BT823" s="31">
        <f t="shared" si="1027"/>
        <v>0</v>
      </c>
      <c r="BU823" s="31">
        <f t="shared" si="1028"/>
        <v>0</v>
      </c>
      <c r="BV823" s="31">
        <f t="shared" si="1029"/>
        <v>0</v>
      </c>
      <c r="BW823" s="31">
        <f t="shared" si="1030"/>
        <v>0</v>
      </c>
      <c r="BX823" s="31">
        <f t="shared" si="1031"/>
        <v>0</v>
      </c>
      <c r="BY823" s="31">
        <f t="shared" si="1032"/>
        <v>0</v>
      </c>
      <c r="BZ823" s="31">
        <f t="shared" si="1033"/>
        <v>0</v>
      </c>
      <c r="CA823" s="31">
        <f t="shared" si="1034"/>
        <v>0</v>
      </c>
      <c r="CB823" s="31">
        <f t="shared" si="1035"/>
        <v>0</v>
      </c>
      <c r="CC823" s="31">
        <f t="shared" si="1036"/>
        <v>0</v>
      </c>
      <c r="CD823" s="31">
        <f t="shared" si="1037"/>
        <v>0</v>
      </c>
      <c r="CE823" s="37">
        <f t="array" ref="CE823">MIN(IF(JPRL=AI823,$AG$19:$AG$1018))</f>
        <v>0</v>
      </c>
      <c r="CF823" s="37">
        <f t="array" ref="CF823">MAX(IF(JPRL=AI823,$AG$19:$AG$1018))</f>
        <v>0</v>
      </c>
      <c r="CG823" s="36">
        <f t="shared" si="1038"/>
        <v>0</v>
      </c>
      <c r="CI823" s="40">
        <f t="shared" si="1039"/>
        <v>0</v>
      </c>
      <c r="CJ823" s="40">
        <f t="shared" si="976"/>
        <v>0</v>
      </c>
      <c r="CK823" s="40">
        <f t="shared" si="977"/>
        <v>0</v>
      </c>
      <c r="CL823" s="40">
        <f t="shared" si="978"/>
        <v>0</v>
      </c>
      <c r="CM823" s="40">
        <f t="shared" si="979"/>
        <v>0</v>
      </c>
      <c r="CN823" s="40">
        <f t="shared" si="980"/>
        <v>0</v>
      </c>
      <c r="CO823" s="40">
        <f t="shared" si="981"/>
        <v>0</v>
      </c>
      <c r="CP823" s="40">
        <f t="shared" si="982"/>
        <v>0</v>
      </c>
      <c r="CQ823" s="40">
        <f t="shared" si="983"/>
        <v>0</v>
      </c>
      <c r="CR823" s="40">
        <f t="shared" si="984"/>
        <v>0</v>
      </c>
      <c r="CS823" s="40">
        <f t="shared" si="985"/>
        <v>0</v>
      </c>
      <c r="CT823" s="41">
        <f t="shared" si="1040"/>
        <v>0</v>
      </c>
      <c r="CU823" s="41">
        <f t="shared" si="1041"/>
        <v>0</v>
      </c>
      <c r="CV823" s="41">
        <f t="shared" si="1042"/>
        <v>0</v>
      </c>
      <c r="CW823" s="41">
        <f t="shared" si="1043"/>
        <v>0</v>
      </c>
      <c r="CX823" s="41">
        <f t="shared" si="1044"/>
        <v>0</v>
      </c>
      <c r="CY823" s="41">
        <f t="shared" si="1045"/>
        <v>0</v>
      </c>
      <c r="CZ823" s="41">
        <f t="shared" si="1046"/>
        <v>0</v>
      </c>
      <c r="DA823" s="41">
        <f t="shared" si="1047"/>
        <v>0</v>
      </c>
      <c r="DB823" s="41">
        <f t="shared" si="1048"/>
        <v>0</v>
      </c>
      <c r="DC823" s="41">
        <f t="shared" si="1049"/>
        <v>0</v>
      </c>
      <c r="DD823" s="7">
        <f t="shared" si="1050"/>
        <v>0</v>
      </c>
      <c r="DE823" s="7">
        <f t="shared" si="1051"/>
        <v>0</v>
      </c>
      <c r="DF823" s="7">
        <f t="shared" si="1052"/>
        <v>0</v>
      </c>
      <c r="DJ823" s="7">
        <f t="shared" si="1053"/>
        <v>0</v>
      </c>
      <c r="DK823" s="7">
        <f t="shared" si="1054"/>
        <v>0</v>
      </c>
    </row>
    <row r="824" spans="1:115" ht="26.25" customHeight="1" x14ac:dyDescent="0.25">
      <c r="A824" s="9">
        <v>806</v>
      </c>
      <c r="B824" s="24" t="str">
        <f t="shared" si="986"/>
        <v/>
      </c>
      <c r="C824" s="23"/>
      <c r="D824" s="51"/>
      <c r="E824" s="24"/>
      <c r="F824" s="24"/>
      <c r="G824" s="24"/>
      <c r="H824" s="24"/>
      <c r="I824" s="25"/>
      <c r="J824" s="24"/>
      <c r="K824" s="26"/>
      <c r="L824" s="29"/>
      <c r="M824" s="27"/>
      <c r="N824" s="28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30"/>
      <c r="Z824" s="29"/>
      <c r="AA824" s="29" t="str">
        <f t="shared" si="987"/>
        <v/>
      </c>
      <c r="AB824" s="7">
        <f t="shared" si="988"/>
        <v>0</v>
      </c>
      <c r="AC824" s="7">
        <f t="shared" si="989"/>
        <v>0</v>
      </c>
      <c r="AD824" s="7">
        <f t="shared" si="990"/>
        <v>0</v>
      </c>
      <c r="AE824" s="7">
        <f t="shared" si="991"/>
        <v>0</v>
      </c>
      <c r="AF824" s="11" t="str">
        <f t="shared" si="1055"/>
        <v/>
      </c>
      <c r="AG824" s="13">
        <f t="shared" si="992"/>
        <v>0</v>
      </c>
      <c r="AH824" s="7" t="str">
        <f t="shared" si="993"/>
        <v/>
      </c>
      <c r="AI824" s="11" t="str">
        <f t="shared" si="1056"/>
        <v/>
      </c>
      <c r="AJ824" s="11" t="str">
        <f t="array" ref="AJ824">IF(OR(AI824=$AI$19:AI823),"",AI824)</f>
        <v/>
      </c>
      <c r="AK824" s="11" t="str">
        <f t="shared" si="994"/>
        <v/>
      </c>
      <c r="AL824" t="str">
        <f t="array" ref="AL824">IF(OR(AK824=$AK$19:AK823),"",AK824)</f>
        <v/>
      </c>
      <c r="AM824" s="13">
        <f t="shared" si="995"/>
        <v>0</v>
      </c>
      <c r="AN824" s="13">
        <f t="shared" si="996"/>
        <v>0</v>
      </c>
      <c r="AO824" s="13">
        <f t="shared" si="997"/>
        <v>0</v>
      </c>
      <c r="AP824" s="13">
        <f t="shared" si="998"/>
        <v>0</v>
      </c>
      <c r="AQ824" s="13">
        <f t="shared" si="999"/>
        <v>0</v>
      </c>
      <c r="AR824" s="13">
        <f t="shared" si="1000"/>
        <v>0</v>
      </c>
      <c r="AS824" s="13">
        <f t="shared" si="1001"/>
        <v>0</v>
      </c>
      <c r="AT824" s="13">
        <f t="shared" si="1002"/>
        <v>0</v>
      </c>
      <c r="AU824" s="13">
        <f t="shared" si="1003"/>
        <v>0</v>
      </c>
      <c r="AV824" s="13">
        <f t="shared" si="1004"/>
        <v>0</v>
      </c>
      <c r="AX824" s="13">
        <f t="shared" si="1005"/>
        <v>0</v>
      </c>
      <c r="AY824" s="13">
        <f t="shared" si="1006"/>
        <v>0</v>
      </c>
      <c r="AZ824" s="13">
        <f t="shared" si="1007"/>
        <v>0</v>
      </c>
      <c r="BA824" s="13">
        <f t="shared" si="1008"/>
        <v>0</v>
      </c>
      <c r="BB824" s="13">
        <f t="shared" si="1009"/>
        <v>0</v>
      </c>
      <c r="BC824" s="13">
        <f t="shared" si="1010"/>
        <v>0</v>
      </c>
      <c r="BD824" s="13">
        <f t="shared" si="1011"/>
        <v>0</v>
      </c>
      <c r="BE824" s="13">
        <f t="shared" si="1012"/>
        <v>0</v>
      </c>
      <c r="BF824" s="13">
        <f t="shared" si="1013"/>
        <v>0</v>
      </c>
      <c r="BG824" s="13">
        <f t="shared" si="1014"/>
        <v>0</v>
      </c>
      <c r="BH824" s="13">
        <f t="shared" si="1015"/>
        <v>0</v>
      </c>
      <c r="BI824" s="13">
        <f t="shared" si="1016"/>
        <v>0</v>
      </c>
      <c r="BJ824" s="13">
        <f t="shared" si="1017"/>
        <v>0</v>
      </c>
      <c r="BK824" s="13">
        <f t="shared" si="1018"/>
        <v>0</v>
      </c>
      <c r="BL824" s="13">
        <f t="shared" si="1019"/>
        <v>0</v>
      </c>
      <c r="BM824" s="13">
        <f t="shared" si="1020"/>
        <v>0</v>
      </c>
      <c r="BN824" s="13">
        <f t="shared" si="1021"/>
        <v>0</v>
      </c>
      <c r="BO824" s="13">
        <f t="shared" si="1022"/>
        <v>0</v>
      </c>
      <c r="BP824" s="13">
        <f t="shared" si="1023"/>
        <v>0</v>
      </c>
      <c r="BQ824" s="13">
        <f t="shared" si="1024"/>
        <v>0</v>
      </c>
      <c r="BR824" s="13">
        <f t="shared" si="1025"/>
        <v>0</v>
      </c>
      <c r="BS824" s="13">
        <f t="shared" si="1026"/>
        <v>0</v>
      </c>
      <c r="BT824" s="31">
        <f t="shared" si="1027"/>
        <v>0</v>
      </c>
      <c r="BU824" s="31">
        <f t="shared" si="1028"/>
        <v>0</v>
      </c>
      <c r="BV824" s="31">
        <f t="shared" si="1029"/>
        <v>0</v>
      </c>
      <c r="BW824" s="31">
        <f t="shared" si="1030"/>
        <v>0</v>
      </c>
      <c r="BX824" s="31">
        <f t="shared" si="1031"/>
        <v>0</v>
      </c>
      <c r="BY824" s="31">
        <f t="shared" si="1032"/>
        <v>0</v>
      </c>
      <c r="BZ824" s="31">
        <f t="shared" si="1033"/>
        <v>0</v>
      </c>
      <c r="CA824" s="31">
        <f t="shared" si="1034"/>
        <v>0</v>
      </c>
      <c r="CB824" s="31">
        <f t="shared" si="1035"/>
        <v>0</v>
      </c>
      <c r="CC824" s="31">
        <f t="shared" si="1036"/>
        <v>0</v>
      </c>
      <c r="CD824" s="31">
        <f t="shared" si="1037"/>
        <v>0</v>
      </c>
      <c r="CE824" s="37">
        <f t="array" ref="CE824">MIN(IF(JPRL=AI824,$AG$19:$AG$1018))</f>
        <v>0</v>
      </c>
      <c r="CF824" s="37">
        <f t="array" ref="CF824">MAX(IF(JPRL=AI824,$AG$19:$AG$1018))</f>
        <v>0</v>
      </c>
      <c r="CG824" s="36">
        <f t="shared" si="1038"/>
        <v>0</v>
      </c>
      <c r="CI824" s="40">
        <f t="shared" si="1039"/>
        <v>0</v>
      </c>
      <c r="CJ824" s="40">
        <f t="shared" si="976"/>
        <v>0</v>
      </c>
      <c r="CK824" s="40">
        <f t="shared" si="977"/>
        <v>0</v>
      </c>
      <c r="CL824" s="40">
        <f t="shared" si="978"/>
        <v>0</v>
      </c>
      <c r="CM824" s="40">
        <f t="shared" si="979"/>
        <v>0</v>
      </c>
      <c r="CN824" s="40">
        <f t="shared" si="980"/>
        <v>0</v>
      </c>
      <c r="CO824" s="40">
        <f t="shared" si="981"/>
        <v>0</v>
      </c>
      <c r="CP824" s="40">
        <f t="shared" si="982"/>
        <v>0</v>
      </c>
      <c r="CQ824" s="40">
        <f t="shared" si="983"/>
        <v>0</v>
      </c>
      <c r="CR824" s="40">
        <f t="shared" si="984"/>
        <v>0</v>
      </c>
      <c r="CS824" s="40">
        <f t="shared" si="985"/>
        <v>0</v>
      </c>
      <c r="CT824" s="41">
        <f t="shared" si="1040"/>
        <v>0</v>
      </c>
      <c r="CU824" s="41">
        <f t="shared" si="1041"/>
        <v>0</v>
      </c>
      <c r="CV824" s="41">
        <f t="shared" si="1042"/>
        <v>0</v>
      </c>
      <c r="CW824" s="41">
        <f t="shared" si="1043"/>
        <v>0</v>
      </c>
      <c r="CX824" s="41">
        <f t="shared" si="1044"/>
        <v>0</v>
      </c>
      <c r="CY824" s="41">
        <f t="shared" si="1045"/>
        <v>0</v>
      </c>
      <c r="CZ824" s="41">
        <f t="shared" si="1046"/>
        <v>0</v>
      </c>
      <c r="DA824" s="41">
        <f t="shared" si="1047"/>
        <v>0</v>
      </c>
      <c r="DB824" s="41">
        <f t="shared" si="1048"/>
        <v>0</v>
      </c>
      <c r="DC824" s="41">
        <f t="shared" si="1049"/>
        <v>0</v>
      </c>
      <c r="DD824" s="7">
        <f t="shared" si="1050"/>
        <v>0</v>
      </c>
      <c r="DE824" s="7">
        <f t="shared" si="1051"/>
        <v>0</v>
      </c>
      <c r="DF824" s="7">
        <f t="shared" si="1052"/>
        <v>0</v>
      </c>
      <c r="DJ824" s="7">
        <f t="shared" si="1053"/>
        <v>0</v>
      </c>
      <c r="DK824" s="7">
        <f t="shared" si="1054"/>
        <v>0</v>
      </c>
    </row>
    <row r="825" spans="1:115" ht="26.25" customHeight="1" x14ac:dyDescent="0.25">
      <c r="A825" s="9">
        <v>807</v>
      </c>
      <c r="B825" s="24" t="str">
        <f t="shared" si="986"/>
        <v/>
      </c>
      <c r="C825" s="23"/>
      <c r="D825" s="51"/>
      <c r="E825" s="24"/>
      <c r="F825" s="24"/>
      <c r="G825" s="24"/>
      <c r="H825" s="24"/>
      <c r="I825" s="25"/>
      <c r="J825" s="24"/>
      <c r="K825" s="26"/>
      <c r="L825" s="29"/>
      <c r="M825" s="27"/>
      <c r="N825" s="28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30"/>
      <c r="Z825" s="29"/>
      <c r="AA825" s="29" t="str">
        <f t="shared" si="987"/>
        <v/>
      </c>
      <c r="AB825" s="7">
        <f t="shared" si="988"/>
        <v>0</v>
      </c>
      <c r="AC825" s="7">
        <f t="shared" si="989"/>
        <v>0</v>
      </c>
      <c r="AD825" s="7">
        <f t="shared" si="990"/>
        <v>0</v>
      </c>
      <c r="AE825" s="7">
        <f t="shared" si="991"/>
        <v>0</v>
      </c>
      <c r="AF825" s="11" t="str">
        <f t="shared" si="1055"/>
        <v/>
      </c>
      <c r="AG825" s="13">
        <f t="shared" si="992"/>
        <v>0</v>
      </c>
      <c r="AH825" s="7" t="str">
        <f t="shared" si="993"/>
        <v/>
      </c>
      <c r="AI825" s="11" t="str">
        <f t="shared" si="1056"/>
        <v/>
      </c>
      <c r="AJ825" s="11" t="str">
        <f t="array" ref="AJ825">IF(OR(AI825=$AI$19:AI824),"",AI825)</f>
        <v/>
      </c>
      <c r="AK825" s="11" t="str">
        <f t="shared" si="994"/>
        <v/>
      </c>
      <c r="AL825" t="str">
        <f t="array" ref="AL825">IF(OR(AK825=$AK$19:AK824),"",AK825)</f>
        <v/>
      </c>
      <c r="AM825" s="13">
        <f t="shared" si="995"/>
        <v>0</v>
      </c>
      <c r="AN825" s="13">
        <f t="shared" si="996"/>
        <v>0</v>
      </c>
      <c r="AO825" s="13">
        <f t="shared" si="997"/>
        <v>0</v>
      </c>
      <c r="AP825" s="13">
        <f t="shared" si="998"/>
        <v>0</v>
      </c>
      <c r="AQ825" s="13">
        <f t="shared" si="999"/>
        <v>0</v>
      </c>
      <c r="AR825" s="13">
        <f t="shared" si="1000"/>
        <v>0</v>
      </c>
      <c r="AS825" s="13">
        <f t="shared" si="1001"/>
        <v>0</v>
      </c>
      <c r="AT825" s="13">
        <f t="shared" si="1002"/>
        <v>0</v>
      </c>
      <c r="AU825" s="13">
        <f t="shared" si="1003"/>
        <v>0</v>
      </c>
      <c r="AV825" s="13">
        <f t="shared" si="1004"/>
        <v>0</v>
      </c>
      <c r="AX825" s="13">
        <f t="shared" si="1005"/>
        <v>0</v>
      </c>
      <c r="AY825" s="13">
        <f t="shared" si="1006"/>
        <v>0</v>
      </c>
      <c r="AZ825" s="13">
        <f t="shared" si="1007"/>
        <v>0</v>
      </c>
      <c r="BA825" s="13">
        <f t="shared" si="1008"/>
        <v>0</v>
      </c>
      <c r="BB825" s="13">
        <f t="shared" si="1009"/>
        <v>0</v>
      </c>
      <c r="BC825" s="13">
        <f t="shared" si="1010"/>
        <v>0</v>
      </c>
      <c r="BD825" s="13">
        <f t="shared" si="1011"/>
        <v>0</v>
      </c>
      <c r="BE825" s="13">
        <f t="shared" si="1012"/>
        <v>0</v>
      </c>
      <c r="BF825" s="13">
        <f t="shared" si="1013"/>
        <v>0</v>
      </c>
      <c r="BG825" s="13">
        <f t="shared" si="1014"/>
        <v>0</v>
      </c>
      <c r="BH825" s="13">
        <f t="shared" si="1015"/>
        <v>0</v>
      </c>
      <c r="BI825" s="13">
        <f t="shared" si="1016"/>
        <v>0</v>
      </c>
      <c r="BJ825" s="13">
        <f t="shared" si="1017"/>
        <v>0</v>
      </c>
      <c r="BK825" s="13">
        <f t="shared" si="1018"/>
        <v>0</v>
      </c>
      <c r="BL825" s="13">
        <f t="shared" si="1019"/>
        <v>0</v>
      </c>
      <c r="BM825" s="13">
        <f t="shared" si="1020"/>
        <v>0</v>
      </c>
      <c r="BN825" s="13">
        <f t="shared" si="1021"/>
        <v>0</v>
      </c>
      <c r="BO825" s="13">
        <f t="shared" si="1022"/>
        <v>0</v>
      </c>
      <c r="BP825" s="13">
        <f t="shared" si="1023"/>
        <v>0</v>
      </c>
      <c r="BQ825" s="13">
        <f t="shared" si="1024"/>
        <v>0</v>
      </c>
      <c r="BR825" s="13">
        <f t="shared" si="1025"/>
        <v>0</v>
      </c>
      <c r="BS825" s="13">
        <f t="shared" si="1026"/>
        <v>0</v>
      </c>
      <c r="BT825" s="31">
        <f t="shared" si="1027"/>
        <v>0</v>
      </c>
      <c r="BU825" s="31">
        <f t="shared" si="1028"/>
        <v>0</v>
      </c>
      <c r="BV825" s="31">
        <f t="shared" si="1029"/>
        <v>0</v>
      </c>
      <c r="BW825" s="31">
        <f t="shared" si="1030"/>
        <v>0</v>
      </c>
      <c r="BX825" s="31">
        <f t="shared" si="1031"/>
        <v>0</v>
      </c>
      <c r="BY825" s="31">
        <f t="shared" si="1032"/>
        <v>0</v>
      </c>
      <c r="BZ825" s="31">
        <f t="shared" si="1033"/>
        <v>0</v>
      </c>
      <c r="CA825" s="31">
        <f t="shared" si="1034"/>
        <v>0</v>
      </c>
      <c r="CB825" s="31">
        <f t="shared" si="1035"/>
        <v>0</v>
      </c>
      <c r="CC825" s="31">
        <f t="shared" si="1036"/>
        <v>0</v>
      </c>
      <c r="CD825" s="31">
        <f t="shared" si="1037"/>
        <v>0</v>
      </c>
      <c r="CE825" s="37">
        <f t="array" ref="CE825">MIN(IF(JPRL=AI825,$AG$19:$AG$1018))</f>
        <v>0</v>
      </c>
      <c r="CF825" s="37">
        <f t="array" ref="CF825">MAX(IF(JPRL=AI825,$AG$19:$AG$1018))</f>
        <v>0</v>
      </c>
      <c r="CG825" s="36">
        <f t="shared" si="1038"/>
        <v>0</v>
      </c>
      <c r="CI825" s="40">
        <f t="shared" si="1039"/>
        <v>0</v>
      </c>
      <c r="CJ825" s="40">
        <f t="shared" si="976"/>
        <v>0</v>
      </c>
      <c r="CK825" s="40">
        <f t="shared" si="977"/>
        <v>0</v>
      </c>
      <c r="CL825" s="40">
        <f t="shared" si="978"/>
        <v>0</v>
      </c>
      <c r="CM825" s="40">
        <f t="shared" si="979"/>
        <v>0</v>
      </c>
      <c r="CN825" s="40">
        <f t="shared" si="980"/>
        <v>0</v>
      </c>
      <c r="CO825" s="40">
        <f t="shared" si="981"/>
        <v>0</v>
      </c>
      <c r="CP825" s="40">
        <f t="shared" si="982"/>
        <v>0</v>
      </c>
      <c r="CQ825" s="40">
        <f t="shared" si="983"/>
        <v>0</v>
      </c>
      <c r="CR825" s="40">
        <f t="shared" si="984"/>
        <v>0</v>
      </c>
      <c r="CS825" s="40">
        <f t="shared" si="985"/>
        <v>0</v>
      </c>
      <c r="CT825" s="41">
        <f t="shared" si="1040"/>
        <v>0</v>
      </c>
      <c r="CU825" s="41">
        <f t="shared" si="1041"/>
        <v>0</v>
      </c>
      <c r="CV825" s="41">
        <f t="shared" si="1042"/>
        <v>0</v>
      </c>
      <c r="CW825" s="41">
        <f t="shared" si="1043"/>
        <v>0</v>
      </c>
      <c r="CX825" s="41">
        <f t="shared" si="1044"/>
        <v>0</v>
      </c>
      <c r="CY825" s="41">
        <f t="shared" si="1045"/>
        <v>0</v>
      </c>
      <c r="CZ825" s="41">
        <f t="shared" si="1046"/>
        <v>0</v>
      </c>
      <c r="DA825" s="41">
        <f t="shared" si="1047"/>
        <v>0</v>
      </c>
      <c r="DB825" s="41">
        <f t="shared" si="1048"/>
        <v>0</v>
      </c>
      <c r="DC825" s="41">
        <f t="shared" si="1049"/>
        <v>0</v>
      </c>
      <c r="DD825" s="7">
        <f t="shared" si="1050"/>
        <v>0</v>
      </c>
      <c r="DE825" s="7">
        <f t="shared" si="1051"/>
        <v>0</v>
      </c>
      <c r="DF825" s="7">
        <f t="shared" si="1052"/>
        <v>0</v>
      </c>
      <c r="DJ825" s="7">
        <f t="shared" si="1053"/>
        <v>0</v>
      </c>
      <c r="DK825" s="7">
        <f t="shared" si="1054"/>
        <v>0</v>
      </c>
    </row>
    <row r="826" spans="1:115" ht="26.25" customHeight="1" x14ac:dyDescent="0.25">
      <c r="A826" s="9">
        <v>808</v>
      </c>
      <c r="B826" s="24" t="str">
        <f t="shared" si="986"/>
        <v/>
      </c>
      <c r="C826" s="23"/>
      <c r="D826" s="51"/>
      <c r="E826" s="24"/>
      <c r="F826" s="24"/>
      <c r="G826" s="24"/>
      <c r="H826" s="24"/>
      <c r="I826" s="25"/>
      <c r="J826" s="24"/>
      <c r="K826" s="26"/>
      <c r="L826" s="29"/>
      <c r="M826" s="27"/>
      <c r="N826" s="28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30"/>
      <c r="Z826" s="29"/>
      <c r="AA826" s="29" t="str">
        <f t="shared" si="987"/>
        <v/>
      </c>
      <c r="AB826" s="7">
        <f t="shared" si="988"/>
        <v>0</v>
      </c>
      <c r="AC826" s="7">
        <f t="shared" si="989"/>
        <v>0</v>
      </c>
      <c r="AD826" s="7">
        <f t="shared" si="990"/>
        <v>0</v>
      </c>
      <c r="AE826" s="7">
        <f t="shared" si="991"/>
        <v>0</v>
      </c>
      <c r="AF826" s="11" t="str">
        <f t="shared" si="1055"/>
        <v/>
      </c>
      <c r="AG826" s="13">
        <f t="shared" si="992"/>
        <v>0</v>
      </c>
      <c r="AH826" s="7" t="str">
        <f t="shared" si="993"/>
        <v/>
      </c>
      <c r="AI826" s="11" t="str">
        <f t="shared" si="1056"/>
        <v/>
      </c>
      <c r="AJ826" s="11" t="str">
        <f t="array" ref="AJ826">IF(OR(AI826=$AI$19:AI825),"",AI826)</f>
        <v/>
      </c>
      <c r="AK826" s="11" t="str">
        <f t="shared" si="994"/>
        <v/>
      </c>
      <c r="AL826" t="str">
        <f t="array" ref="AL826">IF(OR(AK826=$AK$19:AK825),"",AK826)</f>
        <v/>
      </c>
      <c r="AM826" s="13">
        <f t="shared" si="995"/>
        <v>0</v>
      </c>
      <c r="AN826" s="13">
        <f t="shared" si="996"/>
        <v>0</v>
      </c>
      <c r="AO826" s="13">
        <f t="shared" si="997"/>
        <v>0</v>
      </c>
      <c r="AP826" s="13">
        <f t="shared" si="998"/>
        <v>0</v>
      </c>
      <c r="AQ826" s="13">
        <f t="shared" si="999"/>
        <v>0</v>
      </c>
      <c r="AR826" s="13">
        <f t="shared" si="1000"/>
        <v>0</v>
      </c>
      <c r="AS826" s="13">
        <f t="shared" si="1001"/>
        <v>0</v>
      </c>
      <c r="AT826" s="13">
        <f t="shared" si="1002"/>
        <v>0</v>
      </c>
      <c r="AU826" s="13">
        <f t="shared" si="1003"/>
        <v>0</v>
      </c>
      <c r="AV826" s="13">
        <f t="shared" si="1004"/>
        <v>0</v>
      </c>
      <c r="AX826" s="13">
        <f t="shared" si="1005"/>
        <v>0</v>
      </c>
      <c r="AY826" s="13">
        <f t="shared" si="1006"/>
        <v>0</v>
      </c>
      <c r="AZ826" s="13">
        <f t="shared" si="1007"/>
        <v>0</v>
      </c>
      <c r="BA826" s="13">
        <f t="shared" si="1008"/>
        <v>0</v>
      </c>
      <c r="BB826" s="13">
        <f t="shared" si="1009"/>
        <v>0</v>
      </c>
      <c r="BC826" s="13">
        <f t="shared" si="1010"/>
        <v>0</v>
      </c>
      <c r="BD826" s="13">
        <f t="shared" si="1011"/>
        <v>0</v>
      </c>
      <c r="BE826" s="13">
        <f t="shared" si="1012"/>
        <v>0</v>
      </c>
      <c r="BF826" s="13">
        <f t="shared" si="1013"/>
        <v>0</v>
      </c>
      <c r="BG826" s="13">
        <f t="shared" si="1014"/>
        <v>0</v>
      </c>
      <c r="BH826" s="13">
        <f t="shared" si="1015"/>
        <v>0</v>
      </c>
      <c r="BI826" s="13">
        <f t="shared" si="1016"/>
        <v>0</v>
      </c>
      <c r="BJ826" s="13">
        <f t="shared" si="1017"/>
        <v>0</v>
      </c>
      <c r="BK826" s="13">
        <f t="shared" si="1018"/>
        <v>0</v>
      </c>
      <c r="BL826" s="13">
        <f t="shared" si="1019"/>
        <v>0</v>
      </c>
      <c r="BM826" s="13">
        <f t="shared" si="1020"/>
        <v>0</v>
      </c>
      <c r="BN826" s="13">
        <f t="shared" si="1021"/>
        <v>0</v>
      </c>
      <c r="BO826" s="13">
        <f t="shared" si="1022"/>
        <v>0</v>
      </c>
      <c r="BP826" s="13">
        <f t="shared" si="1023"/>
        <v>0</v>
      </c>
      <c r="BQ826" s="13">
        <f t="shared" si="1024"/>
        <v>0</v>
      </c>
      <c r="BR826" s="13">
        <f t="shared" si="1025"/>
        <v>0</v>
      </c>
      <c r="BS826" s="13">
        <f t="shared" si="1026"/>
        <v>0</v>
      </c>
      <c r="BT826" s="31">
        <f t="shared" si="1027"/>
        <v>0</v>
      </c>
      <c r="BU826" s="31">
        <f t="shared" si="1028"/>
        <v>0</v>
      </c>
      <c r="BV826" s="31">
        <f t="shared" si="1029"/>
        <v>0</v>
      </c>
      <c r="BW826" s="31">
        <f t="shared" si="1030"/>
        <v>0</v>
      </c>
      <c r="BX826" s="31">
        <f t="shared" si="1031"/>
        <v>0</v>
      </c>
      <c r="BY826" s="31">
        <f t="shared" si="1032"/>
        <v>0</v>
      </c>
      <c r="BZ826" s="31">
        <f t="shared" si="1033"/>
        <v>0</v>
      </c>
      <c r="CA826" s="31">
        <f t="shared" si="1034"/>
        <v>0</v>
      </c>
      <c r="CB826" s="31">
        <f t="shared" si="1035"/>
        <v>0</v>
      </c>
      <c r="CC826" s="31">
        <f t="shared" si="1036"/>
        <v>0</v>
      </c>
      <c r="CD826" s="31">
        <f t="shared" si="1037"/>
        <v>0</v>
      </c>
      <c r="CE826" s="37">
        <f t="array" ref="CE826">MIN(IF(JPRL=AI826,$AG$19:$AG$1018))</f>
        <v>0</v>
      </c>
      <c r="CF826" s="37">
        <f t="array" ref="CF826">MAX(IF(JPRL=AI826,$AG$19:$AG$1018))</f>
        <v>0</v>
      </c>
      <c r="CG826" s="36">
        <f t="shared" si="1038"/>
        <v>0</v>
      </c>
      <c r="CI826" s="40">
        <f t="shared" si="1039"/>
        <v>0</v>
      </c>
      <c r="CJ826" s="40">
        <f t="shared" si="976"/>
        <v>0</v>
      </c>
      <c r="CK826" s="40">
        <f t="shared" si="977"/>
        <v>0</v>
      </c>
      <c r="CL826" s="40">
        <f t="shared" si="978"/>
        <v>0</v>
      </c>
      <c r="CM826" s="40">
        <f t="shared" si="979"/>
        <v>0</v>
      </c>
      <c r="CN826" s="40">
        <f t="shared" si="980"/>
        <v>0</v>
      </c>
      <c r="CO826" s="40">
        <f t="shared" si="981"/>
        <v>0</v>
      </c>
      <c r="CP826" s="40">
        <f t="shared" si="982"/>
        <v>0</v>
      </c>
      <c r="CQ826" s="40">
        <f t="shared" si="983"/>
        <v>0</v>
      </c>
      <c r="CR826" s="40">
        <f t="shared" si="984"/>
        <v>0</v>
      </c>
      <c r="CS826" s="40">
        <f t="shared" si="985"/>
        <v>0</v>
      </c>
      <c r="CT826" s="41">
        <f t="shared" si="1040"/>
        <v>0</v>
      </c>
      <c r="CU826" s="41">
        <f t="shared" si="1041"/>
        <v>0</v>
      </c>
      <c r="CV826" s="41">
        <f t="shared" si="1042"/>
        <v>0</v>
      </c>
      <c r="CW826" s="41">
        <f t="shared" si="1043"/>
        <v>0</v>
      </c>
      <c r="CX826" s="41">
        <f t="shared" si="1044"/>
        <v>0</v>
      </c>
      <c r="CY826" s="41">
        <f t="shared" si="1045"/>
        <v>0</v>
      </c>
      <c r="CZ826" s="41">
        <f t="shared" si="1046"/>
        <v>0</v>
      </c>
      <c r="DA826" s="41">
        <f t="shared" si="1047"/>
        <v>0</v>
      </c>
      <c r="DB826" s="41">
        <f t="shared" si="1048"/>
        <v>0</v>
      </c>
      <c r="DC826" s="41">
        <f t="shared" si="1049"/>
        <v>0</v>
      </c>
      <c r="DD826" s="7">
        <f t="shared" si="1050"/>
        <v>0</v>
      </c>
      <c r="DE826" s="7">
        <f t="shared" si="1051"/>
        <v>0</v>
      </c>
      <c r="DF826" s="7">
        <f t="shared" si="1052"/>
        <v>0</v>
      </c>
      <c r="DJ826" s="7">
        <f t="shared" si="1053"/>
        <v>0</v>
      </c>
      <c r="DK826" s="7">
        <f t="shared" si="1054"/>
        <v>0</v>
      </c>
    </row>
    <row r="827" spans="1:115" ht="26.25" customHeight="1" x14ac:dyDescent="0.25">
      <c r="A827" s="9">
        <v>809</v>
      </c>
      <c r="B827" s="24" t="str">
        <f t="shared" si="986"/>
        <v/>
      </c>
      <c r="C827" s="23"/>
      <c r="D827" s="51"/>
      <c r="E827" s="24"/>
      <c r="F827" s="24"/>
      <c r="G827" s="24"/>
      <c r="H827" s="24"/>
      <c r="I827" s="25"/>
      <c r="J827" s="24"/>
      <c r="K827" s="26"/>
      <c r="L827" s="29"/>
      <c r="M827" s="27"/>
      <c r="N827" s="28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30"/>
      <c r="Z827" s="29"/>
      <c r="AA827" s="29" t="str">
        <f t="shared" si="987"/>
        <v/>
      </c>
      <c r="AB827" s="7">
        <f t="shared" si="988"/>
        <v>0</v>
      </c>
      <c r="AC827" s="7">
        <f t="shared" si="989"/>
        <v>0</v>
      </c>
      <c r="AD827" s="7">
        <f t="shared" si="990"/>
        <v>0</v>
      </c>
      <c r="AE827" s="7">
        <f t="shared" si="991"/>
        <v>0</v>
      </c>
      <c r="AF827" s="11" t="str">
        <f t="shared" si="1055"/>
        <v/>
      </c>
      <c r="AG827" s="13">
        <f t="shared" si="992"/>
        <v>0</v>
      </c>
      <c r="AH827" s="7" t="str">
        <f t="shared" si="993"/>
        <v/>
      </c>
      <c r="AI827" s="11" t="str">
        <f t="shared" si="1056"/>
        <v/>
      </c>
      <c r="AJ827" s="11" t="str">
        <f t="array" ref="AJ827">IF(OR(AI827=$AI$19:AI826),"",AI827)</f>
        <v/>
      </c>
      <c r="AK827" s="11" t="str">
        <f t="shared" si="994"/>
        <v/>
      </c>
      <c r="AL827" t="str">
        <f t="array" ref="AL827">IF(OR(AK827=$AK$19:AK826),"",AK827)</f>
        <v/>
      </c>
      <c r="AM827" s="13">
        <f t="shared" si="995"/>
        <v>0</v>
      </c>
      <c r="AN827" s="13">
        <f t="shared" si="996"/>
        <v>0</v>
      </c>
      <c r="AO827" s="13">
        <f t="shared" si="997"/>
        <v>0</v>
      </c>
      <c r="AP827" s="13">
        <f t="shared" si="998"/>
        <v>0</v>
      </c>
      <c r="AQ827" s="13">
        <f t="shared" si="999"/>
        <v>0</v>
      </c>
      <c r="AR827" s="13">
        <f t="shared" si="1000"/>
        <v>0</v>
      </c>
      <c r="AS827" s="13">
        <f t="shared" si="1001"/>
        <v>0</v>
      </c>
      <c r="AT827" s="13">
        <f t="shared" si="1002"/>
        <v>0</v>
      </c>
      <c r="AU827" s="13">
        <f t="shared" si="1003"/>
        <v>0</v>
      </c>
      <c r="AV827" s="13">
        <f t="shared" si="1004"/>
        <v>0</v>
      </c>
      <c r="AX827" s="13">
        <f t="shared" si="1005"/>
        <v>0</v>
      </c>
      <c r="AY827" s="13">
        <f t="shared" si="1006"/>
        <v>0</v>
      </c>
      <c r="AZ827" s="13">
        <f t="shared" si="1007"/>
        <v>0</v>
      </c>
      <c r="BA827" s="13">
        <f t="shared" si="1008"/>
        <v>0</v>
      </c>
      <c r="BB827" s="13">
        <f t="shared" si="1009"/>
        <v>0</v>
      </c>
      <c r="BC827" s="13">
        <f t="shared" si="1010"/>
        <v>0</v>
      </c>
      <c r="BD827" s="13">
        <f t="shared" si="1011"/>
        <v>0</v>
      </c>
      <c r="BE827" s="13">
        <f t="shared" si="1012"/>
        <v>0</v>
      </c>
      <c r="BF827" s="13">
        <f t="shared" si="1013"/>
        <v>0</v>
      </c>
      <c r="BG827" s="13">
        <f t="shared" si="1014"/>
        <v>0</v>
      </c>
      <c r="BH827" s="13">
        <f t="shared" si="1015"/>
        <v>0</v>
      </c>
      <c r="BI827" s="13">
        <f t="shared" si="1016"/>
        <v>0</v>
      </c>
      <c r="BJ827" s="13">
        <f t="shared" si="1017"/>
        <v>0</v>
      </c>
      <c r="BK827" s="13">
        <f t="shared" si="1018"/>
        <v>0</v>
      </c>
      <c r="BL827" s="13">
        <f t="shared" si="1019"/>
        <v>0</v>
      </c>
      <c r="BM827" s="13">
        <f t="shared" si="1020"/>
        <v>0</v>
      </c>
      <c r="BN827" s="13">
        <f t="shared" si="1021"/>
        <v>0</v>
      </c>
      <c r="BO827" s="13">
        <f t="shared" si="1022"/>
        <v>0</v>
      </c>
      <c r="BP827" s="13">
        <f t="shared" si="1023"/>
        <v>0</v>
      </c>
      <c r="BQ827" s="13">
        <f t="shared" si="1024"/>
        <v>0</v>
      </c>
      <c r="BR827" s="13">
        <f t="shared" si="1025"/>
        <v>0</v>
      </c>
      <c r="BS827" s="13">
        <f t="shared" si="1026"/>
        <v>0</v>
      </c>
      <c r="BT827" s="31">
        <f t="shared" si="1027"/>
        <v>0</v>
      </c>
      <c r="BU827" s="31">
        <f t="shared" si="1028"/>
        <v>0</v>
      </c>
      <c r="BV827" s="31">
        <f t="shared" si="1029"/>
        <v>0</v>
      </c>
      <c r="BW827" s="31">
        <f t="shared" si="1030"/>
        <v>0</v>
      </c>
      <c r="BX827" s="31">
        <f t="shared" si="1031"/>
        <v>0</v>
      </c>
      <c r="BY827" s="31">
        <f t="shared" si="1032"/>
        <v>0</v>
      </c>
      <c r="BZ827" s="31">
        <f t="shared" si="1033"/>
        <v>0</v>
      </c>
      <c r="CA827" s="31">
        <f t="shared" si="1034"/>
        <v>0</v>
      </c>
      <c r="CB827" s="31">
        <f t="shared" si="1035"/>
        <v>0</v>
      </c>
      <c r="CC827" s="31">
        <f t="shared" si="1036"/>
        <v>0</v>
      </c>
      <c r="CD827" s="31">
        <f t="shared" si="1037"/>
        <v>0</v>
      </c>
      <c r="CE827" s="37">
        <f t="array" ref="CE827">MIN(IF(JPRL=AI827,$AG$19:$AG$1018))</f>
        <v>0</v>
      </c>
      <c r="CF827" s="37">
        <f t="array" ref="CF827">MAX(IF(JPRL=AI827,$AG$19:$AG$1018))</f>
        <v>0</v>
      </c>
      <c r="CG827" s="36">
        <f t="shared" si="1038"/>
        <v>0</v>
      </c>
      <c r="CI827" s="40">
        <f t="shared" si="1039"/>
        <v>0</v>
      </c>
      <c r="CJ827" s="40">
        <f t="shared" si="976"/>
        <v>0</v>
      </c>
      <c r="CK827" s="40">
        <f t="shared" si="977"/>
        <v>0</v>
      </c>
      <c r="CL827" s="40">
        <f t="shared" si="978"/>
        <v>0</v>
      </c>
      <c r="CM827" s="40">
        <f t="shared" si="979"/>
        <v>0</v>
      </c>
      <c r="CN827" s="40">
        <f t="shared" si="980"/>
        <v>0</v>
      </c>
      <c r="CO827" s="40">
        <f t="shared" si="981"/>
        <v>0</v>
      </c>
      <c r="CP827" s="40">
        <f t="shared" si="982"/>
        <v>0</v>
      </c>
      <c r="CQ827" s="40">
        <f t="shared" si="983"/>
        <v>0</v>
      </c>
      <c r="CR827" s="40">
        <f t="shared" si="984"/>
        <v>0</v>
      </c>
      <c r="CS827" s="40">
        <f t="shared" si="985"/>
        <v>0</v>
      </c>
      <c r="CT827" s="41">
        <f t="shared" si="1040"/>
        <v>0</v>
      </c>
      <c r="CU827" s="41">
        <f t="shared" si="1041"/>
        <v>0</v>
      </c>
      <c r="CV827" s="41">
        <f t="shared" si="1042"/>
        <v>0</v>
      </c>
      <c r="CW827" s="41">
        <f t="shared" si="1043"/>
        <v>0</v>
      </c>
      <c r="CX827" s="41">
        <f t="shared" si="1044"/>
        <v>0</v>
      </c>
      <c r="CY827" s="41">
        <f t="shared" si="1045"/>
        <v>0</v>
      </c>
      <c r="CZ827" s="41">
        <f t="shared" si="1046"/>
        <v>0</v>
      </c>
      <c r="DA827" s="41">
        <f t="shared" si="1047"/>
        <v>0</v>
      </c>
      <c r="DB827" s="41">
        <f t="shared" si="1048"/>
        <v>0</v>
      </c>
      <c r="DC827" s="41">
        <f t="shared" si="1049"/>
        <v>0</v>
      </c>
      <c r="DD827" s="7">
        <f t="shared" si="1050"/>
        <v>0</v>
      </c>
      <c r="DE827" s="7">
        <f t="shared" si="1051"/>
        <v>0</v>
      </c>
      <c r="DF827" s="7">
        <f t="shared" si="1052"/>
        <v>0</v>
      </c>
      <c r="DJ827" s="7">
        <f t="shared" si="1053"/>
        <v>0</v>
      </c>
      <c r="DK827" s="7">
        <f t="shared" si="1054"/>
        <v>0</v>
      </c>
    </row>
    <row r="828" spans="1:115" ht="26.25" customHeight="1" x14ac:dyDescent="0.25">
      <c r="A828" s="9">
        <v>810</v>
      </c>
      <c r="B828" s="24" t="str">
        <f t="shared" si="986"/>
        <v/>
      </c>
      <c r="C828" s="23"/>
      <c r="D828" s="51"/>
      <c r="E828" s="24"/>
      <c r="F828" s="24"/>
      <c r="G828" s="24"/>
      <c r="H828" s="24"/>
      <c r="I828" s="25"/>
      <c r="J828" s="24"/>
      <c r="K828" s="26"/>
      <c r="L828" s="29"/>
      <c r="M828" s="27"/>
      <c r="N828" s="28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30"/>
      <c r="Z828" s="29"/>
      <c r="AA828" s="29" t="str">
        <f t="shared" si="987"/>
        <v/>
      </c>
      <c r="AB828" s="7">
        <f t="shared" si="988"/>
        <v>0</v>
      </c>
      <c r="AC828" s="7">
        <f t="shared" si="989"/>
        <v>0</v>
      </c>
      <c r="AD828" s="7">
        <f t="shared" si="990"/>
        <v>0</v>
      </c>
      <c r="AE828" s="7">
        <f t="shared" si="991"/>
        <v>0</v>
      </c>
      <c r="AF828" s="11" t="str">
        <f t="shared" si="1055"/>
        <v/>
      </c>
      <c r="AG828" s="13">
        <f t="shared" si="992"/>
        <v>0</v>
      </c>
      <c r="AH828" s="7" t="str">
        <f t="shared" si="993"/>
        <v/>
      </c>
      <c r="AI828" s="11" t="str">
        <f t="shared" si="1056"/>
        <v/>
      </c>
      <c r="AJ828" s="11" t="str">
        <f t="array" ref="AJ828">IF(OR(AI828=$AI$19:AI827),"",AI828)</f>
        <v/>
      </c>
      <c r="AK828" s="11" t="str">
        <f t="shared" si="994"/>
        <v/>
      </c>
      <c r="AL828" t="str">
        <f t="array" ref="AL828">IF(OR(AK828=$AK$19:AK827),"",AK828)</f>
        <v/>
      </c>
      <c r="AM828" s="13">
        <f t="shared" si="995"/>
        <v>0</v>
      </c>
      <c r="AN828" s="13">
        <f t="shared" si="996"/>
        <v>0</v>
      </c>
      <c r="AO828" s="13">
        <f t="shared" si="997"/>
        <v>0</v>
      </c>
      <c r="AP828" s="13">
        <f t="shared" si="998"/>
        <v>0</v>
      </c>
      <c r="AQ828" s="13">
        <f t="shared" si="999"/>
        <v>0</v>
      </c>
      <c r="AR828" s="13">
        <f t="shared" si="1000"/>
        <v>0</v>
      </c>
      <c r="AS828" s="13">
        <f t="shared" si="1001"/>
        <v>0</v>
      </c>
      <c r="AT828" s="13">
        <f t="shared" si="1002"/>
        <v>0</v>
      </c>
      <c r="AU828" s="13">
        <f t="shared" si="1003"/>
        <v>0</v>
      </c>
      <c r="AV828" s="13">
        <f t="shared" si="1004"/>
        <v>0</v>
      </c>
      <c r="AX828" s="13">
        <f t="shared" si="1005"/>
        <v>0</v>
      </c>
      <c r="AY828" s="13">
        <f t="shared" si="1006"/>
        <v>0</v>
      </c>
      <c r="AZ828" s="13">
        <f t="shared" si="1007"/>
        <v>0</v>
      </c>
      <c r="BA828" s="13">
        <f t="shared" si="1008"/>
        <v>0</v>
      </c>
      <c r="BB828" s="13">
        <f t="shared" si="1009"/>
        <v>0</v>
      </c>
      <c r="BC828" s="13">
        <f t="shared" si="1010"/>
        <v>0</v>
      </c>
      <c r="BD828" s="13">
        <f t="shared" si="1011"/>
        <v>0</v>
      </c>
      <c r="BE828" s="13">
        <f t="shared" si="1012"/>
        <v>0</v>
      </c>
      <c r="BF828" s="13">
        <f t="shared" si="1013"/>
        <v>0</v>
      </c>
      <c r="BG828" s="13">
        <f t="shared" si="1014"/>
        <v>0</v>
      </c>
      <c r="BH828" s="13">
        <f t="shared" si="1015"/>
        <v>0</v>
      </c>
      <c r="BI828" s="13">
        <f t="shared" si="1016"/>
        <v>0</v>
      </c>
      <c r="BJ828" s="13">
        <f t="shared" si="1017"/>
        <v>0</v>
      </c>
      <c r="BK828" s="13">
        <f t="shared" si="1018"/>
        <v>0</v>
      </c>
      <c r="BL828" s="13">
        <f t="shared" si="1019"/>
        <v>0</v>
      </c>
      <c r="BM828" s="13">
        <f t="shared" si="1020"/>
        <v>0</v>
      </c>
      <c r="BN828" s="13">
        <f t="shared" si="1021"/>
        <v>0</v>
      </c>
      <c r="BO828" s="13">
        <f t="shared" si="1022"/>
        <v>0</v>
      </c>
      <c r="BP828" s="13">
        <f t="shared" si="1023"/>
        <v>0</v>
      </c>
      <c r="BQ828" s="13">
        <f t="shared" si="1024"/>
        <v>0</v>
      </c>
      <c r="BR828" s="13">
        <f t="shared" si="1025"/>
        <v>0</v>
      </c>
      <c r="BS828" s="13">
        <f t="shared" si="1026"/>
        <v>0</v>
      </c>
      <c r="BT828" s="31">
        <f t="shared" si="1027"/>
        <v>0</v>
      </c>
      <c r="BU828" s="31">
        <f t="shared" si="1028"/>
        <v>0</v>
      </c>
      <c r="BV828" s="31">
        <f t="shared" si="1029"/>
        <v>0</v>
      </c>
      <c r="BW828" s="31">
        <f t="shared" si="1030"/>
        <v>0</v>
      </c>
      <c r="BX828" s="31">
        <f t="shared" si="1031"/>
        <v>0</v>
      </c>
      <c r="BY828" s="31">
        <f t="shared" si="1032"/>
        <v>0</v>
      </c>
      <c r="BZ828" s="31">
        <f t="shared" si="1033"/>
        <v>0</v>
      </c>
      <c r="CA828" s="31">
        <f t="shared" si="1034"/>
        <v>0</v>
      </c>
      <c r="CB828" s="31">
        <f t="shared" si="1035"/>
        <v>0</v>
      </c>
      <c r="CC828" s="31">
        <f t="shared" si="1036"/>
        <v>0</v>
      </c>
      <c r="CD828" s="31">
        <f t="shared" si="1037"/>
        <v>0</v>
      </c>
      <c r="CE828" s="37">
        <f t="array" ref="CE828">MIN(IF(JPRL=AI828,$AG$19:$AG$1018))</f>
        <v>0</v>
      </c>
      <c r="CF828" s="37">
        <f t="array" ref="CF828">MAX(IF(JPRL=AI828,$AG$19:$AG$1018))</f>
        <v>0</v>
      </c>
      <c r="CG828" s="36">
        <f t="shared" si="1038"/>
        <v>0</v>
      </c>
      <c r="CI828" s="40">
        <f t="shared" si="1039"/>
        <v>0</v>
      </c>
      <c r="CJ828" s="40">
        <f t="shared" si="976"/>
        <v>0</v>
      </c>
      <c r="CK828" s="40">
        <f t="shared" si="977"/>
        <v>0</v>
      </c>
      <c r="CL828" s="40">
        <f t="shared" si="978"/>
        <v>0</v>
      </c>
      <c r="CM828" s="40">
        <f t="shared" si="979"/>
        <v>0</v>
      </c>
      <c r="CN828" s="40">
        <f t="shared" si="980"/>
        <v>0</v>
      </c>
      <c r="CO828" s="40">
        <f t="shared" si="981"/>
        <v>0</v>
      </c>
      <c r="CP828" s="40">
        <f t="shared" si="982"/>
        <v>0</v>
      </c>
      <c r="CQ828" s="40">
        <f t="shared" si="983"/>
        <v>0</v>
      </c>
      <c r="CR828" s="40">
        <f t="shared" si="984"/>
        <v>0</v>
      </c>
      <c r="CS828" s="40">
        <f t="shared" si="985"/>
        <v>0</v>
      </c>
      <c r="CT828" s="41">
        <f t="shared" si="1040"/>
        <v>0</v>
      </c>
      <c r="CU828" s="41">
        <f t="shared" si="1041"/>
        <v>0</v>
      </c>
      <c r="CV828" s="41">
        <f t="shared" si="1042"/>
        <v>0</v>
      </c>
      <c r="CW828" s="41">
        <f t="shared" si="1043"/>
        <v>0</v>
      </c>
      <c r="CX828" s="41">
        <f t="shared" si="1044"/>
        <v>0</v>
      </c>
      <c r="CY828" s="41">
        <f t="shared" si="1045"/>
        <v>0</v>
      </c>
      <c r="CZ828" s="41">
        <f t="shared" si="1046"/>
        <v>0</v>
      </c>
      <c r="DA828" s="41">
        <f t="shared" si="1047"/>
        <v>0</v>
      </c>
      <c r="DB828" s="41">
        <f t="shared" si="1048"/>
        <v>0</v>
      </c>
      <c r="DC828" s="41">
        <f t="shared" si="1049"/>
        <v>0</v>
      </c>
      <c r="DD828" s="7">
        <f t="shared" si="1050"/>
        <v>0</v>
      </c>
      <c r="DE828" s="7">
        <f t="shared" si="1051"/>
        <v>0</v>
      </c>
      <c r="DF828" s="7">
        <f t="shared" si="1052"/>
        <v>0</v>
      </c>
      <c r="DJ828" s="7">
        <f t="shared" si="1053"/>
        <v>0</v>
      </c>
      <c r="DK828" s="7">
        <f t="shared" si="1054"/>
        <v>0</v>
      </c>
    </row>
    <row r="829" spans="1:115" ht="26.25" customHeight="1" x14ac:dyDescent="0.25">
      <c r="A829" s="9">
        <v>811</v>
      </c>
      <c r="B829" s="24" t="str">
        <f t="shared" si="986"/>
        <v/>
      </c>
      <c r="C829" s="23"/>
      <c r="D829" s="51"/>
      <c r="E829" s="24"/>
      <c r="F829" s="24"/>
      <c r="G829" s="24"/>
      <c r="H829" s="24"/>
      <c r="I829" s="25"/>
      <c r="J829" s="24"/>
      <c r="K829" s="26"/>
      <c r="L829" s="29"/>
      <c r="M829" s="27"/>
      <c r="N829" s="28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30"/>
      <c r="Z829" s="29"/>
      <c r="AA829" s="29" t="str">
        <f t="shared" si="987"/>
        <v/>
      </c>
      <c r="AB829" s="7">
        <f t="shared" si="988"/>
        <v>0</v>
      </c>
      <c r="AC829" s="7">
        <f t="shared" si="989"/>
        <v>0</v>
      </c>
      <c r="AD829" s="7">
        <f t="shared" si="990"/>
        <v>0</v>
      </c>
      <c r="AE829" s="7">
        <f t="shared" si="991"/>
        <v>0</v>
      </c>
      <c r="AF829" s="11" t="str">
        <f t="shared" si="1055"/>
        <v/>
      </c>
      <c r="AG829" s="13">
        <f t="shared" si="992"/>
        <v>0</v>
      </c>
      <c r="AH829" s="7" t="str">
        <f t="shared" si="993"/>
        <v/>
      </c>
      <c r="AI829" s="11" t="str">
        <f t="shared" si="1056"/>
        <v/>
      </c>
      <c r="AJ829" s="11" t="str">
        <f t="array" ref="AJ829">IF(OR(AI829=$AI$19:AI828),"",AI829)</f>
        <v/>
      </c>
      <c r="AK829" s="11" t="str">
        <f t="shared" si="994"/>
        <v/>
      </c>
      <c r="AL829" t="str">
        <f t="array" ref="AL829">IF(OR(AK829=$AK$19:AK828),"",AK829)</f>
        <v/>
      </c>
      <c r="AM829" s="13">
        <f t="shared" si="995"/>
        <v>0</v>
      </c>
      <c r="AN829" s="13">
        <f t="shared" si="996"/>
        <v>0</v>
      </c>
      <c r="AO829" s="13">
        <f t="shared" si="997"/>
        <v>0</v>
      </c>
      <c r="AP829" s="13">
        <f t="shared" si="998"/>
        <v>0</v>
      </c>
      <c r="AQ829" s="13">
        <f t="shared" si="999"/>
        <v>0</v>
      </c>
      <c r="AR829" s="13">
        <f t="shared" si="1000"/>
        <v>0</v>
      </c>
      <c r="AS829" s="13">
        <f t="shared" si="1001"/>
        <v>0</v>
      </c>
      <c r="AT829" s="13">
        <f t="shared" si="1002"/>
        <v>0</v>
      </c>
      <c r="AU829" s="13">
        <f t="shared" si="1003"/>
        <v>0</v>
      </c>
      <c r="AV829" s="13">
        <f t="shared" si="1004"/>
        <v>0</v>
      </c>
      <c r="AX829" s="13">
        <f t="shared" si="1005"/>
        <v>0</v>
      </c>
      <c r="AY829" s="13">
        <f t="shared" si="1006"/>
        <v>0</v>
      </c>
      <c r="AZ829" s="13">
        <f t="shared" si="1007"/>
        <v>0</v>
      </c>
      <c r="BA829" s="13">
        <f t="shared" si="1008"/>
        <v>0</v>
      </c>
      <c r="BB829" s="13">
        <f t="shared" si="1009"/>
        <v>0</v>
      </c>
      <c r="BC829" s="13">
        <f t="shared" si="1010"/>
        <v>0</v>
      </c>
      <c r="BD829" s="13">
        <f t="shared" si="1011"/>
        <v>0</v>
      </c>
      <c r="BE829" s="13">
        <f t="shared" si="1012"/>
        <v>0</v>
      </c>
      <c r="BF829" s="13">
        <f t="shared" si="1013"/>
        <v>0</v>
      </c>
      <c r="BG829" s="13">
        <f t="shared" si="1014"/>
        <v>0</v>
      </c>
      <c r="BH829" s="13">
        <f t="shared" si="1015"/>
        <v>0</v>
      </c>
      <c r="BI829" s="13">
        <f t="shared" si="1016"/>
        <v>0</v>
      </c>
      <c r="BJ829" s="13">
        <f t="shared" si="1017"/>
        <v>0</v>
      </c>
      <c r="BK829" s="13">
        <f t="shared" si="1018"/>
        <v>0</v>
      </c>
      <c r="BL829" s="13">
        <f t="shared" si="1019"/>
        <v>0</v>
      </c>
      <c r="BM829" s="13">
        <f t="shared" si="1020"/>
        <v>0</v>
      </c>
      <c r="BN829" s="13">
        <f t="shared" si="1021"/>
        <v>0</v>
      </c>
      <c r="BO829" s="13">
        <f t="shared" si="1022"/>
        <v>0</v>
      </c>
      <c r="BP829" s="13">
        <f t="shared" si="1023"/>
        <v>0</v>
      </c>
      <c r="BQ829" s="13">
        <f t="shared" si="1024"/>
        <v>0</v>
      </c>
      <c r="BR829" s="13">
        <f t="shared" si="1025"/>
        <v>0</v>
      </c>
      <c r="BS829" s="13">
        <f t="shared" si="1026"/>
        <v>0</v>
      </c>
      <c r="BT829" s="31">
        <f t="shared" si="1027"/>
        <v>0</v>
      </c>
      <c r="BU829" s="31">
        <f t="shared" si="1028"/>
        <v>0</v>
      </c>
      <c r="BV829" s="31">
        <f t="shared" si="1029"/>
        <v>0</v>
      </c>
      <c r="BW829" s="31">
        <f t="shared" si="1030"/>
        <v>0</v>
      </c>
      <c r="BX829" s="31">
        <f t="shared" si="1031"/>
        <v>0</v>
      </c>
      <c r="BY829" s="31">
        <f t="shared" si="1032"/>
        <v>0</v>
      </c>
      <c r="BZ829" s="31">
        <f t="shared" si="1033"/>
        <v>0</v>
      </c>
      <c r="CA829" s="31">
        <f t="shared" si="1034"/>
        <v>0</v>
      </c>
      <c r="CB829" s="31">
        <f t="shared" si="1035"/>
        <v>0</v>
      </c>
      <c r="CC829" s="31">
        <f t="shared" si="1036"/>
        <v>0</v>
      </c>
      <c r="CD829" s="31">
        <f t="shared" si="1037"/>
        <v>0</v>
      </c>
      <c r="CE829" s="37">
        <f t="array" ref="CE829">MIN(IF(JPRL=AI829,$AG$19:$AG$1018))</f>
        <v>0</v>
      </c>
      <c r="CF829" s="37">
        <f t="array" ref="CF829">MAX(IF(JPRL=AI829,$AG$19:$AG$1018))</f>
        <v>0</v>
      </c>
      <c r="CG829" s="36">
        <f t="shared" si="1038"/>
        <v>0</v>
      </c>
      <c r="CI829" s="40">
        <f t="shared" si="1039"/>
        <v>0</v>
      </c>
      <c r="CJ829" s="40">
        <f t="shared" si="976"/>
        <v>0</v>
      </c>
      <c r="CK829" s="40">
        <f t="shared" si="977"/>
        <v>0</v>
      </c>
      <c r="CL829" s="40">
        <f t="shared" si="978"/>
        <v>0</v>
      </c>
      <c r="CM829" s="40">
        <f t="shared" si="979"/>
        <v>0</v>
      </c>
      <c r="CN829" s="40">
        <f t="shared" si="980"/>
        <v>0</v>
      </c>
      <c r="CO829" s="40">
        <f t="shared" si="981"/>
        <v>0</v>
      </c>
      <c r="CP829" s="40">
        <f t="shared" si="982"/>
        <v>0</v>
      </c>
      <c r="CQ829" s="40">
        <f t="shared" si="983"/>
        <v>0</v>
      </c>
      <c r="CR829" s="40">
        <f t="shared" si="984"/>
        <v>0</v>
      </c>
      <c r="CS829" s="40">
        <f t="shared" si="985"/>
        <v>0</v>
      </c>
      <c r="CT829" s="41">
        <f t="shared" si="1040"/>
        <v>0</v>
      </c>
      <c r="CU829" s="41">
        <f t="shared" si="1041"/>
        <v>0</v>
      </c>
      <c r="CV829" s="41">
        <f t="shared" si="1042"/>
        <v>0</v>
      </c>
      <c r="CW829" s="41">
        <f t="shared" si="1043"/>
        <v>0</v>
      </c>
      <c r="CX829" s="41">
        <f t="shared" si="1044"/>
        <v>0</v>
      </c>
      <c r="CY829" s="41">
        <f t="shared" si="1045"/>
        <v>0</v>
      </c>
      <c r="CZ829" s="41">
        <f t="shared" si="1046"/>
        <v>0</v>
      </c>
      <c r="DA829" s="41">
        <f t="shared" si="1047"/>
        <v>0</v>
      </c>
      <c r="DB829" s="41">
        <f t="shared" si="1048"/>
        <v>0</v>
      </c>
      <c r="DC829" s="41">
        <f t="shared" si="1049"/>
        <v>0</v>
      </c>
      <c r="DD829" s="7">
        <f t="shared" si="1050"/>
        <v>0</v>
      </c>
      <c r="DE829" s="7">
        <f t="shared" si="1051"/>
        <v>0</v>
      </c>
      <c r="DF829" s="7">
        <f t="shared" si="1052"/>
        <v>0</v>
      </c>
      <c r="DJ829" s="7">
        <f t="shared" si="1053"/>
        <v>0</v>
      </c>
      <c r="DK829" s="7">
        <f t="shared" si="1054"/>
        <v>0</v>
      </c>
    </row>
    <row r="830" spans="1:115" ht="26.25" customHeight="1" x14ac:dyDescent="0.25">
      <c r="A830" s="9">
        <v>812</v>
      </c>
      <c r="B830" s="24" t="str">
        <f t="shared" si="986"/>
        <v/>
      </c>
      <c r="C830" s="23"/>
      <c r="D830" s="51"/>
      <c r="E830" s="24"/>
      <c r="F830" s="24"/>
      <c r="G830" s="24"/>
      <c r="H830" s="24"/>
      <c r="I830" s="25"/>
      <c r="J830" s="24"/>
      <c r="K830" s="26"/>
      <c r="L830" s="29"/>
      <c r="M830" s="27"/>
      <c r="N830" s="28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30"/>
      <c r="Z830" s="29"/>
      <c r="AA830" s="29" t="str">
        <f t="shared" si="987"/>
        <v/>
      </c>
      <c r="AB830" s="7">
        <f t="shared" si="988"/>
        <v>0</v>
      </c>
      <c r="AC830" s="7">
        <f t="shared" si="989"/>
        <v>0</v>
      </c>
      <c r="AD830" s="7">
        <f t="shared" si="990"/>
        <v>0</v>
      </c>
      <c r="AE830" s="7">
        <f t="shared" si="991"/>
        <v>0</v>
      </c>
      <c r="AF830" s="11" t="str">
        <f t="shared" si="1055"/>
        <v/>
      </c>
      <c r="AG830" s="13">
        <f t="shared" si="992"/>
        <v>0</v>
      </c>
      <c r="AH830" s="7" t="str">
        <f t="shared" si="993"/>
        <v/>
      </c>
      <c r="AI830" s="11" t="str">
        <f t="shared" si="1056"/>
        <v/>
      </c>
      <c r="AJ830" s="11" t="str">
        <f t="array" ref="AJ830">IF(OR(AI830=$AI$19:AI829),"",AI830)</f>
        <v/>
      </c>
      <c r="AK830" s="11" t="str">
        <f t="shared" si="994"/>
        <v/>
      </c>
      <c r="AL830" t="str">
        <f t="array" ref="AL830">IF(OR(AK830=$AK$19:AK829),"",AK830)</f>
        <v/>
      </c>
      <c r="AM830" s="13">
        <f t="shared" si="995"/>
        <v>0</v>
      </c>
      <c r="AN830" s="13">
        <f t="shared" si="996"/>
        <v>0</v>
      </c>
      <c r="AO830" s="13">
        <f t="shared" si="997"/>
        <v>0</v>
      </c>
      <c r="AP830" s="13">
        <f t="shared" si="998"/>
        <v>0</v>
      </c>
      <c r="AQ830" s="13">
        <f t="shared" si="999"/>
        <v>0</v>
      </c>
      <c r="AR830" s="13">
        <f t="shared" si="1000"/>
        <v>0</v>
      </c>
      <c r="AS830" s="13">
        <f t="shared" si="1001"/>
        <v>0</v>
      </c>
      <c r="AT830" s="13">
        <f t="shared" si="1002"/>
        <v>0</v>
      </c>
      <c r="AU830" s="13">
        <f t="shared" si="1003"/>
        <v>0</v>
      </c>
      <c r="AV830" s="13">
        <f t="shared" si="1004"/>
        <v>0</v>
      </c>
      <c r="AX830" s="13">
        <f t="shared" si="1005"/>
        <v>0</v>
      </c>
      <c r="AY830" s="13">
        <f t="shared" si="1006"/>
        <v>0</v>
      </c>
      <c r="AZ830" s="13">
        <f t="shared" si="1007"/>
        <v>0</v>
      </c>
      <c r="BA830" s="13">
        <f t="shared" si="1008"/>
        <v>0</v>
      </c>
      <c r="BB830" s="13">
        <f t="shared" si="1009"/>
        <v>0</v>
      </c>
      <c r="BC830" s="13">
        <f t="shared" si="1010"/>
        <v>0</v>
      </c>
      <c r="BD830" s="13">
        <f t="shared" si="1011"/>
        <v>0</v>
      </c>
      <c r="BE830" s="13">
        <f t="shared" si="1012"/>
        <v>0</v>
      </c>
      <c r="BF830" s="13">
        <f t="shared" si="1013"/>
        <v>0</v>
      </c>
      <c r="BG830" s="13">
        <f t="shared" si="1014"/>
        <v>0</v>
      </c>
      <c r="BH830" s="13">
        <f t="shared" si="1015"/>
        <v>0</v>
      </c>
      <c r="BI830" s="13">
        <f t="shared" si="1016"/>
        <v>0</v>
      </c>
      <c r="BJ830" s="13">
        <f t="shared" si="1017"/>
        <v>0</v>
      </c>
      <c r="BK830" s="13">
        <f t="shared" si="1018"/>
        <v>0</v>
      </c>
      <c r="BL830" s="13">
        <f t="shared" si="1019"/>
        <v>0</v>
      </c>
      <c r="BM830" s="13">
        <f t="shared" si="1020"/>
        <v>0</v>
      </c>
      <c r="BN830" s="13">
        <f t="shared" si="1021"/>
        <v>0</v>
      </c>
      <c r="BO830" s="13">
        <f t="shared" si="1022"/>
        <v>0</v>
      </c>
      <c r="BP830" s="13">
        <f t="shared" si="1023"/>
        <v>0</v>
      </c>
      <c r="BQ830" s="13">
        <f t="shared" si="1024"/>
        <v>0</v>
      </c>
      <c r="BR830" s="13">
        <f t="shared" si="1025"/>
        <v>0</v>
      </c>
      <c r="BS830" s="13">
        <f t="shared" si="1026"/>
        <v>0</v>
      </c>
      <c r="BT830" s="31">
        <f t="shared" si="1027"/>
        <v>0</v>
      </c>
      <c r="BU830" s="31">
        <f t="shared" si="1028"/>
        <v>0</v>
      </c>
      <c r="BV830" s="31">
        <f t="shared" si="1029"/>
        <v>0</v>
      </c>
      <c r="BW830" s="31">
        <f t="shared" si="1030"/>
        <v>0</v>
      </c>
      <c r="BX830" s="31">
        <f t="shared" si="1031"/>
        <v>0</v>
      </c>
      <c r="BY830" s="31">
        <f t="shared" si="1032"/>
        <v>0</v>
      </c>
      <c r="BZ830" s="31">
        <f t="shared" si="1033"/>
        <v>0</v>
      </c>
      <c r="CA830" s="31">
        <f t="shared" si="1034"/>
        <v>0</v>
      </c>
      <c r="CB830" s="31">
        <f t="shared" si="1035"/>
        <v>0</v>
      </c>
      <c r="CC830" s="31">
        <f t="shared" si="1036"/>
        <v>0</v>
      </c>
      <c r="CD830" s="31">
        <f t="shared" si="1037"/>
        <v>0</v>
      </c>
      <c r="CE830" s="37">
        <f t="array" ref="CE830">MIN(IF(JPRL=AI830,$AG$19:$AG$1018))</f>
        <v>0</v>
      </c>
      <c r="CF830" s="37">
        <f t="array" ref="CF830">MAX(IF(JPRL=AI830,$AG$19:$AG$1018))</f>
        <v>0</v>
      </c>
      <c r="CG830" s="36">
        <f t="shared" si="1038"/>
        <v>0</v>
      </c>
      <c r="CI830" s="40">
        <f t="shared" si="1039"/>
        <v>0</v>
      </c>
      <c r="CJ830" s="40">
        <f t="shared" si="976"/>
        <v>0</v>
      </c>
      <c r="CK830" s="40">
        <f t="shared" si="977"/>
        <v>0</v>
      </c>
      <c r="CL830" s="40">
        <f t="shared" si="978"/>
        <v>0</v>
      </c>
      <c r="CM830" s="40">
        <f t="shared" si="979"/>
        <v>0</v>
      </c>
      <c r="CN830" s="40">
        <f t="shared" si="980"/>
        <v>0</v>
      </c>
      <c r="CO830" s="40">
        <f t="shared" si="981"/>
        <v>0</v>
      </c>
      <c r="CP830" s="40">
        <f t="shared" si="982"/>
        <v>0</v>
      </c>
      <c r="CQ830" s="40">
        <f t="shared" si="983"/>
        <v>0</v>
      </c>
      <c r="CR830" s="40">
        <f t="shared" si="984"/>
        <v>0</v>
      </c>
      <c r="CS830" s="40">
        <f t="shared" si="985"/>
        <v>0</v>
      </c>
      <c r="CT830" s="41">
        <f t="shared" si="1040"/>
        <v>0</v>
      </c>
      <c r="CU830" s="41">
        <f t="shared" si="1041"/>
        <v>0</v>
      </c>
      <c r="CV830" s="41">
        <f t="shared" si="1042"/>
        <v>0</v>
      </c>
      <c r="CW830" s="41">
        <f t="shared" si="1043"/>
        <v>0</v>
      </c>
      <c r="CX830" s="41">
        <f t="shared" si="1044"/>
        <v>0</v>
      </c>
      <c r="CY830" s="41">
        <f t="shared" si="1045"/>
        <v>0</v>
      </c>
      <c r="CZ830" s="41">
        <f t="shared" si="1046"/>
        <v>0</v>
      </c>
      <c r="DA830" s="41">
        <f t="shared" si="1047"/>
        <v>0</v>
      </c>
      <c r="DB830" s="41">
        <f t="shared" si="1048"/>
        <v>0</v>
      </c>
      <c r="DC830" s="41">
        <f t="shared" si="1049"/>
        <v>0</v>
      </c>
      <c r="DD830" s="7">
        <f t="shared" si="1050"/>
        <v>0</v>
      </c>
      <c r="DE830" s="7">
        <f t="shared" si="1051"/>
        <v>0</v>
      </c>
      <c r="DF830" s="7">
        <f t="shared" si="1052"/>
        <v>0</v>
      </c>
      <c r="DJ830" s="7">
        <f t="shared" si="1053"/>
        <v>0</v>
      </c>
      <c r="DK830" s="7">
        <f t="shared" si="1054"/>
        <v>0</v>
      </c>
    </row>
    <row r="831" spans="1:115" ht="26.25" customHeight="1" x14ac:dyDescent="0.25">
      <c r="A831" s="9">
        <v>813</v>
      </c>
      <c r="B831" s="24" t="str">
        <f t="shared" si="986"/>
        <v/>
      </c>
      <c r="C831" s="23"/>
      <c r="D831" s="51"/>
      <c r="E831" s="24"/>
      <c r="F831" s="24"/>
      <c r="G831" s="24"/>
      <c r="H831" s="24"/>
      <c r="I831" s="25"/>
      <c r="J831" s="24"/>
      <c r="K831" s="26"/>
      <c r="L831" s="29"/>
      <c r="M831" s="27"/>
      <c r="N831" s="28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30"/>
      <c r="Z831" s="29"/>
      <c r="AA831" s="29" t="str">
        <f t="shared" si="987"/>
        <v/>
      </c>
      <c r="AB831" s="7">
        <f t="shared" si="988"/>
        <v>0</v>
      </c>
      <c r="AC831" s="7">
        <f t="shared" si="989"/>
        <v>0</v>
      </c>
      <c r="AD831" s="7">
        <f t="shared" si="990"/>
        <v>0</v>
      </c>
      <c r="AE831" s="7">
        <f t="shared" si="991"/>
        <v>0</v>
      </c>
      <c r="AF831" s="11" t="str">
        <f t="shared" si="1055"/>
        <v/>
      </c>
      <c r="AG831" s="13">
        <f t="shared" si="992"/>
        <v>0</v>
      </c>
      <c r="AH831" s="7" t="str">
        <f t="shared" si="993"/>
        <v/>
      </c>
      <c r="AI831" s="11" t="str">
        <f t="shared" si="1056"/>
        <v/>
      </c>
      <c r="AJ831" s="11" t="str">
        <f t="array" ref="AJ831">IF(OR(AI831=$AI$19:AI830),"",AI831)</f>
        <v/>
      </c>
      <c r="AK831" s="11" t="str">
        <f t="shared" si="994"/>
        <v/>
      </c>
      <c r="AL831" t="str">
        <f t="array" ref="AL831">IF(OR(AK831=$AK$19:AK830),"",AK831)</f>
        <v/>
      </c>
      <c r="AM831" s="13">
        <f t="shared" si="995"/>
        <v>0</v>
      </c>
      <c r="AN831" s="13">
        <f t="shared" si="996"/>
        <v>0</v>
      </c>
      <c r="AO831" s="13">
        <f t="shared" si="997"/>
        <v>0</v>
      </c>
      <c r="AP831" s="13">
        <f t="shared" si="998"/>
        <v>0</v>
      </c>
      <c r="AQ831" s="13">
        <f t="shared" si="999"/>
        <v>0</v>
      </c>
      <c r="AR831" s="13">
        <f t="shared" si="1000"/>
        <v>0</v>
      </c>
      <c r="AS831" s="13">
        <f t="shared" si="1001"/>
        <v>0</v>
      </c>
      <c r="AT831" s="13">
        <f t="shared" si="1002"/>
        <v>0</v>
      </c>
      <c r="AU831" s="13">
        <f t="shared" si="1003"/>
        <v>0</v>
      </c>
      <c r="AV831" s="13">
        <f t="shared" si="1004"/>
        <v>0</v>
      </c>
      <c r="AX831" s="13">
        <f t="shared" si="1005"/>
        <v>0</v>
      </c>
      <c r="AY831" s="13">
        <f t="shared" si="1006"/>
        <v>0</v>
      </c>
      <c r="AZ831" s="13">
        <f t="shared" si="1007"/>
        <v>0</v>
      </c>
      <c r="BA831" s="13">
        <f t="shared" si="1008"/>
        <v>0</v>
      </c>
      <c r="BB831" s="13">
        <f t="shared" si="1009"/>
        <v>0</v>
      </c>
      <c r="BC831" s="13">
        <f t="shared" si="1010"/>
        <v>0</v>
      </c>
      <c r="BD831" s="13">
        <f t="shared" si="1011"/>
        <v>0</v>
      </c>
      <c r="BE831" s="13">
        <f t="shared" si="1012"/>
        <v>0</v>
      </c>
      <c r="BF831" s="13">
        <f t="shared" si="1013"/>
        <v>0</v>
      </c>
      <c r="BG831" s="13">
        <f t="shared" si="1014"/>
        <v>0</v>
      </c>
      <c r="BH831" s="13">
        <f t="shared" si="1015"/>
        <v>0</v>
      </c>
      <c r="BI831" s="13">
        <f t="shared" si="1016"/>
        <v>0</v>
      </c>
      <c r="BJ831" s="13">
        <f t="shared" si="1017"/>
        <v>0</v>
      </c>
      <c r="BK831" s="13">
        <f t="shared" si="1018"/>
        <v>0</v>
      </c>
      <c r="BL831" s="13">
        <f t="shared" si="1019"/>
        <v>0</v>
      </c>
      <c r="BM831" s="13">
        <f t="shared" si="1020"/>
        <v>0</v>
      </c>
      <c r="BN831" s="13">
        <f t="shared" si="1021"/>
        <v>0</v>
      </c>
      <c r="BO831" s="13">
        <f t="shared" si="1022"/>
        <v>0</v>
      </c>
      <c r="BP831" s="13">
        <f t="shared" si="1023"/>
        <v>0</v>
      </c>
      <c r="BQ831" s="13">
        <f t="shared" si="1024"/>
        <v>0</v>
      </c>
      <c r="BR831" s="13">
        <f t="shared" si="1025"/>
        <v>0</v>
      </c>
      <c r="BS831" s="13">
        <f t="shared" si="1026"/>
        <v>0</v>
      </c>
      <c r="BT831" s="31">
        <f t="shared" si="1027"/>
        <v>0</v>
      </c>
      <c r="BU831" s="31">
        <f t="shared" si="1028"/>
        <v>0</v>
      </c>
      <c r="BV831" s="31">
        <f t="shared" si="1029"/>
        <v>0</v>
      </c>
      <c r="BW831" s="31">
        <f t="shared" si="1030"/>
        <v>0</v>
      </c>
      <c r="BX831" s="31">
        <f t="shared" si="1031"/>
        <v>0</v>
      </c>
      <c r="BY831" s="31">
        <f t="shared" si="1032"/>
        <v>0</v>
      </c>
      <c r="BZ831" s="31">
        <f t="shared" si="1033"/>
        <v>0</v>
      </c>
      <c r="CA831" s="31">
        <f t="shared" si="1034"/>
        <v>0</v>
      </c>
      <c r="CB831" s="31">
        <f t="shared" si="1035"/>
        <v>0</v>
      </c>
      <c r="CC831" s="31">
        <f t="shared" si="1036"/>
        <v>0</v>
      </c>
      <c r="CD831" s="31">
        <f t="shared" si="1037"/>
        <v>0</v>
      </c>
      <c r="CE831" s="37">
        <f t="array" ref="CE831">MIN(IF(JPRL=AI831,$AG$19:$AG$1018))</f>
        <v>0</v>
      </c>
      <c r="CF831" s="37">
        <f t="array" ref="CF831">MAX(IF(JPRL=AI831,$AG$19:$AG$1018))</f>
        <v>0</v>
      </c>
      <c r="CG831" s="36">
        <f t="shared" si="1038"/>
        <v>0</v>
      </c>
      <c r="CI831" s="40">
        <f t="shared" si="1039"/>
        <v>0</v>
      </c>
      <c r="CJ831" s="40">
        <f t="shared" si="976"/>
        <v>0</v>
      </c>
      <c r="CK831" s="40">
        <f t="shared" si="977"/>
        <v>0</v>
      </c>
      <c r="CL831" s="40">
        <f t="shared" si="978"/>
        <v>0</v>
      </c>
      <c r="CM831" s="40">
        <f t="shared" si="979"/>
        <v>0</v>
      </c>
      <c r="CN831" s="40">
        <f t="shared" si="980"/>
        <v>0</v>
      </c>
      <c r="CO831" s="40">
        <f t="shared" si="981"/>
        <v>0</v>
      </c>
      <c r="CP831" s="40">
        <f t="shared" si="982"/>
        <v>0</v>
      </c>
      <c r="CQ831" s="40">
        <f t="shared" si="983"/>
        <v>0</v>
      </c>
      <c r="CR831" s="40">
        <f t="shared" si="984"/>
        <v>0</v>
      </c>
      <c r="CS831" s="40">
        <f t="shared" si="985"/>
        <v>0</v>
      </c>
      <c r="CT831" s="41">
        <f t="shared" si="1040"/>
        <v>0</v>
      </c>
      <c r="CU831" s="41">
        <f t="shared" si="1041"/>
        <v>0</v>
      </c>
      <c r="CV831" s="41">
        <f t="shared" si="1042"/>
        <v>0</v>
      </c>
      <c r="CW831" s="41">
        <f t="shared" si="1043"/>
        <v>0</v>
      </c>
      <c r="CX831" s="41">
        <f t="shared" si="1044"/>
        <v>0</v>
      </c>
      <c r="CY831" s="41">
        <f t="shared" si="1045"/>
        <v>0</v>
      </c>
      <c r="CZ831" s="41">
        <f t="shared" si="1046"/>
        <v>0</v>
      </c>
      <c r="DA831" s="41">
        <f t="shared" si="1047"/>
        <v>0</v>
      </c>
      <c r="DB831" s="41">
        <f t="shared" si="1048"/>
        <v>0</v>
      </c>
      <c r="DC831" s="41">
        <f t="shared" si="1049"/>
        <v>0</v>
      </c>
      <c r="DD831" s="7">
        <f t="shared" si="1050"/>
        <v>0</v>
      </c>
      <c r="DE831" s="7">
        <f t="shared" si="1051"/>
        <v>0</v>
      </c>
      <c r="DF831" s="7">
        <f t="shared" si="1052"/>
        <v>0</v>
      </c>
      <c r="DJ831" s="7">
        <f t="shared" si="1053"/>
        <v>0</v>
      </c>
      <c r="DK831" s="7">
        <f t="shared" si="1054"/>
        <v>0</v>
      </c>
    </row>
    <row r="832" spans="1:115" ht="26.25" customHeight="1" x14ac:dyDescent="0.25">
      <c r="A832" s="9">
        <v>814</v>
      </c>
      <c r="B832" s="24" t="str">
        <f t="shared" si="986"/>
        <v/>
      </c>
      <c r="C832" s="23"/>
      <c r="D832" s="51"/>
      <c r="E832" s="24"/>
      <c r="F832" s="24"/>
      <c r="G832" s="24"/>
      <c r="H832" s="24"/>
      <c r="I832" s="25"/>
      <c r="J832" s="24"/>
      <c r="K832" s="26"/>
      <c r="L832" s="29"/>
      <c r="M832" s="27"/>
      <c r="N832" s="28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30"/>
      <c r="Z832" s="29"/>
      <c r="AA832" s="29" t="str">
        <f t="shared" si="987"/>
        <v/>
      </c>
      <c r="AB832" s="7">
        <f t="shared" si="988"/>
        <v>0</v>
      </c>
      <c r="AC832" s="7">
        <f t="shared" si="989"/>
        <v>0</v>
      </c>
      <c r="AD832" s="7">
        <f t="shared" si="990"/>
        <v>0</v>
      </c>
      <c r="AE832" s="7">
        <f t="shared" si="991"/>
        <v>0</v>
      </c>
      <c r="AF832" s="11" t="str">
        <f t="shared" si="1055"/>
        <v/>
      </c>
      <c r="AG832" s="13">
        <f t="shared" si="992"/>
        <v>0</v>
      </c>
      <c r="AH832" s="7" t="str">
        <f t="shared" si="993"/>
        <v/>
      </c>
      <c r="AI832" s="11" t="str">
        <f t="shared" si="1056"/>
        <v/>
      </c>
      <c r="AJ832" s="11" t="str">
        <f t="array" ref="AJ832">IF(OR(AI832=$AI$19:AI831),"",AI832)</f>
        <v/>
      </c>
      <c r="AK832" s="11" t="str">
        <f t="shared" si="994"/>
        <v/>
      </c>
      <c r="AL832" t="str">
        <f t="array" ref="AL832">IF(OR(AK832=$AK$19:AK831),"",AK832)</f>
        <v/>
      </c>
      <c r="AM832" s="13">
        <f t="shared" si="995"/>
        <v>0</v>
      </c>
      <c r="AN832" s="13">
        <f t="shared" si="996"/>
        <v>0</v>
      </c>
      <c r="AO832" s="13">
        <f t="shared" si="997"/>
        <v>0</v>
      </c>
      <c r="AP832" s="13">
        <f t="shared" si="998"/>
        <v>0</v>
      </c>
      <c r="AQ832" s="13">
        <f t="shared" si="999"/>
        <v>0</v>
      </c>
      <c r="AR832" s="13">
        <f t="shared" si="1000"/>
        <v>0</v>
      </c>
      <c r="AS832" s="13">
        <f t="shared" si="1001"/>
        <v>0</v>
      </c>
      <c r="AT832" s="13">
        <f t="shared" si="1002"/>
        <v>0</v>
      </c>
      <c r="AU832" s="13">
        <f t="shared" si="1003"/>
        <v>0</v>
      </c>
      <c r="AV832" s="13">
        <f t="shared" si="1004"/>
        <v>0</v>
      </c>
      <c r="AX832" s="13">
        <f t="shared" si="1005"/>
        <v>0</v>
      </c>
      <c r="AY832" s="13">
        <f t="shared" si="1006"/>
        <v>0</v>
      </c>
      <c r="AZ832" s="13">
        <f t="shared" si="1007"/>
        <v>0</v>
      </c>
      <c r="BA832" s="13">
        <f t="shared" si="1008"/>
        <v>0</v>
      </c>
      <c r="BB832" s="13">
        <f t="shared" si="1009"/>
        <v>0</v>
      </c>
      <c r="BC832" s="13">
        <f t="shared" si="1010"/>
        <v>0</v>
      </c>
      <c r="BD832" s="13">
        <f t="shared" si="1011"/>
        <v>0</v>
      </c>
      <c r="BE832" s="13">
        <f t="shared" si="1012"/>
        <v>0</v>
      </c>
      <c r="BF832" s="13">
        <f t="shared" si="1013"/>
        <v>0</v>
      </c>
      <c r="BG832" s="13">
        <f t="shared" si="1014"/>
        <v>0</v>
      </c>
      <c r="BH832" s="13">
        <f t="shared" si="1015"/>
        <v>0</v>
      </c>
      <c r="BI832" s="13">
        <f t="shared" si="1016"/>
        <v>0</v>
      </c>
      <c r="BJ832" s="13">
        <f t="shared" si="1017"/>
        <v>0</v>
      </c>
      <c r="BK832" s="13">
        <f t="shared" si="1018"/>
        <v>0</v>
      </c>
      <c r="BL832" s="13">
        <f t="shared" si="1019"/>
        <v>0</v>
      </c>
      <c r="BM832" s="13">
        <f t="shared" si="1020"/>
        <v>0</v>
      </c>
      <c r="BN832" s="13">
        <f t="shared" si="1021"/>
        <v>0</v>
      </c>
      <c r="BO832" s="13">
        <f t="shared" si="1022"/>
        <v>0</v>
      </c>
      <c r="BP832" s="13">
        <f t="shared" si="1023"/>
        <v>0</v>
      </c>
      <c r="BQ832" s="13">
        <f t="shared" si="1024"/>
        <v>0</v>
      </c>
      <c r="BR832" s="13">
        <f t="shared" si="1025"/>
        <v>0</v>
      </c>
      <c r="BS832" s="13">
        <f t="shared" si="1026"/>
        <v>0</v>
      </c>
      <c r="BT832" s="31">
        <f t="shared" si="1027"/>
        <v>0</v>
      </c>
      <c r="BU832" s="31">
        <f t="shared" si="1028"/>
        <v>0</v>
      </c>
      <c r="BV832" s="31">
        <f t="shared" si="1029"/>
        <v>0</v>
      </c>
      <c r="BW832" s="31">
        <f t="shared" si="1030"/>
        <v>0</v>
      </c>
      <c r="BX832" s="31">
        <f t="shared" si="1031"/>
        <v>0</v>
      </c>
      <c r="BY832" s="31">
        <f t="shared" si="1032"/>
        <v>0</v>
      </c>
      <c r="BZ832" s="31">
        <f t="shared" si="1033"/>
        <v>0</v>
      </c>
      <c r="CA832" s="31">
        <f t="shared" si="1034"/>
        <v>0</v>
      </c>
      <c r="CB832" s="31">
        <f t="shared" si="1035"/>
        <v>0</v>
      </c>
      <c r="CC832" s="31">
        <f t="shared" si="1036"/>
        <v>0</v>
      </c>
      <c r="CD832" s="31">
        <f t="shared" si="1037"/>
        <v>0</v>
      </c>
      <c r="CE832" s="37">
        <f t="array" ref="CE832">MIN(IF(JPRL=AI832,$AG$19:$AG$1018))</f>
        <v>0</v>
      </c>
      <c r="CF832" s="37">
        <f t="array" ref="CF832">MAX(IF(JPRL=AI832,$AG$19:$AG$1018))</f>
        <v>0</v>
      </c>
      <c r="CG832" s="36">
        <f t="shared" si="1038"/>
        <v>0</v>
      </c>
      <c r="CI832" s="40">
        <f t="shared" si="1039"/>
        <v>0</v>
      </c>
      <c r="CJ832" s="40">
        <f t="shared" si="976"/>
        <v>0</v>
      </c>
      <c r="CK832" s="40">
        <f t="shared" si="977"/>
        <v>0</v>
      </c>
      <c r="CL832" s="40">
        <f t="shared" si="978"/>
        <v>0</v>
      </c>
      <c r="CM832" s="40">
        <f t="shared" si="979"/>
        <v>0</v>
      </c>
      <c r="CN832" s="40">
        <f t="shared" si="980"/>
        <v>0</v>
      </c>
      <c r="CO832" s="40">
        <f t="shared" si="981"/>
        <v>0</v>
      </c>
      <c r="CP832" s="40">
        <f t="shared" si="982"/>
        <v>0</v>
      </c>
      <c r="CQ832" s="40">
        <f t="shared" si="983"/>
        <v>0</v>
      </c>
      <c r="CR832" s="40">
        <f t="shared" si="984"/>
        <v>0</v>
      </c>
      <c r="CS832" s="40">
        <f t="shared" si="985"/>
        <v>0</v>
      </c>
      <c r="CT832" s="41">
        <f t="shared" si="1040"/>
        <v>0</v>
      </c>
      <c r="CU832" s="41">
        <f t="shared" si="1041"/>
        <v>0</v>
      </c>
      <c r="CV832" s="41">
        <f t="shared" si="1042"/>
        <v>0</v>
      </c>
      <c r="CW832" s="41">
        <f t="shared" si="1043"/>
        <v>0</v>
      </c>
      <c r="CX832" s="41">
        <f t="shared" si="1044"/>
        <v>0</v>
      </c>
      <c r="CY832" s="41">
        <f t="shared" si="1045"/>
        <v>0</v>
      </c>
      <c r="CZ832" s="41">
        <f t="shared" si="1046"/>
        <v>0</v>
      </c>
      <c r="DA832" s="41">
        <f t="shared" si="1047"/>
        <v>0</v>
      </c>
      <c r="DB832" s="41">
        <f t="shared" si="1048"/>
        <v>0</v>
      </c>
      <c r="DC832" s="41">
        <f t="shared" si="1049"/>
        <v>0</v>
      </c>
      <c r="DD832" s="7">
        <f t="shared" si="1050"/>
        <v>0</v>
      </c>
      <c r="DE832" s="7">
        <f t="shared" si="1051"/>
        <v>0</v>
      </c>
      <c r="DF832" s="7">
        <f t="shared" si="1052"/>
        <v>0</v>
      </c>
      <c r="DJ832" s="7">
        <f t="shared" si="1053"/>
        <v>0</v>
      </c>
      <c r="DK832" s="7">
        <f t="shared" si="1054"/>
        <v>0</v>
      </c>
    </row>
    <row r="833" spans="1:115" ht="26.25" customHeight="1" x14ac:dyDescent="0.25">
      <c r="A833" s="9">
        <v>815</v>
      </c>
      <c r="B833" s="24" t="str">
        <f t="shared" si="986"/>
        <v/>
      </c>
      <c r="C833" s="23"/>
      <c r="D833" s="51"/>
      <c r="E833" s="24"/>
      <c r="F833" s="24"/>
      <c r="G833" s="24"/>
      <c r="H833" s="24"/>
      <c r="I833" s="25"/>
      <c r="J833" s="24"/>
      <c r="K833" s="26"/>
      <c r="L833" s="29"/>
      <c r="M833" s="27"/>
      <c r="N833" s="28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30"/>
      <c r="Z833" s="29"/>
      <c r="AA833" s="29" t="str">
        <f t="shared" si="987"/>
        <v/>
      </c>
      <c r="AB833" s="7">
        <f t="shared" si="988"/>
        <v>0</v>
      </c>
      <c r="AC833" s="7">
        <f t="shared" si="989"/>
        <v>0</v>
      </c>
      <c r="AD833" s="7">
        <f t="shared" si="990"/>
        <v>0</v>
      </c>
      <c r="AE833" s="7">
        <f t="shared" si="991"/>
        <v>0</v>
      </c>
      <c r="AF833" s="11" t="str">
        <f t="shared" si="1055"/>
        <v/>
      </c>
      <c r="AG833" s="13">
        <f t="shared" si="992"/>
        <v>0</v>
      </c>
      <c r="AH833" s="7" t="str">
        <f t="shared" si="993"/>
        <v/>
      </c>
      <c r="AI833" s="11" t="str">
        <f t="shared" si="1056"/>
        <v/>
      </c>
      <c r="AJ833" s="11" t="str">
        <f t="array" ref="AJ833">IF(OR(AI833=$AI$19:AI832),"",AI833)</f>
        <v/>
      </c>
      <c r="AK833" s="11" t="str">
        <f t="shared" si="994"/>
        <v/>
      </c>
      <c r="AL833" t="str">
        <f t="array" ref="AL833">IF(OR(AK833=$AK$19:AK832),"",AK833)</f>
        <v/>
      </c>
      <c r="AM833" s="13">
        <f t="shared" si="995"/>
        <v>0</v>
      </c>
      <c r="AN833" s="13">
        <f t="shared" si="996"/>
        <v>0</v>
      </c>
      <c r="AO833" s="13">
        <f t="shared" si="997"/>
        <v>0</v>
      </c>
      <c r="AP833" s="13">
        <f t="shared" si="998"/>
        <v>0</v>
      </c>
      <c r="AQ833" s="13">
        <f t="shared" si="999"/>
        <v>0</v>
      </c>
      <c r="AR833" s="13">
        <f t="shared" si="1000"/>
        <v>0</v>
      </c>
      <c r="AS833" s="13">
        <f t="shared" si="1001"/>
        <v>0</v>
      </c>
      <c r="AT833" s="13">
        <f t="shared" si="1002"/>
        <v>0</v>
      </c>
      <c r="AU833" s="13">
        <f t="shared" si="1003"/>
        <v>0</v>
      </c>
      <c r="AV833" s="13">
        <f t="shared" si="1004"/>
        <v>0</v>
      </c>
      <c r="AX833" s="13">
        <f t="shared" si="1005"/>
        <v>0</v>
      </c>
      <c r="AY833" s="13">
        <f t="shared" si="1006"/>
        <v>0</v>
      </c>
      <c r="AZ833" s="13">
        <f t="shared" si="1007"/>
        <v>0</v>
      </c>
      <c r="BA833" s="13">
        <f t="shared" si="1008"/>
        <v>0</v>
      </c>
      <c r="BB833" s="13">
        <f t="shared" si="1009"/>
        <v>0</v>
      </c>
      <c r="BC833" s="13">
        <f t="shared" si="1010"/>
        <v>0</v>
      </c>
      <c r="BD833" s="13">
        <f t="shared" si="1011"/>
        <v>0</v>
      </c>
      <c r="BE833" s="13">
        <f t="shared" si="1012"/>
        <v>0</v>
      </c>
      <c r="BF833" s="13">
        <f t="shared" si="1013"/>
        <v>0</v>
      </c>
      <c r="BG833" s="13">
        <f t="shared" si="1014"/>
        <v>0</v>
      </c>
      <c r="BH833" s="13">
        <f t="shared" si="1015"/>
        <v>0</v>
      </c>
      <c r="BI833" s="13">
        <f t="shared" si="1016"/>
        <v>0</v>
      </c>
      <c r="BJ833" s="13">
        <f t="shared" si="1017"/>
        <v>0</v>
      </c>
      <c r="BK833" s="13">
        <f t="shared" si="1018"/>
        <v>0</v>
      </c>
      <c r="BL833" s="13">
        <f t="shared" si="1019"/>
        <v>0</v>
      </c>
      <c r="BM833" s="13">
        <f t="shared" si="1020"/>
        <v>0</v>
      </c>
      <c r="BN833" s="13">
        <f t="shared" si="1021"/>
        <v>0</v>
      </c>
      <c r="BO833" s="13">
        <f t="shared" si="1022"/>
        <v>0</v>
      </c>
      <c r="BP833" s="13">
        <f t="shared" si="1023"/>
        <v>0</v>
      </c>
      <c r="BQ833" s="13">
        <f t="shared" si="1024"/>
        <v>0</v>
      </c>
      <c r="BR833" s="13">
        <f t="shared" si="1025"/>
        <v>0</v>
      </c>
      <c r="BS833" s="13">
        <f t="shared" si="1026"/>
        <v>0</v>
      </c>
      <c r="BT833" s="31">
        <f t="shared" si="1027"/>
        <v>0</v>
      </c>
      <c r="BU833" s="31">
        <f t="shared" si="1028"/>
        <v>0</v>
      </c>
      <c r="BV833" s="31">
        <f t="shared" si="1029"/>
        <v>0</v>
      </c>
      <c r="BW833" s="31">
        <f t="shared" si="1030"/>
        <v>0</v>
      </c>
      <c r="BX833" s="31">
        <f t="shared" si="1031"/>
        <v>0</v>
      </c>
      <c r="BY833" s="31">
        <f t="shared" si="1032"/>
        <v>0</v>
      </c>
      <c r="BZ833" s="31">
        <f t="shared" si="1033"/>
        <v>0</v>
      </c>
      <c r="CA833" s="31">
        <f t="shared" si="1034"/>
        <v>0</v>
      </c>
      <c r="CB833" s="31">
        <f t="shared" si="1035"/>
        <v>0</v>
      </c>
      <c r="CC833" s="31">
        <f t="shared" si="1036"/>
        <v>0</v>
      </c>
      <c r="CD833" s="31">
        <f t="shared" si="1037"/>
        <v>0</v>
      </c>
      <c r="CE833" s="37">
        <f t="array" ref="CE833">MIN(IF(JPRL=AI833,$AG$19:$AG$1018))</f>
        <v>0</v>
      </c>
      <c r="CF833" s="37">
        <f t="array" ref="CF833">MAX(IF(JPRL=AI833,$AG$19:$AG$1018))</f>
        <v>0</v>
      </c>
      <c r="CG833" s="36">
        <f t="shared" si="1038"/>
        <v>0</v>
      </c>
      <c r="CI833" s="40">
        <f t="shared" si="1039"/>
        <v>0</v>
      </c>
      <c r="CJ833" s="40">
        <f t="shared" si="976"/>
        <v>0</v>
      </c>
      <c r="CK833" s="40">
        <f t="shared" si="977"/>
        <v>0</v>
      </c>
      <c r="CL833" s="40">
        <f t="shared" si="978"/>
        <v>0</v>
      </c>
      <c r="CM833" s="40">
        <f t="shared" si="979"/>
        <v>0</v>
      </c>
      <c r="CN833" s="40">
        <f t="shared" si="980"/>
        <v>0</v>
      </c>
      <c r="CO833" s="40">
        <f t="shared" si="981"/>
        <v>0</v>
      </c>
      <c r="CP833" s="40">
        <f t="shared" si="982"/>
        <v>0</v>
      </c>
      <c r="CQ833" s="40">
        <f t="shared" si="983"/>
        <v>0</v>
      </c>
      <c r="CR833" s="40">
        <f t="shared" si="984"/>
        <v>0</v>
      </c>
      <c r="CS833" s="40">
        <f t="shared" si="985"/>
        <v>0</v>
      </c>
      <c r="CT833" s="41">
        <f t="shared" si="1040"/>
        <v>0</v>
      </c>
      <c r="CU833" s="41">
        <f t="shared" si="1041"/>
        <v>0</v>
      </c>
      <c r="CV833" s="41">
        <f t="shared" si="1042"/>
        <v>0</v>
      </c>
      <c r="CW833" s="41">
        <f t="shared" si="1043"/>
        <v>0</v>
      </c>
      <c r="CX833" s="41">
        <f t="shared" si="1044"/>
        <v>0</v>
      </c>
      <c r="CY833" s="41">
        <f t="shared" si="1045"/>
        <v>0</v>
      </c>
      <c r="CZ833" s="41">
        <f t="shared" si="1046"/>
        <v>0</v>
      </c>
      <c r="DA833" s="41">
        <f t="shared" si="1047"/>
        <v>0</v>
      </c>
      <c r="DB833" s="41">
        <f t="shared" si="1048"/>
        <v>0</v>
      </c>
      <c r="DC833" s="41">
        <f t="shared" si="1049"/>
        <v>0</v>
      </c>
      <c r="DD833" s="7">
        <f t="shared" si="1050"/>
        <v>0</v>
      </c>
      <c r="DE833" s="7">
        <f t="shared" si="1051"/>
        <v>0</v>
      </c>
      <c r="DF833" s="7">
        <f t="shared" si="1052"/>
        <v>0</v>
      </c>
      <c r="DJ833" s="7">
        <f t="shared" si="1053"/>
        <v>0</v>
      </c>
      <c r="DK833" s="7">
        <f t="shared" si="1054"/>
        <v>0</v>
      </c>
    </row>
    <row r="834" spans="1:115" ht="26.25" customHeight="1" x14ac:dyDescent="0.25">
      <c r="A834" s="9">
        <v>816</v>
      </c>
      <c r="B834" s="24" t="str">
        <f t="shared" si="986"/>
        <v/>
      </c>
      <c r="C834" s="23"/>
      <c r="D834" s="51"/>
      <c r="E834" s="24"/>
      <c r="F834" s="24"/>
      <c r="G834" s="24"/>
      <c r="H834" s="24"/>
      <c r="I834" s="25"/>
      <c r="J834" s="24"/>
      <c r="K834" s="26"/>
      <c r="L834" s="29"/>
      <c r="M834" s="27"/>
      <c r="N834" s="28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30"/>
      <c r="Z834" s="29"/>
      <c r="AA834" s="29" t="str">
        <f t="shared" si="987"/>
        <v/>
      </c>
      <c r="AB834" s="7">
        <f t="shared" si="988"/>
        <v>0</v>
      </c>
      <c r="AC834" s="7">
        <f t="shared" si="989"/>
        <v>0</v>
      </c>
      <c r="AD834" s="7">
        <f t="shared" si="990"/>
        <v>0</v>
      </c>
      <c r="AE834" s="7">
        <f t="shared" si="991"/>
        <v>0</v>
      </c>
      <c r="AF834" s="11" t="str">
        <f t="shared" si="1055"/>
        <v/>
      </c>
      <c r="AG834" s="13">
        <f t="shared" si="992"/>
        <v>0</v>
      </c>
      <c r="AH834" s="7" t="str">
        <f t="shared" si="993"/>
        <v/>
      </c>
      <c r="AI834" s="11" t="str">
        <f t="shared" si="1056"/>
        <v/>
      </c>
      <c r="AJ834" s="11" t="str">
        <f t="array" ref="AJ834">IF(OR(AI834=$AI$19:AI833),"",AI834)</f>
        <v/>
      </c>
      <c r="AK834" s="11" t="str">
        <f t="shared" si="994"/>
        <v/>
      </c>
      <c r="AL834" t="str">
        <f t="array" ref="AL834">IF(OR(AK834=$AK$19:AK833),"",AK834)</f>
        <v/>
      </c>
      <c r="AM834" s="13">
        <f t="shared" si="995"/>
        <v>0</v>
      </c>
      <c r="AN834" s="13">
        <f t="shared" si="996"/>
        <v>0</v>
      </c>
      <c r="AO834" s="13">
        <f t="shared" si="997"/>
        <v>0</v>
      </c>
      <c r="AP834" s="13">
        <f t="shared" si="998"/>
        <v>0</v>
      </c>
      <c r="AQ834" s="13">
        <f t="shared" si="999"/>
        <v>0</v>
      </c>
      <c r="AR834" s="13">
        <f t="shared" si="1000"/>
        <v>0</v>
      </c>
      <c r="AS834" s="13">
        <f t="shared" si="1001"/>
        <v>0</v>
      </c>
      <c r="AT834" s="13">
        <f t="shared" si="1002"/>
        <v>0</v>
      </c>
      <c r="AU834" s="13">
        <f t="shared" si="1003"/>
        <v>0</v>
      </c>
      <c r="AV834" s="13">
        <f t="shared" si="1004"/>
        <v>0</v>
      </c>
      <c r="AX834" s="13">
        <f t="shared" si="1005"/>
        <v>0</v>
      </c>
      <c r="AY834" s="13">
        <f t="shared" si="1006"/>
        <v>0</v>
      </c>
      <c r="AZ834" s="13">
        <f t="shared" si="1007"/>
        <v>0</v>
      </c>
      <c r="BA834" s="13">
        <f t="shared" si="1008"/>
        <v>0</v>
      </c>
      <c r="BB834" s="13">
        <f t="shared" si="1009"/>
        <v>0</v>
      </c>
      <c r="BC834" s="13">
        <f t="shared" si="1010"/>
        <v>0</v>
      </c>
      <c r="BD834" s="13">
        <f t="shared" si="1011"/>
        <v>0</v>
      </c>
      <c r="BE834" s="13">
        <f t="shared" si="1012"/>
        <v>0</v>
      </c>
      <c r="BF834" s="13">
        <f t="shared" si="1013"/>
        <v>0</v>
      </c>
      <c r="BG834" s="13">
        <f t="shared" si="1014"/>
        <v>0</v>
      </c>
      <c r="BH834" s="13">
        <f t="shared" si="1015"/>
        <v>0</v>
      </c>
      <c r="BI834" s="13">
        <f t="shared" si="1016"/>
        <v>0</v>
      </c>
      <c r="BJ834" s="13">
        <f t="shared" si="1017"/>
        <v>0</v>
      </c>
      <c r="BK834" s="13">
        <f t="shared" si="1018"/>
        <v>0</v>
      </c>
      <c r="BL834" s="13">
        <f t="shared" si="1019"/>
        <v>0</v>
      </c>
      <c r="BM834" s="13">
        <f t="shared" si="1020"/>
        <v>0</v>
      </c>
      <c r="BN834" s="13">
        <f t="shared" si="1021"/>
        <v>0</v>
      </c>
      <c r="BO834" s="13">
        <f t="shared" si="1022"/>
        <v>0</v>
      </c>
      <c r="BP834" s="13">
        <f t="shared" si="1023"/>
        <v>0</v>
      </c>
      <c r="BQ834" s="13">
        <f t="shared" si="1024"/>
        <v>0</v>
      </c>
      <c r="BR834" s="13">
        <f t="shared" si="1025"/>
        <v>0</v>
      </c>
      <c r="BS834" s="13">
        <f t="shared" si="1026"/>
        <v>0</v>
      </c>
      <c r="BT834" s="31">
        <f t="shared" si="1027"/>
        <v>0</v>
      </c>
      <c r="BU834" s="31">
        <f t="shared" si="1028"/>
        <v>0</v>
      </c>
      <c r="BV834" s="31">
        <f t="shared" si="1029"/>
        <v>0</v>
      </c>
      <c r="BW834" s="31">
        <f t="shared" si="1030"/>
        <v>0</v>
      </c>
      <c r="BX834" s="31">
        <f t="shared" si="1031"/>
        <v>0</v>
      </c>
      <c r="BY834" s="31">
        <f t="shared" si="1032"/>
        <v>0</v>
      </c>
      <c r="BZ834" s="31">
        <f t="shared" si="1033"/>
        <v>0</v>
      </c>
      <c r="CA834" s="31">
        <f t="shared" si="1034"/>
        <v>0</v>
      </c>
      <c r="CB834" s="31">
        <f t="shared" si="1035"/>
        <v>0</v>
      </c>
      <c r="CC834" s="31">
        <f t="shared" si="1036"/>
        <v>0</v>
      </c>
      <c r="CD834" s="31">
        <f t="shared" si="1037"/>
        <v>0</v>
      </c>
      <c r="CE834" s="37">
        <f t="array" ref="CE834">MIN(IF(JPRL=AI834,$AG$19:$AG$1018))</f>
        <v>0</v>
      </c>
      <c r="CF834" s="37">
        <f t="array" ref="CF834">MAX(IF(JPRL=AI834,$AG$19:$AG$1018))</f>
        <v>0</v>
      </c>
      <c r="CG834" s="36">
        <f t="shared" si="1038"/>
        <v>0</v>
      </c>
      <c r="CI834" s="40">
        <f t="shared" si="1039"/>
        <v>0</v>
      </c>
      <c r="CJ834" s="40">
        <f t="shared" si="976"/>
        <v>0</v>
      </c>
      <c r="CK834" s="40">
        <f t="shared" si="977"/>
        <v>0</v>
      </c>
      <c r="CL834" s="40">
        <f t="shared" si="978"/>
        <v>0</v>
      </c>
      <c r="CM834" s="40">
        <f t="shared" si="979"/>
        <v>0</v>
      </c>
      <c r="CN834" s="40">
        <f t="shared" si="980"/>
        <v>0</v>
      </c>
      <c r="CO834" s="40">
        <f t="shared" si="981"/>
        <v>0</v>
      </c>
      <c r="CP834" s="40">
        <f t="shared" si="982"/>
        <v>0</v>
      </c>
      <c r="CQ834" s="40">
        <f t="shared" si="983"/>
        <v>0</v>
      </c>
      <c r="CR834" s="40">
        <f t="shared" si="984"/>
        <v>0</v>
      </c>
      <c r="CS834" s="40">
        <f t="shared" si="985"/>
        <v>0</v>
      </c>
      <c r="CT834" s="41">
        <f t="shared" si="1040"/>
        <v>0</v>
      </c>
      <c r="CU834" s="41">
        <f t="shared" si="1041"/>
        <v>0</v>
      </c>
      <c r="CV834" s="41">
        <f t="shared" si="1042"/>
        <v>0</v>
      </c>
      <c r="CW834" s="41">
        <f t="shared" si="1043"/>
        <v>0</v>
      </c>
      <c r="CX834" s="41">
        <f t="shared" si="1044"/>
        <v>0</v>
      </c>
      <c r="CY834" s="41">
        <f t="shared" si="1045"/>
        <v>0</v>
      </c>
      <c r="CZ834" s="41">
        <f t="shared" si="1046"/>
        <v>0</v>
      </c>
      <c r="DA834" s="41">
        <f t="shared" si="1047"/>
        <v>0</v>
      </c>
      <c r="DB834" s="41">
        <f t="shared" si="1048"/>
        <v>0</v>
      </c>
      <c r="DC834" s="41">
        <f t="shared" si="1049"/>
        <v>0</v>
      </c>
      <c r="DD834" s="7">
        <f t="shared" si="1050"/>
        <v>0</v>
      </c>
      <c r="DE834" s="7">
        <f t="shared" si="1051"/>
        <v>0</v>
      </c>
      <c r="DF834" s="7">
        <f t="shared" si="1052"/>
        <v>0</v>
      </c>
      <c r="DJ834" s="7">
        <f t="shared" si="1053"/>
        <v>0</v>
      </c>
      <c r="DK834" s="7">
        <f t="shared" si="1054"/>
        <v>0</v>
      </c>
    </row>
    <row r="835" spans="1:115" ht="26.25" customHeight="1" x14ac:dyDescent="0.25">
      <c r="A835" s="9">
        <v>817</v>
      </c>
      <c r="B835" s="24" t="str">
        <f t="shared" si="986"/>
        <v/>
      </c>
      <c r="C835" s="23"/>
      <c r="D835" s="51"/>
      <c r="E835" s="24"/>
      <c r="F835" s="24"/>
      <c r="G835" s="24"/>
      <c r="H835" s="24"/>
      <c r="I835" s="25"/>
      <c r="J835" s="24"/>
      <c r="K835" s="26"/>
      <c r="L835" s="29"/>
      <c r="M835" s="27"/>
      <c r="N835" s="28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30"/>
      <c r="Z835" s="29"/>
      <c r="AA835" s="29" t="str">
        <f t="shared" si="987"/>
        <v/>
      </c>
      <c r="AB835" s="7">
        <f t="shared" si="988"/>
        <v>0</v>
      </c>
      <c r="AC835" s="7">
        <f t="shared" si="989"/>
        <v>0</v>
      </c>
      <c r="AD835" s="7">
        <f t="shared" si="990"/>
        <v>0</v>
      </c>
      <c r="AE835" s="7">
        <f t="shared" si="991"/>
        <v>0</v>
      </c>
      <c r="AF835" s="11" t="str">
        <f t="shared" si="1055"/>
        <v/>
      </c>
      <c r="AG835" s="13">
        <f t="shared" si="992"/>
        <v>0</v>
      </c>
      <c r="AH835" s="7" t="str">
        <f t="shared" si="993"/>
        <v/>
      </c>
      <c r="AI835" s="11" t="str">
        <f t="shared" si="1056"/>
        <v/>
      </c>
      <c r="AJ835" s="11" t="str">
        <f t="array" ref="AJ835">IF(OR(AI835=$AI$19:AI834),"",AI835)</f>
        <v/>
      </c>
      <c r="AK835" s="11" t="str">
        <f t="shared" si="994"/>
        <v/>
      </c>
      <c r="AL835" t="str">
        <f t="array" ref="AL835">IF(OR(AK835=$AK$19:AK834),"",AK835)</f>
        <v/>
      </c>
      <c r="AM835" s="13">
        <f t="shared" si="995"/>
        <v>0</v>
      </c>
      <c r="AN835" s="13">
        <f t="shared" si="996"/>
        <v>0</v>
      </c>
      <c r="AO835" s="13">
        <f t="shared" si="997"/>
        <v>0</v>
      </c>
      <c r="AP835" s="13">
        <f t="shared" si="998"/>
        <v>0</v>
      </c>
      <c r="AQ835" s="13">
        <f t="shared" si="999"/>
        <v>0</v>
      </c>
      <c r="AR835" s="13">
        <f t="shared" si="1000"/>
        <v>0</v>
      </c>
      <c r="AS835" s="13">
        <f t="shared" si="1001"/>
        <v>0</v>
      </c>
      <c r="AT835" s="13">
        <f t="shared" si="1002"/>
        <v>0</v>
      </c>
      <c r="AU835" s="13">
        <f t="shared" si="1003"/>
        <v>0</v>
      </c>
      <c r="AV835" s="13">
        <f t="shared" si="1004"/>
        <v>0</v>
      </c>
      <c r="AX835" s="13">
        <f t="shared" si="1005"/>
        <v>0</v>
      </c>
      <c r="AY835" s="13">
        <f t="shared" si="1006"/>
        <v>0</v>
      </c>
      <c r="AZ835" s="13">
        <f t="shared" si="1007"/>
        <v>0</v>
      </c>
      <c r="BA835" s="13">
        <f t="shared" si="1008"/>
        <v>0</v>
      </c>
      <c r="BB835" s="13">
        <f t="shared" si="1009"/>
        <v>0</v>
      </c>
      <c r="BC835" s="13">
        <f t="shared" si="1010"/>
        <v>0</v>
      </c>
      <c r="BD835" s="13">
        <f t="shared" si="1011"/>
        <v>0</v>
      </c>
      <c r="BE835" s="13">
        <f t="shared" si="1012"/>
        <v>0</v>
      </c>
      <c r="BF835" s="13">
        <f t="shared" si="1013"/>
        <v>0</v>
      </c>
      <c r="BG835" s="13">
        <f t="shared" si="1014"/>
        <v>0</v>
      </c>
      <c r="BH835" s="13">
        <f t="shared" si="1015"/>
        <v>0</v>
      </c>
      <c r="BI835" s="13">
        <f t="shared" si="1016"/>
        <v>0</v>
      </c>
      <c r="BJ835" s="13">
        <f t="shared" si="1017"/>
        <v>0</v>
      </c>
      <c r="BK835" s="13">
        <f t="shared" si="1018"/>
        <v>0</v>
      </c>
      <c r="BL835" s="13">
        <f t="shared" si="1019"/>
        <v>0</v>
      </c>
      <c r="BM835" s="13">
        <f t="shared" si="1020"/>
        <v>0</v>
      </c>
      <c r="BN835" s="13">
        <f t="shared" si="1021"/>
        <v>0</v>
      </c>
      <c r="BO835" s="13">
        <f t="shared" si="1022"/>
        <v>0</v>
      </c>
      <c r="BP835" s="13">
        <f t="shared" si="1023"/>
        <v>0</v>
      </c>
      <c r="BQ835" s="13">
        <f t="shared" si="1024"/>
        <v>0</v>
      </c>
      <c r="BR835" s="13">
        <f t="shared" si="1025"/>
        <v>0</v>
      </c>
      <c r="BS835" s="13">
        <f t="shared" si="1026"/>
        <v>0</v>
      </c>
      <c r="BT835" s="31">
        <f t="shared" si="1027"/>
        <v>0</v>
      </c>
      <c r="BU835" s="31">
        <f t="shared" si="1028"/>
        <v>0</v>
      </c>
      <c r="BV835" s="31">
        <f t="shared" si="1029"/>
        <v>0</v>
      </c>
      <c r="BW835" s="31">
        <f t="shared" si="1030"/>
        <v>0</v>
      </c>
      <c r="BX835" s="31">
        <f t="shared" si="1031"/>
        <v>0</v>
      </c>
      <c r="BY835" s="31">
        <f t="shared" si="1032"/>
        <v>0</v>
      </c>
      <c r="BZ835" s="31">
        <f t="shared" si="1033"/>
        <v>0</v>
      </c>
      <c r="CA835" s="31">
        <f t="shared" si="1034"/>
        <v>0</v>
      </c>
      <c r="CB835" s="31">
        <f t="shared" si="1035"/>
        <v>0</v>
      </c>
      <c r="CC835" s="31">
        <f t="shared" si="1036"/>
        <v>0</v>
      </c>
      <c r="CD835" s="31">
        <f t="shared" si="1037"/>
        <v>0</v>
      </c>
      <c r="CE835" s="37">
        <f t="array" ref="CE835">MIN(IF(JPRL=AI835,$AG$19:$AG$1018))</f>
        <v>0</v>
      </c>
      <c r="CF835" s="37">
        <f t="array" ref="CF835">MAX(IF(JPRL=AI835,$AG$19:$AG$1018))</f>
        <v>0</v>
      </c>
      <c r="CG835" s="36">
        <f t="shared" si="1038"/>
        <v>0</v>
      </c>
      <c r="CI835" s="40">
        <f t="shared" si="1039"/>
        <v>0</v>
      </c>
      <c r="CJ835" s="40">
        <f t="shared" si="976"/>
        <v>0</v>
      </c>
      <c r="CK835" s="40">
        <f t="shared" si="977"/>
        <v>0</v>
      </c>
      <c r="CL835" s="40">
        <f t="shared" si="978"/>
        <v>0</v>
      </c>
      <c r="CM835" s="40">
        <f t="shared" si="979"/>
        <v>0</v>
      </c>
      <c r="CN835" s="40">
        <f t="shared" si="980"/>
        <v>0</v>
      </c>
      <c r="CO835" s="40">
        <f t="shared" si="981"/>
        <v>0</v>
      </c>
      <c r="CP835" s="40">
        <f t="shared" si="982"/>
        <v>0</v>
      </c>
      <c r="CQ835" s="40">
        <f t="shared" si="983"/>
        <v>0</v>
      </c>
      <c r="CR835" s="40">
        <f t="shared" si="984"/>
        <v>0</v>
      </c>
      <c r="CS835" s="40">
        <f t="shared" si="985"/>
        <v>0</v>
      </c>
      <c r="CT835" s="41">
        <f t="shared" si="1040"/>
        <v>0</v>
      </c>
      <c r="CU835" s="41">
        <f t="shared" si="1041"/>
        <v>0</v>
      </c>
      <c r="CV835" s="41">
        <f t="shared" si="1042"/>
        <v>0</v>
      </c>
      <c r="CW835" s="41">
        <f t="shared" si="1043"/>
        <v>0</v>
      </c>
      <c r="CX835" s="41">
        <f t="shared" si="1044"/>
        <v>0</v>
      </c>
      <c r="CY835" s="41">
        <f t="shared" si="1045"/>
        <v>0</v>
      </c>
      <c r="CZ835" s="41">
        <f t="shared" si="1046"/>
        <v>0</v>
      </c>
      <c r="DA835" s="41">
        <f t="shared" si="1047"/>
        <v>0</v>
      </c>
      <c r="DB835" s="41">
        <f t="shared" si="1048"/>
        <v>0</v>
      </c>
      <c r="DC835" s="41">
        <f t="shared" si="1049"/>
        <v>0</v>
      </c>
      <c r="DD835" s="7">
        <f t="shared" si="1050"/>
        <v>0</v>
      </c>
      <c r="DE835" s="7">
        <f t="shared" si="1051"/>
        <v>0</v>
      </c>
      <c r="DF835" s="7">
        <f t="shared" si="1052"/>
        <v>0</v>
      </c>
      <c r="DJ835" s="7">
        <f t="shared" si="1053"/>
        <v>0</v>
      </c>
      <c r="DK835" s="7">
        <f t="shared" si="1054"/>
        <v>0</v>
      </c>
    </row>
    <row r="836" spans="1:115" ht="26.25" customHeight="1" x14ac:dyDescent="0.25">
      <c r="A836" s="9">
        <v>818</v>
      </c>
      <c r="B836" s="24" t="str">
        <f t="shared" si="986"/>
        <v/>
      </c>
      <c r="C836" s="23"/>
      <c r="D836" s="51"/>
      <c r="E836" s="24"/>
      <c r="F836" s="24"/>
      <c r="G836" s="24"/>
      <c r="H836" s="24"/>
      <c r="I836" s="25"/>
      <c r="J836" s="24"/>
      <c r="K836" s="26"/>
      <c r="L836" s="29"/>
      <c r="M836" s="27"/>
      <c r="N836" s="28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30"/>
      <c r="Z836" s="29"/>
      <c r="AA836" s="29" t="str">
        <f t="shared" si="987"/>
        <v/>
      </c>
      <c r="AB836" s="7">
        <f t="shared" si="988"/>
        <v>0</v>
      </c>
      <c r="AC836" s="7">
        <f t="shared" si="989"/>
        <v>0</v>
      </c>
      <c r="AD836" s="7">
        <f t="shared" si="990"/>
        <v>0</v>
      </c>
      <c r="AE836" s="7">
        <f t="shared" si="991"/>
        <v>0</v>
      </c>
      <c r="AF836" s="11" t="str">
        <f t="shared" si="1055"/>
        <v/>
      </c>
      <c r="AG836" s="13">
        <f t="shared" si="992"/>
        <v>0</v>
      </c>
      <c r="AH836" s="7" t="str">
        <f t="shared" si="993"/>
        <v/>
      </c>
      <c r="AI836" s="11" t="str">
        <f t="shared" si="1056"/>
        <v/>
      </c>
      <c r="AJ836" s="11" t="str">
        <f t="array" ref="AJ836">IF(OR(AI836=$AI$19:AI835),"",AI836)</f>
        <v/>
      </c>
      <c r="AK836" s="11" t="str">
        <f t="shared" si="994"/>
        <v/>
      </c>
      <c r="AL836" t="str">
        <f t="array" ref="AL836">IF(OR(AK836=$AK$19:AK835),"",AK836)</f>
        <v/>
      </c>
      <c r="AM836" s="13">
        <f t="shared" si="995"/>
        <v>0</v>
      </c>
      <c r="AN836" s="13">
        <f t="shared" si="996"/>
        <v>0</v>
      </c>
      <c r="AO836" s="13">
        <f t="shared" si="997"/>
        <v>0</v>
      </c>
      <c r="AP836" s="13">
        <f t="shared" si="998"/>
        <v>0</v>
      </c>
      <c r="AQ836" s="13">
        <f t="shared" si="999"/>
        <v>0</v>
      </c>
      <c r="AR836" s="13">
        <f t="shared" si="1000"/>
        <v>0</v>
      </c>
      <c r="AS836" s="13">
        <f t="shared" si="1001"/>
        <v>0</v>
      </c>
      <c r="AT836" s="13">
        <f t="shared" si="1002"/>
        <v>0</v>
      </c>
      <c r="AU836" s="13">
        <f t="shared" si="1003"/>
        <v>0</v>
      </c>
      <c r="AV836" s="13">
        <f t="shared" si="1004"/>
        <v>0</v>
      </c>
      <c r="AX836" s="13">
        <f t="shared" si="1005"/>
        <v>0</v>
      </c>
      <c r="AY836" s="13">
        <f t="shared" si="1006"/>
        <v>0</v>
      </c>
      <c r="AZ836" s="13">
        <f t="shared" si="1007"/>
        <v>0</v>
      </c>
      <c r="BA836" s="13">
        <f t="shared" si="1008"/>
        <v>0</v>
      </c>
      <c r="BB836" s="13">
        <f t="shared" si="1009"/>
        <v>0</v>
      </c>
      <c r="BC836" s="13">
        <f t="shared" si="1010"/>
        <v>0</v>
      </c>
      <c r="BD836" s="13">
        <f t="shared" si="1011"/>
        <v>0</v>
      </c>
      <c r="BE836" s="13">
        <f t="shared" si="1012"/>
        <v>0</v>
      </c>
      <c r="BF836" s="13">
        <f t="shared" si="1013"/>
        <v>0</v>
      </c>
      <c r="BG836" s="13">
        <f t="shared" si="1014"/>
        <v>0</v>
      </c>
      <c r="BH836" s="13">
        <f t="shared" si="1015"/>
        <v>0</v>
      </c>
      <c r="BI836" s="13">
        <f t="shared" si="1016"/>
        <v>0</v>
      </c>
      <c r="BJ836" s="13">
        <f t="shared" si="1017"/>
        <v>0</v>
      </c>
      <c r="BK836" s="13">
        <f t="shared" si="1018"/>
        <v>0</v>
      </c>
      <c r="BL836" s="13">
        <f t="shared" si="1019"/>
        <v>0</v>
      </c>
      <c r="BM836" s="13">
        <f t="shared" si="1020"/>
        <v>0</v>
      </c>
      <c r="BN836" s="13">
        <f t="shared" si="1021"/>
        <v>0</v>
      </c>
      <c r="BO836" s="13">
        <f t="shared" si="1022"/>
        <v>0</v>
      </c>
      <c r="BP836" s="13">
        <f t="shared" si="1023"/>
        <v>0</v>
      </c>
      <c r="BQ836" s="13">
        <f t="shared" si="1024"/>
        <v>0</v>
      </c>
      <c r="BR836" s="13">
        <f t="shared" si="1025"/>
        <v>0</v>
      </c>
      <c r="BS836" s="13">
        <f t="shared" si="1026"/>
        <v>0</v>
      </c>
      <c r="BT836" s="31">
        <f t="shared" si="1027"/>
        <v>0</v>
      </c>
      <c r="BU836" s="31">
        <f t="shared" si="1028"/>
        <v>0</v>
      </c>
      <c r="BV836" s="31">
        <f t="shared" si="1029"/>
        <v>0</v>
      </c>
      <c r="BW836" s="31">
        <f t="shared" si="1030"/>
        <v>0</v>
      </c>
      <c r="BX836" s="31">
        <f t="shared" si="1031"/>
        <v>0</v>
      </c>
      <c r="BY836" s="31">
        <f t="shared" si="1032"/>
        <v>0</v>
      </c>
      <c r="BZ836" s="31">
        <f t="shared" si="1033"/>
        <v>0</v>
      </c>
      <c r="CA836" s="31">
        <f t="shared" si="1034"/>
        <v>0</v>
      </c>
      <c r="CB836" s="31">
        <f t="shared" si="1035"/>
        <v>0</v>
      </c>
      <c r="CC836" s="31">
        <f t="shared" si="1036"/>
        <v>0</v>
      </c>
      <c r="CD836" s="31">
        <f t="shared" si="1037"/>
        <v>0</v>
      </c>
      <c r="CE836" s="37">
        <f t="array" ref="CE836">MIN(IF(JPRL=AI836,$AG$19:$AG$1018))</f>
        <v>0</v>
      </c>
      <c r="CF836" s="37">
        <f t="array" ref="CF836">MAX(IF(JPRL=AI836,$AG$19:$AG$1018))</f>
        <v>0</v>
      </c>
      <c r="CG836" s="36">
        <f t="shared" si="1038"/>
        <v>0</v>
      </c>
      <c r="CI836" s="40">
        <f t="shared" si="1039"/>
        <v>0</v>
      </c>
      <c r="CJ836" s="40">
        <f t="shared" si="976"/>
        <v>0</v>
      </c>
      <c r="CK836" s="40">
        <f t="shared" si="977"/>
        <v>0</v>
      </c>
      <c r="CL836" s="40">
        <f t="shared" si="978"/>
        <v>0</v>
      </c>
      <c r="CM836" s="40">
        <f t="shared" si="979"/>
        <v>0</v>
      </c>
      <c r="CN836" s="40">
        <f t="shared" si="980"/>
        <v>0</v>
      </c>
      <c r="CO836" s="40">
        <f t="shared" si="981"/>
        <v>0</v>
      </c>
      <c r="CP836" s="40">
        <f t="shared" si="982"/>
        <v>0</v>
      </c>
      <c r="CQ836" s="40">
        <f t="shared" si="983"/>
        <v>0</v>
      </c>
      <c r="CR836" s="40">
        <f t="shared" si="984"/>
        <v>0</v>
      </c>
      <c r="CS836" s="40">
        <f t="shared" si="985"/>
        <v>0</v>
      </c>
      <c r="CT836" s="41">
        <f t="shared" si="1040"/>
        <v>0</v>
      </c>
      <c r="CU836" s="41">
        <f t="shared" si="1041"/>
        <v>0</v>
      </c>
      <c r="CV836" s="41">
        <f t="shared" si="1042"/>
        <v>0</v>
      </c>
      <c r="CW836" s="41">
        <f t="shared" si="1043"/>
        <v>0</v>
      </c>
      <c r="CX836" s="41">
        <f t="shared" si="1044"/>
        <v>0</v>
      </c>
      <c r="CY836" s="41">
        <f t="shared" si="1045"/>
        <v>0</v>
      </c>
      <c r="CZ836" s="41">
        <f t="shared" si="1046"/>
        <v>0</v>
      </c>
      <c r="DA836" s="41">
        <f t="shared" si="1047"/>
        <v>0</v>
      </c>
      <c r="DB836" s="41">
        <f t="shared" si="1048"/>
        <v>0</v>
      </c>
      <c r="DC836" s="41">
        <f t="shared" si="1049"/>
        <v>0</v>
      </c>
      <c r="DD836" s="7">
        <f t="shared" si="1050"/>
        <v>0</v>
      </c>
      <c r="DE836" s="7">
        <f t="shared" si="1051"/>
        <v>0</v>
      </c>
      <c r="DF836" s="7">
        <f t="shared" si="1052"/>
        <v>0</v>
      </c>
      <c r="DJ836" s="7">
        <f t="shared" si="1053"/>
        <v>0</v>
      </c>
      <c r="DK836" s="7">
        <f t="shared" si="1054"/>
        <v>0</v>
      </c>
    </row>
    <row r="837" spans="1:115" ht="26.25" customHeight="1" x14ac:dyDescent="0.25">
      <c r="A837" s="9">
        <v>819</v>
      </c>
      <c r="B837" s="24" t="str">
        <f t="shared" si="986"/>
        <v/>
      </c>
      <c r="C837" s="23"/>
      <c r="D837" s="51"/>
      <c r="E837" s="24"/>
      <c r="F837" s="24"/>
      <c r="G837" s="24"/>
      <c r="H837" s="24"/>
      <c r="I837" s="25"/>
      <c r="J837" s="24"/>
      <c r="K837" s="26"/>
      <c r="L837" s="29"/>
      <c r="M837" s="27"/>
      <c r="N837" s="28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30"/>
      <c r="Z837" s="29"/>
      <c r="AA837" s="29" t="str">
        <f t="shared" si="987"/>
        <v/>
      </c>
      <c r="AB837" s="7">
        <f t="shared" si="988"/>
        <v>0</v>
      </c>
      <c r="AC837" s="7">
        <f t="shared" si="989"/>
        <v>0</v>
      </c>
      <c r="AD837" s="7">
        <f t="shared" si="990"/>
        <v>0</v>
      </c>
      <c r="AE837" s="7">
        <f t="shared" si="991"/>
        <v>0</v>
      </c>
      <c r="AF837" s="11" t="str">
        <f t="shared" si="1055"/>
        <v/>
      </c>
      <c r="AG837" s="13">
        <f t="shared" si="992"/>
        <v>0</v>
      </c>
      <c r="AH837" s="7" t="str">
        <f t="shared" si="993"/>
        <v/>
      </c>
      <c r="AI837" s="11" t="str">
        <f t="shared" si="1056"/>
        <v/>
      </c>
      <c r="AJ837" s="11" t="str">
        <f t="array" ref="AJ837">IF(OR(AI837=$AI$19:AI836),"",AI837)</f>
        <v/>
      </c>
      <c r="AK837" s="11" t="str">
        <f t="shared" si="994"/>
        <v/>
      </c>
      <c r="AL837" t="str">
        <f t="array" ref="AL837">IF(OR(AK837=$AK$19:AK836),"",AK837)</f>
        <v/>
      </c>
      <c r="AM837" s="13">
        <f t="shared" si="995"/>
        <v>0</v>
      </c>
      <c r="AN837" s="13">
        <f t="shared" si="996"/>
        <v>0</v>
      </c>
      <c r="AO837" s="13">
        <f t="shared" si="997"/>
        <v>0</v>
      </c>
      <c r="AP837" s="13">
        <f t="shared" si="998"/>
        <v>0</v>
      </c>
      <c r="AQ837" s="13">
        <f t="shared" si="999"/>
        <v>0</v>
      </c>
      <c r="AR837" s="13">
        <f t="shared" si="1000"/>
        <v>0</v>
      </c>
      <c r="AS837" s="13">
        <f t="shared" si="1001"/>
        <v>0</v>
      </c>
      <c r="AT837" s="13">
        <f t="shared" si="1002"/>
        <v>0</v>
      </c>
      <c r="AU837" s="13">
        <f t="shared" si="1003"/>
        <v>0</v>
      </c>
      <c r="AV837" s="13">
        <f t="shared" si="1004"/>
        <v>0</v>
      </c>
      <c r="AX837" s="13">
        <f t="shared" si="1005"/>
        <v>0</v>
      </c>
      <c r="AY837" s="13">
        <f t="shared" si="1006"/>
        <v>0</v>
      </c>
      <c r="AZ837" s="13">
        <f t="shared" si="1007"/>
        <v>0</v>
      </c>
      <c r="BA837" s="13">
        <f t="shared" si="1008"/>
        <v>0</v>
      </c>
      <c r="BB837" s="13">
        <f t="shared" si="1009"/>
        <v>0</v>
      </c>
      <c r="BC837" s="13">
        <f t="shared" si="1010"/>
        <v>0</v>
      </c>
      <c r="BD837" s="13">
        <f t="shared" si="1011"/>
        <v>0</v>
      </c>
      <c r="BE837" s="13">
        <f t="shared" si="1012"/>
        <v>0</v>
      </c>
      <c r="BF837" s="13">
        <f t="shared" si="1013"/>
        <v>0</v>
      </c>
      <c r="BG837" s="13">
        <f t="shared" si="1014"/>
        <v>0</v>
      </c>
      <c r="BH837" s="13">
        <f t="shared" si="1015"/>
        <v>0</v>
      </c>
      <c r="BI837" s="13">
        <f t="shared" si="1016"/>
        <v>0</v>
      </c>
      <c r="BJ837" s="13">
        <f t="shared" si="1017"/>
        <v>0</v>
      </c>
      <c r="BK837" s="13">
        <f t="shared" si="1018"/>
        <v>0</v>
      </c>
      <c r="BL837" s="13">
        <f t="shared" si="1019"/>
        <v>0</v>
      </c>
      <c r="BM837" s="13">
        <f t="shared" si="1020"/>
        <v>0</v>
      </c>
      <c r="BN837" s="13">
        <f t="shared" si="1021"/>
        <v>0</v>
      </c>
      <c r="BO837" s="13">
        <f t="shared" si="1022"/>
        <v>0</v>
      </c>
      <c r="BP837" s="13">
        <f t="shared" si="1023"/>
        <v>0</v>
      </c>
      <c r="BQ837" s="13">
        <f t="shared" si="1024"/>
        <v>0</v>
      </c>
      <c r="BR837" s="13">
        <f t="shared" si="1025"/>
        <v>0</v>
      </c>
      <c r="BS837" s="13">
        <f t="shared" si="1026"/>
        <v>0</v>
      </c>
      <c r="BT837" s="31">
        <f t="shared" si="1027"/>
        <v>0</v>
      </c>
      <c r="BU837" s="31">
        <f t="shared" si="1028"/>
        <v>0</v>
      </c>
      <c r="BV837" s="31">
        <f t="shared" si="1029"/>
        <v>0</v>
      </c>
      <c r="BW837" s="31">
        <f t="shared" si="1030"/>
        <v>0</v>
      </c>
      <c r="BX837" s="31">
        <f t="shared" si="1031"/>
        <v>0</v>
      </c>
      <c r="BY837" s="31">
        <f t="shared" si="1032"/>
        <v>0</v>
      </c>
      <c r="BZ837" s="31">
        <f t="shared" si="1033"/>
        <v>0</v>
      </c>
      <c r="CA837" s="31">
        <f t="shared" si="1034"/>
        <v>0</v>
      </c>
      <c r="CB837" s="31">
        <f t="shared" si="1035"/>
        <v>0</v>
      </c>
      <c r="CC837" s="31">
        <f t="shared" si="1036"/>
        <v>0</v>
      </c>
      <c r="CD837" s="31">
        <f t="shared" si="1037"/>
        <v>0</v>
      </c>
      <c r="CE837" s="37">
        <f t="array" ref="CE837">MIN(IF(JPRL=AI837,$AG$19:$AG$1018))</f>
        <v>0</v>
      </c>
      <c r="CF837" s="37">
        <f t="array" ref="CF837">MAX(IF(JPRL=AI837,$AG$19:$AG$1018))</f>
        <v>0</v>
      </c>
      <c r="CG837" s="36">
        <f t="shared" si="1038"/>
        <v>0</v>
      </c>
      <c r="CI837" s="40">
        <f t="shared" si="1039"/>
        <v>0</v>
      </c>
      <c r="CJ837" s="40">
        <f t="shared" si="976"/>
        <v>0</v>
      </c>
      <c r="CK837" s="40">
        <f t="shared" si="977"/>
        <v>0</v>
      </c>
      <c r="CL837" s="40">
        <f t="shared" si="978"/>
        <v>0</v>
      </c>
      <c r="CM837" s="40">
        <f t="shared" si="979"/>
        <v>0</v>
      </c>
      <c r="CN837" s="40">
        <f t="shared" si="980"/>
        <v>0</v>
      </c>
      <c r="CO837" s="40">
        <f t="shared" si="981"/>
        <v>0</v>
      </c>
      <c r="CP837" s="40">
        <f t="shared" si="982"/>
        <v>0</v>
      </c>
      <c r="CQ837" s="40">
        <f t="shared" si="983"/>
        <v>0</v>
      </c>
      <c r="CR837" s="40">
        <f t="shared" si="984"/>
        <v>0</v>
      </c>
      <c r="CS837" s="40">
        <f t="shared" si="985"/>
        <v>0</v>
      </c>
      <c r="CT837" s="41">
        <f t="shared" si="1040"/>
        <v>0</v>
      </c>
      <c r="CU837" s="41">
        <f t="shared" si="1041"/>
        <v>0</v>
      </c>
      <c r="CV837" s="41">
        <f t="shared" si="1042"/>
        <v>0</v>
      </c>
      <c r="CW837" s="41">
        <f t="shared" si="1043"/>
        <v>0</v>
      </c>
      <c r="CX837" s="41">
        <f t="shared" si="1044"/>
        <v>0</v>
      </c>
      <c r="CY837" s="41">
        <f t="shared" si="1045"/>
        <v>0</v>
      </c>
      <c r="CZ837" s="41">
        <f t="shared" si="1046"/>
        <v>0</v>
      </c>
      <c r="DA837" s="41">
        <f t="shared" si="1047"/>
        <v>0</v>
      </c>
      <c r="DB837" s="41">
        <f t="shared" si="1048"/>
        <v>0</v>
      </c>
      <c r="DC837" s="41">
        <f t="shared" si="1049"/>
        <v>0</v>
      </c>
      <c r="DD837" s="7">
        <f t="shared" si="1050"/>
        <v>0</v>
      </c>
      <c r="DE837" s="7">
        <f t="shared" si="1051"/>
        <v>0</v>
      </c>
      <c r="DF837" s="7">
        <f t="shared" si="1052"/>
        <v>0</v>
      </c>
      <c r="DJ837" s="7">
        <f t="shared" si="1053"/>
        <v>0</v>
      </c>
      <c r="DK837" s="7">
        <f t="shared" si="1054"/>
        <v>0</v>
      </c>
    </row>
    <row r="838" spans="1:115" ht="26.25" customHeight="1" x14ac:dyDescent="0.25">
      <c r="A838" s="9">
        <v>820</v>
      </c>
      <c r="B838" s="24" t="str">
        <f t="shared" si="986"/>
        <v/>
      </c>
      <c r="C838" s="23"/>
      <c r="D838" s="51"/>
      <c r="E838" s="24"/>
      <c r="F838" s="24"/>
      <c r="G838" s="24"/>
      <c r="H838" s="24"/>
      <c r="I838" s="25"/>
      <c r="J838" s="24"/>
      <c r="K838" s="26"/>
      <c r="L838" s="29"/>
      <c r="M838" s="27"/>
      <c r="N838" s="28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30"/>
      <c r="Z838" s="29"/>
      <c r="AA838" s="29" t="str">
        <f t="shared" si="987"/>
        <v/>
      </c>
      <c r="AB838" s="7">
        <f t="shared" si="988"/>
        <v>0</v>
      </c>
      <c r="AC838" s="7">
        <f t="shared" si="989"/>
        <v>0</v>
      </c>
      <c r="AD838" s="7">
        <f t="shared" si="990"/>
        <v>0</v>
      </c>
      <c r="AE838" s="7">
        <f t="shared" si="991"/>
        <v>0</v>
      </c>
      <c r="AF838" s="11" t="str">
        <f t="shared" si="1055"/>
        <v/>
      </c>
      <c r="AG838" s="13">
        <f t="shared" si="992"/>
        <v>0</v>
      </c>
      <c r="AH838" s="7" t="str">
        <f t="shared" si="993"/>
        <v/>
      </c>
      <c r="AI838" s="11" t="str">
        <f t="shared" si="1056"/>
        <v/>
      </c>
      <c r="AJ838" s="11" t="str">
        <f t="array" ref="AJ838">IF(OR(AI838=$AI$19:AI837),"",AI838)</f>
        <v/>
      </c>
      <c r="AK838" s="11" t="str">
        <f t="shared" si="994"/>
        <v/>
      </c>
      <c r="AL838" t="str">
        <f t="array" ref="AL838">IF(OR(AK838=$AK$19:AK837),"",AK838)</f>
        <v/>
      </c>
      <c r="AM838" s="13">
        <f t="shared" si="995"/>
        <v>0</v>
      </c>
      <c r="AN838" s="13">
        <f t="shared" si="996"/>
        <v>0</v>
      </c>
      <c r="AO838" s="13">
        <f t="shared" si="997"/>
        <v>0</v>
      </c>
      <c r="AP838" s="13">
        <f t="shared" si="998"/>
        <v>0</v>
      </c>
      <c r="AQ838" s="13">
        <f t="shared" si="999"/>
        <v>0</v>
      </c>
      <c r="AR838" s="13">
        <f t="shared" si="1000"/>
        <v>0</v>
      </c>
      <c r="AS838" s="13">
        <f t="shared" si="1001"/>
        <v>0</v>
      </c>
      <c r="AT838" s="13">
        <f t="shared" si="1002"/>
        <v>0</v>
      </c>
      <c r="AU838" s="13">
        <f t="shared" si="1003"/>
        <v>0</v>
      </c>
      <c r="AV838" s="13">
        <f t="shared" si="1004"/>
        <v>0</v>
      </c>
      <c r="AX838" s="13">
        <f t="shared" si="1005"/>
        <v>0</v>
      </c>
      <c r="AY838" s="13">
        <f t="shared" si="1006"/>
        <v>0</v>
      </c>
      <c r="AZ838" s="13">
        <f t="shared" si="1007"/>
        <v>0</v>
      </c>
      <c r="BA838" s="13">
        <f t="shared" si="1008"/>
        <v>0</v>
      </c>
      <c r="BB838" s="13">
        <f t="shared" si="1009"/>
        <v>0</v>
      </c>
      <c r="BC838" s="13">
        <f t="shared" si="1010"/>
        <v>0</v>
      </c>
      <c r="BD838" s="13">
        <f t="shared" si="1011"/>
        <v>0</v>
      </c>
      <c r="BE838" s="13">
        <f t="shared" si="1012"/>
        <v>0</v>
      </c>
      <c r="BF838" s="13">
        <f t="shared" si="1013"/>
        <v>0</v>
      </c>
      <c r="BG838" s="13">
        <f t="shared" si="1014"/>
        <v>0</v>
      </c>
      <c r="BH838" s="13">
        <f t="shared" si="1015"/>
        <v>0</v>
      </c>
      <c r="BI838" s="13">
        <f t="shared" si="1016"/>
        <v>0</v>
      </c>
      <c r="BJ838" s="13">
        <f t="shared" si="1017"/>
        <v>0</v>
      </c>
      <c r="BK838" s="13">
        <f t="shared" si="1018"/>
        <v>0</v>
      </c>
      <c r="BL838" s="13">
        <f t="shared" si="1019"/>
        <v>0</v>
      </c>
      <c r="BM838" s="13">
        <f t="shared" si="1020"/>
        <v>0</v>
      </c>
      <c r="BN838" s="13">
        <f t="shared" si="1021"/>
        <v>0</v>
      </c>
      <c r="BO838" s="13">
        <f t="shared" si="1022"/>
        <v>0</v>
      </c>
      <c r="BP838" s="13">
        <f t="shared" si="1023"/>
        <v>0</v>
      </c>
      <c r="BQ838" s="13">
        <f t="shared" si="1024"/>
        <v>0</v>
      </c>
      <c r="BR838" s="13">
        <f t="shared" si="1025"/>
        <v>0</v>
      </c>
      <c r="BS838" s="13">
        <f t="shared" si="1026"/>
        <v>0</v>
      </c>
      <c r="BT838" s="31">
        <f t="shared" si="1027"/>
        <v>0</v>
      </c>
      <c r="BU838" s="31">
        <f t="shared" si="1028"/>
        <v>0</v>
      </c>
      <c r="BV838" s="31">
        <f t="shared" si="1029"/>
        <v>0</v>
      </c>
      <c r="BW838" s="31">
        <f t="shared" si="1030"/>
        <v>0</v>
      </c>
      <c r="BX838" s="31">
        <f t="shared" si="1031"/>
        <v>0</v>
      </c>
      <c r="BY838" s="31">
        <f t="shared" si="1032"/>
        <v>0</v>
      </c>
      <c r="BZ838" s="31">
        <f t="shared" si="1033"/>
        <v>0</v>
      </c>
      <c r="CA838" s="31">
        <f t="shared" si="1034"/>
        <v>0</v>
      </c>
      <c r="CB838" s="31">
        <f t="shared" si="1035"/>
        <v>0</v>
      </c>
      <c r="CC838" s="31">
        <f t="shared" si="1036"/>
        <v>0</v>
      </c>
      <c r="CD838" s="31">
        <f t="shared" si="1037"/>
        <v>0</v>
      </c>
      <c r="CE838" s="37">
        <f t="array" ref="CE838">MIN(IF(JPRL=AI838,$AG$19:$AG$1018))</f>
        <v>0</v>
      </c>
      <c r="CF838" s="37">
        <f t="array" ref="CF838">MAX(IF(JPRL=AI838,$AG$19:$AG$1018))</f>
        <v>0</v>
      </c>
      <c r="CG838" s="36">
        <f t="shared" si="1038"/>
        <v>0</v>
      </c>
      <c r="CI838" s="40">
        <f t="shared" si="1039"/>
        <v>0</v>
      </c>
      <c r="CJ838" s="40">
        <f t="shared" si="976"/>
        <v>0</v>
      </c>
      <c r="CK838" s="40">
        <f t="shared" si="977"/>
        <v>0</v>
      </c>
      <c r="CL838" s="40">
        <f t="shared" si="978"/>
        <v>0</v>
      </c>
      <c r="CM838" s="40">
        <f t="shared" si="979"/>
        <v>0</v>
      </c>
      <c r="CN838" s="40">
        <f t="shared" si="980"/>
        <v>0</v>
      </c>
      <c r="CO838" s="40">
        <f t="shared" si="981"/>
        <v>0</v>
      </c>
      <c r="CP838" s="40">
        <f t="shared" si="982"/>
        <v>0</v>
      </c>
      <c r="CQ838" s="40">
        <f t="shared" si="983"/>
        <v>0</v>
      </c>
      <c r="CR838" s="40">
        <f t="shared" si="984"/>
        <v>0</v>
      </c>
      <c r="CS838" s="40">
        <f t="shared" si="985"/>
        <v>0</v>
      </c>
      <c r="CT838" s="41">
        <f t="shared" si="1040"/>
        <v>0</v>
      </c>
      <c r="CU838" s="41">
        <f t="shared" si="1041"/>
        <v>0</v>
      </c>
      <c r="CV838" s="41">
        <f t="shared" si="1042"/>
        <v>0</v>
      </c>
      <c r="CW838" s="41">
        <f t="shared" si="1043"/>
        <v>0</v>
      </c>
      <c r="CX838" s="41">
        <f t="shared" si="1044"/>
        <v>0</v>
      </c>
      <c r="CY838" s="41">
        <f t="shared" si="1045"/>
        <v>0</v>
      </c>
      <c r="CZ838" s="41">
        <f t="shared" si="1046"/>
        <v>0</v>
      </c>
      <c r="DA838" s="41">
        <f t="shared" si="1047"/>
        <v>0</v>
      </c>
      <c r="DB838" s="41">
        <f t="shared" si="1048"/>
        <v>0</v>
      </c>
      <c r="DC838" s="41">
        <f t="shared" si="1049"/>
        <v>0</v>
      </c>
      <c r="DD838" s="7">
        <f t="shared" si="1050"/>
        <v>0</v>
      </c>
      <c r="DE838" s="7">
        <f t="shared" si="1051"/>
        <v>0</v>
      </c>
      <c r="DF838" s="7">
        <f t="shared" si="1052"/>
        <v>0</v>
      </c>
      <c r="DJ838" s="7">
        <f t="shared" si="1053"/>
        <v>0</v>
      </c>
      <c r="DK838" s="7">
        <f t="shared" si="1054"/>
        <v>0</v>
      </c>
    </row>
    <row r="839" spans="1:115" ht="26.25" customHeight="1" x14ac:dyDescent="0.25">
      <c r="A839" s="9">
        <v>821</v>
      </c>
      <c r="B839" s="24" t="str">
        <f t="shared" si="986"/>
        <v/>
      </c>
      <c r="C839" s="23"/>
      <c r="D839" s="51"/>
      <c r="E839" s="24"/>
      <c r="F839" s="24"/>
      <c r="G839" s="24"/>
      <c r="H839" s="24"/>
      <c r="I839" s="25"/>
      <c r="J839" s="24"/>
      <c r="K839" s="26"/>
      <c r="L839" s="29"/>
      <c r="M839" s="27"/>
      <c r="N839" s="28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30"/>
      <c r="Z839" s="29"/>
      <c r="AA839" s="29" t="str">
        <f t="shared" si="987"/>
        <v/>
      </c>
      <c r="AB839" s="7">
        <f t="shared" si="988"/>
        <v>0</v>
      </c>
      <c r="AC839" s="7">
        <f t="shared" si="989"/>
        <v>0</v>
      </c>
      <c r="AD839" s="7">
        <f t="shared" si="990"/>
        <v>0</v>
      </c>
      <c r="AE839" s="7">
        <f t="shared" si="991"/>
        <v>0</v>
      </c>
      <c r="AF839" s="11" t="str">
        <f t="shared" si="1055"/>
        <v/>
      </c>
      <c r="AG839" s="13">
        <f t="shared" si="992"/>
        <v>0</v>
      </c>
      <c r="AH839" s="7" t="str">
        <f t="shared" si="993"/>
        <v/>
      </c>
      <c r="AI839" s="11" t="str">
        <f t="shared" si="1056"/>
        <v/>
      </c>
      <c r="AJ839" s="11" t="str">
        <f t="array" ref="AJ839">IF(OR(AI839=$AI$19:AI838),"",AI839)</f>
        <v/>
      </c>
      <c r="AK839" s="11" t="str">
        <f t="shared" si="994"/>
        <v/>
      </c>
      <c r="AL839" t="str">
        <f t="array" ref="AL839">IF(OR(AK839=$AK$19:AK838),"",AK839)</f>
        <v/>
      </c>
      <c r="AM839" s="13">
        <f t="shared" si="995"/>
        <v>0</v>
      </c>
      <c r="AN839" s="13">
        <f t="shared" si="996"/>
        <v>0</v>
      </c>
      <c r="AO839" s="13">
        <f t="shared" si="997"/>
        <v>0</v>
      </c>
      <c r="AP839" s="13">
        <f t="shared" si="998"/>
        <v>0</v>
      </c>
      <c r="AQ839" s="13">
        <f t="shared" si="999"/>
        <v>0</v>
      </c>
      <c r="AR839" s="13">
        <f t="shared" si="1000"/>
        <v>0</v>
      </c>
      <c r="AS839" s="13">
        <f t="shared" si="1001"/>
        <v>0</v>
      </c>
      <c r="AT839" s="13">
        <f t="shared" si="1002"/>
        <v>0</v>
      </c>
      <c r="AU839" s="13">
        <f t="shared" si="1003"/>
        <v>0</v>
      </c>
      <c r="AV839" s="13">
        <f t="shared" si="1004"/>
        <v>0</v>
      </c>
      <c r="AX839" s="13">
        <f t="shared" si="1005"/>
        <v>0</v>
      </c>
      <c r="AY839" s="13">
        <f t="shared" si="1006"/>
        <v>0</v>
      </c>
      <c r="AZ839" s="13">
        <f t="shared" si="1007"/>
        <v>0</v>
      </c>
      <c r="BA839" s="13">
        <f t="shared" si="1008"/>
        <v>0</v>
      </c>
      <c r="BB839" s="13">
        <f t="shared" si="1009"/>
        <v>0</v>
      </c>
      <c r="BC839" s="13">
        <f t="shared" si="1010"/>
        <v>0</v>
      </c>
      <c r="BD839" s="13">
        <f t="shared" si="1011"/>
        <v>0</v>
      </c>
      <c r="BE839" s="13">
        <f t="shared" si="1012"/>
        <v>0</v>
      </c>
      <c r="BF839" s="13">
        <f t="shared" si="1013"/>
        <v>0</v>
      </c>
      <c r="BG839" s="13">
        <f t="shared" si="1014"/>
        <v>0</v>
      </c>
      <c r="BH839" s="13">
        <f t="shared" si="1015"/>
        <v>0</v>
      </c>
      <c r="BI839" s="13">
        <f t="shared" si="1016"/>
        <v>0</v>
      </c>
      <c r="BJ839" s="13">
        <f t="shared" si="1017"/>
        <v>0</v>
      </c>
      <c r="BK839" s="13">
        <f t="shared" si="1018"/>
        <v>0</v>
      </c>
      <c r="BL839" s="13">
        <f t="shared" si="1019"/>
        <v>0</v>
      </c>
      <c r="BM839" s="13">
        <f t="shared" si="1020"/>
        <v>0</v>
      </c>
      <c r="BN839" s="13">
        <f t="shared" si="1021"/>
        <v>0</v>
      </c>
      <c r="BO839" s="13">
        <f t="shared" si="1022"/>
        <v>0</v>
      </c>
      <c r="BP839" s="13">
        <f t="shared" si="1023"/>
        <v>0</v>
      </c>
      <c r="BQ839" s="13">
        <f t="shared" si="1024"/>
        <v>0</v>
      </c>
      <c r="BR839" s="13">
        <f t="shared" si="1025"/>
        <v>0</v>
      </c>
      <c r="BS839" s="13">
        <f t="shared" si="1026"/>
        <v>0</v>
      </c>
      <c r="BT839" s="31">
        <f t="shared" si="1027"/>
        <v>0</v>
      </c>
      <c r="BU839" s="31">
        <f t="shared" si="1028"/>
        <v>0</v>
      </c>
      <c r="BV839" s="31">
        <f t="shared" si="1029"/>
        <v>0</v>
      </c>
      <c r="BW839" s="31">
        <f t="shared" si="1030"/>
        <v>0</v>
      </c>
      <c r="BX839" s="31">
        <f t="shared" si="1031"/>
        <v>0</v>
      </c>
      <c r="BY839" s="31">
        <f t="shared" si="1032"/>
        <v>0</v>
      </c>
      <c r="BZ839" s="31">
        <f t="shared" si="1033"/>
        <v>0</v>
      </c>
      <c r="CA839" s="31">
        <f t="shared" si="1034"/>
        <v>0</v>
      </c>
      <c r="CB839" s="31">
        <f t="shared" si="1035"/>
        <v>0</v>
      </c>
      <c r="CC839" s="31">
        <f t="shared" si="1036"/>
        <v>0</v>
      </c>
      <c r="CD839" s="31">
        <f t="shared" si="1037"/>
        <v>0</v>
      </c>
      <c r="CE839" s="37">
        <f t="array" ref="CE839">MIN(IF(JPRL=AI839,$AG$19:$AG$1018))</f>
        <v>0</v>
      </c>
      <c r="CF839" s="37">
        <f t="array" ref="CF839">MAX(IF(JPRL=AI839,$AG$19:$AG$1018))</f>
        <v>0</v>
      </c>
      <c r="CG839" s="36">
        <f t="shared" si="1038"/>
        <v>0</v>
      </c>
      <c r="CI839" s="40">
        <f t="shared" si="1039"/>
        <v>0</v>
      </c>
      <c r="CJ839" s="40">
        <f t="shared" si="976"/>
        <v>0</v>
      </c>
      <c r="CK839" s="40">
        <f t="shared" si="977"/>
        <v>0</v>
      </c>
      <c r="CL839" s="40">
        <f t="shared" si="978"/>
        <v>0</v>
      </c>
      <c r="CM839" s="40">
        <f t="shared" si="979"/>
        <v>0</v>
      </c>
      <c r="CN839" s="40">
        <f t="shared" si="980"/>
        <v>0</v>
      </c>
      <c r="CO839" s="40">
        <f t="shared" si="981"/>
        <v>0</v>
      </c>
      <c r="CP839" s="40">
        <f t="shared" si="982"/>
        <v>0</v>
      </c>
      <c r="CQ839" s="40">
        <f t="shared" si="983"/>
        <v>0</v>
      </c>
      <c r="CR839" s="40">
        <f t="shared" si="984"/>
        <v>0</v>
      </c>
      <c r="CS839" s="40">
        <f t="shared" si="985"/>
        <v>0</v>
      </c>
      <c r="CT839" s="41">
        <f t="shared" si="1040"/>
        <v>0</v>
      </c>
      <c r="CU839" s="41">
        <f t="shared" si="1041"/>
        <v>0</v>
      </c>
      <c r="CV839" s="41">
        <f t="shared" si="1042"/>
        <v>0</v>
      </c>
      <c r="CW839" s="41">
        <f t="shared" si="1043"/>
        <v>0</v>
      </c>
      <c r="CX839" s="41">
        <f t="shared" si="1044"/>
        <v>0</v>
      </c>
      <c r="CY839" s="41">
        <f t="shared" si="1045"/>
        <v>0</v>
      </c>
      <c r="CZ839" s="41">
        <f t="shared" si="1046"/>
        <v>0</v>
      </c>
      <c r="DA839" s="41">
        <f t="shared" si="1047"/>
        <v>0</v>
      </c>
      <c r="DB839" s="41">
        <f t="shared" si="1048"/>
        <v>0</v>
      </c>
      <c r="DC839" s="41">
        <f t="shared" si="1049"/>
        <v>0</v>
      </c>
      <c r="DD839" s="7">
        <f t="shared" si="1050"/>
        <v>0</v>
      </c>
      <c r="DE839" s="7">
        <f t="shared" si="1051"/>
        <v>0</v>
      </c>
      <c r="DF839" s="7">
        <f t="shared" si="1052"/>
        <v>0</v>
      </c>
      <c r="DJ839" s="7">
        <f t="shared" si="1053"/>
        <v>0</v>
      </c>
      <c r="DK839" s="7">
        <f t="shared" si="1054"/>
        <v>0</v>
      </c>
    </row>
    <row r="840" spans="1:115" ht="26.25" customHeight="1" x14ac:dyDescent="0.25">
      <c r="A840" s="9">
        <v>822</v>
      </c>
      <c r="B840" s="24" t="str">
        <f t="shared" si="986"/>
        <v/>
      </c>
      <c r="C840" s="23"/>
      <c r="D840" s="51"/>
      <c r="E840" s="24"/>
      <c r="F840" s="24"/>
      <c r="G840" s="24"/>
      <c r="H840" s="24"/>
      <c r="I840" s="25"/>
      <c r="J840" s="24"/>
      <c r="K840" s="26"/>
      <c r="L840" s="29"/>
      <c r="M840" s="27"/>
      <c r="N840" s="28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30"/>
      <c r="Z840" s="29"/>
      <c r="AA840" s="29" t="str">
        <f t="shared" si="987"/>
        <v/>
      </c>
      <c r="AB840" s="7">
        <f t="shared" si="988"/>
        <v>0</v>
      </c>
      <c r="AC840" s="7">
        <f t="shared" si="989"/>
        <v>0</v>
      </c>
      <c r="AD840" s="7">
        <f t="shared" si="990"/>
        <v>0</v>
      </c>
      <c r="AE840" s="7">
        <f t="shared" si="991"/>
        <v>0</v>
      </c>
      <c r="AF840" s="11" t="str">
        <f t="shared" si="1055"/>
        <v/>
      </c>
      <c r="AG840" s="13">
        <f t="shared" si="992"/>
        <v>0</v>
      </c>
      <c r="AH840" s="7" t="str">
        <f t="shared" si="993"/>
        <v/>
      </c>
      <c r="AI840" s="11" t="str">
        <f t="shared" si="1056"/>
        <v/>
      </c>
      <c r="AJ840" s="11" t="str">
        <f t="array" ref="AJ840">IF(OR(AI840=$AI$19:AI839),"",AI840)</f>
        <v/>
      </c>
      <c r="AK840" s="11" t="str">
        <f t="shared" si="994"/>
        <v/>
      </c>
      <c r="AL840" t="str">
        <f t="array" ref="AL840">IF(OR(AK840=$AK$19:AK839),"",AK840)</f>
        <v/>
      </c>
      <c r="AM840" s="13">
        <f t="shared" si="995"/>
        <v>0</v>
      </c>
      <c r="AN840" s="13">
        <f t="shared" si="996"/>
        <v>0</v>
      </c>
      <c r="AO840" s="13">
        <f t="shared" si="997"/>
        <v>0</v>
      </c>
      <c r="AP840" s="13">
        <f t="shared" si="998"/>
        <v>0</v>
      </c>
      <c r="AQ840" s="13">
        <f t="shared" si="999"/>
        <v>0</v>
      </c>
      <c r="AR840" s="13">
        <f t="shared" si="1000"/>
        <v>0</v>
      </c>
      <c r="AS840" s="13">
        <f t="shared" si="1001"/>
        <v>0</v>
      </c>
      <c r="AT840" s="13">
        <f t="shared" si="1002"/>
        <v>0</v>
      </c>
      <c r="AU840" s="13">
        <f t="shared" si="1003"/>
        <v>0</v>
      </c>
      <c r="AV840" s="13">
        <f t="shared" si="1004"/>
        <v>0</v>
      </c>
      <c r="AX840" s="13">
        <f t="shared" si="1005"/>
        <v>0</v>
      </c>
      <c r="AY840" s="13">
        <f t="shared" si="1006"/>
        <v>0</v>
      </c>
      <c r="AZ840" s="13">
        <f t="shared" si="1007"/>
        <v>0</v>
      </c>
      <c r="BA840" s="13">
        <f t="shared" si="1008"/>
        <v>0</v>
      </c>
      <c r="BB840" s="13">
        <f t="shared" si="1009"/>
        <v>0</v>
      </c>
      <c r="BC840" s="13">
        <f t="shared" si="1010"/>
        <v>0</v>
      </c>
      <c r="BD840" s="13">
        <f t="shared" si="1011"/>
        <v>0</v>
      </c>
      <c r="BE840" s="13">
        <f t="shared" si="1012"/>
        <v>0</v>
      </c>
      <c r="BF840" s="13">
        <f t="shared" si="1013"/>
        <v>0</v>
      </c>
      <c r="BG840" s="13">
        <f t="shared" si="1014"/>
        <v>0</v>
      </c>
      <c r="BH840" s="13">
        <f t="shared" si="1015"/>
        <v>0</v>
      </c>
      <c r="BI840" s="13">
        <f t="shared" si="1016"/>
        <v>0</v>
      </c>
      <c r="BJ840" s="13">
        <f t="shared" si="1017"/>
        <v>0</v>
      </c>
      <c r="BK840" s="13">
        <f t="shared" si="1018"/>
        <v>0</v>
      </c>
      <c r="BL840" s="13">
        <f t="shared" si="1019"/>
        <v>0</v>
      </c>
      <c r="BM840" s="13">
        <f t="shared" si="1020"/>
        <v>0</v>
      </c>
      <c r="BN840" s="13">
        <f t="shared" si="1021"/>
        <v>0</v>
      </c>
      <c r="BO840" s="13">
        <f t="shared" si="1022"/>
        <v>0</v>
      </c>
      <c r="BP840" s="13">
        <f t="shared" si="1023"/>
        <v>0</v>
      </c>
      <c r="BQ840" s="13">
        <f t="shared" si="1024"/>
        <v>0</v>
      </c>
      <c r="BR840" s="13">
        <f t="shared" si="1025"/>
        <v>0</v>
      </c>
      <c r="BS840" s="13">
        <f t="shared" si="1026"/>
        <v>0</v>
      </c>
      <c r="BT840" s="31">
        <f t="shared" si="1027"/>
        <v>0</v>
      </c>
      <c r="BU840" s="31">
        <f t="shared" si="1028"/>
        <v>0</v>
      </c>
      <c r="BV840" s="31">
        <f t="shared" si="1029"/>
        <v>0</v>
      </c>
      <c r="BW840" s="31">
        <f t="shared" si="1030"/>
        <v>0</v>
      </c>
      <c r="BX840" s="31">
        <f t="shared" si="1031"/>
        <v>0</v>
      </c>
      <c r="BY840" s="31">
        <f t="shared" si="1032"/>
        <v>0</v>
      </c>
      <c r="BZ840" s="31">
        <f t="shared" si="1033"/>
        <v>0</v>
      </c>
      <c r="CA840" s="31">
        <f t="shared" si="1034"/>
        <v>0</v>
      </c>
      <c r="CB840" s="31">
        <f t="shared" si="1035"/>
        <v>0</v>
      </c>
      <c r="CC840" s="31">
        <f t="shared" si="1036"/>
        <v>0</v>
      </c>
      <c r="CD840" s="31">
        <f t="shared" si="1037"/>
        <v>0</v>
      </c>
      <c r="CE840" s="37">
        <f t="array" ref="CE840">MIN(IF(JPRL=AI840,$AG$19:$AG$1018))</f>
        <v>0</v>
      </c>
      <c r="CF840" s="37">
        <f t="array" ref="CF840">MAX(IF(JPRL=AI840,$AG$19:$AG$1018))</f>
        <v>0</v>
      </c>
      <c r="CG840" s="36">
        <f t="shared" si="1038"/>
        <v>0</v>
      </c>
      <c r="CI840" s="40">
        <f t="shared" si="1039"/>
        <v>0</v>
      </c>
      <c r="CJ840" s="40">
        <f t="shared" si="976"/>
        <v>0</v>
      </c>
      <c r="CK840" s="40">
        <f t="shared" si="977"/>
        <v>0</v>
      </c>
      <c r="CL840" s="40">
        <f t="shared" si="978"/>
        <v>0</v>
      </c>
      <c r="CM840" s="40">
        <f t="shared" si="979"/>
        <v>0</v>
      </c>
      <c r="CN840" s="40">
        <f t="shared" si="980"/>
        <v>0</v>
      </c>
      <c r="CO840" s="40">
        <f t="shared" si="981"/>
        <v>0</v>
      </c>
      <c r="CP840" s="40">
        <f t="shared" si="982"/>
        <v>0</v>
      </c>
      <c r="CQ840" s="40">
        <f t="shared" si="983"/>
        <v>0</v>
      </c>
      <c r="CR840" s="40">
        <f t="shared" si="984"/>
        <v>0</v>
      </c>
      <c r="CS840" s="40">
        <f t="shared" si="985"/>
        <v>0</v>
      </c>
      <c r="CT840" s="41">
        <f t="shared" si="1040"/>
        <v>0</v>
      </c>
      <c r="CU840" s="41">
        <f t="shared" si="1041"/>
        <v>0</v>
      </c>
      <c r="CV840" s="41">
        <f t="shared" si="1042"/>
        <v>0</v>
      </c>
      <c r="CW840" s="41">
        <f t="shared" si="1043"/>
        <v>0</v>
      </c>
      <c r="CX840" s="41">
        <f t="shared" si="1044"/>
        <v>0</v>
      </c>
      <c r="CY840" s="41">
        <f t="shared" si="1045"/>
        <v>0</v>
      </c>
      <c r="CZ840" s="41">
        <f t="shared" si="1046"/>
        <v>0</v>
      </c>
      <c r="DA840" s="41">
        <f t="shared" si="1047"/>
        <v>0</v>
      </c>
      <c r="DB840" s="41">
        <f t="shared" si="1048"/>
        <v>0</v>
      </c>
      <c r="DC840" s="41">
        <f t="shared" si="1049"/>
        <v>0</v>
      </c>
      <c r="DD840" s="7">
        <f t="shared" si="1050"/>
        <v>0</v>
      </c>
      <c r="DE840" s="7">
        <f t="shared" si="1051"/>
        <v>0</v>
      </c>
      <c r="DF840" s="7">
        <f t="shared" si="1052"/>
        <v>0</v>
      </c>
      <c r="DJ840" s="7">
        <f t="shared" si="1053"/>
        <v>0</v>
      </c>
      <c r="DK840" s="7">
        <f t="shared" si="1054"/>
        <v>0</v>
      </c>
    </row>
    <row r="841" spans="1:115" ht="26.25" customHeight="1" x14ac:dyDescent="0.25">
      <c r="A841" s="9">
        <v>823</v>
      </c>
      <c r="B841" s="24" t="str">
        <f t="shared" si="986"/>
        <v/>
      </c>
      <c r="C841" s="23"/>
      <c r="D841" s="51"/>
      <c r="E841" s="24"/>
      <c r="F841" s="24"/>
      <c r="G841" s="24"/>
      <c r="H841" s="24"/>
      <c r="I841" s="25"/>
      <c r="J841" s="24"/>
      <c r="K841" s="26"/>
      <c r="L841" s="29"/>
      <c r="M841" s="27"/>
      <c r="N841" s="28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30"/>
      <c r="Z841" s="29"/>
      <c r="AA841" s="29" t="str">
        <f t="shared" si="987"/>
        <v/>
      </c>
      <c r="AB841" s="7">
        <f t="shared" si="988"/>
        <v>0</v>
      </c>
      <c r="AC841" s="7">
        <f t="shared" si="989"/>
        <v>0</v>
      </c>
      <c r="AD841" s="7">
        <f t="shared" si="990"/>
        <v>0</v>
      </c>
      <c r="AE841" s="7">
        <f t="shared" si="991"/>
        <v>0</v>
      </c>
      <c r="AF841" s="11" t="str">
        <f t="shared" si="1055"/>
        <v/>
      </c>
      <c r="AG841" s="13">
        <f t="shared" si="992"/>
        <v>0</v>
      </c>
      <c r="AH841" s="7" t="str">
        <f t="shared" si="993"/>
        <v/>
      </c>
      <c r="AI841" s="11" t="str">
        <f t="shared" si="1056"/>
        <v/>
      </c>
      <c r="AJ841" s="11" t="str">
        <f t="array" ref="AJ841">IF(OR(AI841=$AI$19:AI840),"",AI841)</f>
        <v/>
      </c>
      <c r="AK841" s="11" t="str">
        <f t="shared" si="994"/>
        <v/>
      </c>
      <c r="AL841" t="str">
        <f t="array" ref="AL841">IF(OR(AK841=$AK$19:AK840),"",AK841)</f>
        <v/>
      </c>
      <c r="AM841" s="13">
        <f t="shared" si="995"/>
        <v>0</v>
      </c>
      <c r="AN841" s="13">
        <f t="shared" si="996"/>
        <v>0</v>
      </c>
      <c r="AO841" s="13">
        <f t="shared" si="997"/>
        <v>0</v>
      </c>
      <c r="AP841" s="13">
        <f t="shared" si="998"/>
        <v>0</v>
      </c>
      <c r="AQ841" s="13">
        <f t="shared" si="999"/>
        <v>0</v>
      </c>
      <c r="AR841" s="13">
        <f t="shared" si="1000"/>
        <v>0</v>
      </c>
      <c r="AS841" s="13">
        <f t="shared" si="1001"/>
        <v>0</v>
      </c>
      <c r="AT841" s="13">
        <f t="shared" si="1002"/>
        <v>0</v>
      </c>
      <c r="AU841" s="13">
        <f t="shared" si="1003"/>
        <v>0</v>
      </c>
      <c r="AV841" s="13">
        <f t="shared" si="1004"/>
        <v>0</v>
      </c>
      <c r="AX841" s="13">
        <f t="shared" si="1005"/>
        <v>0</v>
      </c>
      <c r="AY841" s="13">
        <f t="shared" si="1006"/>
        <v>0</v>
      </c>
      <c r="AZ841" s="13">
        <f t="shared" si="1007"/>
        <v>0</v>
      </c>
      <c r="BA841" s="13">
        <f t="shared" si="1008"/>
        <v>0</v>
      </c>
      <c r="BB841" s="13">
        <f t="shared" si="1009"/>
        <v>0</v>
      </c>
      <c r="BC841" s="13">
        <f t="shared" si="1010"/>
        <v>0</v>
      </c>
      <c r="BD841" s="13">
        <f t="shared" si="1011"/>
        <v>0</v>
      </c>
      <c r="BE841" s="13">
        <f t="shared" si="1012"/>
        <v>0</v>
      </c>
      <c r="BF841" s="13">
        <f t="shared" si="1013"/>
        <v>0</v>
      </c>
      <c r="BG841" s="13">
        <f t="shared" si="1014"/>
        <v>0</v>
      </c>
      <c r="BH841" s="13">
        <f t="shared" si="1015"/>
        <v>0</v>
      </c>
      <c r="BI841" s="13">
        <f t="shared" si="1016"/>
        <v>0</v>
      </c>
      <c r="BJ841" s="13">
        <f t="shared" si="1017"/>
        <v>0</v>
      </c>
      <c r="BK841" s="13">
        <f t="shared" si="1018"/>
        <v>0</v>
      </c>
      <c r="BL841" s="13">
        <f t="shared" si="1019"/>
        <v>0</v>
      </c>
      <c r="BM841" s="13">
        <f t="shared" si="1020"/>
        <v>0</v>
      </c>
      <c r="BN841" s="13">
        <f t="shared" si="1021"/>
        <v>0</v>
      </c>
      <c r="BO841" s="13">
        <f t="shared" si="1022"/>
        <v>0</v>
      </c>
      <c r="BP841" s="13">
        <f t="shared" si="1023"/>
        <v>0</v>
      </c>
      <c r="BQ841" s="13">
        <f t="shared" si="1024"/>
        <v>0</v>
      </c>
      <c r="BR841" s="13">
        <f t="shared" si="1025"/>
        <v>0</v>
      </c>
      <c r="BS841" s="13">
        <f t="shared" si="1026"/>
        <v>0</v>
      </c>
      <c r="BT841" s="31">
        <f t="shared" si="1027"/>
        <v>0</v>
      </c>
      <c r="BU841" s="31">
        <f t="shared" si="1028"/>
        <v>0</v>
      </c>
      <c r="BV841" s="31">
        <f t="shared" si="1029"/>
        <v>0</v>
      </c>
      <c r="BW841" s="31">
        <f t="shared" si="1030"/>
        <v>0</v>
      </c>
      <c r="BX841" s="31">
        <f t="shared" si="1031"/>
        <v>0</v>
      </c>
      <c r="BY841" s="31">
        <f t="shared" si="1032"/>
        <v>0</v>
      </c>
      <c r="BZ841" s="31">
        <f t="shared" si="1033"/>
        <v>0</v>
      </c>
      <c r="CA841" s="31">
        <f t="shared" si="1034"/>
        <v>0</v>
      </c>
      <c r="CB841" s="31">
        <f t="shared" si="1035"/>
        <v>0</v>
      </c>
      <c r="CC841" s="31">
        <f t="shared" si="1036"/>
        <v>0</v>
      </c>
      <c r="CD841" s="31">
        <f t="shared" si="1037"/>
        <v>0</v>
      </c>
      <c r="CE841" s="37">
        <f t="array" ref="CE841">MIN(IF(JPRL=AI841,$AG$19:$AG$1018))</f>
        <v>0</v>
      </c>
      <c r="CF841" s="37">
        <f t="array" ref="CF841">MAX(IF(JPRL=AI841,$AG$19:$AG$1018))</f>
        <v>0</v>
      </c>
      <c r="CG841" s="36">
        <f t="shared" si="1038"/>
        <v>0</v>
      </c>
      <c r="CI841" s="40">
        <f t="shared" si="1039"/>
        <v>0</v>
      </c>
      <c r="CJ841" s="40">
        <f t="shared" si="976"/>
        <v>0</v>
      </c>
      <c r="CK841" s="40">
        <f t="shared" si="977"/>
        <v>0</v>
      </c>
      <c r="CL841" s="40">
        <f t="shared" si="978"/>
        <v>0</v>
      </c>
      <c r="CM841" s="40">
        <f t="shared" si="979"/>
        <v>0</v>
      </c>
      <c r="CN841" s="40">
        <f t="shared" si="980"/>
        <v>0</v>
      </c>
      <c r="CO841" s="40">
        <f t="shared" si="981"/>
        <v>0</v>
      </c>
      <c r="CP841" s="40">
        <f t="shared" si="982"/>
        <v>0</v>
      </c>
      <c r="CQ841" s="40">
        <f t="shared" si="983"/>
        <v>0</v>
      </c>
      <c r="CR841" s="40">
        <f t="shared" si="984"/>
        <v>0</v>
      </c>
      <c r="CS841" s="40">
        <f t="shared" si="985"/>
        <v>0</v>
      </c>
      <c r="CT841" s="41">
        <f t="shared" si="1040"/>
        <v>0</v>
      </c>
      <c r="CU841" s="41">
        <f t="shared" si="1041"/>
        <v>0</v>
      </c>
      <c r="CV841" s="41">
        <f t="shared" si="1042"/>
        <v>0</v>
      </c>
      <c r="CW841" s="41">
        <f t="shared" si="1043"/>
        <v>0</v>
      </c>
      <c r="CX841" s="41">
        <f t="shared" si="1044"/>
        <v>0</v>
      </c>
      <c r="CY841" s="41">
        <f t="shared" si="1045"/>
        <v>0</v>
      </c>
      <c r="CZ841" s="41">
        <f t="shared" si="1046"/>
        <v>0</v>
      </c>
      <c r="DA841" s="41">
        <f t="shared" si="1047"/>
        <v>0</v>
      </c>
      <c r="DB841" s="41">
        <f t="shared" si="1048"/>
        <v>0</v>
      </c>
      <c r="DC841" s="41">
        <f t="shared" si="1049"/>
        <v>0</v>
      </c>
      <c r="DD841" s="7">
        <f t="shared" si="1050"/>
        <v>0</v>
      </c>
      <c r="DE841" s="7">
        <f t="shared" si="1051"/>
        <v>0</v>
      </c>
      <c r="DF841" s="7">
        <f t="shared" si="1052"/>
        <v>0</v>
      </c>
      <c r="DJ841" s="7">
        <f t="shared" si="1053"/>
        <v>0</v>
      </c>
      <c r="DK841" s="7">
        <f t="shared" si="1054"/>
        <v>0</v>
      </c>
    </row>
    <row r="842" spans="1:115" ht="26.25" customHeight="1" x14ac:dyDescent="0.25">
      <c r="A842" s="9">
        <v>824</v>
      </c>
      <c r="B842" s="24" t="str">
        <f t="shared" si="986"/>
        <v/>
      </c>
      <c r="C842" s="23"/>
      <c r="D842" s="51"/>
      <c r="E842" s="24"/>
      <c r="F842" s="24"/>
      <c r="G842" s="24"/>
      <c r="H842" s="24"/>
      <c r="I842" s="25"/>
      <c r="J842" s="24"/>
      <c r="K842" s="26"/>
      <c r="L842" s="29"/>
      <c r="M842" s="27"/>
      <c r="N842" s="28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30"/>
      <c r="Z842" s="29"/>
      <c r="AA842" s="29" t="str">
        <f t="shared" si="987"/>
        <v/>
      </c>
      <c r="AB842" s="7">
        <f t="shared" si="988"/>
        <v>0</v>
      </c>
      <c r="AC842" s="7">
        <f t="shared" si="989"/>
        <v>0</v>
      </c>
      <c r="AD842" s="7">
        <f t="shared" si="990"/>
        <v>0</v>
      </c>
      <c r="AE842" s="7">
        <f t="shared" si="991"/>
        <v>0</v>
      </c>
      <c r="AF842" s="11" t="str">
        <f t="shared" si="1055"/>
        <v/>
      </c>
      <c r="AG842" s="13">
        <f t="shared" si="992"/>
        <v>0</v>
      </c>
      <c r="AH842" s="7" t="str">
        <f t="shared" si="993"/>
        <v/>
      </c>
      <c r="AI842" s="11" t="str">
        <f t="shared" si="1056"/>
        <v/>
      </c>
      <c r="AJ842" s="11" t="str">
        <f t="array" ref="AJ842">IF(OR(AI842=$AI$19:AI841),"",AI842)</f>
        <v/>
      </c>
      <c r="AK842" s="11" t="str">
        <f t="shared" si="994"/>
        <v/>
      </c>
      <c r="AL842" t="str">
        <f t="array" ref="AL842">IF(OR(AK842=$AK$19:AK841),"",AK842)</f>
        <v/>
      </c>
      <c r="AM842" s="13">
        <f t="shared" si="995"/>
        <v>0</v>
      </c>
      <c r="AN842" s="13">
        <f t="shared" si="996"/>
        <v>0</v>
      </c>
      <c r="AO842" s="13">
        <f t="shared" si="997"/>
        <v>0</v>
      </c>
      <c r="AP842" s="13">
        <f t="shared" si="998"/>
        <v>0</v>
      </c>
      <c r="AQ842" s="13">
        <f t="shared" si="999"/>
        <v>0</v>
      </c>
      <c r="AR842" s="13">
        <f t="shared" si="1000"/>
        <v>0</v>
      </c>
      <c r="AS842" s="13">
        <f t="shared" si="1001"/>
        <v>0</v>
      </c>
      <c r="AT842" s="13">
        <f t="shared" si="1002"/>
        <v>0</v>
      </c>
      <c r="AU842" s="13">
        <f t="shared" si="1003"/>
        <v>0</v>
      </c>
      <c r="AV842" s="13">
        <f t="shared" si="1004"/>
        <v>0</v>
      </c>
      <c r="AX842" s="13">
        <f t="shared" si="1005"/>
        <v>0</v>
      </c>
      <c r="AY842" s="13">
        <f t="shared" si="1006"/>
        <v>0</v>
      </c>
      <c r="AZ842" s="13">
        <f t="shared" si="1007"/>
        <v>0</v>
      </c>
      <c r="BA842" s="13">
        <f t="shared" si="1008"/>
        <v>0</v>
      </c>
      <c r="BB842" s="13">
        <f t="shared" si="1009"/>
        <v>0</v>
      </c>
      <c r="BC842" s="13">
        <f t="shared" si="1010"/>
        <v>0</v>
      </c>
      <c r="BD842" s="13">
        <f t="shared" si="1011"/>
        <v>0</v>
      </c>
      <c r="BE842" s="13">
        <f t="shared" si="1012"/>
        <v>0</v>
      </c>
      <c r="BF842" s="13">
        <f t="shared" si="1013"/>
        <v>0</v>
      </c>
      <c r="BG842" s="13">
        <f t="shared" si="1014"/>
        <v>0</v>
      </c>
      <c r="BH842" s="13">
        <f t="shared" si="1015"/>
        <v>0</v>
      </c>
      <c r="BI842" s="13">
        <f t="shared" si="1016"/>
        <v>0</v>
      </c>
      <c r="BJ842" s="13">
        <f t="shared" si="1017"/>
        <v>0</v>
      </c>
      <c r="BK842" s="13">
        <f t="shared" si="1018"/>
        <v>0</v>
      </c>
      <c r="BL842" s="13">
        <f t="shared" si="1019"/>
        <v>0</v>
      </c>
      <c r="BM842" s="13">
        <f t="shared" si="1020"/>
        <v>0</v>
      </c>
      <c r="BN842" s="13">
        <f t="shared" si="1021"/>
        <v>0</v>
      </c>
      <c r="BO842" s="13">
        <f t="shared" si="1022"/>
        <v>0</v>
      </c>
      <c r="BP842" s="13">
        <f t="shared" si="1023"/>
        <v>0</v>
      </c>
      <c r="BQ842" s="13">
        <f t="shared" si="1024"/>
        <v>0</v>
      </c>
      <c r="BR842" s="13">
        <f t="shared" si="1025"/>
        <v>0</v>
      </c>
      <c r="BS842" s="13">
        <f t="shared" si="1026"/>
        <v>0</v>
      </c>
      <c r="BT842" s="31">
        <f t="shared" si="1027"/>
        <v>0</v>
      </c>
      <c r="BU842" s="31">
        <f t="shared" si="1028"/>
        <v>0</v>
      </c>
      <c r="BV842" s="31">
        <f t="shared" si="1029"/>
        <v>0</v>
      </c>
      <c r="BW842" s="31">
        <f t="shared" si="1030"/>
        <v>0</v>
      </c>
      <c r="BX842" s="31">
        <f t="shared" si="1031"/>
        <v>0</v>
      </c>
      <c r="BY842" s="31">
        <f t="shared" si="1032"/>
        <v>0</v>
      </c>
      <c r="BZ842" s="31">
        <f t="shared" si="1033"/>
        <v>0</v>
      </c>
      <c r="CA842" s="31">
        <f t="shared" si="1034"/>
        <v>0</v>
      </c>
      <c r="CB842" s="31">
        <f t="shared" si="1035"/>
        <v>0</v>
      </c>
      <c r="CC842" s="31">
        <f t="shared" si="1036"/>
        <v>0</v>
      </c>
      <c r="CD842" s="31">
        <f t="shared" si="1037"/>
        <v>0</v>
      </c>
      <c r="CE842" s="37">
        <f t="array" ref="CE842">MIN(IF(JPRL=AI842,$AG$19:$AG$1018))</f>
        <v>0</v>
      </c>
      <c r="CF842" s="37">
        <f t="array" ref="CF842">MAX(IF(JPRL=AI842,$AG$19:$AG$1018))</f>
        <v>0</v>
      </c>
      <c r="CG842" s="36">
        <f t="shared" si="1038"/>
        <v>0</v>
      </c>
      <c r="CI842" s="40">
        <f t="shared" si="1039"/>
        <v>0</v>
      </c>
      <c r="CJ842" s="40">
        <f t="shared" si="976"/>
        <v>0</v>
      </c>
      <c r="CK842" s="40">
        <f t="shared" si="977"/>
        <v>0</v>
      </c>
      <c r="CL842" s="40">
        <f t="shared" si="978"/>
        <v>0</v>
      </c>
      <c r="CM842" s="40">
        <f t="shared" si="979"/>
        <v>0</v>
      </c>
      <c r="CN842" s="40">
        <f t="shared" si="980"/>
        <v>0</v>
      </c>
      <c r="CO842" s="40">
        <f t="shared" si="981"/>
        <v>0</v>
      </c>
      <c r="CP842" s="40">
        <f t="shared" si="982"/>
        <v>0</v>
      </c>
      <c r="CQ842" s="40">
        <f t="shared" si="983"/>
        <v>0</v>
      </c>
      <c r="CR842" s="40">
        <f t="shared" si="984"/>
        <v>0</v>
      </c>
      <c r="CS842" s="40">
        <f t="shared" si="985"/>
        <v>0</v>
      </c>
      <c r="CT842" s="41">
        <f t="shared" si="1040"/>
        <v>0</v>
      </c>
      <c r="CU842" s="41">
        <f t="shared" si="1041"/>
        <v>0</v>
      </c>
      <c r="CV842" s="41">
        <f t="shared" si="1042"/>
        <v>0</v>
      </c>
      <c r="CW842" s="41">
        <f t="shared" si="1043"/>
        <v>0</v>
      </c>
      <c r="CX842" s="41">
        <f t="shared" si="1044"/>
        <v>0</v>
      </c>
      <c r="CY842" s="41">
        <f t="shared" si="1045"/>
        <v>0</v>
      </c>
      <c r="CZ842" s="41">
        <f t="shared" si="1046"/>
        <v>0</v>
      </c>
      <c r="DA842" s="41">
        <f t="shared" si="1047"/>
        <v>0</v>
      </c>
      <c r="DB842" s="41">
        <f t="shared" si="1048"/>
        <v>0</v>
      </c>
      <c r="DC842" s="41">
        <f t="shared" si="1049"/>
        <v>0</v>
      </c>
      <c r="DD842" s="7">
        <f t="shared" si="1050"/>
        <v>0</v>
      </c>
      <c r="DE842" s="7">
        <f t="shared" si="1051"/>
        <v>0</v>
      </c>
      <c r="DF842" s="7">
        <f t="shared" si="1052"/>
        <v>0</v>
      </c>
      <c r="DJ842" s="7">
        <f t="shared" si="1053"/>
        <v>0</v>
      </c>
      <c r="DK842" s="7">
        <f t="shared" si="1054"/>
        <v>0</v>
      </c>
    </row>
    <row r="843" spans="1:115" ht="26.25" customHeight="1" x14ac:dyDescent="0.25">
      <c r="A843" s="9">
        <v>825</v>
      </c>
      <c r="B843" s="24" t="str">
        <f t="shared" si="986"/>
        <v/>
      </c>
      <c r="C843" s="23"/>
      <c r="D843" s="51"/>
      <c r="E843" s="24"/>
      <c r="F843" s="24"/>
      <c r="G843" s="24"/>
      <c r="H843" s="24"/>
      <c r="I843" s="25"/>
      <c r="J843" s="24"/>
      <c r="K843" s="26"/>
      <c r="L843" s="29"/>
      <c r="M843" s="27"/>
      <c r="N843" s="28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30"/>
      <c r="Z843" s="29"/>
      <c r="AA843" s="29" t="str">
        <f t="shared" si="987"/>
        <v/>
      </c>
      <c r="AB843" s="7">
        <f t="shared" si="988"/>
        <v>0</v>
      </c>
      <c r="AC843" s="7">
        <f t="shared" si="989"/>
        <v>0</v>
      </c>
      <c r="AD843" s="7">
        <f t="shared" si="990"/>
        <v>0</v>
      </c>
      <c r="AE843" s="7">
        <f t="shared" si="991"/>
        <v>0</v>
      </c>
      <c r="AF843" s="11" t="str">
        <f t="shared" si="1055"/>
        <v/>
      </c>
      <c r="AG843" s="13">
        <f t="shared" si="992"/>
        <v>0</v>
      </c>
      <c r="AH843" s="7" t="str">
        <f t="shared" si="993"/>
        <v/>
      </c>
      <c r="AI843" s="11" t="str">
        <f t="shared" si="1056"/>
        <v/>
      </c>
      <c r="AJ843" s="11" t="str">
        <f t="array" ref="AJ843">IF(OR(AI843=$AI$19:AI842),"",AI843)</f>
        <v/>
      </c>
      <c r="AK843" s="11" t="str">
        <f t="shared" si="994"/>
        <v/>
      </c>
      <c r="AL843" t="str">
        <f t="array" ref="AL843">IF(OR(AK843=$AK$19:AK842),"",AK843)</f>
        <v/>
      </c>
      <c r="AM843" s="13">
        <f t="shared" si="995"/>
        <v>0</v>
      </c>
      <c r="AN843" s="13">
        <f t="shared" si="996"/>
        <v>0</v>
      </c>
      <c r="AO843" s="13">
        <f t="shared" si="997"/>
        <v>0</v>
      </c>
      <c r="AP843" s="13">
        <f t="shared" si="998"/>
        <v>0</v>
      </c>
      <c r="AQ843" s="13">
        <f t="shared" si="999"/>
        <v>0</v>
      </c>
      <c r="AR843" s="13">
        <f t="shared" si="1000"/>
        <v>0</v>
      </c>
      <c r="AS843" s="13">
        <f t="shared" si="1001"/>
        <v>0</v>
      </c>
      <c r="AT843" s="13">
        <f t="shared" si="1002"/>
        <v>0</v>
      </c>
      <c r="AU843" s="13">
        <f t="shared" si="1003"/>
        <v>0</v>
      </c>
      <c r="AV843" s="13">
        <f t="shared" si="1004"/>
        <v>0</v>
      </c>
      <c r="AX843" s="13">
        <f t="shared" si="1005"/>
        <v>0</v>
      </c>
      <c r="AY843" s="13">
        <f t="shared" si="1006"/>
        <v>0</v>
      </c>
      <c r="AZ843" s="13">
        <f t="shared" si="1007"/>
        <v>0</v>
      </c>
      <c r="BA843" s="13">
        <f t="shared" si="1008"/>
        <v>0</v>
      </c>
      <c r="BB843" s="13">
        <f t="shared" si="1009"/>
        <v>0</v>
      </c>
      <c r="BC843" s="13">
        <f t="shared" si="1010"/>
        <v>0</v>
      </c>
      <c r="BD843" s="13">
        <f t="shared" si="1011"/>
        <v>0</v>
      </c>
      <c r="BE843" s="13">
        <f t="shared" si="1012"/>
        <v>0</v>
      </c>
      <c r="BF843" s="13">
        <f t="shared" si="1013"/>
        <v>0</v>
      </c>
      <c r="BG843" s="13">
        <f t="shared" si="1014"/>
        <v>0</v>
      </c>
      <c r="BH843" s="13">
        <f t="shared" si="1015"/>
        <v>0</v>
      </c>
      <c r="BI843" s="13">
        <f t="shared" si="1016"/>
        <v>0</v>
      </c>
      <c r="BJ843" s="13">
        <f t="shared" si="1017"/>
        <v>0</v>
      </c>
      <c r="BK843" s="13">
        <f t="shared" si="1018"/>
        <v>0</v>
      </c>
      <c r="BL843" s="13">
        <f t="shared" si="1019"/>
        <v>0</v>
      </c>
      <c r="BM843" s="13">
        <f t="shared" si="1020"/>
        <v>0</v>
      </c>
      <c r="BN843" s="13">
        <f t="shared" si="1021"/>
        <v>0</v>
      </c>
      <c r="BO843" s="13">
        <f t="shared" si="1022"/>
        <v>0</v>
      </c>
      <c r="BP843" s="13">
        <f t="shared" si="1023"/>
        <v>0</v>
      </c>
      <c r="BQ843" s="13">
        <f t="shared" si="1024"/>
        <v>0</v>
      </c>
      <c r="BR843" s="13">
        <f t="shared" si="1025"/>
        <v>0</v>
      </c>
      <c r="BS843" s="13">
        <f t="shared" si="1026"/>
        <v>0</v>
      </c>
      <c r="BT843" s="31">
        <f t="shared" si="1027"/>
        <v>0</v>
      </c>
      <c r="BU843" s="31">
        <f t="shared" si="1028"/>
        <v>0</v>
      </c>
      <c r="BV843" s="31">
        <f t="shared" si="1029"/>
        <v>0</v>
      </c>
      <c r="BW843" s="31">
        <f t="shared" si="1030"/>
        <v>0</v>
      </c>
      <c r="BX843" s="31">
        <f t="shared" si="1031"/>
        <v>0</v>
      </c>
      <c r="BY843" s="31">
        <f t="shared" si="1032"/>
        <v>0</v>
      </c>
      <c r="BZ843" s="31">
        <f t="shared" si="1033"/>
        <v>0</v>
      </c>
      <c r="CA843" s="31">
        <f t="shared" si="1034"/>
        <v>0</v>
      </c>
      <c r="CB843" s="31">
        <f t="shared" si="1035"/>
        <v>0</v>
      </c>
      <c r="CC843" s="31">
        <f t="shared" si="1036"/>
        <v>0</v>
      </c>
      <c r="CD843" s="31">
        <f t="shared" si="1037"/>
        <v>0</v>
      </c>
      <c r="CE843" s="37">
        <f t="array" ref="CE843">MIN(IF(JPRL=AI843,$AG$19:$AG$1018))</f>
        <v>0</v>
      </c>
      <c r="CF843" s="37">
        <f t="array" ref="CF843">MAX(IF(JPRL=AI843,$AG$19:$AG$1018))</f>
        <v>0</v>
      </c>
      <c r="CG843" s="36">
        <f t="shared" si="1038"/>
        <v>0</v>
      </c>
      <c r="CI843" s="40">
        <f t="shared" si="1039"/>
        <v>0</v>
      </c>
      <c r="CJ843" s="40">
        <f t="shared" si="976"/>
        <v>0</v>
      </c>
      <c r="CK843" s="40">
        <f t="shared" si="977"/>
        <v>0</v>
      </c>
      <c r="CL843" s="40">
        <f t="shared" si="978"/>
        <v>0</v>
      </c>
      <c r="CM843" s="40">
        <f t="shared" si="979"/>
        <v>0</v>
      </c>
      <c r="CN843" s="40">
        <f t="shared" si="980"/>
        <v>0</v>
      </c>
      <c r="CO843" s="40">
        <f t="shared" si="981"/>
        <v>0</v>
      </c>
      <c r="CP843" s="40">
        <f t="shared" si="982"/>
        <v>0</v>
      </c>
      <c r="CQ843" s="40">
        <f t="shared" si="983"/>
        <v>0</v>
      </c>
      <c r="CR843" s="40">
        <f t="shared" si="984"/>
        <v>0</v>
      </c>
      <c r="CS843" s="40">
        <f t="shared" si="985"/>
        <v>0</v>
      </c>
      <c r="CT843" s="41">
        <f t="shared" si="1040"/>
        <v>0</v>
      </c>
      <c r="CU843" s="41">
        <f t="shared" si="1041"/>
        <v>0</v>
      </c>
      <c r="CV843" s="41">
        <f t="shared" si="1042"/>
        <v>0</v>
      </c>
      <c r="CW843" s="41">
        <f t="shared" si="1043"/>
        <v>0</v>
      </c>
      <c r="CX843" s="41">
        <f t="shared" si="1044"/>
        <v>0</v>
      </c>
      <c r="CY843" s="41">
        <f t="shared" si="1045"/>
        <v>0</v>
      </c>
      <c r="CZ843" s="41">
        <f t="shared" si="1046"/>
        <v>0</v>
      </c>
      <c r="DA843" s="41">
        <f t="shared" si="1047"/>
        <v>0</v>
      </c>
      <c r="DB843" s="41">
        <f t="shared" si="1048"/>
        <v>0</v>
      </c>
      <c r="DC843" s="41">
        <f t="shared" si="1049"/>
        <v>0</v>
      </c>
      <c r="DD843" s="7">
        <f t="shared" si="1050"/>
        <v>0</v>
      </c>
      <c r="DE843" s="7">
        <f t="shared" si="1051"/>
        <v>0</v>
      </c>
      <c r="DF843" s="7">
        <f t="shared" si="1052"/>
        <v>0</v>
      </c>
      <c r="DJ843" s="7">
        <f t="shared" si="1053"/>
        <v>0</v>
      </c>
      <c r="DK843" s="7">
        <f t="shared" si="1054"/>
        <v>0</v>
      </c>
    </row>
    <row r="844" spans="1:115" ht="26.25" customHeight="1" x14ac:dyDescent="0.25">
      <c r="A844" s="9">
        <v>826</v>
      </c>
      <c r="B844" s="24" t="str">
        <f t="shared" si="986"/>
        <v/>
      </c>
      <c r="C844" s="23"/>
      <c r="D844" s="51"/>
      <c r="E844" s="24"/>
      <c r="F844" s="24"/>
      <c r="G844" s="24"/>
      <c r="H844" s="24"/>
      <c r="I844" s="25"/>
      <c r="J844" s="24"/>
      <c r="K844" s="26"/>
      <c r="L844" s="29"/>
      <c r="M844" s="27"/>
      <c r="N844" s="28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30"/>
      <c r="Z844" s="29"/>
      <c r="AA844" s="29" t="str">
        <f t="shared" si="987"/>
        <v/>
      </c>
      <c r="AB844" s="7">
        <f t="shared" si="988"/>
        <v>0</v>
      </c>
      <c r="AC844" s="7">
        <f t="shared" si="989"/>
        <v>0</v>
      </c>
      <c r="AD844" s="7">
        <f t="shared" si="990"/>
        <v>0</v>
      </c>
      <c r="AE844" s="7">
        <f t="shared" si="991"/>
        <v>0</v>
      </c>
      <c r="AF844" s="11" t="str">
        <f t="shared" si="1055"/>
        <v/>
      </c>
      <c r="AG844" s="13">
        <f t="shared" si="992"/>
        <v>0</v>
      </c>
      <c r="AH844" s="7" t="str">
        <f t="shared" si="993"/>
        <v/>
      </c>
      <c r="AI844" s="11" t="str">
        <f t="shared" si="1056"/>
        <v/>
      </c>
      <c r="AJ844" s="11" t="str">
        <f t="array" ref="AJ844">IF(OR(AI844=$AI$19:AI843),"",AI844)</f>
        <v/>
      </c>
      <c r="AK844" s="11" t="str">
        <f t="shared" si="994"/>
        <v/>
      </c>
      <c r="AL844" t="str">
        <f t="array" ref="AL844">IF(OR(AK844=$AK$19:AK843),"",AK844)</f>
        <v/>
      </c>
      <c r="AM844" s="13">
        <f t="shared" si="995"/>
        <v>0</v>
      </c>
      <c r="AN844" s="13">
        <f t="shared" si="996"/>
        <v>0</v>
      </c>
      <c r="AO844" s="13">
        <f t="shared" si="997"/>
        <v>0</v>
      </c>
      <c r="AP844" s="13">
        <f t="shared" si="998"/>
        <v>0</v>
      </c>
      <c r="AQ844" s="13">
        <f t="shared" si="999"/>
        <v>0</v>
      </c>
      <c r="AR844" s="13">
        <f t="shared" si="1000"/>
        <v>0</v>
      </c>
      <c r="AS844" s="13">
        <f t="shared" si="1001"/>
        <v>0</v>
      </c>
      <c r="AT844" s="13">
        <f t="shared" si="1002"/>
        <v>0</v>
      </c>
      <c r="AU844" s="13">
        <f t="shared" si="1003"/>
        <v>0</v>
      </c>
      <c r="AV844" s="13">
        <f t="shared" si="1004"/>
        <v>0</v>
      </c>
      <c r="AX844" s="13">
        <f t="shared" si="1005"/>
        <v>0</v>
      </c>
      <c r="AY844" s="13">
        <f t="shared" si="1006"/>
        <v>0</v>
      </c>
      <c r="AZ844" s="13">
        <f t="shared" si="1007"/>
        <v>0</v>
      </c>
      <c r="BA844" s="13">
        <f t="shared" si="1008"/>
        <v>0</v>
      </c>
      <c r="BB844" s="13">
        <f t="shared" si="1009"/>
        <v>0</v>
      </c>
      <c r="BC844" s="13">
        <f t="shared" si="1010"/>
        <v>0</v>
      </c>
      <c r="BD844" s="13">
        <f t="shared" si="1011"/>
        <v>0</v>
      </c>
      <c r="BE844" s="13">
        <f t="shared" si="1012"/>
        <v>0</v>
      </c>
      <c r="BF844" s="13">
        <f t="shared" si="1013"/>
        <v>0</v>
      </c>
      <c r="BG844" s="13">
        <f t="shared" si="1014"/>
        <v>0</v>
      </c>
      <c r="BH844" s="13">
        <f t="shared" si="1015"/>
        <v>0</v>
      </c>
      <c r="BI844" s="13">
        <f t="shared" si="1016"/>
        <v>0</v>
      </c>
      <c r="BJ844" s="13">
        <f t="shared" si="1017"/>
        <v>0</v>
      </c>
      <c r="BK844" s="13">
        <f t="shared" si="1018"/>
        <v>0</v>
      </c>
      <c r="BL844" s="13">
        <f t="shared" si="1019"/>
        <v>0</v>
      </c>
      <c r="BM844" s="13">
        <f t="shared" si="1020"/>
        <v>0</v>
      </c>
      <c r="BN844" s="13">
        <f t="shared" si="1021"/>
        <v>0</v>
      </c>
      <c r="BO844" s="13">
        <f t="shared" si="1022"/>
        <v>0</v>
      </c>
      <c r="BP844" s="13">
        <f t="shared" si="1023"/>
        <v>0</v>
      </c>
      <c r="BQ844" s="13">
        <f t="shared" si="1024"/>
        <v>0</v>
      </c>
      <c r="BR844" s="13">
        <f t="shared" si="1025"/>
        <v>0</v>
      </c>
      <c r="BS844" s="13">
        <f t="shared" si="1026"/>
        <v>0</v>
      </c>
      <c r="BT844" s="31">
        <f t="shared" si="1027"/>
        <v>0</v>
      </c>
      <c r="BU844" s="31">
        <f t="shared" si="1028"/>
        <v>0</v>
      </c>
      <c r="BV844" s="31">
        <f t="shared" si="1029"/>
        <v>0</v>
      </c>
      <c r="BW844" s="31">
        <f t="shared" si="1030"/>
        <v>0</v>
      </c>
      <c r="BX844" s="31">
        <f t="shared" si="1031"/>
        <v>0</v>
      </c>
      <c r="BY844" s="31">
        <f t="shared" si="1032"/>
        <v>0</v>
      </c>
      <c r="BZ844" s="31">
        <f t="shared" si="1033"/>
        <v>0</v>
      </c>
      <c r="CA844" s="31">
        <f t="shared" si="1034"/>
        <v>0</v>
      </c>
      <c r="CB844" s="31">
        <f t="shared" si="1035"/>
        <v>0</v>
      </c>
      <c r="CC844" s="31">
        <f t="shared" si="1036"/>
        <v>0</v>
      </c>
      <c r="CD844" s="31">
        <f t="shared" si="1037"/>
        <v>0</v>
      </c>
      <c r="CE844" s="37">
        <f t="array" ref="CE844">MIN(IF(JPRL=AI844,$AG$19:$AG$1018))</f>
        <v>0</v>
      </c>
      <c r="CF844" s="37">
        <f t="array" ref="CF844">MAX(IF(JPRL=AI844,$AG$19:$AG$1018))</f>
        <v>0</v>
      </c>
      <c r="CG844" s="36">
        <f t="shared" si="1038"/>
        <v>0</v>
      </c>
      <c r="CI844" s="40">
        <f t="shared" si="1039"/>
        <v>0</v>
      </c>
      <c r="CJ844" s="40">
        <f t="shared" si="976"/>
        <v>0</v>
      </c>
      <c r="CK844" s="40">
        <f t="shared" si="977"/>
        <v>0</v>
      </c>
      <c r="CL844" s="40">
        <f t="shared" si="978"/>
        <v>0</v>
      </c>
      <c r="CM844" s="40">
        <f t="shared" si="979"/>
        <v>0</v>
      </c>
      <c r="CN844" s="40">
        <f t="shared" si="980"/>
        <v>0</v>
      </c>
      <c r="CO844" s="40">
        <f t="shared" si="981"/>
        <v>0</v>
      </c>
      <c r="CP844" s="40">
        <f t="shared" si="982"/>
        <v>0</v>
      </c>
      <c r="CQ844" s="40">
        <f t="shared" si="983"/>
        <v>0</v>
      </c>
      <c r="CR844" s="40">
        <f t="shared" si="984"/>
        <v>0</v>
      </c>
      <c r="CS844" s="40">
        <f t="shared" si="985"/>
        <v>0</v>
      </c>
      <c r="CT844" s="41">
        <f t="shared" si="1040"/>
        <v>0</v>
      </c>
      <c r="CU844" s="41">
        <f t="shared" si="1041"/>
        <v>0</v>
      </c>
      <c r="CV844" s="41">
        <f t="shared" si="1042"/>
        <v>0</v>
      </c>
      <c r="CW844" s="41">
        <f t="shared" si="1043"/>
        <v>0</v>
      </c>
      <c r="CX844" s="41">
        <f t="shared" si="1044"/>
        <v>0</v>
      </c>
      <c r="CY844" s="41">
        <f t="shared" si="1045"/>
        <v>0</v>
      </c>
      <c r="CZ844" s="41">
        <f t="shared" si="1046"/>
        <v>0</v>
      </c>
      <c r="DA844" s="41">
        <f t="shared" si="1047"/>
        <v>0</v>
      </c>
      <c r="DB844" s="41">
        <f t="shared" si="1048"/>
        <v>0</v>
      </c>
      <c r="DC844" s="41">
        <f t="shared" si="1049"/>
        <v>0</v>
      </c>
      <c r="DD844" s="7">
        <f t="shared" si="1050"/>
        <v>0</v>
      </c>
      <c r="DE844" s="7">
        <f t="shared" si="1051"/>
        <v>0</v>
      </c>
      <c r="DF844" s="7">
        <f t="shared" si="1052"/>
        <v>0</v>
      </c>
      <c r="DJ844" s="7">
        <f t="shared" si="1053"/>
        <v>0</v>
      </c>
      <c r="DK844" s="7">
        <f t="shared" si="1054"/>
        <v>0</v>
      </c>
    </row>
    <row r="845" spans="1:115" ht="26.25" customHeight="1" x14ac:dyDescent="0.25">
      <c r="A845" s="9">
        <v>827</v>
      </c>
      <c r="B845" s="24" t="str">
        <f t="shared" si="986"/>
        <v/>
      </c>
      <c r="C845" s="23"/>
      <c r="D845" s="51"/>
      <c r="E845" s="24"/>
      <c r="F845" s="24"/>
      <c r="G845" s="24"/>
      <c r="H845" s="24"/>
      <c r="I845" s="25"/>
      <c r="J845" s="24"/>
      <c r="K845" s="26"/>
      <c r="L845" s="29"/>
      <c r="M845" s="27"/>
      <c r="N845" s="28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30"/>
      <c r="Z845" s="29"/>
      <c r="AA845" s="29" t="str">
        <f t="shared" si="987"/>
        <v/>
      </c>
      <c r="AB845" s="7">
        <f t="shared" si="988"/>
        <v>0</v>
      </c>
      <c r="AC845" s="7">
        <f t="shared" si="989"/>
        <v>0</v>
      </c>
      <c r="AD845" s="7">
        <f t="shared" si="990"/>
        <v>0</v>
      </c>
      <c r="AE845" s="7">
        <f t="shared" si="991"/>
        <v>0</v>
      </c>
      <c r="AF845" s="11" t="str">
        <f t="shared" si="1055"/>
        <v/>
      </c>
      <c r="AG845" s="13">
        <f t="shared" si="992"/>
        <v>0</v>
      </c>
      <c r="AH845" s="7" t="str">
        <f t="shared" si="993"/>
        <v/>
      </c>
      <c r="AI845" s="11" t="str">
        <f t="shared" si="1056"/>
        <v/>
      </c>
      <c r="AJ845" s="11" t="str">
        <f t="array" ref="AJ845">IF(OR(AI845=$AI$19:AI844),"",AI845)</f>
        <v/>
      </c>
      <c r="AK845" s="11" t="str">
        <f t="shared" si="994"/>
        <v/>
      </c>
      <c r="AL845" t="str">
        <f t="array" ref="AL845">IF(OR(AK845=$AK$19:AK844),"",AK845)</f>
        <v/>
      </c>
      <c r="AM845" s="13">
        <f t="shared" si="995"/>
        <v>0</v>
      </c>
      <c r="AN845" s="13">
        <f t="shared" si="996"/>
        <v>0</v>
      </c>
      <c r="AO845" s="13">
        <f t="shared" si="997"/>
        <v>0</v>
      </c>
      <c r="AP845" s="13">
        <f t="shared" si="998"/>
        <v>0</v>
      </c>
      <c r="AQ845" s="13">
        <f t="shared" si="999"/>
        <v>0</v>
      </c>
      <c r="AR845" s="13">
        <f t="shared" si="1000"/>
        <v>0</v>
      </c>
      <c r="AS845" s="13">
        <f t="shared" si="1001"/>
        <v>0</v>
      </c>
      <c r="AT845" s="13">
        <f t="shared" si="1002"/>
        <v>0</v>
      </c>
      <c r="AU845" s="13">
        <f t="shared" si="1003"/>
        <v>0</v>
      </c>
      <c r="AV845" s="13">
        <f t="shared" si="1004"/>
        <v>0</v>
      </c>
      <c r="AX845" s="13">
        <f t="shared" si="1005"/>
        <v>0</v>
      </c>
      <c r="AY845" s="13">
        <f t="shared" si="1006"/>
        <v>0</v>
      </c>
      <c r="AZ845" s="13">
        <f t="shared" si="1007"/>
        <v>0</v>
      </c>
      <c r="BA845" s="13">
        <f t="shared" si="1008"/>
        <v>0</v>
      </c>
      <c r="BB845" s="13">
        <f t="shared" si="1009"/>
        <v>0</v>
      </c>
      <c r="BC845" s="13">
        <f t="shared" si="1010"/>
        <v>0</v>
      </c>
      <c r="BD845" s="13">
        <f t="shared" si="1011"/>
        <v>0</v>
      </c>
      <c r="BE845" s="13">
        <f t="shared" si="1012"/>
        <v>0</v>
      </c>
      <c r="BF845" s="13">
        <f t="shared" si="1013"/>
        <v>0</v>
      </c>
      <c r="BG845" s="13">
        <f t="shared" si="1014"/>
        <v>0</v>
      </c>
      <c r="BH845" s="13">
        <f t="shared" si="1015"/>
        <v>0</v>
      </c>
      <c r="BI845" s="13">
        <f t="shared" si="1016"/>
        <v>0</v>
      </c>
      <c r="BJ845" s="13">
        <f t="shared" si="1017"/>
        <v>0</v>
      </c>
      <c r="BK845" s="13">
        <f t="shared" si="1018"/>
        <v>0</v>
      </c>
      <c r="BL845" s="13">
        <f t="shared" si="1019"/>
        <v>0</v>
      </c>
      <c r="BM845" s="13">
        <f t="shared" si="1020"/>
        <v>0</v>
      </c>
      <c r="BN845" s="13">
        <f t="shared" si="1021"/>
        <v>0</v>
      </c>
      <c r="BO845" s="13">
        <f t="shared" si="1022"/>
        <v>0</v>
      </c>
      <c r="BP845" s="13">
        <f t="shared" si="1023"/>
        <v>0</v>
      </c>
      <c r="BQ845" s="13">
        <f t="shared" si="1024"/>
        <v>0</v>
      </c>
      <c r="BR845" s="13">
        <f t="shared" si="1025"/>
        <v>0</v>
      </c>
      <c r="BS845" s="13">
        <f t="shared" si="1026"/>
        <v>0</v>
      </c>
      <c r="BT845" s="31">
        <f t="shared" si="1027"/>
        <v>0</v>
      </c>
      <c r="BU845" s="31">
        <f t="shared" si="1028"/>
        <v>0</v>
      </c>
      <c r="BV845" s="31">
        <f t="shared" si="1029"/>
        <v>0</v>
      </c>
      <c r="BW845" s="31">
        <f t="shared" si="1030"/>
        <v>0</v>
      </c>
      <c r="BX845" s="31">
        <f t="shared" si="1031"/>
        <v>0</v>
      </c>
      <c r="BY845" s="31">
        <f t="shared" si="1032"/>
        <v>0</v>
      </c>
      <c r="BZ845" s="31">
        <f t="shared" si="1033"/>
        <v>0</v>
      </c>
      <c r="CA845" s="31">
        <f t="shared" si="1034"/>
        <v>0</v>
      </c>
      <c r="CB845" s="31">
        <f t="shared" si="1035"/>
        <v>0</v>
      </c>
      <c r="CC845" s="31">
        <f t="shared" si="1036"/>
        <v>0</v>
      </c>
      <c r="CD845" s="31">
        <f t="shared" si="1037"/>
        <v>0</v>
      </c>
      <c r="CE845" s="37">
        <f t="array" ref="CE845">MIN(IF(JPRL=AI845,$AG$19:$AG$1018))</f>
        <v>0</v>
      </c>
      <c r="CF845" s="37">
        <f t="array" ref="CF845">MAX(IF(JPRL=AI845,$AG$19:$AG$1018))</f>
        <v>0</v>
      </c>
      <c r="CG845" s="36">
        <f t="shared" si="1038"/>
        <v>0</v>
      </c>
      <c r="CI845" s="40">
        <f t="shared" si="1039"/>
        <v>0</v>
      </c>
      <c r="CJ845" s="40">
        <f t="shared" si="976"/>
        <v>0</v>
      </c>
      <c r="CK845" s="40">
        <f t="shared" si="977"/>
        <v>0</v>
      </c>
      <c r="CL845" s="40">
        <f t="shared" si="978"/>
        <v>0</v>
      </c>
      <c r="CM845" s="40">
        <f t="shared" si="979"/>
        <v>0</v>
      </c>
      <c r="CN845" s="40">
        <f t="shared" si="980"/>
        <v>0</v>
      </c>
      <c r="CO845" s="40">
        <f t="shared" si="981"/>
        <v>0</v>
      </c>
      <c r="CP845" s="40">
        <f t="shared" si="982"/>
        <v>0</v>
      </c>
      <c r="CQ845" s="40">
        <f t="shared" si="983"/>
        <v>0</v>
      </c>
      <c r="CR845" s="40">
        <f t="shared" si="984"/>
        <v>0</v>
      </c>
      <c r="CS845" s="40">
        <f t="shared" si="985"/>
        <v>0</v>
      </c>
      <c r="CT845" s="41">
        <f t="shared" si="1040"/>
        <v>0</v>
      </c>
      <c r="CU845" s="41">
        <f t="shared" si="1041"/>
        <v>0</v>
      </c>
      <c r="CV845" s="41">
        <f t="shared" si="1042"/>
        <v>0</v>
      </c>
      <c r="CW845" s="41">
        <f t="shared" si="1043"/>
        <v>0</v>
      </c>
      <c r="CX845" s="41">
        <f t="shared" si="1044"/>
        <v>0</v>
      </c>
      <c r="CY845" s="41">
        <f t="shared" si="1045"/>
        <v>0</v>
      </c>
      <c r="CZ845" s="41">
        <f t="shared" si="1046"/>
        <v>0</v>
      </c>
      <c r="DA845" s="41">
        <f t="shared" si="1047"/>
        <v>0</v>
      </c>
      <c r="DB845" s="41">
        <f t="shared" si="1048"/>
        <v>0</v>
      </c>
      <c r="DC845" s="41">
        <f t="shared" si="1049"/>
        <v>0</v>
      </c>
      <c r="DD845" s="7">
        <f t="shared" si="1050"/>
        <v>0</v>
      </c>
      <c r="DE845" s="7">
        <f t="shared" si="1051"/>
        <v>0</v>
      </c>
      <c r="DF845" s="7">
        <f t="shared" si="1052"/>
        <v>0</v>
      </c>
      <c r="DJ845" s="7">
        <f t="shared" si="1053"/>
        <v>0</v>
      </c>
      <c r="DK845" s="7">
        <f t="shared" si="1054"/>
        <v>0</v>
      </c>
    </row>
    <row r="846" spans="1:115" ht="26.25" customHeight="1" x14ac:dyDescent="0.25">
      <c r="A846" s="9">
        <v>828</v>
      </c>
      <c r="B846" s="24" t="str">
        <f t="shared" si="986"/>
        <v/>
      </c>
      <c r="C846" s="23"/>
      <c r="D846" s="51"/>
      <c r="E846" s="24"/>
      <c r="F846" s="24"/>
      <c r="G846" s="24"/>
      <c r="H846" s="24"/>
      <c r="I846" s="25"/>
      <c r="J846" s="24"/>
      <c r="K846" s="26"/>
      <c r="L846" s="29"/>
      <c r="M846" s="27"/>
      <c r="N846" s="28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30"/>
      <c r="Z846" s="29"/>
      <c r="AA846" s="29" t="str">
        <f t="shared" si="987"/>
        <v/>
      </c>
      <c r="AB846" s="7">
        <f t="shared" si="988"/>
        <v>0</v>
      </c>
      <c r="AC846" s="7">
        <f t="shared" si="989"/>
        <v>0</v>
      </c>
      <c r="AD846" s="7">
        <f t="shared" si="990"/>
        <v>0</v>
      </c>
      <c r="AE846" s="7">
        <f t="shared" si="991"/>
        <v>0</v>
      </c>
      <c r="AF846" s="11" t="str">
        <f t="shared" si="1055"/>
        <v/>
      </c>
      <c r="AG846" s="13">
        <f t="shared" si="992"/>
        <v>0</v>
      </c>
      <c r="AH846" s="7" t="str">
        <f t="shared" si="993"/>
        <v/>
      </c>
      <c r="AI846" s="11" t="str">
        <f t="shared" si="1056"/>
        <v/>
      </c>
      <c r="AJ846" s="11" t="str">
        <f t="array" ref="AJ846">IF(OR(AI846=$AI$19:AI845),"",AI846)</f>
        <v/>
      </c>
      <c r="AK846" s="11" t="str">
        <f t="shared" si="994"/>
        <v/>
      </c>
      <c r="AL846" t="str">
        <f t="array" ref="AL846">IF(OR(AK846=$AK$19:AK845),"",AK846)</f>
        <v/>
      </c>
      <c r="AM846" s="13">
        <f t="shared" si="995"/>
        <v>0</v>
      </c>
      <c r="AN846" s="13">
        <f t="shared" si="996"/>
        <v>0</v>
      </c>
      <c r="AO846" s="13">
        <f t="shared" si="997"/>
        <v>0</v>
      </c>
      <c r="AP846" s="13">
        <f t="shared" si="998"/>
        <v>0</v>
      </c>
      <c r="AQ846" s="13">
        <f t="shared" si="999"/>
        <v>0</v>
      </c>
      <c r="AR846" s="13">
        <f t="shared" si="1000"/>
        <v>0</v>
      </c>
      <c r="AS846" s="13">
        <f t="shared" si="1001"/>
        <v>0</v>
      </c>
      <c r="AT846" s="13">
        <f t="shared" si="1002"/>
        <v>0</v>
      </c>
      <c r="AU846" s="13">
        <f t="shared" si="1003"/>
        <v>0</v>
      </c>
      <c r="AV846" s="13">
        <f t="shared" si="1004"/>
        <v>0</v>
      </c>
      <c r="AX846" s="13">
        <f t="shared" si="1005"/>
        <v>0</v>
      </c>
      <c r="AY846" s="13">
        <f t="shared" si="1006"/>
        <v>0</v>
      </c>
      <c r="AZ846" s="13">
        <f t="shared" si="1007"/>
        <v>0</v>
      </c>
      <c r="BA846" s="13">
        <f t="shared" si="1008"/>
        <v>0</v>
      </c>
      <c r="BB846" s="13">
        <f t="shared" si="1009"/>
        <v>0</v>
      </c>
      <c r="BC846" s="13">
        <f t="shared" si="1010"/>
        <v>0</v>
      </c>
      <c r="BD846" s="13">
        <f t="shared" si="1011"/>
        <v>0</v>
      </c>
      <c r="BE846" s="13">
        <f t="shared" si="1012"/>
        <v>0</v>
      </c>
      <c r="BF846" s="13">
        <f t="shared" si="1013"/>
        <v>0</v>
      </c>
      <c r="BG846" s="13">
        <f t="shared" si="1014"/>
        <v>0</v>
      </c>
      <c r="BH846" s="13">
        <f t="shared" si="1015"/>
        <v>0</v>
      </c>
      <c r="BI846" s="13">
        <f t="shared" si="1016"/>
        <v>0</v>
      </c>
      <c r="BJ846" s="13">
        <f t="shared" si="1017"/>
        <v>0</v>
      </c>
      <c r="BK846" s="13">
        <f t="shared" si="1018"/>
        <v>0</v>
      </c>
      <c r="BL846" s="13">
        <f t="shared" si="1019"/>
        <v>0</v>
      </c>
      <c r="BM846" s="13">
        <f t="shared" si="1020"/>
        <v>0</v>
      </c>
      <c r="BN846" s="13">
        <f t="shared" si="1021"/>
        <v>0</v>
      </c>
      <c r="BO846" s="13">
        <f t="shared" si="1022"/>
        <v>0</v>
      </c>
      <c r="BP846" s="13">
        <f t="shared" si="1023"/>
        <v>0</v>
      </c>
      <c r="BQ846" s="13">
        <f t="shared" si="1024"/>
        <v>0</v>
      </c>
      <c r="BR846" s="13">
        <f t="shared" si="1025"/>
        <v>0</v>
      </c>
      <c r="BS846" s="13">
        <f t="shared" si="1026"/>
        <v>0</v>
      </c>
      <c r="BT846" s="31">
        <f t="shared" si="1027"/>
        <v>0</v>
      </c>
      <c r="BU846" s="31">
        <f t="shared" si="1028"/>
        <v>0</v>
      </c>
      <c r="BV846" s="31">
        <f t="shared" si="1029"/>
        <v>0</v>
      </c>
      <c r="BW846" s="31">
        <f t="shared" si="1030"/>
        <v>0</v>
      </c>
      <c r="BX846" s="31">
        <f t="shared" si="1031"/>
        <v>0</v>
      </c>
      <c r="BY846" s="31">
        <f t="shared" si="1032"/>
        <v>0</v>
      </c>
      <c r="BZ846" s="31">
        <f t="shared" si="1033"/>
        <v>0</v>
      </c>
      <c r="CA846" s="31">
        <f t="shared" si="1034"/>
        <v>0</v>
      </c>
      <c r="CB846" s="31">
        <f t="shared" si="1035"/>
        <v>0</v>
      </c>
      <c r="CC846" s="31">
        <f t="shared" si="1036"/>
        <v>0</v>
      </c>
      <c r="CD846" s="31">
        <f t="shared" si="1037"/>
        <v>0</v>
      </c>
      <c r="CE846" s="37">
        <f t="array" ref="CE846">MIN(IF(JPRL=AI846,$AG$19:$AG$1018))</f>
        <v>0</v>
      </c>
      <c r="CF846" s="37">
        <f t="array" ref="CF846">MAX(IF(JPRL=AI846,$AG$19:$AG$1018))</f>
        <v>0</v>
      </c>
      <c r="CG846" s="36">
        <f t="shared" si="1038"/>
        <v>0</v>
      </c>
      <c r="CI846" s="40">
        <f t="shared" si="1039"/>
        <v>0</v>
      </c>
      <c r="CJ846" s="40">
        <f t="shared" si="976"/>
        <v>0</v>
      </c>
      <c r="CK846" s="40">
        <f t="shared" si="977"/>
        <v>0</v>
      </c>
      <c r="CL846" s="40">
        <f t="shared" si="978"/>
        <v>0</v>
      </c>
      <c r="CM846" s="40">
        <f t="shared" si="979"/>
        <v>0</v>
      </c>
      <c r="CN846" s="40">
        <f t="shared" si="980"/>
        <v>0</v>
      </c>
      <c r="CO846" s="40">
        <f t="shared" si="981"/>
        <v>0</v>
      </c>
      <c r="CP846" s="40">
        <f t="shared" si="982"/>
        <v>0</v>
      </c>
      <c r="CQ846" s="40">
        <f t="shared" si="983"/>
        <v>0</v>
      </c>
      <c r="CR846" s="40">
        <f t="shared" si="984"/>
        <v>0</v>
      </c>
      <c r="CS846" s="40">
        <f t="shared" si="985"/>
        <v>0</v>
      </c>
      <c r="CT846" s="41">
        <f t="shared" si="1040"/>
        <v>0</v>
      </c>
      <c r="CU846" s="41">
        <f t="shared" si="1041"/>
        <v>0</v>
      </c>
      <c r="CV846" s="41">
        <f t="shared" si="1042"/>
        <v>0</v>
      </c>
      <c r="CW846" s="41">
        <f t="shared" si="1043"/>
        <v>0</v>
      </c>
      <c r="CX846" s="41">
        <f t="shared" si="1044"/>
        <v>0</v>
      </c>
      <c r="CY846" s="41">
        <f t="shared" si="1045"/>
        <v>0</v>
      </c>
      <c r="CZ846" s="41">
        <f t="shared" si="1046"/>
        <v>0</v>
      </c>
      <c r="DA846" s="41">
        <f t="shared" si="1047"/>
        <v>0</v>
      </c>
      <c r="DB846" s="41">
        <f t="shared" si="1048"/>
        <v>0</v>
      </c>
      <c r="DC846" s="41">
        <f t="shared" si="1049"/>
        <v>0</v>
      </c>
      <c r="DD846" s="7">
        <f t="shared" si="1050"/>
        <v>0</v>
      </c>
      <c r="DE846" s="7">
        <f t="shared" si="1051"/>
        <v>0</v>
      </c>
      <c r="DF846" s="7">
        <f t="shared" si="1052"/>
        <v>0</v>
      </c>
      <c r="DJ846" s="7">
        <f t="shared" si="1053"/>
        <v>0</v>
      </c>
      <c r="DK846" s="7">
        <f t="shared" si="1054"/>
        <v>0</v>
      </c>
    </row>
    <row r="847" spans="1:115" ht="26.25" customHeight="1" x14ac:dyDescent="0.25">
      <c r="A847" s="9">
        <v>829</v>
      </c>
      <c r="B847" s="24" t="str">
        <f t="shared" si="986"/>
        <v/>
      </c>
      <c r="C847" s="23"/>
      <c r="D847" s="51"/>
      <c r="E847" s="24"/>
      <c r="F847" s="24"/>
      <c r="G847" s="24"/>
      <c r="H847" s="24"/>
      <c r="I847" s="25"/>
      <c r="J847" s="24"/>
      <c r="K847" s="26"/>
      <c r="L847" s="29"/>
      <c r="M847" s="27"/>
      <c r="N847" s="28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30"/>
      <c r="Z847" s="29"/>
      <c r="AA847" s="29" t="str">
        <f t="shared" si="987"/>
        <v/>
      </c>
      <c r="AB847" s="7">
        <f t="shared" si="988"/>
        <v>0</v>
      </c>
      <c r="AC847" s="7">
        <f t="shared" si="989"/>
        <v>0</v>
      </c>
      <c r="AD847" s="7">
        <f t="shared" si="990"/>
        <v>0</v>
      </c>
      <c r="AE847" s="7">
        <f t="shared" si="991"/>
        <v>0</v>
      </c>
      <c r="AF847" s="11" t="str">
        <f t="shared" si="1055"/>
        <v/>
      </c>
      <c r="AG847" s="13">
        <f t="shared" si="992"/>
        <v>0</v>
      </c>
      <c r="AH847" s="7" t="str">
        <f t="shared" si="993"/>
        <v/>
      </c>
      <c r="AI847" s="11" t="str">
        <f t="shared" si="1056"/>
        <v/>
      </c>
      <c r="AJ847" s="11" t="str">
        <f t="array" ref="AJ847">IF(OR(AI847=$AI$19:AI846),"",AI847)</f>
        <v/>
      </c>
      <c r="AK847" s="11" t="str">
        <f t="shared" si="994"/>
        <v/>
      </c>
      <c r="AL847" t="str">
        <f t="array" ref="AL847">IF(OR(AK847=$AK$19:AK846),"",AK847)</f>
        <v/>
      </c>
      <c r="AM847" s="13">
        <f t="shared" si="995"/>
        <v>0</v>
      </c>
      <c r="AN847" s="13">
        <f t="shared" si="996"/>
        <v>0</v>
      </c>
      <c r="AO847" s="13">
        <f t="shared" si="997"/>
        <v>0</v>
      </c>
      <c r="AP847" s="13">
        <f t="shared" si="998"/>
        <v>0</v>
      </c>
      <c r="AQ847" s="13">
        <f t="shared" si="999"/>
        <v>0</v>
      </c>
      <c r="AR847" s="13">
        <f t="shared" si="1000"/>
        <v>0</v>
      </c>
      <c r="AS847" s="13">
        <f t="shared" si="1001"/>
        <v>0</v>
      </c>
      <c r="AT847" s="13">
        <f t="shared" si="1002"/>
        <v>0</v>
      </c>
      <c r="AU847" s="13">
        <f t="shared" si="1003"/>
        <v>0</v>
      </c>
      <c r="AV847" s="13">
        <f t="shared" si="1004"/>
        <v>0</v>
      </c>
      <c r="AX847" s="13">
        <f t="shared" si="1005"/>
        <v>0</v>
      </c>
      <c r="AY847" s="13">
        <f t="shared" si="1006"/>
        <v>0</v>
      </c>
      <c r="AZ847" s="13">
        <f t="shared" si="1007"/>
        <v>0</v>
      </c>
      <c r="BA847" s="13">
        <f t="shared" si="1008"/>
        <v>0</v>
      </c>
      <c r="BB847" s="13">
        <f t="shared" si="1009"/>
        <v>0</v>
      </c>
      <c r="BC847" s="13">
        <f t="shared" si="1010"/>
        <v>0</v>
      </c>
      <c r="BD847" s="13">
        <f t="shared" si="1011"/>
        <v>0</v>
      </c>
      <c r="BE847" s="13">
        <f t="shared" si="1012"/>
        <v>0</v>
      </c>
      <c r="BF847" s="13">
        <f t="shared" si="1013"/>
        <v>0</v>
      </c>
      <c r="BG847" s="13">
        <f t="shared" si="1014"/>
        <v>0</v>
      </c>
      <c r="BH847" s="13">
        <f t="shared" si="1015"/>
        <v>0</v>
      </c>
      <c r="BI847" s="13">
        <f t="shared" si="1016"/>
        <v>0</v>
      </c>
      <c r="BJ847" s="13">
        <f t="shared" si="1017"/>
        <v>0</v>
      </c>
      <c r="BK847" s="13">
        <f t="shared" si="1018"/>
        <v>0</v>
      </c>
      <c r="BL847" s="13">
        <f t="shared" si="1019"/>
        <v>0</v>
      </c>
      <c r="BM847" s="13">
        <f t="shared" si="1020"/>
        <v>0</v>
      </c>
      <c r="BN847" s="13">
        <f t="shared" si="1021"/>
        <v>0</v>
      </c>
      <c r="BO847" s="13">
        <f t="shared" si="1022"/>
        <v>0</v>
      </c>
      <c r="BP847" s="13">
        <f t="shared" si="1023"/>
        <v>0</v>
      </c>
      <c r="BQ847" s="13">
        <f t="shared" si="1024"/>
        <v>0</v>
      </c>
      <c r="BR847" s="13">
        <f t="shared" si="1025"/>
        <v>0</v>
      </c>
      <c r="BS847" s="13">
        <f t="shared" si="1026"/>
        <v>0</v>
      </c>
      <c r="BT847" s="31">
        <f t="shared" si="1027"/>
        <v>0</v>
      </c>
      <c r="BU847" s="31">
        <f t="shared" si="1028"/>
        <v>0</v>
      </c>
      <c r="BV847" s="31">
        <f t="shared" si="1029"/>
        <v>0</v>
      </c>
      <c r="BW847" s="31">
        <f t="shared" si="1030"/>
        <v>0</v>
      </c>
      <c r="BX847" s="31">
        <f t="shared" si="1031"/>
        <v>0</v>
      </c>
      <c r="BY847" s="31">
        <f t="shared" si="1032"/>
        <v>0</v>
      </c>
      <c r="BZ847" s="31">
        <f t="shared" si="1033"/>
        <v>0</v>
      </c>
      <c r="CA847" s="31">
        <f t="shared" si="1034"/>
        <v>0</v>
      </c>
      <c r="CB847" s="31">
        <f t="shared" si="1035"/>
        <v>0</v>
      </c>
      <c r="CC847" s="31">
        <f t="shared" si="1036"/>
        <v>0</v>
      </c>
      <c r="CD847" s="31">
        <f t="shared" si="1037"/>
        <v>0</v>
      </c>
      <c r="CE847" s="37">
        <f t="array" ref="CE847">MIN(IF(JPRL=AI847,$AG$19:$AG$1018))</f>
        <v>0</v>
      </c>
      <c r="CF847" s="37">
        <f t="array" ref="CF847">MAX(IF(JPRL=AI847,$AG$19:$AG$1018))</f>
        <v>0</v>
      </c>
      <c r="CG847" s="36">
        <f t="shared" si="1038"/>
        <v>0</v>
      </c>
      <c r="CI847" s="40">
        <f t="shared" si="1039"/>
        <v>0</v>
      </c>
      <c r="CJ847" s="40">
        <f t="shared" si="976"/>
        <v>0</v>
      </c>
      <c r="CK847" s="40">
        <f t="shared" si="977"/>
        <v>0</v>
      </c>
      <c r="CL847" s="40">
        <f t="shared" si="978"/>
        <v>0</v>
      </c>
      <c r="CM847" s="40">
        <f t="shared" si="979"/>
        <v>0</v>
      </c>
      <c r="CN847" s="40">
        <f t="shared" si="980"/>
        <v>0</v>
      </c>
      <c r="CO847" s="40">
        <f t="shared" si="981"/>
        <v>0</v>
      </c>
      <c r="CP847" s="40">
        <f t="shared" si="982"/>
        <v>0</v>
      </c>
      <c r="CQ847" s="40">
        <f t="shared" si="983"/>
        <v>0</v>
      </c>
      <c r="CR847" s="40">
        <f t="shared" si="984"/>
        <v>0</v>
      </c>
      <c r="CS847" s="40">
        <f t="shared" si="985"/>
        <v>0</v>
      </c>
      <c r="CT847" s="41">
        <f t="shared" si="1040"/>
        <v>0</v>
      </c>
      <c r="CU847" s="41">
        <f t="shared" si="1041"/>
        <v>0</v>
      </c>
      <c r="CV847" s="41">
        <f t="shared" si="1042"/>
        <v>0</v>
      </c>
      <c r="CW847" s="41">
        <f t="shared" si="1043"/>
        <v>0</v>
      </c>
      <c r="CX847" s="41">
        <f t="shared" si="1044"/>
        <v>0</v>
      </c>
      <c r="CY847" s="41">
        <f t="shared" si="1045"/>
        <v>0</v>
      </c>
      <c r="CZ847" s="41">
        <f t="shared" si="1046"/>
        <v>0</v>
      </c>
      <c r="DA847" s="41">
        <f t="shared" si="1047"/>
        <v>0</v>
      </c>
      <c r="DB847" s="41">
        <f t="shared" si="1048"/>
        <v>0</v>
      </c>
      <c r="DC847" s="41">
        <f t="shared" si="1049"/>
        <v>0</v>
      </c>
      <c r="DD847" s="7">
        <f t="shared" si="1050"/>
        <v>0</v>
      </c>
      <c r="DE847" s="7">
        <f t="shared" si="1051"/>
        <v>0</v>
      </c>
      <c r="DF847" s="7">
        <f t="shared" si="1052"/>
        <v>0</v>
      </c>
      <c r="DJ847" s="7">
        <f t="shared" si="1053"/>
        <v>0</v>
      </c>
      <c r="DK847" s="7">
        <f t="shared" si="1054"/>
        <v>0</v>
      </c>
    </row>
    <row r="848" spans="1:115" ht="26.25" customHeight="1" x14ac:dyDescent="0.25">
      <c r="A848" s="9">
        <v>830</v>
      </c>
      <c r="B848" s="24" t="str">
        <f t="shared" si="986"/>
        <v/>
      </c>
      <c r="C848" s="23"/>
      <c r="D848" s="51"/>
      <c r="E848" s="24"/>
      <c r="F848" s="24"/>
      <c r="G848" s="24"/>
      <c r="H848" s="24"/>
      <c r="I848" s="25"/>
      <c r="J848" s="24"/>
      <c r="K848" s="26"/>
      <c r="L848" s="29"/>
      <c r="M848" s="27"/>
      <c r="N848" s="28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30"/>
      <c r="Z848" s="29"/>
      <c r="AA848" s="29" t="str">
        <f t="shared" si="987"/>
        <v/>
      </c>
      <c r="AB848" s="7">
        <f t="shared" si="988"/>
        <v>0</v>
      </c>
      <c r="AC848" s="7">
        <f t="shared" si="989"/>
        <v>0</v>
      </c>
      <c r="AD848" s="7">
        <f t="shared" si="990"/>
        <v>0</v>
      </c>
      <c r="AE848" s="7">
        <f t="shared" si="991"/>
        <v>0</v>
      </c>
      <c r="AF848" s="11" t="str">
        <f t="shared" si="1055"/>
        <v/>
      </c>
      <c r="AG848" s="13">
        <f t="shared" si="992"/>
        <v>0</v>
      </c>
      <c r="AH848" s="7" t="str">
        <f t="shared" si="993"/>
        <v/>
      </c>
      <c r="AI848" s="11" t="str">
        <f t="shared" si="1056"/>
        <v/>
      </c>
      <c r="AJ848" s="11" t="str">
        <f t="array" ref="AJ848">IF(OR(AI848=$AI$19:AI847),"",AI848)</f>
        <v/>
      </c>
      <c r="AK848" s="11" t="str">
        <f t="shared" si="994"/>
        <v/>
      </c>
      <c r="AL848" t="str">
        <f t="array" ref="AL848">IF(OR(AK848=$AK$19:AK847),"",AK848)</f>
        <v/>
      </c>
      <c r="AM848" s="13">
        <f t="shared" si="995"/>
        <v>0</v>
      </c>
      <c r="AN848" s="13">
        <f t="shared" si="996"/>
        <v>0</v>
      </c>
      <c r="AO848" s="13">
        <f t="shared" si="997"/>
        <v>0</v>
      </c>
      <c r="AP848" s="13">
        <f t="shared" si="998"/>
        <v>0</v>
      </c>
      <c r="AQ848" s="13">
        <f t="shared" si="999"/>
        <v>0</v>
      </c>
      <c r="AR848" s="13">
        <f t="shared" si="1000"/>
        <v>0</v>
      </c>
      <c r="AS848" s="13">
        <f t="shared" si="1001"/>
        <v>0</v>
      </c>
      <c r="AT848" s="13">
        <f t="shared" si="1002"/>
        <v>0</v>
      </c>
      <c r="AU848" s="13">
        <f t="shared" si="1003"/>
        <v>0</v>
      </c>
      <c r="AV848" s="13">
        <f t="shared" si="1004"/>
        <v>0</v>
      </c>
      <c r="AX848" s="13">
        <f t="shared" si="1005"/>
        <v>0</v>
      </c>
      <c r="AY848" s="13">
        <f t="shared" si="1006"/>
        <v>0</v>
      </c>
      <c r="AZ848" s="13">
        <f t="shared" si="1007"/>
        <v>0</v>
      </c>
      <c r="BA848" s="13">
        <f t="shared" si="1008"/>
        <v>0</v>
      </c>
      <c r="BB848" s="13">
        <f t="shared" si="1009"/>
        <v>0</v>
      </c>
      <c r="BC848" s="13">
        <f t="shared" si="1010"/>
        <v>0</v>
      </c>
      <c r="BD848" s="13">
        <f t="shared" si="1011"/>
        <v>0</v>
      </c>
      <c r="BE848" s="13">
        <f t="shared" si="1012"/>
        <v>0</v>
      </c>
      <c r="BF848" s="13">
        <f t="shared" si="1013"/>
        <v>0</v>
      </c>
      <c r="BG848" s="13">
        <f t="shared" si="1014"/>
        <v>0</v>
      </c>
      <c r="BH848" s="13">
        <f t="shared" si="1015"/>
        <v>0</v>
      </c>
      <c r="BI848" s="13">
        <f t="shared" si="1016"/>
        <v>0</v>
      </c>
      <c r="BJ848" s="13">
        <f t="shared" si="1017"/>
        <v>0</v>
      </c>
      <c r="BK848" s="13">
        <f t="shared" si="1018"/>
        <v>0</v>
      </c>
      <c r="BL848" s="13">
        <f t="shared" si="1019"/>
        <v>0</v>
      </c>
      <c r="BM848" s="13">
        <f t="shared" si="1020"/>
        <v>0</v>
      </c>
      <c r="BN848" s="13">
        <f t="shared" si="1021"/>
        <v>0</v>
      </c>
      <c r="BO848" s="13">
        <f t="shared" si="1022"/>
        <v>0</v>
      </c>
      <c r="BP848" s="13">
        <f t="shared" si="1023"/>
        <v>0</v>
      </c>
      <c r="BQ848" s="13">
        <f t="shared" si="1024"/>
        <v>0</v>
      </c>
      <c r="BR848" s="13">
        <f t="shared" si="1025"/>
        <v>0</v>
      </c>
      <c r="BS848" s="13">
        <f t="shared" si="1026"/>
        <v>0</v>
      </c>
      <c r="BT848" s="31">
        <f t="shared" si="1027"/>
        <v>0</v>
      </c>
      <c r="BU848" s="31">
        <f t="shared" si="1028"/>
        <v>0</v>
      </c>
      <c r="BV848" s="31">
        <f t="shared" si="1029"/>
        <v>0</v>
      </c>
      <c r="BW848" s="31">
        <f t="shared" si="1030"/>
        <v>0</v>
      </c>
      <c r="BX848" s="31">
        <f t="shared" si="1031"/>
        <v>0</v>
      </c>
      <c r="BY848" s="31">
        <f t="shared" si="1032"/>
        <v>0</v>
      </c>
      <c r="BZ848" s="31">
        <f t="shared" si="1033"/>
        <v>0</v>
      </c>
      <c r="CA848" s="31">
        <f t="shared" si="1034"/>
        <v>0</v>
      </c>
      <c r="CB848" s="31">
        <f t="shared" si="1035"/>
        <v>0</v>
      </c>
      <c r="CC848" s="31">
        <f t="shared" si="1036"/>
        <v>0</v>
      </c>
      <c r="CD848" s="31">
        <f t="shared" si="1037"/>
        <v>0</v>
      </c>
      <c r="CE848" s="37">
        <f t="array" ref="CE848">MIN(IF(JPRL=AI848,$AG$19:$AG$1018))</f>
        <v>0</v>
      </c>
      <c r="CF848" s="37">
        <f t="array" ref="CF848">MAX(IF(JPRL=AI848,$AG$19:$AG$1018))</f>
        <v>0</v>
      </c>
      <c r="CG848" s="36">
        <f t="shared" si="1038"/>
        <v>0</v>
      </c>
      <c r="CI848" s="40">
        <f t="shared" si="1039"/>
        <v>0</v>
      </c>
      <c r="CJ848" s="40">
        <f t="shared" si="976"/>
        <v>0</v>
      </c>
      <c r="CK848" s="40">
        <f t="shared" si="977"/>
        <v>0</v>
      </c>
      <c r="CL848" s="40">
        <f t="shared" si="978"/>
        <v>0</v>
      </c>
      <c r="CM848" s="40">
        <f t="shared" si="979"/>
        <v>0</v>
      </c>
      <c r="CN848" s="40">
        <f t="shared" si="980"/>
        <v>0</v>
      </c>
      <c r="CO848" s="40">
        <f t="shared" si="981"/>
        <v>0</v>
      </c>
      <c r="CP848" s="40">
        <f t="shared" si="982"/>
        <v>0</v>
      </c>
      <c r="CQ848" s="40">
        <f t="shared" si="983"/>
        <v>0</v>
      </c>
      <c r="CR848" s="40">
        <f t="shared" si="984"/>
        <v>0</v>
      </c>
      <c r="CS848" s="40">
        <f t="shared" si="985"/>
        <v>0</v>
      </c>
      <c r="CT848" s="41">
        <f t="shared" si="1040"/>
        <v>0</v>
      </c>
      <c r="CU848" s="41">
        <f t="shared" si="1041"/>
        <v>0</v>
      </c>
      <c r="CV848" s="41">
        <f t="shared" si="1042"/>
        <v>0</v>
      </c>
      <c r="CW848" s="41">
        <f t="shared" si="1043"/>
        <v>0</v>
      </c>
      <c r="CX848" s="41">
        <f t="shared" si="1044"/>
        <v>0</v>
      </c>
      <c r="CY848" s="41">
        <f t="shared" si="1045"/>
        <v>0</v>
      </c>
      <c r="CZ848" s="41">
        <f t="shared" si="1046"/>
        <v>0</v>
      </c>
      <c r="DA848" s="41">
        <f t="shared" si="1047"/>
        <v>0</v>
      </c>
      <c r="DB848" s="41">
        <f t="shared" si="1048"/>
        <v>0</v>
      </c>
      <c r="DC848" s="41">
        <f t="shared" si="1049"/>
        <v>0</v>
      </c>
      <c r="DD848" s="7">
        <f t="shared" si="1050"/>
        <v>0</v>
      </c>
      <c r="DE848" s="7">
        <f t="shared" si="1051"/>
        <v>0</v>
      </c>
      <c r="DF848" s="7">
        <f t="shared" si="1052"/>
        <v>0</v>
      </c>
      <c r="DJ848" s="7">
        <f t="shared" si="1053"/>
        <v>0</v>
      </c>
      <c r="DK848" s="7">
        <f t="shared" si="1054"/>
        <v>0</v>
      </c>
    </row>
    <row r="849" spans="1:115" ht="26.25" customHeight="1" x14ac:dyDescent="0.25">
      <c r="A849" s="9">
        <v>831</v>
      </c>
      <c r="B849" s="24" t="str">
        <f t="shared" si="986"/>
        <v/>
      </c>
      <c r="C849" s="23"/>
      <c r="D849" s="51"/>
      <c r="E849" s="24"/>
      <c r="F849" s="24"/>
      <c r="G849" s="24"/>
      <c r="H849" s="24"/>
      <c r="I849" s="25"/>
      <c r="J849" s="24"/>
      <c r="K849" s="26"/>
      <c r="L849" s="29"/>
      <c r="M849" s="27"/>
      <c r="N849" s="28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30"/>
      <c r="Z849" s="29"/>
      <c r="AA849" s="29" t="str">
        <f t="shared" si="987"/>
        <v/>
      </c>
      <c r="AB849" s="7">
        <f t="shared" si="988"/>
        <v>0</v>
      </c>
      <c r="AC849" s="7">
        <f t="shared" si="989"/>
        <v>0</v>
      </c>
      <c r="AD849" s="7">
        <f t="shared" si="990"/>
        <v>0</v>
      </c>
      <c r="AE849" s="7">
        <f t="shared" si="991"/>
        <v>0</v>
      </c>
      <c r="AF849" s="11" t="str">
        <f t="shared" si="1055"/>
        <v/>
      </c>
      <c r="AG849" s="13">
        <f t="shared" si="992"/>
        <v>0</v>
      </c>
      <c r="AH849" s="7" t="str">
        <f t="shared" si="993"/>
        <v/>
      </c>
      <c r="AI849" s="11" t="str">
        <f t="shared" si="1056"/>
        <v/>
      </c>
      <c r="AJ849" s="11" t="str">
        <f t="array" ref="AJ849">IF(OR(AI849=$AI$19:AI848),"",AI849)</f>
        <v/>
      </c>
      <c r="AK849" s="11" t="str">
        <f t="shared" si="994"/>
        <v/>
      </c>
      <c r="AL849" t="str">
        <f t="array" ref="AL849">IF(OR(AK849=$AK$19:AK848),"",AK849)</f>
        <v/>
      </c>
      <c r="AM849" s="13">
        <f t="shared" si="995"/>
        <v>0</v>
      </c>
      <c r="AN849" s="13">
        <f t="shared" si="996"/>
        <v>0</v>
      </c>
      <c r="AO849" s="13">
        <f t="shared" si="997"/>
        <v>0</v>
      </c>
      <c r="AP849" s="13">
        <f t="shared" si="998"/>
        <v>0</v>
      </c>
      <c r="AQ849" s="13">
        <f t="shared" si="999"/>
        <v>0</v>
      </c>
      <c r="AR849" s="13">
        <f t="shared" si="1000"/>
        <v>0</v>
      </c>
      <c r="AS849" s="13">
        <f t="shared" si="1001"/>
        <v>0</v>
      </c>
      <c r="AT849" s="13">
        <f t="shared" si="1002"/>
        <v>0</v>
      </c>
      <c r="AU849" s="13">
        <f t="shared" si="1003"/>
        <v>0</v>
      </c>
      <c r="AV849" s="13">
        <f t="shared" si="1004"/>
        <v>0</v>
      </c>
      <c r="AX849" s="13">
        <f t="shared" si="1005"/>
        <v>0</v>
      </c>
      <c r="AY849" s="13">
        <f t="shared" si="1006"/>
        <v>0</v>
      </c>
      <c r="AZ849" s="13">
        <f t="shared" si="1007"/>
        <v>0</v>
      </c>
      <c r="BA849" s="13">
        <f t="shared" si="1008"/>
        <v>0</v>
      </c>
      <c r="BB849" s="13">
        <f t="shared" si="1009"/>
        <v>0</v>
      </c>
      <c r="BC849" s="13">
        <f t="shared" si="1010"/>
        <v>0</v>
      </c>
      <c r="BD849" s="13">
        <f t="shared" si="1011"/>
        <v>0</v>
      </c>
      <c r="BE849" s="13">
        <f t="shared" si="1012"/>
        <v>0</v>
      </c>
      <c r="BF849" s="13">
        <f t="shared" si="1013"/>
        <v>0</v>
      </c>
      <c r="BG849" s="13">
        <f t="shared" si="1014"/>
        <v>0</v>
      </c>
      <c r="BH849" s="13">
        <f t="shared" si="1015"/>
        <v>0</v>
      </c>
      <c r="BI849" s="13">
        <f t="shared" si="1016"/>
        <v>0</v>
      </c>
      <c r="BJ849" s="13">
        <f t="shared" si="1017"/>
        <v>0</v>
      </c>
      <c r="BK849" s="13">
        <f t="shared" si="1018"/>
        <v>0</v>
      </c>
      <c r="BL849" s="13">
        <f t="shared" si="1019"/>
        <v>0</v>
      </c>
      <c r="BM849" s="13">
        <f t="shared" si="1020"/>
        <v>0</v>
      </c>
      <c r="BN849" s="13">
        <f t="shared" si="1021"/>
        <v>0</v>
      </c>
      <c r="BO849" s="13">
        <f t="shared" si="1022"/>
        <v>0</v>
      </c>
      <c r="BP849" s="13">
        <f t="shared" si="1023"/>
        <v>0</v>
      </c>
      <c r="BQ849" s="13">
        <f t="shared" si="1024"/>
        <v>0</v>
      </c>
      <c r="BR849" s="13">
        <f t="shared" si="1025"/>
        <v>0</v>
      </c>
      <c r="BS849" s="13">
        <f t="shared" si="1026"/>
        <v>0</v>
      </c>
      <c r="BT849" s="31">
        <f t="shared" si="1027"/>
        <v>0</v>
      </c>
      <c r="BU849" s="31">
        <f t="shared" si="1028"/>
        <v>0</v>
      </c>
      <c r="BV849" s="31">
        <f t="shared" si="1029"/>
        <v>0</v>
      </c>
      <c r="BW849" s="31">
        <f t="shared" si="1030"/>
        <v>0</v>
      </c>
      <c r="BX849" s="31">
        <f t="shared" si="1031"/>
        <v>0</v>
      </c>
      <c r="BY849" s="31">
        <f t="shared" si="1032"/>
        <v>0</v>
      </c>
      <c r="BZ849" s="31">
        <f t="shared" si="1033"/>
        <v>0</v>
      </c>
      <c r="CA849" s="31">
        <f t="shared" si="1034"/>
        <v>0</v>
      </c>
      <c r="CB849" s="31">
        <f t="shared" si="1035"/>
        <v>0</v>
      </c>
      <c r="CC849" s="31">
        <f t="shared" si="1036"/>
        <v>0</v>
      </c>
      <c r="CD849" s="31">
        <f t="shared" si="1037"/>
        <v>0</v>
      </c>
      <c r="CE849" s="37">
        <f t="array" ref="CE849">MIN(IF(JPRL=AI849,$AG$19:$AG$1018))</f>
        <v>0</v>
      </c>
      <c r="CF849" s="37">
        <f t="array" ref="CF849">MAX(IF(JPRL=AI849,$AG$19:$AG$1018))</f>
        <v>0</v>
      </c>
      <c r="CG849" s="36">
        <f t="shared" si="1038"/>
        <v>0</v>
      </c>
      <c r="CI849" s="40">
        <f t="shared" si="1039"/>
        <v>0</v>
      </c>
      <c r="CJ849" s="40">
        <f t="shared" si="976"/>
        <v>0</v>
      </c>
      <c r="CK849" s="40">
        <f t="shared" si="977"/>
        <v>0</v>
      </c>
      <c r="CL849" s="40">
        <f t="shared" si="978"/>
        <v>0</v>
      </c>
      <c r="CM849" s="40">
        <f t="shared" si="979"/>
        <v>0</v>
      </c>
      <c r="CN849" s="40">
        <f t="shared" si="980"/>
        <v>0</v>
      </c>
      <c r="CO849" s="40">
        <f t="shared" si="981"/>
        <v>0</v>
      </c>
      <c r="CP849" s="40">
        <f t="shared" si="982"/>
        <v>0</v>
      </c>
      <c r="CQ849" s="40">
        <f t="shared" si="983"/>
        <v>0</v>
      </c>
      <c r="CR849" s="40">
        <f t="shared" si="984"/>
        <v>0</v>
      </c>
      <c r="CS849" s="40">
        <f t="shared" si="985"/>
        <v>0</v>
      </c>
      <c r="CT849" s="41">
        <f t="shared" si="1040"/>
        <v>0</v>
      </c>
      <c r="CU849" s="41">
        <f t="shared" si="1041"/>
        <v>0</v>
      </c>
      <c r="CV849" s="41">
        <f t="shared" si="1042"/>
        <v>0</v>
      </c>
      <c r="CW849" s="41">
        <f t="shared" si="1043"/>
        <v>0</v>
      </c>
      <c r="CX849" s="41">
        <f t="shared" si="1044"/>
        <v>0</v>
      </c>
      <c r="CY849" s="41">
        <f t="shared" si="1045"/>
        <v>0</v>
      </c>
      <c r="CZ849" s="41">
        <f t="shared" si="1046"/>
        <v>0</v>
      </c>
      <c r="DA849" s="41">
        <f t="shared" si="1047"/>
        <v>0</v>
      </c>
      <c r="DB849" s="41">
        <f t="shared" si="1048"/>
        <v>0</v>
      </c>
      <c r="DC849" s="41">
        <f t="shared" si="1049"/>
        <v>0</v>
      </c>
      <c r="DD849" s="7">
        <f t="shared" si="1050"/>
        <v>0</v>
      </c>
      <c r="DE849" s="7">
        <f t="shared" si="1051"/>
        <v>0</v>
      </c>
      <c r="DF849" s="7">
        <f t="shared" si="1052"/>
        <v>0</v>
      </c>
      <c r="DJ849" s="7">
        <f t="shared" si="1053"/>
        <v>0</v>
      </c>
      <c r="DK849" s="7">
        <f t="shared" si="1054"/>
        <v>0</v>
      </c>
    </row>
    <row r="850" spans="1:115" ht="26.25" customHeight="1" x14ac:dyDescent="0.25">
      <c r="A850" s="9">
        <v>832</v>
      </c>
      <c r="B850" s="24" t="str">
        <f t="shared" si="986"/>
        <v/>
      </c>
      <c r="C850" s="23"/>
      <c r="D850" s="51"/>
      <c r="E850" s="24"/>
      <c r="F850" s="24"/>
      <c r="G850" s="24"/>
      <c r="H850" s="24"/>
      <c r="I850" s="25"/>
      <c r="J850" s="24"/>
      <c r="K850" s="26"/>
      <c r="L850" s="29"/>
      <c r="M850" s="27"/>
      <c r="N850" s="28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30"/>
      <c r="Z850" s="29"/>
      <c r="AA850" s="29" t="str">
        <f t="shared" si="987"/>
        <v/>
      </c>
      <c r="AB850" s="7">
        <f t="shared" si="988"/>
        <v>0</v>
      </c>
      <c r="AC850" s="7">
        <f t="shared" si="989"/>
        <v>0</v>
      </c>
      <c r="AD850" s="7">
        <f t="shared" si="990"/>
        <v>0</v>
      </c>
      <c r="AE850" s="7">
        <f t="shared" si="991"/>
        <v>0</v>
      </c>
      <c r="AF850" s="11" t="str">
        <f t="shared" si="1055"/>
        <v/>
      </c>
      <c r="AG850" s="13">
        <f t="shared" si="992"/>
        <v>0</v>
      </c>
      <c r="AH850" s="7" t="str">
        <f t="shared" si="993"/>
        <v/>
      </c>
      <c r="AI850" s="11" t="str">
        <f t="shared" si="1056"/>
        <v/>
      </c>
      <c r="AJ850" s="11" t="str">
        <f t="array" ref="AJ850">IF(OR(AI850=$AI$19:AI849),"",AI850)</f>
        <v/>
      </c>
      <c r="AK850" s="11" t="str">
        <f t="shared" si="994"/>
        <v/>
      </c>
      <c r="AL850" t="str">
        <f t="array" ref="AL850">IF(OR(AK850=$AK$19:AK849),"",AK850)</f>
        <v/>
      </c>
      <c r="AM850" s="13">
        <f t="shared" si="995"/>
        <v>0</v>
      </c>
      <c r="AN850" s="13">
        <f t="shared" si="996"/>
        <v>0</v>
      </c>
      <c r="AO850" s="13">
        <f t="shared" si="997"/>
        <v>0</v>
      </c>
      <c r="AP850" s="13">
        <f t="shared" si="998"/>
        <v>0</v>
      </c>
      <c r="AQ850" s="13">
        <f t="shared" si="999"/>
        <v>0</v>
      </c>
      <c r="AR850" s="13">
        <f t="shared" si="1000"/>
        <v>0</v>
      </c>
      <c r="AS850" s="13">
        <f t="shared" si="1001"/>
        <v>0</v>
      </c>
      <c r="AT850" s="13">
        <f t="shared" si="1002"/>
        <v>0</v>
      </c>
      <c r="AU850" s="13">
        <f t="shared" si="1003"/>
        <v>0</v>
      </c>
      <c r="AV850" s="13">
        <f t="shared" si="1004"/>
        <v>0</v>
      </c>
      <c r="AX850" s="13">
        <f t="shared" si="1005"/>
        <v>0</v>
      </c>
      <c r="AY850" s="13">
        <f t="shared" si="1006"/>
        <v>0</v>
      </c>
      <c r="AZ850" s="13">
        <f t="shared" si="1007"/>
        <v>0</v>
      </c>
      <c r="BA850" s="13">
        <f t="shared" si="1008"/>
        <v>0</v>
      </c>
      <c r="BB850" s="13">
        <f t="shared" si="1009"/>
        <v>0</v>
      </c>
      <c r="BC850" s="13">
        <f t="shared" si="1010"/>
        <v>0</v>
      </c>
      <c r="BD850" s="13">
        <f t="shared" si="1011"/>
        <v>0</v>
      </c>
      <c r="BE850" s="13">
        <f t="shared" si="1012"/>
        <v>0</v>
      </c>
      <c r="BF850" s="13">
        <f t="shared" si="1013"/>
        <v>0</v>
      </c>
      <c r="BG850" s="13">
        <f t="shared" si="1014"/>
        <v>0</v>
      </c>
      <c r="BH850" s="13">
        <f t="shared" si="1015"/>
        <v>0</v>
      </c>
      <c r="BI850" s="13">
        <f t="shared" si="1016"/>
        <v>0</v>
      </c>
      <c r="BJ850" s="13">
        <f t="shared" si="1017"/>
        <v>0</v>
      </c>
      <c r="BK850" s="13">
        <f t="shared" si="1018"/>
        <v>0</v>
      </c>
      <c r="BL850" s="13">
        <f t="shared" si="1019"/>
        <v>0</v>
      </c>
      <c r="BM850" s="13">
        <f t="shared" si="1020"/>
        <v>0</v>
      </c>
      <c r="BN850" s="13">
        <f t="shared" si="1021"/>
        <v>0</v>
      </c>
      <c r="BO850" s="13">
        <f t="shared" si="1022"/>
        <v>0</v>
      </c>
      <c r="BP850" s="13">
        <f t="shared" si="1023"/>
        <v>0</v>
      </c>
      <c r="BQ850" s="13">
        <f t="shared" si="1024"/>
        <v>0</v>
      </c>
      <c r="BR850" s="13">
        <f t="shared" si="1025"/>
        <v>0</v>
      </c>
      <c r="BS850" s="13">
        <f t="shared" si="1026"/>
        <v>0</v>
      </c>
      <c r="BT850" s="31">
        <f t="shared" si="1027"/>
        <v>0</v>
      </c>
      <c r="BU850" s="31">
        <f t="shared" si="1028"/>
        <v>0</v>
      </c>
      <c r="BV850" s="31">
        <f t="shared" si="1029"/>
        <v>0</v>
      </c>
      <c r="BW850" s="31">
        <f t="shared" si="1030"/>
        <v>0</v>
      </c>
      <c r="BX850" s="31">
        <f t="shared" si="1031"/>
        <v>0</v>
      </c>
      <c r="BY850" s="31">
        <f t="shared" si="1032"/>
        <v>0</v>
      </c>
      <c r="BZ850" s="31">
        <f t="shared" si="1033"/>
        <v>0</v>
      </c>
      <c r="CA850" s="31">
        <f t="shared" si="1034"/>
        <v>0</v>
      </c>
      <c r="CB850" s="31">
        <f t="shared" si="1035"/>
        <v>0</v>
      </c>
      <c r="CC850" s="31">
        <f t="shared" si="1036"/>
        <v>0</v>
      </c>
      <c r="CD850" s="31">
        <f t="shared" si="1037"/>
        <v>0</v>
      </c>
      <c r="CE850" s="37">
        <f t="array" ref="CE850">MIN(IF(JPRL=AI850,$AG$19:$AG$1018))</f>
        <v>0</v>
      </c>
      <c r="CF850" s="37">
        <f t="array" ref="CF850">MAX(IF(JPRL=AI850,$AG$19:$AG$1018))</f>
        <v>0</v>
      </c>
      <c r="CG850" s="36">
        <f t="shared" si="1038"/>
        <v>0</v>
      </c>
      <c r="CI850" s="40">
        <f t="shared" si="1039"/>
        <v>0</v>
      </c>
      <c r="CJ850" s="40">
        <f t="shared" si="976"/>
        <v>0</v>
      </c>
      <c r="CK850" s="40">
        <f t="shared" si="977"/>
        <v>0</v>
      </c>
      <c r="CL850" s="40">
        <f t="shared" si="978"/>
        <v>0</v>
      </c>
      <c r="CM850" s="40">
        <f t="shared" si="979"/>
        <v>0</v>
      </c>
      <c r="CN850" s="40">
        <f t="shared" si="980"/>
        <v>0</v>
      </c>
      <c r="CO850" s="40">
        <f t="shared" si="981"/>
        <v>0</v>
      </c>
      <c r="CP850" s="40">
        <f t="shared" si="982"/>
        <v>0</v>
      </c>
      <c r="CQ850" s="40">
        <f t="shared" si="983"/>
        <v>0</v>
      </c>
      <c r="CR850" s="40">
        <f t="shared" si="984"/>
        <v>0</v>
      </c>
      <c r="CS850" s="40">
        <f t="shared" si="985"/>
        <v>0</v>
      </c>
      <c r="CT850" s="41">
        <f t="shared" si="1040"/>
        <v>0</v>
      </c>
      <c r="CU850" s="41">
        <f t="shared" si="1041"/>
        <v>0</v>
      </c>
      <c r="CV850" s="41">
        <f t="shared" si="1042"/>
        <v>0</v>
      </c>
      <c r="CW850" s="41">
        <f t="shared" si="1043"/>
        <v>0</v>
      </c>
      <c r="CX850" s="41">
        <f t="shared" si="1044"/>
        <v>0</v>
      </c>
      <c r="CY850" s="41">
        <f t="shared" si="1045"/>
        <v>0</v>
      </c>
      <c r="CZ850" s="41">
        <f t="shared" si="1046"/>
        <v>0</v>
      </c>
      <c r="DA850" s="41">
        <f t="shared" si="1047"/>
        <v>0</v>
      </c>
      <c r="DB850" s="41">
        <f t="shared" si="1048"/>
        <v>0</v>
      </c>
      <c r="DC850" s="41">
        <f t="shared" si="1049"/>
        <v>0</v>
      </c>
      <c r="DD850" s="7">
        <f t="shared" si="1050"/>
        <v>0</v>
      </c>
      <c r="DE850" s="7">
        <f t="shared" si="1051"/>
        <v>0</v>
      </c>
      <c r="DF850" s="7">
        <f t="shared" si="1052"/>
        <v>0</v>
      </c>
      <c r="DJ850" s="7">
        <f t="shared" si="1053"/>
        <v>0</v>
      </c>
      <c r="DK850" s="7">
        <f t="shared" si="1054"/>
        <v>0</v>
      </c>
    </row>
    <row r="851" spans="1:115" ht="26.25" customHeight="1" x14ac:dyDescent="0.25">
      <c r="A851" s="9">
        <v>833</v>
      </c>
      <c r="B851" s="24" t="str">
        <f t="shared" si="986"/>
        <v/>
      </c>
      <c r="C851" s="23"/>
      <c r="D851" s="51"/>
      <c r="E851" s="24"/>
      <c r="F851" s="24"/>
      <c r="G851" s="24"/>
      <c r="H851" s="24"/>
      <c r="I851" s="25"/>
      <c r="J851" s="24"/>
      <c r="K851" s="26"/>
      <c r="L851" s="29"/>
      <c r="M851" s="27"/>
      <c r="N851" s="28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30"/>
      <c r="Z851" s="29"/>
      <c r="AA851" s="29" t="str">
        <f t="shared" si="987"/>
        <v/>
      </c>
      <c r="AB851" s="7">
        <f t="shared" si="988"/>
        <v>0</v>
      </c>
      <c r="AC851" s="7">
        <f t="shared" si="989"/>
        <v>0</v>
      </c>
      <c r="AD851" s="7">
        <f t="shared" si="990"/>
        <v>0</v>
      </c>
      <c r="AE851" s="7">
        <f t="shared" si="991"/>
        <v>0</v>
      </c>
      <c r="AF851" s="11" t="str">
        <f t="shared" si="1055"/>
        <v/>
      </c>
      <c r="AG851" s="13">
        <f t="shared" si="992"/>
        <v>0</v>
      </c>
      <c r="AH851" s="7" t="str">
        <f t="shared" si="993"/>
        <v/>
      </c>
      <c r="AI851" s="11" t="str">
        <f t="shared" si="1056"/>
        <v/>
      </c>
      <c r="AJ851" s="11" t="str">
        <f t="array" ref="AJ851">IF(OR(AI851=$AI$19:AI850),"",AI851)</f>
        <v/>
      </c>
      <c r="AK851" s="11" t="str">
        <f t="shared" si="994"/>
        <v/>
      </c>
      <c r="AL851" t="str">
        <f t="array" ref="AL851">IF(OR(AK851=$AK$19:AK850),"",AK851)</f>
        <v/>
      </c>
      <c r="AM851" s="13">
        <f t="shared" si="995"/>
        <v>0</v>
      </c>
      <c r="AN851" s="13">
        <f t="shared" si="996"/>
        <v>0</v>
      </c>
      <c r="AO851" s="13">
        <f t="shared" si="997"/>
        <v>0</v>
      </c>
      <c r="AP851" s="13">
        <f t="shared" si="998"/>
        <v>0</v>
      </c>
      <c r="AQ851" s="13">
        <f t="shared" si="999"/>
        <v>0</v>
      </c>
      <c r="AR851" s="13">
        <f t="shared" si="1000"/>
        <v>0</v>
      </c>
      <c r="AS851" s="13">
        <f t="shared" si="1001"/>
        <v>0</v>
      </c>
      <c r="AT851" s="13">
        <f t="shared" si="1002"/>
        <v>0</v>
      </c>
      <c r="AU851" s="13">
        <f t="shared" si="1003"/>
        <v>0</v>
      </c>
      <c r="AV851" s="13">
        <f t="shared" si="1004"/>
        <v>0</v>
      </c>
      <c r="AX851" s="13">
        <f t="shared" si="1005"/>
        <v>0</v>
      </c>
      <c r="AY851" s="13">
        <f t="shared" si="1006"/>
        <v>0</v>
      </c>
      <c r="AZ851" s="13">
        <f t="shared" si="1007"/>
        <v>0</v>
      </c>
      <c r="BA851" s="13">
        <f t="shared" si="1008"/>
        <v>0</v>
      </c>
      <c r="BB851" s="13">
        <f t="shared" si="1009"/>
        <v>0</v>
      </c>
      <c r="BC851" s="13">
        <f t="shared" si="1010"/>
        <v>0</v>
      </c>
      <c r="BD851" s="13">
        <f t="shared" si="1011"/>
        <v>0</v>
      </c>
      <c r="BE851" s="13">
        <f t="shared" si="1012"/>
        <v>0</v>
      </c>
      <c r="BF851" s="13">
        <f t="shared" si="1013"/>
        <v>0</v>
      </c>
      <c r="BG851" s="13">
        <f t="shared" si="1014"/>
        <v>0</v>
      </c>
      <c r="BH851" s="13">
        <f t="shared" si="1015"/>
        <v>0</v>
      </c>
      <c r="BI851" s="13">
        <f t="shared" si="1016"/>
        <v>0</v>
      </c>
      <c r="BJ851" s="13">
        <f t="shared" si="1017"/>
        <v>0</v>
      </c>
      <c r="BK851" s="13">
        <f t="shared" si="1018"/>
        <v>0</v>
      </c>
      <c r="BL851" s="13">
        <f t="shared" si="1019"/>
        <v>0</v>
      </c>
      <c r="BM851" s="13">
        <f t="shared" si="1020"/>
        <v>0</v>
      </c>
      <c r="BN851" s="13">
        <f t="shared" si="1021"/>
        <v>0</v>
      </c>
      <c r="BO851" s="13">
        <f t="shared" si="1022"/>
        <v>0</v>
      </c>
      <c r="BP851" s="13">
        <f t="shared" si="1023"/>
        <v>0</v>
      </c>
      <c r="BQ851" s="13">
        <f t="shared" si="1024"/>
        <v>0</v>
      </c>
      <c r="BR851" s="13">
        <f t="shared" si="1025"/>
        <v>0</v>
      </c>
      <c r="BS851" s="13">
        <f t="shared" si="1026"/>
        <v>0</v>
      </c>
      <c r="BT851" s="31">
        <f t="shared" si="1027"/>
        <v>0</v>
      </c>
      <c r="BU851" s="31">
        <f t="shared" si="1028"/>
        <v>0</v>
      </c>
      <c r="BV851" s="31">
        <f t="shared" si="1029"/>
        <v>0</v>
      </c>
      <c r="BW851" s="31">
        <f t="shared" si="1030"/>
        <v>0</v>
      </c>
      <c r="BX851" s="31">
        <f t="shared" si="1031"/>
        <v>0</v>
      </c>
      <c r="BY851" s="31">
        <f t="shared" si="1032"/>
        <v>0</v>
      </c>
      <c r="BZ851" s="31">
        <f t="shared" si="1033"/>
        <v>0</v>
      </c>
      <c r="CA851" s="31">
        <f t="shared" si="1034"/>
        <v>0</v>
      </c>
      <c r="CB851" s="31">
        <f t="shared" si="1035"/>
        <v>0</v>
      </c>
      <c r="CC851" s="31">
        <f t="shared" si="1036"/>
        <v>0</v>
      </c>
      <c r="CD851" s="31">
        <f t="shared" si="1037"/>
        <v>0</v>
      </c>
      <c r="CE851" s="37">
        <f t="array" ref="CE851">MIN(IF(JPRL=AI851,$AG$19:$AG$1018))</f>
        <v>0</v>
      </c>
      <c r="CF851" s="37">
        <f t="array" ref="CF851">MAX(IF(JPRL=AI851,$AG$19:$AG$1018))</f>
        <v>0</v>
      </c>
      <c r="CG851" s="36">
        <f t="shared" si="1038"/>
        <v>0</v>
      </c>
      <c r="CI851" s="40">
        <f t="shared" si="1039"/>
        <v>0</v>
      </c>
      <c r="CJ851" s="40">
        <f t="shared" ref="CJ851:CJ914" si="1057">SUMIF(JPRL,AL851,$O$19:$O$1018)</f>
        <v>0</v>
      </c>
      <c r="CK851" s="40">
        <f t="shared" ref="CK851:CK914" si="1058">SUMIF(JPRL,AL851,$P$19:$P$1018)</f>
        <v>0</v>
      </c>
      <c r="CL851" s="40">
        <f t="shared" ref="CL851:CL914" si="1059">SUMIF(JPRL,AL851,$Q$19:$Q$1018)</f>
        <v>0</v>
      </c>
      <c r="CM851" s="40">
        <f t="shared" ref="CM851:CM914" si="1060">SUMIF(JPRL,AL851,$R$19:$R$1018)</f>
        <v>0</v>
      </c>
      <c r="CN851" s="40">
        <f t="shared" ref="CN851:CN914" si="1061">SUMIF(JPRL,AL851,$S$19:$S$1018)</f>
        <v>0</v>
      </c>
      <c r="CO851" s="40">
        <f t="shared" ref="CO851:CO914" si="1062">SUMIF(JPRL,AL851,$T$19:$T$1018)</f>
        <v>0</v>
      </c>
      <c r="CP851" s="40">
        <f t="shared" ref="CP851:CP914" si="1063">SUMIF(JPRL,AL851,$U$19:$U$1018)</f>
        <v>0</v>
      </c>
      <c r="CQ851" s="40">
        <f t="shared" ref="CQ851:CQ914" si="1064">SUMIF(JPRL,AL851,$V$19:$V$1018)</f>
        <v>0</v>
      </c>
      <c r="CR851" s="40">
        <f t="shared" ref="CR851:CR914" si="1065">SUMIF(JPRL,AL851,$W$19:$W$1018)</f>
        <v>0</v>
      </c>
      <c r="CS851" s="40">
        <f t="shared" ref="CS851:CS914" si="1066">SUMIF(JPRL,AL851,$X$19:$X$1018)</f>
        <v>0</v>
      </c>
      <c r="CT851" s="41">
        <f t="shared" si="1040"/>
        <v>0</v>
      </c>
      <c r="CU851" s="41">
        <f t="shared" si="1041"/>
        <v>0</v>
      </c>
      <c r="CV851" s="41">
        <f t="shared" si="1042"/>
        <v>0</v>
      </c>
      <c r="CW851" s="41">
        <f t="shared" si="1043"/>
        <v>0</v>
      </c>
      <c r="CX851" s="41">
        <f t="shared" si="1044"/>
        <v>0</v>
      </c>
      <c r="CY851" s="41">
        <f t="shared" si="1045"/>
        <v>0</v>
      </c>
      <c r="CZ851" s="41">
        <f t="shared" si="1046"/>
        <v>0</v>
      </c>
      <c r="DA851" s="41">
        <f t="shared" si="1047"/>
        <v>0</v>
      </c>
      <c r="DB851" s="41">
        <f t="shared" si="1048"/>
        <v>0</v>
      </c>
      <c r="DC851" s="41">
        <f t="shared" si="1049"/>
        <v>0</v>
      </c>
      <c r="DD851" s="7">
        <f t="shared" si="1050"/>
        <v>0</v>
      </c>
      <c r="DE851" s="7">
        <f t="shared" si="1051"/>
        <v>0</v>
      </c>
      <c r="DF851" s="7">
        <f t="shared" si="1052"/>
        <v>0</v>
      </c>
      <c r="DJ851" s="7">
        <f t="shared" si="1053"/>
        <v>0</v>
      </c>
      <c r="DK851" s="7">
        <f t="shared" si="1054"/>
        <v>0</v>
      </c>
    </row>
    <row r="852" spans="1:115" ht="26.25" customHeight="1" x14ac:dyDescent="0.25">
      <c r="A852" s="9">
        <v>834</v>
      </c>
      <c r="B852" s="24" t="str">
        <f t="shared" ref="B852:B915" si="1067">AF852</f>
        <v/>
      </c>
      <c r="C852" s="23"/>
      <c r="D852" s="51"/>
      <c r="E852" s="24"/>
      <c r="F852" s="24"/>
      <c r="G852" s="24"/>
      <c r="H852" s="24"/>
      <c r="I852" s="25"/>
      <c r="J852" s="24"/>
      <c r="K852" s="26"/>
      <c r="L852" s="29"/>
      <c r="M852" s="27"/>
      <c r="N852" s="28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30"/>
      <c r="Z852" s="29"/>
      <c r="AA852" s="29" t="str">
        <f t="shared" ref="AA852:AA915" si="1068">IF(OR(Z852="",L852=""),"",L852*Z852)</f>
        <v/>
      </c>
      <c r="AB852" s="7">
        <f t="shared" ref="AB852:AB915" si="1069">IF(AND(L852&gt;0,K852=""),1,IF(AND(L852&gt;0,OR(C852="",E852="",F852="",I852="",AH852="",K852="",Y852="",Z852="",D852="")),1,IF(AND(K852=$AR$6,OR(M852="",L852="")),1,IF(AND(K852=$AR$7,OR(M852="",L852="")),1,0))))</f>
        <v>0</v>
      </c>
      <c r="AC852" s="7">
        <f t="shared" ref="AC852:AC915" si="1070">IF(OR(K852=$AR$5,K852=$AR$4),1,0)</f>
        <v>0</v>
      </c>
      <c r="AD852" s="7">
        <f t="shared" ref="AD852:AD915" si="1071">IF(OR(K852=$AR$6,K852=$AR$7),1,0)</f>
        <v>0</v>
      </c>
      <c r="AE852" s="7">
        <f t="shared" ref="AE852:AE915" si="1072">IF(AND(AC852=1,OR(CI852&lt;&gt;L852)),1,0)</f>
        <v>0</v>
      </c>
      <c r="AF852" s="11" t="str">
        <f t="shared" si="1055"/>
        <v/>
      </c>
      <c r="AG852" s="13">
        <f t="shared" ref="AG852:AG915" si="1073">I852</f>
        <v>0</v>
      </c>
      <c r="AH852" s="7" t="str">
        <f t="shared" ref="AH852:AH915" si="1074">IF(AF852="","",COUNTIF($AF$19:$AF$1118,AF852))</f>
        <v/>
      </c>
      <c r="AI852" s="11" t="str">
        <f t="shared" si="1056"/>
        <v/>
      </c>
      <c r="AJ852" s="11" t="str">
        <f t="array" ref="AJ852">IF(OR(AI852=$AI$19:AI851),"",AI852)</f>
        <v/>
      </c>
      <c r="AK852" s="11" t="str">
        <f t="shared" ref="AK852:AK915" si="1075">IF(AND(AF852&lt;&gt;"",OR(K852=$AR$4,K852=$AR$5)),AI852,"")</f>
        <v/>
      </c>
      <c r="AL852" t="str">
        <f t="array" ref="AL852">IF(OR(AK852=$AK$19:AK851),"",AK852)</f>
        <v/>
      </c>
      <c r="AM852" s="13">
        <f t="shared" ref="AM852:AM915" si="1076">SUMIFS($L$19:$L$1018,$AI$19:$AI$1018,AJ852,$K$19:$K$1018,$AR$3)</f>
        <v>0</v>
      </c>
      <c r="AN852" s="13">
        <f t="shared" ref="AN852:AN915" si="1077">SUMIFS($L$19:$L$1018,$AI$19:$AI$1018,AJ852,$K$19:$K$1018,$AR$4)</f>
        <v>0</v>
      </c>
      <c r="AO852" s="13">
        <f t="shared" ref="AO852:AO915" si="1078">SUMIFS($L$19:$L$1018,$AI$19:$AI$1018,AJ852,$K$19:$K$1018,$AR$5)</f>
        <v>0</v>
      </c>
      <c r="AP852" s="13">
        <f t="shared" ref="AP852:AP915" si="1079">SUMIFS($L$19:$L$1018,$AI$19:$AI$1018,AJ852,$K$19:$K$1018,$AR$6)</f>
        <v>0</v>
      </c>
      <c r="AQ852" s="13">
        <f t="shared" ref="AQ852:AQ915" si="1080">SUMIFS($L$19:$L$1018,$AI$19:$AI$1018,AJ852,$K$19:$K$1018,$AR$7)</f>
        <v>0</v>
      </c>
      <c r="AR852" s="13">
        <f t="shared" ref="AR852:AR915" si="1081">SUMIFS($L$19:$L$1018,$AI$19:$AI$1018,AJ852,$K$19:$K$1018,$AR$8)</f>
        <v>0</v>
      </c>
      <c r="AS852" s="13">
        <f t="shared" ref="AS852:AS915" si="1082">SUMIFS($L$19:$L$1018,$AI$19:$AI$1018,AJ852,$K$19:$K$1018,$AR$9)</f>
        <v>0</v>
      </c>
      <c r="AT852" s="13">
        <f t="shared" ref="AT852:AT915" si="1083">SUMIFS($L$19:$L$1018,$AI$19:$AI$1018,AJ852,$K$19:$K$1018,$AR$10)</f>
        <v>0</v>
      </c>
      <c r="AU852" s="13">
        <f t="shared" ref="AU852:AU915" si="1084">SUMIFS($L$19:$L$1018,$AI$19:$AI$1018,AJ852,$K$19:$K$1018,$AR$11)</f>
        <v>0</v>
      </c>
      <c r="AV852" s="13">
        <f t="shared" ref="AV852:AV915" si="1085">SUMIFS($L$19:$L$1018,$AI$19:$AI$1018,AJ852,$K$19:$K$1018,$AR$12)</f>
        <v>0</v>
      </c>
      <c r="AX852" s="13">
        <f t="shared" ref="AX852:AX915" si="1086">AN852+AO852</f>
        <v>0</v>
      </c>
      <c r="AY852" s="13">
        <f t="shared" ref="AY852:AY915" si="1087">SUMIFS($L$19:$L$1018,$AI$19:$AI$1018,AI852,$K$19:$K$1018,$AY$18)</f>
        <v>0</v>
      </c>
      <c r="AZ852" s="13">
        <f t="shared" ref="AZ852:AZ915" si="1088">SUMIFS($L$19:$L$1018,$AI$19:$AI$1018,AI852,$K$19:$K$1018,$AZ$18)</f>
        <v>0</v>
      </c>
      <c r="BA852" s="13">
        <f t="shared" ref="BA852:BA915" si="1089">SUMIFS($L$19:$L$1018,$AI$19:$AI$1018,AI852,$K$19:$K$1018,$BA$18)</f>
        <v>0</v>
      </c>
      <c r="BB852" s="13">
        <f t="shared" ref="BB852:BB915" si="1090">SUMIFS($L$19:$L$1018,$AI$19:$AI$1018,AI852,$K$19:$K$1018,$BB$18)</f>
        <v>0</v>
      </c>
      <c r="BC852" s="13">
        <f t="shared" ref="BC852:BC915" si="1091">SUMIFS($L$19:$L$1018,$AI$19:$AI$1018,AI852,$K$19:$K$1018,$BC$18)</f>
        <v>0</v>
      </c>
      <c r="BD852" s="13">
        <f t="shared" ref="BD852:BD915" si="1092">SUMIFS($L$19:$L$1018,$AI$19:$AI$1018,AI852,$K$19:$K$1018,$BD$18)</f>
        <v>0</v>
      </c>
      <c r="BE852" s="13">
        <f t="shared" ref="BE852:BE915" si="1093">SUMIFS($L$19:$L$1018,$AI$19:$AI$1018,AI852,$K$19:$K$1018,$BE$18)</f>
        <v>0</v>
      </c>
      <c r="BF852" s="13">
        <f t="shared" ref="BF852:BF915" si="1094">SUMIFS($L$19:$L$1018,$AI$19:$AI$1018,AI852,$K$19:$K$1018,$BF$18)</f>
        <v>0</v>
      </c>
      <c r="BG852" s="13">
        <f t="shared" ref="BG852:BG915" si="1095">SUMIFS($L$19:$L$1018,$AI$19:$AI$1018,AI852,$K$19:$K$1018,$BG$18)</f>
        <v>0</v>
      </c>
      <c r="BH852" s="13">
        <f t="shared" ref="BH852:BH915" si="1096">SUMIFS($L$19:$L$1018,$AI$19:$AI$1018,AI852,$K$19:$K$1018,$BH$18)</f>
        <v>0</v>
      </c>
      <c r="BI852" s="13">
        <f t="shared" ref="BI852:BI915" si="1097">AZ852+BA852</f>
        <v>0</v>
      </c>
      <c r="BJ852" s="13">
        <f t="shared" ref="BJ852:BJ915" si="1098">IF(AM852&gt;VLOOKUP(AJ852,$AF$19:$AG$1018,2,0),1,0)</f>
        <v>0</v>
      </c>
      <c r="BK852" s="13">
        <f t="shared" ref="BK852:BK915" si="1099">IF(AN852&gt;VLOOKUP(AJ852,$AF$19:$AG$1018,2,0),1,0)</f>
        <v>0</v>
      </c>
      <c r="BL852" s="13">
        <f t="shared" ref="BL852:BL915" si="1100">IF(AO852&gt;VLOOKUP(AJ852,$AF$19:$AG$1018,2,0),1,0)</f>
        <v>0</v>
      </c>
      <c r="BM852" s="13">
        <f t="shared" ref="BM852:BM915" si="1101">IF(AP852&gt;VLOOKUP(AJ852,$AF$19:$AG$1018,2,0),1,0)</f>
        <v>0</v>
      </c>
      <c r="BN852" s="13">
        <f t="shared" ref="BN852:BN915" si="1102">IF(AQ852&gt;VLOOKUP(AJ852,$AF$19:$AG$1018,2,0),1,0)</f>
        <v>0</v>
      </c>
      <c r="BO852" s="13">
        <f t="shared" ref="BO852:BO915" si="1103">IF(AR852&gt;VLOOKUP(AJ852,$AF$19:$AG$1018,2,0),1,0)</f>
        <v>0</v>
      </c>
      <c r="BP852" s="13">
        <f t="shared" ref="BP852:BP915" si="1104">IF(AS852&gt;VLOOKUP(AJ852,$AF$19:$AG$1018,2,0),1,0)</f>
        <v>0</v>
      </c>
      <c r="BQ852" s="13">
        <f t="shared" ref="BQ852:BQ915" si="1105">IF(AT852&gt;VLOOKUP(AJ852,$AF$19:$AG$1018,2,0),1,0)</f>
        <v>0</v>
      </c>
      <c r="BR852" s="13">
        <f t="shared" ref="BR852:BR915" si="1106">IF(AU852&gt;VLOOKUP(AJ852,$AF$19:$AG$1018,2,0),1,0)</f>
        <v>0</v>
      </c>
      <c r="BS852" s="13">
        <f t="shared" ref="BS852:BS915" si="1107">IF(AV852&gt;VLOOKUP(AJ852,$AF$19:$AG$1018,2,0),1,0)</f>
        <v>0</v>
      </c>
      <c r="BT852" s="31">
        <f t="shared" ref="BT852:BT915" si="1108">IF(AND(AY852&gt;AG852,K852=$AR$3),1,0)</f>
        <v>0</v>
      </c>
      <c r="BU852" s="31">
        <f t="shared" ref="BU852:BU915" si="1109">IF(AND(AZ852&gt;AG852,K852=$AR$4),1,0)</f>
        <v>0</v>
      </c>
      <c r="BV852" s="31">
        <f t="shared" ref="BV852:BV915" si="1110">IF(AND(BA852&gt;AG852,K852=$AR$5),1,0)</f>
        <v>0</v>
      </c>
      <c r="BW852" s="31">
        <f t="shared" ref="BW852:BW915" si="1111">IF(AND(BB852&gt;AG852,K852=$AR$6),1,0)</f>
        <v>0</v>
      </c>
      <c r="BX852" s="31">
        <f t="shared" ref="BX852:BX915" si="1112">IF(AND(BC852&gt;AG852,K852=$AR$7),1,0)</f>
        <v>0</v>
      </c>
      <c r="BY852" s="31">
        <f t="shared" ref="BY852:BY915" si="1113">IF(AND(BD852&gt;AG852,K852=$AR$8),1,0)</f>
        <v>0</v>
      </c>
      <c r="BZ852" s="31">
        <f t="shared" ref="BZ852:BZ915" si="1114">IF(AND(BE852&gt;AG852,K852=$AR$9),1,0)</f>
        <v>0</v>
      </c>
      <c r="CA852" s="31">
        <f t="shared" ref="CA852:CA915" si="1115">IF(AND(BF852&gt;AG852,K852=$AR$10),1,0)</f>
        <v>0</v>
      </c>
      <c r="CB852" s="31">
        <f t="shared" ref="CB852:CB915" si="1116">IF(AND(BG852&gt;AG852,K852=$AR$11),1,0)</f>
        <v>0</v>
      </c>
      <c r="CC852" s="31">
        <f t="shared" ref="CC852:CC915" si="1117">IF(AND(BH852&gt;AG852,K852=$AR$12),1,0)</f>
        <v>0</v>
      </c>
      <c r="CD852" s="31">
        <f t="shared" ref="CD852:CD915" si="1118">IF(AND(AX852&gt;AG852,OR(K852=$AR$4,K852=$AR$5)),1,0)</f>
        <v>0</v>
      </c>
      <c r="CE852" s="37">
        <f t="array" ref="CE852">MIN(IF(JPRL=AI852,$AG$19:$AG$1018))</f>
        <v>0</v>
      </c>
      <c r="CF852" s="37">
        <f t="array" ref="CF852">MAX(IF(JPRL=AI852,$AG$19:$AG$1018))</f>
        <v>0</v>
      </c>
      <c r="CG852" s="36">
        <f t="shared" ref="CG852:CG915" si="1119">IF(F852="",0,IF(CE852&lt;&gt;CF852,1,0))</f>
        <v>0</v>
      </c>
      <c r="CI852" s="40">
        <f t="shared" ref="CI852:CI915" si="1120">SUM(O852:X852)</f>
        <v>0</v>
      </c>
      <c r="CJ852" s="40">
        <f t="shared" si="1057"/>
        <v>0</v>
      </c>
      <c r="CK852" s="40">
        <f t="shared" si="1058"/>
        <v>0</v>
      </c>
      <c r="CL852" s="40">
        <f t="shared" si="1059"/>
        <v>0</v>
      </c>
      <c r="CM852" s="40">
        <f t="shared" si="1060"/>
        <v>0</v>
      </c>
      <c r="CN852" s="40">
        <f t="shared" si="1061"/>
        <v>0</v>
      </c>
      <c r="CO852" s="40">
        <f t="shared" si="1062"/>
        <v>0</v>
      </c>
      <c r="CP852" s="40">
        <f t="shared" si="1063"/>
        <v>0</v>
      </c>
      <c r="CQ852" s="40">
        <f t="shared" si="1064"/>
        <v>0</v>
      </c>
      <c r="CR852" s="40">
        <f t="shared" si="1065"/>
        <v>0</v>
      </c>
      <c r="CS852" s="40">
        <f t="shared" si="1066"/>
        <v>0</v>
      </c>
      <c r="CT852" s="41">
        <f t="shared" ref="CT852:CT915" si="1121">IF(CJ852=0,0,CJ852/BI852)</f>
        <v>0</v>
      </c>
      <c r="CU852" s="41">
        <f t="shared" ref="CU852:CU915" si="1122">IF(CK852=0,0,CK852/BI852)</f>
        <v>0</v>
      </c>
      <c r="CV852" s="41">
        <f t="shared" ref="CV852:CV915" si="1123">IF(CL852=0,0,CL852/BI852)</f>
        <v>0</v>
      </c>
      <c r="CW852" s="41">
        <f t="shared" ref="CW852:CW915" si="1124">IF(CM852=0,0,CM852/BI852)</f>
        <v>0</v>
      </c>
      <c r="CX852" s="41">
        <f t="shared" ref="CX852:CX915" si="1125">IF(CN852=0,0,CN852/BI852)</f>
        <v>0</v>
      </c>
      <c r="CY852" s="41">
        <f t="shared" ref="CY852:CY915" si="1126">IF(CO852=0,0,CO852/BI852)</f>
        <v>0</v>
      </c>
      <c r="CZ852" s="41">
        <f t="shared" ref="CZ852:CZ915" si="1127">IF(CP852=0,0,CP852/BI852)</f>
        <v>0</v>
      </c>
      <c r="DA852" s="41">
        <f t="shared" ref="DA852:DA915" si="1128">IF(CQ852=0,0,CQ852/BI852)</f>
        <v>0</v>
      </c>
      <c r="DB852" s="41">
        <f t="shared" ref="DB852:DB915" si="1129">IF(CR852=0,0,CR852/BI852)</f>
        <v>0</v>
      </c>
      <c r="DC852" s="41">
        <f t="shared" ref="DC852:DC915" si="1130">IF(CS852=0,0,CS852/BI852)</f>
        <v>0</v>
      </c>
      <c r="DD852" s="7">
        <f t="shared" ref="DD852:DD915" si="1131">IF(AND(OR(K852=$AR$3,K852=$AR$6,K852=$AR$7,K852=$AR$8,K852=$AR$9,K852=$AR$10,K852=$AR$11,K852=$AR$12),OR(O852&gt;0,P852&gt;0,Q852&gt;0,R852&gt;0,S852&gt;0,T852&gt;0,U852&gt;0,V852&gt;0,W852&gt;0,X852&gt;0)),1,0)</f>
        <v>0</v>
      </c>
      <c r="DE852" s="7">
        <f t="shared" ref="DE852:DE915" si="1132">IF(AND(N852&gt;0,OR(K852=$AR$3,K852=$AR$6,K852=$AR$7,K852=$AR$8,K852=$AR$9,K852=$AR$10,K852=$AR$11,K852=$AR$12)),1,0)</f>
        <v>0</v>
      </c>
      <c r="DF852" s="7">
        <f t="shared" ref="DF852:DF915" si="1133">IF(AND(M852&gt;0,OR(K852=$AR$3,K852=$AR$4,K852=$AR$5,K852=$AR$8,K852=$AR$9,K852=$AR$10,K852=$AR$11,K852=$AR$12)),1,0)</f>
        <v>0</v>
      </c>
      <c r="DJ852" s="7">
        <f t="shared" ref="DJ852:DJ915" si="1134">IF(N852&gt;=3,1,0)</f>
        <v>0</v>
      </c>
      <c r="DK852" s="7">
        <f t="shared" ref="DK852:DK915" si="1135">IF(N852=2,1,0)</f>
        <v>0</v>
      </c>
    </row>
    <row r="853" spans="1:115" ht="26.25" customHeight="1" x14ac:dyDescent="0.25">
      <c r="A853" s="9">
        <v>835</v>
      </c>
      <c r="B853" s="24" t="str">
        <f t="shared" si="1067"/>
        <v/>
      </c>
      <c r="C853" s="23"/>
      <c r="D853" s="51"/>
      <c r="E853" s="24"/>
      <c r="F853" s="24"/>
      <c r="G853" s="24"/>
      <c r="H853" s="24"/>
      <c r="I853" s="25"/>
      <c r="J853" s="24"/>
      <c r="K853" s="26"/>
      <c r="L853" s="29"/>
      <c r="M853" s="27"/>
      <c r="N853" s="28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30"/>
      <c r="Z853" s="29"/>
      <c r="AA853" s="29" t="str">
        <f t="shared" si="1068"/>
        <v/>
      </c>
      <c r="AB853" s="7">
        <f t="shared" si="1069"/>
        <v>0</v>
      </c>
      <c r="AC853" s="7">
        <f t="shared" si="1070"/>
        <v>0</v>
      </c>
      <c r="AD853" s="7">
        <f t="shared" si="1071"/>
        <v>0</v>
      </c>
      <c r="AE853" s="7">
        <f t="shared" si="1072"/>
        <v>0</v>
      </c>
      <c r="AF853" s="11" t="str">
        <f t="shared" ref="AF853:AF916" si="1136">E853&amp;F853&amp;G853&amp;H853</f>
        <v/>
      </c>
      <c r="AG853" s="13">
        <f t="shared" si="1073"/>
        <v>0</v>
      </c>
      <c r="AH853" s="7" t="str">
        <f t="shared" si="1074"/>
        <v/>
      </c>
      <c r="AI853" s="11" t="str">
        <f t="shared" ref="AI853:AI916" si="1137">IF(AF853="","",IF(AH853&gt;=1,AF853,""))</f>
        <v/>
      </c>
      <c r="AJ853" s="11" t="str">
        <f t="array" ref="AJ853">IF(OR(AI853=$AI$19:AI852),"",AI853)</f>
        <v/>
      </c>
      <c r="AK853" s="11" t="str">
        <f t="shared" si="1075"/>
        <v/>
      </c>
      <c r="AL853" t="str">
        <f t="array" ref="AL853">IF(OR(AK853=$AK$19:AK852),"",AK853)</f>
        <v/>
      </c>
      <c r="AM853" s="13">
        <f t="shared" si="1076"/>
        <v>0</v>
      </c>
      <c r="AN853" s="13">
        <f t="shared" si="1077"/>
        <v>0</v>
      </c>
      <c r="AO853" s="13">
        <f t="shared" si="1078"/>
        <v>0</v>
      </c>
      <c r="AP853" s="13">
        <f t="shared" si="1079"/>
        <v>0</v>
      </c>
      <c r="AQ853" s="13">
        <f t="shared" si="1080"/>
        <v>0</v>
      </c>
      <c r="AR853" s="13">
        <f t="shared" si="1081"/>
        <v>0</v>
      </c>
      <c r="AS853" s="13">
        <f t="shared" si="1082"/>
        <v>0</v>
      </c>
      <c r="AT853" s="13">
        <f t="shared" si="1083"/>
        <v>0</v>
      </c>
      <c r="AU853" s="13">
        <f t="shared" si="1084"/>
        <v>0</v>
      </c>
      <c r="AV853" s="13">
        <f t="shared" si="1085"/>
        <v>0</v>
      </c>
      <c r="AX853" s="13">
        <f t="shared" si="1086"/>
        <v>0</v>
      </c>
      <c r="AY853" s="13">
        <f t="shared" si="1087"/>
        <v>0</v>
      </c>
      <c r="AZ853" s="13">
        <f t="shared" si="1088"/>
        <v>0</v>
      </c>
      <c r="BA853" s="13">
        <f t="shared" si="1089"/>
        <v>0</v>
      </c>
      <c r="BB853" s="13">
        <f t="shared" si="1090"/>
        <v>0</v>
      </c>
      <c r="BC853" s="13">
        <f t="shared" si="1091"/>
        <v>0</v>
      </c>
      <c r="BD853" s="13">
        <f t="shared" si="1092"/>
        <v>0</v>
      </c>
      <c r="BE853" s="13">
        <f t="shared" si="1093"/>
        <v>0</v>
      </c>
      <c r="BF853" s="13">
        <f t="shared" si="1094"/>
        <v>0</v>
      </c>
      <c r="BG853" s="13">
        <f t="shared" si="1095"/>
        <v>0</v>
      </c>
      <c r="BH853" s="13">
        <f t="shared" si="1096"/>
        <v>0</v>
      </c>
      <c r="BI853" s="13">
        <f t="shared" si="1097"/>
        <v>0</v>
      </c>
      <c r="BJ853" s="13">
        <f t="shared" si="1098"/>
        <v>0</v>
      </c>
      <c r="BK853" s="13">
        <f t="shared" si="1099"/>
        <v>0</v>
      </c>
      <c r="BL853" s="13">
        <f t="shared" si="1100"/>
        <v>0</v>
      </c>
      <c r="BM853" s="13">
        <f t="shared" si="1101"/>
        <v>0</v>
      </c>
      <c r="BN853" s="13">
        <f t="shared" si="1102"/>
        <v>0</v>
      </c>
      <c r="BO853" s="13">
        <f t="shared" si="1103"/>
        <v>0</v>
      </c>
      <c r="BP853" s="13">
        <f t="shared" si="1104"/>
        <v>0</v>
      </c>
      <c r="BQ853" s="13">
        <f t="shared" si="1105"/>
        <v>0</v>
      </c>
      <c r="BR853" s="13">
        <f t="shared" si="1106"/>
        <v>0</v>
      </c>
      <c r="BS853" s="13">
        <f t="shared" si="1107"/>
        <v>0</v>
      </c>
      <c r="BT853" s="31">
        <f t="shared" si="1108"/>
        <v>0</v>
      </c>
      <c r="BU853" s="31">
        <f t="shared" si="1109"/>
        <v>0</v>
      </c>
      <c r="BV853" s="31">
        <f t="shared" si="1110"/>
        <v>0</v>
      </c>
      <c r="BW853" s="31">
        <f t="shared" si="1111"/>
        <v>0</v>
      </c>
      <c r="BX853" s="31">
        <f t="shared" si="1112"/>
        <v>0</v>
      </c>
      <c r="BY853" s="31">
        <f t="shared" si="1113"/>
        <v>0</v>
      </c>
      <c r="BZ853" s="31">
        <f t="shared" si="1114"/>
        <v>0</v>
      </c>
      <c r="CA853" s="31">
        <f t="shared" si="1115"/>
        <v>0</v>
      </c>
      <c r="CB853" s="31">
        <f t="shared" si="1116"/>
        <v>0</v>
      </c>
      <c r="CC853" s="31">
        <f t="shared" si="1117"/>
        <v>0</v>
      </c>
      <c r="CD853" s="31">
        <f t="shared" si="1118"/>
        <v>0</v>
      </c>
      <c r="CE853" s="37">
        <f t="array" ref="CE853">MIN(IF(JPRL=AI853,$AG$19:$AG$1018))</f>
        <v>0</v>
      </c>
      <c r="CF853" s="37">
        <f t="array" ref="CF853">MAX(IF(JPRL=AI853,$AG$19:$AG$1018))</f>
        <v>0</v>
      </c>
      <c r="CG853" s="36">
        <f t="shared" si="1119"/>
        <v>0</v>
      </c>
      <c r="CI853" s="40">
        <f t="shared" si="1120"/>
        <v>0</v>
      </c>
      <c r="CJ853" s="40">
        <f t="shared" si="1057"/>
        <v>0</v>
      </c>
      <c r="CK853" s="40">
        <f t="shared" si="1058"/>
        <v>0</v>
      </c>
      <c r="CL853" s="40">
        <f t="shared" si="1059"/>
        <v>0</v>
      </c>
      <c r="CM853" s="40">
        <f t="shared" si="1060"/>
        <v>0</v>
      </c>
      <c r="CN853" s="40">
        <f t="shared" si="1061"/>
        <v>0</v>
      </c>
      <c r="CO853" s="40">
        <f t="shared" si="1062"/>
        <v>0</v>
      </c>
      <c r="CP853" s="40">
        <f t="shared" si="1063"/>
        <v>0</v>
      </c>
      <c r="CQ853" s="40">
        <f t="shared" si="1064"/>
        <v>0</v>
      </c>
      <c r="CR853" s="40">
        <f t="shared" si="1065"/>
        <v>0</v>
      </c>
      <c r="CS853" s="40">
        <f t="shared" si="1066"/>
        <v>0</v>
      </c>
      <c r="CT853" s="41">
        <f t="shared" si="1121"/>
        <v>0</v>
      </c>
      <c r="CU853" s="41">
        <f t="shared" si="1122"/>
        <v>0</v>
      </c>
      <c r="CV853" s="41">
        <f t="shared" si="1123"/>
        <v>0</v>
      </c>
      <c r="CW853" s="41">
        <f t="shared" si="1124"/>
        <v>0</v>
      </c>
      <c r="CX853" s="41">
        <f t="shared" si="1125"/>
        <v>0</v>
      </c>
      <c r="CY853" s="41">
        <f t="shared" si="1126"/>
        <v>0</v>
      </c>
      <c r="CZ853" s="41">
        <f t="shared" si="1127"/>
        <v>0</v>
      </c>
      <c r="DA853" s="41">
        <f t="shared" si="1128"/>
        <v>0</v>
      </c>
      <c r="DB853" s="41">
        <f t="shared" si="1129"/>
        <v>0</v>
      </c>
      <c r="DC853" s="41">
        <f t="shared" si="1130"/>
        <v>0</v>
      </c>
      <c r="DD853" s="7">
        <f t="shared" si="1131"/>
        <v>0</v>
      </c>
      <c r="DE853" s="7">
        <f t="shared" si="1132"/>
        <v>0</v>
      </c>
      <c r="DF853" s="7">
        <f t="shared" si="1133"/>
        <v>0</v>
      </c>
      <c r="DJ853" s="7">
        <f t="shared" si="1134"/>
        <v>0</v>
      </c>
      <c r="DK853" s="7">
        <f t="shared" si="1135"/>
        <v>0</v>
      </c>
    </row>
    <row r="854" spans="1:115" ht="26.25" customHeight="1" x14ac:dyDescent="0.25">
      <c r="A854" s="9">
        <v>836</v>
      </c>
      <c r="B854" s="24" t="str">
        <f t="shared" si="1067"/>
        <v/>
      </c>
      <c r="C854" s="23"/>
      <c r="D854" s="51"/>
      <c r="E854" s="24"/>
      <c r="F854" s="24"/>
      <c r="G854" s="24"/>
      <c r="H854" s="24"/>
      <c r="I854" s="25"/>
      <c r="J854" s="24"/>
      <c r="K854" s="26"/>
      <c r="L854" s="29"/>
      <c r="M854" s="27"/>
      <c r="N854" s="28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30"/>
      <c r="Z854" s="29"/>
      <c r="AA854" s="29" t="str">
        <f t="shared" si="1068"/>
        <v/>
      </c>
      <c r="AB854" s="7">
        <f t="shared" si="1069"/>
        <v>0</v>
      </c>
      <c r="AC854" s="7">
        <f t="shared" si="1070"/>
        <v>0</v>
      </c>
      <c r="AD854" s="7">
        <f t="shared" si="1071"/>
        <v>0</v>
      </c>
      <c r="AE854" s="7">
        <f t="shared" si="1072"/>
        <v>0</v>
      </c>
      <c r="AF854" s="11" t="str">
        <f t="shared" si="1136"/>
        <v/>
      </c>
      <c r="AG854" s="13">
        <f t="shared" si="1073"/>
        <v>0</v>
      </c>
      <c r="AH854" s="7" t="str">
        <f t="shared" si="1074"/>
        <v/>
      </c>
      <c r="AI854" s="11" t="str">
        <f t="shared" si="1137"/>
        <v/>
      </c>
      <c r="AJ854" s="11" t="str">
        <f t="array" ref="AJ854">IF(OR(AI854=$AI$19:AI853),"",AI854)</f>
        <v/>
      </c>
      <c r="AK854" s="11" t="str">
        <f t="shared" si="1075"/>
        <v/>
      </c>
      <c r="AL854" t="str">
        <f t="array" ref="AL854">IF(OR(AK854=$AK$19:AK853),"",AK854)</f>
        <v/>
      </c>
      <c r="AM854" s="13">
        <f t="shared" si="1076"/>
        <v>0</v>
      </c>
      <c r="AN854" s="13">
        <f t="shared" si="1077"/>
        <v>0</v>
      </c>
      <c r="AO854" s="13">
        <f t="shared" si="1078"/>
        <v>0</v>
      </c>
      <c r="AP854" s="13">
        <f t="shared" si="1079"/>
        <v>0</v>
      </c>
      <c r="AQ854" s="13">
        <f t="shared" si="1080"/>
        <v>0</v>
      </c>
      <c r="AR854" s="13">
        <f t="shared" si="1081"/>
        <v>0</v>
      </c>
      <c r="AS854" s="13">
        <f t="shared" si="1082"/>
        <v>0</v>
      </c>
      <c r="AT854" s="13">
        <f t="shared" si="1083"/>
        <v>0</v>
      </c>
      <c r="AU854" s="13">
        <f t="shared" si="1084"/>
        <v>0</v>
      </c>
      <c r="AV854" s="13">
        <f t="shared" si="1085"/>
        <v>0</v>
      </c>
      <c r="AX854" s="13">
        <f t="shared" si="1086"/>
        <v>0</v>
      </c>
      <c r="AY854" s="13">
        <f t="shared" si="1087"/>
        <v>0</v>
      </c>
      <c r="AZ854" s="13">
        <f t="shared" si="1088"/>
        <v>0</v>
      </c>
      <c r="BA854" s="13">
        <f t="shared" si="1089"/>
        <v>0</v>
      </c>
      <c r="BB854" s="13">
        <f t="shared" si="1090"/>
        <v>0</v>
      </c>
      <c r="BC854" s="13">
        <f t="shared" si="1091"/>
        <v>0</v>
      </c>
      <c r="BD854" s="13">
        <f t="shared" si="1092"/>
        <v>0</v>
      </c>
      <c r="BE854" s="13">
        <f t="shared" si="1093"/>
        <v>0</v>
      </c>
      <c r="BF854" s="13">
        <f t="shared" si="1094"/>
        <v>0</v>
      </c>
      <c r="BG854" s="13">
        <f t="shared" si="1095"/>
        <v>0</v>
      </c>
      <c r="BH854" s="13">
        <f t="shared" si="1096"/>
        <v>0</v>
      </c>
      <c r="BI854" s="13">
        <f t="shared" si="1097"/>
        <v>0</v>
      </c>
      <c r="BJ854" s="13">
        <f t="shared" si="1098"/>
        <v>0</v>
      </c>
      <c r="BK854" s="13">
        <f t="shared" si="1099"/>
        <v>0</v>
      </c>
      <c r="BL854" s="13">
        <f t="shared" si="1100"/>
        <v>0</v>
      </c>
      <c r="BM854" s="13">
        <f t="shared" si="1101"/>
        <v>0</v>
      </c>
      <c r="BN854" s="13">
        <f t="shared" si="1102"/>
        <v>0</v>
      </c>
      <c r="BO854" s="13">
        <f t="shared" si="1103"/>
        <v>0</v>
      </c>
      <c r="BP854" s="13">
        <f t="shared" si="1104"/>
        <v>0</v>
      </c>
      <c r="BQ854" s="13">
        <f t="shared" si="1105"/>
        <v>0</v>
      </c>
      <c r="BR854" s="13">
        <f t="shared" si="1106"/>
        <v>0</v>
      </c>
      <c r="BS854" s="13">
        <f t="shared" si="1107"/>
        <v>0</v>
      </c>
      <c r="BT854" s="31">
        <f t="shared" si="1108"/>
        <v>0</v>
      </c>
      <c r="BU854" s="31">
        <f t="shared" si="1109"/>
        <v>0</v>
      </c>
      <c r="BV854" s="31">
        <f t="shared" si="1110"/>
        <v>0</v>
      </c>
      <c r="BW854" s="31">
        <f t="shared" si="1111"/>
        <v>0</v>
      </c>
      <c r="BX854" s="31">
        <f t="shared" si="1112"/>
        <v>0</v>
      </c>
      <c r="BY854" s="31">
        <f t="shared" si="1113"/>
        <v>0</v>
      </c>
      <c r="BZ854" s="31">
        <f t="shared" si="1114"/>
        <v>0</v>
      </c>
      <c r="CA854" s="31">
        <f t="shared" si="1115"/>
        <v>0</v>
      </c>
      <c r="CB854" s="31">
        <f t="shared" si="1116"/>
        <v>0</v>
      </c>
      <c r="CC854" s="31">
        <f t="shared" si="1117"/>
        <v>0</v>
      </c>
      <c r="CD854" s="31">
        <f t="shared" si="1118"/>
        <v>0</v>
      </c>
      <c r="CE854" s="37">
        <f t="array" ref="CE854">MIN(IF(JPRL=AI854,$AG$19:$AG$1018))</f>
        <v>0</v>
      </c>
      <c r="CF854" s="37">
        <f t="array" ref="CF854">MAX(IF(JPRL=AI854,$AG$19:$AG$1018))</f>
        <v>0</v>
      </c>
      <c r="CG854" s="36">
        <f t="shared" si="1119"/>
        <v>0</v>
      </c>
      <c r="CI854" s="40">
        <f t="shared" si="1120"/>
        <v>0</v>
      </c>
      <c r="CJ854" s="40">
        <f t="shared" si="1057"/>
        <v>0</v>
      </c>
      <c r="CK854" s="40">
        <f t="shared" si="1058"/>
        <v>0</v>
      </c>
      <c r="CL854" s="40">
        <f t="shared" si="1059"/>
        <v>0</v>
      </c>
      <c r="CM854" s="40">
        <f t="shared" si="1060"/>
        <v>0</v>
      </c>
      <c r="CN854" s="40">
        <f t="shared" si="1061"/>
        <v>0</v>
      </c>
      <c r="CO854" s="40">
        <f t="shared" si="1062"/>
        <v>0</v>
      </c>
      <c r="CP854" s="40">
        <f t="shared" si="1063"/>
        <v>0</v>
      </c>
      <c r="CQ854" s="40">
        <f t="shared" si="1064"/>
        <v>0</v>
      </c>
      <c r="CR854" s="40">
        <f t="shared" si="1065"/>
        <v>0</v>
      </c>
      <c r="CS854" s="40">
        <f t="shared" si="1066"/>
        <v>0</v>
      </c>
      <c r="CT854" s="41">
        <f t="shared" si="1121"/>
        <v>0</v>
      </c>
      <c r="CU854" s="41">
        <f t="shared" si="1122"/>
        <v>0</v>
      </c>
      <c r="CV854" s="41">
        <f t="shared" si="1123"/>
        <v>0</v>
      </c>
      <c r="CW854" s="41">
        <f t="shared" si="1124"/>
        <v>0</v>
      </c>
      <c r="CX854" s="41">
        <f t="shared" si="1125"/>
        <v>0</v>
      </c>
      <c r="CY854" s="41">
        <f t="shared" si="1126"/>
        <v>0</v>
      </c>
      <c r="CZ854" s="41">
        <f t="shared" si="1127"/>
        <v>0</v>
      </c>
      <c r="DA854" s="41">
        <f t="shared" si="1128"/>
        <v>0</v>
      </c>
      <c r="DB854" s="41">
        <f t="shared" si="1129"/>
        <v>0</v>
      </c>
      <c r="DC854" s="41">
        <f t="shared" si="1130"/>
        <v>0</v>
      </c>
      <c r="DD854" s="7">
        <f t="shared" si="1131"/>
        <v>0</v>
      </c>
      <c r="DE854" s="7">
        <f t="shared" si="1132"/>
        <v>0</v>
      </c>
      <c r="DF854" s="7">
        <f t="shared" si="1133"/>
        <v>0</v>
      </c>
      <c r="DJ854" s="7">
        <f t="shared" si="1134"/>
        <v>0</v>
      </c>
      <c r="DK854" s="7">
        <f t="shared" si="1135"/>
        <v>0</v>
      </c>
    </row>
    <row r="855" spans="1:115" ht="26.25" customHeight="1" x14ac:dyDescent="0.25">
      <c r="A855" s="9">
        <v>837</v>
      </c>
      <c r="B855" s="24" t="str">
        <f t="shared" si="1067"/>
        <v/>
      </c>
      <c r="C855" s="23"/>
      <c r="D855" s="51"/>
      <c r="E855" s="24"/>
      <c r="F855" s="24"/>
      <c r="G855" s="24"/>
      <c r="H855" s="24"/>
      <c r="I855" s="25"/>
      <c r="J855" s="24"/>
      <c r="K855" s="26"/>
      <c r="L855" s="29"/>
      <c r="M855" s="27"/>
      <c r="N855" s="28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30"/>
      <c r="Z855" s="29"/>
      <c r="AA855" s="29" t="str">
        <f t="shared" si="1068"/>
        <v/>
      </c>
      <c r="AB855" s="7">
        <f t="shared" si="1069"/>
        <v>0</v>
      </c>
      <c r="AC855" s="7">
        <f t="shared" si="1070"/>
        <v>0</v>
      </c>
      <c r="AD855" s="7">
        <f t="shared" si="1071"/>
        <v>0</v>
      </c>
      <c r="AE855" s="7">
        <f t="shared" si="1072"/>
        <v>0</v>
      </c>
      <c r="AF855" s="11" t="str">
        <f t="shared" si="1136"/>
        <v/>
      </c>
      <c r="AG855" s="13">
        <f t="shared" si="1073"/>
        <v>0</v>
      </c>
      <c r="AH855" s="7" t="str">
        <f t="shared" si="1074"/>
        <v/>
      </c>
      <c r="AI855" s="11" t="str">
        <f t="shared" si="1137"/>
        <v/>
      </c>
      <c r="AJ855" s="11" t="str">
        <f t="array" ref="AJ855">IF(OR(AI855=$AI$19:AI854),"",AI855)</f>
        <v/>
      </c>
      <c r="AK855" s="11" t="str">
        <f t="shared" si="1075"/>
        <v/>
      </c>
      <c r="AL855" t="str">
        <f t="array" ref="AL855">IF(OR(AK855=$AK$19:AK854),"",AK855)</f>
        <v/>
      </c>
      <c r="AM855" s="13">
        <f t="shared" si="1076"/>
        <v>0</v>
      </c>
      <c r="AN855" s="13">
        <f t="shared" si="1077"/>
        <v>0</v>
      </c>
      <c r="AO855" s="13">
        <f t="shared" si="1078"/>
        <v>0</v>
      </c>
      <c r="AP855" s="13">
        <f t="shared" si="1079"/>
        <v>0</v>
      </c>
      <c r="AQ855" s="13">
        <f t="shared" si="1080"/>
        <v>0</v>
      </c>
      <c r="AR855" s="13">
        <f t="shared" si="1081"/>
        <v>0</v>
      </c>
      <c r="AS855" s="13">
        <f t="shared" si="1082"/>
        <v>0</v>
      </c>
      <c r="AT855" s="13">
        <f t="shared" si="1083"/>
        <v>0</v>
      </c>
      <c r="AU855" s="13">
        <f t="shared" si="1084"/>
        <v>0</v>
      </c>
      <c r="AV855" s="13">
        <f t="shared" si="1085"/>
        <v>0</v>
      </c>
      <c r="AX855" s="13">
        <f t="shared" si="1086"/>
        <v>0</v>
      </c>
      <c r="AY855" s="13">
        <f t="shared" si="1087"/>
        <v>0</v>
      </c>
      <c r="AZ855" s="13">
        <f t="shared" si="1088"/>
        <v>0</v>
      </c>
      <c r="BA855" s="13">
        <f t="shared" si="1089"/>
        <v>0</v>
      </c>
      <c r="BB855" s="13">
        <f t="shared" si="1090"/>
        <v>0</v>
      </c>
      <c r="BC855" s="13">
        <f t="shared" si="1091"/>
        <v>0</v>
      </c>
      <c r="BD855" s="13">
        <f t="shared" si="1092"/>
        <v>0</v>
      </c>
      <c r="BE855" s="13">
        <f t="shared" si="1093"/>
        <v>0</v>
      </c>
      <c r="BF855" s="13">
        <f t="shared" si="1094"/>
        <v>0</v>
      </c>
      <c r="BG855" s="13">
        <f t="shared" si="1095"/>
        <v>0</v>
      </c>
      <c r="BH855" s="13">
        <f t="shared" si="1096"/>
        <v>0</v>
      </c>
      <c r="BI855" s="13">
        <f t="shared" si="1097"/>
        <v>0</v>
      </c>
      <c r="BJ855" s="13">
        <f t="shared" si="1098"/>
        <v>0</v>
      </c>
      <c r="BK855" s="13">
        <f t="shared" si="1099"/>
        <v>0</v>
      </c>
      <c r="BL855" s="13">
        <f t="shared" si="1100"/>
        <v>0</v>
      </c>
      <c r="BM855" s="13">
        <f t="shared" si="1101"/>
        <v>0</v>
      </c>
      <c r="BN855" s="13">
        <f t="shared" si="1102"/>
        <v>0</v>
      </c>
      <c r="BO855" s="13">
        <f t="shared" si="1103"/>
        <v>0</v>
      </c>
      <c r="BP855" s="13">
        <f t="shared" si="1104"/>
        <v>0</v>
      </c>
      <c r="BQ855" s="13">
        <f t="shared" si="1105"/>
        <v>0</v>
      </c>
      <c r="BR855" s="13">
        <f t="shared" si="1106"/>
        <v>0</v>
      </c>
      <c r="BS855" s="13">
        <f t="shared" si="1107"/>
        <v>0</v>
      </c>
      <c r="BT855" s="31">
        <f t="shared" si="1108"/>
        <v>0</v>
      </c>
      <c r="BU855" s="31">
        <f t="shared" si="1109"/>
        <v>0</v>
      </c>
      <c r="BV855" s="31">
        <f t="shared" si="1110"/>
        <v>0</v>
      </c>
      <c r="BW855" s="31">
        <f t="shared" si="1111"/>
        <v>0</v>
      </c>
      <c r="BX855" s="31">
        <f t="shared" si="1112"/>
        <v>0</v>
      </c>
      <c r="BY855" s="31">
        <f t="shared" si="1113"/>
        <v>0</v>
      </c>
      <c r="BZ855" s="31">
        <f t="shared" si="1114"/>
        <v>0</v>
      </c>
      <c r="CA855" s="31">
        <f t="shared" si="1115"/>
        <v>0</v>
      </c>
      <c r="CB855" s="31">
        <f t="shared" si="1116"/>
        <v>0</v>
      </c>
      <c r="CC855" s="31">
        <f t="shared" si="1117"/>
        <v>0</v>
      </c>
      <c r="CD855" s="31">
        <f t="shared" si="1118"/>
        <v>0</v>
      </c>
      <c r="CE855" s="37">
        <f t="array" ref="CE855">MIN(IF(JPRL=AI855,$AG$19:$AG$1018))</f>
        <v>0</v>
      </c>
      <c r="CF855" s="37">
        <f t="array" ref="CF855">MAX(IF(JPRL=AI855,$AG$19:$AG$1018))</f>
        <v>0</v>
      </c>
      <c r="CG855" s="36">
        <f t="shared" si="1119"/>
        <v>0</v>
      </c>
      <c r="CI855" s="40">
        <f t="shared" si="1120"/>
        <v>0</v>
      </c>
      <c r="CJ855" s="40">
        <f t="shared" si="1057"/>
        <v>0</v>
      </c>
      <c r="CK855" s="40">
        <f t="shared" si="1058"/>
        <v>0</v>
      </c>
      <c r="CL855" s="40">
        <f t="shared" si="1059"/>
        <v>0</v>
      </c>
      <c r="CM855" s="40">
        <f t="shared" si="1060"/>
        <v>0</v>
      </c>
      <c r="CN855" s="40">
        <f t="shared" si="1061"/>
        <v>0</v>
      </c>
      <c r="CO855" s="40">
        <f t="shared" si="1062"/>
        <v>0</v>
      </c>
      <c r="CP855" s="40">
        <f t="shared" si="1063"/>
        <v>0</v>
      </c>
      <c r="CQ855" s="40">
        <f t="shared" si="1064"/>
        <v>0</v>
      </c>
      <c r="CR855" s="40">
        <f t="shared" si="1065"/>
        <v>0</v>
      </c>
      <c r="CS855" s="40">
        <f t="shared" si="1066"/>
        <v>0</v>
      </c>
      <c r="CT855" s="41">
        <f t="shared" si="1121"/>
        <v>0</v>
      </c>
      <c r="CU855" s="41">
        <f t="shared" si="1122"/>
        <v>0</v>
      </c>
      <c r="CV855" s="41">
        <f t="shared" si="1123"/>
        <v>0</v>
      </c>
      <c r="CW855" s="41">
        <f t="shared" si="1124"/>
        <v>0</v>
      </c>
      <c r="CX855" s="41">
        <f t="shared" si="1125"/>
        <v>0</v>
      </c>
      <c r="CY855" s="41">
        <f t="shared" si="1126"/>
        <v>0</v>
      </c>
      <c r="CZ855" s="41">
        <f t="shared" si="1127"/>
        <v>0</v>
      </c>
      <c r="DA855" s="41">
        <f t="shared" si="1128"/>
        <v>0</v>
      </c>
      <c r="DB855" s="41">
        <f t="shared" si="1129"/>
        <v>0</v>
      </c>
      <c r="DC855" s="41">
        <f t="shared" si="1130"/>
        <v>0</v>
      </c>
      <c r="DD855" s="7">
        <f t="shared" si="1131"/>
        <v>0</v>
      </c>
      <c r="DE855" s="7">
        <f t="shared" si="1132"/>
        <v>0</v>
      </c>
      <c r="DF855" s="7">
        <f t="shared" si="1133"/>
        <v>0</v>
      </c>
      <c r="DJ855" s="7">
        <f t="shared" si="1134"/>
        <v>0</v>
      </c>
      <c r="DK855" s="7">
        <f t="shared" si="1135"/>
        <v>0</v>
      </c>
    </row>
    <row r="856" spans="1:115" ht="26.25" customHeight="1" x14ac:dyDescent="0.25">
      <c r="A856" s="9">
        <v>838</v>
      </c>
      <c r="B856" s="24" t="str">
        <f t="shared" si="1067"/>
        <v/>
      </c>
      <c r="C856" s="23"/>
      <c r="D856" s="51"/>
      <c r="E856" s="24"/>
      <c r="F856" s="24"/>
      <c r="G856" s="24"/>
      <c r="H856" s="24"/>
      <c r="I856" s="25"/>
      <c r="J856" s="24"/>
      <c r="K856" s="26"/>
      <c r="L856" s="29"/>
      <c r="M856" s="27"/>
      <c r="N856" s="28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30"/>
      <c r="Z856" s="29"/>
      <c r="AA856" s="29" t="str">
        <f t="shared" si="1068"/>
        <v/>
      </c>
      <c r="AB856" s="7">
        <f t="shared" si="1069"/>
        <v>0</v>
      </c>
      <c r="AC856" s="7">
        <f t="shared" si="1070"/>
        <v>0</v>
      </c>
      <c r="AD856" s="7">
        <f t="shared" si="1071"/>
        <v>0</v>
      </c>
      <c r="AE856" s="7">
        <f t="shared" si="1072"/>
        <v>0</v>
      </c>
      <c r="AF856" s="11" t="str">
        <f t="shared" si="1136"/>
        <v/>
      </c>
      <c r="AG856" s="13">
        <f t="shared" si="1073"/>
        <v>0</v>
      </c>
      <c r="AH856" s="7" t="str">
        <f t="shared" si="1074"/>
        <v/>
      </c>
      <c r="AI856" s="11" t="str">
        <f t="shared" si="1137"/>
        <v/>
      </c>
      <c r="AJ856" s="11" t="str">
        <f t="array" ref="AJ856">IF(OR(AI856=$AI$19:AI855),"",AI856)</f>
        <v/>
      </c>
      <c r="AK856" s="11" t="str">
        <f t="shared" si="1075"/>
        <v/>
      </c>
      <c r="AL856" t="str">
        <f t="array" ref="AL856">IF(OR(AK856=$AK$19:AK855),"",AK856)</f>
        <v/>
      </c>
      <c r="AM856" s="13">
        <f t="shared" si="1076"/>
        <v>0</v>
      </c>
      <c r="AN856" s="13">
        <f t="shared" si="1077"/>
        <v>0</v>
      </c>
      <c r="AO856" s="13">
        <f t="shared" si="1078"/>
        <v>0</v>
      </c>
      <c r="AP856" s="13">
        <f t="shared" si="1079"/>
        <v>0</v>
      </c>
      <c r="AQ856" s="13">
        <f t="shared" si="1080"/>
        <v>0</v>
      </c>
      <c r="AR856" s="13">
        <f t="shared" si="1081"/>
        <v>0</v>
      </c>
      <c r="AS856" s="13">
        <f t="shared" si="1082"/>
        <v>0</v>
      </c>
      <c r="AT856" s="13">
        <f t="shared" si="1083"/>
        <v>0</v>
      </c>
      <c r="AU856" s="13">
        <f t="shared" si="1084"/>
        <v>0</v>
      </c>
      <c r="AV856" s="13">
        <f t="shared" si="1085"/>
        <v>0</v>
      </c>
      <c r="AX856" s="13">
        <f t="shared" si="1086"/>
        <v>0</v>
      </c>
      <c r="AY856" s="13">
        <f t="shared" si="1087"/>
        <v>0</v>
      </c>
      <c r="AZ856" s="13">
        <f t="shared" si="1088"/>
        <v>0</v>
      </c>
      <c r="BA856" s="13">
        <f t="shared" si="1089"/>
        <v>0</v>
      </c>
      <c r="BB856" s="13">
        <f t="shared" si="1090"/>
        <v>0</v>
      </c>
      <c r="BC856" s="13">
        <f t="shared" si="1091"/>
        <v>0</v>
      </c>
      <c r="BD856" s="13">
        <f t="shared" si="1092"/>
        <v>0</v>
      </c>
      <c r="BE856" s="13">
        <f t="shared" si="1093"/>
        <v>0</v>
      </c>
      <c r="BF856" s="13">
        <f t="shared" si="1094"/>
        <v>0</v>
      </c>
      <c r="BG856" s="13">
        <f t="shared" si="1095"/>
        <v>0</v>
      </c>
      <c r="BH856" s="13">
        <f t="shared" si="1096"/>
        <v>0</v>
      </c>
      <c r="BI856" s="13">
        <f t="shared" si="1097"/>
        <v>0</v>
      </c>
      <c r="BJ856" s="13">
        <f t="shared" si="1098"/>
        <v>0</v>
      </c>
      <c r="BK856" s="13">
        <f t="shared" si="1099"/>
        <v>0</v>
      </c>
      <c r="BL856" s="13">
        <f t="shared" si="1100"/>
        <v>0</v>
      </c>
      <c r="BM856" s="13">
        <f t="shared" si="1101"/>
        <v>0</v>
      </c>
      <c r="BN856" s="13">
        <f t="shared" si="1102"/>
        <v>0</v>
      </c>
      <c r="BO856" s="13">
        <f t="shared" si="1103"/>
        <v>0</v>
      </c>
      <c r="BP856" s="13">
        <f t="shared" si="1104"/>
        <v>0</v>
      </c>
      <c r="BQ856" s="13">
        <f t="shared" si="1105"/>
        <v>0</v>
      </c>
      <c r="BR856" s="13">
        <f t="shared" si="1106"/>
        <v>0</v>
      </c>
      <c r="BS856" s="13">
        <f t="shared" si="1107"/>
        <v>0</v>
      </c>
      <c r="BT856" s="31">
        <f t="shared" si="1108"/>
        <v>0</v>
      </c>
      <c r="BU856" s="31">
        <f t="shared" si="1109"/>
        <v>0</v>
      </c>
      <c r="BV856" s="31">
        <f t="shared" si="1110"/>
        <v>0</v>
      </c>
      <c r="BW856" s="31">
        <f t="shared" si="1111"/>
        <v>0</v>
      </c>
      <c r="BX856" s="31">
        <f t="shared" si="1112"/>
        <v>0</v>
      </c>
      <c r="BY856" s="31">
        <f t="shared" si="1113"/>
        <v>0</v>
      </c>
      <c r="BZ856" s="31">
        <f t="shared" si="1114"/>
        <v>0</v>
      </c>
      <c r="CA856" s="31">
        <f t="shared" si="1115"/>
        <v>0</v>
      </c>
      <c r="CB856" s="31">
        <f t="shared" si="1116"/>
        <v>0</v>
      </c>
      <c r="CC856" s="31">
        <f t="shared" si="1117"/>
        <v>0</v>
      </c>
      <c r="CD856" s="31">
        <f t="shared" si="1118"/>
        <v>0</v>
      </c>
      <c r="CE856" s="37">
        <f t="array" ref="CE856">MIN(IF(JPRL=AI856,$AG$19:$AG$1018))</f>
        <v>0</v>
      </c>
      <c r="CF856" s="37">
        <f t="array" ref="CF856">MAX(IF(JPRL=AI856,$AG$19:$AG$1018))</f>
        <v>0</v>
      </c>
      <c r="CG856" s="36">
        <f t="shared" si="1119"/>
        <v>0</v>
      </c>
      <c r="CI856" s="40">
        <f t="shared" si="1120"/>
        <v>0</v>
      </c>
      <c r="CJ856" s="40">
        <f t="shared" si="1057"/>
        <v>0</v>
      </c>
      <c r="CK856" s="40">
        <f t="shared" si="1058"/>
        <v>0</v>
      </c>
      <c r="CL856" s="40">
        <f t="shared" si="1059"/>
        <v>0</v>
      </c>
      <c r="CM856" s="40">
        <f t="shared" si="1060"/>
        <v>0</v>
      </c>
      <c r="CN856" s="40">
        <f t="shared" si="1061"/>
        <v>0</v>
      </c>
      <c r="CO856" s="40">
        <f t="shared" si="1062"/>
        <v>0</v>
      </c>
      <c r="CP856" s="40">
        <f t="shared" si="1063"/>
        <v>0</v>
      </c>
      <c r="CQ856" s="40">
        <f t="shared" si="1064"/>
        <v>0</v>
      </c>
      <c r="CR856" s="40">
        <f t="shared" si="1065"/>
        <v>0</v>
      </c>
      <c r="CS856" s="40">
        <f t="shared" si="1066"/>
        <v>0</v>
      </c>
      <c r="CT856" s="41">
        <f t="shared" si="1121"/>
        <v>0</v>
      </c>
      <c r="CU856" s="41">
        <f t="shared" si="1122"/>
        <v>0</v>
      </c>
      <c r="CV856" s="41">
        <f t="shared" si="1123"/>
        <v>0</v>
      </c>
      <c r="CW856" s="41">
        <f t="shared" si="1124"/>
        <v>0</v>
      </c>
      <c r="CX856" s="41">
        <f t="shared" si="1125"/>
        <v>0</v>
      </c>
      <c r="CY856" s="41">
        <f t="shared" si="1126"/>
        <v>0</v>
      </c>
      <c r="CZ856" s="41">
        <f t="shared" si="1127"/>
        <v>0</v>
      </c>
      <c r="DA856" s="41">
        <f t="shared" si="1128"/>
        <v>0</v>
      </c>
      <c r="DB856" s="41">
        <f t="shared" si="1129"/>
        <v>0</v>
      </c>
      <c r="DC856" s="41">
        <f t="shared" si="1130"/>
        <v>0</v>
      </c>
      <c r="DD856" s="7">
        <f t="shared" si="1131"/>
        <v>0</v>
      </c>
      <c r="DE856" s="7">
        <f t="shared" si="1132"/>
        <v>0</v>
      </c>
      <c r="DF856" s="7">
        <f t="shared" si="1133"/>
        <v>0</v>
      </c>
      <c r="DJ856" s="7">
        <f t="shared" si="1134"/>
        <v>0</v>
      </c>
      <c r="DK856" s="7">
        <f t="shared" si="1135"/>
        <v>0</v>
      </c>
    </row>
    <row r="857" spans="1:115" ht="26.25" customHeight="1" x14ac:dyDescent="0.25">
      <c r="A857" s="9">
        <v>839</v>
      </c>
      <c r="B857" s="24" t="str">
        <f t="shared" si="1067"/>
        <v/>
      </c>
      <c r="C857" s="23"/>
      <c r="D857" s="51"/>
      <c r="E857" s="24"/>
      <c r="F857" s="24"/>
      <c r="G857" s="24"/>
      <c r="H857" s="24"/>
      <c r="I857" s="25"/>
      <c r="J857" s="24"/>
      <c r="K857" s="26"/>
      <c r="L857" s="29"/>
      <c r="M857" s="27"/>
      <c r="N857" s="28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30"/>
      <c r="Z857" s="29"/>
      <c r="AA857" s="29" t="str">
        <f t="shared" si="1068"/>
        <v/>
      </c>
      <c r="AB857" s="7">
        <f t="shared" si="1069"/>
        <v>0</v>
      </c>
      <c r="AC857" s="7">
        <f t="shared" si="1070"/>
        <v>0</v>
      </c>
      <c r="AD857" s="7">
        <f t="shared" si="1071"/>
        <v>0</v>
      </c>
      <c r="AE857" s="7">
        <f t="shared" si="1072"/>
        <v>0</v>
      </c>
      <c r="AF857" s="11" t="str">
        <f t="shared" si="1136"/>
        <v/>
      </c>
      <c r="AG857" s="13">
        <f t="shared" si="1073"/>
        <v>0</v>
      </c>
      <c r="AH857" s="7" t="str">
        <f t="shared" si="1074"/>
        <v/>
      </c>
      <c r="AI857" s="11" t="str">
        <f t="shared" si="1137"/>
        <v/>
      </c>
      <c r="AJ857" s="11" t="str">
        <f t="array" ref="AJ857">IF(OR(AI857=$AI$19:AI856),"",AI857)</f>
        <v/>
      </c>
      <c r="AK857" s="11" t="str">
        <f t="shared" si="1075"/>
        <v/>
      </c>
      <c r="AL857" t="str">
        <f t="array" ref="AL857">IF(OR(AK857=$AK$19:AK856),"",AK857)</f>
        <v/>
      </c>
      <c r="AM857" s="13">
        <f t="shared" si="1076"/>
        <v>0</v>
      </c>
      <c r="AN857" s="13">
        <f t="shared" si="1077"/>
        <v>0</v>
      </c>
      <c r="AO857" s="13">
        <f t="shared" si="1078"/>
        <v>0</v>
      </c>
      <c r="AP857" s="13">
        <f t="shared" si="1079"/>
        <v>0</v>
      </c>
      <c r="AQ857" s="13">
        <f t="shared" si="1080"/>
        <v>0</v>
      </c>
      <c r="AR857" s="13">
        <f t="shared" si="1081"/>
        <v>0</v>
      </c>
      <c r="AS857" s="13">
        <f t="shared" si="1082"/>
        <v>0</v>
      </c>
      <c r="AT857" s="13">
        <f t="shared" si="1083"/>
        <v>0</v>
      </c>
      <c r="AU857" s="13">
        <f t="shared" si="1084"/>
        <v>0</v>
      </c>
      <c r="AV857" s="13">
        <f t="shared" si="1085"/>
        <v>0</v>
      </c>
      <c r="AX857" s="13">
        <f t="shared" si="1086"/>
        <v>0</v>
      </c>
      <c r="AY857" s="13">
        <f t="shared" si="1087"/>
        <v>0</v>
      </c>
      <c r="AZ857" s="13">
        <f t="shared" si="1088"/>
        <v>0</v>
      </c>
      <c r="BA857" s="13">
        <f t="shared" si="1089"/>
        <v>0</v>
      </c>
      <c r="BB857" s="13">
        <f t="shared" si="1090"/>
        <v>0</v>
      </c>
      <c r="BC857" s="13">
        <f t="shared" si="1091"/>
        <v>0</v>
      </c>
      <c r="BD857" s="13">
        <f t="shared" si="1092"/>
        <v>0</v>
      </c>
      <c r="BE857" s="13">
        <f t="shared" si="1093"/>
        <v>0</v>
      </c>
      <c r="BF857" s="13">
        <f t="shared" si="1094"/>
        <v>0</v>
      </c>
      <c r="BG857" s="13">
        <f t="shared" si="1095"/>
        <v>0</v>
      </c>
      <c r="BH857" s="13">
        <f t="shared" si="1096"/>
        <v>0</v>
      </c>
      <c r="BI857" s="13">
        <f t="shared" si="1097"/>
        <v>0</v>
      </c>
      <c r="BJ857" s="13">
        <f t="shared" si="1098"/>
        <v>0</v>
      </c>
      <c r="BK857" s="13">
        <f t="shared" si="1099"/>
        <v>0</v>
      </c>
      <c r="BL857" s="13">
        <f t="shared" si="1100"/>
        <v>0</v>
      </c>
      <c r="BM857" s="13">
        <f t="shared" si="1101"/>
        <v>0</v>
      </c>
      <c r="BN857" s="13">
        <f t="shared" si="1102"/>
        <v>0</v>
      </c>
      <c r="BO857" s="13">
        <f t="shared" si="1103"/>
        <v>0</v>
      </c>
      <c r="BP857" s="13">
        <f t="shared" si="1104"/>
        <v>0</v>
      </c>
      <c r="BQ857" s="13">
        <f t="shared" si="1105"/>
        <v>0</v>
      </c>
      <c r="BR857" s="13">
        <f t="shared" si="1106"/>
        <v>0</v>
      </c>
      <c r="BS857" s="13">
        <f t="shared" si="1107"/>
        <v>0</v>
      </c>
      <c r="BT857" s="31">
        <f t="shared" si="1108"/>
        <v>0</v>
      </c>
      <c r="BU857" s="31">
        <f t="shared" si="1109"/>
        <v>0</v>
      </c>
      <c r="BV857" s="31">
        <f t="shared" si="1110"/>
        <v>0</v>
      </c>
      <c r="BW857" s="31">
        <f t="shared" si="1111"/>
        <v>0</v>
      </c>
      <c r="BX857" s="31">
        <f t="shared" si="1112"/>
        <v>0</v>
      </c>
      <c r="BY857" s="31">
        <f t="shared" si="1113"/>
        <v>0</v>
      </c>
      <c r="BZ857" s="31">
        <f t="shared" si="1114"/>
        <v>0</v>
      </c>
      <c r="CA857" s="31">
        <f t="shared" si="1115"/>
        <v>0</v>
      </c>
      <c r="CB857" s="31">
        <f t="shared" si="1116"/>
        <v>0</v>
      </c>
      <c r="CC857" s="31">
        <f t="shared" si="1117"/>
        <v>0</v>
      </c>
      <c r="CD857" s="31">
        <f t="shared" si="1118"/>
        <v>0</v>
      </c>
      <c r="CE857" s="37">
        <f t="array" ref="CE857">MIN(IF(JPRL=AI857,$AG$19:$AG$1018))</f>
        <v>0</v>
      </c>
      <c r="CF857" s="37">
        <f t="array" ref="CF857">MAX(IF(JPRL=AI857,$AG$19:$AG$1018))</f>
        <v>0</v>
      </c>
      <c r="CG857" s="36">
        <f t="shared" si="1119"/>
        <v>0</v>
      </c>
      <c r="CI857" s="40">
        <f t="shared" si="1120"/>
        <v>0</v>
      </c>
      <c r="CJ857" s="40">
        <f t="shared" si="1057"/>
        <v>0</v>
      </c>
      <c r="CK857" s="40">
        <f t="shared" si="1058"/>
        <v>0</v>
      </c>
      <c r="CL857" s="40">
        <f t="shared" si="1059"/>
        <v>0</v>
      </c>
      <c r="CM857" s="40">
        <f t="shared" si="1060"/>
        <v>0</v>
      </c>
      <c r="CN857" s="40">
        <f t="shared" si="1061"/>
        <v>0</v>
      </c>
      <c r="CO857" s="40">
        <f t="shared" si="1062"/>
        <v>0</v>
      </c>
      <c r="CP857" s="40">
        <f t="shared" si="1063"/>
        <v>0</v>
      </c>
      <c r="CQ857" s="40">
        <f t="shared" si="1064"/>
        <v>0</v>
      </c>
      <c r="CR857" s="40">
        <f t="shared" si="1065"/>
        <v>0</v>
      </c>
      <c r="CS857" s="40">
        <f t="shared" si="1066"/>
        <v>0</v>
      </c>
      <c r="CT857" s="41">
        <f t="shared" si="1121"/>
        <v>0</v>
      </c>
      <c r="CU857" s="41">
        <f t="shared" si="1122"/>
        <v>0</v>
      </c>
      <c r="CV857" s="41">
        <f t="shared" si="1123"/>
        <v>0</v>
      </c>
      <c r="CW857" s="41">
        <f t="shared" si="1124"/>
        <v>0</v>
      </c>
      <c r="CX857" s="41">
        <f t="shared" si="1125"/>
        <v>0</v>
      </c>
      <c r="CY857" s="41">
        <f t="shared" si="1126"/>
        <v>0</v>
      </c>
      <c r="CZ857" s="41">
        <f t="shared" si="1127"/>
        <v>0</v>
      </c>
      <c r="DA857" s="41">
        <f t="shared" si="1128"/>
        <v>0</v>
      </c>
      <c r="DB857" s="41">
        <f t="shared" si="1129"/>
        <v>0</v>
      </c>
      <c r="DC857" s="41">
        <f t="shared" si="1130"/>
        <v>0</v>
      </c>
      <c r="DD857" s="7">
        <f t="shared" si="1131"/>
        <v>0</v>
      </c>
      <c r="DE857" s="7">
        <f t="shared" si="1132"/>
        <v>0</v>
      </c>
      <c r="DF857" s="7">
        <f t="shared" si="1133"/>
        <v>0</v>
      </c>
      <c r="DJ857" s="7">
        <f t="shared" si="1134"/>
        <v>0</v>
      </c>
      <c r="DK857" s="7">
        <f t="shared" si="1135"/>
        <v>0</v>
      </c>
    </row>
    <row r="858" spans="1:115" ht="26.25" customHeight="1" x14ac:dyDescent="0.25">
      <c r="A858" s="9">
        <v>840</v>
      </c>
      <c r="B858" s="24" t="str">
        <f t="shared" si="1067"/>
        <v/>
      </c>
      <c r="C858" s="23"/>
      <c r="D858" s="51"/>
      <c r="E858" s="24"/>
      <c r="F858" s="24"/>
      <c r="G858" s="24"/>
      <c r="H858" s="24"/>
      <c r="I858" s="25"/>
      <c r="J858" s="24"/>
      <c r="K858" s="26"/>
      <c r="L858" s="29"/>
      <c r="M858" s="27"/>
      <c r="N858" s="28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30"/>
      <c r="Z858" s="29"/>
      <c r="AA858" s="29" t="str">
        <f t="shared" si="1068"/>
        <v/>
      </c>
      <c r="AB858" s="7">
        <f t="shared" si="1069"/>
        <v>0</v>
      </c>
      <c r="AC858" s="7">
        <f t="shared" si="1070"/>
        <v>0</v>
      </c>
      <c r="AD858" s="7">
        <f t="shared" si="1071"/>
        <v>0</v>
      </c>
      <c r="AE858" s="7">
        <f t="shared" si="1072"/>
        <v>0</v>
      </c>
      <c r="AF858" s="11" t="str">
        <f t="shared" si="1136"/>
        <v/>
      </c>
      <c r="AG858" s="13">
        <f t="shared" si="1073"/>
        <v>0</v>
      </c>
      <c r="AH858" s="7" t="str">
        <f t="shared" si="1074"/>
        <v/>
      </c>
      <c r="AI858" s="11" t="str">
        <f t="shared" si="1137"/>
        <v/>
      </c>
      <c r="AJ858" s="11" t="str">
        <f t="array" ref="AJ858">IF(OR(AI858=$AI$19:AI857),"",AI858)</f>
        <v/>
      </c>
      <c r="AK858" s="11" t="str">
        <f t="shared" si="1075"/>
        <v/>
      </c>
      <c r="AL858" t="str">
        <f t="array" ref="AL858">IF(OR(AK858=$AK$19:AK857),"",AK858)</f>
        <v/>
      </c>
      <c r="AM858" s="13">
        <f t="shared" si="1076"/>
        <v>0</v>
      </c>
      <c r="AN858" s="13">
        <f t="shared" si="1077"/>
        <v>0</v>
      </c>
      <c r="AO858" s="13">
        <f t="shared" si="1078"/>
        <v>0</v>
      </c>
      <c r="AP858" s="13">
        <f t="shared" si="1079"/>
        <v>0</v>
      </c>
      <c r="AQ858" s="13">
        <f t="shared" si="1080"/>
        <v>0</v>
      </c>
      <c r="AR858" s="13">
        <f t="shared" si="1081"/>
        <v>0</v>
      </c>
      <c r="AS858" s="13">
        <f t="shared" si="1082"/>
        <v>0</v>
      </c>
      <c r="AT858" s="13">
        <f t="shared" si="1083"/>
        <v>0</v>
      </c>
      <c r="AU858" s="13">
        <f t="shared" si="1084"/>
        <v>0</v>
      </c>
      <c r="AV858" s="13">
        <f t="shared" si="1085"/>
        <v>0</v>
      </c>
      <c r="AX858" s="13">
        <f t="shared" si="1086"/>
        <v>0</v>
      </c>
      <c r="AY858" s="13">
        <f t="shared" si="1087"/>
        <v>0</v>
      </c>
      <c r="AZ858" s="13">
        <f t="shared" si="1088"/>
        <v>0</v>
      </c>
      <c r="BA858" s="13">
        <f t="shared" si="1089"/>
        <v>0</v>
      </c>
      <c r="BB858" s="13">
        <f t="shared" si="1090"/>
        <v>0</v>
      </c>
      <c r="BC858" s="13">
        <f t="shared" si="1091"/>
        <v>0</v>
      </c>
      <c r="BD858" s="13">
        <f t="shared" si="1092"/>
        <v>0</v>
      </c>
      <c r="BE858" s="13">
        <f t="shared" si="1093"/>
        <v>0</v>
      </c>
      <c r="BF858" s="13">
        <f t="shared" si="1094"/>
        <v>0</v>
      </c>
      <c r="BG858" s="13">
        <f t="shared" si="1095"/>
        <v>0</v>
      </c>
      <c r="BH858" s="13">
        <f t="shared" si="1096"/>
        <v>0</v>
      </c>
      <c r="BI858" s="13">
        <f t="shared" si="1097"/>
        <v>0</v>
      </c>
      <c r="BJ858" s="13">
        <f t="shared" si="1098"/>
        <v>0</v>
      </c>
      <c r="BK858" s="13">
        <f t="shared" si="1099"/>
        <v>0</v>
      </c>
      <c r="BL858" s="13">
        <f t="shared" si="1100"/>
        <v>0</v>
      </c>
      <c r="BM858" s="13">
        <f t="shared" si="1101"/>
        <v>0</v>
      </c>
      <c r="BN858" s="13">
        <f t="shared" si="1102"/>
        <v>0</v>
      </c>
      <c r="BO858" s="13">
        <f t="shared" si="1103"/>
        <v>0</v>
      </c>
      <c r="BP858" s="13">
        <f t="shared" si="1104"/>
        <v>0</v>
      </c>
      <c r="BQ858" s="13">
        <f t="shared" si="1105"/>
        <v>0</v>
      </c>
      <c r="BR858" s="13">
        <f t="shared" si="1106"/>
        <v>0</v>
      </c>
      <c r="BS858" s="13">
        <f t="shared" si="1107"/>
        <v>0</v>
      </c>
      <c r="BT858" s="31">
        <f t="shared" si="1108"/>
        <v>0</v>
      </c>
      <c r="BU858" s="31">
        <f t="shared" si="1109"/>
        <v>0</v>
      </c>
      <c r="BV858" s="31">
        <f t="shared" si="1110"/>
        <v>0</v>
      </c>
      <c r="BW858" s="31">
        <f t="shared" si="1111"/>
        <v>0</v>
      </c>
      <c r="BX858" s="31">
        <f t="shared" si="1112"/>
        <v>0</v>
      </c>
      <c r="BY858" s="31">
        <f t="shared" si="1113"/>
        <v>0</v>
      </c>
      <c r="BZ858" s="31">
        <f t="shared" si="1114"/>
        <v>0</v>
      </c>
      <c r="CA858" s="31">
        <f t="shared" si="1115"/>
        <v>0</v>
      </c>
      <c r="CB858" s="31">
        <f t="shared" si="1116"/>
        <v>0</v>
      </c>
      <c r="CC858" s="31">
        <f t="shared" si="1117"/>
        <v>0</v>
      </c>
      <c r="CD858" s="31">
        <f t="shared" si="1118"/>
        <v>0</v>
      </c>
      <c r="CE858" s="37">
        <f t="array" ref="CE858">MIN(IF(JPRL=AI858,$AG$19:$AG$1018))</f>
        <v>0</v>
      </c>
      <c r="CF858" s="37">
        <f t="array" ref="CF858">MAX(IF(JPRL=AI858,$AG$19:$AG$1018))</f>
        <v>0</v>
      </c>
      <c r="CG858" s="36">
        <f t="shared" si="1119"/>
        <v>0</v>
      </c>
      <c r="CI858" s="40">
        <f t="shared" si="1120"/>
        <v>0</v>
      </c>
      <c r="CJ858" s="40">
        <f t="shared" si="1057"/>
        <v>0</v>
      </c>
      <c r="CK858" s="40">
        <f t="shared" si="1058"/>
        <v>0</v>
      </c>
      <c r="CL858" s="40">
        <f t="shared" si="1059"/>
        <v>0</v>
      </c>
      <c r="CM858" s="40">
        <f t="shared" si="1060"/>
        <v>0</v>
      </c>
      <c r="CN858" s="40">
        <f t="shared" si="1061"/>
        <v>0</v>
      </c>
      <c r="CO858" s="40">
        <f t="shared" si="1062"/>
        <v>0</v>
      </c>
      <c r="CP858" s="40">
        <f t="shared" si="1063"/>
        <v>0</v>
      </c>
      <c r="CQ858" s="40">
        <f t="shared" si="1064"/>
        <v>0</v>
      </c>
      <c r="CR858" s="40">
        <f t="shared" si="1065"/>
        <v>0</v>
      </c>
      <c r="CS858" s="40">
        <f t="shared" si="1066"/>
        <v>0</v>
      </c>
      <c r="CT858" s="41">
        <f t="shared" si="1121"/>
        <v>0</v>
      </c>
      <c r="CU858" s="41">
        <f t="shared" si="1122"/>
        <v>0</v>
      </c>
      <c r="CV858" s="41">
        <f t="shared" si="1123"/>
        <v>0</v>
      </c>
      <c r="CW858" s="41">
        <f t="shared" si="1124"/>
        <v>0</v>
      </c>
      <c r="CX858" s="41">
        <f t="shared" si="1125"/>
        <v>0</v>
      </c>
      <c r="CY858" s="41">
        <f t="shared" si="1126"/>
        <v>0</v>
      </c>
      <c r="CZ858" s="41">
        <f t="shared" si="1127"/>
        <v>0</v>
      </c>
      <c r="DA858" s="41">
        <f t="shared" si="1128"/>
        <v>0</v>
      </c>
      <c r="DB858" s="41">
        <f t="shared" si="1129"/>
        <v>0</v>
      </c>
      <c r="DC858" s="41">
        <f t="shared" si="1130"/>
        <v>0</v>
      </c>
      <c r="DD858" s="7">
        <f t="shared" si="1131"/>
        <v>0</v>
      </c>
      <c r="DE858" s="7">
        <f t="shared" si="1132"/>
        <v>0</v>
      </c>
      <c r="DF858" s="7">
        <f t="shared" si="1133"/>
        <v>0</v>
      </c>
      <c r="DJ858" s="7">
        <f t="shared" si="1134"/>
        <v>0</v>
      </c>
      <c r="DK858" s="7">
        <f t="shared" si="1135"/>
        <v>0</v>
      </c>
    </row>
    <row r="859" spans="1:115" ht="26.25" customHeight="1" x14ac:dyDescent="0.25">
      <c r="A859" s="9">
        <v>841</v>
      </c>
      <c r="B859" s="24" t="str">
        <f t="shared" si="1067"/>
        <v/>
      </c>
      <c r="C859" s="23"/>
      <c r="D859" s="51"/>
      <c r="E859" s="24"/>
      <c r="F859" s="24"/>
      <c r="G859" s="24"/>
      <c r="H859" s="24"/>
      <c r="I859" s="25"/>
      <c r="J859" s="24"/>
      <c r="K859" s="26"/>
      <c r="L859" s="29"/>
      <c r="M859" s="27"/>
      <c r="N859" s="28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30"/>
      <c r="Z859" s="29"/>
      <c r="AA859" s="29" t="str">
        <f t="shared" si="1068"/>
        <v/>
      </c>
      <c r="AB859" s="7">
        <f t="shared" si="1069"/>
        <v>0</v>
      </c>
      <c r="AC859" s="7">
        <f t="shared" si="1070"/>
        <v>0</v>
      </c>
      <c r="AD859" s="7">
        <f t="shared" si="1071"/>
        <v>0</v>
      </c>
      <c r="AE859" s="7">
        <f t="shared" si="1072"/>
        <v>0</v>
      </c>
      <c r="AF859" s="11" t="str">
        <f t="shared" si="1136"/>
        <v/>
      </c>
      <c r="AG859" s="13">
        <f t="shared" si="1073"/>
        <v>0</v>
      </c>
      <c r="AH859" s="7" t="str">
        <f t="shared" si="1074"/>
        <v/>
      </c>
      <c r="AI859" s="11" t="str">
        <f t="shared" si="1137"/>
        <v/>
      </c>
      <c r="AJ859" s="11" t="str">
        <f t="array" ref="AJ859">IF(OR(AI859=$AI$19:AI858),"",AI859)</f>
        <v/>
      </c>
      <c r="AK859" s="11" t="str">
        <f t="shared" si="1075"/>
        <v/>
      </c>
      <c r="AL859" t="str">
        <f t="array" ref="AL859">IF(OR(AK859=$AK$19:AK858),"",AK859)</f>
        <v/>
      </c>
      <c r="AM859" s="13">
        <f t="shared" si="1076"/>
        <v>0</v>
      </c>
      <c r="AN859" s="13">
        <f t="shared" si="1077"/>
        <v>0</v>
      </c>
      <c r="AO859" s="13">
        <f t="shared" si="1078"/>
        <v>0</v>
      </c>
      <c r="AP859" s="13">
        <f t="shared" si="1079"/>
        <v>0</v>
      </c>
      <c r="AQ859" s="13">
        <f t="shared" si="1080"/>
        <v>0</v>
      </c>
      <c r="AR859" s="13">
        <f t="shared" si="1081"/>
        <v>0</v>
      </c>
      <c r="AS859" s="13">
        <f t="shared" si="1082"/>
        <v>0</v>
      </c>
      <c r="AT859" s="13">
        <f t="shared" si="1083"/>
        <v>0</v>
      </c>
      <c r="AU859" s="13">
        <f t="shared" si="1084"/>
        <v>0</v>
      </c>
      <c r="AV859" s="13">
        <f t="shared" si="1085"/>
        <v>0</v>
      </c>
      <c r="AX859" s="13">
        <f t="shared" si="1086"/>
        <v>0</v>
      </c>
      <c r="AY859" s="13">
        <f t="shared" si="1087"/>
        <v>0</v>
      </c>
      <c r="AZ859" s="13">
        <f t="shared" si="1088"/>
        <v>0</v>
      </c>
      <c r="BA859" s="13">
        <f t="shared" si="1089"/>
        <v>0</v>
      </c>
      <c r="BB859" s="13">
        <f t="shared" si="1090"/>
        <v>0</v>
      </c>
      <c r="BC859" s="13">
        <f t="shared" si="1091"/>
        <v>0</v>
      </c>
      <c r="BD859" s="13">
        <f t="shared" si="1092"/>
        <v>0</v>
      </c>
      <c r="BE859" s="13">
        <f t="shared" si="1093"/>
        <v>0</v>
      </c>
      <c r="BF859" s="13">
        <f t="shared" si="1094"/>
        <v>0</v>
      </c>
      <c r="BG859" s="13">
        <f t="shared" si="1095"/>
        <v>0</v>
      </c>
      <c r="BH859" s="13">
        <f t="shared" si="1096"/>
        <v>0</v>
      </c>
      <c r="BI859" s="13">
        <f t="shared" si="1097"/>
        <v>0</v>
      </c>
      <c r="BJ859" s="13">
        <f t="shared" si="1098"/>
        <v>0</v>
      </c>
      <c r="BK859" s="13">
        <f t="shared" si="1099"/>
        <v>0</v>
      </c>
      <c r="BL859" s="13">
        <f t="shared" si="1100"/>
        <v>0</v>
      </c>
      <c r="BM859" s="13">
        <f t="shared" si="1101"/>
        <v>0</v>
      </c>
      <c r="BN859" s="13">
        <f t="shared" si="1102"/>
        <v>0</v>
      </c>
      <c r="BO859" s="13">
        <f t="shared" si="1103"/>
        <v>0</v>
      </c>
      <c r="BP859" s="13">
        <f t="shared" si="1104"/>
        <v>0</v>
      </c>
      <c r="BQ859" s="13">
        <f t="shared" si="1105"/>
        <v>0</v>
      </c>
      <c r="BR859" s="13">
        <f t="shared" si="1106"/>
        <v>0</v>
      </c>
      <c r="BS859" s="13">
        <f t="shared" si="1107"/>
        <v>0</v>
      </c>
      <c r="BT859" s="31">
        <f t="shared" si="1108"/>
        <v>0</v>
      </c>
      <c r="BU859" s="31">
        <f t="shared" si="1109"/>
        <v>0</v>
      </c>
      <c r="BV859" s="31">
        <f t="shared" si="1110"/>
        <v>0</v>
      </c>
      <c r="BW859" s="31">
        <f t="shared" si="1111"/>
        <v>0</v>
      </c>
      <c r="BX859" s="31">
        <f t="shared" si="1112"/>
        <v>0</v>
      </c>
      <c r="BY859" s="31">
        <f t="shared" si="1113"/>
        <v>0</v>
      </c>
      <c r="BZ859" s="31">
        <f t="shared" si="1114"/>
        <v>0</v>
      </c>
      <c r="CA859" s="31">
        <f t="shared" si="1115"/>
        <v>0</v>
      </c>
      <c r="CB859" s="31">
        <f t="shared" si="1116"/>
        <v>0</v>
      </c>
      <c r="CC859" s="31">
        <f t="shared" si="1117"/>
        <v>0</v>
      </c>
      <c r="CD859" s="31">
        <f t="shared" si="1118"/>
        <v>0</v>
      </c>
      <c r="CE859" s="37">
        <f t="array" ref="CE859">MIN(IF(JPRL=AI859,$AG$19:$AG$1018))</f>
        <v>0</v>
      </c>
      <c r="CF859" s="37">
        <f t="array" ref="CF859">MAX(IF(JPRL=AI859,$AG$19:$AG$1018))</f>
        <v>0</v>
      </c>
      <c r="CG859" s="36">
        <f t="shared" si="1119"/>
        <v>0</v>
      </c>
      <c r="CI859" s="40">
        <f t="shared" si="1120"/>
        <v>0</v>
      </c>
      <c r="CJ859" s="40">
        <f t="shared" si="1057"/>
        <v>0</v>
      </c>
      <c r="CK859" s="40">
        <f t="shared" si="1058"/>
        <v>0</v>
      </c>
      <c r="CL859" s="40">
        <f t="shared" si="1059"/>
        <v>0</v>
      </c>
      <c r="CM859" s="40">
        <f t="shared" si="1060"/>
        <v>0</v>
      </c>
      <c r="CN859" s="40">
        <f t="shared" si="1061"/>
        <v>0</v>
      </c>
      <c r="CO859" s="40">
        <f t="shared" si="1062"/>
        <v>0</v>
      </c>
      <c r="CP859" s="40">
        <f t="shared" si="1063"/>
        <v>0</v>
      </c>
      <c r="CQ859" s="40">
        <f t="shared" si="1064"/>
        <v>0</v>
      </c>
      <c r="CR859" s="40">
        <f t="shared" si="1065"/>
        <v>0</v>
      </c>
      <c r="CS859" s="40">
        <f t="shared" si="1066"/>
        <v>0</v>
      </c>
      <c r="CT859" s="41">
        <f t="shared" si="1121"/>
        <v>0</v>
      </c>
      <c r="CU859" s="41">
        <f t="shared" si="1122"/>
        <v>0</v>
      </c>
      <c r="CV859" s="41">
        <f t="shared" si="1123"/>
        <v>0</v>
      </c>
      <c r="CW859" s="41">
        <f t="shared" si="1124"/>
        <v>0</v>
      </c>
      <c r="CX859" s="41">
        <f t="shared" si="1125"/>
        <v>0</v>
      </c>
      <c r="CY859" s="41">
        <f t="shared" si="1126"/>
        <v>0</v>
      </c>
      <c r="CZ859" s="41">
        <f t="shared" si="1127"/>
        <v>0</v>
      </c>
      <c r="DA859" s="41">
        <f t="shared" si="1128"/>
        <v>0</v>
      </c>
      <c r="DB859" s="41">
        <f t="shared" si="1129"/>
        <v>0</v>
      </c>
      <c r="DC859" s="41">
        <f t="shared" si="1130"/>
        <v>0</v>
      </c>
      <c r="DD859" s="7">
        <f t="shared" si="1131"/>
        <v>0</v>
      </c>
      <c r="DE859" s="7">
        <f t="shared" si="1132"/>
        <v>0</v>
      </c>
      <c r="DF859" s="7">
        <f t="shared" si="1133"/>
        <v>0</v>
      </c>
      <c r="DJ859" s="7">
        <f t="shared" si="1134"/>
        <v>0</v>
      </c>
      <c r="DK859" s="7">
        <f t="shared" si="1135"/>
        <v>0</v>
      </c>
    </row>
    <row r="860" spans="1:115" ht="26.25" customHeight="1" x14ac:dyDescent="0.25">
      <c r="A860" s="9">
        <v>842</v>
      </c>
      <c r="B860" s="24" t="str">
        <f t="shared" si="1067"/>
        <v/>
      </c>
      <c r="C860" s="23"/>
      <c r="D860" s="51"/>
      <c r="E860" s="24"/>
      <c r="F860" s="24"/>
      <c r="G860" s="24"/>
      <c r="H860" s="24"/>
      <c r="I860" s="25"/>
      <c r="J860" s="24"/>
      <c r="K860" s="26"/>
      <c r="L860" s="29"/>
      <c r="M860" s="27"/>
      <c r="N860" s="28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30"/>
      <c r="Z860" s="29"/>
      <c r="AA860" s="29" t="str">
        <f t="shared" si="1068"/>
        <v/>
      </c>
      <c r="AB860" s="7">
        <f t="shared" si="1069"/>
        <v>0</v>
      </c>
      <c r="AC860" s="7">
        <f t="shared" si="1070"/>
        <v>0</v>
      </c>
      <c r="AD860" s="7">
        <f t="shared" si="1071"/>
        <v>0</v>
      </c>
      <c r="AE860" s="7">
        <f t="shared" si="1072"/>
        <v>0</v>
      </c>
      <c r="AF860" s="11" t="str">
        <f t="shared" si="1136"/>
        <v/>
      </c>
      <c r="AG860" s="13">
        <f t="shared" si="1073"/>
        <v>0</v>
      </c>
      <c r="AH860" s="7" t="str">
        <f t="shared" si="1074"/>
        <v/>
      </c>
      <c r="AI860" s="11" t="str">
        <f t="shared" si="1137"/>
        <v/>
      </c>
      <c r="AJ860" s="11" t="str">
        <f t="array" ref="AJ860">IF(OR(AI860=$AI$19:AI859),"",AI860)</f>
        <v/>
      </c>
      <c r="AK860" s="11" t="str">
        <f t="shared" si="1075"/>
        <v/>
      </c>
      <c r="AL860" t="str">
        <f t="array" ref="AL860">IF(OR(AK860=$AK$19:AK859),"",AK860)</f>
        <v/>
      </c>
      <c r="AM860" s="13">
        <f t="shared" si="1076"/>
        <v>0</v>
      </c>
      <c r="AN860" s="13">
        <f t="shared" si="1077"/>
        <v>0</v>
      </c>
      <c r="AO860" s="13">
        <f t="shared" si="1078"/>
        <v>0</v>
      </c>
      <c r="AP860" s="13">
        <f t="shared" si="1079"/>
        <v>0</v>
      </c>
      <c r="AQ860" s="13">
        <f t="shared" si="1080"/>
        <v>0</v>
      </c>
      <c r="AR860" s="13">
        <f t="shared" si="1081"/>
        <v>0</v>
      </c>
      <c r="AS860" s="13">
        <f t="shared" si="1082"/>
        <v>0</v>
      </c>
      <c r="AT860" s="13">
        <f t="shared" si="1083"/>
        <v>0</v>
      </c>
      <c r="AU860" s="13">
        <f t="shared" si="1084"/>
        <v>0</v>
      </c>
      <c r="AV860" s="13">
        <f t="shared" si="1085"/>
        <v>0</v>
      </c>
      <c r="AX860" s="13">
        <f t="shared" si="1086"/>
        <v>0</v>
      </c>
      <c r="AY860" s="13">
        <f t="shared" si="1087"/>
        <v>0</v>
      </c>
      <c r="AZ860" s="13">
        <f t="shared" si="1088"/>
        <v>0</v>
      </c>
      <c r="BA860" s="13">
        <f t="shared" si="1089"/>
        <v>0</v>
      </c>
      <c r="BB860" s="13">
        <f t="shared" si="1090"/>
        <v>0</v>
      </c>
      <c r="BC860" s="13">
        <f t="shared" si="1091"/>
        <v>0</v>
      </c>
      <c r="BD860" s="13">
        <f t="shared" si="1092"/>
        <v>0</v>
      </c>
      <c r="BE860" s="13">
        <f t="shared" si="1093"/>
        <v>0</v>
      </c>
      <c r="BF860" s="13">
        <f t="shared" si="1094"/>
        <v>0</v>
      </c>
      <c r="BG860" s="13">
        <f t="shared" si="1095"/>
        <v>0</v>
      </c>
      <c r="BH860" s="13">
        <f t="shared" si="1096"/>
        <v>0</v>
      </c>
      <c r="BI860" s="13">
        <f t="shared" si="1097"/>
        <v>0</v>
      </c>
      <c r="BJ860" s="13">
        <f t="shared" si="1098"/>
        <v>0</v>
      </c>
      <c r="BK860" s="13">
        <f t="shared" si="1099"/>
        <v>0</v>
      </c>
      <c r="BL860" s="13">
        <f t="shared" si="1100"/>
        <v>0</v>
      </c>
      <c r="BM860" s="13">
        <f t="shared" si="1101"/>
        <v>0</v>
      </c>
      <c r="BN860" s="13">
        <f t="shared" si="1102"/>
        <v>0</v>
      </c>
      <c r="BO860" s="13">
        <f t="shared" si="1103"/>
        <v>0</v>
      </c>
      <c r="BP860" s="13">
        <f t="shared" si="1104"/>
        <v>0</v>
      </c>
      <c r="BQ860" s="13">
        <f t="shared" si="1105"/>
        <v>0</v>
      </c>
      <c r="BR860" s="13">
        <f t="shared" si="1106"/>
        <v>0</v>
      </c>
      <c r="BS860" s="13">
        <f t="shared" si="1107"/>
        <v>0</v>
      </c>
      <c r="BT860" s="31">
        <f t="shared" si="1108"/>
        <v>0</v>
      </c>
      <c r="BU860" s="31">
        <f t="shared" si="1109"/>
        <v>0</v>
      </c>
      <c r="BV860" s="31">
        <f t="shared" si="1110"/>
        <v>0</v>
      </c>
      <c r="BW860" s="31">
        <f t="shared" si="1111"/>
        <v>0</v>
      </c>
      <c r="BX860" s="31">
        <f t="shared" si="1112"/>
        <v>0</v>
      </c>
      <c r="BY860" s="31">
        <f t="shared" si="1113"/>
        <v>0</v>
      </c>
      <c r="BZ860" s="31">
        <f t="shared" si="1114"/>
        <v>0</v>
      </c>
      <c r="CA860" s="31">
        <f t="shared" si="1115"/>
        <v>0</v>
      </c>
      <c r="CB860" s="31">
        <f t="shared" si="1116"/>
        <v>0</v>
      </c>
      <c r="CC860" s="31">
        <f t="shared" si="1117"/>
        <v>0</v>
      </c>
      <c r="CD860" s="31">
        <f t="shared" si="1118"/>
        <v>0</v>
      </c>
      <c r="CE860" s="37">
        <f t="array" ref="CE860">MIN(IF(JPRL=AI860,$AG$19:$AG$1018))</f>
        <v>0</v>
      </c>
      <c r="CF860" s="37">
        <f t="array" ref="CF860">MAX(IF(JPRL=AI860,$AG$19:$AG$1018))</f>
        <v>0</v>
      </c>
      <c r="CG860" s="36">
        <f t="shared" si="1119"/>
        <v>0</v>
      </c>
      <c r="CI860" s="40">
        <f t="shared" si="1120"/>
        <v>0</v>
      </c>
      <c r="CJ860" s="40">
        <f t="shared" si="1057"/>
        <v>0</v>
      </c>
      <c r="CK860" s="40">
        <f t="shared" si="1058"/>
        <v>0</v>
      </c>
      <c r="CL860" s="40">
        <f t="shared" si="1059"/>
        <v>0</v>
      </c>
      <c r="CM860" s="40">
        <f t="shared" si="1060"/>
        <v>0</v>
      </c>
      <c r="CN860" s="40">
        <f t="shared" si="1061"/>
        <v>0</v>
      </c>
      <c r="CO860" s="40">
        <f t="shared" si="1062"/>
        <v>0</v>
      </c>
      <c r="CP860" s="40">
        <f t="shared" si="1063"/>
        <v>0</v>
      </c>
      <c r="CQ860" s="40">
        <f t="shared" si="1064"/>
        <v>0</v>
      </c>
      <c r="CR860" s="40">
        <f t="shared" si="1065"/>
        <v>0</v>
      </c>
      <c r="CS860" s="40">
        <f t="shared" si="1066"/>
        <v>0</v>
      </c>
      <c r="CT860" s="41">
        <f t="shared" si="1121"/>
        <v>0</v>
      </c>
      <c r="CU860" s="41">
        <f t="shared" si="1122"/>
        <v>0</v>
      </c>
      <c r="CV860" s="41">
        <f t="shared" si="1123"/>
        <v>0</v>
      </c>
      <c r="CW860" s="41">
        <f t="shared" si="1124"/>
        <v>0</v>
      </c>
      <c r="CX860" s="41">
        <f t="shared" si="1125"/>
        <v>0</v>
      </c>
      <c r="CY860" s="41">
        <f t="shared" si="1126"/>
        <v>0</v>
      </c>
      <c r="CZ860" s="41">
        <f t="shared" si="1127"/>
        <v>0</v>
      </c>
      <c r="DA860" s="41">
        <f t="shared" si="1128"/>
        <v>0</v>
      </c>
      <c r="DB860" s="41">
        <f t="shared" si="1129"/>
        <v>0</v>
      </c>
      <c r="DC860" s="41">
        <f t="shared" si="1130"/>
        <v>0</v>
      </c>
      <c r="DD860" s="7">
        <f t="shared" si="1131"/>
        <v>0</v>
      </c>
      <c r="DE860" s="7">
        <f t="shared" si="1132"/>
        <v>0</v>
      </c>
      <c r="DF860" s="7">
        <f t="shared" si="1133"/>
        <v>0</v>
      </c>
      <c r="DJ860" s="7">
        <f t="shared" si="1134"/>
        <v>0</v>
      </c>
      <c r="DK860" s="7">
        <f t="shared" si="1135"/>
        <v>0</v>
      </c>
    </row>
    <row r="861" spans="1:115" ht="26.25" customHeight="1" x14ac:dyDescent="0.25">
      <c r="A861" s="9">
        <v>843</v>
      </c>
      <c r="B861" s="24" t="str">
        <f t="shared" si="1067"/>
        <v/>
      </c>
      <c r="C861" s="23"/>
      <c r="D861" s="51"/>
      <c r="E861" s="24"/>
      <c r="F861" s="24"/>
      <c r="G861" s="24"/>
      <c r="H861" s="24"/>
      <c r="I861" s="25"/>
      <c r="J861" s="24"/>
      <c r="K861" s="26"/>
      <c r="L861" s="29"/>
      <c r="M861" s="27"/>
      <c r="N861" s="28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30"/>
      <c r="Z861" s="29"/>
      <c r="AA861" s="29" t="str">
        <f t="shared" si="1068"/>
        <v/>
      </c>
      <c r="AB861" s="7">
        <f t="shared" si="1069"/>
        <v>0</v>
      </c>
      <c r="AC861" s="7">
        <f t="shared" si="1070"/>
        <v>0</v>
      </c>
      <c r="AD861" s="7">
        <f t="shared" si="1071"/>
        <v>0</v>
      </c>
      <c r="AE861" s="7">
        <f t="shared" si="1072"/>
        <v>0</v>
      </c>
      <c r="AF861" s="11" t="str">
        <f t="shared" si="1136"/>
        <v/>
      </c>
      <c r="AG861" s="13">
        <f t="shared" si="1073"/>
        <v>0</v>
      </c>
      <c r="AH861" s="7" t="str">
        <f t="shared" si="1074"/>
        <v/>
      </c>
      <c r="AI861" s="11" t="str">
        <f t="shared" si="1137"/>
        <v/>
      </c>
      <c r="AJ861" s="11" t="str">
        <f t="array" ref="AJ861">IF(OR(AI861=$AI$19:AI860),"",AI861)</f>
        <v/>
      </c>
      <c r="AK861" s="11" t="str">
        <f t="shared" si="1075"/>
        <v/>
      </c>
      <c r="AL861" t="str">
        <f t="array" ref="AL861">IF(OR(AK861=$AK$19:AK860),"",AK861)</f>
        <v/>
      </c>
      <c r="AM861" s="13">
        <f t="shared" si="1076"/>
        <v>0</v>
      </c>
      <c r="AN861" s="13">
        <f t="shared" si="1077"/>
        <v>0</v>
      </c>
      <c r="AO861" s="13">
        <f t="shared" si="1078"/>
        <v>0</v>
      </c>
      <c r="AP861" s="13">
        <f t="shared" si="1079"/>
        <v>0</v>
      </c>
      <c r="AQ861" s="13">
        <f t="shared" si="1080"/>
        <v>0</v>
      </c>
      <c r="AR861" s="13">
        <f t="shared" si="1081"/>
        <v>0</v>
      </c>
      <c r="AS861" s="13">
        <f t="shared" si="1082"/>
        <v>0</v>
      </c>
      <c r="AT861" s="13">
        <f t="shared" si="1083"/>
        <v>0</v>
      </c>
      <c r="AU861" s="13">
        <f t="shared" si="1084"/>
        <v>0</v>
      </c>
      <c r="AV861" s="13">
        <f t="shared" si="1085"/>
        <v>0</v>
      </c>
      <c r="AX861" s="13">
        <f t="shared" si="1086"/>
        <v>0</v>
      </c>
      <c r="AY861" s="13">
        <f t="shared" si="1087"/>
        <v>0</v>
      </c>
      <c r="AZ861" s="13">
        <f t="shared" si="1088"/>
        <v>0</v>
      </c>
      <c r="BA861" s="13">
        <f t="shared" si="1089"/>
        <v>0</v>
      </c>
      <c r="BB861" s="13">
        <f t="shared" si="1090"/>
        <v>0</v>
      </c>
      <c r="BC861" s="13">
        <f t="shared" si="1091"/>
        <v>0</v>
      </c>
      <c r="BD861" s="13">
        <f t="shared" si="1092"/>
        <v>0</v>
      </c>
      <c r="BE861" s="13">
        <f t="shared" si="1093"/>
        <v>0</v>
      </c>
      <c r="BF861" s="13">
        <f t="shared" si="1094"/>
        <v>0</v>
      </c>
      <c r="BG861" s="13">
        <f t="shared" si="1095"/>
        <v>0</v>
      </c>
      <c r="BH861" s="13">
        <f t="shared" si="1096"/>
        <v>0</v>
      </c>
      <c r="BI861" s="13">
        <f t="shared" si="1097"/>
        <v>0</v>
      </c>
      <c r="BJ861" s="13">
        <f t="shared" si="1098"/>
        <v>0</v>
      </c>
      <c r="BK861" s="13">
        <f t="shared" si="1099"/>
        <v>0</v>
      </c>
      <c r="BL861" s="13">
        <f t="shared" si="1100"/>
        <v>0</v>
      </c>
      <c r="BM861" s="13">
        <f t="shared" si="1101"/>
        <v>0</v>
      </c>
      <c r="BN861" s="13">
        <f t="shared" si="1102"/>
        <v>0</v>
      </c>
      <c r="BO861" s="13">
        <f t="shared" si="1103"/>
        <v>0</v>
      </c>
      <c r="BP861" s="13">
        <f t="shared" si="1104"/>
        <v>0</v>
      </c>
      <c r="BQ861" s="13">
        <f t="shared" si="1105"/>
        <v>0</v>
      </c>
      <c r="BR861" s="13">
        <f t="shared" si="1106"/>
        <v>0</v>
      </c>
      <c r="BS861" s="13">
        <f t="shared" si="1107"/>
        <v>0</v>
      </c>
      <c r="BT861" s="31">
        <f t="shared" si="1108"/>
        <v>0</v>
      </c>
      <c r="BU861" s="31">
        <f t="shared" si="1109"/>
        <v>0</v>
      </c>
      <c r="BV861" s="31">
        <f t="shared" si="1110"/>
        <v>0</v>
      </c>
      <c r="BW861" s="31">
        <f t="shared" si="1111"/>
        <v>0</v>
      </c>
      <c r="BX861" s="31">
        <f t="shared" si="1112"/>
        <v>0</v>
      </c>
      <c r="BY861" s="31">
        <f t="shared" si="1113"/>
        <v>0</v>
      </c>
      <c r="BZ861" s="31">
        <f t="shared" si="1114"/>
        <v>0</v>
      </c>
      <c r="CA861" s="31">
        <f t="shared" si="1115"/>
        <v>0</v>
      </c>
      <c r="CB861" s="31">
        <f t="shared" si="1116"/>
        <v>0</v>
      </c>
      <c r="CC861" s="31">
        <f t="shared" si="1117"/>
        <v>0</v>
      </c>
      <c r="CD861" s="31">
        <f t="shared" si="1118"/>
        <v>0</v>
      </c>
      <c r="CE861" s="37">
        <f t="array" ref="CE861">MIN(IF(JPRL=AI861,$AG$19:$AG$1018))</f>
        <v>0</v>
      </c>
      <c r="CF861" s="37">
        <f t="array" ref="CF861">MAX(IF(JPRL=AI861,$AG$19:$AG$1018))</f>
        <v>0</v>
      </c>
      <c r="CG861" s="36">
        <f t="shared" si="1119"/>
        <v>0</v>
      </c>
      <c r="CI861" s="40">
        <f t="shared" si="1120"/>
        <v>0</v>
      </c>
      <c r="CJ861" s="40">
        <f t="shared" si="1057"/>
        <v>0</v>
      </c>
      <c r="CK861" s="40">
        <f t="shared" si="1058"/>
        <v>0</v>
      </c>
      <c r="CL861" s="40">
        <f t="shared" si="1059"/>
        <v>0</v>
      </c>
      <c r="CM861" s="40">
        <f t="shared" si="1060"/>
        <v>0</v>
      </c>
      <c r="CN861" s="40">
        <f t="shared" si="1061"/>
        <v>0</v>
      </c>
      <c r="CO861" s="40">
        <f t="shared" si="1062"/>
        <v>0</v>
      </c>
      <c r="CP861" s="40">
        <f t="shared" si="1063"/>
        <v>0</v>
      </c>
      <c r="CQ861" s="40">
        <f t="shared" si="1064"/>
        <v>0</v>
      </c>
      <c r="CR861" s="40">
        <f t="shared" si="1065"/>
        <v>0</v>
      </c>
      <c r="CS861" s="40">
        <f t="shared" si="1066"/>
        <v>0</v>
      </c>
      <c r="CT861" s="41">
        <f t="shared" si="1121"/>
        <v>0</v>
      </c>
      <c r="CU861" s="41">
        <f t="shared" si="1122"/>
        <v>0</v>
      </c>
      <c r="CV861" s="41">
        <f t="shared" si="1123"/>
        <v>0</v>
      </c>
      <c r="CW861" s="41">
        <f t="shared" si="1124"/>
        <v>0</v>
      </c>
      <c r="CX861" s="41">
        <f t="shared" si="1125"/>
        <v>0</v>
      </c>
      <c r="CY861" s="41">
        <f t="shared" si="1126"/>
        <v>0</v>
      </c>
      <c r="CZ861" s="41">
        <f t="shared" si="1127"/>
        <v>0</v>
      </c>
      <c r="DA861" s="41">
        <f t="shared" si="1128"/>
        <v>0</v>
      </c>
      <c r="DB861" s="41">
        <f t="shared" si="1129"/>
        <v>0</v>
      </c>
      <c r="DC861" s="41">
        <f t="shared" si="1130"/>
        <v>0</v>
      </c>
      <c r="DD861" s="7">
        <f t="shared" si="1131"/>
        <v>0</v>
      </c>
      <c r="DE861" s="7">
        <f t="shared" si="1132"/>
        <v>0</v>
      </c>
      <c r="DF861" s="7">
        <f t="shared" si="1133"/>
        <v>0</v>
      </c>
      <c r="DJ861" s="7">
        <f t="shared" si="1134"/>
        <v>0</v>
      </c>
      <c r="DK861" s="7">
        <f t="shared" si="1135"/>
        <v>0</v>
      </c>
    </row>
    <row r="862" spans="1:115" ht="26.25" customHeight="1" x14ac:dyDescent="0.25">
      <c r="A862" s="9">
        <v>844</v>
      </c>
      <c r="B862" s="24" t="str">
        <f t="shared" si="1067"/>
        <v/>
      </c>
      <c r="C862" s="23"/>
      <c r="D862" s="51"/>
      <c r="E862" s="24"/>
      <c r="F862" s="24"/>
      <c r="G862" s="24"/>
      <c r="H862" s="24"/>
      <c r="I862" s="25"/>
      <c r="J862" s="24"/>
      <c r="K862" s="26"/>
      <c r="L862" s="29"/>
      <c r="M862" s="27"/>
      <c r="N862" s="28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30"/>
      <c r="Z862" s="29"/>
      <c r="AA862" s="29" t="str">
        <f t="shared" si="1068"/>
        <v/>
      </c>
      <c r="AB862" s="7">
        <f t="shared" si="1069"/>
        <v>0</v>
      </c>
      <c r="AC862" s="7">
        <f t="shared" si="1070"/>
        <v>0</v>
      </c>
      <c r="AD862" s="7">
        <f t="shared" si="1071"/>
        <v>0</v>
      </c>
      <c r="AE862" s="7">
        <f t="shared" si="1072"/>
        <v>0</v>
      </c>
      <c r="AF862" s="11" t="str">
        <f t="shared" si="1136"/>
        <v/>
      </c>
      <c r="AG862" s="13">
        <f t="shared" si="1073"/>
        <v>0</v>
      </c>
      <c r="AH862" s="7" t="str">
        <f t="shared" si="1074"/>
        <v/>
      </c>
      <c r="AI862" s="11" t="str">
        <f t="shared" si="1137"/>
        <v/>
      </c>
      <c r="AJ862" s="11" t="str">
        <f t="array" ref="AJ862">IF(OR(AI862=$AI$19:AI861),"",AI862)</f>
        <v/>
      </c>
      <c r="AK862" s="11" t="str">
        <f t="shared" si="1075"/>
        <v/>
      </c>
      <c r="AL862" t="str">
        <f t="array" ref="AL862">IF(OR(AK862=$AK$19:AK861),"",AK862)</f>
        <v/>
      </c>
      <c r="AM862" s="13">
        <f t="shared" si="1076"/>
        <v>0</v>
      </c>
      <c r="AN862" s="13">
        <f t="shared" si="1077"/>
        <v>0</v>
      </c>
      <c r="AO862" s="13">
        <f t="shared" si="1078"/>
        <v>0</v>
      </c>
      <c r="AP862" s="13">
        <f t="shared" si="1079"/>
        <v>0</v>
      </c>
      <c r="AQ862" s="13">
        <f t="shared" si="1080"/>
        <v>0</v>
      </c>
      <c r="AR862" s="13">
        <f t="shared" si="1081"/>
        <v>0</v>
      </c>
      <c r="AS862" s="13">
        <f t="shared" si="1082"/>
        <v>0</v>
      </c>
      <c r="AT862" s="13">
        <f t="shared" si="1083"/>
        <v>0</v>
      </c>
      <c r="AU862" s="13">
        <f t="shared" si="1084"/>
        <v>0</v>
      </c>
      <c r="AV862" s="13">
        <f t="shared" si="1085"/>
        <v>0</v>
      </c>
      <c r="AX862" s="13">
        <f t="shared" si="1086"/>
        <v>0</v>
      </c>
      <c r="AY862" s="13">
        <f t="shared" si="1087"/>
        <v>0</v>
      </c>
      <c r="AZ862" s="13">
        <f t="shared" si="1088"/>
        <v>0</v>
      </c>
      <c r="BA862" s="13">
        <f t="shared" si="1089"/>
        <v>0</v>
      </c>
      <c r="BB862" s="13">
        <f t="shared" si="1090"/>
        <v>0</v>
      </c>
      <c r="BC862" s="13">
        <f t="shared" si="1091"/>
        <v>0</v>
      </c>
      <c r="BD862" s="13">
        <f t="shared" si="1092"/>
        <v>0</v>
      </c>
      <c r="BE862" s="13">
        <f t="shared" si="1093"/>
        <v>0</v>
      </c>
      <c r="BF862" s="13">
        <f t="shared" si="1094"/>
        <v>0</v>
      </c>
      <c r="BG862" s="13">
        <f t="shared" si="1095"/>
        <v>0</v>
      </c>
      <c r="BH862" s="13">
        <f t="shared" si="1096"/>
        <v>0</v>
      </c>
      <c r="BI862" s="13">
        <f t="shared" si="1097"/>
        <v>0</v>
      </c>
      <c r="BJ862" s="13">
        <f t="shared" si="1098"/>
        <v>0</v>
      </c>
      <c r="BK862" s="13">
        <f t="shared" si="1099"/>
        <v>0</v>
      </c>
      <c r="BL862" s="13">
        <f t="shared" si="1100"/>
        <v>0</v>
      </c>
      <c r="BM862" s="13">
        <f t="shared" si="1101"/>
        <v>0</v>
      </c>
      <c r="BN862" s="13">
        <f t="shared" si="1102"/>
        <v>0</v>
      </c>
      <c r="BO862" s="13">
        <f t="shared" si="1103"/>
        <v>0</v>
      </c>
      <c r="BP862" s="13">
        <f t="shared" si="1104"/>
        <v>0</v>
      </c>
      <c r="BQ862" s="13">
        <f t="shared" si="1105"/>
        <v>0</v>
      </c>
      <c r="BR862" s="13">
        <f t="shared" si="1106"/>
        <v>0</v>
      </c>
      <c r="BS862" s="13">
        <f t="shared" si="1107"/>
        <v>0</v>
      </c>
      <c r="BT862" s="31">
        <f t="shared" si="1108"/>
        <v>0</v>
      </c>
      <c r="BU862" s="31">
        <f t="shared" si="1109"/>
        <v>0</v>
      </c>
      <c r="BV862" s="31">
        <f t="shared" si="1110"/>
        <v>0</v>
      </c>
      <c r="BW862" s="31">
        <f t="shared" si="1111"/>
        <v>0</v>
      </c>
      <c r="BX862" s="31">
        <f t="shared" si="1112"/>
        <v>0</v>
      </c>
      <c r="BY862" s="31">
        <f t="shared" si="1113"/>
        <v>0</v>
      </c>
      <c r="BZ862" s="31">
        <f t="shared" si="1114"/>
        <v>0</v>
      </c>
      <c r="CA862" s="31">
        <f t="shared" si="1115"/>
        <v>0</v>
      </c>
      <c r="CB862" s="31">
        <f t="shared" si="1116"/>
        <v>0</v>
      </c>
      <c r="CC862" s="31">
        <f t="shared" si="1117"/>
        <v>0</v>
      </c>
      <c r="CD862" s="31">
        <f t="shared" si="1118"/>
        <v>0</v>
      </c>
      <c r="CE862" s="37">
        <f t="array" ref="CE862">MIN(IF(JPRL=AI862,$AG$19:$AG$1018))</f>
        <v>0</v>
      </c>
      <c r="CF862" s="37">
        <f t="array" ref="CF862">MAX(IF(JPRL=AI862,$AG$19:$AG$1018))</f>
        <v>0</v>
      </c>
      <c r="CG862" s="36">
        <f t="shared" si="1119"/>
        <v>0</v>
      </c>
      <c r="CI862" s="40">
        <f t="shared" si="1120"/>
        <v>0</v>
      </c>
      <c r="CJ862" s="40">
        <f t="shared" si="1057"/>
        <v>0</v>
      </c>
      <c r="CK862" s="40">
        <f t="shared" si="1058"/>
        <v>0</v>
      </c>
      <c r="CL862" s="40">
        <f t="shared" si="1059"/>
        <v>0</v>
      </c>
      <c r="CM862" s="40">
        <f t="shared" si="1060"/>
        <v>0</v>
      </c>
      <c r="CN862" s="40">
        <f t="shared" si="1061"/>
        <v>0</v>
      </c>
      <c r="CO862" s="40">
        <f t="shared" si="1062"/>
        <v>0</v>
      </c>
      <c r="CP862" s="40">
        <f t="shared" si="1063"/>
        <v>0</v>
      </c>
      <c r="CQ862" s="40">
        <f t="shared" si="1064"/>
        <v>0</v>
      </c>
      <c r="CR862" s="40">
        <f t="shared" si="1065"/>
        <v>0</v>
      </c>
      <c r="CS862" s="40">
        <f t="shared" si="1066"/>
        <v>0</v>
      </c>
      <c r="CT862" s="41">
        <f t="shared" si="1121"/>
        <v>0</v>
      </c>
      <c r="CU862" s="41">
        <f t="shared" si="1122"/>
        <v>0</v>
      </c>
      <c r="CV862" s="41">
        <f t="shared" si="1123"/>
        <v>0</v>
      </c>
      <c r="CW862" s="41">
        <f t="shared" si="1124"/>
        <v>0</v>
      </c>
      <c r="CX862" s="41">
        <f t="shared" si="1125"/>
        <v>0</v>
      </c>
      <c r="CY862" s="41">
        <f t="shared" si="1126"/>
        <v>0</v>
      </c>
      <c r="CZ862" s="41">
        <f t="shared" si="1127"/>
        <v>0</v>
      </c>
      <c r="DA862" s="41">
        <f t="shared" si="1128"/>
        <v>0</v>
      </c>
      <c r="DB862" s="41">
        <f t="shared" si="1129"/>
        <v>0</v>
      </c>
      <c r="DC862" s="41">
        <f t="shared" si="1130"/>
        <v>0</v>
      </c>
      <c r="DD862" s="7">
        <f t="shared" si="1131"/>
        <v>0</v>
      </c>
      <c r="DE862" s="7">
        <f t="shared" si="1132"/>
        <v>0</v>
      </c>
      <c r="DF862" s="7">
        <f t="shared" si="1133"/>
        <v>0</v>
      </c>
      <c r="DJ862" s="7">
        <f t="shared" si="1134"/>
        <v>0</v>
      </c>
      <c r="DK862" s="7">
        <f t="shared" si="1135"/>
        <v>0</v>
      </c>
    </row>
    <row r="863" spans="1:115" ht="26.25" customHeight="1" x14ac:dyDescent="0.25">
      <c r="A863" s="9">
        <v>845</v>
      </c>
      <c r="B863" s="24" t="str">
        <f t="shared" si="1067"/>
        <v/>
      </c>
      <c r="C863" s="23"/>
      <c r="D863" s="51"/>
      <c r="E863" s="24"/>
      <c r="F863" s="24"/>
      <c r="G863" s="24"/>
      <c r="H863" s="24"/>
      <c r="I863" s="25"/>
      <c r="J863" s="24"/>
      <c r="K863" s="26"/>
      <c r="L863" s="29"/>
      <c r="M863" s="27"/>
      <c r="N863" s="28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30"/>
      <c r="Z863" s="29"/>
      <c r="AA863" s="29" t="str">
        <f t="shared" si="1068"/>
        <v/>
      </c>
      <c r="AB863" s="7">
        <f t="shared" si="1069"/>
        <v>0</v>
      </c>
      <c r="AC863" s="7">
        <f t="shared" si="1070"/>
        <v>0</v>
      </c>
      <c r="AD863" s="7">
        <f t="shared" si="1071"/>
        <v>0</v>
      </c>
      <c r="AE863" s="7">
        <f t="shared" si="1072"/>
        <v>0</v>
      </c>
      <c r="AF863" s="11" t="str">
        <f t="shared" si="1136"/>
        <v/>
      </c>
      <c r="AG863" s="13">
        <f t="shared" si="1073"/>
        <v>0</v>
      </c>
      <c r="AH863" s="7" t="str">
        <f t="shared" si="1074"/>
        <v/>
      </c>
      <c r="AI863" s="11" t="str">
        <f t="shared" si="1137"/>
        <v/>
      </c>
      <c r="AJ863" s="11" t="str">
        <f t="array" ref="AJ863">IF(OR(AI863=$AI$19:AI862),"",AI863)</f>
        <v/>
      </c>
      <c r="AK863" s="11" t="str">
        <f t="shared" si="1075"/>
        <v/>
      </c>
      <c r="AL863" t="str">
        <f t="array" ref="AL863">IF(OR(AK863=$AK$19:AK862),"",AK863)</f>
        <v/>
      </c>
      <c r="AM863" s="13">
        <f t="shared" si="1076"/>
        <v>0</v>
      </c>
      <c r="AN863" s="13">
        <f t="shared" si="1077"/>
        <v>0</v>
      </c>
      <c r="AO863" s="13">
        <f t="shared" si="1078"/>
        <v>0</v>
      </c>
      <c r="AP863" s="13">
        <f t="shared" si="1079"/>
        <v>0</v>
      </c>
      <c r="AQ863" s="13">
        <f t="shared" si="1080"/>
        <v>0</v>
      </c>
      <c r="AR863" s="13">
        <f t="shared" si="1081"/>
        <v>0</v>
      </c>
      <c r="AS863" s="13">
        <f t="shared" si="1082"/>
        <v>0</v>
      </c>
      <c r="AT863" s="13">
        <f t="shared" si="1083"/>
        <v>0</v>
      </c>
      <c r="AU863" s="13">
        <f t="shared" si="1084"/>
        <v>0</v>
      </c>
      <c r="AV863" s="13">
        <f t="shared" si="1085"/>
        <v>0</v>
      </c>
      <c r="AX863" s="13">
        <f t="shared" si="1086"/>
        <v>0</v>
      </c>
      <c r="AY863" s="13">
        <f t="shared" si="1087"/>
        <v>0</v>
      </c>
      <c r="AZ863" s="13">
        <f t="shared" si="1088"/>
        <v>0</v>
      </c>
      <c r="BA863" s="13">
        <f t="shared" si="1089"/>
        <v>0</v>
      </c>
      <c r="BB863" s="13">
        <f t="shared" si="1090"/>
        <v>0</v>
      </c>
      <c r="BC863" s="13">
        <f t="shared" si="1091"/>
        <v>0</v>
      </c>
      <c r="BD863" s="13">
        <f t="shared" si="1092"/>
        <v>0</v>
      </c>
      <c r="BE863" s="13">
        <f t="shared" si="1093"/>
        <v>0</v>
      </c>
      <c r="BF863" s="13">
        <f t="shared" si="1094"/>
        <v>0</v>
      </c>
      <c r="BG863" s="13">
        <f t="shared" si="1095"/>
        <v>0</v>
      </c>
      <c r="BH863" s="13">
        <f t="shared" si="1096"/>
        <v>0</v>
      </c>
      <c r="BI863" s="13">
        <f t="shared" si="1097"/>
        <v>0</v>
      </c>
      <c r="BJ863" s="13">
        <f t="shared" si="1098"/>
        <v>0</v>
      </c>
      <c r="BK863" s="13">
        <f t="shared" si="1099"/>
        <v>0</v>
      </c>
      <c r="BL863" s="13">
        <f t="shared" si="1100"/>
        <v>0</v>
      </c>
      <c r="BM863" s="13">
        <f t="shared" si="1101"/>
        <v>0</v>
      </c>
      <c r="BN863" s="13">
        <f t="shared" si="1102"/>
        <v>0</v>
      </c>
      <c r="BO863" s="13">
        <f t="shared" si="1103"/>
        <v>0</v>
      </c>
      <c r="BP863" s="13">
        <f t="shared" si="1104"/>
        <v>0</v>
      </c>
      <c r="BQ863" s="13">
        <f t="shared" si="1105"/>
        <v>0</v>
      </c>
      <c r="BR863" s="13">
        <f t="shared" si="1106"/>
        <v>0</v>
      </c>
      <c r="BS863" s="13">
        <f t="shared" si="1107"/>
        <v>0</v>
      </c>
      <c r="BT863" s="31">
        <f t="shared" si="1108"/>
        <v>0</v>
      </c>
      <c r="BU863" s="31">
        <f t="shared" si="1109"/>
        <v>0</v>
      </c>
      <c r="BV863" s="31">
        <f t="shared" si="1110"/>
        <v>0</v>
      </c>
      <c r="BW863" s="31">
        <f t="shared" si="1111"/>
        <v>0</v>
      </c>
      <c r="BX863" s="31">
        <f t="shared" si="1112"/>
        <v>0</v>
      </c>
      <c r="BY863" s="31">
        <f t="shared" si="1113"/>
        <v>0</v>
      </c>
      <c r="BZ863" s="31">
        <f t="shared" si="1114"/>
        <v>0</v>
      </c>
      <c r="CA863" s="31">
        <f t="shared" si="1115"/>
        <v>0</v>
      </c>
      <c r="CB863" s="31">
        <f t="shared" si="1116"/>
        <v>0</v>
      </c>
      <c r="CC863" s="31">
        <f t="shared" si="1117"/>
        <v>0</v>
      </c>
      <c r="CD863" s="31">
        <f t="shared" si="1118"/>
        <v>0</v>
      </c>
      <c r="CE863" s="37">
        <f t="array" ref="CE863">MIN(IF(JPRL=AI863,$AG$19:$AG$1018))</f>
        <v>0</v>
      </c>
      <c r="CF863" s="37">
        <f t="array" ref="CF863">MAX(IF(JPRL=AI863,$AG$19:$AG$1018))</f>
        <v>0</v>
      </c>
      <c r="CG863" s="36">
        <f t="shared" si="1119"/>
        <v>0</v>
      </c>
      <c r="CI863" s="40">
        <f t="shared" si="1120"/>
        <v>0</v>
      </c>
      <c r="CJ863" s="40">
        <f t="shared" si="1057"/>
        <v>0</v>
      </c>
      <c r="CK863" s="40">
        <f t="shared" si="1058"/>
        <v>0</v>
      </c>
      <c r="CL863" s="40">
        <f t="shared" si="1059"/>
        <v>0</v>
      </c>
      <c r="CM863" s="40">
        <f t="shared" si="1060"/>
        <v>0</v>
      </c>
      <c r="CN863" s="40">
        <f t="shared" si="1061"/>
        <v>0</v>
      </c>
      <c r="CO863" s="40">
        <f t="shared" si="1062"/>
        <v>0</v>
      </c>
      <c r="CP863" s="40">
        <f t="shared" si="1063"/>
        <v>0</v>
      </c>
      <c r="CQ863" s="40">
        <f t="shared" si="1064"/>
        <v>0</v>
      </c>
      <c r="CR863" s="40">
        <f t="shared" si="1065"/>
        <v>0</v>
      </c>
      <c r="CS863" s="40">
        <f t="shared" si="1066"/>
        <v>0</v>
      </c>
      <c r="CT863" s="41">
        <f t="shared" si="1121"/>
        <v>0</v>
      </c>
      <c r="CU863" s="41">
        <f t="shared" si="1122"/>
        <v>0</v>
      </c>
      <c r="CV863" s="41">
        <f t="shared" si="1123"/>
        <v>0</v>
      </c>
      <c r="CW863" s="41">
        <f t="shared" si="1124"/>
        <v>0</v>
      </c>
      <c r="CX863" s="41">
        <f t="shared" si="1125"/>
        <v>0</v>
      </c>
      <c r="CY863" s="41">
        <f t="shared" si="1126"/>
        <v>0</v>
      </c>
      <c r="CZ863" s="41">
        <f t="shared" si="1127"/>
        <v>0</v>
      </c>
      <c r="DA863" s="41">
        <f t="shared" si="1128"/>
        <v>0</v>
      </c>
      <c r="DB863" s="41">
        <f t="shared" si="1129"/>
        <v>0</v>
      </c>
      <c r="DC863" s="41">
        <f t="shared" si="1130"/>
        <v>0</v>
      </c>
      <c r="DD863" s="7">
        <f t="shared" si="1131"/>
        <v>0</v>
      </c>
      <c r="DE863" s="7">
        <f t="shared" si="1132"/>
        <v>0</v>
      </c>
      <c r="DF863" s="7">
        <f t="shared" si="1133"/>
        <v>0</v>
      </c>
      <c r="DJ863" s="7">
        <f t="shared" si="1134"/>
        <v>0</v>
      </c>
      <c r="DK863" s="7">
        <f t="shared" si="1135"/>
        <v>0</v>
      </c>
    </row>
    <row r="864" spans="1:115" ht="26.25" customHeight="1" x14ac:dyDescent="0.25">
      <c r="A864" s="9">
        <v>846</v>
      </c>
      <c r="B864" s="24" t="str">
        <f t="shared" si="1067"/>
        <v/>
      </c>
      <c r="C864" s="23"/>
      <c r="D864" s="51"/>
      <c r="E864" s="24"/>
      <c r="F864" s="24"/>
      <c r="G864" s="24"/>
      <c r="H864" s="24"/>
      <c r="I864" s="25"/>
      <c r="J864" s="24"/>
      <c r="K864" s="26"/>
      <c r="L864" s="29"/>
      <c r="M864" s="27"/>
      <c r="N864" s="28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30"/>
      <c r="Z864" s="29"/>
      <c r="AA864" s="29" t="str">
        <f t="shared" si="1068"/>
        <v/>
      </c>
      <c r="AB864" s="7">
        <f t="shared" si="1069"/>
        <v>0</v>
      </c>
      <c r="AC864" s="7">
        <f t="shared" si="1070"/>
        <v>0</v>
      </c>
      <c r="AD864" s="7">
        <f t="shared" si="1071"/>
        <v>0</v>
      </c>
      <c r="AE864" s="7">
        <f t="shared" si="1072"/>
        <v>0</v>
      </c>
      <c r="AF864" s="11" t="str">
        <f t="shared" si="1136"/>
        <v/>
      </c>
      <c r="AG864" s="13">
        <f t="shared" si="1073"/>
        <v>0</v>
      </c>
      <c r="AH864" s="7" t="str">
        <f t="shared" si="1074"/>
        <v/>
      </c>
      <c r="AI864" s="11" t="str">
        <f t="shared" si="1137"/>
        <v/>
      </c>
      <c r="AJ864" s="11" t="str">
        <f t="array" ref="AJ864">IF(OR(AI864=$AI$19:AI863),"",AI864)</f>
        <v/>
      </c>
      <c r="AK864" s="11" t="str">
        <f t="shared" si="1075"/>
        <v/>
      </c>
      <c r="AL864" t="str">
        <f t="array" ref="AL864">IF(OR(AK864=$AK$19:AK863),"",AK864)</f>
        <v/>
      </c>
      <c r="AM864" s="13">
        <f t="shared" si="1076"/>
        <v>0</v>
      </c>
      <c r="AN864" s="13">
        <f t="shared" si="1077"/>
        <v>0</v>
      </c>
      <c r="AO864" s="13">
        <f t="shared" si="1078"/>
        <v>0</v>
      </c>
      <c r="AP864" s="13">
        <f t="shared" si="1079"/>
        <v>0</v>
      </c>
      <c r="AQ864" s="13">
        <f t="shared" si="1080"/>
        <v>0</v>
      </c>
      <c r="AR864" s="13">
        <f t="shared" si="1081"/>
        <v>0</v>
      </c>
      <c r="AS864" s="13">
        <f t="shared" si="1082"/>
        <v>0</v>
      </c>
      <c r="AT864" s="13">
        <f t="shared" si="1083"/>
        <v>0</v>
      </c>
      <c r="AU864" s="13">
        <f t="shared" si="1084"/>
        <v>0</v>
      </c>
      <c r="AV864" s="13">
        <f t="shared" si="1085"/>
        <v>0</v>
      </c>
      <c r="AX864" s="13">
        <f t="shared" si="1086"/>
        <v>0</v>
      </c>
      <c r="AY864" s="13">
        <f t="shared" si="1087"/>
        <v>0</v>
      </c>
      <c r="AZ864" s="13">
        <f t="shared" si="1088"/>
        <v>0</v>
      </c>
      <c r="BA864" s="13">
        <f t="shared" si="1089"/>
        <v>0</v>
      </c>
      <c r="BB864" s="13">
        <f t="shared" si="1090"/>
        <v>0</v>
      </c>
      <c r="BC864" s="13">
        <f t="shared" si="1091"/>
        <v>0</v>
      </c>
      <c r="BD864" s="13">
        <f t="shared" si="1092"/>
        <v>0</v>
      </c>
      <c r="BE864" s="13">
        <f t="shared" si="1093"/>
        <v>0</v>
      </c>
      <c r="BF864" s="13">
        <f t="shared" si="1094"/>
        <v>0</v>
      </c>
      <c r="BG864" s="13">
        <f t="shared" si="1095"/>
        <v>0</v>
      </c>
      <c r="BH864" s="13">
        <f t="shared" si="1096"/>
        <v>0</v>
      </c>
      <c r="BI864" s="13">
        <f t="shared" si="1097"/>
        <v>0</v>
      </c>
      <c r="BJ864" s="13">
        <f t="shared" si="1098"/>
        <v>0</v>
      </c>
      <c r="BK864" s="13">
        <f t="shared" si="1099"/>
        <v>0</v>
      </c>
      <c r="BL864" s="13">
        <f t="shared" si="1100"/>
        <v>0</v>
      </c>
      <c r="BM864" s="13">
        <f t="shared" si="1101"/>
        <v>0</v>
      </c>
      <c r="BN864" s="13">
        <f t="shared" si="1102"/>
        <v>0</v>
      </c>
      <c r="BO864" s="13">
        <f t="shared" si="1103"/>
        <v>0</v>
      </c>
      <c r="BP864" s="13">
        <f t="shared" si="1104"/>
        <v>0</v>
      </c>
      <c r="BQ864" s="13">
        <f t="shared" si="1105"/>
        <v>0</v>
      </c>
      <c r="BR864" s="13">
        <f t="shared" si="1106"/>
        <v>0</v>
      </c>
      <c r="BS864" s="13">
        <f t="shared" si="1107"/>
        <v>0</v>
      </c>
      <c r="BT864" s="31">
        <f t="shared" si="1108"/>
        <v>0</v>
      </c>
      <c r="BU864" s="31">
        <f t="shared" si="1109"/>
        <v>0</v>
      </c>
      <c r="BV864" s="31">
        <f t="shared" si="1110"/>
        <v>0</v>
      </c>
      <c r="BW864" s="31">
        <f t="shared" si="1111"/>
        <v>0</v>
      </c>
      <c r="BX864" s="31">
        <f t="shared" si="1112"/>
        <v>0</v>
      </c>
      <c r="BY864" s="31">
        <f t="shared" si="1113"/>
        <v>0</v>
      </c>
      <c r="BZ864" s="31">
        <f t="shared" si="1114"/>
        <v>0</v>
      </c>
      <c r="CA864" s="31">
        <f t="shared" si="1115"/>
        <v>0</v>
      </c>
      <c r="CB864" s="31">
        <f t="shared" si="1116"/>
        <v>0</v>
      </c>
      <c r="CC864" s="31">
        <f t="shared" si="1117"/>
        <v>0</v>
      </c>
      <c r="CD864" s="31">
        <f t="shared" si="1118"/>
        <v>0</v>
      </c>
      <c r="CE864" s="37">
        <f t="array" ref="CE864">MIN(IF(JPRL=AI864,$AG$19:$AG$1018))</f>
        <v>0</v>
      </c>
      <c r="CF864" s="37">
        <f t="array" ref="CF864">MAX(IF(JPRL=AI864,$AG$19:$AG$1018))</f>
        <v>0</v>
      </c>
      <c r="CG864" s="36">
        <f t="shared" si="1119"/>
        <v>0</v>
      </c>
      <c r="CI864" s="40">
        <f t="shared" si="1120"/>
        <v>0</v>
      </c>
      <c r="CJ864" s="40">
        <f t="shared" si="1057"/>
        <v>0</v>
      </c>
      <c r="CK864" s="40">
        <f t="shared" si="1058"/>
        <v>0</v>
      </c>
      <c r="CL864" s="40">
        <f t="shared" si="1059"/>
        <v>0</v>
      </c>
      <c r="CM864" s="40">
        <f t="shared" si="1060"/>
        <v>0</v>
      </c>
      <c r="CN864" s="40">
        <f t="shared" si="1061"/>
        <v>0</v>
      </c>
      <c r="CO864" s="40">
        <f t="shared" si="1062"/>
        <v>0</v>
      </c>
      <c r="CP864" s="40">
        <f t="shared" si="1063"/>
        <v>0</v>
      </c>
      <c r="CQ864" s="40">
        <f t="shared" si="1064"/>
        <v>0</v>
      </c>
      <c r="CR864" s="40">
        <f t="shared" si="1065"/>
        <v>0</v>
      </c>
      <c r="CS864" s="40">
        <f t="shared" si="1066"/>
        <v>0</v>
      </c>
      <c r="CT864" s="41">
        <f t="shared" si="1121"/>
        <v>0</v>
      </c>
      <c r="CU864" s="41">
        <f t="shared" si="1122"/>
        <v>0</v>
      </c>
      <c r="CV864" s="41">
        <f t="shared" si="1123"/>
        <v>0</v>
      </c>
      <c r="CW864" s="41">
        <f t="shared" si="1124"/>
        <v>0</v>
      </c>
      <c r="CX864" s="41">
        <f t="shared" si="1125"/>
        <v>0</v>
      </c>
      <c r="CY864" s="41">
        <f t="shared" si="1126"/>
        <v>0</v>
      </c>
      <c r="CZ864" s="41">
        <f t="shared" si="1127"/>
        <v>0</v>
      </c>
      <c r="DA864" s="41">
        <f t="shared" si="1128"/>
        <v>0</v>
      </c>
      <c r="DB864" s="41">
        <f t="shared" si="1129"/>
        <v>0</v>
      </c>
      <c r="DC864" s="41">
        <f t="shared" si="1130"/>
        <v>0</v>
      </c>
      <c r="DD864" s="7">
        <f t="shared" si="1131"/>
        <v>0</v>
      </c>
      <c r="DE864" s="7">
        <f t="shared" si="1132"/>
        <v>0</v>
      </c>
      <c r="DF864" s="7">
        <f t="shared" si="1133"/>
        <v>0</v>
      </c>
      <c r="DJ864" s="7">
        <f t="shared" si="1134"/>
        <v>0</v>
      </c>
      <c r="DK864" s="7">
        <f t="shared" si="1135"/>
        <v>0</v>
      </c>
    </row>
    <row r="865" spans="1:115" ht="26.25" customHeight="1" x14ac:dyDescent="0.25">
      <c r="A865" s="9">
        <v>847</v>
      </c>
      <c r="B865" s="24" t="str">
        <f t="shared" si="1067"/>
        <v/>
      </c>
      <c r="C865" s="23"/>
      <c r="D865" s="51"/>
      <c r="E865" s="24"/>
      <c r="F865" s="24"/>
      <c r="G865" s="24"/>
      <c r="H865" s="24"/>
      <c r="I865" s="25"/>
      <c r="J865" s="24"/>
      <c r="K865" s="26"/>
      <c r="L865" s="29"/>
      <c r="M865" s="27"/>
      <c r="N865" s="28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30"/>
      <c r="Z865" s="29"/>
      <c r="AA865" s="29" t="str">
        <f t="shared" si="1068"/>
        <v/>
      </c>
      <c r="AB865" s="7">
        <f t="shared" si="1069"/>
        <v>0</v>
      </c>
      <c r="AC865" s="7">
        <f t="shared" si="1070"/>
        <v>0</v>
      </c>
      <c r="AD865" s="7">
        <f t="shared" si="1071"/>
        <v>0</v>
      </c>
      <c r="AE865" s="7">
        <f t="shared" si="1072"/>
        <v>0</v>
      </c>
      <c r="AF865" s="11" t="str">
        <f t="shared" si="1136"/>
        <v/>
      </c>
      <c r="AG865" s="13">
        <f t="shared" si="1073"/>
        <v>0</v>
      </c>
      <c r="AH865" s="7" t="str">
        <f t="shared" si="1074"/>
        <v/>
      </c>
      <c r="AI865" s="11" t="str">
        <f t="shared" si="1137"/>
        <v/>
      </c>
      <c r="AJ865" s="11" t="str">
        <f t="array" ref="AJ865">IF(OR(AI865=$AI$19:AI864),"",AI865)</f>
        <v/>
      </c>
      <c r="AK865" s="11" t="str">
        <f t="shared" si="1075"/>
        <v/>
      </c>
      <c r="AL865" t="str">
        <f t="array" ref="AL865">IF(OR(AK865=$AK$19:AK864),"",AK865)</f>
        <v/>
      </c>
      <c r="AM865" s="13">
        <f t="shared" si="1076"/>
        <v>0</v>
      </c>
      <c r="AN865" s="13">
        <f t="shared" si="1077"/>
        <v>0</v>
      </c>
      <c r="AO865" s="13">
        <f t="shared" si="1078"/>
        <v>0</v>
      </c>
      <c r="AP865" s="13">
        <f t="shared" si="1079"/>
        <v>0</v>
      </c>
      <c r="AQ865" s="13">
        <f t="shared" si="1080"/>
        <v>0</v>
      </c>
      <c r="AR865" s="13">
        <f t="shared" si="1081"/>
        <v>0</v>
      </c>
      <c r="AS865" s="13">
        <f t="shared" si="1082"/>
        <v>0</v>
      </c>
      <c r="AT865" s="13">
        <f t="shared" si="1083"/>
        <v>0</v>
      </c>
      <c r="AU865" s="13">
        <f t="shared" si="1084"/>
        <v>0</v>
      </c>
      <c r="AV865" s="13">
        <f t="shared" si="1085"/>
        <v>0</v>
      </c>
      <c r="AX865" s="13">
        <f t="shared" si="1086"/>
        <v>0</v>
      </c>
      <c r="AY865" s="13">
        <f t="shared" si="1087"/>
        <v>0</v>
      </c>
      <c r="AZ865" s="13">
        <f t="shared" si="1088"/>
        <v>0</v>
      </c>
      <c r="BA865" s="13">
        <f t="shared" si="1089"/>
        <v>0</v>
      </c>
      <c r="BB865" s="13">
        <f t="shared" si="1090"/>
        <v>0</v>
      </c>
      <c r="BC865" s="13">
        <f t="shared" si="1091"/>
        <v>0</v>
      </c>
      <c r="BD865" s="13">
        <f t="shared" si="1092"/>
        <v>0</v>
      </c>
      <c r="BE865" s="13">
        <f t="shared" si="1093"/>
        <v>0</v>
      </c>
      <c r="BF865" s="13">
        <f t="shared" si="1094"/>
        <v>0</v>
      </c>
      <c r="BG865" s="13">
        <f t="shared" si="1095"/>
        <v>0</v>
      </c>
      <c r="BH865" s="13">
        <f t="shared" si="1096"/>
        <v>0</v>
      </c>
      <c r="BI865" s="13">
        <f t="shared" si="1097"/>
        <v>0</v>
      </c>
      <c r="BJ865" s="13">
        <f t="shared" si="1098"/>
        <v>0</v>
      </c>
      <c r="BK865" s="13">
        <f t="shared" si="1099"/>
        <v>0</v>
      </c>
      <c r="BL865" s="13">
        <f t="shared" si="1100"/>
        <v>0</v>
      </c>
      <c r="BM865" s="13">
        <f t="shared" si="1101"/>
        <v>0</v>
      </c>
      <c r="BN865" s="13">
        <f t="shared" si="1102"/>
        <v>0</v>
      </c>
      <c r="BO865" s="13">
        <f t="shared" si="1103"/>
        <v>0</v>
      </c>
      <c r="BP865" s="13">
        <f t="shared" si="1104"/>
        <v>0</v>
      </c>
      <c r="BQ865" s="13">
        <f t="shared" si="1105"/>
        <v>0</v>
      </c>
      <c r="BR865" s="13">
        <f t="shared" si="1106"/>
        <v>0</v>
      </c>
      <c r="BS865" s="13">
        <f t="shared" si="1107"/>
        <v>0</v>
      </c>
      <c r="BT865" s="31">
        <f t="shared" si="1108"/>
        <v>0</v>
      </c>
      <c r="BU865" s="31">
        <f t="shared" si="1109"/>
        <v>0</v>
      </c>
      <c r="BV865" s="31">
        <f t="shared" si="1110"/>
        <v>0</v>
      </c>
      <c r="BW865" s="31">
        <f t="shared" si="1111"/>
        <v>0</v>
      </c>
      <c r="BX865" s="31">
        <f t="shared" si="1112"/>
        <v>0</v>
      </c>
      <c r="BY865" s="31">
        <f t="shared" si="1113"/>
        <v>0</v>
      </c>
      <c r="BZ865" s="31">
        <f t="shared" si="1114"/>
        <v>0</v>
      </c>
      <c r="CA865" s="31">
        <f t="shared" si="1115"/>
        <v>0</v>
      </c>
      <c r="CB865" s="31">
        <f t="shared" si="1116"/>
        <v>0</v>
      </c>
      <c r="CC865" s="31">
        <f t="shared" si="1117"/>
        <v>0</v>
      </c>
      <c r="CD865" s="31">
        <f t="shared" si="1118"/>
        <v>0</v>
      </c>
      <c r="CE865" s="37">
        <f t="array" ref="CE865">MIN(IF(JPRL=AI865,$AG$19:$AG$1018))</f>
        <v>0</v>
      </c>
      <c r="CF865" s="37">
        <f t="array" ref="CF865">MAX(IF(JPRL=AI865,$AG$19:$AG$1018))</f>
        <v>0</v>
      </c>
      <c r="CG865" s="36">
        <f t="shared" si="1119"/>
        <v>0</v>
      </c>
      <c r="CI865" s="40">
        <f t="shared" si="1120"/>
        <v>0</v>
      </c>
      <c r="CJ865" s="40">
        <f t="shared" si="1057"/>
        <v>0</v>
      </c>
      <c r="CK865" s="40">
        <f t="shared" si="1058"/>
        <v>0</v>
      </c>
      <c r="CL865" s="40">
        <f t="shared" si="1059"/>
        <v>0</v>
      </c>
      <c r="CM865" s="40">
        <f t="shared" si="1060"/>
        <v>0</v>
      </c>
      <c r="CN865" s="40">
        <f t="shared" si="1061"/>
        <v>0</v>
      </c>
      <c r="CO865" s="40">
        <f t="shared" si="1062"/>
        <v>0</v>
      </c>
      <c r="CP865" s="40">
        <f t="shared" si="1063"/>
        <v>0</v>
      </c>
      <c r="CQ865" s="40">
        <f t="shared" si="1064"/>
        <v>0</v>
      </c>
      <c r="CR865" s="40">
        <f t="shared" si="1065"/>
        <v>0</v>
      </c>
      <c r="CS865" s="40">
        <f t="shared" si="1066"/>
        <v>0</v>
      </c>
      <c r="CT865" s="41">
        <f t="shared" si="1121"/>
        <v>0</v>
      </c>
      <c r="CU865" s="41">
        <f t="shared" si="1122"/>
        <v>0</v>
      </c>
      <c r="CV865" s="41">
        <f t="shared" si="1123"/>
        <v>0</v>
      </c>
      <c r="CW865" s="41">
        <f t="shared" si="1124"/>
        <v>0</v>
      </c>
      <c r="CX865" s="41">
        <f t="shared" si="1125"/>
        <v>0</v>
      </c>
      <c r="CY865" s="41">
        <f t="shared" si="1126"/>
        <v>0</v>
      </c>
      <c r="CZ865" s="41">
        <f t="shared" si="1127"/>
        <v>0</v>
      </c>
      <c r="DA865" s="41">
        <f t="shared" si="1128"/>
        <v>0</v>
      </c>
      <c r="DB865" s="41">
        <f t="shared" si="1129"/>
        <v>0</v>
      </c>
      <c r="DC865" s="41">
        <f t="shared" si="1130"/>
        <v>0</v>
      </c>
      <c r="DD865" s="7">
        <f t="shared" si="1131"/>
        <v>0</v>
      </c>
      <c r="DE865" s="7">
        <f t="shared" si="1132"/>
        <v>0</v>
      </c>
      <c r="DF865" s="7">
        <f t="shared" si="1133"/>
        <v>0</v>
      </c>
      <c r="DJ865" s="7">
        <f t="shared" si="1134"/>
        <v>0</v>
      </c>
      <c r="DK865" s="7">
        <f t="shared" si="1135"/>
        <v>0</v>
      </c>
    </row>
    <row r="866" spans="1:115" ht="26.25" customHeight="1" x14ac:dyDescent="0.25">
      <c r="A866" s="9">
        <v>848</v>
      </c>
      <c r="B866" s="24" t="str">
        <f t="shared" si="1067"/>
        <v/>
      </c>
      <c r="C866" s="23"/>
      <c r="D866" s="51"/>
      <c r="E866" s="24"/>
      <c r="F866" s="24"/>
      <c r="G866" s="24"/>
      <c r="H866" s="24"/>
      <c r="I866" s="25"/>
      <c r="J866" s="24"/>
      <c r="K866" s="26"/>
      <c r="L866" s="29"/>
      <c r="M866" s="27"/>
      <c r="N866" s="28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30"/>
      <c r="Z866" s="29"/>
      <c r="AA866" s="29" t="str">
        <f t="shared" si="1068"/>
        <v/>
      </c>
      <c r="AB866" s="7">
        <f t="shared" si="1069"/>
        <v>0</v>
      </c>
      <c r="AC866" s="7">
        <f t="shared" si="1070"/>
        <v>0</v>
      </c>
      <c r="AD866" s="7">
        <f t="shared" si="1071"/>
        <v>0</v>
      </c>
      <c r="AE866" s="7">
        <f t="shared" si="1072"/>
        <v>0</v>
      </c>
      <c r="AF866" s="11" t="str">
        <f t="shared" si="1136"/>
        <v/>
      </c>
      <c r="AG866" s="13">
        <f t="shared" si="1073"/>
        <v>0</v>
      </c>
      <c r="AH866" s="7" t="str">
        <f t="shared" si="1074"/>
        <v/>
      </c>
      <c r="AI866" s="11" t="str">
        <f t="shared" si="1137"/>
        <v/>
      </c>
      <c r="AJ866" s="11" t="str">
        <f t="array" ref="AJ866">IF(OR(AI866=$AI$19:AI865),"",AI866)</f>
        <v/>
      </c>
      <c r="AK866" s="11" t="str">
        <f t="shared" si="1075"/>
        <v/>
      </c>
      <c r="AL866" t="str">
        <f t="array" ref="AL866">IF(OR(AK866=$AK$19:AK865),"",AK866)</f>
        <v/>
      </c>
      <c r="AM866" s="13">
        <f t="shared" si="1076"/>
        <v>0</v>
      </c>
      <c r="AN866" s="13">
        <f t="shared" si="1077"/>
        <v>0</v>
      </c>
      <c r="AO866" s="13">
        <f t="shared" si="1078"/>
        <v>0</v>
      </c>
      <c r="AP866" s="13">
        <f t="shared" si="1079"/>
        <v>0</v>
      </c>
      <c r="AQ866" s="13">
        <f t="shared" si="1080"/>
        <v>0</v>
      </c>
      <c r="AR866" s="13">
        <f t="shared" si="1081"/>
        <v>0</v>
      </c>
      <c r="AS866" s="13">
        <f t="shared" si="1082"/>
        <v>0</v>
      </c>
      <c r="AT866" s="13">
        <f t="shared" si="1083"/>
        <v>0</v>
      </c>
      <c r="AU866" s="13">
        <f t="shared" si="1084"/>
        <v>0</v>
      </c>
      <c r="AV866" s="13">
        <f t="shared" si="1085"/>
        <v>0</v>
      </c>
      <c r="AX866" s="13">
        <f t="shared" si="1086"/>
        <v>0</v>
      </c>
      <c r="AY866" s="13">
        <f t="shared" si="1087"/>
        <v>0</v>
      </c>
      <c r="AZ866" s="13">
        <f t="shared" si="1088"/>
        <v>0</v>
      </c>
      <c r="BA866" s="13">
        <f t="shared" si="1089"/>
        <v>0</v>
      </c>
      <c r="BB866" s="13">
        <f t="shared" si="1090"/>
        <v>0</v>
      </c>
      <c r="BC866" s="13">
        <f t="shared" si="1091"/>
        <v>0</v>
      </c>
      <c r="BD866" s="13">
        <f t="shared" si="1092"/>
        <v>0</v>
      </c>
      <c r="BE866" s="13">
        <f t="shared" si="1093"/>
        <v>0</v>
      </c>
      <c r="BF866" s="13">
        <f t="shared" si="1094"/>
        <v>0</v>
      </c>
      <c r="BG866" s="13">
        <f t="shared" si="1095"/>
        <v>0</v>
      </c>
      <c r="BH866" s="13">
        <f t="shared" si="1096"/>
        <v>0</v>
      </c>
      <c r="BI866" s="13">
        <f t="shared" si="1097"/>
        <v>0</v>
      </c>
      <c r="BJ866" s="13">
        <f t="shared" si="1098"/>
        <v>0</v>
      </c>
      <c r="BK866" s="13">
        <f t="shared" si="1099"/>
        <v>0</v>
      </c>
      <c r="BL866" s="13">
        <f t="shared" si="1100"/>
        <v>0</v>
      </c>
      <c r="BM866" s="13">
        <f t="shared" si="1101"/>
        <v>0</v>
      </c>
      <c r="BN866" s="13">
        <f t="shared" si="1102"/>
        <v>0</v>
      </c>
      <c r="BO866" s="13">
        <f t="shared" si="1103"/>
        <v>0</v>
      </c>
      <c r="BP866" s="13">
        <f t="shared" si="1104"/>
        <v>0</v>
      </c>
      <c r="BQ866" s="13">
        <f t="shared" si="1105"/>
        <v>0</v>
      </c>
      <c r="BR866" s="13">
        <f t="shared" si="1106"/>
        <v>0</v>
      </c>
      <c r="BS866" s="13">
        <f t="shared" si="1107"/>
        <v>0</v>
      </c>
      <c r="BT866" s="31">
        <f t="shared" si="1108"/>
        <v>0</v>
      </c>
      <c r="BU866" s="31">
        <f t="shared" si="1109"/>
        <v>0</v>
      </c>
      <c r="BV866" s="31">
        <f t="shared" si="1110"/>
        <v>0</v>
      </c>
      <c r="BW866" s="31">
        <f t="shared" si="1111"/>
        <v>0</v>
      </c>
      <c r="BX866" s="31">
        <f t="shared" si="1112"/>
        <v>0</v>
      </c>
      <c r="BY866" s="31">
        <f t="shared" si="1113"/>
        <v>0</v>
      </c>
      <c r="BZ866" s="31">
        <f t="shared" si="1114"/>
        <v>0</v>
      </c>
      <c r="CA866" s="31">
        <f t="shared" si="1115"/>
        <v>0</v>
      </c>
      <c r="CB866" s="31">
        <f t="shared" si="1116"/>
        <v>0</v>
      </c>
      <c r="CC866" s="31">
        <f t="shared" si="1117"/>
        <v>0</v>
      </c>
      <c r="CD866" s="31">
        <f t="shared" si="1118"/>
        <v>0</v>
      </c>
      <c r="CE866" s="37">
        <f t="array" ref="CE866">MIN(IF(JPRL=AI866,$AG$19:$AG$1018))</f>
        <v>0</v>
      </c>
      <c r="CF866" s="37">
        <f t="array" ref="CF866">MAX(IF(JPRL=AI866,$AG$19:$AG$1018))</f>
        <v>0</v>
      </c>
      <c r="CG866" s="36">
        <f t="shared" si="1119"/>
        <v>0</v>
      </c>
      <c r="CI866" s="40">
        <f t="shared" si="1120"/>
        <v>0</v>
      </c>
      <c r="CJ866" s="40">
        <f t="shared" si="1057"/>
        <v>0</v>
      </c>
      <c r="CK866" s="40">
        <f t="shared" si="1058"/>
        <v>0</v>
      </c>
      <c r="CL866" s="40">
        <f t="shared" si="1059"/>
        <v>0</v>
      </c>
      <c r="CM866" s="40">
        <f t="shared" si="1060"/>
        <v>0</v>
      </c>
      <c r="CN866" s="40">
        <f t="shared" si="1061"/>
        <v>0</v>
      </c>
      <c r="CO866" s="40">
        <f t="shared" si="1062"/>
        <v>0</v>
      </c>
      <c r="CP866" s="40">
        <f t="shared" si="1063"/>
        <v>0</v>
      </c>
      <c r="CQ866" s="40">
        <f t="shared" si="1064"/>
        <v>0</v>
      </c>
      <c r="CR866" s="40">
        <f t="shared" si="1065"/>
        <v>0</v>
      </c>
      <c r="CS866" s="40">
        <f t="shared" si="1066"/>
        <v>0</v>
      </c>
      <c r="CT866" s="41">
        <f t="shared" si="1121"/>
        <v>0</v>
      </c>
      <c r="CU866" s="41">
        <f t="shared" si="1122"/>
        <v>0</v>
      </c>
      <c r="CV866" s="41">
        <f t="shared" si="1123"/>
        <v>0</v>
      </c>
      <c r="CW866" s="41">
        <f t="shared" si="1124"/>
        <v>0</v>
      </c>
      <c r="CX866" s="41">
        <f t="shared" si="1125"/>
        <v>0</v>
      </c>
      <c r="CY866" s="41">
        <f t="shared" si="1126"/>
        <v>0</v>
      </c>
      <c r="CZ866" s="41">
        <f t="shared" si="1127"/>
        <v>0</v>
      </c>
      <c r="DA866" s="41">
        <f t="shared" si="1128"/>
        <v>0</v>
      </c>
      <c r="DB866" s="41">
        <f t="shared" si="1129"/>
        <v>0</v>
      </c>
      <c r="DC866" s="41">
        <f t="shared" si="1130"/>
        <v>0</v>
      </c>
      <c r="DD866" s="7">
        <f t="shared" si="1131"/>
        <v>0</v>
      </c>
      <c r="DE866" s="7">
        <f t="shared" si="1132"/>
        <v>0</v>
      </c>
      <c r="DF866" s="7">
        <f t="shared" si="1133"/>
        <v>0</v>
      </c>
      <c r="DJ866" s="7">
        <f t="shared" si="1134"/>
        <v>0</v>
      </c>
      <c r="DK866" s="7">
        <f t="shared" si="1135"/>
        <v>0</v>
      </c>
    </row>
    <row r="867" spans="1:115" ht="26.25" customHeight="1" x14ac:dyDescent="0.25">
      <c r="A867" s="9">
        <v>849</v>
      </c>
      <c r="B867" s="24" t="str">
        <f t="shared" si="1067"/>
        <v/>
      </c>
      <c r="C867" s="23"/>
      <c r="D867" s="51"/>
      <c r="E867" s="24"/>
      <c r="F867" s="24"/>
      <c r="G867" s="24"/>
      <c r="H867" s="24"/>
      <c r="I867" s="25"/>
      <c r="J867" s="24"/>
      <c r="K867" s="26"/>
      <c r="L867" s="29"/>
      <c r="M867" s="27"/>
      <c r="N867" s="28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30"/>
      <c r="Z867" s="29"/>
      <c r="AA867" s="29" t="str">
        <f t="shared" si="1068"/>
        <v/>
      </c>
      <c r="AB867" s="7">
        <f t="shared" si="1069"/>
        <v>0</v>
      </c>
      <c r="AC867" s="7">
        <f t="shared" si="1070"/>
        <v>0</v>
      </c>
      <c r="AD867" s="7">
        <f t="shared" si="1071"/>
        <v>0</v>
      </c>
      <c r="AE867" s="7">
        <f t="shared" si="1072"/>
        <v>0</v>
      </c>
      <c r="AF867" s="11" t="str">
        <f t="shared" si="1136"/>
        <v/>
      </c>
      <c r="AG867" s="13">
        <f t="shared" si="1073"/>
        <v>0</v>
      </c>
      <c r="AH867" s="7" t="str">
        <f t="shared" si="1074"/>
        <v/>
      </c>
      <c r="AI867" s="11" t="str">
        <f t="shared" si="1137"/>
        <v/>
      </c>
      <c r="AJ867" s="11" t="str">
        <f t="array" ref="AJ867">IF(OR(AI867=$AI$19:AI866),"",AI867)</f>
        <v/>
      </c>
      <c r="AK867" s="11" t="str">
        <f t="shared" si="1075"/>
        <v/>
      </c>
      <c r="AL867" t="str">
        <f t="array" ref="AL867">IF(OR(AK867=$AK$19:AK866),"",AK867)</f>
        <v/>
      </c>
      <c r="AM867" s="13">
        <f t="shared" si="1076"/>
        <v>0</v>
      </c>
      <c r="AN867" s="13">
        <f t="shared" si="1077"/>
        <v>0</v>
      </c>
      <c r="AO867" s="13">
        <f t="shared" si="1078"/>
        <v>0</v>
      </c>
      <c r="AP867" s="13">
        <f t="shared" si="1079"/>
        <v>0</v>
      </c>
      <c r="AQ867" s="13">
        <f t="shared" si="1080"/>
        <v>0</v>
      </c>
      <c r="AR867" s="13">
        <f t="shared" si="1081"/>
        <v>0</v>
      </c>
      <c r="AS867" s="13">
        <f t="shared" si="1082"/>
        <v>0</v>
      </c>
      <c r="AT867" s="13">
        <f t="shared" si="1083"/>
        <v>0</v>
      </c>
      <c r="AU867" s="13">
        <f t="shared" si="1084"/>
        <v>0</v>
      </c>
      <c r="AV867" s="13">
        <f t="shared" si="1085"/>
        <v>0</v>
      </c>
      <c r="AX867" s="13">
        <f t="shared" si="1086"/>
        <v>0</v>
      </c>
      <c r="AY867" s="13">
        <f t="shared" si="1087"/>
        <v>0</v>
      </c>
      <c r="AZ867" s="13">
        <f t="shared" si="1088"/>
        <v>0</v>
      </c>
      <c r="BA867" s="13">
        <f t="shared" si="1089"/>
        <v>0</v>
      </c>
      <c r="BB867" s="13">
        <f t="shared" si="1090"/>
        <v>0</v>
      </c>
      <c r="BC867" s="13">
        <f t="shared" si="1091"/>
        <v>0</v>
      </c>
      <c r="BD867" s="13">
        <f t="shared" si="1092"/>
        <v>0</v>
      </c>
      <c r="BE867" s="13">
        <f t="shared" si="1093"/>
        <v>0</v>
      </c>
      <c r="BF867" s="13">
        <f t="shared" si="1094"/>
        <v>0</v>
      </c>
      <c r="BG867" s="13">
        <f t="shared" si="1095"/>
        <v>0</v>
      </c>
      <c r="BH867" s="13">
        <f t="shared" si="1096"/>
        <v>0</v>
      </c>
      <c r="BI867" s="13">
        <f t="shared" si="1097"/>
        <v>0</v>
      </c>
      <c r="BJ867" s="13">
        <f t="shared" si="1098"/>
        <v>0</v>
      </c>
      <c r="BK867" s="13">
        <f t="shared" si="1099"/>
        <v>0</v>
      </c>
      <c r="BL867" s="13">
        <f t="shared" si="1100"/>
        <v>0</v>
      </c>
      <c r="BM867" s="13">
        <f t="shared" si="1101"/>
        <v>0</v>
      </c>
      <c r="BN867" s="13">
        <f t="shared" si="1102"/>
        <v>0</v>
      </c>
      <c r="BO867" s="13">
        <f t="shared" si="1103"/>
        <v>0</v>
      </c>
      <c r="BP867" s="13">
        <f t="shared" si="1104"/>
        <v>0</v>
      </c>
      <c r="BQ867" s="13">
        <f t="shared" si="1105"/>
        <v>0</v>
      </c>
      <c r="BR867" s="13">
        <f t="shared" si="1106"/>
        <v>0</v>
      </c>
      <c r="BS867" s="13">
        <f t="shared" si="1107"/>
        <v>0</v>
      </c>
      <c r="BT867" s="31">
        <f t="shared" si="1108"/>
        <v>0</v>
      </c>
      <c r="BU867" s="31">
        <f t="shared" si="1109"/>
        <v>0</v>
      </c>
      <c r="BV867" s="31">
        <f t="shared" si="1110"/>
        <v>0</v>
      </c>
      <c r="BW867" s="31">
        <f t="shared" si="1111"/>
        <v>0</v>
      </c>
      <c r="BX867" s="31">
        <f t="shared" si="1112"/>
        <v>0</v>
      </c>
      <c r="BY867" s="31">
        <f t="shared" si="1113"/>
        <v>0</v>
      </c>
      <c r="BZ867" s="31">
        <f t="shared" si="1114"/>
        <v>0</v>
      </c>
      <c r="CA867" s="31">
        <f t="shared" si="1115"/>
        <v>0</v>
      </c>
      <c r="CB867" s="31">
        <f t="shared" si="1116"/>
        <v>0</v>
      </c>
      <c r="CC867" s="31">
        <f t="shared" si="1117"/>
        <v>0</v>
      </c>
      <c r="CD867" s="31">
        <f t="shared" si="1118"/>
        <v>0</v>
      </c>
      <c r="CE867" s="37">
        <f t="array" ref="CE867">MIN(IF(JPRL=AI867,$AG$19:$AG$1018))</f>
        <v>0</v>
      </c>
      <c r="CF867" s="37">
        <f t="array" ref="CF867">MAX(IF(JPRL=AI867,$AG$19:$AG$1018))</f>
        <v>0</v>
      </c>
      <c r="CG867" s="36">
        <f t="shared" si="1119"/>
        <v>0</v>
      </c>
      <c r="CI867" s="40">
        <f t="shared" si="1120"/>
        <v>0</v>
      </c>
      <c r="CJ867" s="40">
        <f t="shared" si="1057"/>
        <v>0</v>
      </c>
      <c r="CK867" s="40">
        <f t="shared" si="1058"/>
        <v>0</v>
      </c>
      <c r="CL867" s="40">
        <f t="shared" si="1059"/>
        <v>0</v>
      </c>
      <c r="CM867" s="40">
        <f t="shared" si="1060"/>
        <v>0</v>
      </c>
      <c r="CN867" s="40">
        <f t="shared" si="1061"/>
        <v>0</v>
      </c>
      <c r="CO867" s="40">
        <f t="shared" si="1062"/>
        <v>0</v>
      </c>
      <c r="CP867" s="40">
        <f t="shared" si="1063"/>
        <v>0</v>
      </c>
      <c r="CQ867" s="40">
        <f t="shared" si="1064"/>
        <v>0</v>
      </c>
      <c r="CR867" s="40">
        <f t="shared" si="1065"/>
        <v>0</v>
      </c>
      <c r="CS867" s="40">
        <f t="shared" si="1066"/>
        <v>0</v>
      </c>
      <c r="CT867" s="41">
        <f t="shared" si="1121"/>
        <v>0</v>
      </c>
      <c r="CU867" s="41">
        <f t="shared" si="1122"/>
        <v>0</v>
      </c>
      <c r="CV867" s="41">
        <f t="shared" si="1123"/>
        <v>0</v>
      </c>
      <c r="CW867" s="41">
        <f t="shared" si="1124"/>
        <v>0</v>
      </c>
      <c r="CX867" s="41">
        <f t="shared" si="1125"/>
        <v>0</v>
      </c>
      <c r="CY867" s="41">
        <f t="shared" si="1126"/>
        <v>0</v>
      </c>
      <c r="CZ867" s="41">
        <f t="shared" si="1127"/>
        <v>0</v>
      </c>
      <c r="DA867" s="41">
        <f t="shared" si="1128"/>
        <v>0</v>
      </c>
      <c r="DB867" s="41">
        <f t="shared" si="1129"/>
        <v>0</v>
      </c>
      <c r="DC867" s="41">
        <f t="shared" si="1130"/>
        <v>0</v>
      </c>
      <c r="DD867" s="7">
        <f t="shared" si="1131"/>
        <v>0</v>
      </c>
      <c r="DE867" s="7">
        <f t="shared" si="1132"/>
        <v>0</v>
      </c>
      <c r="DF867" s="7">
        <f t="shared" si="1133"/>
        <v>0</v>
      </c>
      <c r="DJ867" s="7">
        <f t="shared" si="1134"/>
        <v>0</v>
      </c>
      <c r="DK867" s="7">
        <f t="shared" si="1135"/>
        <v>0</v>
      </c>
    </row>
    <row r="868" spans="1:115" ht="26.25" customHeight="1" x14ac:dyDescent="0.25">
      <c r="A868" s="9">
        <v>850</v>
      </c>
      <c r="B868" s="24" t="str">
        <f t="shared" si="1067"/>
        <v/>
      </c>
      <c r="C868" s="23"/>
      <c r="D868" s="51"/>
      <c r="E868" s="24"/>
      <c r="F868" s="24"/>
      <c r="G868" s="24"/>
      <c r="H868" s="24"/>
      <c r="I868" s="25"/>
      <c r="J868" s="24"/>
      <c r="K868" s="26"/>
      <c r="L868" s="29"/>
      <c r="M868" s="27"/>
      <c r="N868" s="28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30"/>
      <c r="Z868" s="29"/>
      <c r="AA868" s="29" t="str">
        <f t="shared" si="1068"/>
        <v/>
      </c>
      <c r="AB868" s="7">
        <f t="shared" si="1069"/>
        <v>0</v>
      </c>
      <c r="AC868" s="7">
        <f t="shared" si="1070"/>
        <v>0</v>
      </c>
      <c r="AD868" s="7">
        <f t="shared" si="1071"/>
        <v>0</v>
      </c>
      <c r="AE868" s="7">
        <f t="shared" si="1072"/>
        <v>0</v>
      </c>
      <c r="AF868" s="11" t="str">
        <f t="shared" si="1136"/>
        <v/>
      </c>
      <c r="AG868" s="13">
        <f t="shared" si="1073"/>
        <v>0</v>
      </c>
      <c r="AH868" s="7" t="str">
        <f t="shared" si="1074"/>
        <v/>
      </c>
      <c r="AI868" s="11" t="str">
        <f t="shared" si="1137"/>
        <v/>
      </c>
      <c r="AJ868" s="11" t="str">
        <f t="array" ref="AJ868">IF(OR(AI868=$AI$19:AI867),"",AI868)</f>
        <v/>
      </c>
      <c r="AK868" s="11" t="str">
        <f t="shared" si="1075"/>
        <v/>
      </c>
      <c r="AL868" t="str">
        <f t="array" ref="AL868">IF(OR(AK868=$AK$19:AK867),"",AK868)</f>
        <v/>
      </c>
      <c r="AM868" s="13">
        <f t="shared" si="1076"/>
        <v>0</v>
      </c>
      <c r="AN868" s="13">
        <f t="shared" si="1077"/>
        <v>0</v>
      </c>
      <c r="AO868" s="13">
        <f t="shared" si="1078"/>
        <v>0</v>
      </c>
      <c r="AP868" s="13">
        <f t="shared" si="1079"/>
        <v>0</v>
      </c>
      <c r="AQ868" s="13">
        <f t="shared" si="1080"/>
        <v>0</v>
      </c>
      <c r="AR868" s="13">
        <f t="shared" si="1081"/>
        <v>0</v>
      </c>
      <c r="AS868" s="13">
        <f t="shared" si="1082"/>
        <v>0</v>
      </c>
      <c r="AT868" s="13">
        <f t="shared" si="1083"/>
        <v>0</v>
      </c>
      <c r="AU868" s="13">
        <f t="shared" si="1084"/>
        <v>0</v>
      </c>
      <c r="AV868" s="13">
        <f t="shared" si="1085"/>
        <v>0</v>
      </c>
      <c r="AX868" s="13">
        <f t="shared" si="1086"/>
        <v>0</v>
      </c>
      <c r="AY868" s="13">
        <f t="shared" si="1087"/>
        <v>0</v>
      </c>
      <c r="AZ868" s="13">
        <f t="shared" si="1088"/>
        <v>0</v>
      </c>
      <c r="BA868" s="13">
        <f t="shared" si="1089"/>
        <v>0</v>
      </c>
      <c r="BB868" s="13">
        <f t="shared" si="1090"/>
        <v>0</v>
      </c>
      <c r="BC868" s="13">
        <f t="shared" si="1091"/>
        <v>0</v>
      </c>
      <c r="BD868" s="13">
        <f t="shared" si="1092"/>
        <v>0</v>
      </c>
      <c r="BE868" s="13">
        <f t="shared" si="1093"/>
        <v>0</v>
      </c>
      <c r="BF868" s="13">
        <f t="shared" si="1094"/>
        <v>0</v>
      </c>
      <c r="BG868" s="13">
        <f t="shared" si="1095"/>
        <v>0</v>
      </c>
      <c r="BH868" s="13">
        <f t="shared" si="1096"/>
        <v>0</v>
      </c>
      <c r="BI868" s="13">
        <f t="shared" si="1097"/>
        <v>0</v>
      </c>
      <c r="BJ868" s="13">
        <f t="shared" si="1098"/>
        <v>0</v>
      </c>
      <c r="BK868" s="13">
        <f t="shared" si="1099"/>
        <v>0</v>
      </c>
      <c r="BL868" s="13">
        <f t="shared" si="1100"/>
        <v>0</v>
      </c>
      <c r="BM868" s="13">
        <f t="shared" si="1101"/>
        <v>0</v>
      </c>
      <c r="BN868" s="13">
        <f t="shared" si="1102"/>
        <v>0</v>
      </c>
      <c r="BO868" s="13">
        <f t="shared" si="1103"/>
        <v>0</v>
      </c>
      <c r="BP868" s="13">
        <f t="shared" si="1104"/>
        <v>0</v>
      </c>
      <c r="BQ868" s="13">
        <f t="shared" si="1105"/>
        <v>0</v>
      </c>
      <c r="BR868" s="13">
        <f t="shared" si="1106"/>
        <v>0</v>
      </c>
      <c r="BS868" s="13">
        <f t="shared" si="1107"/>
        <v>0</v>
      </c>
      <c r="BT868" s="31">
        <f t="shared" si="1108"/>
        <v>0</v>
      </c>
      <c r="BU868" s="31">
        <f t="shared" si="1109"/>
        <v>0</v>
      </c>
      <c r="BV868" s="31">
        <f t="shared" si="1110"/>
        <v>0</v>
      </c>
      <c r="BW868" s="31">
        <f t="shared" si="1111"/>
        <v>0</v>
      </c>
      <c r="BX868" s="31">
        <f t="shared" si="1112"/>
        <v>0</v>
      </c>
      <c r="BY868" s="31">
        <f t="shared" si="1113"/>
        <v>0</v>
      </c>
      <c r="BZ868" s="31">
        <f t="shared" si="1114"/>
        <v>0</v>
      </c>
      <c r="CA868" s="31">
        <f t="shared" si="1115"/>
        <v>0</v>
      </c>
      <c r="CB868" s="31">
        <f t="shared" si="1116"/>
        <v>0</v>
      </c>
      <c r="CC868" s="31">
        <f t="shared" si="1117"/>
        <v>0</v>
      </c>
      <c r="CD868" s="31">
        <f t="shared" si="1118"/>
        <v>0</v>
      </c>
      <c r="CE868" s="37">
        <f t="array" ref="CE868">MIN(IF(JPRL=AI868,$AG$19:$AG$1018))</f>
        <v>0</v>
      </c>
      <c r="CF868" s="37">
        <f t="array" ref="CF868">MAX(IF(JPRL=AI868,$AG$19:$AG$1018))</f>
        <v>0</v>
      </c>
      <c r="CG868" s="36">
        <f t="shared" si="1119"/>
        <v>0</v>
      </c>
      <c r="CI868" s="40">
        <f t="shared" si="1120"/>
        <v>0</v>
      </c>
      <c r="CJ868" s="40">
        <f t="shared" si="1057"/>
        <v>0</v>
      </c>
      <c r="CK868" s="40">
        <f t="shared" si="1058"/>
        <v>0</v>
      </c>
      <c r="CL868" s="40">
        <f t="shared" si="1059"/>
        <v>0</v>
      </c>
      <c r="CM868" s="40">
        <f t="shared" si="1060"/>
        <v>0</v>
      </c>
      <c r="CN868" s="40">
        <f t="shared" si="1061"/>
        <v>0</v>
      </c>
      <c r="CO868" s="40">
        <f t="shared" si="1062"/>
        <v>0</v>
      </c>
      <c r="CP868" s="40">
        <f t="shared" si="1063"/>
        <v>0</v>
      </c>
      <c r="CQ868" s="40">
        <f t="shared" si="1064"/>
        <v>0</v>
      </c>
      <c r="CR868" s="40">
        <f t="shared" si="1065"/>
        <v>0</v>
      </c>
      <c r="CS868" s="40">
        <f t="shared" si="1066"/>
        <v>0</v>
      </c>
      <c r="CT868" s="41">
        <f t="shared" si="1121"/>
        <v>0</v>
      </c>
      <c r="CU868" s="41">
        <f t="shared" si="1122"/>
        <v>0</v>
      </c>
      <c r="CV868" s="41">
        <f t="shared" si="1123"/>
        <v>0</v>
      </c>
      <c r="CW868" s="41">
        <f t="shared" si="1124"/>
        <v>0</v>
      </c>
      <c r="CX868" s="41">
        <f t="shared" si="1125"/>
        <v>0</v>
      </c>
      <c r="CY868" s="41">
        <f t="shared" si="1126"/>
        <v>0</v>
      </c>
      <c r="CZ868" s="41">
        <f t="shared" si="1127"/>
        <v>0</v>
      </c>
      <c r="DA868" s="41">
        <f t="shared" si="1128"/>
        <v>0</v>
      </c>
      <c r="DB868" s="41">
        <f t="shared" si="1129"/>
        <v>0</v>
      </c>
      <c r="DC868" s="41">
        <f t="shared" si="1130"/>
        <v>0</v>
      </c>
      <c r="DD868" s="7">
        <f t="shared" si="1131"/>
        <v>0</v>
      </c>
      <c r="DE868" s="7">
        <f t="shared" si="1132"/>
        <v>0</v>
      </c>
      <c r="DF868" s="7">
        <f t="shared" si="1133"/>
        <v>0</v>
      </c>
      <c r="DJ868" s="7">
        <f t="shared" si="1134"/>
        <v>0</v>
      </c>
      <c r="DK868" s="7">
        <f t="shared" si="1135"/>
        <v>0</v>
      </c>
    </row>
    <row r="869" spans="1:115" ht="26.25" customHeight="1" x14ac:dyDescent="0.25">
      <c r="A869" s="9">
        <v>851</v>
      </c>
      <c r="B869" s="24" t="str">
        <f t="shared" si="1067"/>
        <v/>
      </c>
      <c r="C869" s="23"/>
      <c r="D869" s="51"/>
      <c r="E869" s="24"/>
      <c r="F869" s="24"/>
      <c r="G869" s="24"/>
      <c r="H869" s="24"/>
      <c r="I869" s="25"/>
      <c r="J869" s="24"/>
      <c r="K869" s="26"/>
      <c r="L869" s="29"/>
      <c r="M869" s="27"/>
      <c r="N869" s="28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30"/>
      <c r="Z869" s="29"/>
      <c r="AA869" s="29" t="str">
        <f t="shared" si="1068"/>
        <v/>
      </c>
      <c r="AB869" s="7">
        <f t="shared" si="1069"/>
        <v>0</v>
      </c>
      <c r="AC869" s="7">
        <f t="shared" si="1070"/>
        <v>0</v>
      </c>
      <c r="AD869" s="7">
        <f t="shared" si="1071"/>
        <v>0</v>
      </c>
      <c r="AE869" s="7">
        <f t="shared" si="1072"/>
        <v>0</v>
      </c>
      <c r="AF869" s="11" t="str">
        <f t="shared" si="1136"/>
        <v/>
      </c>
      <c r="AG869" s="13">
        <f t="shared" si="1073"/>
        <v>0</v>
      </c>
      <c r="AH869" s="7" t="str">
        <f t="shared" si="1074"/>
        <v/>
      </c>
      <c r="AI869" s="11" t="str">
        <f t="shared" si="1137"/>
        <v/>
      </c>
      <c r="AJ869" s="11" t="str">
        <f t="array" ref="AJ869">IF(OR(AI869=$AI$19:AI868),"",AI869)</f>
        <v/>
      </c>
      <c r="AK869" s="11" t="str">
        <f t="shared" si="1075"/>
        <v/>
      </c>
      <c r="AL869" t="str">
        <f t="array" ref="AL869">IF(OR(AK869=$AK$19:AK868),"",AK869)</f>
        <v/>
      </c>
      <c r="AM869" s="13">
        <f t="shared" si="1076"/>
        <v>0</v>
      </c>
      <c r="AN869" s="13">
        <f t="shared" si="1077"/>
        <v>0</v>
      </c>
      <c r="AO869" s="13">
        <f t="shared" si="1078"/>
        <v>0</v>
      </c>
      <c r="AP869" s="13">
        <f t="shared" si="1079"/>
        <v>0</v>
      </c>
      <c r="AQ869" s="13">
        <f t="shared" si="1080"/>
        <v>0</v>
      </c>
      <c r="AR869" s="13">
        <f t="shared" si="1081"/>
        <v>0</v>
      </c>
      <c r="AS869" s="13">
        <f t="shared" si="1082"/>
        <v>0</v>
      </c>
      <c r="AT869" s="13">
        <f t="shared" si="1083"/>
        <v>0</v>
      </c>
      <c r="AU869" s="13">
        <f t="shared" si="1084"/>
        <v>0</v>
      </c>
      <c r="AV869" s="13">
        <f t="shared" si="1085"/>
        <v>0</v>
      </c>
      <c r="AX869" s="13">
        <f t="shared" si="1086"/>
        <v>0</v>
      </c>
      <c r="AY869" s="13">
        <f t="shared" si="1087"/>
        <v>0</v>
      </c>
      <c r="AZ869" s="13">
        <f t="shared" si="1088"/>
        <v>0</v>
      </c>
      <c r="BA869" s="13">
        <f t="shared" si="1089"/>
        <v>0</v>
      </c>
      <c r="BB869" s="13">
        <f t="shared" si="1090"/>
        <v>0</v>
      </c>
      <c r="BC869" s="13">
        <f t="shared" si="1091"/>
        <v>0</v>
      </c>
      <c r="BD869" s="13">
        <f t="shared" si="1092"/>
        <v>0</v>
      </c>
      <c r="BE869" s="13">
        <f t="shared" si="1093"/>
        <v>0</v>
      </c>
      <c r="BF869" s="13">
        <f t="shared" si="1094"/>
        <v>0</v>
      </c>
      <c r="BG869" s="13">
        <f t="shared" si="1095"/>
        <v>0</v>
      </c>
      <c r="BH869" s="13">
        <f t="shared" si="1096"/>
        <v>0</v>
      </c>
      <c r="BI869" s="13">
        <f t="shared" si="1097"/>
        <v>0</v>
      </c>
      <c r="BJ869" s="13">
        <f t="shared" si="1098"/>
        <v>0</v>
      </c>
      <c r="BK869" s="13">
        <f t="shared" si="1099"/>
        <v>0</v>
      </c>
      <c r="BL869" s="13">
        <f t="shared" si="1100"/>
        <v>0</v>
      </c>
      <c r="BM869" s="13">
        <f t="shared" si="1101"/>
        <v>0</v>
      </c>
      <c r="BN869" s="13">
        <f t="shared" si="1102"/>
        <v>0</v>
      </c>
      <c r="BO869" s="13">
        <f t="shared" si="1103"/>
        <v>0</v>
      </c>
      <c r="BP869" s="13">
        <f t="shared" si="1104"/>
        <v>0</v>
      </c>
      <c r="BQ869" s="13">
        <f t="shared" si="1105"/>
        <v>0</v>
      </c>
      <c r="BR869" s="13">
        <f t="shared" si="1106"/>
        <v>0</v>
      </c>
      <c r="BS869" s="13">
        <f t="shared" si="1107"/>
        <v>0</v>
      </c>
      <c r="BT869" s="31">
        <f t="shared" si="1108"/>
        <v>0</v>
      </c>
      <c r="BU869" s="31">
        <f t="shared" si="1109"/>
        <v>0</v>
      </c>
      <c r="BV869" s="31">
        <f t="shared" si="1110"/>
        <v>0</v>
      </c>
      <c r="BW869" s="31">
        <f t="shared" si="1111"/>
        <v>0</v>
      </c>
      <c r="BX869" s="31">
        <f t="shared" si="1112"/>
        <v>0</v>
      </c>
      <c r="BY869" s="31">
        <f t="shared" si="1113"/>
        <v>0</v>
      </c>
      <c r="BZ869" s="31">
        <f t="shared" si="1114"/>
        <v>0</v>
      </c>
      <c r="CA869" s="31">
        <f t="shared" si="1115"/>
        <v>0</v>
      </c>
      <c r="CB869" s="31">
        <f t="shared" si="1116"/>
        <v>0</v>
      </c>
      <c r="CC869" s="31">
        <f t="shared" si="1117"/>
        <v>0</v>
      </c>
      <c r="CD869" s="31">
        <f t="shared" si="1118"/>
        <v>0</v>
      </c>
      <c r="CE869" s="37">
        <f t="array" ref="CE869">MIN(IF(JPRL=AI869,$AG$19:$AG$1018))</f>
        <v>0</v>
      </c>
      <c r="CF869" s="37">
        <f t="array" ref="CF869">MAX(IF(JPRL=AI869,$AG$19:$AG$1018))</f>
        <v>0</v>
      </c>
      <c r="CG869" s="36">
        <f t="shared" si="1119"/>
        <v>0</v>
      </c>
      <c r="CI869" s="40">
        <f t="shared" si="1120"/>
        <v>0</v>
      </c>
      <c r="CJ869" s="40">
        <f t="shared" si="1057"/>
        <v>0</v>
      </c>
      <c r="CK869" s="40">
        <f t="shared" si="1058"/>
        <v>0</v>
      </c>
      <c r="CL869" s="40">
        <f t="shared" si="1059"/>
        <v>0</v>
      </c>
      <c r="CM869" s="40">
        <f t="shared" si="1060"/>
        <v>0</v>
      </c>
      <c r="CN869" s="40">
        <f t="shared" si="1061"/>
        <v>0</v>
      </c>
      <c r="CO869" s="40">
        <f t="shared" si="1062"/>
        <v>0</v>
      </c>
      <c r="CP869" s="40">
        <f t="shared" si="1063"/>
        <v>0</v>
      </c>
      <c r="CQ869" s="40">
        <f t="shared" si="1064"/>
        <v>0</v>
      </c>
      <c r="CR869" s="40">
        <f t="shared" si="1065"/>
        <v>0</v>
      </c>
      <c r="CS869" s="40">
        <f t="shared" si="1066"/>
        <v>0</v>
      </c>
      <c r="CT869" s="41">
        <f t="shared" si="1121"/>
        <v>0</v>
      </c>
      <c r="CU869" s="41">
        <f t="shared" si="1122"/>
        <v>0</v>
      </c>
      <c r="CV869" s="41">
        <f t="shared" si="1123"/>
        <v>0</v>
      </c>
      <c r="CW869" s="41">
        <f t="shared" si="1124"/>
        <v>0</v>
      </c>
      <c r="CX869" s="41">
        <f t="shared" si="1125"/>
        <v>0</v>
      </c>
      <c r="CY869" s="41">
        <f t="shared" si="1126"/>
        <v>0</v>
      </c>
      <c r="CZ869" s="41">
        <f t="shared" si="1127"/>
        <v>0</v>
      </c>
      <c r="DA869" s="41">
        <f t="shared" si="1128"/>
        <v>0</v>
      </c>
      <c r="DB869" s="41">
        <f t="shared" si="1129"/>
        <v>0</v>
      </c>
      <c r="DC869" s="41">
        <f t="shared" si="1130"/>
        <v>0</v>
      </c>
      <c r="DD869" s="7">
        <f t="shared" si="1131"/>
        <v>0</v>
      </c>
      <c r="DE869" s="7">
        <f t="shared" si="1132"/>
        <v>0</v>
      </c>
      <c r="DF869" s="7">
        <f t="shared" si="1133"/>
        <v>0</v>
      </c>
      <c r="DJ869" s="7">
        <f t="shared" si="1134"/>
        <v>0</v>
      </c>
      <c r="DK869" s="7">
        <f t="shared" si="1135"/>
        <v>0</v>
      </c>
    </row>
    <row r="870" spans="1:115" ht="26.25" customHeight="1" x14ac:dyDescent="0.25">
      <c r="A870" s="9">
        <v>852</v>
      </c>
      <c r="B870" s="24" t="str">
        <f t="shared" si="1067"/>
        <v/>
      </c>
      <c r="C870" s="23"/>
      <c r="D870" s="51"/>
      <c r="E870" s="24"/>
      <c r="F870" s="24"/>
      <c r="G870" s="24"/>
      <c r="H870" s="24"/>
      <c r="I870" s="25"/>
      <c r="J870" s="24"/>
      <c r="K870" s="26"/>
      <c r="L870" s="29"/>
      <c r="M870" s="27"/>
      <c r="N870" s="28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30"/>
      <c r="Z870" s="29"/>
      <c r="AA870" s="29" t="str">
        <f t="shared" si="1068"/>
        <v/>
      </c>
      <c r="AB870" s="7">
        <f t="shared" si="1069"/>
        <v>0</v>
      </c>
      <c r="AC870" s="7">
        <f t="shared" si="1070"/>
        <v>0</v>
      </c>
      <c r="AD870" s="7">
        <f t="shared" si="1071"/>
        <v>0</v>
      </c>
      <c r="AE870" s="7">
        <f t="shared" si="1072"/>
        <v>0</v>
      </c>
      <c r="AF870" s="11" t="str">
        <f t="shared" si="1136"/>
        <v/>
      </c>
      <c r="AG870" s="13">
        <f t="shared" si="1073"/>
        <v>0</v>
      </c>
      <c r="AH870" s="7" t="str">
        <f t="shared" si="1074"/>
        <v/>
      </c>
      <c r="AI870" s="11" t="str">
        <f t="shared" si="1137"/>
        <v/>
      </c>
      <c r="AJ870" s="11" t="str">
        <f t="array" ref="AJ870">IF(OR(AI870=$AI$19:AI869),"",AI870)</f>
        <v/>
      </c>
      <c r="AK870" s="11" t="str">
        <f t="shared" si="1075"/>
        <v/>
      </c>
      <c r="AL870" t="str">
        <f t="array" ref="AL870">IF(OR(AK870=$AK$19:AK869),"",AK870)</f>
        <v/>
      </c>
      <c r="AM870" s="13">
        <f t="shared" si="1076"/>
        <v>0</v>
      </c>
      <c r="AN870" s="13">
        <f t="shared" si="1077"/>
        <v>0</v>
      </c>
      <c r="AO870" s="13">
        <f t="shared" si="1078"/>
        <v>0</v>
      </c>
      <c r="AP870" s="13">
        <f t="shared" si="1079"/>
        <v>0</v>
      </c>
      <c r="AQ870" s="13">
        <f t="shared" si="1080"/>
        <v>0</v>
      </c>
      <c r="AR870" s="13">
        <f t="shared" si="1081"/>
        <v>0</v>
      </c>
      <c r="AS870" s="13">
        <f t="shared" si="1082"/>
        <v>0</v>
      </c>
      <c r="AT870" s="13">
        <f t="shared" si="1083"/>
        <v>0</v>
      </c>
      <c r="AU870" s="13">
        <f t="shared" si="1084"/>
        <v>0</v>
      </c>
      <c r="AV870" s="13">
        <f t="shared" si="1085"/>
        <v>0</v>
      </c>
      <c r="AX870" s="13">
        <f t="shared" si="1086"/>
        <v>0</v>
      </c>
      <c r="AY870" s="13">
        <f t="shared" si="1087"/>
        <v>0</v>
      </c>
      <c r="AZ870" s="13">
        <f t="shared" si="1088"/>
        <v>0</v>
      </c>
      <c r="BA870" s="13">
        <f t="shared" si="1089"/>
        <v>0</v>
      </c>
      <c r="BB870" s="13">
        <f t="shared" si="1090"/>
        <v>0</v>
      </c>
      <c r="BC870" s="13">
        <f t="shared" si="1091"/>
        <v>0</v>
      </c>
      <c r="BD870" s="13">
        <f t="shared" si="1092"/>
        <v>0</v>
      </c>
      <c r="BE870" s="13">
        <f t="shared" si="1093"/>
        <v>0</v>
      </c>
      <c r="BF870" s="13">
        <f t="shared" si="1094"/>
        <v>0</v>
      </c>
      <c r="BG870" s="13">
        <f t="shared" si="1095"/>
        <v>0</v>
      </c>
      <c r="BH870" s="13">
        <f t="shared" si="1096"/>
        <v>0</v>
      </c>
      <c r="BI870" s="13">
        <f t="shared" si="1097"/>
        <v>0</v>
      </c>
      <c r="BJ870" s="13">
        <f t="shared" si="1098"/>
        <v>0</v>
      </c>
      <c r="BK870" s="13">
        <f t="shared" si="1099"/>
        <v>0</v>
      </c>
      <c r="BL870" s="13">
        <f t="shared" si="1100"/>
        <v>0</v>
      </c>
      <c r="BM870" s="13">
        <f t="shared" si="1101"/>
        <v>0</v>
      </c>
      <c r="BN870" s="13">
        <f t="shared" si="1102"/>
        <v>0</v>
      </c>
      <c r="BO870" s="13">
        <f t="shared" si="1103"/>
        <v>0</v>
      </c>
      <c r="BP870" s="13">
        <f t="shared" si="1104"/>
        <v>0</v>
      </c>
      <c r="BQ870" s="13">
        <f t="shared" si="1105"/>
        <v>0</v>
      </c>
      <c r="BR870" s="13">
        <f t="shared" si="1106"/>
        <v>0</v>
      </c>
      <c r="BS870" s="13">
        <f t="shared" si="1107"/>
        <v>0</v>
      </c>
      <c r="BT870" s="31">
        <f t="shared" si="1108"/>
        <v>0</v>
      </c>
      <c r="BU870" s="31">
        <f t="shared" si="1109"/>
        <v>0</v>
      </c>
      <c r="BV870" s="31">
        <f t="shared" si="1110"/>
        <v>0</v>
      </c>
      <c r="BW870" s="31">
        <f t="shared" si="1111"/>
        <v>0</v>
      </c>
      <c r="BX870" s="31">
        <f t="shared" si="1112"/>
        <v>0</v>
      </c>
      <c r="BY870" s="31">
        <f t="shared" si="1113"/>
        <v>0</v>
      </c>
      <c r="BZ870" s="31">
        <f t="shared" si="1114"/>
        <v>0</v>
      </c>
      <c r="CA870" s="31">
        <f t="shared" si="1115"/>
        <v>0</v>
      </c>
      <c r="CB870" s="31">
        <f t="shared" si="1116"/>
        <v>0</v>
      </c>
      <c r="CC870" s="31">
        <f t="shared" si="1117"/>
        <v>0</v>
      </c>
      <c r="CD870" s="31">
        <f t="shared" si="1118"/>
        <v>0</v>
      </c>
      <c r="CE870" s="37">
        <f t="array" ref="CE870">MIN(IF(JPRL=AI870,$AG$19:$AG$1018))</f>
        <v>0</v>
      </c>
      <c r="CF870" s="37">
        <f t="array" ref="CF870">MAX(IF(JPRL=AI870,$AG$19:$AG$1018))</f>
        <v>0</v>
      </c>
      <c r="CG870" s="36">
        <f t="shared" si="1119"/>
        <v>0</v>
      </c>
      <c r="CI870" s="40">
        <f t="shared" si="1120"/>
        <v>0</v>
      </c>
      <c r="CJ870" s="40">
        <f t="shared" si="1057"/>
        <v>0</v>
      </c>
      <c r="CK870" s="40">
        <f t="shared" si="1058"/>
        <v>0</v>
      </c>
      <c r="CL870" s="40">
        <f t="shared" si="1059"/>
        <v>0</v>
      </c>
      <c r="CM870" s="40">
        <f t="shared" si="1060"/>
        <v>0</v>
      </c>
      <c r="CN870" s="40">
        <f t="shared" si="1061"/>
        <v>0</v>
      </c>
      <c r="CO870" s="40">
        <f t="shared" si="1062"/>
        <v>0</v>
      </c>
      <c r="CP870" s="40">
        <f t="shared" si="1063"/>
        <v>0</v>
      </c>
      <c r="CQ870" s="40">
        <f t="shared" si="1064"/>
        <v>0</v>
      </c>
      <c r="CR870" s="40">
        <f t="shared" si="1065"/>
        <v>0</v>
      </c>
      <c r="CS870" s="40">
        <f t="shared" si="1066"/>
        <v>0</v>
      </c>
      <c r="CT870" s="41">
        <f t="shared" si="1121"/>
        <v>0</v>
      </c>
      <c r="CU870" s="41">
        <f t="shared" si="1122"/>
        <v>0</v>
      </c>
      <c r="CV870" s="41">
        <f t="shared" si="1123"/>
        <v>0</v>
      </c>
      <c r="CW870" s="41">
        <f t="shared" si="1124"/>
        <v>0</v>
      </c>
      <c r="CX870" s="41">
        <f t="shared" si="1125"/>
        <v>0</v>
      </c>
      <c r="CY870" s="41">
        <f t="shared" si="1126"/>
        <v>0</v>
      </c>
      <c r="CZ870" s="41">
        <f t="shared" si="1127"/>
        <v>0</v>
      </c>
      <c r="DA870" s="41">
        <f t="shared" si="1128"/>
        <v>0</v>
      </c>
      <c r="DB870" s="41">
        <f t="shared" si="1129"/>
        <v>0</v>
      </c>
      <c r="DC870" s="41">
        <f t="shared" si="1130"/>
        <v>0</v>
      </c>
      <c r="DD870" s="7">
        <f t="shared" si="1131"/>
        <v>0</v>
      </c>
      <c r="DE870" s="7">
        <f t="shared" si="1132"/>
        <v>0</v>
      </c>
      <c r="DF870" s="7">
        <f t="shared" si="1133"/>
        <v>0</v>
      </c>
      <c r="DJ870" s="7">
        <f t="shared" si="1134"/>
        <v>0</v>
      </c>
      <c r="DK870" s="7">
        <f t="shared" si="1135"/>
        <v>0</v>
      </c>
    </row>
    <row r="871" spans="1:115" ht="26.25" customHeight="1" x14ac:dyDescent="0.25">
      <c r="A871" s="9">
        <v>853</v>
      </c>
      <c r="B871" s="24" t="str">
        <f t="shared" si="1067"/>
        <v/>
      </c>
      <c r="C871" s="23"/>
      <c r="D871" s="51"/>
      <c r="E871" s="24"/>
      <c r="F871" s="24"/>
      <c r="G871" s="24"/>
      <c r="H871" s="24"/>
      <c r="I871" s="25"/>
      <c r="J871" s="24"/>
      <c r="K871" s="26"/>
      <c r="L871" s="29"/>
      <c r="M871" s="27"/>
      <c r="N871" s="28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30"/>
      <c r="Z871" s="29"/>
      <c r="AA871" s="29" t="str">
        <f t="shared" si="1068"/>
        <v/>
      </c>
      <c r="AB871" s="7">
        <f t="shared" si="1069"/>
        <v>0</v>
      </c>
      <c r="AC871" s="7">
        <f t="shared" si="1070"/>
        <v>0</v>
      </c>
      <c r="AD871" s="7">
        <f t="shared" si="1071"/>
        <v>0</v>
      </c>
      <c r="AE871" s="7">
        <f t="shared" si="1072"/>
        <v>0</v>
      </c>
      <c r="AF871" s="11" t="str">
        <f t="shared" si="1136"/>
        <v/>
      </c>
      <c r="AG871" s="13">
        <f t="shared" si="1073"/>
        <v>0</v>
      </c>
      <c r="AH871" s="7" t="str">
        <f t="shared" si="1074"/>
        <v/>
      </c>
      <c r="AI871" s="11" t="str">
        <f t="shared" si="1137"/>
        <v/>
      </c>
      <c r="AJ871" s="11" t="str">
        <f t="array" ref="AJ871">IF(OR(AI871=$AI$19:AI870),"",AI871)</f>
        <v/>
      </c>
      <c r="AK871" s="11" t="str">
        <f t="shared" si="1075"/>
        <v/>
      </c>
      <c r="AL871" t="str">
        <f t="array" ref="AL871">IF(OR(AK871=$AK$19:AK870),"",AK871)</f>
        <v/>
      </c>
      <c r="AM871" s="13">
        <f t="shared" si="1076"/>
        <v>0</v>
      </c>
      <c r="AN871" s="13">
        <f t="shared" si="1077"/>
        <v>0</v>
      </c>
      <c r="AO871" s="13">
        <f t="shared" si="1078"/>
        <v>0</v>
      </c>
      <c r="AP871" s="13">
        <f t="shared" si="1079"/>
        <v>0</v>
      </c>
      <c r="AQ871" s="13">
        <f t="shared" si="1080"/>
        <v>0</v>
      </c>
      <c r="AR871" s="13">
        <f t="shared" si="1081"/>
        <v>0</v>
      </c>
      <c r="AS871" s="13">
        <f t="shared" si="1082"/>
        <v>0</v>
      </c>
      <c r="AT871" s="13">
        <f t="shared" si="1083"/>
        <v>0</v>
      </c>
      <c r="AU871" s="13">
        <f t="shared" si="1084"/>
        <v>0</v>
      </c>
      <c r="AV871" s="13">
        <f t="shared" si="1085"/>
        <v>0</v>
      </c>
      <c r="AX871" s="13">
        <f t="shared" si="1086"/>
        <v>0</v>
      </c>
      <c r="AY871" s="13">
        <f t="shared" si="1087"/>
        <v>0</v>
      </c>
      <c r="AZ871" s="13">
        <f t="shared" si="1088"/>
        <v>0</v>
      </c>
      <c r="BA871" s="13">
        <f t="shared" si="1089"/>
        <v>0</v>
      </c>
      <c r="BB871" s="13">
        <f t="shared" si="1090"/>
        <v>0</v>
      </c>
      <c r="BC871" s="13">
        <f t="shared" si="1091"/>
        <v>0</v>
      </c>
      <c r="BD871" s="13">
        <f t="shared" si="1092"/>
        <v>0</v>
      </c>
      <c r="BE871" s="13">
        <f t="shared" si="1093"/>
        <v>0</v>
      </c>
      <c r="BF871" s="13">
        <f t="shared" si="1094"/>
        <v>0</v>
      </c>
      <c r="BG871" s="13">
        <f t="shared" si="1095"/>
        <v>0</v>
      </c>
      <c r="BH871" s="13">
        <f t="shared" si="1096"/>
        <v>0</v>
      </c>
      <c r="BI871" s="13">
        <f t="shared" si="1097"/>
        <v>0</v>
      </c>
      <c r="BJ871" s="13">
        <f t="shared" si="1098"/>
        <v>0</v>
      </c>
      <c r="BK871" s="13">
        <f t="shared" si="1099"/>
        <v>0</v>
      </c>
      <c r="BL871" s="13">
        <f t="shared" si="1100"/>
        <v>0</v>
      </c>
      <c r="BM871" s="13">
        <f t="shared" si="1101"/>
        <v>0</v>
      </c>
      <c r="BN871" s="13">
        <f t="shared" si="1102"/>
        <v>0</v>
      </c>
      <c r="BO871" s="13">
        <f t="shared" si="1103"/>
        <v>0</v>
      </c>
      <c r="BP871" s="13">
        <f t="shared" si="1104"/>
        <v>0</v>
      </c>
      <c r="BQ871" s="13">
        <f t="shared" si="1105"/>
        <v>0</v>
      </c>
      <c r="BR871" s="13">
        <f t="shared" si="1106"/>
        <v>0</v>
      </c>
      <c r="BS871" s="13">
        <f t="shared" si="1107"/>
        <v>0</v>
      </c>
      <c r="BT871" s="31">
        <f t="shared" si="1108"/>
        <v>0</v>
      </c>
      <c r="BU871" s="31">
        <f t="shared" si="1109"/>
        <v>0</v>
      </c>
      <c r="BV871" s="31">
        <f t="shared" si="1110"/>
        <v>0</v>
      </c>
      <c r="BW871" s="31">
        <f t="shared" si="1111"/>
        <v>0</v>
      </c>
      <c r="BX871" s="31">
        <f t="shared" si="1112"/>
        <v>0</v>
      </c>
      <c r="BY871" s="31">
        <f t="shared" si="1113"/>
        <v>0</v>
      </c>
      <c r="BZ871" s="31">
        <f t="shared" si="1114"/>
        <v>0</v>
      </c>
      <c r="CA871" s="31">
        <f t="shared" si="1115"/>
        <v>0</v>
      </c>
      <c r="CB871" s="31">
        <f t="shared" si="1116"/>
        <v>0</v>
      </c>
      <c r="CC871" s="31">
        <f t="shared" si="1117"/>
        <v>0</v>
      </c>
      <c r="CD871" s="31">
        <f t="shared" si="1118"/>
        <v>0</v>
      </c>
      <c r="CE871" s="37">
        <f t="array" ref="CE871">MIN(IF(JPRL=AI871,$AG$19:$AG$1018))</f>
        <v>0</v>
      </c>
      <c r="CF871" s="37">
        <f t="array" ref="CF871">MAX(IF(JPRL=AI871,$AG$19:$AG$1018))</f>
        <v>0</v>
      </c>
      <c r="CG871" s="36">
        <f t="shared" si="1119"/>
        <v>0</v>
      </c>
      <c r="CI871" s="40">
        <f t="shared" si="1120"/>
        <v>0</v>
      </c>
      <c r="CJ871" s="40">
        <f t="shared" si="1057"/>
        <v>0</v>
      </c>
      <c r="CK871" s="40">
        <f t="shared" si="1058"/>
        <v>0</v>
      </c>
      <c r="CL871" s="40">
        <f t="shared" si="1059"/>
        <v>0</v>
      </c>
      <c r="CM871" s="40">
        <f t="shared" si="1060"/>
        <v>0</v>
      </c>
      <c r="CN871" s="40">
        <f t="shared" si="1061"/>
        <v>0</v>
      </c>
      <c r="CO871" s="40">
        <f t="shared" si="1062"/>
        <v>0</v>
      </c>
      <c r="CP871" s="40">
        <f t="shared" si="1063"/>
        <v>0</v>
      </c>
      <c r="CQ871" s="40">
        <f t="shared" si="1064"/>
        <v>0</v>
      </c>
      <c r="CR871" s="40">
        <f t="shared" si="1065"/>
        <v>0</v>
      </c>
      <c r="CS871" s="40">
        <f t="shared" si="1066"/>
        <v>0</v>
      </c>
      <c r="CT871" s="41">
        <f t="shared" si="1121"/>
        <v>0</v>
      </c>
      <c r="CU871" s="41">
        <f t="shared" si="1122"/>
        <v>0</v>
      </c>
      <c r="CV871" s="41">
        <f t="shared" si="1123"/>
        <v>0</v>
      </c>
      <c r="CW871" s="41">
        <f t="shared" si="1124"/>
        <v>0</v>
      </c>
      <c r="CX871" s="41">
        <f t="shared" si="1125"/>
        <v>0</v>
      </c>
      <c r="CY871" s="41">
        <f t="shared" si="1126"/>
        <v>0</v>
      </c>
      <c r="CZ871" s="41">
        <f t="shared" si="1127"/>
        <v>0</v>
      </c>
      <c r="DA871" s="41">
        <f t="shared" si="1128"/>
        <v>0</v>
      </c>
      <c r="DB871" s="41">
        <f t="shared" si="1129"/>
        <v>0</v>
      </c>
      <c r="DC871" s="41">
        <f t="shared" si="1130"/>
        <v>0</v>
      </c>
      <c r="DD871" s="7">
        <f t="shared" si="1131"/>
        <v>0</v>
      </c>
      <c r="DE871" s="7">
        <f t="shared" si="1132"/>
        <v>0</v>
      </c>
      <c r="DF871" s="7">
        <f t="shared" si="1133"/>
        <v>0</v>
      </c>
      <c r="DJ871" s="7">
        <f t="shared" si="1134"/>
        <v>0</v>
      </c>
      <c r="DK871" s="7">
        <f t="shared" si="1135"/>
        <v>0</v>
      </c>
    </row>
    <row r="872" spans="1:115" ht="26.25" customHeight="1" x14ac:dyDescent="0.25">
      <c r="A872" s="9">
        <v>854</v>
      </c>
      <c r="B872" s="24" t="str">
        <f t="shared" si="1067"/>
        <v/>
      </c>
      <c r="C872" s="23"/>
      <c r="D872" s="51"/>
      <c r="E872" s="24"/>
      <c r="F872" s="24"/>
      <c r="G872" s="24"/>
      <c r="H872" s="24"/>
      <c r="I872" s="25"/>
      <c r="J872" s="24"/>
      <c r="K872" s="26"/>
      <c r="L872" s="29"/>
      <c r="M872" s="27"/>
      <c r="N872" s="28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30"/>
      <c r="Z872" s="29"/>
      <c r="AA872" s="29" t="str">
        <f t="shared" si="1068"/>
        <v/>
      </c>
      <c r="AB872" s="7">
        <f t="shared" si="1069"/>
        <v>0</v>
      </c>
      <c r="AC872" s="7">
        <f t="shared" si="1070"/>
        <v>0</v>
      </c>
      <c r="AD872" s="7">
        <f t="shared" si="1071"/>
        <v>0</v>
      </c>
      <c r="AE872" s="7">
        <f t="shared" si="1072"/>
        <v>0</v>
      </c>
      <c r="AF872" s="11" t="str">
        <f t="shared" si="1136"/>
        <v/>
      </c>
      <c r="AG872" s="13">
        <f t="shared" si="1073"/>
        <v>0</v>
      </c>
      <c r="AH872" s="7" t="str">
        <f t="shared" si="1074"/>
        <v/>
      </c>
      <c r="AI872" s="11" t="str">
        <f t="shared" si="1137"/>
        <v/>
      </c>
      <c r="AJ872" s="11" t="str">
        <f t="array" ref="AJ872">IF(OR(AI872=$AI$19:AI871),"",AI872)</f>
        <v/>
      </c>
      <c r="AK872" s="11" t="str">
        <f t="shared" si="1075"/>
        <v/>
      </c>
      <c r="AL872" t="str">
        <f t="array" ref="AL872">IF(OR(AK872=$AK$19:AK871),"",AK872)</f>
        <v/>
      </c>
      <c r="AM872" s="13">
        <f t="shared" si="1076"/>
        <v>0</v>
      </c>
      <c r="AN872" s="13">
        <f t="shared" si="1077"/>
        <v>0</v>
      </c>
      <c r="AO872" s="13">
        <f t="shared" si="1078"/>
        <v>0</v>
      </c>
      <c r="AP872" s="13">
        <f t="shared" si="1079"/>
        <v>0</v>
      </c>
      <c r="AQ872" s="13">
        <f t="shared" si="1080"/>
        <v>0</v>
      </c>
      <c r="AR872" s="13">
        <f t="shared" si="1081"/>
        <v>0</v>
      </c>
      <c r="AS872" s="13">
        <f t="shared" si="1082"/>
        <v>0</v>
      </c>
      <c r="AT872" s="13">
        <f t="shared" si="1083"/>
        <v>0</v>
      </c>
      <c r="AU872" s="13">
        <f t="shared" si="1084"/>
        <v>0</v>
      </c>
      <c r="AV872" s="13">
        <f t="shared" si="1085"/>
        <v>0</v>
      </c>
      <c r="AX872" s="13">
        <f t="shared" si="1086"/>
        <v>0</v>
      </c>
      <c r="AY872" s="13">
        <f t="shared" si="1087"/>
        <v>0</v>
      </c>
      <c r="AZ872" s="13">
        <f t="shared" si="1088"/>
        <v>0</v>
      </c>
      <c r="BA872" s="13">
        <f t="shared" si="1089"/>
        <v>0</v>
      </c>
      <c r="BB872" s="13">
        <f t="shared" si="1090"/>
        <v>0</v>
      </c>
      <c r="BC872" s="13">
        <f t="shared" si="1091"/>
        <v>0</v>
      </c>
      <c r="BD872" s="13">
        <f t="shared" si="1092"/>
        <v>0</v>
      </c>
      <c r="BE872" s="13">
        <f t="shared" si="1093"/>
        <v>0</v>
      </c>
      <c r="BF872" s="13">
        <f t="shared" si="1094"/>
        <v>0</v>
      </c>
      <c r="BG872" s="13">
        <f t="shared" si="1095"/>
        <v>0</v>
      </c>
      <c r="BH872" s="13">
        <f t="shared" si="1096"/>
        <v>0</v>
      </c>
      <c r="BI872" s="13">
        <f t="shared" si="1097"/>
        <v>0</v>
      </c>
      <c r="BJ872" s="13">
        <f t="shared" si="1098"/>
        <v>0</v>
      </c>
      <c r="BK872" s="13">
        <f t="shared" si="1099"/>
        <v>0</v>
      </c>
      <c r="BL872" s="13">
        <f t="shared" si="1100"/>
        <v>0</v>
      </c>
      <c r="BM872" s="13">
        <f t="shared" si="1101"/>
        <v>0</v>
      </c>
      <c r="BN872" s="13">
        <f t="shared" si="1102"/>
        <v>0</v>
      </c>
      <c r="BO872" s="13">
        <f t="shared" si="1103"/>
        <v>0</v>
      </c>
      <c r="BP872" s="13">
        <f t="shared" si="1104"/>
        <v>0</v>
      </c>
      <c r="BQ872" s="13">
        <f t="shared" si="1105"/>
        <v>0</v>
      </c>
      <c r="BR872" s="13">
        <f t="shared" si="1106"/>
        <v>0</v>
      </c>
      <c r="BS872" s="13">
        <f t="shared" si="1107"/>
        <v>0</v>
      </c>
      <c r="BT872" s="31">
        <f t="shared" si="1108"/>
        <v>0</v>
      </c>
      <c r="BU872" s="31">
        <f t="shared" si="1109"/>
        <v>0</v>
      </c>
      <c r="BV872" s="31">
        <f t="shared" si="1110"/>
        <v>0</v>
      </c>
      <c r="BW872" s="31">
        <f t="shared" si="1111"/>
        <v>0</v>
      </c>
      <c r="BX872" s="31">
        <f t="shared" si="1112"/>
        <v>0</v>
      </c>
      <c r="BY872" s="31">
        <f t="shared" si="1113"/>
        <v>0</v>
      </c>
      <c r="BZ872" s="31">
        <f t="shared" si="1114"/>
        <v>0</v>
      </c>
      <c r="CA872" s="31">
        <f t="shared" si="1115"/>
        <v>0</v>
      </c>
      <c r="CB872" s="31">
        <f t="shared" si="1116"/>
        <v>0</v>
      </c>
      <c r="CC872" s="31">
        <f t="shared" si="1117"/>
        <v>0</v>
      </c>
      <c r="CD872" s="31">
        <f t="shared" si="1118"/>
        <v>0</v>
      </c>
      <c r="CE872" s="37">
        <f t="array" ref="CE872">MIN(IF(JPRL=AI872,$AG$19:$AG$1018))</f>
        <v>0</v>
      </c>
      <c r="CF872" s="37">
        <f t="array" ref="CF872">MAX(IF(JPRL=AI872,$AG$19:$AG$1018))</f>
        <v>0</v>
      </c>
      <c r="CG872" s="36">
        <f t="shared" si="1119"/>
        <v>0</v>
      </c>
      <c r="CI872" s="40">
        <f t="shared" si="1120"/>
        <v>0</v>
      </c>
      <c r="CJ872" s="40">
        <f t="shared" si="1057"/>
        <v>0</v>
      </c>
      <c r="CK872" s="40">
        <f t="shared" si="1058"/>
        <v>0</v>
      </c>
      <c r="CL872" s="40">
        <f t="shared" si="1059"/>
        <v>0</v>
      </c>
      <c r="CM872" s="40">
        <f t="shared" si="1060"/>
        <v>0</v>
      </c>
      <c r="CN872" s="40">
        <f t="shared" si="1061"/>
        <v>0</v>
      </c>
      <c r="CO872" s="40">
        <f t="shared" si="1062"/>
        <v>0</v>
      </c>
      <c r="CP872" s="40">
        <f t="shared" si="1063"/>
        <v>0</v>
      </c>
      <c r="CQ872" s="40">
        <f t="shared" si="1064"/>
        <v>0</v>
      </c>
      <c r="CR872" s="40">
        <f t="shared" si="1065"/>
        <v>0</v>
      </c>
      <c r="CS872" s="40">
        <f t="shared" si="1066"/>
        <v>0</v>
      </c>
      <c r="CT872" s="41">
        <f t="shared" si="1121"/>
        <v>0</v>
      </c>
      <c r="CU872" s="41">
        <f t="shared" si="1122"/>
        <v>0</v>
      </c>
      <c r="CV872" s="41">
        <f t="shared" si="1123"/>
        <v>0</v>
      </c>
      <c r="CW872" s="41">
        <f t="shared" si="1124"/>
        <v>0</v>
      </c>
      <c r="CX872" s="41">
        <f t="shared" si="1125"/>
        <v>0</v>
      </c>
      <c r="CY872" s="41">
        <f t="shared" si="1126"/>
        <v>0</v>
      </c>
      <c r="CZ872" s="41">
        <f t="shared" si="1127"/>
        <v>0</v>
      </c>
      <c r="DA872" s="41">
        <f t="shared" si="1128"/>
        <v>0</v>
      </c>
      <c r="DB872" s="41">
        <f t="shared" si="1129"/>
        <v>0</v>
      </c>
      <c r="DC872" s="41">
        <f t="shared" si="1130"/>
        <v>0</v>
      </c>
      <c r="DD872" s="7">
        <f t="shared" si="1131"/>
        <v>0</v>
      </c>
      <c r="DE872" s="7">
        <f t="shared" si="1132"/>
        <v>0</v>
      </c>
      <c r="DF872" s="7">
        <f t="shared" si="1133"/>
        <v>0</v>
      </c>
      <c r="DJ872" s="7">
        <f t="shared" si="1134"/>
        <v>0</v>
      </c>
      <c r="DK872" s="7">
        <f t="shared" si="1135"/>
        <v>0</v>
      </c>
    </row>
    <row r="873" spans="1:115" ht="26.25" customHeight="1" x14ac:dyDescent="0.25">
      <c r="A873" s="9">
        <v>855</v>
      </c>
      <c r="B873" s="24" t="str">
        <f t="shared" si="1067"/>
        <v/>
      </c>
      <c r="C873" s="23"/>
      <c r="D873" s="51"/>
      <c r="E873" s="24"/>
      <c r="F873" s="24"/>
      <c r="G873" s="24"/>
      <c r="H873" s="24"/>
      <c r="I873" s="25"/>
      <c r="J873" s="24"/>
      <c r="K873" s="26"/>
      <c r="L873" s="29"/>
      <c r="M873" s="27"/>
      <c r="N873" s="28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30"/>
      <c r="Z873" s="29"/>
      <c r="AA873" s="29" t="str">
        <f t="shared" si="1068"/>
        <v/>
      </c>
      <c r="AB873" s="7">
        <f t="shared" si="1069"/>
        <v>0</v>
      </c>
      <c r="AC873" s="7">
        <f t="shared" si="1070"/>
        <v>0</v>
      </c>
      <c r="AD873" s="7">
        <f t="shared" si="1071"/>
        <v>0</v>
      </c>
      <c r="AE873" s="7">
        <f t="shared" si="1072"/>
        <v>0</v>
      </c>
      <c r="AF873" s="11" t="str">
        <f t="shared" si="1136"/>
        <v/>
      </c>
      <c r="AG873" s="13">
        <f t="shared" si="1073"/>
        <v>0</v>
      </c>
      <c r="AH873" s="7" t="str">
        <f t="shared" si="1074"/>
        <v/>
      </c>
      <c r="AI873" s="11" t="str">
        <f t="shared" si="1137"/>
        <v/>
      </c>
      <c r="AJ873" s="11" t="str">
        <f t="array" ref="AJ873">IF(OR(AI873=$AI$19:AI872),"",AI873)</f>
        <v/>
      </c>
      <c r="AK873" s="11" t="str">
        <f t="shared" si="1075"/>
        <v/>
      </c>
      <c r="AL873" t="str">
        <f t="array" ref="AL873">IF(OR(AK873=$AK$19:AK872),"",AK873)</f>
        <v/>
      </c>
      <c r="AM873" s="13">
        <f t="shared" si="1076"/>
        <v>0</v>
      </c>
      <c r="AN873" s="13">
        <f t="shared" si="1077"/>
        <v>0</v>
      </c>
      <c r="AO873" s="13">
        <f t="shared" si="1078"/>
        <v>0</v>
      </c>
      <c r="AP873" s="13">
        <f t="shared" si="1079"/>
        <v>0</v>
      </c>
      <c r="AQ873" s="13">
        <f t="shared" si="1080"/>
        <v>0</v>
      </c>
      <c r="AR873" s="13">
        <f t="shared" si="1081"/>
        <v>0</v>
      </c>
      <c r="AS873" s="13">
        <f t="shared" si="1082"/>
        <v>0</v>
      </c>
      <c r="AT873" s="13">
        <f t="shared" si="1083"/>
        <v>0</v>
      </c>
      <c r="AU873" s="13">
        <f t="shared" si="1084"/>
        <v>0</v>
      </c>
      <c r="AV873" s="13">
        <f t="shared" si="1085"/>
        <v>0</v>
      </c>
      <c r="AX873" s="13">
        <f t="shared" si="1086"/>
        <v>0</v>
      </c>
      <c r="AY873" s="13">
        <f t="shared" si="1087"/>
        <v>0</v>
      </c>
      <c r="AZ873" s="13">
        <f t="shared" si="1088"/>
        <v>0</v>
      </c>
      <c r="BA873" s="13">
        <f t="shared" si="1089"/>
        <v>0</v>
      </c>
      <c r="BB873" s="13">
        <f t="shared" si="1090"/>
        <v>0</v>
      </c>
      <c r="BC873" s="13">
        <f t="shared" si="1091"/>
        <v>0</v>
      </c>
      <c r="BD873" s="13">
        <f t="shared" si="1092"/>
        <v>0</v>
      </c>
      <c r="BE873" s="13">
        <f t="shared" si="1093"/>
        <v>0</v>
      </c>
      <c r="BF873" s="13">
        <f t="shared" si="1094"/>
        <v>0</v>
      </c>
      <c r="BG873" s="13">
        <f t="shared" si="1095"/>
        <v>0</v>
      </c>
      <c r="BH873" s="13">
        <f t="shared" si="1096"/>
        <v>0</v>
      </c>
      <c r="BI873" s="13">
        <f t="shared" si="1097"/>
        <v>0</v>
      </c>
      <c r="BJ873" s="13">
        <f t="shared" si="1098"/>
        <v>0</v>
      </c>
      <c r="BK873" s="13">
        <f t="shared" si="1099"/>
        <v>0</v>
      </c>
      <c r="BL873" s="13">
        <f t="shared" si="1100"/>
        <v>0</v>
      </c>
      <c r="BM873" s="13">
        <f t="shared" si="1101"/>
        <v>0</v>
      </c>
      <c r="BN873" s="13">
        <f t="shared" si="1102"/>
        <v>0</v>
      </c>
      <c r="BO873" s="13">
        <f t="shared" si="1103"/>
        <v>0</v>
      </c>
      <c r="BP873" s="13">
        <f t="shared" si="1104"/>
        <v>0</v>
      </c>
      <c r="BQ873" s="13">
        <f t="shared" si="1105"/>
        <v>0</v>
      </c>
      <c r="BR873" s="13">
        <f t="shared" si="1106"/>
        <v>0</v>
      </c>
      <c r="BS873" s="13">
        <f t="shared" si="1107"/>
        <v>0</v>
      </c>
      <c r="BT873" s="31">
        <f t="shared" si="1108"/>
        <v>0</v>
      </c>
      <c r="BU873" s="31">
        <f t="shared" si="1109"/>
        <v>0</v>
      </c>
      <c r="BV873" s="31">
        <f t="shared" si="1110"/>
        <v>0</v>
      </c>
      <c r="BW873" s="31">
        <f t="shared" si="1111"/>
        <v>0</v>
      </c>
      <c r="BX873" s="31">
        <f t="shared" si="1112"/>
        <v>0</v>
      </c>
      <c r="BY873" s="31">
        <f t="shared" si="1113"/>
        <v>0</v>
      </c>
      <c r="BZ873" s="31">
        <f t="shared" si="1114"/>
        <v>0</v>
      </c>
      <c r="CA873" s="31">
        <f t="shared" si="1115"/>
        <v>0</v>
      </c>
      <c r="CB873" s="31">
        <f t="shared" si="1116"/>
        <v>0</v>
      </c>
      <c r="CC873" s="31">
        <f t="shared" si="1117"/>
        <v>0</v>
      </c>
      <c r="CD873" s="31">
        <f t="shared" si="1118"/>
        <v>0</v>
      </c>
      <c r="CE873" s="37">
        <f t="array" ref="CE873">MIN(IF(JPRL=AI873,$AG$19:$AG$1018))</f>
        <v>0</v>
      </c>
      <c r="CF873" s="37">
        <f t="array" ref="CF873">MAX(IF(JPRL=AI873,$AG$19:$AG$1018))</f>
        <v>0</v>
      </c>
      <c r="CG873" s="36">
        <f t="shared" si="1119"/>
        <v>0</v>
      </c>
      <c r="CI873" s="40">
        <f t="shared" si="1120"/>
        <v>0</v>
      </c>
      <c r="CJ873" s="40">
        <f t="shared" si="1057"/>
        <v>0</v>
      </c>
      <c r="CK873" s="40">
        <f t="shared" si="1058"/>
        <v>0</v>
      </c>
      <c r="CL873" s="40">
        <f t="shared" si="1059"/>
        <v>0</v>
      </c>
      <c r="CM873" s="40">
        <f t="shared" si="1060"/>
        <v>0</v>
      </c>
      <c r="CN873" s="40">
        <f t="shared" si="1061"/>
        <v>0</v>
      </c>
      <c r="CO873" s="40">
        <f t="shared" si="1062"/>
        <v>0</v>
      </c>
      <c r="CP873" s="40">
        <f t="shared" si="1063"/>
        <v>0</v>
      </c>
      <c r="CQ873" s="40">
        <f t="shared" si="1064"/>
        <v>0</v>
      </c>
      <c r="CR873" s="40">
        <f t="shared" si="1065"/>
        <v>0</v>
      </c>
      <c r="CS873" s="40">
        <f t="shared" si="1066"/>
        <v>0</v>
      </c>
      <c r="CT873" s="41">
        <f t="shared" si="1121"/>
        <v>0</v>
      </c>
      <c r="CU873" s="41">
        <f t="shared" si="1122"/>
        <v>0</v>
      </c>
      <c r="CV873" s="41">
        <f t="shared" si="1123"/>
        <v>0</v>
      </c>
      <c r="CW873" s="41">
        <f t="shared" si="1124"/>
        <v>0</v>
      </c>
      <c r="CX873" s="41">
        <f t="shared" si="1125"/>
        <v>0</v>
      </c>
      <c r="CY873" s="41">
        <f t="shared" si="1126"/>
        <v>0</v>
      </c>
      <c r="CZ873" s="41">
        <f t="shared" si="1127"/>
        <v>0</v>
      </c>
      <c r="DA873" s="41">
        <f t="shared" si="1128"/>
        <v>0</v>
      </c>
      <c r="DB873" s="41">
        <f t="shared" si="1129"/>
        <v>0</v>
      </c>
      <c r="DC873" s="41">
        <f t="shared" si="1130"/>
        <v>0</v>
      </c>
      <c r="DD873" s="7">
        <f t="shared" si="1131"/>
        <v>0</v>
      </c>
      <c r="DE873" s="7">
        <f t="shared" si="1132"/>
        <v>0</v>
      </c>
      <c r="DF873" s="7">
        <f t="shared" si="1133"/>
        <v>0</v>
      </c>
      <c r="DJ873" s="7">
        <f t="shared" si="1134"/>
        <v>0</v>
      </c>
      <c r="DK873" s="7">
        <f t="shared" si="1135"/>
        <v>0</v>
      </c>
    </row>
    <row r="874" spans="1:115" ht="26.25" customHeight="1" x14ac:dyDescent="0.25">
      <c r="A874" s="9">
        <v>856</v>
      </c>
      <c r="B874" s="24" t="str">
        <f t="shared" si="1067"/>
        <v/>
      </c>
      <c r="C874" s="23"/>
      <c r="D874" s="51"/>
      <c r="E874" s="24"/>
      <c r="F874" s="24"/>
      <c r="G874" s="24"/>
      <c r="H874" s="24"/>
      <c r="I874" s="25"/>
      <c r="J874" s="24"/>
      <c r="K874" s="26"/>
      <c r="L874" s="29"/>
      <c r="M874" s="27"/>
      <c r="N874" s="28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30"/>
      <c r="Z874" s="29"/>
      <c r="AA874" s="29" t="str">
        <f t="shared" si="1068"/>
        <v/>
      </c>
      <c r="AB874" s="7">
        <f t="shared" si="1069"/>
        <v>0</v>
      </c>
      <c r="AC874" s="7">
        <f t="shared" si="1070"/>
        <v>0</v>
      </c>
      <c r="AD874" s="7">
        <f t="shared" si="1071"/>
        <v>0</v>
      </c>
      <c r="AE874" s="7">
        <f t="shared" si="1072"/>
        <v>0</v>
      </c>
      <c r="AF874" s="11" t="str">
        <f t="shared" si="1136"/>
        <v/>
      </c>
      <c r="AG874" s="13">
        <f t="shared" si="1073"/>
        <v>0</v>
      </c>
      <c r="AH874" s="7" t="str">
        <f t="shared" si="1074"/>
        <v/>
      </c>
      <c r="AI874" s="11" t="str">
        <f t="shared" si="1137"/>
        <v/>
      </c>
      <c r="AJ874" s="11" t="str">
        <f t="array" ref="AJ874">IF(OR(AI874=$AI$19:AI873),"",AI874)</f>
        <v/>
      </c>
      <c r="AK874" s="11" t="str">
        <f t="shared" si="1075"/>
        <v/>
      </c>
      <c r="AL874" t="str">
        <f t="array" ref="AL874">IF(OR(AK874=$AK$19:AK873),"",AK874)</f>
        <v/>
      </c>
      <c r="AM874" s="13">
        <f t="shared" si="1076"/>
        <v>0</v>
      </c>
      <c r="AN874" s="13">
        <f t="shared" si="1077"/>
        <v>0</v>
      </c>
      <c r="AO874" s="13">
        <f t="shared" si="1078"/>
        <v>0</v>
      </c>
      <c r="AP874" s="13">
        <f t="shared" si="1079"/>
        <v>0</v>
      </c>
      <c r="AQ874" s="13">
        <f t="shared" si="1080"/>
        <v>0</v>
      </c>
      <c r="AR874" s="13">
        <f t="shared" si="1081"/>
        <v>0</v>
      </c>
      <c r="AS874" s="13">
        <f t="shared" si="1082"/>
        <v>0</v>
      </c>
      <c r="AT874" s="13">
        <f t="shared" si="1083"/>
        <v>0</v>
      </c>
      <c r="AU874" s="13">
        <f t="shared" si="1084"/>
        <v>0</v>
      </c>
      <c r="AV874" s="13">
        <f t="shared" si="1085"/>
        <v>0</v>
      </c>
      <c r="AX874" s="13">
        <f t="shared" si="1086"/>
        <v>0</v>
      </c>
      <c r="AY874" s="13">
        <f t="shared" si="1087"/>
        <v>0</v>
      </c>
      <c r="AZ874" s="13">
        <f t="shared" si="1088"/>
        <v>0</v>
      </c>
      <c r="BA874" s="13">
        <f t="shared" si="1089"/>
        <v>0</v>
      </c>
      <c r="BB874" s="13">
        <f t="shared" si="1090"/>
        <v>0</v>
      </c>
      <c r="BC874" s="13">
        <f t="shared" si="1091"/>
        <v>0</v>
      </c>
      <c r="BD874" s="13">
        <f t="shared" si="1092"/>
        <v>0</v>
      </c>
      <c r="BE874" s="13">
        <f t="shared" si="1093"/>
        <v>0</v>
      </c>
      <c r="BF874" s="13">
        <f t="shared" si="1094"/>
        <v>0</v>
      </c>
      <c r="BG874" s="13">
        <f t="shared" si="1095"/>
        <v>0</v>
      </c>
      <c r="BH874" s="13">
        <f t="shared" si="1096"/>
        <v>0</v>
      </c>
      <c r="BI874" s="13">
        <f t="shared" si="1097"/>
        <v>0</v>
      </c>
      <c r="BJ874" s="13">
        <f t="shared" si="1098"/>
        <v>0</v>
      </c>
      <c r="BK874" s="13">
        <f t="shared" si="1099"/>
        <v>0</v>
      </c>
      <c r="BL874" s="13">
        <f t="shared" si="1100"/>
        <v>0</v>
      </c>
      <c r="BM874" s="13">
        <f t="shared" si="1101"/>
        <v>0</v>
      </c>
      <c r="BN874" s="13">
        <f t="shared" si="1102"/>
        <v>0</v>
      </c>
      <c r="BO874" s="13">
        <f t="shared" si="1103"/>
        <v>0</v>
      </c>
      <c r="BP874" s="13">
        <f t="shared" si="1104"/>
        <v>0</v>
      </c>
      <c r="BQ874" s="13">
        <f t="shared" si="1105"/>
        <v>0</v>
      </c>
      <c r="BR874" s="13">
        <f t="shared" si="1106"/>
        <v>0</v>
      </c>
      <c r="BS874" s="13">
        <f t="shared" si="1107"/>
        <v>0</v>
      </c>
      <c r="BT874" s="31">
        <f t="shared" si="1108"/>
        <v>0</v>
      </c>
      <c r="BU874" s="31">
        <f t="shared" si="1109"/>
        <v>0</v>
      </c>
      <c r="BV874" s="31">
        <f t="shared" si="1110"/>
        <v>0</v>
      </c>
      <c r="BW874" s="31">
        <f t="shared" si="1111"/>
        <v>0</v>
      </c>
      <c r="BX874" s="31">
        <f t="shared" si="1112"/>
        <v>0</v>
      </c>
      <c r="BY874" s="31">
        <f t="shared" si="1113"/>
        <v>0</v>
      </c>
      <c r="BZ874" s="31">
        <f t="shared" si="1114"/>
        <v>0</v>
      </c>
      <c r="CA874" s="31">
        <f t="shared" si="1115"/>
        <v>0</v>
      </c>
      <c r="CB874" s="31">
        <f t="shared" si="1116"/>
        <v>0</v>
      </c>
      <c r="CC874" s="31">
        <f t="shared" si="1117"/>
        <v>0</v>
      </c>
      <c r="CD874" s="31">
        <f t="shared" si="1118"/>
        <v>0</v>
      </c>
      <c r="CE874" s="37">
        <f t="array" ref="CE874">MIN(IF(JPRL=AI874,$AG$19:$AG$1018))</f>
        <v>0</v>
      </c>
      <c r="CF874" s="37">
        <f t="array" ref="CF874">MAX(IF(JPRL=AI874,$AG$19:$AG$1018))</f>
        <v>0</v>
      </c>
      <c r="CG874" s="36">
        <f t="shared" si="1119"/>
        <v>0</v>
      </c>
      <c r="CI874" s="40">
        <f t="shared" si="1120"/>
        <v>0</v>
      </c>
      <c r="CJ874" s="40">
        <f t="shared" si="1057"/>
        <v>0</v>
      </c>
      <c r="CK874" s="40">
        <f t="shared" si="1058"/>
        <v>0</v>
      </c>
      <c r="CL874" s="40">
        <f t="shared" si="1059"/>
        <v>0</v>
      </c>
      <c r="CM874" s="40">
        <f t="shared" si="1060"/>
        <v>0</v>
      </c>
      <c r="CN874" s="40">
        <f t="shared" si="1061"/>
        <v>0</v>
      </c>
      <c r="CO874" s="40">
        <f t="shared" si="1062"/>
        <v>0</v>
      </c>
      <c r="CP874" s="40">
        <f t="shared" si="1063"/>
        <v>0</v>
      </c>
      <c r="CQ874" s="40">
        <f t="shared" si="1064"/>
        <v>0</v>
      </c>
      <c r="CR874" s="40">
        <f t="shared" si="1065"/>
        <v>0</v>
      </c>
      <c r="CS874" s="40">
        <f t="shared" si="1066"/>
        <v>0</v>
      </c>
      <c r="CT874" s="41">
        <f t="shared" si="1121"/>
        <v>0</v>
      </c>
      <c r="CU874" s="41">
        <f t="shared" si="1122"/>
        <v>0</v>
      </c>
      <c r="CV874" s="41">
        <f t="shared" si="1123"/>
        <v>0</v>
      </c>
      <c r="CW874" s="41">
        <f t="shared" si="1124"/>
        <v>0</v>
      </c>
      <c r="CX874" s="41">
        <f t="shared" si="1125"/>
        <v>0</v>
      </c>
      <c r="CY874" s="41">
        <f t="shared" si="1126"/>
        <v>0</v>
      </c>
      <c r="CZ874" s="41">
        <f t="shared" si="1127"/>
        <v>0</v>
      </c>
      <c r="DA874" s="41">
        <f t="shared" si="1128"/>
        <v>0</v>
      </c>
      <c r="DB874" s="41">
        <f t="shared" si="1129"/>
        <v>0</v>
      </c>
      <c r="DC874" s="41">
        <f t="shared" si="1130"/>
        <v>0</v>
      </c>
      <c r="DD874" s="7">
        <f t="shared" si="1131"/>
        <v>0</v>
      </c>
      <c r="DE874" s="7">
        <f t="shared" si="1132"/>
        <v>0</v>
      </c>
      <c r="DF874" s="7">
        <f t="shared" si="1133"/>
        <v>0</v>
      </c>
      <c r="DJ874" s="7">
        <f t="shared" si="1134"/>
        <v>0</v>
      </c>
      <c r="DK874" s="7">
        <f t="shared" si="1135"/>
        <v>0</v>
      </c>
    </row>
    <row r="875" spans="1:115" ht="26.25" customHeight="1" x14ac:dyDescent="0.25">
      <c r="A875" s="9">
        <v>857</v>
      </c>
      <c r="B875" s="24" t="str">
        <f t="shared" si="1067"/>
        <v/>
      </c>
      <c r="C875" s="23"/>
      <c r="D875" s="51"/>
      <c r="E875" s="24"/>
      <c r="F875" s="24"/>
      <c r="G875" s="24"/>
      <c r="H875" s="24"/>
      <c r="I875" s="25"/>
      <c r="J875" s="24"/>
      <c r="K875" s="26"/>
      <c r="L875" s="29"/>
      <c r="M875" s="27"/>
      <c r="N875" s="28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30"/>
      <c r="Z875" s="29"/>
      <c r="AA875" s="29" t="str">
        <f t="shared" si="1068"/>
        <v/>
      </c>
      <c r="AB875" s="7">
        <f t="shared" si="1069"/>
        <v>0</v>
      </c>
      <c r="AC875" s="7">
        <f t="shared" si="1070"/>
        <v>0</v>
      </c>
      <c r="AD875" s="7">
        <f t="shared" si="1071"/>
        <v>0</v>
      </c>
      <c r="AE875" s="7">
        <f t="shared" si="1072"/>
        <v>0</v>
      </c>
      <c r="AF875" s="11" t="str">
        <f t="shared" si="1136"/>
        <v/>
      </c>
      <c r="AG875" s="13">
        <f t="shared" si="1073"/>
        <v>0</v>
      </c>
      <c r="AH875" s="7" t="str">
        <f t="shared" si="1074"/>
        <v/>
      </c>
      <c r="AI875" s="11" t="str">
        <f t="shared" si="1137"/>
        <v/>
      </c>
      <c r="AJ875" s="11" t="str">
        <f t="array" ref="AJ875">IF(OR(AI875=$AI$19:AI874),"",AI875)</f>
        <v/>
      </c>
      <c r="AK875" s="11" t="str">
        <f t="shared" si="1075"/>
        <v/>
      </c>
      <c r="AL875" t="str">
        <f t="array" ref="AL875">IF(OR(AK875=$AK$19:AK874),"",AK875)</f>
        <v/>
      </c>
      <c r="AM875" s="13">
        <f t="shared" si="1076"/>
        <v>0</v>
      </c>
      <c r="AN875" s="13">
        <f t="shared" si="1077"/>
        <v>0</v>
      </c>
      <c r="AO875" s="13">
        <f t="shared" si="1078"/>
        <v>0</v>
      </c>
      <c r="AP875" s="13">
        <f t="shared" si="1079"/>
        <v>0</v>
      </c>
      <c r="AQ875" s="13">
        <f t="shared" si="1080"/>
        <v>0</v>
      </c>
      <c r="AR875" s="13">
        <f t="shared" si="1081"/>
        <v>0</v>
      </c>
      <c r="AS875" s="13">
        <f t="shared" si="1082"/>
        <v>0</v>
      </c>
      <c r="AT875" s="13">
        <f t="shared" si="1083"/>
        <v>0</v>
      </c>
      <c r="AU875" s="13">
        <f t="shared" si="1084"/>
        <v>0</v>
      </c>
      <c r="AV875" s="13">
        <f t="shared" si="1085"/>
        <v>0</v>
      </c>
      <c r="AX875" s="13">
        <f t="shared" si="1086"/>
        <v>0</v>
      </c>
      <c r="AY875" s="13">
        <f t="shared" si="1087"/>
        <v>0</v>
      </c>
      <c r="AZ875" s="13">
        <f t="shared" si="1088"/>
        <v>0</v>
      </c>
      <c r="BA875" s="13">
        <f t="shared" si="1089"/>
        <v>0</v>
      </c>
      <c r="BB875" s="13">
        <f t="shared" si="1090"/>
        <v>0</v>
      </c>
      <c r="BC875" s="13">
        <f t="shared" si="1091"/>
        <v>0</v>
      </c>
      <c r="BD875" s="13">
        <f t="shared" si="1092"/>
        <v>0</v>
      </c>
      <c r="BE875" s="13">
        <f t="shared" si="1093"/>
        <v>0</v>
      </c>
      <c r="BF875" s="13">
        <f t="shared" si="1094"/>
        <v>0</v>
      </c>
      <c r="BG875" s="13">
        <f t="shared" si="1095"/>
        <v>0</v>
      </c>
      <c r="BH875" s="13">
        <f t="shared" si="1096"/>
        <v>0</v>
      </c>
      <c r="BI875" s="13">
        <f t="shared" si="1097"/>
        <v>0</v>
      </c>
      <c r="BJ875" s="13">
        <f t="shared" si="1098"/>
        <v>0</v>
      </c>
      <c r="BK875" s="13">
        <f t="shared" si="1099"/>
        <v>0</v>
      </c>
      <c r="BL875" s="13">
        <f t="shared" si="1100"/>
        <v>0</v>
      </c>
      <c r="BM875" s="13">
        <f t="shared" si="1101"/>
        <v>0</v>
      </c>
      <c r="BN875" s="13">
        <f t="shared" si="1102"/>
        <v>0</v>
      </c>
      <c r="BO875" s="13">
        <f t="shared" si="1103"/>
        <v>0</v>
      </c>
      <c r="BP875" s="13">
        <f t="shared" si="1104"/>
        <v>0</v>
      </c>
      <c r="BQ875" s="13">
        <f t="shared" si="1105"/>
        <v>0</v>
      </c>
      <c r="BR875" s="13">
        <f t="shared" si="1106"/>
        <v>0</v>
      </c>
      <c r="BS875" s="13">
        <f t="shared" si="1107"/>
        <v>0</v>
      </c>
      <c r="BT875" s="31">
        <f t="shared" si="1108"/>
        <v>0</v>
      </c>
      <c r="BU875" s="31">
        <f t="shared" si="1109"/>
        <v>0</v>
      </c>
      <c r="BV875" s="31">
        <f t="shared" si="1110"/>
        <v>0</v>
      </c>
      <c r="BW875" s="31">
        <f t="shared" si="1111"/>
        <v>0</v>
      </c>
      <c r="BX875" s="31">
        <f t="shared" si="1112"/>
        <v>0</v>
      </c>
      <c r="BY875" s="31">
        <f t="shared" si="1113"/>
        <v>0</v>
      </c>
      <c r="BZ875" s="31">
        <f t="shared" si="1114"/>
        <v>0</v>
      </c>
      <c r="CA875" s="31">
        <f t="shared" si="1115"/>
        <v>0</v>
      </c>
      <c r="CB875" s="31">
        <f t="shared" si="1116"/>
        <v>0</v>
      </c>
      <c r="CC875" s="31">
        <f t="shared" si="1117"/>
        <v>0</v>
      </c>
      <c r="CD875" s="31">
        <f t="shared" si="1118"/>
        <v>0</v>
      </c>
      <c r="CE875" s="37">
        <f t="array" ref="CE875">MIN(IF(JPRL=AI875,$AG$19:$AG$1018))</f>
        <v>0</v>
      </c>
      <c r="CF875" s="37">
        <f t="array" ref="CF875">MAX(IF(JPRL=AI875,$AG$19:$AG$1018))</f>
        <v>0</v>
      </c>
      <c r="CG875" s="36">
        <f t="shared" si="1119"/>
        <v>0</v>
      </c>
      <c r="CI875" s="40">
        <f t="shared" si="1120"/>
        <v>0</v>
      </c>
      <c r="CJ875" s="40">
        <f t="shared" si="1057"/>
        <v>0</v>
      </c>
      <c r="CK875" s="40">
        <f t="shared" si="1058"/>
        <v>0</v>
      </c>
      <c r="CL875" s="40">
        <f t="shared" si="1059"/>
        <v>0</v>
      </c>
      <c r="CM875" s="40">
        <f t="shared" si="1060"/>
        <v>0</v>
      </c>
      <c r="CN875" s="40">
        <f t="shared" si="1061"/>
        <v>0</v>
      </c>
      <c r="CO875" s="40">
        <f t="shared" si="1062"/>
        <v>0</v>
      </c>
      <c r="CP875" s="40">
        <f t="shared" si="1063"/>
        <v>0</v>
      </c>
      <c r="CQ875" s="40">
        <f t="shared" si="1064"/>
        <v>0</v>
      </c>
      <c r="CR875" s="40">
        <f t="shared" si="1065"/>
        <v>0</v>
      </c>
      <c r="CS875" s="40">
        <f t="shared" si="1066"/>
        <v>0</v>
      </c>
      <c r="CT875" s="41">
        <f t="shared" si="1121"/>
        <v>0</v>
      </c>
      <c r="CU875" s="41">
        <f t="shared" si="1122"/>
        <v>0</v>
      </c>
      <c r="CV875" s="41">
        <f t="shared" si="1123"/>
        <v>0</v>
      </c>
      <c r="CW875" s="41">
        <f t="shared" si="1124"/>
        <v>0</v>
      </c>
      <c r="CX875" s="41">
        <f t="shared" si="1125"/>
        <v>0</v>
      </c>
      <c r="CY875" s="41">
        <f t="shared" si="1126"/>
        <v>0</v>
      </c>
      <c r="CZ875" s="41">
        <f t="shared" si="1127"/>
        <v>0</v>
      </c>
      <c r="DA875" s="41">
        <f t="shared" si="1128"/>
        <v>0</v>
      </c>
      <c r="DB875" s="41">
        <f t="shared" si="1129"/>
        <v>0</v>
      </c>
      <c r="DC875" s="41">
        <f t="shared" si="1130"/>
        <v>0</v>
      </c>
      <c r="DD875" s="7">
        <f t="shared" si="1131"/>
        <v>0</v>
      </c>
      <c r="DE875" s="7">
        <f t="shared" si="1132"/>
        <v>0</v>
      </c>
      <c r="DF875" s="7">
        <f t="shared" si="1133"/>
        <v>0</v>
      </c>
      <c r="DJ875" s="7">
        <f t="shared" si="1134"/>
        <v>0</v>
      </c>
      <c r="DK875" s="7">
        <f t="shared" si="1135"/>
        <v>0</v>
      </c>
    </row>
    <row r="876" spans="1:115" ht="26.25" customHeight="1" x14ac:dyDescent="0.25">
      <c r="A876" s="9">
        <v>858</v>
      </c>
      <c r="B876" s="24" t="str">
        <f t="shared" si="1067"/>
        <v/>
      </c>
      <c r="C876" s="23"/>
      <c r="D876" s="51"/>
      <c r="E876" s="24"/>
      <c r="F876" s="24"/>
      <c r="G876" s="24"/>
      <c r="H876" s="24"/>
      <c r="I876" s="25"/>
      <c r="J876" s="24"/>
      <c r="K876" s="26"/>
      <c r="L876" s="29"/>
      <c r="M876" s="27"/>
      <c r="N876" s="28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30"/>
      <c r="Z876" s="29"/>
      <c r="AA876" s="29" t="str">
        <f t="shared" si="1068"/>
        <v/>
      </c>
      <c r="AB876" s="7">
        <f t="shared" si="1069"/>
        <v>0</v>
      </c>
      <c r="AC876" s="7">
        <f t="shared" si="1070"/>
        <v>0</v>
      </c>
      <c r="AD876" s="7">
        <f t="shared" si="1071"/>
        <v>0</v>
      </c>
      <c r="AE876" s="7">
        <f t="shared" si="1072"/>
        <v>0</v>
      </c>
      <c r="AF876" s="11" t="str">
        <f t="shared" si="1136"/>
        <v/>
      </c>
      <c r="AG876" s="13">
        <f t="shared" si="1073"/>
        <v>0</v>
      </c>
      <c r="AH876" s="7" t="str">
        <f t="shared" si="1074"/>
        <v/>
      </c>
      <c r="AI876" s="11" t="str">
        <f t="shared" si="1137"/>
        <v/>
      </c>
      <c r="AJ876" s="11" t="str">
        <f t="array" ref="AJ876">IF(OR(AI876=$AI$19:AI875),"",AI876)</f>
        <v/>
      </c>
      <c r="AK876" s="11" t="str">
        <f t="shared" si="1075"/>
        <v/>
      </c>
      <c r="AL876" t="str">
        <f t="array" ref="AL876">IF(OR(AK876=$AK$19:AK875),"",AK876)</f>
        <v/>
      </c>
      <c r="AM876" s="13">
        <f t="shared" si="1076"/>
        <v>0</v>
      </c>
      <c r="AN876" s="13">
        <f t="shared" si="1077"/>
        <v>0</v>
      </c>
      <c r="AO876" s="13">
        <f t="shared" si="1078"/>
        <v>0</v>
      </c>
      <c r="AP876" s="13">
        <f t="shared" si="1079"/>
        <v>0</v>
      </c>
      <c r="AQ876" s="13">
        <f t="shared" si="1080"/>
        <v>0</v>
      </c>
      <c r="AR876" s="13">
        <f t="shared" si="1081"/>
        <v>0</v>
      </c>
      <c r="AS876" s="13">
        <f t="shared" si="1082"/>
        <v>0</v>
      </c>
      <c r="AT876" s="13">
        <f t="shared" si="1083"/>
        <v>0</v>
      </c>
      <c r="AU876" s="13">
        <f t="shared" si="1084"/>
        <v>0</v>
      </c>
      <c r="AV876" s="13">
        <f t="shared" si="1085"/>
        <v>0</v>
      </c>
      <c r="AX876" s="13">
        <f t="shared" si="1086"/>
        <v>0</v>
      </c>
      <c r="AY876" s="13">
        <f t="shared" si="1087"/>
        <v>0</v>
      </c>
      <c r="AZ876" s="13">
        <f t="shared" si="1088"/>
        <v>0</v>
      </c>
      <c r="BA876" s="13">
        <f t="shared" si="1089"/>
        <v>0</v>
      </c>
      <c r="BB876" s="13">
        <f t="shared" si="1090"/>
        <v>0</v>
      </c>
      <c r="BC876" s="13">
        <f t="shared" si="1091"/>
        <v>0</v>
      </c>
      <c r="BD876" s="13">
        <f t="shared" si="1092"/>
        <v>0</v>
      </c>
      <c r="BE876" s="13">
        <f t="shared" si="1093"/>
        <v>0</v>
      </c>
      <c r="BF876" s="13">
        <f t="shared" si="1094"/>
        <v>0</v>
      </c>
      <c r="BG876" s="13">
        <f t="shared" si="1095"/>
        <v>0</v>
      </c>
      <c r="BH876" s="13">
        <f t="shared" si="1096"/>
        <v>0</v>
      </c>
      <c r="BI876" s="13">
        <f t="shared" si="1097"/>
        <v>0</v>
      </c>
      <c r="BJ876" s="13">
        <f t="shared" si="1098"/>
        <v>0</v>
      </c>
      <c r="BK876" s="13">
        <f t="shared" si="1099"/>
        <v>0</v>
      </c>
      <c r="BL876" s="13">
        <f t="shared" si="1100"/>
        <v>0</v>
      </c>
      <c r="BM876" s="13">
        <f t="shared" si="1101"/>
        <v>0</v>
      </c>
      <c r="BN876" s="13">
        <f t="shared" si="1102"/>
        <v>0</v>
      </c>
      <c r="BO876" s="13">
        <f t="shared" si="1103"/>
        <v>0</v>
      </c>
      <c r="BP876" s="13">
        <f t="shared" si="1104"/>
        <v>0</v>
      </c>
      <c r="BQ876" s="13">
        <f t="shared" si="1105"/>
        <v>0</v>
      </c>
      <c r="BR876" s="13">
        <f t="shared" si="1106"/>
        <v>0</v>
      </c>
      <c r="BS876" s="13">
        <f t="shared" si="1107"/>
        <v>0</v>
      </c>
      <c r="BT876" s="31">
        <f t="shared" si="1108"/>
        <v>0</v>
      </c>
      <c r="BU876" s="31">
        <f t="shared" si="1109"/>
        <v>0</v>
      </c>
      <c r="BV876" s="31">
        <f t="shared" si="1110"/>
        <v>0</v>
      </c>
      <c r="BW876" s="31">
        <f t="shared" si="1111"/>
        <v>0</v>
      </c>
      <c r="BX876" s="31">
        <f t="shared" si="1112"/>
        <v>0</v>
      </c>
      <c r="BY876" s="31">
        <f t="shared" si="1113"/>
        <v>0</v>
      </c>
      <c r="BZ876" s="31">
        <f t="shared" si="1114"/>
        <v>0</v>
      </c>
      <c r="CA876" s="31">
        <f t="shared" si="1115"/>
        <v>0</v>
      </c>
      <c r="CB876" s="31">
        <f t="shared" si="1116"/>
        <v>0</v>
      </c>
      <c r="CC876" s="31">
        <f t="shared" si="1117"/>
        <v>0</v>
      </c>
      <c r="CD876" s="31">
        <f t="shared" si="1118"/>
        <v>0</v>
      </c>
      <c r="CE876" s="37">
        <f t="array" ref="CE876">MIN(IF(JPRL=AI876,$AG$19:$AG$1018))</f>
        <v>0</v>
      </c>
      <c r="CF876" s="37">
        <f t="array" ref="CF876">MAX(IF(JPRL=AI876,$AG$19:$AG$1018))</f>
        <v>0</v>
      </c>
      <c r="CG876" s="36">
        <f t="shared" si="1119"/>
        <v>0</v>
      </c>
      <c r="CI876" s="40">
        <f t="shared" si="1120"/>
        <v>0</v>
      </c>
      <c r="CJ876" s="40">
        <f t="shared" si="1057"/>
        <v>0</v>
      </c>
      <c r="CK876" s="40">
        <f t="shared" si="1058"/>
        <v>0</v>
      </c>
      <c r="CL876" s="40">
        <f t="shared" si="1059"/>
        <v>0</v>
      </c>
      <c r="CM876" s="40">
        <f t="shared" si="1060"/>
        <v>0</v>
      </c>
      <c r="CN876" s="40">
        <f t="shared" si="1061"/>
        <v>0</v>
      </c>
      <c r="CO876" s="40">
        <f t="shared" si="1062"/>
        <v>0</v>
      </c>
      <c r="CP876" s="40">
        <f t="shared" si="1063"/>
        <v>0</v>
      </c>
      <c r="CQ876" s="40">
        <f t="shared" si="1064"/>
        <v>0</v>
      </c>
      <c r="CR876" s="40">
        <f t="shared" si="1065"/>
        <v>0</v>
      </c>
      <c r="CS876" s="40">
        <f t="shared" si="1066"/>
        <v>0</v>
      </c>
      <c r="CT876" s="41">
        <f t="shared" si="1121"/>
        <v>0</v>
      </c>
      <c r="CU876" s="41">
        <f t="shared" si="1122"/>
        <v>0</v>
      </c>
      <c r="CV876" s="41">
        <f t="shared" si="1123"/>
        <v>0</v>
      </c>
      <c r="CW876" s="41">
        <f t="shared" si="1124"/>
        <v>0</v>
      </c>
      <c r="CX876" s="41">
        <f t="shared" si="1125"/>
        <v>0</v>
      </c>
      <c r="CY876" s="41">
        <f t="shared" si="1126"/>
        <v>0</v>
      </c>
      <c r="CZ876" s="41">
        <f t="shared" si="1127"/>
        <v>0</v>
      </c>
      <c r="DA876" s="41">
        <f t="shared" si="1128"/>
        <v>0</v>
      </c>
      <c r="DB876" s="41">
        <f t="shared" si="1129"/>
        <v>0</v>
      </c>
      <c r="DC876" s="41">
        <f t="shared" si="1130"/>
        <v>0</v>
      </c>
      <c r="DD876" s="7">
        <f t="shared" si="1131"/>
        <v>0</v>
      </c>
      <c r="DE876" s="7">
        <f t="shared" si="1132"/>
        <v>0</v>
      </c>
      <c r="DF876" s="7">
        <f t="shared" si="1133"/>
        <v>0</v>
      </c>
      <c r="DJ876" s="7">
        <f t="shared" si="1134"/>
        <v>0</v>
      </c>
      <c r="DK876" s="7">
        <f t="shared" si="1135"/>
        <v>0</v>
      </c>
    </row>
    <row r="877" spans="1:115" ht="26.25" customHeight="1" x14ac:dyDescent="0.25">
      <c r="A877" s="9">
        <v>859</v>
      </c>
      <c r="B877" s="24" t="str">
        <f t="shared" si="1067"/>
        <v/>
      </c>
      <c r="C877" s="23"/>
      <c r="D877" s="51"/>
      <c r="E877" s="24"/>
      <c r="F877" s="24"/>
      <c r="G877" s="24"/>
      <c r="H877" s="24"/>
      <c r="I877" s="25"/>
      <c r="J877" s="24"/>
      <c r="K877" s="26"/>
      <c r="L877" s="29"/>
      <c r="M877" s="27"/>
      <c r="N877" s="28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30"/>
      <c r="Z877" s="29"/>
      <c r="AA877" s="29" t="str">
        <f t="shared" si="1068"/>
        <v/>
      </c>
      <c r="AB877" s="7">
        <f t="shared" si="1069"/>
        <v>0</v>
      </c>
      <c r="AC877" s="7">
        <f t="shared" si="1070"/>
        <v>0</v>
      </c>
      <c r="AD877" s="7">
        <f t="shared" si="1071"/>
        <v>0</v>
      </c>
      <c r="AE877" s="7">
        <f t="shared" si="1072"/>
        <v>0</v>
      </c>
      <c r="AF877" s="11" t="str">
        <f t="shared" si="1136"/>
        <v/>
      </c>
      <c r="AG877" s="13">
        <f t="shared" si="1073"/>
        <v>0</v>
      </c>
      <c r="AH877" s="7" t="str">
        <f t="shared" si="1074"/>
        <v/>
      </c>
      <c r="AI877" s="11" t="str">
        <f t="shared" si="1137"/>
        <v/>
      </c>
      <c r="AJ877" s="11" t="str">
        <f t="array" ref="AJ877">IF(OR(AI877=$AI$19:AI876),"",AI877)</f>
        <v/>
      </c>
      <c r="AK877" s="11" t="str">
        <f t="shared" si="1075"/>
        <v/>
      </c>
      <c r="AL877" t="str">
        <f t="array" ref="AL877">IF(OR(AK877=$AK$19:AK876),"",AK877)</f>
        <v/>
      </c>
      <c r="AM877" s="13">
        <f t="shared" si="1076"/>
        <v>0</v>
      </c>
      <c r="AN877" s="13">
        <f t="shared" si="1077"/>
        <v>0</v>
      </c>
      <c r="AO877" s="13">
        <f t="shared" si="1078"/>
        <v>0</v>
      </c>
      <c r="AP877" s="13">
        <f t="shared" si="1079"/>
        <v>0</v>
      </c>
      <c r="AQ877" s="13">
        <f t="shared" si="1080"/>
        <v>0</v>
      </c>
      <c r="AR877" s="13">
        <f t="shared" si="1081"/>
        <v>0</v>
      </c>
      <c r="AS877" s="13">
        <f t="shared" si="1082"/>
        <v>0</v>
      </c>
      <c r="AT877" s="13">
        <f t="shared" si="1083"/>
        <v>0</v>
      </c>
      <c r="AU877" s="13">
        <f t="shared" si="1084"/>
        <v>0</v>
      </c>
      <c r="AV877" s="13">
        <f t="shared" si="1085"/>
        <v>0</v>
      </c>
      <c r="AX877" s="13">
        <f t="shared" si="1086"/>
        <v>0</v>
      </c>
      <c r="AY877" s="13">
        <f t="shared" si="1087"/>
        <v>0</v>
      </c>
      <c r="AZ877" s="13">
        <f t="shared" si="1088"/>
        <v>0</v>
      </c>
      <c r="BA877" s="13">
        <f t="shared" si="1089"/>
        <v>0</v>
      </c>
      <c r="BB877" s="13">
        <f t="shared" si="1090"/>
        <v>0</v>
      </c>
      <c r="BC877" s="13">
        <f t="shared" si="1091"/>
        <v>0</v>
      </c>
      <c r="BD877" s="13">
        <f t="shared" si="1092"/>
        <v>0</v>
      </c>
      <c r="BE877" s="13">
        <f t="shared" si="1093"/>
        <v>0</v>
      </c>
      <c r="BF877" s="13">
        <f t="shared" si="1094"/>
        <v>0</v>
      </c>
      <c r="BG877" s="13">
        <f t="shared" si="1095"/>
        <v>0</v>
      </c>
      <c r="BH877" s="13">
        <f t="shared" si="1096"/>
        <v>0</v>
      </c>
      <c r="BI877" s="13">
        <f t="shared" si="1097"/>
        <v>0</v>
      </c>
      <c r="BJ877" s="13">
        <f t="shared" si="1098"/>
        <v>0</v>
      </c>
      <c r="BK877" s="13">
        <f t="shared" si="1099"/>
        <v>0</v>
      </c>
      <c r="BL877" s="13">
        <f t="shared" si="1100"/>
        <v>0</v>
      </c>
      <c r="BM877" s="13">
        <f t="shared" si="1101"/>
        <v>0</v>
      </c>
      <c r="BN877" s="13">
        <f t="shared" si="1102"/>
        <v>0</v>
      </c>
      <c r="BO877" s="13">
        <f t="shared" si="1103"/>
        <v>0</v>
      </c>
      <c r="BP877" s="13">
        <f t="shared" si="1104"/>
        <v>0</v>
      </c>
      <c r="BQ877" s="13">
        <f t="shared" si="1105"/>
        <v>0</v>
      </c>
      <c r="BR877" s="13">
        <f t="shared" si="1106"/>
        <v>0</v>
      </c>
      <c r="BS877" s="13">
        <f t="shared" si="1107"/>
        <v>0</v>
      </c>
      <c r="BT877" s="31">
        <f t="shared" si="1108"/>
        <v>0</v>
      </c>
      <c r="BU877" s="31">
        <f t="shared" si="1109"/>
        <v>0</v>
      </c>
      <c r="BV877" s="31">
        <f t="shared" si="1110"/>
        <v>0</v>
      </c>
      <c r="BW877" s="31">
        <f t="shared" si="1111"/>
        <v>0</v>
      </c>
      <c r="BX877" s="31">
        <f t="shared" si="1112"/>
        <v>0</v>
      </c>
      <c r="BY877" s="31">
        <f t="shared" si="1113"/>
        <v>0</v>
      </c>
      <c r="BZ877" s="31">
        <f t="shared" si="1114"/>
        <v>0</v>
      </c>
      <c r="CA877" s="31">
        <f t="shared" si="1115"/>
        <v>0</v>
      </c>
      <c r="CB877" s="31">
        <f t="shared" si="1116"/>
        <v>0</v>
      </c>
      <c r="CC877" s="31">
        <f t="shared" si="1117"/>
        <v>0</v>
      </c>
      <c r="CD877" s="31">
        <f t="shared" si="1118"/>
        <v>0</v>
      </c>
      <c r="CE877" s="37">
        <f t="array" ref="CE877">MIN(IF(JPRL=AI877,$AG$19:$AG$1018))</f>
        <v>0</v>
      </c>
      <c r="CF877" s="37">
        <f t="array" ref="CF877">MAX(IF(JPRL=AI877,$AG$19:$AG$1018))</f>
        <v>0</v>
      </c>
      <c r="CG877" s="36">
        <f t="shared" si="1119"/>
        <v>0</v>
      </c>
      <c r="CI877" s="40">
        <f t="shared" si="1120"/>
        <v>0</v>
      </c>
      <c r="CJ877" s="40">
        <f t="shared" si="1057"/>
        <v>0</v>
      </c>
      <c r="CK877" s="40">
        <f t="shared" si="1058"/>
        <v>0</v>
      </c>
      <c r="CL877" s="40">
        <f t="shared" si="1059"/>
        <v>0</v>
      </c>
      <c r="CM877" s="40">
        <f t="shared" si="1060"/>
        <v>0</v>
      </c>
      <c r="CN877" s="40">
        <f t="shared" si="1061"/>
        <v>0</v>
      </c>
      <c r="CO877" s="40">
        <f t="shared" si="1062"/>
        <v>0</v>
      </c>
      <c r="CP877" s="40">
        <f t="shared" si="1063"/>
        <v>0</v>
      </c>
      <c r="CQ877" s="40">
        <f t="shared" si="1064"/>
        <v>0</v>
      </c>
      <c r="CR877" s="40">
        <f t="shared" si="1065"/>
        <v>0</v>
      </c>
      <c r="CS877" s="40">
        <f t="shared" si="1066"/>
        <v>0</v>
      </c>
      <c r="CT877" s="41">
        <f t="shared" si="1121"/>
        <v>0</v>
      </c>
      <c r="CU877" s="41">
        <f t="shared" si="1122"/>
        <v>0</v>
      </c>
      <c r="CV877" s="41">
        <f t="shared" si="1123"/>
        <v>0</v>
      </c>
      <c r="CW877" s="41">
        <f t="shared" si="1124"/>
        <v>0</v>
      </c>
      <c r="CX877" s="41">
        <f t="shared" si="1125"/>
        <v>0</v>
      </c>
      <c r="CY877" s="41">
        <f t="shared" si="1126"/>
        <v>0</v>
      </c>
      <c r="CZ877" s="41">
        <f t="shared" si="1127"/>
        <v>0</v>
      </c>
      <c r="DA877" s="41">
        <f t="shared" si="1128"/>
        <v>0</v>
      </c>
      <c r="DB877" s="41">
        <f t="shared" si="1129"/>
        <v>0</v>
      </c>
      <c r="DC877" s="41">
        <f t="shared" si="1130"/>
        <v>0</v>
      </c>
      <c r="DD877" s="7">
        <f t="shared" si="1131"/>
        <v>0</v>
      </c>
      <c r="DE877" s="7">
        <f t="shared" si="1132"/>
        <v>0</v>
      </c>
      <c r="DF877" s="7">
        <f t="shared" si="1133"/>
        <v>0</v>
      </c>
      <c r="DJ877" s="7">
        <f t="shared" si="1134"/>
        <v>0</v>
      </c>
      <c r="DK877" s="7">
        <f t="shared" si="1135"/>
        <v>0</v>
      </c>
    </row>
    <row r="878" spans="1:115" ht="26.25" customHeight="1" x14ac:dyDescent="0.25">
      <c r="A878" s="9">
        <v>860</v>
      </c>
      <c r="B878" s="24" t="str">
        <f t="shared" si="1067"/>
        <v/>
      </c>
      <c r="C878" s="23"/>
      <c r="D878" s="51"/>
      <c r="E878" s="24"/>
      <c r="F878" s="24"/>
      <c r="G878" s="24"/>
      <c r="H878" s="24"/>
      <c r="I878" s="25"/>
      <c r="J878" s="24"/>
      <c r="K878" s="26"/>
      <c r="L878" s="29"/>
      <c r="M878" s="27"/>
      <c r="N878" s="28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30"/>
      <c r="Z878" s="29"/>
      <c r="AA878" s="29" t="str">
        <f t="shared" si="1068"/>
        <v/>
      </c>
      <c r="AB878" s="7">
        <f t="shared" si="1069"/>
        <v>0</v>
      </c>
      <c r="AC878" s="7">
        <f t="shared" si="1070"/>
        <v>0</v>
      </c>
      <c r="AD878" s="7">
        <f t="shared" si="1071"/>
        <v>0</v>
      </c>
      <c r="AE878" s="7">
        <f t="shared" si="1072"/>
        <v>0</v>
      </c>
      <c r="AF878" s="11" t="str">
        <f t="shared" si="1136"/>
        <v/>
      </c>
      <c r="AG878" s="13">
        <f t="shared" si="1073"/>
        <v>0</v>
      </c>
      <c r="AH878" s="7" t="str">
        <f t="shared" si="1074"/>
        <v/>
      </c>
      <c r="AI878" s="11" t="str">
        <f t="shared" si="1137"/>
        <v/>
      </c>
      <c r="AJ878" s="11" t="str">
        <f t="array" ref="AJ878">IF(OR(AI878=$AI$19:AI877),"",AI878)</f>
        <v/>
      </c>
      <c r="AK878" s="11" t="str">
        <f t="shared" si="1075"/>
        <v/>
      </c>
      <c r="AL878" t="str">
        <f t="array" ref="AL878">IF(OR(AK878=$AK$19:AK877),"",AK878)</f>
        <v/>
      </c>
      <c r="AM878" s="13">
        <f t="shared" si="1076"/>
        <v>0</v>
      </c>
      <c r="AN878" s="13">
        <f t="shared" si="1077"/>
        <v>0</v>
      </c>
      <c r="AO878" s="13">
        <f t="shared" si="1078"/>
        <v>0</v>
      </c>
      <c r="AP878" s="13">
        <f t="shared" si="1079"/>
        <v>0</v>
      </c>
      <c r="AQ878" s="13">
        <f t="shared" si="1080"/>
        <v>0</v>
      </c>
      <c r="AR878" s="13">
        <f t="shared" si="1081"/>
        <v>0</v>
      </c>
      <c r="AS878" s="13">
        <f t="shared" si="1082"/>
        <v>0</v>
      </c>
      <c r="AT878" s="13">
        <f t="shared" si="1083"/>
        <v>0</v>
      </c>
      <c r="AU878" s="13">
        <f t="shared" si="1084"/>
        <v>0</v>
      </c>
      <c r="AV878" s="13">
        <f t="shared" si="1085"/>
        <v>0</v>
      </c>
      <c r="AX878" s="13">
        <f t="shared" si="1086"/>
        <v>0</v>
      </c>
      <c r="AY878" s="13">
        <f t="shared" si="1087"/>
        <v>0</v>
      </c>
      <c r="AZ878" s="13">
        <f t="shared" si="1088"/>
        <v>0</v>
      </c>
      <c r="BA878" s="13">
        <f t="shared" si="1089"/>
        <v>0</v>
      </c>
      <c r="BB878" s="13">
        <f t="shared" si="1090"/>
        <v>0</v>
      </c>
      <c r="BC878" s="13">
        <f t="shared" si="1091"/>
        <v>0</v>
      </c>
      <c r="BD878" s="13">
        <f t="shared" si="1092"/>
        <v>0</v>
      </c>
      <c r="BE878" s="13">
        <f t="shared" si="1093"/>
        <v>0</v>
      </c>
      <c r="BF878" s="13">
        <f t="shared" si="1094"/>
        <v>0</v>
      </c>
      <c r="BG878" s="13">
        <f t="shared" si="1095"/>
        <v>0</v>
      </c>
      <c r="BH878" s="13">
        <f t="shared" si="1096"/>
        <v>0</v>
      </c>
      <c r="BI878" s="13">
        <f t="shared" si="1097"/>
        <v>0</v>
      </c>
      <c r="BJ878" s="13">
        <f t="shared" si="1098"/>
        <v>0</v>
      </c>
      <c r="BK878" s="13">
        <f t="shared" si="1099"/>
        <v>0</v>
      </c>
      <c r="BL878" s="13">
        <f t="shared" si="1100"/>
        <v>0</v>
      </c>
      <c r="BM878" s="13">
        <f t="shared" si="1101"/>
        <v>0</v>
      </c>
      <c r="BN878" s="13">
        <f t="shared" si="1102"/>
        <v>0</v>
      </c>
      <c r="BO878" s="13">
        <f t="shared" si="1103"/>
        <v>0</v>
      </c>
      <c r="BP878" s="13">
        <f t="shared" si="1104"/>
        <v>0</v>
      </c>
      <c r="BQ878" s="13">
        <f t="shared" si="1105"/>
        <v>0</v>
      </c>
      <c r="BR878" s="13">
        <f t="shared" si="1106"/>
        <v>0</v>
      </c>
      <c r="BS878" s="13">
        <f t="shared" si="1107"/>
        <v>0</v>
      </c>
      <c r="BT878" s="31">
        <f t="shared" si="1108"/>
        <v>0</v>
      </c>
      <c r="BU878" s="31">
        <f t="shared" si="1109"/>
        <v>0</v>
      </c>
      <c r="BV878" s="31">
        <f t="shared" si="1110"/>
        <v>0</v>
      </c>
      <c r="BW878" s="31">
        <f t="shared" si="1111"/>
        <v>0</v>
      </c>
      <c r="BX878" s="31">
        <f t="shared" si="1112"/>
        <v>0</v>
      </c>
      <c r="BY878" s="31">
        <f t="shared" si="1113"/>
        <v>0</v>
      </c>
      <c r="BZ878" s="31">
        <f t="shared" si="1114"/>
        <v>0</v>
      </c>
      <c r="CA878" s="31">
        <f t="shared" si="1115"/>
        <v>0</v>
      </c>
      <c r="CB878" s="31">
        <f t="shared" si="1116"/>
        <v>0</v>
      </c>
      <c r="CC878" s="31">
        <f t="shared" si="1117"/>
        <v>0</v>
      </c>
      <c r="CD878" s="31">
        <f t="shared" si="1118"/>
        <v>0</v>
      </c>
      <c r="CE878" s="37">
        <f t="array" ref="CE878">MIN(IF(JPRL=AI878,$AG$19:$AG$1018))</f>
        <v>0</v>
      </c>
      <c r="CF878" s="37">
        <f t="array" ref="CF878">MAX(IF(JPRL=AI878,$AG$19:$AG$1018))</f>
        <v>0</v>
      </c>
      <c r="CG878" s="36">
        <f t="shared" si="1119"/>
        <v>0</v>
      </c>
      <c r="CI878" s="40">
        <f t="shared" si="1120"/>
        <v>0</v>
      </c>
      <c r="CJ878" s="40">
        <f t="shared" si="1057"/>
        <v>0</v>
      </c>
      <c r="CK878" s="40">
        <f t="shared" si="1058"/>
        <v>0</v>
      </c>
      <c r="CL878" s="40">
        <f t="shared" si="1059"/>
        <v>0</v>
      </c>
      <c r="CM878" s="40">
        <f t="shared" si="1060"/>
        <v>0</v>
      </c>
      <c r="CN878" s="40">
        <f t="shared" si="1061"/>
        <v>0</v>
      </c>
      <c r="CO878" s="40">
        <f t="shared" si="1062"/>
        <v>0</v>
      </c>
      <c r="CP878" s="40">
        <f t="shared" si="1063"/>
        <v>0</v>
      </c>
      <c r="CQ878" s="40">
        <f t="shared" si="1064"/>
        <v>0</v>
      </c>
      <c r="CR878" s="40">
        <f t="shared" si="1065"/>
        <v>0</v>
      </c>
      <c r="CS878" s="40">
        <f t="shared" si="1066"/>
        <v>0</v>
      </c>
      <c r="CT878" s="41">
        <f t="shared" si="1121"/>
        <v>0</v>
      </c>
      <c r="CU878" s="41">
        <f t="shared" si="1122"/>
        <v>0</v>
      </c>
      <c r="CV878" s="41">
        <f t="shared" si="1123"/>
        <v>0</v>
      </c>
      <c r="CW878" s="41">
        <f t="shared" si="1124"/>
        <v>0</v>
      </c>
      <c r="CX878" s="41">
        <f t="shared" si="1125"/>
        <v>0</v>
      </c>
      <c r="CY878" s="41">
        <f t="shared" si="1126"/>
        <v>0</v>
      </c>
      <c r="CZ878" s="41">
        <f t="shared" si="1127"/>
        <v>0</v>
      </c>
      <c r="DA878" s="41">
        <f t="shared" si="1128"/>
        <v>0</v>
      </c>
      <c r="DB878" s="41">
        <f t="shared" si="1129"/>
        <v>0</v>
      </c>
      <c r="DC878" s="41">
        <f t="shared" si="1130"/>
        <v>0</v>
      </c>
      <c r="DD878" s="7">
        <f t="shared" si="1131"/>
        <v>0</v>
      </c>
      <c r="DE878" s="7">
        <f t="shared" si="1132"/>
        <v>0</v>
      </c>
      <c r="DF878" s="7">
        <f t="shared" si="1133"/>
        <v>0</v>
      </c>
      <c r="DJ878" s="7">
        <f t="shared" si="1134"/>
        <v>0</v>
      </c>
      <c r="DK878" s="7">
        <f t="shared" si="1135"/>
        <v>0</v>
      </c>
    </row>
    <row r="879" spans="1:115" ht="26.25" customHeight="1" x14ac:dyDescent="0.25">
      <c r="A879" s="9">
        <v>861</v>
      </c>
      <c r="B879" s="24" t="str">
        <f t="shared" si="1067"/>
        <v/>
      </c>
      <c r="C879" s="23"/>
      <c r="D879" s="51"/>
      <c r="E879" s="24"/>
      <c r="F879" s="24"/>
      <c r="G879" s="24"/>
      <c r="H879" s="24"/>
      <c r="I879" s="25"/>
      <c r="J879" s="24"/>
      <c r="K879" s="26"/>
      <c r="L879" s="29"/>
      <c r="M879" s="27"/>
      <c r="N879" s="28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30"/>
      <c r="Z879" s="29"/>
      <c r="AA879" s="29" t="str">
        <f t="shared" si="1068"/>
        <v/>
      </c>
      <c r="AB879" s="7">
        <f t="shared" si="1069"/>
        <v>0</v>
      </c>
      <c r="AC879" s="7">
        <f t="shared" si="1070"/>
        <v>0</v>
      </c>
      <c r="AD879" s="7">
        <f t="shared" si="1071"/>
        <v>0</v>
      </c>
      <c r="AE879" s="7">
        <f t="shared" si="1072"/>
        <v>0</v>
      </c>
      <c r="AF879" s="11" t="str">
        <f t="shared" si="1136"/>
        <v/>
      </c>
      <c r="AG879" s="13">
        <f t="shared" si="1073"/>
        <v>0</v>
      </c>
      <c r="AH879" s="7" t="str">
        <f t="shared" si="1074"/>
        <v/>
      </c>
      <c r="AI879" s="11" t="str">
        <f t="shared" si="1137"/>
        <v/>
      </c>
      <c r="AJ879" s="11" t="str">
        <f t="array" ref="AJ879">IF(OR(AI879=$AI$19:AI878),"",AI879)</f>
        <v/>
      </c>
      <c r="AK879" s="11" t="str">
        <f t="shared" si="1075"/>
        <v/>
      </c>
      <c r="AL879" t="str">
        <f t="array" ref="AL879">IF(OR(AK879=$AK$19:AK878),"",AK879)</f>
        <v/>
      </c>
      <c r="AM879" s="13">
        <f t="shared" si="1076"/>
        <v>0</v>
      </c>
      <c r="AN879" s="13">
        <f t="shared" si="1077"/>
        <v>0</v>
      </c>
      <c r="AO879" s="13">
        <f t="shared" si="1078"/>
        <v>0</v>
      </c>
      <c r="AP879" s="13">
        <f t="shared" si="1079"/>
        <v>0</v>
      </c>
      <c r="AQ879" s="13">
        <f t="shared" si="1080"/>
        <v>0</v>
      </c>
      <c r="AR879" s="13">
        <f t="shared" si="1081"/>
        <v>0</v>
      </c>
      <c r="AS879" s="13">
        <f t="shared" si="1082"/>
        <v>0</v>
      </c>
      <c r="AT879" s="13">
        <f t="shared" si="1083"/>
        <v>0</v>
      </c>
      <c r="AU879" s="13">
        <f t="shared" si="1084"/>
        <v>0</v>
      </c>
      <c r="AV879" s="13">
        <f t="shared" si="1085"/>
        <v>0</v>
      </c>
      <c r="AX879" s="13">
        <f t="shared" si="1086"/>
        <v>0</v>
      </c>
      <c r="AY879" s="13">
        <f t="shared" si="1087"/>
        <v>0</v>
      </c>
      <c r="AZ879" s="13">
        <f t="shared" si="1088"/>
        <v>0</v>
      </c>
      <c r="BA879" s="13">
        <f t="shared" si="1089"/>
        <v>0</v>
      </c>
      <c r="BB879" s="13">
        <f t="shared" si="1090"/>
        <v>0</v>
      </c>
      <c r="BC879" s="13">
        <f t="shared" si="1091"/>
        <v>0</v>
      </c>
      <c r="BD879" s="13">
        <f t="shared" si="1092"/>
        <v>0</v>
      </c>
      <c r="BE879" s="13">
        <f t="shared" si="1093"/>
        <v>0</v>
      </c>
      <c r="BF879" s="13">
        <f t="shared" si="1094"/>
        <v>0</v>
      </c>
      <c r="BG879" s="13">
        <f t="shared" si="1095"/>
        <v>0</v>
      </c>
      <c r="BH879" s="13">
        <f t="shared" si="1096"/>
        <v>0</v>
      </c>
      <c r="BI879" s="13">
        <f t="shared" si="1097"/>
        <v>0</v>
      </c>
      <c r="BJ879" s="13">
        <f t="shared" si="1098"/>
        <v>0</v>
      </c>
      <c r="BK879" s="13">
        <f t="shared" si="1099"/>
        <v>0</v>
      </c>
      <c r="BL879" s="13">
        <f t="shared" si="1100"/>
        <v>0</v>
      </c>
      <c r="BM879" s="13">
        <f t="shared" si="1101"/>
        <v>0</v>
      </c>
      <c r="BN879" s="13">
        <f t="shared" si="1102"/>
        <v>0</v>
      </c>
      <c r="BO879" s="13">
        <f t="shared" si="1103"/>
        <v>0</v>
      </c>
      <c r="BP879" s="13">
        <f t="shared" si="1104"/>
        <v>0</v>
      </c>
      <c r="BQ879" s="13">
        <f t="shared" si="1105"/>
        <v>0</v>
      </c>
      <c r="BR879" s="13">
        <f t="shared" si="1106"/>
        <v>0</v>
      </c>
      <c r="BS879" s="13">
        <f t="shared" si="1107"/>
        <v>0</v>
      </c>
      <c r="BT879" s="31">
        <f t="shared" si="1108"/>
        <v>0</v>
      </c>
      <c r="BU879" s="31">
        <f t="shared" si="1109"/>
        <v>0</v>
      </c>
      <c r="BV879" s="31">
        <f t="shared" si="1110"/>
        <v>0</v>
      </c>
      <c r="BW879" s="31">
        <f t="shared" si="1111"/>
        <v>0</v>
      </c>
      <c r="BX879" s="31">
        <f t="shared" si="1112"/>
        <v>0</v>
      </c>
      <c r="BY879" s="31">
        <f t="shared" si="1113"/>
        <v>0</v>
      </c>
      <c r="BZ879" s="31">
        <f t="shared" si="1114"/>
        <v>0</v>
      </c>
      <c r="CA879" s="31">
        <f t="shared" si="1115"/>
        <v>0</v>
      </c>
      <c r="CB879" s="31">
        <f t="shared" si="1116"/>
        <v>0</v>
      </c>
      <c r="CC879" s="31">
        <f t="shared" si="1117"/>
        <v>0</v>
      </c>
      <c r="CD879" s="31">
        <f t="shared" si="1118"/>
        <v>0</v>
      </c>
      <c r="CE879" s="37">
        <f t="array" ref="CE879">MIN(IF(JPRL=AI879,$AG$19:$AG$1018))</f>
        <v>0</v>
      </c>
      <c r="CF879" s="37">
        <f t="array" ref="CF879">MAX(IF(JPRL=AI879,$AG$19:$AG$1018))</f>
        <v>0</v>
      </c>
      <c r="CG879" s="36">
        <f t="shared" si="1119"/>
        <v>0</v>
      </c>
      <c r="CI879" s="40">
        <f t="shared" si="1120"/>
        <v>0</v>
      </c>
      <c r="CJ879" s="40">
        <f t="shared" si="1057"/>
        <v>0</v>
      </c>
      <c r="CK879" s="40">
        <f t="shared" si="1058"/>
        <v>0</v>
      </c>
      <c r="CL879" s="40">
        <f t="shared" si="1059"/>
        <v>0</v>
      </c>
      <c r="CM879" s="40">
        <f t="shared" si="1060"/>
        <v>0</v>
      </c>
      <c r="CN879" s="40">
        <f t="shared" si="1061"/>
        <v>0</v>
      </c>
      <c r="CO879" s="40">
        <f t="shared" si="1062"/>
        <v>0</v>
      </c>
      <c r="CP879" s="40">
        <f t="shared" si="1063"/>
        <v>0</v>
      </c>
      <c r="CQ879" s="40">
        <f t="shared" si="1064"/>
        <v>0</v>
      </c>
      <c r="CR879" s="40">
        <f t="shared" si="1065"/>
        <v>0</v>
      </c>
      <c r="CS879" s="40">
        <f t="shared" si="1066"/>
        <v>0</v>
      </c>
      <c r="CT879" s="41">
        <f t="shared" si="1121"/>
        <v>0</v>
      </c>
      <c r="CU879" s="41">
        <f t="shared" si="1122"/>
        <v>0</v>
      </c>
      <c r="CV879" s="41">
        <f t="shared" si="1123"/>
        <v>0</v>
      </c>
      <c r="CW879" s="41">
        <f t="shared" si="1124"/>
        <v>0</v>
      </c>
      <c r="CX879" s="41">
        <f t="shared" si="1125"/>
        <v>0</v>
      </c>
      <c r="CY879" s="41">
        <f t="shared" si="1126"/>
        <v>0</v>
      </c>
      <c r="CZ879" s="41">
        <f t="shared" si="1127"/>
        <v>0</v>
      </c>
      <c r="DA879" s="41">
        <f t="shared" si="1128"/>
        <v>0</v>
      </c>
      <c r="DB879" s="41">
        <f t="shared" si="1129"/>
        <v>0</v>
      </c>
      <c r="DC879" s="41">
        <f t="shared" si="1130"/>
        <v>0</v>
      </c>
      <c r="DD879" s="7">
        <f t="shared" si="1131"/>
        <v>0</v>
      </c>
      <c r="DE879" s="7">
        <f t="shared" si="1132"/>
        <v>0</v>
      </c>
      <c r="DF879" s="7">
        <f t="shared" si="1133"/>
        <v>0</v>
      </c>
      <c r="DJ879" s="7">
        <f t="shared" si="1134"/>
        <v>0</v>
      </c>
      <c r="DK879" s="7">
        <f t="shared" si="1135"/>
        <v>0</v>
      </c>
    </row>
    <row r="880" spans="1:115" ht="26.25" customHeight="1" x14ac:dyDescent="0.25">
      <c r="A880" s="9">
        <v>862</v>
      </c>
      <c r="B880" s="24" t="str">
        <f t="shared" si="1067"/>
        <v/>
      </c>
      <c r="C880" s="23"/>
      <c r="D880" s="51"/>
      <c r="E880" s="24"/>
      <c r="F880" s="24"/>
      <c r="G880" s="24"/>
      <c r="H880" s="24"/>
      <c r="I880" s="25"/>
      <c r="J880" s="24"/>
      <c r="K880" s="26"/>
      <c r="L880" s="29"/>
      <c r="M880" s="27"/>
      <c r="N880" s="28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30"/>
      <c r="Z880" s="29"/>
      <c r="AA880" s="29" t="str">
        <f t="shared" si="1068"/>
        <v/>
      </c>
      <c r="AB880" s="7">
        <f t="shared" si="1069"/>
        <v>0</v>
      </c>
      <c r="AC880" s="7">
        <f t="shared" si="1070"/>
        <v>0</v>
      </c>
      <c r="AD880" s="7">
        <f t="shared" si="1071"/>
        <v>0</v>
      </c>
      <c r="AE880" s="7">
        <f t="shared" si="1072"/>
        <v>0</v>
      </c>
      <c r="AF880" s="11" t="str">
        <f t="shared" si="1136"/>
        <v/>
      </c>
      <c r="AG880" s="13">
        <f t="shared" si="1073"/>
        <v>0</v>
      </c>
      <c r="AH880" s="7" t="str">
        <f t="shared" si="1074"/>
        <v/>
      </c>
      <c r="AI880" s="11" t="str">
        <f t="shared" si="1137"/>
        <v/>
      </c>
      <c r="AJ880" s="11" t="str">
        <f t="array" ref="AJ880">IF(OR(AI880=$AI$19:AI879),"",AI880)</f>
        <v/>
      </c>
      <c r="AK880" s="11" t="str">
        <f t="shared" si="1075"/>
        <v/>
      </c>
      <c r="AL880" t="str">
        <f t="array" ref="AL880">IF(OR(AK880=$AK$19:AK879),"",AK880)</f>
        <v/>
      </c>
      <c r="AM880" s="13">
        <f t="shared" si="1076"/>
        <v>0</v>
      </c>
      <c r="AN880" s="13">
        <f t="shared" si="1077"/>
        <v>0</v>
      </c>
      <c r="AO880" s="13">
        <f t="shared" si="1078"/>
        <v>0</v>
      </c>
      <c r="AP880" s="13">
        <f t="shared" si="1079"/>
        <v>0</v>
      </c>
      <c r="AQ880" s="13">
        <f t="shared" si="1080"/>
        <v>0</v>
      </c>
      <c r="AR880" s="13">
        <f t="shared" si="1081"/>
        <v>0</v>
      </c>
      <c r="AS880" s="13">
        <f t="shared" si="1082"/>
        <v>0</v>
      </c>
      <c r="AT880" s="13">
        <f t="shared" si="1083"/>
        <v>0</v>
      </c>
      <c r="AU880" s="13">
        <f t="shared" si="1084"/>
        <v>0</v>
      </c>
      <c r="AV880" s="13">
        <f t="shared" si="1085"/>
        <v>0</v>
      </c>
      <c r="AX880" s="13">
        <f t="shared" si="1086"/>
        <v>0</v>
      </c>
      <c r="AY880" s="13">
        <f t="shared" si="1087"/>
        <v>0</v>
      </c>
      <c r="AZ880" s="13">
        <f t="shared" si="1088"/>
        <v>0</v>
      </c>
      <c r="BA880" s="13">
        <f t="shared" si="1089"/>
        <v>0</v>
      </c>
      <c r="BB880" s="13">
        <f t="shared" si="1090"/>
        <v>0</v>
      </c>
      <c r="BC880" s="13">
        <f t="shared" si="1091"/>
        <v>0</v>
      </c>
      <c r="BD880" s="13">
        <f t="shared" si="1092"/>
        <v>0</v>
      </c>
      <c r="BE880" s="13">
        <f t="shared" si="1093"/>
        <v>0</v>
      </c>
      <c r="BF880" s="13">
        <f t="shared" si="1094"/>
        <v>0</v>
      </c>
      <c r="BG880" s="13">
        <f t="shared" si="1095"/>
        <v>0</v>
      </c>
      <c r="BH880" s="13">
        <f t="shared" si="1096"/>
        <v>0</v>
      </c>
      <c r="BI880" s="13">
        <f t="shared" si="1097"/>
        <v>0</v>
      </c>
      <c r="BJ880" s="13">
        <f t="shared" si="1098"/>
        <v>0</v>
      </c>
      <c r="BK880" s="13">
        <f t="shared" si="1099"/>
        <v>0</v>
      </c>
      <c r="BL880" s="13">
        <f t="shared" si="1100"/>
        <v>0</v>
      </c>
      <c r="BM880" s="13">
        <f t="shared" si="1101"/>
        <v>0</v>
      </c>
      <c r="BN880" s="13">
        <f t="shared" si="1102"/>
        <v>0</v>
      </c>
      <c r="BO880" s="13">
        <f t="shared" si="1103"/>
        <v>0</v>
      </c>
      <c r="BP880" s="13">
        <f t="shared" si="1104"/>
        <v>0</v>
      </c>
      <c r="BQ880" s="13">
        <f t="shared" si="1105"/>
        <v>0</v>
      </c>
      <c r="BR880" s="13">
        <f t="shared" si="1106"/>
        <v>0</v>
      </c>
      <c r="BS880" s="13">
        <f t="shared" si="1107"/>
        <v>0</v>
      </c>
      <c r="BT880" s="31">
        <f t="shared" si="1108"/>
        <v>0</v>
      </c>
      <c r="BU880" s="31">
        <f t="shared" si="1109"/>
        <v>0</v>
      </c>
      <c r="BV880" s="31">
        <f t="shared" si="1110"/>
        <v>0</v>
      </c>
      <c r="BW880" s="31">
        <f t="shared" si="1111"/>
        <v>0</v>
      </c>
      <c r="BX880" s="31">
        <f t="shared" si="1112"/>
        <v>0</v>
      </c>
      <c r="BY880" s="31">
        <f t="shared" si="1113"/>
        <v>0</v>
      </c>
      <c r="BZ880" s="31">
        <f t="shared" si="1114"/>
        <v>0</v>
      </c>
      <c r="CA880" s="31">
        <f t="shared" si="1115"/>
        <v>0</v>
      </c>
      <c r="CB880" s="31">
        <f t="shared" si="1116"/>
        <v>0</v>
      </c>
      <c r="CC880" s="31">
        <f t="shared" si="1117"/>
        <v>0</v>
      </c>
      <c r="CD880" s="31">
        <f t="shared" si="1118"/>
        <v>0</v>
      </c>
      <c r="CE880" s="37">
        <f t="array" ref="CE880">MIN(IF(JPRL=AI880,$AG$19:$AG$1018))</f>
        <v>0</v>
      </c>
      <c r="CF880" s="37">
        <f t="array" ref="CF880">MAX(IF(JPRL=AI880,$AG$19:$AG$1018))</f>
        <v>0</v>
      </c>
      <c r="CG880" s="36">
        <f t="shared" si="1119"/>
        <v>0</v>
      </c>
      <c r="CI880" s="40">
        <f t="shared" si="1120"/>
        <v>0</v>
      </c>
      <c r="CJ880" s="40">
        <f t="shared" si="1057"/>
        <v>0</v>
      </c>
      <c r="CK880" s="40">
        <f t="shared" si="1058"/>
        <v>0</v>
      </c>
      <c r="CL880" s="40">
        <f t="shared" si="1059"/>
        <v>0</v>
      </c>
      <c r="CM880" s="40">
        <f t="shared" si="1060"/>
        <v>0</v>
      </c>
      <c r="CN880" s="40">
        <f t="shared" si="1061"/>
        <v>0</v>
      </c>
      <c r="CO880" s="40">
        <f t="shared" si="1062"/>
        <v>0</v>
      </c>
      <c r="CP880" s="40">
        <f t="shared" si="1063"/>
        <v>0</v>
      </c>
      <c r="CQ880" s="40">
        <f t="shared" si="1064"/>
        <v>0</v>
      </c>
      <c r="CR880" s="40">
        <f t="shared" si="1065"/>
        <v>0</v>
      </c>
      <c r="CS880" s="40">
        <f t="shared" si="1066"/>
        <v>0</v>
      </c>
      <c r="CT880" s="41">
        <f t="shared" si="1121"/>
        <v>0</v>
      </c>
      <c r="CU880" s="41">
        <f t="shared" si="1122"/>
        <v>0</v>
      </c>
      <c r="CV880" s="41">
        <f t="shared" si="1123"/>
        <v>0</v>
      </c>
      <c r="CW880" s="41">
        <f t="shared" si="1124"/>
        <v>0</v>
      </c>
      <c r="CX880" s="41">
        <f t="shared" si="1125"/>
        <v>0</v>
      </c>
      <c r="CY880" s="41">
        <f t="shared" si="1126"/>
        <v>0</v>
      </c>
      <c r="CZ880" s="41">
        <f t="shared" si="1127"/>
        <v>0</v>
      </c>
      <c r="DA880" s="41">
        <f t="shared" si="1128"/>
        <v>0</v>
      </c>
      <c r="DB880" s="41">
        <f t="shared" si="1129"/>
        <v>0</v>
      </c>
      <c r="DC880" s="41">
        <f t="shared" si="1130"/>
        <v>0</v>
      </c>
      <c r="DD880" s="7">
        <f t="shared" si="1131"/>
        <v>0</v>
      </c>
      <c r="DE880" s="7">
        <f t="shared" si="1132"/>
        <v>0</v>
      </c>
      <c r="DF880" s="7">
        <f t="shared" si="1133"/>
        <v>0</v>
      </c>
      <c r="DJ880" s="7">
        <f t="shared" si="1134"/>
        <v>0</v>
      </c>
      <c r="DK880" s="7">
        <f t="shared" si="1135"/>
        <v>0</v>
      </c>
    </row>
    <row r="881" spans="1:115" ht="26.25" customHeight="1" x14ac:dyDescent="0.25">
      <c r="A881" s="9">
        <v>863</v>
      </c>
      <c r="B881" s="24" t="str">
        <f t="shared" si="1067"/>
        <v/>
      </c>
      <c r="C881" s="23"/>
      <c r="D881" s="51"/>
      <c r="E881" s="24"/>
      <c r="F881" s="24"/>
      <c r="G881" s="24"/>
      <c r="H881" s="24"/>
      <c r="I881" s="25"/>
      <c r="J881" s="24"/>
      <c r="K881" s="26"/>
      <c r="L881" s="29"/>
      <c r="M881" s="27"/>
      <c r="N881" s="28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30"/>
      <c r="Z881" s="29"/>
      <c r="AA881" s="29" t="str">
        <f t="shared" si="1068"/>
        <v/>
      </c>
      <c r="AB881" s="7">
        <f t="shared" si="1069"/>
        <v>0</v>
      </c>
      <c r="AC881" s="7">
        <f t="shared" si="1070"/>
        <v>0</v>
      </c>
      <c r="AD881" s="7">
        <f t="shared" si="1071"/>
        <v>0</v>
      </c>
      <c r="AE881" s="7">
        <f t="shared" si="1072"/>
        <v>0</v>
      </c>
      <c r="AF881" s="11" t="str">
        <f t="shared" si="1136"/>
        <v/>
      </c>
      <c r="AG881" s="13">
        <f t="shared" si="1073"/>
        <v>0</v>
      </c>
      <c r="AH881" s="7" t="str">
        <f t="shared" si="1074"/>
        <v/>
      </c>
      <c r="AI881" s="11" t="str">
        <f t="shared" si="1137"/>
        <v/>
      </c>
      <c r="AJ881" s="11" t="str">
        <f t="array" ref="AJ881">IF(OR(AI881=$AI$19:AI880),"",AI881)</f>
        <v/>
      </c>
      <c r="AK881" s="11" t="str">
        <f t="shared" si="1075"/>
        <v/>
      </c>
      <c r="AL881" t="str">
        <f t="array" ref="AL881">IF(OR(AK881=$AK$19:AK880),"",AK881)</f>
        <v/>
      </c>
      <c r="AM881" s="13">
        <f t="shared" si="1076"/>
        <v>0</v>
      </c>
      <c r="AN881" s="13">
        <f t="shared" si="1077"/>
        <v>0</v>
      </c>
      <c r="AO881" s="13">
        <f t="shared" si="1078"/>
        <v>0</v>
      </c>
      <c r="AP881" s="13">
        <f t="shared" si="1079"/>
        <v>0</v>
      </c>
      <c r="AQ881" s="13">
        <f t="shared" si="1080"/>
        <v>0</v>
      </c>
      <c r="AR881" s="13">
        <f t="shared" si="1081"/>
        <v>0</v>
      </c>
      <c r="AS881" s="13">
        <f t="shared" si="1082"/>
        <v>0</v>
      </c>
      <c r="AT881" s="13">
        <f t="shared" si="1083"/>
        <v>0</v>
      </c>
      <c r="AU881" s="13">
        <f t="shared" si="1084"/>
        <v>0</v>
      </c>
      <c r="AV881" s="13">
        <f t="shared" si="1085"/>
        <v>0</v>
      </c>
      <c r="AX881" s="13">
        <f t="shared" si="1086"/>
        <v>0</v>
      </c>
      <c r="AY881" s="13">
        <f t="shared" si="1087"/>
        <v>0</v>
      </c>
      <c r="AZ881" s="13">
        <f t="shared" si="1088"/>
        <v>0</v>
      </c>
      <c r="BA881" s="13">
        <f t="shared" si="1089"/>
        <v>0</v>
      </c>
      <c r="BB881" s="13">
        <f t="shared" si="1090"/>
        <v>0</v>
      </c>
      <c r="BC881" s="13">
        <f t="shared" si="1091"/>
        <v>0</v>
      </c>
      <c r="BD881" s="13">
        <f t="shared" si="1092"/>
        <v>0</v>
      </c>
      <c r="BE881" s="13">
        <f t="shared" si="1093"/>
        <v>0</v>
      </c>
      <c r="BF881" s="13">
        <f t="shared" si="1094"/>
        <v>0</v>
      </c>
      <c r="BG881" s="13">
        <f t="shared" si="1095"/>
        <v>0</v>
      </c>
      <c r="BH881" s="13">
        <f t="shared" si="1096"/>
        <v>0</v>
      </c>
      <c r="BI881" s="13">
        <f t="shared" si="1097"/>
        <v>0</v>
      </c>
      <c r="BJ881" s="13">
        <f t="shared" si="1098"/>
        <v>0</v>
      </c>
      <c r="BK881" s="13">
        <f t="shared" si="1099"/>
        <v>0</v>
      </c>
      <c r="BL881" s="13">
        <f t="shared" si="1100"/>
        <v>0</v>
      </c>
      <c r="BM881" s="13">
        <f t="shared" si="1101"/>
        <v>0</v>
      </c>
      <c r="BN881" s="13">
        <f t="shared" si="1102"/>
        <v>0</v>
      </c>
      <c r="BO881" s="13">
        <f t="shared" si="1103"/>
        <v>0</v>
      </c>
      <c r="BP881" s="13">
        <f t="shared" si="1104"/>
        <v>0</v>
      </c>
      <c r="BQ881" s="13">
        <f t="shared" si="1105"/>
        <v>0</v>
      </c>
      <c r="BR881" s="13">
        <f t="shared" si="1106"/>
        <v>0</v>
      </c>
      <c r="BS881" s="13">
        <f t="shared" si="1107"/>
        <v>0</v>
      </c>
      <c r="BT881" s="31">
        <f t="shared" si="1108"/>
        <v>0</v>
      </c>
      <c r="BU881" s="31">
        <f t="shared" si="1109"/>
        <v>0</v>
      </c>
      <c r="BV881" s="31">
        <f t="shared" si="1110"/>
        <v>0</v>
      </c>
      <c r="BW881" s="31">
        <f t="shared" si="1111"/>
        <v>0</v>
      </c>
      <c r="BX881" s="31">
        <f t="shared" si="1112"/>
        <v>0</v>
      </c>
      <c r="BY881" s="31">
        <f t="shared" si="1113"/>
        <v>0</v>
      </c>
      <c r="BZ881" s="31">
        <f t="shared" si="1114"/>
        <v>0</v>
      </c>
      <c r="CA881" s="31">
        <f t="shared" si="1115"/>
        <v>0</v>
      </c>
      <c r="CB881" s="31">
        <f t="shared" si="1116"/>
        <v>0</v>
      </c>
      <c r="CC881" s="31">
        <f t="shared" si="1117"/>
        <v>0</v>
      </c>
      <c r="CD881" s="31">
        <f t="shared" si="1118"/>
        <v>0</v>
      </c>
      <c r="CE881" s="37">
        <f t="array" ref="CE881">MIN(IF(JPRL=AI881,$AG$19:$AG$1018))</f>
        <v>0</v>
      </c>
      <c r="CF881" s="37">
        <f t="array" ref="CF881">MAX(IF(JPRL=AI881,$AG$19:$AG$1018))</f>
        <v>0</v>
      </c>
      <c r="CG881" s="36">
        <f t="shared" si="1119"/>
        <v>0</v>
      </c>
      <c r="CI881" s="40">
        <f t="shared" si="1120"/>
        <v>0</v>
      </c>
      <c r="CJ881" s="40">
        <f t="shared" si="1057"/>
        <v>0</v>
      </c>
      <c r="CK881" s="40">
        <f t="shared" si="1058"/>
        <v>0</v>
      </c>
      <c r="CL881" s="40">
        <f t="shared" si="1059"/>
        <v>0</v>
      </c>
      <c r="CM881" s="40">
        <f t="shared" si="1060"/>
        <v>0</v>
      </c>
      <c r="CN881" s="40">
        <f t="shared" si="1061"/>
        <v>0</v>
      </c>
      <c r="CO881" s="40">
        <f t="shared" si="1062"/>
        <v>0</v>
      </c>
      <c r="CP881" s="40">
        <f t="shared" si="1063"/>
        <v>0</v>
      </c>
      <c r="CQ881" s="40">
        <f t="shared" si="1064"/>
        <v>0</v>
      </c>
      <c r="CR881" s="40">
        <f t="shared" si="1065"/>
        <v>0</v>
      </c>
      <c r="CS881" s="40">
        <f t="shared" si="1066"/>
        <v>0</v>
      </c>
      <c r="CT881" s="41">
        <f t="shared" si="1121"/>
        <v>0</v>
      </c>
      <c r="CU881" s="41">
        <f t="shared" si="1122"/>
        <v>0</v>
      </c>
      <c r="CV881" s="41">
        <f t="shared" si="1123"/>
        <v>0</v>
      </c>
      <c r="CW881" s="41">
        <f t="shared" si="1124"/>
        <v>0</v>
      </c>
      <c r="CX881" s="41">
        <f t="shared" si="1125"/>
        <v>0</v>
      </c>
      <c r="CY881" s="41">
        <f t="shared" si="1126"/>
        <v>0</v>
      </c>
      <c r="CZ881" s="41">
        <f t="shared" si="1127"/>
        <v>0</v>
      </c>
      <c r="DA881" s="41">
        <f t="shared" si="1128"/>
        <v>0</v>
      </c>
      <c r="DB881" s="41">
        <f t="shared" si="1129"/>
        <v>0</v>
      </c>
      <c r="DC881" s="41">
        <f t="shared" si="1130"/>
        <v>0</v>
      </c>
      <c r="DD881" s="7">
        <f t="shared" si="1131"/>
        <v>0</v>
      </c>
      <c r="DE881" s="7">
        <f t="shared" si="1132"/>
        <v>0</v>
      </c>
      <c r="DF881" s="7">
        <f t="shared" si="1133"/>
        <v>0</v>
      </c>
      <c r="DJ881" s="7">
        <f t="shared" si="1134"/>
        <v>0</v>
      </c>
      <c r="DK881" s="7">
        <f t="shared" si="1135"/>
        <v>0</v>
      </c>
    </row>
    <row r="882" spans="1:115" ht="26.25" customHeight="1" x14ac:dyDescent="0.25">
      <c r="A882" s="9">
        <v>864</v>
      </c>
      <c r="B882" s="24" t="str">
        <f t="shared" si="1067"/>
        <v/>
      </c>
      <c r="C882" s="23"/>
      <c r="D882" s="51"/>
      <c r="E882" s="24"/>
      <c r="F882" s="24"/>
      <c r="G882" s="24"/>
      <c r="H882" s="24"/>
      <c r="I882" s="25"/>
      <c r="J882" s="24"/>
      <c r="K882" s="26"/>
      <c r="L882" s="29"/>
      <c r="M882" s="27"/>
      <c r="N882" s="28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30"/>
      <c r="Z882" s="29"/>
      <c r="AA882" s="29" t="str">
        <f t="shared" si="1068"/>
        <v/>
      </c>
      <c r="AB882" s="7">
        <f t="shared" si="1069"/>
        <v>0</v>
      </c>
      <c r="AC882" s="7">
        <f t="shared" si="1070"/>
        <v>0</v>
      </c>
      <c r="AD882" s="7">
        <f t="shared" si="1071"/>
        <v>0</v>
      </c>
      <c r="AE882" s="7">
        <f t="shared" si="1072"/>
        <v>0</v>
      </c>
      <c r="AF882" s="11" t="str">
        <f t="shared" si="1136"/>
        <v/>
      </c>
      <c r="AG882" s="13">
        <f t="shared" si="1073"/>
        <v>0</v>
      </c>
      <c r="AH882" s="7" t="str">
        <f t="shared" si="1074"/>
        <v/>
      </c>
      <c r="AI882" s="11" t="str">
        <f t="shared" si="1137"/>
        <v/>
      </c>
      <c r="AJ882" s="11" t="str">
        <f t="array" ref="AJ882">IF(OR(AI882=$AI$19:AI881),"",AI882)</f>
        <v/>
      </c>
      <c r="AK882" s="11" t="str">
        <f t="shared" si="1075"/>
        <v/>
      </c>
      <c r="AL882" t="str">
        <f t="array" ref="AL882">IF(OR(AK882=$AK$19:AK881),"",AK882)</f>
        <v/>
      </c>
      <c r="AM882" s="13">
        <f t="shared" si="1076"/>
        <v>0</v>
      </c>
      <c r="AN882" s="13">
        <f t="shared" si="1077"/>
        <v>0</v>
      </c>
      <c r="AO882" s="13">
        <f t="shared" si="1078"/>
        <v>0</v>
      </c>
      <c r="AP882" s="13">
        <f t="shared" si="1079"/>
        <v>0</v>
      </c>
      <c r="AQ882" s="13">
        <f t="shared" si="1080"/>
        <v>0</v>
      </c>
      <c r="AR882" s="13">
        <f t="shared" si="1081"/>
        <v>0</v>
      </c>
      <c r="AS882" s="13">
        <f t="shared" si="1082"/>
        <v>0</v>
      </c>
      <c r="AT882" s="13">
        <f t="shared" si="1083"/>
        <v>0</v>
      </c>
      <c r="AU882" s="13">
        <f t="shared" si="1084"/>
        <v>0</v>
      </c>
      <c r="AV882" s="13">
        <f t="shared" si="1085"/>
        <v>0</v>
      </c>
      <c r="AX882" s="13">
        <f t="shared" si="1086"/>
        <v>0</v>
      </c>
      <c r="AY882" s="13">
        <f t="shared" si="1087"/>
        <v>0</v>
      </c>
      <c r="AZ882" s="13">
        <f t="shared" si="1088"/>
        <v>0</v>
      </c>
      <c r="BA882" s="13">
        <f t="shared" si="1089"/>
        <v>0</v>
      </c>
      <c r="BB882" s="13">
        <f t="shared" si="1090"/>
        <v>0</v>
      </c>
      <c r="BC882" s="13">
        <f t="shared" si="1091"/>
        <v>0</v>
      </c>
      <c r="BD882" s="13">
        <f t="shared" si="1092"/>
        <v>0</v>
      </c>
      <c r="BE882" s="13">
        <f t="shared" si="1093"/>
        <v>0</v>
      </c>
      <c r="BF882" s="13">
        <f t="shared" si="1094"/>
        <v>0</v>
      </c>
      <c r="BG882" s="13">
        <f t="shared" si="1095"/>
        <v>0</v>
      </c>
      <c r="BH882" s="13">
        <f t="shared" si="1096"/>
        <v>0</v>
      </c>
      <c r="BI882" s="13">
        <f t="shared" si="1097"/>
        <v>0</v>
      </c>
      <c r="BJ882" s="13">
        <f t="shared" si="1098"/>
        <v>0</v>
      </c>
      <c r="BK882" s="13">
        <f t="shared" si="1099"/>
        <v>0</v>
      </c>
      <c r="BL882" s="13">
        <f t="shared" si="1100"/>
        <v>0</v>
      </c>
      <c r="BM882" s="13">
        <f t="shared" si="1101"/>
        <v>0</v>
      </c>
      <c r="BN882" s="13">
        <f t="shared" si="1102"/>
        <v>0</v>
      </c>
      <c r="BO882" s="13">
        <f t="shared" si="1103"/>
        <v>0</v>
      </c>
      <c r="BP882" s="13">
        <f t="shared" si="1104"/>
        <v>0</v>
      </c>
      <c r="BQ882" s="13">
        <f t="shared" si="1105"/>
        <v>0</v>
      </c>
      <c r="BR882" s="13">
        <f t="shared" si="1106"/>
        <v>0</v>
      </c>
      <c r="BS882" s="13">
        <f t="shared" si="1107"/>
        <v>0</v>
      </c>
      <c r="BT882" s="31">
        <f t="shared" si="1108"/>
        <v>0</v>
      </c>
      <c r="BU882" s="31">
        <f t="shared" si="1109"/>
        <v>0</v>
      </c>
      <c r="BV882" s="31">
        <f t="shared" si="1110"/>
        <v>0</v>
      </c>
      <c r="BW882" s="31">
        <f t="shared" si="1111"/>
        <v>0</v>
      </c>
      <c r="BX882" s="31">
        <f t="shared" si="1112"/>
        <v>0</v>
      </c>
      <c r="BY882" s="31">
        <f t="shared" si="1113"/>
        <v>0</v>
      </c>
      <c r="BZ882" s="31">
        <f t="shared" si="1114"/>
        <v>0</v>
      </c>
      <c r="CA882" s="31">
        <f t="shared" si="1115"/>
        <v>0</v>
      </c>
      <c r="CB882" s="31">
        <f t="shared" si="1116"/>
        <v>0</v>
      </c>
      <c r="CC882" s="31">
        <f t="shared" si="1117"/>
        <v>0</v>
      </c>
      <c r="CD882" s="31">
        <f t="shared" si="1118"/>
        <v>0</v>
      </c>
      <c r="CE882" s="37">
        <f t="array" ref="CE882">MIN(IF(JPRL=AI882,$AG$19:$AG$1018))</f>
        <v>0</v>
      </c>
      <c r="CF882" s="37">
        <f t="array" ref="CF882">MAX(IF(JPRL=AI882,$AG$19:$AG$1018))</f>
        <v>0</v>
      </c>
      <c r="CG882" s="36">
        <f t="shared" si="1119"/>
        <v>0</v>
      </c>
      <c r="CI882" s="40">
        <f t="shared" si="1120"/>
        <v>0</v>
      </c>
      <c r="CJ882" s="40">
        <f t="shared" si="1057"/>
        <v>0</v>
      </c>
      <c r="CK882" s="40">
        <f t="shared" si="1058"/>
        <v>0</v>
      </c>
      <c r="CL882" s="40">
        <f t="shared" si="1059"/>
        <v>0</v>
      </c>
      <c r="CM882" s="40">
        <f t="shared" si="1060"/>
        <v>0</v>
      </c>
      <c r="CN882" s="40">
        <f t="shared" si="1061"/>
        <v>0</v>
      </c>
      <c r="CO882" s="40">
        <f t="shared" si="1062"/>
        <v>0</v>
      </c>
      <c r="CP882" s="40">
        <f t="shared" si="1063"/>
        <v>0</v>
      </c>
      <c r="CQ882" s="40">
        <f t="shared" si="1064"/>
        <v>0</v>
      </c>
      <c r="CR882" s="40">
        <f t="shared" si="1065"/>
        <v>0</v>
      </c>
      <c r="CS882" s="40">
        <f t="shared" si="1066"/>
        <v>0</v>
      </c>
      <c r="CT882" s="41">
        <f t="shared" si="1121"/>
        <v>0</v>
      </c>
      <c r="CU882" s="41">
        <f t="shared" si="1122"/>
        <v>0</v>
      </c>
      <c r="CV882" s="41">
        <f t="shared" si="1123"/>
        <v>0</v>
      </c>
      <c r="CW882" s="41">
        <f t="shared" si="1124"/>
        <v>0</v>
      </c>
      <c r="CX882" s="41">
        <f t="shared" si="1125"/>
        <v>0</v>
      </c>
      <c r="CY882" s="41">
        <f t="shared" si="1126"/>
        <v>0</v>
      </c>
      <c r="CZ882" s="41">
        <f t="shared" si="1127"/>
        <v>0</v>
      </c>
      <c r="DA882" s="41">
        <f t="shared" si="1128"/>
        <v>0</v>
      </c>
      <c r="DB882" s="41">
        <f t="shared" si="1129"/>
        <v>0</v>
      </c>
      <c r="DC882" s="41">
        <f t="shared" si="1130"/>
        <v>0</v>
      </c>
      <c r="DD882" s="7">
        <f t="shared" si="1131"/>
        <v>0</v>
      </c>
      <c r="DE882" s="7">
        <f t="shared" si="1132"/>
        <v>0</v>
      </c>
      <c r="DF882" s="7">
        <f t="shared" si="1133"/>
        <v>0</v>
      </c>
      <c r="DJ882" s="7">
        <f t="shared" si="1134"/>
        <v>0</v>
      </c>
      <c r="DK882" s="7">
        <f t="shared" si="1135"/>
        <v>0</v>
      </c>
    </row>
    <row r="883" spans="1:115" ht="26.25" customHeight="1" x14ac:dyDescent="0.25">
      <c r="A883" s="9">
        <v>865</v>
      </c>
      <c r="B883" s="24" t="str">
        <f t="shared" si="1067"/>
        <v/>
      </c>
      <c r="C883" s="23"/>
      <c r="D883" s="51"/>
      <c r="E883" s="24"/>
      <c r="F883" s="24"/>
      <c r="G883" s="24"/>
      <c r="H883" s="24"/>
      <c r="I883" s="25"/>
      <c r="J883" s="24"/>
      <c r="K883" s="26"/>
      <c r="L883" s="29"/>
      <c r="M883" s="27"/>
      <c r="N883" s="28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30"/>
      <c r="Z883" s="29"/>
      <c r="AA883" s="29" t="str">
        <f t="shared" si="1068"/>
        <v/>
      </c>
      <c r="AB883" s="7">
        <f t="shared" si="1069"/>
        <v>0</v>
      </c>
      <c r="AC883" s="7">
        <f t="shared" si="1070"/>
        <v>0</v>
      </c>
      <c r="AD883" s="7">
        <f t="shared" si="1071"/>
        <v>0</v>
      </c>
      <c r="AE883" s="7">
        <f t="shared" si="1072"/>
        <v>0</v>
      </c>
      <c r="AF883" s="11" t="str">
        <f t="shared" si="1136"/>
        <v/>
      </c>
      <c r="AG883" s="13">
        <f t="shared" si="1073"/>
        <v>0</v>
      </c>
      <c r="AH883" s="7" t="str">
        <f t="shared" si="1074"/>
        <v/>
      </c>
      <c r="AI883" s="11" t="str">
        <f t="shared" si="1137"/>
        <v/>
      </c>
      <c r="AJ883" s="11" t="str">
        <f t="array" ref="AJ883">IF(OR(AI883=$AI$19:AI882),"",AI883)</f>
        <v/>
      </c>
      <c r="AK883" s="11" t="str">
        <f t="shared" si="1075"/>
        <v/>
      </c>
      <c r="AL883" t="str">
        <f t="array" ref="AL883">IF(OR(AK883=$AK$19:AK882),"",AK883)</f>
        <v/>
      </c>
      <c r="AM883" s="13">
        <f t="shared" si="1076"/>
        <v>0</v>
      </c>
      <c r="AN883" s="13">
        <f t="shared" si="1077"/>
        <v>0</v>
      </c>
      <c r="AO883" s="13">
        <f t="shared" si="1078"/>
        <v>0</v>
      </c>
      <c r="AP883" s="13">
        <f t="shared" si="1079"/>
        <v>0</v>
      </c>
      <c r="AQ883" s="13">
        <f t="shared" si="1080"/>
        <v>0</v>
      </c>
      <c r="AR883" s="13">
        <f t="shared" si="1081"/>
        <v>0</v>
      </c>
      <c r="AS883" s="13">
        <f t="shared" si="1082"/>
        <v>0</v>
      </c>
      <c r="AT883" s="13">
        <f t="shared" si="1083"/>
        <v>0</v>
      </c>
      <c r="AU883" s="13">
        <f t="shared" si="1084"/>
        <v>0</v>
      </c>
      <c r="AV883" s="13">
        <f t="shared" si="1085"/>
        <v>0</v>
      </c>
      <c r="AX883" s="13">
        <f t="shared" si="1086"/>
        <v>0</v>
      </c>
      <c r="AY883" s="13">
        <f t="shared" si="1087"/>
        <v>0</v>
      </c>
      <c r="AZ883" s="13">
        <f t="shared" si="1088"/>
        <v>0</v>
      </c>
      <c r="BA883" s="13">
        <f t="shared" si="1089"/>
        <v>0</v>
      </c>
      <c r="BB883" s="13">
        <f t="shared" si="1090"/>
        <v>0</v>
      </c>
      <c r="BC883" s="13">
        <f t="shared" si="1091"/>
        <v>0</v>
      </c>
      <c r="BD883" s="13">
        <f t="shared" si="1092"/>
        <v>0</v>
      </c>
      <c r="BE883" s="13">
        <f t="shared" si="1093"/>
        <v>0</v>
      </c>
      <c r="BF883" s="13">
        <f t="shared" si="1094"/>
        <v>0</v>
      </c>
      <c r="BG883" s="13">
        <f t="shared" si="1095"/>
        <v>0</v>
      </c>
      <c r="BH883" s="13">
        <f t="shared" si="1096"/>
        <v>0</v>
      </c>
      <c r="BI883" s="13">
        <f t="shared" si="1097"/>
        <v>0</v>
      </c>
      <c r="BJ883" s="13">
        <f t="shared" si="1098"/>
        <v>0</v>
      </c>
      <c r="BK883" s="13">
        <f t="shared" si="1099"/>
        <v>0</v>
      </c>
      <c r="BL883" s="13">
        <f t="shared" si="1100"/>
        <v>0</v>
      </c>
      <c r="BM883" s="13">
        <f t="shared" si="1101"/>
        <v>0</v>
      </c>
      <c r="BN883" s="13">
        <f t="shared" si="1102"/>
        <v>0</v>
      </c>
      <c r="BO883" s="13">
        <f t="shared" si="1103"/>
        <v>0</v>
      </c>
      <c r="BP883" s="13">
        <f t="shared" si="1104"/>
        <v>0</v>
      </c>
      <c r="BQ883" s="13">
        <f t="shared" si="1105"/>
        <v>0</v>
      </c>
      <c r="BR883" s="13">
        <f t="shared" si="1106"/>
        <v>0</v>
      </c>
      <c r="BS883" s="13">
        <f t="shared" si="1107"/>
        <v>0</v>
      </c>
      <c r="BT883" s="31">
        <f t="shared" si="1108"/>
        <v>0</v>
      </c>
      <c r="BU883" s="31">
        <f t="shared" si="1109"/>
        <v>0</v>
      </c>
      <c r="BV883" s="31">
        <f t="shared" si="1110"/>
        <v>0</v>
      </c>
      <c r="BW883" s="31">
        <f t="shared" si="1111"/>
        <v>0</v>
      </c>
      <c r="BX883" s="31">
        <f t="shared" si="1112"/>
        <v>0</v>
      </c>
      <c r="BY883" s="31">
        <f t="shared" si="1113"/>
        <v>0</v>
      </c>
      <c r="BZ883" s="31">
        <f t="shared" si="1114"/>
        <v>0</v>
      </c>
      <c r="CA883" s="31">
        <f t="shared" si="1115"/>
        <v>0</v>
      </c>
      <c r="CB883" s="31">
        <f t="shared" si="1116"/>
        <v>0</v>
      </c>
      <c r="CC883" s="31">
        <f t="shared" si="1117"/>
        <v>0</v>
      </c>
      <c r="CD883" s="31">
        <f t="shared" si="1118"/>
        <v>0</v>
      </c>
      <c r="CE883" s="37">
        <f t="array" ref="CE883">MIN(IF(JPRL=AI883,$AG$19:$AG$1018))</f>
        <v>0</v>
      </c>
      <c r="CF883" s="37">
        <f t="array" ref="CF883">MAX(IF(JPRL=AI883,$AG$19:$AG$1018))</f>
        <v>0</v>
      </c>
      <c r="CG883" s="36">
        <f t="shared" si="1119"/>
        <v>0</v>
      </c>
      <c r="CI883" s="40">
        <f t="shared" si="1120"/>
        <v>0</v>
      </c>
      <c r="CJ883" s="40">
        <f t="shared" si="1057"/>
        <v>0</v>
      </c>
      <c r="CK883" s="40">
        <f t="shared" si="1058"/>
        <v>0</v>
      </c>
      <c r="CL883" s="40">
        <f t="shared" si="1059"/>
        <v>0</v>
      </c>
      <c r="CM883" s="40">
        <f t="shared" si="1060"/>
        <v>0</v>
      </c>
      <c r="CN883" s="40">
        <f t="shared" si="1061"/>
        <v>0</v>
      </c>
      <c r="CO883" s="40">
        <f t="shared" si="1062"/>
        <v>0</v>
      </c>
      <c r="CP883" s="40">
        <f t="shared" si="1063"/>
        <v>0</v>
      </c>
      <c r="CQ883" s="40">
        <f t="shared" si="1064"/>
        <v>0</v>
      </c>
      <c r="CR883" s="40">
        <f t="shared" si="1065"/>
        <v>0</v>
      </c>
      <c r="CS883" s="40">
        <f t="shared" si="1066"/>
        <v>0</v>
      </c>
      <c r="CT883" s="41">
        <f t="shared" si="1121"/>
        <v>0</v>
      </c>
      <c r="CU883" s="41">
        <f t="shared" si="1122"/>
        <v>0</v>
      </c>
      <c r="CV883" s="41">
        <f t="shared" si="1123"/>
        <v>0</v>
      </c>
      <c r="CW883" s="41">
        <f t="shared" si="1124"/>
        <v>0</v>
      </c>
      <c r="CX883" s="41">
        <f t="shared" si="1125"/>
        <v>0</v>
      </c>
      <c r="CY883" s="41">
        <f t="shared" si="1126"/>
        <v>0</v>
      </c>
      <c r="CZ883" s="41">
        <f t="shared" si="1127"/>
        <v>0</v>
      </c>
      <c r="DA883" s="41">
        <f t="shared" si="1128"/>
        <v>0</v>
      </c>
      <c r="DB883" s="41">
        <f t="shared" si="1129"/>
        <v>0</v>
      </c>
      <c r="DC883" s="41">
        <f t="shared" si="1130"/>
        <v>0</v>
      </c>
      <c r="DD883" s="7">
        <f t="shared" si="1131"/>
        <v>0</v>
      </c>
      <c r="DE883" s="7">
        <f t="shared" si="1132"/>
        <v>0</v>
      </c>
      <c r="DF883" s="7">
        <f t="shared" si="1133"/>
        <v>0</v>
      </c>
      <c r="DJ883" s="7">
        <f t="shared" si="1134"/>
        <v>0</v>
      </c>
      <c r="DK883" s="7">
        <f t="shared" si="1135"/>
        <v>0</v>
      </c>
    </row>
    <row r="884" spans="1:115" ht="26.25" customHeight="1" x14ac:dyDescent="0.25">
      <c r="A884" s="9">
        <v>866</v>
      </c>
      <c r="B884" s="24" t="str">
        <f t="shared" si="1067"/>
        <v/>
      </c>
      <c r="C884" s="23"/>
      <c r="D884" s="51"/>
      <c r="E884" s="24"/>
      <c r="F884" s="24"/>
      <c r="G884" s="24"/>
      <c r="H884" s="24"/>
      <c r="I884" s="25"/>
      <c r="J884" s="24"/>
      <c r="K884" s="26"/>
      <c r="L884" s="29"/>
      <c r="M884" s="27"/>
      <c r="N884" s="28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30"/>
      <c r="Z884" s="29"/>
      <c r="AA884" s="29" t="str">
        <f t="shared" si="1068"/>
        <v/>
      </c>
      <c r="AB884" s="7">
        <f t="shared" si="1069"/>
        <v>0</v>
      </c>
      <c r="AC884" s="7">
        <f t="shared" si="1070"/>
        <v>0</v>
      </c>
      <c r="AD884" s="7">
        <f t="shared" si="1071"/>
        <v>0</v>
      </c>
      <c r="AE884" s="7">
        <f t="shared" si="1072"/>
        <v>0</v>
      </c>
      <c r="AF884" s="11" t="str">
        <f t="shared" si="1136"/>
        <v/>
      </c>
      <c r="AG884" s="13">
        <f t="shared" si="1073"/>
        <v>0</v>
      </c>
      <c r="AH884" s="7" t="str">
        <f t="shared" si="1074"/>
        <v/>
      </c>
      <c r="AI884" s="11" t="str">
        <f t="shared" si="1137"/>
        <v/>
      </c>
      <c r="AJ884" s="11" t="str">
        <f t="array" ref="AJ884">IF(OR(AI884=$AI$19:AI883),"",AI884)</f>
        <v/>
      </c>
      <c r="AK884" s="11" t="str">
        <f t="shared" si="1075"/>
        <v/>
      </c>
      <c r="AL884" t="str">
        <f t="array" ref="AL884">IF(OR(AK884=$AK$19:AK883),"",AK884)</f>
        <v/>
      </c>
      <c r="AM884" s="13">
        <f t="shared" si="1076"/>
        <v>0</v>
      </c>
      <c r="AN884" s="13">
        <f t="shared" si="1077"/>
        <v>0</v>
      </c>
      <c r="AO884" s="13">
        <f t="shared" si="1078"/>
        <v>0</v>
      </c>
      <c r="AP884" s="13">
        <f t="shared" si="1079"/>
        <v>0</v>
      </c>
      <c r="AQ884" s="13">
        <f t="shared" si="1080"/>
        <v>0</v>
      </c>
      <c r="AR884" s="13">
        <f t="shared" si="1081"/>
        <v>0</v>
      </c>
      <c r="AS884" s="13">
        <f t="shared" si="1082"/>
        <v>0</v>
      </c>
      <c r="AT884" s="13">
        <f t="shared" si="1083"/>
        <v>0</v>
      </c>
      <c r="AU884" s="13">
        <f t="shared" si="1084"/>
        <v>0</v>
      </c>
      <c r="AV884" s="13">
        <f t="shared" si="1085"/>
        <v>0</v>
      </c>
      <c r="AX884" s="13">
        <f t="shared" si="1086"/>
        <v>0</v>
      </c>
      <c r="AY884" s="13">
        <f t="shared" si="1087"/>
        <v>0</v>
      </c>
      <c r="AZ884" s="13">
        <f t="shared" si="1088"/>
        <v>0</v>
      </c>
      <c r="BA884" s="13">
        <f t="shared" si="1089"/>
        <v>0</v>
      </c>
      <c r="BB884" s="13">
        <f t="shared" si="1090"/>
        <v>0</v>
      </c>
      <c r="BC884" s="13">
        <f t="shared" si="1091"/>
        <v>0</v>
      </c>
      <c r="BD884" s="13">
        <f t="shared" si="1092"/>
        <v>0</v>
      </c>
      <c r="BE884" s="13">
        <f t="shared" si="1093"/>
        <v>0</v>
      </c>
      <c r="BF884" s="13">
        <f t="shared" si="1094"/>
        <v>0</v>
      </c>
      <c r="BG884" s="13">
        <f t="shared" si="1095"/>
        <v>0</v>
      </c>
      <c r="BH884" s="13">
        <f t="shared" si="1096"/>
        <v>0</v>
      </c>
      <c r="BI884" s="13">
        <f t="shared" si="1097"/>
        <v>0</v>
      </c>
      <c r="BJ884" s="13">
        <f t="shared" si="1098"/>
        <v>0</v>
      </c>
      <c r="BK884" s="13">
        <f t="shared" si="1099"/>
        <v>0</v>
      </c>
      <c r="BL884" s="13">
        <f t="shared" si="1100"/>
        <v>0</v>
      </c>
      <c r="BM884" s="13">
        <f t="shared" si="1101"/>
        <v>0</v>
      </c>
      <c r="BN884" s="13">
        <f t="shared" si="1102"/>
        <v>0</v>
      </c>
      <c r="BO884" s="13">
        <f t="shared" si="1103"/>
        <v>0</v>
      </c>
      <c r="BP884" s="13">
        <f t="shared" si="1104"/>
        <v>0</v>
      </c>
      <c r="BQ884" s="13">
        <f t="shared" si="1105"/>
        <v>0</v>
      </c>
      <c r="BR884" s="13">
        <f t="shared" si="1106"/>
        <v>0</v>
      </c>
      <c r="BS884" s="13">
        <f t="shared" si="1107"/>
        <v>0</v>
      </c>
      <c r="BT884" s="31">
        <f t="shared" si="1108"/>
        <v>0</v>
      </c>
      <c r="BU884" s="31">
        <f t="shared" si="1109"/>
        <v>0</v>
      </c>
      <c r="BV884" s="31">
        <f t="shared" si="1110"/>
        <v>0</v>
      </c>
      <c r="BW884" s="31">
        <f t="shared" si="1111"/>
        <v>0</v>
      </c>
      <c r="BX884" s="31">
        <f t="shared" si="1112"/>
        <v>0</v>
      </c>
      <c r="BY884" s="31">
        <f t="shared" si="1113"/>
        <v>0</v>
      </c>
      <c r="BZ884" s="31">
        <f t="shared" si="1114"/>
        <v>0</v>
      </c>
      <c r="CA884" s="31">
        <f t="shared" si="1115"/>
        <v>0</v>
      </c>
      <c r="CB884" s="31">
        <f t="shared" si="1116"/>
        <v>0</v>
      </c>
      <c r="CC884" s="31">
        <f t="shared" si="1117"/>
        <v>0</v>
      </c>
      <c r="CD884" s="31">
        <f t="shared" si="1118"/>
        <v>0</v>
      </c>
      <c r="CE884" s="37">
        <f t="array" ref="CE884">MIN(IF(JPRL=AI884,$AG$19:$AG$1018))</f>
        <v>0</v>
      </c>
      <c r="CF884" s="37">
        <f t="array" ref="CF884">MAX(IF(JPRL=AI884,$AG$19:$AG$1018))</f>
        <v>0</v>
      </c>
      <c r="CG884" s="36">
        <f t="shared" si="1119"/>
        <v>0</v>
      </c>
      <c r="CI884" s="40">
        <f t="shared" si="1120"/>
        <v>0</v>
      </c>
      <c r="CJ884" s="40">
        <f t="shared" si="1057"/>
        <v>0</v>
      </c>
      <c r="CK884" s="40">
        <f t="shared" si="1058"/>
        <v>0</v>
      </c>
      <c r="CL884" s="40">
        <f t="shared" si="1059"/>
        <v>0</v>
      </c>
      <c r="CM884" s="40">
        <f t="shared" si="1060"/>
        <v>0</v>
      </c>
      <c r="CN884" s="40">
        <f t="shared" si="1061"/>
        <v>0</v>
      </c>
      <c r="CO884" s="40">
        <f t="shared" si="1062"/>
        <v>0</v>
      </c>
      <c r="CP884" s="40">
        <f t="shared" si="1063"/>
        <v>0</v>
      </c>
      <c r="CQ884" s="40">
        <f t="shared" si="1064"/>
        <v>0</v>
      </c>
      <c r="CR884" s="40">
        <f t="shared" si="1065"/>
        <v>0</v>
      </c>
      <c r="CS884" s="40">
        <f t="shared" si="1066"/>
        <v>0</v>
      </c>
      <c r="CT884" s="41">
        <f t="shared" si="1121"/>
        <v>0</v>
      </c>
      <c r="CU884" s="41">
        <f t="shared" si="1122"/>
        <v>0</v>
      </c>
      <c r="CV884" s="41">
        <f t="shared" si="1123"/>
        <v>0</v>
      </c>
      <c r="CW884" s="41">
        <f t="shared" si="1124"/>
        <v>0</v>
      </c>
      <c r="CX884" s="41">
        <f t="shared" si="1125"/>
        <v>0</v>
      </c>
      <c r="CY884" s="41">
        <f t="shared" si="1126"/>
        <v>0</v>
      </c>
      <c r="CZ884" s="41">
        <f t="shared" si="1127"/>
        <v>0</v>
      </c>
      <c r="DA884" s="41">
        <f t="shared" si="1128"/>
        <v>0</v>
      </c>
      <c r="DB884" s="41">
        <f t="shared" si="1129"/>
        <v>0</v>
      </c>
      <c r="DC884" s="41">
        <f t="shared" si="1130"/>
        <v>0</v>
      </c>
      <c r="DD884" s="7">
        <f t="shared" si="1131"/>
        <v>0</v>
      </c>
      <c r="DE884" s="7">
        <f t="shared" si="1132"/>
        <v>0</v>
      </c>
      <c r="DF884" s="7">
        <f t="shared" si="1133"/>
        <v>0</v>
      </c>
      <c r="DJ884" s="7">
        <f t="shared" si="1134"/>
        <v>0</v>
      </c>
      <c r="DK884" s="7">
        <f t="shared" si="1135"/>
        <v>0</v>
      </c>
    </row>
    <row r="885" spans="1:115" ht="26.25" customHeight="1" x14ac:dyDescent="0.25">
      <c r="A885" s="9">
        <v>867</v>
      </c>
      <c r="B885" s="24" t="str">
        <f t="shared" si="1067"/>
        <v/>
      </c>
      <c r="C885" s="23"/>
      <c r="D885" s="51"/>
      <c r="E885" s="24"/>
      <c r="F885" s="24"/>
      <c r="G885" s="24"/>
      <c r="H885" s="24"/>
      <c r="I885" s="25"/>
      <c r="J885" s="24"/>
      <c r="K885" s="26"/>
      <c r="L885" s="29"/>
      <c r="M885" s="27"/>
      <c r="N885" s="28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30"/>
      <c r="Z885" s="29"/>
      <c r="AA885" s="29" t="str">
        <f t="shared" si="1068"/>
        <v/>
      </c>
      <c r="AB885" s="7">
        <f t="shared" si="1069"/>
        <v>0</v>
      </c>
      <c r="AC885" s="7">
        <f t="shared" si="1070"/>
        <v>0</v>
      </c>
      <c r="AD885" s="7">
        <f t="shared" si="1071"/>
        <v>0</v>
      </c>
      <c r="AE885" s="7">
        <f t="shared" si="1072"/>
        <v>0</v>
      </c>
      <c r="AF885" s="11" t="str">
        <f t="shared" si="1136"/>
        <v/>
      </c>
      <c r="AG885" s="13">
        <f t="shared" si="1073"/>
        <v>0</v>
      </c>
      <c r="AH885" s="7" t="str">
        <f t="shared" si="1074"/>
        <v/>
      </c>
      <c r="AI885" s="11" t="str">
        <f t="shared" si="1137"/>
        <v/>
      </c>
      <c r="AJ885" s="11" t="str">
        <f t="array" ref="AJ885">IF(OR(AI885=$AI$19:AI884),"",AI885)</f>
        <v/>
      </c>
      <c r="AK885" s="11" t="str">
        <f t="shared" si="1075"/>
        <v/>
      </c>
      <c r="AL885" t="str">
        <f t="array" ref="AL885">IF(OR(AK885=$AK$19:AK884),"",AK885)</f>
        <v/>
      </c>
      <c r="AM885" s="13">
        <f t="shared" si="1076"/>
        <v>0</v>
      </c>
      <c r="AN885" s="13">
        <f t="shared" si="1077"/>
        <v>0</v>
      </c>
      <c r="AO885" s="13">
        <f t="shared" si="1078"/>
        <v>0</v>
      </c>
      <c r="AP885" s="13">
        <f t="shared" si="1079"/>
        <v>0</v>
      </c>
      <c r="AQ885" s="13">
        <f t="shared" si="1080"/>
        <v>0</v>
      </c>
      <c r="AR885" s="13">
        <f t="shared" si="1081"/>
        <v>0</v>
      </c>
      <c r="AS885" s="13">
        <f t="shared" si="1082"/>
        <v>0</v>
      </c>
      <c r="AT885" s="13">
        <f t="shared" si="1083"/>
        <v>0</v>
      </c>
      <c r="AU885" s="13">
        <f t="shared" si="1084"/>
        <v>0</v>
      </c>
      <c r="AV885" s="13">
        <f t="shared" si="1085"/>
        <v>0</v>
      </c>
      <c r="AX885" s="13">
        <f t="shared" si="1086"/>
        <v>0</v>
      </c>
      <c r="AY885" s="13">
        <f t="shared" si="1087"/>
        <v>0</v>
      </c>
      <c r="AZ885" s="13">
        <f t="shared" si="1088"/>
        <v>0</v>
      </c>
      <c r="BA885" s="13">
        <f t="shared" si="1089"/>
        <v>0</v>
      </c>
      <c r="BB885" s="13">
        <f t="shared" si="1090"/>
        <v>0</v>
      </c>
      <c r="BC885" s="13">
        <f t="shared" si="1091"/>
        <v>0</v>
      </c>
      <c r="BD885" s="13">
        <f t="shared" si="1092"/>
        <v>0</v>
      </c>
      <c r="BE885" s="13">
        <f t="shared" si="1093"/>
        <v>0</v>
      </c>
      <c r="BF885" s="13">
        <f t="shared" si="1094"/>
        <v>0</v>
      </c>
      <c r="BG885" s="13">
        <f t="shared" si="1095"/>
        <v>0</v>
      </c>
      <c r="BH885" s="13">
        <f t="shared" si="1096"/>
        <v>0</v>
      </c>
      <c r="BI885" s="13">
        <f t="shared" si="1097"/>
        <v>0</v>
      </c>
      <c r="BJ885" s="13">
        <f t="shared" si="1098"/>
        <v>0</v>
      </c>
      <c r="BK885" s="13">
        <f t="shared" si="1099"/>
        <v>0</v>
      </c>
      <c r="BL885" s="13">
        <f t="shared" si="1100"/>
        <v>0</v>
      </c>
      <c r="BM885" s="13">
        <f t="shared" si="1101"/>
        <v>0</v>
      </c>
      <c r="BN885" s="13">
        <f t="shared" si="1102"/>
        <v>0</v>
      </c>
      <c r="BO885" s="13">
        <f t="shared" si="1103"/>
        <v>0</v>
      </c>
      <c r="BP885" s="13">
        <f t="shared" si="1104"/>
        <v>0</v>
      </c>
      <c r="BQ885" s="13">
        <f t="shared" si="1105"/>
        <v>0</v>
      </c>
      <c r="BR885" s="13">
        <f t="shared" si="1106"/>
        <v>0</v>
      </c>
      <c r="BS885" s="13">
        <f t="shared" si="1107"/>
        <v>0</v>
      </c>
      <c r="BT885" s="31">
        <f t="shared" si="1108"/>
        <v>0</v>
      </c>
      <c r="BU885" s="31">
        <f t="shared" si="1109"/>
        <v>0</v>
      </c>
      <c r="BV885" s="31">
        <f t="shared" si="1110"/>
        <v>0</v>
      </c>
      <c r="BW885" s="31">
        <f t="shared" si="1111"/>
        <v>0</v>
      </c>
      <c r="BX885" s="31">
        <f t="shared" si="1112"/>
        <v>0</v>
      </c>
      <c r="BY885" s="31">
        <f t="shared" si="1113"/>
        <v>0</v>
      </c>
      <c r="BZ885" s="31">
        <f t="shared" si="1114"/>
        <v>0</v>
      </c>
      <c r="CA885" s="31">
        <f t="shared" si="1115"/>
        <v>0</v>
      </c>
      <c r="CB885" s="31">
        <f t="shared" si="1116"/>
        <v>0</v>
      </c>
      <c r="CC885" s="31">
        <f t="shared" si="1117"/>
        <v>0</v>
      </c>
      <c r="CD885" s="31">
        <f t="shared" si="1118"/>
        <v>0</v>
      </c>
      <c r="CE885" s="37">
        <f t="array" ref="CE885">MIN(IF(JPRL=AI885,$AG$19:$AG$1018))</f>
        <v>0</v>
      </c>
      <c r="CF885" s="37">
        <f t="array" ref="CF885">MAX(IF(JPRL=AI885,$AG$19:$AG$1018))</f>
        <v>0</v>
      </c>
      <c r="CG885" s="36">
        <f t="shared" si="1119"/>
        <v>0</v>
      </c>
      <c r="CI885" s="40">
        <f t="shared" si="1120"/>
        <v>0</v>
      </c>
      <c r="CJ885" s="40">
        <f t="shared" si="1057"/>
        <v>0</v>
      </c>
      <c r="CK885" s="40">
        <f t="shared" si="1058"/>
        <v>0</v>
      </c>
      <c r="CL885" s="40">
        <f t="shared" si="1059"/>
        <v>0</v>
      </c>
      <c r="CM885" s="40">
        <f t="shared" si="1060"/>
        <v>0</v>
      </c>
      <c r="CN885" s="40">
        <f t="shared" si="1061"/>
        <v>0</v>
      </c>
      <c r="CO885" s="40">
        <f t="shared" si="1062"/>
        <v>0</v>
      </c>
      <c r="CP885" s="40">
        <f t="shared" si="1063"/>
        <v>0</v>
      </c>
      <c r="CQ885" s="40">
        <f t="shared" si="1064"/>
        <v>0</v>
      </c>
      <c r="CR885" s="40">
        <f t="shared" si="1065"/>
        <v>0</v>
      </c>
      <c r="CS885" s="40">
        <f t="shared" si="1066"/>
        <v>0</v>
      </c>
      <c r="CT885" s="41">
        <f t="shared" si="1121"/>
        <v>0</v>
      </c>
      <c r="CU885" s="41">
        <f t="shared" si="1122"/>
        <v>0</v>
      </c>
      <c r="CV885" s="41">
        <f t="shared" si="1123"/>
        <v>0</v>
      </c>
      <c r="CW885" s="41">
        <f t="shared" si="1124"/>
        <v>0</v>
      </c>
      <c r="CX885" s="41">
        <f t="shared" si="1125"/>
        <v>0</v>
      </c>
      <c r="CY885" s="41">
        <f t="shared" si="1126"/>
        <v>0</v>
      </c>
      <c r="CZ885" s="41">
        <f t="shared" si="1127"/>
        <v>0</v>
      </c>
      <c r="DA885" s="41">
        <f t="shared" si="1128"/>
        <v>0</v>
      </c>
      <c r="DB885" s="41">
        <f t="shared" si="1129"/>
        <v>0</v>
      </c>
      <c r="DC885" s="41">
        <f t="shared" si="1130"/>
        <v>0</v>
      </c>
      <c r="DD885" s="7">
        <f t="shared" si="1131"/>
        <v>0</v>
      </c>
      <c r="DE885" s="7">
        <f t="shared" si="1132"/>
        <v>0</v>
      </c>
      <c r="DF885" s="7">
        <f t="shared" si="1133"/>
        <v>0</v>
      </c>
      <c r="DJ885" s="7">
        <f t="shared" si="1134"/>
        <v>0</v>
      </c>
      <c r="DK885" s="7">
        <f t="shared" si="1135"/>
        <v>0</v>
      </c>
    </row>
    <row r="886" spans="1:115" ht="26.25" customHeight="1" x14ac:dyDescent="0.25">
      <c r="A886" s="9">
        <v>868</v>
      </c>
      <c r="B886" s="24" t="str">
        <f t="shared" si="1067"/>
        <v/>
      </c>
      <c r="C886" s="23"/>
      <c r="D886" s="51"/>
      <c r="E886" s="24"/>
      <c r="F886" s="24"/>
      <c r="G886" s="24"/>
      <c r="H886" s="24"/>
      <c r="I886" s="25"/>
      <c r="J886" s="24"/>
      <c r="K886" s="26"/>
      <c r="L886" s="29"/>
      <c r="M886" s="27"/>
      <c r="N886" s="28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30"/>
      <c r="Z886" s="29"/>
      <c r="AA886" s="29" t="str">
        <f t="shared" si="1068"/>
        <v/>
      </c>
      <c r="AB886" s="7">
        <f t="shared" si="1069"/>
        <v>0</v>
      </c>
      <c r="AC886" s="7">
        <f t="shared" si="1070"/>
        <v>0</v>
      </c>
      <c r="AD886" s="7">
        <f t="shared" si="1071"/>
        <v>0</v>
      </c>
      <c r="AE886" s="7">
        <f t="shared" si="1072"/>
        <v>0</v>
      </c>
      <c r="AF886" s="11" t="str">
        <f t="shared" si="1136"/>
        <v/>
      </c>
      <c r="AG886" s="13">
        <f t="shared" si="1073"/>
        <v>0</v>
      </c>
      <c r="AH886" s="7" t="str">
        <f t="shared" si="1074"/>
        <v/>
      </c>
      <c r="AI886" s="11" t="str">
        <f t="shared" si="1137"/>
        <v/>
      </c>
      <c r="AJ886" s="11" t="str">
        <f t="array" ref="AJ886">IF(OR(AI886=$AI$19:AI885),"",AI886)</f>
        <v/>
      </c>
      <c r="AK886" s="11" t="str">
        <f t="shared" si="1075"/>
        <v/>
      </c>
      <c r="AL886" t="str">
        <f t="array" ref="AL886">IF(OR(AK886=$AK$19:AK885),"",AK886)</f>
        <v/>
      </c>
      <c r="AM886" s="13">
        <f t="shared" si="1076"/>
        <v>0</v>
      </c>
      <c r="AN886" s="13">
        <f t="shared" si="1077"/>
        <v>0</v>
      </c>
      <c r="AO886" s="13">
        <f t="shared" si="1078"/>
        <v>0</v>
      </c>
      <c r="AP886" s="13">
        <f t="shared" si="1079"/>
        <v>0</v>
      </c>
      <c r="AQ886" s="13">
        <f t="shared" si="1080"/>
        <v>0</v>
      </c>
      <c r="AR886" s="13">
        <f t="shared" si="1081"/>
        <v>0</v>
      </c>
      <c r="AS886" s="13">
        <f t="shared" si="1082"/>
        <v>0</v>
      </c>
      <c r="AT886" s="13">
        <f t="shared" si="1083"/>
        <v>0</v>
      </c>
      <c r="AU886" s="13">
        <f t="shared" si="1084"/>
        <v>0</v>
      </c>
      <c r="AV886" s="13">
        <f t="shared" si="1085"/>
        <v>0</v>
      </c>
      <c r="AX886" s="13">
        <f t="shared" si="1086"/>
        <v>0</v>
      </c>
      <c r="AY886" s="13">
        <f t="shared" si="1087"/>
        <v>0</v>
      </c>
      <c r="AZ886" s="13">
        <f t="shared" si="1088"/>
        <v>0</v>
      </c>
      <c r="BA886" s="13">
        <f t="shared" si="1089"/>
        <v>0</v>
      </c>
      <c r="BB886" s="13">
        <f t="shared" si="1090"/>
        <v>0</v>
      </c>
      <c r="BC886" s="13">
        <f t="shared" si="1091"/>
        <v>0</v>
      </c>
      <c r="BD886" s="13">
        <f t="shared" si="1092"/>
        <v>0</v>
      </c>
      <c r="BE886" s="13">
        <f t="shared" si="1093"/>
        <v>0</v>
      </c>
      <c r="BF886" s="13">
        <f t="shared" si="1094"/>
        <v>0</v>
      </c>
      <c r="BG886" s="13">
        <f t="shared" si="1095"/>
        <v>0</v>
      </c>
      <c r="BH886" s="13">
        <f t="shared" si="1096"/>
        <v>0</v>
      </c>
      <c r="BI886" s="13">
        <f t="shared" si="1097"/>
        <v>0</v>
      </c>
      <c r="BJ886" s="13">
        <f t="shared" si="1098"/>
        <v>0</v>
      </c>
      <c r="BK886" s="13">
        <f t="shared" si="1099"/>
        <v>0</v>
      </c>
      <c r="BL886" s="13">
        <f t="shared" si="1100"/>
        <v>0</v>
      </c>
      <c r="BM886" s="13">
        <f t="shared" si="1101"/>
        <v>0</v>
      </c>
      <c r="BN886" s="13">
        <f t="shared" si="1102"/>
        <v>0</v>
      </c>
      <c r="BO886" s="13">
        <f t="shared" si="1103"/>
        <v>0</v>
      </c>
      <c r="BP886" s="13">
        <f t="shared" si="1104"/>
        <v>0</v>
      </c>
      <c r="BQ886" s="13">
        <f t="shared" si="1105"/>
        <v>0</v>
      </c>
      <c r="BR886" s="13">
        <f t="shared" si="1106"/>
        <v>0</v>
      </c>
      <c r="BS886" s="13">
        <f t="shared" si="1107"/>
        <v>0</v>
      </c>
      <c r="BT886" s="31">
        <f t="shared" si="1108"/>
        <v>0</v>
      </c>
      <c r="BU886" s="31">
        <f t="shared" si="1109"/>
        <v>0</v>
      </c>
      <c r="BV886" s="31">
        <f t="shared" si="1110"/>
        <v>0</v>
      </c>
      <c r="BW886" s="31">
        <f t="shared" si="1111"/>
        <v>0</v>
      </c>
      <c r="BX886" s="31">
        <f t="shared" si="1112"/>
        <v>0</v>
      </c>
      <c r="BY886" s="31">
        <f t="shared" si="1113"/>
        <v>0</v>
      </c>
      <c r="BZ886" s="31">
        <f t="shared" si="1114"/>
        <v>0</v>
      </c>
      <c r="CA886" s="31">
        <f t="shared" si="1115"/>
        <v>0</v>
      </c>
      <c r="CB886" s="31">
        <f t="shared" si="1116"/>
        <v>0</v>
      </c>
      <c r="CC886" s="31">
        <f t="shared" si="1117"/>
        <v>0</v>
      </c>
      <c r="CD886" s="31">
        <f t="shared" si="1118"/>
        <v>0</v>
      </c>
      <c r="CE886" s="37">
        <f t="array" ref="CE886">MIN(IF(JPRL=AI886,$AG$19:$AG$1018))</f>
        <v>0</v>
      </c>
      <c r="CF886" s="37">
        <f t="array" ref="CF886">MAX(IF(JPRL=AI886,$AG$19:$AG$1018))</f>
        <v>0</v>
      </c>
      <c r="CG886" s="36">
        <f t="shared" si="1119"/>
        <v>0</v>
      </c>
      <c r="CI886" s="40">
        <f t="shared" si="1120"/>
        <v>0</v>
      </c>
      <c r="CJ886" s="40">
        <f t="shared" si="1057"/>
        <v>0</v>
      </c>
      <c r="CK886" s="40">
        <f t="shared" si="1058"/>
        <v>0</v>
      </c>
      <c r="CL886" s="40">
        <f t="shared" si="1059"/>
        <v>0</v>
      </c>
      <c r="CM886" s="40">
        <f t="shared" si="1060"/>
        <v>0</v>
      </c>
      <c r="CN886" s="40">
        <f t="shared" si="1061"/>
        <v>0</v>
      </c>
      <c r="CO886" s="40">
        <f t="shared" si="1062"/>
        <v>0</v>
      </c>
      <c r="CP886" s="40">
        <f t="shared" si="1063"/>
        <v>0</v>
      </c>
      <c r="CQ886" s="40">
        <f t="shared" si="1064"/>
        <v>0</v>
      </c>
      <c r="CR886" s="40">
        <f t="shared" si="1065"/>
        <v>0</v>
      </c>
      <c r="CS886" s="40">
        <f t="shared" si="1066"/>
        <v>0</v>
      </c>
      <c r="CT886" s="41">
        <f t="shared" si="1121"/>
        <v>0</v>
      </c>
      <c r="CU886" s="41">
        <f t="shared" si="1122"/>
        <v>0</v>
      </c>
      <c r="CV886" s="41">
        <f t="shared" si="1123"/>
        <v>0</v>
      </c>
      <c r="CW886" s="41">
        <f t="shared" si="1124"/>
        <v>0</v>
      </c>
      <c r="CX886" s="41">
        <f t="shared" si="1125"/>
        <v>0</v>
      </c>
      <c r="CY886" s="41">
        <f t="shared" si="1126"/>
        <v>0</v>
      </c>
      <c r="CZ886" s="41">
        <f t="shared" si="1127"/>
        <v>0</v>
      </c>
      <c r="DA886" s="41">
        <f t="shared" si="1128"/>
        <v>0</v>
      </c>
      <c r="DB886" s="41">
        <f t="shared" si="1129"/>
        <v>0</v>
      </c>
      <c r="DC886" s="41">
        <f t="shared" si="1130"/>
        <v>0</v>
      </c>
      <c r="DD886" s="7">
        <f t="shared" si="1131"/>
        <v>0</v>
      </c>
      <c r="DE886" s="7">
        <f t="shared" si="1132"/>
        <v>0</v>
      </c>
      <c r="DF886" s="7">
        <f t="shared" si="1133"/>
        <v>0</v>
      </c>
      <c r="DJ886" s="7">
        <f t="shared" si="1134"/>
        <v>0</v>
      </c>
      <c r="DK886" s="7">
        <f t="shared" si="1135"/>
        <v>0</v>
      </c>
    </row>
    <row r="887" spans="1:115" ht="26.25" customHeight="1" x14ac:dyDescent="0.25">
      <c r="A887" s="9">
        <v>869</v>
      </c>
      <c r="B887" s="24" t="str">
        <f t="shared" si="1067"/>
        <v/>
      </c>
      <c r="C887" s="23"/>
      <c r="D887" s="51"/>
      <c r="E887" s="24"/>
      <c r="F887" s="24"/>
      <c r="G887" s="24"/>
      <c r="H887" s="24"/>
      <c r="I887" s="25"/>
      <c r="J887" s="24"/>
      <c r="K887" s="26"/>
      <c r="L887" s="29"/>
      <c r="M887" s="27"/>
      <c r="N887" s="28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30"/>
      <c r="Z887" s="29"/>
      <c r="AA887" s="29" t="str">
        <f t="shared" si="1068"/>
        <v/>
      </c>
      <c r="AB887" s="7">
        <f t="shared" si="1069"/>
        <v>0</v>
      </c>
      <c r="AC887" s="7">
        <f t="shared" si="1070"/>
        <v>0</v>
      </c>
      <c r="AD887" s="7">
        <f t="shared" si="1071"/>
        <v>0</v>
      </c>
      <c r="AE887" s="7">
        <f t="shared" si="1072"/>
        <v>0</v>
      </c>
      <c r="AF887" s="11" t="str">
        <f t="shared" si="1136"/>
        <v/>
      </c>
      <c r="AG887" s="13">
        <f t="shared" si="1073"/>
        <v>0</v>
      </c>
      <c r="AH887" s="7" t="str">
        <f t="shared" si="1074"/>
        <v/>
      </c>
      <c r="AI887" s="11" t="str">
        <f t="shared" si="1137"/>
        <v/>
      </c>
      <c r="AJ887" s="11" t="str">
        <f t="array" ref="AJ887">IF(OR(AI887=$AI$19:AI886),"",AI887)</f>
        <v/>
      </c>
      <c r="AK887" s="11" t="str">
        <f t="shared" si="1075"/>
        <v/>
      </c>
      <c r="AL887" t="str">
        <f t="array" ref="AL887">IF(OR(AK887=$AK$19:AK886),"",AK887)</f>
        <v/>
      </c>
      <c r="AM887" s="13">
        <f t="shared" si="1076"/>
        <v>0</v>
      </c>
      <c r="AN887" s="13">
        <f t="shared" si="1077"/>
        <v>0</v>
      </c>
      <c r="AO887" s="13">
        <f t="shared" si="1078"/>
        <v>0</v>
      </c>
      <c r="AP887" s="13">
        <f t="shared" si="1079"/>
        <v>0</v>
      </c>
      <c r="AQ887" s="13">
        <f t="shared" si="1080"/>
        <v>0</v>
      </c>
      <c r="AR887" s="13">
        <f t="shared" si="1081"/>
        <v>0</v>
      </c>
      <c r="AS887" s="13">
        <f t="shared" si="1082"/>
        <v>0</v>
      </c>
      <c r="AT887" s="13">
        <f t="shared" si="1083"/>
        <v>0</v>
      </c>
      <c r="AU887" s="13">
        <f t="shared" si="1084"/>
        <v>0</v>
      </c>
      <c r="AV887" s="13">
        <f t="shared" si="1085"/>
        <v>0</v>
      </c>
      <c r="AX887" s="13">
        <f t="shared" si="1086"/>
        <v>0</v>
      </c>
      <c r="AY887" s="13">
        <f t="shared" si="1087"/>
        <v>0</v>
      </c>
      <c r="AZ887" s="13">
        <f t="shared" si="1088"/>
        <v>0</v>
      </c>
      <c r="BA887" s="13">
        <f t="shared" si="1089"/>
        <v>0</v>
      </c>
      <c r="BB887" s="13">
        <f t="shared" si="1090"/>
        <v>0</v>
      </c>
      <c r="BC887" s="13">
        <f t="shared" si="1091"/>
        <v>0</v>
      </c>
      <c r="BD887" s="13">
        <f t="shared" si="1092"/>
        <v>0</v>
      </c>
      <c r="BE887" s="13">
        <f t="shared" si="1093"/>
        <v>0</v>
      </c>
      <c r="BF887" s="13">
        <f t="shared" si="1094"/>
        <v>0</v>
      </c>
      <c r="BG887" s="13">
        <f t="shared" si="1095"/>
        <v>0</v>
      </c>
      <c r="BH887" s="13">
        <f t="shared" si="1096"/>
        <v>0</v>
      </c>
      <c r="BI887" s="13">
        <f t="shared" si="1097"/>
        <v>0</v>
      </c>
      <c r="BJ887" s="13">
        <f t="shared" si="1098"/>
        <v>0</v>
      </c>
      <c r="BK887" s="13">
        <f t="shared" si="1099"/>
        <v>0</v>
      </c>
      <c r="BL887" s="13">
        <f t="shared" si="1100"/>
        <v>0</v>
      </c>
      <c r="BM887" s="13">
        <f t="shared" si="1101"/>
        <v>0</v>
      </c>
      <c r="BN887" s="13">
        <f t="shared" si="1102"/>
        <v>0</v>
      </c>
      <c r="BO887" s="13">
        <f t="shared" si="1103"/>
        <v>0</v>
      </c>
      <c r="BP887" s="13">
        <f t="shared" si="1104"/>
        <v>0</v>
      </c>
      <c r="BQ887" s="13">
        <f t="shared" si="1105"/>
        <v>0</v>
      </c>
      <c r="BR887" s="13">
        <f t="shared" si="1106"/>
        <v>0</v>
      </c>
      <c r="BS887" s="13">
        <f t="shared" si="1107"/>
        <v>0</v>
      </c>
      <c r="BT887" s="31">
        <f t="shared" si="1108"/>
        <v>0</v>
      </c>
      <c r="BU887" s="31">
        <f t="shared" si="1109"/>
        <v>0</v>
      </c>
      <c r="BV887" s="31">
        <f t="shared" si="1110"/>
        <v>0</v>
      </c>
      <c r="BW887" s="31">
        <f t="shared" si="1111"/>
        <v>0</v>
      </c>
      <c r="BX887" s="31">
        <f t="shared" si="1112"/>
        <v>0</v>
      </c>
      <c r="BY887" s="31">
        <f t="shared" si="1113"/>
        <v>0</v>
      </c>
      <c r="BZ887" s="31">
        <f t="shared" si="1114"/>
        <v>0</v>
      </c>
      <c r="CA887" s="31">
        <f t="shared" si="1115"/>
        <v>0</v>
      </c>
      <c r="CB887" s="31">
        <f t="shared" si="1116"/>
        <v>0</v>
      </c>
      <c r="CC887" s="31">
        <f t="shared" si="1117"/>
        <v>0</v>
      </c>
      <c r="CD887" s="31">
        <f t="shared" si="1118"/>
        <v>0</v>
      </c>
      <c r="CE887" s="37">
        <f t="array" ref="CE887">MIN(IF(JPRL=AI887,$AG$19:$AG$1018))</f>
        <v>0</v>
      </c>
      <c r="CF887" s="37">
        <f t="array" ref="CF887">MAX(IF(JPRL=AI887,$AG$19:$AG$1018))</f>
        <v>0</v>
      </c>
      <c r="CG887" s="36">
        <f t="shared" si="1119"/>
        <v>0</v>
      </c>
      <c r="CI887" s="40">
        <f t="shared" si="1120"/>
        <v>0</v>
      </c>
      <c r="CJ887" s="40">
        <f t="shared" si="1057"/>
        <v>0</v>
      </c>
      <c r="CK887" s="40">
        <f t="shared" si="1058"/>
        <v>0</v>
      </c>
      <c r="CL887" s="40">
        <f t="shared" si="1059"/>
        <v>0</v>
      </c>
      <c r="CM887" s="40">
        <f t="shared" si="1060"/>
        <v>0</v>
      </c>
      <c r="CN887" s="40">
        <f t="shared" si="1061"/>
        <v>0</v>
      </c>
      <c r="CO887" s="40">
        <f t="shared" si="1062"/>
        <v>0</v>
      </c>
      <c r="CP887" s="40">
        <f t="shared" si="1063"/>
        <v>0</v>
      </c>
      <c r="CQ887" s="40">
        <f t="shared" si="1064"/>
        <v>0</v>
      </c>
      <c r="CR887" s="40">
        <f t="shared" si="1065"/>
        <v>0</v>
      </c>
      <c r="CS887" s="40">
        <f t="shared" si="1066"/>
        <v>0</v>
      </c>
      <c r="CT887" s="41">
        <f t="shared" si="1121"/>
        <v>0</v>
      </c>
      <c r="CU887" s="41">
        <f t="shared" si="1122"/>
        <v>0</v>
      </c>
      <c r="CV887" s="41">
        <f t="shared" si="1123"/>
        <v>0</v>
      </c>
      <c r="CW887" s="41">
        <f t="shared" si="1124"/>
        <v>0</v>
      </c>
      <c r="CX887" s="41">
        <f t="shared" si="1125"/>
        <v>0</v>
      </c>
      <c r="CY887" s="41">
        <f t="shared" si="1126"/>
        <v>0</v>
      </c>
      <c r="CZ887" s="41">
        <f t="shared" si="1127"/>
        <v>0</v>
      </c>
      <c r="DA887" s="41">
        <f t="shared" si="1128"/>
        <v>0</v>
      </c>
      <c r="DB887" s="41">
        <f t="shared" si="1129"/>
        <v>0</v>
      </c>
      <c r="DC887" s="41">
        <f t="shared" si="1130"/>
        <v>0</v>
      </c>
      <c r="DD887" s="7">
        <f t="shared" si="1131"/>
        <v>0</v>
      </c>
      <c r="DE887" s="7">
        <f t="shared" si="1132"/>
        <v>0</v>
      </c>
      <c r="DF887" s="7">
        <f t="shared" si="1133"/>
        <v>0</v>
      </c>
      <c r="DJ887" s="7">
        <f t="shared" si="1134"/>
        <v>0</v>
      </c>
      <c r="DK887" s="7">
        <f t="shared" si="1135"/>
        <v>0</v>
      </c>
    </row>
    <row r="888" spans="1:115" ht="26.25" customHeight="1" x14ac:dyDescent="0.25">
      <c r="A888" s="9">
        <v>870</v>
      </c>
      <c r="B888" s="24" t="str">
        <f t="shared" si="1067"/>
        <v/>
      </c>
      <c r="C888" s="23"/>
      <c r="D888" s="51"/>
      <c r="E888" s="24"/>
      <c r="F888" s="24"/>
      <c r="G888" s="24"/>
      <c r="H888" s="24"/>
      <c r="I888" s="25"/>
      <c r="J888" s="24"/>
      <c r="K888" s="26"/>
      <c r="L888" s="29"/>
      <c r="M888" s="27"/>
      <c r="N888" s="28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30"/>
      <c r="Z888" s="29"/>
      <c r="AA888" s="29" t="str">
        <f t="shared" si="1068"/>
        <v/>
      </c>
      <c r="AB888" s="7">
        <f t="shared" si="1069"/>
        <v>0</v>
      </c>
      <c r="AC888" s="7">
        <f t="shared" si="1070"/>
        <v>0</v>
      </c>
      <c r="AD888" s="7">
        <f t="shared" si="1071"/>
        <v>0</v>
      </c>
      <c r="AE888" s="7">
        <f t="shared" si="1072"/>
        <v>0</v>
      </c>
      <c r="AF888" s="11" t="str">
        <f t="shared" si="1136"/>
        <v/>
      </c>
      <c r="AG888" s="13">
        <f t="shared" si="1073"/>
        <v>0</v>
      </c>
      <c r="AH888" s="7" t="str">
        <f t="shared" si="1074"/>
        <v/>
      </c>
      <c r="AI888" s="11" t="str">
        <f t="shared" si="1137"/>
        <v/>
      </c>
      <c r="AJ888" s="11" t="str">
        <f t="array" ref="AJ888">IF(OR(AI888=$AI$19:AI887),"",AI888)</f>
        <v/>
      </c>
      <c r="AK888" s="11" t="str">
        <f t="shared" si="1075"/>
        <v/>
      </c>
      <c r="AL888" t="str">
        <f t="array" ref="AL888">IF(OR(AK888=$AK$19:AK887),"",AK888)</f>
        <v/>
      </c>
      <c r="AM888" s="13">
        <f t="shared" si="1076"/>
        <v>0</v>
      </c>
      <c r="AN888" s="13">
        <f t="shared" si="1077"/>
        <v>0</v>
      </c>
      <c r="AO888" s="13">
        <f t="shared" si="1078"/>
        <v>0</v>
      </c>
      <c r="AP888" s="13">
        <f t="shared" si="1079"/>
        <v>0</v>
      </c>
      <c r="AQ888" s="13">
        <f t="shared" si="1080"/>
        <v>0</v>
      </c>
      <c r="AR888" s="13">
        <f t="shared" si="1081"/>
        <v>0</v>
      </c>
      <c r="AS888" s="13">
        <f t="shared" si="1082"/>
        <v>0</v>
      </c>
      <c r="AT888" s="13">
        <f t="shared" si="1083"/>
        <v>0</v>
      </c>
      <c r="AU888" s="13">
        <f t="shared" si="1084"/>
        <v>0</v>
      </c>
      <c r="AV888" s="13">
        <f t="shared" si="1085"/>
        <v>0</v>
      </c>
      <c r="AX888" s="13">
        <f t="shared" si="1086"/>
        <v>0</v>
      </c>
      <c r="AY888" s="13">
        <f t="shared" si="1087"/>
        <v>0</v>
      </c>
      <c r="AZ888" s="13">
        <f t="shared" si="1088"/>
        <v>0</v>
      </c>
      <c r="BA888" s="13">
        <f t="shared" si="1089"/>
        <v>0</v>
      </c>
      <c r="BB888" s="13">
        <f t="shared" si="1090"/>
        <v>0</v>
      </c>
      <c r="BC888" s="13">
        <f t="shared" si="1091"/>
        <v>0</v>
      </c>
      <c r="BD888" s="13">
        <f t="shared" si="1092"/>
        <v>0</v>
      </c>
      <c r="BE888" s="13">
        <f t="shared" si="1093"/>
        <v>0</v>
      </c>
      <c r="BF888" s="13">
        <f t="shared" si="1094"/>
        <v>0</v>
      </c>
      <c r="BG888" s="13">
        <f t="shared" si="1095"/>
        <v>0</v>
      </c>
      <c r="BH888" s="13">
        <f t="shared" si="1096"/>
        <v>0</v>
      </c>
      <c r="BI888" s="13">
        <f t="shared" si="1097"/>
        <v>0</v>
      </c>
      <c r="BJ888" s="13">
        <f t="shared" si="1098"/>
        <v>0</v>
      </c>
      <c r="BK888" s="13">
        <f t="shared" si="1099"/>
        <v>0</v>
      </c>
      <c r="BL888" s="13">
        <f t="shared" si="1100"/>
        <v>0</v>
      </c>
      <c r="BM888" s="13">
        <f t="shared" si="1101"/>
        <v>0</v>
      </c>
      <c r="BN888" s="13">
        <f t="shared" si="1102"/>
        <v>0</v>
      </c>
      <c r="BO888" s="13">
        <f t="shared" si="1103"/>
        <v>0</v>
      </c>
      <c r="BP888" s="13">
        <f t="shared" si="1104"/>
        <v>0</v>
      </c>
      <c r="BQ888" s="13">
        <f t="shared" si="1105"/>
        <v>0</v>
      </c>
      <c r="BR888" s="13">
        <f t="shared" si="1106"/>
        <v>0</v>
      </c>
      <c r="BS888" s="13">
        <f t="shared" si="1107"/>
        <v>0</v>
      </c>
      <c r="BT888" s="31">
        <f t="shared" si="1108"/>
        <v>0</v>
      </c>
      <c r="BU888" s="31">
        <f t="shared" si="1109"/>
        <v>0</v>
      </c>
      <c r="BV888" s="31">
        <f t="shared" si="1110"/>
        <v>0</v>
      </c>
      <c r="BW888" s="31">
        <f t="shared" si="1111"/>
        <v>0</v>
      </c>
      <c r="BX888" s="31">
        <f t="shared" si="1112"/>
        <v>0</v>
      </c>
      <c r="BY888" s="31">
        <f t="shared" si="1113"/>
        <v>0</v>
      </c>
      <c r="BZ888" s="31">
        <f t="shared" si="1114"/>
        <v>0</v>
      </c>
      <c r="CA888" s="31">
        <f t="shared" si="1115"/>
        <v>0</v>
      </c>
      <c r="CB888" s="31">
        <f t="shared" si="1116"/>
        <v>0</v>
      </c>
      <c r="CC888" s="31">
        <f t="shared" si="1117"/>
        <v>0</v>
      </c>
      <c r="CD888" s="31">
        <f t="shared" si="1118"/>
        <v>0</v>
      </c>
      <c r="CE888" s="37">
        <f t="array" ref="CE888">MIN(IF(JPRL=AI888,$AG$19:$AG$1018))</f>
        <v>0</v>
      </c>
      <c r="CF888" s="37">
        <f t="array" ref="CF888">MAX(IF(JPRL=AI888,$AG$19:$AG$1018))</f>
        <v>0</v>
      </c>
      <c r="CG888" s="36">
        <f t="shared" si="1119"/>
        <v>0</v>
      </c>
      <c r="CI888" s="40">
        <f t="shared" si="1120"/>
        <v>0</v>
      </c>
      <c r="CJ888" s="40">
        <f t="shared" si="1057"/>
        <v>0</v>
      </c>
      <c r="CK888" s="40">
        <f t="shared" si="1058"/>
        <v>0</v>
      </c>
      <c r="CL888" s="40">
        <f t="shared" si="1059"/>
        <v>0</v>
      </c>
      <c r="CM888" s="40">
        <f t="shared" si="1060"/>
        <v>0</v>
      </c>
      <c r="CN888" s="40">
        <f t="shared" si="1061"/>
        <v>0</v>
      </c>
      <c r="CO888" s="40">
        <f t="shared" si="1062"/>
        <v>0</v>
      </c>
      <c r="CP888" s="40">
        <f t="shared" si="1063"/>
        <v>0</v>
      </c>
      <c r="CQ888" s="40">
        <f t="shared" si="1064"/>
        <v>0</v>
      </c>
      <c r="CR888" s="40">
        <f t="shared" si="1065"/>
        <v>0</v>
      </c>
      <c r="CS888" s="40">
        <f t="shared" si="1066"/>
        <v>0</v>
      </c>
      <c r="CT888" s="41">
        <f t="shared" si="1121"/>
        <v>0</v>
      </c>
      <c r="CU888" s="41">
        <f t="shared" si="1122"/>
        <v>0</v>
      </c>
      <c r="CV888" s="41">
        <f t="shared" si="1123"/>
        <v>0</v>
      </c>
      <c r="CW888" s="41">
        <f t="shared" si="1124"/>
        <v>0</v>
      </c>
      <c r="CX888" s="41">
        <f t="shared" si="1125"/>
        <v>0</v>
      </c>
      <c r="CY888" s="41">
        <f t="shared" si="1126"/>
        <v>0</v>
      </c>
      <c r="CZ888" s="41">
        <f t="shared" si="1127"/>
        <v>0</v>
      </c>
      <c r="DA888" s="41">
        <f t="shared" si="1128"/>
        <v>0</v>
      </c>
      <c r="DB888" s="41">
        <f t="shared" si="1129"/>
        <v>0</v>
      </c>
      <c r="DC888" s="41">
        <f t="shared" si="1130"/>
        <v>0</v>
      </c>
      <c r="DD888" s="7">
        <f t="shared" si="1131"/>
        <v>0</v>
      </c>
      <c r="DE888" s="7">
        <f t="shared" si="1132"/>
        <v>0</v>
      </c>
      <c r="DF888" s="7">
        <f t="shared" si="1133"/>
        <v>0</v>
      </c>
      <c r="DJ888" s="7">
        <f t="shared" si="1134"/>
        <v>0</v>
      </c>
      <c r="DK888" s="7">
        <f t="shared" si="1135"/>
        <v>0</v>
      </c>
    </row>
    <row r="889" spans="1:115" ht="26.25" customHeight="1" x14ac:dyDescent="0.25">
      <c r="A889" s="9">
        <v>871</v>
      </c>
      <c r="B889" s="24" t="str">
        <f t="shared" si="1067"/>
        <v/>
      </c>
      <c r="C889" s="23"/>
      <c r="D889" s="51"/>
      <c r="E889" s="24"/>
      <c r="F889" s="24"/>
      <c r="G889" s="24"/>
      <c r="H889" s="24"/>
      <c r="I889" s="25"/>
      <c r="J889" s="24"/>
      <c r="K889" s="26"/>
      <c r="L889" s="29"/>
      <c r="M889" s="27"/>
      <c r="N889" s="28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30"/>
      <c r="Z889" s="29"/>
      <c r="AA889" s="29" t="str">
        <f t="shared" si="1068"/>
        <v/>
      </c>
      <c r="AB889" s="7">
        <f t="shared" si="1069"/>
        <v>0</v>
      </c>
      <c r="AC889" s="7">
        <f t="shared" si="1070"/>
        <v>0</v>
      </c>
      <c r="AD889" s="7">
        <f t="shared" si="1071"/>
        <v>0</v>
      </c>
      <c r="AE889" s="7">
        <f t="shared" si="1072"/>
        <v>0</v>
      </c>
      <c r="AF889" s="11" t="str">
        <f t="shared" si="1136"/>
        <v/>
      </c>
      <c r="AG889" s="13">
        <f t="shared" si="1073"/>
        <v>0</v>
      </c>
      <c r="AH889" s="7" t="str">
        <f t="shared" si="1074"/>
        <v/>
      </c>
      <c r="AI889" s="11" t="str">
        <f t="shared" si="1137"/>
        <v/>
      </c>
      <c r="AJ889" s="11" t="str">
        <f t="array" ref="AJ889">IF(OR(AI889=$AI$19:AI888),"",AI889)</f>
        <v/>
      </c>
      <c r="AK889" s="11" t="str">
        <f t="shared" si="1075"/>
        <v/>
      </c>
      <c r="AL889" t="str">
        <f t="array" ref="AL889">IF(OR(AK889=$AK$19:AK888),"",AK889)</f>
        <v/>
      </c>
      <c r="AM889" s="13">
        <f t="shared" si="1076"/>
        <v>0</v>
      </c>
      <c r="AN889" s="13">
        <f t="shared" si="1077"/>
        <v>0</v>
      </c>
      <c r="AO889" s="13">
        <f t="shared" si="1078"/>
        <v>0</v>
      </c>
      <c r="AP889" s="13">
        <f t="shared" si="1079"/>
        <v>0</v>
      </c>
      <c r="AQ889" s="13">
        <f t="shared" si="1080"/>
        <v>0</v>
      </c>
      <c r="AR889" s="13">
        <f t="shared" si="1081"/>
        <v>0</v>
      </c>
      <c r="AS889" s="13">
        <f t="shared" si="1082"/>
        <v>0</v>
      </c>
      <c r="AT889" s="13">
        <f t="shared" si="1083"/>
        <v>0</v>
      </c>
      <c r="AU889" s="13">
        <f t="shared" si="1084"/>
        <v>0</v>
      </c>
      <c r="AV889" s="13">
        <f t="shared" si="1085"/>
        <v>0</v>
      </c>
      <c r="AX889" s="13">
        <f t="shared" si="1086"/>
        <v>0</v>
      </c>
      <c r="AY889" s="13">
        <f t="shared" si="1087"/>
        <v>0</v>
      </c>
      <c r="AZ889" s="13">
        <f t="shared" si="1088"/>
        <v>0</v>
      </c>
      <c r="BA889" s="13">
        <f t="shared" si="1089"/>
        <v>0</v>
      </c>
      <c r="BB889" s="13">
        <f t="shared" si="1090"/>
        <v>0</v>
      </c>
      <c r="BC889" s="13">
        <f t="shared" si="1091"/>
        <v>0</v>
      </c>
      <c r="BD889" s="13">
        <f t="shared" si="1092"/>
        <v>0</v>
      </c>
      <c r="BE889" s="13">
        <f t="shared" si="1093"/>
        <v>0</v>
      </c>
      <c r="BF889" s="13">
        <f t="shared" si="1094"/>
        <v>0</v>
      </c>
      <c r="BG889" s="13">
        <f t="shared" si="1095"/>
        <v>0</v>
      </c>
      <c r="BH889" s="13">
        <f t="shared" si="1096"/>
        <v>0</v>
      </c>
      <c r="BI889" s="13">
        <f t="shared" si="1097"/>
        <v>0</v>
      </c>
      <c r="BJ889" s="13">
        <f t="shared" si="1098"/>
        <v>0</v>
      </c>
      <c r="BK889" s="13">
        <f t="shared" si="1099"/>
        <v>0</v>
      </c>
      <c r="BL889" s="13">
        <f t="shared" si="1100"/>
        <v>0</v>
      </c>
      <c r="BM889" s="13">
        <f t="shared" si="1101"/>
        <v>0</v>
      </c>
      <c r="BN889" s="13">
        <f t="shared" si="1102"/>
        <v>0</v>
      </c>
      <c r="BO889" s="13">
        <f t="shared" si="1103"/>
        <v>0</v>
      </c>
      <c r="BP889" s="13">
        <f t="shared" si="1104"/>
        <v>0</v>
      </c>
      <c r="BQ889" s="13">
        <f t="shared" si="1105"/>
        <v>0</v>
      </c>
      <c r="BR889" s="13">
        <f t="shared" si="1106"/>
        <v>0</v>
      </c>
      <c r="BS889" s="13">
        <f t="shared" si="1107"/>
        <v>0</v>
      </c>
      <c r="BT889" s="31">
        <f t="shared" si="1108"/>
        <v>0</v>
      </c>
      <c r="BU889" s="31">
        <f t="shared" si="1109"/>
        <v>0</v>
      </c>
      <c r="BV889" s="31">
        <f t="shared" si="1110"/>
        <v>0</v>
      </c>
      <c r="BW889" s="31">
        <f t="shared" si="1111"/>
        <v>0</v>
      </c>
      <c r="BX889" s="31">
        <f t="shared" si="1112"/>
        <v>0</v>
      </c>
      <c r="BY889" s="31">
        <f t="shared" si="1113"/>
        <v>0</v>
      </c>
      <c r="BZ889" s="31">
        <f t="shared" si="1114"/>
        <v>0</v>
      </c>
      <c r="CA889" s="31">
        <f t="shared" si="1115"/>
        <v>0</v>
      </c>
      <c r="CB889" s="31">
        <f t="shared" si="1116"/>
        <v>0</v>
      </c>
      <c r="CC889" s="31">
        <f t="shared" si="1117"/>
        <v>0</v>
      </c>
      <c r="CD889" s="31">
        <f t="shared" si="1118"/>
        <v>0</v>
      </c>
      <c r="CE889" s="37">
        <f t="array" ref="CE889">MIN(IF(JPRL=AI889,$AG$19:$AG$1018))</f>
        <v>0</v>
      </c>
      <c r="CF889" s="37">
        <f t="array" ref="CF889">MAX(IF(JPRL=AI889,$AG$19:$AG$1018))</f>
        <v>0</v>
      </c>
      <c r="CG889" s="36">
        <f t="shared" si="1119"/>
        <v>0</v>
      </c>
      <c r="CI889" s="40">
        <f t="shared" si="1120"/>
        <v>0</v>
      </c>
      <c r="CJ889" s="40">
        <f t="shared" si="1057"/>
        <v>0</v>
      </c>
      <c r="CK889" s="40">
        <f t="shared" si="1058"/>
        <v>0</v>
      </c>
      <c r="CL889" s="40">
        <f t="shared" si="1059"/>
        <v>0</v>
      </c>
      <c r="CM889" s="40">
        <f t="shared" si="1060"/>
        <v>0</v>
      </c>
      <c r="CN889" s="40">
        <f t="shared" si="1061"/>
        <v>0</v>
      </c>
      <c r="CO889" s="40">
        <f t="shared" si="1062"/>
        <v>0</v>
      </c>
      <c r="CP889" s="40">
        <f t="shared" si="1063"/>
        <v>0</v>
      </c>
      <c r="CQ889" s="40">
        <f t="shared" si="1064"/>
        <v>0</v>
      </c>
      <c r="CR889" s="40">
        <f t="shared" si="1065"/>
        <v>0</v>
      </c>
      <c r="CS889" s="40">
        <f t="shared" si="1066"/>
        <v>0</v>
      </c>
      <c r="CT889" s="41">
        <f t="shared" si="1121"/>
        <v>0</v>
      </c>
      <c r="CU889" s="41">
        <f t="shared" si="1122"/>
        <v>0</v>
      </c>
      <c r="CV889" s="41">
        <f t="shared" si="1123"/>
        <v>0</v>
      </c>
      <c r="CW889" s="41">
        <f t="shared" si="1124"/>
        <v>0</v>
      </c>
      <c r="CX889" s="41">
        <f t="shared" si="1125"/>
        <v>0</v>
      </c>
      <c r="CY889" s="41">
        <f t="shared" si="1126"/>
        <v>0</v>
      </c>
      <c r="CZ889" s="41">
        <f t="shared" si="1127"/>
        <v>0</v>
      </c>
      <c r="DA889" s="41">
        <f t="shared" si="1128"/>
        <v>0</v>
      </c>
      <c r="DB889" s="41">
        <f t="shared" si="1129"/>
        <v>0</v>
      </c>
      <c r="DC889" s="41">
        <f t="shared" si="1130"/>
        <v>0</v>
      </c>
      <c r="DD889" s="7">
        <f t="shared" si="1131"/>
        <v>0</v>
      </c>
      <c r="DE889" s="7">
        <f t="shared" si="1132"/>
        <v>0</v>
      </c>
      <c r="DF889" s="7">
        <f t="shared" si="1133"/>
        <v>0</v>
      </c>
      <c r="DJ889" s="7">
        <f t="shared" si="1134"/>
        <v>0</v>
      </c>
      <c r="DK889" s="7">
        <f t="shared" si="1135"/>
        <v>0</v>
      </c>
    </row>
    <row r="890" spans="1:115" ht="26.25" customHeight="1" x14ac:dyDescent="0.25">
      <c r="A890" s="9">
        <v>872</v>
      </c>
      <c r="B890" s="24" t="str">
        <f t="shared" si="1067"/>
        <v/>
      </c>
      <c r="C890" s="23"/>
      <c r="D890" s="51"/>
      <c r="E890" s="24"/>
      <c r="F890" s="24"/>
      <c r="G890" s="24"/>
      <c r="H890" s="24"/>
      <c r="I890" s="25"/>
      <c r="J890" s="24"/>
      <c r="K890" s="26"/>
      <c r="L890" s="29"/>
      <c r="M890" s="27"/>
      <c r="N890" s="28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30"/>
      <c r="Z890" s="29"/>
      <c r="AA890" s="29" t="str">
        <f t="shared" si="1068"/>
        <v/>
      </c>
      <c r="AB890" s="7">
        <f t="shared" si="1069"/>
        <v>0</v>
      </c>
      <c r="AC890" s="7">
        <f t="shared" si="1070"/>
        <v>0</v>
      </c>
      <c r="AD890" s="7">
        <f t="shared" si="1071"/>
        <v>0</v>
      </c>
      <c r="AE890" s="7">
        <f t="shared" si="1072"/>
        <v>0</v>
      </c>
      <c r="AF890" s="11" t="str">
        <f t="shared" si="1136"/>
        <v/>
      </c>
      <c r="AG890" s="13">
        <f t="shared" si="1073"/>
        <v>0</v>
      </c>
      <c r="AH890" s="7" t="str">
        <f t="shared" si="1074"/>
        <v/>
      </c>
      <c r="AI890" s="11" t="str">
        <f t="shared" si="1137"/>
        <v/>
      </c>
      <c r="AJ890" s="11" t="str">
        <f t="array" ref="AJ890">IF(OR(AI890=$AI$19:AI889),"",AI890)</f>
        <v/>
      </c>
      <c r="AK890" s="11" t="str">
        <f t="shared" si="1075"/>
        <v/>
      </c>
      <c r="AL890" t="str">
        <f t="array" ref="AL890">IF(OR(AK890=$AK$19:AK889),"",AK890)</f>
        <v/>
      </c>
      <c r="AM890" s="13">
        <f t="shared" si="1076"/>
        <v>0</v>
      </c>
      <c r="AN890" s="13">
        <f t="shared" si="1077"/>
        <v>0</v>
      </c>
      <c r="AO890" s="13">
        <f t="shared" si="1078"/>
        <v>0</v>
      </c>
      <c r="AP890" s="13">
        <f t="shared" si="1079"/>
        <v>0</v>
      </c>
      <c r="AQ890" s="13">
        <f t="shared" si="1080"/>
        <v>0</v>
      </c>
      <c r="AR890" s="13">
        <f t="shared" si="1081"/>
        <v>0</v>
      </c>
      <c r="AS890" s="13">
        <f t="shared" si="1082"/>
        <v>0</v>
      </c>
      <c r="AT890" s="13">
        <f t="shared" si="1083"/>
        <v>0</v>
      </c>
      <c r="AU890" s="13">
        <f t="shared" si="1084"/>
        <v>0</v>
      </c>
      <c r="AV890" s="13">
        <f t="shared" si="1085"/>
        <v>0</v>
      </c>
      <c r="AX890" s="13">
        <f t="shared" si="1086"/>
        <v>0</v>
      </c>
      <c r="AY890" s="13">
        <f t="shared" si="1087"/>
        <v>0</v>
      </c>
      <c r="AZ890" s="13">
        <f t="shared" si="1088"/>
        <v>0</v>
      </c>
      <c r="BA890" s="13">
        <f t="shared" si="1089"/>
        <v>0</v>
      </c>
      <c r="BB890" s="13">
        <f t="shared" si="1090"/>
        <v>0</v>
      </c>
      <c r="BC890" s="13">
        <f t="shared" si="1091"/>
        <v>0</v>
      </c>
      <c r="BD890" s="13">
        <f t="shared" si="1092"/>
        <v>0</v>
      </c>
      <c r="BE890" s="13">
        <f t="shared" si="1093"/>
        <v>0</v>
      </c>
      <c r="BF890" s="13">
        <f t="shared" si="1094"/>
        <v>0</v>
      </c>
      <c r="BG890" s="13">
        <f t="shared" si="1095"/>
        <v>0</v>
      </c>
      <c r="BH890" s="13">
        <f t="shared" si="1096"/>
        <v>0</v>
      </c>
      <c r="BI890" s="13">
        <f t="shared" si="1097"/>
        <v>0</v>
      </c>
      <c r="BJ890" s="13">
        <f t="shared" si="1098"/>
        <v>0</v>
      </c>
      <c r="BK890" s="13">
        <f t="shared" si="1099"/>
        <v>0</v>
      </c>
      <c r="BL890" s="13">
        <f t="shared" si="1100"/>
        <v>0</v>
      </c>
      <c r="BM890" s="13">
        <f t="shared" si="1101"/>
        <v>0</v>
      </c>
      <c r="BN890" s="13">
        <f t="shared" si="1102"/>
        <v>0</v>
      </c>
      <c r="BO890" s="13">
        <f t="shared" si="1103"/>
        <v>0</v>
      </c>
      <c r="BP890" s="13">
        <f t="shared" si="1104"/>
        <v>0</v>
      </c>
      <c r="BQ890" s="13">
        <f t="shared" si="1105"/>
        <v>0</v>
      </c>
      <c r="BR890" s="13">
        <f t="shared" si="1106"/>
        <v>0</v>
      </c>
      <c r="BS890" s="13">
        <f t="shared" si="1107"/>
        <v>0</v>
      </c>
      <c r="BT890" s="31">
        <f t="shared" si="1108"/>
        <v>0</v>
      </c>
      <c r="BU890" s="31">
        <f t="shared" si="1109"/>
        <v>0</v>
      </c>
      <c r="BV890" s="31">
        <f t="shared" si="1110"/>
        <v>0</v>
      </c>
      <c r="BW890" s="31">
        <f t="shared" si="1111"/>
        <v>0</v>
      </c>
      <c r="BX890" s="31">
        <f t="shared" si="1112"/>
        <v>0</v>
      </c>
      <c r="BY890" s="31">
        <f t="shared" si="1113"/>
        <v>0</v>
      </c>
      <c r="BZ890" s="31">
        <f t="shared" si="1114"/>
        <v>0</v>
      </c>
      <c r="CA890" s="31">
        <f t="shared" si="1115"/>
        <v>0</v>
      </c>
      <c r="CB890" s="31">
        <f t="shared" si="1116"/>
        <v>0</v>
      </c>
      <c r="CC890" s="31">
        <f t="shared" si="1117"/>
        <v>0</v>
      </c>
      <c r="CD890" s="31">
        <f t="shared" si="1118"/>
        <v>0</v>
      </c>
      <c r="CE890" s="37">
        <f t="array" ref="CE890">MIN(IF(JPRL=AI890,$AG$19:$AG$1018))</f>
        <v>0</v>
      </c>
      <c r="CF890" s="37">
        <f t="array" ref="CF890">MAX(IF(JPRL=AI890,$AG$19:$AG$1018))</f>
        <v>0</v>
      </c>
      <c r="CG890" s="36">
        <f t="shared" si="1119"/>
        <v>0</v>
      </c>
      <c r="CI890" s="40">
        <f t="shared" si="1120"/>
        <v>0</v>
      </c>
      <c r="CJ890" s="40">
        <f t="shared" si="1057"/>
        <v>0</v>
      </c>
      <c r="CK890" s="40">
        <f t="shared" si="1058"/>
        <v>0</v>
      </c>
      <c r="CL890" s="40">
        <f t="shared" si="1059"/>
        <v>0</v>
      </c>
      <c r="CM890" s="40">
        <f t="shared" si="1060"/>
        <v>0</v>
      </c>
      <c r="CN890" s="40">
        <f t="shared" si="1061"/>
        <v>0</v>
      </c>
      <c r="CO890" s="40">
        <f t="shared" si="1062"/>
        <v>0</v>
      </c>
      <c r="CP890" s="40">
        <f t="shared" si="1063"/>
        <v>0</v>
      </c>
      <c r="CQ890" s="40">
        <f t="shared" si="1064"/>
        <v>0</v>
      </c>
      <c r="CR890" s="40">
        <f t="shared" si="1065"/>
        <v>0</v>
      </c>
      <c r="CS890" s="40">
        <f t="shared" si="1066"/>
        <v>0</v>
      </c>
      <c r="CT890" s="41">
        <f t="shared" si="1121"/>
        <v>0</v>
      </c>
      <c r="CU890" s="41">
        <f t="shared" si="1122"/>
        <v>0</v>
      </c>
      <c r="CV890" s="41">
        <f t="shared" si="1123"/>
        <v>0</v>
      </c>
      <c r="CW890" s="41">
        <f t="shared" si="1124"/>
        <v>0</v>
      </c>
      <c r="CX890" s="41">
        <f t="shared" si="1125"/>
        <v>0</v>
      </c>
      <c r="CY890" s="41">
        <f t="shared" si="1126"/>
        <v>0</v>
      </c>
      <c r="CZ890" s="41">
        <f t="shared" si="1127"/>
        <v>0</v>
      </c>
      <c r="DA890" s="41">
        <f t="shared" si="1128"/>
        <v>0</v>
      </c>
      <c r="DB890" s="41">
        <f t="shared" si="1129"/>
        <v>0</v>
      </c>
      <c r="DC890" s="41">
        <f t="shared" si="1130"/>
        <v>0</v>
      </c>
      <c r="DD890" s="7">
        <f t="shared" si="1131"/>
        <v>0</v>
      </c>
      <c r="DE890" s="7">
        <f t="shared" si="1132"/>
        <v>0</v>
      </c>
      <c r="DF890" s="7">
        <f t="shared" si="1133"/>
        <v>0</v>
      </c>
      <c r="DJ890" s="7">
        <f t="shared" si="1134"/>
        <v>0</v>
      </c>
      <c r="DK890" s="7">
        <f t="shared" si="1135"/>
        <v>0</v>
      </c>
    </row>
    <row r="891" spans="1:115" ht="26.25" customHeight="1" x14ac:dyDescent="0.25">
      <c r="A891" s="9">
        <v>873</v>
      </c>
      <c r="B891" s="24" t="str">
        <f t="shared" si="1067"/>
        <v/>
      </c>
      <c r="C891" s="23"/>
      <c r="D891" s="51"/>
      <c r="E891" s="24"/>
      <c r="F891" s="24"/>
      <c r="G891" s="24"/>
      <c r="H891" s="24"/>
      <c r="I891" s="25"/>
      <c r="J891" s="24"/>
      <c r="K891" s="26"/>
      <c r="L891" s="29"/>
      <c r="M891" s="27"/>
      <c r="N891" s="28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30"/>
      <c r="Z891" s="29"/>
      <c r="AA891" s="29" t="str">
        <f t="shared" si="1068"/>
        <v/>
      </c>
      <c r="AB891" s="7">
        <f t="shared" si="1069"/>
        <v>0</v>
      </c>
      <c r="AC891" s="7">
        <f t="shared" si="1070"/>
        <v>0</v>
      </c>
      <c r="AD891" s="7">
        <f t="shared" si="1071"/>
        <v>0</v>
      </c>
      <c r="AE891" s="7">
        <f t="shared" si="1072"/>
        <v>0</v>
      </c>
      <c r="AF891" s="11" t="str">
        <f t="shared" si="1136"/>
        <v/>
      </c>
      <c r="AG891" s="13">
        <f t="shared" si="1073"/>
        <v>0</v>
      </c>
      <c r="AH891" s="7" t="str">
        <f t="shared" si="1074"/>
        <v/>
      </c>
      <c r="AI891" s="11" t="str">
        <f t="shared" si="1137"/>
        <v/>
      </c>
      <c r="AJ891" s="11" t="str">
        <f t="array" ref="AJ891">IF(OR(AI891=$AI$19:AI890),"",AI891)</f>
        <v/>
      </c>
      <c r="AK891" s="11" t="str">
        <f t="shared" si="1075"/>
        <v/>
      </c>
      <c r="AL891" t="str">
        <f t="array" ref="AL891">IF(OR(AK891=$AK$19:AK890),"",AK891)</f>
        <v/>
      </c>
      <c r="AM891" s="13">
        <f t="shared" si="1076"/>
        <v>0</v>
      </c>
      <c r="AN891" s="13">
        <f t="shared" si="1077"/>
        <v>0</v>
      </c>
      <c r="AO891" s="13">
        <f t="shared" si="1078"/>
        <v>0</v>
      </c>
      <c r="AP891" s="13">
        <f t="shared" si="1079"/>
        <v>0</v>
      </c>
      <c r="AQ891" s="13">
        <f t="shared" si="1080"/>
        <v>0</v>
      </c>
      <c r="AR891" s="13">
        <f t="shared" si="1081"/>
        <v>0</v>
      </c>
      <c r="AS891" s="13">
        <f t="shared" si="1082"/>
        <v>0</v>
      </c>
      <c r="AT891" s="13">
        <f t="shared" si="1083"/>
        <v>0</v>
      </c>
      <c r="AU891" s="13">
        <f t="shared" si="1084"/>
        <v>0</v>
      </c>
      <c r="AV891" s="13">
        <f t="shared" si="1085"/>
        <v>0</v>
      </c>
      <c r="AX891" s="13">
        <f t="shared" si="1086"/>
        <v>0</v>
      </c>
      <c r="AY891" s="13">
        <f t="shared" si="1087"/>
        <v>0</v>
      </c>
      <c r="AZ891" s="13">
        <f t="shared" si="1088"/>
        <v>0</v>
      </c>
      <c r="BA891" s="13">
        <f t="shared" si="1089"/>
        <v>0</v>
      </c>
      <c r="BB891" s="13">
        <f t="shared" si="1090"/>
        <v>0</v>
      </c>
      <c r="BC891" s="13">
        <f t="shared" si="1091"/>
        <v>0</v>
      </c>
      <c r="BD891" s="13">
        <f t="shared" si="1092"/>
        <v>0</v>
      </c>
      <c r="BE891" s="13">
        <f t="shared" si="1093"/>
        <v>0</v>
      </c>
      <c r="BF891" s="13">
        <f t="shared" si="1094"/>
        <v>0</v>
      </c>
      <c r="BG891" s="13">
        <f t="shared" si="1095"/>
        <v>0</v>
      </c>
      <c r="BH891" s="13">
        <f t="shared" si="1096"/>
        <v>0</v>
      </c>
      <c r="BI891" s="13">
        <f t="shared" si="1097"/>
        <v>0</v>
      </c>
      <c r="BJ891" s="13">
        <f t="shared" si="1098"/>
        <v>0</v>
      </c>
      <c r="BK891" s="13">
        <f t="shared" si="1099"/>
        <v>0</v>
      </c>
      <c r="BL891" s="13">
        <f t="shared" si="1100"/>
        <v>0</v>
      </c>
      <c r="BM891" s="13">
        <f t="shared" si="1101"/>
        <v>0</v>
      </c>
      <c r="BN891" s="13">
        <f t="shared" si="1102"/>
        <v>0</v>
      </c>
      <c r="BO891" s="13">
        <f t="shared" si="1103"/>
        <v>0</v>
      </c>
      <c r="BP891" s="13">
        <f t="shared" si="1104"/>
        <v>0</v>
      </c>
      <c r="BQ891" s="13">
        <f t="shared" si="1105"/>
        <v>0</v>
      </c>
      <c r="BR891" s="13">
        <f t="shared" si="1106"/>
        <v>0</v>
      </c>
      <c r="BS891" s="13">
        <f t="shared" si="1107"/>
        <v>0</v>
      </c>
      <c r="BT891" s="31">
        <f t="shared" si="1108"/>
        <v>0</v>
      </c>
      <c r="BU891" s="31">
        <f t="shared" si="1109"/>
        <v>0</v>
      </c>
      <c r="BV891" s="31">
        <f t="shared" si="1110"/>
        <v>0</v>
      </c>
      <c r="BW891" s="31">
        <f t="shared" si="1111"/>
        <v>0</v>
      </c>
      <c r="BX891" s="31">
        <f t="shared" si="1112"/>
        <v>0</v>
      </c>
      <c r="BY891" s="31">
        <f t="shared" si="1113"/>
        <v>0</v>
      </c>
      <c r="BZ891" s="31">
        <f t="shared" si="1114"/>
        <v>0</v>
      </c>
      <c r="CA891" s="31">
        <f t="shared" si="1115"/>
        <v>0</v>
      </c>
      <c r="CB891" s="31">
        <f t="shared" si="1116"/>
        <v>0</v>
      </c>
      <c r="CC891" s="31">
        <f t="shared" si="1117"/>
        <v>0</v>
      </c>
      <c r="CD891" s="31">
        <f t="shared" si="1118"/>
        <v>0</v>
      </c>
      <c r="CE891" s="37">
        <f t="array" ref="CE891">MIN(IF(JPRL=AI891,$AG$19:$AG$1018))</f>
        <v>0</v>
      </c>
      <c r="CF891" s="37">
        <f t="array" ref="CF891">MAX(IF(JPRL=AI891,$AG$19:$AG$1018))</f>
        <v>0</v>
      </c>
      <c r="CG891" s="36">
        <f t="shared" si="1119"/>
        <v>0</v>
      </c>
      <c r="CI891" s="40">
        <f t="shared" si="1120"/>
        <v>0</v>
      </c>
      <c r="CJ891" s="40">
        <f t="shared" si="1057"/>
        <v>0</v>
      </c>
      <c r="CK891" s="40">
        <f t="shared" si="1058"/>
        <v>0</v>
      </c>
      <c r="CL891" s="40">
        <f t="shared" si="1059"/>
        <v>0</v>
      </c>
      <c r="CM891" s="40">
        <f t="shared" si="1060"/>
        <v>0</v>
      </c>
      <c r="CN891" s="40">
        <f t="shared" si="1061"/>
        <v>0</v>
      </c>
      <c r="CO891" s="40">
        <f t="shared" si="1062"/>
        <v>0</v>
      </c>
      <c r="CP891" s="40">
        <f t="shared" si="1063"/>
        <v>0</v>
      </c>
      <c r="CQ891" s="40">
        <f t="shared" si="1064"/>
        <v>0</v>
      </c>
      <c r="CR891" s="40">
        <f t="shared" si="1065"/>
        <v>0</v>
      </c>
      <c r="CS891" s="40">
        <f t="shared" si="1066"/>
        <v>0</v>
      </c>
      <c r="CT891" s="41">
        <f t="shared" si="1121"/>
        <v>0</v>
      </c>
      <c r="CU891" s="41">
        <f t="shared" si="1122"/>
        <v>0</v>
      </c>
      <c r="CV891" s="41">
        <f t="shared" si="1123"/>
        <v>0</v>
      </c>
      <c r="CW891" s="41">
        <f t="shared" si="1124"/>
        <v>0</v>
      </c>
      <c r="CX891" s="41">
        <f t="shared" si="1125"/>
        <v>0</v>
      </c>
      <c r="CY891" s="41">
        <f t="shared" si="1126"/>
        <v>0</v>
      </c>
      <c r="CZ891" s="41">
        <f t="shared" si="1127"/>
        <v>0</v>
      </c>
      <c r="DA891" s="41">
        <f t="shared" si="1128"/>
        <v>0</v>
      </c>
      <c r="DB891" s="41">
        <f t="shared" si="1129"/>
        <v>0</v>
      </c>
      <c r="DC891" s="41">
        <f t="shared" si="1130"/>
        <v>0</v>
      </c>
      <c r="DD891" s="7">
        <f t="shared" si="1131"/>
        <v>0</v>
      </c>
      <c r="DE891" s="7">
        <f t="shared" si="1132"/>
        <v>0</v>
      </c>
      <c r="DF891" s="7">
        <f t="shared" si="1133"/>
        <v>0</v>
      </c>
      <c r="DJ891" s="7">
        <f t="shared" si="1134"/>
        <v>0</v>
      </c>
      <c r="DK891" s="7">
        <f t="shared" si="1135"/>
        <v>0</v>
      </c>
    </row>
    <row r="892" spans="1:115" ht="26.25" customHeight="1" x14ac:dyDescent="0.25">
      <c r="A892" s="9">
        <v>874</v>
      </c>
      <c r="B892" s="24" t="str">
        <f t="shared" si="1067"/>
        <v/>
      </c>
      <c r="C892" s="23"/>
      <c r="D892" s="51"/>
      <c r="E892" s="24"/>
      <c r="F892" s="24"/>
      <c r="G892" s="24"/>
      <c r="H892" s="24"/>
      <c r="I892" s="25"/>
      <c r="J892" s="24"/>
      <c r="K892" s="26"/>
      <c r="L892" s="29"/>
      <c r="M892" s="27"/>
      <c r="N892" s="28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30"/>
      <c r="Z892" s="29"/>
      <c r="AA892" s="29" t="str">
        <f t="shared" si="1068"/>
        <v/>
      </c>
      <c r="AB892" s="7">
        <f t="shared" si="1069"/>
        <v>0</v>
      </c>
      <c r="AC892" s="7">
        <f t="shared" si="1070"/>
        <v>0</v>
      </c>
      <c r="AD892" s="7">
        <f t="shared" si="1071"/>
        <v>0</v>
      </c>
      <c r="AE892" s="7">
        <f t="shared" si="1072"/>
        <v>0</v>
      </c>
      <c r="AF892" s="11" t="str">
        <f t="shared" si="1136"/>
        <v/>
      </c>
      <c r="AG892" s="13">
        <f t="shared" si="1073"/>
        <v>0</v>
      </c>
      <c r="AH892" s="7" t="str">
        <f t="shared" si="1074"/>
        <v/>
      </c>
      <c r="AI892" s="11" t="str">
        <f t="shared" si="1137"/>
        <v/>
      </c>
      <c r="AJ892" s="11" t="str">
        <f t="array" ref="AJ892">IF(OR(AI892=$AI$19:AI891),"",AI892)</f>
        <v/>
      </c>
      <c r="AK892" s="11" t="str">
        <f t="shared" si="1075"/>
        <v/>
      </c>
      <c r="AL892" t="str">
        <f t="array" ref="AL892">IF(OR(AK892=$AK$19:AK891),"",AK892)</f>
        <v/>
      </c>
      <c r="AM892" s="13">
        <f t="shared" si="1076"/>
        <v>0</v>
      </c>
      <c r="AN892" s="13">
        <f t="shared" si="1077"/>
        <v>0</v>
      </c>
      <c r="AO892" s="13">
        <f t="shared" si="1078"/>
        <v>0</v>
      </c>
      <c r="AP892" s="13">
        <f t="shared" si="1079"/>
        <v>0</v>
      </c>
      <c r="AQ892" s="13">
        <f t="shared" si="1080"/>
        <v>0</v>
      </c>
      <c r="AR892" s="13">
        <f t="shared" si="1081"/>
        <v>0</v>
      </c>
      <c r="AS892" s="13">
        <f t="shared" si="1082"/>
        <v>0</v>
      </c>
      <c r="AT892" s="13">
        <f t="shared" si="1083"/>
        <v>0</v>
      </c>
      <c r="AU892" s="13">
        <f t="shared" si="1084"/>
        <v>0</v>
      </c>
      <c r="AV892" s="13">
        <f t="shared" si="1085"/>
        <v>0</v>
      </c>
      <c r="AX892" s="13">
        <f t="shared" si="1086"/>
        <v>0</v>
      </c>
      <c r="AY892" s="13">
        <f t="shared" si="1087"/>
        <v>0</v>
      </c>
      <c r="AZ892" s="13">
        <f t="shared" si="1088"/>
        <v>0</v>
      </c>
      <c r="BA892" s="13">
        <f t="shared" si="1089"/>
        <v>0</v>
      </c>
      <c r="BB892" s="13">
        <f t="shared" si="1090"/>
        <v>0</v>
      </c>
      <c r="BC892" s="13">
        <f t="shared" si="1091"/>
        <v>0</v>
      </c>
      <c r="BD892" s="13">
        <f t="shared" si="1092"/>
        <v>0</v>
      </c>
      <c r="BE892" s="13">
        <f t="shared" si="1093"/>
        <v>0</v>
      </c>
      <c r="BF892" s="13">
        <f t="shared" si="1094"/>
        <v>0</v>
      </c>
      <c r="BG892" s="13">
        <f t="shared" si="1095"/>
        <v>0</v>
      </c>
      <c r="BH892" s="13">
        <f t="shared" si="1096"/>
        <v>0</v>
      </c>
      <c r="BI892" s="13">
        <f t="shared" si="1097"/>
        <v>0</v>
      </c>
      <c r="BJ892" s="13">
        <f t="shared" si="1098"/>
        <v>0</v>
      </c>
      <c r="BK892" s="13">
        <f t="shared" si="1099"/>
        <v>0</v>
      </c>
      <c r="BL892" s="13">
        <f t="shared" si="1100"/>
        <v>0</v>
      </c>
      <c r="BM892" s="13">
        <f t="shared" si="1101"/>
        <v>0</v>
      </c>
      <c r="BN892" s="13">
        <f t="shared" si="1102"/>
        <v>0</v>
      </c>
      <c r="BO892" s="13">
        <f t="shared" si="1103"/>
        <v>0</v>
      </c>
      <c r="BP892" s="13">
        <f t="shared" si="1104"/>
        <v>0</v>
      </c>
      <c r="BQ892" s="13">
        <f t="shared" si="1105"/>
        <v>0</v>
      </c>
      <c r="BR892" s="13">
        <f t="shared" si="1106"/>
        <v>0</v>
      </c>
      <c r="BS892" s="13">
        <f t="shared" si="1107"/>
        <v>0</v>
      </c>
      <c r="BT892" s="31">
        <f t="shared" si="1108"/>
        <v>0</v>
      </c>
      <c r="BU892" s="31">
        <f t="shared" si="1109"/>
        <v>0</v>
      </c>
      <c r="BV892" s="31">
        <f t="shared" si="1110"/>
        <v>0</v>
      </c>
      <c r="BW892" s="31">
        <f t="shared" si="1111"/>
        <v>0</v>
      </c>
      <c r="BX892" s="31">
        <f t="shared" si="1112"/>
        <v>0</v>
      </c>
      <c r="BY892" s="31">
        <f t="shared" si="1113"/>
        <v>0</v>
      </c>
      <c r="BZ892" s="31">
        <f t="shared" si="1114"/>
        <v>0</v>
      </c>
      <c r="CA892" s="31">
        <f t="shared" si="1115"/>
        <v>0</v>
      </c>
      <c r="CB892" s="31">
        <f t="shared" si="1116"/>
        <v>0</v>
      </c>
      <c r="CC892" s="31">
        <f t="shared" si="1117"/>
        <v>0</v>
      </c>
      <c r="CD892" s="31">
        <f t="shared" si="1118"/>
        <v>0</v>
      </c>
      <c r="CE892" s="37">
        <f t="array" ref="CE892">MIN(IF(JPRL=AI892,$AG$19:$AG$1018))</f>
        <v>0</v>
      </c>
      <c r="CF892" s="37">
        <f t="array" ref="CF892">MAX(IF(JPRL=AI892,$AG$19:$AG$1018))</f>
        <v>0</v>
      </c>
      <c r="CG892" s="36">
        <f t="shared" si="1119"/>
        <v>0</v>
      </c>
      <c r="CI892" s="40">
        <f t="shared" si="1120"/>
        <v>0</v>
      </c>
      <c r="CJ892" s="40">
        <f t="shared" si="1057"/>
        <v>0</v>
      </c>
      <c r="CK892" s="40">
        <f t="shared" si="1058"/>
        <v>0</v>
      </c>
      <c r="CL892" s="40">
        <f t="shared" si="1059"/>
        <v>0</v>
      </c>
      <c r="CM892" s="40">
        <f t="shared" si="1060"/>
        <v>0</v>
      </c>
      <c r="CN892" s="40">
        <f t="shared" si="1061"/>
        <v>0</v>
      </c>
      <c r="CO892" s="40">
        <f t="shared" si="1062"/>
        <v>0</v>
      </c>
      <c r="CP892" s="40">
        <f t="shared" si="1063"/>
        <v>0</v>
      </c>
      <c r="CQ892" s="40">
        <f t="shared" si="1064"/>
        <v>0</v>
      </c>
      <c r="CR892" s="40">
        <f t="shared" si="1065"/>
        <v>0</v>
      </c>
      <c r="CS892" s="40">
        <f t="shared" si="1066"/>
        <v>0</v>
      </c>
      <c r="CT892" s="41">
        <f t="shared" si="1121"/>
        <v>0</v>
      </c>
      <c r="CU892" s="41">
        <f t="shared" si="1122"/>
        <v>0</v>
      </c>
      <c r="CV892" s="41">
        <f t="shared" si="1123"/>
        <v>0</v>
      </c>
      <c r="CW892" s="41">
        <f t="shared" si="1124"/>
        <v>0</v>
      </c>
      <c r="CX892" s="41">
        <f t="shared" si="1125"/>
        <v>0</v>
      </c>
      <c r="CY892" s="41">
        <f t="shared" si="1126"/>
        <v>0</v>
      </c>
      <c r="CZ892" s="41">
        <f t="shared" si="1127"/>
        <v>0</v>
      </c>
      <c r="DA892" s="41">
        <f t="shared" si="1128"/>
        <v>0</v>
      </c>
      <c r="DB892" s="41">
        <f t="shared" si="1129"/>
        <v>0</v>
      </c>
      <c r="DC892" s="41">
        <f t="shared" si="1130"/>
        <v>0</v>
      </c>
      <c r="DD892" s="7">
        <f t="shared" si="1131"/>
        <v>0</v>
      </c>
      <c r="DE892" s="7">
        <f t="shared" si="1132"/>
        <v>0</v>
      </c>
      <c r="DF892" s="7">
        <f t="shared" si="1133"/>
        <v>0</v>
      </c>
      <c r="DJ892" s="7">
        <f t="shared" si="1134"/>
        <v>0</v>
      </c>
      <c r="DK892" s="7">
        <f t="shared" si="1135"/>
        <v>0</v>
      </c>
    </row>
    <row r="893" spans="1:115" ht="26.25" customHeight="1" x14ac:dyDescent="0.25">
      <c r="A893" s="9">
        <v>875</v>
      </c>
      <c r="B893" s="24" t="str">
        <f t="shared" si="1067"/>
        <v/>
      </c>
      <c r="C893" s="23"/>
      <c r="D893" s="51"/>
      <c r="E893" s="24"/>
      <c r="F893" s="24"/>
      <c r="G893" s="24"/>
      <c r="H893" s="24"/>
      <c r="I893" s="25"/>
      <c r="J893" s="24"/>
      <c r="K893" s="26"/>
      <c r="L893" s="29"/>
      <c r="M893" s="27"/>
      <c r="N893" s="28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30"/>
      <c r="Z893" s="29"/>
      <c r="AA893" s="29" t="str">
        <f t="shared" si="1068"/>
        <v/>
      </c>
      <c r="AB893" s="7">
        <f t="shared" si="1069"/>
        <v>0</v>
      </c>
      <c r="AC893" s="7">
        <f t="shared" si="1070"/>
        <v>0</v>
      </c>
      <c r="AD893" s="7">
        <f t="shared" si="1071"/>
        <v>0</v>
      </c>
      <c r="AE893" s="7">
        <f t="shared" si="1072"/>
        <v>0</v>
      </c>
      <c r="AF893" s="11" t="str">
        <f t="shared" si="1136"/>
        <v/>
      </c>
      <c r="AG893" s="13">
        <f t="shared" si="1073"/>
        <v>0</v>
      </c>
      <c r="AH893" s="7" t="str">
        <f t="shared" si="1074"/>
        <v/>
      </c>
      <c r="AI893" s="11" t="str">
        <f t="shared" si="1137"/>
        <v/>
      </c>
      <c r="AJ893" s="11" t="str">
        <f t="array" ref="AJ893">IF(OR(AI893=$AI$19:AI892),"",AI893)</f>
        <v/>
      </c>
      <c r="AK893" s="11" t="str">
        <f t="shared" si="1075"/>
        <v/>
      </c>
      <c r="AL893" t="str">
        <f t="array" ref="AL893">IF(OR(AK893=$AK$19:AK892),"",AK893)</f>
        <v/>
      </c>
      <c r="AM893" s="13">
        <f t="shared" si="1076"/>
        <v>0</v>
      </c>
      <c r="AN893" s="13">
        <f t="shared" si="1077"/>
        <v>0</v>
      </c>
      <c r="AO893" s="13">
        <f t="shared" si="1078"/>
        <v>0</v>
      </c>
      <c r="AP893" s="13">
        <f t="shared" si="1079"/>
        <v>0</v>
      </c>
      <c r="AQ893" s="13">
        <f t="shared" si="1080"/>
        <v>0</v>
      </c>
      <c r="AR893" s="13">
        <f t="shared" si="1081"/>
        <v>0</v>
      </c>
      <c r="AS893" s="13">
        <f t="shared" si="1082"/>
        <v>0</v>
      </c>
      <c r="AT893" s="13">
        <f t="shared" si="1083"/>
        <v>0</v>
      </c>
      <c r="AU893" s="13">
        <f t="shared" si="1084"/>
        <v>0</v>
      </c>
      <c r="AV893" s="13">
        <f t="shared" si="1085"/>
        <v>0</v>
      </c>
      <c r="AX893" s="13">
        <f t="shared" si="1086"/>
        <v>0</v>
      </c>
      <c r="AY893" s="13">
        <f t="shared" si="1087"/>
        <v>0</v>
      </c>
      <c r="AZ893" s="13">
        <f t="shared" si="1088"/>
        <v>0</v>
      </c>
      <c r="BA893" s="13">
        <f t="shared" si="1089"/>
        <v>0</v>
      </c>
      <c r="BB893" s="13">
        <f t="shared" si="1090"/>
        <v>0</v>
      </c>
      <c r="BC893" s="13">
        <f t="shared" si="1091"/>
        <v>0</v>
      </c>
      <c r="BD893" s="13">
        <f t="shared" si="1092"/>
        <v>0</v>
      </c>
      <c r="BE893" s="13">
        <f t="shared" si="1093"/>
        <v>0</v>
      </c>
      <c r="BF893" s="13">
        <f t="shared" si="1094"/>
        <v>0</v>
      </c>
      <c r="BG893" s="13">
        <f t="shared" si="1095"/>
        <v>0</v>
      </c>
      <c r="BH893" s="13">
        <f t="shared" si="1096"/>
        <v>0</v>
      </c>
      <c r="BI893" s="13">
        <f t="shared" si="1097"/>
        <v>0</v>
      </c>
      <c r="BJ893" s="13">
        <f t="shared" si="1098"/>
        <v>0</v>
      </c>
      <c r="BK893" s="13">
        <f t="shared" si="1099"/>
        <v>0</v>
      </c>
      <c r="BL893" s="13">
        <f t="shared" si="1100"/>
        <v>0</v>
      </c>
      <c r="BM893" s="13">
        <f t="shared" si="1101"/>
        <v>0</v>
      </c>
      <c r="BN893" s="13">
        <f t="shared" si="1102"/>
        <v>0</v>
      </c>
      <c r="BO893" s="13">
        <f t="shared" si="1103"/>
        <v>0</v>
      </c>
      <c r="BP893" s="13">
        <f t="shared" si="1104"/>
        <v>0</v>
      </c>
      <c r="BQ893" s="13">
        <f t="shared" si="1105"/>
        <v>0</v>
      </c>
      <c r="BR893" s="13">
        <f t="shared" si="1106"/>
        <v>0</v>
      </c>
      <c r="BS893" s="13">
        <f t="shared" si="1107"/>
        <v>0</v>
      </c>
      <c r="BT893" s="31">
        <f t="shared" si="1108"/>
        <v>0</v>
      </c>
      <c r="BU893" s="31">
        <f t="shared" si="1109"/>
        <v>0</v>
      </c>
      <c r="BV893" s="31">
        <f t="shared" si="1110"/>
        <v>0</v>
      </c>
      <c r="BW893" s="31">
        <f t="shared" si="1111"/>
        <v>0</v>
      </c>
      <c r="BX893" s="31">
        <f t="shared" si="1112"/>
        <v>0</v>
      </c>
      <c r="BY893" s="31">
        <f t="shared" si="1113"/>
        <v>0</v>
      </c>
      <c r="BZ893" s="31">
        <f t="shared" si="1114"/>
        <v>0</v>
      </c>
      <c r="CA893" s="31">
        <f t="shared" si="1115"/>
        <v>0</v>
      </c>
      <c r="CB893" s="31">
        <f t="shared" si="1116"/>
        <v>0</v>
      </c>
      <c r="CC893" s="31">
        <f t="shared" si="1117"/>
        <v>0</v>
      </c>
      <c r="CD893" s="31">
        <f t="shared" si="1118"/>
        <v>0</v>
      </c>
      <c r="CE893" s="37">
        <f t="array" ref="CE893">MIN(IF(JPRL=AI893,$AG$19:$AG$1018))</f>
        <v>0</v>
      </c>
      <c r="CF893" s="37">
        <f t="array" ref="CF893">MAX(IF(JPRL=AI893,$AG$19:$AG$1018))</f>
        <v>0</v>
      </c>
      <c r="CG893" s="36">
        <f t="shared" si="1119"/>
        <v>0</v>
      </c>
      <c r="CI893" s="40">
        <f t="shared" si="1120"/>
        <v>0</v>
      </c>
      <c r="CJ893" s="40">
        <f t="shared" si="1057"/>
        <v>0</v>
      </c>
      <c r="CK893" s="40">
        <f t="shared" si="1058"/>
        <v>0</v>
      </c>
      <c r="CL893" s="40">
        <f t="shared" si="1059"/>
        <v>0</v>
      </c>
      <c r="CM893" s="40">
        <f t="shared" si="1060"/>
        <v>0</v>
      </c>
      <c r="CN893" s="40">
        <f t="shared" si="1061"/>
        <v>0</v>
      </c>
      <c r="CO893" s="40">
        <f t="shared" si="1062"/>
        <v>0</v>
      </c>
      <c r="CP893" s="40">
        <f t="shared" si="1063"/>
        <v>0</v>
      </c>
      <c r="CQ893" s="40">
        <f t="shared" si="1064"/>
        <v>0</v>
      </c>
      <c r="CR893" s="40">
        <f t="shared" si="1065"/>
        <v>0</v>
      </c>
      <c r="CS893" s="40">
        <f t="shared" si="1066"/>
        <v>0</v>
      </c>
      <c r="CT893" s="41">
        <f t="shared" si="1121"/>
        <v>0</v>
      </c>
      <c r="CU893" s="41">
        <f t="shared" si="1122"/>
        <v>0</v>
      </c>
      <c r="CV893" s="41">
        <f t="shared" si="1123"/>
        <v>0</v>
      </c>
      <c r="CW893" s="41">
        <f t="shared" si="1124"/>
        <v>0</v>
      </c>
      <c r="CX893" s="41">
        <f t="shared" si="1125"/>
        <v>0</v>
      </c>
      <c r="CY893" s="41">
        <f t="shared" si="1126"/>
        <v>0</v>
      </c>
      <c r="CZ893" s="41">
        <f t="shared" si="1127"/>
        <v>0</v>
      </c>
      <c r="DA893" s="41">
        <f t="shared" si="1128"/>
        <v>0</v>
      </c>
      <c r="DB893" s="41">
        <f t="shared" si="1129"/>
        <v>0</v>
      </c>
      <c r="DC893" s="41">
        <f t="shared" si="1130"/>
        <v>0</v>
      </c>
      <c r="DD893" s="7">
        <f t="shared" si="1131"/>
        <v>0</v>
      </c>
      <c r="DE893" s="7">
        <f t="shared" si="1132"/>
        <v>0</v>
      </c>
      <c r="DF893" s="7">
        <f t="shared" si="1133"/>
        <v>0</v>
      </c>
      <c r="DJ893" s="7">
        <f t="shared" si="1134"/>
        <v>0</v>
      </c>
      <c r="DK893" s="7">
        <f t="shared" si="1135"/>
        <v>0</v>
      </c>
    </row>
    <row r="894" spans="1:115" ht="26.25" customHeight="1" x14ac:dyDescent="0.25">
      <c r="A894" s="9">
        <v>876</v>
      </c>
      <c r="B894" s="24" t="str">
        <f t="shared" si="1067"/>
        <v/>
      </c>
      <c r="C894" s="23"/>
      <c r="D894" s="51"/>
      <c r="E894" s="24"/>
      <c r="F894" s="24"/>
      <c r="G894" s="24"/>
      <c r="H894" s="24"/>
      <c r="I894" s="25"/>
      <c r="J894" s="24"/>
      <c r="K894" s="26"/>
      <c r="L894" s="29"/>
      <c r="M894" s="27"/>
      <c r="N894" s="28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30"/>
      <c r="Z894" s="29"/>
      <c r="AA894" s="29" t="str">
        <f t="shared" si="1068"/>
        <v/>
      </c>
      <c r="AB894" s="7">
        <f t="shared" si="1069"/>
        <v>0</v>
      </c>
      <c r="AC894" s="7">
        <f t="shared" si="1070"/>
        <v>0</v>
      </c>
      <c r="AD894" s="7">
        <f t="shared" si="1071"/>
        <v>0</v>
      </c>
      <c r="AE894" s="7">
        <f t="shared" si="1072"/>
        <v>0</v>
      </c>
      <c r="AF894" s="11" t="str">
        <f t="shared" si="1136"/>
        <v/>
      </c>
      <c r="AG894" s="13">
        <f t="shared" si="1073"/>
        <v>0</v>
      </c>
      <c r="AH894" s="7" t="str">
        <f t="shared" si="1074"/>
        <v/>
      </c>
      <c r="AI894" s="11" t="str">
        <f t="shared" si="1137"/>
        <v/>
      </c>
      <c r="AJ894" s="11" t="str">
        <f t="array" ref="AJ894">IF(OR(AI894=$AI$19:AI893),"",AI894)</f>
        <v/>
      </c>
      <c r="AK894" s="11" t="str">
        <f t="shared" si="1075"/>
        <v/>
      </c>
      <c r="AL894" t="str">
        <f t="array" ref="AL894">IF(OR(AK894=$AK$19:AK893),"",AK894)</f>
        <v/>
      </c>
      <c r="AM894" s="13">
        <f t="shared" si="1076"/>
        <v>0</v>
      </c>
      <c r="AN894" s="13">
        <f t="shared" si="1077"/>
        <v>0</v>
      </c>
      <c r="AO894" s="13">
        <f t="shared" si="1078"/>
        <v>0</v>
      </c>
      <c r="AP894" s="13">
        <f t="shared" si="1079"/>
        <v>0</v>
      </c>
      <c r="AQ894" s="13">
        <f t="shared" si="1080"/>
        <v>0</v>
      </c>
      <c r="AR894" s="13">
        <f t="shared" si="1081"/>
        <v>0</v>
      </c>
      <c r="AS894" s="13">
        <f t="shared" si="1082"/>
        <v>0</v>
      </c>
      <c r="AT894" s="13">
        <f t="shared" si="1083"/>
        <v>0</v>
      </c>
      <c r="AU894" s="13">
        <f t="shared" si="1084"/>
        <v>0</v>
      </c>
      <c r="AV894" s="13">
        <f t="shared" si="1085"/>
        <v>0</v>
      </c>
      <c r="AX894" s="13">
        <f t="shared" si="1086"/>
        <v>0</v>
      </c>
      <c r="AY894" s="13">
        <f t="shared" si="1087"/>
        <v>0</v>
      </c>
      <c r="AZ894" s="13">
        <f t="shared" si="1088"/>
        <v>0</v>
      </c>
      <c r="BA894" s="13">
        <f t="shared" si="1089"/>
        <v>0</v>
      </c>
      <c r="BB894" s="13">
        <f t="shared" si="1090"/>
        <v>0</v>
      </c>
      <c r="BC894" s="13">
        <f t="shared" si="1091"/>
        <v>0</v>
      </c>
      <c r="BD894" s="13">
        <f t="shared" si="1092"/>
        <v>0</v>
      </c>
      <c r="BE894" s="13">
        <f t="shared" si="1093"/>
        <v>0</v>
      </c>
      <c r="BF894" s="13">
        <f t="shared" si="1094"/>
        <v>0</v>
      </c>
      <c r="BG894" s="13">
        <f t="shared" si="1095"/>
        <v>0</v>
      </c>
      <c r="BH894" s="13">
        <f t="shared" si="1096"/>
        <v>0</v>
      </c>
      <c r="BI894" s="13">
        <f t="shared" si="1097"/>
        <v>0</v>
      </c>
      <c r="BJ894" s="13">
        <f t="shared" si="1098"/>
        <v>0</v>
      </c>
      <c r="BK894" s="13">
        <f t="shared" si="1099"/>
        <v>0</v>
      </c>
      <c r="BL894" s="13">
        <f t="shared" si="1100"/>
        <v>0</v>
      </c>
      <c r="BM894" s="13">
        <f t="shared" si="1101"/>
        <v>0</v>
      </c>
      <c r="BN894" s="13">
        <f t="shared" si="1102"/>
        <v>0</v>
      </c>
      <c r="BO894" s="13">
        <f t="shared" si="1103"/>
        <v>0</v>
      </c>
      <c r="BP894" s="13">
        <f t="shared" si="1104"/>
        <v>0</v>
      </c>
      <c r="BQ894" s="13">
        <f t="shared" si="1105"/>
        <v>0</v>
      </c>
      <c r="BR894" s="13">
        <f t="shared" si="1106"/>
        <v>0</v>
      </c>
      <c r="BS894" s="13">
        <f t="shared" si="1107"/>
        <v>0</v>
      </c>
      <c r="BT894" s="31">
        <f t="shared" si="1108"/>
        <v>0</v>
      </c>
      <c r="BU894" s="31">
        <f t="shared" si="1109"/>
        <v>0</v>
      </c>
      <c r="BV894" s="31">
        <f t="shared" si="1110"/>
        <v>0</v>
      </c>
      <c r="BW894" s="31">
        <f t="shared" si="1111"/>
        <v>0</v>
      </c>
      <c r="BX894" s="31">
        <f t="shared" si="1112"/>
        <v>0</v>
      </c>
      <c r="BY894" s="31">
        <f t="shared" si="1113"/>
        <v>0</v>
      </c>
      <c r="BZ894" s="31">
        <f t="shared" si="1114"/>
        <v>0</v>
      </c>
      <c r="CA894" s="31">
        <f t="shared" si="1115"/>
        <v>0</v>
      </c>
      <c r="CB894" s="31">
        <f t="shared" si="1116"/>
        <v>0</v>
      </c>
      <c r="CC894" s="31">
        <f t="shared" si="1117"/>
        <v>0</v>
      </c>
      <c r="CD894" s="31">
        <f t="shared" si="1118"/>
        <v>0</v>
      </c>
      <c r="CE894" s="37">
        <f t="array" ref="CE894">MIN(IF(JPRL=AI894,$AG$19:$AG$1018))</f>
        <v>0</v>
      </c>
      <c r="CF894" s="37">
        <f t="array" ref="CF894">MAX(IF(JPRL=AI894,$AG$19:$AG$1018))</f>
        <v>0</v>
      </c>
      <c r="CG894" s="36">
        <f t="shared" si="1119"/>
        <v>0</v>
      </c>
      <c r="CI894" s="40">
        <f t="shared" si="1120"/>
        <v>0</v>
      </c>
      <c r="CJ894" s="40">
        <f t="shared" si="1057"/>
        <v>0</v>
      </c>
      <c r="CK894" s="40">
        <f t="shared" si="1058"/>
        <v>0</v>
      </c>
      <c r="CL894" s="40">
        <f t="shared" si="1059"/>
        <v>0</v>
      </c>
      <c r="CM894" s="40">
        <f t="shared" si="1060"/>
        <v>0</v>
      </c>
      <c r="CN894" s="40">
        <f t="shared" si="1061"/>
        <v>0</v>
      </c>
      <c r="CO894" s="40">
        <f t="shared" si="1062"/>
        <v>0</v>
      </c>
      <c r="CP894" s="40">
        <f t="shared" si="1063"/>
        <v>0</v>
      </c>
      <c r="CQ894" s="40">
        <f t="shared" si="1064"/>
        <v>0</v>
      </c>
      <c r="CR894" s="40">
        <f t="shared" si="1065"/>
        <v>0</v>
      </c>
      <c r="CS894" s="40">
        <f t="shared" si="1066"/>
        <v>0</v>
      </c>
      <c r="CT894" s="41">
        <f t="shared" si="1121"/>
        <v>0</v>
      </c>
      <c r="CU894" s="41">
        <f t="shared" si="1122"/>
        <v>0</v>
      </c>
      <c r="CV894" s="41">
        <f t="shared" si="1123"/>
        <v>0</v>
      </c>
      <c r="CW894" s="41">
        <f t="shared" si="1124"/>
        <v>0</v>
      </c>
      <c r="CX894" s="41">
        <f t="shared" si="1125"/>
        <v>0</v>
      </c>
      <c r="CY894" s="41">
        <f t="shared" si="1126"/>
        <v>0</v>
      </c>
      <c r="CZ894" s="41">
        <f t="shared" si="1127"/>
        <v>0</v>
      </c>
      <c r="DA894" s="41">
        <f t="shared" si="1128"/>
        <v>0</v>
      </c>
      <c r="DB894" s="41">
        <f t="shared" si="1129"/>
        <v>0</v>
      </c>
      <c r="DC894" s="41">
        <f t="shared" si="1130"/>
        <v>0</v>
      </c>
      <c r="DD894" s="7">
        <f t="shared" si="1131"/>
        <v>0</v>
      </c>
      <c r="DE894" s="7">
        <f t="shared" si="1132"/>
        <v>0</v>
      </c>
      <c r="DF894" s="7">
        <f t="shared" si="1133"/>
        <v>0</v>
      </c>
      <c r="DJ894" s="7">
        <f t="shared" si="1134"/>
        <v>0</v>
      </c>
      <c r="DK894" s="7">
        <f t="shared" si="1135"/>
        <v>0</v>
      </c>
    </row>
    <row r="895" spans="1:115" ht="26.25" customHeight="1" x14ac:dyDescent="0.25">
      <c r="A895" s="9">
        <v>877</v>
      </c>
      <c r="B895" s="24" t="str">
        <f t="shared" si="1067"/>
        <v/>
      </c>
      <c r="C895" s="23"/>
      <c r="D895" s="51"/>
      <c r="E895" s="24"/>
      <c r="F895" s="24"/>
      <c r="G895" s="24"/>
      <c r="H895" s="24"/>
      <c r="I895" s="25"/>
      <c r="J895" s="24"/>
      <c r="K895" s="26"/>
      <c r="L895" s="29"/>
      <c r="M895" s="27"/>
      <c r="N895" s="28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30"/>
      <c r="Z895" s="29"/>
      <c r="AA895" s="29" t="str">
        <f t="shared" si="1068"/>
        <v/>
      </c>
      <c r="AB895" s="7">
        <f t="shared" si="1069"/>
        <v>0</v>
      </c>
      <c r="AC895" s="7">
        <f t="shared" si="1070"/>
        <v>0</v>
      </c>
      <c r="AD895" s="7">
        <f t="shared" si="1071"/>
        <v>0</v>
      </c>
      <c r="AE895" s="7">
        <f t="shared" si="1072"/>
        <v>0</v>
      </c>
      <c r="AF895" s="11" t="str">
        <f t="shared" si="1136"/>
        <v/>
      </c>
      <c r="AG895" s="13">
        <f t="shared" si="1073"/>
        <v>0</v>
      </c>
      <c r="AH895" s="7" t="str">
        <f t="shared" si="1074"/>
        <v/>
      </c>
      <c r="AI895" s="11" t="str">
        <f t="shared" si="1137"/>
        <v/>
      </c>
      <c r="AJ895" s="11" t="str">
        <f t="array" ref="AJ895">IF(OR(AI895=$AI$19:AI894),"",AI895)</f>
        <v/>
      </c>
      <c r="AK895" s="11" t="str">
        <f t="shared" si="1075"/>
        <v/>
      </c>
      <c r="AL895" t="str">
        <f t="array" ref="AL895">IF(OR(AK895=$AK$19:AK894),"",AK895)</f>
        <v/>
      </c>
      <c r="AM895" s="13">
        <f t="shared" si="1076"/>
        <v>0</v>
      </c>
      <c r="AN895" s="13">
        <f t="shared" si="1077"/>
        <v>0</v>
      </c>
      <c r="AO895" s="13">
        <f t="shared" si="1078"/>
        <v>0</v>
      </c>
      <c r="AP895" s="13">
        <f t="shared" si="1079"/>
        <v>0</v>
      </c>
      <c r="AQ895" s="13">
        <f t="shared" si="1080"/>
        <v>0</v>
      </c>
      <c r="AR895" s="13">
        <f t="shared" si="1081"/>
        <v>0</v>
      </c>
      <c r="AS895" s="13">
        <f t="shared" si="1082"/>
        <v>0</v>
      </c>
      <c r="AT895" s="13">
        <f t="shared" si="1083"/>
        <v>0</v>
      </c>
      <c r="AU895" s="13">
        <f t="shared" si="1084"/>
        <v>0</v>
      </c>
      <c r="AV895" s="13">
        <f t="shared" si="1085"/>
        <v>0</v>
      </c>
      <c r="AX895" s="13">
        <f t="shared" si="1086"/>
        <v>0</v>
      </c>
      <c r="AY895" s="13">
        <f t="shared" si="1087"/>
        <v>0</v>
      </c>
      <c r="AZ895" s="13">
        <f t="shared" si="1088"/>
        <v>0</v>
      </c>
      <c r="BA895" s="13">
        <f t="shared" si="1089"/>
        <v>0</v>
      </c>
      <c r="BB895" s="13">
        <f t="shared" si="1090"/>
        <v>0</v>
      </c>
      <c r="BC895" s="13">
        <f t="shared" si="1091"/>
        <v>0</v>
      </c>
      <c r="BD895" s="13">
        <f t="shared" si="1092"/>
        <v>0</v>
      </c>
      <c r="BE895" s="13">
        <f t="shared" si="1093"/>
        <v>0</v>
      </c>
      <c r="BF895" s="13">
        <f t="shared" si="1094"/>
        <v>0</v>
      </c>
      <c r="BG895" s="13">
        <f t="shared" si="1095"/>
        <v>0</v>
      </c>
      <c r="BH895" s="13">
        <f t="shared" si="1096"/>
        <v>0</v>
      </c>
      <c r="BI895" s="13">
        <f t="shared" si="1097"/>
        <v>0</v>
      </c>
      <c r="BJ895" s="13">
        <f t="shared" si="1098"/>
        <v>0</v>
      </c>
      <c r="BK895" s="13">
        <f t="shared" si="1099"/>
        <v>0</v>
      </c>
      <c r="BL895" s="13">
        <f t="shared" si="1100"/>
        <v>0</v>
      </c>
      <c r="BM895" s="13">
        <f t="shared" si="1101"/>
        <v>0</v>
      </c>
      <c r="BN895" s="13">
        <f t="shared" si="1102"/>
        <v>0</v>
      </c>
      <c r="BO895" s="13">
        <f t="shared" si="1103"/>
        <v>0</v>
      </c>
      <c r="BP895" s="13">
        <f t="shared" si="1104"/>
        <v>0</v>
      </c>
      <c r="BQ895" s="13">
        <f t="shared" si="1105"/>
        <v>0</v>
      </c>
      <c r="BR895" s="13">
        <f t="shared" si="1106"/>
        <v>0</v>
      </c>
      <c r="BS895" s="13">
        <f t="shared" si="1107"/>
        <v>0</v>
      </c>
      <c r="BT895" s="31">
        <f t="shared" si="1108"/>
        <v>0</v>
      </c>
      <c r="BU895" s="31">
        <f t="shared" si="1109"/>
        <v>0</v>
      </c>
      <c r="BV895" s="31">
        <f t="shared" si="1110"/>
        <v>0</v>
      </c>
      <c r="BW895" s="31">
        <f t="shared" si="1111"/>
        <v>0</v>
      </c>
      <c r="BX895" s="31">
        <f t="shared" si="1112"/>
        <v>0</v>
      </c>
      <c r="BY895" s="31">
        <f t="shared" si="1113"/>
        <v>0</v>
      </c>
      <c r="BZ895" s="31">
        <f t="shared" si="1114"/>
        <v>0</v>
      </c>
      <c r="CA895" s="31">
        <f t="shared" si="1115"/>
        <v>0</v>
      </c>
      <c r="CB895" s="31">
        <f t="shared" si="1116"/>
        <v>0</v>
      </c>
      <c r="CC895" s="31">
        <f t="shared" si="1117"/>
        <v>0</v>
      </c>
      <c r="CD895" s="31">
        <f t="shared" si="1118"/>
        <v>0</v>
      </c>
      <c r="CE895" s="37">
        <f t="array" ref="CE895">MIN(IF(JPRL=AI895,$AG$19:$AG$1018))</f>
        <v>0</v>
      </c>
      <c r="CF895" s="37">
        <f t="array" ref="CF895">MAX(IF(JPRL=AI895,$AG$19:$AG$1018))</f>
        <v>0</v>
      </c>
      <c r="CG895" s="36">
        <f t="shared" si="1119"/>
        <v>0</v>
      </c>
      <c r="CI895" s="40">
        <f t="shared" si="1120"/>
        <v>0</v>
      </c>
      <c r="CJ895" s="40">
        <f t="shared" si="1057"/>
        <v>0</v>
      </c>
      <c r="CK895" s="40">
        <f t="shared" si="1058"/>
        <v>0</v>
      </c>
      <c r="CL895" s="40">
        <f t="shared" si="1059"/>
        <v>0</v>
      </c>
      <c r="CM895" s="40">
        <f t="shared" si="1060"/>
        <v>0</v>
      </c>
      <c r="CN895" s="40">
        <f t="shared" si="1061"/>
        <v>0</v>
      </c>
      <c r="CO895" s="40">
        <f t="shared" si="1062"/>
        <v>0</v>
      </c>
      <c r="CP895" s="40">
        <f t="shared" si="1063"/>
        <v>0</v>
      </c>
      <c r="CQ895" s="40">
        <f t="shared" si="1064"/>
        <v>0</v>
      </c>
      <c r="CR895" s="40">
        <f t="shared" si="1065"/>
        <v>0</v>
      </c>
      <c r="CS895" s="40">
        <f t="shared" si="1066"/>
        <v>0</v>
      </c>
      <c r="CT895" s="41">
        <f t="shared" si="1121"/>
        <v>0</v>
      </c>
      <c r="CU895" s="41">
        <f t="shared" si="1122"/>
        <v>0</v>
      </c>
      <c r="CV895" s="41">
        <f t="shared" si="1123"/>
        <v>0</v>
      </c>
      <c r="CW895" s="41">
        <f t="shared" si="1124"/>
        <v>0</v>
      </c>
      <c r="CX895" s="41">
        <f t="shared" si="1125"/>
        <v>0</v>
      </c>
      <c r="CY895" s="41">
        <f t="shared" si="1126"/>
        <v>0</v>
      </c>
      <c r="CZ895" s="41">
        <f t="shared" si="1127"/>
        <v>0</v>
      </c>
      <c r="DA895" s="41">
        <f t="shared" si="1128"/>
        <v>0</v>
      </c>
      <c r="DB895" s="41">
        <f t="shared" si="1129"/>
        <v>0</v>
      </c>
      <c r="DC895" s="41">
        <f t="shared" si="1130"/>
        <v>0</v>
      </c>
      <c r="DD895" s="7">
        <f t="shared" si="1131"/>
        <v>0</v>
      </c>
      <c r="DE895" s="7">
        <f t="shared" si="1132"/>
        <v>0</v>
      </c>
      <c r="DF895" s="7">
        <f t="shared" si="1133"/>
        <v>0</v>
      </c>
      <c r="DJ895" s="7">
        <f t="shared" si="1134"/>
        <v>0</v>
      </c>
      <c r="DK895" s="7">
        <f t="shared" si="1135"/>
        <v>0</v>
      </c>
    </row>
    <row r="896" spans="1:115" ht="26.25" customHeight="1" x14ac:dyDescent="0.25">
      <c r="A896" s="9">
        <v>878</v>
      </c>
      <c r="B896" s="24" t="str">
        <f t="shared" si="1067"/>
        <v/>
      </c>
      <c r="C896" s="23"/>
      <c r="D896" s="51"/>
      <c r="E896" s="24"/>
      <c r="F896" s="24"/>
      <c r="G896" s="24"/>
      <c r="H896" s="24"/>
      <c r="I896" s="25"/>
      <c r="J896" s="24"/>
      <c r="K896" s="26"/>
      <c r="L896" s="29"/>
      <c r="M896" s="27"/>
      <c r="N896" s="28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30"/>
      <c r="Z896" s="29"/>
      <c r="AA896" s="29" t="str">
        <f t="shared" si="1068"/>
        <v/>
      </c>
      <c r="AB896" s="7">
        <f t="shared" si="1069"/>
        <v>0</v>
      </c>
      <c r="AC896" s="7">
        <f t="shared" si="1070"/>
        <v>0</v>
      </c>
      <c r="AD896" s="7">
        <f t="shared" si="1071"/>
        <v>0</v>
      </c>
      <c r="AE896" s="7">
        <f t="shared" si="1072"/>
        <v>0</v>
      </c>
      <c r="AF896" s="11" t="str">
        <f t="shared" si="1136"/>
        <v/>
      </c>
      <c r="AG896" s="13">
        <f t="shared" si="1073"/>
        <v>0</v>
      </c>
      <c r="AH896" s="7" t="str">
        <f t="shared" si="1074"/>
        <v/>
      </c>
      <c r="AI896" s="11" t="str">
        <f t="shared" si="1137"/>
        <v/>
      </c>
      <c r="AJ896" s="11" t="str">
        <f t="array" ref="AJ896">IF(OR(AI896=$AI$19:AI895),"",AI896)</f>
        <v/>
      </c>
      <c r="AK896" s="11" t="str">
        <f t="shared" si="1075"/>
        <v/>
      </c>
      <c r="AL896" t="str">
        <f t="array" ref="AL896">IF(OR(AK896=$AK$19:AK895),"",AK896)</f>
        <v/>
      </c>
      <c r="AM896" s="13">
        <f t="shared" si="1076"/>
        <v>0</v>
      </c>
      <c r="AN896" s="13">
        <f t="shared" si="1077"/>
        <v>0</v>
      </c>
      <c r="AO896" s="13">
        <f t="shared" si="1078"/>
        <v>0</v>
      </c>
      <c r="AP896" s="13">
        <f t="shared" si="1079"/>
        <v>0</v>
      </c>
      <c r="AQ896" s="13">
        <f t="shared" si="1080"/>
        <v>0</v>
      </c>
      <c r="AR896" s="13">
        <f t="shared" si="1081"/>
        <v>0</v>
      </c>
      <c r="AS896" s="13">
        <f t="shared" si="1082"/>
        <v>0</v>
      </c>
      <c r="AT896" s="13">
        <f t="shared" si="1083"/>
        <v>0</v>
      </c>
      <c r="AU896" s="13">
        <f t="shared" si="1084"/>
        <v>0</v>
      </c>
      <c r="AV896" s="13">
        <f t="shared" si="1085"/>
        <v>0</v>
      </c>
      <c r="AX896" s="13">
        <f t="shared" si="1086"/>
        <v>0</v>
      </c>
      <c r="AY896" s="13">
        <f t="shared" si="1087"/>
        <v>0</v>
      </c>
      <c r="AZ896" s="13">
        <f t="shared" si="1088"/>
        <v>0</v>
      </c>
      <c r="BA896" s="13">
        <f t="shared" si="1089"/>
        <v>0</v>
      </c>
      <c r="BB896" s="13">
        <f t="shared" si="1090"/>
        <v>0</v>
      </c>
      <c r="BC896" s="13">
        <f t="shared" si="1091"/>
        <v>0</v>
      </c>
      <c r="BD896" s="13">
        <f t="shared" si="1092"/>
        <v>0</v>
      </c>
      <c r="BE896" s="13">
        <f t="shared" si="1093"/>
        <v>0</v>
      </c>
      <c r="BF896" s="13">
        <f t="shared" si="1094"/>
        <v>0</v>
      </c>
      <c r="BG896" s="13">
        <f t="shared" si="1095"/>
        <v>0</v>
      </c>
      <c r="BH896" s="13">
        <f t="shared" si="1096"/>
        <v>0</v>
      </c>
      <c r="BI896" s="13">
        <f t="shared" si="1097"/>
        <v>0</v>
      </c>
      <c r="BJ896" s="13">
        <f t="shared" si="1098"/>
        <v>0</v>
      </c>
      <c r="BK896" s="13">
        <f t="shared" si="1099"/>
        <v>0</v>
      </c>
      <c r="BL896" s="13">
        <f t="shared" si="1100"/>
        <v>0</v>
      </c>
      <c r="BM896" s="13">
        <f t="shared" si="1101"/>
        <v>0</v>
      </c>
      <c r="BN896" s="13">
        <f t="shared" si="1102"/>
        <v>0</v>
      </c>
      <c r="BO896" s="13">
        <f t="shared" si="1103"/>
        <v>0</v>
      </c>
      <c r="BP896" s="13">
        <f t="shared" si="1104"/>
        <v>0</v>
      </c>
      <c r="BQ896" s="13">
        <f t="shared" si="1105"/>
        <v>0</v>
      </c>
      <c r="BR896" s="13">
        <f t="shared" si="1106"/>
        <v>0</v>
      </c>
      <c r="BS896" s="13">
        <f t="shared" si="1107"/>
        <v>0</v>
      </c>
      <c r="BT896" s="31">
        <f t="shared" si="1108"/>
        <v>0</v>
      </c>
      <c r="BU896" s="31">
        <f t="shared" si="1109"/>
        <v>0</v>
      </c>
      <c r="BV896" s="31">
        <f t="shared" si="1110"/>
        <v>0</v>
      </c>
      <c r="BW896" s="31">
        <f t="shared" si="1111"/>
        <v>0</v>
      </c>
      <c r="BX896" s="31">
        <f t="shared" si="1112"/>
        <v>0</v>
      </c>
      <c r="BY896" s="31">
        <f t="shared" si="1113"/>
        <v>0</v>
      </c>
      <c r="BZ896" s="31">
        <f t="shared" si="1114"/>
        <v>0</v>
      </c>
      <c r="CA896" s="31">
        <f t="shared" si="1115"/>
        <v>0</v>
      </c>
      <c r="CB896" s="31">
        <f t="shared" si="1116"/>
        <v>0</v>
      </c>
      <c r="CC896" s="31">
        <f t="shared" si="1117"/>
        <v>0</v>
      </c>
      <c r="CD896" s="31">
        <f t="shared" si="1118"/>
        <v>0</v>
      </c>
      <c r="CE896" s="37">
        <f t="array" ref="CE896">MIN(IF(JPRL=AI896,$AG$19:$AG$1018))</f>
        <v>0</v>
      </c>
      <c r="CF896" s="37">
        <f t="array" ref="CF896">MAX(IF(JPRL=AI896,$AG$19:$AG$1018))</f>
        <v>0</v>
      </c>
      <c r="CG896" s="36">
        <f t="shared" si="1119"/>
        <v>0</v>
      </c>
      <c r="CI896" s="40">
        <f t="shared" si="1120"/>
        <v>0</v>
      </c>
      <c r="CJ896" s="40">
        <f t="shared" si="1057"/>
        <v>0</v>
      </c>
      <c r="CK896" s="40">
        <f t="shared" si="1058"/>
        <v>0</v>
      </c>
      <c r="CL896" s="40">
        <f t="shared" si="1059"/>
        <v>0</v>
      </c>
      <c r="CM896" s="40">
        <f t="shared" si="1060"/>
        <v>0</v>
      </c>
      <c r="CN896" s="40">
        <f t="shared" si="1061"/>
        <v>0</v>
      </c>
      <c r="CO896" s="40">
        <f t="shared" si="1062"/>
        <v>0</v>
      </c>
      <c r="CP896" s="40">
        <f t="shared" si="1063"/>
        <v>0</v>
      </c>
      <c r="CQ896" s="40">
        <f t="shared" si="1064"/>
        <v>0</v>
      </c>
      <c r="CR896" s="40">
        <f t="shared" si="1065"/>
        <v>0</v>
      </c>
      <c r="CS896" s="40">
        <f t="shared" si="1066"/>
        <v>0</v>
      </c>
      <c r="CT896" s="41">
        <f t="shared" si="1121"/>
        <v>0</v>
      </c>
      <c r="CU896" s="41">
        <f t="shared" si="1122"/>
        <v>0</v>
      </c>
      <c r="CV896" s="41">
        <f t="shared" si="1123"/>
        <v>0</v>
      </c>
      <c r="CW896" s="41">
        <f t="shared" si="1124"/>
        <v>0</v>
      </c>
      <c r="CX896" s="41">
        <f t="shared" si="1125"/>
        <v>0</v>
      </c>
      <c r="CY896" s="41">
        <f t="shared" si="1126"/>
        <v>0</v>
      </c>
      <c r="CZ896" s="41">
        <f t="shared" si="1127"/>
        <v>0</v>
      </c>
      <c r="DA896" s="41">
        <f t="shared" si="1128"/>
        <v>0</v>
      </c>
      <c r="DB896" s="41">
        <f t="shared" si="1129"/>
        <v>0</v>
      </c>
      <c r="DC896" s="41">
        <f t="shared" si="1130"/>
        <v>0</v>
      </c>
      <c r="DD896" s="7">
        <f t="shared" si="1131"/>
        <v>0</v>
      </c>
      <c r="DE896" s="7">
        <f t="shared" si="1132"/>
        <v>0</v>
      </c>
      <c r="DF896" s="7">
        <f t="shared" si="1133"/>
        <v>0</v>
      </c>
      <c r="DJ896" s="7">
        <f t="shared" si="1134"/>
        <v>0</v>
      </c>
      <c r="DK896" s="7">
        <f t="shared" si="1135"/>
        <v>0</v>
      </c>
    </row>
    <row r="897" spans="1:115" ht="26.25" customHeight="1" x14ac:dyDescent="0.25">
      <c r="A897" s="9">
        <v>879</v>
      </c>
      <c r="B897" s="24" t="str">
        <f t="shared" si="1067"/>
        <v/>
      </c>
      <c r="C897" s="23"/>
      <c r="D897" s="51"/>
      <c r="E897" s="24"/>
      <c r="F897" s="24"/>
      <c r="G897" s="24"/>
      <c r="H897" s="24"/>
      <c r="I897" s="25"/>
      <c r="J897" s="24"/>
      <c r="K897" s="26"/>
      <c r="L897" s="29"/>
      <c r="M897" s="27"/>
      <c r="N897" s="28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30"/>
      <c r="Z897" s="29"/>
      <c r="AA897" s="29" t="str">
        <f t="shared" si="1068"/>
        <v/>
      </c>
      <c r="AB897" s="7">
        <f t="shared" si="1069"/>
        <v>0</v>
      </c>
      <c r="AC897" s="7">
        <f t="shared" si="1070"/>
        <v>0</v>
      </c>
      <c r="AD897" s="7">
        <f t="shared" si="1071"/>
        <v>0</v>
      </c>
      <c r="AE897" s="7">
        <f t="shared" si="1072"/>
        <v>0</v>
      </c>
      <c r="AF897" s="11" t="str">
        <f t="shared" si="1136"/>
        <v/>
      </c>
      <c r="AG897" s="13">
        <f t="shared" si="1073"/>
        <v>0</v>
      </c>
      <c r="AH897" s="7" t="str">
        <f t="shared" si="1074"/>
        <v/>
      </c>
      <c r="AI897" s="11" t="str">
        <f t="shared" si="1137"/>
        <v/>
      </c>
      <c r="AJ897" s="11" t="str">
        <f t="array" ref="AJ897">IF(OR(AI897=$AI$19:AI896),"",AI897)</f>
        <v/>
      </c>
      <c r="AK897" s="11" t="str">
        <f t="shared" si="1075"/>
        <v/>
      </c>
      <c r="AL897" t="str">
        <f t="array" ref="AL897">IF(OR(AK897=$AK$19:AK896),"",AK897)</f>
        <v/>
      </c>
      <c r="AM897" s="13">
        <f t="shared" si="1076"/>
        <v>0</v>
      </c>
      <c r="AN897" s="13">
        <f t="shared" si="1077"/>
        <v>0</v>
      </c>
      <c r="AO897" s="13">
        <f t="shared" si="1078"/>
        <v>0</v>
      </c>
      <c r="AP897" s="13">
        <f t="shared" si="1079"/>
        <v>0</v>
      </c>
      <c r="AQ897" s="13">
        <f t="shared" si="1080"/>
        <v>0</v>
      </c>
      <c r="AR897" s="13">
        <f t="shared" si="1081"/>
        <v>0</v>
      </c>
      <c r="AS897" s="13">
        <f t="shared" si="1082"/>
        <v>0</v>
      </c>
      <c r="AT897" s="13">
        <f t="shared" si="1083"/>
        <v>0</v>
      </c>
      <c r="AU897" s="13">
        <f t="shared" si="1084"/>
        <v>0</v>
      </c>
      <c r="AV897" s="13">
        <f t="shared" si="1085"/>
        <v>0</v>
      </c>
      <c r="AX897" s="13">
        <f t="shared" si="1086"/>
        <v>0</v>
      </c>
      <c r="AY897" s="13">
        <f t="shared" si="1087"/>
        <v>0</v>
      </c>
      <c r="AZ897" s="13">
        <f t="shared" si="1088"/>
        <v>0</v>
      </c>
      <c r="BA897" s="13">
        <f t="shared" si="1089"/>
        <v>0</v>
      </c>
      <c r="BB897" s="13">
        <f t="shared" si="1090"/>
        <v>0</v>
      </c>
      <c r="BC897" s="13">
        <f t="shared" si="1091"/>
        <v>0</v>
      </c>
      <c r="BD897" s="13">
        <f t="shared" si="1092"/>
        <v>0</v>
      </c>
      <c r="BE897" s="13">
        <f t="shared" si="1093"/>
        <v>0</v>
      </c>
      <c r="BF897" s="13">
        <f t="shared" si="1094"/>
        <v>0</v>
      </c>
      <c r="BG897" s="13">
        <f t="shared" si="1095"/>
        <v>0</v>
      </c>
      <c r="BH897" s="13">
        <f t="shared" si="1096"/>
        <v>0</v>
      </c>
      <c r="BI897" s="13">
        <f t="shared" si="1097"/>
        <v>0</v>
      </c>
      <c r="BJ897" s="13">
        <f t="shared" si="1098"/>
        <v>0</v>
      </c>
      <c r="BK897" s="13">
        <f t="shared" si="1099"/>
        <v>0</v>
      </c>
      <c r="BL897" s="13">
        <f t="shared" si="1100"/>
        <v>0</v>
      </c>
      <c r="BM897" s="13">
        <f t="shared" si="1101"/>
        <v>0</v>
      </c>
      <c r="BN897" s="13">
        <f t="shared" si="1102"/>
        <v>0</v>
      </c>
      <c r="BO897" s="13">
        <f t="shared" si="1103"/>
        <v>0</v>
      </c>
      <c r="BP897" s="13">
        <f t="shared" si="1104"/>
        <v>0</v>
      </c>
      <c r="BQ897" s="13">
        <f t="shared" si="1105"/>
        <v>0</v>
      </c>
      <c r="BR897" s="13">
        <f t="shared" si="1106"/>
        <v>0</v>
      </c>
      <c r="BS897" s="13">
        <f t="shared" si="1107"/>
        <v>0</v>
      </c>
      <c r="BT897" s="31">
        <f t="shared" si="1108"/>
        <v>0</v>
      </c>
      <c r="BU897" s="31">
        <f t="shared" si="1109"/>
        <v>0</v>
      </c>
      <c r="BV897" s="31">
        <f t="shared" si="1110"/>
        <v>0</v>
      </c>
      <c r="BW897" s="31">
        <f t="shared" si="1111"/>
        <v>0</v>
      </c>
      <c r="BX897" s="31">
        <f t="shared" si="1112"/>
        <v>0</v>
      </c>
      <c r="BY897" s="31">
        <f t="shared" si="1113"/>
        <v>0</v>
      </c>
      <c r="BZ897" s="31">
        <f t="shared" si="1114"/>
        <v>0</v>
      </c>
      <c r="CA897" s="31">
        <f t="shared" si="1115"/>
        <v>0</v>
      </c>
      <c r="CB897" s="31">
        <f t="shared" si="1116"/>
        <v>0</v>
      </c>
      <c r="CC897" s="31">
        <f t="shared" si="1117"/>
        <v>0</v>
      </c>
      <c r="CD897" s="31">
        <f t="shared" si="1118"/>
        <v>0</v>
      </c>
      <c r="CE897" s="37">
        <f t="array" ref="CE897">MIN(IF(JPRL=AI897,$AG$19:$AG$1018))</f>
        <v>0</v>
      </c>
      <c r="CF897" s="37">
        <f t="array" ref="CF897">MAX(IF(JPRL=AI897,$AG$19:$AG$1018))</f>
        <v>0</v>
      </c>
      <c r="CG897" s="36">
        <f t="shared" si="1119"/>
        <v>0</v>
      </c>
      <c r="CI897" s="40">
        <f t="shared" si="1120"/>
        <v>0</v>
      </c>
      <c r="CJ897" s="40">
        <f t="shared" si="1057"/>
        <v>0</v>
      </c>
      <c r="CK897" s="40">
        <f t="shared" si="1058"/>
        <v>0</v>
      </c>
      <c r="CL897" s="40">
        <f t="shared" si="1059"/>
        <v>0</v>
      </c>
      <c r="CM897" s="40">
        <f t="shared" si="1060"/>
        <v>0</v>
      </c>
      <c r="CN897" s="40">
        <f t="shared" si="1061"/>
        <v>0</v>
      </c>
      <c r="CO897" s="40">
        <f t="shared" si="1062"/>
        <v>0</v>
      </c>
      <c r="CP897" s="40">
        <f t="shared" si="1063"/>
        <v>0</v>
      </c>
      <c r="CQ897" s="40">
        <f t="shared" si="1064"/>
        <v>0</v>
      </c>
      <c r="CR897" s="40">
        <f t="shared" si="1065"/>
        <v>0</v>
      </c>
      <c r="CS897" s="40">
        <f t="shared" si="1066"/>
        <v>0</v>
      </c>
      <c r="CT897" s="41">
        <f t="shared" si="1121"/>
        <v>0</v>
      </c>
      <c r="CU897" s="41">
        <f t="shared" si="1122"/>
        <v>0</v>
      </c>
      <c r="CV897" s="41">
        <f t="shared" si="1123"/>
        <v>0</v>
      </c>
      <c r="CW897" s="41">
        <f t="shared" si="1124"/>
        <v>0</v>
      </c>
      <c r="CX897" s="41">
        <f t="shared" si="1125"/>
        <v>0</v>
      </c>
      <c r="CY897" s="41">
        <f t="shared" si="1126"/>
        <v>0</v>
      </c>
      <c r="CZ897" s="41">
        <f t="shared" si="1127"/>
        <v>0</v>
      </c>
      <c r="DA897" s="41">
        <f t="shared" si="1128"/>
        <v>0</v>
      </c>
      <c r="DB897" s="41">
        <f t="shared" si="1129"/>
        <v>0</v>
      </c>
      <c r="DC897" s="41">
        <f t="shared" si="1130"/>
        <v>0</v>
      </c>
      <c r="DD897" s="7">
        <f t="shared" si="1131"/>
        <v>0</v>
      </c>
      <c r="DE897" s="7">
        <f t="shared" si="1132"/>
        <v>0</v>
      </c>
      <c r="DF897" s="7">
        <f t="shared" si="1133"/>
        <v>0</v>
      </c>
      <c r="DJ897" s="7">
        <f t="shared" si="1134"/>
        <v>0</v>
      </c>
      <c r="DK897" s="7">
        <f t="shared" si="1135"/>
        <v>0</v>
      </c>
    </row>
    <row r="898" spans="1:115" ht="26.25" customHeight="1" x14ac:dyDescent="0.25">
      <c r="A898" s="9">
        <v>880</v>
      </c>
      <c r="B898" s="24" t="str">
        <f t="shared" si="1067"/>
        <v/>
      </c>
      <c r="C898" s="23"/>
      <c r="D898" s="51"/>
      <c r="E898" s="24"/>
      <c r="F898" s="24"/>
      <c r="G898" s="24"/>
      <c r="H898" s="24"/>
      <c r="I898" s="25"/>
      <c r="J898" s="24"/>
      <c r="K898" s="26"/>
      <c r="L898" s="29"/>
      <c r="M898" s="27"/>
      <c r="N898" s="28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30"/>
      <c r="Z898" s="29"/>
      <c r="AA898" s="29" t="str">
        <f t="shared" si="1068"/>
        <v/>
      </c>
      <c r="AB898" s="7">
        <f t="shared" si="1069"/>
        <v>0</v>
      </c>
      <c r="AC898" s="7">
        <f t="shared" si="1070"/>
        <v>0</v>
      </c>
      <c r="AD898" s="7">
        <f t="shared" si="1071"/>
        <v>0</v>
      </c>
      <c r="AE898" s="7">
        <f t="shared" si="1072"/>
        <v>0</v>
      </c>
      <c r="AF898" s="11" t="str">
        <f t="shared" si="1136"/>
        <v/>
      </c>
      <c r="AG898" s="13">
        <f t="shared" si="1073"/>
        <v>0</v>
      </c>
      <c r="AH898" s="7" t="str">
        <f t="shared" si="1074"/>
        <v/>
      </c>
      <c r="AI898" s="11" t="str">
        <f t="shared" si="1137"/>
        <v/>
      </c>
      <c r="AJ898" s="11" t="str">
        <f t="array" ref="AJ898">IF(OR(AI898=$AI$19:AI897),"",AI898)</f>
        <v/>
      </c>
      <c r="AK898" s="11" t="str">
        <f t="shared" si="1075"/>
        <v/>
      </c>
      <c r="AL898" t="str">
        <f t="array" ref="AL898">IF(OR(AK898=$AK$19:AK897),"",AK898)</f>
        <v/>
      </c>
      <c r="AM898" s="13">
        <f t="shared" si="1076"/>
        <v>0</v>
      </c>
      <c r="AN898" s="13">
        <f t="shared" si="1077"/>
        <v>0</v>
      </c>
      <c r="AO898" s="13">
        <f t="shared" si="1078"/>
        <v>0</v>
      </c>
      <c r="AP898" s="13">
        <f t="shared" si="1079"/>
        <v>0</v>
      </c>
      <c r="AQ898" s="13">
        <f t="shared" si="1080"/>
        <v>0</v>
      </c>
      <c r="AR898" s="13">
        <f t="shared" si="1081"/>
        <v>0</v>
      </c>
      <c r="AS898" s="13">
        <f t="shared" si="1082"/>
        <v>0</v>
      </c>
      <c r="AT898" s="13">
        <f t="shared" si="1083"/>
        <v>0</v>
      </c>
      <c r="AU898" s="13">
        <f t="shared" si="1084"/>
        <v>0</v>
      </c>
      <c r="AV898" s="13">
        <f t="shared" si="1085"/>
        <v>0</v>
      </c>
      <c r="AX898" s="13">
        <f t="shared" si="1086"/>
        <v>0</v>
      </c>
      <c r="AY898" s="13">
        <f t="shared" si="1087"/>
        <v>0</v>
      </c>
      <c r="AZ898" s="13">
        <f t="shared" si="1088"/>
        <v>0</v>
      </c>
      <c r="BA898" s="13">
        <f t="shared" si="1089"/>
        <v>0</v>
      </c>
      <c r="BB898" s="13">
        <f t="shared" si="1090"/>
        <v>0</v>
      </c>
      <c r="BC898" s="13">
        <f t="shared" si="1091"/>
        <v>0</v>
      </c>
      <c r="BD898" s="13">
        <f t="shared" si="1092"/>
        <v>0</v>
      </c>
      <c r="BE898" s="13">
        <f t="shared" si="1093"/>
        <v>0</v>
      </c>
      <c r="BF898" s="13">
        <f t="shared" si="1094"/>
        <v>0</v>
      </c>
      <c r="BG898" s="13">
        <f t="shared" si="1095"/>
        <v>0</v>
      </c>
      <c r="BH898" s="13">
        <f t="shared" si="1096"/>
        <v>0</v>
      </c>
      <c r="BI898" s="13">
        <f t="shared" si="1097"/>
        <v>0</v>
      </c>
      <c r="BJ898" s="13">
        <f t="shared" si="1098"/>
        <v>0</v>
      </c>
      <c r="BK898" s="13">
        <f t="shared" si="1099"/>
        <v>0</v>
      </c>
      <c r="BL898" s="13">
        <f t="shared" si="1100"/>
        <v>0</v>
      </c>
      <c r="BM898" s="13">
        <f t="shared" si="1101"/>
        <v>0</v>
      </c>
      <c r="BN898" s="13">
        <f t="shared" si="1102"/>
        <v>0</v>
      </c>
      <c r="BO898" s="13">
        <f t="shared" si="1103"/>
        <v>0</v>
      </c>
      <c r="BP898" s="13">
        <f t="shared" si="1104"/>
        <v>0</v>
      </c>
      <c r="BQ898" s="13">
        <f t="shared" si="1105"/>
        <v>0</v>
      </c>
      <c r="BR898" s="13">
        <f t="shared" si="1106"/>
        <v>0</v>
      </c>
      <c r="BS898" s="13">
        <f t="shared" si="1107"/>
        <v>0</v>
      </c>
      <c r="BT898" s="31">
        <f t="shared" si="1108"/>
        <v>0</v>
      </c>
      <c r="BU898" s="31">
        <f t="shared" si="1109"/>
        <v>0</v>
      </c>
      <c r="BV898" s="31">
        <f t="shared" si="1110"/>
        <v>0</v>
      </c>
      <c r="BW898" s="31">
        <f t="shared" si="1111"/>
        <v>0</v>
      </c>
      <c r="BX898" s="31">
        <f t="shared" si="1112"/>
        <v>0</v>
      </c>
      <c r="BY898" s="31">
        <f t="shared" si="1113"/>
        <v>0</v>
      </c>
      <c r="BZ898" s="31">
        <f t="shared" si="1114"/>
        <v>0</v>
      </c>
      <c r="CA898" s="31">
        <f t="shared" si="1115"/>
        <v>0</v>
      </c>
      <c r="CB898" s="31">
        <f t="shared" si="1116"/>
        <v>0</v>
      </c>
      <c r="CC898" s="31">
        <f t="shared" si="1117"/>
        <v>0</v>
      </c>
      <c r="CD898" s="31">
        <f t="shared" si="1118"/>
        <v>0</v>
      </c>
      <c r="CE898" s="37">
        <f t="array" ref="CE898">MIN(IF(JPRL=AI898,$AG$19:$AG$1018))</f>
        <v>0</v>
      </c>
      <c r="CF898" s="37">
        <f t="array" ref="CF898">MAX(IF(JPRL=AI898,$AG$19:$AG$1018))</f>
        <v>0</v>
      </c>
      <c r="CG898" s="36">
        <f t="shared" si="1119"/>
        <v>0</v>
      </c>
      <c r="CI898" s="40">
        <f t="shared" si="1120"/>
        <v>0</v>
      </c>
      <c r="CJ898" s="40">
        <f t="shared" si="1057"/>
        <v>0</v>
      </c>
      <c r="CK898" s="40">
        <f t="shared" si="1058"/>
        <v>0</v>
      </c>
      <c r="CL898" s="40">
        <f t="shared" si="1059"/>
        <v>0</v>
      </c>
      <c r="CM898" s="40">
        <f t="shared" si="1060"/>
        <v>0</v>
      </c>
      <c r="CN898" s="40">
        <f t="shared" si="1061"/>
        <v>0</v>
      </c>
      <c r="CO898" s="40">
        <f t="shared" si="1062"/>
        <v>0</v>
      </c>
      <c r="CP898" s="40">
        <f t="shared" si="1063"/>
        <v>0</v>
      </c>
      <c r="CQ898" s="40">
        <f t="shared" si="1064"/>
        <v>0</v>
      </c>
      <c r="CR898" s="40">
        <f t="shared" si="1065"/>
        <v>0</v>
      </c>
      <c r="CS898" s="40">
        <f t="shared" si="1066"/>
        <v>0</v>
      </c>
      <c r="CT898" s="41">
        <f t="shared" si="1121"/>
        <v>0</v>
      </c>
      <c r="CU898" s="41">
        <f t="shared" si="1122"/>
        <v>0</v>
      </c>
      <c r="CV898" s="41">
        <f t="shared" si="1123"/>
        <v>0</v>
      </c>
      <c r="CW898" s="41">
        <f t="shared" si="1124"/>
        <v>0</v>
      </c>
      <c r="CX898" s="41">
        <f t="shared" si="1125"/>
        <v>0</v>
      </c>
      <c r="CY898" s="41">
        <f t="shared" si="1126"/>
        <v>0</v>
      </c>
      <c r="CZ898" s="41">
        <f t="shared" si="1127"/>
        <v>0</v>
      </c>
      <c r="DA898" s="41">
        <f t="shared" si="1128"/>
        <v>0</v>
      </c>
      <c r="DB898" s="41">
        <f t="shared" si="1129"/>
        <v>0</v>
      </c>
      <c r="DC898" s="41">
        <f t="shared" si="1130"/>
        <v>0</v>
      </c>
      <c r="DD898" s="7">
        <f t="shared" si="1131"/>
        <v>0</v>
      </c>
      <c r="DE898" s="7">
        <f t="shared" si="1132"/>
        <v>0</v>
      </c>
      <c r="DF898" s="7">
        <f t="shared" si="1133"/>
        <v>0</v>
      </c>
      <c r="DJ898" s="7">
        <f t="shared" si="1134"/>
        <v>0</v>
      </c>
      <c r="DK898" s="7">
        <f t="shared" si="1135"/>
        <v>0</v>
      </c>
    </row>
    <row r="899" spans="1:115" ht="26.25" customHeight="1" x14ac:dyDescent="0.25">
      <c r="A899" s="9">
        <v>881</v>
      </c>
      <c r="B899" s="24" t="str">
        <f t="shared" si="1067"/>
        <v/>
      </c>
      <c r="C899" s="23"/>
      <c r="D899" s="51"/>
      <c r="E899" s="24"/>
      <c r="F899" s="24"/>
      <c r="G899" s="24"/>
      <c r="H899" s="24"/>
      <c r="I899" s="25"/>
      <c r="J899" s="24"/>
      <c r="K899" s="26"/>
      <c r="L899" s="29"/>
      <c r="M899" s="27"/>
      <c r="N899" s="28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30"/>
      <c r="Z899" s="29"/>
      <c r="AA899" s="29" t="str">
        <f t="shared" si="1068"/>
        <v/>
      </c>
      <c r="AB899" s="7">
        <f t="shared" si="1069"/>
        <v>0</v>
      </c>
      <c r="AC899" s="7">
        <f t="shared" si="1070"/>
        <v>0</v>
      </c>
      <c r="AD899" s="7">
        <f t="shared" si="1071"/>
        <v>0</v>
      </c>
      <c r="AE899" s="7">
        <f t="shared" si="1072"/>
        <v>0</v>
      </c>
      <c r="AF899" s="11" t="str">
        <f t="shared" si="1136"/>
        <v/>
      </c>
      <c r="AG899" s="13">
        <f t="shared" si="1073"/>
        <v>0</v>
      </c>
      <c r="AH899" s="7" t="str">
        <f t="shared" si="1074"/>
        <v/>
      </c>
      <c r="AI899" s="11" t="str">
        <f t="shared" si="1137"/>
        <v/>
      </c>
      <c r="AJ899" s="11" t="str">
        <f t="array" ref="AJ899">IF(OR(AI899=$AI$19:AI898),"",AI899)</f>
        <v/>
      </c>
      <c r="AK899" s="11" t="str">
        <f t="shared" si="1075"/>
        <v/>
      </c>
      <c r="AL899" t="str">
        <f t="array" ref="AL899">IF(OR(AK899=$AK$19:AK898),"",AK899)</f>
        <v/>
      </c>
      <c r="AM899" s="13">
        <f t="shared" si="1076"/>
        <v>0</v>
      </c>
      <c r="AN899" s="13">
        <f t="shared" si="1077"/>
        <v>0</v>
      </c>
      <c r="AO899" s="13">
        <f t="shared" si="1078"/>
        <v>0</v>
      </c>
      <c r="AP899" s="13">
        <f t="shared" si="1079"/>
        <v>0</v>
      </c>
      <c r="AQ899" s="13">
        <f t="shared" si="1080"/>
        <v>0</v>
      </c>
      <c r="AR899" s="13">
        <f t="shared" si="1081"/>
        <v>0</v>
      </c>
      <c r="AS899" s="13">
        <f t="shared" si="1082"/>
        <v>0</v>
      </c>
      <c r="AT899" s="13">
        <f t="shared" si="1083"/>
        <v>0</v>
      </c>
      <c r="AU899" s="13">
        <f t="shared" si="1084"/>
        <v>0</v>
      </c>
      <c r="AV899" s="13">
        <f t="shared" si="1085"/>
        <v>0</v>
      </c>
      <c r="AX899" s="13">
        <f t="shared" si="1086"/>
        <v>0</v>
      </c>
      <c r="AY899" s="13">
        <f t="shared" si="1087"/>
        <v>0</v>
      </c>
      <c r="AZ899" s="13">
        <f t="shared" si="1088"/>
        <v>0</v>
      </c>
      <c r="BA899" s="13">
        <f t="shared" si="1089"/>
        <v>0</v>
      </c>
      <c r="BB899" s="13">
        <f t="shared" si="1090"/>
        <v>0</v>
      </c>
      <c r="BC899" s="13">
        <f t="shared" si="1091"/>
        <v>0</v>
      </c>
      <c r="BD899" s="13">
        <f t="shared" si="1092"/>
        <v>0</v>
      </c>
      <c r="BE899" s="13">
        <f t="shared" si="1093"/>
        <v>0</v>
      </c>
      <c r="BF899" s="13">
        <f t="shared" si="1094"/>
        <v>0</v>
      </c>
      <c r="BG899" s="13">
        <f t="shared" si="1095"/>
        <v>0</v>
      </c>
      <c r="BH899" s="13">
        <f t="shared" si="1096"/>
        <v>0</v>
      </c>
      <c r="BI899" s="13">
        <f t="shared" si="1097"/>
        <v>0</v>
      </c>
      <c r="BJ899" s="13">
        <f t="shared" si="1098"/>
        <v>0</v>
      </c>
      <c r="BK899" s="13">
        <f t="shared" si="1099"/>
        <v>0</v>
      </c>
      <c r="BL899" s="13">
        <f t="shared" si="1100"/>
        <v>0</v>
      </c>
      <c r="BM899" s="13">
        <f t="shared" si="1101"/>
        <v>0</v>
      </c>
      <c r="BN899" s="13">
        <f t="shared" si="1102"/>
        <v>0</v>
      </c>
      <c r="BO899" s="13">
        <f t="shared" si="1103"/>
        <v>0</v>
      </c>
      <c r="BP899" s="13">
        <f t="shared" si="1104"/>
        <v>0</v>
      </c>
      <c r="BQ899" s="13">
        <f t="shared" si="1105"/>
        <v>0</v>
      </c>
      <c r="BR899" s="13">
        <f t="shared" si="1106"/>
        <v>0</v>
      </c>
      <c r="BS899" s="13">
        <f t="shared" si="1107"/>
        <v>0</v>
      </c>
      <c r="BT899" s="31">
        <f t="shared" si="1108"/>
        <v>0</v>
      </c>
      <c r="BU899" s="31">
        <f t="shared" si="1109"/>
        <v>0</v>
      </c>
      <c r="BV899" s="31">
        <f t="shared" si="1110"/>
        <v>0</v>
      </c>
      <c r="BW899" s="31">
        <f t="shared" si="1111"/>
        <v>0</v>
      </c>
      <c r="BX899" s="31">
        <f t="shared" si="1112"/>
        <v>0</v>
      </c>
      <c r="BY899" s="31">
        <f t="shared" si="1113"/>
        <v>0</v>
      </c>
      <c r="BZ899" s="31">
        <f t="shared" si="1114"/>
        <v>0</v>
      </c>
      <c r="CA899" s="31">
        <f t="shared" si="1115"/>
        <v>0</v>
      </c>
      <c r="CB899" s="31">
        <f t="shared" si="1116"/>
        <v>0</v>
      </c>
      <c r="CC899" s="31">
        <f t="shared" si="1117"/>
        <v>0</v>
      </c>
      <c r="CD899" s="31">
        <f t="shared" si="1118"/>
        <v>0</v>
      </c>
      <c r="CE899" s="37">
        <f t="array" ref="CE899">MIN(IF(JPRL=AI899,$AG$19:$AG$1018))</f>
        <v>0</v>
      </c>
      <c r="CF899" s="37">
        <f t="array" ref="CF899">MAX(IF(JPRL=AI899,$AG$19:$AG$1018))</f>
        <v>0</v>
      </c>
      <c r="CG899" s="36">
        <f t="shared" si="1119"/>
        <v>0</v>
      </c>
      <c r="CI899" s="40">
        <f t="shared" si="1120"/>
        <v>0</v>
      </c>
      <c r="CJ899" s="40">
        <f t="shared" si="1057"/>
        <v>0</v>
      </c>
      <c r="CK899" s="40">
        <f t="shared" si="1058"/>
        <v>0</v>
      </c>
      <c r="CL899" s="40">
        <f t="shared" si="1059"/>
        <v>0</v>
      </c>
      <c r="CM899" s="40">
        <f t="shared" si="1060"/>
        <v>0</v>
      </c>
      <c r="CN899" s="40">
        <f t="shared" si="1061"/>
        <v>0</v>
      </c>
      <c r="CO899" s="40">
        <f t="shared" si="1062"/>
        <v>0</v>
      </c>
      <c r="CP899" s="40">
        <f t="shared" si="1063"/>
        <v>0</v>
      </c>
      <c r="CQ899" s="40">
        <f t="shared" si="1064"/>
        <v>0</v>
      </c>
      <c r="CR899" s="40">
        <f t="shared" si="1065"/>
        <v>0</v>
      </c>
      <c r="CS899" s="40">
        <f t="shared" si="1066"/>
        <v>0</v>
      </c>
      <c r="CT899" s="41">
        <f t="shared" si="1121"/>
        <v>0</v>
      </c>
      <c r="CU899" s="41">
        <f t="shared" si="1122"/>
        <v>0</v>
      </c>
      <c r="CV899" s="41">
        <f t="shared" si="1123"/>
        <v>0</v>
      </c>
      <c r="CW899" s="41">
        <f t="shared" si="1124"/>
        <v>0</v>
      </c>
      <c r="CX899" s="41">
        <f t="shared" si="1125"/>
        <v>0</v>
      </c>
      <c r="CY899" s="41">
        <f t="shared" si="1126"/>
        <v>0</v>
      </c>
      <c r="CZ899" s="41">
        <f t="shared" si="1127"/>
        <v>0</v>
      </c>
      <c r="DA899" s="41">
        <f t="shared" si="1128"/>
        <v>0</v>
      </c>
      <c r="DB899" s="41">
        <f t="shared" si="1129"/>
        <v>0</v>
      </c>
      <c r="DC899" s="41">
        <f t="shared" si="1130"/>
        <v>0</v>
      </c>
      <c r="DD899" s="7">
        <f t="shared" si="1131"/>
        <v>0</v>
      </c>
      <c r="DE899" s="7">
        <f t="shared" si="1132"/>
        <v>0</v>
      </c>
      <c r="DF899" s="7">
        <f t="shared" si="1133"/>
        <v>0</v>
      </c>
      <c r="DJ899" s="7">
        <f t="shared" si="1134"/>
        <v>0</v>
      </c>
      <c r="DK899" s="7">
        <f t="shared" si="1135"/>
        <v>0</v>
      </c>
    </row>
    <row r="900" spans="1:115" ht="26.25" customHeight="1" x14ac:dyDescent="0.25">
      <c r="A900" s="9">
        <v>882</v>
      </c>
      <c r="B900" s="24" t="str">
        <f t="shared" si="1067"/>
        <v/>
      </c>
      <c r="C900" s="23"/>
      <c r="D900" s="51"/>
      <c r="E900" s="24"/>
      <c r="F900" s="24"/>
      <c r="G900" s="24"/>
      <c r="H900" s="24"/>
      <c r="I900" s="25"/>
      <c r="J900" s="24"/>
      <c r="K900" s="26"/>
      <c r="L900" s="29"/>
      <c r="M900" s="27"/>
      <c r="N900" s="28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30"/>
      <c r="Z900" s="29"/>
      <c r="AA900" s="29" t="str">
        <f t="shared" si="1068"/>
        <v/>
      </c>
      <c r="AB900" s="7">
        <f t="shared" si="1069"/>
        <v>0</v>
      </c>
      <c r="AC900" s="7">
        <f t="shared" si="1070"/>
        <v>0</v>
      </c>
      <c r="AD900" s="7">
        <f t="shared" si="1071"/>
        <v>0</v>
      </c>
      <c r="AE900" s="7">
        <f t="shared" si="1072"/>
        <v>0</v>
      </c>
      <c r="AF900" s="11" t="str">
        <f t="shared" si="1136"/>
        <v/>
      </c>
      <c r="AG900" s="13">
        <f t="shared" si="1073"/>
        <v>0</v>
      </c>
      <c r="AH900" s="7" t="str">
        <f t="shared" si="1074"/>
        <v/>
      </c>
      <c r="AI900" s="11" t="str">
        <f t="shared" si="1137"/>
        <v/>
      </c>
      <c r="AJ900" s="11" t="str">
        <f t="array" ref="AJ900">IF(OR(AI900=$AI$19:AI899),"",AI900)</f>
        <v/>
      </c>
      <c r="AK900" s="11" t="str">
        <f t="shared" si="1075"/>
        <v/>
      </c>
      <c r="AL900" t="str">
        <f t="array" ref="AL900">IF(OR(AK900=$AK$19:AK899),"",AK900)</f>
        <v/>
      </c>
      <c r="AM900" s="13">
        <f t="shared" si="1076"/>
        <v>0</v>
      </c>
      <c r="AN900" s="13">
        <f t="shared" si="1077"/>
        <v>0</v>
      </c>
      <c r="AO900" s="13">
        <f t="shared" si="1078"/>
        <v>0</v>
      </c>
      <c r="AP900" s="13">
        <f t="shared" si="1079"/>
        <v>0</v>
      </c>
      <c r="AQ900" s="13">
        <f t="shared" si="1080"/>
        <v>0</v>
      </c>
      <c r="AR900" s="13">
        <f t="shared" si="1081"/>
        <v>0</v>
      </c>
      <c r="AS900" s="13">
        <f t="shared" si="1082"/>
        <v>0</v>
      </c>
      <c r="AT900" s="13">
        <f t="shared" si="1083"/>
        <v>0</v>
      </c>
      <c r="AU900" s="13">
        <f t="shared" si="1084"/>
        <v>0</v>
      </c>
      <c r="AV900" s="13">
        <f t="shared" si="1085"/>
        <v>0</v>
      </c>
      <c r="AX900" s="13">
        <f t="shared" si="1086"/>
        <v>0</v>
      </c>
      <c r="AY900" s="13">
        <f t="shared" si="1087"/>
        <v>0</v>
      </c>
      <c r="AZ900" s="13">
        <f t="shared" si="1088"/>
        <v>0</v>
      </c>
      <c r="BA900" s="13">
        <f t="shared" si="1089"/>
        <v>0</v>
      </c>
      <c r="BB900" s="13">
        <f t="shared" si="1090"/>
        <v>0</v>
      </c>
      <c r="BC900" s="13">
        <f t="shared" si="1091"/>
        <v>0</v>
      </c>
      <c r="BD900" s="13">
        <f t="shared" si="1092"/>
        <v>0</v>
      </c>
      <c r="BE900" s="13">
        <f t="shared" si="1093"/>
        <v>0</v>
      </c>
      <c r="BF900" s="13">
        <f t="shared" si="1094"/>
        <v>0</v>
      </c>
      <c r="BG900" s="13">
        <f t="shared" si="1095"/>
        <v>0</v>
      </c>
      <c r="BH900" s="13">
        <f t="shared" si="1096"/>
        <v>0</v>
      </c>
      <c r="BI900" s="13">
        <f t="shared" si="1097"/>
        <v>0</v>
      </c>
      <c r="BJ900" s="13">
        <f t="shared" si="1098"/>
        <v>0</v>
      </c>
      <c r="BK900" s="13">
        <f t="shared" si="1099"/>
        <v>0</v>
      </c>
      <c r="BL900" s="13">
        <f t="shared" si="1100"/>
        <v>0</v>
      </c>
      <c r="BM900" s="13">
        <f t="shared" si="1101"/>
        <v>0</v>
      </c>
      <c r="BN900" s="13">
        <f t="shared" si="1102"/>
        <v>0</v>
      </c>
      <c r="BO900" s="13">
        <f t="shared" si="1103"/>
        <v>0</v>
      </c>
      <c r="BP900" s="13">
        <f t="shared" si="1104"/>
        <v>0</v>
      </c>
      <c r="BQ900" s="13">
        <f t="shared" si="1105"/>
        <v>0</v>
      </c>
      <c r="BR900" s="13">
        <f t="shared" si="1106"/>
        <v>0</v>
      </c>
      <c r="BS900" s="13">
        <f t="shared" si="1107"/>
        <v>0</v>
      </c>
      <c r="BT900" s="31">
        <f t="shared" si="1108"/>
        <v>0</v>
      </c>
      <c r="BU900" s="31">
        <f t="shared" si="1109"/>
        <v>0</v>
      </c>
      <c r="BV900" s="31">
        <f t="shared" si="1110"/>
        <v>0</v>
      </c>
      <c r="BW900" s="31">
        <f t="shared" si="1111"/>
        <v>0</v>
      </c>
      <c r="BX900" s="31">
        <f t="shared" si="1112"/>
        <v>0</v>
      </c>
      <c r="BY900" s="31">
        <f t="shared" si="1113"/>
        <v>0</v>
      </c>
      <c r="BZ900" s="31">
        <f t="shared" si="1114"/>
        <v>0</v>
      </c>
      <c r="CA900" s="31">
        <f t="shared" si="1115"/>
        <v>0</v>
      </c>
      <c r="CB900" s="31">
        <f t="shared" si="1116"/>
        <v>0</v>
      </c>
      <c r="CC900" s="31">
        <f t="shared" si="1117"/>
        <v>0</v>
      </c>
      <c r="CD900" s="31">
        <f t="shared" si="1118"/>
        <v>0</v>
      </c>
      <c r="CE900" s="37">
        <f t="array" ref="CE900">MIN(IF(JPRL=AI900,$AG$19:$AG$1018))</f>
        <v>0</v>
      </c>
      <c r="CF900" s="37">
        <f t="array" ref="CF900">MAX(IF(JPRL=AI900,$AG$19:$AG$1018))</f>
        <v>0</v>
      </c>
      <c r="CG900" s="36">
        <f t="shared" si="1119"/>
        <v>0</v>
      </c>
      <c r="CI900" s="40">
        <f t="shared" si="1120"/>
        <v>0</v>
      </c>
      <c r="CJ900" s="40">
        <f t="shared" si="1057"/>
        <v>0</v>
      </c>
      <c r="CK900" s="40">
        <f t="shared" si="1058"/>
        <v>0</v>
      </c>
      <c r="CL900" s="40">
        <f t="shared" si="1059"/>
        <v>0</v>
      </c>
      <c r="CM900" s="40">
        <f t="shared" si="1060"/>
        <v>0</v>
      </c>
      <c r="CN900" s="40">
        <f t="shared" si="1061"/>
        <v>0</v>
      </c>
      <c r="CO900" s="40">
        <f t="shared" si="1062"/>
        <v>0</v>
      </c>
      <c r="CP900" s="40">
        <f t="shared" si="1063"/>
        <v>0</v>
      </c>
      <c r="CQ900" s="40">
        <f t="shared" si="1064"/>
        <v>0</v>
      </c>
      <c r="CR900" s="40">
        <f t="shared" si="1065"/>
        <v>0</v>
      </c>
      <c r="CS900" s="40">
        <f t="shared" si="1066"/>
        <v>0</v>
      </c>
      <c r="CT900" s="41">
        <f t="shared" si="1121"/>
        <v>0</v>
      </c>
      <c r="CU900" s="41">
        <f t="shared" si="1122"/>
        <v>0</v>
      </c>
      <c r="CV900" s="41">
        <f t="shared" si="1123"/>
        <v>0</v>
      </c>
      <c r="CW900" s="41">
        <f t="shared" si="1124"/>
        <v>0</v>
      </c>
      <c r="CX900" s="41">
        <f t="shared" si="1125"/>
        <v>0</v>
      </c>
      <c r="CY900" s="41">
        <f t="shared" si="1126"/>
        <v>0</v>
      </c>
      <c r="CZ900" s="41">
        <f t="shared" si="1127"/>
        <v>0</v>
      </c>
      <c r="DA900" s="41">
        <f t="shared" si="1128"/>
        <v>0</v>
      </c>
      <c r="DB900" s="41">
        <f t="shared" si="1129"/>
        <v>0</v>
      </c>
      <c r="DC900" s="41">
        <f t="shared" si="1130"/>
        <v>0</v>
      </c>
      <c r="DD900" s="7">
        <f t="shared" si="1131"/>
        <v>0</v>
      </c>
      <c r="DE900" s="7">
        <f t="shared" si="1132"/>
        <v>0</v>
      </c>
      <c r="DF900" s="7">
        <f t="shared" si="1133"/>
        <v>0</v>
      </c>
      <c r="DJ900" s="7">
        <f t="shared" si="1134"/>
        <v>0</v>
      </c>
      <c r="DK900" s="7">
        <f t="shared" si="1135"/>
        <v>0</v>
      </c>
    </row>
    <row r="901" spans="1:115" ht="26.25" customHeight="1" x14ac:dyDescent="0.25">
      <c r="A901" s="9">
        <v>883</v>
      </c>
      <c r="B901" s="24" t="str">
        <f t="shared" si="1067"/>
        <v/>
      </c>
      <c r="C901" s="23"/>
      <c r="D901" s="51"/>
      <c r="E901" s="24"/>
      <c r="F901" s="24"/>
      <c r="G901" s="24"/>
      <c r="H901" s="24"/>
      <c r="I901" s="25"/>
      <c r="J901" s="24"/>
      <c r="K901" s="26"/>
      <c r="L901" s="29"/>
      <c r="M901" s="27"/>
      <c r="N901" s="28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30"/>
      <c r="Z901" s="29"/>
      <c r="AA901" s="29" t="str">
        <f t="shared" si="1068"/>
        <v/>
      </c>
      <c r="AB901" s="7">
        <f t="shared" si="1069"/>
        <v>0</v>
      </c>
      <c r="AC901" s="7">
        <f t="shared" si="1070"/>
        <v>0</v>
      </c>
      <c r="AD901" s="7">
        <f t="shared" si="1071"/>
        <v>0</v>
      </c>
      <c r="AE901" s="7">
        <f t="shared" si="1072"/>
        <v>0</v>
      </c>
      <c r="AF901" s="11" t="str">
        <f t="shared" si="1136"/>
        <v/>
      </c>
      <c r="AG901" s="13">
        <f t="shared" si="1073"/>
        <v>0</v>
      </c>
      <c r="AH901" s="7" t="str">
        <f t="shared" si="1074"/>
        <v/>
      </c>
      <c r="AI901" s="11" t="str">
        <f t="shared" si="1137"/>
        <v/>
      </c>
      <c r="AJ901" s="11" t="str">
        <f t="array" ref="AJ901">IF(OR(AI901=$AI$19:AI900),"",AI901)</f>
        <v/>
      </c>
      <c r="AK901" s="11" t="str">
        <f t="shared" si="1075"/>
        <v/>
      </c>
      <c r="AL901" t="str">
        <f t="array" ref="AL901">IF(OR(AK901=$AK$19:AK900),"",AK901)</f>
        <v/>
      </c>
      <c r="AM901" s="13">
        <f t="shared" si="1076"/>
        <v>0</v>
      </c>
      <c r="AN901" s="13">
        <f t="shared" si="1077"/>
        <v>0</v>
      </c>
      <c r="AO901" s="13">
        <f t="shared" si="1078"/>
        <v>0</v>
      </c>
      <c r="AP901" s="13">
        <f t="shared" si="1079"/>
        <v>0</v>
      </c>
      <c r="AQ901" s="13">
        <f t="shared" si="1080"/>
        <v>0</v>
      </c>
      <c r="AR901" s="13">
        <f t="shared" si="1081"/>
        <v>0</v>
      </c>
      <c r="AS901" s="13">
        <f t="shared" si="1082"/>
        <v>0</v>
      </c>
      <c r="AT901" s="13">
        <f t="shared" si="1083"/>
        <v>0</v>
      </c>
      <c r="AU901" s="13">
        <f t="shared" si="1084"/>
        <v>0</v>
      </c>
      <c r="AV901" s="13">
        <f t="shared" si="1085"/>
        <v>0</v>
      </c>
      <c r="AX901" s="13">
        <f t="shared" si="1086"/>
        <v>0</v>
      </c>
      <c r="AY901" s="13">
        <f t="shared" si="1087"/>
        <v>0</v>
      </c>
      <c r="AZ901" s="13">
        <f t="shared" si="1088"/>
        <v>0</v>
      </c>
      <c r="BA901" s="13">
        <f t="shared" si="1089"/>
        <v>0</v>
      </c>
      <c r="BB901" s="13">
        <f t="shared" si="1090"/>
        <v>0</v>
      </c>
      <c r="BC901" s="13">
        <f t="shared" si="1091"/>
        <v>0</v>
      </c>
      <c r="BD901" s="13">
        <f t="shared" si="1092"/>
        <v>0</v>
      </c>
      <c r="BE901" s="13">
        <f t="shared" si="1093"/>
        <v>0</v>
      </c>
      <c r="BF901" s="13">
        <f t="shared" si="1094"/>
        <v>0</v>
      </c>
      <c r="BG901" s="13">
        <f t="shared" si="1095"/>
        <v>0</v>
      </c>
      <c r="BH901" s="13">
        <f t="shared" si="1096"/>
        <v>0</v>
      </c>
      <c r="BI901" s="13">
        <f t="shared" si="1097"/>
        <v>0</v>
      </c>
      <c r="BJ901" s="13">
        <f t="shared" si="1098"/>
        <v>0</v>
      </c>
      <c r="BK901" s="13">
        <f t="shared" si="1099"/>
        <v>0</v>
      </c>
      <c r="BL901" s="13">
        <f t="shared" si="1100"/>
        <v>0</v>
      </c>
      <c r="BM901" s="13">
        <f t="shared" si="1101"/>
        <v>0</v>
      </c>
      <c r="BN901" s="13">
        <f t="shared" si="1102"/>
        <v>0</v>
      </c>
      <c r="BO901" s="13">
        <f t="shared" si="1103"/>
        <v>0</v>
      </c>
      <c r="BP901" s="13">
        <f t="shared" si="1104"/>
        <v>0</v>
      </c>
      <c r="BQ901" s="13">
        <f t="shared" si="1105"/>
        <v>0</v>
      </c>
      <c r="BR901" s="13">
        <f t="shared" si="1106"/>
        <v>0</v>
      </c>
      <c r="BS901" s="13">
        <f t="shared" si="1107"/>
        <v>0</v>
      </c>
      <c r="BT901" s="31">
        <f t="shared" si="1108"/>
        <v>0</v>
      </c>
      <c r="BU901" s="31">
        <f t="shared" si="1109"/>
        <v>0</v>
      </c>
      <c r="BV901" s="31">
        <f t="shared" si="1110"/>
        <v>0</v>
      </c>
      <c r="BW901" s="31">
        <f t="shared" si="1111"/>
        <v>0</v>
      </c>
      <c r="BX901" s="31">
        <f t="shared" si="1112"/>
        <v>0</v>
      </c>
      <c r="BY901" s="31">
        <f t="shared" si="1113"/>
        <v>0</v>
      </c>
      <c r="BZ901" s="31">
        <f t="shared" si="1114"/>
        <v>0</v>
      </c>
      <c r="CA901" s="31">
        <f t="shared" si="1115"/>
        <v>0</v>
      </c>
      <c r="CB901" s="31">
        <f t="shared" si="1116"/>
        <v>0</v>
      </c>
      <c r="CC901" s="31">
        <f t="shared" si="1117"/>
        <v>0</v>
      </c>
      <c r="CD901" s="31">
        <f t="shared" si="1118"/>
        <v>0</v>
      </c>
      <c r="CE901" s="37">
        <f t="array" ref="CE901">MIN(IF(JPRL=AI901,$AG$19:$AG$1018))</f>
        <v>0</v>
      </c>
      <c r="CF901" s="37">
        <f t="array" ref="CF901">MAX(IF(JPRL=AI901,$AG$19:$AG$1018))</f>
        <v>0</v>
      </c>
      <c r="CG901" s="36">
        <f t="shared" si="1119"/>
        <v>0</v>
      </c>
      <c r="CI901" s="40">
        <f t="shared" si="1120"/>
        <v>0</v>
      </c>
      <c r="CJ901" s="40">
        <f t="shared" si="1057"/>
        <v>0</v>
      </c>
      <c r="CK901" s="40">
        <f t="shared" si="1058"/>
        <v>0</v>
      </c>
      <c r="CL901" s="40">
        <f t="shared" si="1059"/>
        <v>0</v>
      </c>
      <c r="CM901" s="40">
        <f t="shared" si="1060"/>
        <v>0</v>
      </c>
      <c r="CN901" s="40">
        <f t="shared" si="1061"/>
        <v>0</v>
      </c>
      <c r="CO901" s="40">
        <f t="shared" si="1062"/>
        <v>0</v>
      </c>
      <c r="CP901" s="40">
        <f t="shared" si="1063"/>
        <v>0</v>
      </c>
      <c r="CQ901" s="40">
        <f t="shared" si="1064"/>
        <v>0</v>
      </c>
      <c r="CR901" s="40">
        <f t="shared" si="1065"/>
        <v>0</v>
      </c>
      <c r="CS901" s="40">
        <f t="shared" si="1066"/>
        <v>0</v>
      </c>
      <c r="CT901" s="41">
        <f t="shared" si="1121"/>
        <v>0</v>
      </c>
      <c r="CU901" s="41">
        <f t="shared" si="1122"/>
        <v>0</v>
      </c>
      <c r="CV901" s="41">
        <f t="shared" si="1123"/>
        <v>0</v>
      </c>
      <c r="CW901" s="41">
        <f t="shared" si="1124"/>
        <v>0</v>
      </c>
      <c r="CX901" s="41">
        <f t="shared" si="1125"/>
        <v>0</v>
      </c>
      <c r="CY901" s="41">
        <f t="shared" si="1126"/>
        <v>0</v>
      </c>
      <c r="CZ901" s="41">
        <f t="shared" si="1127"/>
        <v>0</v>
      </c>
      <c r="DA901" s="41">
        <f t="shared" si="1128"/>
        <v>0</v>
      </c>
      <c r="DB901" s="41">
        <f t="shared" si="1129"/>
        <v>0</v>
      </c>
      <c r="DC901" s="41">
        <f t="shared" si="1130"/>
        <v>0</v>
      </c>
      <c r="DD901" s="7">
        <f t="shared" si="1131"/>
        <v>0</v>
      </c>
      <c r="DE901" s="7">
        <f t="shared" si="1132"/>
        <v>0</v>
      </c>
      <c r="DF901" s="7">
        <f t="shared" si="1133"/>
        <v>0</v>
      </c>
      <c r="DJ901" s="7">
        <f t="shared" si="1134"/>
        <v>0</v>
      </c>
      <c r="DK901" s="7">
        <f t="shared" si="1135"/>
        <v>0</v>
      </c>
    </row>
    <row r="902" spans="1:115" ht="26.25" customHeight="1" x14ac:dyDescent="0.25">
      <c r="A902" s="9">
        <v>884</v>
      </c>
      <c r="B902" s="24" t="str">
        <f t="shared" si="1067"/>
        <v/>
      </c>
      <c r="C902" s="23"/>
      <c r="D902" s="51"/>
      <c r="E902" s="24"/>
      <c r="F902" s="24"/>
      <c r="G902" s="24"/>
      <c r="H902" s="24"/>
      <c r="I902" s="25"/>
      <c r="J902" s="24"/>
      <c r="K902" s="26"/>
      <c r="L902" s="29"/>
      <c r="M902" s="27"/>
      <c r="N902" s="28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30"/>
      <c r="Z902" s="29"/>
      <c r="AA902" s="29" t="str">
        <f t="shared" si="1068"/>
        <v/>
      </c>
      <c r="AB902" s="7">
        <f t="shared" si="1069"/>
        <v>0</v>
      </c>
      <c r="AC902" s="7">
        <f t="shared" si="1070"/>
        <v>0</v>
      </c>
      <c r="AD902" s="7">
        <f t="shared" si="1071"/>
        <v>0</v>
      </c>
      <c r="AE902" s="7">
        <f t="shared" si="1072"/>
        <v>0</v>
      </c>
      <c r="AF902" s="11" t="str">
        <f t="shared" si="1136"/>
        <v/>
      </c>
      <c r="AG902" s="13">
        <f t="shared" si="1073"/>
        <v>0</v>
      </c>
      <c r="AH902" s="7" t="str">
        <f t="shared" si="1074"/>
        <v/>
      </c>
      <c r="AI902" s="11" t="str">
        <f t="shared" si="1137"/>
        <v/>
      </c>
      <c r="AJ902" s="11" t="str">
        <f t="array" ref="AJ902">IF(OR(AI902=$AI$19:AI901),"",AI902)</f>
        <v/>
      </c>
      <c r="AK902" s="11" t="str">
        <f t="shared" si="1075"/>
        <v/>
      </c>
      <c r="AL902" t="str">
        <f t="array" ref="AL902">IF(OR(AK902=$AK$19:AK901),"",AK902)</f>
        <v/>
      </c>
      <c r="AM902" s="13">
        <f t="shared" si="1076"/>
        <v>0</v>
      </c>
      <c r="AN902" s="13">
        <f t="shared" si="1077"/>
        <v>0</v>
      </c>
      <c r="AO902" s="13">
        <f t="shared" si="1078"/>
        <v>0</v>
      </c>
      <c r="AP902" s="13">
        <f t="shared" si="1079"/>
        <v>0</v>
      </c>
      <c r="AQ902" s="13">
        <f t="shared" si="1080"/>
        <v>0</v>
      </c>
      <c r="AR902" s="13">
        <f t="shared" si="1081"/>
        <v>0</v>
      </c>
      <c r="AS902" s="13">
        <f t="shared" si="1082"/>
        <v>0</v>
      </c>
      <c r="AT902" s="13">
        <f t="shared" si="1083"/>
        <v>0</v>
      </c>
      <c r="AU902" s="13">
        <f t="shared" si="1084"/>
        <v>0</v>
      </c>
      <c r="AV902" s="13">
        <f t="shared" si="1085"/>
        <v>0</v>
      </c>
      <c r="AX902" s="13">
        <f t="shared" si="1086"/>
        <v>0</v>
      </c>
      <c r="AY902" s="13">
        <f t="shared" si="1087"/>
        <v>0</v>
      </c>
      <c r="AZ902" s="13">
        <f t="shared" si="1088"/>
        <v>0</v>
      </c>
      <c r="BA902" s="13">
        <f t="shared" si="1089"/>
        <v>0</v>
      </c>
      <c r="BB902" s="13">
        <f t="shared" si="1090"/>
        <v>0</v>
      </c>
      <c r="BC902" s="13">
        <f t="shared" si="1091"/>
        <v>0</v>
      </c>
      <c r="BD902" s="13">
        <f t="shared" si="1092"/>
        <v>0</v>
      </c>
      <c r="BE902" s="13">
        <f t="shared" si="1093"/>
        <v>0</v>
      </c>
      <c r="BF902" s="13">
        <f t="shared" si="1094"/>
        <v>0</v>
      </c>
      <c r="BG902" s="13">
        <f t="shared" si="1095"/>
        <v>0</v>
      </c>
      <c r="BH902" s="13">
        <f t="shared" si="1096"/>
        <v>0</v>
      </c>
      <c r="BI902" s="13">
        <f t="shared" si="1097"/>
        <v>0</v>
      </c>
      <c r="BJ902" s="13">
        <f t="shared" si="1098"/>
        <v>0</v>
      </c>
      <c r="BK902" s="13">
        <f t="shared" si="1099"/>
        <v>0</v>
      </c>
      <c r="BL902" s="13">
        <f t="shared" si="1100"/>
        <v>0</v>
      </c>
      <c r="BM902" s="13">
        <f t="shared" si="1101"/>
        <v>0</v>
      </c>
      <c r="BN902" s="13">
        <f t="shared" si="1102"/>
        <v>0</v>
      </c>
      <c r="BO902" s="13">
        <f t="shared" si="1103"/>
        <v>0</v>
      </c>
      <c r="BP902" s="13">
        <f t="shared" si="1104"/>
        <v>0</v>
      </c>
      <c r="BQ902" s="13">
        <f t="shared" si="1105"/>
        <v>0</v>
      </c>
      <c r="BR902" s="13">
        <f t="shared" si="1106"/>
        <v>0</v>
      </c>
      <c r="BS902" s="13">
        <f t="shared" si="1107"/>
        <v>0</v>
      </c>
      <c r="BT902" s="31">
        <f t="shared" si="1108"/>
        <v>0</v>
      </c>
      <c r="BU902" s="31">
        <f t="shared" si="1109"/>
        <v>0</v>
      </c>
      <c r="BV902" s="31">
        <f t="shared" si="1110"/>
        <v>0</v>
      </c>
      <c r="BW902" s="31">
        <f t="shared" si="1111"/>
        <v>0</v>
      </c>
      <c r="BX902" s="31">
        <f t="shared" si="1112"/>
        <v>0</v>
      </c>
      <c r="BY902" s="31">
        <f t="shared" si="1113"/>
        <v>0</v>
      </c>
      <c r="BZ902" s="31">
        <f t="shared" si="1114"/>
        <v>0</v>
      </c>
      <c r="CA902" s="31">
        <f t="shared" si="1115"/>
        <v>0</v>
      </c>
      <c r="CB902" s="31">
        <f t="shared" si="1116"/>
        <v>0</v>
      </c>
      <c r="CC902" s="31">
        <f t="shared" si="1117"/>
        <v>0</v>
      </c>
      <c r="CD902" s="31">
        <f t="shared" si="1118"/>
        <v>0</v>
      </c>
      <c r="CE902" s="37">
        <f t="array" ref="CE902">MIN(IF(JPRL=AI902,$AG$19:$AG$1018))</f>
        <v>0</v>
      </c>
      <c r="CF902" s="37">
        <f t="array" ref="CF902">MAX(IF(JPRL=AI902,$AG$19:$AG$1018))</f>
        <v>0</v>
      </c>
      <c r="CG902" s="36">
        <f t="shared" si="1119"/>
        <v>0</v>
      </c>
      <c r="CI902" s="40">
        <f t="shared" si="1120"/>
        <v>0</v>
      </c>
      <c r="CJ902" s="40">
        <f t="shared" si="1057"/>
        <v>0</v>
      </c>
      <c r="CK902" s="40">
        <f t="shared" si="1058"/>
        <v>0</v>
      </c>
      <c r="CL902" s="40">
        <f t="shared" si="1059"/>
        <v>0</v>
      </c>
      <c r="CM902" s="40">
        <f t="shared" si="1060"/>
        <v>0</v>
      </c>
      <c r="CN902" s="40">
        <f t="shared" si="1061"/>
        <v>0</v>
      </c>
      <c r="CO902" s="40">
        <f t="shared" si="1062"/>
        <v>0</v>
      </c>
      <c r="CP902" s="40">
        <f t="shared" si="1063"/>
        <v>0</v>
      </c>
      <c r="CQ902" s="40">
        <f t="shared" si="1064"/>
        <v>0</v>
      </c>
      <c r="CR902" s="40">
        <f t="shared" si="1065"/>
        <v>0</v>
      </c>
      <c r="CS902" s="40">
        <f t="shared" si="1066"/>
        <v>0</v>
      </c>
      <c r="CT902" s="41">
        <f t="shared" si="1121"/>
        <v>0</v>
      </c>
      <c r="CU902" s="41">
        <f t="shared" si="1122"/>
        <v>0</v>
      </c>
      <c r="CV902" s="41">
        <f t="shared" si="1123"/>
        <v>0</v>
      </c>
      <c r="CW902" s="41">
        <f t="shared" si="1124"/>
        <v>0</v>
      </c>
      <c r="CX902" s="41">
        <f t="shared" si="1125"/>
        <v>0</v>
      </c>
      <c r="CY902" s="41">
        <f t="shared" si="1126"/>
        <v>0</v>
      </c>
      <c r="CZ902" s="41">
        <f t="shared" si="1127"/>
        <v>0</v>
      </c>
      <c r="DA902" s="41">
        <f t="shared" si="1128"/>
        <v>0</v>
      </c>
      <c r="DB902" s="41">
        <f t="shared" si="1129"/>
        <v>0</v>
      </c>
      <c r="DC902" s="41">
        <f t="shared" si="1130"/>
        <v>0</v>
      </c>
      <c r="DD902" s="7">
        <f t="shared" si="1131"/>
        <v>0</v>
      </c>
      <c r="DE902" s="7">
        <f t="shared" si="1132"/>
        <v>0</v>
      </c>
      <c r="DF902" s="7">
        <f t="shared" si="1133"/>
        <v>0</v>
      </c>
      <c r="DJ902" s="7">
        <f t="shared" si="1134"/>
        <v>0</v>
      </c>
      <c r="DK902" s="7">
        <f t="shared" si="1135"/>
        <v>0</v>
      </c>
    </row>
    <row r="903" spans="1:115" ht="26.25" customHeight="1" x14ac:dyDescent="0.25">
      <c r="A903" s="9">
        <v>885</v>
      </c>
      <c r="B903" s="24" t="str">
        <f t="shared" si="1067"/>
        <v/>
      </c>
      <c r="C903" s="23"/>
      <c r="D903" s="51"/>
      <c r="E903" s="24"/>
      <c r="F903" s="24"/>
      <c r="G903" s="24"/>
      <c r="H903" s="24"/>
      <c r="I903" s="25"/>
      <c r="J903" s="24"/>
      <c r="K903" s="26"/>
      <c r="L903" s="29"/>
      <c r="M903" s="27"/>
      <c r="N903" s="28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30"/>
      <c r="Z903" s="29"/>
      <c r="AA903" s="29" t="str">
        <f t="shared" si="1068"/>
        <v/>
      </c>
      <c r="AB903" s="7">
        <f t="shared" si="1069"/>
        <v>0</v>
      </c>
      <c r="AC903" s="7">
        <f t="shared" si="1070"/>
        <v>0</v>
      </c>
      <c r="AD903" s="7">
        <f t="shared" si="1071"/>
        <v>0</v>
      </c>
      <c r="AE903" s="7">
        <f t="shared" si="1072"/>
        <v>0</v>
      </c>
      <c r="AF903" s="11" t="str">
        <f t="shared" si="1136"/>
        <v/>
      </c>
      <c r="AG903" s="13">
        <f t="shared" si="1073"/>
        <v>0</v>
      </c>
      <c r="AH903" s="7" t="str">
        <f t="shared" si="1074"/>
        <v/>
      </c>
      <c r="AI903" s="11" t="str">
        <f t="shared" si="1137"/>
        <v/>
      </c>
      <c r="AJ903" s="11" t="str">
        <f t="array" ref="AJ903">IF(OR(AI903=$AI$19:AI902),"",AI903)</f>
        <v/>
      </c>
      <c r="AK903" s="11" t="str">
        <f t="shared" si="1075"/>
        <v/>
      </c>
      <c r="AL903" t="str">
        <f t="array" ref="AL903">IF(OR(AK903=$AK$19:AK902),"",AK903)</f>
        <v/>
      </c>
      <c r="AM903" s="13">
        <f t="shared" si="1076"/>
        <v>0</v>
      </c>
      <c r="AN903" s="13">
        <f t="shared" si="1077"/>
        <v>0</v>
      </c>
      <c r="AO903" s="13">
        <f t="shared" si="1078"/>
        <v>0</v>
      </c>
      <c r="AP903" s="13">
        <f t="shared" si="1079"/>
        <v>0</v>
      </c>
      <c r="AQ903" s="13">
        <f t="shared" si="1080"/>
        <v>0</v>
      </c>
      <c r="AR903" s="13">
        <f t="shared" si="1081"/>
        <v>0</v>
      </c>
      <c r="AS903" s="13">
        <f t="shared" si="1082"/>
        <v>0</v>
      </c>
      <c r="AT903" s="13">
        <f t="shared" si="1083"/>
        <v>0</v>
      </c>
      <c r="AU903" s="13">
        <f t="shared" si="1084"/>
        <v>0</v>
      </c>
      <c r="AV903" s="13">
        <f t="shared" si="1085"/>
        <v>0</v>
      </c>
      <c r="AX903" s="13">
        <f t="shared" si="1086"/>
        <v>0</v>
      </c>
      <c r="AY903" s="13">
        <f t="shared" si="1087"/>
        <v>0</v>
      </c>
      <c r="AZ903" s="13">
        <f t="shared" si="1088"/>
        <v>0</v>
      </c>
      <c r="BA903" s="13">
        <f t="shared" si="1089"/>
        <v>0</v>
      </c>
      <c r="BB903" s="13">
        <f t="shared" si="1090"/>
        <v>0</v>
      </c>
      <c r="BC903" s="13">
        <f t="shared" si="1091"/>
        <v>0</v>
      </c>
      <c r="BD903" s="13">
        <f t="shared" si="1092"/>
        <v>0</v>
      </c>
      <c r="BE903" s="13">
        <f t="shared" si="1093"/>
        <v>0</v>
      </c>
      <c r="BF903" s="13">
        <f t="shared" si="1094"/>
        <v>0</v>
      </c>
      <c r="BG903" s="13">
        <f t="shared" si="1095"/>
        <v>0</v>
      </c>
      <c r="BH903" s="13">
        <f t="shared" si="1096"/>
        <v>0</v>
      </c>
      <c r="BI903" s="13">
        <f t="shared" si="1097"/>
        <v>0</v>
      </c>
      <c r="BJ903" s="13">
        <f t="shared" si="1098"/>
        <v>0</v>
      </c>
      <c r="BK903" s="13">
        <f t="shared" si="1099"/>
        <v>0</v>
      </c>
      <c r="BL903" s="13">
        <f t="shared" si="1100"/>
        <v>0</v>
      </c>
      <c r="BM903" s="13">
        <f t="shared" si="1101"/>
        <v>0</v>
      </c>
      <c r="BN903" s="13">
        <f t="shared" si="1102"/>
        <v>0</v>
      </c>
      <c r="BO903" s="13">
        <f t="shared" si="1103"/>
        <v>0</v>
      </c>
      <c r="BP903" s="13">
        <f t="shared" si="1104"/>
        <v>0</v>
      </c>
      <c r="BQ903" s="13">
        <f t="shared" si="1105"/>
        <v>0</v>
      </c>
      <c r="BR903" s="13">
        <f t="shared" si="1106"/>
        <v>0</v>
      </c>
      <c r="BS903" s="13">
        <f t="shared" si="1107"/>
        <v>0</v>
      </c>
      <c r="BT903" s="31">
        <f t="shared" si="1108"/>
        <v>0</v>
      </c>
      <c r="BU903" s="31">
        <f t="shared" si="1109"/>
        <v>0</v>
      </c>
      <c r="BV903" s="31">
        <f t="shared" si="1110"/>
        <v>0</v>
      </c>
      <c r="BW903" s="31">
        <f t="shared" si="1111"/>
        <v>0</v>
      </c>
      <c r="BX903" s="31">
        <f t="shared" si="1112"/>
        <v>0</v>
      </c>
      <c r="BY903" s="31">
        <f t="shared" si="1113"/>
        <v>0</v>
      </c>
      <c r="BZ903" s="31">
        <f t="shared" si="1114"/>
        <v>0</v>
      </c>
      <c r="CA903" s="31">
        <f t="shared" si="1115"/>
        <v>0</v>
      </c>
      <c r="CB903" s="31">
        <f t="shared" si="1116"/>
        <v>0</v>
      </c>
      <c r="CC903" s="31">
        <f t="shared" si="1117"/>
        <v>0</v>
      </c>
      <c r="CD903" s="31">
        <f t="shared" si="1118"/>
        <v>0</v>
      </c>
      <c r="CE903" s="37">
        <f t="array" ref="CE903">MIN(IF(JPRL=AI903,$AG$19:$AG$1018))</f>
        <v>0</v>
      </c>
      <c r="CF903" s="37">
        <f t="array" ref="CF903">MAX(IF(JPRL=AI903,$AG$19:$AG$1018))</f>
        <v>0</v>
      </c>
      <c r="CG903" s="36">
        <f t="shared" si="1119"/>
        <v>0</v>
      </c>
      <c r="CI903" s="40">
        <f t="shared" si="1120"/>
        <v>0</v>
      </c>
      <c r="CJ903" s="40">
        <f t="shared" si="1057"/>
        <v>0</v>
      </c>
      <c r="CK903" s="40">
        <f t="shared" si="1058"/>
        <v>0</v>
      </c>
      <c r="CL903" s="40">
        <f t="shared" si="1059"/>
        <v>0</v>
      </c>
      <c r="CM903" s="40">
        <f t="shared" si="1060"/>
        <v>0</v>
      </c>
      <c r="CN903" s="40">
        <f t="shared" si="1061"/>
        <v>0</v>
      </c>
      <c r="CO903" s="40">
        <f t="shared" si="1062"/>
        <v>0</v>
      </c>
      <c r="CP903" s="40">
        <f t="shared" si="1063"/>
        <v>0</v>
      </c>
      <c r="CQ903" s="40">
        <f t="shared" si="1064"/>
        <v>0</v>
      </c>
      <c r="CR903" s="40">
        <f t="shared" si="1065"/>
        <v>0</v>
      </c>
      <c r="CS903" s="40">
        <f t="shared" si="1066"/>
        <v>0</v>
      </c>
      <c r="CT903" s="41">
        <f t="shared" si="1121"/>
        <v>0</v>
      </c>
      <c r="CU903" s="41">
        <f t="shared" si="1122"/>
        <v>0</v>
      </c>
      <c r="CV903" s="41">
        <f t="shared" si="1123"/>
        <v>0</v>
      </c>
      <c r="CW903" s="41">
        <f t="shared" si="1124"/>
        <v>0</v>
      </c>
      <c r="CX903" s="41">
        <f t="shared" si="1125"/>
        <v>0</v>
      </c>
      <c r="CY903" s="41">
        <f t="shared" si="1126"/>
        <v>0</v>
      </c>
      <c r="CZ903" s="41">
        <f t="shared" si="1127"/>
        <v>0</v>
      </c>
      <c r="DA903" s="41">
        <f t="shared" si="1128"/>
        <v>0</v>
      </c>
      <c r="DB903" s="41">
        <f t="shared" si="1129"/>
        <v>0</v>
      </c>
      <c r="DC903" s="41">
        <f t="shared" si="1130"/>
        <v>0</v>
      </c>
      <c r="DD903" s="7">
        <f t="shared" si="1131"/>
        <v>0</v>
      </c>
      <c r="DE903" s="7">
        <f t="shared" si="1132"/>
        <v>0</v>
      </c>
      <c r="DF903" s="7">
        <f t="shared" si="1133"/>
        <v>0</v>
      </c>
      <c r="DJ903" s="7">
        <f t="shared" si="1134"/>
        <v>0</v>
      </c>
      <c r="DK903" s="7">
        <f t="shared" si="1135"/>
        <v>0</v>
      </c>
    </row>
    <row r="904" spans="1:115" ht="26.25" customHeight="1" x14ac:dyDescent="0.25">
      <c r="A904" s="9">
        <v>886</v>
      </c>
      <c r="B904" s="24" t="str">
        <f t="shared" si="1067"/>
        <v/>
      </c>
      <c r="C904" s="23"/>
      <c r="D904" s="51"/>
      <c r="E904" s="24"/>
      <c r="F904" s="24"/>
      <c r="G904" s="24"/>
      <c r="H904" s="24"/>
      <c r="I904" s="25"/>
      <c r="J904" s="24"/>
      <c r="K904" s="26"/>
      <c r="L904" s="29"/>
      <c r="M904" s="27"/>
      <c r="N904" s="28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30"/>
      <c r="Z904" s="29"/>
      <c r="AA904" s="29" t="str">
        <f t="shared" si="1068"/>
        <v/>
      </c>
      <c r="AB904" s="7">
        <f t="shared" si="1069"/>
        <v>0</v>
      </c>
      <c r="AC904" s="7">
        <f t="shared" si="1070"/>
        <v>0</v>
      </c>
      <c r="AD904" s="7">
        <f t="shared" si="1071"/>
        <v>0</v>
      </c>
      <c r="AE904" s="7">
        <f t="shared" si="1072"/>
        <v>0</v>
      </c>
      <c r="AF904" s="11" t="str">
        <f t="shared" si="1136"/>
        <v/>
      </c>
      <c r="AG904" s="13">
        <f t="shared" si="1073"/>
        <v>0</v>
      </c>
      <c r="AH904" s="7" t="str">
        <f t="shared" si="1074"/>
        <v/>
      </c>
      <c r="AI904" s="11" t="str">
        <f t="shared" si="1137"/>
        <v/>
      </c>
      <c r="AJ904" s="11" t="str">
        <f t="array" ref="AJ904">IF(OR(AI904=$AI$19:AI903),"",AI904)</f>
        <v/>
      </c>
      <c r="AK904" s="11" t="str">
        <f t="shared" si="1075"/>
        <v/>
      </c>
      <c r="AL904" t="str">
        <f t="array" ref="AL904">IF(OR(AK904=$AK$19:AK903),"",AK904)</f>
        <v/>
      </c>
      <c r="AM904" s="13">
        <f t="shared" si="1076"/>
        <v>0</v>
      </c>
      <c r="AN904" s="13">
        <f t="shared" si="1077"/>
        <v>0</v>
      </c>
      <c r="AO904" s="13">
        <f t="shared" si="1078"/>
        <v>0</v>
      </c>
      <c r="AP904" s="13">
        <f t="shared" si="1079"/>
        <v>0</v>
      </c>
      <c r="AQ904" s="13">
        <f t="shared" si="1080"/>
        <v>0</v>
      </c>
      <c r="AR904" s="13">
        <f t="shared" si="1081"/>
        <v>0</v>
      </c>
      <c r="AS904" s="13">
        <f t="shared" si="1082"/>
        <v>0</v>
      </c>
      <c r="AT904" s="13">
        <f t="shared" si="1083"/>
        <v>0</v>
      </c>
      <c r="AU904" s="13">
        <f t="shared" si="1084"/>
        <v>0</v>
      </c>
      <c r="AV904" s="13">
        <f t="shared" si="1085"/>
        <v>0</v>
      </c>
      <c r="AX904" s="13">
        <f t="shared" si="1086"/>
        <v>0</v>
      </c>
      <c r="AY904" s="13">
        <f t="shared" si="1087"/>
        <v>0</v>
      </c>
      <c r="AZ904" s="13">
        <f t="shared" si="1088"/>
        <v>0</v>
      </c>
      <c r="BA904" s="13">
        <f t="shared" si="1089"/>
        <v>0</v>
      </c>
      <c r="BB904" s="13">
        <f t="shared" si="1090"/>
        <v>0</v>
      </c>
      <c r="BC904" s="13">
        <f t="shared" si="1091"/>
        <v>0</v>
      </c>
      <c r="BD904" s="13">
        <f t="shared" si="1092"/>
        <v>0</v>
      </c>
      <c r="BE904" s="13">
        <f t="shared" si="1093"/>
        <v>0</v>
      </c>
      <c r="BF904" s="13">
        <f t="shared" si="1094"/>
        <v>0</v>
      </c>
      <c r="BG904" s="13">
        <f t="shared" si="1095"/>
        <v>0</v>
      </c>
      <c r="BH904" s="13">
        <f t="shared" si="1096"/>
        <v>0</v>
      </c>
      <c r="BI904" s="13">
        <f t="shared" si="1097"/>
        <v>0</v>
      </c>
      <c r="BJ904" s="13">
        <f t="shared" si="1098"/>
        <v>0</v>
      </c>
      <c r="BK904" s="13">
        <f t="shared" si="1099"/>
        <v>0</v>
      </c>
      <c r="BL904" s="13">
        <f t="shared" si="1100"/>
        <v>0</v>
      </c>
      <c r="BM904" s="13">
        <f t="shared" si="1101"/>
        <v>0</v>
      </c>
      <c r="BN904" s="13">
        <f t="shared" si="1102"/>
        <v>0</v>
      </c>
      <c r="BO904" s="13">
        <f t="shared" si="1103"/>
        <v>0</v>
      </c>
      <c r="BP904" s="13">
        <f t="shared" si="1104"/>
        <v>0</v>
      </c>
      <c r="BQ904" s="13">
        <f t="shared" si="1105"/>
        <v>0</v>
      </c>
      <c r="BR904" s="13">
        <f t="shared" si="1106"/>
        <v>0</v>
      </c>
      <c r="BS904" s="13">
        <f t="shared" si="1107"/>
        <v>0</v>
      </c>
      <c r="BT904" s="31">
        <f t="shared" si="1108"/>
        <v>0</v>
      </c>
      <c r="BU904" s="31">
        <f t="shared" si="1109"/>
        <v>0</v>
      </c>
      <c r="BV904" s="31">
        <f t="shared" si="1110"/>
        <v>0</v>
      </c>
      <c r="BW904" s="31">
        <f t="shared" si="1111"/>
        <v>0</v>
      </c>
      <c r="BX904" s="31">
        <f t="shared" si="1112"/>
        <v>0</v>
      </c>
      <c r="BY904" s="31">
        <f t="shared" si="1113"/>
        <v>0</v>
      </c>
      <c r="BZ904" s="31">
        <f t="shared" si="1114"/>
        <v>0</v>
      </c>
      <c r="CA904" s="31">
        <f t="shared" si="1115"/>
        <v>0</v>
      </c>
      <c r="CB904" s="31">
        <f t="shared" si="1116"/>
        <v>0</v>
      </c>
      <c r="CC904" s="31">
        <f t="shared" si="1117"/>
        <v>0</v>
      </c>
      <c r="CD904" s="31">
        <f t="shared" si="1118"/>
        <v>0</v>
      </c>
      <c r="CE904" s="37">
        <f t="array" ref="CE904">MIN(IF(JPRL=AI904,$AG$19:$AG$1018))</f>
        <v>0</v>
      </c>
      <c r="CF904" s="37">
        <f t="array" ref="CF904">MAX(IF(JPRL=AI904,$AG$19:$AG$1018))</f>
        <v>0</v>
      </c>
      <c r="CG904" s="36">
        <f t="shared" si="1119"/>
        <v>0</v>
      </c>
      <c r="CI904" s="40">
        <f t="shared" si="1120"/>
        <v>0</v>
      </c>
      <c r="CJ904" s="40">
        <f t="shared" si="1057"/>
        <v>0</v>
      </c>
      <c r="CK904" s="40">
        <f t="shared" si="1058"/>
        <v>0</v>
      </c>
      <c r="CL904" s="40">
        <f t="shared" si="1059"/>
        <v>0</v>
      </c>
      <c r="CM904" s="40">
        <f t="shared" si="1060"/>
        <v>0</v>
      </c>
      <c r="CN904" s="40">
        <f t="shared" si="1061"/>
        <v>0</v>
      </c>
      <c r="CO904" s="40">
        <f t="shared" si="1062"/>
        <v>0</v>
      </c>
      <c r="CP904" s="40">
        <f t="shared" si="1063"/>
        <v>0</v>
      </c>
      <c r="CQ904" s="40">
        <f t="shared" si="1064"/>
        <v>0</v>
      </c>
      <c r="CR904" s="40">
        <f t="shared" si="1065"/>
        <v>0</v>
      </c>
      <c r="CS904" s="40">
        <f t="shared" si="1066"/>
        <v>0</v>
      </c>
      <c r="CT904" s="41">
        <f t="shared" si="1121"/>
        <v>0</v>
      </c>
      <c r="CU904" s="41">
        <f t="shared" si="1122"/>
        <v>0</v>
      </c>
      <c r="CV904" s="41">
        <f t="shared" si="1123"/>
        <v>0</v>
      </c>
      <c r="CW904" s="41">
        <f t="shared" si="1124"/>
        <v>0</v>
      </c>
      <c r="CX904" s="41">
        <f t="shared" si="1125"/>
        <v>0</v>
      </c>
      <c r="CY904" s="41">
        <f t="shared" si="1126"/>
        <v>0</v>
      </c>
      <c r="CZ904" s="41">
        <f t="shared" si="1127"/>
        <v>0</v>
      </c>
      <c r="DA904" s="41">
        <f t="shared" si="1128"/>
        <v>0</v>
      </c>
      <c r="DB904" s="41">
        <f t="shared" si="1129"/>
        <v>0</v>
      </c>
      <c r="DC904" s="41">
        <f t="shared" si="1130"/>
        <v>0</v>
      </c>
      <c r="DD904" s="7">
        <f t="shared" si="1131"/>
        <v>0</v>
      </c>
      <c r="DE904" s="7">
        <f t="shared" si="1132"/>
        <v>0</v>
      </c>
      <c r="DF904" s="7">
        <f t="shared" si="1133"/>
        <v>0</v>
      </c>
      <c r="DJ904" s="7">
        <f t="shared" si="1134"/>
        <v>0</v>
      </c>
      <c r="DK904" s="7">
        <f t="shared" si="1135"/>
        <v>0</v>
      </c>
    </row>
    <row r="905" spans="1:115" ht="26.25" customHeight="1" x14ac:dyDescent="0.25">
      <c r="A905" s="9">
        <v>887</v>
      </c>
      <c r="B905" s="24" t="str">
        <f t="shared" si="1067"/>
        <v/>
      </c>
      <c r="C905" s="23"/>
      <c r="D905" s="51"/>
      <c r="E905" s="24"/>
      <c r="F905" s="24"/>
      <c r="G905" s="24"/>
      <c r="H905" s="24"/>
      <c r="I905" s="25"/>
      <c r="J905" s="24"/>
      <c r="K905" s="26"/>
      <c r="L905" s="29"/>
      <c r="M905" s="27"/>
      <c r="N905" s="28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30"/>
      <c r="Z905" s="29"/>
      <c r="AA905" s="29" t="str">
        <f t="shared" si="1068"/>
        <v/>
      </c>
      <c r="AB905" s="7">
        <f t="shared" si="1069"/>
        <v>0</v>
      </c>
      <c r="AC905" s="7">
        <f t="shared" si="1070"/>
        <v>0</v>
      </c>
      <c r="AD905" s="7">
        <f t="shared" si="1071"/>
        <v>0</v>
      </c>
      <c r="AE905" s="7">
        <f t="shared" si="1072"/>
        <v>0</v>
      </c>
      <c r="AF905" s="11" t="str">
        <f t="shared" si="1136"/>
        <v/>
      </c>
      <c r="AG905" s="13">
        <f t="shared" si="1073"/>
        <v>0</v>
      </c>
      <c r="AH905" s="7" t="str">
        <f t="shared" si="1074"/>
        <v/>
      </c>
      <c r="AI905" s="11" t="str">
        <f t="shared" si="1137"/>
        <v/>
      </c>
      <c r="AJ905" s="11" t="str">
        <f t="array" ref="AJ905">IF(OR(AI905=$AI$19:AI904),"",AI905)</f>
        <v/>
      </c>
      <c r="AK905" s="11" t="str">
        <f t="shared" si="1075"/>
        <v/>
      </c>
      <c r="AL905" t="str">
        <f t="array" ref="AL905">IF(OR(AK905=$AK$19:AK904),"",AK905)</f>
        <v/>
      </c>
      <c r="AM905" s="13">
        <f t="shared" si="1076"/>
        <v>0</v>
      </c>
      <c r="AN905" s="13">
        <f t="shared" si="1077"/>
        <v>0</v>
      </c>
      <c r="AO905" s="13">
        <f t="shared" si="1078"/>
        <v>0</v>
      </c>
      <c r="AP905" s="13">
        <f t="shared" si="1079"/>
        <v>0</v>
      </c>
      <c r="AQ905" s="13">
        <f t="shared" si="1080"/>
        <v>0</v>
      </c>
      <c r="AR905" s="13">
        <f t="shared" si="1081"/>
        <v>0</v>
      </c>
      <c r="AS905" s="13">
        <f t="shared" si="1082"/>
        <v>0</v>
      </c>
      <c r="AT905" s="13">
        <f t="shared" si="1083"/>
        <v>0</v>
      </c>
      <c r="AU905" s="13">
        <f t="shared" si="1084"/>
        <v>0</v>
      </c>
      <c r="AV905" s="13">
        <f t="shared" si="1085"/>
        <v>0</v>
      </c>
      <c r="AX905" s="13">
        <f t="shared" si="1086"/>
        <v>0</v>
      </c>
      <c r="AY905" s="13">
        <f t="shared" si="1087"/>
        <v>0</v>
      </c>
      <c r="AZ905" s="13">
        <f t="shared" si="1088"/>
        <v>0</v>
      </c>
      <c r="BA905" s="13">
        <f t="shared" si="1089"/>
        <v>0</v>
      </c>
      <c r="BB905" s="13">
        <f t="shared" si="1090"/>
        <v>0</v>
      </c>
      <c r="BC905" s="13">
        <f t="shared" si="1091"/>
        <v>0</v>
      </c>
      <c r="BD905" s="13">
        <f t="shared" si="1092"/>
        <v>0</v>
      </c>
      <c r="BE905" s="13">
        <f t="shared" si="1093"/>
        <v>0</v>
      </c>
      <c r="BF905" s="13">
        <f t="shared" si="1094"/>
        <v>0</v>
      </c>
      <c r="BG905" s="13">
        <f t="shared" si="1095"/>
        <v>0</v>
      </c>
      <c r="BH905" s="13">
        <f t="shared" si="1096"/>
        <v>0</v>
      </c>
      <c r="BI905" s="13">
        <f t="shared" si="1097"/>
        <v>0</v>
      </c>
      <c r="BJ905" s="13">
        <f t="shared" si="1098"/>
        <v>0</v>
      </c>
      <c r="BK905" s="13">
        <f t="shared" si="1099"/>
        <v>0</v>
      </c>
      <c r="BL905" s="13">
        <f t="shared" si="1100"/>
        <v>0</v>
      </c>
      <c r="BM905" s="13">
        <f t="shared" si="1101"/>
        <v>0</v>
      </c>
      <c r="BN905" s="13">
        <f t="shared" si="1102"/>
        <v>0</v>
      </c>
      <c r="BO905" s="13">
        <f t="shared" si="1103"/>
        <v>0</v>
      </c>
      <c r="BP905" s="13">
        <f t="shared" si="1104"/>
        <v>0</v>
      </c>
      <c r="BQ905" s="13">
        <f t="shared" si="1105"/>
        <v>0</v>
      </c>
      <c r="BR905" s="13">
        <f t="shared" si="1106"/>
        <v>0</v>
      </c>
      <c r="BS905" s="13">
        <f t="shared" si="1107"/>
        <v>0</v>
      </c>
      <c r="BT905" s="31">
        <f t="shared" si="1108"/>
        <v>0</v>
      </c>
      <c r="BU905" s="31">
        <f t="shared" si="1109"/>
        <v>0</v>
      </c>
      <c r="BV905" s="31">
        <f t="shared" si="1110"/>
        <v>0</v>
      </c>
      <c r="BW905" s="31">
        <f t="shared" si="1111"/>
        <v>0</v>
      </c>
      <c r="BX905" s="31">
        <f t="shared" si="1112"/>
        <v>0</v>
      </c>
      <c r="BY905" s="31">
        <f t="shared" si="1113"/>
        <v>0</v>
      </c>
      <c r="BZ905" s="31">
        <f t="shared" si="1114"/>
        <v>0</v>
      </c>
      <c r="CA905" s="31">
        <f t="shared" si="1115"/>
        <v>0</v>
      </c>
      <c r="CB905" s="31">
        <f t="shared" si="1116"/>
        <v>0</v>
      </c>
      <c r="CC905" s="31">
        <f t="shared" si="1117"/>
        <v>0</v>
      </c>
      <c r="CD905" s="31">
        <f t="shared" si="1118"/>
        <v>0</v>
      </c>
      <c r="CE905" s="37">
        <f t="array" ref="CE905">MIN(IF(JPRL=AI905,$AG$19:$AG$1018))</f>
        <v>0</v>
      </c>
      <c r="CF905" s="37">
        <f t="array" ref="CF905">MAX(IF(JPRL=AI905,$AG$19:$AG$1018))</f>
        <v>0</v>
      </c>
      <c r="CG905" s="36">
        <f t="shared" si="1119"/>
        <v>0</v>
      </c>
      <c r="CI905" s="40">
        <f t="shared" si="1120"/>
        <v>0</v>
      </c>
      <c r="CJ905" s="40">
        <f t="shared" si="1057"/>
        <v>0</v>
      </c>
      <c r="CK905" s="40">
        <f t="shared" si="1058"/>
        <v>0</v>
      </c>
      <c r="CL905" s="40">
        <f t="shared" si="1059"/>
        <v>0</v>
      </c>
      <c r="CM905" s="40">
        <f t="shared" si="1060"/>
        <v>0</v>
      </c>
      <c r="CN905" s="40">
        <f t="shared" si="1061"/>
        <v>0</v>
      </c>
      <c r="CO905" s="40">
        <f t="shared" si="1062"/>
        <v>0</v>
      </c>
      <c r="CP905" s="40">
        <f t="shared" si="1063"/>
        <v>0</v>
      </c>
      <c r="CQ905" s="40">
        <f t="shared" si="1064"/>
        <v>0</v>
      </c>
      <c r="CR905" s="40">
        <f t="shared" si="1065"/>
        <v>0</v>
      </c>
      <c r="CS905" s="40">
        <f t="shared" si="1066"/>
        <v>0</v>
      </c>
      <c r="CT905" s="41">
        <f t="shared" si="1121"/>
        <v>0</v>
      </c>
      <c r="CU905" s="41">
        <f t="shared" si="1122"/>
        <v>0</v>
      </c>
      <c r="CV905" s="41">
        <f t="shared" si="1123"/>
        <v>0</v>
      </c>
      <c r="CW905" s="41">
        <f t="shared" si="1124"/>
        <v>0</v>
      </c>
      <c r="CX905" s="41">
        <f t="shared" si="1125"/>
        <v>0</v>
      </c>
      <c r="CY905" s="41">
        <f t="shared" si="1126"/>
        <v>0</v>
      </c>
      <c r="CZ905" s="41">
        <f t="shared" si="1127"/>
        <v>0</v>
      </c>
      <c r="DA905" s="41">
        <f t="shared" si="1128"/>
        <v>0</v>
      </c>
      <c r="DB905" s="41">
        <f t="shared" si="1129"/>
        <v>0</v>
      </c>
      <c r="DC905" s="41">
        <f t="shared" si="1130"/>
        <v>0</v>
      </c>
      <c r="DD905" s="7">
        <f t="shared" si="1131"/>
        <v>0</v>
      </c>
      <c r="DE905" s="7">
        <f t="shared" si="1132"/>
        <v>0</v>
      </c>
      <c r="DF905" s="7">
        <f t="shared" si="1133"/>
        <v>0</v>
      </c>
      <c r="DJ905" s="7">
        <f t="shared" si="1134"/>
        <v>0</v>
      </c>
      <c r="DK905" s="7">
        <f t="shared" si="1135"/>
        <v>0</v>
      </c>
    </row>
    <row r="906" spans="1:115" ht="26.25" customHeight="1" x14ac:dyDescent="0.25">
      <c r="A906" s="9">
        <v>888</v>
      </c>
      <c r="B906" s="24" t="str">
        <f t="shared" si="1067"/>
        <v/>
      </c>
      <c r="C906" s="23"/>
      <c r="D906" s="51"/>
      <c r="E906" s="24"/>
      <c r="F906" s="24"/>
      <c r="G906" s="24"/>
      <c r="H906" s="24"/>
      <c r="I906" s="25"/>
      <c r="J906" s="24"/>
      <c r="K906" s="26"/>
      <c r="L906" s="29"/>
      <c r="M906" s="27"/>
      <c r="N906" s="28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30"/>
      <c r="Z906" s="29"/>
      <c r="AA906" s="29" t="str">
        <f t="shared" si="1068"/>
        <v/>
      </c>
      <c r="AB906" s="7">
        <f t="shared" si="1069"/>
        <v>0</v>
      </c>
      <c r="AC906" s="7">
        <f t="shared" si="1070"/>
        <v>0</v>
      </c>
      <c r="AD906" s="7">
        <f t="shared" si="1071"/>
        <v>0</v>
      </c>
      <c r="AE906" s="7">
        <f t="shared" si="1072"/>
        <v>0</v>
      </c>
      <c r="AF906" s="11" t="str">
        <f t="shared" si="1136"/>
        <v/>
      </c>
      <c r="AG906" s="13">
        <f t="shared" si="1073"/>
        <v>0</v>
      </c>
      <c r="AH906" s="7" t="str">
        <f t="shared" si="1074"/>
        <v/>
      </c>
      <c r="AI906" s="11" t="str">
        <f t="shared" si="1137"/>
        <v/>
      </c>
      <c r="AJ906" s="11" t="str">
        <f t="array" ref="AJ906">IF(OR(AI906=$AI$19:AI905),"",AI906)</f>
        <v/>
      </c>
      <c r="AK906" s="11" t="str">
        <f t="shared" si="1075"/>
        <v/>
      </c>
      <c r="AL906" t="str">
        <f t="array" ref="AL906">IF(OR(AK906=$AK$19:AK905),"",AK906)</f>
        <v/>
      </c>
      <c r="AM906" s="13">
        <f t="shared" si="1076"/>
        <v>0</v>
      </c>
      <c r="AN906" s="13">
        <f t="shared" si="1077"/>
        <v>0</v>
      </c>
      <c r="AO906" s="13">
        <f t="shared" si="1078"/>
        <v>0</v>
      </c>
      <c r="AP906" s="13">
        <f t="shared" si="1079"/>
        <v>0</v>
      </c>
      <c r="AQ906" s="13">
        <f t="shared" si="1080"/>
        <v>0</v>
      </c>
      <c r="AR906" s="13">
        <f t="shared" si="1081"/>
        <v>0</v>
      </c>
      <c r="AS906" s="13">
        <f t="shared" si="1082"/>
        <v>0</v>
      </c>
      <c r="AT906" s="13">
        <f t="shared" si="1083"/>
        <v>0</v>
      </c>
      <c r="AU906" s="13">
        <f t="shared" si="1084"/>
        <v>0</v>
      </c>
      <c r="AV906" s="13">
        <f t="shared" si="1085"/>
        <v>0</v>
      </c>
      <c r="AX906" s="13">
        <f t="shared" si="1086"/>
        <v>0</v>
      </c>
      <c r="AY906" s="13">
        <f t="shared" si="1087"/>
        <v>0</v>
      </c>
      <c r="AZ906" s="13">
        <f t="shared" si="1088"/>
        <v>0</v>
      </c>
      <c r="BA906" s="13">
        <f t="shared" si="1089"/>
        <v>0</v>
      </c>
      <c r="BB906" s="13">
        <f t="shared" si="1090"/>
        <v>0</v>
      </c>
      <c r="BC906" s="13">
        <f t="shared" si="1091"/>
        <v>0</v>
      </c>
      <c r="BD906" s="13">
        <f t="shared" si="1092"/>
        <v>0</v>
      </c>
      <c r="BE906" s="13">
        <f t="shared" si="1093"/>
        <v>0</v>
      </c>
      <c r="BF906" s="13">
        <f t="shared" si="1094"/>
        <v>0</v>
      </c>
      <c r="BG906" s="13">
        <f t="shared" si="1095"/>
        <v>0</v>
      </c>
      <c r="BH906" s="13">
        <f t="shared" si="1096"/>
        <v>0</v>
      </c>
      <c r="BI906" s="13">
        <f t="shared" si="1097"/>
        <v>0</v>
      </c>
      <c r="BJ906" s="13">
        <f t="shared" si="1098"/>
        <v>0</v>
      </c>
      <c r="BK906" s="13">
        <f t="shared" si="1099"/>
        <v>0</v>
      </c>
      <c r="BL906" s="13">
        <f t="shared" si="1100"/>
        <v>0</v>
      </c>
      <c r="BM906" s="13">
        <f t="shared" si="1101"/>
        <v>0</v>
      </c>
      <c r="BN906" s="13">
        <f t="shared" si="1102"/>
        <v>0</v>
      </c>
      <c r="BO906" s="13">
        <f t="shared" si="1103"/>
        <v>0</v>
      </c>
      <c r="BP906" s="13">
        <f t="shared" si="1104"/>
        <v>0</v>
      </c>
      <c r="BQ906" s="13">
        <f t="shared" si="1105"/>
        <v>0</v>
      </c>
      <c r="BR906" s="13">
        <f t="shared" si="1106"/>
        <v>0</v>
      </c>
      <c r="BS906" s="13">
        <f t="shared" si="1107"/>
        <v>0</v>
      </c>
      <c r="BT906" s="31">
        <f t="shared" si="1108"/>
        <v>0</v>
      </c>
      <c r="BU906" s="31">
        <f t="shared" si="1109"/>
        <v>0</v>
      </c>
      <c r="BV906" s="31">
        <f t="shared" si="1110"/>
        <v>0</v>
      </c>
      <c r="BW906" s="31">
        <f t="shared" si="1111"/>
        <v>0</v>
      </c>
      <c r="BX906" s="31">
        <f t="shared" si="1112"/>
        <v>0</v>
      </c>
      <c r="BY906" s="31">
        <f t="shared" si="1113"/>
        <v>0</v>
      </c>
      <c r="BZ906" s="31">
        <f t="shared" si="1114"/>
        <v>0</v>
      </c>
      <c r="CA906" s="31">
        <f t="shared" si="1115"/>
        <v>0</v>
      </c>
      <c r="CB906" s="31">
        <f t="shared" si="1116"/>
        <v>0</v>
      </c>
      <c r="CC906" s="31">
        <f t="shared" si="1117"/>
        <v>0</v>
      </c>
      <c r="CD906" s="31">
        <f t="shared" si="1118"/>
        <v>0</v>
      </c>
      <c r="CE906" s="37">
        <f t="array" ref="CE906">MIN(IF(JPRL=AI906,$AG$19:$AG$1018))</f>
        <v>0</v>
      </c>
      <c r="CF906" s="37">
        <f t="array" ref="CF906">MAX(IF(JPRL=AI906,$AG$19:$AG$1018))</f>
        <v>0</v>
      </c>
      <c r="CG906" s="36">
        <f t="shared" si="1119"/>
        <v>0</v>
      </c>
      <c r="CI906" s="40">
        <f t="shared" si="1120"/>
        <v>0</v>
      </c>
      <c r="CJ906" s="40">
        <f t="shared" si="1057"/>
        <v>0</v>
      </c>
      <c r="CK906" s="40">
        <f t="shared" si="1058"/>
        <v>0</v>
      </c>
      <c r="CL906" s="40">
        <f t="shared" si="1059"/>
        <v>0</v>
      </c>
      <c r="CM906" s="40">
        <f t="shared" si="1060"/>
        <v>0</v>
      </c>
      <c r="CN906" s="40">
        <f t="shared" si="1061"/>
        <v>0</v>
      </c>
      <c r="CO906" s="40">
        <f t="shared" si="1062"/>
        <v>0</v>
      </c>
      <c r="CP906" s="40">
        <f t="shared" si="1063"/>
        <v>0</v>
      </c>
      <c r="CQ906" s="40">
        <f t="shared" si="1064"/>
        <v>0</v>
      </c>
      <c r="CR906" s="40">
        <f t="shared" si="1065"/>
        <v>0</v>
      </c>
      <c r="CS906" s="40">
        <f t="shared" si="1066"/>
        <v>0</v>
      </c>
      <c r="CT906" s="41">
        <f t="shared" si="1121"/>
        <v>0</v>
      </c>
      <c r="CU906" s="41">
        <f t="shared" si="1122"/>
        <v>0</v>
      </c>
      <c r="CV906" s="41">
        <f t="shared" si="1123"/>
        <v>0</v>
      </c>
      <c r="CW906" s="41">
        <f t="shared" si="1124"/>
        <v>0</v>
      </c>
      <c r="CX906" s="41">
        <f t="shared" si="1125"/>
        <v>0</v>
      </c>
      <c r="CY906" s="41">
        <f t="shared" si="1126"/>
        <v>0</v>
      </c>
      <c r="CZ906" s="41">
        <f t="shared" si="1127"/>
        <v>0</v>
      </c>
      <c r="DA906" s="41">
        <f t="shared" si="1128"/>
        <v>0</v>
      </c>
      <c r="DB906" s="41">
        <f t="shared" si="1129"/>
        <v>0</v>
      </c>
      <c r="DC906" s="41">
        <f t="shared" si="1130"/>
        <v>0</v>
      </c>
      <c r="DD906" s="7">
        <f t="shared" si="1131"/>
        <v>0</v>
      </c>
      <c r="DE906" s="7">
        <f t="shared" si="1132"/>
        <v>0</v>
      </c>
      <c r="DF906" s="7">
        <f t="shared" si="1133"/>
        <v>0</v>
      </c>
      <c r="DJ906" s="7">
        <f t="shared" si="1134"/>
        <v>0</v>
      </c>
      <c r="DK906" s="7">
        <f t="shared" si="1135"/>
        <v>0</v>
      </c>
    </row>
    <row r="907" spans="1:115" ht="26.25" customHeight="1" x14ac:dyDescent="0.25">
      <c r="A907" s="9">
        <v>889</v>
      </c>
      <c r="B907" s="24" t="str">
        <f t="shared" si="1067"/>
        <v/>
      </c>
      <c r="C907" s="23"/>
      <c r="D907" s="51"/>
      <c r="E907" s="24"/>
      <c r="F907" s="24"/>
      <c r="G907" s="24"/>
      <c r="H907" s="24"/>
      <c r="I907" s="25"/>
      <c r="J907" s="24"/>
      <c r="K907" s="26"/>
      <c r="L907" s="29"/>
      <c r="M907" s="27"/>
      <c r="N907" s="28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30"/>
      <c r="Z907" s="29"/>
      <c r="AA907" s="29" t="str">
        <f t="shared" si="1068"/>
        <v/>
      </c>
      <c r="AB907" s="7">
        <f t="shared" si="1069"/>
        <v>0</v>
      </c>
      <c r="AC907" s="7">
        <f t="shared" si="1070"/>
        <v>0</v>
      </c>
      <c r="AD907" s="7">
        <f t="shared" si="1071"/>
        <v>0</v>
      </c>
      <c r="AE907" s="7">
        <f t="shared" si="1072"/>
        <v>0</v>
      </c>
      <c r="AF907" s="11" t="str">
        <f t="shared" si="1136"/>
        <v/>
      </c>
      <c r="AG907" s="13">
        <f t="shared" si="1073"/>
        <v>0</v>
      </c>
      <c r="AH907" s="7" t="str">
        <f t="shared" si="1074"/>
        <v/>
      </c>
      <c r="AI907" s="11" t="str">
        <f t="shared" si="1137"/>
        <v/>
      </c>
      <c r="AJ907" s="11" t="str">
        <f t="array" ref="AJ907">IF(OR(AI907=$AI$19:AI906),"",AI907)</f>
        <v/>
      </c>
      <c r="AK907" s="11" t="str">
        <f t="shared" si="1075"/>
        <v/>
      </c>
      <c r="AL907" t="str">
        <f t="array" ref="AL907">IF(OR(AK907=$AK$19:AK906),"",AK907)</f>
        <v/>
      </c>
      <c r="AM907" s="13">
        <f t="shared" si="1076"/>
        <v>0</v>
      </c>
      <c r="AN907" s="13">
        <f t="shared" si="1077"/>
        <v>0</v>
      </c>
      <c r="AO907" s="13">
        <f t="shared" si="1078"/>
        <v>0</v>
      </c>
      <c r="AP907" s="13">
        <f t="shared" si="1079"/>
        <v>0</v>
      </c>
      <c r="AQ907" s="13">
        <f t="shared" si="1080"/>
        <v>0</v>
      </c>
      <c r="AR907" s="13">
        <f t="shared" si="1081"/>
        <v>0</v>
      </c>
      <c r="AS907" s="13">
        <f t="shared" si="1082"/>
        <v>0</v>
      </c>
      <c r="AT907" s="13">
        <f t="shared" si="1083"/>
        <v>0</v>
      </c>
      <c r="AU907" s="13">
        <f t="shared" si="1084"/>
        <v>0</v>
      </c>
      <c r="AV907" s="13">
        <f t="shared" si="1085"/>
        <v>0</v>
      </c>
      <c r="AX907" s="13">
        <f t="shared" si="1086"/>
        <v>0</v>
      </c>
      <c r="AY907" s="13">
        <f t="shared" si="1087"/>
        <v>0</v>
      </c>
      <c r="AZ907" s="13">
        <f t="shared" si="1088"/>
        <v>0</v>
      </c>
      <c r="BA907" s="13">
        <f t="shared" si="1089"/>
        <v>0</v>
      </c>
      <c r="BB907" s="13">
        <f t="shared" si="1090"/>
        <v>0</v>
      </c>
      <c r="BC907" s="13">
        <f t="shared" si="1091"/>
        <v>0</v>
      </c>
      <c r="BD907" s="13">
        <f t="shared" si="1092"/>
        <v>0</v>
      </c>
      <c r="BE907" s="13">
        <f t="shared" si="1093"/>
        <v>0</v>
      </c>
      <c r="BF907" s="13">
        <f t="shared" si="1094"/>
        <v>0</v>
      </c>
      <c r="BG907" s="13">
        <f t="shared" si="1095"/>
        <v>0</v>
      </c>
      <c r="BH907" s="13">
        <f t="shared" si="1096"/>
        <v>0</v>
      </c>
      <c r="BI907" s="13">
        <f t="shared" si="1097"/>
        <v>0</v>
      </c>
      <c r="BJ907" s="13">
        <f t="shared" si="1098"/>
        <v>0</v>
      </c>
      <c r="BK907" s="13">
        <f t="shared" si="1099"/>
        <v>0</v>
      </c>
      <c r="BL907" s="13">
        <f t="shared" si="1100"/>
        <v>0</v>
      </c>
      <c r="BM907" s="13">
        <f t="shared" si="1101"/>
        <v>0</v>
      </c>
      <c r="BN907" s="13">
        <f t="shared" si="1102"/>
        <v>0</v>
      </c>
      <c r="BO907" s="13">
        <f t="shared" si="1103"/>
        <v>0</v>
      </c>
      <c r="BP907" s="13">
        <f t="shared" si="1104"/>
        <v>0</v>
      </c>
      <c r="BQ907" s="13">
        <f t="shared" si="1105"/>
        <v>0</v>
      </c>
      <c r="BR907" s="13">
        <f t="shared" si="1106"/>
        <v>0</v>
      </c>
      <c r="BS907" s="13">
        <f t="shared" si="1107"/>
        <v>0</v>
      </c>
      <c r="BT907" s="31">
        <f t="shared" si="1108"/>
        <v>0</v>
      </c>
      <c r="BU907" s="31">
        <f t="shared" si="1109"/>
        <v>0</v>
      </c>
      <c r="BV907" s="31">
        <f t="shared" si="1110"/>
        <v>0</v>
      </c>
      <c r="BW907" s="31">
        <f t="shared" si="1111"/>
        <v>0</v>
      </c>
      <c r="BX907" s="31">
        <f t="shared" si="1112"/>
        <v>0</v>
      </c>
      <c r="BY907" s="31">
        <f t="shared" si="1113"/>
        <v>0</v>
      </c>
      <c r="BZ907" s="31">
        <f t="shared" si="1114"/>
        <v>0</v>
      </c>
      <c r="CA907" s="31">
        <f t="shared" si="1115"/>
        <v>0</v>
      </c>
      <c r="CB907" s="31">
        <f t="shared" si="1116"/>
        <v>0</v>
      </c>
      <c r="CC907" s="31">
        <f t="shared" si="1117"/>
        <v>0</v>
      </c>
      <c r="CD907" s="31">
        <f t="shared" si="1118"/>
        <v>0</v>
      </c>
      <c r="CE907" s="37">
        <f t="array" ref="CE907">MIN(IF(JPRL=AI907,$AG$19:$AG$1018))</f>
        <v>0</v>
      </c>
      <c r="CF907" s="37">
        <f t="array" ref="CF907">MAX(IF(JPRL=AI907,$AG$19:$AG$1018))</f>
        <v>0</v>
      </c>
      <c r="CG907" s="36">
        <f t="shared" si="1119"/>
        <v>0</v>
      </c>
      <c r="CI907" s="40">
        <f t="shared" si="1120"/>
        <v>0</v>
      </c>
      <c r="CJ907" s="40">
        <f t="shared" si="1057"/>
        <v>0</v>
      </c>
      <c r="CK907" s="40">
        <f t="shared" si="1058"/>
        <v>0</v>
      </c>
      <c r="CL907" s="40">
        <f t="shared" si="1059"/>
        <v>0</v>
      </c>
      <c r="CM907" s="40">
        <f t="shared" si="1060"/>
        <v>0</v>
      </c>
      <c r="CN907" s="40">
        <f t="shared" si="1061"/>
        <v>0</v>
      </c>
      <c r="CO907" s="40">
        <f t="shared" si="1062"/>
        <v>0</v>
      </c>
      <c r="CP907" s="40">
        <f t="shared" si="1063"/>
        <v>0</v>
      </c>
      <c r="CQ907" s="40">
        <f t="shared" si="1064"/>
        <v>0</v>
      </c>
      <c r="CR907" s="40">
        <f t="shared" si="1065"/>
        <v>0</v>
      </c>
      <c r="CS907" s="40">
        <f t="shared" si="1066"/>
        <v>0</v>
      </c>
      <c r="CT907" s="41">
        <f t="shared" si="1121"/>
        <v>0</v>
      </c>
      <c r="CU907" s="41">
        <f t="shared" si="1122"/>
        <v>0</v>
      </c>
      <c r="CV907" s="41">
        <f t="shared" si="1123"/>
        <v>0</v>
      </c>
      <c r="CW907" s="41">
        <f t="shared" si="1124"/>
        <v>0</v>
      </c>
      <c r="CX907" s="41">
        <f t="shared" si="1125"/>
        <v>0</v>
      </c>
      <c r="CY907" s="41">
        <f t="shared" si="1126"/>
        <v>0</v>
      </c>
      <c r="CZ907" s="41">
        <f t="shared" si="1127"/>
        <v>0</v>
      </c>
      <c r="DA907" s="41">
        <f t="shared" si="1128"/>
        <v>0</v>
      </c>
      <c r="DB907" s="41">
        <f t="shared" si="1129"/>
        <v>0</v>
      </c>
      <c r="DC907" s="41">
        <f t="shared" si="1130"/>
        <v>0</v>
      </c>
      <c r="DD907" s="7">
        <f t="shared" si="1131"/>
        <v>0</v>
      </c>
      <c r="DE907" s="7">
        <f t="shared" si="1132"/>
        <v>0</v>
      </c>
      <c r="DF907" s="7">
        <f t="shared" si="1133"/>
        <v>0</v>
      </c>
      <c r="DJ907" s="7">
        <f t="shared" si="1134"/>
        <v>0</v>
      </c>
      <c r="DK907" s="7">
        <f t="shared" si="1135"/>
        <v>0</v>
      </c>
    </row>
    <row r="908" spans="1:115" ht="26.25" customHeight="1" x14ac:dyDescent="0.25">
      <c r="A908" s="9">
        <v>890</v>
      </c>
      <c r="B908" s="24" t="str">
        <f t="shared" si="1067"/>
        <v/>
      </c>
      <c r="C908" s="23"/>
      <c r="D908" s="51"/>
      <c r="E908" s="24"/>
      <c r="F908" s="24"/>
      <c r="G908" s="24"/>
      <c r="H908" s="24"/>
      <c r="I908" s="25"/>
      <c r="J908" s="24"/>
      <c r="K908" s="26"/>
      <c r="L908" s="29"/>
      <c r="M908" s="27"/>
      <c r="N908" s="28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30"/>
      <c r="Z908" s="29"/>
      <c r="AA908" s="29" t="str">
        <f t="shared" si="1068"/>
        <v/>
      </c>
      <c r="AB908" s="7">
        <f t="shared" si="1069"/>
        <v>0</v>
      </c>
      <c r="AC908" s="7">
        <f t="shared" si="1070"/>
        <v>0</v>
      </c>
      <c r="AD908" s="7">
        <f t="shared" si="1071"/>
        <v>0</v>
      </c>
      <c r="AE908" s="7">
        <f t="shared" si="1072"/>
        <v>0</v>
      </c>
      <c r="AF908" s="11" t="str">
        <f t="shared" si="1136"/>
        <v/>
      </c>
      <c r="AG908" s="13">
        <f t="shared" si="1073"/>
        <v>0</v>
      </c>
      <c r="AH908" s="7" t="str">
        <f t="shared" si="1074"/>
        <v/>
      </c>
      <c r="AI908" s="11" t="str">
        <f t="shared" si="1137"/>
        <v/>
      </c>
      <c r="AJ908" s="11" t="str">
        <f t="array" ref="AJ908">IF(OR(AI908=$AI$19:AI907),"",AI908)</f>
        <v/>
      </c>
      <c r="AK908" s="11" t="str">
        <f t="shared" si="1075"/>
        <v/>
      </c>
      <c r="AL908" t="str">
        <f t="array" ref="AL908">IF(OR(AK908=$AK$19:AK907),"",AK908)</f>
        <v/>
      </c>
      <c r="AM908" s="13">
        <f t="shared" si="1076"/>
        <v>0</v>
      </c>
      <c r="AN908" s="13">
        <f t="shared" si="1077"/>
        <v>0</v>
      </c>
      <c r="AO908" s="13">
        <f t="shared" si="1078"/>
        <v>0</v>
      </c>
      <c r="AP908" s="13">
        <f t="shared" si="1079"/>
        <v>0</v>
      </c>
      <c r="AQ908" s="13">
        <f t="shared" si="1080"/>
        <v>0</v>
      </c>
      <c r="AR908" s="13">
        <f t="shared" si="1081"/>
        <v>0</v>
      </c>
      <c r="AS908" s="13">
        <f t="shared" si="1082"/>
        <v>0</v>
      </c>
      <c r="AT908" s="13">
        <f t="shared" si="1083"/>
        <v>0</v>
      </c>
      <c r="AU908" s="13">
        <f t="shared" si="1084"/>
        <v>0</v>
      </c>
      <c r="AV908" s="13">
        <f t="shared" si="1085"/>
        <v>0</v>
      </c>
      <c r="AX908" s="13">
        <f t="shared" si="1086"/>
        <v>0</v>
      </c>
      <c r="AY908" s="13">
        <f t="shared" si="1087"/>
        <v>0</v>
      </c>
      <c r="AZ908" s="13">
        <f t="shared" si="1088"/>
        <v>0</v>
      </c>
      <c r="BA908" s="13">
        <f t="shared" si="1089"/>
        <v>0</v>
      </c>
      <c r="BB908" s="13">
        <f t="shared" si="1090"/>
        <v>0</v>
      </c>
      <c r="BC908" s="13">
        <f t="shared" si="1091"/>
        <v>0</v>
      </c>
      <c r="BD908" s="13">
        <f t="shared" si="1092"/>
        <v>0</v>
      </c>
      <c r="BE908" s="13">
        <f t="shared" si="1093"/>
        <v>0</v>
      </c>
      <c r="BF908" s="13">
        <f t="shared" si="1094"/>
        <v>0</v>
      </c>
      <c r="BG908" s="13">
        <f t="shared" si="1095"/>
        <v>0</v>
      </c>
      <c r="BH908" s="13">
        <f t="shared" si="1096"/>
        <v>0</v>
      </c>
      <c r="BI908" s="13">
        <f t="shared" si="1097"/>
        <v>0</v>
      </c>
      <c r="BJ908" s="13">
        <f t="shared" si="1098"/>
        <v>0</v>
      </c>
      <c r="BK908" s="13">
        <f t="shared" si="1099"/>
        <v>0</v>
      </c>
      <c r="BL908" s="13">
        <f t="shared" si="1100"/>
        <v>0</v>
      </c>
      <c r="BM908" s="13">
        <f t="shared" si="1101"/>
        <v>0</v>
      </c>
      <c r="BN908" s="13">
        <f t="shared" si="1102"/>
        <v>0</v>
      </c>
      <c r="BO908" s="13">
        <f t="shared" si="1103"/>
        <v>0</v>
      </c>
      <c r="BP908" s="13">
        <f t="shared" si="1104"/>
        <v>0</v>
      </c>
      <c r="BQ908" s="13">
        <f t="shared" si="1105"/>
        <v>0</v>
      </c>
      <c r="BR908" s="13">
        <f t="shared" si="1106"/>
        <v>0</v>
      </c>
      <c r="BS908" s="13">
        <f t="shared" si="1107"/>
        <v>0</v>
      </c>
      <c r="BT908" s="31">
        <f t="shared" si="1108"/>
        <v>0</v>
      </c>
      <c r="BU908" s="31">
        <f t="shared" si="1109"/>
        <v>0</v>
      </c>
      <c r="BV908" s="31">
        <f t="shared" si="1110"/>
        <v>0</v>
      </c>
      <c r="BW908" s="31">
        <f t="shared" si="1111"/>
        <v>0</v>
      </c>
      <c r="BX908" s="31">
        <f t="shared" si="1112"/>
        <v>0</v>
      </c>
      <c r="BY908" s="31">
        <f t="shared" si="1113"/>
        <v>0</v>
      </c>
      <c r="BZ908" s="31">
        <f t="shared" si="1114"/>
        <v>0</v>
      </c>
      <c r="CA908" s="31">
        <f t="shared" si="1115"/>
        <v>0</v>
      </c>
      <c r="CB908" s="31">
        <f t="shared" si="1116"/>
        <v>0</v>
      </c>
      <c r="CC908" s="31">
        <f t="shared" si="1117"/>
        <v>0</v>
      </c>
      <c r="CD908" s="31">
        <f t="shared" si="1118"/>
        <v>0</v>
      </c>
      <c r="CE908" s="37">
        <f t="array" ref="CE908">MIN(IF(JPRL=AI908,$AG$19:$AG$1018))</f>
        <v>0</v>
      </c>
      <c r="CF908" s="37">
        <f t="array" ref="CF908">MAX(IF(JPRL=AI908,$AG$19:$AG$1018))</f>
        <v>0</v>
      </c>
      <c r="CG908" s="36">
        <f t="shared" si="1119"/>
        <v>0</v>
      </c>
      <c r="CI908" s="40">
        <f t="shared" si="1120"/>
        <v>0</v>
      </c>
      <c r="CJ908" s="40">
        <f t="shared" si="1057"/>
        <v>0</v>
      </c>
      <c r="CK908" s="40">
        <f t="shared" si="1058"/>
        <v>0</v>
      </c>
      <c r="CL908" s="40">
        <f t="shared" si="1059"/>
        <v>0</v>
      </c>
      <c r="CM908" s="40">
        <f t="shared" si="1060"/>
        <v>0</v>
      </c>
      <c r="CN908" s="40">
        <f t="shared" si="1061"/>
        <v>0</v>
      </c>
      <c r="CO908" s="40">
        <f t="shared" si="1062"/>
        <v>0</v>
      </c>
      <c r="CP908" s="40">
        <f t="shared" si="1063"/>
        <v>0</v>
      </c>
      <c r="CQ908" s="40">
        <f t="shared" si="1064"/>
        <v>0</v>
      </c>
      <c r="CR908" s="40">
        <f t="shared" si="1065"/>
        <v>0</v>
      </c>
      <c r="CS908" s="40">
        <f t="shared" si="1066"/>
        <v>0</v>
      </c>
      <c r="CT908" s="41">
        <f t="shared" si="1121"/>
        <v>0</v>
      </c>
      <c r="CU908" s="41">
        <f t="shared" si="1122"/>
        <v>0</v>
      </c>
      <c r="CV908" s="41">
        <f t="shared" si="1123"/>
        <v>0</v>
      </c>
      <c r="CW908" s="41">
        <f t="shared" si="1124"/>
        <v>0</v>
      </c>
      <c r="CX908" s="41">
        <f t="shared" si="1125"/>
        <v>0</v>
      </c>
      <c r="CY908" s="41">
        <f t="shared" si="1126"/>
        <v>0</v>
      </c>
      <c r="CZ908" s="41">
        <f t="shared" si="1127"/>
        <v>0</v>
      </c>
      <c r="DA908" s="41">
        <f t="shared" si="1128"/>
        <v>0</v>
      </c>
      <c r="DB908" s="41">
        <f t="shared" si="1129"/>
        <v>0</v>
      </c>
      <c r="DC908" s="41">
        <f t="shared" si="1130"/>
        <v>0</v>
      </c>
      <c r="DD908" s="7">
        <f t="shared" si="1131"/>
        <v>0</v>
      </c>
      <c r="DE908" s="7">
        <f t="shared" si="1132"/>
        <v>0</v>
      </c>
      <c r="DF908" s="7">
        <f t="shared" si="1133"/>
        <v>0</v>
      </c>
      <c r="DJ908" s="7">
        <f t="shared" si="1134"/>
        <v>0</v>
      </c>
      <c r="DK908" s="7">
        <f t="shared" si="1135"/>
        <v>0</v>
      </c>
    </row>
    <row r="909" spans="1:115" ht="26.25" customHeight="1" x14ac:dyDescent="0.25">
      <c r="A909" s="9">
        <v>891</v>
      </c>
      <c r="B909" s="24" t="str">
        <f t="shared" si="1067"/>
        <v/>
      </c>
      <c r="C909" s="23"/>
      <c r="D909" s="51"/>
      <c r="E909" s="24"/>
      <c r="F909" s="24"/>
      <c r="G909" s="24"/>
      <c r="H909" s="24"/>
      <c r="I909" s="25"/>
      <c r="J909" s="24"/>
      <c r="K909" s="26"/>
      <c r="L909" s="29"/>
      <c r="M909" s="27"/>
      <c r="N909" s="28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30"/>
      <c r="Z909" s="29"/>
      <c r="AA909" s="29" t="str">
        <f t="shared" si="1068"/>
        <v/>
      </c>
      <c r="AB909" s="7">
        <f t="shared" si="1069"/>
        <v>0</v>
      </c>
      <c r="AC909" s="7">
        <f t="shared" si="1070"/>
        <v>0</v>
      </c>
      <c r="AD909" s="7">
        <f t="shared" si="1071"/>
        <v>0</v>
      </c>
      <c r="AE909" s="7">
        <f t="shared" si="1072"/>
        <v>0</v>
      </c>
      <c r="AF909" s="11" t="str">
        <f t="shared" si="1136"/>
        <v/>
      </c>
      <c r="AG909" s="13">
        <f t="shared" si="1073"/>
        <v>0</v>
      </c>
      <c r="AH909" s="7" t="str">
        <f t="shared" si="1074"/>
        <v/>
      </c>
      <c r="AI909" s="11" t="str">
        <f t="shared" si="1137"/>
        <v/>
      </c>
      <c r="AJ909" s="11" t="str">
        <f t="array" ref="AJ909">IF(OR(AI909=$AI$19:AI908),"",AI909)</f>
        <v/>
      </c>
      <c r="AK909" s="11" t="str">
        <f t="shared" si="1075"/>
        <v/>
      </c>
      <c r="AL909" t="str">
        <f t="array" ref="AL909">IF(OR(AK909=$AK$19:AK908),"",AK909)</f>
        <v/>
      </c>
      <c r="AM909" s="13">
        <f t="shared" si="1076"/>
        <v>0</v>
      </c>
      <c r="AN909" s="13">
        <f t="shared" si="1077"/>
        <v>0</v>
      </c>
      <c r="AO909" s="13">
        <f t="shared" si="1078"/>
        <v>0</v>
      </c>
      <c r="AP909" s="13">
        <f t="shared" si="1079"/>
        <v>0</v>
      </c>
      <c r="AQ909" s="13">
        <f t="shared" si="1080"/>
        <v>0</v>
      </c>
      <c r="AR909" s="13">
        <f t="shared" si="1081"/>
        <v>0</v>
      </c>
      <c r="AS909" s="13">
        <f t="shared" si="1082"/>
        <v>0</v>
      </c>
      <c r="AT909" s="13">
        <f t="shared" si="1083"/>
        <v>0</v>
      </c>
      <c r="AU909" s="13">
        <f t="shared" si="1084"/>
        <v>0</v>
      </c>
      <c r="AV909" s="13">
        <f t="shared" si="1085"/>
        <v>0</v>
      </c>
      <c r="AX909" s="13">
        <f t="shared" si="1086"/>
        <v>0</v>
      </c>
      <c r="AY909" s="13">
        <f t="shared" si="1087"/>
        <v>0</v>
      </c>
      <c r="AZ909" s="13">
        <f t="shared" si="1088"/>
        <v>0</v>
      </c>
      <c r="BA909" s="13">
        <f t="shared" si="1089"/>
        <v>0</v>
      </c>
      <c r="BB909" s="13">
        <f t="shared" si="1090"/>
        <v>0</v>
      </c>
      <c r="BC909" s="13">
        <f t="shared" si="1091"/>
        <v>0</v>
      </c>
      <c r="BD909" s="13">
        <f t="shared" si="1092"/>
        <v>0</v>
      </c>
      <c r="BE909" s="13">
        <f t="shared" si="1093"/>
        <v>0</v>
      </c>
      <c r="BF909" s="13">
        <f t="shared" si="1094"/>
        <v>0</v>
      </c>
      <c r="BG909" s="13">
        <f t="shared" si="1095"/>
        <v>0</v>
      </c>
      <c r="BH909" s="13">
        <f t="shared" si="1096"/>
        <v>0</v>
      </c>
      <c r="BI909" s="13">
        <f t="shared" si="1097"/>
        <v>0</v>
      </c>
      <c r="BJ909" s="13">
        <f t="shared" si="1098"/>
        <v>0</v>
      </c>
      <c r="BK909" s="13">
        <f t="shared" si="1099"/>
        <v>0</v>
      </c>
      <c r="BL909" s="13">
        <f t="shared" si="1100"/>
        <v>0</v>
      </c>
      <c r="BM909" s="13">
        <f t="shared" si="1101"/>
        <v>0</v>
      </c>
      <c r="BN909" s="13">
        <f t="shared" si="1102"/>
        <v>0</v>
      </c>
      <c r="BO909" s="13">
        <f t="shared" si="1103"/>
        <v>0</v>
      </c>
      <c r="BP909" s="13">
        <f t="shared" si="1104"/>
        <v>0</v>
      </c>
      <c r="BQ909" s="13">
        <f t="shared" si="1105"/>
        <v>0</v>
      </c>
      <c r="BR909" s="13">
        <f t="shared" si="1106"/>
        <v>0</v>
      </c>
      <c r="BS909" s="13">
        <f t="shared" si="1107"/>
        <v>0</v>
      </c>
      <c r="BT909" s="31">
        <f t="shared" si="1108"/>
        <v>0</v>
      </c>
      <c r="BU909" s="31">
        <f t="shared" si="1109"/>
        <v>0</v>
      </c>
      <c r="BV909" s="31">
        <f t="shared" si="1110"/>
        <v>0</v>
      </c>
      <c r="BW909" s="31">
        <f t="shared" si="1111"/>
        <v>0</v>
      </c>
      <c r="BX909" s="31">
        <f t="shared" si="1112"/>
        <v>0</v>
      </c>
      <c r="BY909" s="31">
        <f t="shared" si="1113"/>
        <v>0</v>
      </c>
      <c r="BZ909" s="31">
        <f t="shared" si="1114"/>
        <v>0</v>
      </c>
      <c r="CA909" s="31">
        <f t="shared" si="1115"/>
        <v>0</v>
      </c>
      <c r="CB909" s="31">
        <f t="shared" si="1116"/>
        <v>0</v>
      </c>
      <c r="CC909" s="31">
        <f t="shared" si="1117"/>
        <v>0</v>
      </c>
      <c r="CD909" s="31">
        <f t="shared" si="1118"/>
        <v>0</v>
      </c>
      <c r="CE909" s="37">
        <f t="array" ref="CE909">MIN(IF(JPRL=AI909,$AG$19:$AG$1018))</f>
        <v>0</v>
      </c>
      <c r="CF909" s="37">
        <f t="array" ref="CF909">MAX(IF(JPRL=AI909,$AG$19:$AG$1018))</f>
        <v>0</v>
      </c>
      <c r="CG909" s="36">
        <f t="shared" si="1119"/>
        <v>0</v>
      </c>
      <c r="CI909" s="40">
        <f t="shared" si="1120"/>
        <v>0</v>
      </c>
      <c r="CJ909" s="40">
        <f t="shared" si="1057"/>
        <v>0</v>
      </c>
      <c r="CK909" s="40">
        <f t="shared" si="1058"/>
        <v>0</v>
      </c>
      <c r="CL909" s="40">
        <f t="shared" si="1059"/>
        <v>0</v>
      </c>
      <c r="CM909" s="40">
        <f t="shared" si="1060"/>
        <v>0</v>
      </c>
      <c r="CN909" s="40">
        <f t="shared" si="1061"/>
        <v>0</v>
      </c>
      <c r="CO909" s="40">
        <f t="shared" si="1062"/>
        <v>0</v>
      </c>
      <c r="CP909" s="40">
        <f t="shared" si="1063"/>
        <v>0</v>
      </c>
      <c r="CQ909" s="40">
        <f t="shared" si="1064"/>
        <v>0</v>
      </c>
      <c r="CR909" s="40">
        <f t="shared" si="1065"/>
        <v>0</v>
      </c>
      <c r="CS909" s="40">
        <f t="shared" si="1066"/>
        <v>0</v>
      </c>
      <c r="CT909" s="41">
        <f t="shared" si="1121"/>
        <v>0</v>
      </c>
      <c r="CU909" s="41">
        <f t="shared" si="1122"/>
        <v>0</v>
      </c>
      <c r="CV909" s="41">
        <f t="shared" si="1123"/>
        <v>0</v>
      </c>
      <c r="CW909" s="41">
        <f t="shared" si="1124"/>
        <v>0</v>
      </c>
      <c r="CX909" s="41">
        <f t="shared" si="1125"/>
        <v>0</v>
      </c>
      <c r="CY909" s="41">
        <f t="shared" si="1126"/>
        <v>0</v>
      </c>
      <c r="CZ909" s="41">
        <f t="shared" si="1127"/>
        <v>0</v>
      </c>
      <c r="DA909" s="41">
        <f t="shared" si="1128"/>
        <v>0</v>
      </c>
      <c r="DB909" s="41">
        <f t="shared" si="1129"/>
        <v>0</v>
      </c>
      <c r="DC909" s="41">
        <f t="shared" si="1130"/>
        <v>0</v>
      </c>
      <c r="DD909" s="7">
        <f t="shared" si="1131"/>
        <v>0</v>
      </c>
      <c r="DE909" s="7">
        <f t="shared" si="1132"/>
        <v>0</v>
      </c>
      <c r="DF909" s="7">
        <f t="shared" si="1133"/>
        <v>0</v>
      </c>
      <c r="DJ909" s="7">
        <f t="shared" si="1134"/>
        <v>0</v>
      </c>
      <c r="DK909" s="7">
        <f t="shared" si="1135"/>
        <v>0</v>
      </c>
    </row>
    <row r="910" spans="1:115" ht="26.25" customHeight="1" x14ac:dyDescent="0.25">
      <c r="A910" s="9">
        <v>892</v>
      </c>
      <c r="B910" s="24" t="str">
        <f t="shared" si="1067"/>
        <v/>
      </c>
      <c r="C910" s="23"/>
      <c r="D910" s="51"/>
      <c r="E910" s="24"/>
      <c r="F910" s="24"/>
      <c r="G910" s="24"/>
      <c r="H910" s="24"/>
      <c r="I910" s="25"/>
      <c r="J910" s="24"/>
      <c r="K910" s="26"/>
      <c r="L910" s="29"/>
      <c r="M910" s="27"/>
      <c r="N910" s="28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30"/>
      <c r="Z910" s="29"/>
      <c r="AA910" s="29" t="str">
        <f t="shared" si="1068"/>
        <v/>
      </c>
      <c r="AB910" s="7">
        <f t="shared" si="1069"/>
        <v>0</v>
      </c>
      <c r="AC910" s="7">
        <f t="shared" si="1070"/>
        <v>0</v>
      </c>
      <c r="AD910" s="7">
        <f t="shared" si="1071"/>
        <v>0</v>
      </c>
      <c r="AE910" s="7">
        <f t="shared" si="1072"/>
        <v>0</v>
      </c>
      <c r="AF910" s="11" t="str">
        <f t="shared" si="1136"/>
        <v/>
      </c>
      <c r="AG910" s="13">
        <f t="shared" si="1073"/>
        <v>0</v>
      </c>
      <c r="AH910" s="7" t="str">
        <f t="shared" si="1074"/>
        <v/>
      </c>
      <c r="AI910" s="11" t="str">
        <f t="shared" si="1137"/>
        <v/>
      </c>
      <c r="AJ910" s="11" t="str">
        <f t="array" ref="AJ910">IF(OR(AI910=$AI$19:AI909),"",AI910)</f>
        <v/>
      </c>
      <c r="AK910" s="11" t="str">
        <f t="shared" si="1075"/>
        <v/>
      </c>
      <c r="AL910" t="str">
        <f t="array" ref="AL910">IF(OR(AK910=$AK$19:AK909),"",AK910)</f>
        <v/>
      </c>
      <c r="AM910" s="13">
        <f t="shared" si="1076"/>
        <v>0</v>
      </c>
      <c r="AN910" s="13">
        <f t="shared" si="1077"/>
        <v>0</v>
      </c>
      <c r="AO910" s="13">
        <f t="shared" si="1078"/>
        <v>0</v>
      </c>
      <c r="AP910" s="13">
        <f t="shared" si="1079"/>
        <v>0</v>
      </c>
      <c r="AQ910" s="13">
        <f t="shared" si="1080"/>
        <v>0</v>
      </c>
      <c r="AR910" s="13">
        <f t="shared" si="1081"/>
        <v>0</v>
      </c>
      <c r="AS910" s="13">
        <f t="shared" si="1082"/>
        <v>0</v>
      </c>
      <c r="AT910" s="13">
        <f t="shared" si="1083"/>
        <v>0</v>
      </c>
      <c r="AU910" s="13">
        <f t="shared" si="1084"/>
        <v>0</v>
      </c>
      <c r="AV910" s="13">
        <f t="shared" si="1085"/>
        <v>0</v>
      </c>
      <c r="AX910" s="13">
        <f t="shared" si="1086"/>
        <v>0</v>
      </c>
      <c r="AY910" s="13">
        <f t="shared" si="1087"/>
        <v>0</v>
      </c>
      <c r="AZ910" s="13">
        <f t="shared" si="1088"/>
        <v>0</v>
      </c>
      <c r="BA910" s="13">
        <f t="shared" si="1089"/>
        <v>0</v>
      </c>
      <c r="BB910" s="13">
        <f t="shared" si="1090"/>
        <v>0</v>
      </c>
      <c r="BC910" s="13">
        <f t="shared" si="1091"/>
        <v>0</v>
      </c>
      <c r="BD910" s="13">
        <f t="shared" si="1092"/>
        <v>0</v>
      </c>
      <c r="BE910" s="13">
        <f t="shared" si="1093"/>
        <v>0</v>
      </c>
      <c r="BF910" s="13">
        <f t="shared" si="1094"/>
        <v>0</v>
      </c>
      <c r="BG910" s="13">
        <f t="shared" si="1095"/>
        <v>0</v>
      </c>
      <c r="BH910" s="13">
        <f t="shared" si="1096"/>
        <v>0</v>
      </c>
      <c r="BI910" s="13">
        <f t="shared" si="1097"/>
        <v>0</v>
      </c>
      <c r="BJ910" s="13">
        <f t="shared" si="1098"/>
        <v>0</v>
      </c>
      <c r="BK910" s="13">
        <f t="shared" si="1099"/>
        <v>0</v>
      </c>
      <c r="BL910" s="13">
        <f t="shared" si="1100"/>
        <v>0</v>
      </c>
      <c r="BM910" s="13">
        <f t="shared" si="1101"/>
        <v>0</v>
      </c>
      <c r="BN910" s="13">
        <f t="shared" si="1102"/>
        <v>0</v>
      </c>
      <c r="BO910" s="13">
        <f t="shared" si="1103"/>
        <v>0</v>
      </c>
      <c r="BP910" s="13">
        <f t="shared" si="1104"/>
        <v>0</v>
      </c>
      <c r="BQ910" s="13">
        <f t="shared" si="1105"/>
        <v>0</v>
      </c>
      <c r="BR910" s="13">
        <f t="shared" si="1106"/>
        <v>0</v>
      </c>
      <c r="BS910" s="13">
        <f t="shared" si="1107"/>
        <v>0</v>
      </c>
      <c r="BT910" s="31">
        <f t="shared" si="1108"/>
        <v>0</v>
      </c>
      <c r="BU910" s="31">
        <f t="shared" si="1109"/>
        <v>0</v>
      </c>
      <c r="BV910" s="31">
        <f t="shared" si="1110"/>
        <v>0</v>
      </c>
      <c r="BW910" s="31">
        <f t="shared" si="1111"/>
        <v>0</v>
      </c>
      <c r="BX910" s="31">
        <f t="shared" si="1112"/>
        <v>0</v>
      </c>
      <c r="BY910" s="31">
        <f t="shared" si="1113"/>
        <v>0</v>
      </c>
      <c r="BZ910" s="31">
        <f t="shared" si="1114"/>
        <v>0</v>
      </c>
      <c r="CA910" s="31">
        <f t="shared" si="1115"/>
        <v>0</v>
      </c>
      <c r="CB910" s="31">
        <f t="shared" si="1116"/>
        <v>0</v>
      </c>
      <c r="CC910" s="31">
        <f t="shared" si="1117"/>
        <v>0</v>
      </c>
      <c r="CD910" s="31">
        <f t="shared" si="1118"/>
        <v>0</v>
      </c>
      <c r="CE910" s="37">
        <f t="array" ref="CE910">MIN(IF(JPRL=AI910,$AG$19:$AG$1018))</f>
        <v>0</v>
      </c>
      <c r="CF910" s="37">
        <f t="array" ref="CF910">MAX(IF(JPRL=AI910,$AG$19:$AG$1018))</f>
        <v>0</v>
      </c>
      <c r="CG910" s="36">
        <f t="shared" si="1119"/>
        <v>0</v>
      </c>
      <c r="CI910" s="40">
        <f t="shared" si="1120"/>
        <v>0</v>
      </c>
      <c r="CJ910" s="40">
        <f t="shared" si="1057"/>
        <v>0</v>
      </c>
      <c r="CK910" s="40">
        <f t="shared" si="1058"/>
        <v>0</v>
      </c>
      <c r="CL910" s="40">
        <f t="shared" si="1059"/>
        <v>0</v>
      </c>
      <c r="CM910" s="40">
        <f t="shared" si="1060"/>
        <v>0</v>
      </c>
      <c r="CN910" s="40">
        <f t="shared" si="1061"/>
        <v>0</v>
      </c>
      <c r="CO910" s="40">
        <f t="shared" si="1062"/>
        <v>0</v>
      </c>
      <c r="CP910" s="40">
        <f t="shared" si="1063"/>
        <v>0</v>
      </c>
      <c r="CQ910" s="40">
        <f t="shared" si="1064"/>
        <v>0</v>
      </c>
      <c r="CR910" s="40">
        <f t="shared" si="1065"/>
        <v>0</v>
      </c>
      <c r="CS910" s="40">
        <f t="shared" si="1066"/>
        <v>0</v>
      </c>
      <c r="CT910" s="41">
        <f t="shared" si="1121"/>
        <v>0</v>
      </c>
      <c r="CU910" s="41">
        <f t="shared" si="1122"/>
        <v>0</v>
      </c>
      <c r="CV910" s="41">
        <f t="shared" si="1123"/>
        <v>0</v>
      </c>
      <c r="CW910" s="41">
        <f t="shared" si="1124"/>
        <v>0</v>
      </c>
      <c r="CX910" s="41">
        <f t="shared" si="1125"/>
        <v>0</v>
      </c>
      <c r="CY910" s="41">
        <f t="shared" si="1126"/>
        <v>0</v>
      </c>
      <c r="CZ910" s="41">
        <f t="shared" si="1127"/>
        <v>0</v>
      </c>
      <c r="DA910" s="41">
        <f t="shared" si="1128"/>
        <v>0</v>
      </c>
      <c r="DB910" s="41">
        <f t="shared" si="1129"/>
        <v>0</v>
      </c>
      <c r="DC910" s="41">
        <f t="shared" si="1130"/>
        <v>0</v>
      </c>
      <c r="DD910" s="7">
        <f t="shared" si="1131"/>
        <v>0</v>
      </c>
      <c r="DE910" s="7">
        <f t="shared" si="1132"/>
        <v>0</v>
      </c>
      <c r="DF910" s="7">
        <f t="shared" si="1133"/>
        <v>0</v>
      </c>
      <c r="DJ910" s="7">
        <f t="shared" si="1134"/>
        <v>0</v>
      </c>
      <c r="DK910" s="7">
        <f t="shared" si="1135"/>
        <v>0</v>
      </c>
    </row>
    <row r="911" spans="1:115" ht="26.25" customHeight="1" x14ac:dyDescent="0.25">
      <c r="A911" s="9">
        <v>893</v>
      </c>
      <c r="B911" s="24" t="str">
        <f t="shared" si="1067"/>
        <v/>
      </c>
      <c r="C911" s="23"/>
      <c r="D911" s="51"/>
      <c r="E911" s="24"/>
      <c r="F911" s="24"/>
      <c r="G911" s="24"/>
      <c r="H911" s="24"/>
      <c r="I911" s="25"/>
      <c r="J911" s="24"/>
      <c r="K911" s="26"/>
      <c r="L911" s="29"/>
      <c r="M911" s="27"/>
      <c r="N911" s="28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30"/>
      <c r="Z911" s="29"/>
      <c r="AA911" s="29" t="str">
        <f t="shared" si="1068"/>
        <v/>
      </c>
      <c r="AB911" s="7">
        <f t="shared" si="1069"/>
        <v>0</v>
      </c>
      <c r="AC911" s="7">
        <f t="shared" si="1070"/>
        <v>0</v>
      </c>
      <c r="AD911" s="7">
        <f t="shared" si="1071"/>
        <v>0</v>
      </c>
      <c r="AE911" s="7">
        <f t="shared" si="1072"/>
        <v>0</v>
      </c>
      <c r="AF911" s="11" t="str">
        <f t="shared" si="1136"/>
        <v/>
      </c>
      <c r="AG911" s="13">
        <f t="shared" si="1073"/>
        <v>0</v>
      </c>
      <c r="AH911" s="7" t="str">
        <f t="shared" si="1074"/>
        <v/>
      </c>
      <c r="AI911" s="11" t="str">
        <f t="shared" si="1137"/>
        <v/>
      </c>
      <c r="AJ911" s="11" t="str">
        <f t="array" ref="AJ911">IF(OR(AI911=$AI$19:AI910),"",AI911)</f>
        <v/>
      </c>
      <c r="AK911" s="11" t="str">
        <f t="shared" si="1075"/>
        <v/>
      </c>
      <c r="AL911" t="str">
        <f t="array" ref="AL911">IF(OR(AK911=$AK$19:AK910),"",AK911)</f>
        <v/>
      </c>
      <c r="AM911" s="13">
        <f t="shared" si="1076"/>
        <v>0</v>
      </c>
      <c r="AN911" s="13">
        <f t="shared" si="1077"/>
        <v>0</v>
      </c>
      <c r="AO911" s="13">
        <f t="shared" si="1078"/>
        <v>0</v>
      </c>
      <c r="AP911" s="13">
        <f t="shared" si="1079"/>
        <v>0</v>
      </c>
      <c r="AQ911" s="13">
        <f t="shared" si="1080"/>
        <v>0</v>
      </c>
      <c r="AR911" s="13">
        <f t="shared" si="1081"/>
        <v>0</v>
      </c>
      <c r="AS911" s="13">
        <f t="shared" si="1082"/>
        <v>0</v>
      </c>
      <c r="AT911" s="13">
        <f t="shared" si="1083"/>
        <v>0</v>
      </c>
      <c r="AU911" s="13">
        <f t="shared" si="1084"/>
        <v>0</v>
      </c>
      <c r="AV911" s="13">
        <f t="shared" si="1085"/>
        <v>0</v>
      </c>
      <c r="AX911" s="13">
        <f t="shared" si="1086"/>
        <v>0</v>
      </c>
      <c r="AY911" s="13">
        <f t="shared" si="1087"/>
        <v>0</v>
      </c>
      <c r="AZ911" s="13">
        <f t="shared" si="1088"/>
        <v>0</v>
      </c>
      <c r="BA911" s="13">
        <f t="shared" si="1089"/>
        <v>0</v>
      </c>
      <c r="BB911" s="13">
        <f t="shared" si="1090"/>
        <v>0</v>
      </c>
      <c r="BC911" s="13">
        <f t="shared" si="1091"/>
        <v>0</v>
      </c>
      <c r="BD911" s="13">
        <f t="shared" si="1092"/>
        <v>0</v>
      </c>
      <c r="BE911" s="13">
        <f t="shared" si="1093"/>
        <v>0</v>
      </c>
      <c r="BF911" s="13">
        <f t="shared" si="1094"/>
        <v>0</v>
      </c>
      <c r="BG911" s="13">
        <f t="shared" si="1095"/>
        <v>0</v>
      </c>
      <c r="BH911" s="13">
        <f t="shared" si="1096"/>
        <v>0</v>
      </c>
      <c r="BI911" s="13">
        <f t="shared" si="1097"/>
        <v>0</v>
      </c>
      <c r="BJ911" s="13">
        <f t="shared" si="1098"/>
        <v>0</v>
      </c>
      <c r="BK911" s="13">
        <f t="shared" si="1099"/>
        <v>0</v>
      </c>
      <c r="BL911" s="13">
        <f t="shared" si="1100"/>
        <v>0</v>
      </c>
      <c r="BM911" s="13">
        <f t="shared" si="1101"/>
        <v>0</v>
      </c>
      <c r="BN911" s="13">
        <f t="shared" si="1102"/>
        <v>0</v>
      </c>
      <c r="BO911" s="13">
        <f t="shared" si="1103"/>
        <v>0</v>
      </c>
      <c r="BP911" s="13">
        <f t="shared" si="1104"/>
        <v>0</v>
      </c>
      <c r="BQ911" s="13">
        <f t="shared" si="1105"/>
        <v>0</v>
      </c>
      <c r="BR911" s="13">
        <f t="shared" si="1106"/>
        <v>0</v>
      </c>
      <c r="BS911" s="13">
        <f t="shared" si="1107"/>
        <v>0</v>
      </c>
      <c r="BT911" s="31">
        <f t="shared" si="1108"/>
        <v>0</v>
      </c>
      <c r="BU911" s="31">
        <f t="shared" si="1109"/>
        <v>0</v>
      </c>
      <c r="BV911" s="31">
        <f t="shared" si="1110"/>
        <v>0</v>
      </c>
      <c r="BW911" s="31">
        <f t="shared" si="1111"/>
        <v>0</v>
      </c>
      <c r="BX911" s="31">
        <f t="shared" si="1112"/>
        <v>0</v>
      </c>
      <c r="BY911" s="31">
        <f t="shared" si="1113"/>
        <v>0</v>
      </c>
      <c r="BZ911" s="31">
        <f t="shared" si="1114"/>
        <v>0</v>
      </c>
      <c r="CA911" s="31">
        <f t="shared" si="1115"/>
        <v>0</v>
      </c>
      <c r="CB911" s="31">
        <f t="shared" si="1116"/>
        <v>0</v>
      </c>
      <c r="CC911" s="31">
        <f t="shared" si="1117"/>
        <v>0</v>
      </c>
      <c r="CD911" s="31">
        <f t="shared" si="1118"/>
        <v>0</v>
      </c>
      <c r="CE911" s="37">
        <f t="array" ref="CE911">MIN(IF(JPRL=AI911,$AG$19:$AG$1018))</f>
        <v>0</v>
      </c>
      <c r="CF911" s="37">
        <f t="array" ref="CF911">MAX(IF(JPRL=AI911,$AG$19:$AG$1018))</f>
        <v>0</v>
      </c>
      <c r="CG911" s="36">
        <f t="shared" si="1119"/>
        <v>0</v>
      </c>
      <c r="CI911" s="40">
        <f t="shared" si="1120"/>
        <v>0</v>
      </c>
      <c r="CJ911" s="40">
        <f t="shared" si="1057"/>
        <v>0</v>
      </c>
      <c r="CK911" s="40">
        <f t="shared" si="1058"/>
        <v>0</v>
      </c>
      <c r="CL911" s="40">
        <f t="shared" si="1059"/>
        <v>0</v>
      </c>
      <c r="CM911" s="40">
        <f t="shared" si="1060"/>
        <v>0</v>
      </c>
      <c r="CN911" s="40">
        <f t="shared" si="1061"/>
        <v>0</v>
      </c>
      <c r="CO911" s="40">
        <f t="shared" si="1062"/>
        <v>0</v>
      </c>
      <c r="CP911" s="40">
        <f t="shared" si="1063"/>
        <v>0</v>
      </c>
      <c r="CQ911" s="40">
        <f t="shared" si="1064"/>
        <v>0</v>
      </c>
      <c r="CR911" s="40">
        <f t="shared" si="1065"/>
        <v>0</v>
      </c>
      <c r="CS911" s="40">
        <f t="shared" si="1066"/>
        <v>0</v>
      </c>
      <c r="CT911" s="41">
        <f t="shared" si="1121"/>
        <v>0</v>
      </c>
      <c r="CU911" s="41">
        <f t="shared" si="1122"/>
        <v>0</v>
      </c>
      <c r="CV911" s="41">
        <f t="shared" si="1123"/>
        <v>0</v>
      </c>
      <c r="CW911" s="41">
        <f t="shared" si="1124"/>
        <v>0</v>
      </c>
      <c r="CX911" s="41">
        <f t="shared" si="1125"/>
        <v>0</v>
      </c>
      <c r="CY911" s="41">
        <f t="shared" si="1126"/>
        <v>0</v>
      </c>
      <c r="CZ911" s="41">
        <f t="shared" si="1127"/>
        <v>0</v>
      </c>
      <c r="DA911" s="41">
        <f t="shared" si="1128"/>
        <v>0</v>
      </c>
      <c r="DB911" s="41">
        <f t="shared" si="1129"/>
        <v>0</v>
      </c>
      <c r="DC911" s="41">
        <f t="shared" si="1130"/>
        <v>0</v>
      </c>
      <c r="DD911" s="7">
        <f t="shared" si="1131"/>
        <v>0</v>
      </c>
      <c r="DE911" s="7">
        <f t="shared" si="1132"/>
        <v>0</v>
      </c>
      <c r="DF911" s="7">
        <f t="shared" si="1133"/>
        <v>0</v>
      </c>
      <c r="DJ911" s="7">
        <f t="shared" si="1134"/>
        <v>0</v>
      </c>
      <c r="DK911" s="7">
        <f t="shared" si="1135"/>
        <v>0</v>
      </c>
    </row>
    <row r="912" spans="1:115" ht="26.25" customHeight="1" x14ac:dyDescent="0.25">
      <c r="A912" s="9">
        <v>894</v>
      </c>
      <c r="B912" s="24" t="str">
        <f t="shared" si="1067"/>
        <v/>
      </c>
      <c r="C912" s="23"/>
      <c r="D912" s="51"/>
      <c r="E912" s="24"/>
      <c r="F912" s="24"/>
      <c r="G912" s="24"/>
      <c r="H912" s="24"/>
      <c r="I912" s="25"/>
      <c r="J912" s="24"/>
      <c r="K912" s="26"/>
      <c r="L912" s="29"/>
      <c r="M912" s="27"/>
      <c r="N912" s="28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30"/>
      <c r="Z912" s="29"/>
      <c r="AA912" s="29" t="str">
        <f t="shared" si="1068"/>
        <v/>
      </c>
      <c r="AB912" s="7">
        <f t="shared" si="1069"/>
        <v>0</v>
      </c>
      <c r="AC912" s="7">
        <f t="shared" si="1070"/>
        <v>0</v>
      </c>
      <c r="AD912" s="7">
        <f t="shared" si="1071"/>
        <v>0</v>
      </c>
      <c r="AE912" s="7">
        <f t="shared" si="1072"/>
        <v>0</v>
      </c>
      <c r="AF912" s="11" t="str">
        <f t="shared" si="1136"/>
        <v/>
      </c>
      <c r="AG912" s="13">
        <f t="shared" si="1073"/>
        <v>0</v>
      </c>
      <c r="AH912" s="7" t="str">
        <f t="shared" si="1074"/>
        <v/>
      </c>
      <c r="AI912" s="11" t="str">
        <f t="shared" si="1137"/>
        <v/>
      </c>
      <c r="AJ912" s="11" t="str">
        <f t="array" ref="AJ912">IF(OR(AI912=$AI$19:AI911),"",AI912)</f>
        <v/>
      </c>
      <c r="AK912" s="11" t="str">
        <f t="shared" si="1075"/>
        <v/>
      </c>
      <c r="AL912" t="str">
        <f t="array" ref="AL912">IF(OR(AK912=$AK$19:AK911),"",AK912)</f>
        <v/>
      </c>
      <c r="AM912" s="13">
        <f t="shared" si="1076"/>
        <v>0</v>
      </c>
      <c r="AN912" s="13">
        <f t="shared" si="1077"/>
        <v>0</v>
      </c>
      <c r="AO912" s="13">
        <f t="shared" si="1078"/>
        <v>0</v>
      </c>
      <c r="AP912" s="13">
        <f t="shared" si="1079"/>
        <v>0</v>
      </c>
      <c r="AQ912" s="13">
        <f t="shared" si="1080"/>
        <v>0</v>
      </c>
      <c r="AR912" s="13">
        <f t="shared" si="1081"/>
        <v>0</v>
      </c>
      <c r="AS912" s="13">
        <f t="shared" si="1082"/>
        <v>0</v>
      </c>
      <c r="AT912" s="13">
        <f t="shared" si="1083"/>
        <v>0</v>
      </c>
      <c r="AU912" s="13">
        <f t="shared" si="1084"/>
        <v>0</v>
      </c>
      <c r="AV912" s="13">
        <f t="shared" si="1085"/>
        <v>0</v>
      </c>
      <c r="AX912" s="13">
        <f t="shared" si="1086"/>
        <v>0</v>
      </c>
      <c r="AY912" s="13">
        <f t="shared" si="1087"/>
        <v>0</v>
      </c>
      <c r="AZ912" s="13">
        <f t="shared" si="1088"/>
        <v>0</v>
      </c>
      <c r="BA912" s="13">
        <f t="shared" si="1089"/>
        <v>0</v>
      </c>
      <c r="BB912" s="13">
        <f t="shared" si="1090"/>
        <v>0</v>
      </c>
      <c r="BC912" s="13">
        <f t="shared" si="1091"/>
        <v>0</v>
      </c>
      <c r="BD912" s="13">
        <f t="shared" si="1092"/>
        <v>0</v>
      </c>
      <c r="BE912" s="13">
        <f t="shared" si="1093"/>
        <v>0</v>
      </c>
      <c r="BF912" s="13">
        <f t="shared" si="1094"/>
        <v>0</v>
      </c>
      <c r="BG912" s="13">
        <f t="shared" si="1095"/>
        <v>0</v>
      </c>
      <c r="BH912" s="13">
        <f t="shared" si="1096"/>
        <v>0</v>
      </c>
      <c r="BI912" s="13">
        <f t="shared" si="1097"/>
        <v>0</v>
      </c>
      <c r="BJ912" s="13">
        <f t="shared" si="1098"/>
        <v>0</v>
      </c>
      <c r="BK912" s="13">
        <f t="shared" si="1099"/>
        <v>0</v>
      </c>
      <c r="BL912" s="13">
        <f t="shared" si="1100"/>
        <v>0</v>
      </c>
      <c r="BM912" s="13">
        <f t="shared" si="1101"/>
        <v>0</v>
      </c>
      <c r="BN912" s="13">
        <f t="shared" si="1102"/>
        <v>0</v>
      </c>
      <c r="BO912" s="13">
        <f t="shared" si="1103"/>
        <v>0</v>
      </c>
      <c r="BP912" s="13">
        <f t="shared" si="1104"/>
        <v>0</v>
      </c>
      <c r="BQ912" s="13">
        <f t="shared" si="1105"/>
        <v>0</v>
      </c>
      <c r="BR912" s="13">
        <f t="shared" si="1106"/>
        <v>0</v>
      </c>
      <c r="BS912" s="13">
        <f t="shared" si="1107"/>
        <v>0</v>
      </c>
      <c r="BT912" s="31">
        <f t="shared" si="1108"/>
        <v>0</v>
      </c>
      <c r="BU912" s="31">
        <f t="shared" si="1109"/>
        <v>0</v>
      </c>
      <c r="BV912" s="31">
        <f t="shared" si="1110"/>
        <v>0</v>
      </c>
      <c r="BW912" s="31">
        <f t="shared" si="1111"/>
        <v>0</v>
      </c>
      <c r="BX912" s="31">
        <f t="shared" si="1112"/>
        <v>0</v>
      </c>
      <c r="BY912" s="31">
        <f t="shared" si="1113"/>
        <v>0</v>
      </c>
      <c r="BZ912" s="31">
        <f t="shared" si="1114"/>
        <v>0</v>
      </c>
      <c r="CA912" s="31">
        <f t="shared" si="1115"/>
        <v>0</v>
      </c>
      <c r="CB912" s="31">
        <f t="shared" si="1116"/>
        <v>0</v>
      </c>
      <c r="CC912" s="31">
        <f t="shared" si="1117"/>
        <v>0</v>
      </c>
      <c r="CD912" s="31">
        <f t="shared" si="1118"/>
        <v>0</v>
      </c>
      <c r="CE912" s="37">
        <f t="array" ref="CE912">MIN(IF(JPRL=AI912,$AG$19:$AG$1018))</f>
        <v>0</v>
      </c>
      <c r="CF912" s="37">
        <f t="array" ref="CF912">MAX(IF(JPRL=AI912,$AG$19:$AG$1018))</f>
        <v>0</v>
      </c>
      <c r="CG912" s="36">
        <f t="shared" si="1119"/>
        <v>0</v>
      </c>
      <c r="CI912" s="40">
        <f t="shared" si="1120"/>
        <v>0</v>
      </c>
      <c r="CJ912" s="40">
        <f t="shared" si="1057"/>
        <v>0</v>
      </c>
      <c r="CK912" s="40">
        <f t="shared" si="1058"/>
        <v>0</v>
      </c>
      <c r="CL912" s="40">
        <f t="shared" si="1059"/>
        <v>0</v>
      </c>
      <c r="CM912" s="40">
        <f t="shared" si="1060"/>
        <v>0</v>
      </c>
      <c r="CN912" s="40">
        <f t="shared" si="1061"/>
        <v>0</v>
      </c>
      <c r="CO912" s="40">
        <f t="shared" si="1062"/>
        <v>0</v>
      </c>
      <c r="CP912" s="40">
        <f t="shared" si="1063"/>
        <v>0</v>
      </c>
      <c r="CQ912" s="40">
        <f t="shared" si="1064"/>
        <v>0</v>
      </c>
      <c r="CR912" s="40">
        <f t="shared" si="1065"/>
        <v>0</v>
      </c>
      <c r="CS912" s="40">
        <f t="shared" si="1066"/>
        <v>0</v>
      </c>
      <c r="CT912" s="41">
        <f t="shared" si="1121"/>
        <v>0</v>
      </c>
      <c r="CU912" s="41">
        <f t="shared" si="1122"/>
        <v>0</v>
      </c>
      <c r="CV912" s="41">
        <f t="shared" si="1123"/>
        <v>0</v>
      </c>
      <c r="CW912" s="41">
        <f t="shared" si="1124"/>
        <v>0</v>
      </c>
      <c r="CX912" s="41">
        <f t="shared" si="1125"/>
        <v>0</v>
      </c>
      <c r="CY912" s="41">
        <f t="shared" si="1126"/>
        <v>0</v>
      </c>
      <c r="CZ912" s="41">
        <f t="shared" si="1127"/>
        <v>0</v>
      </c>
      <c r="DA912" s="41">
        <f t="shared" si="1128"/>
        <v>0</v>
      </c>
      <c r="DB912" s="41">
        <f t="shared" si="1129"/>
        <v>0</v>
      </c>
      <c r="DC912" s="41">
        <f t="shared" si="1130"/>
        <v>0</v>
      </c>
      <c r="DD912" s="7">
        <f t="shared" si="1131"/>
        <v>0</v>
      </c>
      <c r="DE912" s="7">
        <f t="shared" si="1132"/>
        <v>0</v>
      </c>
      <c r="DF912" s="7">
        <f t="shared" si="1133"/>
        <v>0</v>
      </c>
      <c r="DJ912" s="7">
        <f t="shared" si="1134"/>
        <v>0</v>
      </c>
      <c r="DK912" s="7">
        <f t="shared" si="1135"/>
        <v>0</v>
      </c>
    </row>
    <row r="913" spans="1:115" ht="26.25" customHeight="1" x14ac:dyDescent="0.25">
      <c r="A913" s="9">
        <v>895</v>
      </c>
      <c r="B913" s="24" t="str">
        <f t="shared" si="1067"/>
        <v/>
      </c>
      <c r="C913" s="23"/>
      <c r="D913" s="51"/>
      <c r="E913" s="24"/>
      <c r="F913" s="24"/>
      <c r="G913" s="24"/>
      <c r="H913" s="24"/>
      <c r="I913" s="25"/>
      <c r="J913" s="24"/>
      <c r="K913" s="26"/>
      <c r="L913" s="29"/>
      <c r="M913" s="27"/>
      <c r="N913" s="28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30"/>
      <c r="Z913" s="29"/>
      <c r="AA913" s="29" t="str">
        <f t="shared" si="1068"/>
        <v/>
      </c>
      <c r="AB913" s="7">
        <f t="shared" si="1069"/>
        <v>0</v>
      </c>
      <c r="AC913" s="7">
        <f t="shared" si="1070"/>
        <v>0</v>
      </c>
      <c r="AD913" s="7">
        <f t="shared" si="1071"/>
        <v>0</v>
      </c>
      <c r="AE913" s="7">
        <f t="shared" si="1072"/>
        <v>0</v>
      </c>
      <c r="AF913" s="11" t="str">
        <f t="shared" si="1136"/>
        <v/>
      </c>
      <c r="AG913" s="13">
        <f t="shared" si="1073"/>
        <v>0</v>
      </c>
      <c r="AH913" s="7" t="str">
        <f t="shared" si="1074"/>
        <v/>
      </c>
      <c r="AI913" s="11" t="str">
        <f t="shared" si="1137"/>
        <v/>
      </c>
      <c r="AJ913" s="11" t="str">
        <f t="array" ref="AJ913">IF(OR(AI913=$AI$19:AI912),"",AI913)</f>
        <v/>
      </c>
      <c r="AK913" s="11" t="str">
        <f t="shared" si="1075"/>
        <v/>
      </c>
      <c r="AL913" t="str">
        <f t="array" ref="AL913">IF(OR(AK913=$AK$19:AK912),"",AK913)</f>
        <v/>
      </c>
      <c r="AM913" s="13">
        <f t="shared" si="1076"/>
        <v>0</v>
      </c>
      <c r="AN913" s="13">
        <f t="shared" si="1077"/>
        <v>0</v>
      </c>
      <c r="AO913" s="13">
        <f t="shared" si="1078"/>
        <v>0</v>
      </c>
      <c r="AP913" s="13">
        <f t="shared" si="1079"/>
        <v>0</v>
      </c>
      <c r="AQ913" s="13">
        <f t="shared" si="1080"/>
        <v>0</v>
      </c>
      <c r="AR913" s="13">
        <f t="shared" si="1081"/>
        <v>0</v>
      </c>
      <c r="AS913" s="13">
        <f t="shared" si="1082"/>
        <v>0</v>
      </c>
      <c r="AT913" s="13">
        <f t="shared" si="1083"/>
        <v>0</v>
      </c>
      <c r="AU913" s="13">
        <f t="shared" si="1084"/>
        <v>0</v>
      </c>
      <c r="AV913" s="13">
        <f t="shared" si="1085"/>
        <v>0</v>
      </c>
      <c r="AX913" s="13">
        <f t="shared" si="1086"/>
        <v>0</v>
      </c>
      <c r="AY913" s="13">
        <f t="shared" si="1087"/>
        <v>0</v>
      </c>
      <c r="AZ913" s="13">
        <f t="shared" si="1088"/>
        <v>0</v>
      </c>
      <c r="BA913" s="13">
        <f t="shared" si="1089"/>
        <v>0</v>
      </c>
      <c r="BB913" s="13">
        <f t="shared" si="1090"/>
        <v>0</v>
      </c>
      <c r="BC913" s="13">
        <f t="shared" si="1091"/>
        <v>0</v>
      </c>
      <c r="BD913" s="13">
        <f t="shared" si="1092"/>
        <v>0</v>
      </c>
      <c r="BE913" s="13">
        <f t="shared" si="1093"/>
        <v>0</v>
      </c>
      <c r="BF913" s="13">
        <f t="shared" si="1094"/>
        <v>0</v>
      </c>
      <c r="BG913" s="13">
        <f t="shared" si="1095"/>
        <v>0</v>
      </c>
      <c r="BH913" s="13">
        <f t="shared" si="1096"/>
        <v>0</v>
      </c>
      <c r="BI913" s="13">
        <f t="shared" si="1097"/>
        <v>0</v>
      </c>
      <c r="BJ913" s="13">
        <f t="shared" si="1098"/>
        <v>0</v>
      </c>
      <c r="BK913" s="13">
        <f t="shared" si="1099"/>
        <v>0</v>
      </c>
      <c r="BL913" s="13">
        <f t="shared" si="1100"/>
        <v>0</v>
      </c>
      <c r="BM913" s="13">
        <f t="shared" si="1101"/>
        <v>0</v>
      </c>
      <c r="BN913" s="13">
        <f t="shared" si="1102"/>
        <v>0</v>
      </c>
      <c r="BO913" s="13">
        <f t="shared" si="1103"/>
        <v>0</v>
      </c>
      <c r="BP913" s="13">
        <f t="shared" si="1104"/>
        <v>0</v>
      </c>
      <c r="BQ913" s="13">
        <f t="shared" si="1105"/>
        <v>0</v>
      </c>
      <c r="BR913" s="13">
        <f t="shared" si="1106"/>
        <v>0</v>
      </c>
      <c r="BS913" s="13">
        <f t="shared" si="1107"/>
        <v>0</v>
      </c>
      <c r="BT913" s="31">
        <f t="shared" si="1108"/>
        <v>0</v>
      </c>
      <c r="BU913" s="31">
        <f t="shared" si="1109"/>
        <v>0</v>
      </c>
      <c r="BV913" s="31">
        <f t="shared" si="1110"/>
        <v>0</v>
      </c>
      <c r="BW913" s="31">
        <f t="shared" si="1111"/>
        <v>0</v>
      </c>
      <c r="BX913" s="31">
        <f t="shared" si="1112"/>
        <v>0</v>
      </c>
      <c r="BY913" s="31">
        <f t="shared" si="1113"/>
        <v>0</v>
      </c>
      <c r="BZ913" s="31">
        <f t="shared" si="1114"/>
        <v>0</v>
      </c>
      <c r="CA913" s="31">
        <f t="shared" si="1115"/>
        <v>0</v>
      </c>
      <c r="CB913" s="31">
        <f t="shared" si="1116"/>
        <v>0</v>
      </c>
      <c r="CC913" s="31">
        <f t="shared" si="1117"/>
        <v>0</v>
      </c>
      <c r="CD913" s="31">
        <f t="shared" si="1118"/>
        <v>0</v>
      </c>
      <c r="CE913" s="37">
        <f t="array" ref="CE913">MIN(IF(JPRL=AI913,$AG$19:$AG$1018))</f>
        <v>0</v>
      </c>
      <c r="CF913" s="37">
        <f t="array" ref="CF913">MAX(IF(JPRL=AI913,$AG$19:$AG$1018))</f>
        <v>0</v>
      </c>
      <c r="CG913" s="36">
        <f t="shared" si="1119"/>
        <v>0</v>
      </c>
      <c r="CI913" s="40">
        <f t="shared" si="1120"/>
        <v>0</v>
      </c>
      <c r="CJ913" s="40">
        <f t="shared" si="1057"/>
        <v>0</v>
      </c>
      <c r="CK913" s="40">
        <f t="shared" si="1058"/>
        <v>0</v>
      </c>
      <c r="CL913" s="40">
        <f t="shared" si="1059"/>
        <v>0</v>
      </c>
      <c r="CM913" s="40">
        <f t="shared" si="1060"/>
        <v>0</v>
      </c>
      <c r="CN913" s="40">
        <f t="shared" si="1061"/>
        <v>0</v>
      </c>
      <c r="CO913" s="40">
        <f t="shared" si="1062"/>
        <v>0</v>
      </c>
      <c r="CP913" s="40">
        <f t="shared" si="1063"/>
        <v>0</v>
      </c>
      <c r="CQ913" s="40">
        <f t="shared" si="1064"/>
        <v>0</v>
      </c>
      <c r="CR913" s="40">
        <f t="shared" si="1065"/>
        <v>0</v>
      </c>
      <c r="CS913" s="40">
        <f t="shared" si="1066"/>
        <v>0</v>
      </c>
      <c r="CT913" s="41">
        <f t="shared" si="1121"/>
        <v>0</v>
      </c>
      <c r="CU913" s="41">
        <f t="shared" si="1122"/>
        <v>0</v>
      </c>
      <c r="CV913" s="41">
        <f t="shared" si="1123"/>
        <v>0</v>
      </c>
      <c r="CW913" s="41">
        <f t="shared" si="1124"/>
        <v>0</v>
      </c>
      <c r="CX913" s="41">
        <f t="shared" si="1125"/>
        <v>0</v>
      </c>
      <c r="CY913" s="41">
        <f t="shared" si="1126"/>
        <v>0</v>
      </c>
      <c r="CZ913" s="41">
        <f t="shared" si="1127"/>
        <v>0</v>
      </c>
      <c r="DA913" s="41">
        <f t="shared" si="1128"/>
        <v>0</v>
      </c>
      <c r="DB913" s="41">
        <f t="shared" si="1129"/>
        <v>0</v>
      </c>
      <c r="DC913" s="41">
        <f t="shared" si="1130"/>
        <v>0</v>
      </c>
      <c r="DD913" s="7">
        <f t="shared" si="1131"/>
        <v>0</v>
      </c>
      <c r="DE913" s="7">
        <f t="shared" si="1132"/>
        <v>0</v>
      </c>
      <c r="DF913" s="7">
        <f t="shared" si="1133"/>
        <v>0</v>
      </c>
      <c r="DJ913" s="7">
        <f t="shared" si="1134"/>
        <v>0</v>
      </c>
      <c r="DK913" s="7">
        <f t="shared" si="1135"/>
        <v>0</v>
      </c>
    </row>
    <row r="914" spans="1:115" ht="26.25" customHeight="1" x14ac:dyDescent="0.25">
      <c r="A914" s="9">
        <v>896</v>
      </c>
      <c r="B914" s="24" t="str">
        <f t="shared" si="1067"/>
        <v/>
      </c>
      <c r="C914" s="23"/>
      <c r="D914" s="51"/>
      <c r="E914" s="24"/>
      <c r="F914" s="24"/>
      <c r="G914" s="24"/>
      <c r="H914" s="24"/>
      <c r="I914" s="25"/>
      <c r="J914" s="24"/>
      <c r="K914" s="26"/>
      <c r="L914" s="29"/>
      <c r="M914" s="27"/>
      <c r="N914" s="28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30"/>
      <c r="Z914" s="29"/>
      <c r="AA914" s="29" t="str">
        <f t="shared" si="1068"/>
        <v/>
      </c>
      <c r="AB914" s="7">
        <f t="shared" si="1069"/>
        <v>0</v>
      </c>
      <c r="AC914" s="7">
        <f t="shared" si="1070"/>
        <v>0</v>
      </c>
      <c r="AD914" s="7">
        <f t="shared" si="1071"/>
        <v>0</v>
      </c>
      <c r="AE914" s="7">
        <f t="shared" si="1072"/>
        <v>0</v>
      </c>
      <c r="AF914" s="11" t="str">
        <f t="shared" si="1136"/>
        <v/>
      </c>
      <c r="AG914" s="13">
        <f t="shared" si="1073"/>
        <v>0</v>
      </c>
      <c r="AH914" s="7" t="str">
        <f t="shared" si="1074"/>
        <v/>
      </c>
      <c r="AI914" s="11" t="str">
        <f t="shared" si="1137"/>
        <v/>
      </c>
      <c r="AJ914" s="11" t="str">
        <f t="array" ref="AJ914">IF(OR(AI914=$AI$19:AI913),"",AI914)</f>
        <v/>
      </c>
      <c r="AK914" s="11" t="str">
        <f t="shared" si="1075"/>
        <v/>
      </c>
      <c r="AL914" t="str">
        <f t="array" ref="AL914">IF(OR(AK914=$AK$19:AK913),"",AK914)</f>
        <v/>
      </c>
      <c r="AM914" s="13">
        <f t="shared" si="1076"/>
        <v>0</v>
      </c>
      <c r="AN914" s="13">
        <f t="shared" si="1077"/>
        <v>0</v>
      </c>
      <c r="AO914" s="13">
        <f t="shared" si="1078"/>
        <v>0</v>
      </c>
      <c r="AP914" s="13">
        <f t="shared" si="1079"/>
        <v>0</v>
      </c>
      <c r="AQ914" s="13">
        <f t="shared" si="1080"/>
        <v>0</v>
      </c>
      <c r="AR914" s="13">
        <f t="shared" si="1081"/>
        <v>0</v>
      </c>
      <c r="AS914" s="13">
        <f t="shared" si="1082"/>
        <v>0</v>
      </c>
      <c r="AT914" s="13">
        <f t="shared" si="1083"/>
        <v>0</v>
      </c>
      <c r="AU914" s="13">
        <f t="shared" si="1084"/>
        <v>0</v>
      </c>
      <c r="AV914" s="13">
        <f t="shared" si="1085"/>
        <v>0</v>
      </c>
      <c r="AX914" s="13">
        <f t="shared" si="1086"/>
        <v>0</v>
      </c>
      <c r="AY914" s="13">
        <f t="shared" si="1087"/>
        <v>0</v>
      </c>
      <c r="AZ914" s="13">
        <f t="shared" si="1088"/>
        <v>0</v>
      </c>
      <c r="BA914" s="13">
        <f t="shared" si="1089"/>
        <v>0</v>
      </c>
      <c r="BB914" s="13">
        <f t="shared" si="1090"/>
        <v>0</v>
      </c>
      <c r="BC914" s="13">
        <f t="shared" si="1091"/>
        <v>0</v>
      </c>
      <c r="BD914" s="13">
        <f t="shared" si="1092"/>
        <v>0</v>
      </c>
      <c r="BE914" s="13">
        <f t="shared" si="1093"/>
        <v>0</v>
      </c>
      <c r="BF914" s="13">
        <f t="shared" si="1094"/>
        <v>0</v>
      </c>
      <c r="BG914" s="13">
        <f t="shared" si="1095"/>
        <v>0</v>
      </c>
      <c r="BH914" s="13">
        <f t="shared" si="1096"/>
        <v>0</v>
      </c>
      <c r="BI914" s="13">
        <f t="shared" si="1097"/>
        <v>0</v>
      </c>
      <c r="BJ914" s="13">
        <f t="shared" si="1098"/>
        <v>0</v>
      </c>
      <c r="BK914" s="13">
        <f t="shared" si="1099"/>
        <v>0</v>
      </c>
      <c r="BL914" s="13">
        <f t="shared" si="1100"/>
        <v>0</v>
      </c>
      <c r="BM914" s="13">
        <f t="shared" si="1101"/>
        <v>0</v>
      </c>
      <c r="BN914" s="13">
        <f t="shared" si="1102"/>
        <v>0</v>
      </c>
      <c r="BO914" s="13">
        <f t="shared" si="1103"/>
        <v>0</v>
      </c>
      <c r="BP914" s="13">
        <f t="shared" si="1104"/>
        <v>0</v>
      </c>
      <c r="BQ914" s="13">
        <f t="shared" si="1105"/>
        <v>0</v>
      </c>
      <c r="BR914" s="13">
        <f t="shared" si="1106"/>
        <v>0</v>
      </c>
      <c r="BS914" s="13">
        <f t="shared" si="1107"/>
        <v>0</v>
      </c>
      <c r="BT914" s="31">
        <f t="shared" si="1108"/>
        <v>0</v>
      </c>
      <c r="BU914" s="31">
        <f t="shared" si="1109"/>
        <v>0</v>
      </c>
      <c r="BV914" s="31">
        <f t="shared" si="1110"/>
        <v>0</v>
      </c>
      <c r="BW914" s="31">
        <f t="shared" si="1111"/>
        <v>0</v>
      </c>
      <c r="BX914" s="31">
        <f t="shared" si="1112"/>
        <v>0</v>
      </c>
      <c r="BY914" s="31">
        <f t="shared" si="1113"/>
        <v>0</v>
      </c>
      <c r="BZ914" s="31">
        <f t="shared" si="1114"/>
        <v>0</v>
      </c>
      <c r="CA914" s="31">
        <f t="shared" si="1115"/>
        <v>0</v>
      </c>
      <c r="CB914" s="31">
        <f t="shared" si="1116"/>
        <v>0</v>
      </c>
      <c r="CC914" s="31">
        <f t="shared" si="1117"/>
        <v>0</v>
      </c>
      <c r="CD914" s="31">
        <f t="shared" si="1118"/>
        <v>0</v>
      </c>
      <c r="CE914" s="37">
        <f t="array" ref="CE914">MIN(IF(JPRL=AI914,$AG$19:$AG$1018))</f>
        <v>0</v>
      </c>
      <c r="CF914" s="37">
        <f t="array" ref="CF914">MAX(IF(JPRL=AI914,$AG$19:$AG$1018))</f>
        <v>0</v>
      </c>
      <c r="CG914" s="36">
        <f t="shared" si="1119"/>
        <v>0</v>
      </c>
      <c r="CI914" s="40">
        <f t="shared" si="1120"/>
        <v>0</v>
      </c>
      <c r="CJ914" s="40">
        <f t="shared" si="1057"/>
        <v>0</v>
      </c>
      <c r="CK914" s="40">
        <f t="shared" si="1058"/>
        <v>0</v>
      </c>
      <c r="CL914" s="40">
        <f t="shared" si="1059"/>
        <v>0</v>
      </c>
      <c r="CM914" s="40">
        <f t="shared" si="1060"/>
        <v>0</v>
      </c>
      <c r="CN914" s="40">
        <f t="shared" si="1061"/>
        <v>0</v>
      </c>
      <c r="CO914" s="40">
        <f t="shared" si="1062"/>
        <v>0</v>
      </c>
      <c r="CP914" s="40">
        <f t="shared" si="1063"/>
        <v>0</v>
      </c>
      <c r="CQ914" s="40">
        <f t="shared" si="1064"/>
        <v>0</v>
      </c>
      <c r="CR914" s="40">
        <f t="shared" si="1065"/>
        <v>0</v>
      </c>
      <c r="CS914" s="40">
        <f t="shared" si="1066"/>
        <v>0</v>
      </c>
      <c r="CT914" s="41">
        <f t="shared" si="1121"/>
        <v>0</v>
      </c>
      <c r="CU914" s="41">
        <f t="shared" si="1122"/>
        <v>0</v>
      </c>
      <c r="CV914" s="41">
        <f t="shared" si="1123"/>
        <v>0</v>
      </c>
      <c r="CW914" s="41">
        <f t="shared" si="1124"/>
        <v>0</v>
      </c>
      <c r="CX914" s="41">
        <f t="shared" si="1125"/>
        <v>0</v>
      </c>
      <c r="CY914" s="41">
        <f t="shared" si="1126"/>
        <v>0</v>
      </c>
      <c r="CZ914" s="41">
        <f t="shared" si="1127"/>
        <v>0</v>
      </c>
      <c r="DA914" s="41">
        <f t="shared" si="1128"/>
        <v>0</v>
      </c>
      <c r="DB914" s="41">
        <f t="shared" si="1129"/>
        <v>0</v>
      </c>
      <c r="DC914" s="41">
        <f t="shared" si="1130"/>
        <v>0</v>
      </c>
      <c r="DD914" s="7">
        <f t="shared" si="1131"/>
        <v>0</v>
      </c>
      <c r="DE914" s="7">
        <f t="shared" si="1132"/>
        <v>0</v>
      </c>
      <c r="DF914" s="7">
        <f t="shared" si="1133"/>
        <v>0</v>
      </c>
      <c r="DJ914" s="7">
        <f t="shared" si="1134"/>
        <v>0</v>
      </c>
      <c r="DK914" s="7">
        <f t="shared" si="1135"/>
        <v>0</v>
      </c>
    </row>
    <row r="915" spans="1:115" ht="26.25" customHeight="1" x14ac:dyDescent="0.25">
      <c r="A915" s="9">
        <v>897</v>
      </c>
      <c r="B915" s="24" t="str">
        <f t="shared" si="1067"/>
        <v/>
      </c>
      <c r="C915" s="23"/>
      <c r="D915" s="51"/>
      <c r="E915" s="24"/>
      <c r="F915" s="24"/>
      <c r="G915" s="24"/>
      <c r="H915" s="24"/>
      <c r="I915" s="25"/>
      <c r="J915" s="24"/>
      <c r="K915" s="26"/>
      <c r="L915" s="29"/>
      <c r="M915" s="27"/>
      <c r="N915" s="28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30"/>
      <c r="Z915" s="29"/>
      <c r="AA915" s="29" t="str">
        <f t="shared" si="1068"/>
        <v/>
      </c>
      <c r="AB915" s="7">
        <f t="shared" si="1069"/>
        <v>0</v>
      </c>
      <c r="AC915" s="7">
        <f t="shared" si="1070"/>
        <v>0</v>
      </c>
      <c r="AD915" s="7">
        <f t="shared" si="1071"/>
        <v>0</v>
      </c>
      <c r="AE915" s="7">
        <f t="shared" si="1072"/>
        <v>0</v>
      </c>
      <c r="AF915" s="11" t="str">
        <f t="shared" si="1136"/>
        <v/>
      </c>
      <c r="AG915" s="13">
        <f t="shared" si="1073"/>
        <v>0</v>
      </c>
      <c r="AH915" s="7" t="str">
        <f t="shared" si="1074"/>
        <v/>
      </c>
      <c r="AI915" s="11" t="str">
        <f t="shared" si="1137"/>
        <v/>
      </c>
      <c r="AJ915" s="11" t="str">
        <f t="array" ref="AJ915">IF(OR(AI915=$AI$19:AI914),"",AI915)</f>
        <v/>
      </c>
      <c r="AK915" s="11" t="str">
        <f t="shared" si="1075"/>
        <v/>
      </c>
      <c r="AL915" t="str">
        <f t="array" ref="AL915">IF(OR(AK915=$AK$19:AK914),"",AK915)</f>
        <v/>
      </c>
      <c r="AM915" s="13">
        <f t="shared" si="1076"/>
        <v>0</v>
      </c>
      <c r="AN915" s="13">
        <f t="shared" si="1077"/>
        <v>0</v>
      </c>
      <c r="AO915" s="13">
        <f t="shared" si="1078"/>
        <v>0</v>
      </c>
      <c r="AP915" s="13">
        <f t="shared" si="1079"/>
        <v>0</v>
      </c>
      <c r="AQ915" s="13">
        <f t="shared" si="1080"/>
        <v>0</v>
      </c>
      <c r="AR915" s="13">
        <f t="shared" si="1081"/>
        <v>0</v>
      </c>
      <c r="AS915" s="13">
        <f t="shared" si="1082"/>
        <v>0</v>
      </c>
      <c r="AT915" s="13">
        <f t="shared" si="1083"/>
        <v>0</v>
      </c>
      <c r="AU915" s="13">
        <f t="shared" si="1084"/>
        <v>0</v>
      </c>
      <c r="AV915" s="13">
        <f t="shared" si="1085"/>
        <v>0</v>
      </c>
      <c r="AX915" s="13">
        <f t="shared" si="1086"/>
        <v>0</v>
      </c>
      <c r="AY915" s="13">
        <f t="shared" si="1087"/>
        <v>0</v>
      </c>
      <c r="AZ915" s="13">
        <f t="shared" si="1088"/>
        <v>0</v>
      </c>
      <c r="BA915" s="13">
        <f t="shared" si="1089"/>
        <v>0</v>
      </c>
      <c r="BB915" s="13">
        <f t="shared" si="1090"/>
        <v>0</v>
      </c>
      <c r="BC915" s="13">
        <f t="shared" si="1091"/>
        <v>0</v>
      </c>
      <c r="BD915" s="13">
        <f t="shared" si="1092"/>
        <v>0</v>
      </c>
      <c r="BE915" s="13">
        <f t="shared" si="1093"/>
        <v>0</v>
      </c>
      <c r="BF915" s="13">
        <f t="shared" si="1094"/>
        <v>0</v>
      </c>
      <c r="BG915" s="13">
        <f t="shared" si="1095"/>
        <v>0</v>
      </c>
      <c r="BH915" s="13">
        <f t="shared" si="1096"/>
        <v>0</v>
      </c>
      <c r="BI915" s="13">
        <f t="shared" si="1097"/>
        <v>0</v>
      </c>
      <c r="BJ915" s="13">
        <f t="shared" si="1098"/>
        <v>0</v>
      </c>
      <c r="BK915" s="13">
        <f t="shared" si="1099"/>
        <v>0</v>
      </c>
      <c r="BL915" s="13">
        <f t="shared" si="1100"/>
        <v>0</v>
      </c>
      <c r="BM915" s="13">
        <f t="shared" si="1101"/>
        <v>0</v>
      </c>
      <c r="BN915" s="13">
        <f t="shared" si="1102"/>
        <v>0</v>
      </c>
      <c r="BO915" s="13">
        <f t="shared" si="1103"/>
        <v>0</v>
      </c>
      <c r="BP915" s="13">
        <f t="shared" si="1104"/>
        <v>0</v>
      </c>
      <c r="BQ915" s="13">
        <f t="shared" si="1105"/>
        <v>0</v>
      </c>
      <c r="BR915" s="13">
        <f t="shared" si="1106"/>
        <v>0</v>
      </c>
      <c r="BS915" s="13">
        <f t="shared" si="1107"/>
        <v>0</v>
      </c>
      <c r="BT915" s="31">
        <f t="shared" si="1108"/>
        <v>0</v>
      </c>
      <c r="BU915" s="31">
        <f t="shared" si="1109"/>
        <v>0</v>
      </c>
      <c r="BV915" s="31">
        <f t="shared" si="1110"/>
        <v>0</v>
      </c>
      <c r="BW915" s="31">
        <f t="shared" si="1111"/>
        <v>0</v>
      </c>
      <c r="BX915" s="31">
        <f t="shared" si="1112"/>
        <v>0</v>
      </c>
      <c r="BY915" s="31">
        <f t="shared" si="1113"/>
        <v>0</v>
      </c>
      <c r="BZ915" s="31">
        <f t="shared" si="1114"/>
        <v>0</v>
      </c>
      <c r="CA915" s="31">
        <f t="shared" si="1115"/>
        <v>0</v>
      </c>
      <c r="CB915" s="31">
        <f t="shared" si="1116"/>
        <v>0</v>
      </c>
      <c r="CC915" s="31">
        <f t="shared" si="1117"/>
        <v>0</v>
      </c>
      <c r="CD915" s="31">
        <f t="shared" si="1118"/>
        <v>0</v>
      </c>
      <c r="CE915" s="37">
        <f t="array" ref="CE915">MIN(IF(JPRL=AI915,$AG$19:$AG$1018))</f>
        <v>0</v>
      </c>
      <c r="CF915" s="37">
        <f t="array" ref="CF915">MAX(IF(JPRL=AI915,$AG$19:$AG$1018))</f>
        <v>0</v>
      </c>
      <c r="CG915" s="36">
        <f t="shared" si="1119"/>
        <v>0</v>
      </c>
      <c r="CI915" s="40">
        <f t="shared" si="1120"/>
        <v>0</v>
      </c>
      <c r="CJ915" s="40">
        <f t="shared" ref="CJ915:CJ978" si="1138">SUMIF(JPRL,AL915,$O$19:$O$1018)</f>
        <v>0</v>
      </c>
      <c r="CK915" s="40">
        <f t="shared" ref="CK915:CK978" si="1139">SUMIF(JPRL,AL915,$P$19:$P$1018)</f>
        <v>0</v>
      </c>
      <c r="CL915" s="40">
        <f t="shared" ref="CL915:CL978" si="1140">SUMIF(JPRL,AL915,$Q$19:$Q$1018)</f>
        <v>0</v>
      </c>
      <c r="CM915" s="40">
        <f t="shared" ref="CM915:CM978" si="1141">SUMIF(JPRL,AL915,$R$19:$R$1018)</f>
        <v>0</v>
      </c>
      <c r="CN915" s="40">
        <f t="shared" ref="CN915:CN978" si="1142">SUMIF(JPRL,AL915,$S$19:$S$1018)</f>
        <v>0</v>
      </c>
      <c r="CO915" s="40">
        <f t="shared" ref="CO915:CO978" si="1143">SUMIF(JPRL,AL915,$T$19:$T$1018)</f>
        <v>0</v>
      </c>
      <c r="CP915" s="40">
        <f t="shared" ref="CP915:CP978" si="1144">SUMIF(JPRL,AL915,$U$19:$U$1018)</f>
        <v>0</v>
      </c>
      <c r="CQ915" s="40">
        <f t="shared" ref="CQ915:CQ978" si="1145">SUMIF(JPRL,AL915,$V$19:$V$1018)</f>
        <v>0</v>
      </c>
      <c r="CR915" s="40">
        <f t="shared" ref="CR915:CR978" si="1146">SUMIF(JPRL,AL915,$W$19:$W$1018)</f>
        <v>0</v>
      </c>
      <c r="CS915" s="40">
        <f t="shared" ref="CS915:CS978" si="1147">SUMIF(JPRL,AL915,$X$19:$X$1018)</f>
        <v>0</v>
      </c>
      <c r="CT915" s="41">
        <f t="shared" si="1121"/>
        <v>0</v>
      </c>
      <c r="CU915" s="41">
        <f t="shared" si="1122"/>
        <v>0</v>
      </c>
      <c r="CV915" s="41">
        <f t="shared" si="1123"/>
        <v>0</v>
      </c>
      <c r="CW915" s="41">
        <f t="shared" si="1124"/>
        <v>0</v>
      </c>
      <c r="CX915" s="41">
        <f t="shared" si="1125"/>
        <v>0</v>
      </c>
      <c r="CY915" s="41">
        <f t="shared" si="1126"/>
        <v>0</v>
      </c>
      <c r="CZ915" s="41">
        <f t="shared" si="1127"/>
        <v>0</v>
      </c>
      <c r="DA915" s="41">
        <f t="shared" si="1128"/>
        <v>0</v>
      </c>
      <c r="DB915" s="41">
        <f t="shared" si="1129"/>
        <v>0</v>
      </c>
      <c r="DC915" s="41">
        <f t="shared" si="1130"/>
        <v>0</v>
      </c>
      <c r="DD915" s="7">
        <f t="shared" si="1131"/>
        <v>0</v>
      </c>
      <c r="DE915" s="7">
        <f t="shared" si="1132"/>
        <v>0</v>
      </c>
      <c r="DF915" s="7">
        <f t="shared" si="1133"/>
        <v>0</v>
      </c>
      <c r="DJ915" s="7">
        <f t="shared" si="1134"/>
        <v>0</v>
      </c>
      <c r="DK915" s="7">
        <f t="shared" si="1135"/>
        <v>0</v>
      </c>
    </row>
    <row r="916" spans="1:115" ht="26.25" customHeight="1" x14ac:dyDescent="0.25">
      <c r="A916" s="9">
        <v>898</v>
      </c>
      <c r="B916" s="24" t="str">
        <f t="shared" ref="B916:B979" si="1148">AF916</f>
        <v/>
      </c>
      <c r="C916" s="23"/>
      <c r="D916" s="51"/>
      <c r="E916" s="24"/>
      <c r="F916" s="24"/>
      <c r="G916" s="24"/>
      <c r="H916" s="24"/>
      <c r="I916" s="25"/>
      <c r="J916" s="24"/>
      <c r="K916" s="26"/>
      <c r="L916" s="29"/>
      <c r="M916" s="27"/>
      <c r="N916" s="28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30"/>
      <c r="Z916" s="29"/>
      <c r="AA916" s="29" t="str">
        <f t="shared" ref="AA916:AA979" si="1149">IF(OR(Z916="",L916=""),"",L916*Z916)</f>
        <v/>
      </c>
      <c r="AB916" s="7">
        <f t="shared" ref="AB916:AB979" si="1150">IF(AND(L916&gt;0,K916=""),1,IF(AND(L916&gt;0,OR(C916="",E916="",F916="",I916="",AH916="",K916="",Y916="",Z916="",D916="")),1,IF(AND(K916=$AR$6,OR(M916="",L916="")),1,IF(AND(K916=$AR$7,OR(M916="",L916="")),1,0))))</f>
        <v>0</v>
      </c>
      <c r="AC916" s="7">
        <f t="shared" ref="AC916:AC979" si="1151">IF(OR(K916=$AR$5,K916=$AR$4),1,0)</f>
        <v>0</v>
      </c>
      <c r="AD916" s="7">
        <f t="shared" ref="AD916:AD979" si="1152">IF(OR(K916=$AR$6,K916=$AR$7),1,0)</f>
        <v>0</v>
      </c>
      <c r="AE916" s="7">
        <f t="shared" ref="AE916:AE979" si="1153">IF(AND(AC916=1,OR(CI916&lt;&gt;L916)),1,0)</f>
        <v>0</v>
      </c>
      <c r="AF916" s="11" t="str">
        <f t="shared" si="1136"/>
        <v/>
      </c>
      <c r="AG916" s="13">
        <f t="shared" ref="AG916:AG979" si="1154">I916</f>
        <v>0</v>
      </c>
      <c r="AH916" s="7" t="str">
        <f t="shared" ref="AH916:AH979" si="1155">IF(AF916="","",COUNTIF($AF$19:$AF$1118,AF916))</f>
        <v/>
      </c>
      <c r="AI916" s="11" t="str">
        <f t="shared" si="1137"/>
        <v/>
      </c>
      <c r="AJ916" s="11" t="str">
        <f t="array" ref="AJ916">IF(OR(AI916=$AI$19:AI915),"",AI916)</f>
        <v/>
      </c>
      <c r="AK916" s="11" t="str">
        <f t="shared" ref="AK916:AK979" si="1156">IF(AND(AF916&lt;&gt;"",OR(K916=$AR$4,K916=$AR$5)),AI916,"")</f>
        <v/>
      </c>
      <c r="AL916" t="str">
        <f t="array" ref="AL916">IF(OR(AK916=$AK$19:AK915),"",AK916)</f>
        <v/>
      </c>
      <c r="AM916" s="13">
        <f t="shared" ref="AM916:AM979" si="1157">SUMIFS($L$19:$L$1018,$AI$19:$AI$1018,AJ916,$K$19:$K$1018,$AR$3)</f>
        <v>0</v>
      </c>
      <c r="AN916" s="13">
        <f t="shared" ref="AN916:AN979" si="1158">SUMIFS($L$19:$L$1018,$AI$19:$AI$1018,AJ916,$K$19:$K$1018,$AR$4)</f>
        <v>0</v>
      </c>
      <c r="AO916" s="13">
        <f t="shared" ref="AO916:AO979" si="1159">SUMIFS($L$19:$L$1018,$AI$19:$AI$1018,AJ916,$K$19:$K$1018,$AR$5)</f>
        <v>0</v>
      </c>
      <c r="AP916" s="13">
        <f t="shared" ref="AP916:AP979" si="1160">SUMIFS($L$19:$L$1018,$AI$19:$AI$1018,AJ916,$K$19:$K$1018,$AR$6)</f>
        <v>0</v>
      </c>
      <c r="AQ916" s="13">
        <f t="shared" ref="AQ916:AQ979" si="1161">SUMIFS($L$19:$L$1018,$AI$19:$AI$1018,AJ916,$K$19:$K$1018,$AR$7)</f>
        <v>0</v>
      </c>
      <c r="AR916" s="13">
        <f t="shared" ref="AR916:AR979" si="1162">SUMIFS($L$19:$L$1018,$AI$19:$AI$1018,AJ916,$K$19:$K$1018,$AR$8)</f>
        <v>0</v>
      </c>
      <c r="AS916" s="13">
        <f t="shared" ref="AS916:AS979" si="1163">SUMIFS($L$19:$L$1018,$AI$19:$AI$1018,AJ916,$K$19:$K$1018,$AR$9)</f>
        <v>0</v>
      </c>
      <c r="AT916" s="13">
        <f t="shared" ref="AT916:AT979" si="1164">SUMIFS($L$19:$L$1018,$AI$19:$AI$1018,AJ916,$K$19:$K$1018,$AR$10)</f>
        <v>0</v>
      </c>
      <c r="AU916" s="13">
        <f t="shared" ref="AU916:AU979" si="1165">SUMIFS($L$19:$L$1018,$AI$19:$AI$1018,AJ916,$K$19:$K$1018,$AR$11)</f>
        <v>0</v>
      </c>
      <c r="AV916" s="13">
        <f t="shared" ref="AV916:AV979" si="1166">SUMIFS($L$19:$L$1018,$AI$19:$AI$1018,AJ916,$K$19:$K$1018,$AR$12)</f>
        <v>0</v>
      </c>
      <c r="AX916" s="13">
        <f t="shared" ref="AX916:AX979" si="1167">AN916+AO916</f>
        <v>0</v>
      </c>
      <c r="AY916" s="13">
        <f t="shared" ref="AY916:AY979" si="1168">SUMIFS($L$19:$L$1018,$AI$19:$AI$1018,AI916,$K$19:$K$1018,$AY$18)</f>
        <v>0</v>
      </c>
      <c r="AZ916" s="13">
        <f t="shared" ref="AZ916:AZ979" si="1169">SUMIFS($L$19:$L$1018,$AI$19:$AI$1018,AI916,$K$19:$K$1018,$AZ$18)</f>
        <v>0</v>
      </c>
      <c r="BA916" s="13">
        <f t="shared" ref="BA916:BA979" si="1170">SUMIFS($L$19:$L$1018,$AI$19:$AI$1018,AI916,$K$19:$K$1018,$BA$18)</f>
        <v>0</v>
      </c>
      <c r="BB916" s="13">
        <f t="shared" ref="BB916:BB979" si="1171">SUMIFS($L$19:$L$1018,$AI$19:$AI$1018,AI916,$K$19:$K$1018,$BB$18)</f>
        <v>0</v>
      </c>
      <c r="BC916" s="13">
        <f t="shared" ref="BC916:BC979" si="1172">SUMIFS($L$19:$L$1018,$AI$19:$AI$1018,AI916,$K$19:$K$1018,$BC$18)</f>
        <v>0</v>
      </c>
      <c r="BD916" s="13">
        <f t="shared" ref="BD916:BD979" si="1173">SUMIFS($L$19:$L$1018,$AI$19:$AI$1018,AI916,$K$19:$K$1018,$BD$18)</f>
        <v>0</v>
      </c>
      <c r="BE916" s="13">
        <f t="shared" ref="BE916:BE979" si="1174">SUMIFS($L$19:$L$1018,$AI$19:$AI$1018,AI916,$K$19:$K$1018,$BE$18)</f>
        <v>0</v>
      </c>
      <c r="BF916" s="13">
        <f t="shared" ref="BF916:BF979" si="1175">SUMIFS($L$19:$L$1018,$AI$19:$AI$1018,AI916,$K$19:$K$1018,$BF$18)</f>
        <v>0</v>
      </c>
      <c r="BG916" s="13">
        <f t="shared" ref="BG916:BG979" si="1176">SUMIFS($L$19:$L$1018,$AI$19:$AI$1018,AI916,$K$19:$K$1018,$BG$18)</f>
        <v>0</v>
      </c>
      <c r="BH916" s="13">
        <f t="shared" ref="BH916:BH979" si="1177">SUMIFS($L$19:$L$1018,$AI$19:$AI$1018,AI916,$K$19:$K$1018,$BH$18)</f>
        <v>0</v>
      </c>
      <c r="BI916" s="13">
        <f t="shared" ref="BI916:BI979" si="1178">AZ916+BA916</f>
        <v>0</v>
      </c>
      <c r="BJ916" s="13">
        <f t="shared" ref="BJ916:BJ979" si="1179">IF(AM916&gt;VLOOKUP(AJ916,$AF$19:$AG$1018,2,0),1,0)</f>
        <v>0</v>
      </c>
      <c r="BK916" s="13">
        <f t="shared" ref="BK916:BK979" si="1180">IF(AN916&gt;VLOOKUP(AJ916,$AF$19:$AG$1018,2,0),1,0)</f>
        <v>0</v>
      </c>
      <c r="BL916" s="13">
        <f t="shared" ref="BL916:BL979" si="1181">IF(AO916&gt;VLOOKUP(AJ916,$AF$19:$AG$1018,2,0),1,0)</f>
        <v>0</v>
      </c>
      <c r="BM916" s="13">
        <f t="shared" ref="BM916:BM979" si="1182">IF(AP916&gt;VLOOKUP(AJ916,$AF$19:$AG$1018,2,0),1,0)</f>
        <v>0</v>
      </c>
      <c r="BN916" s="13">
        <f t="shared" ref="BN916:BN979" si="1183">IF(AQ916&gt;VLOOKUP(AJ916,$AF$19:$AG$1018,2,0),1,0)</f>
        <v>0</v>
      </c>
      <c r="BO916" s="13">
        <f t="shared" ref="BO916:BO979" si="1184">IF(AR916&gt;VLOOKUP(AJ916,$AF$19:$AG$1018,2,0),1,0)</f>
        <v>0</v>
      </c>
      <c r="BP916" s="13">
        <f t="shared" ref="BP916:BP979" si="1185">IF(AS916&gt;VLOOKUP(AJ916,$AF$19:$AG$1018,2,0),1,0)</f>
        <v>0</v>
      </c>
      <c r="BQ916" s="13">
        <f t="shared" ref="BQ916:BQ979" si="1186">IF(AT916&gt;VLOOKUP(AJ916,$AF$19:$AG$1018,2,0),1,0)</f>
        <v>0</v>
      </c>
      <c r="BR916" s="13">
        <f t="shared" ref="BR916:BR979" si="1187">IF(AU916&gt;VLOOKUP(AJ916,$AF$19:$AG$1018,2,0),1,0)</f>
        <v>0</v>
      </c>
      <c r="BS916" s="13">
        <f t="shared" ref="BS916:BS979" si="1188">IF(AV916&gt;VLOOKUP(AJ916,$AF$19:$AG$1018,2,0),1,0)</f>
        <v>0</v>
      </c>
      <c r="BT916" s="31">
        <f t="shared" ref="BT916:BT979" si="1189">IF(AND(AY916&gt;AG916,K916=$AR$3),1,0)</f>
        <v>0</v>
      </c>
      <c r="BU916" s="31">
        <f t="shared" ref="BU916:BU979" si="1190">IF(AND(AZ916&gt;AG916,K916=$AR$4),1,0)</f>
        <v>0</v>
      </c>
      <c r="BV916" s="31">
        <f t="shared" ref="BV916:BV979" si="1191">IF(AND(BA916&gt;AG916,K916=$AR$5),1,0)</f>
        <v>0</v>
      </c>
      <c r="BW916" s="31">
        <f t="shared" ref="BW916:BW979" si="1192">IF(AND(BB916&gt;AG916,K916=$AR$6),1,0)</f>
        <v>0</v>
      </c>
      <c r="BX916" s="31">
        <f t="shared" ref="BX916:BX979" si="1193">IF(AND(BC916&gt;AG916,K916=$AR$7),1,0)</f>
        <v>0</v>
      </c>
      <c r="BY916" s="31">
        <f t="shared" ref="BY916:BY979" si="1194">IF(AND(BD916&gt;AG916,K916=$AR$8),1,0)</f>
        <v>0</v>
      </c>
      <c r="BZ916" s="31">
        <f t="shared" ref="BZ916:BZ979" si="1195">IF(AND(BE916&gt;AG916,K916=$AR$9),1,0)</f>
        <v>0</v>
      </c>
      <c r="CA916" s="31">
        <f t="shared" ref="CA916:CA979" si="1196">IF(AND(BF916&gt;AG916,K916=$AR$10),1,0)</f>
        <v>0</v>
      </c>
      <c r="CB916" s="31">
        <f t="shared" ref="CB916:CB979" si="1197">IF(AND(BG916&gt;AG916,K916=$AR$11),1,0)</f>
        <v>0</v>
      </c>
      <c r="CC916" s="31">
        <f t="shared" ref="CC916:CC979" si="1198">IF(AND(BH916&gt;AG916,K916=$AR$12),1,0)</f>
        <v>0</v>
      </c>
      <c r="CD916" s="31">
        <f t="shared" ref="CD916:CD979" si="1199">IF(AND(AX916&gt;AG916,OR(K916=$AR$4,K916=$AR$5)),1,0)</f>
        <v>0</v>
      </c>
      <c r="CE916" s="37">
        <f t="array" ref="CE916">MIN(IF(JPRL=AI916,$AG$19:$AG$1018))</f>
        <v>0</v>
      </c>
      <c r="CF916" s="37">
        <f t="array" ref="CF916">MAX(IF(JPRL=AI916,$AG$19:$AG$1018))</f>
        <v>0</v>
      </c>
      <c r="CG916" s="36">
        <f t="shared" ref="CG916:CG979" si="1200">IF(F916="",0,IF(CE916&lt;&gt;CF916,1,0))</f>
        <v>0</v>
      </c>
      <c r="CI916" s="40">
        <f t="shared" ref="CI916:CI979" si="1201">SUM(O916:X916)</f>
        <v>0</v>
      </c>
      <c r="CJ916" s="40">
        <f t="shared" si="1138"/>
        <v>0</v>
      </c>
      <c r="CK916" s="40">
        <f t="shared" si="1139"/>
        <v>0</v>
      </c>
      <c r="CL916" s="40">
        <f t="shared" si="1140"/>
        <v>0</v>
      </c>
      <c r="CM916" s="40">
        <f t="shared" si="1141"/>
        <v>0</v>
      </c>
      <c r="CN916" s="40">
        <f t="shared" si="1142"/>
        <v>0</v>
      </c>
      <c r="CO916" s="40">
        <f t="shared" si="1143"/>
        <v>0</v>
      </c>
      <c r="CP916" s="40">
        <f t="shared" si="1144"/>
        <v>0</v>
      </c>
      <c r="CQ916" s="40">
        <f t="shared" si="1145"/>
        <v>0</v>
      </c>
      <c r="CR916" s="40">
        <f t="shared" si="1146"/>
        <v>0</v>
      </c>
      <c r="CS916" s="40">
        <f t="shared" si="1147"/>
        <v>0</v>
      </c>
      <c r="CT916" s="41">
        <f t="shared" ref="CT916:CT979" si="1202">IF(CJ916=0,0,CJ916/BI916)</f>
        <v>0</v>
      </c>
      <c r="CU916" s="41">
        <f t="shared" ref="CU916:CU979" si="1203">IF(CK916=0,0,CK916/BI916)</f>
        <v>0</v>
      </c>
      <c r="CV916" s="41">
        <f t="shared" ref="CV916:CV979" si="1204">IF(CL916=0,0,CL916/BI916)</f>
        <v>0</v>
      </c>
      <c r="CW916" s="41">
        <f t="shared" ref="CW916:CW979" si="1205">IF(CM916=0,0,CM916/BI916)</f>
        <v>0</v>
      </c>
      <c r="CX916" s="41">
        <f t="shared" ref="CX916:CX979" si="1206">IF(CN916=0,0,CN916/BI916)</f>
        <v>0</v>
      </c>
      <c r="CY916" s="41">
        <f t="shared" ref="CY916:CY979" si="1207">IF(CO916=0,0,CO916/BI916)</f>
        <v>0</v>
      </c>
      <c r="CZ916" s="41">
        <f t="shared" ref="CZ916:CZ979" si="1208">IF(CP916=0,0,CP916/BI916)</f>
        <v>0</v>
      </c>
      <c r="DA916" s="41">
        <f t="shared" ref="DA916:DA979" si="1209">IF(CQ916=0,0,CQ916/BI916)</f>
        <v>0</v>
      </c>
      <c r="DB916" s="41">
        <f t="shared" ref="DB916:DB979" si="1210">IF(CR916=0,0,CR916/BI916)</f>
        <v>0</v>
      </c>
      <c r="DC916" s="41">
        <f t="shared" ref="DC916:DC979" si="1211">IF(CS916=0,0,CS916/BI916)</f>
        <v>0</v>
      </c>
      <c r="DD916" s="7">
        <f t="shared" ref="DD916:DD979" si="1212">IF(AND(OR(K916=$AR$3,K916=$AR$6,K916=$AR$7,K916=$AR$8,K916=$AR$9,K916=$AR$10,K916=$AR$11,K916=$AR$12),OR(O916&gt;0,P916&gt;0,Q916&gt;0,R916&gt;0,S916&gt;0,T916&gt;0,U916&gt;0,V916&gt;0,W916&gt;0,X916&gt;0)),1,0)</f>
        <v>0</v>
      </c>
      <c r="DE916" s="7">
        <f t="shared" ref="DE916:DE979" si="1213">IF(AND(N916&gt;0,OR(K916=$AR$3,K916=$AR$6,K916=$AR$7,K916=$AR$8,K916=$AR$9,K916=$AR$10,K916=$AR$11,K916=$AR$12)),1,0)</f>
        <v>0</v>
      </c>
      <c r="DF916" s="7">
        <f t="shared" ref="DF916:DF979" si="1214">IF(AND(M916&gt;0,OR(K916=$AR$3,K916=$AR$4,K916=$AR$5,K916=$AR$8,K916=$AR$9,K916=$AR$10,K916=$AR$11,K916=$AR$12)),1,0)</f>
        <v>0</v>
      </c>
      <c r="DJ916" s="7">
        <f t="shared" ref="DJ916:DJ979" si="1215">IF(N916&gt;=3,1,0)</f>
        <v>0</v>
      </c>
      <c r="DK916" s="7">
        <f t="shared" ref="DK916:DK979" si="1216">IF(N916=2,1,0)</f>
        <v>0</v>
      </c>
    </row>
    <row r="917" spans="1:115" ht="26.25" customHeight="1" x14ac:dyDescent="0.25">
      <c r="A917" s="9">
        <v>899</v>
      </c>
      <c r="B917" s="24" t="str">
        <f t="shared" si="1148"/>
        <v/>
      </c>
      <c r="C917" s="23"/>
      <c r="D917" s="51"/>
      <c r="E917" s="24"/>
      <c r="F917" s="24"/>
      <c r="G917" s="24"/>
      <c r="H917" s="24"/>
      <c r="I917" s="25"/>
      <c r="J917" s="24"/>
      <c r="K917" s="26"/>
      <c r="L917" s="29"/>
      <c r="M917" s="27"/>
      <c r="N917" s="28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30"/>
      <c r="Z917" s="29"/>
      <c r="AA917" s="29" t="str">
        <f t="shared" si="1149"/>
        <v/>
      </c>
      <c r="AB917" s="7">
        <f t="shared" si="1150"/>
        <v>0</v>
      </c>
      <c r="AC917" s="7">
        <f t="shared" si="1151"/>
        <v>0</v>
      </c>
      <c r="AD917" s="7">
        <f t="shared" si="1152"/>
        <v>0</v>
      </c>
      <c r="AE917" s="7">
        <f t="shared" si="1153"/>
        <v>0</v>
      </c>
      <c r="AF917" s="11" t="str">
        <f t="shared" ref="AF917:AF980" si="1217">E917&amp;F917&amp;G917&amp;H917</f>
        <v/>
      </c>
      <c r="AG917" s="13">
        <f t="shared" si="1154"/>
        <v>0</v>
      </c>
      <c r="AH917" s="7" t="str">
        <f t="shared" si="1155"/>
        <v/>
      </c>
      <c r="AI917" s="11" t="str">
        <f t="shared" ref="AI917:AI980" si="1218">IF(AF917="","",IF(AH917&gt;=1,AF917,""))</f>
        <v/>
      </c>
      <c r="AJ917" s="11" t="str">
        <f t="array" ref="AJ917">IF(OR(AI917=$AI$19:AI916),"",AI917)</f>
        <v/>
      </c>
      <c r="AK917" s="11" t="str">
        <f t="shared" si="1156"/>
        <v/>
      </c>
      <c r="AL917" t="str">
        <f t="array" ref="AL917">IF(OR(AK917=$AK$19:AK916),"",AK917)</f>
        <v/>
      </c>
      <c r="AM917" s="13">
        <f t="shared" si="1157"/>
        <v>0</v>
      </c>
      <c r="AN917" s="13">
        <f t="shared" si="1158"/>
        <v>0</v>
      </c>
      <c r="AO917" s="13">
        <f t="shared" si="1159"/>
        <v>0</v>
      </c>
      <c r="AP917" s="13">
        <f t="shared" si="1160"/>
        <v>0</v>
      </c>
      <c r="AQ917" s="13">
        <f t="shared" si="1161"/>
        <v>0</v>
      </c>
      <c r="AR917" s="13">
        <f t="shared" si="1162"/>
        <v>0</v>
      </c>
      <c r="AS917" s="13">
        <f t="shared" si="1163"/>
        <v>0</v>
      </c>
      <c r="AT917" s="13">
        <f t="shared" si="1164"/>
        <v>0</v>
      </c>
      <c r="AU917" s="13">
        <f t="shared" si="1165"/>
        <v>0</v>
      </c>
      <c r="AV917" s="13">
        <f t="shared" si="1166"/>
        <v>0</v>
      </c>
      <c r="AX917" s="13">
        <f t="shared" si="1167"/>
        <v>0</v>
      </c>
      <c r="AY917" s="13">
        <f t="shared" si="1168"/>
        <v>0</v>
      </c>
      <c r="AZ917" s="13">
        <f t="shared" si="1169"/>
        <v>0</v>
      </c>
      <c r="BA917" s="13">
        <f t="shared" si="1170"/>
        <v>0</v>
      </c>
      <c r="BB917" s="13">
        <f t="shared" si="1171"/>
        <v>0</v>
      </c>
      <c r="BC917" s="13">
        <f t="shared" si="1172"/>
        <v>0</v>
      </c>
      <c r="BD917" s="13">
        <f t="shared" si="1173"/>
        <v>0</v>
      </c>
      <c r="BE917" s="13">
        <f t="shared" si="1174"/>
        <v>0</v>
      </c>
      <c r="BF917" s="13">
        <f t="shared" si="1175"/>
        <v>0</v>
      </c>
      <c r="BG917" s="13">
        <f t="shared" si="1176"/>
        <v>0</v>
      </c>
      <c r="BH917" s="13">
        <f t="shared" si="1177"/>
        <v>0</v>
      </c>
      <c r="BI917" s="13">
        <f t="shared" si="1178"/>
        <v>0</v>
      </c>
      <c r="BJ917" s="13">
        <f t="shared" si="1179"/>
        <v>0</v>
      </c>
      <c r="BK917" s="13">
        <f t="shared" si="1180"/>
        <v>0</v>
      </c>
      <c r="BL917" s="13">
        <f t="shared" si="1181"/>
        <v>0</v>
      </c>
      <c r="BM917" s="13">
        <f t="shared" si="1182"/>
        <v>0</v>
      </c>
      <c r="BN917" s="13">
        <f t="shared" si="1183"/>
        <v>0</v>
      </c>
      <c r="BO917" s="13">
        <f t="shared" si="1184"/>
        <v>0</v>
      </c>
      <c r="BP917" s="13">
        <f t="shared" si="1185"/>
        <v>0</v>
      </c>
      <c r="BQ917" s="13">
        <f t="shared" si="1186"/>
        <v>0</v>
      </c>
      <c r="BR917" s="13">
        <f t="shared" si="1187"/>
        <v>0</v>
      </c>
      <c r="BS917" s="13">
        <f t="shared" si="1188"/>
        <v>0</v>
      </c>
      <c r="BT917" s="31">
        <f t="shared" si="1189"/>
        <v>0</v>
      </c>
      <c r="BU917" s="31">
        <f t="shared" si="1190"/>
        <v>0</v>
      </c>
      <c r="BV917" s="31">
        <f t="shared" si="1191"/>
        <v>0</v>
      </c>
      <c r="BW917" s="31">
        <f t="shared" si="1192"/>
        <v>0</v>
      </c>
      <c r="BX917" s="31">
        <f t="shared" si="1193"/>
        <v>0</v>
      </c>
      <c r="BY917" s="31">
        <f t="shared" si="1194"/>
        <v>0</v>
      </c>
      <c r="BZ917" s="31">
        <f t="shared" si="1195"/>
        <v>0</v>
      </c>
      <c r="CA917" s="31">
        <f t="shared" si="1196"/>
        <v>0</v>
      </c>
      <c r="CB917" s="31">
        <f t="shared" si="1197"/>
        <v>0</v>
      </c>
      <c r="CC917" s="31">
        <f t="shared" si="1198"/>
        <v>0</v>
      </c>
      <c r="CD917" s="31">
        <f t="shared" si="1199"/>
        <v>0</v>
      </c>
      <c r="CE917" s="37">
        <f t="array" ref="CE917">MIN(IF(JPRL=AI917,$AG$19:$AG$1018))</f>
        <v>0</v>
      </c>
      <c r="CF917" s="37">
        <f t="array" ref="CF917">MAX(IF(JPRL=AI917,$AG$19:$AG$1018))</f>
        <v>0</v>
      </c>
      <c r="CG917" s="36">
        <f t="shared" si="1200"/>
        <v>0</v>
      </c>
      <c r="CI917" s="40">
        <f t="shared" si="1201"/>
        <v>0</v>
      </c>
      <c r="CJ917" s="40">
        <f t="shared" si="1138"/>
        <v>0</v>
      </c>
      <c r="CK917" s="40">
        <f t="shared" si="1139"/>
        <v>0</v>
      </c>
      <c r="CL917" s="40">
        <f t="shared" si="1140"/>
        <v>0</v>
      </c>
      <c r="CM917" s="40">
        <f t="shared" si="1141"/>
        <v>0</v>
      </c>
      <c r="CN917" s="40">
        <f t="shared" si="1142"/>
        <v>0</v>
      </c>
      <c r="CO917" s="40">
        <f t="shared" si="1143"/>
        <v>0</v>
      </c>
      <c r="CP917" s="40">
        <f t="shared" si="1144"/>
        <v>0</v>
      </c>
      <c r="CQ917" s="40">
        <f t="shared" si="1145"/>
        <v>0</v>
      </c>
      <c r="CR917" s="40">
        <f t="shared" si="1146"/>
        <v>0</v>
      </c>
      <c r="CS917" s="40">
        <f t="shared" si="1147"/>
        <v>0</v>
      </c>
      <c r="CT917" s="41">
        <f t="shared" si="1202"/>
        <v>0</v>
      </c>
      <c r="CU917" s="41">
        <f t="shared" si="1203"/>
        <v>0</v>
      </c>
      <c r="CV917" s="41">
        <f t="shared" si="1204"/>
        <v>0</v>
      </c>
      <c r="CW917" s="41">
        <f t="shared" si="1205"/>
        <v>0</v>
      </c>
      <c r="CX917" s="41">
        <f t="shared" si="1206"/>
        <v>0</v>
      </c>
      <c r="CY917" s="41">
        <f t="shared" si="1207"/>
        <v>0</v>
      </c>
      <c r="CZ917" s="41">
        <f t="shared" si="1208"/>
        <v>0</v>
      </c>
      <c r="DA917" s="41">
        <f t="shared" si="1209"/>
        <v>0</v>
      </c>
      <c r="DB917" s="41">
        <f t="shared" si="1210"/>
        <v>0</v>
      </c>
      <c r="DC917" s="41">
        <f t="shared" si="1211"/>
        <v>0</v>
      </c>
      <c r="DD917" s="7">
        <f t="shared" si="1212"/>
        <v>0</v>
      </c>
      <c r="DE917" s="7">
        <f t="shared" si="1213"/>
        <v>0</v>
      </c>
      <c r="DF917" s="7">
        <f t="shared" si="1214"/>
        <v>0</v>
      </c>
      <c r="DJ917" s="7">
        <f t="shared" si="1215"/>
        <v>0</v>
      </c>
      <c r="DK917" s="7">
        <f t="shared" si="1216"/>
        <v>0</v>
      </c>
    </row>
    <row r="918" spans="1:115" ht="26.25" customHeight="1" x14ac:dyDescent="0.25">
      <c r="A918" s="9">
        <v>900</v>
      </c>
      <c r="B918" s="24" t="str">
        <f t="shared" si="1148"/>
        <v/>
      </c>
      <c r="C918" s="23"/>
      <c r="D918" s="51"/>
      <c r="E918" s="24"/>
      <c r="F918" s="24"/>
      <c r="G918" s="24"/>
      <c r="H918" s="24"/>
      <c r="I918" s="25"/>
      <c r="J918" s="24"/>
      <c r="K918" s="26"/>
      <c r="L918" s="29"/>
      <c r="M918" s="27"/>
      <c r="N918" s="28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30"/>
      <c r="Z918" s="29"/>
      <c r="AA918" s="29" t="str">
        <f t="shared" si="1149"/>
        <v/>
      </c>
      <c r="AB918" s="7">
        <f t="shared" si="1150"/>
        <v>0</v>
      </c>
      <c r="AC918" s="7">
        <f t="shared" si="1151"/>
        <v>0</v>
      </c>
      <c r="AD918" s="7">
        <f t="shared" si="1152"/>
        <v>0</v>
      </c>
      <c r="AE918" s="7">
        <f t="shared" si="1153"/>
        <v>0</v>
      </c>
      <c r="AF918" s="11" t="str">
        <f t="shared" si="1217"/>
        <v/>
      </c>
      <c r="AG918" s="13">
        <f t="shared" si="1154"/>
        <v>0</v>
      </c>
      <c r="AH918" s="7" t="str">
        <f t="shared" si="1155"/>
        <v/>
      </c>
      <c r="AI918" s="11" t="str">
        <f t="shared" si="1218"/>
        <v/>
      </c>
      <c r="AJ918" s="11" t="str">
        <f t="array" ref="AJ918">IF(OR(AI918=$AI$19:AI917),"",AI918)</f>
        <v/>
      </c>
      <c r="AK918" s="11" t="str">
        <f t="shared" si="1156"/>
        <v/>
      </c>
      <c r="AL918" t="str">
        <f t="array" ref="AL918">IF(OR(AK918=$AK$19:AK917),"",AK918)</f>
        <v/>
      </c>
      <c r="AM918" s="13">
        <f t="shared" si="1157"/>
        <v>0</v>
      </c>
      <c r="AN918" s="13">
        <f t="shared" si="1158"/>
        <v>0</v>
      </c>
      <c r="AO918" s="13">
        <f t="shared" si="1159"/>
        <v>0</v>
      </c>
      <c r="AP918" s="13">
        <f t="shared" si="1160"/>
        <v>0</v>
      </c>
      <c r="AQ918" s="13">
        <f t="shared" si="1161"/>
        <v>0</v>
      </c>
      <c r="AR918" s="13">
        <f t="shared" si="1162"/>
        <v>0</v>
      </c>
      <c r="AS918" s="13">
        <f t="shared" si="1163"/>
        <v>0</v>
      </c>
      <c r="AT918" s="13">
        <f t="shared" si="1164"/>
        <v>0</v>
      </c>
      <c r="AU918" s="13">
        <f t="shared" si="1165"/>
        <v>0</v>
      </c>
      <c r="AV918" s="13">
        <f t="shared" si="1166"/>
        <v>0</v>
      </c>
      <c r="AX918" s="13">
        <f t="shared" si="1167"/>
        <v>0</v>
      </c>
      <c r="AY918" s="13">
        <f t="shared" si="1168"/>
        <v>0</v>
      </c>
      <c r="AZ918" s="13">
        <f t="shared" si="1169"/>
        <v>0</v>
      </c>
      <c r="BA918" s="13">
        <f t="shared" si="1170"/>
        <v>0</v>
      </c>
      <c r="BB918" s="13">
        <f t="shared" si="1171"/>
        <v>0</v>
      </c>
      <c r="BC918" s="13">
        <f t="shared" si="1172"/>
        <v>0</v>
      </c>
      <c r="BD918" s="13">
        <f t="shared" si="1173"/>
        <v>0</v>
      </c>
      <c r="BE918" s="13">
        <f t="shared" si="1174"/>
        <v>0</v>
      </c>
      <c r="BF918" s="13">
        <f t="shared" si="1175"/>
        <v>0</v>
      </c>
      <c r="BG918" s="13">
        <f t="shared" si="1176"/>
        <v>0</v>
      </c>
      <c r="BH918" s="13">
        <f t="shared" si="1177"/>
        <v>0</v>
      </c>
      <c r="BI918" s="13">
        <f t="shared" si="1178"/>
        <v>0</v>
      </c>
      <c r="BJ918" s="13">
        <f t="shared" si="1179"/>
        <v>0</v>
      </c>
      <c r="BK918" s="13">
        <f t="shared" si="1180"/>
        <v>0</v>
      </c>
      <c r="BL918" s="13">
        <f t="shared" si="1181"/>
        <v>0</v>
      </c>
      <c r="BM918" s="13">
        <f t="shared" si="1182"/>
        <v>0</v>
      </c>
      <c r="BN918" s="13">
        <f t="shared" si="1183"/>
        <v>0</v>
      </c>
      <c r="BO918" s="13">
        <f t="shared" si="1184"/>
        <v>0</v>
      </c>
      <c r="BP918" s="13">
        <f t="shared" si="1185"/>
        <v>0</v>
      </c>
      <c r="BQ918" s="13">
        <f t="shared" si="1186"/>
        <v>0</v>
      </c>
      <c r="BR918" s="13">
        <f t="shared" si="1187"/>
        <v>0</v>
      </c>
      <c r="BS918" s="13">
        <f t="shared" si="1188"/>
        <v>0</v>
      </c>
      <c r="BT918" s="31">
        <f t="shared" si="1189"/>
        <v>0</v>
      </c>
      <c r="BU918" s="31">
        <f t="shared" si="1190"/>
        <v>0</v>
      </c>
      <c r="BV918" s="31">
        <f t="shared" si="1191"/>
        <v>0</v>
      </c>
      <c r="BW918" s="31">
        <f t="shared" si="1192"/>
        <v>0</v>
      </c>
      <c r="BX918" s="31">
        <f t="shared" si="1193"/>
        <v>0</v>
      </c>
      <c r="BY918" s="31">
        <f t="shared" si="1194"/>
        <v>0</v>
      </c>
      <c r="BZ918" s="31">
        <f t="shared" si="1195"/>
        <v>0</v>
      </c>
      <c r="CA918" s="31">
        <f t="shared" si="1196"/>
        <v>0</v>
      </c>
      <c r="CB918" s="31">
        <f t="shared" si="1197"/>
        <v>0</v>
      </c>
      <c r="CC918" s="31">
        <f t="shared" si="1198"/>
        <v>0</v>
      </c>
      <c r="CD918" s="31">
        <f t="shared" si="1199"/>
        <v>0</v>
      </c>
      <c r="CE918" s="37">
        <f t="array" ref="CE918">MIN(IF(JPRL=AI918,$AG$19:$AG$1018))</f>
        <v>0</v>
      </c>
      <c r="CF918" s="37">
        <f t="array" ref="CF918">MAX(IF(JPRL=AI918,$AG$19:$AG$1018))</f>
        <v>0</v>
      </c>
      <c r="CG918" s="36">
        <f t="shared" si="1200"/>
        <v>0</v>
      </c>
      <c r="CI918" s="40">
        <f t="shared" si="1201"/>
        <v>0</v>
      </c>
      <c r="CJ918" s="40">
        <f t="shared" si="1138"/>
        <v>0</v>
      </c>
      <c r="CK918" s="40">
        <f t="shared" si="1139"/>
        <v>0</v>
      </c>
      <c r="CL918" s="40">
        <f t="shared" si="1140"/>
        <v>0</v>
      </c>
      <c r="CM918" s="40">
        <f t="shared" si="1141"/>
        <v>0</v>
      </c>
      <c r="CN918" s="40">
        <f t="shared" si="1142"/>
        <v>0</v>
      </c>
      <c r="CO918" s="40">
        <f t="shared" si="1143"/>
        <v>0</v>
      </c>
      <c r="CP918" s="40">
        <f t="shared" si="1144"/>
        <v>0</v>
      </c>
      <c r="CQ918" s="40">
        <f t="shared" si="1145"/>
        <v>0</v>
      </c>
      <c r="CR918" s="40">
        <f t="shared" si="1146"/>
        <v>0</v>
      </c>
      <c r="CS918" s="40">
        <f t="shared" si="1147"/>
        <v>0</v>
      </c>
      <c r="CT918" s="41">
        <f t="shared" si="1202"/>
        <v>0</v>
      </c>
      <c r="CU918" s="41">
        <f t="shared" si="1203"/>
        <v>0</v>
      </c>
      <c r="CV918" s="41">
        <f t="shared" si="1204"/>
        <v>0</v>
      </c>
      <c r="CW918" s="41">
        <f t="shared" si="1205"/>
        <v>0</v>
      </c>
      <c r="CX918" s="41">
        <f t="shared" si="1206"/>
        <v>0</v>
      </c>
      <c r="CY918" s="41">
        <f t="shared" si="1207"/>
        <v>0</v>
      </c>
      <c r="CZ918" s="41">
        <f t="shared" si="1208"/>
        <v>0</v>
      </c>
      <c r="DA918" s="41">
        <f t="shared" si="1209"/>
        <v>0</v>
      </c>
      <c r="DB918" s="41">
        <f t="shared" si="1210"/>
        <v>0</v>
      </c>
      <c r="DC918" s="41">
        <f t="shared" si="1211"/>
        <v>0</v>
      </c>
      <c r="DD918" s="7">
        <f t="shared" si="1212"/>
        <v>0</v>
      </c>
      <c r="DE918" s="7">
        <f t="shared" si="1213"/>
        <v>0</v>
      </c>
      <c r="DF918" s="7">
        <f t="shared" si="1214"/>
        <v>0</v>
      </c>
      <c r="DJ918" s="7">
        <f t="shared" si="1215"/>
        <v>0</v>
      </c>
      <c r="DK918" s="7">
        <f t="shared" si="1216"/>
        <v>0</v>
      </c>
    </row>
    <row r="919" spans="1:115" ht="26.25" customHeight="1" x14ac:dyDescent="0.25">
      <c r="A919" s="9">
        <v>901</v>
      </c>
      <c r="B919" s="24" t="str">
        <f t="shared" si="1148"/>
        <v/>
      </c>
      <c r="C919" s="23"/>
      <c r="D919" s="51"/>
      <c r="E919" s="24"/>
      <c r="F919" s="24"/>
      <c r="G919" s="24"/>
      <c r="H919" s="24"/>
      <c r="I919" s="25"/>
      <c r="J919" s="24"/>
      <c r="K919" s="26"/>
      <c r="L919" s="29"/>
      <c r="M919" s="27"/>
      <c r="N919" s="28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30"/>
      <c r="Z919" s="29"/>
      <c r="AA919" s="29" t="str">
        <f t="shared" si="1149"/>
        <v/>
      </c>
      <c r="AB919" s="7">
        <f t="shared" si="1150"/>
        <v>0</v>
      </c>
      <c r="AC919" s="7">
        <f t="shared" si="1151"/>
        <v>0</v>
      </c>
      <c r="AD919" s="7">
        <f t="shared" si="1152"/>
        <v>0</v>
      </c>
      <c r="AE919" s="7">
        <f t="shared" si="1153"/>
        <v>0</v>
      </c>
      <c r="AF919" s="11" t="str">
        <f t="shared" si="1217"/>
        <v/>
      </c>
      <c r="AG919" s="13">
        <f t="shared" si="1154"/>
        <v>0</v>
      </c>
      <c r="AH919" s="7" t="str">
        <f t="shared" si="1155"/>
        <v/>
      </c>
      <c r="AI919" s="11" t="str">
        <f t="shared" si="1218"/>
        <v/>
      </c>
      <c r="AJ919" s="11" t="str">
        <f t="array" ref="AJ919">IF(OR(AI919=$AI$19:AI918),"",AI919)</f>
        <v/>
      </c>
      <c r="AK919" s="11" t="str">
        <f t="shared" si="1156"/>
        <v/>
      </c>
      <c r="AL919" t="str">
        <f t="array" ref="AL919">IF(OR(AK919=$AK$19:AK918),"",AK919)</f>
        <v/>
      </c>
      <c r="AM919" s="13">
        <f t="shared" si="1157"/>
        <v>0</v>
      </c>
      <c r="AN919" s="13">
        <f t="shared" si="1158"/>
        <v>0</v>
      </c>
      <c r="AO919" s="13">
        <f t="shared" si="1159"/>
        <v>0</v>
      </c>
      <c r="AP919" s="13">
        <f t="shared" si="1160"/>
        <v>0</v>
      </c>
      <c r="AQ919" s="13">
        <f t="shared" si="1161"/>
        <v>0</v>
      </c>
      <c r="AR919" s="13">
        <f t="shared" si="1162"/>
        <v>0</v>
      </c>
      <c r="AS919" s="13">
        <f t="shared" si="1163"/>
        <v>0</v>
      </c>
      <c r="AT919" s="13">
        <f t="shared" si="1164"/>
        <v>0</v>
      </c>
      <c r="AU919" s="13">
        <f t="shared" si="1165"/>
        <v>0</v>
      </c>
      <c r="AV919" s="13">
        <f t="shared" si="1166"/>
        <v>0</v>
      </c>
      <c r="AX919" s="13">
        <f t="shared" si="1167"/>
        <v>0</v>
      </c>
      <c r="AY919" s="13">
        <f t="shared" si="1168"/>
        <v>0</v>
      </c>
      <c r="AZ919" s="13">
        <f t="shared" si="1169"/>
        <v>0</v>
      </c>
      <c r="BA919" s="13">
        <f t="shared" si="1170"/>
        <v>0</v>
      </c>
      <c r="BB919" s="13">
        <f t="shared" si="1171"/>
        <v>0</v>
      </c>
      <c r="BC919" s="13">
        <f t="shared" si="1172"/>
        <v>0</v>
      </c>
      <c r="BD919" s="13">
        <f t="shared" si="1173"/>
        <v>0</v>
      </c>
      <c r="BE919" s="13">
        <f t="shared" si="1174"/>
        <v>0</v>
      </c>
      <c r="BF919" s="13">
        <f t="shared" si="1175"/>
        <v>0</v>
      </c>
      <c r="BG919" s="13">
        <f t="shared" si="1176"/>
        <v>0</v>
      </c>
      <c r="BH919" s="13">
        <f t="shared" si="1177"/>
        <v>0</v>
      </c>
      <c r="BI919" s="13">
        <f t="shared" si="1178"/>
        <v>0</v>
      </c>
      <c r="BJ919" s="13">
        <f t="shared" si="1179"/>
        <v>0</v>
      </c>
      <c r="BK919" s="13">
        <f t="shared" si="1180"/>
        <v>0</v>
      </c>
      <c r="BL919" s="13">
        <f t="shared" si="1181"/>
        <v>0</v>
      </c>
      <c r="BM919" s="13">
        <f t="shared" si="1182"/>
        <v>0</v>
      </c>
      <c r="BN919" s="13">
        <f t="shared" si="1183"/>
        <v>0</v>
      </c>
      <c r="BO919" s="13">
        <f t="shared" si="1184"/>
        <v>0</v>
      </c>
      <c r="BP919" s="13">
        <f t="shared" si="1185"/>
        <v>0</v>
      </c>
      <c r="BQ919" s="13">
        <f t="shared" si="1186"/>
        <v>0</v>
      </c>
      <c r="BR919" s="13">
        <f t="shared" si="1187"/>
        <v>0</v>
      </c>
      <c r="BS919" s="13">
        <f t="shared" si="1188"/>
        <v>0</v>
      </c>
      <c r="BT919" s="31">
        <f t="shared" si="1189"/>
        <v>0</v>
      </c>
      <c r="BU919" s="31">
        <f t="shared" si="1190"/>
        <v>0</v>
      </c>
      <c r="BV919" s="31">
        <f t="shared" si="1191"/>
        <v>0</v>
      </c>
      <c r="BW919" s="31">
        <f t="shared" si="1192"/>
        <v>0</v>
      </c>
      <c r="BX919" s="31">
        <f t="shared" si="1193"/>
        <v>0</v>
      </c>
      <c r="BY919" s="31">
        <f t="shared" si="1194"/>
        <v>0</v>
      </c>
      <c r="BZ919" s="31">
        <f t="shared" si="1195"/>
        <v>0</v>
      </c>
      <c r="CA919" s="31">
        <f t="shared" si="1196"/>
        <v>0</v>
      </c>
      <c r="CB919" s="31">
        <f t="shared" si="1197"/>
        <v>0</v>
      </c>
      <c r="CC919" s="31">
        <f t="shared" si="1198"/>
        <v>0</v>
      </c>
      <c r="CD919" s="31">
        <f t="shared" si="1199"/>
        <v>0</v>
      </c>
      <c r="CE919" s="37">
        <f t="array" ref="CE919">MIN(IF(JPRL=AI919,$AG$19:$AG$1018))</f>
        <v>0</v>
      </c>
      <c r="CF919" s="37">
        <f t="array" ref="CF919">MAX(IF(JPRL=AI919,$AG$19:$AG$1018))</f>
        <v>0</v>
      </c>
      <c r="CG919" s="36">
        <f t="shared" si="1200"/>
        <v>0</v>
      </c>
      <c r="CI919" s="40">
        <f t="shared" si="1201"/>
        <v>0</v>
      </c>
      <c r="CJ919" s="40">
        <f t="shared" si="1138"/>
        <v>0</v>
      </c>
      <c r="CK919" s="40">
        <f t="shared" si="1139"/>
        <v>0</v>
      </c>
      <c r="CL919" s="40">
        <f t="shared" si="1140"/>
        <v>0</v>
      </c>
      <c r="CM919" s="40">
        <f t="shared" si="1141"/>
        <v>0</v>
      </c>
      <c r="CN919" s="40">
        <f t="shared" si="1142"/>
        <v>0</v>
      </c>
      <c r="CO919" s="40">
        <f t="shared" si="1143"/>
        <v>0</v>
      </c>
      <c r="CP919" s="40">
        <f t="shared" si="1144"/>
        <v>0</v>
      </c>
      <c r="CQ919" s="40">
        <f t="shared" si="1145"/>
        <v>0</v>
      </c>
      <c r="CR919" s="40">
        <f t="shared" si="1146"/>
        <v>0</v>
      </c>
      <c r="CS919" s="40">
        <f t="shared" si="1147"/>
        <v>0</v>
      </c>
      <c r="CT919" s="41">
        <f t="shared" si="1202"/>
        <v>0</v>
      </c>
      <c r="CU919" s="41">
        <f t="shared" si="1203"/>
        <v>0</v>
      </c>
      <c r="CV919" s="41">
        <f t="shared" si="1204"/>
        <v>0</v>
      </c>
      <c r="CW919" s="41">
        <f t="shared" si="1205"/>
        <v>0</v>
      </c>
      <c r="CX919" s="41">
        <f t="shared" si="1206"/>
        <v>0</v>
      </c>
      <c r="CY919" s="41">
        <f t="shared" si="1207"/>
        <v>0</v>
      </c>
      <c r="CZ919" s="41">
        <f t="shared" si="1208"/>
        <v>0</v>
      </c>
      <c r="DA919" s="41">
        <f t="shared" si="1209"/>
        <v>0</v>
      </c>
      <c r="DB919" s="41">
        <f t="shared" si="1210"/>
        <v>0</v>
      </c>
      <c r="DC919" s="41">
        <f t="shared" si="1211"/>
        <v>0</v>
      </c>
      <c r="DD919" s="7">
        <f t="shared" si="1212"/>
        <v>0</v>
      </c>
      <c r="DE919" s="7">
        <f t="shared" si="1213"/>
        <v>0</v>
      </c>
      <c r="DF919" s="7">
        <f t="shared" si="1214"/>
        <v>0</v>
      </c>
      <c r="DJ919" s="7">
        <f t="shared" si="1215"/>
        <v>0</v>
      </c>
      <c r="DK919" s="7">
        <f t="shared" si="1216"/>
        <v>0</v>
      </c>
    </row>
    <row r="920" spans="1:115" ht="26.25" customHeight="1" x14ac:dyDescent="0.25">
      <c r="A920" s="9">
        <v>902</v>
      </c>
      <c r="B920" s="24" t="str">
        <f t="shared" si="1148"/>
        <v/>
      </c>
      <c r="C920" s="23"/>
      <c r="D920" s="51"/>
      <c r="E920" s="24"/>
      <c r="F920" s="24"/>
      <c r="G920" s="24"/>
      <c r="H920" s="24"/>
      <c r="I920" s="25"/>
      <c r="J920" s="24"/>
      <c r="K920" s="26"/>
      <c r="L920" s="29"/>
      <c r="M920" s="27"/>
      <c r="N920" s="28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30"/>
      <c r="Z920" s="29"/>
      <c r="AA920" s="29" t="str">
        <f t="shared" si="1149"/>
        <v/>
      </c>
      <c r="AB920" s="7">
        <f t="shared" si="1150"/>
        <v>0</v>
      </c>
      <c r="AC920" s="7">
        <f t="shared" si="1151"/>
        <v>0</v>
      </c>
      <c r="AD920" s="7">
        <f t="shared" si="1152"/>
        <v>0</v>
      </c>
      <c r="AE920" s="7">
        <f t="shared" si="1153"/>
        <v>0</v>
      </c>
      <c r="AF920" s="11" t="str">
        <f t="shared" si="1217"/>
        <v/>
      </c>
      <c r="AG920" s="13">
        <f t="shared" si="1154"/>
        <v>0</v>
      </c>
      <c r="AH920" s="7" t="str">
        <f t="shared" si="1155"/>
        <v/>
      </c>
      <c r="AI920" s="11" t="str">
        <f t="shared" si="1218"/>
        <v/>
      </c>
      <c r="AJ920" s="11" t="str">
        <f t="array" ref="AJ920">IF(OR(AI920=$AI$19:AI919),"",AI920)</f>
        <v/>
      </c>
      <c r="AK920" s="11" t="str">
        <f t="shared" si="1156"/>
        <v/>
      </c>
      <c r="AL920" t="str">
        <f t="array" ref="AL920">IF(OR(AK920=$AK$19:AK919),"",AK920)</f>
        <v/>
      </c>
      <c r="AM920" s="13">
        <f t="shared" si="1157"/>
        <v>0</v>
      </c>
      <c r="AN920" s="13">
        <f t="shared" si="1158"/>
        <v>0</v>
      </c>
      <c r="AO920" s="13">
        <f t="shared" si="1159"/>
        <v>0</v>
      </c>
      <c r="AP920" s="13">
        <f t="shared" si="1160"/>
        <v>0</v>
      </c>
      <c r="AQ920" s="13">
        <f t="shared" si="1161"/>
        <v>0</v>
      </c>
      <c r="AR920" s="13">
        <f t="shared" si="1162"/>
        <v>0</v>
      </c>
      <c r="AS920" s="13">
        <f t="shared" si="1163"/>
        <v>0</v>
      </c>
      <c r="AT920" s="13">
        <f t="shared" si="1164"/>
        <v>0</v>
      </c>
      <c r="AU920" s="13">
        <f t="shared" si="1165"/>
        <v>0</v>
      </c>
      <c r="AV920" s="13">
        <f t="shared" si="1166"/>
        <v>0</v>
      </c>
      <c r="AX920" s="13">
        <f t="shared" si="1167"/>
        <v>0</v>
      </c>
      <c r="AY920" s="13">
        <f t="shared" si="1168"/>
        <v>0</v>
      </c>
      <c r="AZ920" s="13">
        <f t="shared" si="1169"/>
        <v>0</v>
      </c>
      <c r="BA920" s="13">
        <f t="shared" si="1170"/>
        <v>0</v>
      </c>
      <c r="BB920" s="13">
        <f t="shared" si="1171"/>
        <v>0</v>
      </c>
      <c r="BC920" s="13">
        <f t="shared" si="1172"/>
        <v>0</v>
      </c>
      <c r="BD920" s="13">
        <f t="shared" si="1173"/>
        <v>0</v>
      </c>
      <c r="BE920" s="13">
        <f t="shared" si="1174"/>
        <v>0</v>
      </c>
      <c r="BF920" s="13">
        <f t="shared" si="1175"/>
        <v>0</v>
      </c>
      <c r="BG920" s="13">
        <f t="shared" si="1176"/>
        <v>0</v>
      </c>
      <c r="BH920" s="13">
        <f t="shared" si="1177"/>
        <v>0</v>
      </c>
      <c r="BI920" s="13">
        <f t="shared" si="1178"/>
        <v>0</v>
      </c>
      <c r="BJ920" s="13">
        <f t="shared" si="1179"/>
        <v>0</v>
      </c>
      <c r="BK920" s="13">
        <f t="shared" si="1180"/>
        <v>0</v>
      </c>
      <c r="BL920" s="13">
        <f t="shared" si="1181"/>
        <v>0</v>
      </c>
      <c r="BM920" s="13">
        <f t="shared" si="1182"/>
        <v>0</v>
      </c>
      <c r="BN920" s="13">
        <f t="shared" si="1183"/>
        <v>0</v>
      </c>
      <c r="BO920" s="13">
        <f t="shared" si="1184"/>
        <v>0</v>
      </c>
      <c r="BP920" s="13">
        <f t="shared" si="1185"/>
        <v>0</v>
      </c>
      <c r="BQ920" s="13">
        <f t="shared" si="1186"/>
        <v>0</v>
      </c>
      <c r="BR920" s="13">
        <f t="shared" si="1187"/>
        <v>0</v>
      </c>
      <c r="BS920" s="13">
        <f t="shared" si="1188"/>
        <v>0</v>
      </c>
      <c r="BT920" s="31">
        <f t="shared" si="1189"/>
        <v>0</v>
      </c>
      <c r="BU920" s="31">
        <f t="shared" si="1190"/>
        <v>0</v>
      </c>
      <c r="BV920" s="31">
        <f t="shared" si="1191"/>
        <v>0</v>
      </c>
      <c r="BW920" s="31">
        <f t="shared" si="1192"/>
        <v>0</v>
      </c>
      <c r="BX920" s="31">
        <f t="shared" si="1193"/>
        <v>0</v>
      </c>
      <c r="BY920" s="31">
        <f t="shared" si="1194"/>
        <v>0</v>
      </c>
      <c r="BZ920" s="31">
        <f t="shared" si="1195"/>
        <v>0</v>
      </c>
      <c r="CA920" s="31">
        <f t="shared" si="1196"/>
        <v>0</v>
      </c>
      <c r="CB920" s="31">
        <f t="shared" si="1197"/>
        <v>0</v>
      </c>
      <c r="CC920" s="31">
        <f t="shared" si="1198"/>
        <v>0</v>
      </c>
      <c r="CD920" s="31">
        <f t="shared" si="1199"/>
        <v>0</v>
      </c>
      <c r="CE920" s="37">
        <f t="array" ref="CE920">MIN(IF(JPRL=AI920,$AG$19:$AG$1018))</f>
        <v>0</v>
      </c>
      <c r="CF920" s="37">
        <f t="array" ref="CF920">MAX(IF(JPRL=AI920,$AG$19:$AG$1018))</f>
        <v>0</v>
      </c>
      <c r="CG920" s="36">
        <f t="shared" si="1200"/>
        <v>0</v>
      </c>
      <c r="CI920" s="40">
        <f t="shared" si="1201"/>
        <v>0</v>
      </c>
      <c r="CJ920" s="40">
        <f t="shared" si="1138"/>
        <v>0</v>
      </c>
      <c r="CK920" s="40">
        <f t="shared" si="1139"/>
        <v>0</v>
      </c>
      <c r="CL920" s="40">
        <f t="shared" si="1140"/>
        <v>0</v>
      </c>
      <c r="CM920" s="40">
        <f t="shared" si="1141"/>
        <v>0</v>
      </c>
      <c r="CN920" s="40">
        <f t="shared" si="1142"/>
        <v>0</v>
      </c>
      <c r="CO920" s="40">
        <f t="shared" si="1143"/>
        <v>0</v>
      </c>
      <c r="CP920" s="40">
        <f t="shared" si="1144"/>
        <v>0</v>
      </c>
      <c r="CQ920" s="40">
        <f t="shared" si="1145"/>
        <v>0</v>
      </c>
      <c r="CR920" s="40">
        <f t="shared" si="1146"/>
        <v>0</v>
      </c>
      <c r="CS920" s="40">
        <f t="shared" si="1147"/>
        <v>0</v>
      </c>
      <c r="CT920" s="41">
        <f t="shared" si="1202"/>
        <v>0</v>
      </c>
      <c r="CU920" s="41">
        <f t="shared" si="1203"/>
        <v>0</v>
      </c>
      <c r="CV920" s="41">
        <f t="shared" si="1204"/>
        <v>0</v>
      </c>
      <c r="CW920" s="41">
        <f t="shared" si="1205"/>
        <v>0</v>
      </c>
      <c r="CX920" s="41">
        <f t="shared" si="1206"/>
        <v>0</v>
      </c>
      <c r="CY920" s="41">
        <f t="shared" si="1207"/>
        <v>0</v>
      </c>
      <c r="CZ920" s="41">
        <f t="shared" si="1208"/>
        <v>0</v>
      </c>
      <c r="DA920" s="41">
        <f t="shared" si="1209"/>
        <v>0</v>
      </c>
      <c r="DB920" s="41">
        <f t="shared" si="1210"/>
        <v>0</v>
      </c>
      <c r="DC920" s="41">
        <f t="shared" si="1211"/>
        <v>0</v>
      </c>
      <c r="DD920" s="7">
        <f t="shared" si="1212"/>
        <v>0</v>
      </c>
      <c r="DE920" s="7">
        <f t="shared" si="1213"/>
        <v>0</v>
      </c>
      <c r="DF920" s="7">
        <f t="shared" si="1214"/>
        <v>0</v>
      </c>
      <c r="DJ920" s="7">
        <f t="shared" si="1215"/>
        <v>0</v>
      </c>
      <c r="DK920" s="7">
        <f t="shared" si="1216"/>
        <v>0</v>
      </c>
    </row>
    <row r="921" spans="1:115" ht="26.25" customHeight="1" x14ac:dyDescent="0.25">
      <c r="A921" s="9">
        <v>903</v>
      </c>
      <c r="B921" s="24" t="str">
        <f t="shared" si="1148"/>
        <v/>
      </c>
      <c r="C921" s="23"/>
      <c r="D921" s="51"/>
      <c r="E921" s="24"/>
      <c r="F921" s="24"/>
      <c r="G921" s="24"/>
      <c r="H921" s="24"/>
      <c r="I921" s="25"/>
      <c r="J921" s="24"/>
      <c r="K921" s="26"/>
      <c r="L921" s="29"/>
      <c r="M921" s="27"/>
      <c r="N921" s="28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30"/>
      <c r="Z921" s="29"/>
      <c r="AA921" s="29" t="str">
        <f t="shared" si="1149"/>
        <v/>
      </c>
      <c r="AB921" s="7">
        <f t="shared" si="1150"/>
        <v>0</v>
      </c>
      <c r="AC921" s="7">
        <f t="shared" si="1151"/>
        <v>0</v>
      </c>
      <c r="AD921" s="7">
        <f t="shared" si="1152"/>
        <v>0</v>
      </c>
      <c r="AE921" s="7">
        <f t="shared" si="1153"/>
        <v>0</v>
      </c>
      <c r="AF921" s="11" t="str">
        <f t="shared" si="1217"/>
        <v/>
      </c>
      <c r="AG921" s="13">
        <f t="shared" si="1154"/>
        <v>0</v>
      </c>
      <c r="AH921" s="7" t="str">
        <f t="shared" si="1155"/>
        <v/>
      </c>
      <c r="AI921" s="11" t="str">
        <f t="shared" si="1218"/>
        <v/>
      </c>
      <c r="AJ921" s="11" t="str">
        <f t="array" ref="AJ921">IF(OR(AI921=$AI$19:AI920),"",AI921)</f>
        <v/>
      </c>
      <c r="AK921" s="11" t="str">
        <f t="shared" si="1156"/>
        <v/>
      </c>
      <c r="AL921" t="str">
        <f t="array" ref="AL921">IF(OR(AK921=$AK$19:AK920),"",AK921)</f>
        <v/>
      </c>
      <c r="AM921" s="13">
        <f t="shared" si="1157"/>
        <v>0</v>
      </c>
      <c r="AN921" s="13">
        <f t="shared" si="1158"/>
        <v>0</v>
      </c>
      <c r="AO921" s="13">
        <f t="shared" si="1159"/>
        <v>0</v>
      </c>
      <c r="AP921" s="13">
        <f t="shared" si="1160"/>
        <v>0</v>
      </c>
      <c r="AQ921" s="13">
        <f t="shared" si="1161"/>
        <v>0</v>
      </c>
      <c r="AR921" s="13">
        <f t="shared" si="1162"/>
        <v>0</v>
      </c>
      <c r="AS921" s="13">
        <f t="shared" si="1163"/>
        <v>0</v>
      </c>
      <c r="AT921" s="13">
        <f t="shared" si="1164"/>
        <v>0</v>
      </c>
      <c r="AU921" s="13">
        <f t="shared" si="1165"/>
        <v>0</v>
      </c>
      <c r="AV921" s="13">
        <f t="shared" si="1166"/>
        <v>0</v>
      </c>
      <c r="AX921" s="13">
        <f t="shared" si="1167"/>
        <v>0</v>
      </c>
      <c r="AY921" s="13">
        <f t="shared" si="1168"/>
        <v>0</v>
      </c>
      <c r="AZ921" s="13">
        <f t="shared" si="1169"/>
        <v>0</v>
      </c>
      <c r="BA921" s="13">
        <f t="shared" si="1170"/>
        <v>0</v>
      </c>
      <c r="BB921" s="13">
        <f t="shared" si="1171"/>
        <v>0</v>
      </c>
      <c r="BC921" s="13">
        <f t="shared" si="1172"/>
        <v>0</v>
      </c>
      <c r="BD921" s="13">
        <f t="shared" si="1173"/>
        <v>0</v>
      </c>
      <c r="BE921" s="13">
        <f t="shared" si="1174"/>
        <v>0</v>
      </c>
      <c r="BF921" s="13">
        <f t="shared" si="1175"/>
        <v>0</v>
      </c>
      <c r="BG921" s="13">
        <f t="shared" si="1176"/>
        <v>0</v>
      </c>
      <c r="BH921" s="13">
        <f t="shared" si="1177"/>
        <v>0</v>
      </c>
      <c r="BI921" s="13">
        <f t="shared" si="1178"/>
        <v>0</v>
      </c>
      <c r="BJ921" s="13">
        <f t="shared" si="1179"/>
        <v>0</v>
      </c>
      <c r="BK921" s="13">
        <f t="shared" si="1180"/>
        <v>0</v>
      </c>
      <c r="BL921" s="13">
        <f t="shared" si="1181"/>
        <v>0</v>
      </c>
      <c r="BM921" s="13">
        <f t="shared" si="1182"/>
        <v>0</v>
      </c>
      <c r="BN921" s="13">
        <f t="shared" si="1183"/>
        <v>0</v>
      </c>
      <c r="BO921" s="13">
        <f t="shared" si="1184"/>
        <v>0</v>
      </c>
      <c r="BP921" s="13">
        <f t="shared" si="1185"/>
        <v>0</v>
      </c>
      <c r="BQ921" s="13">
        <f t="shared" si="1186"/>
        <v>0</v>
      </c>
      <c r="BR921" s="13">
        <f t="shared" si="1187"/>
        <v>0</v>
      </c>
      <c r="BS921" s="13">
        <f t="shared" si="1188"/>
        <v>0</v>
      </c>
      <c r="BT921" s="31">
        <f t="shared" si="1189"/>
        <v>0</v>
      </c>
      <c r="BU921" s="31">
        <f t="shared" si="1190"/>
        <v>0</v>
      </c>
      <c r="BV921" s="31">
        <f t="shared" si="1191"/>
        <v>0</v>
      </c>
      <c r="BW921" s="31">
        <f t="shared" si="1192"/>
        <v>0</v>
      </c>
      <c r="BX921" s="31">
        <f t="shared" si="1193"/>
        <v>0</v>
      </c>
      <c r="BY921" s="31">
        <f t="shared" si="1194"/>
        <v>0</v>
      </c>
      <c r="BZ921" s="31">
        <f t="shared" si="1195"/>
        <v>0</v>
      </c>
      <c r="CA921" s="31">
        <f t="shared" si="1196"/>
        <v>0</v>
      </c>
      <c r="CB921" s="31">
        <f t="shared" si="1197"/>
        <v>0</v>
      </c>
      <c r="CC921" s="31">
        <f t="shared" si="1198"/>
        <v>0</v>
      </c>
      <c r="CD921" s="31">
        <f t="shared" si="1199"/>
        <v>0</v>
      </c>
      <c r="CE921" s="37">
        <f t="array" ref="CE921">MIN(IF(JPRL=AI921,$AG$19:$AG$1018))</f>
        <v>0</v>
      </c>
      <c r="CF921" s="37">
        <f t="array" ref="CF921">MAX(IF(JPRL=AI921,$AG$19:$AG$1018))</f>
        <v>0</v>
      </c>
      <c r="CG921" s="36">
        <f t="shared" si="1200"/>
        <v>0</v>
      </c>
      <c r="CI921" s="40">
        <f t="shared" si="1201"/>
        <v>0</v>
      </c>
      <c r="CJ921" s="40">
        <f t="shared" si="1138"/>
        <v>0</v>
      </c>
      <c r="CK921" s="40">
        <f t="shared" si="1139"/>
        <v>0</v>
      </c>
      <c r="CL921" s="40">
        <f t="shared" si="1140"/>
        <v>0</v>
      </c>
      <c r="CM921" s="40">
        <f t="shared" si="1141"/>
        <v>0</v>
      </c>
      <c r="CN921" s="40">
        <f t="shared" si="1142"/>
        <v>0</v>
      </c>
      <c r="CO921" s="40">
        <f t="shared" si="1143"/>
        <v>0</v>
      </c>
      <c r="CP921" s="40">
        <f t="shared" si="1144"/>
        <v>0</v>
      </c>
      <c r="CQ921" s="40">
        <f t="shared" si="1145"/>
        <v>0</v>
      </c>
      <c r="CR921" s="40">
        <f t="shared" si="1146"/>
        <v>0</v>
      </c>
      <c r="CS921" s="40">
        <f t="shared" si="1147"/>
        <v>0</v>
      </c>
      <c r="CT921" s="41">
        <f t="shared" si="1202"/>
        <v>0</v>
      </c>
      <c r="CU921" s="41">
        <f t="shared" si="1203"/>
        <v>0</v>
      </c>
      <c r="CV921" s="41">
        <f t="shared" si="1204"/>
        <v>0</v>
      </c>
      <c r="CW921" s="41">
        <f t="shared" si="1205"/>
        <v>0</v>
      </c>
      <c r="CX921" s="41">
        <f t="shared" si="1206"/>
        <v>0</v>
      </c>
      <c r="CY921" s="41">
        <f t="shared" si="1207"/>
        <v>0</v>
      </c>
      <c r="CZ921" s="41">
        <f t="shared" si="1208"/>
        <v>0</v>
      </c>
      <c r="DA921" s="41">
        <f t="shared" si="1209"/>
        <v>0</v>
      </c>
      <c r="DB921" s="41">
        <f t="shared" si="1210"/>
        <v>0</v>
      </c>
      <c r="DC921" s="41">
        <f t="shared" si="1211"/>
        <v>0</v>
      </c>
      <c r="DD921" s="7">
        <f t="shared" si="1212"/>
        <v>0</v>
      </c>
      <c r="DE921" s="7">
        <f t="shared" si="1213"/>
        <v>0</v>
      </c>
      <c r="DF921" s="7">
        <f t="shared" si="1214"/>
        <v>0</v>
      </c>
      <c r="DJ921" s="7">
        <f t="shared" si="1215"/>
        <v>0</v>
      </c>
      <c r="DK921" s="7">
        <f t="shared" si="1216"/>
        <v>0</v>
      </c>
    </row>
    <row r="922" spans="1:115" ht="26.25" customHeight="1" x14ac:dyDescent="0.25">
      <c r="A922" s="9">
        <v>904</v>
      </c>
      <c r="B922" s="24" t="str">
        <f t="shared" si="1148"/>
        <v/>
      </c>
      <c r="C922" s="23"/>
      <c r="D922" s="51"/>
      <c r="E922" s="24"/>
      <c r="F922" s="24"/>
      <c r="G922" s="24"/>
      <c r="H922" s="24"/>
      <c r="I922" s="25"/>
      <c r="J922" s="24"/>
      <c r="K922" s="26"/>
      <c r="L922" s="29"/>
      <c r="M922" s="27"/>
      <c r="N922" s="28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30"/>
      <c r="Z922" s="29"/>
      <c r="AA922" s="29" t="str">
        <f t="shared" si="1149"/>
        <v/>
      </c>
      <c r="AB922" s="7">
        <f t="shared" si="1150"/>
        <v>0</v>
      </c>
      <c r="AC922" s="7">
        <f t="shared" si="1151"/>
        <v>0</v>
      </c>
      <c r="AD922" s="7">
        <f t="shared" si="1152"/>
        <v>0</v>
      </c>
      <c r="AE922" s="7">
        <f t="shared" si="1153"/>
        <v>0</v>
      </c>
      <c r="AF922" s="11" t="str">
        <f t="shared" si="1217"/>
        <v/>
      </c>
      <c r="AG922" s="13">
        <f t="shared" si="1154"/>
        <v>0</v>
      </c>
      <c r="AH922" s="7" t="str">
        <f t="shared" si="1155"/>
        <v/>
      </c>
      <c r="AI922" s="11" t="str">
        <f t="shared" si="1218"/>
        <v/>
      </c>
      <c r="AJ922" s="11" t="str">
        <f t="array" ref="AJ922">IF(OR(AI922=$AI$19:AI921),"",AI922)</f>
        <v/>
      </c>
      <c r="AK922" s="11" t="str">
        <f t="shared" si="1156"/>
        <v/>
      </c>
      <c r="AL922" t="str">
        <f t="array" ref="AL922">IF(OR(AK922=$AK$19:AK921),"",AK922)</f>
        <v/>
      </c>
      <c r="AM922" s="13">
        <f t="shared" si="1157"/>
        <v>0</v>
      </c>
      <c r="AN922" s="13">
        <f t="shared" si="1158"/>
        <v>0</v>
      </c>
      <c r="AO922" s="13">
        <f t="shared" si="1159"/>
        <v>0</v>
      </c>
      <c r="AP922" s="13">
        <f t="shared" si="1160"/>
        <v>0</v>
      </c>
      <c r="AQ922" s="13">
        <f t="shared" si="1161"/>
        <v>0</v>
      </c>
      <c r="AR922" s="13">
        <f t="shared" si="1162"/>
        <v>0</v>
      </c>
      <c r="AS922" s="13">
        <f t="shared" si="1163"/>
        <v>0</v>
      </c>
      <c r="AT922" s="13">
        <f t="shared" si="1164"/>
        <v>0</v>
      </c>
      <c r="AU922" s="13">
        <f t="shared" si="1165"/>
        <v>0</v>
      </c>
      <c r="AV922" s="13">
        <f t="shared" si="1166"/>
        <v>0</v>
      </c>
      <c r="AX922" s="13">
        <f t="shared" si="1167"/>
        <v>0</v>
      </c>
      <c r="AY922" s="13">
        <f t="shared" si="1168"/>
        <v>0</v>
      </c>
      <c r="AZ922" s="13">
        <f t="shared" si="1169"/>
        <v>0</v>
      </c>
      <c r="BA922" s="13">
        <f t="shared" si="1170"/>
        <v>0</v>
      </c>
      <c r="BB922" s="13">
        <f t="shared" si="1171"/>
        <v>0</v>
      </c>
      <c r="BC922" s="13">
        <f t="shared" si="1172"/>
        <v>0</v>
      </c>
      <c r="BD922" s="13">
        <f t="shared" si="1173"/>
        <v>0</v>
      </c>
      <c r="BE922" s="13">
        <f t="shared" si="1174"/>
        <v>0</v>
      </c>
      <c r="BF922" s="13">
        <f t="shared" si="1175"/>
        <v>0</v>
      </c>
      <c r="BG922" s="13">
        <f t="shared" si="1176"/>
        <v>0</v>
      </c>
      <c r="BH922" s="13">
        <f t="shared" si="1177"/>
        <v>0</v>
      </c>
      <c r="BI922" s="13">
        <f t="shared" si="1178"/>
        <v>0</v>
      </c>
      <c r="BJ922" s="13">
        <f t="shared" si="1179"/>
        <v>0</v>
      </c>
      <c r="BK922" s="13">
        <f t="shared" si="1180"/>
        <v>0</v>
      </c>
      <c r="BL922" s="13">
        <f t="shared" si="1181"/>
        <v>0</v>
      </c>
      <c r="BM922" s="13">
        <f t="shared" si="1182"/>
        <v>0</v>
      </c>
      <c r="BN922" s="13">
        <f t="shared" si="1183"/>
        <v>0</v>
      </c>
      <c r="BO922" s="13">
        <f t="shared" si="1184"/>
        <v>0</v>
      </c>
      <c r="BP922" s="13">
        <f t="shared" si="1185"/>
        <v>0</v>
      </c>
      <c r="BQ922" s="13">
        <f t="shared" si="1186"/>
        <v>0</v>
      </c>
      <c r="BR922" s="13">
        <f t="shared" si="1187"/>
        <v>0</v>
      </c>
      <c r="BS922" s="13">
        <f t="shared" si="1188"/>
        <v>0</v>
      </c>
      <c r="BT922" s="31">
        <f t="shared" si="1189"/>
        <v>0</v>
      </c>
      <c r="BU922" s="31">
        <f t="shared" si="1190"/>
        <v>0</v>
      </c>
      <c r="BV922" s="31">
        <f t="shared" si="1191"/>
        <v>0</v>
      </c>
      <c r="BW922" s="31">
        <f t="shared" si="1192"/>
        <v>0</v>
      </c>
      <c r="BX922" s="31">
        <f t="shared" si="1193"/>
        <v>0</v>
      </c>
      <c r="BY922" s="31">
        <f t="shared" si="1194"/>
        <v>0</v>
      </c>
      <c r="BZ922" s="31">
        <f t="shared" si="1195"/>
        <v>0</v>
      </c>
      <c r="CA922" s="31">
        <f t="shared" si="1196"/>
        <v>0</v>
      </c>
      <c r="CB922" s="31">
        <f t="shared" si="1197"/>
        <v>0</v>
      </c>
      <c r="CC922" s="31">
        <f t="shared" si="1198"/>
        <v>0</v>
      </c>
      <c r="CD922" s="31">
        <f t="shared" si="1199"/>
        <v>0</v>
      </c>
      <c r="CE922" s="37">
        <f t="array" ref="CE922">MIN(IF(JPRL=AI922,$AG$19:$AG$1018))</f>
        <v>0</v>
      </c>
      <c r="CF922" s="37">
        <f t="array" ref="CF922">MAX(IF(JPRL=AI922,$AG$19:$AG$1018))</f>
        <v>0</v>
      </c>
      <c r="CG922" s="36">
        <f t="shared" si="1200"/>
        <v>0</v>
      </c>
      <c r="CI922" s="40">
        <f t="shared" si="1201"/>
        <v>0</v>
      </c>
      <c r="CJ922" s="40">
        <f t="shared" si="1138"/>
        <v>0</v>
      </c>
      <c r="CK922" s="40">
        <f t="shared" si="1139"/>
        <v>0</v>
      </c>
      <c r="CL922" s="40">
        <f t="shared" si="1140"/>
        <v>0</v>
      </c>
      <c r="CM922" s="40">
        <f t="shared" si="1141"/>
        <v>0</v>
      </c>
      <c r="CN922" s="40">
        <f t="shared" si="1142"/>
        <v>0</v>
      </c>
      <c r="CO922" s="40">
        <f t="shared" si="1143"/>
        <v>0</v>
      </c>
      <c r="CP922" s="40">
        <f t="shared" si="1144"/>
        <v>0</v>
      </c>
      <c r="CQ922" s="40">
        <f t="shared" si="1145"/>
        <v>0</v>
      </c>
      <c r="CR922" s="40">
        <f t="shared" si="1146"/>
        <v>0</v>
      </c>
      <c r="CS922" s="40">
        <f t="shared" si="1147"/>
        <v>0</v>
      </c>
      <c r="CT922" s="41">
        <f t="shared" si="1202"/>
        <v>0</v>
      </c>
      <c r="CU922" s="41">
        <f t="shared" si="1203"/>
        <v>0</v>
      </c>
      <c r="CV922" s="41">
        <f t="shared" si="1204"/>
        <v>0</v>
      </c>
      <c r="CW922" s="41">
        <f t="shared" si="1205"/>
        <v>0</v>
      </c>
      <c r="CX922" s="41">
        <f t="shared" si="1206"/>
        <v>0</v>
      </c>
      <c r="CY922" s="41">
        <f t="shared" si="1207"/>
        <v>0</v>
      </c>
      <c r="CZ922" s="41">
        <f t="shared" si="1208"/>
        <v>0</v>
      </c>
      <c r="DA922" s="41">
        <f t="shared" si="1209"/>
        <v>0</v>
      </c>
      <c r="DB922" s="41">
        <f t="shared" si="1210"/>
        <v>0</v>
      </c>
      <c r="DC922" s="41">
        <f t="shared" si="1211"/>
        <v>0</v>
      </c>
      <c r="DD922" s="7">
        <f t="shared" si="1212"/>
        <v>0</v>
      </c>
      <c r="DE922" s="7">
        <f t="shared" si="1213"/>
        <v>0</v>
      </c>
      <c r="DF922" s="7">
        <f t="shared" si="1214"/>
        <v>0</v>
      </c>
      <c r="DJ922" s="7">
        <f t="shared" si="1215"/>
        <v>0</v>
      </c>
      <c r="DK922" s="7">
        <f t="shared" si="1216"/>
        <v>0</v>
      </c>
    </row>
    <row r="923" spans="1:115" ht="26.25" customHeight="1" x14ac:dyDescent="0.25">
      <c r="A923" s="9">
        <v>905</v>
      </c>
      <c r="B923" s="24" t="str">
        <f t="shared" si="1148"/>
        <v/>
      </c>
      <c r="C923" s="23"/>
      <c r="D923" s="51"/>
      <c r="E923" s="24"/>
      <c r="F923" s="24"/>
      <c r="G923" s="24"/>
      <c r="H923" s="24"/>
      <c r="I923" s="25"/>
      <c r="J923" s="24"/>
      <c r="K923" s="26"/>
      <c r="L923" s="29"/>
      <c r="M923" s="27"/>
      <c r="N923" s="28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30"/>
      <c r="Z923" s="29"/>
      <c r="AA923" s="29" t="str">
        <f t="shared" si="1149"/>
        <v/>
      </c>
      <c r="AB923" s="7">
        <f t="shared" si="1150"/>
        <v>0</v>
      </c>
      <c r="AC923" s="7">
        <f t="shared" si="1151"/>
        <v>0</v>
      </c>
      <c r="AD923" s="7">
        <f t="shared" si="1152"/>
        <v>0</v>
      </c>
      <c r="AE923" s="7">
        <f t="shared" si="1153"/>
        <v>0</v>
      </c>
      <c r="AF923" s="11" t="str">
        <f t="shared" si="1217"/>
        <v/>
      </c>
      <c r="AG923" s="13">
        <f t="shared" si="1154"/>
        <v>0</v>
      </c>
      <c r="AH923" s="7" t="str">
        <f t="shared" si="1155"/>
        <v/>
      </c>
      <c r="AI923" s="11" t="str">
        <f t="shared" si="1218"/>
        <v/>
      </c>
      <c r="AJ923" s="11" t="str">
        <f t="array" ref="AJ923">IF(OR(AI923=$AI$19:AI922),"",AI923)</f>
        <v/>
      </c>
      <c r="AK923" s="11" t="str">
        <f t="shared" si="1156"/>
        <v/>
      </c>
      <c r="AL923" t="str">
        <f t="array" ref="AL923">IF(OR(AK923=$AK$19:AK922),"",AK923)</f>
        <v/>
      </c>
      <c r="AM923" s="13">
        <f t="shared" si="1157"/>
        <v>0</v>
      </c>
      <c r="AN923" s="13">
        <f t="shared" si="1158"/>
        <v>0</v>
      </c>
      <c r="AO923" s="13">
        <f t="shared" si="1159"/>
        <v>0</v>
      </c>
      <c r="AP923" s="13">
        <f t="shared" si="1160"/>
        <v>0</v>
      </c>
      <c r="AQ923" s="13">
        <f t="shared" si="1161"/>
        <v>0</v>
      </c>
      <c r="AR923" s="13">
        <f t="shared" si="1162"/>
        <v>0</v>
      </c>
      <c r="AS923" s="13">
        <f t="shared" si="1163"/>
        <v>0</v>
      </c>
      <c r="AT923" s="13">
        <f t="shared" si="1164"/>
        <v>0</v>
      </c>
      <c r="AU923" s="13">
        <f t="shared" si="1165"/>
        <v>0</v>
      </c>
      <c r="AV923" s="13">
        <f t="shared" si="1166"/>
        <v>0</v>
      </c>
      <c r="AX923" s="13">
        <f t="shared" si="1167"/>
        <v>0</v>
      </c>
      <c r="AY923" s="13">
        <f t="shared" si="1168"/>
        <v>0</v>
      </c>
      <c r="AZ923" s="13">
        <f t="shared" si="1169"/>
        <v>0</v>
      </c>
      <c r="BA923" s="13">
        <f t="shared" si="1170"/>
        <v>0</v>
      </c>
      <c r="BB923" s="13">
        <f t="shared" si="1171"/>
        <v>0</v>
      </c>
      <c r="BC923" s="13">
        <f t="shared" si="1172"/>
        <v>0</v>
      </c>
      <c r="BD923" s="13">
        <f t="shared" si="1173"/>
        <v>0</v>
      </c>
      <c r="BE923" s="13">
        <f t="shared" si="1174"/>
        <v>0</v>
      </c>
      <c r="BF923" s="13">
        <f t="shared" si="1175"/>
        <v>0</v>
      </c>
      <c r="BG923" s="13">
        <f t="shared" si="1176"/>
        <v>0</v>
      </c>
      <c r="BH923" s="13">
        <f t="shared" si="1177"/>
        <v>0</v>
      </c>
      <c r="BI923" s="13">
        <f t="shared" si="1178"/>
        <v>0</v>
      </c>
      <c r="BJ923" s="13">
        <f t="shared" si="1179"/>
        <v>0</v>
      </c>
      <c r="BK923" s="13">
        <f t="shared" si="1180"/>
        <v>0</v>
      </c>
      <c r="BL923" s="13">
        <f t="shared" si="1181"/>
        <v>0</v>
      </c>
      <c r="BM923" s="13">
        <f t="shared" si="1182"/>
        <v>0</v>
      </c>
      <c r="BN923" s="13">
        <f t="shared" si="1183"/>
        <v>0</v>
      </c>
      <c r="BO923" s="13">
        <f t="shared" si="1184"/>
        <v>0</v>
      </c>
      <c r="BP923" s="13">
        <f t="shared" si="1185"/>
        <v>0</v>
      </c>
      <c r="BQ923" s="13">
        <f t="shared" si="1186"/>
        <v>0</v>
      </c>
      <c r="BR923" s="13">
        <f t="shared" si="1187"/>
        <v>0</v>
      </c>
      <c r="BS923" s="13">
        <f t="shared" si="1188"/>
        <v>0</v>
      </c>
      <c r="BT923" s="31">
        <f t="shared" si="1189"/>
        <v>0</v>
      </c>
      <c r="BU923" s="31">
        <f t="shared" si="1190"/>
        <v>0</v>
      </c>
      <c r="BV923" s="31">
        <f t="shared" si="1191"/>
        <v>0</v>
      </c>
      <c r="BW923" s="31">
        <f t="shared" si="1192"/>
        <v>0</v>
      </c>
      <c r="BX923" s="31">
        <f t="shared" si="1193"/>
        <v>0</v>
      </c>
      <c r="BY923" s="31">
        <f t="shared" si="1194"/>
        <v>0</v>
      </c>
      <c r="BZ923" s="31">
        <f t="shared" si="1195"/>
        <v>0</v>
      </c>
      <c r="CA923" s="31">
        <f t="shared" si="1196"/>
        <v>0</v>
      </c>
      <c r="CB923" s="31">
        <f t="shared" si="1197"/>
        <v>0</v>
      </c>
      <c r="CC923" s="31">
        <f t="shared" si="1198"/>
        <v>0</v>
      </c>
      <c r="CD923" s="31">
        <f t="shared" si="1199"/>
        <v>0</v>
      </c>
      <c r="CE923" s="37">
        <f t="array" ref="CE923">MIN(IF(JPRL=AI923,$AG$19:$AG$1018))</f>
        <v>0</v>
      </c>
      <c r="CF923" s="37">
        <f t="array" ref="CF923">MAX(IF(JPRL=AI923,$AG$19:$AG$1018))</f>
        <v>0</v>
      </c>
      <c r="CG923" s="36">
        <f t="shared" si="1200"/>
        <v>0</v>
      </c>
      <c r="CI923" s="40">
        <f t="shared" si="1201"/>
        <v>0</v>
      </c>
      <c r="CJ923" s="40">
        <f t="shared" si="1138"/>
        <v>0</v>
      </c>
      <c r="CK923" s="40">
        <f t="shared" si="1139"/>
        <v>0</v>
      </c>
      <c r="CL923" s="40">
        <f t="shared" si="1140"/>
        <v>0</v>
      </c>
      <c r="CM923" s="40">
        <f t="shared" si="1141"/>
        <v>0</v>
      </c>
      <c r="CN923" s="40">
        <f t="shared" si="1142"/>
        <v>0</v>
      </c>
      <c r="CO923" s="40">
        <f t="shared" si="1143"/>
        <v>0</v>
      </c>
      <c r="CP923" s="40">
        <f t="shared" si="1144"/>
        <v>0</v>
      </c>
      <c r="CQ923" s="40">
        <f t="shared" si="1145"/>
        <v>0</v>
      </c>
      <c r="CR923" s="40">
        <f t="shared" si="1146"/>
        <v>0</v>
      </c>
      <c r="CS923" s="40">
        <f t="shared" si="1147"/>
        <v>0</v>
      </c>
      <c r="CT923" s="41">
        <f t="shared" si="1202"/>
        <v>0</v>
      </c>
      <c r="CU923" s="41">
        <f t="shared" si="1203"/>
        <v>0</v>
      </c>
      <c r="CV923" s="41">
        <f t="shared" si="1204"/>
        <v>0</v>
      </c>
      <c r="CW923" s="41">
        <f t="shared" si="1205"/>
        <v>0</v>
      </c>
      <c r="CX923" s="41">
        <f t="shared" si="1206"/>
        <v>0</v>
      </c>
      <c r="CY923" s="41">
        <f t="shared" si="1207"/>
        <v>0</v>
      </c>
      <c r="CZ923" s="41">
        <f t="shared" si="1208"/>
        <v>0</v>
      </c>
      <c r="DA923" s="41">
        <f t="shared" si="1209"/>
        <v>0</v>
      </c>
      <c r="DB923" s="41">
        <f t="shared" si="1210"/>
        <v>0</v>
      </c>
      <c r="DC923" s="41">
        <f t="shared" si="1211"/>
        <v>0</v>
      </c>
      <c r="DD923" s="7">
        <f t="shared" si="1212"/>
        <v>0</v>
      </c>
      <c r="DE923" s="7">
        <f t="shared" si="1213"/>
        <v>0</v>
      </c>
      <c r="DF923" s="7">
        <f t="shared" si="1214"/>
        <v>0</v>
      </c>
      <c r="DJ923" s="7">
        <f t="shared" si="1215"/>
        <v>0</v>
      </c>
      <c r="DK923" s="7">
        <f t="shared" si="1216"/>
        <v>0</v>
      </c>
    </row>
    <row r="924" spans="1:115" ht="26.25" customHeight="1" x14ac:dyDescent="0.25">
      <c r="A924" s="9">
        <v>906</v>
      </c>
      <c r="B924" s="24" t="str">
        <f t="shared" si="1148"/>
        <v/>
      </c>
      <c r="C924" s="23"/>
      <c r="D924" s="51"/>
      <c r="E924" s="24"/>
      <c r="F924" s="24"/>
      <c r="G924" s="24"/>
      <c r="H924" s="24"/>
      <c r="I924" s="25"/>
      <c r="J924" s="24"/>
      <c r="K924" s="26"/>
      <c r="L924" s="29"/>
      <c r="M924" s="27"/>
      <c r="N924" s="28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30"/>
      <c r="Z924" s="29"/>
      <c r="AA924" s="29" t="str">
        <f t="shared" si="1149"/>
        <v/>
      </c>
      <c r="AB924" s="7">
        <f t="shared" si="1150"/>
        <v>0</v>
      </c>
      <c r="AC924" s="7">
        <f t="shared" si="1151"/>
        <v>0</v>
      </c>
      <c r="AD924" s="7">
        <f t="shared" si="1152"/>
        <v>0</v>
      </c>
      <c r="AE924" s="7">
        <f t="shared" si="1153"/>
        <v>0</v>
      </c>
      <c r="AF924" s="11" t="str">
        <f t="shared" si="1217"/>
        <v/>
      </c>
      <c r="AG924" s="13">
        <f t="shared" si="1154"/>
        <v>0</v>
      </c>
      <c r="AH924" s="7" t="str">
        <f t="shared" si="1155"/>
        <v/>
      </c>
      <c r="AI924" s="11" t="str">
        <f t="shared" si="1218"/>
        <v/>
      </c>
      <c r="AJ924" s="11" t="str">
        <f t="array" ref="AJ924">IF(OR(AI924=$AI$19:AI923),"",AI924)</f>
        <v/>
      </c>
      <c r="AK924" s="11" t="str">
        <f t="shared" si="1156"/>
        <v/>
      </c>
      <c r="AL924" t="str">
        <f t="array" ref="AL924">IF(OR(AK924=$AK$19:AK923),"",AK924)</f>
        <v/>
      </c>
      <c r="AM924" s="13">
        <f t="shared" si="1157"/>
        <v>0</v>
      </c>
      <c r="AN924" s="13">
        <f t="shared" si="1158"/>
        <v>0</v>
      </c>
      <c r="AO924" s="13">
        <f t="shared" si="1159"/>
        <v>0</v>
      </c>
      <c r="AP924" s="13">
        <f t="shared" si="1160"/>
        <v>0</v>
      </c>
      <c r="AQ924" s="13">
        <f t="shared" si="1161"/>
        <v>0</v>
      </c>
      <c r="AR924" s="13">
        <f t="shared" si="1162"/>
        <v>0</v>
      </c>
      <c r="AS924" s="13">
        <f t="shared" si="1163"/>
        <v>0</v>
      </c>
      <c r="AT924" s="13">
        <f t="shared" si="1164"/>
        <v>0</v>
      </c>
      <c r="AU924" s="13">
        <f t="shared" si="1165"/>
        <v>0</v>
      </c>
      <c r="AV924" s="13">
        <f t="shared" si="1166"/>
        <v>0</v>
      </c>
      <c r="AX924" s="13">
        <f t="shared" si="1167"/>
        <v>0</v>
      </c>
      <c r="AY924" s="13">
        <f t="shared" si="1168"/>
        <v>0</v>
      </c>
      <c r="AZ924" s="13">
        <f t="shared" si="1169"/>
        <v>0</v>
      </c>
      <c r="BA924" s="13">
        <f t="shared" si="1170"/>
        <v>0</v>
      </c>
      <c r="BB924" s="13">
        <f t="shared" si="1171"/>
        <v>0</v>
      </c>
      <c r="BC924" s="13">
        <f t="shared" si="1172"/>
        <v>0</v>
      </c>
      <c r="BD924" s="13">
        <f t="shared" si="1173"/>
        <v>0</v>
      </c>
      <c r="BE924" s="13">
        <f t="shared" si="1174"/>
        <v>0</v>
      </c>
      <c r="BF924" s="13">
        <f t="shared" si="1175"/>
        <v>0</v>
      </c>
      <c r="BG924" s="13">
        <f t="shared" si="1176"/>
        <v>0</v>
      </c>
      <c r="BH924" s="13">
        <f t="shared" si="1177"/>
        <v>0</v>
      </c>
      <c r="BI924" s="13">
        <f t="shared" si="1178"/>
        <v>0</v>
      </c>
      <c r="BJ924" s="13">
        <f t="shared" si="1179"/>
        <v>0</v>
      </c>
      <c r="BK924" s="13">
        <f t="shared" si="1180"/>
        <v>0</v>
      </c>
      <c r="BL924" s="13">
        <f t="shared" si="1181"/>
        <v>0</v>
      </c>
      <c r="BM924" s="13">
        <f t="shared" si="1182"/>
        <v>0</v>
      </c>
      <c r="BN924" s="13">
        <f t="shared" si="1183"/>
        <v>0</v>
      </c>
      <c r="BO924" s="13">
        <f t="shared" si="1184"/>
        <v>0</v>
      </c>
      <c r="BP924" s="13">
        <f t="shared" si="1185"/>
        <v>0</v>
      </c>
      <c r="BQ924" s="13">
        <f t="shared" si="1186"/>
        <v>0</v>
      </c>
      <c r="BR924" s="13">
        <f t="shared" si="1187"/>
        <v>0</v>
      </c>
      <c r="BS924" s="13">
        <f t="shared" si="1188"/>
        <v>0</v>
      </c>
      <c r="BT924" s="31">
        <f t="shared" si="1189"/>
        <v>0</v>
      </c>
      <c r="BU924" s="31">
        <f t="shared" si="1190"/>
        <v>0</v>
      </c>
      <c r="BV924" s="31">
        <f t="shared" si="1191"/>
        <v>0</v>
      </c>
      <c r="BW924" s="31">
        <f t="shared" si="1192"/>
        <v>0</v>
      </c>
      <c r="BX924" s="31">
        <f t="shared" si="1193"/>
        <v>0</v>
      </c>
      <c r="BY924" s="31">
        <f t="shared" si="1194"/>
        <v>0</v>
      </c>
      <c r="BZ924" s="31">
        <f t="shared" si="1195"/>
        <v>0</v>
      </c>
      <c r="CA924" s="31">
        <f t="shared" si="1196"/>
        <v>0</v>
      </c>
      <c r="CB924" s="31">
        <f t="shared" si="1197"/>
        <v>0</v>
      </c>
      <c r="CC924" s="31">
        <f t="shared" si="1198"/>
        <v>0</v>
      </c>
      <c r="CD924" s="31">
        <f t="shared" si="1199"/>
        <v>0</v>
      </c>
      <c r="CE924" s="37">
        <f t="array" ref="CE924">MIN(IF(JPRL=AI924,$AG$19:$AG$1018))</f>
        <v>0</v>
      </c>
      <c r="CF924" s="37">
        <f t="array" ref="CF924">MAX(IF(JPRL=AI924,$AG$19:$AG$1018))</f>
        <v>0</v>
      </c>
      <c r="CG924" s="36">
        <f t="shared" si="1200"/>
        <v>0</v>
      </c>
      <c r="CI924" s="40">
        <f t="shared" si="1201"/>
        <v>0</v>
      </c>
      <c r="CJ924" s="40">
        <f t="shared" si="1138"/>
        <v>0</v>
      </c>
      <c r="CK924" s="40">
        <f t="shared" si="1139"/>
        <v>0</v>
      </c>
      <c r="CL924" s="40">
        <f t="shared" si="1140"/>
        <v>0</v>
      </c>
      <c r="CM924" s="40">
        <f t="shared" si="1141"/>
        <v>0</v>
      </c>
      <c r="CN924" s="40">
        <f t="shared" si="1142"/>
        <v>0</v>
      </c>
      <c r="CO924" s="40">
        <f t="shared" si="1143"/>
        <v>0</v>
      </c>
      <c r="CP924" s="40">
        <f t="shared" si="1144"/>
        <v>0</v>
      </c>
      <c r="CQ924" s="40">
        <f t="shared" si="1145"/>
        <v>0</v>
      </c>
      <c r="CR924" s="40">
        <f t="shared" si="1146"/>
        <v>0</v>
      </c>
      <c r="CS924" s="40">
        <f t="shared" si="1147"/>
        <v>0</v>
      </c>
      <c r="CT924" s="41">
        <f t="shared" si="1202"/>
        <v>0</v>
      </c>
      <c r="CU924" s="41">
        <f t="shared" si="1203"/>
        <v>0</v>
      </c>
      <c r="CV924" s="41">
        <f t="shared" si="1204"/>
        <v>0</v>
      </c>
      <c r="CW924" s="41">
        <f t="shared" si="1205"/>
        <v>0</v>
      </c>
      <c r="CX924" s="41">
        <f t="shared" si="1206"/>
        <v>0</v>
      </c>
      <c r="CY924" s="41">
        <f t="shared" si="1207"/>
        <v>0</v>
      </c>
      <c r="CZ924" s="41">
        <f t="shared" si="1208"/>
        <v>0</v>
      </c>
      <c r="DA924" s="41">
        <f t="shared" si="1209"/>
        <v>0</v>
      </c>
      <c r="DB924" s="41">
        <f t="shared" si="1210"/>
        <v>0</v>
      </c>
      <c r="DC924" s="41">
        <f t="shared" si="1211"/>
        <v>0</v>
      </c>
      <c r="DD924" s="7">
        <f t="shared" si="1212"/>
        <v>0</v>
      </c>
      <c r="DE924" s="7">
        <f t="shared" si="1213"/>
        <v>0</v>
      </c>
      <c r="DF924" s="7">
        <f t="shared" si="1214"/>
        <v>0</v>
      </c>
      <c r="DJ924" s="7">
        <f t="shared" si="1215"/>
        <v>0</v>
      </c>
      <c r="DK924" s="7">
        <f t="shared" si="1216"/>
        <v>0</v>
      </c>
    </row>
    <row r="925" spans="1:115" ht="26.25" customHeight="1" x14ac:dyDescent="0.25">
      <c r="A925" s="9">
        <v>907</v>
      </c>
      <c r="B925" s="24" t="str">
        <f t="shared" si="1148"/>
        <v/>
      </c>
      <c r="C925" s="23"/>
      <c r="D925" s="51"/>
      <c r="E925" s="24"/>
      <c r="F925" s="24"/>
      <c r="G925" s="24"/>
      <c r="H925" s="24"/>
      <c r="I925" s="25"/>
      <c r="J925" s="24"/>
      <c r="K925" s="26"/>
      <c r="L925" s="29"/>
      <c r="M925" s="27"/>
      <c r="N925" s="28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30"/>
      <c r="Z925" s="29"/>
      <c r="AA925" s="29" t="str">
        <f t="shared" si="1149"/>
        <v/>
      </c>
      <c r="AB925" s="7">
        <f t="shared" si="1150"/>
        <v>0</v>
      </c>
      <c r="AC925" s="7">
        <f t="shared" si="1151"/>
        <v>0</v>
      </c>
      <c r="AD925" s="7">
        <f t="shared" si="1152"/>
        <v>0</v>
      </c>
      <c r="AE925" s="7">
        <f t="shared" si="1153"/>
        <v>0</v>
      </c>
      <c r="AF925" s="11" t="str">
        <f t="shared" si="1217"/>
        <v/>
      </c>
      <c r="AG925" s="13">
        <f t="shared" si="1154"/>
        <v>0</v>
      </c>
      <c r="AH925" s="7" t="str">
        <f t="shared" si="1155"/>
        <v/>
      </c>
      <c r="AI925" s="11" t="str">
        <f t="shared" si="1218"/>
        <v/>
      </c>
      <c r="AJ925" s="11" t="str">
        <f t="array" ref="AJ925">IF(OR(AI925=$AI$19:AI924),"",AI925)</f>
        <v/>
      </c>
      <c r="AK925" s="11" t="str">
        <f t="shared" si="1156"/>
        <v/>
      </c>
      <c r="AL925" t="str">
        <f t="array" ref="AL925">IF(OR(AK925=$AK$19:AK924),"",AK925)</f>
        <v/>
      </c>
      <c r="AM925" s="13">
        <f t="shared" si="1157"/>
        <v>0</v>
      </c>
      <c r="AN925" s="13">
        <f t="shared" si="1158"/>
        <v>0</v>
      </c>
      <c r="AO925" s="13">
        <f t="shared" si="1159"/>
        <v>0</v>
      </c>
      <c r="AP925" s="13">
        <f t="shared" si="1160"/>
        <v>0</v>
      </c>
      <c r="AQ925" s="13">
        <f t="shared" si="1161"/>
        <v>0</v>
      </c>
      <c r="AR925" s="13">
        <f t="shared" si="1162"/>
        <v>0</v>
      </c>
      <c r="AS925" s="13">
        <f t="shared" si="1163"/>
        <v>0</v>
      </c>
      <c r="AT925" s="13">
        <f t="shared" si="1164"/>
        <v>0</v>
      </c>
      <c r="AU925" s="13">
        <f t="shared" si="1165"/>
        <v>0</v>
      </c>
      <c r="AV925" s="13">
        <f t="shared" si="1166"/>
        <v>0</v>
      </c>
      <c r="AX925" s="13">
        <f t="shared" si="1167"/>
        <v>0</v>
      </c>
      <c r="AY925" s="13">
        <f t="shared" si="1168"/>
        <v>0</v>
      </c>
      <c r="AZ925" s="13">
        <f t="shared" si="1169"/>
        <v>0</v>
      </c>
      <c r="BA925" s="13">
        <f t="shared" si="1170"/>
        <v>0</v>
      </c>
      <c r="BB925" s="13">
        <f t="shared" si="1171"/>
        <v>0</v>
      </c>
      <c r="BC925" s="13">
        <f t="shared" si="1172"/>
        <v>0</v>
      </c>
      <c r="BD925" s="13">
        <f t="shared" si="1173"/>
        <v>0</v>
      </c>
      <c r="BE925" s="13">
        <f t="shared" si="1174"/>
        <v>0</v>
      </c>
      <c r="BF925" s="13">
        <f t="shared" si="1175"/>
        <v>0</v>
      </c>
      <c r="BG925" s="13">
        <f t="shared" si="1176"/>
        <v>0</v>
      </c>
      <c r="BH925" s="13">
        <f t="shared" si="1177"/>
        <v>0</v>
      </c>
      <c r="BI925" s="13">
        <f t="shared" si="1178"/>
        <v>0</v>
      </c>
      <c r="BJ925" s="13">
        <f t="shared" si="1179"/>
        <v>0</v>
      </c>
      <c r="BK925" s="13">
        <f t="shared" si="1180"/>
        <v>0</v>
      </c>
      <c r="BL925" s="13">
        <f t="shared" si="1181"/>
        <v>0</v>
      </c>
      <c r="BM925" s="13">
        <f t="shared" si="1182"/>
        <v>0</v>
      </c>
      <c r="BN925" s="13">
        <f t="shared" si="1183"/>
        <v>0</v>
      </c>
      <c r="BO925" s="13">
        <f t="shared" si="1184"/>
        <v>0</v>
      </c>
      <c r="BP925" s="13">
        <f t="shared" si="1185"/>
        <v>0</v>
      </c>
      <c r="BQ925" s="13">
        <f t="shared" si="1186"/>
        <v>0</v>
      </c>
      <c r="BR925" s="13">
        <f t="shared" si="1187"/>
        <v>0</v>
      </c>
      <c r="BS925" s="13">
        <f t="shared" si="1188"/>
        <v>0</v>
      </c>
      <c r="BT925" s="31">
        <f t="shared" si="1189"/>
        <v>0</v>
      </c>
      <c r="BU925" s="31">
        <f t="shared" si="1190"/>
        <v>0</v>
      </c>
      <c r="BV925" s="31">
        <f t="shared" si="1191"/>
        <v>0</v>
      </c>
      <c r="BW925" s="31">
        <f t="shared" si="1192"/>
        <v>0</v>
      </c>
      <c r="BX925" s="31">
        <f t="shared" si="1193"/>
        <v>0</v>
      </c>
      <c r="BY925" s="31">
        <f t="shared" si="1194"/>
        <v>0</v>
      </c>
      <c r="BZ925" s="31">
        <f t="shared" si="1195"/>
        <v>0</v>
      </c>
      <c r="CA925" s="31">
        <f t="shared" si="1196"/>
        <v>0</v>
      </c>
      <c r="CB925" s="31">
        <f t="shared" si="1197"/>
        <v>0</v>
      </c>
      <c r="CC925" s="31">
        <f t="shared" si="1198"/>
        <v>0</v>
      </c>
      <c r="CD925" s="31">
        <f t="shared" si="1199"/>
        <v>0</v>
      </c>
      <c r="CE925" s="37">
        <f t="array" ref="CE925">MIN(IF(JPRL=AI925,$AG$19:$AG$1018))</f>
        <v>0</v>
      </c>
      <c r="CF925" s="37">
        <f t="array" ref="CF925">MAX(IF(JPRL=AI925,$AG$19:$AG$1018))</f>
        <v>0</v>
      </c>
      <c r="CG925" s="36">
        <f t="shared" si="1200"/>
        <v>0</v>
      </c>
      <c r="CI925" s="40">
        <f t="shared" si="1201"/>
        <v>0</v>
      </c>
      <c r="CJ925" s="40">
        <f t="shared" si="1138"/>
        <v>0</v>
      </c>
      <c r="CK925" s="40">
        <f t="shared" si="1139"/>
        <v>0</v>
      </c>
      <c r="CL925" s="40">
        <f t="shared" si="1140"/>
        <v>0</v>
      </c>
      <c r="CM925" s="40">
        <f t="shared" si="1141"/>
        <v>0</v>
      </c>
      <c r="CN925" s="40">
        <f t="shared" si="1142"/>
        <v>0</v>
      </c>
      <c r="CO925" s="40">
        <f t="shared" si="1143"/>
        <v>0</v>
      </c>
      <c r="CP925" s="40">
        <f t="shared" si="1144"/>
        <v>0</v>
      </c>
      <c r="CQ925" s="40">
        <f t="shared" si="1145"/>
        <v>0</v>
      </c>
      <c r="CR925" s="40">
        <f t="shared" si="1146"/>
        <v>0</v>
      </c>
      <c r="CS925" s="40">
        <f t="shared" si="1147"/>
        <v>0</v>
      </c>
      <c r="CT925" s="41">
        <f t="shared" si="1202"/>
        <v>0</v>
      </c>
      <c r="CU925" s="41">
        <f t="shared" si="1203"/>
        <v>0</v>
      </c>
      <c r="CV925" s="41">
        <f t="shared" si="1204"/>
        <v>0</v>
      </c>
      <c r="CW925" s="41">
        <f t="shared" si="1205"/>
        <v>0</v>
      </c>
      <c r="CX925" s="41">
        <f t="shared" si="1206"/>
        <v>0</v>
      </c>
      <c r="CY925" s="41">
        <f t="shared" si="1207"/>
        <v>0</v>
      </c>
      <c r="CZ925" s="41">
        <f t="shared" si="1208"/>
        <v>0</v>
      </c>
      <c r="DA925" s="41">
        <f t="shared" si="1209"/>
        <v>0</v>
      </c>
      <c r="DB925" s="41">
        <f t="shared" si="1210"/>
        <v>0</v>
      </c>
      <c r="DC925" s="41">
        <f t="shared" si="1211"/>
        <v>0</v>
      </c>
      <c r="DD925" s="7">
        <f t="shared" si="1212"/>
        <v>0</v>
      </c>
      <c r="DE925" s="7">
        <f t="shared" si="1213"/>
        <v>0</v>
      </c>
      <c r="DF925" s="7">
        <f t="shared" si="1214"/>
        <v>0</v>
      </c>
      <c r="DJ925" s="7">
        <f t="shared" si="1215"/>
        <v>0</v>
      </c>
      <c r="DK925" s="7">
        <f t="shared" si="1216"/>
        <v>0</v>
      </c>
    </row>
    <row r="926" spans="1:115" ht="26.25" customHeight="1" x14ac:dyDescent="0.25">
      <c r="A926" s="9">
        <v>908</v>
      </c>
      <c r="B926" s="24" t="str">
        <f t="shared" si="1148"/>
        <v/>
      </c>
      <c r="C926" s="23"/>
      <c r="D926" s="51"/>
      <c r="E926" s="24"/>
      <c r="F926" s="24"/>
      <c r="G926" s="24"/>
      <c r="H926" s="24"/>
      <c r="I926" s="25"/>
      <c r="J926" s="24"/>
      <c r="K926" s="26"/>
      <c r="L926" s="29"/>
      <c r="M926" s="27"/>
      <c r="N926" s="28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30"/>
      <c r="Z926" s="29"/>
      <c r="AA926" s="29" t="str">
        <f t="shared" si="1149"/>
        <v/>
      </c>
      <c r="AB926" s="7">
        <f t="shared" si="1150"/>
        <v>0</v>
      </c>
      <c r="AC926" s="7">
        <f t="shared" si="1151"/>
        <v>0</v>
      </c>
      <c r="AD926" s="7">
        <f t="shared" si="1152"/>
        <v>0</v>
      </c>
      <c r="AE926" s="7">
        <f t="shared" si="1153"/>
        <v>0</v>
      </c>
      <c r="AF926" s="11" t="str">
        <f t="shared" si="1217"/>
        <v/>
      </c>
      <c r="AG926" s="13">
        <f t="shared" si="1154"/>
        <v>0</v>
      </c>
      <c r="AH926" s="7" t="str">
        <f t="shared" si="1155"/>
        <v/>
      </c>
      <c r="AI926" s="11" t="str">
        <f t="shared" si="1218"/>
        <v/>
      </c>
      <c r="AJ926" s="11" t="str">
        <f t="array" ref="AJ926">IF(OR(AI926=$AI$19:AI925),"",AI926)</f>
        <v/>
      </c>
      <c r="AK926" s="11" t="str">
        <f t="shared" si="1156"/>
        <v/>
      </c>
      <c r="AL926" t="str">
        <f t="array" ref="AL926">IF(OR(AK926=$AK$19:AK925),"",AK926)</f>
        <v/>
      </c>
      <c r="AM926" s="13">
        <f t="shared" si="1157"/>
        <v>0</v>
      </c>
      <c r="AN926" s="13">
        <f t="shared" si="1158"/>
        <v>0</v>
      </c>
      <c r="AO926" s="13">
        <f t="shared" si="1159"/>
        <v>0</v>
      </c>
      <c r="AP926" s="13">
        <f t="shared" si="1160"/>
        <v>0</v>
      </c>
      <c r="AQ926" s="13">
        <f t="shared" si="1161"/>
        <v>0</v>
      </c>
      <c r="AR926" s="13">
        <f t="shared" si="1162"/>
        <v>0</v>
      </c>
      <c r="AS926" s="13">
        <f t="shared" si="1163"/>
        <v>0</v>
      </c>
      <c r="AT926" s="13">
        <f t="shared" si="1164"/>
        <v>0</v>
      </c>
      <c r="AU926" s="13">
        <f t="shared" si="1165"/>
        <v>0</v>
      </c>
      <c r="AV926" s="13">
        <f t="shared" si="1166"/>
        <v>0</v>
      </c>
      <c r="AX926" s="13">
        <f t="shared" si="1167"/>
        <v>0</v>
      </c>
      <c r="AY926" s="13">
        <f t="shared" si="1168"/>
        <v>0</v>
      </c>
      <c r="AZ926" s="13">
        <f t="shared" si="1169"/>
        <v>0</v>
      </c>
      <c r="BA926" s="13">
        <f t="shared" si="1170"/>
        <v>0</v>
      </c>
      <c r="BB926" s="13">
        <f t="shared" si="1171"/>
        <v>0</v>
      </c>
      <c r="BC926" s="13">
        <f t="shared" si="1172"/>
        <v>0</v>
      </c>
      <c r="BD926" s="13">
        <f t="shared" si="1173"/>
        <v>0</v>
      </c>
      <c r="BE926" s="13">
        <f t="shared" si="1174"/>
        <v>0</v>
      </c>
      <c r="BF926" s="13">
        <f t="shared" si="1175"/>
        <v>0</v>
      </c>
      <c r="BG926" s="13">
        <f t="shared" si="1176"/>
        <v>0</v>
      </c>
      <c r="BH926" s="13">
        <f t="shared" si="1177"/>
        <v>0</v>
      </c>
      <c r="BI926" s="13">
        <f t="shared" si="1178"/>
        <v>0</v>
      </c>
      <c r="BJ926" s="13">
        <f t="shared" si="1179"/>
        <v>0</v>
      </c>
      <c r="BK926" s="13">
        <f t="shared" si="1180"/>
        <v>0</v>
      </c>
      <c r="BL926" s="13">
        <f t="shared" si="1181"/>
        <v>0</v>
      </c>
      <c r="BM926" s="13">
        <f t="shared" si="1182"/>
        <v>0</v>
      </c>
      <c r="BN926" s="13">
        <f t="shared" si="1183"/>
        <v>0</v>
      </c>
      <c r="BO926" s="13">
        <f t="shared" si="1184"/>
        <v>0</v>
      </c>
      <c r="BP926" s="13">
        <f t="shared" si="1185"/>
        <v>0</v>
      </c>
      <c r="BQ926" s="13">
        <f t="shared" si="1186"/>
        <v>0</v>
      </c>
      <c r="BR926" s="13">
        <f t="shared" si="1187"/>
        <v>0</v>
      </c>
      <c r="BS926" s="13">
        <f t="shared" si="1188"/>
        <v>0</v>
      </c>
      <c r="BT926" s="31">
        <f t="shared" si="1189"/>
        <v>0</v>
      </c>
      <c r="BU926" s="31">
        <f t="shared" si="1190"/>
        <v>0</v>
      </c>
      <c r="BV926" s="31">
        <f t="shared" si="1191"/>
        <v>0</v>
      </c>
      <c r="BW926" s="31">
        <f t="shared" si="1192"/>
        <v>0</v>
      </c>
      <c r="BX926" s="31">
        <f t="shared" si="1193"/>
        <v>0</v>
      </c>
      <c r="BY926" s="31">
        <f t="shared" si="1194"/>
        <v>0</v>
      </c>
      <c r="BZ926" s="31">
        <f t="shared" si="1195"/>
        <v>0</v>
      </c>
      <c r="CA926" s="31">
        <f t="shared" si="1196"/>
        <v>0</v>
      </c>
      <c r="CB926" s="31">
        <f t="shared" si="1197"/>
        <v>0</v>
      </c>
      <c r="CC926" s="31">
        <f t="shared" si="1198"/>
        <v>0</v>
      </c>
      <c r="CD926" s="31">
        <f t="shared" si="1199"/>
        <v>0</v>
      </c>
      <c r="CE926" s="37">
        <f t="array" ref="CE926">MIN(IF(JPRL=AI926,$AG$19:$AG$1018))</f>
        <v>0</v>
      </c>
      <c r="CF926" s="37">
        <f t="array" ref="CF926">MAX(IF(JPRL=AI926,$AG$19:$AG$1018))</f>
        <v>0</v>
      </c>
      <c r="CG926" s="36">
        <f t="shared" si="1200"/>
        <v>0</v>
      </c>
      <c r="CI926" s="40">
        <f t="shared" si="1201"/>
        <v>0</v>
      </c>
      <c r="CJ926" s="40">
        <f t="shared" si="1138"/>
        <v>0</v>
      </c>
      <c r="CK926" s="40">
        <f t="shared" si="1139"/>
        <v>0</v>
      </c>
      <c r="CL926" s="40">
        <f t="shared" si="1140"/>
        <v>0</v>
      </c>
      <c r="CM926" s="40">
        <f t="shared" si="1141"/>
        <v>0</v>
      </c>
      <c r="CN926" s="40">
        <f t="shared" si="1142"/>
        <v>0</v>
      </c>
      <c r="CO926" s="40">
        <f t="shared" si="1143"/>
        <v>0</v>
      </c>
      <c r="CP926" s="40">
        <f t="shared" si="1144"/>
        <v>0</v>
      </c>
      <c r="CQ926" s="40">
        <f t="shared" si="1145"/>
        <v>0</v>
      </c>
      <c r="CR926" s="40">
        <f t="shared" si="1146"/>
        <v>0</v>
      </c>
      <c r="CS926" s="40">
        <f t="shared" si="1147"/>
        <v>0</v>
      </c>
      <c r="CT926" s="41">
        <f t="shared" si="1202"/>
        <v>0</v>
      </c>
      <c r="CU926" s="41">
        <f t="shared" si="1203"/>
        <v>0</v>
      </c>
      <c r="CV926" s="41">
        <f t="shared" si="1204"/>
        <v>0</v>
      </c>
      <c r="CW926" s="41">
        <f t="shared" si="1205"/>
        <v>0</v>
      </c>
      <c r="CX926" s="41">
        <f t="shared" si="1206"/>
        <v>0</v>
      </c>
      <c r="CY926" s="41">
        <f t="shared" si="1207"/>
        <v>0</v>
      </c>
      <c r="CZ926" s="41">
        <f t="shared" si="1208"/>
        <v>0</v>
      </c>
      <c r="DA926" s="41">
        <f t="shared" si="1209"/>
        <v>0</v>
      </c>
      <c r="DB926" s="41">
        <f t="shared" si="1210"/>
        <v>0</v>
      </c>
      <c r="DC926" s="41">
        <f t="shared" si="1211"/>
        <v>0</v>
      </c>
      <c r="DD926" s="7">
        <f t="shared" si="1212"/>
        <v>0</v>
      </c>
      <c r="DE926" s="7">
        <f t="shared" si="1213"/>
        <v>0</v>
      </c>
      <c r="DF926" s="7">
        <f t="shared" si="1214"/>
        <v>0</v>
      </c>
      <c r="DJ926" s="7">
        <f t="shared" si="1215"/>
        <v>0</v>
      </c>
      <c r="DK926" s="7">
        <f t="shared" si="1216"/>
        <v>0</v>
      </c>
    </row>
    <row r="927" spans="1:115" ht="26.25" customHeight="1" x14ac:dyDescent="0.25">
      <c r="A927" s="9">
        <v>909</v>
      </c>
      <c r="B927" s="24" t="str">
        <f t="shared" si="1148"/>
        <v/>
      </c>
      <c r="C927" s="23"/>
      <c r="D927" s="51"/>
      <c r="E927" s="24"/>
      <c r="F927" s="24"/>
      <c r="G927" s="24"/>
      <c r="H927" s="24"/>
      <c r="I927" s="25"/>
      <c r="J927" s="24"/>
      <c r="K927" s="26"/>
      <c r="L927" s="29"/>
      <c r="M927" s="27"/>
      <c r="N927" s="28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30"/>
      <c r="Z927" s="29"/>
      <c r="AA927" s="29" t="str">
        <f t="shared" si="1149"/>
        <v/>
      </c>
      <c r="AB927" s="7">
        <f t="shared" si="1150"/>
        <v>0</v>
      </c>
      <c r="AC927" s="7">
        <f t="shared" si="1151"/>
        <v>0</v>
      </c>
      <c r="AD927" s="7">
        <f t="shared" si="1152"/>
        <v>0</v>
      </c>
      <c r="AE927" s="7">
        <f t="shared" si="1153"/>
        <v>0</v>
      </c>
      <c r="AF927" s="11" t="str">
        <f t="shared" si="1217"/>
        <v/>
      </c>
      <c r="AG927" s="13">
        <f t="shared" si="1154"/>
        <v>0</v>
      </c>
      <c r="AH927" s="7" t="str">
        <f t="shared" si="1155"/>
        <v/>
      </c>
      <c r="AI927" s="11" t="str">
        <f t="shared" si="1218"/>
        <v/>
      </c>
      <c r="AJ927" s="11" t="str">
        <f t="array" ref="AJ927">IF(OR(AI927=$AI$19:AI926),"",AI927)</f>
        <v/>
      </c>
      <c r="AK927" s="11" t="str">
        <f t="shared" si="1156"/>
        <v/>
      </c>
      <c r="AL927" t="str">
        <f t="array" ref="AL927">IF(OR(AK927=$AK$19:AK926),"",AK927)</f>
        <v/>
      </c>
      <c r="AM927" s="13">
        <f t="shared" si="1157"/>
        <v>0</v>
      </c>
      <c r="AN927" s="13">
        <f t="shared" si="1158"/>
        <v>0</v>
      </c>
      <c r="AO927" s="13">
        <f t="shared" si="1159"/>
        <v>0</v>
      </c>
      <c r="AP927" s="13">
        <f t="shared" si="1160"/>
        <v>0</v>
      </c>
      <c r="AQ927" s="13">
        <f t="shared" si="1161"/>
        <v>0</v>
      </c>
      <c r="AR927" s="13">
        <f t="shared" si="1162"/>
        <v>0</v>
      </c>
      <c r="AS927" s="13">
        <f t="shared" si="1163"/>
        <v>0</v>
      </c>
      <c r="AT927" s="13">
        <f t="shared" si="1164"/>
        <v>0</v>
      </c>
      <c r="AU927" s="13">
        <f t="shared" si="1165"/>
        <v>0</v>
      </c>
      <c r="AV927" s="13">
        <f t="shared" si="1166"/>
        <v>0</v>
      </c>
      <c r="AX927" s="13">
        <f t="shared" si="1167"/>
        <v>0</v>
      </c>
      <c r="AY927" s="13">
        <f t="shared" si="1168"/>
        <v>0</v>
      </c>
      <c r="AZ927" s="13">
        <f t="shared" si="1169"/>
        <v>0</v>
      </c>
      <c r="BA927" s="13">
        <f t="shared" si="1170"/>
        <v>0</v>
      </c>
      <c r="BB927" s="13">
        <f t="shared" si="1171"/>
        <v>0</v>
      </c>
      <c r="BC927" s="13">
        <f t="shared" si="1172"/>
        <v>0</v>
      </c>
      <c r="BD927" s="13">
        <f t="shared" si="1173"/>
        <v>0</v>
      </c>
      <c r="BE927" s="13">
        <f t="shared" si="1174"/>
        <v>0</v>
      </c>
      <c r="BF927" s="13">
        <f t="shared" si="1175"/>
        <v>0</v>
      </c>
      <c r="BG927" s="13">
        <f t="shared" si="1176"/>
        <v>0</v>
      </c>
      <c r="BH927" s="13">
        <f t="shared" si="1177"/>
        <v>0</v>
      </c>
      <c r="BI927" s="13">
        <f t="shared" si="1178"/>
        <v>0</v>
      </c>
      <c r="BJ927" s="13">
        <f t="shared" si="1179"/>
        <v>0</v>
      </c>
      <c r="BK927" s="13">
        <f t="shared" si="1180"/>
        <v>0</v>
      </c>
      <c r="BL927" s="13">
        <f t="shared" si="1181"/>
        <v>0</v>
      </c>
      <c r="BM927" s="13">
        <f t="shared" si="1182"/>
        <v>0</v>
      </c>
      <c r="BN927" s="13">
        <f t="shared" si="1183"/>
        <v>0</v>
      </c>
      <c r="BO927" s="13">
        <f t="shared" si="1184"/>
        <v>0</v>
      </c>
      <c r="BP927" s="13">
        <f t="shared" si="1185"/>
        <v>0</v>
      </c>
      <c r="BQ927" s="13">
        <f t="shared" si="1186"/>
        <v>0</v>
      </c>
      <c r="BR927" s="13">
        <f t="shared" si="1187"/>
        <v>0</v>
      </c>
      <c r="BS927" s="13">
        <f t="shared" si="1188"/>
        <v>0</v>
      </c>
      <c r="BT927" s="31">
        <f t="shared" si="1189"/>
        <v>0</v>
      </c>
      <c r="BU927" s="31">
        <f t="shared" si="1190"/>
        <v>0</v>
      </c>
      <c r="BV927" s="31">
        <f t="shared" si="1191"/>
        <v>0</v>
      </c>
      <c r="BW927" s="31">
        <f t="shared" si="1192"/>
        <v>0</v>
      </c>
      <c r="BX927" s="31">
        <f t="shared" si="1193"/>
        <v>0</v>
      </c>
      <c r="BY927" s="31">
        <f t="shared" si="1194"/>
        <v>0</v>
      </c>
      <c r="BZ927" s="31">
        <f t="shared" si="1195"/>
        <v>0</v>
      </c>
      <c r="CA927" s="31">
        <f t="shared" si="1196"/>
        <v>0</v>
      </c>
      <c r="CB927" s="31">
        <f t="shared" si="1197"/>
        <v>0</v>
      </c>
      <c r="CC927" s="31">
        <f t="shared" si="1198"/>
        <v>0</v>
      </c>
      <c r="CD927" s="31">
        <f t="shared" si="1199"/>
        <v>0</v>
      </c>
      <c r="CE927" s="37">
        <f t="array" ref="CE927">MIN(IF(JPRL=AI927,$AG$19:$AG$1018))</f>
        <v>0</v>
      </c>
      <c r="CF927" s="37">
        <f t="array" ref="CF927">MAX(IF(JPRL=AI927,$AG$19:$AG$1018))</f>
        <v>0</v>
      </c>
      <c r="CG927" s="36">
        <f t="shared" si="1200"/>
        <v>0</v>
      </c>
      <c r="CI927" s="40">
        <f t="shared" si="1201"/>
        <v>0</v>
      </c>
      <c r="CJ927" s="40">
        <f t="shared" si="1138"/>
        <v>0</v>
      </c>
      <c r="CK927" s="40">
        <f t="shared" si="1139"/>
        <v>0</v>
      </c>
      <c r="CL927" s="40">
        <f t="shared" si="1140"/>
        <v>0</v>
      </c>
      <c r="CM927" s="40">
        <f t="shared" si="1141"/>
        <v>0</v>
      </c>
      <c r="CN927" s="40">
        <f t="shared" si="1142"/>
        <v>0</v>
      </c>
      <c r="CO927" s="40">
        <f t="shared" si="1143"/>
        <v>0</v>
      </c>
      <c r="CP927" s="40">
        <f t="shared" si="1144"/>
        <v>0</v>
      </c>
      <c r="CQ927" s="40">
        <f t="shared" si="1145"/>
        <v>0</v>
      </c>
      <c r="CR927" s="40">
        <f t="shared" si="1146"/>
        <v>0</v>
      </c>
      <c r="CS927" s="40">
        <f t="shared" si="1147"/>
        <v>0</v>
      </c>
      <c r="CT927" s="41">
        <f t="shared" si="1202"/>
        <v>0</v>
      </c>
      <c r="CU927" s="41">
        <f t="shared" si="1203"/>
        <v>0</v>
      </c>
      <c r="CV927" s="41">
        <f t="shared" si="1204"/>
        <v>0</v>
      </c>
      <c r="CW927" s="41">
        <f t="shared" si="1205"/>
        <v>0</v>
      </c>
      <c r="CX927" s="41">
        <f t="shared" si="1206"/>
        <v>0</v>
      </c>
      <c r="CY927" s="41">
        <f t="shared" si="1207"/>
        <v>0</v>
      </c>
      <c r="CZ927" s="41">
        <f t="shared" si="1208"/>
        <v>0</v>
      </c>
      <c r="DA927" s="41">
        <f t="shared" si="1209"/>
        <v>0</v>
      </c>
      <c r="DB927" s="41">
        <f t="shared" si="1210"/>
        <v>0</v>
      </c>
      <c r="DC927" s="41">
        <f t="shared" si="1211"/>
        <v>0</v>
      </c>
      <c r="DD927" s="7">
        <f t="shared" si="1212"/>
        <v>0</v>
      </c>
      <c r="DE927" s="7">
        <f t="shared" si="1213"/>
        <v>0</v>
      </c>
      <c r="DF927" s="7">
        <f t="shared" si="1214"/>
        <v>0</v>
      </c>
      <c r="DJ927" s="7">
        <f t="shared" si="1215"/>
        <v>0</v>
      </c>
      <c r="DK927" s="7">
        <f t="shared" si="1216"/>
        <v>0</v>
      </c>
    </row>
    <row r="928" spans="1:115" ht="26.25" customHeight="1" x14ac:dyDescent="0.25">
      <c r="A928" s="9">
        <v>910</v>
      </c>
      <c r="B928" s="24" t="str">
        <f t="shared" si="1148"/>
        <v/>
      </c>
      <c r="C928" s="23"/>
      <c r="D928" s="51"/>
      <c r="E928" s="24"/>
      <c r="F928" s="24"/>
      <c r="G928" s="24"/>
      <c r="H928" s="24"/>
      <c r="I928" s="25"/>
      <c r="J928" s="24"/>
      <c r="K928" s="26"/>
      <c r="L928" s="29"/>
      <c r="M928" s="27"/>
      <c r="N928" s="28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30"/>
      <c r="Z928" s="29"/>
      <c r="AA928" s="29" t="str">
        <f t="shared" si="1149"/>
        <v/>
      </c>
      <c r="AB928" s="7">
        <f t="shared" si="1150"/>
        <v>0</v>
      </c>
      <c r="AC928" s="7">
        <f t="shared" si="1151"/>
        <v>0</v>
      </c>
      <c r="AD928" s="7">
        <f t="shared" si="1152"/>
        <v>0</v>
      </c>
      <c r="AE928" s="7">
        <f t="shared" si="1153"/>
        <v>0</v>
      </c>
      <c r="AF928" s="11" t="str">
        <f t="shared" si="1217"/>
        <v/>
      </c>
      <c r="AG928" s="13">
        <f t="shared" si="1154"/>
        <v>0</v>
      </c>
      <c r="AH928" s="7" t="str">
        <f t="shared" si="1155"/>
        <v/>
      </c>
      <c r="AI928" s="11" t="str">
        <f t="shared" si="1218"/>
        <v/>
      </c>
      <c r="AJ928" s="11" t="str">
        <f t="array" ref="AJ928">IF(OR(AI928=$AI$19:AI927),"",AI928)</f>
        <v/>
      </c>
      <c r="AK928" s="11" t="str">
        <f t="shared" si="1156"/>
        <v/>
      </c>
      <c r="AL928" t="str">
        <f t="array" ref="AL928">IF(OR(AK928=$AK$19:AK927),"",AK928)</f>
        <v/>
      </c>
      <c r="AM928" s="13">
        <f t="shared" si="1157"/>
        <v>0</v>
      </c>
      <c r="AN928" s="13">
        <f t="shared" si="1158"/>
        <v>0</v>
      </c>
      <c r="AO928" s="13">
        <f t="shared" si="1159"/>
        <v>0</v>
      </c>
      <c r="AP928" s="13">
        <f t="shared" si="1160"/>
        <v>0</v>
      </c>
      <c r="AQ928" s="13">
        <f t="shared" si="1161"/>
        <v>0</v>
      </c>
      <c r="AR928" s="13">
        <f t="shared" si="1162"/>
        <v>0</v>
      </c>
      <c r="AS928" s="13">
        <f t="shared" si="1163"/>
        <v>0</v>
      </c>
      <c r="AT928" s="13">
        <f t="shared" si="1164"/>
        <v>0</v>
      </c>
      <c r="AU928" s="13">
        <f t="shared" si="1165"/>
        <v>0</v>
      </c>
      <c r="AV928" s="13">
        <f t="shared" si="1166"/>
        <v>0</v>
      </c>
      <c r="AX928" s="13">
        <f t="shared" si="1167"/>
        <v>0</v>
      </c>
      <c r="AY928" s="13">
        <f t="shared" si="1168"/>
        <v>0</v>
      </c>
      <c r="AZ928" s="13">
        <f t="shared" si="1169"/>
        <v>0</v>
      </c>
      <c r="BA928" s="13">
        <f t="shared" si="1170"/>
        <v>0</v>
      </c>
      <c r="BB928" s="13">
        <f t="shared" si="1171"/>
        <v>0</v>
      </c>
      <c r="BC928" s="13">
        <f t="shared" si="1172"/>
        <v>0</v>
      </c>
      <c r="BD928" s="13">
        <f t="shared" si="1173"/>
        <v>0</v>
      </c>
      <c r="BE928" s="13">
        <f t="shared" si="1174"/>
        <v>0</v>
      </c>
      <c r="BF928" s="13">
        <f t="shared" si="1175"/>
        <v>0</v>
      </c>
      <c r="BG928" s="13">
        <f t="shared" si="1176"/>
        <v>0</v>
      </c>
      <c r="BH928" s="13">
        <f t="shared" si="1177"/>
        <v>0</v>
      </c>
      <c r="BI928" s="13">
        <f t="shared" si="1178"/>
        <v>0</v>
      </c>
      <c r="BJ928" s="13">
        <f t="shared" si="1179"/>
        <v>0</v>
      </c>
      <c r="BK928" s="13">
        <f t="shared" si="1180"/>
        <v>0</v>
      </c>
      <c r="BL928" s="13">
        <f t="shared" si="1181"/>
        <v>0</v>
      </c>
      <c r="BM928" s="13">
        <f t="shared" si="1182"/>
        <v>0</v>
      </c>
      <c r="BN928" s="13">
        <f t="shared" si="1183"/>
        <v>0</v>
      </c>
      <c r="BO928" s="13">
        <f t="shared" si="1184"/>
        <v>0</v>
      </c>
      <c r="BP928" s="13">
        <f t="shared" si="1185"/>
        <v>0</v>
      </c>
      <c r="BQ928" s="13">
        <f t="shared" si="1186"/>
        <v>0</v>
      </c>
      <c r="BR928" s="13">
        <f t="shared" si="1187"/>
        <v>0</v>
      </c>
      <c r="BS928" s="13">
        <f t="shared" si="1188"/>
        <v>0</v>
      </c>
      <c r="BT928" s="31">
        <f t="shared" si="1189"/>
        <v>0</v>
      </c>
      <c r="BU928" s="31">
        <f t="shared" si="1190"/>
        <v>0</v>
      </c>
      <c r="BV928" s="31">
        <f t="shared" si="1191"/>
        <v>0</v>
      </c>
      <c r="BW928" s="31">
        <f t="shared" si="1192"/>
        <v>0</v>
      </c>
      <c r="BX928" s="31">
        <f t="shared" si="1193"/>
        <v>0</v>
      </c>
      <c r="BY928" s="31">
        <f t="shared" si="1194"/>
        <v>0</v>
      </c>
      <c r="BZ928" s="31">
        <f t="shared" si="1195"/>
        <v>0</v>
      </c>
      <c r="CA928" s="31">
        <f t="shared" si="1196"/>
        <v>0</v>
      </c>
      <c r="CB928" s="31">
        <f t="shared" si="1197"/>
        <v>0</v>
      </c>
      <c r="CC928" s="31">
        <f t="shared" si="1198"/>
        <v>0</v>
      </c>
      <c r="CD928" s="31">
        <f t="shared" si="1199"/>
        <v>0</v>
      </c>
      <c r="CE928" s="37">
        <f t="array" ref="CE928">MIN(IF(JPRL=AI928,$AG$19:$AG$1018))</f>
        <v>0</v>
      </c>
      <c r="CF928" s="37">
        <f t="array" ref="CF928">MAX(IF(JPRL=AI928,$AG$19:$AG$1018))</f>
        <v>0</v>
      </c>
      <c r="CG928" s="36">
        <f t="shared" si="1200"/>
        <v>0</v>
      </c>
      <c r="CI928" s="40">
        <f t="shared" si="1201"/>
        <v>0</v>
      </c>
      <c r="CJ928" s="40">
        <f t="shared" si="1138"/>
        <v>0</v>
      </c>
      <c r="CK928" s="40">
        <f t="shared" si="1139"/>
        <v>0</v>
      </c>
      <c r="CL928" s="40">
        <f t="shared" si="1140"/>
        <v>0</v>
      </c>
      <c r="CM928" s="40">
        <f t="shared" si="1141"/>
        <v>0</v>
      </c>
      <c r="CN928" s="40">
        <f t="shared" si="1142"/>
        <v>0</v>
      </c>
      <c r="CO928" s="40">
        <f t="shared" si="1143"/>
        <v>0</v>
      </c>
      <c r="CP928" s="40">
        <f t="shared" si="1144"/>
        <v>0</v>
      </c>
      <c r="CQ928" s="40">
        <f t="shared" si="1145"/>
        <v>0</v>
      </c>
      <c r="CR928" s="40">
        <f t="shared" si="1146"/>
        <v>0</v>
      </c>
      <c r="CS928" s="40">
        <f t="shared" si="1147"/>
        <v>0</v>
      </c>
      <c r="CT928" s="41">
        <f t="shared" si="1202"/>
        <v>0</v>
      </c>
      <c r="CU928" s="41">
        <f t="shared" si="1203"/>
        <v>0</v>
      </c>
      <c r="CV928" s="41">
        <f t="shared" si="1204"/>
        <v>0</v>
      </c>
      <c r="CW928" s="41">
        <f t="shared" si="1205"/>
        <v>0</v>
      </c>
      <c r="CX928" s="41">
        <f t="shared" si="1206"/>
        <v>0</v>
      </c>
      <c r="CY928" s="41">
        <f t="shared" si="1207"/>
        <v>0</v>
      </c>
      <c r="CZ928" s="41">
        <f t="shared" si="1208"/>
        <v>0</v>
      </c>
      <c r="DA928" s="41">
        <f t="shared" si="1209"/>
        <v>0</v>
      </c>
      <c r="DB928" s="41">
        <f t="shared" si="1210"/>
        <v>0</v>
      </c>
      <c r="DC928" s="41">
        <f t="shared" si="1211"/>
        <v>0</v>
      </c>
      <c r="DD928" s="7">
        <f t="shared" si="1212"/>
        <v>0</v>
      </c>
      <c r="DE928" s="7">
        <f t="shared" si="1213"/>
        <v>0</v>
      </c>
      <c r="DF928" s="7">
        <f t="shared" si="1214"/>
        <v>0</v>
      </c>
      <c r="DJ928" s="7">
        <f t="shared" si="1215"/>
        <v>0</v>
      </c>
      <c r="DK928" s="7">
        <f t="shared" si="1216"/>
        <v>0</v>
      </c>
    </row>
    <row r="929" spans="1:115" ht="26.25" customHeight="1" x14ac:dyDescent="0.25">
      <c r="A929" s="9">
        <v>911</v>
      </c>
      <c r="B929" s="24" t="str">
        <f t="shared" si="1148"/>
        <v/>
      </c>
      <c r="C929" s="23"/>
      <c r="D929" s="51"/>
      <c r="E929" s="24"/>
      <c r="F929" s="24"/>
      <c r="G929" s="24"/>
      <c r="H929" s="24"/>
      <c r="I929" s="25"/>
      <c r="J929" s="24"/>
      <c r="K929" s="26"/>
      <c r="L929" s="29"/>
      <c r="M929" s="27"/>
      <c r="N929" s="28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30"/>
      <c r="Z929" s="29"/>
      <c r="AA929" s="29" t="str">
        <f t="shared" si="1149"/>
        <v/>
      </c>
      <c r="AB929" s="7">
        <f t="shared" si="1150"/>
        <v>0</v>
      </c>
      <c r="AC929" s="7">
        <f t="shared" si="1151"/>
        <v>0</v>
      </c>
      <c r="AD929" s="7">
        <f t="shared" si="1152"/>
        <v>0</v>
      </c>
      <c r="AE929" s="7">
        <f t="shared" si="1153"/>
        <v>0</v>
      </c>
      <c r="AF929" s="11" t="str">
        <f t="shared" si="1217"/>
        <v/>
      </c>
      <c r="AG929" s="13">
        <f t="shared" si="1154"/>
        <v>0</v>
      </c>
      <c r="AH929" s="7" t="str">
        <f t="shared" si="1155"/>
        <v/>
      </c>
      <c r="AI929" s="11" t="str">
        <f t="shared" si="1218"/>
        <v/>
      </c>
      <c r="AJ929" s="11" t="str">
        <f t="array" ref="AJ929">IF(OR(AI929=$AI$19:AI928),"",AI929)</f>
        <v/>
      </c>
      <c r="AK929" s="11" t="str">
        <f t="shared" si="1156"/>
        <v/>
      </c>
      <c r="AL929" t="str">
        <f t="array" ref="AL929">IF(OR(AK929=$AK$19:AK928),"",AK929)</f>
        <v/>
      </c>
      <c r="AM929" s="13">
        <f t="shared" si="1157"/>
        <v>0</v>
      </c>
      <c r="AN929" s="13">
        <f t="shared" si="1158"/>
        <v>0</v>
      </c>
      <c r="AO929" s="13">
        <f t="shared" si="1159"/>
        <v>0</v>
      </c>
      <c r="AP929" s="13">
        <f t="shared" si="1160"/>
        <v>0</v>
      </c>
      <c r="AQ929" s="13">
        <f t="shared" si="1161"/>
        <v>0</v>
      </c>
      <c r="AR929" s="13">
        <f t="shared" si="1162"/>
        <v>0</v>
      </c>
      <c r="AS929" s="13">
        <f t="shared" si="1163"/>
        <v>0</v>
      </c>
      <c r="AT929" s="13">
        <f t="shared" si="1164"/>
        <v>0</v>
      </c>
      <c r="AU929" s="13">
        <f t="shared" si="1165"/>
        <v>0</v>
      </c>
      <c r="AV929" s="13">
        <f t="shared" si="1166"/>
        <v>0</v>
      </c>
      <c r="AX929" s="13">
        <f t="shared" si="1167"/>
        <v>0</v>
      </c>
      <c r="AY929" s="13">
        <f t="shared" si="1168"/>
        <v>0</v>
      </c>
      <c r="AZ929" s="13">
        <f t="shared" si="1169"/>
        <v>0</v>
      </c>
      <c r="BA929" s="13">
        <f t="shared" si="1170"/>
        <v>0</v>
      </c>
      <c r="BB929" s="13">
        <f t="shared" si="1171"/>
        <v>0</v>
      </c>
      <c r="BC929" s="13">
        <f t="shared" si="1172"/>
        <v>0</v>
      </c>
      <c r="BD929" s="13">
        <f t="shared" si="1173"/>
        <v>0</v>
      </c>
      <c r="BE929" s="13">
        <f t="shared" si="1174"/>
        <v>0</v>
      </c>
      <c r="BF929" s="13">
        <f t="shared" si="1175"/>
        <v>0</v>
      </c>
      <c r="BG929" s="13">
        <f t="shared" si="1176"/>
        <v>0</v>
      </c>
      <c r="BH929" s="13">
        <f t="shared" si="1177"/>
        <v>0</v>
      </c>
      <c r="BI929" s="13">
        <f t="shared" si="1178"/>
        <v>0</v>
      </c>
      <c r="BJ929" s="13">
        <f t="shared" si="1179"/>
        <v>0</v>
      </c>
      <c r="BK929" s="13">
        <f t="shared" si="1180"/>
        <v>0</v>
      </c>
      <c r="BL929" s="13">
        <f t="shared" si="1181"/>
        <v>0</v>
      </c>
      <c r="BM929" s="13">
        <f t="shared" si="1182"/>
        <v>0</v>
      </c>
      <c r="BN929" s="13">
        <f t="shared" si="1183"/>
        <v>0</v>
      </c>
      <c r="BO929" s="13">
        <f t="shared" si="1184"/>
        <v>0</v>
      </c>
      <c r="BP929" s="13">
        <f t="shared" si="1185"/>
        <v>0</v>
      </c>
      <c r="BQ929" s="13">
        <f t="shared" si="1186"/>
        <v>0</v>
      </c>
      <c r="BR929" s="13">
        <f t="shared" si="1187"/>
        <v>0</v>
      </c>
      <c r="BS929" s="13">
        <f t="shared" si="1188"/>
        <v>0</v>
      </c>
      <c r="BT929" s="31">
        <f t="shared" si="1189"/>
        <v>0</v>
      </c>
      <c r="BU929" s="31">
        <f t="shared" si="1190"/>
        <v>0</v>
      </c>
      <c r="BV929" s="31">
        <f t="shared" si="1191"/>
        <v>0</v>
      </c>
      <c r="BW929" s="31">
        <f t="shared" si="1192"/>
        <v>0</v>
      </c>
      <c r="BX929" s="31">
        <f t="shared" si="1193"/>
        <v>0</v>
      </c>
      <c r="BY929" s="31">
        <f t="shared" si="1194"/>
        <v>0</v>
      </c>
      <c r="BZ929" s="31">
        <f t="shared" si="1195"/>
        <v>0</v>
      </c>
      <c r="CA929" s="31">
        <f t="shared" si="1196"/>
        <v>0</v>
      </c>
      <c r="CB929" s="31">
        <f t="shared" si="1197"/>
        <v>0</v>
      </c>
      <c r="CC929" s="31">
        <f t="shared" si="1198"/>
        <v>0</v>
      </c>
      <c r="CD929" s="31">
        <f t="shared" si="1199"/>
        <v>0</v>
      </c>
      <c r="CE929" s="37">
        <f t="array" ref="CE929">MIN(IF(JPRL=AI929,$AG$19:$AG$1018))</f>
        <v>0</v>
      </c>
      <c r="CF929" s="37">
        <f t="array" ref="CF929">MAX(IF(JPRL=AI929,$AG$19:$AG$1018))</f>
        <v>0</v>
      </c>
      <c r="CG929" s="36">
        <f t="shared" si="1200"/>
        <v>0</v>
      </c>
      <c r="CI929" s="40">
        <f t="shared" si="1201"/>
        <v>0</v>
      </c>
      <c r="CJ929" s="40">
        <f t="shared" si="1138"/>
        <v>0</v>
      </c>
      <c r="CK929" s="40">
        <f t="shared" si="1139"/>
        <v>0</v>
      </c>
      <c r="CL929" s="40">
        <f t="shared" si="1140"/>
        <v>0</v>
      </c>
      <c r="CM929" s="40">
        <f t="shared" si="1141"/>
        <v>0</v>
      </c>
      <c r="CN929" s="40">
        <f t="shared" si="1142"/>
        <v>0</v>
      </c>
      <c r="CO929" s="40">
        <f t="shared" si="1143"/>
        <v>0</v>
      </c>
      <c r="CP929" s="40">
        <f t="shared" si="1144"/>
        <v>0</v>
      </c>
      <c r="CQ929" s="40">
        <f t="shared" si="1145"/>
        <v>0</v>
      </c>
      <c r="CR929" s="40">
        <f t="shared" si="1146"/>
        <v>0</v>
      </c>
      <c r="CS929" s="40">
        <f t="shared" si="1147"/>
        <v>0</v>
      </c>
      <c r="CT929" s="41">
        <f t="shared" si="1202"/>
        <v>0</v>
      </c>
      <c r="CU929" s="41">
        <f t="shared" si="1203"/>
        <v>0</v>
      </c>
      <c r="CV929" s="41">
        <f t="shared" si="1204"/>
        <v>0</v>
      </c>
      <c r="CW929" s="41">
        <f t="shared" si="1205"/>
        <v>0</v>
      </c>
      <c r="CX929" s="41">
        <f t="shared" si="1206"/>
        <v>0</v>
      </c>
      <c r="CY929" s="41">
        <f t="shared" si="1207"/>
        <v>0</v>
      </c>
      <c r="CZ929" s="41">
        <f t="shared" si="1208"/>
        <v>0</v>
      </c>
      <c r="DA929" s="41">
        <f t="shared" si="1209"/>
        <v>0</v>
      </c>
      <c r="DB929" s="41">
        <f t="shared" si="1210"/>
        <v>0</v>
      </c>
      <c r="DC929" s="41">
        <f t="shared" si="1211"/>
        <v>0</v>
      </c>
      <c r="DD929" s="7">
        <f t="shared" si="1212"/>
        <v>0</v>
      </c>
      <c r="DE929" s="7">
        <f t="shared" si="1213"/>
        <v>0</v>
      </c>
      <c r="DF929" s="7">
        <f t="shared" si="1214"/>
        <v>0</v>
      </c>
      <c r="DJ929" s="7">
        <f t="shared" si="1215"/>
        <v>0</v>
      </c>
      <c r="DK929" s="7">
        <f t="shared" si="1216"/>
        <v>0</v>
      </c>
    </row>
    <row r="930" spans="1:115" ht="26.25" customHeight="1" x14ac:dyDescent="0.25">
      <c r="A930" s="9">
        <v>912</v>
      </c>
      <c r="B930" s="24" t="str">
        <f t="shared" si="1148"/>
        <v/>
      </c>
      <c r="C930" s="23"/>
      <c r="D930" s="51"/>
      <c r="E930" s="24"/>
      <c r="F930" s="24"/>
      <c r="G930" s="24"/>
      <c r="H930" s="24"/>
      <c r="I930" s="25"/>
      <c r="J930" s="24"/>
      <c r="K930" s="26"/>
      <c r="L930" s="29"/>
      <c r="M930" s="27"/>
      <c r="N930" s="28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30"/>
      <c r="Z930" s="29"/>
      <c r="AA930" s="29" t="str">
        <f t="shared" si="1149"/>
        <v/>
      </c>
      <c r="AB930" s="7">
        <f t="shared" si="1150"/>
        <v>0</v>
      </c>
      <c r="AC930" s="7">
        <f t="shared" si="1151"/>
        <v>0</v>
      </c>
      <c r="AD930" s="7">
        <f t="shared" si="1152"/>
        <v>0</v>
      </c>
      <c r="AE930" s="7">
        <f t="shared" si="1153"/>
        <v>0</v>
      </c>
      <c r="AF930" s="11" t="str">
        <f t="shared" si="1217"/>
        <v/>
      </c>
      <c r="AG930" s="13">
        <f t="shared" si="1154"/>
        <v>0</v>
      </c>
      <c r="AH930" s="7" t="str">
        <f t="shared" si="1155"/>
        <v/>
      </c>
      <c r="AI930" s="11" t="str">
        <f t="shared" si="1218"/>
        <v/>
      </c>
      <c r="AJ930" s="11" t="str">
        <f t="array" ref="AJ930">IF(OR(AI930=$AI$19:AI929),"",AI930)</f>
        <v/>
      </c>
      <c r="AK930" s="11" t="str">
        <f t="shared" si="1156"/>
        <v/>
      </c>
      <c r="AL930" t="str">
        <f t="array" ref="AL930">IF(OR(AK930=$AK$19:AK929),"",AK930)</f>
        <v/>
      </c>
      <c r="AM930" s="13">
        <f t="shared" si="1157"/>
        <v>0</v>
      </c>
      <c r="AN930" s="13">
        <f t="shared" si="1158"/>
        <v>0</v>
      </c>
      <c r="AO930" s="13">
        <f t="shared" si="1159"/>
        <v>0</v>
      </c>
      <c r="AP930" s="13">
        <f t="shared" si="1160"/>
        <v>0</v>
      </c>
      <c r="AQ930" s="13">
        <f t="shared" si="1161"/>
        <v>0</v>
      </c>
      <c r="AR930" s="13">
        <f t="shared" si="1162"/>
        <v>0</v>
      </c>
      <c r="AS930" s="13">
        <f t="shared" si="1163"/>
        <v>0</v>
      </c>
      <c r="AT930" s="13">
        <f t="shared" si="1164"/>
        <v>0</v>
      </c>
      <c r="AU930" s="13">
        <f t="shared" si="1165"/>
        <v>0</v>
      </c>
      <c r="AV930" s="13">
        <f t="shared" si="1166"/>
        <v>0</v>
      </c>
      <c r="AX930" s="13">
        <f t="shared" si="1167"/>
        <v>0</v>
      </c>
      <c r="AY930" s="13">
        <f t="shared" si="1168"/>
        <v>0</v>
      </c>
      <c r="AZ930" s="13">
        <f t="shared" si="1169"/>
        <v>0</v>
      </c>
      <c r="BA930" s="13">
        <f t="shared" si="1170"/>
        <v>0</v>
      </c>
      <c r="BB930" s="13">
        <f t="shared" si="1171"/>
        <v>0</v>
      </c>
      <c r="BC930" s="13">
        <f t="shared" si="1172"/>
        <v>0</v>
      </c>
      <c r="BD930" s="13">
        <f t="shared" si="1173"/>
        <v>0</v>
      </c>
      <c r="BE930" s="13">
        <f t="shared" si="1174"/>
        <v>0</v>
      </c>
      <c r="BF930" s="13">
        <f t="shared" si="1175"/>
        <v>0</v>
      </c>
      <c r="BG930" s="13">
        <f t="shared" si="1176"/>
        <v>0</v>
      </c>
      <c r="BH930" s="13">
        <f t="shared" si="1177"/>
        <v>0</v>
      </c>
      <c r="BI930" s="13">
        <f t="shared" si="1178"/>
        <v>0</v>
      </c>
      <c r="BJ930" s="13">
        <f t="shared" si="1179"/>
        <v>0</v>
      </c>
      <c r="BK930" s="13">
        <f t="shared" si="1180"/>
        <v>0</v>
      </c>
      <c r="BL930" s="13">
        <f t="shared" si="1181"/>
        <v>0</v>
      </c>
      <c r="BM930" s="13">
        <f t="shared" si="1182"/>
        <v>0</v>
      </c>
      <c r="BN930" s="13">
        <f t="shared" si="1183"/>
        <v>0</v>
      </c>
      <c r="BO930" s="13">
        <f t="shared" si="1184"/>
        <v>0</v>
      </c>
      <c r="BP930" s="13">
        <f t="shared" si="1185"/>
        <v>0</v>
      </c>
      <c r="BQ930" s="13">
        <f t="shared" si="1186"/>
        <v>0</v>
      </c>
      <c r="BR930" s="13">
        <f t="shared" si="1187"/>
        <v>0</v>
      </c>
      <c r="BS930" s="13">
        <f t="shared" si="1188"/>
        <v>0</v>
      </c>
      <c r="BT930" s="31">
        <f t="shared" si="1189"/>
        <v>0</v>
      </c>
      <c r="BU930" s="31">
        <f t="shared" si="1190"/>
        <v>0</v>
      </c>
      <c r="BV930" s="31">
        <f t="shared" si="1191"/>
        <v>0</v>
      </c>
      <c r="BW930" s="31">
        <f t="shared" si="1192"/>
        <v>0</v>
      </c>
      <c r="BX930" s="31">
        <f t="shared" si="1193"/>
        <v>0</v>
      </c>
      <c r="BY930" s="31">
        <f t="shared" si="1194"/>
        <v>0</v>
      </c>
      <c r="BZ930" s="31">
        <f t="shared" si="1195"/>
        <v>0</v>
      </c>
      <c r="CA930" s="31">
        <f t="shared" si="1196"/>
        <v>0</v>
      </c>
      <c r="CB930" s="31">
        <f t="shared" si="1197"/>
        <v>0</v>
      </c>
      <c r="CC930" s="31">
        <f t="shared" si="1198"/>
        <v>0</v>
      </c>
      <c r="CD930" s="31">
        <f t="shared" si="1199"/>
        <v>0</v>
      </c>
      <c r="CE930" s="37">
        <f t="array" ref="CE930">MIN(IF(JPRL=AI930,$AG$19:$AG$1018))</f>
        <v>0</v>
      </c>
      <c r="CF930" s="37">
        <f t="array" ref="CF930">MAX(IF(JPRL=AI930,$AG$19:$AG$1018))</f>
        <v>0</v>
      </c>
      <c r="CG930" s="36">
        <f t="shared" si="1200"/>
        <v>0</v>
      </c>
      <c r="CI930" s="40">
        <f t="shared" si="1201"/>
        <v>0</v>
      </c>
      <c r="CJ930" s="40">
        <f t="shared" si="1138"/>
        <v>0</v>
      </c>
      <c r="CK930" s="40">
        <f t="shared" si="1139"/>
        <v>0</v>
      </c>
      <c r="CL930" s="40">
        <f t="shared" si="1140"/>
        <v>0</v>
      </c>
      <c r="CM930" s="40">
        <f t="shared" si="1141"/>
        <v>0</v>
      </c>
      <c r="CN930" s="40">
        <f t="shared" si="1142"/>
        <v>0</v>
      </c>
      <c r="CO930" s="40">
        <f t="shared" si="1143"/>
        <v>0</v>
      </c>
      <c r="CP930" s="40">
        <f t="shared" si="1144"/>
        <v>0</v>
      </c>
      <c r="CQ930" s="40">
        <f t="shared" si="1145"/>
        <v>0</v>
      </c>
      <c r="CR930" s="40">
        <f t="shared" si="1146"/>
        <v>0</v>
      </c>
      <c r="CS930" s="40">
        <f t="shared" si="1147"/>
        <v>0</v>
      </c>
      <c r="CT930" s="41">
        <f t="shared" si="1202"/>
        <v>0</v>
      </c>
      <c r="CU930" s="41">
        <f t="shared" si="1203"/>
        <v>0</v>
      </c>
      <c r="CV930" s="41">
        <f t="shared" si="1204"/>
        <v>0</v>
      </c>
      <c r="CW930" s="41">
        <f t="shared" si="1205"/>
        <v>0</v>
      </c>
      <c r="CX930" s="41">
        <f t="shared" si="1206"/>
        <v>0</v>
      </c>
      <c r="CY930" s="41">
        <f t="shared" si="1207"/>
        <v>0</v>
      </c>
      <c r="CZ930" s="41">
        <f t="shared" si="1208"/>
        <v>0</v>
      </c>
      <c r="DA930" s="41">
        <f t="shared" si="1209"/>
        <v>0</v>
      </c>
      <c r="DB930" s="41">
        <f t="shared" si="1210"/>
        <v>0</v>
      </c>
      <c r="DC930" s="41">
        <f t="shared" si="1211"/>
        <v>0</v>
      </c>
      <c r="DD930" s="7">
        <f t="shared" si="1212"/>
        <v>0</v>
      </c>
      <c r="DE930" s="7">
        <f t="shared" si="1213"/>
        <v>0</v>
      </c>
      <c r="DF930" s="7">
        <f t="shared" si="1214"/>
        <v>0</v>
      </c>
      <c r="DJ930" s="7">
        <f t="shared" si="1215"/>
        <v>0</v>
      </c>
      <c r="DK930" s="7">
        <f t="shared" si="1216"/>
        <v>0</v>
      </c>
    </row>
    <row r="931" spans="1:115" ht="26.25" customHeight="1" x14ac:dyDescent="0.25">
      <c r="A931" s="9">
        <v>913</v>
      </c>
      <c r="B931" s="24" t="str">
        <f t="shared" si="1148"/>
        <v/>
      </c>
      <c r="C931" s="23"/>
      <c r="D931" s="51"/>
      <c r="E931" s="24"/>
      <c r="F931" s="24"/>
      <c r="G931" s="24"/>
      <c r="H931" s="24"/>
      <c r="I931" s="25"/>
      <c r="J931" s="24"/>
      <c r="K931" s="26"/>
      <c r="L931" s="29"/>
      <c r="M931" s="27"/>
      <c r="N931" s="28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30"/>
      <c r="Z931" s="29"/>
      <c r="AA931" s="29" t="str">
        <f t="shared" si="1149"/>
        <v/>
      </c>
      <c r="AB931" s="7">
        <f t="shared" si="1150"/>
        <v>0</v>
      </c>
      <c r="AC931" s="7">
        <f t="shared" si="1151"/>
        <v>0</v>
      </c>
      <c r="AD931" s="7">
        <f t="shared" si="1152"/>
        <v>0</v>
      </c>
      <c r="AE931" s="7">
        <f t="shared" si="1153"/>
        <v>0</v>
      </c>
      <c r="AF931" s="11" t="str">
        <f t="shared" si="1217"/>
        <v/>
      </c>
      <c r="AG931" s="13">
        <f t="shared" si="1154"/>
        <v>0</v>
      </c>
      <c r="AH931" s="7" t="str">
        <f t="shared" si="1155"/>
        <v/>
      </c>
      <c r="AI931" s="11" t="str">
        <f t="shared" si="1218"/>
        <v/>
      </c>
      <c r="AJ931" s="11" t="str">
        <f t="array" ref="AJ931">IF(OR(AI931=$AI$19:AI930),"",AI931)</f>
        <v/>
      </c>
      <c r="AK931" s="11" t="str">
        <f t="shared" si="1156"/>
        <v/>
      </c>
      <c r="AL931" t="str">
        <f t="array" ref="AL931">IF(OR(AK931=$AK$19:AK930),"",AK931)</f>
        <v/>
      </c>
      <c r="AM931" s="13">
        <f t="shared" si="1157"/>
        <v>0</v>
      </c>
      <c r="AN931" s="13">
        <f t="shared" si="1158"/>
        <v>0</v>
      </c>
      <c r="AO931" s="13">
        <f t="shared" si="1159"/>
        <v>0</v>
      </c>
      <c r="AP931" s="13">
        <f t="shared" si="1160"/>
        <v>0</v>
      </c>
      <c r="AQ931" s="13">
        <f t="shared" si="1161"/>
        <v>0</v>
      </c>
      <c r="AR931" s="13">
        <f t="shared" si="1162"/>
        <v>0</v>
      </c>
      <c r="AS931" s="13">
        <f t="shared" si="1163"/>
        <v>0</v>
      </c>
      <c r="AT931" s="13">
        <f t="shared" si="1164"/>
        <v>0</v>
      </c>
      <c r="AU931" s="13">
        <f t="shared" si="1165"/>
        <v>0</v>
      </c>
      <c r="AV931" s="13">
        <f t="shared" si="1166"/>
        <v>0</v>
      </c>
      <c r="AX931" s="13">
        <f t="shared" si="1167"/>
        <v>0</v>
      </c>
      <c r="AY931" s="13">
        <f t="shared" si="1168"/>
        <v>0</v>
      </c>
      <c r="AZ931" s="13">
        <f t="shared" si="1169"/>
        <v>0</v>
      </c>
      <c r="BA931" s="13">
        <f t="shared" si="1170"/>
        <v>0</v>
      </c>
      <c r="BB931" s="13">
        <f t="shared" si="1171"/>
        <v>0</v>
      </c>
      <c r="BC931" s="13">
        <f t="shared" si="1172"/>
        <v>0</v>
      </c>
      <c r="BD931" s="13">
        <f t="shared" si="1173"/>
        <v>0</v>
      </c>
      <c r="BE931" s="13">
        <f t="shared" si="1174"/>
        <v>0</v>
      </c>
      <c r="BF931" s="13">
        <f t="shared" si="1175"/>
        <v>0</v>
      </c>
      <c r="BG931" s="13">
        <f t="shared" si="1176"/>
        <v>0</v>
      </c>
      <c r="BH931" s="13">
        <f t="shared" si="1177"/>
        <v>0</v>
      </c>
      <c r="BI931" s="13">
        <f t="shared" si="1178"/>
        <v>0</v>
      </c>
      <c r="BJ931" s="13">
        <f t="shared" si="1179"/>
        <v>0</v>
      </c>
      <c r="BK931" s="13">
        <f t="shared" si="1180"/>
        <v>0</v>
      </c>
      <c r="BL931" s="13">
        <f t="shared" si="1181"/>
        <v>0</v>
      </c>
      <c r="BM931" s="13">
        <f t="shared" si="1182"/>
        <v>0</v>
      </c>
      <c r="BN931" s="13">
        <f t="shared" si="1183"/>
        <v>0</v>
      </c>
      <c r="BO931" s="13">
        <f t="shared" si="1184"/>
        <v>0</v>
      </c>
      <c r="BP931" s="13">
        <f t="shared" si="1185"/>
        <v>0</v>
      </c>
      <c r="BQ931" s="13">
        <f t="shared" si="1186"/>
        <v>0</v>
      </c>
      <c r="BR931" s="13">
        <f t="shared" si="1187"/>
        <v>0</v>
      </c>
      <c r="BS931" s="13">
        <f t="shared" si="1188"/>
        <v>0</v>
      </c>
      <c r="BT931" s="31">
        <f t="shared" si="1189"/>
        <v>0</v>
      </c>
      <c r="BU931" s="31">
        <f t="shared" si="1190"/>
        <v>0</v>
      </c>
      <c r="BV931" s="31">
        <f t="shared" si="1191"/>
        <v>0</v>
      </c>
      <c r="BW931" s="31">
        <f t="shared" si="1192"/>
        <v>0</v>
      </c>
      <c r="BX931" s="31">
        <f t="shared" si="1193"/>
        <v>0</v>
      </c>
      <c r="BY931" s="31">
        <f t="shared" si="1194"/>
        <v>0</v>
      </c>
      <c r="BZ931" s="31">
        <f t="shared" si="1195"/>
        <v>0</v>
      </c>
      <c r="CA931" s="31">
        <f t="shared" si="1196"/>
        <v>0</v>
      </c>
      <c r="CB931" s="31">
        <f t="shared" si="1197"/>
        <v>0</v>
      </c>
      <c r="CC931" s="31">
        <f t="shared" si="1198"/>
        <v>0</v>
      </c>
      <c r="CD931" s="31">
        <f t="shared" si="1199"/>
        <v>0</v>
      </c>
      <c r="CE931" s="37">
        <f t="array" ref="CE931">MIN(IF(JPRL=AI931,$AG$19:$AG$1018))</f>
        <v>0</v>
      </c>
      <c r="CF931" s="37">
        <f t="array" ref="CF931">MAX(IF(JPRL=AI931,$AG$19:$AG$1018))</f>
        <v>0</v>
      </c>
      <c r="CG931" s="36">
        <f t="shared" si="1200"/>
        <v>0</v>
      </c>
      <c r="CI931" s="40">
        <f t="shared" si="1201"/>
        <v>0</v>
      </c>
      <c r="CJ931" s="40">
        <f t="shared" si="1138"/>
        <v>0</v>
      </c>
      <c r="CK931" s="40">
        <f t="shared" si="1139"/>
        <v>0</v>
      </c>
      <c r="CL931" s="40">
        <f t="shared" si="1140"/>
        <v>0</v>
      </c>
      <c r="CM931" s="40">
        <f t="shared" si="1141"/>
        <v>0</v>
      </c>
      <c r="CN931" s="40">
        <f t="shared" si="1142"/>
        <v>0</v>
      </c>
      <c r="CO931" s="40">
        <f t="shared" si="1143"/>
        <v>0</v>
      </c>
      <c r="CP931" s="40">
        <f t="shared" si="1144"/>
        <v>0</v>
      </c>
      <c r="CQ931" s="40">
        <f t="shared" si="1145"/>
        <v>0</v>
      </c>
      <c r="CR931" s="40">
        <f t="shared" si="1146"/>
        <v>0</v>
      </c>
      <c r="CS931" s="40">
        <f t="shared" si="1147"/>
        <v>0</v>
      </c>
      <c r="CT931" s="41">
        <f t="shared" si="1202"/>
        <v>0</v>
      </c>
      <c r="CU931" s="41">
        <f t="shared" si="1203"/>
        <v>0</v>
      </c>
      <c r="CV931" s="41">
        <f t="shared" si="1204"/>
        <v>0</v>
      </c>
      <c r="CW931" s="41">
        <f t="shared" si="1205"/>
        <v>0</v>
      </c>
      <c r="CX931" s="41">
        <f t="shared" si="1206"/>
        <v>0</v>
      </c>
      <c r="CY931" s="41">
        <f t="shared" si="1207"/>
        <v>0</v>
      </c>
      <c r="CZ931" s="41">
        <f t="shared" si="1208"/>
        <v>0</v>
      </c>
      <c r="DA931" s="41">
        <f t="shared" si="1209"/>
        <v>0</v>
      </c>
      <c r="DB931" s="41">
        <f t="shared" si="1210"/>
        <v>0</v>
      </c>
      <c r="DC931" s="41">
        <f t="shared" si="1211"/>
        <v>0</v>
      </c>
      <c r="DD931" s="7">
        <f t="shared" si="1212"/>
        <v>0</v>
      </c>
      <c r="DE931" s="7">
        <f t="shared" si="1213"/>
        <v>0</v>
      </c>
      <c r="DF931" s="7">
        <f t="shared" si="1214"/>
        <v>0</v>
      </c>
      <c r="DJ931" s="7">
        <f t="shared" si="1215"/>
        <v>0</v>
      </c>
      <c r="DK931" s="7">
        <f t="shared" si="1216"/>
        <v>0</v>
      </c>
    </row>
    <row r="932" spans="1:115" ht="26.25" customHeight="1" x14ac:dyDescent="0.25">
      <c r="A932" s="9">
        <v>914</v>
      </c>
      <c r="B932" s="24" t="str">
        <f t="shared" si="1148"/>
        <v/>
      </c>
      <c r="C932" s="23"/>
      <c r="D932" s="51"/>
      <c r="E932" s="24"/>
      <c r="F932" s="24"/>
      <c r="G932" s="24"/>
      <c r="H932" s="24"/>
      <c r="I932" s="25"/>
      <c r="J932" s="24"/>
      <c r="K932" s="26"/>
      <c r="L932" s="29"/>
      <c r="M932" s="27"/>
      <c r="N932" s="28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30"/>
      <c r="Z932" s="29"/>
      <c r="AA932" s="29" t="str">
        <f t="shared" si="1149"/>
        <v/>
      </c>
      <c r="AB932" s="7">
        <f t="shared" si="1150"/>
        <v>0</v>
      </c>
      <c r="AC932" s="7">
        <f t="shared" si="1151"/>
        <v>0</v>
      </c>
      <c r="AD932" s="7">
        <f t="shared" si="1152"/>
        <v>0</v>
      </c>
      <c r="AE932" s="7">
        <f t="shared" si="1153"/>
        <v>0</v>
      </c>
      <c r="AF932" s="11" t="str">
        <f t="shared" si="1217"/>
        <v/>
      </c>
      <c r="AG932" s="13">
        <f t="shared" si="1154"/>
        <v>0</v>
      </c>
      <c r="AH932" s="7" t="str">
        <f t="shared" si="1155"/>
        <v/>
      </c>
      <c r="AI932" s="11" t="str">
        <f t="shared" si="1218"/>
        <v/>
      </c>
      <c r="AJ932" s="11" t="str">
        <f t="array" ref="AJ932">IF(OR(AI932=$AI$19:AI931),"",AI932)</f>
        <v/>
      </c>
      <c r="AK932" s="11" t="str">
        <f t="shared" si="1156"/>
        <v/>
      </c>
      <c r="AL932" t="str">
        <f t="array" ref="AL932">IF(OR(AK932=$AK$19:AK931),"",AK932)</f>
        <v/>
      </c>
      <c r="AM932" s="13">
        <f t="shared" si="1157"/>
        <v>0</v>
      </c>
      <c r="AN932" s="13">
        <f t="shared" si="1158"/>
        <v>0</v>
      </c>
      <c r="AO932" s="13">
        <f t="shared" si="1159"/>
        <v>0</v>
      </c>
      <c r="AP932" s="13">
        <f t="shared" si="1160"/>
        <v>0</v>
      </c>
      <c r="AQ932" s="13">
        <f t="shared" si="1161"/>
        <v>0</v>
      </c>
      <c r="AR932" s="13">
        <f t="shared" si="1162"/>
        <v>0</v>
      </c>
      <c r="AS932" s="13">
        <f t="shared" si="1163"/>
        <v>0</v>
      </c>
      <c r="AT932" s="13">
        <f t="shared" si="1164"/>
        <v>0</v>
      </c>
      <c r="AU932" s="13">
        <f t="shared" si="1165"/>
        <v>0</v>
      </c>
      <c r="AV932" s="13">
        <f t="shared" si="1166"/>
        <v>0</v>
      </c>
      <c r="AX932" s="13">
        <f t="shared" si="1167"/>
        <v>0</v>
      </c>
      <c r="AY932" s="13">
        <f t="shared" si="1168"/>
        <v>0</v>
      </c>
      <c r="AZ932" s="13">
        <f t="shared" si="1169"/>
        <v>0</v>
      </c>
      <c r="BA932" s="13">
        <f t="shared" si="1170"/>
        <v>0</v>
      </c>
      <c r="BB932" s="13">
        <f t="shared" si="1171"/>
        <v>0</v>
      </c>
      <c r="BC932" s="13">
        <f t="shared" si="1172"/>
        <v>0</v>
      </c>
      <c r="BD932" s="13">
        <f t="shared" si="1173"/>
        <v>0</v>
      </c>
      <c r="BE932" s="13">
        <f t="shared" si="1174"/>
        <v>0</v>
      </c>
      <c r="BF932" s="13">
        <f t="shared" si="1175"/>
        <v>0</v>
      </c>
      <c r="BG932" s="13">
        <f t="shared" si="1176"/>
        <v>0</v>
      </c>
      <c r="BH932" s="13">
        <f t="shared" si="1177"/>
        <v>0</v>
      </c>
      <c r="BI932" s="13">
        <f t="shared" si="1178"/>
        <v>0</v>
      </c>
      <c r="BJ932" s="13">
        <f t="shared" si="1179"/>
        <v>0</v>
      </c>
      <c r="BK932" s="13">
        <f t="shared" si="1180"/>
        <v>0</v>
      </c>
      <c r="BL932" s="13">
        <f t="shared" si="1181"/>
        <v>0</v>
      </c>
      <c r="BM932" s="13">
        <f t="shared" si="1182"/>
        <v>0</v>
      </c>
      <c r="BN932" s="13">
        <f t="shared" si="1183"/>
        <v>0</v>
      </c>
      <c r="BO932" s="13">
        <f t="shared" si="1184"/>
        <v>0</v>
      </c>
      <c r="BP932" s="13">
        <f t="shared" si="1185"/>
        <v>0</v>
      </c>
      <c r="BQ932" s="13">
        <f t="shared" si="1186"/>
        <v>0</v>
      </c>
      <c r="BR932" s="13">
        <f t="shared" si="1187"/>
        <v>0</v>
      </c>
      <c r="BS932" s="13">
        <f t="shared" si="1188"/>
        <v>0</v>
      </c>
      <c r="BT932" s="31">
        <f t="shared" si="1189"/>
        <v>0</v>
      </c>
      <c r="BU932" s="31">
        <f t="shared" si="1190"/>
        <v>0</v>
      </c>
      <c r="BV932" s="31">
        <f t="shared" si="1191"/>
        <v>0</v>
      </c>
      <c r="BW932" s="31">
        <f t="shared" si="1192"/>
        <v>0</v>
      </c>
      <c r="BX932" s="31">
        <f t="shared" si="1193"/>
        <v>0</v>
      </c>
      <c r="BY932" s="31">
        <f t="shared" si="1194"/>
        <v>0</v>
      </c>
      <c r="BZ932" s="31">
        <f t="shared" si="1195"/>
        <v>0</v>
      </c>
      <c r="CA932" s="31">
        <f t="shared" si="1196"/>
        <v>0</v>
      </c>
      <c r="CB932" s="31">
        <f t="shared" si="1197"/>
        <v>0</v>
      </c>
      <c r="CC932" s="31">
        <f t="shared" si="1198"/>
        <v>0</v>
      </c>
      <c r="CD932" s="31">
        <f t="shared" si="1199"/>
        <v>0</v>
      </c>
      <c r="CE932" s="37">
        <f t="array" ref="CE932">MIN(IF(JPRL=AI932,$AG$19:$AG$1018))</f>
        <v>0</v>
      </c>
      <c r="CF932" s="37">
        <f t="array" ref="CF932">MAX(IF(JPRL=AI932,$AG$19:$AG$1018))</f>
        <v>0</v>
      </c>
      <c r="CG932" s="36">
        <f t="shared" si="1200"/>
        <v>0</v>
      </c>
      <c r="CI932" s="40">
        <f t="shared" si="1201"/>
        <v>0</v>
      </c>
      <c r="CJ932" s="40">
        <f t="shared" si="1138"/>
        <v>0</v>
      </c>
      <c r="CK932" s="40">
        <f t="shared" si="1139"/>
        <v>0</v>
      </c>
      <c r="CL932" s="40">
        <f t="shared" si="1140"/>
        <v>0</v>
      </c>
      <c r="CM932" s="40">
        <f t="shared" si="1141"/>
        <v>0</v>
      </c>
      <c r="CN932" s="40">
        <f t="shared" si="1142"/>
        <v>0</v>
      </c>
      <c r="CO932" s="40">
        <f t="shared" si="1143"/>
        <v>0</v>
      </c>
      <c r="CP932" s="40">
        <f t="shared" si="1144"/>
        <v>0</v>
      </c>
      <c r="CQ932" s="40">
        <f t="shared" si="1145"/>
        <v>0</v>
      </c>
      <c r="CR932" s="40">
        <f t="shared" si="1146"/>
        <v>0</v>
      </c>
      <c r="CS932" s="40">
        <f t="shared" si="1147"/>
        <v>0</v>
      </c>
      <c r="CT932" s="41">
        <f t="shared" si="1202"/>
        <v>0</v>
      </c>
      <c r="CU932" s="41">
        <f t="shared" si="1203"/>
        <v>0</v>
      </c>
      <c r="CV932" s="41">
        <f t="shared" si="1204"/>
        <v>0</v>
      </c>
      <c r="CW932" s="41">
        <f t="shared" si="1205"/>
        <v>0</v>
      </c>
      <c r="CX932" s="41">
        <f t="shared" si="1206"/>
        <v>0</v>
      </c>
      <c r="CY932" s="41">
        <f t="shared" si="1207"/>
        <v>0</v>
      </c>
      <c r="CZ932" s="41">
        <f t="shared" si="1208"/>
        <v>0</v>
      </c>
      <c r="DA932" s="41">
        <f t="shared" si="1209"/>
        <v>0</v>
      </c>
      <c r="DB932" s="41">
        <f t="shared" si="1210"/>
        <v>0</v>
      </c>
      <c r="DC932" s="41">
        <f t="shared" si="1211"/>
        <v>0</v>
      </c>
      <c r="DD932" s="7">
        <f t="shared" si="1212"/>
        <v>0</v>
      </c>
      <c r="DE932" s="7">
        <f t="shared" si="1213"/>
        <v>0</v>
      </c>
      <c r="DF932" s="7">
        <f t="shared" si="1214"/>
        <v>0</v>
      </c>
      <c r="DJ932" s="7">
        <f t="shared" si="1215"/>
        <v>0</v>
      </c>
      <c r="DK932" s="7">
        <f t="shared" si="1216"/>
        <v>0</v>
      </c>
    </row>
    <row r="933" spans="1:115" ht="26.25" customHeight="1" x14ac:dyDescent="0.25">
      <c r="A933" s="9">
        <v>915</v>
      </c>
      <c r="B933" s="24" t="str">
        <f t="shared" si="1148"/>
        <v/>
      </c>
      <c r="C933" s="23"/>
      <c r="D933" s="51"/>
      <c r="E933" s="24"/>
      <c r="F933" s="24"/>
      <c r="G933" s="24"/>
      <c r="H933" s="24"/>
      <c r="I933" s="25"/>
      <c r="J933" s="24"/>
      <c r="K933" s="26"/>
      <c r="L933" s="29"/>
      <c r="M933" s="27"/>
      <c r="N933" s="28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30"/>
      <c r="Z933" s="29"/>
      <c r="AA933" s="29" t="str">
        <f t="shared" si="1149"/>
        <v/>
      </c>
      <c r="AB933" s="7">
        <f t="shared" si="1150"/>
        <v>0</v>
      </c>
      <c r="AC933" s="7">
        <f t="shared" si="1151"/>
        <v>0</v>
      </c>
      <c r="AD933" s="7">
        <f t="shared" si="1152"/>
        <v>0</v>
      </c>
      <c r="AE933" s="7">
        <f t="shared" si="1153"/>
        <v>0</v>
      </c>
      <c r="AF933" s="11" t="str">
        <f t="shared" si="1217"/>
        <v/>
      </c>
      <c r="AG933" s="13">
        <f t="shared" si="1154"/>
        <v>0</v>
      </c>
      <c r="AH933" s="7" t="str">
        <f t="shared" si="1155"/>
        <v/>
      </c>
      <c r="AI933" s="11" t="str">
        <f t="shared" si="1218"/>
        <v/>
      </c>
      <c r="AJ933" s="11" t="str">
        <f t="array" ref="AJ933">IF(OR(AI933=$AI$19:AI932),"",AI933)</f>
        <v/>
      </c>
      <c r="AK933" s="11" t="str">
        <f t="shared" si="1156"/>
        <v/>
      </c>
      <c r="AL933" t="str">
        <f t="array" ref="AL933">IF(OR(AK933=$AK$19:AK932),"",AK933)</f>
        <v/>
      </c>
      <c r="AM933" s="13">
        <f t="shared" si="1157"/>
        <v>0</v>
      </c>
      <c r="AN933" s="13">
        <f t="shared" si="1158"/>
        <v>0</v>
      </c>
      <c r="AO933" s="13">
        <f t="shared" si="1159"/>
        <v>0</v>
      </c>
      <c r="AP933" s="13">
        <f t="shared" si="1160"/>
        <v>0</v>
      </c>
      <c r="AQ933" s="13">
        <f t="shared" si="1161"/>
        <v>0</v>
      </c>
      <c r="AR933" s="13">
        <f t="shared" si="1162"/>
        <v>0</v>
      </c>
      <c r="AS933" s="13">
        <f t="shared" si="1163"/>
        <v>0</v>
      </c>
      <c r="AT933" s="13">
        <f t="shared" si="1164"/>
        <v>0</v>
      </c>
      <c r="AU933" s="13">
        <f t="shared" si="1165"/>
        <v>0</v>
      </c>
      <c r="AV933" s="13">
        <f t="shared" si="1166"/>
        <v>0</v>
      </c>
      <c r="AX933" s="13">
        <f t="shared" si="1167"/>
        <v>0</v>
      </c>
      <c r="AY933" s="13">
        <f t="shared" si="1168"/>
        <v>0</v>
      </c>
      <c r="AZ933" s="13">
        <f t="shared" si="1169"/>
        <v>0</v>
      </c>
      <c r="BA933" s="13">
        <f t="shared" si="1170"/>
        <v>0</v>
      </c>
      <c r="BB933" s="13">
        <f t="shared" si="1171"/>
        <v>0</v>
      </c>
      <c r="BC933" s="13">
        <f t="shared" si="1172"/>
        <v>0</v>
      </c>
      <c r="BD933" s="13">
        <f t="shared" si="1173"/>
        <v>0</v>
      </c>
      <c r="BE933" s="13">
        <f t="shared" si="1174"/>
        <v>0</v>
      </c>
      <c r="BF933" s="13">
        <f t="shared" si="1175"/>
        <v>0</v>
      </c>
      <c r="BG933" s="13">
        <f t="shared" si="1176"/>
        <v>0</v>
      </c>
      <c r="BH933" s="13">
        <f t="shared" si="1177"/>
        <v>0</v>
      </c>
      <c r="BI933" s="13">
        <f t="shared" si="1178"/>
        <v>0</v>
      </c>
      <c r="BJ933" s="13">
        <f t="shared" si="1179"/>
        <v>0</v>
      </c>
      <c r="BK933" s="13">
        <f t="shared" si="1180"/>
        <v>0</v>
      </c>
      <c r="BL933" s="13">
        <f t="shared" si="1181"/>
        <v>0</v>
      </c>
      <c r="BM933" s="13">
        <f t="shared" si="1182"/>
        <v>0</v>
      </c>
      <c r="BN933" s="13">
        <f t="shared" si="1183"/>
        <v>0</v>
      </c>
      <c r="BO933" s="13">
        <f t="shared" si="1184"/>
        <v>0</v>
      </c>
      <c r="BP933" s="13">
        <f t="shared" si="1185"/>
        <v>0</v>
      </c>
      <c r="BQ933" s="13">
        <f t="shared" si="1186"/>
        <v>0</v>
      </c>
      <c r="BR933" s="13">
        <f t="shared" si="1187"/>
        <v>0</v>
      </c>
      <c r="BS933" s="13">
        <f t="shared" si="1188"/>
        <v>0</v>
      </c>
      <c r="BT933" s="31">
        <f t="shared" si="1189"/>
        <v>0</v>
      </c>
      <c r="BU933" s="31">
        <f t="shared" si="1190"/>
        <v>0</v>
      </c>
      <c r="BV933" s="31">
        <f t="shared" si="1191"/>
        <v>0</v>
      </c>
      <c r="BW933" s="31">
        <f t="shared" si="1192"/>
        <v>0</v>
      </c>
      <c r="BX933" s="31">
        <f t="shared" si="1193"/>
        <v>0</v>
      </c>
      <c r="BY933" s="31">
        <f t="shared" si="1194"/>
        <v>0</v>
      </c>
      <c r="BZ933" s="31">
        <f t="shared" si="1195"/>
        <v>0</v>
      </c>
      <c r="CA933" s="31">
        <f t="shared" si="1196"/>
        <v>0</v>
      </c>
      <c r="CB933" s="31">
        <f t="shared" si="1197"/>
        <v>0</v>
      </c>
      <c r="CC933" s="31">
        <f t="shared" si="1198"/>
        <v>0</v>
      </c>
      <c r="CD933" s="31">
        <f t="shared" si="1199"/>
        <v>0</v>
      </c>
      <c r="CE933" s="37">
        <f t="array" ref="CE933">MIN(IF(JPRL=AI933,$AG$19:$AG$1018))</f>
        <v>0</v>
      </c>
      <c r="CF933" s="37">
        <f t="array" ref="CF933">MAX(IF(JPRL=AI933,$AG$19:$AG$1018))</f>
        <v>0</v>
      </c>
      <c r="CG933" s="36">
        <f t="shared" si="1200"/>
        <v>0</v>
      </c>
      <c r="CI933" s="40">
        <f t="shared" si="1201"/>
        <v>0</v>
      </c>
      <c r="CJ933" s="40">
        <f t="shared" si="1138"/>
        <v>0</v>
      </c>
      <c r="CK933" s="40">
        <f t="shared" si="1139"/>
        <v>0</v>
      </c>
      <c r="CL933" s="40">
        <f t="shared" si="1140"/>
        <v>0</v>
      </c>
      <c r="CM933" s="40">
        <f t="shared" si="1141"/>
        <v>0</v>
      </c>
      <c r="CN933" s="40">
        <f t="shared" si="1142"/>
        <v>0</v>
      </c>
      <c r="CO933" s="40">
        <f t="shared" si="1143"/>
        <v>0</v>
      </c>
      <c r="CP933" s="40">
        <f t="shared" si="1144"/>
        <v>0</v>
      </c>
      <c r="CQ933" s="40">
        <f t="shared" si="1145"/>
        <v>0</v>
      </c>
      <c r="CR933" s="40">
        <f t="shared" si="1146"/>
        <v>0</v>
      </c>
      <c r="CS933" s="40">
        <f t="shared" si="1147"/>
        <v>0</v>
      </c>
      <c r="CT933" s="41">
        <f t="shared" si="1202"/>
        <v>0</v>
      </c>
      <c r="CU933" s="41">
        <f t="shared" si="1203"/>
        <v>0</v>
      </c>
      <c r="CV933" s="41">
        <f t="shared" si="1204"/>
        <v>0</v>
      </c>
      <c r="CW933" s="41">
        <f t="shared" si="1205"/>
        <v>0</v>
      </c>
      <c r="CX933" s="41">
        <f t="shared" si="1206"/>
        <v>0</v>
      </c>
      <c r="CY933" s="41">
        <f t="shared" si="1207"/>
        <v>0</v>
      </c>
      <c r="CZ933" s="41">
        <f t="shared" si="1208"/>
        <v>0</v>
      </c>
      <c r="DA933" s="41">
        <f t="shared" si="1209"/>
        <v>0</v>
      </c>
      <c r="DB933" s="41">
        <f t="shared" si="1210"/>
        <v>0</v>
      </c>
      <c r="DC933" s="41">
        <f t="shared" si="1211"/>
        <v>0</v>
      </c>
      <c r="DD933" s="7">
        <f t="shared" si="1212"/>
        <v>0</v>
      </c>
      <c r="DE933" s="7">
        <f t="shared" si="1213"/>
        <v>0</v>
      </c>
      <c r="DF933" s="7">
        <f t="shared" si="1214"/>
        <v>0</v>
      </c>
      <c r="DJ933" s="7">
        <f t="shared" si="1215"/>
        <v>0</v>
      </c>
      <c r="DK933" s="7">
        <f t="shared" si="1216"/>
        <v>0</v>
      </c>
    </row>
    <row r="934" spans="1:115" ht="26.25" customHeight="1" x14ac:dyDescent="0.25">
      <c r="A934" s="9">
        <v>916</v>
      </c>
      <c r="B934" s="24" t="str">
        <f t="shared" si="1148"/>
        <v/>
      </c>
      <c r="C934" s="23"/>
      <c r="D934" s="51"/>
      <c r="E934" s="24"/>
      <c r="F934" s="24"/>
      <c r="G934" s="24"/>
      <c r="H934" s="24"/>
      <c r="I934" s="25"/>
      <c r="J934" s="24"/>
      <c r="K934" s="26"/>
      <c r="L934" s="29"/>
      <c r="M934" s="27"/>
      <c r="N934" s="28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30"/>
      <c r="Z934" s="29"/>
      <c r="AA934" s="29" t="str">
        <f t="shared" si="1149"/>
        <v/>
      </c>
      <c r="AB934" s="7">
        <f t="shared" si="1150"/>
        <v>0</v>
      </c>
      <c r="AC934" s="7">
        <f t="shared" si="1151"/>
        <v>0</v>
      </c>
      <c r="AD934" s="7">
        <f t="shared" si="1152"/>
        <v>0</v>
      </c>
      <c r="AE934" s="7">
        <f t="shared" si="1153"/>
        <v>0</v>
      </c>
      <c r="AF934" s="11" t="str">
        <f t="shared" si="1217"/>
        <v/>
      </c>
      <c r="AG934" s="13">
        <f t="shared" si="1154"/>
        <v>0</v>
      </c>
      <c r="AH934" s="7" t="str">
        <f t="shared" si="1155"/>
        <v/>
      </c>
      <c r="AI934" s="11" t="str">
        <f t="shared" si="1218"/>
        <v/>
      </c>
      <c r="AJ934" s="11" t="str">
        <f t="array" ref="AJ934">IF(OR(AI934=$AI$19:AI933),"",AI934)</f>
        <v/>
      </c>
      <c r="AK934" s="11" t="str">
        <f t="shared" si="1156"/>
        <v/>
      </c>
      <c r="AL934" t="str">
        <f t="array" ref="AL934">IF(OR(AK934=$AK$19:AK933),"",AK934)</f>
        <v/>
      </c>
      <c r="AM934" s="13">
        <f t="shared" si="1157"/>
        <v>0</v>
      </c>
      <c r="AN934" s="13">
        <f t="shared" si="1158"/>
        <v>0</v>
      </c>
      <c r="AO934" s="13">
        <f t="shared" si="1159"/>
        <v>0</v>
      </c>
      <c r="AP934" s="13">
        <f t="shared" si="1160"/>
        <v>0</v>
      </c>
      <c r="AQ934" s="13">
        <f t="shared" si="1161"/>
        <v>0</v>
      </c>
      <c r="AR934" s="13">
        <f t="shared" si="1162"/>
        <v>0</v>
      </c>
      <c r="AS934" s="13">
        <f t="shared" si="1163"/>
        <v>0</v>
      </c>
      <c r="AT934" s="13">
        <f t="shared" si="1164"/>
        <v>0</v>
      </c>
      <c r="AU934" s="13">
        <f t="shared" si="1165"/>
        <v>0</v>
      </c>
      <c r="AV934" s="13">
        <f t="shared" si="1166"/>
        <v>0</v>
      </c>
      <c r="AX934" s="13">
        <f t="shared" si="1167"/>
        <v>0</v>
      </c>
      <c r="AY934" s="13">
        <f t="shared" si="1168"/>
        <v>0</v>
      </c>
      <c r="AZ934" s="13">
        <f t="shared" si="1169"/>
        <v>0</v>
      </c>
      <c r="BA934" s="13">
        <f t="shared" si="1170"/>
        <v>0</v>
      </c>
      <c r="BB934" s="13">
        <f t="shared" si="1171"/>
        <v>0</v>
      </c>
      <c r="BC934" s="13">
        <f t="shared" si="1172"/>
        <v>0</v>
      </c>
      <c r="BD934" s="13">
        <f t="shared" si="1173"/>
        <v>0</v>
      </c>
      <c r="BE934" s="13">
        <f t="shared" si="1174"/>
        <v>0</v>
      </c>
      <c r="BF934" s="13">
        <f t="shared" si="1175"/>
        <v>0</v>
      </c>
      <c r="BG934" s="13">
        <f t="shared" si="1176"/>
        <v>0</v>
      </c>
      <c r="BH934" s="13">
        <f t="shared" si="1177"/>
        <v>0</v>
      </c>
      <c r="BI934" s="13">
        <f t="shared" si="1178"/>
        <v>0</v>
      </c>
      <c r="BJ934" s="13">
        <f t="shared" si="1179"/>
        <v>0</v>
      </c>
      <c r="BK934" s="13">
        <f t="shared" si="1180"/>
        <v>0</v>
      </c>
      <c r="BL934" s="13">
        <f t="shared" si="1181"/>
        <v>0</v>
      </c>
      <c r="BM934" s="13">
        <f t="shared" si="1182"/>
        <v>0</v>
      </c>
      <c r="BN934" s="13">
        <f t="shared" si="1183"/>
        <v>0</v>
      </c>
      <c r="BO934" s="13">
        <f t="shared" si="1184"/>
        <v>0</v>
      </c>
      <c r="BP934" s="13">
        <f t="shared" si="1185"/>
        <v>0</v>
      </c>
      <c r="BQ934" s="13">
        <f t="shared" si="1186"/>
        <v>0</v>
      </c>
      <c r="BR934" s="13">
        <f t="shared" si="1187"/>
        <v>0</v>
      </c>
      <c r="BS934" s="13">
        <f t="shared" si="1188"/>
        <v>0</v>
      </c>
      <c r="BT934" s="31">
        <f t="shared" si="1189"/>
        <v>0</v>
      </c>
      <c r="BU934" s="31">
        <f t="shared" si="1190"/>
        <v>0</v>
      </c>
      <c r="BV934" s="31">
        <f t="shared" si="1191"/>
        <v>0</v>
      </c>
      <c r="BW934" s="31">
        <f t="shared" si="1192"/>
        <v>0</v>
      </c>
      <c r="BX934" s="31">
        <f t="shared" si="1193"/>
        <v>0</v>
      </c>
      <c r="BY934" s="31">
        <f t="shared" si="1194"/>
        <v>0</v>
      </c>
      <c r="BZ934" s="31">
        <f t="shared" si="1195"/>
        <v>0</v>
      </c>
      <c r="CA934" s="31">
        <f t="shared" si="1196"/>
        <v>0</v>
      </c>
      <c r="CB934" s="31">
        <f t="shared" si="1197"/>
        <v>0</v>
      </c>
      <c r="CC934" s="31">
        <f t="shared" si="1198"/>
        <v>0</v>
      </c>
      <c r="CD934" s="31">
        <f t="shared" si="1199"/>
        <v>0</v>
      </c>
      <c r="CE934" s="37">
        <f t="array" ref="CE934">MIN(IF(JPRL=AI934,$AG$19:$AG$1018))</f>
        <v>0</v>
      </c>
      <c r="CF934" s="37">
        <f t="array" ref="CF934">MAX(IF(JPRL=AI934,$AG$19:$AG$1018))</f>
        <v>0</v>
      </c>
      <c r="CG934" s="36">
        <f t="shared" si="1200"/>
        <v>0</v>
      </c>
      <c r="CI934" s="40">
        <f t="shared" si="1201"/>
        <v>0</v>
      </c>
      <c r="CJ934" s="40">
        <f t="shared" si="1138"/>
        <v>0</v>
      </c>
      <c r="CK934" s="40">
        <f t="shared" si="1139"/>
        <v>0</v>
      </c>
      <c r="CL934" s="40">
        <f t="shared" si="1140"/>
        <v>0</v>
      </c>
      <c r="CM934" s="40">
        <f t="shared" si="1141"/>
        <v>0</v>
      </c>
      <c r="CN934" s="40">
        <f t="shared" si="1142"/>
        <v>0</v>
      </c>
      <c r="CO934" s="40">
        <f t="shared" si="1143"/>
        <v>0</v>
      </c>
      <c r="CP934" s="40">
        <f t="shared" si="1144"/>
        <v>0</v>
      </c>
      <c r="CQ934" s="40">
        <f t="shared" si="1145"/>
        <v>0</v>
      </c>
      <c r="CR934" s="40">
        <f t="shared" si="1146"/>
        <v>0</v>
      </c>
      <c r="CS934" s="40">
        <f t="shared" si="1147"/>
        <v>0</v>
      </c>
      <c r="CT934" s="41">
        <f t="shared" si="1202"/>
        <v>0</v>
      </c>
      <c r="CU934" s="41">
        <f t="shared" si="1203"/>
        <v>0</v>
      </c>
      <c r="CV934" s="41">
        <f t="shared" si="1204"/>
        <v>0</v>
      </c>
      <c r="CW934" s="41">
        <f t="shared" si="1205"/>
        <v>0</v>
      </c>
      <c r="CX934" s="41">
        <f t="shared" si="1206"/>
        <v>0</v>
      </c>
      <c r="CY934" s="41">
        <f t="shared" si="1207"/>
        <v>0</v>
      </c>
      <c r="CZ934" s="41">
        <f t="shared" si="1208"/>
        <v>0</v>
      </c>
      <c r="DA934" s="41">
        <f t="shared" si="1209"/>
        <v>0</v>
      </c>
      <c r="DB934" s="41">
        <f t="shared" si="1210"/>
        <v>0</v>
      </c>
      <c r="DC934" s="41">
        <f t="shared" si="1211"/>
        <v>0</v>
      </c>
      <c r="DD934" s="7">
        <f t="shared" si="1212"/>
        <v>0</v>
      </c>
      <c r="DE934" s="7">
        <f t="shared" si="1213"/>
        <v>0</v>
      </c>
      <c r="DF934" s="7">
        <f t="shared" si="1214"/>
        <v>0</v>
      </c>
      <c r="DJ934" s="7">
        <f t="shared" si="1215"/>
        <v>0</v>
      </c>
      <c r="DK934" s="7">
        <f t="shared" si="1216"/>
        <v>0</v>
      </c>
    </row>
    <row r="935" spans="1:115" ht="26.25" customHeight="1" x14ac:dyDescent="0.25">
      <c r="A935" s="9">
        <v>917</v>
      </c>
      <c r="B935" s="24" t="str">
        <f t="shared" si="1148"/>
        <v/>
      </c>
      <c r="C935" s="23"/>
      <c r="D935" s="51"/>
      <c r="E935" s="24"/>
      <c r="F935" s="24"/>
      <c r="G935" s="24"/>
      <c r="H935" s="24"/>
      <c r="I935" s="25"/>
      <c r="J935" s="24"/>
      <c r="K935" s="26"/>
      <c r="L935" s="29"/>
      <c r="M935" s="27"/>
      <c r="N935" s="28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30"/>
      <c r="Z935" s="29"/>
      <c r="AA935" s="29" t="str">
        <f t="shared" si="1149"/>
        <v/>
      </c>
      <c r="AB935" s="7">
        <f t="shared" si="1150"/>
        <v>0</v>
      </c>
      <c r="AC935" s="7">
        <f t="shared" si="1151"/>
        <v>0</v>
      </c>
      <c r="AD935" s="7">
        <f t="shared" si="1152"/>
        <v>0</v>
      </c>
      <c r="AE935" s="7">
        <f t="shared" si="1153"/>
        <v>0</v>
      </c>
      <c r="AF935" s="11" t="str">
        <f t="shared" si="1217"/>
        <v/>
      </c>
      <c r="AG935" s="13">
        <f t="shared" si="1154"/>
        <v>0</v>
      </c>
      <c r="AH935" s="7" t="str">
        <f t="shared" si="1155"/>
        <v/>
      </c>
      <c r="AI935" s="11" t="str">
        <f t="shared" si="1218"/>
        <v/>
      </c>
      <c r="AJ935" s="11" t="str">
        <f t="array" ref="AJ935">IF(OR(AI935=$AI$19:AI934),"",AI935)</f>
        <v/>
      </c>
      <c r="AK935" s="11" t="str">
        <f t="shared" si="1156"/>
        <v/>
      </c>
      <c r="AL935" t="str">
        <f t="array" ref="AL935">IF(OR(AK935=$AK$19:AK934),"",AK935)</f>
        <v/>
      </c>
      <c r="AM935" s="13">
        <f t="shared" si="1157"/>
        <v>0</v>
      </c>
      <c r="AN935" s="13">
        <f t="shared" si="1158"/>
        <v>0</v>
      </c>
      <c r="AO935" s="13">
        <f t="shared" si="1159"/>
        <v>0</v>
      </c>
      <c r="AP935" s="13">
        <f t="shared" si="1160"/>
        <v>0</v>
      </c>
      <c r="AQ935" s="13">
        <f t="shared" si="1161"/>
        <v>0</v>
      </c>
      <c r="AR935" s="13">
        <f t="shared" si="1162"/>
        <v>0</v>
      </c>
      <c r="AS935" s="13">
        <f t="shared" si="1163"/>
        <v>0</v>
      </c>
      <c r="AT935" s="13">
        <f t="shared" si="1164"/>
        <v>0</v>
      </c>
      <c r="AU935" s="13">
        <f t="shared" si="1165"/>
        <v>0</v>
      </c>
      <c r="AV935" s="13">
        <f t="shared" si="1166"/>
        <v>0</v>
      </c>
      <c r="AX935" s="13">
        <f t="shared" si="1167"/>
        <v>0</v>
      </c>
      <c r="AY935" s="13">
        <f t="shared" si="1168"/>
        <v>0</v>
      </c>
      <c r="AZ935" s="13">
        <f t="shared" si="1169"/>
        <v>0</v>
      </c>
      <c r="BA935" s="13">
        <f t="shared" si="1170"/>
        <v>0</v>
      </c>
      <c r="BB935" s="13">
        <f t="shared" si="1171"/>
        <v>0</v>
      </c>
      <c r="BC935" s="13">
        <f t="shared" si="1172"/>
        <v>0</v>
      </c>
      <c r="BD935" s="13">
        <f t="shared" si="1173"/>
        <v>0</v>
      </c>
      <c r="BE935" s="13">
        <f t="shared" si="1174"/>
        <v>0</v>
      </c>
      <c r="BF935" s="13">
        <f t="shared" si="1175"/>
        <v>0</v>
      </c>
      <c r="BG935" s="13">
        <f t="shared" si="1176"/>
        <v>0</v>
      </c>
      <c r="BH935" s="13">
        <f t="shared" si="1177"/>
        <v>0</v>
      </c>
      <c r="BI935" s="13">
        <f t="shared" si="1178"/>
        <v>0</v>
      </c>
      <c r="BJ935" s="13">
        <f t="shared" si="1179"/>
        <v>0</v>
      </c>
      <c r="BK935" s="13">
        <f t="shared" si="1180"/>
        <v>0</v>
      </c>
      <c r="BL935" s="13">
        <f t="shared" si="1181"/>
        <v>0</v>
      </c>
      <c r="BM935" s="13">
        <f t="shared" si="1182"/>
        <v>0</v>
      </c>
      <c r="BN935" s="13">
        <f t="shared" si="1183"/>
        <v>0</v>
      </c>
      <c r="BO935" s="13">
        <f t="shared" si="1184"/>
        <v>0</v>
      </c>
      <c r="BP935" s="13">
        <f t="shared" si="1185"/>
        <v>0</v>
      </c>
      <c r="BQ935" s="13">
        <f t="shared" si="1186"/>
        <v>0</v>
      </c>
      <c r="BR935" s="13">
        <f t="shared" si="1187"/>
        <v>0</v>
      </c>
      <c r="BS935" s="13">
        <f t="shared" si="1188"/>
        <v>0</v>
      </c>
      <c r="BT935" s="31">
        <f t="shared" si="1189"/>
        <v>0</v>
      </c>
      <c r="BU935" s="31">
        <f t="shared" si="1190"/>
        <v>0</v>
      </c>
      <c r="BV935" s="31">
        <f t="shared" si="1191"/>
        <v>0</v>
      </c>
      <c r="BW935" s="31">
        <f t="shared" si="1192"/>
        <v>0</v>
      </c>
      <c r="BX935" s="31">
        <f t="shared" si="1193"/>
        <v>0</v>
      </c>
      <c r="BY935" s="31">
        <f t="shared" si="1194"/>
        <v>0</v>
      </c>
      <c r="BZ935" s="31">
        <f t="shared" si="1195"/>
        <v>0</v>
      </c>
      <c r="CA935" s="31">
        <f t="shared" si="1196"/>
        <v>0</v>
      </c>
      <c r="CB935" s="31">
        <f t="shared" si="1197"/>
        <v>0</v>
      </c>
      <c r="CC935" s="31">
        <f t="shared" si="1198"/>
        <v>0</v>
      </c>
      <c r="CD935" s="31">
        <f t="shared" si="1199"/>
        <v>0</v>
      </c>
      <c r="CE935" s="37">
        <f t="array" ref="CE935">MIN(IF(JPRL=AI935,$AG$19:$AG$1018))</f>
        <v>0</v>
      </c>
      <c r="CF935" s="37">
        <f t="array" ref="CF935">MAX(IF(JPRL=AI935,$AG$19:$AG$1018))</f>
        <v>0</v>
      </c>
      <c r="CG935" s="36">
        <f t="shared" si="1200"/>
        <v>0</v>
      </c>
      <c r="CI935" s="40">
        <f t="shared" si="1201"/>
        <v>0</v>
      </c>
      <c r="CJ935" s="40">
        <f t="shared" si="1138"/>
        <v>0</v>
      </c>
      <c r="CK935" s="40">
        <f t="shared" si="1139"/>
        <v>0</v>
      </c>
      <c r="CL935" s="40">
        <f t="shared" si="1140"/>
        <v>0</v>
      </c>
      <c r="CM935" s="40">
        <f t="shared" si="1141"/>
        <v>0</v>
      </c>
      <c r="CN935" s="40">
        <f t="shared" si="1142"/>
        <v>0</v>
      </c>
      <c r="CO935" s="40">
        <f t="shared" si="1143"/>
        <v>0</v>
      </c>
      <c r="CP935" s="40">
        <f t="shared" si="1144"/>
        <v>0</v>
      </c>
      <c r="CQ935" s="40">
        <f t="shared" si="1145"/>
        <v>0</v>
      </c>
      <c r="CR935" s="40">
        <f t="shared" si="1146"/>
        <v>0</v>
      </c>
      <c r="CS935" s="40">
        <f t="shared" si="1147"/>
        <v>0</v>
      </c>
      <c r="CT935" s="41">
        <f t="shared" si="1202"/>
        <v>0</v>
      </c>
      <c r="CU935" s="41">
        <f t="shared" si="1203"/>
        <v>0</v>
      </c>
      <c r="CV935" s="41">
        <f t="shared" si="1204"/>
        <v>0</v>
      </c>
      <c r="CW935" s="41">
        <f t="shared" si="1205"/>
        <v>0</v>
      </c>
      <c r="CX935" s="41">
        <f t="shared" si="1206"/>
        <v>0</v>
      </c>
      <c r="CY935" s="41">
        <f t="shared" si="1207"/>
        <v>0</v>
      </c>
      <c r="CZ935" s="41">
        <f t="shared" si="1208"/>
        <v>0</v>
      </c>
      <c r="DA935" s="41">
        <f t="shared" si="1209"/>
        <v>0</v>
      </c>
      <c r="DB935" s="41">
        <f t="shared" si="1210"/>
        <v>0</v>
      </c>
      <c r="DC935" s="41">
        <f t="shared" si="1211"/>
        <v>0</v>
      </c>
      <c r="DD935" s="7">
        <f t="shared" si="1212"/>
        <v>0</v>
      </c>
      <c r="DE935" s="7">
        <f t="shared" si="1213"/>
        <v>0</v>
      </c>
      <c r="DF935" s="7">
        <f t="shared" si="1214"/>
        <v>0</v>
      </c>
      <c r="DJ935" s="7">
        <f t="shared" si="1215"/>
        <v>0</v>
      </c>
      <c r="DK935" s="7">
        <f t="shared" si="1216"/>
        <v>0</v>
      </c>
    </row>
    <row r="936" spans="1:115" ht="26.25" customHeight="1" x14ac:dyDescent="0.25">
      <c r="A936" s="9">
        <v>918</v>
      </c>
      <c r="B936" s="24" t="str">
        <f t="shared" si="1148"/>
        <v/>
      </c>
      <c r="C936" s="23"/>
      <c r="D936" s="51"/>
      <c r="E936" s="24"/>
      <c r="F936" s="24"/>
      <c r="G936" s="24"/>
      <c r="H936" s="24"/>
      <c r="I936" s="25"/>
      <c r="J936" s="24"/>
      <c r="K936" s="26"/>
      <c r="L936" s="29"/>
      <c r="M936" s="27"/>
      <c r="N936" s="28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30"/>
      <c r="Z936" s="29"/>
      <c r="AA936" s="29" t="str">
        <f t="shared" si="1149"/>
        <v/>
      </c>
      <c r="AB936" s="7">
        <f t="shared" si="1150"/>
        <v>0</v>
      </c>
      <c r="AC936" s="7">
        <f t="shared" si="1151"/>
        <v>0</v>
      </c>
      <c r="AD936" s="7">
        <f t="shared" si="1152"/>
        <v>0</v>
      </c>
      <c r="AE936" s="7">
        <f t="shared" si="1153"/>
        <v>0</v>
      </c>
      <c r="AF936" s="11" t="str">
        <f t="shared" si="1217"/>
        <v/>
      </c>
      <c r="AG936" s="13">
        <f t="shared" si="1154"/>
        <v>0</v>
      </c>
      <c r="AH936" s="7" t="str">
        <f t="shared" si="1155"/>
        <v/>
      </c>
      <c r="AI936" s="11" t="str">
        <f t="shared" si="1218"/>
        <v/>
      </c>
      <c r="AJ936" s="11" t="str">
        <f t="array" ref="AJ936">IF(OR(AI936=$AI$19:AI935),"",AI936)</f>
        <v/>
      </c>
      <c r="AK936" s="11" t="str">
        <f t="shared" si="1156"/>
        <v/>
      </c>
      <c r="AL936" t="str">
        <f t="array" ref="AL936">IF(OR(AK936=$AK$19:AK935),"",AK936)</f>
        <v/>
      </c>
      <c r="AM936" s="13">
        <f t="shared" si="1157"/>
        <v>0</v>
      </c>
      <c r="AN936" s="13">
        <f t="shared" si="1158"/>
        <v>0</v>
      </c>
      <c r="AO936" s="13">
        <f t="shared" si="1159"/>
        <v>0</v>
      </c>
      <c r="AP936" s="13">
        <f t="shared" si="1160"/>
        <v>0</v>
      </c>
      <c r="AQ936" s="13">
        <f t="shared" si="1161"/>
        <v>0</v>
      </c>
      <c r="AR936" s="13">
        <f t="shared" si="1162"/>
        <v>0</v>
      </c>
      <c r="AS936" s="13">
        <f t="shared" si="1163"/>
        <v>0</v>
      </c>
      <c r="AT936" s="13">
        <f t="shared" si="1164"/>
        <v>0</v>
      </c>
      <c r="AU936" s="13">
        <f t="shared" si="1165"/>
        <v>0</v>
      </c>
      <c r="AV936" s="13">
        <f t="shared" si="1166"/>
        <v>0</v>
      </c>
      <c r="AX936" s="13">
        <f t="shared" si="1167"/>
        <v>0</v>
      </c>
      <c r="AY936" s="13">
        <f t="shared" si="1168"/>
        <v>0</v>
      </c>
      <c r="AZ936" s="13">
        <f t="shared" si="1169"/>
        <v>0</v>
      </c>
      <c r="BA936" s="13">
        <f t="shared" si="1170"/>
        <v>0</v>
      </c>
      <c r="BB936" s="13">
        <f t="shared" si="1171"/>
        <v>0</v>
      </c>
      <c r="BC936" s="13">
        <f t="shared" si="1172"/>
        <v>0</v>
      </c>
      <c r="BD936" s="13">
        <f t="shared" si="1173"/>
        <v>0</v>
      </c>
      <c r="BE936" s="13">
        <f t="shared" si="1174"/>
        <v>0</v>
      </c>
      <c r="BF936" s="13">
        <f t="shared" si="1175"/>
        <v>0</v>
      </c>
      <c r="BG936" s="13">
        <f t="shared" si="1176"/>
        <v>0</v>
      </c>
      <c r="BH936" s="13">
        <f t="shared" si="1177"/>
        <v>0</v>
      </c>
      <c r="BI936" s="13">
        <f t="shared" si="1178"/>
        <v>0</v>
      </c>
      <c r="BJ936" s="13">
        <f t="shared" si="1179"/>
        <v>0</v>
      </c>
      <c r="BK936" s="13">
        <f t="shared" si="1180"/>
        <v>0</v>
      </c>
      <c r="BL936" s="13">
        <f t="shared" si="1181"/>
        <v>0</v>
      </c>
      <c r="BM936" s="13">
        <f t="shared" si="1182"/>
        <v>0</v>
      </c>
      <c r="BN936" s="13">
        <f t="shared" si="1183"/>
        <v>0</v>
      </c>
      <c r="BO936" s="13">
        <f t="shared" si="1184"/>
        <v>0</v>
      </c>
      <c r="BP936" s="13">
        <f t="shared" si="1185"/>
        <v>0</v>
      </c>
      <c r="BQ936" s="13">
        <f t="shared" si="1186"/>
        <v>0</v>
      </c>
      <c r="BR936" s="13">
        <f t="shared" si="1187"/>
        <v>0</v>
      </c>
      <c r="BS936" s="13">
        <f t="shared" si="1188"/>
        <v>0</v>
      </c>
      <c r="BT936" s="31">
        <f t="shared" si="1189"/>
        <v>0</v>
      </c>
      <c r="BU936" s="31">
        <f t="shared" si="1190"/>
        <v>0</v>
      </c>
      <c r="BV936" s="31">
        <f t="shared" si="1191"/>
        <v>0</v>
      </c>
      <c r="BW936" s="31">
        <f t="shared" si="1192"/>
        <v>0</v>
      </c>
      <c r="BX936" s="31">
        <f t="shared" si="1193"/>
        <v>0</v>
      </c>
      <c r="BY936" s="31">
        <f t="shared" si="1194"/>
        <v>0</v>
      </c>
      <c r="BZ936" s="31">
        <f t="shared" si="1195"/>
        <v>0</v>
      </c>
      <c r="CA936" s="31">
        <f t="shared" si="1196"/>
        <v>0</v>
      </c>
      <c r="CB936" s="31">
        <f t="shared" si="1197"/>
        <v>0</v>
      </c>
      <c r="CC936" s="31">
        <f t="shared" si="1198"/>
        <v>0</v>
      </c>
      <c r="CD936" s="31">
        <f t="shared" si="1199"/>
        <v>0</v>
      </c>
      <c r="CE936" s="37">
        <f t="array" ref="CE936">MIN(IF(JPRL=AI936,$AG$19:$AG$1018))</f>
        <v>0</v>
      </c>
      <c r="CF936" s="37">
        <f t="array" ref="CF936">MAX(IF(JPRL=AI936,$AG$19:$AG$1018))</f>
        <v>0</v>
      </c>
      <c r="CG936" s="36">
        <f t="shared" si="1200"/>
        <v>0</v>
      </c>
      <c r="CI936" s="40">
        <f t="shared" si="1201"/>
        <v>0</v>
      </c>
      <c r="CJ936" s="40">
        <f t="shared" si="1138"/>
        <v>0</v>
      </c>
      <c r="CK936" s="40">
        <f t="shared" si="1139"/>
        <v>0</v>
      </c>
      <c r="CL936" s="40">
        <f t="shared" si="1140"/>
        <v>0</v>
      </c>
      <c r="CM936" s="40">
        <f t="shared" si="1141"/>
        <v>0</v>
      </c>
      <c r="CN936" s="40">
        <f t="shared" si="1142"/>
        <v>0</v>
      </c>
      <c r="CO936" s="40">
        <f t="shared" si="1143"/>
        <v>0</v>
      </c>
      <c r="CP936" s="40">
        <f t="shared" si="1144"/>
        <v>0</v>
      </c>
      <c r="CQ936" s="40">
        <f t="shared" si="1145"/>
        <v>0</v>
      </c>
      <c r="CR936" s="40">
        <f t="shared" si="1146"/>
        <v>0</v>
      </c>
      <c r="CS936" s="40">
        <f t="shared" si="1147"/>
        <v>0</v>
      </c>
      <c r="CT936" s="41">
        <f t="shared" si="1202"/>
        <v>0</v>
      </c>
      <c r="CU936" s="41">
        <f t="shared" si="1203"/>
        <v>0</v>
      </c>
      <c r="CV936" s="41">
        <f t="shared" si="1204"/>
        <v>0</v>
      </c>
      <c r="CW936" s="41">
        <f t="shared" si="1205"/>
        <v>0</v>
      </c>
      <c r="CX936" s="41">
        <f t="shared" si="1206"/>
        <v>0</v>
      </c>
      <c r="CY936" s="41">
        <f t="shared" si="1207"/>
        <v>0</v>
      </c>
      <c r="CZ936" s="41">
        <f t="shared" si="1208"/>
        <v>0</v>
      </c>
      <c r="DA936" s="41">
        <f t="shared" si="1209"/>
        <v>0</v>
      </c>
      <c r="DB936" s="41">
        <f t="shared" si="1210"/>
        <v>0</v>
      </c>
      <c r="DC936" s="41">
        <f t="shared" si="1211"/>
        <v>0</v>
      </c>
      <c r="DD936" s="7">
        <f t="shared" si="1212"/>
        <v>0</v>
      </c>
      <c r="DE936" s="7">
        <f t="shared" si="1213"/>
        <v>0</v>
      </c>
      <c r="DF936" s="7">
        <f t="shared" si="1214"/>
        <v>0</v>
      </c>
      <c r="DJ936" s="7">
        <f t="shared" si="1215"/>
        <v>0</v>
      </c>
      <c r="DK936" s="7">
        <f t="shared" si="1216"/>
        <v>0</v>
      </c>
    </row>
    <row r="937" spans="1:115" ht="26.25" customHeight="1" x14ac:dyDescent="0.25">
      <c r="A937" s="9">
        <v>919</v>
      </c>
      <c r="B937" s="24" t="str">
        <f t="shared" si="1148"/>
        <v/>
      </c>
      <c r="C937" s="23"/>
      <c r="D937" s="51"/>
      <c r="E937" s="24"/>
      <c r="F937" s="24"/>
      <c r="G937" s="24"/>
      <c r="H937" s="24"/>
      <c r="I937" s="25"/>
      <c r="J937" s="24"/>
      <c r="K937" s="26"/>
      <c r="L937" s="29"/>
      <c r="M937" s="27"/>
      <c r="N937" s="28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30"/>
      <c r="Z937" s="29"/>
      <c r="AA937" s="29" t="str">
        <f t="shared" si="1149"/>
        <v/>
      </c>
      <c r="AB937" s="7">
        <f t="shared" si="1150"/>
        <v>0</v>
      </c>
      <c r="AC937" s="7">
        <f t="shared" si="1151"/>
        <v>0</v>
      </c>
      <c r="AD937" s="7">
        <f t="shared" si="1152"/>
        <v>0</v>
      </c>
      <c r="AE937" s="7">
        <f t="shared" si="1153"/>
        <v>0</v>
      </c>
      <c r="AF937" s="11" t="str">
        <f t="shared" si="1217"/>
        <v/>
      </c>
      <c r="AG937" s="13">
        <f t="shared" si="1154"/>
        <v>0</v>
      </c>
      <c r="AH937" s="7" t="str">
        <f t="shared" si="1155"/>
        <v/>
      </c>
      <c r="AI937" s="11" t="str">
        <f t="shared" si="1218"/>
        <v/>
      </c>
      <c r="AJ937" s="11" t="str">
        <f t="array" ref="AJ937">IF(OR(AI937=$AI$19:AI936),"",AI937)</f>
        <v/>
      </c>
      <c r="AK937" s="11" t="str">
        <f t="shared" si="1156"/>
        <v/>
      </c>
      <c r="AL937" t="str">
        <f t="array" ref="AL937">IF(OR(AK937=$AK$19:AK936),"",AK937)</f>
        <v/>
      </c>
      <c r="AM937" s="13">
        <f t="shared" si="1157"/>
        <v>0</v>
      </c>
      <c r="AN937" s="13">
        <f t="shared" si="1158"/>
        <v>0</v>
      </c>
      <c r="AO937" s="13">
        <f t="shared" si="1159"/>
        <v>0</v>
      </c>
      <c r="AP937" s="13">
        <f t="shared" si="1160"/>
        <v>0</v>
      </c>
      <c r="AQ937" s="13">
        <f t="shared" si="1161"/>
        <v>0</v>
      </c>
      <c r="AR937" s="13">
        <f t="shared" si="1162"/>
        <v>0</v>
      </c>
      <c r="AS937" s="13">
        <f t="shared" si="1163"/>
        <v>0</v>
      </c>
      <c r="AT937" s="13">
        <f t="shared" si="1164"/>
        <v>0</v>
      </c>
      <c r="AU937" s="13">
        <f t="shared" si="1165"/>
        <v>0</v>
      </c>
      <c r="AV937" s="13">
        <f t="shared" si="1166"/>
        <v>0</v>
      </c>
      <c r="AX937" s="13">
        <f t="shared" si="1167"/>
        <v>0</v>
      </c>
      <c r="AY937" s="13">
        <f t="shared" si="1168"/>
        <v>0</v>
      </c>
      <c r="AZ937" s="13">
        <f t="shared" si="1169"/>
        <v>0</v>
      </c>
      <c r="BA937" s="13">
        <f t="shared" si="1170"/>
        <v>0</v>
      </c>
      <c r="BB937" s="13">
        <f t="shared" si="1171"/>
        <v>0</v>
      </c>
      <c r="BC937" s="13">
        <f t="shared" si="1172"/>
        <v>0</v>
      </c>
      <c r="BD937" s="13">
        <f t="shared" si="1173"/>
        <v>0</v>
      </c>
      <c r="BE937" s="13">
        <f t="shared" si="1174"/>
        <v>0</v>
      </c>
      <c r="BF937" s="13">
        <f t="shared" si="1175"/>
        <v>0</v>
      </c>
      <c r="BG937" s="13">
        <f t="shared" si="1176"/>
        <v>0</v>
      </c>
      <c r="BH937" s="13">
        <f t="shared" si="1177"/>
        <v>0</v>
      </c>
      <c r="BI937" s="13">
        <f t="shared" si="1178"/>
        <v>0</v>
      </c>
      <c r="BJ937" s="13">
        <f t="shared" si="1179"/>
        <v>0</v>
      </c>
      <c r="BK937" s="13">
        <f t="shared" si="1180"/>
        <v>0</v>
      </c>
      <c r="BL937" s="13">
        <f t="shared" si="1181"/>
        <v>0</v>
      </c>
      <c r="BM937" s="13">
        <f t="shared" si="1182"/>
        <v>0</v>
      </c>
      <c r="BN937" s="13">
        <f t="shared" si="1183"/>
        <v>0</v>
      </c>
      <c r="BO937" s="13">
        <f t="shared" si="1184"/>
        <v>0</v>
      </c>
      <c r="BP937" s="13">
        <f t="shared" si="1185"/>
        <v>0</v>
      </c>
      <c r="BQ937" s="13">
        <f t="shared" si="1186"/>
        <v>0</v>
      </c>
      <c r="BR937" s="13">
        <f t="shared" si="1187"/>
        <v>0</v>
      </c>
      <c r="BS937" s="13">
        <f t="shared" si="1188"/>
        <v>0</v>
      </c>
      <c r="BT937" s="31">
        <f t="shared" si="1189"/>
        <v>0</v>
      </c>
      <c r="BU937" s="31">
        <f t="shared" si="1190"/>
        <v>0</v>
      </c>
      <c r="BV937" s="31">
        <f t="shared" si="1191"/>
        <v>0</v>
      </c>
      <c r="BW937" s="31">
        <f t="shared" si="1192"/>
        <v>0</v>
      </c>
      <c r="BX937" s="31">
        <f t="shared" si="1193"/>
        <v>0</v>
      </c>
      <c r="BY937" s="31">
        <f t="shared" si="1194"/>
        <v>0</v>
      </c>
      <c r="BZ937" s="31">
        <f t="shared" si="1195"/>
        <v>0</v>
      </c>
      <c r="CA937" s="31">
        <f t="shared" si="1196"/>
        <v>0</v>
      </c>
      <c r="CB937" s="31">
        <f t="shared" si="1197"/>
        <v>0</v>
      </c>
      <c r="CC937" s="31">
        <f t="shared" si="1198"/>
        <v>0</v>
      </c>
      <c r="CD937" s="31">
        <f t="shared" si="1199"/>
        <v>0</v>
      </c>
      <c r="CE937" s="37">
        <f t="array" ref="CE937">MIN(IF(JPRL=AI937,$AG$19:$AG$1018))</f>
        <v>0</v>
      </c>
      <c r="CF937" s="37">
        <f t="array" ref="CF937">MAX(IF(JPRL=AI937,$AG$19:$AG$1018))</f>
        <v>0</v>
      </c>
      <c r="CG937" s="36">
        <f t="shared" si="1200"/>
        <v>0</v>
      </c>
      <c r="CI937" s="40">
        <f t="shared" si="1201"/>
        <v>0</v>
      </c>
      <c r="CJ937" s="40">
        <f t="shared" si="1138"/>
        <v>0</v>
      </c>
      <c r="CK937" s="40">
        <f t="shared" si="1139"/>
        <v>0</v>
      </c>
      <c r="CL937" s="40">
        <f t="shared" si="1140"/>
        <v>0</v>
      </c>
      <c r="CM937" s="40">
        <f t="shared" si="1141"/>
        <v>0</v>
      </c>
      <c r="CN937" s="40">
        <f t="shared" si="1142"/>
        <v>0</v>
      </c>
      <c r="CO937" s="40">
        <f t="shared" si="1143"/>
        <v>0</v>
      </c>
      <c r="CP937" s="40">
        <f t="shared" si="1144"/>
        <v>0</v>
      </c>
      <c r="CQ937" s="40">
        <f t="shared" si="1145"/>
        <v>0</v>
      </c>
      <c r="CR937" s="40">
        <f t="shared" si="1146"/>
        <v>0</v>
      </c>
      <c r="CS937" s="40">
        <f t="shared" si="1147"/>
        <v>0</v>
      </c>
      <c r="CT937" s="41">
        <f t="shared" si="1202"/>
        <v>0</v>
      </c>
      <c r="CU937" s="41">
        <f t="shared" si="1203"/>
        <v>0</v>
      </c>
      <c r="CV937" s="41">
        <f t="shared" si="1204"/>
        <v>0</v>
      </c>
      <c r="CW937" s="41">
        <f t="shared" si="1205"/>
        <v>0</v>
      </c>
      <c r="CX937" s="41">
        <f t="shared" si="1206"/>
        <v>0</v>
      </c>
      <c r="CY937" s="41">
        <f t="shared" si="1207"/>
        <v>0</v>
      </c>
      <c r="CZ937" s="41">
        <f t="shared" si="1208"/>
        <v>0</v>
      </c>
      <c r="DA937" s="41">
        <f t="shared" si="1209"/>
        <v>0</v>
      </c>
      <c r="DB937" s="41">
        <f t="shared" si="1210"/>
        <v>0</v>
      </c>
      <c r="DC937" s="41">
        <f t="shared" si="1211"/>
        <v>0</v>
      </c>
      <c r="DD937" s="7">
        <f t="shared" si="1212"/>
        <v>0</v>
      </c>
      <c r="DE937" s="7">
        <f t="shared" si="1213"/>
        <v>0</v>
      </c>
      <c r="DF937" s="7">
        <f t="shared" si="1214"/>
        <v>0</v>
      </c>
      <c r="DJ937" s="7">
        <f t="shared" si="1215"/>
        <v>0</v>
      </c>
      <c r="DK937" s="7">
        <f t="shared" si="1216"/>
        <v>0</v>
      </c>
    </row>
    <row r="938" spans="1:115" ht="26.25" customHeight="1" x14ac:dyDescent="0.25">
      <c r="A938" s="9">
        <v>920</v>
      </c>
      <c r="B938" s="24" t="str">
        <f t="shared" si="1148"/>
        <v/>
      </c>
      <c r="C938" s="23"/>
      <c r="D938" s="51"/>
      <c r="E938" s="24"/>
      <c r="F938" s="24"/>
      <c r="G938" s="24"/>
      <c r="H938" s="24"/>
      <c r="I938" s="25"/>
      <c r="J938" s="24"/>
      <c r="K938" s="26"/>
      <c r="L938" s="29"/>
      <c r="M938" s="27"/>
      <c r="N938" s="28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30"/>
      <c r="Z938" s="29"/>
      <c r="AA938" s="29" t="str">
        <f t="shared" si="1149"/>
        <v/>
      </c>
      <c r="AB938" s="7">
        <f t="shared" si="1150"/>
        <v>0</v>
      </c>
      <c r="AC938" s="7">
        <f t="shared" si="1151"/>
        <v>0</v>
      </c>
      <c r="AD938" s="7">
        <f t="shared" si="1152"/>
        <v>0</v>
      </c>
      <c r="AE938" s="7">
        <f t="shared" si="1153"/>
        <v>0</v>
      </c>
      <c r="AF938" s="11" t="str">
        <f t="shared" si="1217"/>
        <v/>
      </c>
      <c r="AG938" s="13">
        <f t="shared" si="1154"/>
        <v>0</v>
      </c>
      <c r="AH938" s="7" t="str">
        <f t="shared" si="1155"/>
        <v/>
      </c>
      <c r="AI938" s="11" t="str">
        <f t="shared" si="1218"/>
        <v/>
      </c>
      <c r="AJ938" s="11" t="str">
        <f t="array" ref="AJ938">IF(OR(AI938=$AI$19:AI937),"",AI938)</f>
        <v/>
      </c>
      <c r="AK938" s="11" t="str">
        <f t="shared" si="1156"/>
        <v/>
      </c>
      <c r="AL938" t="str">
        <f t="array" ref="AL938">IF(OR(AK938=$AK$19:AK937),"",AK938)</f>
        <v/>
      </c>
      <c r="AM938" s="13">
        <f t="shared" si="1157"/>
        <v>0</v>
      </c>
      <c r="AN938" s="13">
        <f t="shared" si="1158"/>
        <v>0</v>
      </c>
      <c r="AO938" s="13">
        <f t="shared" si="1159"/>
        <v>0</v>
      </c>
      <c r="AP938" s="13">
        <f t="shared" si="1160"/>
        <v>0</v>
      </c>
      <c r="AQ938" s="13">
        <f t="shared" si="1161"/>
        <v>0</v>
      </c>
      <c r="AR938" s="13">
        <f t="shared" si="1162"/>
        <v>0</v>
      </c>
      <c r="AS938" s="13">
        <f t="shared" si="1163"/>
        <v>0</v>
      </c>
      <c r="AT938" s="13">
        <f t="shared" si="1164"/>
        <v>0</v>
      </c>
      <c r="AU938" s="13">
        <f t="shared" si="1165"/>
        <v>0</v>
      </c>
      <c r="AV938" s="13">
        <f t="shared" si="1166"/>
        <v>0</v>
      </c>
      <c r="AX938" s="13">
        <f t="shared" si="1167"/>
        <v>0</v>
      </c>
      <c r="AY938" s="13">
        <f t="shared" si="1168"/>
        <v>0</v>
      </c>
      <c r="AZ938" s="13">
        <f t="shared" si="1169"/>
        <v>0</v>
      </c>
      <c r="BA938" s="13">
        <f t="shared" si="1170"/>
        <v>0</v>
      </c>
      <c r="BB938" s="13">
        <f t="shared" si="1171"/>
        <v>0</v>
      </c>
      <c r="BC938" s="13">
        <f t="shared" si="1172"/>
        <v>0</v>
      </c>
      <c r="BD938" s="13">
        <f t="shared" si="1173"/>
        <v>0</v>
      </c>
      <c r="BE938" s="13">
        <f t="shared" si="1174"/>
        <v>0</v>
      </c>
      <c r="BF938" s="13">
        <f t="shared" si="1175"/>
        <v>0</v>
      </c>
      <c r="BG938" s="13">
        <f t="shared" si="1176"/>
        <v>0</v>
      </c>
      <c r="BH938" s="13">
        <f t="shared" si="1177"/>
        <v>0</v>
      </c>
      <c r="BI938" s="13">
        <f t="shared" si="1178"/>
        <v>0</v>
      </c>
      <c r="BJ938" s="13">
        <f t="shared" si="1179"/>
        <v>0</v>
      </c>
      <c r="BK938" s="13">
        <f t="shared" si="1180"/>
        <v>0</v>
      </c>
      <c r="BL938" s="13">
        <f t="shared" si="1181"/>
        <v>0</v>
      </c>
      <c r="BM938" s="13">
        <f t="shared" si="1182"/>
        <v>0</v>
      </c>
      <c r="BN938" s="13">
        <f t="shared" si="1183"/>
        <v>0</v>
      </c>
      <c r="BO938" s="13">
        <f t="shared" si="1184"/>
        <v>0</v>
      </c>
      <c r="BP938" s="13">
        <f t="shared" si="1185"/>
        <v>0</v>
      </c>
      <c r="BQ938" s="13">
        <f t="shared" si="1186"/>
        <v>0</v>
      </c>
      <c r="BR938" s="13">
        <f t="shared" si="1187"/>
        <v>0</v>
      </c>
      <c r="BS938" s="13">
        <f t="shared" si="1188"/>
        <v>0</v>
      </c>
      <c r="BT938" s="31">
        <f t="shared" si="1189"/>
        <v>0</v>
      </c>
      <c r="BU938" s="31">
        <f t="shared" si="1190"/>
        <v>0</v>
      </c>
      <c r="BV938" s="31">
        <f t="shared" si="1191"/>
        <v>0</v>
      </c>
      <c r="BW938" s="31">
        <f t="shared" si="1192"/>
        <v>0</v>
      </c>
      <c r="BX938" s="31">
        <f t="shared" si="1193"/>
        <v>0</v>
      </c>
      <c r="BY938" s="31">
        <f t="shared" si="1194"/>
        <v>0</v>
      </c>
      <c r="BZ938" s="31">
        <f t="shared" si="1195"/>
        <v>0</v>
      </c>
      <c r="CA938" s="31">
        <f t="shared" si="1196"/>
        <v>0</v>
      </c>
      <c r="CB938" s="31">
        <f t="shared" si="1197"/>
        <v>0</v>
      </c>
      <c r="CC938" s="31">
        <f t="shared" si="1198"/>
        <v>0</v>
      </c>
      <c r="CD938" s="31">
        <f t="shared" si="1199"/>
        <v>0</v>
      </c>
      <c r="CE938" s="37">
        <f t="array" ref="CE938">MIN(IF(JPRL=AI938,$AG$19:$AG$1018))</f>
        <v>0</v>
      </c>
      <c r="CF938" s="37">
        <f t="array" ref="CF938">MAX(IF(JPRL=AI938,$AG$19:$AG$1018))</f>
        <v>0</v>
      </c>
      <c r="CG938" s="36">
        <f t="shared" si="1200"/>
        <v>0</v>
      </c>
      <c r="CI938" s="40">
        <f t="shared" si="1201"/>
        <v>0</v>
      </c>
      <c r="CJ938" s="40">
        <f t="shared" si="1138"/>
        <v>0</v>
      </c>
      <c r="CK938" s="40">
        <f t="shared" si="1139"/>
        <v>0</v>
      </c>
      <c r="CL938" s="40">
        <f t="shared" si="1140"/>
        <v>0</v>
      </c>
      <c r="CM938" s="40">
        <f t="shared" si="1141"/>
        <v>0</v>
      </c>
      <c r="CN938" s="40">
        <f t="shared" si="1142"/>
        <v>0</v>
      </c>
      <c r="CO938" s="40">
        <f t="shared" si="1143"/>
        <v>0</v>
      </c>
      <c r="CP938" s="40">
        <f t="shared" si="1144"/>
        <v>0</v>
      </c>
      <c r="CQ938" s="40">
        <f t="shared" si="1145"/>
        <v>0</v>
      </c>
      <c r="CR938" s="40">
        <f t="shared" si="1146"/>
        <v>0</v>
      </c>
      <c r="CS938" s="40">
        <f t="shared" si="1147"/>
        <v>0</v>
      </c>
      <c r="CT938" s="41">
        <f t="shared" si="1202"/>
        <v>0</v>
      </c>
      <c r="CU938" s="41">
        <f t="shared" si="1203"/>
        <v>0</v>
      </c>
      <c r="CV938" s="41">
        <f t="shared" si="1204"/>
        <v>0</v>
      </c>
      <c r="CW938" s="41">
        <f t="shared" si="1205"/>
        <v>0</v>
      </c>
      <c r="CX938" s="41">
        <f t="shared" si="1206"/>
        <v>0</v>
      </c>
      <c r="CY938" s="41">
        <f t="shared" si="1207"/>
        <v>0</v>
      </c>
      <c r="CZ938" s="41">
        <f t="shared" si="1208"/>
        <v>0</v>
      </c>
      <c r="DA938" s="41">
        <f t="shared" si="1209"/>
        <v>0</v>
      </c>
      <c r="DB938" s="41">
        <f t="shared" si="1210"/>
        <v>0</v>
      </c>
      <c r="DC938" s="41">
        <f t="shared" si="1211"/>
        <v>0</v>
      </c>
      <c r="DD938" s="7">
        <f t="shared" si="1212"/>
        <v>0</v>
      </c>
      <c r="DE938" s="7">
        <f t="shared" si="1213"/>
        <v>0</v>
      </c>
      <c r="DF938" s="7">
        <f t="shared" si="1214"/>
        <v>0</v>
      </c>
      <c r="DJ938" s="7">
        <f t="shared" si="1215"/>
        <v>0</v>
      </c>
      <c r="DK938" s="7">
        <f t="shared" si="1216"/>
        <v>0</v>
      </c>
    </row>
    <row r="939" spans="1:115" ht="26.25" customHeight="1" x14ac:dyDescent="0.25">
      <c r="A939" s="9">
        <v>921</v>
      </c>
      <c r="B939" s="24" t="str">
        <f t="shared" si="1148"/>
        <v/>
      </c>
      <c r="C939" s="23"/>
      <c r="D939" s="51"/>
      <c r="E939" s="24"/>
      <c r="F939" s="24"/>
      <c r="G939" s="24"/>
      <c r="H939" s="24"/>
      <c r="I939" s="25"/>
      <c r="J939" s="24"/>
      <c r="K939" s="26"/>
      <c r="L939" s="29"/>
      <c r="M939" s="27"/>
      <c r="N939" s="28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30"/>
      <c r="Z939" s="29"/>
      <c r="AA939" s="29" t="str">
        <f t="shared" si="1149"/>
        <v/>
      </c>
      <c r="AB939" s="7">
        <f t="shared" si="1150"/>
        <v>0</v>
      </c>
      <c r="AC939" s="7">
        <f t="shared" si="1151"/>
        <v>0</v>
      </c>
      <c r="AD939" s="7">
        <f t="shared" si="1152"/>
        <v>0</v>
      </c>
      <c r="AE939" s="7">
        <f t="shared" si="1153"/>
        <v>0</v>
      </c>
      <c r="AF939" s="11" t="str">
        <f t="shared" si="1217"/>
        <v/>
      </c>
      <c r="AG939" s="13">
        <f t="shared" si="1154"/>
        <v>0</v>
      </c>
      <c r="AH939" s="7" t="str">
        <f t="shared" si="1155"/>
        <v/>
      </c>
      <c r="AI939" s="11" t="str">
        <f t="shared" si="1218"/>
        <v/>
      </c>
      <c r="AJ939" s="11" t="str">
        <f t="array" ref="AJ939">IF(OR(AI939=$AI$19:AI938),"",AI939)</f>
        <v/>
      </c>
      <c r="AK939" s="11" t="str">
        <f t="shared" si="1156"/>
        <v/>
      </c>
      <c r="AL939" t="str">
        <f t="array" ref="AL939">IF(OR(AK939=$AK$19:AK938),"",AK939)</f>
        <v/>
      </c>
      <c r="AM939" s="13">
        <f t="shared" si="1157"/>
        <v>0</v>
      </c>
      <c r="AN939" s="13">
        <f t="shared" si="1158"/>
        <v>0</v>
      </c>
      <c r="AO939" s="13">
        <f t="shared" si="1159"/>
        <v>0</v>
      </c>
      <c r="AP939" s="13">
        <f t="shared" si="1160"/>
        <v>0</v>
      </c>
      <c r="AQ939" s="13">
        <f t="shared" si="1161"/>
        <v>0</v>
      </c>
      <c r="AR939" s="13">
        <f t="shared" si="1162"/>
        <v>0</v>
      </c>
      <c r="AS939" s="13">
        <f t="shared" si="1163"/>
        <v>0</v>
      </c>
      <c r="AT939" s="13">
        <f t="shared" si="1164"/>
        <v>0</v>
      </c>
      <c r="AU939" s="13">
        <f t="shared" si="1165"/>
        <v>0</v>
      </c>
      <c r="AV939" s="13">
        <f t="shared" si="1166"/>
        <v>0</v>
      </c>
      <c r="AX939" s="13">
        <f t="shared" si="1167"/>
        <v>0</v>
      </c>
      <c r="AY939" s="13">
        <f t="shared" si="1168"/>
        <v>0</v>
      </c>
      <c r="AZ939" s="13">
        <f t="shared" si="1169"/>
        <v>0</v>
      </c>
      <c r="BA939" s="13">
        <f t="shared" si="1170"/>
        <v>0</v>
      </c>
      <c r="BB939" s="13">
        <f t="shared" si="1171"/>
        <v>0</v>
      </c>
      <c r="BC939" s="13">
        <f t="shared" si="1172"/>
        <v>0</v>
      </c>
      <c r="BD939" s="13">
        <f t="shared" si="1173"/>
        <v>0</v>
      </c>
      <c r="BE939" s="13">
        <f t="shared" si="1174"/>
        <v>0</v>
      </c>
      <c r="BF939" s="13">
        <f t="shared" si="1175"/>
        <v>0</v>
      </c>
      <c r="BG939" s="13">
        <f t="shared" si="1176"/>
        <v>0</v>
      </c>
      <c r="BH939" s="13">
        <f t="shared" si="1177"/>
        <v>0</v>
      </c>
      <c r="BI939" s="13">
        <f t="shared" si="1178"/>
        <v>0</v>
      </c>
      <c r="BJ939" s="13">
        <f t="shared" si="1179"/>
        <v>0</v>
      </c>
      <c r="BK939" s="13">
        <f t="shared" si="1180"/>
        <v>0</v>
      </c>
      <c r="BL939" s="13">
        <f t="shared" si="1181"/>
        <v>0</v>
      </c>
      <c r="BM939" s="13">
        <f t="shared" si="1182"/>
        <v>0</v>
      </c>
      <c r="BN939" s="13">
        <f t="shared" si="1183"/>
        <v>0</v>
      </c>
      <c r="BO939" s="13">
        <f t="shared" si="1184"/>
        <v>0</v>
      </c>
      <c r="BP939" s="13">
        <f t="shared" si="1185"/>
        <v>0</v>
      </c>
      <c r="BQ939" s="13">
        <f t="shared" si="1186"/>
        <v>0</v>
      </c>
      <c r="BR939" s="13">
        <f t="shared" si="1187"/>
        <v>0</v>
      </c>
      <c r="BS939" s="13">
        <f t="shared" si="1188"/>
        <v>0</v>
      </c>
      <c r="BT939" s="31">
        <f t="shared" si="1189"/>
        <v>0</v>
      </c>
      <c r="BU939" s="31">
        <f t="shared" si="1190"/>
        <v>0</v>
      </c>
      <c r="BV939" s="31">
        <f t="shared" si="1191"/>
        <v>0</v>
      </c>
      <c r="BW939" s="31">
        <f t="shared" si="1192"/>
        <v>0</v>
      </c>
      <c r="BX939" s="31">
        <f t="shared" si="1193"/>
        <v>0</v>
      </c>
      <c r="BY939" s="31">
        <f t="shared" si="1194"/>
        <v>0</v>
      </c>
      <c r="BZ939" s="31">
        <f t="shared" si="1195"/>
        <v>0</v>
      </c>
      <c r="CA939" s="31">
        <f t="shared" si="1196"/>
        <v>0</v>
      </c>
      <c r="CB939" s="31">
        <f t="shared" si="1197"/>
        <v>0</v>
      </c>
      <c r="CC939" s="31">
        <f t="shared" si="1198"/>
        <v>0</v>
      </c>
      <c r="CD939" s="31">
        <f t="shared" si="1199"/>
        <v>0</v>
      </c>
      <c r="CE939" s="37">
        <f t="array" ref="CE939">MIN(IF(JPRL=AI939,$AG$19:$AG$1018))</f>
        <v>0</v>
      </c>
      <c r="CF939" s="37">
        <f t="array" ref="CF939">MAX(IF(JPRL=AI939,$AG$19:$AG$1018))</f>
        <v>0</v>
      </c>
      <c r="CG939" s="36">
        <f t="shared" si="1200"/>
        <v>0</v>
      </c>
      <c r="CI939" s="40">
        <f t="shared" si="1201"/>
        <v>0</v>
      </c>
      <c r="CJ939" s="40">
        <f t="shared" si="1138"/>
        <v>0</v>
      </c>
      <c r="CK939" s="40">
        <f t="shared" si="1139"/>
        <v>0</v>
      </c>
      <c r="CL939" s="40">
        <f t="shared" si="1140"/>
        <v>0</v>
      </c>
      <c r="CM939" s="40">
        <f t="shared" si="1141"/>
        <v>0</v>
      </c>
      <c r="CN939" s="40">
        <f t="shared" si="1142"/>
        <v>0</v>
      </c>
      <c r="CO939" s="40">
        <f t="shared" si="1143"/>
        <v>0</v>
      </c>
      <c r="CP939" s="40">
        <f t="shared" si="1144"/>
        <v>0</v>
      </c>
      <c r="CQ939" s="40">
        <f t="shared" si="1145"/>
        <v>0</v>
      </c>
      <c r="CR939" s="40">
        <f t="shared" si="1146"/>
        <v>0</v>
      </c>
      <c r="CS939" s="40">
        <f t="shared" si="1147"/>
        <v>0</v>
      </c>
      <c r="CT939" s="41">
        <f t="shared" si="1202"/>
        <v>0</v>
      </c>
      <c r="CU939" s="41">
        <f t="shared" si="1203"/>
        <v>0</v>
      </c>
      <c r="CV939" s="41">
        <f t="shared" si="1204"/>
        <v>0</v>
      </c>
      <c r="CW939" s="41">
        <f t="shared" si="1205"/>
        <v>0</v>
      </c>
      <c r="CX939" s="41">
        <f t="shared" si="1206"/>
        <v>0</v>
      </c>
      <c r="CY939" s="41">
        <f t="shared" si="1207"/>
        <v>0</v>
      </c>
      <c r="CZ939" s="41">
        <f t="shared" si="1208"/>
        <v>0</v>
      </c>
      <c r="DA939" s="41">
        <f t="shared" si="1209"/>
        <v>0</v>
      </c>
      <c r="DB939" s="41">
        <f t="shared" si="1210"/>
        <v>0</v>
      </c>
      <c r="DC939" s="41">
        <f t="shared" si="1211"/>
        <v>0</v>
      </c>
      <c r="DD939" s="7">
        <f t="shared" si="1212"/>
        <v>0</v>
      </c>
      <c r="DE939" s="7">
        <f t="shared" si="1213"/>
        <v>0</v>
      </c>
      <c r="DF939" s="7">
        <f t="shared" si="1214"/>
        <v>0</v>
      </c>
      <c r="DJ939" s="7">
        <f t="shared" si="1215"/>
        <v>0</v>
      </c>
      <c r="DK939" s="7">
        <f t="shared" si="1216"/>
        <v>0</v>
      </c>
    </row>
    <row r="940" spans="1:115" ht="26.25" customHeight="1" x14ac:dyDescent="0.25">
      <c r="A940" s="9">
        <v>922</v>
      </c>
      <c r="B940" s="24" t="str">
        <f t="shared" si="1148"/>
        <v/>
      </c>
      <c r="C940" s="23"/>
      <c r="D940" s="51"/>
      <c r="E940" s="24"/>
      <c r="F940" s="24"/>
      <c r="G940" s="24"/>
      <c r="H940" s="24"/>
      <c r="I940" s="25"/>
      <c r="J940" s="24"/>
      <c r="K940" s="26"/>
      <c r="L940" s="29"/>
      <c r="M940" s="27"/>
      <c r="N940" s="28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30"/>
      <c r="Z940" s="29"/>
      <c r="AA940" s="29" t="str">
        <f t="shared" si="1149"/>
        <v/>
      </c>
      <c r="AB940" s="7">
        <f t="shared" si="1150"/>
        <v>0</v>
      </c>
      <c r="AC940" s="7">
        <f t="shared" si="1151"/>
        <v>0</v>
      </c>
      <c r="AD940" s="7">
        <f t="shared" si="1152"/>
        <v>0</v>
      </c>
      <c r="AE940" s="7">
        <f t="shared" si="1153"/>
        <v>0</v>
      </c>
      <c r="AF940" s="11" t="str">
        <f t="shared" si="1217"/>
        <v/>
      </c>
      <c r="AG940" s="13">
        <f t="shared" si="1154"/>
        <v>0</v>
      </c>
      <c r="AH940" s="7" t="str">
        <f t="shared" si="1155"/>
        <v/>
      </c>
      <c r="AI940" s="11" t="str">
        <f t="shared" si="1218"/>
        <v/>
      </c>
      <c r="AJ940" s="11" t="str">
        <f t="array" ref="AJ940">IF(OR(AI940=$AI$19:AI939),"",AI940)</f>
        <v/>
      </c>
      <c r="AK940" s="11" t="str">
        <f t="shared" si="1156"/>
        <v/>
      </c>
      <c r="AL940" t="str">
        <f t="array" ref="AL940">IF(OR(AK940=$AK$19:AK939),"",AK940)</f>
        <v/>
      </c>
      <c r="AM940" s="13">
        <f t="shared" si="1157"/>
        <v>0</v>
      </c>
      <c r="AN940" s="13">
        <f t="shared" si="1158"/>
        <v>0</v>
      </c>
      <c r="AO940" s="13">
        <f t="shared" si="1159"/>
        <v>0</v>
      </c>
      <c r="AP940" s="13">
        <f t="shared" si="1160"/>
        <v>0</v>
      </c>
      <c r="AQ940" s="13">
        <f t="shared" si="1161"/>
        <v>0</v>
      </c>
      <c r="AR940" s="13">
        <f t="shared" si="1162"/>
        <v>0</v>
      </c>
      <c r="AS940" s="13">
        <f t="shared" si="1163"/>
        <v>0</v>
      </c>
      <c r="AT940" s="13">
        <f t="shared" si="1164"/>
        <v>0</v>
      </c>
      <c r="AU940" s="13">
        <f t="shared" si="1165"/>
        <v>0</v>
      </c>
      <c r="AV940" s="13">
        <f t="shared" si="1166"/>
        <v>0</v>
      </c>
      <c r="AX940" s="13">
        <f t="shared" si="1167"/>
        <v>0</v>
      </c>
      <c r="AY940" s="13">
        <f t="shared" si="1168"/>
        <v>0</v>
      </c>
      <c r="AZ940" s="13">
        <f t="shared" si="1169"/>
        <v>0</v>
      </c>
      <c r="BA940" s="13">
        <f t="shared" si="1170"/>
        <v>0</v>
      </c>
      <c r="BB940" s="13">
        <f t="shared" si="1171"/>
        <v>0</v>
      </c>
      <c r="BC940" s="13">
        <f t="shared" si="1172"/>
        <v>0</v>
      </c>
      <c r="BD940" s="13">
        <f t="shared" si="1173"/>
        <v>0</v>
      </c>
      <c r="BE940" s="13">
        <f t="shared" si="1174"/>
        <v>0</v>
      </c>
      <c r="BF940" s="13">
        <f t="shared" si="1175"/>
        <v>0</v>
      </c>
      <c r="BG940" s="13">
        <f t="shared" si="1176"/>
        <v>0</v>
      </c>
      <c r="BH940" s="13">
        <f t="shared" si="1177"/>
        <v>0</v>
      </c>
      <c r="BI940" s="13">
        <f t="shared" si="1178"/>
        <v>0</v>
      </c>
      <c r="BJ940" s="13">
        <f t="shared" si="1179"/>
        <v>0</v>
      </c>
      <c r="BK940" s="13">
        <f t="shared" si="1180"/>
        <v>0</v>
      </c>
      <c r="BL940" s="13">
        <f t="shared" si="1181"/>
        <v>0</v>
      </c>
      <c r="BM940" s="13">
        <f t="shared" si="1182"/>
        <v>0</v>
      </c>
      <c r="BN940" s="13">
        <f t="shared" si="1183"/>
        <v>0</v>
      </c>
      <c r="BO940" s="13">
        <f t="shared" si="1184"/>
        <v>0</v>
      </c>
      <c r="BP940" s="13">
        <f t="shared" si="1185"/>
        <v>0</v>
      </c>
      <c r="BQ940" s="13">
        <f t="shared" si="1186"/>
        <v>0</v>
      </c>
      <c r="BR940" s="13">
        <f t="shared" si="1187"/>
        <v>0</v>
      </c>
      <c r="BS940" s="13">
        <f t="shared" si="1188"/>
        <v>0</v>
      </c>
      <c r="BT940" s="31">
        <f t="shared" si="1189"/>
        <v>0</v>
      </c>
      <c r="BU940" s="31">
        <f t="shared" si="1190"/>
        <v>0</v>
      </c>
      <c r="BV940" s="31">
        <f t="shared" si="1191"/>
        <v>0</v>
      </c>
      <c r="BW940" s="31">
        <f t="shared" si="1192"/>
        <v>0</v>
      </c>
      <c r="BX940" s="31">
        <f t="shared" si="1193"/>
        <v>0</v>
      </c>
      <c r="BY940" s="31">
        <f t="shared" si="1194"/>
        <v>0</v>
      </c>
      <c r="BZ940" s="31">
        <f t="shared" si="1195"/>
        <v>0</v>
      </c>
      <c r="CA940" s="31">
        <f t="shared" si="1196"/>
        <v>0</v>
      </c>
      <c r="CB940" s="31">
        <f t="shared" si="1197"/>
        <v>0</v>
      </c>
      <c r="CC940" s="31">
        <f t="shared" si="1198"/>
        <v>0</v>
      </c>
      <c r="CD940" s="31">
        <f t="shared" si="1199"/>
        <v>0</v>
      </c>
      <c r="CE940" s="37">
        <f t="array" ref="CE940">MIN(IF(JPRL=AI940,$AG$19:$AG$1018))</f>
        <v>0</v>
      </c>
      <c r="CF940" s="37">
        <f t="array" ref="CF940">MAX(IF(JPRL=AI940,$AG$19:$AG$1018))</f>
        <v>0</v>
      </c>
      <c r="CG940" s="36">
        <f t="shared" si="1200"/>
        <v>0</v>
      </c>
      <c r="CI940" s="40">
        <f t="shared" si="1201"/>
        <v>0</v>
      </c>
      <c r="CJ940" s="40">
        <f t="shared" si="1138"/>
        <v>0</v>
      </c>
      <c r="CK940" s="40">
        <f t="shared" si="1139"/>
        <v>0</v>
      </c>
      <c r="CL940" s="40">
        <f t="shared" si="1140"/>
        <v>0</v>
      </c>
      <c r="CM940" s="40">
        <f t="shared" si="1141"/>
        <v>0</v>
      </c>
      <c r="CN940" s="40">
        <f t="shared" si="1142"/>
        <v>0</v>
      </c>
      <c r="CO940" s="40">
        <f t="shared" si="1143"/>
        <v>0</v>
      </c>
      <c r="CP940" s="40">
        <f t="shared" si="1144"/>
        <v>0</v>
      </c>
      <c r="CQ940" s="40">
        <f t="shared" si="1145"/>
        <v>0</v>
      </c>
      <c r="CR940" s="40">
        <f t="shared" si="1146"/>
        <v>0</v>
      </c>
      <c r="CS940" s="40">
        <f t="shared" si="1147"/>
        <v>0</v>
      </c>
      <c r="CT940" s="41">
        <f t="shared" si="1202"/>
        <v>0</v>
      </c>
      <c r="CU940" s="41">
        <f t="shared" si="1203"/>
        <v>0</v>
      </c>
      <c r="CV940" s="41">
        <f t="shared" si="1204"/>
        <v>0</v>
      </c>
      <c r="CW940" s="41">
        <f t="shared" si="1205"/>
        <v>0</v>
      </c>
      <c r="CX940" s="41">
        <f t="shared" si="1206"/>
        <v>0</v>
      </c>
      <c r="CY940" s="41">
        <f t="shared" si="1207"/>
        <v>0</v>
      </c>
      <c r="CZ940" s="41">
        <f t="shared" si="1208"/>
        <v>0</v>
      </c>
      <c r="DA940" s="41">
        <f t="shared" si="1209"/>
        <v>0</v>
      </c>
      <c r="DB940" s="41">
        <f t="shared" si="1210"/>
        <v>0</v>
      </c>
      <c r="DC940" s="41">
        <f t="shared" si="1211"/>
        <v>0</v>
      </c>
      <c r="DD940" s="7">
        <f t="shared" si="1212"/>
        <v>0</v>
      </c>
      <c r="DE940" s="7">
        <f t="shared" si="1213"/>
        <v>0</v>
      </c>
      <c r="DF940" s="7">
        <f t="shared" si="1214"/>
        <v>0</v>
      </c>
      <c r="DJ940" s="7">
        <f t="shared" si="1215"/>
        <v>0</v>
      </c>
      <c r="DK940" s="7">
        <f t="shared" si="1216"/>
        <v>0</v>
      </c>
    </row>
    <row r="941" spans="1:115" ht="26.25" customHeight="1" x14ac:dyDescent="0.25">
      <c r="A941" s="9">
        <v>923</v>
      </c>
      <c r="B941" s="24" t="str">
        <f t="shared" si="1148"/>
        <v/>
      </c>
      <c r="C941" s="23"/>
      <c r="D941" s="51"/>
      <c r="E941" s="24"/>
      <c r="F941" s="24"/>
      <c r="G941" s="24"/>
      <c r="H941" s="24"/>
      <c r="I941" s="25"/>
      <c r="J941" s="24"/>
      <c r="K941" s="26"/>
      <c r="L941" s="29"/>
      <c r="M941" s="27"/>
      <c r="N941" s="28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30"/>
      <c r="Z941" s="29"/>
      <c r="AA941" s="29" t="str">
        <f t="shared" si="1149"/>
        <v/>
      </c>
      <c r="AB941" s="7">
        <f t="shared" si="1150"/>
        <v>0</v>
      </c>
      <c r="AC941" s="7">
        <f t="shared" si="1151"/>
        <v>0</v>
      </c>
      <c r="AD941" s="7">
        <f t="shared" si="1152"/>
        <v>0</v>
      </c>
      <c r="AE941" s="7">
        <f t="shared" si="1153"/>
        <v>0</v>
      </c>
      <c r="AF941" s="11" t="str">
        <f t="shared" si="1217"/>
        <v/>
      </c>
      <c r="AG941" s="13">
        <f t="shared" si="1154"/>
        <v>0</v>
      </c>
      <c r="AH941" s="7" t="str">
        <f t="shared" si="1155"/>
        <v/>
      </c>
      <c r="AI941" s="11" t="str">
        <f t="shared" si="1218"/>
        <v/>
      </c>
      <c r="AJ941" s="11" t="str">
        <f t="array" ref="AJ941">IF(OR(AI941=$AI$19:AI940),"",AI941)</f>
        <v/>
      </c>
      <c r="AK941" s="11" t="str">
        <f t="shared" si="1156"/>
        <v/>
      </c>
      <c r="AL941" t="str">
        <f t="array" ref="AL941">IF(OR(AK941=$AK$19:AK940),"",AK941)</f>
        <v/>
      </c>
      <c r="AM941" s="13">
        <f t="shared" si="1157"/>
        <v>0</v>
      </c>
      <c r="AN941" s="13">
        <f t="shared" si="1158"/>
        <v>0</v>
      </c>
      <c r="AO941" s="13">
        <f t="shared" si="1159"/>
        <v>0</v>
      </c>
      <c r="AP941" s="13">
        <f t="shared" si="1160"/>
        <v>0</v>
      </c>
      <c r="AQ941" s="13">
        <f t="shared" si="1161"/>
        <v>0</v>
      </c>
      <c r="AR941" s="13">
        <f t="shared" si="1162"/>
        <v>0</v>
      </c>
      <c r="AS941" s="13">
        <f t="shared" si="1163"/>
        <v>0</v>
      </c>
      <c r="AT941" s="13">
        <f t="shared" si="1164"/>
        <v>0</v>
      </c>
      <c r="AU941" s="13">
        <f t="shared" si="1165"/>
        <v>0</v>
      </c>
      <c r="AV941" s="13">
        <f t="shared" si="1166"/>
        <v>0</v>
      </c>
      <c r="AX941" s="13">
        <f t="shared" si="1167"/>
        <v>0</v>
      </c>
      <c r="AY941" s="13">
        <f t="shared" si="1168"/>
        <v>0</v>
      </c>
      <c r="AZ941" s="13">
        <f t="shared" si="1169"/>
        <v>0</v>
      </c>
      <c r="BA941" s="13">
        <f t="shared" si="1170"/>
        <v>0</v>
      </c>
      <c r="BB941" s="13">
        <f t="shared" si="1171"/>
        <v>0</v>
      </c>
      <c r="BC941" s="13">
        <f t="shared" si="1172"/>
        <v>0</v>
      </c>
      <c r="BD941" s="13">
        <f t="shared" si="1173"/>
        <v>0</v>
      </c>
      <c r="BE941" s="13">
        <f t="shared" si="1174"/>
        <v>0</v>
      </c>
      <c r="BF941" s="13">
        <f t="shared" si="1175"/>
        <v>0</v>
      </c>
      <c r="BG941" s="13">
        <f t="shared" si="1176"/>
        <v>0</v>
      </c>
      <c r="BH941" s="13">
        <f t="shared" si="1177"/>
        <v>0</v>
      </c>
      <c r="BI941" s="13">
        <f t="shared" si="1178"/>
        <v>0</v>
      </c>
      <c r="BJ941" s="13">
        <f t="shared" si="1179"/>
        <v>0</v>
      </c>
      <c r="BK941" s="13">
        <f t="shared" si="1180"/>
        <v>0</v>
      </c>
      <c r="BL941" s="13">
        <f t="shared" si="1181"/>
        <v>0</v>
      </c>
      <c r="BM941" s="13">
        <f t="shared" si="1182"/>
        <v>0</v>
      </c>
      <c r="BN941" s="13">
        <f t="shared" si="1183"/>
        <v>0</v>
      </c>
      <c r="BO941" s="13">
        <f t="shared" si="1184"/>
        <v>0</v>
      </c>
      <c r="BP941" s="13">
        <f t="shared" si="1185"/>
        <v>0</v>
      </c>
      <c r="BQ941" s="13">
        <f t="shared" si="1186"/>
        <v>0</v>
      </c>
      <c r="BR941" s="13">
        <f t="shared" si="1187"/>
        <v>0</v>
      </c>
      <c r="BS941" s="13">
        <f t="shared" si="1188"/>
        <v>0</v>
      </c>
      <c r="BT941" s="31">
        <f t="shared" si="1189"/>
        <v>0</v>
      </c>
      <c r="BU941" s="31">
        <f t="shared" si="1190"/>
        <v>0</v>
      </c>
      <c r="BV941" s="31">
        <f t="shared" si="1191"/>
        <v>0</v>
      </c>
      <c r="BW941" s="31">
        <f t="shared" si="1192"/>
        <v>0</v>
      </c>
      <c r="BX941" s="31">
        <f t="shared" si="1193"/>
        <v>0</v>
      </c>
      <c r="BY941" s="31">
        <f t="shared" si="1194"/>
        <v>0</v>
      </c>
      <c r="BZ941" s="31">
        <f t="shared" si="1195"/>
        <v>0</v>
      </c>
      <c r="CA941" s="31">
        <f t="shared" si="1196"/>
        <v>0</v>
      </c>
      <c r="CB941" s="31">
        <f t="shared" si="1197"/>
        <v>0</v>
      </c>
      <c r="CC941" s="31">
        <f t="shared" si="1198"/>
        <v>0</v>
      </c>
      <c r="CD941" s="31">
        <f t="shared" si="1199"/>
        <v>0</v>
      </c>
      <c r="CE941" s="37">
        <f t="array" ref="CE941">MIN(IF(JPRL=AI941,$AG$19:$AG$1018))</f>
        <v>0</v>
      </c>
      <c r="CF941" s="37">
        <f t="array" ref="CF941">MAX(IF(JPRL=AI941,$AG$19:$AG$1018))</f>
        <v>0</v>
      </c>
      <c r="CG941" s="36">
        <f t="shared" si="1200"/>
        <v>0</v>
      </c>
      <c r="CI941" s="40">
        <f t="shared" si="1201"/>
        <v>0</v>
      </c>
      <c r="CJ941" s="40">
        <f t="shared" si="1138"/>
        <v>0</v>
      </c>
      <c r="CK941" s="40">
        <f t="shared" si="1139"/>
        <v>0</v>
      </c>
      <c r="CL941" s="40">
        <f t="shared" si="1140"/>
        <v>0</v>
      </c>
      <c r="CM941" s="40">
        <f t="shared" si="1141"/>
        <v>0</v>
      </c>
      <c r="CN941" s="40">
        <f t="shared" si="1142"/>
        <v>0</v>
      </c>
      <c r="CO941" s="40">
        <f t="shared" si="1143"/>
        <v>0</v>
      </c>
      <c r="CP941" s="40">
        <f t="shared" si="1144"/>
        <v>0</v>
      </c>
      <c r="CQ941" s="40">
        <f t="shared" si="1145"/>
        <v>0</v>
      </c>
      <c r="CR941" s="40">
        <f t="shared" si="1146"/>
        <v>0</v>
      </c>
      <c r="CS941" s="40">
        <f t="shared" si="1147"/>
        <v>0</v>
      </c>
      <c r="CT941" s="41">
        <f t="shared" si="1202"/>
        <v>0</v>
      </c>
      <c r="CU941" s="41">
        <f t="shared" si="1203"/>
        <v>0</v>
      </c>
      <c r="CV941" s="41">
        <f t="shared" si="1204"/>
        <v>0</v>
      </c>
      <c r="CW941" s="41">
        <f t="shared" si="1205"/>
        <v>0</v>
      </c>
      <c r="CX941" s="41">
        <f t="shared" si="1206"/>
        <v>0</v>
      </c>
      <c r="CY941" s="41">
        <f t="shared" si="1207"/>
        <v>0</v>
      </c>
      <c r="CZ941" s="41">
        <f t="shared" si="1208"/>
        <v>0</v>
      </c>
      <c r="DA941" s="41">
        <f t="shared" si="1209"/>
        <v>0</v>
      </c>
      <c r="DB941" s="41">
        <f t="shared" si="1210"/>
        <v>0</v>
      </c>
      <c r="DC941" s="41">
        <f t="shared" si="1211"/>
        <v>0</v>
      </c>
      <c r="DD941" s="7">
        <f t="shared" si="1212"/>
        <v>0</v>
      </c>
      <c r="DE941" s="7">
        <f t="shared" si="1213"/>
        <v>0</v>
      </c>
      <c r="DF941" s="7">
        <f t="shared" si="1214"/>
        <v>0</v>
      </c>
      <c r="DJ941" s="7">
        <f t="shared" si="1215"/>
        <v>0</v>
      </c>
      <c r="DK941" s="7">
        <f t="shared" si="1216"/>
        <v>0</v>
      </c>
    </row>
    <row r="942" spans="1:115" ht="26.25" customHeight="1" x14ac:dyDescent="0.25">
      <c r="A942" s="9">
        <v>924</v>
      </c>
      <c r="B942" s="24" t="str">
        <f t="shared" si="1148"/>
        <v/>
      </c>
      <c r="C942" s="23"/>
      <c r="D942" s="51"/>
      <c r="E942" s="24"/>
      <c r="F942" s="24"/>
      <c r="G942" s="24"/>
      <c r="H942" s="24"/>
      <c r="I942" s="25"/>
      <c r="J942" s="24"/>
      <c r="K942" s="26"/>
      <c r="L942" s="29"/>
      <c r="M942" s="27"/>
      <c r="N942" s="28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30"/>
      <c r="Z942" s="29"/>
      <c r="AA942" s="29" t="str">
        <f t="shared" si="1149"/>
        <v/>
      </c>
      <c r="AB942" s="7">
        <f t="shared" si="1150"/>
        <v>0</v>
      </c>
      <c r="AC942" s="7">
        <f t="shared" si="1151"/>
        <v>0</v>
      </c>
      <c r="AD942" s="7">
        <f t="shared" si="1152"/>
        <v>0</v>
      </c>
      <c r="AE942" s="7">
        <f t="shared" si="1153"/>
        <v>0</v>
      </c>
      <c r="AF942" s="11" t="str">
        <f t="shared" si="1217"/>
        <v/>
      </c>
      <c r="AG942" s="13">
        <f t="shared" si="1154"/>
        <v>0</v>
      </c>
      <c r="AH942" s="7" t="str">
        <f t="shared" si="1155"/>
        <v/>
      </c>
      <c r="AI942" s="11" t="str">
        <f t="shared" si="1218"/>
        <v/>
      </c>
      <c r="AJ942" s="11" t="str">
        <f t="array" ref="AJ942">IF(OR(AI942=$AI$19:AI941),"",AI942)</f>
        <v/>
      </c>
      <c r="AK942" s="11" t="str">
        <f t="shared" si="1156"/>
        <v/>
      </c>
      <c r="AL942" t="str">
        <f t="array" ref="AL942">IF(OR(AK942=$AK$19:AK941),"",AK942)</f>
        <v/>
      </c>
      <c r="AM942" s="13">
        <f t="shared" si="1157"/>
        <v>0</v>
      </c>
      <c r="AN942" s="13">
        <f t="shared" si="1158"/>
        <v>0</v>
      </c>
      <c r="AO942" s="13">
        <f t="shared" si="1159"/>
        <v>0</v>
      </c>
      <c r="AP942" s="13">
        <f t="shared" si="1160"/>
        <v>0</v>
      </c>
      <c r="AQ942" s="13">
        <f t="shared" si="1161"/>
        <v>0</v>
      </c>
      <c r="AR942" s="13">
        <f t="shared" si="1162"/>
        <v>0</v>
      </c>
      <c r="AS942" s="13">
        <f t="shared" si="1163"/>
        <v>0</v>
      </c>
      <c r="AT942" s="13">
        <f t="shared" si="1164"/>
        <v>0</v>
      </c>
      <c r="AU942" s="13">
        <f t="shared" si="1165"/>
        <v>0</v>
      </c>
      <c r="AV942" s="13">
        <f t="shared" si="1166"/>
        <v>0</v>
      </c>
      <c r="AX942" s="13">
        <f t="shared" si="1167"/>
        <v>0</v>
      </c>
      <c r="AY942" s="13">
        <f t="shared" si="1168"/>
        <v>0</v>
      </c>
      <c r="AZ942" s="13">
        <f t="shared" si="1169"/>
        <v>0</v>
      </c>
      <c r="BA942" s="13">
        <f t="shared" si="1170"/>
        <v>0</v>
      </c>
      <c r="BB942" s="13">
        <f t="shared" si="1171"/>
        <v>0</v>
      </c>
      <c r="BC942" s="13">
        <f t="shared" si="1172"/>
        <v>0</v>
      </c>
      <c r="BD942" s="13">
        <f t="shared" si="1173"/>
        <v>0</v>
      </c>
      <c r="BE942" s="13">
        <f t="shared" si="1174"/>
        <v>0</v>
      </c>
      <c r="BF942" s="13">
        <f t="shared" si="1175"/>
        <v>0</v>
      </c>
      <c r="BG942" s="13">
        <f t="shared" si="1176"/>
        <v>0</v>
      </c>
      <c r="BH942" s="13">
        <f t="shared" si="1177"/>
        <v>0</v>
      </c>
      <c r="BI942" s="13">
        <f t="shared" si="1178"/>
        <v>0</v>
      </c>
      <c r="BJ942" s="13">
        <f t="shared" si="1179"/>
        <v>0</v>
      </c>
      <c r="BK942" s="13">
        <f t="shared" si="1180"/>
        <v>0</v>
      </c>
      <c r="BL942" s="13">
        <f t="shared" si="1181"/>
        <v>0</v>
      </c>
      <c r="BM942" s="13">
        <f t="shared" si="1182"/>
        <v>0</v>
      </c>
      <c r="BN942" s="13">
        <f t="shared" si="1183"/>
        <v>0</v>
      </c>
      <c r="BO942" s="13">
        <f t="shared" si="1184"/>
        <v>0</v>
      </c>
      <c r="BP942" s="13">
        <f t="shared" si="1185"/>
        <v>0</v>
      </c>
      <c r="BQ942" s="13">
        <f t="shared" si="1186"/>
        <v>0</v>
      </c>
      <c r="BR942" s="13">
        <f t="shared" si="1187"/>
        <v>0</v>
      </c>
      <c r="BS942" s="13">
        <f t="shared" si="1188"/>
        <v>0</v>
      </c>
      <c r="BT942" s="31">
        <f t="shared" si="1189"/>
        <v>0</v>
      </c>
      <c r="BU942" s="31">
        <f t="shared" si="1190"/>
        <v>0</v>
      </c>
      <c r="BV942" s="31">
        <f t="shared" si="1191"/>
        <v>0</v>
      </c>
      <c r="BW942" s="31">
        <f t="shared" si="1192"/>
        <v>0</v>
      </c>
      <c r="BX942" s="31">
        <f t="shared" si="1193"/>
        <v>0</v>
      </c>
      <c r="BY942" s="31">
        <f t="shared" si="1194"/>
        <v>0</v>
      </c>
      <c r="BZ942" s="31">
        <f t="shared" si="1195"/>
        <v>0</v>
      </c>
      <c r="CA942" s="31">
        <f t="shared" si="1196"/>
        <v>0</v>
      </c>
      <c r="CB942" s="31">
        <f t="shared" si="1197"/>
        <v>0</v>
      </c>
      <c r="CC942" s="31">
        <f t="shared" si="1198"/>
        <v>0</v>
      </c>
      <c r="CD942" s="31">
        <f t="shared" si="1199"/>
        <v>0</v>
      </c>
      <c r="CE942" s="37">
        <f t="array" ref="CE942">MIN(IF(JPRL=AI942,$AG$19:$AG$1018))</f>
        <v>0</v>
      </c>
      <c r="CF942" s="37">
        <f t="array" ref="CF942">MAX(IF(JPRL=AI942,$AG$19:$AG$1018))</f>
        <v>0</v>
      </c>
      <c r="CG942" s="36">
        <f t="shared" si="1200"/>
        <v>0</v>
      </c>
      <c r="CI942" s="40">
        <f t="shared" si="1201"/>
        <v>0</v>
      </c>
      <c r="CJ942" s="40">
        <f t="shared" si="1138"/>
        <v>0</v>
      </c>
      <c r="CK942" s="40">
        <f t="shared" si="1139"/>
        <v>0</v>
      </c>
      <c r="CL942" s="40">
        <f t="shared" si="1140"/>
        <v>0</v>
      </c>
      <c r="CM942" s="40">
        <f t="shared" si="1141"/>
        <v>0</v>
      </c>
      <c r="CN942" s="40">
        <f t="shared" si="1142"/>
        <v>0</v>
      </c>
      <c r="CO942" s="40">
        <f t="shared" si="1143"/>
        <v>0</v>
      </c>
      <c r="CP942" s="40">
        <f t="shared" si="1144"/>
        <v>0</v>
      </c>
      <c r="CQ942" s="40">
        <f t="shared" si="1145"/>
        <v>0</v>
      </c>
      <c r="CR942" s="40">
        <f t="shared" si="1146"/>
        <v>0</v>
      </c>
      <c r="CS942" s="40">
        <f t="shared" si="1147"/>
        <v>0</v>
      </c>
      <c r="CT942" s="41">
        <f t="shared" si="1202"/>
        <v>0</v>
      </c>
      <c r="CU942" s="41">
        <f t="shared" si="1203"/>
        <v>0</v>
      </c>
      <c r="CV942" s="41">
        <f t="shared" si="1204"/>
        <v>0</v>
      </c>
      <c r="CW942" s="41">
        <f t="shared" si="1205"/>
        <v>0</v>
      </c>
      <c r="CX942" s="41">
        <f t="shared" si="1206"/>
        <v>0</v>
      </c>
      <c r="CY942" s="41">
        <f t="shared" si="1207"/>
        <v>0</v>
      </c>
      <c r="CZ942" s="41">
        <f t="shared" si="1208"/>
        <v>0</v>
      </c>
      <c r="DA942" s="41">
        <f t="shared" si="1209"/>
        <v>0</v>
      </c>
      <c r="DB942" s="41">
        <f t="shared" si="1210"/>
        <v>0</v>
      </c>
      <c r="DC942" s="41">
        <f t="shared" si="1211"/>
        <v>0</v>
      </c>
      <c r="DD942" s="7">
        <f t="shared" si="1212"/>
        <v>0</v>
      </c>
      <c r="DE942" s="7">
        <f t="shared" si="1213"/>
        <v>0</v>
      </c>
      <c r="DF942" s="7">
        <f t="shared" si="1214"/>
        <v>0</v>
      </c>
      <c r="DJ942" s="7">
        <f t="shared" si="1215"/>
        <v>0</v>
      </c>
      <c r="DK942" s="7">
        <f t="shared" si="1216"/>
        <v>0</v>
      </c>
    </row>
    <row r="943" spans="1:115" ht="26.25" customHeight="1" x14ac:dyDescent="0.25">
      <c r="A943" s="9">
        <v>925</v>
      </c>
      <c r="B943" s="24" t="str">
        <f t="shared" si="1148"/>
        <v/>
      </c>
      <c r="C943" s="23"/>
      <c r="D943" s="51"/>
      <c r="E943" s="24"/>
      <c r="F943" s="24"/>
      <c r="G943" s="24"/>
      <c r="H943" s="24"/>
      <c r="I943" s="25"/>
      <c r="J943" s="24"/>
      <c r="K943" s="26"/>
      <c r="L943" s="29"/>
      <c r="M943" s="27"/>
      <c r="N943" s="28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30"/>
      <c r="Z943" s="29"/>
      <c r="AA943" s="29" t="str">
        <f t="shared" si="1149"/>
        <v/>
      </c>
      <c r="AB943" s="7">
        <f t="shared" si="1150"/>
        <v>0</v>
      </c>
      <c r="AC943" s="7">
        <f t="shared" si="1151"/>
        <v>0</v>
      </c>
      <c r="AD943" s="7">
        <f t="shared" si="1152"/>
        <v>0</v>
      </c>
      <c r="AE943" s="7">
        <f t="shared" si="1153"/>
        <v>0</v>
      </c>
      <c r="AF943" s="11" t="str">
        <f t="shared" si="1217"/>
        <v/>
      </c>
      <c r="AG943" s="13">
        <f t="shared" si="1154"/>
        <v>0</v>
      </c>
      <c r="AH943" s="7" t="str">
        <f t="shared" si="1155"/>
        <v/>
      </c>
      <c r="AI943" s="11" t="str">
        <f t="shared" si="1218"/>
        <v/>
      </c>
      <c r="AJ943" s="11" t="str">
        <f t="array" ref="AJ943">IF(OR(AI943=$AI$19:AI942),"",AI943)</f>
        <v/>
      </c>
      <c r="AK943" s="11" t="str">
        <f t="shared" si="1156"/>
        <v/>
      </c>
      <c r="AL943" t="str">
        <f t="array" ref="AL943">IF(OR(AK943=$AK$19:AK942),"",AK943)</f>
        <v/>
      </c>
      <c r="AM943" s="13">
        <f t="shared" si="1157"/>
        <v>0</v>
      </c>
      <c r="AN943" s="13">
        <f t="shared" si="1158"/>
        <v>0</v>
      </c>
      <c r="AO943" s="13">
        <f t="shared" si="1159"/>
        <v>0</v>
      </c>
      <c r="AP943" s="13">
        <f t="shared" si="1160"/>
        <v>0</v>
      </c>
      <c r="AQ943" s="13">
        <f t="shared" si="1161"/>
        <v>0</v>
      </c>
      <c r="AR943" s="13">
        <f t="shared" si="1162"/>
        <v>0</v>
      </c>
      <c r="AS943" s="13">
        <f t="shared" si="1163"/>
        <v>0</v>
      </c>
      <c r="AT943" s="13">
        <f t="shared" si="1164"/>
        <v>0</v>
      </c>
      <c r="AU943" s="13">
        <f t="shared" si="1165"/>
        <v>0</v>
      </c>
      <c r="AV943" s="13">
        <f t="shared" si="1166"/>
        <v>0</v>
      </c>
      <c r="AX943" s="13">
        <f t="shared" si="1167"/>
        <v>0</v>
      </c>
      <c r="AY943" s="13">
        <f t="shared" si="1168"/>
        <v>0</v>
      </c>
      <c r="AZ943" s="13">
        <f t="shared" si="1169"/>
        <v>0</v>
      </c>
      <c r="BA943" s="13">
        <f t="shared" si="1170"/>
        <v>0</v>
      </c>
      <c r="BB943" s="13">
        <f t="shared" si="1171"/>
        <v>0</v>
      </c>
      <c r="BC943" s="13">
        <f t="shared" si="1172"/>
        <v>0</v>
      </c>
      <c r="BD943" s="13">
        <f t="shared" si="1173"/>
        <v>0</v>
      </c>
      <c r="BE943" s="13">
        <f t="shared" si="1174"/>
        <v>0</v>
      </c>
      <c r="BF943" s="13">
        <f t="shared" si="1175"/>
        <v>0</v>
      </c>
      <c r="BG943" s="13">
        <f t="shared" si="1176"/>
        <v>0</v>
      </c>
      <c r="BH943" s="13">
        <f t="shared" si="1177"/>
        <v>0</v>
      </c>
      <c r="BI943" s="13">
        <f t="shared" si="1178"/>
        <v>0</v>
      </c>
      <c r="BJ943" s="13">
        <f t="shared" si="1179"/>
        <v>0</v>
      </c>
      <c r="BK943" s="13">
        <f t="shared" si="1180"/>
        <v>0</v>
      </c>
      <c r="BL943" s="13">
        <f t="shared" si="1181"/>
        <v>0</v>
      </c>
      <c r="BM943" s="13">
        <f t="shared" si="1182"/>
        <v>0</v>
      </c>
      <c r="BN943" s="13">
        <f t="shared" si="1183"/>
        <v>0</v>
      </c>
      <c r="BO943" s="13">
        <f t="shared" si="1184"/>
        <v>0</v>
      </c>
      <c r="BP943" s="13">
        <f t="shared" si="1185"/>
        <v>0</v>
      </c>
      <c r="BQ943" s="13">
        <f t="shared" si="1186"/>
        <v>0</v>
      </c>
      <c r="BR943" s="13">
        <f t="shared" si="1187"/>
        <v>0</v>
      </c>
      <c r="BS943" s="13">
        <f t="shared" si="1188"/>
        <v>0</v>
      </c>
      <c r="BT943" s="31">
        <f t="shared" si="1189"/>
        <v>0</v>
      </c>
      <c r="BU943" s="31">
        <f t="shared" si="1190"/>
        <v>0</v>
      </c>
      <c r="BV943" s="31">
        <f t="shared" si="1191"/>
        <v>0</v>
      </c>
      <c r="BW943" s="31">
        <f t="shared" si="1192"/>
        <v>0</v>
      </c>
      <c r="BX943" s="31">
        <f t="shared" si="1193"/>
        <v>0</v>
      </c>
      <c r="BY943" s="31">
        <f t="shared" si="1194"/>
        <v>0</v>
      </c>
      <c r="BZ943" s="31">
        <f t="shared" si="1195"/>
        <v>0</v>
      </c>
      <c r="CA943" s="31">
        <f t="shared" si="1196"/>
        <v>0</v>
      </c>
      <c r="CB943" s="31">
        <f t="shared" si="1197"/>
        <v>0</v>
      </c>
      <c r="CC943" s="31">
        <f t="shared" si="1198"/>
        <v>0</v>
      </c>
      <c r="CD943" s="31">
        <f t="shared" si="1199"/>
        <v>0</v>
      </c>
      <c r="CE943" s="37">
        <f t="array" ref="CE943">MIN(IF(JPRL=AI943,$AG$19:$AG$1018))</f>
        <v>0</v>
      </c>
      <c r="CF943" s="37">
        <f t="array" ref="CF943">MAX(IF(JPRL=AI943,$AG$19:$AG$1018))</f>
        <v>0</v>
      </c>
      <c r="CG943" s="36">
        <f t="shared" si="1200"/>
        <v>0</v>
      </c>
      <c r="CI943" s="40">
        <f t="shared" si="1201"/>
        <v>0</v>
      </c>
      <c r="CJ943" s="40">
        <f t="shared" si="1138"/>
        <v>0</v>
      </c>
      <c r="CK943" s="40">
        <f t="shared" si="1139"/>
        <v>0</v>
      </c>
      <c r="CL943" s="40">
        <f t="shared" si="1140"/>
        <v>0</v>
      </c>
      <c r="CM943" s="40">
        <f t="shared" si="1141"/>
        <v>0</v>
      </c>
      <c r="CN943" s="40">
        <f t="shared" si="1142"/>
        <v>0</v>
      </c>
      <c r="CO943" s="40">
        <f t="shared" si="1143"/>
        <v>0</v>
      </c>
      <c r="CP943" s="40">
        <f t="shared" si="1144"/>
        <v>0</v>
      </c>
      <c r="CQ943" s="40">
        <f t="shared" si="1145"/>
        <v>0</v>
      </c>
      <c r="CR943" s="40">
        <f t="shared" si="1146"/>
        <v>0</v>
      </c>
      <c r="CS943" s="40">
        <f t="shared" si="1147"/>
        <v>0</v>
      </c>
      <c r="CT943" s="41">
        <f t="shared" si="1202"/>
        <v>0</v>
      </c>
      <c r="CU943" s="41">
        <f t="shared" si="1203"/>
        <v>0</v>
      </c>
      <c r="CV943" s="41">
        <f t="shared" si="1204"/>
        <v>0</v>
      </c>
      <c r="CW943" s="41">
        <f t="shared" si="1205"/>
        <v>0</v>
      </c>
      <c r="CX943" s="41">
        <f t="shared" si="1206"/>
        <v>0</v>
      </c>
      <c r="CY943" s="41">
        <f t="shared" si="1207"/>
        <v>0</v>
      </c>
      <c r="CZ943" s="41">
        <f t="shared" si="1208"/>
        <v>0</v>
      </c>
      <c r="DA943" s="41">
        <f t="shared" si="1209"/>
        <v>0</v>
      </c>
      <c r="DB943" s="41">
        <f t="shared" si="1210"/>
        <v>0</v>
      </c>
      <c r="DC943" s="41">
        <f t="shared" si="1211"/>
        <v>0</v>
      </c>
      <c r="DD943" s="7">
        <f t="shared" si="1212"/>
        <v>0</v>
      </c>
      <c r="DE943" s="7">
        <f t="shared" si="1213"/>
        <v>0</v>
      </c>
      <c r="DF943" s="7">
        <f t="shared" si="1214"/>
        <v>0</v>
      </c>
      <c r="DJ943" s="7">
        <f t="shared" si="1215"/>
        <v>0</v>
      </c>
      <c r="DK943" s="7">
        <f t="shared" si="1216"/>
        <v>0</v>
      </c>
    </row>
    <row r="944" spans="1:115" ht="26.25" customHeight="1" x14ac:dyDescent="0.25">
      <c r="A944" s="9">
        <v>926</v>
      </c>
      <c r="B944" s="24" t="str">
        <f t="shared" si="1148"/>
        <v/>
      </c>
      <c r="C944" s="23"/>
      <c r="D944" s="51"/>
      <c r="E944" s="24"/>
      <c r="F944" s="24"/>
      <c r="G944" s="24"/>
      <c r="H944" s="24"/>
      <c r="I944" s="25"/>
      <c r="J944" s="24"/>
      <c r="K944" s="26"/>
      <c r="L944" s="29"/>
      <c r="M944" s="27"/>
      <c r="N944" s="28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30"/>
      <c r="Z944" s="29"/>
      <c r="AA944" s="29" t="str">
        <f t="shared" si="1149"/>
        <v/>
      </c>
      <c r="AB944" s="7">
        <f t="shared" si="1150"/>
        <v>0</v>
      </c>
      <c r="AC944" s="7">
        <f t="shared" si="1151"/>
        <v>0</v>
      </c>
      <c r="AD944" s="7">
        <f t="shared" si="1152"/>
        <v>0</v>
      </c>
      <c r="AE944" s="7">
        <f t="shared" si="1153"/>
        <v>0</v>
      </c>
      <c r="AF944" s="11" t="str">
        <f t="shared" si="1217"/>
        <v/>
      </c>
      <c r="AG944" s="13">
        <f t="shared" si="1154"/>
        <v>0</v>
      </c>
      <c r="AH944" s="7" t="str">
        <f t="shared" si="1155"/>
        <v/>
      </c>
      <c r="AI944" s="11" t="str">
        <f t="shared" si="1218"/>
        <v/>
      </c>
      <c r="AJ944" s="11" t="str">
        <f t="array" ref="AJ944">IF(OR(AI944=$AI$19:AI943),"",AI944)</f>
        <v/>
      </c>
      <c r="AK944" s="11" t="str">
        <f t="shared" si="1156"/>
        <v/>
      </c>
      <c r="AL944" t="str">
        <f t="array" ref="AL944">IF(OR(AK944=$AK$19:AK943),"",AK944)</f>
        <v/>
      </c>
      <c r="AM944" s="13">
        <f t="shared" si="1157"/>
        <v>0</v>
      </c>
      <c r="AN944" s="13">
        <f t="shared" si="1158"/>
        <v>0</v>
      </c>
      <c r="AO944" s="13">
        <f t="shared" si="1159"/>
        <v>0</v>
      </c>
      <c r="AP944" s="13">
        <f t="shared" si="1160"/>
        <v>0</v>
      </c>
      <c r="AQ944" s="13">
        <f t="shared" si="1161"/>
        <v>0</v>
      </c>
      <c r="AR944" s="13">
        <f t="shared" si="1162"/>
        <v>0</v>
      </c>
      <c r="AS944" s="13">
        <f t="shared" si="1163"/>
        <v>0</v>
      </c>
      <c r="AT944" s="13">
        <f t="shared" si="1164"/>
        <v>0</v>
      </c>
      <c r="AU944" s="13">
        <f t="shared" si="1165"/>
        <v>0</v>
      </c>
      <c r="AV944" s="13">
        <f t="shared" si="1166"/>
        <v>0</v>
      </c>
      <c r="AX944" s="13">
        <f t="shared" si="1167"/>
        <v>0</v>
      </c>
      <c r="AY944" s="13">
        <f t="shared" si="1168"/>
        <v>0</v>
      </c>
      <c r="AZ944" s="13">
        <f t="shared" si="1169"/>
        <v>0</v>
      </c>
      <c r="BA944" s="13">
        <f t="shared" si="1170"/>
        <v>0</v>
      </c>
      <c r="BB944" s="13">
        <f t="shared" si="1171"/>
        <v>0</v>
      </c>
      <c r="BC944" s="13">
        <f t="shared" si="1172"/>
        <v>0</v>
      </c>
      <c r="BD944" s="13">
        <f t="shared" si="1173"/>
        <v>0</v>
      </c>
      <c r="BE944" s="13">
        <f t="shared" si="1174"/>
        <v>0</v>
      </c>
      <c r="BF944" s="13">
        <f t="shared" si="1175"/>
        <v>0</v>
      </c>
      <c r="BG944" s="13">
        <f t="shared" si="1176"/>
        <v>0</v>
      </c>
      <c r="BH944" s="13">
        <f t="shared" si="1177"/>
        <v>0</v>
      </c>
      <c r="BI944" s="13">
        <f t="shared" si="1178"/>
        <v>0</v>
      </c>
      <c r="BJ944" s="13">
        <f t="shared" si="1179"/>
        <v>0</v>
      </c>
      <c r="BK944" s="13">
        <f t="shared" si="1180"/>
        <v>0</v>
      </c>
      <c r="BL944" s="13">
        <f t="shared" si="1181"/>
        <v>0</v>
      </c>
      <c r="BM944" s="13">
        <f t="shared" si="1182"/>
        <v>0</v>
      </c>
      <c r="BN944" s="13">
        <f t="shared" si="1183"/>
        <v>0</v>
      </c>
      <c r="BO944" s="13">
        <f t="shared" si="1184"/>
        <v>0</v>
      </c>
      <c r="BP944" s="13">
        <f t="shared" si="1185"/>
        <v>0</v>
      </c>
      <c r="BQ944" s="13">
        <f t="shared" si="1186"/>
        <v>0</v>
      </c>
      <c r="BR944" s="13">
        <f t="shared" si="1187"/>
        <v>0</v>
      </c>
      <c r="BS944" s="13">
        <f t="shared" si="1188"/>
        <v>0</v>
      </c>
      <c r="BT944" s="31">
        <f t="shared" si="1189"/>
        <v>0</v>
      </c>
      <c r="BU944" s="31">
        <f t="shared" si="1190"/>
        <v>0</v>
      </c>
      <c r="BV944" s="31">
        <f t="shared" si="1191"/>
        <v>0</v>
      </c>
      <c r="BW944" s="31">
        <f t="shared" si="1192"/>
        <v>0</v>
      </c>
      <c r="BX944" s="31">
        <f t="shared" si="1193"/>
        <v>0</v>
      </c>
      <c r="BY944" s="31">
        <f t="shared" si="1194"/>
        <v>0</v>
      </c>
      <c r="BZ944" s="31">
        <f t="shared" si="1195"/>
        <v>0</v>
      </c>
      <c r="CA944" s="31">
        <f t="shared" si="1196"/>
        <v>0</v>
      </c>
      <c r="CB944" s="31">
        <f t="shared" si="1197"/>
        <v>0</v>
      </c>
      <c r="CC944" s="31">
        <f t="shared" si="1198"/>
        <v>0</v>
      </c>
      <c r="CD944" s="31">
        <f t="shared" si="1199"/>
        <v>0</v>
      </c>
      <c r="CE944" s="37">
        <f t="array" ref="CE944">MIN(IF(JPRL=AI944,$AG$19:$AG$1018))</f>
        <v>0</v>
      </c>
      <c r="CF944" s="37">
        <f t="array" ref="CF944">MAX(IF(JPRL=AI944,$AG$19:$AG$1018))</f>
        <v>0</v>
      </c>
      <c r="CG944" s="36">
        <f t="shared" si="1200"/>
        <v>0</v>
      </c>
      <c r="CI944" s="40">
        <f t="shared" si="1201"/>
        <v>0</v>
      </c>
      <c r="CJ944" s="40">
        <f t="shared" si="1138"/>
        <v>0</v>
      </c>
      <c r="CK944" s="40">
        <f t="shared" si="1139"/>
        <v>0</v>
      </c>
      <c r="CL944" s="40">
        <f t="shared" si="1140"/>
        <v>0</v>
      </c>
      <c r="CM944" s="40">
        <f t="shared" si="1141"/>
        <v>0</v>
      </c>
      <c r="CN944" s="40">
        <f t="shared" si="1142"/>
        <v>0</v>
      </c>
      <c r="CO944" s="40">
        <f t="shared" si="1143"/>
        <v>0</v>
      </c>
      <c r="CP944" s="40">
        <f t="shared" si="1144"/>
        <v>0</v>
      </c>
      <c r="CQ944" s="40">
        <f t="shared" si="1145"/>
        <v>0</v>
      </c>
      <c r="CR944" s="40">
        <f t="shared" si="1146"/>
        <v>0</v>
      </c>
      <c r="CS944" s="40">
        <f t="shared" si="1147"/>
        <v>0</v>
      </c>
      <c r="CT944" s="41">
        <f t="shared" si="1202"/>
        <v>0</v>
      </c>
      <c r="CU944" s="41">
        <f t="shared" si="1203"/>
        <v>0</v>
      </c>
      <c r="CV944" s="41">
        <f t="shared" si="1204"/>
        <v>0</v>
      </c>
      <c r="CW944" s="41">
        <f t="shared" si="1205"/>
        <v>0</v>
      </c>
      <c r="CX944" s="41">
        <f t="shared" si="1206"/>
        <v>0</v>
      </c>
      <c r="CY944" s="41">
        <f t="shared" si="1207"/>
        <v>0</v>
      </c>
      <c r="CZ944" s="41">
        <f t="shared" si="1208"/>
        <v>0</v>
      </c>
      <c r="DA944" s="41">
        <f t="shared" si="1209"/>
        <v>0</v>
      </c>
      <c r="DB944" s="41">
        <f t="shared" si="1210"/>
        <v>0</v>
      </c>
      <c r="DC944" s="41">
        <f t="shared" si="1211"/>
        <v>0</v>
      </c>
      <c r="DD944" s="7">
        <f t="shared" si="1212"/>
        <v>0</v>
      </c>
      <c r="DE944" s="7">
        <f t="shared" si="1213"/>
        <v>0</v>
      </c>
      <c r="DF944" s="7">
        <f t="shared" si="1214"/>
        <v>0</v>
      </c>
      <c r="DJ944" s="7">
        <f t="shared" si="1215"/>
        <v>0</v>
      </c>
      <c r="DK944" s="7">
        <f t="shared" si="1216"/>
        <v>0</v>
      </c>
    </row>
    <row r="945" spans="1:115" ht="26.25" customHeight="1" x14ac:dyDescent="0.25">
      <c r="A945" s="9">
        <v>927</v>
      </c>
      <c r="B945" s="24" t="str">
        <f t="shared" si="1148"/>
        <v/>
      </c>
      <c r="C945" s="23"/>
      <c r="D945" s="51"/>
      <c r="E945" s="24"/>
      <c r="F945" s="24"/>
      <c r="G945" s="24"/>
      <c r="H945" s="24"/>
      <c r="I945" s="25"/>
      <c r="J945" s="24"/>
      <c r="K945" s="26"/>
      <c r="L945" s="29"/>
      <c r="M945" s="27"/>
      <c r="N945" s="28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30"/>
      <c r="Z945" s="29"/>
      <c r="AA945" s="29" t="str">
        <f t="shared" si="1149"/>
        <v/>
      </c>
      <c r="AB945" s="7">
        <f t="shared" si="1150"/>
        <v>0</v>
      </c>
      <c r="AC945" s="7">
        <f t="shared" si="1151"/>
        <v>0</v>
      </c>
      <c r="AD945" s="7">
        <f t="shared" si="1152"/>
        <v>0</v>
      </c>
      <c r="AE945" s="7">
        <f t="shared" si="1153"/>
        <v>0</v>
      </c>
      <c r="AF945" s="11" t="str">
        <f t="shared" si="1217"/>
        <v/>
      </c>
      <c r="AG945" s="13">
        <f t="shared" si="1154"/>
        <v>0</v>
      </c>
      <c r="AH945" s="7" t="str">
        <f t="shared" si="1155"/>
        <v/>
      </c>
      <c r="AI945" s="11" t="str">
        <f t="shared" si="1218"/>
        <v/>
      </c>
      <c r="AJ945" s="11" t="str">
        <f t="array" ref="AJ945">IF(OR(AI945=$AI$19:AI944),"",AI945)</f>
        <v/>
      </c>
      <c r="AK945" s="11" t="str">
        <f t="shared" si="1156"/>
        <v/>
      </c>
      <c r="AL945" t="str">
        <f t="array" ref="AL945">IF(OR(AK945=$AK$19:AK944),"",AK945)</f>
        <v/>
      </c>
      <c r="AM945" s="13">
        <f t="shared" si="1157"/>
        <v>0</v>
      </c>
      <c r="AN945" s="13">
        <f t="shared" si="1158"/>
        <v>0</v>
      </c>
      <c r="AO945" s="13">
        <f t="shared" si="1159"/>
        <v>0</v>
      </c>
      <c r="AP945" s="13">
        <f t="shared" si="1160"/>
        <v>0</v>
      </c>
      <c r="AQ945" s="13">
        <f t="shared" si="1161"/>
        <v>0</v>
      </c>
      <c r="AR945" s="13">
        <f t="shared" si="1162"/>
        <v>0</v>
      </c>
      <c r="AS945" s="13">
        <f t="shared" si="1163"/>
        <v>0</v>
      </c>
      <c r="AT945" s="13">
        <f t="shared" si="1164"/>
        <v>0</v>
      </c>
      <c r="AU945" s="13">
        <f t="shared" si="1165"/>
        <v>0</v>
      </c>
      <c r="AV945" s="13">
        <f t="shared" si="1166"/>
        <v>0</v>
      </c>
      <c r="AX945" s="13">
        <f t="shared" si="1167"/>
        <v>0</v>
      </c>
      <c r="AY945" s="13">
        <f t="shared" si="1168"/>
        <v>0</v>
      </c>
      <c r="AZ945" s="13">
        <f t="shared" si="1169"/>
        <v>0</v>
      </c>
      <c r="BA945" s="13">
        <f t="shared" si="1170"/>
        <v>0</v>
      </c>
      <c r="BB945" s="13">
        <f t="shared" si="1171"/>
        <v>0</v>
      </c>
      <c r="BC945" s="13">
        <f t="shared" si="1172"/>
        <v>0</v>
      </c>
      <c r="BD945" s="13">
        <f t="shared" si="1173"/>
        <v>0</v>
      </c>
      <c r="BE945" s="13">
        <f t="shared" si="1174"/>
        <v>0</v>
      </c>
      <c r="BF945" s="13">
        <f t="shared" si="1175"/>
        <v>0</v>
      </c>
      <c r="BG945" s="13">
        <f t="shared" si="1176"/>
        <v>0</v>
      </c>
      <c r="BH945" s="13">
        <f t="shared" si="1177"/>
        <v>0</v>
      </c>
      <c r="BI945" s="13">
        <f t="shared" si="1178"/>
        <v>0</v>
      </c>
      <c r="BJ945" s="13">
        <f t="shared" si="1179"/>
        <v>0</v>
      </c>
      <c r="BK945" s="13">
        <f t="shared" si="1180"/>
        <v>0</v>
      </c>
      <c r="BL945" s="13">
        <f t="shared" si="1181"/>
        <v>0</v>
      </c>
      <c r="BM945" s="13">
        <f t="shared" si="1182"/>
        <v>0</v>
      </c>
      <c r="BN945" s="13">
        <f t="shared" si="1183"/>
        <v>0</v>
      </c>
      <c r="BO945" s="13">
        <f t="shared" si="1184"/>
        <v>0</v>
      </c>
      <c r="BP945" s="13">
        <f t="shared" si="1185"/>
        <v>0</v>
      </c>
      <c r="BQ945" s="13">
        <f t="shared" si="1186"/>
        <v>0</v>
      </c>
      <c r="BR945" s="13">
        <f t="shared" si="1187"/>
        <v>0</v>
      </c>
      <c r="BS945" s="13">
        <f t="shared" si="1188"/>
        <v>0</v>
      </c>
      <c r="BT945" s="31">
        <f t="shared" si="1189"/>
        <v>0</v>
      </c>
      <c r="BU945" s="31">
        <f t="shared" si="1190"/>
        <v>0</v>
      </c>
      <c r="BV945" s="31">
        <f t="shared" si="1191"/>
        <v>0</v>
      </c>
      <c r="BW945" s="31">
        <f t="shared" si="1192"/>
        <v>0</v>
      </c>
      <c r="BX945" s="31">
        <f t="shared" si="1193"/>
        <v>0</v>
      </c>
      <c r="BY945" s="31">
        <f t="shared" si="1194"/>
        <v>0</v>
      </c>
      <c r="BZ945" s="31">
        <f t="shared" si="1195"/>
        <v>0</v>
      </c>
      <c r="CA945" s="31">
        <f t="shared" si="1196"/>
        <v>0</v>
      </c>
      <c r="CB945" s="31">
        <f t="shared" si="1197"/>
        <v>0</v>
      </c>
      <c r="CC945" s="31">
        <f t="shared" si="1198"/>
        <v>0</v>
      </c>
      <c r="CD945" s="31">
        <f t="shared" si="1199"/>
        <v>0</v>
      </c>
      <c r="CE945" s="37">
        <f t="array" ref="CE945">MIN(IF(JPRL=AI945,$AG$19:$AG$1018))</f>
        <v>0</v>
      </c>
      <c r="CF945" s="37">
        <f t="array" ref="CF945">MAX(IF(JPRL=AI945,$AG$19:$AG$1018))</f>
        <v>0</v>
      </c>
      <c r="CG945" s="36">
        <f t="shared" si="1200"/>
        <v>0</v>
      </c>
      <c r="CI945" s="40">
        <f t="shared" si="1201"/>
        <v>0</v>
      </c>
      <c r="CJ945" s="40">
        <f t="shared" si="1138"/>
        <v>0</v>
      </c>
      <c r="CK945" s="40">
        <f t="shared" si="1139"/>
        <v>0</v>
      </c>
      <c r="CL945" s="40">
        <f t="shared" si="1140"/>
        <v>0</v>
      </c>
      <c r="CM945" s="40">
        <f t="shared" si="1141"/>
        <v>0</v>
      </c>
      <c r="CN945" s="40">
        <f t="shared" si="1142"/>
        <v>0</v>
      </c>
      <c r="CO945" s="40">
        <f t="shared" si="1143"/>
        <v>0</v>
      </c>
      <c r="CP945" s="40">
        <f t="shared" si="1144"/>
        <v>0</v>
      </c>
      <c r="CQ945" s="40">
        <f t="shared" si="1145"/>
        <v>0</v>
      </c>
      <c r="CR945" s="40">
        <f t="shared" si="1146"/>
        <v>0</v>
      </c>
      <c r="CS945" s="40">
        <f t="shared" si="1147"/>
        <v>0</v>
      </c>
      <c r="CT945" s="41">
        <f t="shared" si="1202"/>
        <v>0</v>
      </c>
      <c r="CU945" s="41">
        <f t="shared" si="1203"/>
        <v>0</v>
      </c>
      <c r="CV945" s="41">
        <f t="shared" si="1204"/>
        <v>0</v>
      </c>
      <c r="CW945" s="41">
        <f t="shared" si="1205"/>
        <v>0</v>
      </c>
      <c r="CX945" s="41">
        <f t="shared" si="1206"/>
        <v>0</v>
      </c>
      <c r="CY945" s="41">
        <f t="shared" si="1207"/>
        <v>0</v>
      </c>
      <c r="CZ945" s="41">
        <f t="shared" si="1208"/>
        <v>0</v>
      </c>
      <c r="DA945" s="41">
        <f t="shared" si="1209"/>
        <v>0</v>
      </c>
      <c r="DB945" s="41">
        <f t="shared" si="1210"/>
        <v>0</v>
      </c>
      <c r="DC945" s="41">
        <f t="shared" si="1211"/>
        <v>0</v>
      </c>
      <c r="DD945" s="7">
        <f t="shared" si="1212"/>
        <v>0</v>
      </c>
      <c r="DE945" s="7">
        <f t="shared" si="1213"/>
        <v>0</v>
      </c>
      <c r="DF945" s="7">
        <f t="shared" si="1214"/>
        <v>0</v>
      </c>
      <c r="DJ945" s="7">
        <f t="shared" si="1215"/>
        <v>0</v>
      </c>
      <c r="DK945" s="7">
        <f t="shared" si="1216"/>
        <v>0</v>
      </c>
    </row>
    <row r="946" spans="1:115" ht="26.25" customHeight="1" x14ac:dyDescent="0.25">
      <c r="A946" s="9">
        <v>928</v>
      </c>
      <c r="B946" s="24" t="str">
        <f t="shared" si="1148"/>
        <v/>
      </c>
      <c r="C946" s="23"/>
      <c r="D946" s="51"/>
      <c r="E946" s="24"/>
      <c r="F946" s="24"/>
      <c r="G946" s="24"/>
      <c r="H946" s="24"/>
      <c r="I946" s="25"/>
      <c r="J946" s="24"/>
      <c r="K946" s="26"/>
      <c r="L946" s="29"/>
      <c r="M946" s="27"/>
      <c r="N946" s="28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30"/>
      <c r="Z946" s="29"/>
      <c r="AA946" s="29" t="str">
        <f t="shared" si="1149"/>
        <v/>
      </c>
      <c r="AB946" s="7">
        <f t="shared" si="1150"/>
        <v>0</v>
      </c>
      <c r="AC946" s="7">
        <f t="shared" si="1151"/>
        <v>0</v>
      </c>
      <c r="AD946" s="7">
        <f t="shared" si="1152"/>
        <v>0</v>
      </c>
      <c r="AE946" s="7">
        <f t="shared" si="1153"/>
        <v>0</v>
      </c>
      <c r="AF946" s="11" t="str">
        <f t="shared" si="1217"/>
        <v/>
      </c>
      <c r="AG946" s="13">
        <f t="shared" si="1154"/>
        <v>0</v>
      </c>
      <c r="AH946" s="7" t="str">
        <f t="shared" si="1155"/>
        <v/>
      </c>
      <c r="AI946" s="11" t="str">
        <f t="shared" si="1218"/>
        <v/>
      </c>
      <c r="AJ946" s="11" t="str">
        <f t="array" ref="AJ946">IF(OR(AI946=$AI$19:AI945),"",AI946)</f>
        <v/>
      </c>
      <c r="AK946" s="11" t="str">
        <f t="shared" si="1156"/>
        <v/>
      </c>
      <c r="AL946" t="str">
        <f t="array" ref="AL946">IF(OR(AK946=$AK$19:AK945),"",AK946)</f>
        <v/>
      </c>
      <c r="AM946" s="13">
        <f t="shared" si="1157"/>
        <v>0</v>
      </c>
      <c r="AN946" s="13">
        <f t="shared" si="1158"/>
        <v>0</v>
      </c>
      <c r="AO946" s="13">
        <f t="shared" si="1159"/>
        <v>0</v>
      </c>
      <c r="AP946" s="13">
        <f t="shared" si="1160"/>
        <v>0</v>
      </c>
      <c r="AQ946" s="13">
        <f t="shared" si="1161"/>
        <v>0</v>
      </c>
      <c r="AR946" s="13">
        <f t="shared" si="1162"/>
        <v>0</v>
      </c>
      <c r="AS946" s="13">
        <f t="shared" si="1163"/>
        <v>0</v>
      </c>
      <c r="AT946" s="13">
        <f t="shared" si="1164"/>
        <v>0</v>
      </c>
      <c r="AU946" s="13">
        <f t="shared" si="1165"/>
        <v>0</v>
      </c>
      <c r="AV946" s="13">
        <f t="shared" si="1166"/>
        <v>0</v>
      </c>
      <c r="AX946" s="13">
        <f t="shared" si="1167"/>
        <v>0</v>
      </c>
      <c r="AY946" s="13">
        <f t="shared" si="1168"/>
        <v>0</v>
      </c>
      <c r="AZ946" s="13">
        <f t="shared" si="1169"/>
        <v>0</v>
      </c>
      <c r="BA946" s="13">
        <f t="shared" si="1170"/>
        <v>0</v>
      </c>
      <c r="BB946" s="13">
        <f t="shared" si="1171"/>
        <v>0</v>
      </c>
      <c r="BC946" s="13">
        <f t="shared" si="1172"/>
        <v>0</v>
      </c>
      <c r="BD946" s="13">
        <f t="shared" si="1173"/>
        <v>0</v>
      </c>
      <c r="BE946" s="13">
        <f t="shared" si="1174"/>
        <v>0</v>
      </c>
      <c r="BF946" s="13">
        <f t="shared" si="1175"/>
        <v>0</v>
      </c>
      <c r="BG946" s="13">
        <f t="shared" si="1176"/>
        <v>0</v>
      </c>
      <c r="BH946" s="13">
        <f t="shared" si="1177"/>
        <v>0</v>
      </c>
      <c r="BI946" s="13">
        <f t="shared" si="1178"/>
        <v>0</v>
      </c>
      <c r="BJ946" s="13">
        <f t="shared" si="1179"/>
        <v>0</v>
      </c>
      <c r="BK946" s="13">
        <f t="shared" si="1180"/>
        <v>0</v>
      </c>
      <c r="BL946" s="13">
        <f t="shared" si="1181"/>
        <v>0</v>
      </c>
      <c r="BM946" s="13">
        <f t="shared" si="1182"/>
        <v>0</v>
      </c>
      <c r="BN946" s="13">
        <f t="shared" si="1183"/>
        <v>0</v>
      </c>
      <c r="BO946" s="13">
        <f t="shared" si="1184"/>
        <v>0</v>
      </c>
      <c r="BP946" s="13">
        <f t="shared" si="1185"/>
        <v>0</v>
      </c>
      <c r="BQ946" s="13">
        <f t="shared" si="1186"/>
        <v>0</v>
      </c>
      <c r="BR946" s="13">
        <f t="shared" si="1187"/>
        <v>0</v>
      </c>
      <c r="BS946" s="13">
        <f t="shared" si="1188"/>
        <v>0</v>
      </c>
      <c r="BT946" s="31">
        <f t="shared" si="1189"/>
        <v>0</v>
      </c>
      <c r="BU946" s="31">
        <f t="shared" si="1190"/>
        <v>0</v>
      </c>
      <c r="BV946" s="31">
        <f t="shared" si="1191"/>
        <v>0</v>
      </c>
      <c r="BW946" s="31">
        <f t="shared" si="1192"/>
        <v>0</v>
      </c>
      <c r="BX946" s="31">
        <f t="shared" si="1193"/>
        <v>0</v>
      </c>
      <c r="BY946" s="31">
        <f t="shared" si="1194"/>
        <v>0</v>
      </c>
      <c r="BZ946" s="31">
        <f t="shared" si="1195"/>
        <v>0</v>
      </c>
      <c r="CA946" s="31">
        <f t="shared" si="1196"/>
        <v>0</v>
      </c>
      <c r="CB946" s="31">
        <f t="shared" si="1197"/>
        <v>0</v>
      </c>
      <c r="CC946" s="31">
        <f t="shared" si="1198"/>
        <v>0</v>
      </c>
      <c r="CD946" s="31">
        <f t="shared" si="1199"/>
        <v>0</v>
      </c>
      <c r="CE946" s="37">
        <f t="array" ref="CE946">MIN(IF(JPRL=AI946,$AG$19:$AG$1018))</f>
        <v>0</v>
      </c>
      <c r="CF946" s="37">
        <f t="array" ref="CF946">MAX(IF(JPRL=AI946,$AG$19:$AG$1018))</f>
        <v>0</v>
      </c>
      <c r="CG946" s="36">
        <f t="shared" si="1200"/>
        <v>0</v>
      </c>
      <c r="CI946" s="40">
        <f t="shared" si="1201"/>
        <v>0</v>
      </c>
      <c r="CJ946" s="40">
        <f t="shared" si="1138"/>
        <v>0</v>
      </c>
      <c r="CK946" s="40">
        <f t="shared" si="1139"/>
        <v>0</v>
      </c>
      <c r="CL946" s="40">
        <f t="shared" si="1140"/>
        <v>0</v>
      </c>
      <c r="CM946" s="40">
        <f t="shared" si="1141"/>
        <v>0</v>
      </c>
      <c r="CN946" s="40">
        <f t="shared" si="1142"/>
        <v>0</v>
      </c>
      <c r="CO946" s="40">
        <f t="shared" si="1143"/>
        <v>0</v>
      </c>
      <c r="CP946" s="40">
        <f t="shared" si="1144"/>
        <v>0</v>
      </c>
      <c r="CQ946" s="40">
        <f t="shared" si="1145"/>
        <v>0</v>
      </c>
      <c r="CR946" s="40">
        <f t="shared" si="1146"/>
        <v>0</v>
      </c>
      <c r="CS946" s="40">
        <f t="shared" si="1147"/>
        <v>0</v>
      </c>
      <c r="CT946" s="41">
        <f t="shared" si="1202"/>
        <v>0</v>
      </c>
      <c r="CU946" s="41">
        <f t="shared" si="1203"/>
        <v>0</v>
      </c>
      <c r="CV946" s="41">
        <f t="shared" si="1204"/>
        <v>0</v>
      </c>
      <c r="CW946" s="41">
        <f t="shared" si="1205"/>
        <v>0</v>
      </c>
      <c r="CX946" s="41">
        <f t="shared" si="1206"/>
        <v>0</v>
      </c>
      <c r="CY946" s="41">
        <f t="shared" si="1207"/>
        <v>0</v>
      </c>
      <c r="CZ946" s="41">
        <f t="shared" si="1208"/>
        <v>0</v>
      </c>
      <c r="DA946" s="41">
        <f t="shared" si="1209"/>
        <v>0</v>
      </c>
      <c r="DB946" s="41">
        <f t="shared" si="1210"/>
        <v>0</v>
      </c>
      <c r="DC946" s="41">
        <f t="shared" si="1211"/>
        <v>0</v>
      </c>
      <c r="DD946" s="7">
        <f t="shared" si="1212"/>
        <v>0</v>
      </c>
      <c r="DE946" s="7">
        <f t="shared" si="1213"/>
        <v>0</v>
      </c>
      <c r="DF946" s="7">
        <f t="shared" si="1214"/>
        <v>0</v>
      </c>
      <c r="DJ946" s="7">
        <f t="shared" si="1215"/>
        <v>0</v>
      </c>
      <c r="DK946" s="7">
        <f t="shared" si="1216"/>
        <v>0</v>
      </c>
    </row>
    <row r="947" spans="1:115" ht="26.25" customHeight="1" x14ac:dyDescent="0.25">
      <c r="A947" s="9">
        <v>929</v>
      </c>
      <c r="B947" s="24" t="str">
        <f t="shared" si="1148"/>
        <v/>
      </c>
      <c r="C947" s="23"/>
      <c r="D947" s="51"/>
      <c r="E947" s="24"/>
      <c r="F947" s="24"/>
      <c r="G947" s="24"/>
      <c r="H947" s="24"/>
      <c r="I947" s="25"/>
      <c r="J947" s="24"/>
      <c r="K947" s="26"/>
      <c r="L947" s="29"/>
      <c r="M947" s="27"/>
      <c r="N947" s="28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30"/>
      <c r="Z947" s="29"/>
      <c r="AA947" s="29" t="str">
        <f t="shared" si="1149"/>
        <v/>
      </c>
      <c r="AB947" s="7">
        <f t="shared" si="1150"/>
        <v>0</v>
      </c>
      <c r="AC947" s="7">
        <f t="shared" si="1151"/>
        <v>0</v>
      </c>
      <c r="AD947" s="7">
        <f t="shared" si="1152"/>
        <v>0</v>
      </c>
      <c r="AE947" s="7">
        <f t="shared" si="1153"/>
        <v>0</v>
      </c>
      <c r="AF947" s="11" t="str">
        <f t="shared" si="1217"/>
        <v/>
      </c>
      <c r="AG947" s="13">
        <f t="shared" si="1154"/>
        <v>0</v>
      </c>
      <c r="AH947" s="7" t="str">
        <f t="shared" si="1155"/>
        <v/>
      </c>
      <c r="AI947" s="11" t="str">
        <f t="shared" si="1218"/>
        <v/>
      </c>
      <c r="AJ947" s="11" t="str">
        <f t="array" ref="AJ947">IF(OR(AI947=$AI$19:AI946),"",AI947)</f>
        <v/>
      </c>
      <c r="AK947" s="11" t="str">
        <f t="shared" si="1156"/>
        <v/>
      </c>
      <c r="AL947" t="str">
        <f t="array" ref="AL947">IF(OR(AK947=$AK$19:AK946),"",AK947)</f>
        <v/>
      </c>
      <c r="AM947" s="13">
        <f t="shared" si="1157"/>
        <v>0</v>
      </c>
      <c r="AN947" s="13">
        <f t="shared" si="1158"/>
        <v>0</v>
      </c>
      <c r="AO947" s="13">
        <f t="shared" si="1159"/>
        <v>0</v>
      </c>
      <c r="AP947" s="13">
        <f t="shared" si="1160"/>
        <v>0</v>
      </c>
      <c r="AQ947" s="13">
        <f t="shared" si="1161"/>
        <v>0</v>
      </c>
      <c r="AR947" s="13">
        <f t="shared" si="1162"/>
        <v>0</v>
      </c>
      <c r="AS947" s="13">
        <f t="shared" si="1163"/>
        <v>0</v>
      </c>
      <c r="AT947" s="13">
        <f t="shared" si="1164"/>
        <v>0</v>
      </c>
      <c r="AU947" s="13">
        <f t="shared" si="1165"/>
        <v>0</v>
      </c>
      <c r="AV947" s="13">
        <f t="shared" si="1166"/>
        <v>0</v>
      </c>
      <c r="AX947" s="13">
        <f t="shared" si="1167"/>
        <v>0</v>
      </c>
      <c r="AY947" s="13">
        <f t="shared" si="1168"/>
        <v>0</v>
      </c>
      <c r="AZ947" s="13">
        <f t="shared" si="1169"/>
        <v>0</v>
      </c>
      <c r="BA947" s="13">
        <f t="shared" si="1170"/>
        <v>0</v>
      </c>
      <c r="BB947" s="13">
        <f t="shared" si="1171"/>
        <v>0</v>
      </c>
      <c r="BC947" s="13">
        <f t="shared" si="1172"/>
        <v>0</v>
      </c>
      <c r="BD947" s="13">
        <f t="shared" si="1173"/>
        <v>0</v>
      </c>
      <c r="BE947" s="13">
        <f t="shared" si="1174"/>
        <v>0</v>
      </c>
      <c r="BF947" s="13">
        <f t="shared" si="1175"/>
        <v>0</v>
      </c>
      <c r="BG947" s="13">
        <f t="shared" si="1176"/>
        <v>0</v>
      </c>
      <c r="BH947" s="13">
        <f t="shared" si="1177"/>
        <v>0</v>
      </c>
      <c r="BI947" s="13">
        <f t="shared" si="1178"/>
        <v>0</v>
      </c>
      <c r="BJ947" s="13">
        <f t="shared" si="1179"/>
        <v>0</v>
      </c>
      <c r="BK947" s="13">
        <f t="shared" si="1180"/>
        <v>0</v>
      </c>
      <c r="BL947" s="13">
        <f t="shared" si="1181"/>
        <v>0</v>
      </c>
      <c r="BM947" s="13">
        <f t="shared" si="1182"/>
        <v>0</v>
      </c>
      <c r="BN947" s="13">
        <f t="shared" si="1183"/>
        <v>0</v>
      </c>
      <c r="BO947" s="13">
        <f t="shared" si="1184"/>
        <v>0</v>
      </c>
      <c r="BP947" s="13">
        <f t="shared" si="1185"/>
        <v>0</v>
      </c>
      <c r="BQ947" s="13">
        <f t="shared" si="1186"/>
        <v>0</v>
      </c>
      <c r="BR947" s="13">
        <f t="shared" si="1187"/>
        <v>0</v>
      </c>
      <c r="BS947" s="13">
        <f t="shared" si="1188"/>
        <v>0</v>
      </c>
      <c r="BT947" s="31">
        <f t="shared" si="1189"/>
        <v>0</v>
      </c>
      <c r="BU947" s="31">
        <f t="shared" si="1190"/>
        <v>0</v>
      </c>
      <c r="BV947" s="31">
        <f t="shared" si="1191"/>
        <v>0</v>
      </c>
      <c r="BW947" s="31">
        <f t="shared" si="1192"/>
        <v>0</v>
      </c>
      <c r="BX947" s="31">
        <f t="shared" si="1193"/>
        <v>0</v>
      </c>
      <c r="BY947" s="31">
        <f t="shared" si="1194"/>
        <v>0</v>
      </c>
      <c r="BZ947" s="31">
        <f t="shared" si="1195"/>
        <v>0</v>
      </c>
      <c r="CA947" s="31">
        <f t="shared" si="1196"/>
        <v>0</v>
      </c>
      <c r="CB947" s="31">
        <f t="shared" si="1197"/>
        <v>0</v>
      </c>
      <c r="CC947" s="31">
        <f t="shared" si="1198"/>
        <v>0</v>
      </c>
      <c r="CD947" s="31">
        <f t="shared" si="1199"/>
        <v>0</v>
      </c>
      <c r="CE947" s="37">
        <f t="array" ref="CE947">MIN(IF(JPRL=AI947,$AG$19:$AG$1018))</f>
        <v>0</v>
      </c>
      <c r="CF947" s="37">
        <f t="array" ref="CF947">MAX(IF(JPRL=AI947,$AG$19:$AG$1018))</f>
        <v>0</v>
      </c>
      <c r="CG947" s="36">
        <f t="shared" si="1200"/>
        <v>0</v>
      </c>
      <c r="CI947" s="40">
        <f t="shared" si="1201"/>
        <v>0</v>
      </c>
      <c r="CJ947" s="40">
        <f t="shared" si="1138"/>
        <v>0</v>
      </c>
      <c r="CK947" s="40">
        <f t="shared" si="1139"/>
        <v>0</v>
      </c>
      <c r="CL947" s="40">
        <f t="shared" si="1140"/>
        <v>0</v>
      </c>
      <c r="CM947" s="40">
        <f t="shared" si="1141"/>
        <v>0</v>
      </c>
      <c r="CN947" s="40">
        <f t="shared" si="1142"/>
        <v>0</v>
      </c>
      <c r="CO947" s="40">
        <f t="shared" si="1143"/>
        <v>0</v>
      </c>
      <c r="CP947" s="40">
        <f t="shared" si="1144"/>
        <v>0</v>
      </c>
      <c r="CQ947" s="40">
        <f t="shared" si="1145"/>
        <v>0</v>
      </c>
      <c r="CR947" s="40">
        <f t="shared" si="1146"/>
        <v>0</v>
      </c>
      <c r="CS947" s="40">
        <f t="shared" si="1147"/>
        <v>0</v>
      </c>
      <c r="CT947" s="41">
        <f t="shared" si="1202"/>
        <v>0</v>
      </c>
      <c r="CU947" s="41">
        <f t="shared" si="1203"/>
        <v>0</v>
      </c>
      <c r="CV947" s="41">
        <f t="shared" si="1204"/>
        <v>0</v>
      </c>
      <c r="CW947" s="41">
        <f t="shared" si="1205"/>
        <v>0</v>
      </c>
      <c r="CX947" s="41">
        <f t="shared" si="1206"/>
        <v>0</v>
      </c>
      <c r="CY947" s="41">
        <f t="shared" si="1207"/>
        <v>0</v>
      </c>
      <c r="CZ947" s="41">
        <f t="shared" si="1208"/>
        <v>0</v>
      </c>
      <c r="DA947" s="41">
        <f t="shared" si="1209"/>
        <v>0</v>
      </c>
      <c r="DB947" s="41">
        <f t="shared" si="1210"/>
        <v>0</v>
      </c>
      <c r="DC947" s="41">
        <f t="shared" si="1211"/>
        <v>0</v>
      </c>
      <c r="DD947" s="7">
        <f t="shared" si="1212"/>
        <v>0</v>
      </c>
      <c r="DE947" s="7">
        <f t="shared" si="1213"/>
        <v>0</v>
      </c>
      <c r="DF947" s="7">
        <f t="shared" si="1214"/>
        <v>0</v>
      </c>
      <c r="DJ947" s="7">
        <f t="shared" si="1215"/>
        <v>0</v>
      </c>
      <c r="DK947" s="7">
        <f t="shared" si="1216"/>
        <v>0</v>
      </c>
    </row>
    <row r="948" spans="1:115" ht="26.25" customHeight="1" x14ac:dyDescent="0.25">
      <c r="A948" s="9">
        <v>930</v>
      </c>
      <c r="B948" s="24" t="str">
        <f t="shared" si="1148"/>
        <v/>
      </c>
      <c r="C948" s="23"/>
      <c r="D948" s="51"/>
      <c r="E948" s="24"/>
      <c r="F948" s="24"/>
      <c r="G948" s="24"/>
      <c r="H948" s="24"/>
      <c r="I948" s="25"/>
      <c r="J948" s="24"/>
      <c r="K948" s="26"/>
      <c r="L948" s="29"/>
      <c r="M948" s="27"/>
      <c r="N948" s="28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30"/>
      <c r="Z948" s="29"/>
      <c r="AA948" s="29" t="str">
        <f t="shared" si="1149"/>
        <v/>
      </c>
      <c r="AB948" s="7">
        <f t="shared" si="1150"/>
        <v>0</v>
      </c>
      <c r="AC948" s="7">
        <f t="shared" si="1151"/>
        <v>0</v>
      </c>
      <c r="AD948" s="7">
        <f t="shared" si="1152"/>
        <v>0</v>
      </c>
      <c r="AE948" s="7">
        <f t="shared" si="1153"/>
        <v>0</v>
      </c>
      <c r="AF948" s="11" t="str">
        <f t="shared" si="1217"/>
        <v/>
      </c>
      <c r="AG948" s="13">
        <f t="shared" si="1154"/>
        <v>0</v>
      </c>
      <c r="AH948" s="7" t="str">
        <f t="shared" si="1155"/>
        <v/>
      </c>
      <c r="AI948" s="11" t="str">
        <f t="shared" si="1218"/>
        <v/>
      </c>
      <c r="AJ948" s="11" t="str">
        <f t="array" ref="AJ948">IF(OR(AI948=$AI$19:AI947),"",AI948)</f>
        <v/>
      </c>
      <c r="AK948" s="11" t="str">
        <f t="shared" si="1156"/>
        <v/>
      </c>
      <c r="AL948" t="str">
        <f t="array" ref="AL948">IF(OR(AK948=$AK$19:AK947),"",AK948)</f>
        <v/>
      </c>
      <c r="AM948" s="13">
        <f t="shared" si="1157"/>
        <v>0</v>
      </c>
      <c r="AN948" s="13">
        <f t="shared" si="1158"/>
        <v>0</v>
      </c>
      <c r="AO948" s="13">
        <f t="shared" si="1159"/>
        <v>0</v>
      </c>
      <c r="AP948" s="13">
        <f t="shared" si="1160"/>
        <v>0</v>
      </c>
      <c r="AQ948" s="13">
        <f t="shared" si="1161"/>
        <v>0</v>
      </c>
      <c r="AR948" s="13">
        <f t="shared" si="1162"/>
        <v>0</v>
      </c>
      <c r="AS948" s="13">
        <f t="shared" si="1163"/>
        <v>0</v>
      </c>
      <c r="AT948" s="13">
        <f t="shared" si="1164"/>
        <v>0</v>
      </c>
      <c r="AU948" s="13">
        <f t="shared" si="1165"/>
        <v>0</v>
      </c>
      <c r="AV948" s="13">
        <f t="shared" si="1166"/>
        <v>0</v>
      </c>
      <c r="AX948" s="13">
        <f t="shared" si="1167"/>
        <v>0</v>
      </c>
      <c r="AY948" s="13">
        <f t="shared" si="1168"/>
        <v>0</v>
      </c>
      <c r="AZ948" s="13">
        <f t="shared" si="1169"/>
        <v>0</v>
      </c>
      <c r="BA948" s="13">
        <f t="shared" si="1170"/>
        <v>0</v>
      </c>
      <c r="BB948" s="13">
        <f t="shared" si="1171"/>
        <v>0</v>
      </c>
      <c r="BC948" s="13">
        <f t="shared" si="1172"/>
        <v>0</v>
      </c>
      <c r="BD948" s="13">
        <f t="shared" si="1173"/>
        <v>0</v>
      </c>
      <c r="BE948" s="13">
        <f t="shared" si="1174"/>
        <v>0</v>
      </c>
      <c r="BF948" s="13">
        <f t="shared" si="1175"/>
        <v>0</v>
      </c>
      <c r="BG948" s="13">
        <f t="shared" si="1176"/>
        <v>0</v>
      </c>
      <c r="BH948" s="13">
        <f t="shared" si="1177"/>
        <v>0</v>
      </c>
      <c r="BI948" s="13">
        <f t="shared" si="1178"/>
        <v>0</v>
      </c>
      <c r="BJ948" s="13">
        <f t="shared" si="1179"/>
        <v>0</v>
      </c>
      <c r="BK948" s="13">
        <f t="shared" si="1180"/>
        <v>0</v>
      </c>
      <c r="BL948" s="13">
        <f t="shared" si="1181"/>
        <v>0</v>
      </c>
      <c r="BM948" s="13">
        <f t="shared" si="1182"/>
        <v>0</v>
      </c>
      <c r="BN948" s="13">
        <f t="shared" si="1183"/>
        <v>0</v>
      </c>
      <c r="BO948" s="13">
        <f t="shared" si="1184"/>
        <v>0</v>
      </c>
      <c r="BP948" s="13">
        <f t="shared" si="1185"/>
        <v>0</v>
      </c>
      <c r="BQ948" s="13">
        <f t="shared" si="1186"/>
        <v>0</v>
      </c>
      <c r="BR948" s="13">
        <f t="shared" si="1187"/>
        <v>0</v>
      </c>
      <c r="BS948" s="13">
        <f t="shared" si="1188"/>
        <v>0</v>
      </c>
      <c r="BT948" s="31">
        <f t="shared" si="1189"/>
        <v>0</v>
      </c>
      <c r="BU948" s="31">
        <f t="shared" si="1190"/>
        <v>0</v>
      </c>
      <c r="BV948" s="31">
        <f t="shared" si="1191"/>
        <v>0</v>
      </c>
      <c r="BW948" s="31">
        <f t="shared" si="1192"/>
        <v>0</v>
      </c>
      <c r="BX948" s="31">
        <f t="shared" si="1193"/>
        <v>0</v>
      </c>
      <c r="BY948" s="31">
        <f t="shared" si="1194"/>
        <v>0</v>
      </c>
      <c r="BZ948" s="31">
        <f t="shared" si="1195"/>
        <v>0</v>
      </c>
      <c r="CA948" s="31">
        <f t="shared" si="1196"/>
        <v>0</v>
      </c>
      <c r="CB948" s="31">
        <f t="shared" si="1197"/>
        <v>0</v>
      </c>
      <c r="CC948" s="31">
        <f t="shared" si="1198"/>
        <v>0</v>
      </c>
      <c r="CD948" s="31">
        <f t="shared" si="1199"/>
        <v>0</v>
      </c>
      <c r="CE948" s="37">
        <f t="array" ref="CE948">MIN(IF(JPRL=AI948,$AG$19:$AG$1018))</f>
        <v>0</v>
      </c>
      <c r="CF948" s="37">
        <f t="array" ref="CF948">MAX(IF(JPRL=AI948,$AG$19:$AG$1018))</f>
        <v>0</v>
      </c>
      <c r="CG948" s="36">
        <f t="shared" si="1200"/>
        <v>0</v>
      </c>
      <c r="CI948" s="40">
        <f t="shared" si="1201"/>
        <v>0</v>
      </c>
      <c r="CJ948" s="40">
        <f t="shared" si="1138"/>
        <v>0</v>
      </c>
      <c r="CK948" s="40">
        <f t="shared" si="1139"/>
        <v>0</v>
      </c>
      <c r="CL948" s="40">
        <f t="shared" si="1140"/>
        <v>0</v>
      </c>
      <c r="CM948" s="40">
        <f t="shared" si="1141"/>
        <v>0</v>
      </c>
      <c r="CN948" s="40">
        <f t="shared" si="1142"/>
        <v>0</v>
      </c>
      <c r="CO948" s="40">
        <f t="shared" si="1143"/>
        <v>0</v>
      </c>
      <c r="CP948" s="40">
        <f t="shared" si="1144"/>
        <v>0</v>
      </c>
      <c r="CQ948" s="40">
        <f t="shared" si="1145"/>
        <v>0</v>
      </c>
      <c r="CR948" s="40">
        <f t="shared" si="1146"/>
        <v>0</v>
      </c>
      <c r="CS948" s="40">
        <f t="shared" si="1147"/>
        <v>0</v>
      </c>
      <c r="CT948" s="41">
        <f t="shared" si="1202"/>
        <v>0</v>
      </c>
      <c r="CU948" s="41">
        <f t="shared" si="1203"/>
        <v>0</v>
      </c>
      <c r="CV948" s="41">
        <f t="shared" si="1204"/>
        <v>0</v>
      </c>
      <c r="CW948" s="41">
        <f t="shared" si="1205"/>
        <v>0</v>
      </c>
      <c r="CX948" s="41">
        <f t="shared" si="1206"/>
        <v>0</v>
      </c>
      <c r="CY948" s="41">
        <f t="shared" si="1207"/>
        <v>0</v>
      </c>
      <c r="CZ948" s="41">
        <f t="shared" si="1208"/>
        <v>0</v>
      </c>
      <c r="DA948" s="41">
        <f t="shared" si="1209"/>
        <v>0</v>
      </c>
      <c r="DB948" s="41">
        <f t="shared" si="1210"/>
        <v>0</v>
      </c>
      <c r="DC948" s="41">
        <f t="shared" si="1211"/>
        <v>0</v>
      </c>
      <c r="DD948" s="7">
        <f t="shared" si="1212"/>
        <v>0</v>
      </c>
      <c r="DE948" s="7">
        <f t="shared" si="1213"/>
        <v>0</v>
      </c>
      <c r="DF948" s="7">
        <f t="shared" si="1214"/>
        <v>0</v>
      </c>
      <c r="DJ948" s="7">
        <f t="shared" si="1215"/>
        <v>0</v>
      </c>
      <c r="DK948" s="7">
        <f t="shared" si="1216"/>
        <v>0</v>
      </c>
    </row>
    <row r="949" spans="1:115" ht="26.25" customHeight="1" x14ac:dyDescent="0.25">
      <c r="A949" s="9">
        <v>931</v>
      </c>
      <c r="B949" s="24" t="str">
        <f t="shared" si="1148"/>
        <v/>
      </c>
      <c r="C949" s="23"/>
      <c r="D949" s="51"/>
      <c r="E949" s="24"/>
      <c r="F949" s="24"/>
      <c r="G949" s="24"/>
      <c r="H949" s="24"/>
      <c r="I949" s="25"/>
      <c r="J949" s="24"/>
      <c r="K949" s="26"/>
      <c r="L949" s="29"/>
      <c r="M949" s="27"/>
      <c r="N949" s="28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30"/>
      <c r="Z949" s="29"/>
      <c r="AA949" s="29" t="str">
        <f t="shared" si="1149"/>
        <v/>
      </c>
      <c r="AB949" s="7">
        <f t="shared" si="1150"/>
        <v>0</v>
      </c>
      <c r="AC949" s="7">
        <f t="shared" si="1151"/>
        <v>0</v>
      </c>
      <c r="AD949" s="7">
        <f t="shared" si="1152"/>
        <v>0</v>
      </c>
      <c r="AE949" s="7">
        <f t="shared" si="1153"/>
        <v>0</v>
      </c>
      <c r="AF949" s="11" t="str">
        <f t="shared" si="1217"/>
        <v/>
      </c>
      <c r="AG949" s="13">
        <f t="shared" si="1154"/>
        <v>0</v>
      </c>
      <c r="AH949" s="7" t="str">
        <f t="shared" si="1155"/>
        <v/>
      </c>
      <c r="AI949" s="11" t="str">
        <f t="shared" si="1218"/>
        <v/>
      </c>
      <c r="AJ949" s="11" t="str">
        <f t="array" ref="AJ949">IF(OR(AI949=$AI$19:AI948),"",AI949)</f>
        <v/>
      </c>
      <c r="AK949" s="11" t="str">
        <f t="shared" si="1156"/>
        <v/>
      </c>
      <c r="AL949" t="str">
        <f t="array" ref="AL949">IF(OR(AK949=$AK$19:AK948),"",AK949)</f>
        <v/>
      </c>
      <c r="AM949" s="13">
        <f t="shared" si="1157"/>
        <v>0</v>
      </c>
      <c r="AN949" s="13">
        <f t="shared" si="1158"/>
        <v>0</v>
      </c>
      <c r="AO949" s="13">
        <f t="shared" si="1159"/>
        <v>0</v>
      </c>
      <c r="AP949" s="13">
        <f t="shared" si="1160"/>
        <v>0</v>
      </c>
      <c r="AQ949" s="13">
        <f t="shared" si="1161"/>
        <v>0</v>
      </c>
      <c r="AR949" s="13">
        <f t="shared" si="1162"/>
        <v>0</v>
      </c>
      <c r="AS949" s="13">
        <f t="shared" si="1163"/>
        <v>0</v>
      </c>
      <c r="AT949" s="13">
        <f t="shared" si="1164"/>
        <v>0</v>
      </c>
      <c r="AU949" s="13">
        <f t="shared" si="1165"/>
        <v>0</v>
      </c>
      <c r="AV949" s="13">
        <f t="shared" si="1166"/>
        <v>0</v>
      </c>
      <c r="AX949" s="13">
        <f t="shared" si="1167"/>
        <v>0</v>
      </c>
      <c r="AY949" s="13">
        <f t="shared" si="1168"/>
        <v>0</v>
      </c>
      <c r="AZ949" s="13">
        <f t="shared" si="1169"/>
        <v>0</v>
      </c>
      <c r="BA949" s="13">
        <f t="shared" si="1170"/>
        <v>0</v>
      </c>
      <c r="BB949" s="13">
        <f t="shared" si="1171"/>
        <v>0</v>
      </c>
      <c r="BC949" s="13">
        <f t="shared" si="1172"/>
        <v>0</v>
      </c>
      <c r="BD949" s="13">
        <f t="shared" si="1173"/>
        <v>0</v>
      </c>
      <c r="BE949" s="13">
        <f t="shared" si="1174"/>
        <v>0</v>
      </c>
      <c r="BF949" s="13">
        <f t="shared" si="1175"/>
        <v>0</v>
      </c>
      <c r="BG949" s="13">
        <f t="shared" si="1176"/>
        <v>0</v>
      </c>
      <c r="BH949" s="13">
        <f t="shared" si="1177"/>
        <v>0</v>
      </c>
      <c r="BI949" s="13">
        <f t="shared" si="1178"/>
        <v>0</v>
      </c>
      <c r="BJ949" s="13">
        <f t="shared" si="1179"/>
        <v>0</v>
      </c>
      <c r="BK949" s="13">
        <f t="shared" si="1180"/>
        <v>0</v>
      </c>
      <c r="BL949" s="13">
        <f t="shared" si="1181"/>
        <v>0</v>
      </c>
      <c r="BM949" s="13">
        <f t="shared" si="1182"/>
        <v>0</v>
      </c>
      <c r="BN949" s="13">
        <f t="shared" si="1183"/>
        <v>0</v>
      </c>
      <c r="BO949" s="13">
        <f t="shared" si="1184"/>
        <v>0</v>
      </c>
      <c r="BP949" s="13">
        <f t="shared" si="1185"/>
        <v>0</v>
      </c>
      <c r="BQ949" s="13">
        <f t="shared" si="1186"/>
        <v>0</v>
      </c>
      <c r="BR949" s="13">
        <f t="shared" si="1187"/>
        <v>0</v>
      </c>
      <c r="BS949" s="13">
        <f t="shared" si="1188"/>
        <v>0</v>
      </c>
      <c r="BT949" s="31">
        <f t="shared" si="1189"/>
        <v>0</v>
      </c>
      <c r="BU949" s="31">
        <f t="shared" si="1190"/>
        <v>0</v>
      </c>
      <c r="BV949" s="31">
        <f t="shared" si="1191"/>
        <v>0</v>
      </c>
      <c r="BW949" s="31">
        <f t="shared" si="1192"/>
        <v>0</v>
      </c>
      <c r="BX949" s="31">
        <f t="shared" si="1193"/>
        <v>0</v>
      </c>
      <c r="BY949" s="31">
        <f t="shared" si="1194"/>
        <v>0</v>
      </c>
      <c r="BZ949" s="31">
        <f t="shared" si="1195"/>
        <v>0</v>
      </c>
      <c r="CA949" s="31">
        <f t="shared" si="1196"/>
        <v>0</v>
      </c>
      <c r="CB949" s="31">
        <f t="shared" si="1197"/>
        <v>0</v>
      </c>
      <c r="CC949" s="31">
        <f t="shared" si="1198"/>
        <v>0</v>
      </c>
      <c r="CD949" s="31">
        <f t="shared" si="1199"/>
        <v>0</v>
      </c>
      <c r="CE949" s="37">
        <f t="array" ref="CE949">MIN(IF(JPRL=AI949,$AG$19:$AG$1018))</f>
        <v>0</v>
      </c>
      <c r="CF949" s="37">
        <f t="array" ref="CF949">MAX(IF(JPRL=AI949,$AG$19:$AG$1018))</f>
        <v>0</v>
      </c>
      <c r="CG949" s="36">
        <f t="shared" si="1200"/>
        <v>0</v>
      </c>
      <c r="CI949" s="40">
        <f t="shared" si="1201"/>
        <v>0</v>
      </c>
      <c r="CJ949" s="40">
        <f t="shared" si="1138"/>
        <v>0</v>
      </c>
      <c r="CK949" s="40">
        <f t="shared" si="1139"/>
        <v>0</v>
      </c>
      <c r="CL949" s="40">
        <f t="shared" si="1140"/>
        <v>0</v>
      </c>
      <c r="CM949" s="40">
        <f t="shared" si="1141"/>
        <v>0</v>
      </c>
      <c r="CN949" s="40">
        <f t="shared" si="1142"/>
        <v>0</v>
      </c>
      <c r="CO949" s="40">
        <f t="shared" si="1143"/>
        <v>0</v>
      </c>
      <c r="CP949" s="40">
        <f t="shared" si="1144"/>
        <v>0</v>
      </c>
      <c r="CQ949" s="40">
        <f t="shared" si="1145"/>
        <v>0</v>
      </c>
      <c r="CR949" s="40">
        <f t="shared" si="1146"/>
        <v>0</v>
      </c>
      <c r="CS949" s="40">
        <f t="shared" si="1147"/>
        <v>0</v>
      </c>
      <c r="CT949" s="41">
        <f t="shared" si="1202"/>
        <v>0</v>
      </c>
      <c r="CU949" s="41">
        <f t="shared" si="1203"/>
        <v>0</v>
      </c>
      <c r="CV949" s="41">
        <f t="shared" si="1204"/>
        <v>0</v>
      </c>
      <c r="CW949" s="41">
        <f t="shared" si="1205"/>
        <v>0</v>
      </c>
      <c r="CX949" s="41">
        <f t="shared" si="1206"/>
        <v>0</v>
      </c>
      <c r="CY949" s="41">
        <f t="shared" si="1207"/>
        <v>0</v>
      </c>
      <c r="CZ949" s="41">
        <f t="shared" si="1208"/>
        <v>0</v>
      </c>
      <c r="DA949" s="41">
        <f t="shared" si="1209"/>
        <v>0</v>
      </c>
      <c r="DB949" s="41">
        <f t="shared" si="1210"/>
        <v>0</v>
      </c>
      <c r="DC949" s="41">
        <f t="shared" si="1211"/>
        <v>0</v>
      </c>
      <c r="DD949" s="7">
        <f t="shared" si="1212"/>
        <v>0</v>
      </c>
      <c r="DE949" s="7">
        <f t="shared" si="1213"/>
        <v>0</v>
      </c>
      <c r="DF949" s="7">
        <f t="shared" si="1214"/>
        <v>0</v>
      </c>
      <c r="DJ949" s="7">
        <f t="shared" si="1215"/>
        <v>0</v>
      </c>
      <c r="DK949" s="7">
        <f t="shared" si="1216"/>
        <v>0</v>
      </c>
    </row>
    <row r="950" spans="1:115" ht="26.25" customHeight="1" x14ac:dyDescent="0.25">
      <c r="A950" s="9">
        <v>932</v>
      </c>
      <c r="B950" s="24" t="str">
        <f t="shared" si="1148"/>
        <v/>
      </c>
      <c r="C950" s="23"/>
      <c r="D950" s="51"/>
      <c r="E950" s="24"/>
      <c r="F950" s="24"/>
      <c r="G950" s="24"/>
      <c r="H950" s="24"/>
      <c r="I950" s="25"/>
      <c r="J950" s="24"/>
      <c r="K950" s="26"/>
      <c r="L950" s="29"/>
      <c r="M950" s="27"/>
      <c r="N950" s="28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30"/>
      <c r="Z950" s="29"/>
      <c r="AA950" s="29" t="str">
        <f t="shared" si="1149"/>
        <v/>
      </c>
      <c r="AB950" s="7">
        <f t="shared" si="1150"/>
        <v>0</v>
      </c>
      <c r="AC950" s="7">
        <f t="shared" si="1151"/>
        <v>0</v>
      </c>
      <c r="AD950" s="7">
        <f t="shared" si="1152"/>
        <v>0</v>
      </c>
      <c r="AE950" s="7">
        <f t="shared" si="1153"/>
        <v>0</v>
      </c>
      <c r="AF950" s="11" t="str">
        <f t="shared" si="1217"/>
        <v/>
      </c>
      <c r="AG950" s="13">
        <f t="shared" si="1154"/>
        <v>0</v>
      </c>
      <c r="AH950" s="7" t="str">
        <f t="shared" si="1155"/>
        <v/>
      </c>
      <c r="AI950" s="11" t="str">
        <f t="shared" si="1218"/>
        <v/>
      </c>
      <c r="AJ950" s="11" t="str">
        <f t="array" ref="AJ950">IF(OR(AI950=$AI$19:AI949),"",AI950)</f>
        <v/>
      </c>
      <c r="AK950" s="11" t="str">
        <f t="shared" si="1156"/>
        <v/>
      </c>
      <c r="AL950" t="str">
        <f t="array" ref="AL950">IF(OR(AK950=$AK$19:AK949),"",AK950)</f>
        <v/>
      </c>
      <c r="AM950" s="13">
        <f t="shared" si="1157"/>
        <v>0</v>
      </c>
      <c r="AN950" s="13">
        <f t="shared" si="1158"/>
        <v>0</v>
      </c>
      <c r="AO950" s="13">
        <f t="shared" si="1159"/>
        <v>0</v>
      </c>
      <c r="AP950" s="13">
        <f t="shared" si="1160"/>
        <v>0</v>
      </c>
      <c r="AQ950" s="13">
        <f t="shared" si="1161"/>
        <v>0</v>
      </c>
      <c r="AR950" s="13">
        <f t="shared" si="1162"/>
        <v>0</v>
      </c>
      <c r="AS950" s="13">
        <f t="shared" si="1163"/>
        <v>0</v>
      </c>
      <c r="AT950" s="13">
        <f t="shared" si="1164"/>
        <v>0</v>
      </c>
      <c r="AU950" s="13">
        <f t="shared" si="1165"/>
        <v>0</v>
      </c>
      <c r="AV950" s="13">
        <f t="shared" si="1166"/>
        <v>0</v>
      </c>
      <c r="AX950" s="13">
        <f t="shared" si="1167"/>
        <v>0</v>
      </c>
      <c r="AY950" s="13">
        <f t="shared" si="1168"/>
        <v>0</v>
      </c>
      <c r="AZ950" s="13">
        <f t="shared" si="1169"/>
        <v>0</v>
      </c>
      <c r="BA950" s="13">
        <f t="shared" si="1170"/>
        <v>0</v>
      </c>
      <c r="BB950" s="13">
        <f t="shared" si="1171"/>
        <v>0</v>
      </c>
      <c r="BC950" s="13">
        <f t="shared" si="1172"/>
        <v>0</v>
      </c>
      <c r="BD950" s="13">
        <f t="shared" si="1173"/>
        <v>0</v>
      </c>
      <c r="BE950" s="13">
        <f t="shared" si="1174"/>
        <v>0</v>
      </c>
      <c r="BF950" s="13">
        <f t="shared" si="1175"/>
        <v>0</v>
      </c>
      <c r="BG950" s="13">
        <f t="shared" si="1176"/>
        <v>0</v>
      </c>
      <c r="BH950" s="13">
        <f t="shared" si="1177"/>
        <v>0</v>
      </c>
      <c r="BI950" s="13">
        <f t="shared" si="1178"/>
        <v>0</v>
      </c>
      <c r="BJ950" s="13">
        <f t="shared" si="1179"/>
        <v>0</v>
      </c>
      <c r="BK950" s="13">
        <f t="shared" si="1180"/>
        <v>0</v>
      </c>
      <c r="BL950" s="13">
        <f t="shared" si="1181"/>
        <v>0</v>
      </c>
      <c r="BM950" s="13">
        <f t="shared" si="1182"/>
        <v>0</v>
      </c>
      <c r="BN950" s="13">
        <f t="shared" si="1183"/>
        <v>0</v>
      </c>
      <c r="BO950" s="13">
        <f t="shared" si="1184"/>
        <v>0</v>
      </c>
      <c r="BP950" s="13">
        <f t="shared" si="1185"/>
        <v>0</v>
      </c>
      <c r="BQ950" s="13">
        <f t="shared" si="1186"/>
        <v>0</v>
      </c>
      <c r="BR950" s="13">
        <f t="shared" si="1187"/>
        <v>0</v>
      </c>
      <c r="BS950" s="13">
        <f t="shared" si="1188"/>
        <v>0</v>
      </c>
      <c r="BT950" s="31">
        <f t="shared" si="1189"/>
        <v>0</v>
      </c>
      <c r="BU950" s="31">
        <f t="shared" si="1190"/>
        <v>0</v>
      </c>
      <c r="BV950" s="31">
        <f t="shared" si="1191"/>
        <v>0</v>
      </c>
      <c r="BW950" s="31">
        <f t="shared" si="1192"/>
        <v>0</v>
      </c>
      <c r="BX950" s="31">
        <f t="shared" si="1193"/>
        <v>0</v>
      </c>
      <c r="BY950" s="31">
        <f t="shared" si="1194"/>
        <v>0</v>
      </c>
      <c r="BZ950" s="31">
        <f t="shared" si="1195"/>
        <v>0</v>
      </c>
      <c r="CA950" s="31">
        <f t="shared" si="1196"/>
        <v>0</v>
      </c>
      <c r="CB950" s="31">
        <f t="shared" si="1197"/>
        <v>0</v>
      </c>
      <c r="CC950" s="31">
        <f t="shared" si="1198"/>
        <v>0</v>
      </c>
      <c r="CD950" s="31">
        <f t="shared" si="1199"/>
        <v>0</v>
      </c>
      <c r="CE950" s="37">
        <f t="array" ref="CE950">MIN(IF(JPRL=AI950,$AG$19:$AG$1018))</f>
        <v>0</v>
      </c>
      <c r="CF950" s="37">
        <f t="array" ref="CF950">MAX(IF(JPRL=AI950,$AG$19:$AG$1018))</f>
        <v>0</v>
      </c>
      <c r="CG950" s="36">
        <f t="shared" si="1200"/>
        <v>0</v>
      </c>
      <c r="CI950" s="40">
        <f t="shared" si="1201"/>
        <v>0</v>
      </c>
      <c r="CJ950" s="40">
        <f t="shared" si="1138"/>
        <v>0</v>
      </c>
      <c r="CK950" s="40">
        <f t="shared" si="1139"/>
        <v>0</v>
      </c>
      <c r="CL950" s="40">
        <f t="shared" si="1140"/>
        <v>0</v>
      </c>
      <c r="CM950" s="40">
        <f t="shared" si="1141"/>
        <v>0</v>
      </c>
      <c r="CN950" s="40">
        <f t="shared" si="1142"/>
        <v>0</v>
      </c>
      <c r="CO950" s="40">
        <f t="shared" si="1143"/>
        <v>0</v>
      </c>
      <c r="CP950" s="40">
        <f t="shared" si="1144"/>
        <v>0</v>
      </c>
      <c r="CQ950" s="40">
        <f t="shared" si="1145"/>
        <v>0</v>
      </c>
      <c r="CR950" s="40">
        <f t="shared" si="1146"/>
        <v>0</v>
      </c>
      <c r="CS950" s="40">
        <f t="shared" si="1147"/>
        <v>0</v>
      </c>
      <c r="CT950" s="41">
        <f t="shared" si="1202"/>
        <v>0</v>
      </c>
      <c r="CU950" s="41">
        <f t="shared" si="1203"/>
        <v>0</v>
      </c>
      <c r="CV950" s="41">
        <f t="shared" si="1204"/>
        <v>0</v>
      </c>
      <c r="CW950" s="41">
        <f t="shared" si="1205"/>
        <v>0</v>
      </c>
      <c r="CX950" s="41">
        <f t="shared" si="1206"/>
        <v>0</v>
      </c>
      <c r="CY950" s="41">
        <f t="shared" si="1207"/>
        <v>0</v>
      </c>
      <c r="CZ950" s="41">
        <f t="shared" si="1208"/>
        <v>0</v>
      </c>
      <c r="DA950" s="41">
        <f t="shared" si="1209"/>
        <v>0</v>
      </c>
      <c r="DB950" s="41">
        <f t="shared" si="1210"/>
        <v>0</v>
      </c>
      <c r="DC950" s="41">
        <f t="shared" si="1211"/>
        <v>0</v>
      </c>
      <c r="DD950" s="7">
        <f t="shared" si="1212"/>
        <v>0</v>
      </c>
      <c r="DE950" s="7">
        <f t="shared" si="1213"/>
        <v>0</v>
      </c>
      <c r="DF950" s="7">
        <f t="shared" si="1214"/>
        <v>0</v>
      </c>
      <c r="DJ950" s="7">
        <f t="shared" si="1215"/>
        <v>0</v>
      </c>
      <c r="DK950" s="7">
        <f t="shared" si="1216"/>
        <v>0</v>
      </c>
    </row>
    <row r="951" spans="1:115" ht="26.25" customHeight="1" x14ac:dyDescent="0.25">
      <c r="A951" s="9">
        <v>933</v>
      </c>
      <c r="B951" s="24" t="str">
        <f t="shared" si="1148"/>
        <v/>
      </c>
      <c r="C951" s="23"/>
      <c r="D951" s="51"/>
      <c r="E951" s="24"/>
      <c r="F951" s="24"/>
      <c r="G951" s="24"/>
      <c r="H951" s="24"/>
      <c r="I951" s="25"/>
      <c r="J951" s="24"/>
      <c r="K951" s="26"/>
      <c r="L951" s="29"/>
      <c r="M951" s="27"/>
      <c r="N951" s="28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30"/>
      <c r="Z951" s="29"/>
      <c r="AA951" s="29" t="str">
        <f t="shared" si="1149"/>
        <v/>
      </c>
      <c r="AB951" s="7">
        <f t="shared" si="1150"/>
        <v>0</v>
      </c>
      <c r="AC951" s="7">
        <f t="shared" si="1151"/>
        <v>0</v>
      </c>
      <c r="AD951" s="7">
        <f t="shared" si="1152"/>
        <v>0</v>
      </c>
      <c r="AE951" s="7">
        <f t="shared" si="1153"/>
        <v>0</v>
      </c>
      <c r="AF951" s="11" t="str">
        <f t="shared" si="1217"/>
        <v/>
      </c>
      <c r="AG951" s="13">
        <f t="shared" si="1154"/>
        <v>0</v>
      </c>
      <c r="AH951" s="7" t="str">
        <f t="shared" si="1155"/>
        <v/>
      </c>
      <c r="AI951" s="11" t="str">
        <f t="shared" si="1218"/>
        <v/>
      </c>
      <c r="AJ951" s="11" t="str">
        <f t="array" ref="AJ951">IF(OR(AI951=$AI$19:AI950),"",AI951)</f>
        <v/>
      </c>
      <c r="AK951" s="11" t="str">
        <f t="shared" si="1156"/>
        <v/>
      </c>
      <c r="AL951" t="str">
        <f t="array" ref="AL951">IF(OR(AK951=$AK$19:AK950),"",AK951)</f>
        <v/>
      </c>
      <c r="AM951" s="13">
        <f t="shared" si="1157"/>
        <v>0</v>
      </c>
      <c r="AN951" s="13">
        <f t="shared" si="1158"/>
        <v>0</v>
      </c>
      <c r="AO951" s="13">
        <f t="shared" si="1159"/>
        <v>0</v>
      </c>
      <c r="AP951" s="13">
        <f t="shared" si="1160"/>
        <v>0</v>
      </c>
      <c r="AQ951" s="13">
        <f t="shared" si="1161"/>
        <v>0</v>
      </c>
      <c r="AR951" s="13">
        <f t="shared" si="1162"/>
        <v>0</v>
      </c>
      <c r="AS951" s="13">
        <f t="shared" si="1163"/>
        <v>0</v>
      </c>
      <c r="AT951" s="13">
        <f t="shared" si="1164"/>
        <v>0</v>
      </c>
      <c r="AU951" s="13">
        <f t="shared" si="1165"/>
        <v>0</v>
      </c>
      <c r="AV951" s="13">
        <f t="shared" si="1166"/>
        <v>0</v>
      </c>
      <c r="AX951" s="13">
        <f t="shared" si="1167"/>
        <v>0</v>
      </c>
      <c r="AY951" s="13">
        <f t="shared" si="1168"/>
        <v>0</v>
      </c>
      <c r="AZ951" s="13">
        <f t="shared" si="1169"/>
        <v>0</v>
      </c>
      <c r="BA951" s="13">
        <f t="shared" si="1170"/>
        <v>0</v>
      </c>
      <c r="BB951" s="13">
        <f t="shared" si="1171"/>
        <v>0</v>
      </c>
      <c r="BC951" s="13">
        <f t="shared" si="1172"/>
        <v>0</v>
      </c>
      <c r="BD951" s="13">
        <f t="shared" si="1173"/>
        <v>0</v>
      </c>
      <c r="BE951" s="13">
        <f t="shared" si="1174"/>
        <v>0</v>
      </c>
      <c r="BF951" s="13">
        <f t="shared" si="1175"/>
        <v>0</v>
      </c>
      <c r="BG951" s="13">
        <f t="shared" si="1176"/>
        <v>0</v>
      </c>
      <c r="BH951" s="13">
        <f t="shared" si="1177"/>
        <v>0</v>
      </c>
      <c r="BI951" s="13">
        <f t="shared" si="1178"/>
        <v>0</v>
      </c>
      <c r="BJ951" s="13">
        <f t="shared" si="1179"/>
        <v>0</v>
      </c>
      <c r="BK951" s="13">
        <f t="shared" si="1180"/>
        <v>0</v>
      </c>
      <c r="BL951" s="13">
        <f t="shared" si="1181"/>
        <v>0</v>
      </c>
      <c r="BM951" s="13">
        <f t="shared" si="1182"/>
        <v>0</v>
      </c>
      <c r="BN951" s="13">
        <f t="shared" si="1183"/>
        <v>0</v>
      </c>
      <c r="BO951" s="13">
        <f t="shared" si="1184"/>
        <v>0</v>
      </c>
      <c r="BP951" s="13">
        <f t="shared" si="1185"/>
        <v>0</v>
      </c>
      <c r="BQ951" s="13">
        <f t="shared" si="1186"/>
        <v>0</v>
      </c>
      <c r="BR951" s="13">
        <f t="shared" si="1187"/>
        <v>0</v>
      </c>
      <c r="BS951" s="13">
        <f t="shared" si="1188"/>
        <v>0</v>
      </c>
      <c r="BT951" s="31">
        <f t="shared" si="1189"/>
        <v>0</v>
      </c>
      <c r="BU951" s="31">
        <f t="shared" si="1190"/>
        <v>0</v>
      </c>
      <c r="BV951" s="31">
        <f t="shared" si="1191"/>
        <v>0</v>
      </c>
      <c r="BW951" s="31">
        <f t="shared" si="1192"/>
        <v>0</v>
      </c>
      <c r="BX951" s="31">
        <f t="shared" si="1193"/>
        <v>0</v>
      </c>
      <c r="BY951" s="31">
        <f t="shared" si="1194"/>
        <v>0</v>
      </c>
      <c r="BZ951" s="31">
        <f t="shared" si="1195"/>
        <v>0</v>
      </c>
      <c r="CA951" s="31">
        <f t="shared" si="1196"/>
        <v>0</v>
      </c>
      <c r="CB951" s="31">
        <f t="shared" si="1197"/>
        <v>0</v>
      </c>
      <c r="CC951" s="31">
        <f t="shared" si="1198"/>
        <v>0</v>
      </c>
      <c r="CD951" s="31">
        <f t="shared" si="1199"/>
        <v>0</v>
      </c>
      <c r="CE951" s="37">
        <f t="array" ref="CE951">MIN(IF(JPRL=AI951,$AG$19:$AG$1018))</f>
        <v>0</v>
      </c>
      <c r="CF951" s="37">
        <f t="array" ref="CF951">MAX(IF(JPRL=AI951,$AG$19:$AG$1018))</f>
        <v>0</v>
      </c>
      <c r="CG951" s="36">
        <f t="shared" si="1200"/>
        <v>0</v>
      </c>
      <c r="CI951" s="40">
        <f t="shared" si="1201"/>
        <v>0</v>
      </c>
      <c r="CJ951" s="40">
        <f t="shared" si="1138"/>
        <v>0</v>
      </c>
      <c r="CK951" s="40">
        <f t="shared" si="1139"/>
        <v>0</v>
      </c>
      <c r="CL951" s="40">
        <f t="shared" si="1140"/>
        <v>0</v>
      </c>
      <c r="CM951" s="40">
        <f t="shared" si="1141"/>
        <v>0</v>
      </c>
      <c r="CN951" s="40">
        <f t="shared" si="1142"/>
        <v>0</v>
      </c>
      <c r="CO951" s="40">
        <f t="shared" si="1143"/>
        <v>0</v>
      </c>
      <c r="CP951" s="40">
        <f t="shared" si="1144"/>
        <v>0</v>
      </c>
      <c r="CQ951" s="40">
        <f t="shared" si="1145"/>
        <v>0</v>
      </c>
      <c r="CR951" s="40">
        <f t="shared" si="1146"/>
        <v>0</v>
      </c>
      <c r="CS951" s="40">
        <f t="shared" si="1147"/>
        <v>0</v>
      </c>
      <c r="CT951" s="41">
        <f t="shared" si="1202"/>
        <v>0</v>
      </c>
      <c r="CU951" s="41">
        <f t="shared" si="1203"/>
        <v>0</v>
      </c>
      <c r="CV951" s="41">
        <f t="shared" si="1204"/>
        <v>0</v>
      </c>
      <c r="CW951" s="41">
        <f t="shared" si="1205"/>
        <v>0</v>
      </c>
      <c r="CX951" s="41">
        <f t="shared" si="1206"/>
        <v>0</v>
      </c>
      <c r="CY951" s="41">
        <f t="shared" si="1207"/>
        <v>0</v>
      </c>
      <c r="CZ951" s="41">
        <f t="shared" si="1208"/>
        <v>0</v>
      </c>
      <c r="DA951" s="41">
        <f t="shared" si="1209"/>
        <v>0</v>
      </c>
      <c r="DB951" s="41">
        <f t="shared" si="1210"/>
        <v>0</v>
      </c>
      <c r="DC951" s="41">
        <f t="shared" si="1211"/>
        <v>0</v>
      </c>
      <c r="DD951" s="7">
        <f t="shared" si="1212"/>
        <v>0</v>
      </c>
      <c r="DE951" s="7">
        <f t="shared" si="1213"/>
        <v>0</v>
      </c>
      <c r="DF951" s="7">
        <f t="shared" si="1214"/>
        <v>0</v>
      </c>
      <c r="DJ951" s="7">
        <f t="shared" si="1215"/>
        <v>0</v>
      </c>
      <c r="DK951" s="7">
        <f t="shared" si="1216"/>
        <v>0</v>
      </c>
    </row>
    <row r="952" spans="1:115" ht="26.25" customHeight="1" x14ac:dyDescent="0.25">
      <c r="A952" s="9">
        <v>934</v>
      </c>
      <c r="B952" s="24" t="str">
        <f t="shared" si="1148"/>
        <v/>
      </c>
      <c r="C952" s="23"/>
      <c r="D952" s="51"/>
      <c r="E952" s="24"/>
      <c r="F952" s="24"/>
      <c r="G952" s="24"/>
      <c r="H952" s="24"/>
      <c r="I952" s="25"/>
      <c r="J952" s="24"/>
      <c r="K952" s="26"/>
      <c r="L952" s="29"/>
      <c r="M952" s="27"/>
      <c r="N952" s="28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30"/>
      <c r="Z952" s="29"/>
      <c r="AA952" s="29" t="str">
        <f t="shared" si="1149"/>
        <v/>
      </c>
      <c r="AB952" s="7">
        <f t="shared" si="1150"/>
        <v>0</v>
      </c>
      <c r="AC952" s="7">
        <f t="shared" si="1151"/>
        <v>0</v>
      </c>
      <c r="AD952" s="7">
        <f t="shared" si="1152"/>
        <v>0</v>
      </c>
      <c r="AE952" s="7">
        <f t="shared" si="1153"/>
        <v>0</v>
      </c>
      <c r="AF952" s="11" t="str">
        <f t="shared" si="1217"/>
        <v/>
      </c>
      <c r="AG952" s="13">
        <f t="shared" si="1154"/>
        <v>0</v>
      </c>
      <c r="AH952" s="7" t="str">
        <f t="shared" si="1155"/>
        <v/>
      </c>
      <c r="AI952" s="11" t="str">
        <f t="shared" si="1218"/>
        <v/>
      </c>
      <c r="AJ952" s="11" t="str">
        <f t="array" ref="AJ952">IF(OR(AI952=$AI$19:AI951),"",AI952)</f>
        <v/>
      </c>
      <c r="AK952" s="11" t="str">
        <f t="shared" si="1156"/>
        <v/>
      </c>
      <c r="AL952" t="str">
        <f t="array" ref="AL952">IF(OR(AK952=$AK$19:AK951),"",AK952)</f>
        <v/>
      </c>
      <c r="AM952" s="13">
        <f t="shared" si="1157"/>
        <v>0</v>
      </c>
      <c r="AN952" s="13">
        <f t="shared" si="1158"/>
        <v>0</v>
      </c>
      <c r="AO952" s="13">
        <f t="shared" si="1159"/>
        <v>0</v>
      </c>
      <c r="AP952" s="13">
        <f t="shared" si="1160"/>
        <v>0</v>
      </c>
      <c r="AQ952" s="13">
        <f t="shared" si="1161"/>
        <v>0</v>
      </c>
      <c r="AR952" s="13">
        <f t="shared" si="1162"/>
        <v>0</v>
      </c>
      <c r="AS952" s="13">
        <f t="shared" si="1163"/>
        <v>0</v>
      </c>
      <c r="AT952" s="13">
        <f t="shared" si="1164"/>
        <v>0</v>
      </c>
      <c r="AU952" s="13">
        <f t="shared" si="1165"/>
        <v>0</v>
      </c>
      <c r="AV952" s="13">
        <f t="shared" si="1166"/>
        <v>0</v>
      </c>
      <c r="AX952" s="13">
        <f t="shared" si="1167"/>
        <v>0</v>
      </c>
      <c r="AY952" s="13">
        <f t="shared" si="1168"/>
        <v>0</v>
      </c>
      <c r="AZ952" s="13">
        <f t="shared" si="1169"/>
        <v>0</v>
      </c>
      <c r="BA952" s="13">
        <f t="shared" si="1170"/>
        <v>0</v>
      </c>
      <c r="BB952" s="13">
        <f t="shared" si="1171"/>
        <v>0</v>
      </c>
      <c r="BC952" s="13">
        <f t="shared" si="1172"/>
        <v>0</v>
      </c>
      <c r="BD952" s="13">
        <f t="shared" si="1173"/>
        <v>0</v>
      </c>
      <c r="BE952" s="13">
        <f t="shared" si="1174"/>
        <v>0</v>
      </c>
      <c r="BF952" s="13">
        <f t="shared" si="1175"/>
        <v>0</v>
      </c>
      <c r="BG952" s="13">
        <f t="shared" si="1176"/>
        <v>0</v>
      </c>
      <c r="BH952" s="13">
        <f t="shared" si="1177"/>
        <v>0</v>
      </c>
      <c r="BI952" s="13">
        <f t="shared" si="1178"/>
        <v>0</v>
      </c>
      <c r="BJ952" s="13">
        <f t="shared" si="1179"/>
        <v>0</v>
      </c>
      <c r="BK952" s="13">
        <f t="shared" si="1180"/>
        <v>0</v>
      </c>
      <c r="BL952" s="13">
        <f t="shared" si="1181"/>
        <v>0</v>
      </c>
      <c r="BM952" s="13">
        <f t="shared" si="1182"/>
        <v>0</v>
      </c>
      <c r="BN952" s="13">
        <f t="shared" si="1183"/>
        <v>0</v>
      </c>
      <c r="BO952" s="13">
        <f t="shared" si="1184"/>
        <v>0</v>
      </c>
      <c r="BP952" s="13">
        <f t="shared" si="1185"/>
        <v>0</v>
      </c>
      <c r="BQ952" s="13">
        <f t="shared" si="1186"/>
        <v>0</v>
      </c>
      <c r="BR952" s="13">
        <f t="shared" si="1187"/>
        <v>0</v>
      </c>
      <c r="BS952" s="13">
        <f t="shared" si="1188"/>
        <v>0</v>
      </c>
      <c r="BT952" s="31">
        <f t="shared" si="1189"/>
        <v>0</v>
      </c>
      <c r="BU952" s="31">
        <f t="shared" si="1190"/>
        <v>0</v>
      </c>
      <c r="BV952" s="31">
        <f t="shared" si="1191"/>
        <v>0</v>
      </c>
      <c r="BW952" s="31">
        <f t="shared" si="1192"/>
        <v>0</v>
      </c>
      <c r="BX952" s="31">
        <f t="shared" si="1193"/>
        <v>0</v>
      </c>
      <c r="BY952" s="31">
        <f t="shared" si="1194"/>
        <v>0</v>
      </c>
      <c r="BZ952" s="31">
        <f t="shared" si="1195"/>
        <v>0</v>
      </c>
      <c r="CA952" s="31">
        <f t="shared" si="1196"/>
        <v>0</v>
      </c>
      <c r="CB952" s="31">
        <f t="shared" si="1197"/>
        <v>0</v>
      </c>
      <c r="CC952" s="31">
        <f t="shared" si="1198"/>
        <v>0</v>
      </c>
      <c r="CD952" s="31">
        <f t="shared" si="1199"/>
        <v>0</v>
      </c>
      <c r="CE952" s="37">
        <f t="array" ref="CE952">MIN(IF(JPRL=AI952,$AG$19:$AG$1018))</f>
        <v>0</v>
      </c>
      <c r="CF952" s="37">
        <f t="array" ref="CF952">MAX(IF(JPRL=AI952,$AG$19:$AG$1018))</f>
        <v>0</v>
      </c>
      <c r="CG952" s="36">
        <f t="shared" si="1200"/>
        <v>0</v>
      </c>
      <c r="CI952" s="40">
        <f t="shared" si="1201"/>
        <v>0</v>
      </c>
      <c r="CJ952" s="40">
        <f t="shared" si="1138"/>
        <v>0</v>
      </c>
      <c r="CK952" s="40">
        <f t="shared" si="1139"/>
        <v>0</v>
      </c>
      <c r="CL952" s="40">
        <f t="shared" si="1140"/>
        <v>0</v>
      </c>
      <c r="CM952" s="40">
        <f t="shared" si="1141"/>
        <v>0</v>
      </c>
      <c r="CN952" s="40">
        <f t="shared" si="1142"/>
        <v>0</v>
      </c>
      <c r="CO952" s="40">
        <f t="shared" si="1143"/>
        <v>0</v>
      </c>
      <c r="CP952" s="40">
        <f t="shared" si="1144"/>
        <v>0</v>
      </c>
      <c r="CQ952" s="40">
        <f t="shared" si="1145"/>
        <v>0</v>
      </c>
      <c r="CR952" s="40">
        <f t="shared" si="1146"/>
        <v>0</v>
      </c>
      <c r="CS952" s="40">
        <f t="shared" si="1147"/>
        <v>0</v>
      </c>
      <c r="CT952" s="41">
        <f t="shared" si="1202"/>
        <v>0</v>
      </c>
      <c r="CU952" s="41">
        <f t="shared" si="1203"/>
        <v>0</v>
      </c>
      <c r="CV952" s="41">
        <f t="shared" si="1204"/>
        <v>0</v>
      </c>
      <c r="CW952" s="41">
        <f t="shared" si="1205"/>
        <v>0</v>
      </c>
      <c r="CX952" s="41">
        <f t="shared" si="1206"/>
        <v>0</v>
      </c>
      <c r="CY952" s="41">
        <f t="shared" si="1207"/>
        <v>0</v>
      </c>
      <c r="CZ952" s="41">
        <f t="shared" si="1208"/>
        <v>0</v>
      </c>
      <c r="DA952" s="41">
        <f t="shared" si="1209"/>
        <v>0</v>
      </c>
      <c r="DB952" s="41">
        <f t="shared" si="1210"/>
        <v>0</v>
      </c>
      <c r="DC952" s="41">
        <f t="shared" si="1211"/>
        <v>0</v>
      </c>
      <c r="DD952" s="7">
        <f t="shared" si="1212"/>
        <v>0</v>
      </c>
      <c r="DE952" s="7">
        <f t="shared" si="1213"/>
        <v>0</v>
      </c>
      <c r="DF952" s="7">
        <f t="shared" si="1214"/>
        <v>0</v>
      </c>
      <c r="DJ952" s="7">
        <f t="shared" si="1215"/>
        <v>0</v>
      </c>
      <c r="DK952" s="7">
        <f t="shared" si="1216"/>
        <v>0</v>
      </c>
    </row>
    <row r="953" spans="1:115" ht="26.25" customHeight="1" x14ac:dyDescent="0.25">
      <c r="A953" s="9">
        <v>935</v>
      </c>
      <c r="B953" s="24" t="str">
        <f t="shared" si="1148"/>
        <v/>
      </c>
      <c r="C953" s="23"/>
      <c r="D953" s="51"/>
      <c r="E953" s="24"/>
      <c r="F953" s="24"/>
      <c r="G953" s="24"/>
      <c r="H953" s="24"/>
      <c r="I953" s="25"/>
      <c r="J953" s="24"/>
      <c r="K953" s="26"/>
      <c r="L953" s="29"/>
      <c r="M953" s="27"/>
      <c r="N953" s="28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30"/>
      <c r="Z953" s="29"/>
      <c r="AA953" s="29" t="str">
        <f t="shared" si="1149"/>
        <v/>
      </c>
      <c r="AB953" s="7">
        <f t="shared" si="1150"/>
        <v>0</v>
      </c>
      <c r="AC953" s="7">
        <f t="shared" si="1151"/>
        <v>0</v>
      </c>
      <c r="AD953" s="7">
        <f t="shared" si="1152"/>
        <v>0</v>
      </c>
      <c r="AE953" s="7">
        <f t="shared" si="1153"/>
        <v>0</v>
      </c>
      <c r="AF953" s="11" t="str">
        <f t="shared" si="1217"/>
        <v/>
      </c>
      <c r="AG953" s="13">
        <f t="shared" si="1154"/>
        <v>0</v>
      </c>
      <c r="AH953" s="7" t="str">
        <f t="shared" si="1155"/>
        <v/>
      </c>
      <c r="AI953" s="11" t="str">
        <f t="shared" si="1218"/>
        <v/>
      </c>
      <c r="AJ953" s="11" t="str">
        <f t="array" ref="AJ953">IF(OR(AI953=$AI$19:AI952),"",AI953)</f>
        <v/>
      </c>
      <c r="AK953" s="11" t="str">
        <f t="shared" si="1156"/>
        <v/>
      </c>
      <c r="AL953" t="str">
        <f t="array" ref="AL953">IF(OR(AK953=$AK$19:AK952),"",AK953)</f>
        <v/>
      </c>
      <c r="AM953" s="13">
        <f t="shared" si="1157"/>
        <v>0</v>
      </c>
      <c r="AN953" s="13">
        <f t="shared" si="1158"/>
        <v>0</v>
      </c>
      <c r="AO953" s="13">
        <f t="shared" si="1159"/>
        <v>0</v>
      </c>
      <c r="AP953" s="13">
        <f t="shared" si="1160"/>
        <v>0</v>
      </c>
      <c r="AQ953" s="13">
        <f t="shared" si="1161"/>
        <v>0</v>
      </c>
      <c r="AR953" s="13">
        <f t="shared" si="1162"/>
        <v>0</v>
      </c>
      <c r="AS953" s="13">
        <f t="shared" si="1163"/>
        <v>0</v>
      </c>
      <c r="AT953" s="13">
        <f t="shared" si="1164"/>
        <v>0</v>
      </c>
      <c r="AU953" s="13">
        <f t="shared" si="1165"/>
        <v>0</v>
      </c>
      <c r="AV953" s="13">
        <f t="shared" si="1166"/>
        <v>0</v>
      </c>
      <c r="AX953" s="13">
        <f t="shared" si="1167"/>
        <v>0</v>
      </c>
      <c r="AY953" s="13">
        <f t="shared" si="1168"/>
        <v>0</v>
      </c>
      <c r="AZ953" s="13">
        <f t="shared" si="1169"/>
        <v>0</v>
      </c>
      <c r="BA953" s="13">
        <f t="shared" si="1170"/>
        <v>0</v>
      </c>
      <c r="BB953" s="13">
        <f t="shared" si="1171"/>
        <v>0</v>
      </c>
      <c r="BC953" s="13">
        <f t="shared" si="1172"/>
        <v>0</v>
      </c>
      <c r="BD953" s="13">
        <f t="shared" si="1173"/>
        <v>0</v>
      </c>
      <c r="BE953" s="13">
        <f t="shared" si="1174"/>
        <v>0</v>
      </c>
      <c r="BF953" s="13">
        <f t="shared" si="1175"/>
        <v>0</v>
      </c>
      <c r="BG953" s="13">
        <f t="shared" si="1176"/>
        <v>0</v>
      </c>
      <c r="BH953" s="13">
        <f t="shared" si="1177"/>
        <v>0</v>
      </c>
      <c r="BI953" s="13">
        <f t="shared" si="1178"/>
        <v>0</v>
      </c>
      <c r="BJ953" s="13">
        <f t="shared" si="1179"/>
        <v>0</v>
      </c>
      <c r="BK953" s="13">
        <f t="shared" si="1180"/>
        <v>0</v>
      </c>
      <c r="BL953" s="13">
        <f t="shared" si="1181"/>
        <v>0</v>
      </c>
      <c r="BM953" s="13">
        <f t="shared" si="1182"/>
        <v>0</v>
      </c>
      <c r="BN953" s="13">
        <f t="shared" si="1183"/>
        <v>0</v>
      </c>
      <c r="BO953" s="13">
        <f t="shared" si="1184"/>
        <v>0</v>
      </c>
      <c r="BP953" s="13">
        <f t="shared" si="1185"/>
        <v>0</v>
      </c>
      <c r="BQ953" s="13">
        <f t="shared" si="1186"/>
        <v>0</v>
      </c>
      <c r="BR953" s="13">
        <f t="shared" si="1187"/>
        <v>0</v>
      </c>
      <c r="BS953" s="13">
        <f t="shared" si="1188"/>
        <v>0</v>
      </c>
      <c r="BT953" s="31">
        <f t="shared" si="1189"/>
        <v>0</v>
      </c>
      <c r="BU953" s="31">
        <f t="shared" si="1190"/>
        <v>0</v>
      </c>
      <c r="BV953" s="31">
        <f t="shared" si="1191"/>
        <v>0</v>
      </c>
      <c r="BW953" s="31">
        <f t="shared" si="1192"/>
        <v>0</v>
      </c>
      <c r="BX953" s="31">
        <f t="shared" si="1193"/>
        <v>0</v>
      </c>
      <c r="BY953" s="31">
        <f t="shared" si="1194"/>
        <v>0</v>
      </c>
      <c r="BZ953" s="31">
        <f t="shared" si="1195"/>
        <v>0</v>
      </c>
      <c r="CA953" s="31">
        <f t="shared" si="1196"/>
        <v>0</v>
      </c>
      <c r="CB953" s="31">
        <f t="shared" si="1197"/>
        <v>0</v>
      </c>
      <c r="CC953" s="31">
        <f t="shared" si="1198"/>
        <v>0</v>
      </c>
      <c r="CD953" s="31">
        <f t="shared" si="1199"/>
        <v>0</v>
      </c>
      <c r="CE953" s="37">
        <f t="array" ref="CE953">MIN(IF(JPRL=AI953,$AG$19:$AG$1018))</f>
        <v>0</v>
      </c>
      <c r="CF953" s="37">
        <f t="array" ref="CF953">MAX(IF(JPRL=AI953,$AG$19:$AG$1018))</f>
        <v>0</v>
      </c>
      <c r="CG953" s="36">
        <f t="shared" si="1200"/>
        <v>0</v>
      </c>
      <c r="CI953" s="40">
        <f t="shared" si="1201"/>
        <v>0</v>
      </c>
      <c r="CJ953" s="40">
        <f t="shared" si="1138"/>
        <v>0</v>
      </c>
      <c r="CK953" s="40">
        <f t="shared" si="1139"/>
        <v>0</v>
      </c>
      <c r="CL953" s="40">
        <f t="shared" si="1140"/>
        <v>0</v>
      </c>
      <c r="CM953" s="40">
        <f t="shared" si="1141"/>
        <v>0</v>
      </c>
      <c r="CN953" s="40">
        <f t="shared" si="1142"/>
        <v>0</v>
      </c>
      <c r="CO953" s="40">
        <f t="shared" si="1143"/>
        <v>0</v>
      </c>
      <c r="CP953" s="40">
        <f t="shared" si="1144"/>
        <v>0</v>
      </c>
      <c r="CQ953" s="40">
        <f t="shared" si="1145"/>
        <v>0</v>
      </c>
      <c r="CR953" s="40">
        <f t="shared" si="1146"/>
        <v>0</v>
      </c>
      <c r="CS953" s="40">
        <f t="shared" si="1147"/>
        <v>0</v>
      </c>
      <c r="CT953" s="41">
        <f t="shared" si="1202"/>
        <v>0</v>
      </c>
      <c r="CU953" s="41">
        <f t="shared" si="1203"/>
        <v>0</v>
      </c>
      <c r="CV953" s="41">
        <f t="shared" si="1204"/>
        <v>0</v>
      </c>
      <c r="CW953" s="41">
        <f t="shared" si="1205"/>
        <v>0</v>
      </c>
      <c r="CX953" s="41">
        <f t="shared" si="1206"/>
        <v>0</v>
      </c>
      <c r="CY953" s="41">
        <f t="shared" si="1207"/>
        <v>0</v>
      </c>
      <c r="CZ953" s="41">
        <f t="shared" si="1208"/>
        <v>0</v>
      </c>
      <c r="DA953" s="41">
        <f t="shared" si="1209"/>
        <v>0</v>
      </c>
      <c r="DB953" s="41">
        <f t="shared" si="1210"/>
        <v>0</v>
      </c>
      <c r="DC953" s="41">
        <f t="shared" si="1211"/>
        <v>0</v>
      </c>
      <c r="DD953" s="7">
        <f t="shared" si="1212"/>
        <v>0</v>
      </c>
      <c r="DE953" s="7">
        <f t="shared" si="1213"/>
        <v>0</v>
      </c>
      <c r="DF953" s="7">
        <f t="shared" si="1214"/>
        <v>0</v>
      </c>
      <c r="DJ953" s="7">
        <f t="shared" si="1215"/>
        <v>0</v>
      </c>
      <c r="DK953" s="7">
        <f t="shared" si="1216"/>
        <v>0</v>
      </c>
    </row>
    <row r="954" spans="1:115" ht="26.25" customHeight="1" x14ac:dyDescent="0.25">
      <c r="A954" s="9">
        <v>936</v>
      </c>
      <c r="B954" s="24" t="str">
        <f t="shared" si="1148"/>
        <v/>
      </c>
      <c r="C954" s="23"/>
      <c r="D954" s="51"/>
      <c r="E954" s="24"/>
      <c r="F954" s="24"/>
      <c r="G954" s="24"/>
      <c r="H954" s="24"/>
      <c r="I954" s="25"/>
      <c r="J954" s="24"/>
      <c r="K954" s="26"/>
      <c r="L954" s="29"/>
      <c r="M954" s="27"/>
      <c r="N954" s="28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30"/>
      <c r="Z954" s="29"/>
      <c r="AA954" s="29" t="str">
        <f t="shared" si="1149"/>
        <v/>
      </c>
      <c r="AB954" s="7">
        <f t="shared" si="1150"/>
        <v>0</v>
      </c>
      <c r="AC954" s="7">
        <f t="shared" si="1151"/>
        <v>0</v>
      </c>
      <c r="AD954" s="7">
        <f t="shared" si="1152"/>
        <v>0</v>
      </c>
      <c r="AE954" s="7">
        <f t="shared" si="1153"/>
        <v>0</v>
      </c>
      <c r="AF954" s="11" t="str">
        <f t="shared" si="1217"/>
        <v/>
      </c>
      <c r="AG954" s="13">
        <f t="shared" si="1154"/>
        <v>0</v>
      </c>
      <c r="AH954" s="7" t="str">
        <f t="shared" si="1155"/>
        <v/>
      </c>
      <c r="AI954" s="11" t="str">
        <f t="shared" si="1218"/>
        <v/>
      </c>
      <c r="AJ954" s="11" t="str">
        <f t="array" ref="AJ954">IF(OR(AI954=$AI$19:AI953),"",AI954)</f>
        <v/>
      </c>
      <c r="AK954" s="11" t="str">
        <f t="shared" si="1156"/>
        <v/>
      </c>
      <c r="AL954" t="str">
        <f t="array" ref="AL954">IF(OR(AK954=$AK$19:AK953),"",AK954)</f>
        <v/>
      </c>
      <c r="AM954" s="13">
        <f t="shared" si="1157"/>
        <v>0</v>
      </c>
      <c r="AN954" s="13">
        <f t="shared" si="1158"/>
        <v>0</v>
      </c>
      <c r="AO954" s="13">
        <f t="shared" si="1159"/>
        <v>0</v>
      </c>
      <c r="AP954" s="13">
        <f t="shared" si="1160"/>
        <v>0</v>
      </c>
      <c r="AQ954" s="13">
        <f t="shared" si="1161"/>
        <v>0</v>
      </c>
      <c r="AR954" s="13">
        <f t="shared" si="1162"/>
        <v>0</v>
      </c>
      <c r="AS954" s="13">
        <f t="shared" si="1163"/>
        <v>0</v>
      </c>
      <c r="AT954" s="13">
        <f t="shared" si="1164"/>
        <v>0</v>
      </c>
      <c r="AU954" s="13">
        <f t="shared" si="1165"/>
        <v>0</v>
      </c>
      <c r="AV954" s="13">
        <f t="shared" si="1166"/>
        <v>0</v>
      </c>
      <c r="AX954" s="13">
        <f t="shared" si="1167"/>
        <v>0</v>
      </c>
      <c r="AY954" s="13">
        <f t="shared" si="1168"/>
        <v>0</v>
      </c>
      <c r="AZ954" s="13">
        <f t="shared" si="1169"/>
        <v>0</v>
      </c>
      <c r="BA954" s="13">
        <f t="shared" si="1170"/>
        <v>0</v>
      </c>
      <c r="BB954" s="13">
        <f t="shared" si="1171"/>
        <v>0</v>
      </c>
      <c r="BC954" s="13">
        <f t="shared" si="1172"/>
        <v>0</v>
      </c>
      <c r="BD954" s="13">
        <f t="shared" si="1173"/>
        <v>0</v>
      </c>
      <c r="BE954" s="13">
        <f t="shared" si="1174"/>
        <v>0</v>
      </c>
      <c r="BF954" s="13">
        <f t="shared" si="1175"/>
        <v>0</v>
      </c>
      <c r="BG954" s="13">
        <f t="shared" si="1176"/>
        <v>0</v>
      </c>
      <c r="BH954" s="13">
        <f t="shared" si="1177"/>
        <v>0</v>
      </c>
      <c r="BI954" s="13">
        <f t="shared" si="1178"/>
        <v>0</v>
      </c>
      <c r="BJ954" s="13">
        <f t="shared" si="1179"/>
        <v>0</v>
      </c>
      <c r="BK954" s="13">
        <f t="shared" si="1180"/>
        <v>0</v>
      </c>
      <c r="BL954" s="13">
        <f t="shared" si="1181"/>
        <v>0</v>
      </c>
      <c r="BM954" s="13">
        <f t="shared" si="1182"/>
        <v>0</v>
      </c>
      <c r="BN954" s="13">
        <f t="shared" si="1183"/>
        <v>0</v>
      </c>
      <c r="BO954" s="13">
        <f t="shared" si="1184"/>
        <v>0</v>
      </c>
      <c r="BP954" s="13">
        <f t="shared" si="1185"/>
        <v>0</v>
      </c>
      <c r="BQ954" s="13">
        <f t="shared" si="1186"/>
        <v>0</v>
      </c>
      <c r="BR954" s="13">
        <f t="shared" si="1187"/>
        <v>0</v>
      </c>
      <c r="BS954" s="13">
        <f t="shared" si="1188"/>
        <v>0</v>
      </c>
      <c r="BT954" s="31">
        <f t="shared" si="1189"/>
        <v>0</v>
      </c>
      <c r="BU954" s="31">
        <f t="shared" si="1190"/>
        <v>0</v>
      </c>
      <c r="BV954" s="31">
        <f t="shared" si="1191"/>
        <v>0</v>
      </c>
      <c r="BW954" s="31">
        <f t="shared" si="1192"/>
        <v>0</v>
      </c>
      <c r="BX954" s="31">
        <f t="shared" si="1193"/>
        <v>0</v>
      </c>
      <c r="BY954" s="31">
        <f t="shared" si="1194"/>
        <v>0</v>
      </c>
      <c r="BZ954" s="31">
        <f t="shared" si="1195"/>
        <v>0</v>
      </c>
      <c r="CA954" s="31">
        <f t="shared" si="1196"/>
        <v>0</v>
      </c>
      <c r="CB954" s="31">
        <f t="shared" si="1197"/>
        <v>0</v>
      </c>
      <c r="CC954" s="31">
        <f t="shared" si="1198"/>
        <v>0</v>
      </c>
      <c r="CD954" s="31">
        <f t="shared" si="1199"/>
        <v>0</v>
      </c>
      <c r="CE954" s="37">
        <f t="array" ref="CE954">MIN(IF(JPRL=AI954,$AG$19:$AG$1018))</f>
        <v>0</v>
      </c>
      <c r="CF954" s="37">
        <f t="array" ref="CF954">MAX(IF(JPRL=AI954,$AG$19:$AG$1018))</f>
        <v>0</v>
      </c>
      <c r="CG954" s="36">
        <f t="shared" si="1200"/>
        <v>0</v>
      </c>
      <c r="CI954" s="40">
        <f t="shared" si="1201"/>
        <v>0</v>
      </c>
      <c r="CJ954" s="40">
        <f t="shared" si="1138"/>
        <v>0</v>
      </c>
      <c r="CK954" s="40">
        <f t="shared" si="1139"/>
        <v>0</v>
      </c>
      <c r="CL954" s="40">
        <f t="shared" si="1140"/>
        <v>0</v>
      </c>
      <c r="CM954" s="40">
        <f t="shared" si="1141"/>
        <v>0</v>
      </c>
      <c r="CN954" s="40">
        <f t="shared" si="1142"/>
        <v>0</v>
      </c>
      <c r="CO954" s="40">
        <f t="shared" si="1143"/>
        <v>0</v>
      </c>
      <c r="CP954" s="40">
        <f t="shared" si="1144"/>
        <v>0</v>
      </c>
      <c r="CQ954" s="40">
        <f t="shared" si="1145"/>
        <v>0</v>
      </c>
      <c r="CR954" s="40">
        <f t="shared" si="1146"/>
        <v>0</v>
      </c>
      <c r="CS954" s="40">
        <f t="shared" si="1147"/>
        <v>0</v>
      </c>
      <c r="CT954" s="41">
        <f t="shared" si="1202"/>
        <v>0</v>
      </c>
      <c r="CU954" s="41">
        <f t="shared" si="1203"/>
        <v>0</v>
      </c>
      <c r="CV954" s="41">
        <f t="shared" si="1204"/>
        <v>0</v>
      </c>
      <c r="CW954" s="41">
        <f t="shared" si="1205"/>
        <v>0</v>
      </c>
      <c r="CX954" s="41">
        <f t="shared" si="1206"/>
        <v>0</v>
      </c>
      <c r="CY954" s="41">
        <f t="shared" si="1207"/>
        <v>0</v>
      </c>
      <c r="CZ954" s="41">
        <f t="shared" si="1208"/>
        <v>0</v>
      </c>
      <c r="DA954" s="41">
        <f t="shared" si="1209"/>
        <v>0</v>
      </c>
      <c r="DB954" s="41">
        <f t="shared" si="1210"/>
        <v>0</v>
      </c>
      <c r="DC954" s="41">
        <f t="shared" si="1211"/>
        <v>0</v>
      </c>
      <c r="DD954" s="7">
        <f t="shared" si="1212"/>
        <v>0</v>
      </c>
      <c r="DE954" s="7">
        <f t="shared" si="1213"/>
        <v>0</v>
      </c>
      <c r="DF954" s="7">
        <f t="shared" si="1214"/>
        <v>0</v>
      </c>
      <c r="DJ954" s="7">
        <f t="shared" si="1215"/>
        <v>0</v>
      </c>
      <c r="DK954" s="7">
        <f t="shared" si="1216"/>
        <v>0</v>
      </c>
    </row>
    <row r="955" spans="1:115" ht="26.25" customHeight="1" x14ac:dyDescent="0.25">
      <c r="A955" s="9">
        <v>937</v>
      </c>
      <c r="B955" s="24" t="str">
        <f t="shared" si="1148"/>
        <v/>
      </c>
      <c r="C955" s="23"/>
      <c r="D955" s="51"/>
      <c r="E955" s="24"/>
      <c r="F955" s="24"/>
      <c r="G955" s="24"/>
      <c r="H955" s="24"/>
      <c r="I955" s="25"/>
      <c r="J955" s="24"/>
      <c r="K955" s="26"/>
      <c r="L955" s="29"/>
      <c r="M955" s="27"/>
      <c r="N955" s="28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30"/>
      <c r="Z955" s="29"/>
      <c r="AA955" s="29" t="str">
        <f t="shared" si="1149"/>
        <v/>
      </c>
      <c r="AB955" s="7">
        <f t="shared" si="1150"/>
        <v>0</v>
      </c>
      <c r="AC955" s="7">
        <f t="shared" si="1151"/>
        <v>0</v>
      </c>
      <c r="AD955" s="7">
        <f t="shared" si="1152"/>
        <v>0</v>
      </c>
      <c r="AE955" s="7">
        <f t="shared" si="1153"/>
        <v>0</v>
      </c>
      <c r="AF955" s="11" t="str">
        <f t="shared" si="1217"/>
        <v/>
      </c>
      <c r="AG955" s="13">
        <f t="shared" si="1154"/>
        <v>0</v>
      </c>
      <c r="AH955" s="7" t="str">
        <f t="shared" si="1155"/>
        <v/>
      </c>
      <c r="AI955" s="11" t="str">
        <f t="shared" si="1218"/>
        <v/>
      </c>
      <c r="AJ955" s="11" t="str">
        <f t="array" ref="AJ955">IF(OR(AI955=$AI$19:AI954),"",AI955)</f>
        <v/>
      </c>
      <c r="AK955" s="11" t="str">
        <f t="shared" si="1156"/>
        <v/>
      </c>
      <c r="AL955" t="str">
        <f t="array" ref="AL955">IF(OR(AK955=$AK$19:AK954),"",AK955)</f>
        <v/>
      </c>
      <c r="AM955" s="13">
        <f t="shared" si="1157"/>
        <v>0</v>
      </c>
      <c r="AN955" s="13">
        <f t="shared" si="1158"/>
        <v>0</v>
      </c>
      <c r="AO955" s="13">
        <f t="shared" si="1159"/>
        <v>0</v>
      </c>
      <c r="AP955" s="13">
        <f t="shared" si="1160"/>
        <v>0</v>
      </c>
      <c r="AQ955" s="13">
        <f t="shared" si="1161"/>
        <v>0</v>
      </c>
      <c r="AR955" s="13">
        <f t="shared" si="1162"/>
        <v>0</v>
      </c>
      <c r="AS955" s="13">
        <f t="shared" si="1163"/>
        <v>0</v>
      </c>
      <c r="AT955" s="13">
        <f t="shared" si="1164"/>
        <v>0</v>
      </c>
      <c r="AU955" s="13">
        <f t="shared" si="1165"/>
        <v>0</v>
      </c>
      <c r="AV955" s="13">
        <f t="shared" si="1166"/>
        <v>0</v>
      </c>
      <c r="AX955" s="13">
        <f t="shared" si="1167"/>
        <v>0</v>
      </c>
      <c r="AY955" s="13">
        <f t="shared" si="1168"/>
        <v>0</v>
      </c>
      <c r="AZ955" s="13">
        <f t="shared" si="1169"/>
        <v>0</v>
      </c>
      <c r="BA955" s="13">
        <f t="shared" si="1170"/>
        <v>0</v>
      </c>
      <c r="BB955" s="13">
        <f t="shared" si="1171"/>
        <v>0</v>
      </c>
      <c r="BC955" s="13">
        <f t="shared" si="1172"/>
        <v>0</v>
      </c>
      <c r="BD955" s="13">
        <f t="shared" si="1173"/>
        <v>0</v>
      </c>
      <c r="BE955" s="13">
        <f t="shared" si="1174"/>
        <v>0</v>
      </c>
      <c r="BF955" s="13">
        <f t="shared" si="1175"/>
        <v>0</v>
      </c>
      <c r="BG955" s="13">
        <f t="shared" si="1176"/>
        <v>0</v>
      </c>
      <c r="BH955" s="13">
        <f t="shared" si="1177"/>
        <v>0</v>
      </c>
      <c r="BI955" s="13">
        <f t="shared" si="1178"/>
        <v>0</v>
      </c>
      <c r="BJ955" s="13">
        <f t="shared" si="1179"/>
        <v>0</v>
      </c>
      <c r="BK955" s="13">
        <f t="shared" si="1180"/>
        <v>0</v>
      </c>
      <c r="BL955" s="13">
        <f t="shared" si="1181"/>
        <v>0</v>
      </c>
      <c r="BM955" s="13">
        <f t="shared" si="1182"/>
        <v>0</v>
      </c>
      <c r="BN955" s="13">
        <f t="shared" si="1183"/>
        <v>0</v>
      </c>
      <c r="BO955" s="13">
        <f t="shared" si="1184"/>
        <v>0</v>
      </c>
      <c r="BP955" s="13">
        <f t="shared" si="1185"/>
        <v>0</v>
      </c>
      <c r="BQ955" s="13">
        <f t="shared" si="1186"/>
        <v>0</v>
      </c>
      <c r="BR955" s="13">
        <f t="shared" si="1187"/>
        <v>0</v>
      </c>
      <c r="BS955" s="13">
        <f t="shared" si="1188"/>
        <v>0</v>
      </c>
      <c r="BT955" s="31">
        <f t="shared" si="1189"/>
        <v>0</v>
      </c>
      <c r="BU955" s="31">
        <f t="shared" si="1190"/>
        <v>0</v>
      </c>
      <c r="BV955" s="31">
        <f t="shared" si="1191"/>
        <v>0</v>
      </c>
      <c r="BW955" s="31">
        <f t="shared" si="1192"/>
        <v>0</v>
      </c>
      <c r="BX955" s="31">
        <f t="shared" si="1193"/>
        <v>0</v>
      </c>
      <c r="BY955" s="31">
        <f t="shared" si="1194"/>
        <v>0</v>
      </c>
      <c r="BZ955" s="31">
        <f t="shared" si="1195"/>
        <v>0</v>
      </c>
      <c r="CA955" s="31">
        <f t="shared" si="1196"/>
        <v>0</v>
      </c>
      <c r="CB955" s="31">
        <f t="shared" si="1197"/>
        <v>0</v>
      </c>
      <c r="CC955" s="31">
        <f t="shared" si="1198"/>
        <v>0</v>
      </c>
      <c r="CD955" s="31">
        <f t="shared" si="1199"/>
        <v>0</v>
      </c>
      <c r="CE955" s="37">
        <f t="array" ref="CE955">MIN(IF(JPRL=AI955,$AG$19:$AG$1018))</f>
        <v>0</v>
      </c>
      <c r="CF955" s="37">
        <f t="array" ref="CF955">MAX(IF(JPRL=AI955,$AG$19:$AG$1018))</f>
        <v>0</v>
      </c>
      <c r="CG955" s="36">
        <f t="shared" si="1200"/>
        <v>0</v>
      </c>
      <c r="CI955" s="40">
        <f t="shared" si="1201"/>
        <v>0</v>
      </c>
      <c r="CJ955" s="40">
        <f t="shared" si="1138"/>
        <v>0</v>
      </c>
      <c r="CK955" s="40">
        <f t="shared" si="1139"/>
        <v>0</v>
      </c>
      <c r="CL955" s="40">
        <f t="shared" si="1140"/>
        <v>0</v>
      </c>
      <c r="CM955" s="40">
        <f t="shared" si="1141"/>
        <v>0</v>
      </c>
      <c r="CN955" s="40">
        <f t="shared" si="1142"/>
        <v>0</v>
      </c>
      <c r="CO955" s="40">
        <f t="shared" si="1143"/>
        <v>0</v>
      </c>
      <c r="CP955" s="40">
        <f t="shared" si="1144"/>
        <v>0</v>
      </c>
      <c r="CQ955" s="40">
        <f t="shared" si="1145"/>
        <v>0</v>
      </c>
      <c r="CR955" s="40">
        <f t="shared" si="1146"/>
        <v>0</v>
      </c>
      <c r="CS955" s="40">
        <f t="shared" si="1147"/>
        <v>0</v>
      </c>
      <c r="CT955" s="41">
        <f t="shared" si="1202"/>
        <v>0</v>
      </c>
      <c r="CU955" s="41">
        <f t="shared" si="1203"/>
        <v>0</v>
      </c>
      <c r="CV955" s="41">
        <f t="shared" si="1204"/>
        <v>0</v>
      </c>
      <c r="CW955" s="41">
        <f t="shared" si="1205"/>
        <v>0</v>
      </c>
      <c r="CX955" s="41">
        <f t="shared" si="1206"/>
        <v>0</v>
      </c>
      <c r="CY955" s="41">
        <f t="shared" si="1207"/>
        <v>0</v>
      </c>
      <c r="CZ955" s="41">
        <f t="shared" si="1208"/>
        <v>0</v>
      </c>
      <c r="DA955" s="41">
        <f t="shared" si="1209"/>
        <v>0</v>
      </c>
      <c r="DB955" s="41">
        <f t="shared" si="1210"/>
        <v>0</v>
      </c>
      <c r="DC955" s="41">
        <f t="shared" si="1211"/>
        <v>0</v>
      </c>
      <c r="DD955" s="7">
        <f t="shared" si="1212"/>
        <v>0</v>
      </c>
      <c r="DE955" s="7">
        <f t="shared" si="1213"/>
        <v>0</v>
      </c>
      <c r="DF955" s="7">
        <f t="shared" si="1214"/>
        <v>0</v>
      </c>
      <c r="DJ955" s="7">
        <f t="shared" si="1215"/>
        <v>0</v>
      </c>
      <c r="DK955" s="7">
        <f t="shared" si="1216"/>
        <v>0</v>
      </c>
    </row>
    <row r="956" spans="1:115" ht="26.25" customHeight="1" x14ac:dyDescent="0.25">
      <c r="A956" s="9">
        <v>938</v>
      </c>
      <c r="B956" s="24" t="str">
        <f t="shared" si="1148"/>
        <v/>
      </c>
      <c r="C956" s="23"/>
      <c r="D956" s="51"/>
      <c r="E956" s="24"/>
      <c r="F956" s="24"/>
      <c r="G956" s="24"/>
      <c r="H956" s="24"/>
      <c r="I956" s="25"/>
      <c r="J956" s="24"/>
      <c r="K956" s="26"/>
      <c r="L956" s="29"/>
      <c r="M956" s="27"/>
      <c r="N956" s="28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30"/>
      <c r="Z956" s="29"/>
      <c r="AA956" s="29" t="str">
        <f t="shared" si="1149"/>
        <v/>
      </c>
      <c r="AB956" s="7">
        <f t="shared" si="1150"/>
        <v>0</v>
      </c>
      <c r="AC956" s="7">
        <f t="shared" si="1151"/>
        <v>0</v>
      </c>
      <c r="AD956" s="7">
        <f t="shared" si="1152"/>
        <v>0</v>
      </c>
      <c r="AE956" s="7">
        <f t="shared" si="1153"/>
        <v>0</v>
      </c>
      <c r="AF956" s="11" t="str">
        <f t="shared" si="1217"/>
        <v/>
      </c>
      <c r="AG956" s="13">
        <f t="shared" si="1154"/>
        <v>0</v>
      </c>
      <c r="AH956" s="7" t="str">
        <f t="shared" si="1155"/>
        <v/>
      </c>
      <c r="AI956" s="11" t="str">
        <f t="shared" si="1218"/>
        <v/>
      </c>
      <c r="AJ956" s="11" t="str">
        <f t="array" ref="AJ956">IF(OR(AI956=$AI$19:AI955),"",AI956)</f>
        <v/>
      </c>
      <c r="AK956" s="11" t="str">
        <f t="shared" si="1156"/>
        <v/>
      </c>
      <c r="AL956" t="str">
        <f t="array" ref="AL956">IF(OR(AK956=$AK$19:AK955),"",AK956)</f>
        <v/>
      </c>
      <c r="AM956" s="13">
        <f t="shared" si="1157"/>
        <v>0</v>
      </c>
      <c r="AN956" s="13">
        <f t="shared" si="1158"/>
        <v>0</v>
      </c>
      <c r="AO956" s="13">
        <f t="shared" si="1159"/>
        <v>0</v>
      </c>
      <c r="AP956" s="13">
        <f t="shared" si="1160"/>
        <v>0</v>
      </c>
      <c r="AQ956" s="13">
        <f t="shared" si="1161"/>
        <v>0</v>
      </c>
      <c r="AR956" s="13">
        <f t="shared" si="1162"/>
        <v>0</v>
      </c>
      <c r="AS956" s="13">
        <f t="shared" si="1163"/>
        <v>0</v>
      </c>
      <c r="AT956" s="13">
        <f t="shared" si="1164"/>
        <v>0</v>
      </c>
      <c r="AU956" s="13">
        <f t="shared" si="1165"/>
        <v>0</v>
      </c>
      <c r="AV956" s="13">
        <f t="shared" si="1166"/>
        <v>0</v>
      </c>
      <c r="AX956" s="13">
        <f t="shared" si="1167"/>
        <v>0</v>
      </c>
      <c r="AY956" s="13">
        <f t="shared" si="1168"/>
        <v>0</v>
      </c>
      <c r="AZ956" s="13">
        <f t="shared" si="1169"/>
        <v>0</v>
      </c>
      <c r="BA956" s="13">
        <f t="shared" si="1170"/>
        <v>0</v>
      </c>
      <c r="BB956" s="13">
        <f t="shared" si="1171"/>
        <v>0</v>
      </c>
      <c r="BC956" s="13">
        <f t="shared" si="1172"/>
        <v>0</v>
      </c>
      <c r="BD956" s="13">
        <f t="shared" si="1173"/>
        <v>0</v>
      </c>
      <c r="BE956" s="13">
        <f t="shared" si="1174"/>
        <v>0</v>
      </c>
      <c r="BF956" s="13">
        <f t="shared" si="1175"/>
        <v>0</v>
      </c>
      <c r="BG956" s="13">
        <f t="shared" si="1176"/>
        <v>0</v>
      </c>
      <c r="BH956" s="13">
        <f t="shared" si="1177"/>
        <v>0</v>
      </c>
      <c r="BI956" s="13">
        <f t="shared" si="1178"/>
        <v>0</v>
      </c>
      <c r="BJ956" s="13">
        <f t="shared" si="1179"/>
        <v>0</v>
      </c>
      <c r="BK956" s="13">
        <f t="shared" si="1180"/>
        <v>0</v>
      </c>
      <c r="BL956" s="13">
        <f t="shared" si="1181"/>
        <v>0</v>
      </c>
      <c r="BM956" s="13">
        <f t="shared" si="1182"/>
        <v>0</v>
      </c>
      <c r="BN956" s="13">
        <f t="shared" si="1183"/>
        <v>0</v>
      </c>
      <c r="BO956" s="13">
        <f t="shared" si="1184"/>
        <v>0</v>
      </c>
      <c r="BP956" s="13">
        <f t="shared" si="1185"/>
        <v>0</v>
      </c>
      <c r="BQ956" s="13">
        <f t="shared" si="1186"/>
        <v>0</v>
      </c>
      <c r="BR956" s="13">
        <f t="shared" si="1187"/>
        <v>0</v>
      </c>
      <c r="BS956" s="13">
        <f t="shared" si="1188"/>
        <v>0</v>
      </c>
      <c r="BT956" s="31">
        <f t="shared" si="1189"/>
        <v>0</v>
      </c>
      <c r="BU956" s="31">
        <f t="shared" si="1190"/>
        <v>0</v>
      </c>
      <c r="BV956" s="31">
        <f t="shared" si="1191"/>
        <v>0</v>
      </c>
      <c r="BW956" s="31">
        <f t="shared" si="1192"/>
        <v>0</v>
      </c>
      <c r="BX956" s="31">
        <f t="shared" si="1193"/>
        <v>0</v>
      </c>
      <c r="BY956" s="31">
        <f t="shared" si="1194"/>
        <v>0</v>
      </c>
      <c r="BZ956" s="31">
        <f t="shared" si="1195"/>
        <v>0</v>
      </c>
      <c r="CA956" s="31">
        <f t="shared" si="1196"/>
        <v>0</v>
      </c>
      <c r="CB956" s="31">
        <f t="shared" si="1197"/>
        <v>0</v>
      </c>
      <c r="CC956" s="31">
        <f t="shared" si="1198"/>
        <v>0</v>
      </c>
      <c r="CD956" s="31">
        <f t="shared" si="1199"/>
        <v>0</v>
      </c>
      <c r="CE956" s="37">
        <f t="array" ref="CE956">MIN(IF(JPRL=AI956,$AG$19:$AG$1018))</f>
        <v>0</v>
      </c>
      <c r="CF956" s="37">
        <f t="array" ref="CF956">MAX(IF(JPRL=AI956,$AG$19:$AG$1018))</f>
        <v>0</v>
      </c>
      <c r="CG956" s="36">
        <f t="shared" si="1200"/>
        <v>0</v>
      </c>
      <c r="CI956" s="40">
        <f t="shared" si="1201"/>
        <v>0</v>
      </c>
      <c r="CJ956" s="40">
        <f t="shared" si="1138"/>
        <v>0</v>
      </c>
      <c r="CK956" s="40">
        <f t="shared" si="1139"/>
        <v>0</v>
      </c>
      <c r="CL956" s="40">
        <f t="shared" si="1140"/>
        <v>0</v>
      </c>
      <c r="CM956" s="40">
        <f t="shared" si="1141"/>
        <v>0</v>
      </c>
      <c r="CN956" s="40">
        <f t="shared" si="1142"/>
        <v>0</v>
      </c>
      <c r="CO956" s="40">
        <f t="shared" si="1143"/>
        <v>0</v>
      </c>
      <c r="CP956" s="40">
        <f t="shared" si="1144"/>
        <v>0</v>
      </c>
      <c r="CQ956" s="40">
        <f t="shared" si="1145"/>
        <v>0</v>
      </c>
      <c r="CR956" s="40">
        <f t="shared" si="1146"/>
        <v>0</v>
      </c>
      <c r="CS956" s="40">
        <f t="shared" si="1147"/>
        <v>0</v>
      </c>
      <c r="CT956" s="41">
        <f t="shared" si="1202"/>
        <v>0</v>
      </c>
      <c r="CU956" s="41">
        <f t="shared" si="1203"/>
        <v>0</v>
      </c>
      <c r="CV956" s="41">
        <f t="shared" si="1204"/>
        <v>0</v>
      </c>
      <c r="CW956" s="41">
        <f t="shared" si="1205"/>
        <v>0</v>
      </c>
      <c r="CX956" s="41">
        <f t="shared" si="1206"/>
        <v>0</v>
      </c>
      <c r="CY956" s="41">
        <f t="shared" si="1207"/>
        <v>0</v>
      </c>
      <c r="CZ956" s="41">
        <f t="shared" si="1208"/>
        <v>0</v>
      </c>
      <c r="DA956" s="41">
        <f t="shared" si="1209"/>
        <v>0</v>
      </c>
      <c r="DB956" s="41">
        <f t="shared" si="1210"/>
        <v>0</v>
      </c>
      <c r="DC956" s="41">
        <f t="shared" si="1211"/>
        <v>0</v>
      </c>
      <c r="DD956" s="7">
        <f t="shared" si="1212"/>
        <v>0</v>
      </c>
      <c r="DE956" s="7">
        <f t="shared" si="1213"/>
        <v>0</v>
      </c>
      <c r="DF956" s="7">
        <f t="shared" si="1214"/>
        <v>0</v>
      </c>
      <c r="DJ956" s="7">
        <f t="shared" si="1215"/>
        <v>0</v>
      </c>
      <c r="DK956" s="7">
        <f t="shared" si="1216"/>
        <v>0</v>
      </c>
    </row>
    <row r="957" spans="1:115" ht="26.25" customHeight="1" x14ac:dyDescent="0.25">
      <c r="A957" s="9">
        <v>939</v>
      </c>
      <c r="B957" s="24" t="str">
        <f t="shared" si="1148"/>
        <v/>
      </c>
      <c r="C957" s="23"/>
      <c r="D957" s="51"/>
      <c r="E957" s="24"/>
      <c r="F957" s="24"/>
      <c r="G957" s="24"/>
      <c r="H957" s="24"/>
      <c r="I957" s="25"/>
      <c r="J957" s="24"/>
      <c r="K957" s="26"/>
      <c r="L957" s="29"/>
      <c r="M957" s="27"/>
      <c r="N957" s="28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30"/>
      <c r="Z957" s="29"/>
      <c r="AA957" s="29" t="str">
        <f t="shared" si="1149"/>
        <v/>
      </c>
      <c r="AB957" s="7">
        <f t="shared" si="1150"/>
        <v>0</v>
      </c>
      <c r="AC957" s="7">
        <f t="shared" si="1151"/>
        <v>0</v>
      </c>
      <c r="AD957" s="7">
        <f t="shared" si="1152"/>
        <v>0</v>
      </c>
      <c r="AE957" s="7">
        <f t="shared" si="1153"/>
        <v>0</v>
      </c>
      <c r="AF957" s="11" t="str">
        <f t="shared" si="1217"/>
        <v/>
      </c>
      <c r="AG957" s="13">
        <f t="shared" si="1154"/>
        <v>0</v>
      </c>
      <c r="AH957" s="7" t="str">
        <f t="shared" si="1155"/>
        <v/>
      </c>
      <c r="AI957" s="11" t="str">
        <f t="shared" si="1218"/>
        <v/>
      </c>
      <c r="AJ957" s="11" t="str">
        <f t="array" ref="AJ957">IF(OR(AI957=$AI$19:AI956),"",AI957)</f>
        <v/>
      </c>
      <c r="AK957" s="11" t="str">
        <f t="shared" si="1156"/>
        <v/>
      </c>
      <c r="AL957" t="str">
        <f t="array" ref="AL957">IF(OR(AK957=$AK$19:AK956),"",AK957)</f>
        <v/>
      </c>
      <c r="AM957" s="13">
        <f t="shared" si="1157"/>
        <v>0</v>
      </c>
      <c r="AN957" s="13">
        <f t="shared" si="1158"/>
        <v>0</v>
      </c>
      <c r="AO957" s="13">
        <f t="shared" si="1159"/>
        <v>0</v>
      </c>
      <c r="AP957" s="13">
        <f t="shared" si="1160"/>
        <v>0</v>
      </c>
      <c r="AQ957" s="13">
        <f t="shared" si="1161"/>
        <v>0</v>
      </c>
      <c r="AR957" s="13">
        <f t="shared" si="1162"/>
        <v>0</v>
      </c>
      <c r="AS957" s="13">
        <f t="shared" si="1163"/>
        <v>0</v>
      </c>
      <c r="AT957" s="13">
        <f t="shared" si="1164"/>
        <v>0</v>
      </c>
      <c r="AU957" s="13">
        <f t="shared" si="1165"/>
        <v>0</v>
      </c>
      <c r="AV957" s="13">
        <f t="shared" si="1166"/>
        <v>0</v>
      </c>
      <c r="AX957" s="13">
        <f t="shared" si="1167"/>
        <v>0</v>
      </c>
      <c r="AY957" s="13">
        <f t="shared" si="1168"/>
        <v>0</v>
      </c>
      <c r="AZ957" s="13">
        <f t="shared" si="1169"/>
        <v>0</v>
      </c>
      <c r="BA957" s="13">
        <f t="shared" si="1170"/>
        <v>0</v>
      </c>
      <c r="BB957" s="13">
        <f t="shared" si="1171"/>
        <v>0</v>
      </c>
      <c r="BC957" s="13">
        <f t="shared" si="1172"/>
        <v>0</v>
      </c>
      <c r="BD957" s="13">
        <f t="shared" si="1173"/>
        <v>0</v>
      </c>
      <c r="BE957" s="13">
        <f t="shared" si="1174"/>
        <v>0</v>
      </c>
      <c r="BF957" s="13">
        <f t="shared" si="1175"/>
        <v>0</v>
      </c>
      <c r="BG957" s="13">
        <f t="shared" si="1176"/>
        <v>0</v>
      </c>
      <c r="BH957" s="13">
        <f t="shared" si="1177"/>
        <v>0</v>
      </c>
      <c r="BI957" s="13">
        <f t="shared" si="1178"/>
        <v>0</v>
      </c>
      <c r="BJ957" s="13">
        <f t="shared" si="1179"/>
        <v>0</v>
      </c>
      <c r="BK957" s="13">
        <f t="shared" si="1180"/>
        <v>0</v>
      </c>
      <c r="BL957" s="13">
        <f t="shared" si="1181"/>
        <v>0</v>
      </c>
      <c r="BM957" s="13">
        <f t="shared" si="1182"/>
        <v>0</v>
      </c>
      <c r="BN957" s="13">
        <f t="shared" si="1183"/>
        <v>0</v>
      </c>
      <c r="BO957" s="13">
        <f t="shared" si="1184"/>
        <v>0</v>
      </c>
      <c r="BP957" s="13">
        <f t="shared" si="1185"/>
        <v>0</v>
      </c>
      <c r="BQ957" s="13">
        <f t="shared" si="1186"/>
        <v>0</v>
      </c>
      <c r="BR957" s="13">
        <f t="shared" si="1187"/>
        <v>0</v>
      </c>
      <c r="BS957" s="13">
        <f t="shared" si="1188"/>
        <v>0</v>
      </c>
      <c r="BT957" s="31">
        <f t="shared" si="1189"/>
        <v>0</v>
      </c>
      <c r="BU957" s="31">
        <f t="shared" si="1190"/>
        <v>0</v>
      </c>
      <c r="BV957" s="31">
        <f t="shared" si="1191"/>
        <v>0</v>
      </c>
      <c r="BW957" s="31">
        <f t="shared" si="1192"/>
        <v>0</v>
      </c>
      <c r="BX957" s="31">
        <f t="shared" si="1193"/>
        <v>0</v>
      </c>
      <c r="BY957" s="31">
        <f t="shared" si="1194"/>
        <v>0</v>
      </c>
      <c r="BZ957" s="31">
        <f t="shared" si="1195"/>
        <v>0</v>
      </c>
      <c r="CA957" s="31">
        <f t="shared" si="1196"/>
        <v>0</v>
      </c>
      <c r="CB957" s="31">
        <f t="shared" si="1197"/>
        <v>0</v>
      </c>
      <c r="CC957" s="31">
        <f t="shared" si="1198"/>
        <v>0</v>
      </c>
      <c r="CD957" s="31">
        <f t="shared" si="1199"/>
        <v>0</v>
      </c>
      <c r="CE957" s="37">
        <f t="array" ref="CE957">MIN(IF(JPRL=AI957,$AG$19:$AG$1018))</f>
        <v>0</v>
      </c>
      <c r="CF957" s="37">
        <f t="array" ref="CF957">MAX(IF(JPRL=AI957,$AG$19:$AG$1018))</f>
        <v>0</v>
      </c>
      <c r="CG957" s="36">
        <f t="shared" si="1200"/>
        <v>0</v>
      </c>
      <c r="CI957" s="40">
        <f t="shared" si="1201"/>
        <v>0</v>
      </c>
      <c r="CJ957" s="40">
        <f t="shared" si="1138"/>
        <v>0</v>
      </c>
      <c r="CK957" s="40">
        <f t="shared" si="1139"/>
        <v>0</v>
      </c>
      <c r="CL957" s="40">
        <f t="shared" si="1140"/>
        <v>0</v>
      </c>
      <c r="CM957" s="40">
        <f t="shared" si="1141"/>
        <v>0</v>
      </c>
      <c r="CN957" s="40">
        <f t="shared" si="1142"/>
        <v>0</v>
      </c>
      <c r="CO957" s="40">
        <f t="shared" si="1143"/>
        <v>0</v>
      </c>
      <c r="CP957" s="40">
        <f t="shared" si="1144"/>
        <v>0</v>
      </c>
      <c r="CQ957" s="40">
        <f t="shared" si="1145"/>
        <v>0</v>
      </c>
      <c r="CR957" s="40">
        <f t="shared" si="1146"/>
        <v>0</v>
      </c>
      <c r="CS957" s="40">
        <f t="shared" si="1147"/>
        <v>0</v>
      </c>
      <c r="CT957" s="41">
        <f t="shared" si="1202"/>
        <v>0</v>
      </c>
      <c r="CU957" s="41">
        <f t="shared" si="1203"/>
        <v>0</v>
      </c>
      <c r="CV957" s="41">
        <f t="shared" si="1204"/>
        <v>0</v>
      </c>
      <c r="CW957" s="41">
        <f t="shared" si="1205"/>
        <v>0</v>
      </c>
      <c r="CX957" s="41">
        <f t="shared" si="1206"/>
        <v>0</v>
      </c>
      <c r="CY957" s="41">
        <f t="shared" si="1207"/>
        <v>0</v>
      </c>
      <c r="CZ957" s="41">
        <f t="shared" si="1208"/>
        <v>0</v>
      </c>
      <c r="DA957" s="41">
        <f t="shared" si="1209"/>
        <v>0</v>
      </c>
      <c r="DB957" s="41">
        <f t="shared" si="1210"/>
        <v>0</v>
      </c>
      <c r="DC957" s="41">
        <f t="shared" si="1211"/>
        <v>0</v>
      </c>
      <c r="DD957" s="7">
        <f t="shared" si="1212"/>
        <v>0</v>
      </c>
      <c r="DE957" s="7">
        <f t="shared" si="1213"/>
        <v>0</v>
      </c>
      <c r="DF957" s="7">
        <f t="shared" si="1214"/>
        <v>0</v>
      </c>
      <c r="DJ957" s="7">
        <f t="shared" si="1215"/>
        <v>0</v>
      </c>
      <c r="DK957" s="7">
        <f t="shared" si="1216"/>
        <v>0</v>
      </c>
    </row>
    <row r="958" spans="1:115" ht="26.25" customHeight="1" x14ac:dyDescent="0.25">
      <c r="A958" s="9">
        <v>940</v>
      </c>
      <c r="B958" s="24" t="str">
        <f t="shared" si="1148"/>
        <v/>
      </c>
      <c r="C958" s="23"/>
      <c r="D958" s="51"/>
      <c r="E958" s="24"/>
      <c r="F958" s="24"/>
      <c r="G958" s="24"/>
      <c r="H958" s="24"/>
      <c r="I958" s="25"/>
      <c r="J958" s="24"/>
      <c r="K958" s="26"/>
      <c r="L958" s="29"/>
      <c r="M958" s="27"/>
      <c r="N958" s="28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30"/>
      <c r="Z958" s="29"/>
      <c r="AA958" s="29" t="str">
        <f t="shared" si="1149"/>
        <v/>
      </c>
      <c r="AB958" s="7">
        <f t="shared" si="1150"/>
        <v>0</v>
      </c>
      <c r="AC958" s="7">
        <f t="shared" si="1151"/>
        <v>0</v>
      </c>
      <c r="AD958" s="7">
        <f t="shared" si="1152"/>
        <v>0</v>
      </c>
      <c r="AE958" s="7">
        <f t="shared" si="1153"/>
        <v>0</v>
      </c>
      <c r="AF958" s="11" t="str">
        <f t="shared" si="1217"/>
        <v/>
      </c>
      <c r="AG958" s="13">
        <f t="shared" si="1154"/>
        <v>0</v>
      </c>
      <c r="AH958" s="7" t="str">
        <f t="shared" si="1155"/>
        <v/>
      </c>
      <c r="AI958" s="11" t="str">
        <f t="shared" si="1218"/>
        <v/>
      </c>
      <c r="AJ958" s="11" t="str">
        <f t="array" ref="AJ958">IF(OR(AI958=$AI$19:AI957),"",AI958)</f>
        <v/>
      </c>
      <c r="AK958" s="11" t="str">
        <f t="shared" si="1156"/>
        <v/>
      </c>
      <c r="AL958" t="str">
        <f t="array" ref="AL958">IF(OR(AK958=$AK$19:AK957),"",AK958)</f>
        <v/>
      </c>
      <c r="AM958" s="13">
        <f t="shared" si="1157"/>
        <v>0</v>
      </c>
      <c r="AN958" s="13">
        <f t="shared" si="1158"/>
        <v>0</v>
      </c>
      <c r="AO958" s="13">
        <f t="shared" si="1159"/>
        <v>0</v>
      </c>
      <c r="AP958" s="13">
        <f t="shared" si="1160"/>
        <v>0</v>
      </c>
      <c r="AQ958" s="13">
        <f t="shared" si="1161"/>
        <v>0</v>
      </c>
      <c r="AR958" s="13">
        <f t="shared" si="1162"/>
        <v>0</v>
      </c>
      <c r="AS958" s="13">
        <f t="shared" si="1163"/>
        <v>0</v>
      </c>
      <c r="AT958" s="13">
        <f t="shared" si="1164"/>
        <v>0</v>
      </c>
      <c r="AU958" s="13">
        <f t="shared" si="1165"/>
        <v>0</v>
      </c>
      <c r="AV958" s="13">
        <f t="shared" si="1166"/>
        <v>0</v>
      </c>
      <c r="AX958" s="13">
        <f t="shared" si="1167"/>
        <v>0</v>
      </c>
      <c r="AY958" s="13">
        <f t="shared" si="1168"/>
        <v>0</v>
      </c>
      <c r="AZ958" s="13">
        <f t="shared" si="1169"/>
        <v>0</v>
      </c>
      <c r="BA958" s="13">
        <f t="shared" si="1170"/>
        <v>0</v>
      </c>
      <c r="BB958" s="13">
        <f t="shared" si="1171"/>
        <v>0</v>
      </c>
      <c r="BC958" s="13">
        <f t="shared" si="1172"/>
        <v>0</v>
      </c>
      <c r="BD958" s="13">
        <f t="shared" si="1173"/>
        <v>0</v>
      </c>
      <c r="BE958" s="13">
        <f t="shared" si="1174"/>
        <v>0</v>
      </c>
      <c r="BF958" s="13">
        <f t="shared" si="1175"/>
        <v>0</v>
      </c>
      <c r="BG958" s="13">
        <f t="shared" si="1176"/>
        <v>0</v>
      </c>
      <c r="BH958" s="13">
        <f t="shared" si="1177"/>
        <v>0</v>
      </c>
      <c r="BI958" s="13">
        <f t="shared" si="1178"/>
        <v>0</v>
      </c>
      <c r="BJ958" s="13">
        <f t="shared" si="1179"/>
        <v>0</v>
      </c>
      <c r="BK958" s="13">
        <f t="shared" si="1180"/>
        <v>0</v>
      </c>
      <c r="BL958" s="13">
        <f t="shared" si="1181"/>
        <v>0</v>
      </c>
      <c r="BM958" s="13">
        <f t="shared" si="1182"/>
        <v>0</v>
      </c>
      <c r="BN958" s="13">
        <f t="shared" si="1183"/>
        <v>0</v>
      </c>
      <c r="BO958" s="13">
        <f t="shared" si="1184"/>
        <v>0</v>
      </c>
      <c r="BP958" s="13">
        <f t="shared" si="1185"/>
        <v>0</v>
      </c>
      <c r="BQ958" s="13">
        <f t="shared" si="1186"/>
        <v>0</v>
      </c>
      <c r="BR958" s="13">
        <f t="shared" si="1187"/>
        <v>0</v>
      </c>
      <c r="BS958" s="13">
        <f t="shared" si="1188"/>
        <v>0</v>
      </c>
      <c r="BT958" s="31">
        <f t="shared" si="1189"/>
        <v>0</v>
      </c>
      <c r="BU958" s="31">
        <f t="shared" si="1190"/>
        <v>0</v>
      </c>
      <c r="BV958" s="31">
        <f t="shared" si="1191"/>
        <v>0</v>
      </c>
      <c r="BW958" s="31">
        <f t="shared" si="1192"/>
        <v>0</v>
      </c>
      <c r="BX958" s="31">
        <f t="shared" si="1193"/>
        <v>0</v>
      </c>
      <c r="BY958" s="31">
        <f t="shared" si="1194"/>
        <v>0</v>
      </c>
      <c r="BZ958" s="31">
        <f t="shared" si="1195"/>
        <v>0</v>
      </c>
      <c r="CA958" s="31">
        <f t="shared" si="1196"/>
        <v>0</v>
      </c>
      <c r="CB958" s="31">
        <f t="shared" si="1197"/>
        <v>0</v>
      </c>
      <c r="CC958" s="31">
        <f t="shared" si="1198"/>
        <v>0</v>
      </c>
      <c r="CD958" s="31">
        <f t="shared" si="1199"/>
        <v>0</v>
      </c>
      <c r="CE958" s="37">
        <f t="array" ref="CE958">MIN(IF(JPRL=AI958,$AG$19:$AG$1018))</f>
        <v>0</v>
      </c>
      <c r="CF958" s="37">
        <f t="array" ref="CF958">MAX(IF(JPRL=AI958,$AG$19:$AG$1018))</f>
        <v>0</v>
      </c>
      <c r="CG958" s="36">
        <f t="shared" si="1200"/>
        <v>0</v>
      </c>
      <c r="CI958" s="40">
        <f t="shared" si="1201"/>
        <v>0</v>
      </c>
      <c r="CJ958" s="40">
        <f t="shared" si="1138"/>
        <v>0</v>
      </c>
      <c r="CK958" s="40">
        <f t="shared" si="1139"/>
        <v>0</v>
      </c>
      <c r="CL958" s="40">
        <f t="shared" si="1140"/>
        <v>0</v>
      </c>
      <c r="CM958" s="40">
        <f t="shared" si="1141"/>
        <v>0</v>
      </c>
      <c r="CN958" s="40">
        <f t="shared" si="1142"/>
        <v>0</v>
      </c>
      <c r="CO958" s="40">
        <f t="shared" si="1143"/>
        <v>0</v>
      </c>
      <c r="CP958" s="40">
        <f t="shared" si="1144"/>
        <v>0</v>
      </c>
      <c r="CQ958" s="40">
        <f t="shared" si="1145"/>
        <v>0</v>
      </c>
      <c r="CR958" s="40">
        <f t="shared" si="1146"/>
        <v>0</v>
      </c>
      <c r="CS958" s="40">
        <f t="shared" si="1147"/>
        <v>0</v>
      </c>
      <c r="CT958" s="41">
        <f t="shared" si="1202"/>
        <v>0</v>
      </c>
      <c r="CU958" s="41">
        <f t="shared" si="1203"/>
        <v>0</v>
      </c>
      <c r="CV958" s="41">
        <f t="shared" si="1204"/>
        <v>0</v>
      </c>
      <c r="CW958" s="41">
        <f t="shared" si="1205"/>
        <v>0</v>
      </c>
      <c r="CX958" s="41">
        <f t="shared" si="1206"/>
        <v>0</v>
      </c>
      <c r="CY958" s="41">
        <f t="shared" si="1207"/>
        <v>0</v>
      </c>
      <c r="CZ958" s="41">
        <f t="shared" si="1208"/>
        <v>0</v>
      </c>
      <c r="DA958" s="41">
        <f t="shared" si="1209"/>
        <v>0</v>
      </c>
      <c r="DB958" s="41">
        <f t="shared" si="1210"/>
        <v>0</v>
      </c>
      <c r="DC958" s="41">
        <f t="shared" si="1211"/>
        <v>0</v>
      </c>
      <c r="DD958" s="7">
        <f t="shared" si="1212"/>
        <v>0</v>
      </c>
      <c r="DE958" s="7">
        <f t="shared" si="1213"/>
        <v>0</v>
      </c>
      <c r="DF958" s="7">
        <f t="shared" si="1214"/>
        <v>0</v>
      </c>
      <c r="DJ958" s="7">
        <f t="shared" si="1215"/>
        <v>0</v>
      </c>
      <c r="DK958" s="7">
        <f t="shared" si="1216"/>
        <v>0</v>
      </c>
    </row>
    <row r="959" spans="1:115" ht="26.25" customHeight="1" x14ac:dyDescent="0.25">
      <c r="A959" s="9">
        <v>941</v>
      </c>
      <c r="B959" s="24" t="str">
        <f t="shared" si="1148"/>
        <v/>
      </c>
      <c r="C959" s="23"/>
      <c r="D959" s="51"/>
      <c r="E959" s="24"/>
      <c r="F959" s="24"/>
      <c r="G959" s="24"/>
      <c r="H959" s="24"/>
      <c r="I959" s="25"/>
      <c r="J959" s="24"/>
      <c r="K959" s="26"/>
      <c r="L959" s="29"/>
      <c r="M959" s="27"/>
      <c r="N959" s="28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30"/>
      <c r="Z959" s="29"/>
      <c r="AA959" s="29" t="str">
        <f t="shared" si="1149"/>
        <v/>
      </c>
      <c r="AB959" s="7">
        <f t="shared" si="1150"/>
        <v>0</v>
      </c>
      <c r="AC959" s="7">
        <f t="shared" si="1151"/>
        <v>0</v>
      </c>
      <c r="AD959" s="7">
        <f t="shared" si="1152"/>
        <v>0</v>
      </c>
      <c r="AE959" s="7">
        <f t="shared" si="1153"/>
        <v>0</v>
      </c>
      <c r="AF959" s="11" t="str">
        <f t="shared" si="1217"/>
        <v/>
      </c>
      <c r="AG959" s="13">
        <f t="shared" si="1154"/>
        <v>0</v>
      </c>
      <c r="AH959" s="7" t="str">
        <f t="shared" si="1155"/>
        <v/>
      </c>
      <c r="AI959" s="11" t="str">
        <f t="shared" si="1218"/>
        <v/>
      </c>
      <c r="AJ959" s="11" t="str">
        <f t="array" ref="AJ959">IF(OR(AI959=$AI$19:AI958),"",AI959)</f>
        <v/>
      </c>
      <c r="AK959" s="11" t="str">
        <f t="shared" si="1156"/>
        <v/>
      </c>
      <c r="AL959" t="str">
        <f t="array" ref="AL959">IF(OR(AK959=$AK$19:AK958),"",AK959)</f>
        <v/>
      </c>
      <c r="AM959" s="13">
        <f t="shared" si="1157"/>
        <v>0</v>
      </c>
      <c r="AN959" s="13">
        <f t="shared" si="1158"/>
        <v>0</v>
      </c>
      <c r="AO959" s="13">
        <f t="shared" si="1159"/>
        <v>0</v>
      </c>
      <c r="AP959" s="13">
        <f t="shared" si="1160"/>
        <v>0</v>
      </c>
      <c r="AQ959" s="13">
        <f t="shared" si="1161"/>
        <v>0</v>
      </c>
      <c r="AR959" s="13">
        <f t="shared" si="1162"/>
        <v>0</v>
      </c>
      <c r="AS959" s="13">
        <f t="shared" si="1163"/>
        <v>0</v>
      </c>
      <c r="AT959" s="13">
        <f t="shared" si="1164"/>
        <v>0</v>
      </c>
      <c r="AU959" s="13">
        <f t="shared" si="1165"/>
        <v>0</v>
      </c>
      <c r="AV959" s="13">
        <f t="shared" si="1166"/>
        <v>0</v>
      </c>
      <c r="AX959" s="13">
        <f t="shared" si="1167"/>
        <v>0</v>
      </c>
      <c r="AY959" s="13">
        <f t="shared" si="1168"/>
        <v>0</v>
      </c>
      <c r="AZ959" s="13">
        <f t="shared" si="1169"/>
        <v>0</v>
      </c>
      <c r="BA959" s="13">
        <f t="shared" si="1170"/>
        <v>0</v>
      </c>
      <c r="BB959" s="13">
        <f t="shared" si="1171"/>
        <v>0</v>
      </c>
      <c r="BC959" s="13">
        <f t="shared" si="1172"/>
        <v>0</v>
      </c>
      <c r="BD959" s="13">
        <f t="shared" si="1173"/>
        <v>0</v>
      </c>
      <c r="BE959" s="13">
        <f t="shared" si="1174"/>
        <v>0</v>
      </c>
      <c r="BF959" s="13">
        <f t="shared" si="1175"/>
        <v>0</v>
      </c>
      <c r="BG959" s="13">
        <f t="shared" si="1176"/>
        <v>0</v>
      </c>
      <c r="BH959" s="13">
        <f t="shared" si="1177"/>
        <v>0</v>
      </c>
      <c r="BI959" s="13">
        <f t="shared" si="1178"/>
        <v>0</v>
      </c>
      <c r="BJ959" s="13">
        <f t="shared" si="1179"/>
        <v>0</v>
      </c>
      <c r="BK959" s="13">
        <f t="shared" si="1180"/>
        <v>0</v>
      </c>
      <c r="BL959" s="13">
        <f t="shared" si="1181"/>
        <v>0</v>
      </c>
      <c r="BM959" s="13">
        <f t="shared" si="1182"/>
        <v>0</v>
      </c>
      <c r="BN959" s="13">
        <f t="shared" si="1183"/>
        <v>0</v>
      </c>
      <c r="BO959" s="13">
        <f t="shared" si="1184"/>
        <v>0</v>
      </c>
      <c r="BP959" s="13">
        <f t="shared" si="1185"/>
        <v>0</v>
      </c>
      <c r="BQ959" s="13">
        <f t="shared" si="1186"/>
        <v>0</v>
      </c>
      <c r="BR959" s="13">
        <f t="shared" si="1187"/>
        <v>0</v>
      </c>
      <c r="BS959" s="13">
        <f t="shared" si="1188"/>
        <v>0</v>
      </c>
      <c r="BT959" s="31">
        <f t="shared" si="1189"/>
        <v>0</v>
      </c>
      <c r="BU959" s="31">
        <f t="shared" si="1190"/>
        <v>0</v>
      </c>
      <c r="BV959" s="31">
        <f t="shared" si="1191"/>
        <v>0</v>
      </c>
      <c r="BW959" s="31">
        <f t="shared" si="1192"/>
        <v>0</v>
      </c>
      <c r="BX959" s="31">
        <f t="shared" si="1193"/>
        <v>0</v>
      </c>
      <c r="BY959" s="31">
        <f t="shared" si="1194"/>
        <v>0</v>
      </c>
      <c r="BZ959" s="31">
        <f t="shared" si="1195"/>
        <v>0</v>
      </c>
      <c r="CA959" s="31">
        <f t="shared" si="1196"/>
        <v>0</v>
      </c>
      <c r="CB959" s="31">
        <f t="shared" si="1197"/>
        <v>0</v>
      </c>
      <c r="CC959" s="31">
        <f t="shared" si="1198"/>
        <v>0</v>
      </c>
      <c r="CD959" s="31">
        <f t="shared" si="1199"/>
        <v>0</v>
      </c>
      <c r="CE959" s="37">
        <f t="array" ref="CE959">MIN(IF(JPRL=AI959,$AG$19:$AG$1018))</f>
        <v>0</v>
      </c>
      <c r="CF959" s="37">
        <f t="array" ref="CF959">MAX(IF(JPRL=AI959,$AG$19:$AG$1018))</f>
        <v>0</v>
      </c>
      <c r="CG959" s="36">
        <f t="shared" si="1200"/>
        <v>0</v>
      </c>
      <c r="CI959" s="40">
        <f t="shared" si="1201"/>
        <v>0</v>
      </c>
      <c r="CJ959" s="40">
        <f t="shared" si="1138"/>
        <v>0</v>
      </c>
      <c r="CK959" s="40">
        <f t="shared" si="1139"/>
        <v>0</v>
      </c>
      <c r="CL959" s="40">
        <f t="shared" si="1140"/>
        <v>0</v>
      </c>
      <c r="CM959" s="40">
        <f t="shared" si="1141"/>
        <v>0</v>
      </c>
      <c r="CN959" s="40">
        <f t="shared" si="1142"/>
        <v>0</v>
      </c>
      <c r="CO959" s="40">
        <f t="shared" si="1143"/>
        <v>0</v>
      </c>
      <c r="CP959" s="40">
        <f t="shared" si="1144"/>
        <v>0</v>
      </c>
      <c r="CQ959" s="40">
        <f t="shared" si="1145"/>
        <v>0</v>
      </c>
      <c r="CR959" s="40">
        <f t="shared" si="1146"/>
        <v>0</v>
      </c>
      <c r="CS959" s="40">
        <f t="shared" si="1147"/>
        <v>0</v>
      </c>
      <c r="CT959" s="41">
        <f t="shared" si="1202"/>
        <v>0</v>
      </c>
      <c r="CU959" s="41">
        <f t="shared" si="1203"/>
        <v>0</v>
      </c>
      <c r="CV959" s="41">
        <f t="shared" si="1204"/>
        <v>0</v>
      </c>
      <c r="CW959" s="41">
        <f t="shared" si="1205"/>
        <v>0</v>
      </c>
      <c r="CX959" s="41">
        <f t="shared" si="1206"/>
        <v>0</v>
      </c>
      <c r="CY959" s="41">
        <f t="shared" si="1207"/>
        <v>0</v>
      </c>
      <c r="CZ959" s="41">
        <f t="shared" si="1208"/>
        <v>0</v>
      </c>
      <c r="DA959" s="41">
        <f t="shared" si="1209"/>
        <v>0</v>
      </c>
      <c r="DB959" s="41">
        <f t="shared" si="1210"/>
        <v>0</v>
      </c>
      <c r="DC959" s="41">
        <f t="shared" si="1211"/>
        <v>0</v>
      </c>
      <c r="DD959" s="7">
        <f t="shared" si="1212"/>
        <v>0</v>
      </c>
      <c r="DE959" s="7">
        <f t="shared" si="1213"/>
        <v>0</v>
      </c>
      <c r="DF959" s="7">
        <f t="shared" si="1214"/>
        <v>0</v>
      </c>
      <c r="DJ959" s="7">
        <f t="shared" si="1215"/>
        <v>0</v>
      </c>
      <c r="DK959" s="7">
        <f t="shared" si="1216"/>
        <v>0</v>
      </c>
    </row>
    <row r="960" spans="1:115" ht="26.25" customHeight="1" x14ac:dyDescent="0.25">
      <c r="A960" s="9">
        <v>942</v>
      </c>
      <c r="B960" s="24" t="str">
        <f t="shared" si="1148"/>
        <v/>
      </c>
      <c r="C960" s="23"/>
      <c r="D960" s="51"/>
      <c r="E960" s="24"/>
      <c r="F960" s="24"/>
      <c r="G960" s="24"/>
      <c r="H960" s="24"/>
      <c r="I960" s="25"/>
      <c r="J960" s="24"/>
      <c r="K960" s="26"/>
      <c r="L960" s="29"/>
      <c r="M960" s="27"/>
      <c r="N960" s="28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30"/>
      <c r="Z960" s="29"/>
      <c r="AA960" s="29" t="str">
        <f t="shared" si="1149"/>
        <v/>
      </c>
      <c r="AB960" s="7">
        <f t="shared" si="1150"/>
        <v>0</v>
      </c>
      <c r="AC960" s="7">
        <f t="shared" si="1151"/>
        <v>0</v>
      </c>
      <c r="AD960" s="7">
        <f t="shared" si="1152"/>
        <v>0</v>
      </c>
      <c r="AE960" s="7">
        <f t="shared" si="1153"/>
        <v>0</v>
      </c>
      <c r="AF960" s="11" t="str">
        <f t="shared" si="1217"/>
        <v/>
      </c>
      <c r="AG960" s="13">
        <f t="shared" si="1154"/>
        <v>0</v>
      </c>
      <c r="AH960" s="7" t="str">
        <f t="shared" si="1155"/>
        <v/>
      </c>
      <c r="AI960" s="11" t="str">
        <f t="shared" si="1218"/>
        <v/>
      </c>
      <c r="AJ960" s="11" t="str">
        <f t="array" ref="AJ960">IF(OR(AI960=$AI$19:AI959),"",AI960)</f>
        <v/>
      </c>
      <c r="AK960" s="11" t="str">
        <f t="shared" si="1156"/>
        <v/>
      </c>
      <c r="AL960" t="str">
        <f t="array" ref="AL960">IF(OR(AK960=$AK$19:AK959),"",AK960)</f>
        <v/>
      </c>
      <c r="AM960" s="13">
        <f t="shared" si="1157"/>
        <v>0</v>
      </c>
      <c r="AN960" s="13">
        <f t="shared" si="1158"/>
        <v>0</v>
      </c>
      <c r="AO960" s="13">
        <f t="shared" si="1159"/>
        <v>0</v>
      </c>
      <c r="AP960" s="13">
        <f t="shared" si="1160"/>
        <v>0</v>
      </c>
      <c r="AQ960" s="13">
        <f t="shared" si="1161"/>
        <v>0</v>
      </c>
      <c r="AR960" s="13">
        <f t="shared" si="1162"/>
        <v>0</v>
      </c>
      <c r="AS960" s="13">
        <f t="shared" si="1163"/>
        <v>0</v>
      </c>
      <c r="AT960" s="13">
        <f t="shared" si="1164"/>
        <v>0</v>
      </c>
      <c r="AU960" s="13">
        <f t="shared" si="1165"/>
        <v>0</v>
      </c>
      <c r="AV960" s="13">
        <f t="shared" si="1166"/>
        <v>0</v>
      </c>
      <c r="AX960" s="13">
        <f t="shared" si="1167"/>
        <v>0</v>
      </c>
      <c r="AY960" s="13">
        <f t="shared" si="1168"/>
        <v>0</v>
      </c>
      <c r="AZ960" s="13">
        <f t="shared" si="1169"/>
        <v>0</v>
      </c>
      <c r="BA960" s="13">
        <f t="shared" si="1170"/>
        <v>0</v>
      </c>
      <c r="BB960" s="13">
        <f t="shared" si="1171"/>
        <v>0</v>
      </c>
      <c r="BC960" s="13">
        <f t="shared" si="1172"/>
        <v>0</v>
      </c>
      <c r="BD960" s="13">
        <f t="shared" si="1173"/>
        <v>0</v>
      </c>
      <c r="BE960" s="13">
        <f t="shared" si="1174"/>
        <v>0</v>
      </c>
      <c r="BF960" s="13">
        <f t="shared" si="1175"/>
        <v>0</v>
      </c>
      <c r="BG960" s="13">
        <f t="shared" si="1176"/>
        <v>0</v>
      </c>
      <c r="BH960" s="13">
        <f t="shared" si="1177"/>
        <v>0</v>
      </c>
      <c r="BI960" s="13">
        <f t="shared" si="1178"/>
        <v>0</v>
      </c>
      <c r="BJ960" s="13">
        <f t="shared" si="1179"/>
        <v>0</v>
      </c>
      <c r="BK960" s="13">
        <f t="shared" si="1180"/>
        <v>0</v>
      </c>
      <c r="BL960" s="13">
        <f t="shared" si="1181"/>
        <v>0</v>
      </c>
      <c r="BM960" s="13">
        <f t="shared" si="1182"/>
        <v>0</v>
      </c>
      <c r="BN960" s="13">
        <f t="shared" si="1183"/>
        <v>0</v>
      </c>
      <c r="BO960" s="13">
        <f t="shared" si="1184"/>
        <v>0</v>
      </c>
      <c r="BP960" s="13">
        <f t="shared" si="1185"/>
        <v>0</v>
      </c>
      <c r="BQ960" s="13">
        <f t="shared" si="1186"/>
        <v>0</v>
      </c>
      <c r="BR960" s="13">
        <f t="shared" si="1187"/>
        <v>0</v>
      </c>
      <c r="BS960" s="13">
        <f t="shared" si="1188"/>
        <v>0</v>
      </c>
      <c r="BT960" s="31">
        <f t="shared" si="1189"/>
        <v>0</v>
      </c>
      <c r="BU960" s="31">
        <f t="shared" si="1190"/>
        <v>0</v>
      </c>
      <c r="BV960" s="31">
        <f t="shared" si="1191"/>
        <v>0</v>
      </c>
      <c r="BW960" s="31">
        <f t="shared" si="1192"/>
        <v>0</v>
      </c>
      <c r="BX960" s="31">
        <f t="shared" si="1193"/>
        <v>0</v>
      </c>
      <c r="BY960" s="31">
        <f t="shared" si="1194"/>
        <v>0</v>
      </c>
      <c r="BZ960" s="31">
        <f t="shared" si="1195"/>
        <v>0</v>
      </c>
      <c r="CA960" s="31">
        <f t="shared" si="1196"/>
        <v>0</v>
      </c>
      <c r="CB960" s="31">
        <f t="shared" si="1197"/>
        <v>0</v>
      </c>
      <c r="CC960" s="31">
        <f t="shared" si="1198"/>
        <v>0</v>
      </c>
      <c r="CD960" s="31">
        <f t="shared" si="1199"/>
        <v>0</v>
      </c>
      <c r="CE960" s="37">
        <f t="array" ref="CE960">MIN(IF(JPRL=AI960,$AG$19:$AG$1018))</f>
        <v>0</v>
      </c>
      <c r="CF960" s="37">
        <f t="array" ref="CF960">MAX(IF(JPRL=AI960,$AG$19:$AG$1018))</f>
        <v>0</v>
      </c>
      <c r="CG960" s="36">
        <f t="shared" si="1200"/>
        <v>0</v>
      </c>
      <c r="CI960" s="40">
        <f t="shared" si="1201"/>
        <v>0</v>
      </c>
      <c r="CJ960" s="40">
        <f t="shared" si="1138"/>
        <v>0</v>
      </c>
      <c r="CK960" s="40">
        <f t="shared" si="1139"/>
        <v>0</v>
      </c>
      <c r="CL960" s="40">
        <f t="shared" si="1140"/>
        <v>0</v>
      </c>
      <c r="CM960" s="40">
        <f t="shared" si="1141"/>
        <v>0</v>
      </c>
      <c r="CN960" s="40">
        <f t="shared" si="1142"/>
        <v>0</v>
      </c>
      <c r="CO960" s="40">
        <f t="shared" si="1143"/>
        <v>0</v>
      </c>
      <c r="CP960" s="40">
        <f t="shared" si="1144"/>
        <v>0</v>
      </c>
      <c r="CQ960" s="40">
        <f t="shared" si="1145"/>
        <v>0</v>
      </c>
      <c r="CR960" s="40">
        <f t="shared" si="1146"/>
        <v>0</v>
      </c>
      <c r="CS960" s="40">
        <f t="shared" si="1147"/>
        <v>0</v>
      </c>
      <c r="CT960" s="41">
        <f t="shared" si="1202"/>
        <v>0</v>
      </c>
      <c r="CU960" s="41">
        <f t="shared" si="1203"/>
        <v>0</v>
      </c>
      <c r="CV960" s="41">
        <f t="shared" si="1204"/>
        <v>0</v>
      </c>
      <c r="CW960" s="41">
        <f t="shared" si="1205"/>
        <v>0</v>
      </c>
      <c r="CX960" s="41">
        <f t="shared" si="1206"/>
        <v>0</v>
      </c>
      <c r="CY960" s="41">
        <f t="shared" si="1207"/>
        <v>0</v>
      </c>
      <c r="CZ960" s="41">
        <f t="shared" si="1208"/>
        <v>0</v>
      </c>
      <c r="DA960" s="41">
        <f t="shared" si="1209"/>
        <v>0</v>
      </c>
      <c r="DB960" s="41">
        <f t="shared" si="1210"/>
        <v>0</v>
      </c>
      <c r="DC960" s="41">
        <f t="shared" si="1211"/>
        <v>0</v>
      </c>
      <c r="DD960" s="7">
        <f t="shared" si="1212"/>
        <v>0</v>
      </c>
      <c r="DE960" s="7">
        <f t="shared" si="1213"/>
        <v>0</v>
      </c>
      <c r="DF960" s="7">
        <f t="shared" si="1214"/>
        <v>0</v>
      </c>
      <c r="DJ960" s="7">
        <f t="shared" si="1215"/>
        <v>0</v>
      </c>
      <c r="DK960" s="7">
        <f t="shared" si="1216"/>
        <v>0</v>
      </c>
    </row>
    <row r="961" spans="1:115" ht="26.25" customHeight="1" x14ac:dyDescent="0.25">
      <c r="A961" s="9">
        <v>943</v>
      </c>
      <c r="B961" s="24" t="str">
        <f t="shared" si="1148"/>
        <v/>
      </c>
      <c r="C961" s="23"/>
      <c r="D961" s="51"/>
      <c r="E961" s="24"/>
      <c r="F961" s="24"/>
      <c r="G961" s="24"/>
      <c r="H961" s="24"/>
      <c r="I961" s="25"/>
      <c r="J961" s="24"/>
      <c r="K961" s="26"/>
      <c r="L961" s="29"/>
      <c r="M961" s="27"/>
      <c r="N961" s="28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30"/>
      <c r="Z961" s="29"/>
      <c r="AA961" s="29" t="str">
        <f t="shared" si="1149"/>
        <v/>
      </c>
      <c r="AB961" s="7">
        <f t="shared" si="1150"/>
        <v>0</v>
      </c>
      <c r="AC961" s="7">
        <f t="shared" si="1151"/>
        <v>0</v>
      </c>
      <c r="AD961" s="7">
        <f t="shared" si="1152"/>
        <v>0</v>
      </c>
      <c r="AE961" s="7">
        <f t="shared" si="1153"/>
        <v>0</v>
      </c>
      <c r="AF961" s="11" t="str">
        <f t="shared" si="1217"/>
        <v/>
      </c>
      <c r="AG961" s="13">
        <f t="shared" si="1154"/>
        <v>0</v>
      </c>
      <c r="AH961" s="7" t="str">
        <f t="shared" si="1155"/>
        <v/>
      </c>
      <c r="AI961" s="11" t="str">
        <f t="shared" si="1218"/>
        <v/>
      </c>
      <c r="AJ961" s="11" t="str">
        <f t="array" ref="AJ961">IF(OR(AI961=$AI$19:AI960),"",AI961)</f>
        <v/>
      </c>
      <c r="AK961" s="11" t="str">
        <f t="shared" si="1156"/>
        <v/>
      </c>
      <c r="AL961" t="str">
        <f t="array" ref="AL961">IF(OR(AK961=$AK$19:AK960),"",AK961)</f>
        <v/>
      </c>
      <c r="AM961" s="13">
        <f t="shared" si="1157"/>
        <v>0</v>
      </c>
      <c r="AN961" s="13">
        <f t="shared" si="1158"/>
        <v>0</v>
      </c>
      <c r="AO961" s="13">
        <f t="shared" si="1159"/>
        <v>0</v>
      </c>
      <c r="AP961" s="13">
        <f t="shared" si="1160"/>
        <v>0</v>
      </c>
      <c r="AQ961" s="13">
        <f t="shared" si="1161"/>
        <v>0</v>
      </c>
      <c r="AR961" s="13">
        <f t="shared" si="1162"/>
        <v>0</v>
      </c>
      <c r="AS961" s="13">
        <f t="shared" si="1163"/>
        <v>0</v>
      </c>
      <c r="AT961" s="13">
        <f t="shared" si="1164"/>
        <v>0</v>
      </c>
      <c r="AU961" s="13">
        <f t="shared" si="1165"/>
        <v>0</v>
      </c>
      <c r="AV961" s="13">
        <f t="shared" si="1166"/>
        <v>0</v>
      </c>
      <c r="AX961" s="13">
        <f t="shared" si="1167"/>
        <v>0</v>
      </c>
      <c r="AY961" s="13">
        <f t="shared" si="1168"/>
        <v>0</v>
      </c>
      <c r="AZ961" s="13">
        <f t="shared" si="1169"/>
        <v>0</v>
      </c>
      <c r="BA961" s="13">
        <f t="shared" si="1170"/>
        <v>0</v>
      </c>
      <c r="BB961" s="13">
        <f t="shared" si="1171"/>
        <v>0</v>
      </c>
      <c r="BC961" s="13">
        <f t="shared" si="1172"/>
        <v>0</v>
      </c>
      <c r="BD961" s="13">
        <f t="shared" si="1173"/>
        <v>0</v>
      </c>
      <c r="BE961" s="13">
        <f t="shared" si="1174"/>
        <v>0</v>
      </c>
      <c r="BF961" s="13">
        <f t="shared" si="1175"/>
        <v>0</v>
      </c>
      <c r="BG961" s="13">
        <f t="shared" si="1176"/>
        <v>0</v>
      </c>
      <c r="BH961" s="13">
        <f t="shared" si="1177"/>
        <v>0</v>
      </c>
      <c r="BI961" s="13">
        <f t="shared" si="1178"/>
        <v>0</v>
      </c>
      <c r="BJ961" s="13">
        <f t="shared" si="1179"/>
        <v>0</v>
      </c>
      <c r="BK961" s="13">
        <f t="shared" si="1180"/>
        <v>0</v>
      </c>
      <c r="BL961" s="13">
        <f t="shared" si="1181"/>
        <v>0</v>
      </c>
      <c r="BM961" s="13">
        <f t="shared" si="1182"/>
        <v>0</v>
      </c>
      <c r="BN961" s="13">
        <f t="shared" si="1183"/>
        <v>0</v>
      </c>
      <c r="BO961" s="13">
        <f t="shared" si="1184"/>
        <v>0</v>
      </c>
      <c r="BP961" s="13">
        <f t="shared" si="1185"/>
        <v>0</v>
      </c>
      <c r="BQ961" s="13">
        <f t="shared" si="1186"/>
        <v>0</v>
      </c>
      <c r="BR961" s="13">
        <f t="shared" si="1187"/>
        <v>0</v>
      </c>
      <c r="BS961" s="13">
        <f t="shared" si="1188"/>
        <v>0</v>
      </c>
      <c r="BT961" s="31">
        <f t="shared" si="1189"/>
        <v>0</v>
      </c>
      <c r="BU961" s="31">
        <f t="shared" si="1190"/>
        <v>0</v>
      </c>
      <c r="BV961" s="31">
        <f t="shared" si="1191"/>
        <v>0</v>
      </c>
      <c r="BW961" s="31">
        <f t="shared" si="1192"/>
        <v>0</v>
      </c>
      <c r="BX961" s="31">
        <f t="shared" si="1193"/>
        <v>0</v>
      </c>
      <c r="BY961" s="31">
        <f t="shared" si="1194"/>
        <v>0</v>
      </c>
      <c r="BZ961" s="31">
        <f t="shared" si="1195"/>
        <v>0</v>
      </c>
      <c r="CA961" s="31">
        <f t="shared" si="1196"/>
        <v>0</v>
      </c>
      <c r="CB961" s="31">
        <f t="shared" si="1197"/>
        <v>0</v>
      </c>
      <c r="CC961" s="31">
        <f t="shared" si="1198"/>
        <v>0</v>
      </c>
      <c r="CD961" s="31">
        <f t="shared" si="1199"/>
        <v>0</v>
      </c>
      <c r="CE961" s="37">
        <f t="array" ref="CE961">MIN(IF(JPRL=AI961,$AG$19:$AG$1018))</f>
        <v>0</v>
      </c>
      <c r="CF961" s="37">
        <f t="array" ref="CF961">MAX(IF(JPRL=AI961,$AG$19:$AG$1018))</f>
        <v>0</v>
      </c>
      <c r="CG961" s="36">
        <f t="shared" si="1200"/>
        <v>0</v>
      </c>
      <c r="CI961" s="40">
        <f t="shared" si="1201"/>
        <v>0</v>
      </c>
      <c r="CJ961" s="40">
        <f t="shared" si="1138"/>
        <v>0</v>
      </c>
      <c r="CK961" s="40">
        <f t="shared" si="1139"/>
        <v>0</v>
      </c>
      <c r="CL961" s="40">
        <f t="shared" si="1140"/>
        <v>0</v>
      </c>
      <c r="CM961" s="40">
        <f t="shared" si="1141"/>
        <v>0</v>
      </c>
      <c r="CN961" s="40">
        <f t="shared" si="1142"/>
        <v>0</v>
      </c>
      <c r="CO961" s="40">
        <f t="shared" si="1143"/>
        <v>0</v>
      </c>
      <c r="CP961" s="40">
        <f t="shared" si="1144"/>
        <v>0</v>
      </c>
      <c r="CQ961" s="40">
        <f t="shared" si="1145"/>
        <v>0</v>
      </c>
      <c r="CR961" s="40">
        <f t="shared" si="1146"/>
        <v>0</v>
      </c>
      <c r="CS961" s="40">
        <f t="shared" si="1147"/>
        <v>0</v>
      </c>
      <c r="CT961" s="41">
        <f t="shared" si="1202"/>
        <v>0</v>
      </c>
      <c r="CU961" s="41">
        <f t="shared" si="1203"/>
        <v>0</v>
      </c>
      <c r="CV961" s="41">
        <f t="shared" si="1204"/>
        <v>0</v>
      </c>
      <c r="CW961" s="41">
        <f t="shared" si="1205"/>
        <v>0</v>
      </c>
      <c r="CX961" s="41">
        <f t="shared" si="1206"/>
        <v>0</v>
      </c>
      <c r="CY961" s="41">
        <f t="shared" si="1207"/>
        <v>0</v>
      </c>
      <c r="CZ961" s="41">
        <f t="shared" si="1208"/>
        <v>0</v>
      </c>
      <c r="DA961" s="41">
        <f t="shared" si="1209"/>
        <v>0</v>
      </c>
      <c r="DB961" s="41">
        <f t="shared" si="1210"/>
        <v>0</v>
      </c>
      <c r="DC961" s="41">
        <f t="shared" si="1211"/>
        <v>0</v>
      </c>
      <c r="DD961" s="7">
        <f t="shared" si="1212"/>
        <v>0</v>
      </c>
      <c r="DE961" s="7">
        <f t="shared" si="1213"/>
        <v>0</v>
      </c>
      <c r="DF961" s="7">
        <f t="shared" si="1214"/>
        <v>0</v>
      </c>
      <c r="DJ961" s="7">
        <f t="shared" si="1215"/>
        <v>0</v>
      </c>
      <c r="DK961" s="7">
        <f t="shared" si="1216"/>
        <v>0</v>
      </c>
    </row>
    <row r="962" spans="1:115" ht="26.25" customHeight="1" x14ac:dyDescent="0.25">
      <c r="A962" s="9">
        <v>944</v>
      </c>
      <c r="B962" s="24" t="str">
        <f t="shared" si="1148"/>
        <v/>
      </c>
      <c r="C962" s="23"/>
      <c r="D962" s="51"/>
      <c r="E962" s="24"/>
      <c r="F962" s="24"/>
      <c r="G962" s="24"/>
      <c r="H962" s="24"/>
      <c r="I962" s="25"/>
      <c r="J962" s="24"/>
      <c r="K962" s="26"/>
      <c r="L962" s="29"/>
      <c r="M962" s="27"/>
      <c r="N962" s="28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30"/>
      <c r="Z962" s="29"/>
      <c r="AA962" s="29" t="str">
        <f t="shared" si="1149"/>
        <v/>
      </c>
      <c r="AB962" s="7">
        <f t="shared" si="1150"/>
        <v>0</v>
      </c>
      <c r="AC962" s="7">
        <f t="shared" si="1151"/>
        <v>0</v>
      </c>
      <c r="AD962" s="7">
        <f t="shared" si="1152"/>
        <v>0</v>
      </c>
      <c r="AE962" s="7">
        <f t="shared" si="1153"/>
        <v>0</v>
      </c>
      <c r="AF962" s="11" t="str">
        <f t="shared" si="1217"/>
        <v/>
      </c>
      <c r="AG962" s="13">
        <f t="shared" si="1154"/>
        <v>0</v>
      </c>
      <c r="AH962" s="7" t="str">
        <f t="shared" si="1155"/>
        <v/>
      </c>
      <c r="AI962" s="11" t="str">
        <f t="shared" si="1218"/>
        <v/>
      </c>
      <c r="AJ962" s="11" t="str">
        <f t="array" ref="AJ962">IF(OR(AI962=$AI$19:AI961),"",AI962)</f>
        <v/>
      </c>
      <c r="AK962" s="11" t="str">
        <f t="shared" si="1156"/>
        <v/>
      </c>
      <c r="AL962" t="str">
        <f t="array" ref="AL962">IF(OR(AK962=$AK$19:AK961),"",AK962)</f>
        <v/>
      </c>
      <c r="AM962" s="13">
        <f t="shared" si="1157"/>
        <v>0</v>
      </c>
      <c r="AN962" s="13">
        <f t="shared" si="1158"/>
        <v>0</v>
      </c>
      <c r="AO962" s="13">
        <f t="shared" si="1159"/>
        <v>0</v>
      </c>
      <c r="AP962" s="13">
        <f t="shared" si="1160"/>
        <v>0</v>
      </c>
      <c r="AQ962" s="13">
        <f t="shared" si="1161"/>
        <v>0</v>
      </c>
      <c r="AR962" s="13">
        <f t="shared" si="1162"/>
        <v>0</v>
      </c>
      <c r="AS962" s="13">
        <f t="shared" si="1163"/>
        <v>0</v>
      </c>
      <c r="AT962" s="13">
        <f t="shared" si="1164"/>
        <v>0</v>
      </c>
      <c r="AU962" s="13">
        <f t="shared" si="1165"/>
        <v>0</v>
      </c>
      <c r="AV962" s="13">
        <f t="shared" si="1166"/>
        <v>0</v>
      </c>
      <c r="AX962" s="13">
        <f t="shared" si="1167"/>
        <v>0</v>
      </c>
      <c r="AY962" s="13">
        <f t="shared" si="1168"/>
        <v>0</v>
      </c>
      <c r="AZ962" s="13">
        <f t="shared" si="1169"/>
        <v>0</v>
      </c>
      <c r="BA962" s="13">
        <f t="shared" si="1170"/>
        <v>0</v>
      </c>
      <c r="BB962" s="13">
        <f t="shared" si="1171"/>
        <v>0</v>
      </c>
      <c r="BC962" s="13">
        <f t="shared" si="1172"/>
        <v>0</v>
      </c>
      <c r="BD962" s="13">
        <f t="shared" si="1173"/>
        <v>0</v>
      </c>
      <c r="BE962" s="13">
        <f t="shared" si="1174"/>
        <v>0</v>
      </c>
      <c r="BF962" s="13">
        <f t="shared" si="1175"/>
        <v>0</v>
      </c>
      <c r="BG962" s="13">
        <f t="shared" si="1176"/>
        <v>0</v>
      </c>
      <c r="BH962" s="13">
        <f t="shared" si="1177"/>
        <v>0</v>
      </c>
      <c r="BI962" s="13">
        <f t="shared" si="1178"/>
        <v>0</v>
      </c>
      <c r="BJ962" s="13">
        <f t="shared" si="1179"/>
        <v>0</v>
      </c>
      <c r="BK962" s="13">
        <f t="shared" si="1180"/>
        <v>0</v>
      </c>
      <c r="BL962" s="13">
        <f t="shared" si="1181"/>
        <v>0</v>
      </c>
      <c r="BM962" s="13">
        <f t="shared" si="1182"/>
        <v>0</v>
      </c>
      <c r="BN962" s="13">
        <f t="shared" si="1183"/>
        <v>0</v>
      </c>
      <c r="BO962" s="13">
        <f t="shared" si="1184"/>
        <v>0</v>
      </c>
      <c r="BP962" s="13">
        <f t="shared" si="1185"/>
        <v>0</v>
      </c>
      <c r="BQ962" s="13">
        <f t="shared" si="1186"/>
        <v>0</v>
      </c>
      <c r="BR962" s="13">
        <f t="shared" si="1187"/>
        <v>0</v>
      </c>
      <c r="BS962" s="13">
        <f t="shared" si="1188"/>
        <v>0</v>
      </c>
      <c r="BT962" s="31">
        <f t="shared" si="1189"/>
        <v>0</v>
      </c>
      <c r="BU962" s="31">
        <f t="shared" si="1190"/>
        <v>0</v>
      </c>
      <c r="BV962" s="31">
        <f t="shared" si="1191"/>
        <v>0</v>
      </c>
      <c r="BW962" s="31">
        <f t="shared" si="1192"/>
        <v>0</v>
      </c>
      <c r="BX962" s="31">
        <f t="shared" si="1193"/>
        <v>0</v>
      </c>
      <c r="BY962" s="31">
        <f t="shared" si="1194"/>
        <v>0</v>
      </c>
      <c r="BZ962" s="31">
        <f t="shared" si="1195"/>
        <v>0</v>
      </c>
      <c r="CA962" s="31">
        <f t="shared" si="1196"/>
        <v>0</v>
      </c>
      <c r="CB962" s="31">
        <f t="shared" si="1197"/>
        <v>0</v>
      </c>
      <c r="CC962" s="31">
        <f t="shared" si="1198"/>
        <v>0</v>
      </c>
      <c r="CD962" s="31">
        <f t="shared" si="1199"/>
        <v>0</v>
      </c>
      <c r="CE962" s="37">
        <f t="array" ref="CE962">MIN(IF(JPRL=AI962,$AG$19:$AG$1018))</f>
        <v>0</v>
      </c>
      <c r="CF962" s="37">
        <f t="array" ref="CF962">MAX(IF(JPRL=AI962,$AG$19:$AG$1018))</f>
        <v>0</v>
      </c>
      <c r="CG962" s="36">
        <f t="shared" si="1200"/>
        <v>0</v>
      </c>
      <c r="CI962" s="40">
        <f t="shared" si="1201"/>
        <v>0</v>
      </c>
      <c r="CJ962" s="40">
        <f t="shared" si="1138"/>
        <v>0</v>
      </c>
      <c r="CK962" s="40">
        <f t="shared" si="1139"/>
        <v>0</v>
      </c>
      <c r="CL962" s="40">
        <f t="shared" si="1140"/>
        <v>0</v>
      </c>
      <c r="CM962" s="40">
        <f t="shared" si="1141"/>
        <v>0</v>
      </c>
      <c r="CN962" s="40">
        <f t="shared" si="1142"/>
        <v>0</v>
      </c>
      <c r="CO962" s="40">
        <f t="shared" si="1143"/>
        <v>0</v>
      </c>
      <c r="CP962" s="40">
        <f t="shared" si="1144"/>
        <v>0</v>
      </c>
      <c r="CQ962" s="40">
        <f t="shared" si="1145"/>
        <v>0</v>
      </c>
      <c r="CR962" s="40">
        <f t="shared" si="1146"/>
        <v>0</v>
      </c>
      <c r="CS962" s="40">
        <f t="shared" si="1147"/>
        <v>0</v>
      </c>
      <c r="CT962" s="41">
        <f t="shared" si="1202"/>
        <v>0</v>
      </c>
      <c r="CU962" s="41">
        <f t="shared" si="1203"/>
        <v>0</v>
      </c>
      <c r="CV962" s="41">
        <f t="shared" si="1204"/>
        <v>0</v>
      </c>
      <c r="CW962" s="41">
        <f t="shared" si="1205"/>
        <v>0</v>
      </c>
      <c r="CX962" s="41">
        <f t="shared" si="1206"/>
        <v>0</v>
      </c>
      <c r="CY962" s="41">
        <f t="shared" si="1207"/>
        <v>0</v>
      </c>
      <c r="CZ962" s="41">
        <f t="shared" si="1208"/>
        <v>0</v>
      </c>
      <c r="DA962" s="41">
        <f t="shared" si="1209"/>
        <v>0</v>
      </c>
      <c r="DB962" s="41">
        <f t="shared" si="1210"/>
        <v>0</v>
      </c>
      <c r="DC962" s="41">
        <f t="shared" si="1211"/>
        <v>0</v>
      </c>
      <c r="DD962" s="7">
        <f t="shared" si="1212"/>
        <v>0</v>
      </c>
      <c r="DE962" s="7">
        <f t="shared" si="1213"/>
        <v>0</v>
      </c>
      <c r="DF962" s="7">
        <f t="shared" si="1214"/>
        <v>0</v>
      </c>
      <c r="DJ962" s="7">
        <f t="shared" si="1215"/>
        <v>0</v>
      </c>
      <c r="DK962" s="7">
        <f t="shared" si="1216"/>
        <v>0</v>
      </c>
    </row>
    <row r="963" spans="1:115" ht="26.25" customHeight="1" x14ac:dyDescent="0.25">
      <c r="A963" s="9">
        <v>945</v>
      </c>
      <c r="B963" s="24" t="str">
        <f t="shared" si="1148"/>
        <v/>
      </c>
      <c r="C963" s="23"/>
      <c r="D963" s="51"/>
      <c r="E963" s="24"/>
      <c r="F963" s="24"/>
      <c r="G963" s="24"/>
      <c r="H963" s="24"/>
      <c r="I963" s="25"/>
      <c r="J963" s="24"/>
      <c r="K963" s="26"/>
      <c r="L963" s="29"/>
      <c r="M963" s="27"/>
      <c r="N963" s="28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30"/>
      <c r="Z963" s="29"/>
      <c r="AA963" s="29" t="str">
        <f t="shared" si="1149"/>
        <v/>
      </c>
      <c r="AB963" s="7">
        <f t="shared" si="1150"/>
        <v>0</v>
      </c>
      <c r="AC963" s="7">
        <f t="shared" si="1151"/>
        <v>0</v>
      </c>
      <c r="AD963" s="7">
        <f t="shared" si="1152"/>
        <v>0</v>
      </c>
      <c r="AE963" s="7">
        <f t="shared" si="1153"/>
        <v>0</v>
      </c>
      <c r="AF963" s="11" t="str">
        <f t="shared" si="1217"/>
        <v/>
      </c>
      <c r="AG963" s="13">
        <f t="shared" si="1154"/>
        <v>0</v>
      </c>
      <c r="AH963" s="7" t="str">
        <f t="shared" si="1155"/>
        <v/>
      </c>
      <c r="AI963" s="11" t="str">
        <f t="shared" si="1218"/>
        <v/>
      </c>
      <c r="AJ963" s="11" t="str">
        <f t="array" ref="AJ963">IF(OR(AI963=$AI$19:AI962),"",AI963)</f>
        <v/>
      </c>
      <c r="AK963" s="11" t="str">
        <f t="shared" si="1156"/>
        <v/>
      </c>
      <c r="AL963" t="str">
        <f t="array" ref="AL963">IF(OR(AK963=$AK$19:AK962),"",AK963)</f>
        <v/>
      </c>
      <c r="AM963" s="13">
        <f t="shared" si="1157"/>
        <v>0</v>
      </c>
      <c r="AN963" s="13">
        <f t="shared" si="1158"/>
        <v>0</v>
      </c>
      <c r="AO963" s="13">
        <f t="shared" si="1159"/>
        <v>0</v>
      </c>
      <c r="AP963" s="13">
        <f t="shared" si="1160"/>
        <v>0</v>
      </c>
      <c r="AQ963" s="13">
        <f t="shared" si="1161"/>
        <v>0</v>
      </c>
      <c r="AR963" s="13">
        <f t="shared" si="1162"/>
        <v>0</v>
      </c>
      <c r="AS963" s="13">
        <f t="shared" si="1163"/>
        <v>0</v>
      </c>
      <c r="AT963" s="13">
        <f t="shared" si="1164"/>
        <v>0</v>
      </c>
      <c r="AU963" s="13">
        <f t="shared" si="1165"/>
        <v>0</v>
      </c>
      <c r="AV963" s="13">
        <f t="shared" si="1166"/>
        <v>0</v>
      </c>
      <c r="AX963" s="13">
        <f t="shared" si="1167"/>
        <v>0</v>
      </c>
      <c r="AY963" s="13">
        <f t="shared" si="1168"/>
        <v>0</v>
      </c>
      <c r="AZ963" s="13">
        <f t="shared" si="1169"/>
        <v>0</v>
      </c>
      <c r="BA963" s="13">
        <f t="shared" si="1170"/>
        <v>0</v>
      </c>
      <c r="BB963" s="13">
        <f t="shared" si="1171"/>
        <v>0</v>
      </c>
      <c r="BC963" s="13">
        <f t="shared" si="1172"/>
        <v>0</v>
      </c>
      <c r="BD963" s="13">
        <f t="shared" si="1173"/>
        <v>0</v>
      </c>
      <c r="BE963" s="13">
        <f t="shared" si="1174"/>
        <v>0</v>
      </c>
      <c r="BF963" s="13">
        <f t="shared" si="1175"/>
        <v>0</v>
      </c>
      <c r="BG963" s="13">
        <f t="shared" si="1176"/>
        <v>0</v>
      </c>
      <c r="BH963" s="13">
        <f t="shared" si="1177"/>
        <v>0</v>
      </c>
      <c r="BI963" s="13">
        <f t="shared" si="1178"/>
        <v>0</v>
      </c>
      <c r="BJ963" s="13">
        <f t="shared" si="1179"/>
        <v>0</v>
      </c>
      <c r="BK963" s="13">
        <f t="shared" si="1180"/>
        <v>0</v>
      </c>
      <c r="BL963" s="13">
        <f t="shared" si="1181"/>
        <v>0</v>
      </c>
      <c r="BM963" s="13">
        <f t="shared" si="1182"/>
        <v>0</v>
      </c>
      <c r="BN963" s="13">
        <f t="shared" si="1183"/>
        <v>0</v>
      </c>
      <c r="BO963" s="13">
        <f t="shared" si="1184"/>
        <v>0</v>
      </c>
      <c r="BP963" s="13">
        <f t="shared" si="1185"/>
        <v>0</v>
      </c>
      <c r="BQ963" s="13">
        <f t="shared" si="1186"/>
        <v>0</v>
      </c>
      <c r="BR963" s="13">
        <f t="shared" si="1187"/>
        <v>0</v>
      </c>
      <c r="BS963" s="13">
        <f t="shared" si="1188"/>
        <v>0</v>
      </c>
      <c r="BT963" s="31">
        <f t="shared" si="1189"/>
        <v>0</v>
      </c>
      <c r="BU963" s="31">
        <f t="shared" si="1190"/>
        <v>0</v>
      </c>
      <c r="BV963" s="31">
        <f t="shared" si="1191"/>
        <v>0</v>
      </c>
      <c r="BW963" s="31">
        <f t="shared" si="1192"/>
        <v>0</v>
      </c>
      <c r="BX963" s="31">
        <f t="shared" si="1193"/>
        <v>0</v>
      </c>
      <c r="BY963" s="31">
        <f t="shared" si="1194"/>
        <v>0</v>
      </c>
      <c r="BZ963" s="31">
        <f t="shared" si="1195"/>
        <v>0</v>
      </c>
      <c r="CA963" s="31">
        <f t="shared" si="1196"/>
        <v>0</v>
      </c>
      <c r="CB963" s="31">
        <f t="shared" si="1197"/>
        <v>0</v>
      </c>
      <c r="CC963" s="31">
        <f t="shared" si="1198"/>
        <v>0</v>
      </c>
      <c r="CD963" s="31">
        <f t="shared" si="1199"/>
        <v>0</v>
      </c>
      <c r="CE963" s="37">
        <f t="array" ref="CE963">MIN(IF(JPRL=AI963,$AG$19:$AG$1018))</f>
        <v>0</v>
      </c>
      <c r="CF963" s="37">
        <f t="array" ref="CF963">MAX(IF(JPRL=AI963,$AG$19:$AG$1018))</f>
        <v>0</v>
      </c>
      <c r="CG963" s="36">
        <f t="shared" si="1200"/>
        <v>0</v>
      </c>
      <c r="CI963" s="40">
        <f t="shared" si="1201"/>
        <v>0</v>
      </c>
      <c r="CJ963" s="40">
        <f t="shared" si="1138"/>
        <v>0</v>
      </c>
      <c r="CK963" s="40">
        <f t="shared" si="1139"/>
        <v>0</v>
      </c>
      <c r="CL963" s="40">
        <f t="shared" si="1140"/>
        <v>0</v>
      </c>
      <c r="CM963" s="40">
        <f t="shared" si="1141"/>
        <v>0</v>
      </c>
      <c r="CN963" s="40">
        <f t="shared" si="1142"/>
        <v>0</v>
      </c>
      <c r="CO963" s="40">
        <f t="shared" si="1143"/>
        <v>0</v>
      </c>
      <c r="CP963" s="40">
        <f t="shared" si="1144"/>
        <v>0</v>
      </c>
      <c r="CQ963" s="40">
        <f t="shared" si="1145"/>
        <v>0</v>
      </c>
      <c r="CR963" s="40">
        <f t="shared" si="1146"/>
        <v>0</v>
      </c>
      <c r="CS963" s="40">
        <f t="shared" si="1147"/>
        <v>0</v>
      </c>
      <c r="CT963" s="41">
        <f t="shared" si="1202"/>
        <v>0</v>
      </c>
      <c r="CU963" s="41">
        <f t="shared" si="1203"/>
        <v>0</v>
      </c>
      <c r="CV963" s="41">
        <f t="shared" si="1204"/>
        <v>0</v>
      </c>
      <c r="CW963" s="41">
        <f t="shared" si="1205"/>
        <v>0</v>
      </c>
      <c r="CX963" s="41">
        <f t="shared" si="1206"/>
        <v>0</v>
      </c>
      <c r="CY963" s="41">
        <f t="shared" si="1207"/>
        <v>0</v>
      </c>
      <c r="CZ963" s="41">
        <f t="shared" si="1208"/>
        <v>0</v>
      </c>
      <c r="DA963" s="41">
        <f t="shared" si="1209"/>
        <v>0</v>
      </c>
      <c r="DB963" s="41">
        <f t="shared" si="1210"/>
        <v>0</v>
      </c>
      <c r="DC963" s="41">
        <f t="shared" si="1211"/>
        <v>0</v>
      </c>
      <c r="DD963" s="7">
        <f t="shared" si="1212"/>
        <v>0</v>
      </c>
      <c r="DE963" s="7">
        <f t="shared" si="1213"/>
        <v>0</v>
      </c>
      <c r="DF963" s="7">
        <f t="shared" si="1214"/>
        <v>0</v>
      </c>
      <c r="DJ963" s="7">
        <f t="shared" si="1215"/>
        <v>0</v>
      </c>
      <c r="DK963" s="7">
        <f t="shared" si="1216"/>
        <v>0</v>
      </c>
    </row>
    <row r="964" spans="1:115" ht="26.25" customHeight="1" x14ac:dyDescent="0.25">
      <c r="A964" s="9">
        <v>946</v>
      </c>
      <c r="B964" s="24" t="str">
        <f t="shared" si="1148"/>
        <v/>
      </c>
      <c r="C964" s="23"/>
      <c r="D964" s="51"/>
      <c r="E964" s="24"/>
      <c r="F964" s="24"/>
      <c r="G964" s="24"/>
      <c r="H964" s="24"/>
      <c r="I964" s="25"/>
      <c r="J964" s="24"/>
      <c r="K964" s="26"/>
      <c r="L964" s="29"/>
      <c r="M964" s="27"/>
      <c r="N964" s="28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30"/>
      <c r="Z964" s="29"/>
      <c r="AA964" s="29" t="str">
        <f t="shared" si="1149"/>
        <v/>
      </c>
      <c r="AB964" s="7">
        <f t="shared" si="1150"/>
        <v>0</v>
      </c>
      <c r="AC964" s="7">
        <f t="shared" si="1151"/>
        <v>0</v>
      </c>
      <c r="AD964" s="7">
        <f t="shared" si="1152"/>
        <v>0</v>
      </c>
      <c r="AE964" s="7">
        <f t="shared" si="1153"/>
        <v>0</v>
      </c>
      <c r="AF964" s="11" t="str">
        <f t="shared" si="1217"/>
        <v/>
      </c>
      <c r="AG964" s="13">
        <f t="shared" si="1154"/>
        <v>0</v>
      </c>
      <c r="AH964" s="7" t="str">
        <f t="shared" si="1155"/>
        <v/>
      </c>
      <c r="AI964" s="11" t="str">
        <f t="shared" si="1218"/>
        <v/>
      </c>
      <c r="AJ964" s="11" t="str">
        <f t="array" ref="AJ964">IF(OR(AI964=$AI$19:AI963),"",AI964)</f>
        <v/>
      </c>
      <c r="AK964" s="11" t="str">
        <f t="shared" si="1156"/>
        <v/>
      </c>
      <c r="AL964" t="str">
        <f t="array" ref="AL964">IF(OR(AK964=$AK$19:AK963),"",AK964)</f>
        <v/>
      </c>
      <c r="AM964" s="13">
        <f t="shared" si="1157"/>
        <v>0</v>
      </c>
      <c r="AN964" s="13">
        <f t="shared" si="1158"/>
        <v>0</v>
      </c>
      <c r="AO964" s="13">
        <f t="shared" si="1159"/>
        <v>0</v>
      </c>
      <c r="AP964" s="13">
        <f t="shared" si="1160"/>
        <v>0</v>
      </c>
      <c r="AQ964" s="13">
        <f t="shared" si="1161"/>
        <v>0</v>
      </c>
      <c r="AR964" s="13">
        <f t="shared" si="1162"/>
        <v>0</v>
      </c>
      <c r="AS964" s="13">
        <f t="shared" si="1163"/>
        <v>0</v>
      </c>
      <c r="AT964" s="13">
        <f t="shared" si="1164"/>
        <v>0</v>
      </c>
      <c r="AU964" s="13">
        <f t="shared" si="1165"/>
        <v>0</v>
      </c>
      <c r="AV964" s="13">
        <f t="shared" si="1166"/>
        <v>0</v>
      </c>
      <c r="AX964" s="13">
        <f t="shared" si="1167"/>
        <v>0</v>
      </c>
      <c r="AY964" s="13">
        <f t="shared" si="1168"/>
        <v>0</v>
      </c>
      <c r="AZ964" s="13">
        <f t="shared" si="1169"/>
        <v>0</v>
      </c>
      <c r="BA964" s="13">
        <f t="shared" si="1170"/>
        <v>0</v>
      </c>
      <c r="BB964" s="13">
        <f t="shared" si="1171"/>
        <v>0</v>
      </c>
      <c r="BC964" s="13">
        <f t="shared" si="1172"/>
        <v>0</v>
      </c>
      <c r="BD964" s="13">
        <f t="shared" si="1173"/>
        <v>0</v>
      </c>
      <c r="BE964" s="13">
        <f t="shared" si="1174"/>
        <v>0</v>
      </c>
      <c r="BF964" s="13">
        <f t="shared" si="1175"/>
        <v>0</v>
      </c>
      <c r="BG964" s="13">
        <f t="shared" si="1176"/>
        <v>0</v>
      </c>
      <c r="BH964" s="13">
        <f t="shared" si="1177"/>
        <v>0</v>
      </c>
      <c r="BI964" s="13">
        <f t="shared" si="1178"/>
        <v>0</v>
      </c>
      <c r="BJ964" s="13">
        <f t="shared" si="1179"/>
        <v>0</v>
      </c>
      <c r="BK964" s="13">
        <f t="shared" si="1180"/>
        <v>0</v>
      </c>
      <c r="BL964" s="13">
        <f t="shared" si="1181"/>
        <v>0</v>
      </c>
      <c r="BM964" s="13">
        <f t="shared" si="1182"/>
        <v>0</v>
      </c>
      <c r="BN964" s="13">
        <f t="shared" si="1183"/>
        <v>0</v>
      </c>
      <c r="BO964" s="13">
        <f t="shared" si="1184"/>
        <v>0</v>
      </c>
      <c r="BP964" s="13">
        <f t="shared" si="1185"/>
        <v>0</v>
      </c>
      <c r="BQ964" s="13">
        <f t="shared" si="1186"/>
        <v>0</v>
      </c>
      <c r="BR964" s="13">
        <f t="shared" si="1187"/>
        <v>0</v>
      </c>
      <c r="BS964" s="13">
        <f t="shared" si="1188"/>
        <v>0</v>
      </c>
      <c r="BT964" s="31">
        <f t="shared" si="1189"/>
        <v>0</v>
      </c>
      <c r="BU964" s="31">
        <f t="shared" si="1190"/>
        <v>0</v>
      </c>
      <c r="BV964" s="31">
        <f t="shared" si="1191"/>
        <v>0</v>
      </c>
      <c r="BW964" s="31">
        <f t="shared" si="1192"/>
        <v>0</v>
      </c>
      <c r="BX964" s="31">
        <f t="shared" si="1193"/>
        <v>0</v>
      </c>
      <c r="BY964" s="31">
        <f t="shared" si="1194"/>
        <v>0</v>
      </c>
      <c r="BZ964" s="31">
        <f t="shared" si="1195"/>
        <v>0</v>
      </c>
      <c r="CA964" s="31">
        <f t="shared" si="1196"/>
        <v>0</v>
      </c>
      <c r="CB964" s="31">
        <f t="shared" si="1197"/>
        <v>0</v>
      </c>
      <c r="CC964" s="31">
        <f t="shared" si="1198"/>
        <v>0</v>
      </c>
      <c r="CD964" s="31">
        <f t="shared" si="1199"/>
        <v>0</v>
      </c>
      <c r="CE964" s="37">
        <f t="array" ref="CE964">MIN(IF(JPRL=AI964,$AG$19:$AG$1018))</f>
        <v>0</v>
      </c>
      <c r="CF964" s="37">
        <f t="array" ref="CF964">MAX(IF(JPRL=AI964,$AG$19:$AG$1018))</f>
        <v>0</v>
      </c>
      <c r="CG964" s="36">
        <f t="shared" si="1200"/>
        <v>0</v>
      </c>
      <c r="CI964" s="40">
        <f t="shared" si="1201"/>
        <v>0</v>
      </c>
      <c r="CJ964" s="40">
        <f t="shared" si="1138"/>
        <v>0</v>
      </c>
      <c r="CK964" s="40">
        <f t="shared" si="1139"/>
        <v>0</v>
      </c>
      <c r="CL964" s="40">
        <f t="shared" si="1140"/>
        <v>0</v>
      </c>
      <c r="CM964" s="40">
        <f t="shared" si="1141"/>
        <v>0</v>
      </c>
      <c r="CN964" s="40">
        <f t="shared" si="1142"/>
        <v>0</v>
      </c>
      <c r="CO964" s="40">
        <f t="shared" si="1143"/>
        <v>0</v>
      </c>
      <c r="CP964" s="40">
        <f t="shared" si="1144"/>
        <v>0</v>
      </c>
      <c r="CQ964" s="40">
        <f t="shared" si="1145"/>
        <v>0</v>
      </c>
      <c r="CR964" s="40">
        <f t="shared" si="1146"/>
        <v>0</v>
      </c>
      <c r="CS964" s="40">
        <f t="shared" si="1147"/>
        <v>0</v>
      </c>
      <c r="CT964" s="41">
        <f t="shared" si="1202"/>
        <v>0</v>
      </c>
      <c r="CU964" s="41">
        <f t="shared" si="1203"/>
        <v>0</v>
      </c>
      <c r="CV964" s="41">
        <f t="shared" si="1204"/>
        <v>0</v>
      </c>
      <c r="CW964" s="41">
        <f t="shared" si="1205"/>
        <v>0</v>
      </c>
      <c r="CX964" s="41">
        <f t="shared" si="1206"/>
        <v>0</v>
      </c>
      <c r="CY964" s="41">
        <f t="shared" si="1207"/>
        <v>0</v>
      </c>
      <c r="CZ964" s="41">
        <f t="shared" si="1208"/>
        <v>0</v>
      </c>
      <c r="DA964" s="41">
        <f t="shared" si="1209"/>
        <v>0</v>
      </c>
      <c r="DB964" s="41">
        <f t="shared" si="1210"/>
        <v>0</v>
      </c>
      <c r="DC964" s="41">
        <f t="shared" si="1211"/>
        <v>0</v>
      </c>
      <c r="DD964" s="7">
        <f t="shared" si="1212"/>
        <v>0</v>
      </c>
      <c r="DE964" s="7">
        <f t="shared" si="1213"/>
        <v>0</v>
      </c>
      <c r="DF964" s="7">
        <f t="shared" si="1214"/>
        <v>0</v>
      </c>
      <c r="DJ964" s="7">
        <f t="shared" si="1215"/>
        <v>0</v>
      </c>
      <c r="DK964" s="7">
        <f t="shared" si="1216"/>
        <v>0</v>
      </c>
    </row>
    <row r="965" spans="1:115" ht="26.25" customHeight="1" x14ac:dyDescent="0.25">
      <c r="A965" s="9">
        <v>947</v>
      </c>
      <c r="B965" s="24" t="str">
        <f t="shared" si="1148"/>
        <v/>
      </c>
      <c r="C965" s="23"/>
      <c r="D965" s="51"/>
      <c r="E965" s="24"/>
      <c r="F965" s="24"/>
      <c r="G965" s="24"/>
      <c r="H965" s="24"/>
      <c r="I965" s="25"/>
      <c r="J965" s="24"/>
      <c r="K965" s="26"/>
      <c r="L965" s="29"/>
      <c r="M965" s="27"/>
      <c r="N965" s="28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30"/>
      <c r="Z965" s="29"/>
      <c r="AA965" s="29" t="str">
        <f t="shared" si="1149"/>
        <v/>
      </c>
      <c r="AB965" s="7">
        <f t="shared" si="1150"/>
        <v>0</v>
      </c>
      <c r="AC965" s="7">
        <f t="shared" si="1151"/>
        <v>0</v>
      </c>
      <c r="AD965" s="7">
        <f t="shared" si="1152"/>
        <v>0</v>
      </c>
      <c r="AE965" s="7">
        <f t="shared" si="1153"/>
        <v>0</v>
      </c>
      <c r="AF965" s="11" t="str">
        <f t="shared" si="1217"/>
        <v/>
      </c>
      <c r="AG965" s="13">
        <f t="shared" si="1154"/>
        <v>0</v>
      </c>
      <c r="AH965" s="7" t="str">
        <f t="shared" si="1155"/>
        <v/>
      </c>
      <c r="AI965" s="11" t="str">
        <f t="shared" si="1218"/>
        <v/>
      </c>
      <c r="AJ965" s="11" t="str">
        <f t="array" ref="AJ965">IF(OR(AI965=$AI$19:AI964),"",AI965)</f>
        <v/>
      </c>
      <c r="AK965" s="11" t="str">
        <f t="shared" si="1156"/>
        <v/>
      </c>
      <c r="AL965" t="str">
        <f t="array" ref="AL965">IF(OR(AK965=$AK$19:AK964),"",AK965)</f>
        <v/>
      </c>
      <c r="AM965" s="13">
        <f t="shared" si="1157"/>
        <v>0</v>
      </c>
      <c r="AN965" s="13">
        <f t="shared" si="1158"/>
        <v>0</v>
      </c>
      <c r="AO965" s="13">
        <f t="shared" si="1159"/>
        <v>0</v>
      </c>
      <c r="AP965" s="13">
        <f t="shared" si="1160"/>
        <v>0</v>
      </c>
      <c r="AQ965" s="13">
        <f t="shared" si="1161"/>
        <v>0</v>
      </c>
      <c r="AR965" s="13">
        <f t="shared" si="1162"/>
        <v>0</v>
      </c>
      <c r="AS965" s="13">
        <f t="shared" si="1163"/>
        <v>0</v>
      </c>
      <c r="AT965" s="13">
        <f t="shared" si="1164"/>
        <v>0</v>
      </c>
      <c r="AU965" s="13">
        <f t="shared" si="1165"/>
        <v>0</v>
      </c>
      <c r="AV965" s="13">
        <f t="shared" si="1166"/>
        <v>0</v>
      </c>
      <c r="AX965" s="13">
        <f t="shared" si="1167"/>
        <v>0</v>
      </c>
      <c r="AY965" s="13">
        <f t="shared" si="1168"/>
        <v>0</v>
      </c>
      <c r="AZ965" s="13">
        <f t="shared" si="1169"/>
        <v>0</v>
      </c>
      <c r="BA965" s="13">
        <f t="shared" si="1170"/>
        <v>0</v>
      </c>
      <c r="BB965" s="13">
        <f t="shared" si="1171"/>
        <v>0</v>
      </c>
      <c r="BC965" s="13">
        <f t="shared" si="1172"/>
        <v>0</v>
      </c>
      <c r="BD965" s="13">
        <f t="shared" si="1173"/>
        <v>0</v>
      </c>
      <c r="BE965" s="13">
        <f t="shared" si="1174"/>
        <v>0</v>
      </c>
      <c r="BF965" s="13">
        <f t="shared" si="1175"/>
        <v>0</v>
      </c>
      <c r="BG965" s="13">
        <f t="shared" si="1176"/>
        <v>0</v>
      </c>
      <c r="BH965" s="13">
        <f t="shared" si="1177"/>
        <v>0</v>
      </c>
      <c r="BI965" s="13">
        <f t="shared" si="1178"/>
        <v>0</v>
      </c>
      <c r="BJ965" s="13">
        <f t="shared" si="1179"/>
        <v>0</v>
      </c>
      <c r="BK965" s="13">
        <f t="shared" si="1180"/>
        <v>0</v>
      </c>
      <c r="BL965" s="13">
        <f t="shared" si="1181"/>
        <v>0</v>
      </c>
      <c r="BM965" s="13">
        <f t="shared" si="1182"/>
        <v>0</v>
      </c>
      <c r="BN965" s="13">
        <f t="shared" si="1183"/>
        <v>0</v>
      </c>
      <c r="BO965" s="13">
        <f t="shared" si="1184"/>
        <v>0</v>
      </c>
      <c r="BP965" s="13">
        <f t="shared" si="1185"/>
        <v>0</v>
      </c>
      <c r="BQ965" s="13">
        <f t="shared" si="1186"/>
        <v>0</v>
      </c>
      <c r="BR965" s="13">
        <f t="shared" si="1187"/>
        <v>0</v>
      </c>
      <c r="BS965" s="13">
        <f t="shared" si="1188"/>
        <v>0</v>
      </c>
      <c r="BT965" s="31">
        <f t="shared" si="1189"/>
        <v>0</v>
      </c>
      <c r="BU965" s="31">
        <f t="shared" si="1190"/>
        <v>0</v>
      </c>
      <c r="BV965" s="31">
        <f t="shared" si="1191"/>
        <v>0</v>
      </c>
      <c r="BW965" s="31">
        <f t="shared" si="1192"/>
        <v>0</v>
      </c>
      <c r="BX965" s="31">
        <f t="shared" si="1193"/>
        <v>0</v>
      </c>
      <c r="BY965" s="31">
        <f t="shared" si="1194"/>
        <v>0</v>
      </c>
      <c r="BZ965" s="31">
        <f t="shared" si="1195"/>
        <v>0</v>
      </c>
      <c r="CA965" s="31">
        <f t="shared" si="1196"/>
        <v>0</v>
      </c>
      <c r="CB965" s="31">
        <f t="shared" si="1197"/>
        <v>0</v>
      </c>
      <c r="CC965" s="31">
        <f t="shared" si="1198"/>
        <v>0</v>
      </c>
      <c r="CD965" s="31">
        <f t="shared" si="1199"/>
        <v>0</v>
      </c>
      <c r="CE965" s="37">
        <f t="array" ref="CE965">MIN(IF(JPRL=AI965,$AG$19:$AG$1018))</f>
        <v>0</v>
      </c>
      <c r="CF965" s="37">
        <f t="array" ref="CF965">MAX(IF(JPRL=AI965,$AG$19:$AG$1018))</f>
        <v>0</v>
      </c>
      <c r="CG965" s="36">
        <f t="shared" si="1200"/>
        <v>0</v>
      </c>
      <c r="CI965" s="40">
        <f t="shared" si="1201"/>
        <v>0</v>
      </c>
      <c r="CJ965" s="40">
        <f t="shared" si="1138"/>
        <v>0</v>
      </c>
      <c r="CK965" s="40">
        <f t="shared" si="1139"/>
        <v>0</v>
      </c>
      <c r="CL965" s="40">
        <f t="shared" si="1140"/>
        <v>0</v>
      </c>
      <c r="CM965" s="40">
        <f t="shared" si="1141"/>
        <v>0</v>
      </c>
      <c r="CN965" s="40">
        <f t="shared" si="1142"/>
        <v>0</v>
      </c>
      <c r="CO965" s="40">
        <f t="shared" si="1143"/>
        <v>0</v>
      </c>
      <c r="CP965" s="40">
        <f t="shared" si="1144"/>
        <v>0</v>
      </c>
      <c r="CQ965" s="40">
        <f t="shared" si="1145"/>
        <v>0</v>
      </c>
      <c r="CR965" s="40">
        <f t="shared" si="1146"/>
        <v>0</v>
      </c>
      <c r="CS965" s="40">
        <f t="shared" si="1147"/>
        <v>0</v>
      </c>
      <c r="CT965" s="41">
        <f t="shared" si="1202"/>
        <v>0</v>
      </c>
      <c r="CU965" s="41">
        <f t="shared" si="1203"/>
        <v>0</v>
      </c>
      <c r="CV965" s="41">
        <f t="shared" si="1204"/>
        <v>0</v>
      </c>
      <c r="CW965" s="41">
        <f t="shared" si="1205"/>
        <v>0</v>
      </c>
      <c r="CX965" s="41">
        <f t="shared" si="1206"/>
        <v>0</v>
      </c>
      <c r="CY965" s="41">
        <f t="shared" si="1207"/>
        <v>0</v>
      </c>
      <c r="CZ965" s="41">
        <f t="shared" si="1208"/>
        <v>0</v>
      </c>
      <c r="DA965" s="41">
        <f t="shared" si="1209"/>
        <v>0</v>
      </c>
      <c r="DB965" s="41">
        <f t="shared" si="1210"/>
        <v>0</v>
      </c>
      <c r="DC965" s="41">
        <f t="shared" si="1211"/>
        <v>0</v>
      </c>
      <c r="DD965" s="7">
        <f t="shared" si="1212"/>
        <v>0</v>
      </c>
      <c r="DE965" s="7">
        <f t="shared" si="1213"/>
        <v>0</v>
      </c>
      <c r="DF965" s="7">
        <f t="shared" si="1214"/>
        <v>0</v>
      </c>
      <c r="DJ965" s="7">
        <f t="shared" si="1215"/>
        <v>0</v>
      </c>
      <c r="DK965" s="7">
        <f t="shared" si="1216"/>
        <v>0</v>
      </c>
    </row>
    <row r="966" spans="1:115" ht="26.25" customHeight="1" x14ac:dyDescent="0.25">
      <c r="A966" s="9">
        <v>948</v>
      </c>
      <c r="B966" s="24" t="str">
        <f t="shared" si="1148"/>
        <v/>
      </c>
      <c r="C966" s="23"/>
      <c r="D966" s="51"/>
      <c r="E966" s="24"/>
      <c r="F966" s="24"/>
      <c r="G966" s="24"/>
      <c r="H966" s="24"/>
      <c r="I966" s="25"/>
      <c r="J966" s="24"/>
      <c r="K966" s="26"/>
      <c r="L966" s="29"/>
      <c r="M966" s="27"/>
      <c r="N966" s="28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30"/>
      <c r="Z966" s="29"/>
      <c r="AA966" s="29" t="str">
        <f t="shared" si="1149"/>
        <v/>
      </c>
      <c r="AB966" s="7">
        <f t="shared" si="1150"/>
        <v>0</v>
      </c>
      <c r="AC966" s="7">
        <f t="shared" si="1151"/>
        <v>0</v>
      </c>
      <c r="AD966" s="7">
        <f t="shared" si="1152"/>
        <v>0</v>
      </c>
      <c r="AE966" s="7">
        <f t="shared" si="1153"/>
        <v>0</v>
      </c>
      <c r="AF966" s="11" t="str">
        <f t="shared" si="1217"/>
        <v/>
      </c>
      <c r="AG966" s="13">
        <f t="shared" si="1154"/>
        <v>0</v>
      </c>
      <c r="AH966" s="7" t="str">
        <f t="shared" si="1155"/>
        <v/>
      </c>
      <c r="AI966" s="11" t="str">
        <f t="shared" si="1218"/>
        <v/>
      </c>
      <c r="AJ966" s="11" t="str">
        <f t="array" ref="AJ966">IF(OR(AI966=$AI$19:AI965),"",AI966)</f>
        <v/>
      </c>
      <c r="AK966" s="11" t="str">
        <f t="shared" si="1156"/>
        <v/>
      </c>
      <c r="AL966" t="str">
        <f t="array" ref="AL966">IF(OR(AK966=$AK$19:AK965),"",AK966)</f>
        <v/>
      </c>
      <c r="AM966" s="13">
        <f t="shared" si="1157"/>
        <v>0</v>
      </c>
      <c r="AN966" s="13">
        <f t="shared" si="1158"/>
        <v>0</v>
      </c>
      <c r="AO966" s="13">
        <f t="shared" si="1159"/>
        <v>0</v>
      </c>
      <c r="AP966" s="13">
        <f t="shared" si="1160"/>
        <v>0</v>
      </c>
      <c r="AQ966" s="13">
        <f t="shared" si="1161"/>
        <v>0</v>
      </c>
      <c r="AR966" s="13">
        <f t="shared" si="1162"/>
        <v>0</v>
      </c>
      <c r="AS966" s="13">
        <f t="shared" si="1163"/>
        <v>0</v>
      </c>
      <c r="AT966" s="13">
        <f t="shared" si="1164"/>
        <v>0</v>
      </c>
      <c r="AU966" s="13">
        <f t="shared" si="1165"/>
        <v>0</v>
      </c>
      <c r="AV966" s="13">
        <f t="shared" si="1166"/>
        <v>0</v>
      </c>
      <c r="AX966" s="13">
        <f t="shared" si="1167"/>
        <v>0</v>
      </c>
      <c r="AY966" s="13">
        <f t="shared" si="1168"/>
        <v>0</v>
      </c>
      <c r="AZ966" s="13">
        <f t="shared" si="1169"/>
        <v>0</v>
      </c>
      <c r="BA966" s="13">
        <f t="shared" si="1170"/>
        <v>0</v>
      </c>
      <c r="BB966" s="13">
        <f t="shared" si="1171"/>
        <v>0</v>
      </c>
      <c r="BC966" s="13">
        <f t="shared" si="1172"/>
        <v>0</v>
      </c>
      <c r="BD966" s="13">
        <f t="shared" si="1173"/>
        <v>0</v>
      </c>
      <c r="BE966" s="13">
        <f t="shared" si="1174"/>
        <v>0</v>
      </c>
      <c r="BF966" s="13">
        <f t="shared" si="1175"/>
        <v>0</v>
      </c>
      <c r="BG966" s="13">
        <f t="shared" si="1176"/>
        <v>0</v>
      </c>
      <c r="BH966" s="13">
        <f t="shared" si="1177"/>
        <v>0</v>
      </c>
      <c r="BI966" s="13">
        <f t="shared" si="1178"/>
        <v>0</v>
      </c>
      <c r="BJ966" s="13">
        <f t="shared" si="1179"/>
        <v>0</v>
      </c>
      <c r="BK966" s="13">
        <f t="shared" si="1180"/>
        <v>0</v>
      </c>
      <c r="BL966" s="13">
        <f t="shared" si="1181"/>
        <v>0</v>
      </c>
      <c r="BM966" s="13">
        <f t="shared" si="1182"/>
        <v>0</v>
      </c>
      <c r="BN966" s="13">
        <f t="shared" si="1183"/>
        <v>0</v>
      </c>
      <c r="BO966" s="13">
        <f t="shared" si="1184"/>
        <v>0</v>
      </c>
      <c r="BP966" s="13">
        <f t="shared" si="1185"/>
        <v>0</v>
      </c>
      <c r="BQ966" s="13">
        <f t="shared" si="1186"/>
        <v>0</v>
      </c>
      <c r="BR966" s="13">
        <f t="shared" si="1187"/>
        <v>0</v>
      </c>
      <c r="BS966" s="13">
        <f t="shared" si="1188"/>
        <v>0</v>
      </c>
      <c r="BT966" s="31">
        <f t="shared" si="1189"/>
        <v>0</v>
      </c>
      <c r="BU966" s="31">
        <f t="shared" si="1190"/>
        <v>0</v>
      </c>
      <c r="BV966" s="31">
        <f t="shared" si="1191"/>
        <v>0</v>
      </c>
      <c r="BW966" s="31">
        <f t="shared" si="1192"/>
        <v>0</v>
      </c>
      <c r="BX966" s="31">
        <f t="shared" si="1193"/>
        <v>0</v>
      </c>
      <c r="BY966" s="31">
        <f t="shared" si="1194"/>
        <v>0</v>
      </c>
      <c r="BZ966" s="31">
        <f t="shared" si="1195"/>
        <v>0</v>
      </c>
      <c r="CA966" s="31">
        <f t="shared" si="1196"/>
        <v>0</v>
      </c>
      <c r="CB966" s="31">
        <f t="shared" si="1197"/>
        <v>0</v>
      </c>
      <c r="CC966" s="31">
        <f t="shared" si="1198"/>
        <v>0</v>
      </c>
      <c r="CD966" s="31">
        <f t="shared" si="1199"/>
        <v>0</v>
      </c>
      <c r="CE966" s="37">
        <f t="array" ref="CE966">MIN(IF(JPRL=AI966,$AG$19:$AG$1018))</f>
        <v>0</v>
      </c>
      <c r="CF966" s="37">
        <f t="array" ref="CF966">MAX(IF(JPRL=AI966,$AG$19:$AG$1018))</f>
        <v>0</v>
      </c>
      <c r="CG966" s="36">
        <f t="shared" si="1200"/>
        <v>0</v>
      </c>
      <c r="CI966" s="40">
        <f t="shared" si="1201"/>
        <v>0</v>
      </c>
      <c r="CJ966" s="40">
        <f t="shared" si="1138"/>
        <v>0</v>
      </c>
      <c r="CK966" s="40">
        <f t="shared" si="1139"/>
        <v>0</v>
      </c>
      <c r="CL966" s="40">
        <f t="shared" si="1140"/>
        <v>0</v>
      </c>
      <c r="CM966" s="40">
        <f t="shared" si="1141"/>
        <v>0</v>
      </c>
      <c r="CN966" s="40">
        <f t="shared" si="1142"/>
        <v>0</v>
      </c>
      <c r="CO966" s="40">
        <f t="shared" si="1143"/>
        <v>0</v>
      </c>
      <c r="CP966" s="40">
        <f t="shared" si="1144"/>
        <v>0</v>
      </c>
      <c r="CQ966" s="40">
        <f t="shared" si="1145"/>
        <v>0</v>
      </c>
      <c r="CR966" s="40">
        <f t="shared" si="1146"/>
        <v>0</v>
      </c>
      <c r="CS966" s="40">
        <f t="shared" si="1147"/>
        <v>0</v>
      </c>
      <c r="CT966" s="41">
        <f t="shared" si="1202"/>
        <v>0</v>
      </c>
      <c r="CU966" s="41">
        <f t="shared" si="1203"/>
        <v>0</v>
      </c>
      <c r="CV966" s="41">
        <f t="shared" si="1204"/>
        <v>0</v>
      </c>
      <c r="CW966" s="41">
        <f t="shared" si="1205"/>
        <v>0</v>
      </c>
      <c r="CX966" s="41">
        <f t="shared" si="1206"/>
        <v>0</v>
      </c>
      <c r="CY966" s="41">
        <f t="shared" si="1207"/>
        <v>0</v>
      </c>
      <c r="CZ966" s="41">
        <f t="shared" si="1208"/>
        <v>0</v>
      </c>
      <c r="DA966" s="41">
        <f t="shared" si="1209"/>
        <v>0</v>
      </c>
      <c r="DB966" s="41">
        <f t="shared" si="1210"/>
        <v>0</v>
      </c>
      <c r="DC966" s="41">
        <f t="shared" si="1211"/>
        <v>0</v>
      </c>
      <c r="DD966" s="7">
        <f t="shared" si="1212"/>
        <v>0</v>
      </c>
      <c r="DE966" s="7">
        <f t="shared" si="1213"/>
        <v>0</v>
      </c>
      <c r="DF966" s="7">
        <f t="shared" si="1214"/>
        <v>0</v>
      </c>
      <c r="DJ966" s="7">
        <f t="shared" si="1215"/>
        <v>0</v>
      </c>
      <c r="DK966" s="7">
        <f t="shared" si="1216"/>
        <v>0</v>
      </c>
    </row>
    <row r="967" spans="1:115" ht="26.25" customHeight="1" x14ac:dyDescent="0.25">
      <c r="A967" s="9">
        <v>949</v>
      </c>
      <c r="B967" s="24" t="str">
        <f t="shared" si="1148"/>
        <v/>
      </c>
      <c r="C967" s="23"/>
      <c r="D967" s="51"/>
      <c r="E967" s="24"/>
      <c r="F967" s="24"/>
      <c r="G967" s="24"/>
      <c r="H967" s="24"/>
      <c r="I967" s="25"/>
      <c r="J967" s="24"/>
      <c r="K967" s="26"/>
      <c r="L967" s="29"/>
      <c r="M967" s="27"/>
      <c r="N967" s="28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30"/>
      <c r="Z967" s="29"/>
      <c r="AA967" s="29" t="str">
        <f t="shared" si="1149"/>
        <v/>
      </c>
      <c r="AB967" s="7">
        <f t="shared" si="1150"/>
        <v>0</v>
      </c>
      <c r="AC967" s="7">
        <f t="shared" si="1151"/>
        <v>0</v>
      </c>
      <c r="AD967" s="7">
        <f t="shared" si="1152"/>
        <v>0</v>
      </c>
      <c r="AE967" s="7">
        <f t="shared" si="1153"/>
        <v>0</v>
      </c>
      <c r="AF967" s="11" t="str">
        <f t="shared" si="1217"/>
        <v/>
      </c>
      <c r="AG967" s="13">
        <f t="shared" si="1154"/>
        <v>0</v>
      </c>
      <c r="AH967" s="7" t="str">
        <f t="shared" si="1155"/>
        <v/>
      </c>
      <c r="AI967" s="11" t="str">
        <f t="shared" si="1218"/>
        <v/>
      </c>
      <c r="AJ967" s="11" t="str">
        <f t="array" ref="AJ967">IF(OR(AI967=$AI$19:AI966),"",AI967)</f>
        <v/>
      </c>
      <c r="AK967" s="11" t="str">
        <f t="shared" si="1156"/>
        <v/>
      </c>
      <c r="AL967" t="str">
        <f t="array" ref="AL967">IF(OR(AK967=$AK$19:AK966),"",AK967)</f>
        <v/>
      </c>
      <c r="AM967" s="13">
        <f t="shared" si="1157"/>
        <v>0</v>
      </c>
      <c r="AN967" s="13">
        <f t="shared" si="1158"/>
        <v>0</v>
      </c>
      <c r="AO967" s="13">
        <f t="shared" si="1159"/>
        <v>0</v>
      </c>
      <c r="AP967" s="13">
        <f t="shared" si="1160"/>
        <v>0</v>
      </c>
      <c r="AQ967" s="13">
        <f t="shared" si="1161"/>
        <v>0</v>
      </c>
      <c r="AR967" s="13">
        <f t="shared" si="1162"/>
        <v>0</v>
      </c>
      <c r="AS967" s="13">
        <f t="shared" si="1163"/>
        <v>0</v>
      </c>
      <c r="AT967" s="13">
        <f t="shared" si="1164"/>
        <v>0</v>
      </c>
      <c r="AU967" s="13">
        <f t="shared" si="1165"/>
        <v>0</v>
      </c>
      <c r="AV967" s="13">
        <f t="shared" si="1166"/>
        <v>0</v>
      </c>
      <c r="AX967" s="13">
        <f t="shared" si="1167"/>
        <v>0</v>
      </c>
      <c r="AY967" s="13">
        <f t="shared" si="1168"/>
        <v>0</v>
      </c>
      <c r="AZ967" s="13">
        <f t="shared" si="1169"/>
        <v>0</v>
      </c>
      <c r="BA967" s="13">
        <f t="shared" si="1170"/>
        <v>0</v>
      </c>
      <c r="BB967" s="13">
        <f t="shared" si="1171"/>
        <v>0</v>
      </c>
      <c r="BC967" s="13">
        <f t="shared" si="1172"/>
        <v>0</v>
      </c>
      <c r="BD967" s="13">
        <f t="shared" si="1173"/>
        <v>0</v>
      </c>
      <c r="BE967" s="13">
        <f t="shared" si="1174"/>
        <v>0</v>
      </c>
      <c r="BF967" s="13">
        <f t="shared" si="1175"/>
        <v>0</v>
      </c>
      <c r="BG967" s="13">
        <f t="shared" si="1176"/>
        <v>0</v>
      </c>
      <c r="BH967" s="13">
        <f t="shared" si="1177"/>
        <v>0</v>
      </c>
      <c r="BI967" s="13">
        <f t="shared" si="1178"/>
        <v>0</v>
      </c>
      <c r="BJ967" s="13">
        <f t="shared" si="1179"/>
        <v>0</v>
      </c>
      <c r="BK967" s="13">
        <f t="shared" si="1180"/>
        <v>0</v>
      </c>
      <c r="BL967" s="13">
        <f t="shared" si="1181"/>
        <v>0</v>
      </c>
      <c r="BM967" s="13">
        <f t="shared" si="1182"/>
        <v>0</v>
      </c>
      <c r="BN967" s="13">
        <f t="shared" si="1183"/>
        <v>0</v>
      </c>
      <c r="BO967" s="13">
        <f t="shared" si="1184"/>
        <v>0</v>
      </c>
      <c r="BP967" s="13">
        <f t="shared" si="1185"/>
        <v>0</v>
      </c>
      <c r="BQ967" s="13">
        <f t="shared" si="1186"/>
        <v>0</v>
      </c>
      <c r="BR967" s="13">
        <f t="shared" si="1187"/>
        <v>0</v>
      </c>
      <c r="BS967" s="13">
        <f t="shared" si="1188"/>
        <v>0</v>
      </c>
      <c r="BT967" s="31">
        <f t="shared" si="1189"/>
        <v>0</v>
      </c>
      <c r="BU967" s="31">
        <f t="shared" si="1190"/>
        <v>0</v>
      </c>
      <c r="BV967" s="31">
        <f t="shared" si="1191"/>
        <v>0</v>
      </c>
      <c r="BW967" s="31">
        <f t="shared" si="1192"/>
        <v>0</v>
      </c>
      <c r="BX967" s="31">
        <f t="shared" si="1193"/>
        <v>0</v>
      </c>
      <c r="BY967" s="31">
        <f t="shared" si="1194"/>
        <v>0</v>
      </c>
      <c r="BZ967" s="31">
        <f t="shared" si="1195"/>
        <v>0</v>
      </c>
      <c r="CA967" s="31">
        <f t="shared" si="1196"/>
        <v>0</v>
      </c>
      <c r="CB967" s="31">
        <f t="shared" si="1197"/>
        <v>0</v>
      </c>
      <c r="CC967" s="31">
        <f t="shared" si="1198"/>
        <v>0</v>
      </c>
      <c r="CD967" s="31">
        <f t="shared" si="1199"/>
        <v>0</v>
      </c>
      <c r="CE967" s="37">
        <f t="array" ref="CE967">MIN(IF(JPRL=AI967,$AG$19:$AG$1018))</f>
        <v>0</v>
      </c>
      <c r="CF967" s="37">
        <f t="array" ref="CF967">MAX(IF(JPRL=AI967,$AG$19:$AG$1018))</f>
        <v>0</v>
      </c>
      <c r="CG967" s="36">
        <f t="shared" si="1200"/>
        <v>0</v>
      </c>
      <c r="CI967" s="40">
        <f t="shared" si="1201"/>
        <v>0</v>
      </c>
      <c r="CJ967" s="40">
        <f t="shared" si="1138"/>
        <v>0</v>
      </c>
      <c r="CK967" s="40">
        <f t="shared" si="1139"/>
        <v>0</v>
      </c>
      <c r="CL967" s="40">
        <f t="shared" si="1140"/>
        <v>0</v>
      </c>
      <c r="CM967" s="40">
        <f t="shared" si="1141"/>
        <v>0</v>
      </c>
      <c r="CN967" s="40">
        <f t="shared" si="1142"/>
        <v>0</v>
      </c>
      <c r="CO967" s="40">
        <f t="shared" si="1143"/>
        <v>0</v>
      </c>
      <c r="CP967" s="40">
        <f t="shared" si="1144"/>
        <v>0</v>
      </c>
      <c r="CQ967" s="40">
        <f t="shared" si="1145"/>
        <v>0</v>
      </c>
      <c r="CR967" s="40">
        <f t="shared" si="1146"/>
        <v>0</v>
      </c>
      <c r="CS967" s="40">
        <f t="shared" si="1147"/>
        <v>0</v>
      </c>
      <c r="CT967" s="41">
        <f t="shared" si="1202"/>
        <v>0</v>
      </c>
      <c r="CU967" s="41">
        <f t="shared" si="1203"/>
        <v>0</v>
      </c>
      <c r="CV967" s="41">
        <f t="shared" si="1204"/>
        <v>0</v>
      </c>
      <c r="CW967" s="41">
        <f t="shared" si="1205"/>
        <v>0</v>
      </c>
      <c r="CX967" s="41">
        <f t="shared" si="1206"/>
        <v>0</v>
      </c>
      <c r="CY967" s="41">
        <f t="shared" si="1207"/>
        <v>0</v>
      </c>
      <c r="CZ967" s="41">
        <f t="shared" si="1208"/>
        <v>0</v>
      </c>
      <c r="DA967" s="41">
        <f t="shared" si="1209"/>
        <v>0</v>
      </c>
      <c r="DB967" s="41">
        <f t="shared" si="1210"/>
        <v>0</v>
      </c>
      <c r="DC967" s="41">
        <f t="shared" si="1211"/>
        <v>0</v>
      </c>
      <c r="DD967" s="7">
        <f t="shared" si="1212"/>
        <v>0</v>
      </c>
      <c r="DE967" s="7">
        <f t="shared" si="1213"/>
        <v>0</v>
      </c>
      <c r="DF967" s="7">
        <f t="shared" si="1214"/>
        <v>0</v>
      </c>
      <c r="DJ967" s="7">
        <f t="shared" si="1215"/>
        <v>0</v>
      </c>
      <c r="DK967" s="7">
        <f t="shared" si="1216"/>
        <v>0</v>
      </c>
    </row>
    <row r="968" spans="1:115" ht="26.25" customHeight="1" x14ac:dyDescent="0.25">
      <c r="A968" s="9">
        <v>950</v>
      </c>
      <c r="B968" s="24" t="str">
        <f t="shared" si="1148"/>
        <v/>
      </c>
      <c r="C968" s="23"/>
      <c r="D968" s="51"/>
      <c r="E968" s="24"/>
      <c r="F968" s="24"/>
      <c r="G968" s="24"/>
      <c r="H968" s="24"/>
      <c r="I968" s="25"/>
      <c r="J968" s="24"/>
      <c r="K968" s="26"/>
      <c r="L968" s="29"/>
      <c r="M968" s="27"/>
      <c r="N968" s="28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30"/>
      <c r="Z968" s="29"/>
      <c r="AA968" s="29" t="str">
        <f t="shared" si="1149"/>
        <v/>
      </c>
      <c r="AB968" s="7">
        <f t="shared" si="1150"/>
        <v>0</v>
      </c>
      <c r="AC968" s="7">
        <f t="shared" si="1151"/>
        <v>0</v>
      </c>
      <c r="AD968" s="7">
        <f t="shared" si="1152"/>
        <v>0</v>
      </c>
      <c r="AE968" s="7">
        <f t="shared" si="1153"/>
        <v>0</v>
      </c>
      <c r="AF968" s="11" t="str">
        <f t="shared" si="1217"/>
        <v/>
      </c>
      <c r="AG968" s="13">
        <f t="shared" si="1154"/>
        <v>0</v>
      </c>
      <c r="AH968" s="7" t="str">
        <f t="shared" si="1155"/>
        <v/>
      </c>
      <c r="AI968" s="11" t="str">
        <f t="shared" si="1218"/>
        <v/>
      </c>
      <c r="AJ968" s="11" t="str">
        <f t="array" ref="AJ968">IF(OR(AI968=$AI$19:AI967),"",AI968)</f>
        <v/>
      </c>
      <c r="AK968" s="11" t="str">
        <f t="shared" si="1156"/>
        <v/>
      </c>
      <c r="AL968" t="str">
        <f t="array" ref="AL968">IF(OR(AK968=$AK$19:AK967),"",AK968)</f>
        <v/>
      </c>
      <c r="AM968" s="13">
        <f t="shared" si="1157"/>
        <v>0</v>
      </c>
      <c r="AN968" s="13">
        <f t="shared" si="1158"/>
        <v>0</v>
      </c>
      <c r="AO968" s="13">
        <f t="shared" si="1159"/>
        <v>0</v>
      </c>
      <c r="AP968" s="13">
        <f t="shared" si="1160"/>
        <v>0</v>
      </c>
      <c r="AQ968" s="13">
        <f t="shared" si="1161"/>
        <v>0</v>
      </c>
      <c r="AR968" s="13">
        <f t="shared" si="1162"/>
        <v>0</v>
      </c>
      <c r="AS968" s="13">
        <f t="shared" si="1163"/>
        <v>0</v>
      </c>
      <c r="AT968" s="13">
        <f t="shared" si="1164"/>
        <v>0</v>
      </c>
      <c r="AU968" s="13">
        <f t="shared" si="1165"/>
        <v>0</v>
      </c>
      <c r="AV968" s="13">
        <f t="shared" si="1166"/>
        <v>0</v>
      </c>
      <c r="AX968" s="13">
        <f t="shared" si="1167"/>
        <v>0</v>
      </c>
      <c r="AY968" s="13">
        <f t="shared" si="1168"/>
        <v>0</v>
      </c>
      <c r="AZ968" s="13">
        <f t="shared" si="1169"/>
        <v>0</v>
      </c>
      <c r="BA968" s="13">
        <f t="shared" si="1170"/>
        <v>0</v>
      </c>
      <c r="BB968" s="13">
        <f t="shared" si="1171"/>
        <v>0</v>
      </c>
      <c r="BC968" s="13">
        <f t="shared" si="1172"/>
        <v>0</v>
      </c>
      <c r="BD968" s="13">
        <f t="shared" si="1173"/>
        <v>0</v>
      </c>
      <c r="BE968" s="13">
        <f t="shared" si="1174"/>
        <v>0</v>
      </c>
      <c r="BF968" s="13">
        <f t="shared" si="1175"/>
        <v>0</v>
      </c>
      <c r="BG968" s="13">
        <f t="shared" si="1176"/>
        <v>0</v>
      </c>
      <c r="BH968" s="13">
        <f t="shared" si="1177"/>
        <v>0</v>
      </c>
      <c r="BI968" s="13">
        <f t="shared" si="1178"/>
        <v>0</v>
      </c>
      <c r="BJ968" s="13">
        <f t="shared" si="1179"/>
        <v>0</v>
      </c>
      <c r="BK968" s="13">
        <f t="shared" si="1180"/>
        <v>0</v>
      </c>
      <c r="BL968" s="13">
        <f t="shared" si="1181"/>
        <v>0</v>
      </c>
      <c r="BM968" s="13">
        <f t="shared" si="1182"/>
        <v>0</v>
      </c>
      <c r="BN968" s="13">
        <f t="shared" si="1183"/>
        <v>0</v>
      </c>
      <c r="BO968" s="13">
        <f t="shared" si="1184"/>
        <v>0</v>
      </c>
      <c r="BP968" s="13">
        <f t="shared" si="1185"/>
        <v>0</v>
      </c>
      <c r="BQ968" s="13">
        <f t="shared" si="1186"/>
        <v>0</v>
      </c>
      <c r="BR968" s="13">
        <f t="shared" si="1187"/>
        <v>0</v>
      </c>
      <c r="BS968" s="13">
        <f t="shared" si="1188"/>
        <v>0</v>
      </c>
      <c r="BT968" s="31">
        <f t="shared" si="1189"/>
        <v>0</v>
      </c>
      <c r="BU968" s="31">
        <f t="shared" si="1190"/>
        <v>0</v>
      </c>
      <c r="BV968" s="31">
        <f t="shared" si="1191"/>
        <v>0</v>
      </c>
      <c r="BW968" s="31">
        <f t="shared" si="1192"/>
        <v>0</v>
      </c>
      <c r="BX968" s="31">
        <f t="shared" si="1193"/>
        <v>0</v>
      </c>
      <c r="BY968" s="31">
        <f t="shared" si="1194"/>
        <v>0</v>
      </c>
      <c r="BZ968" s="31">
        <f t="shared" si="1195"/>
        <v>0</v>
      </c>
      <c r="CA968" s="31">
        <f t="shared" si="1196"/>
        <v>0</v>
      </c>
      <c r="CB968" s="31">
        <f t="shared" si="1197"/>
        <v>0</v>
      </c>
      <c r="CC968" s="31">
        <f t="shared" si="1198"/>
        <v>0</v>
      </c>
      <c r="CD968" s="31">
        <f t="shared" si="1199"/>
        <v>0</v>
      </c>
      <c r="CE968" s="37">
        <f t="array" ref="CE968">MIN(IF(JPRL=AI968,$AG$19:$AG$1018))</f>
        <v>0</v>
      </c>
      <c r="CF968" s="37">
        <f t="array" ref="CF968">MAX(IF(JPRL=AI968,$AG$19:$AG$1018))</f>
        <v>0</v>
      </c>
      <c r="CG968" s="36">
        <f t="shared" si="1200"/>
        <v>0</v>
      </c>
      <c r="CI968" s="40">
        <f t="shared" si="1201"/>
        <v>0</v>
      </c>
      <c r="CJ968" s="40">
        <f t="shared" si="1138"/>
        <v>0</v>
      </c>
      <c r="CK968" s="40">
        <f t="shared" si="1139"/>
        <v>0</v>
      </c>
      <c r="CL968" s="40">
        <f t="shared" si="1140"/>
        <v>0</v>
      </c>
      <c r="CM968" s="40">
        <f t="shared" si="1141"/>
        <v>0</v>
      </c>
      <c r="CN968" s="40">
        <f t="shared" si="1142"/>
        <v>0</v>
      </c>
      <c r="CO968" s="40">
        <f t="shared" si="1143"/>
        <v>0</v>
      </c>
      <c r="CP968" s="40">
        <f t="shared" si="1144"/>
        <v>0</v>
      </c>
      <c r="CQ968" s="40">
        <f t="shared" si="1145"/>
        <v>0</v>
      </c>
      <c r="CR968" s="40">
        <f t="shared" si="1146"/>
        <v>0</v>
      </c>
      <c r="CS968" s="40">
        <f t="shared" si="1147"/>
        <v>0</v>
      </c>
      <c r="CT968" s="41">
        <f t="shared" si="1202"/>
        <v>0</v>
      </c>
      <c r="CU968" s="41">
        <f t="shared" si="1203"/>
        <v>0</v>
      </c>
      <c r="CV968" s="41">
        <f t="shared" si="1204"/>
        <v>0</v>
      </c>
      <c r="CW968" s="41">
        <f t="shared" si="1205"/>
        <v>0</v>
      </c>
      <c r="CX968" s="41">
        <f t="shared" si="1206"/>
        <v>0</v>
      </c>
      <c r="CY968" s="41">
        <f t="shared" si="1207"/>
        <v>0</v>
      </c>
      <c r="CZ968" s="41">
        <f t="shared" si="1208"/>
        <v>0</v>
      </c>
      <c r="DA968" s="41">
        <f t="shared" si="1209"/>
        <v>0</v>
      </c>
      <c r="DB968" s="41">
        <f t="shared" si="1210"/>
        <v>0</v>
      </c>
      <c r="DC968" s="41">
        <f t="shared" si="1211"/>
        <v>0</v>
      </c>
      <c r="DD968" s="7">
        <f t="shared" si="1212"/>
        <v>0</v>
      </c>
      <c r="DE968" s="7">
        <f t="shared" si="1213"/>
        <v>0</v>
      </c>
      <c r="DF968" s="7">
        <f t="shared" si="1214"/>
        <v>0</v>
      </c>
      <c r="DJ968" s="7">
        <f t="shared" si="1215"/>
        <v>0</v>
      </c>
      <c r="DK968" s="7">
        <f t="shared" si="1216"/>
        <v>0</v>
      </c>
    </row>
    <row r="969" spans="1:115" ht="26.25" customHeight="1" x14ac:dyDescent="0.25">
      <c r="A969" s="9">
        <v>951</v>
      </c>
      <c r="B969" s="24" t="str">
        <f t="shared" si="1148"/>
        <v/>
      </c>
      <c r="C969" s="23"/>
      <c r="D969" s="51"/>
      <c r="E969" s="24"/>
      <c r="F969" s="24"/>
      <c r="G969" s="24"/>
      <c r="H969" s="24"/>
      <c r="I969" s="25"/>
      <c r="J969" s="24"/>
      <c r="K969" s="26"/>
      <c r="L969" s="29"/>
      <c r="M969" s="27"/>
      <c r="N969" s="28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30"/>
      <c r="Z969" s="29"/>
      <c r="AA969" s="29" t="str">
        <f t="shared" si="1149"/>
        <v/>
      </c>
      <c r="AB969" s="7">
        <f t="shared" si="1150"/>
        <v>0</v>
      </c>
      <c r="AC969" s="7">
        <f t="shared" si="1151"/>
        <v>0</v>
      </c>
      <c r="AD969" s="7">
        <f t="shared" si="1152"/>
        <v>0</v>
      </c>
      <c r="AE969" s="7">
        <f t="shared" si="1153"/>
        <v>0</v>
      </c>
      <c r="AF969" s="11" t="str">
        <f t="shared" si="1217"/>
        <v/>
      </c>
      <c r="AG969" s="13">
        <f t="shared" si="1154"/>
        <v>0</v>
      </c>
      <c r="AH969" s="7" t="str">
        <f t="shared" si="1155"/>
        <v/>
      </c>
      <c r="AI969" s="11" t="str">
        <f t="shared" si="1218"/>
        <v/>
      </c>
      <c r="AJ969" s="11" t="str">
        <f t="array" ref="AJ969">IF(OR(AI969=$AI$19:AI968),"",AI969)</f>
        <v/>
      </c>
      <c r="AK969" s="11" t="str">
        <f t="shared" si="1156"/>
        <v/>
      </c>
      <c r="AL969" t="str">
        <f t="array" ref="AL969">IF(OR(AK969=$AK$19:AK968),"",AK969)</f>
        <v/>
      </c>
      <c r="AM969" s="13">
        <f t="shared" si="1157"/>
        <v>0</v>
      </c>
      <c r="AN969" s="13">
        <f t="shared" si="1158"/>
        <v>0</v>
      </c>
      <c r="AO969" s="13">
        <f t="shared" si="1159"/>
        <v>0</v>
      </c>
      <c r="AP969" s="13">
        <f t="shared" si="1160"/>
        <v>0</v>
      </c>
      <c r="AQ969" s="13">
        <f t="shared" si="1161"/>
        <v>0</v>
      </c>
      <c r="AR969" s="13">
        <f t="shared" si="1162"/>
        <v>0</v>
      </c>
      <c r="AS969" s="13">
        <f t="shared" si="1163"/>
        <v>0</v>
      </c>
      <c r="AT969" s="13">
        <f t="shared" si="1164"/>
        <v>0</v>
      </c>
      <c r="AU969" s="13">
        <f t="shared" si="1165"/>
        <v>0</v>
      </c>
      <c r="AV969" s="13">
        <f t="shared" si="1166"/>
        <v>0</v>
      </c>
      <c r="AX969" s="13">
        <f t="shared" si="1167"/>
        <v>0</v>
      </c>
      <c r="AY969" s="13">
        <f t="shared" si="1168"/>
        <v>0</v>
      </c>
      <c r="AZ969" s="13">
        <f t="shared" si="1169"/>
        <v>0</v>
      </c>
      <c r="BA969" s="13">
        <f t="shared" si="1170"/>
        <v>0</v>
      </c>
      <c r="BB969" s="13">
        <f t="shared" si="1171"/>
        <v>0</v>
      </c>
      <c r="BC969" s="13">
        <f t="shared" si="1172"/>
        <v>0</v>
      </c>
      <c r="BD969" s="13">
        <f t="shared" si="1173"/>
        <v>0</v>
      </c>
      <c r="BE969" s="13">
        <f t="shared" si="1174"/>
        <v>0</v>
      </c>
      <c r="BF969" s="13">
        <f t="shared" si="1175"/>
        <v>0</v>
      </c>
      <c r="BG969" s="13">
        <f t="shared" si="1176"/>
        <v>0</v>
      </c>
      <c r="BH969" s="13">
        <f t="shared" si="1177"/>
        <v>0</v>
      </c>
      <c r="BI969" s="13">
        <f t="shared" si="1178"/>
        <v>0</v>
      </c>
      <c r="BJ969" s="13">
        <f t="shared" si="1179"/>
        <v>0</v>
      </c>
      <c r="BK969" s="13">
        <f t="shared" si="1180"/>
        <v>0</v>
      </c>
      <c r="BL969" s="13">
        <f t="shared" si="1181"/>
        <v>0</v>
      </c>
      <c r="BM969" s="13">
        <f t="shared" si="1182"/>
        <v>0</v>
      </c>
      <c r="BN969" s="13">
        <f t="shared" si="1183"/>
        <v>0</v>
      </c>
      <c r="BO969" s="13">
        <f t="shared" si="1184"/>
        <v>0</v>
      </c>
      <c r="BP969" s="13">
        <f t="shared" si="1185"/>
        <v>0</v>
      </c>
      <c r="BQ969" s="13">
        <f t="shared" si="1186"/>
        <v>0</v>
      </c>
      <c r="BR969" s="13">
        <f t="shared" si="1187"/>
        <v>0</v>
      </c>
      <c r="BS969" s="13">
        <f t="shared" si="1188"/>
        <v>0</v>
      </c>
      <c r="BT969" s="31">
        <f t="shared" si="1189"/>
        <v>0</v>
      </c>
      <c r="BU969" s="31">
        <f t="shared" si="1190"/>
        <v>0</v>
      </c>
      <c r="BV969" s="31">
        <f t="shared" si="1191"/>
        <v>0</v>
      </c>
      <c r="BW969" s="31">
        <f t="shared" si="1192"/>
        <v>0</v>
      </c>
      <c r="BX969" s="31">
        <f t="shared" si="1193"/>
        <v>0</v>
      </c>
      <c r="BY969" s="31">
        <f t="shared" si="1194"/>
        <v>0</v>
      </c>
      <c r="BZ969" s="31">
        <f t="shared" si="1195"/>
        <v>0</v>
      </c>
      <c r="CA969" s="31">
        <f t="shared" si="1196"/>
        <v>0</v>
      </c>
      <c r="CB969" s="31">
        <f t="shared" si="1197"/>
        <v>0</v>
      </c>
      <c r="CC969" s="31">
        <f t="shared" si="1198"/>
        <v>0</v>
      </c>
      <c r="CD969" s="31">
        <f t="shared" si="1199"/>
        <v>0</v>
      </c>
      <c r="CE969" s="37">
        <f t="array" ref="CE969">MIN(IF(JPRL=AI969,$AG$19:$AG$1018))</f>
        <v>0</v>
      </c>
      <c r="CF969" s="37">
        <f t="array" ref="CF969">MAX(IF(JPRL=AI969,$AG$19:$AG$1018))</f>
        <v>0</v>
      </c>
      <c r="CG969" s="36">
        <f t="shared" si="1200"/>
        <v>0</v>
      </c>
      <c r="CI969" s="40">
        <f t="shared" si="1201"/>
        <v>0</v>
      </c>
      <c r="CJ969" s="40">
        <f t="shared" si="1138"/>
        <v>0</v>
      </c>
      <c r="CK969" s="40">
        <f t="shared" si="1139"/>
        <v>0</v>
      </c>
      <c r="CL969" s="40">
        <f t="shared" si="1140"/>
        <v>0</v>
      </c>
      <c r="CM969" s="40">
        <f t="shared" si="1141"/>
        <v>0</v>
      </c>
      <c r="CN969" s="40">
        <f t="shared" si="1142"/>
        <v>0</v>
      </c>
      <c r="CO969" s="40">
        <f t="shared" si="1143"/>
        <v>0</v>
      </c>
      <c r="CP969" s="40">
        <f t="shared" si="1144"/>
        <v>0</v>
      </c>
      <c r="CQ969" s="40">
        <f t="shared" si="1145"/>
        <v>0</v>
      </c>
      <c r="CR969" s="40">
        <f t="shared" si="1146"/>
        <v>0</v>
      </c>
      <c r="CS969" s="40">
        <f t="shared" si="1147"/>
        <v>0</v>
      </c>
      <c r="CT969" s="41">
        <f t="shared" si="1202"/>
        <v>0</v>
      </c>
      <c r="CU969" s="41">
        <f t="shared" si="1203"/>
        <v>0</v>
      </c>
      <c r="CV969" s="41">
        <f t="shared" si="1204"/>
        <v>0</v>
      </c>
      <c r="CW969" s="41">
        <f t="shared" si="1205"/>
        <v>0</v>
      </c>
      <c r="CX969" s="41">
        <f t="shared" si="1206"/>
        <v>0</v>
      </c>
      <c r="CY969" s="41">
        <f t="shared" si="1207"/>
        <v>0</v>
      </c>
      <c r="CZ969" s="41">
        <f t="shared" si="1208"/>
        <v>0</v>
      </c>
      <c r="DA969" s="41">
        <f t="shared" si="1209"/>
        <v>0</v>
      </c>
      <c r="DB969" s="41">
        <f t="shared" si="1210"/>
        <v>0</v>
      </c>
      <c r="DC969" s="41">
        <f t="shared" si="1211"/>
        <v>0</v>
      </c>
      <c r="DD969" s="7">
        <f t="shared" si="1212"/>
        <v>0</v>
      </c>
      <c r="DE969" s="7">
        <f t="shared" si="1213"/>
        <v>0</v>
      </c>
      <c r="DF969" s="7">
        <f t="shared" si="1214"/>
        <v>0</v>
      </c>
      <c r="DJ969" s="7">
        <f t="shared" si="1215"/>
        <v>0</v>
      </c>
      <c r="DK969" s="7">
        <f t="shared" si="1216"/>
        <v>0</v>
      </c>
    </row>
    <row r="970" spans="1:115" ht="26.25" customHeight="1" x14ac:dyDescent="0.25">
      <c r="A970" s="9">
        <v>952</v>
      </c>
      <c r="B970" s="24" t="str">
        <f t="shared" si="1148"/>
        <v/>
      </c>
      <c r="C970" s="23"/>
      <c r="D970" s="51"/>
      <c r="E970" s="24"/>
      <c r="F970" s="24"/>
      <c r="G970" s="24"/>
      <c r="H970" s="24"/>
      <c r="I970" s="25"/>
      <c r="J970" s="24"/>
      <c r="K970" s="26"/>
      <c r="L970" s="29"/>
      <c r="M970" s="27"/>
      <c r="N970" s="28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30"/>
      <c r="Z970" s="29"/>
      <c r="AA970" s="29" t="str">
        <f t="shared" si="1149"/>
        <v/>
      </c>
      <c r="AB970" s="7">
        <f t="shared" si="1150"/>
        <v>0</v>
      </c>
      <c r="AC970" s="7">
        <f t="shared" si="1151"/>
        <v>0</v>
      </c>
      <c r="AD970" s="7">
        <f t="shared" si="1152"/>
        <v>0</v>
      </c>
      <c r="AE970" s="7">
        <f t="shared" si="1153"/>
        <v>0</v>
      </c>
      <c r="AF970" s="11" t="str">
        <f t="shared" si="1217"/>
        <v/>
      </c>
      <c r="AG970" s="13">
        <f t="shared" si="1154"/>
        <v>0</v>
      </c>
      <c r="AH970" s="7" t="str">
        <f t="shared" si="1155"/>
        <v/>
      </c>
      <c r="AI970" s="11" t="str">
        <f t="shared" si="1218"/>
        <v/>
      </c>
      <c r="AJ970" s="11" t="str">
        <f t="array" ref="AJ970">IF(OR(AI970=$AI$19:AI969),"",AI970)</f>
        <v/>
      </c>
      <c r="AK970" s="11" t="str">
        <f t="shared" si="1156"/>
        <v/>
      </c>
      <c r="AL970" t="str">
        <f t="array" ref="AL970">IF(OR(AK970=$AK$19:AK969),"",AK970)</f>
        <v/>
      </c>
      <c r="AM970" s="13">
        <f t="shared" si="1157"/>
        <v>0</v>
      </c>
      <c r="AN970" s="13">
        <f t="shared" si="1158"/>
        <v>0</v>
      </c>
      <c r="AO970" s="13">
        <f t="shared" si="1159"/>
        <v>0</v>
      </c>
      <c r="AP970" s="13">
        <f t="shared" si="1160"/>
        <v>0</v>
      </c>
      <c r="AQ970" s="13">
        <f t="shared" si="1161"/>
        <v>0</v>
      </c>
      <c r="AR970" s="13">
        <f t="shared" si="1162"/>
        <v>0</v>
      </c>
      <c r="AS970" s="13">
        <f t="shared" si="1163"/>
        <v>0</v>
      </c>
      <c r="AT970" s="13">
        <f t="shared" si="1164"/>
        <v>0</v>
      </c>
      <c r="AU970" s="13">
        <f t="shared" si="1165"/>
        <v>0</v>
      </c>
      <c r="AV970" s="13">
        <f t="shared" si="1166"/>
        <v>0</v>
      </c>
      <c r="AX970" s="13">
        <f t="shared" si="1167"/>
        <v>0</v>
      </c>
      <c r="AY970" s="13">
        <f t="shared" si="1168"/>
        <v>0</v>
      </c>
      <c r="AZ970" s="13">
        <f t="shared" si="1169"/>
        <v>0</v>
      </c>
      <c r="BA970" s="13">
        <f t="shared" si="1170"/>
        <v>0</v>
      </c>
      <c r="BB970" s="13">
        <f t="shared" si="1171"/>
        <v>0</v>
      </c>
      <c r="BC970" s="13">
        <f t="shared" si="1172"/>
        <v>0</v>
      </c>
      <c r="BD970" s="13">
        <f t="shared" si="1173"/>
        <v>0</v>
      </c>
      <c r="BE970" s="13">
        <f t="shared" si="1174"/>
        <v>0</v>
      </c>
      <c r="BF970" s="13">
        <f t="shared" si="1175"/>
        <v>0</v>
      </c>
      <c r="BG970" s="13">
        <f t="shared" si="1176"/>
        <v>0</v>
      </c>
      <c r="BH970" s="13">
        <f t="shared" si="1177"/>
        <v>0</v>
      </c>
      <c r="BI970" s="13">
        <f t="shared" si="1178"/>
        <v>0</v>
      </c>
      <c r="BJ970" s="13">
        <f t="shared" si="1179"/>
        <v>0</v>
      </c>
      <c r="BK970" s="13">
        <f t="shared" si="1180"/>
        <v>0</v>
      </c>
      <c r="BL970" s="13">
        <f t="shared" si="1181"/>
        <v>0</v>
      </c>
      <c r="BM970" s="13">
        <f t="shared" si="1182"/>
        <v>0</v>
      </c>
      <c r="BN970" s="13">
        <f t="shared" si="1183"/>
        <v>0</v>
      </c>
      <c r="BO970" s="13">
        <f t="shared" si="1184"/>
        <v>0</v>
      </c>
      <c r="BP970" s="13">
        <f t="shared" si="1185"/>
        <v>0</v>
      </c>
      <c r="BQ970" s="13">
        <f t="shared" si="1186"/>
        <v>0</v>
      </c>
      <c r="BR970" s="13">
        <f t="shared" si="1187"/>
        <v>0</v>
      </c>
      <c r="BS970" s="13">
        <f t="shared" si="1188"/>
        <v>0</v>
      </c>
      <c r="BT970" s="31">
        <f t="shared" si="1189"/>
        <v>0</v>
      </c>
      <c r="BU970" s="31">
        <f t="shared" si="1190"/>
        <v>0</v>
      </c>
      <c r="BV970" s="31">
        <f t="shared" si="1191"/>
        <v>0</v>
      </c>
      <c r="BW970" s="31">
        <f t="shared" si="1192"/>
        <v>0</v>
      </c>
      <c r="BX970" s="31">
        <f t="shared" si="1193"/>
        <v>0</v>
      </c>
      <c r="BY970" s="31">
        <f t="shared" si="1194"/>
        <v>0</v>
      </c>
      <c r="BZ970" s="31">
        <f t="shared" si="1195"/>
        <v>0</v>
      </c>
      <c r="CA970" s="31">
        <f t="shared" si="1196"/>
        <v>0</v>
      </c>
      <c r="CB970" s="31">
        <f t="shared" si="1197"/>
        <v>0</v>
      </c>
      <c r="CC970" s="31">
        <f t="shared" si="1198"/>
        <v>0</v>
      </c>
      <c r="CD970" s="31">
        <f t="shared" si="1199"/>
        <v>0</v>
      </c>
      <c r="CE970" s="37">
        <f t="array" ref="CE970">MIN(IF(JPRL=AI970,$AG$19:$AG$1018))</f>
        <v>0</v>
      </c>
      <c r="CF970" s="37">
        <f t="array" ref="CF970">MAX(IF(JPRL=AI970,$AG$19:$AG$1018))</f>
        <v>0</v>
      </c>
      <c r="CG970" s="36">
        <f t="shared" si="1200"/>
        <v>0</v>
      </c>
      <c r="CI970" s="40">
        <f t="shared" si="1201"/>
        <v>0</v>
      </c>
      <c r="CJ970" s="40">
        <f t="shared" si="1138"/>
        <v>0</v>
      </c>
      <c r="CK970" s="40">
        <f t="shared" si="1139"/>
        <v>0</v>
      </c>
      <c r="CL970" s="40">
        <f t="shared" si="1140"/>
        <v>0</v>
      </c>
      <c r="CM970" s="40">
        <f t="shared" si="1141"/>
        <v>0</v>
      </c>
      <c r="CN970" s="40">
        <f t="shared" si="1142"/>
        <v>0</v>
      </c>
      <c r="CO970" s="40">
        <f t="shared" si="1143"/>
        <v>0</v>
      </c>
      <c r="CP970" s="40">
        <f t="shared" si="1144"/>
        <v>0</v>
      </c>
      <c r="CQ970" s="40">
        <f t="shared" si="1145"/>
        <v>0</v>
      </c>
      <c r="CR970" s="40">
        <f t="shared" si="1146"/>
        <v>0</v>
      </c>
      <c r="CS970" s="40">
        <f t="shared" si="1147"/>
        <v>0</v>
      </c>
      <c r="CT970" s="41">
        <f t="shared" si="1202"/>
        <v>0</v>
      </c>
      <c r="CU970" s="41">
        <f t="shared" si="1203"/>
        <v>0</v>
      </c>
      <c r="CV970" s="41">
        <f t="shared" si="1204"/>
        <v>0</v>
      </c>
      <c r="CW970" s="41">
        <f t="shared" si="1205"/>
        <v>0</v>
      </c>
      <c r="CX970" s="41">
        <f t="shared" si="1206"/>
        <v>0</v>
      </c>
      <c r="CY970" s="41">
        <f t="shared" si="1207"/>
        <v>0</v>
      </c>
      <c r="CZ970" s="41">
        <f t="shared" si="1208"/>
        <v>0</v>
      </c>
      <c r="DA970" s="41">
        <f t="shared" si="1209"/>
        <v>0</v>
      </c>
      <c r="DB970" s="41">
        <f t="shared" si="1210"/>
        <v>0</v>
      </c>
      <c r="DC970" s="41">
        <f t="shared" si="1211"/>
        <v>0</v>
      </c>
      <c r="DD970" s="7">
        <f t="shared" si="1212"/>
        <v>0</v>
      </c>
      <c r="DE970" s="7">
        <f t="shared" si="1213"/>
        <v>0</v>
      </c>
      <c r="DF970" s="7">
        <f t="shared" si="1214"/>
        <v>0</v>
      </c>
      <c r="DJ970" s="7">
        <f t="shared" si="1215"/>
        <v>0</v>
      </c>
      <c r="DK970" s="7">
        <f t="shared" si="1216"/>
        <v>0</v>
      </c>
    </row>
    <row r="971" spans="1:115" ht="26.25" customHeight="1" x14ac:dyDescent="0.25">
      <c r="A971" s="9">
        <v>953</v>
      </c>
      <c r="B971" s="24" t="str">
        <f t="shared" si="1148"/>
        <v/>
      </c>
      <c r="C971" s="23"/>
      <c r="D971" s="51"/>
      <c r="E971" s="24"/>
      <c r="F971" s="24"/>
      <c r="G971" s="24"/>
      <c r="H971" s="24"/>
      <c r="I971" s="25"/>
      <c r="J971" s="24"/>
      <c r="K971" s="26"/>
      <c r="L971" s="29"/>
      <c r="M971" s="27"/>
      <c r="N971" s="28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30"/>
      <c r="Z971" s="29"/>
      <c r="AA971" s="29" t="str">
        <f t="shared" si="1149"/>
        <v/>
      </c>
      <c r="AB971" s="7">
        <f t="shared" si="1150"/>
        <v>0</v>
      </c>
      <c r="AC971" s="7">
        <f t="shared" si="1151"/>
        <v>0</v>
      </c>
      <c r="AD971" s="7">
        <f t="shared" si="1152"/>
        <v>0</v>
      </c>
      <c r="AE971" s="7">
        <f t="shared" si="1153"/>
        <v>0</v>
      </c>
      <c r="AF971" s="11" t="str">
        <f t="shared" si="1217"/>
        <v/>
      </c>
      <c r="AG971" s="13">
        <f t="shared" si="1154"/>
        <v>0</v>
      </c>
      <c r="AH971" s="7" t="str">
        <f t="shared" si="1155"/>
        <v/>
      </c>
      <c r="AI971" s="11" t="str">
        <f t="shared" si="1218"/>
        <v/>
      </c>
      <c r="AJ971" s="11" t="str">
        <f t="array" ref="AJ971">IF(OR(AI971=$AI$19:AI970),"",AI971)</f>
        <v/>
      </c>
      <c r="AK971" s="11" t="str">
        <f t="shared" si="1156"/>
        <v/>
      </c>
      <c r="AL971" t="str">
        <f t="array" ref="AL971">IF(OR(AK971=$AK$19:AK970),"",AK971)</f>
        <v/>
      </c>
      <c r="AM971" s="13">
        <f t="shared" si="1157"/>
        <v>0</v>
      </c>
      <c r="AN971" s="13">
        <f t="shared" si="1158"/>
        <v>0</v>
      </c>
      <c r="AO971" s="13">
        <f t="shared" si="1159"/>
        <v>0</v>
      </c>
      <c r="AP971" s="13">
        <f t="shared" si="1160"/>
        <v>0</v>
      </c>
      <c r="AQ971" s="13">
        <f t="shared" si="1161"/>
        <v>0</v>
      </c>
      <c r="AR971" s="13">
        <f t="shared" si="1162"/>
        <v>0</v>
      </c>
      <c r="AS971" s="13">
        <f t="shared" si="1163"/>
        <v>0</v>
      </c>
      <c r="AT971" s="13">
        <f t="shared" si="1164"/>
        <v>0</v>
      </c>
      <c r="AU971" s="13">
        <f t="shared" si="1165"/>
        <v>0</v>
      </c>
      <c r="AV971" s="13">
        <f t="shared" si="1166"/>
        <v>0</v>
      </c>
      <c r="AX971" s="13">
        <f t="shared" si="1167"/>
        <v>0</v>
      </c>
      <c r="AY971" s="13">
        <f t="shared" si="1168"/>
        <v>0</v>
      </c>
      <c r="AZ971" s="13">
        <f t="shared" si="1169"/>
        <v>0</v>
      </c>
      <c r="BA971" s="13">
        <f t="shared" si="1170"/>
        <v>0</v>
      </c>
      <c r="BB971" s="13">
        <f t="shared" si="1171"/>
        <v>0</v>
      </c>
      <c r="BC971" s="13">
        <f t="shared" si="1172"/>
        <v>0</v>
      </c>
      <c r="BD971" s="13">
        <f t="shared" si="1173"/>
        <v>0</v>
      </c>
      <c r="BE971" s="13">
        <f t="shared" si="1174"/>
        <v>0</v>
      </c>
      <c r="BF971" s="13">
        <f t="shared" si="1175"/>
        <v>0</v>
      </c>
      <c r="BG971" s="13">
        <f t="shared" si="1176"/>
        <v>0</v>
      </c>
      <c r="BH971" s="13">
        <f t="shared" si="1177"/>
        <v>0</v>
      </c>
      <c r="BI971" s="13">
        <f t="shared" si="1178"/>
        <v>0</v>
      </c>
      <c r="BJ971" s="13">
        <f t="shared" si="1179"/>
        <v>0</v>
      </c>
      <c r="BK971" s="13">
        <f t="shared" si="1180"/>
        <v>0</v>
      </c>
      <c r="BL971" s="13">
        <f t="shared" si="1181"/>
        <v>0</v>
      </c>
      <c r="BM971" s="13">
        <f t="shared" si="1182"/>
        <v>0</v>
      </c>
      <c r="BN971" s="13">
        <f t="shared" si="1183"/>
        <v>0</v>
      </c>
      <c r="BO971" s="13">
        <f t="shared" si="1184"/>
        <v>0</v>
      </c>
      <c r="BP971" s="13">
        <f t="shared" si="1185"/>
        <v>0</v>
      </c>
      <c r="BQ971" s="13">
        <f t="shared" si="1186"/>
        <v>0</v>
      </c>
      <c r="BR971" s="13">
        <f t="shared" si="1187"/>
        <v>0</v>
      </c>
      <c r="BS971" s="13">
        <f t="shared" si="1188"/>
        <v>0</v>
      </c>
      <c r="BT971" s="31">
        <f t="shared" si="1189"/>
        <v>0</v>
      </c>
      <c r="BU971" s="31">
        <f t="shared" si="1190"/>
        <v>0</v>
      </c>
      <c r="BV971" s="31">
        <f t="shared" si="1191"/>
        <v>0</v>
      </c>
      <c r="BW971" s="31">
        <f t="shared" si="1192"/>
        <v>0</v>
      </c>
      <c r="BX971" s="31">
        <f t="shared" si="1193"/>
        <v>0</v>
      </c>
      <c r="BY971" s="31">
        <f t="shared" si="1194"/>
        <v>0</v>
      </c>
      <c r="BZ971" s="31">
        <f t="shared" si="1195"/>
        <v>0</v>
      </c>
      <c r="CA971" s="31">
        <f t="shared" si="1196"/>
        <v>0</v>
      </c>
      <c r="CB971" s="31">
        <f t="shared" si="1197"/>
        <v>0</v>
      </c>
      <c r="CC971" s="31">
        <f t="shared" si="1198"/>
        <v>0</v>
      </c>
      <c r="CD971" s="31">
        <f t="shared" si="1199"/>
        <v>0</v>
      </c>
      <c r="CE971" s="37">
        <f t="array" ref="CE971">MIN(IF(JPRL=AI971,$AG$19:$AG$1018))</f>
        <v>0</v>
      </c>
      <c r="CF971" s="37">
        <f t="array" ref="CF971">MAX(IF(JPRL=AI971,$AG$19:$AG$1018))</f>
        <v>0</v>
      </c>
      <c r="CG971" s="36">
        <f t="shared" si="1200"/>
        <v>0</v>
      </c>
      <c r="CI971" s="40">
        <f t="shared" si="1201"/>
        <v>0</v>
      </c>
      <c r="CJ971" s="40">
        <f t="shared" si="1138"/>
        <v>0</v>
      </c>
      <c r="CK971" s="40">
        <f t="shared" si="1139"/>
        <v>0</v>
      </c>
      <c r="CL971" s="40">
        <f t="shared" si="1140"/>
        <v>0</v>
      </c>
      <c r="CM971" s="40">
        <f t="shared" si="1141"/>
        <v>0</v>
      </c>
      <c r="CN971" s="40">
        <f t="shared" si="1142"/>
        <v>0</v>
      </c>
      <c r="CO971" s="40">
        <f t="shared" si="1143"/>
        <v>0</v>
      </c>
      <c r="CP971" s="40">
        <f t="shared" si="1144"/>
        <v>0</v>
      </c>
      <c r="CQ971" s="40">
        <f t="shared" si="1145"/>
        <v>0</v>
      </c>
      <c r="CR971" s="40">
        <f t="shared" si="1146"/>
        <v>0</v>
      </c>
      <c r="CS971" s="40">
        <f t="shared" si="1147"/>
        <v>0</v>
      </c>
      <c r="CT971" s="41">
        <f t="shared" si="1202"/>
        <v>0</v>
      </c>
      <c r="CU971" s="41">
        <f t="shared" si="1203"/>
        <v>0</v>
      </c>
      <c r="CV971" s="41">
        <f t="shared" si="1204"/>
        <v>0</v>
      </c>
      <c r="CW971" s="41">
        <f t="shared" si="1205"/>
        <v>0</v>
      </c>
      <c r="CX971" s="41">
        <f t="shared" si="1206"/>
        <v>0</v>
      </c>
      <c r="CY971" s="41">
        <f t="shared" si="1207"/>
        <v>0</v>
      </c>
      <c r="CZ971" s="41">
        <f t="shared" si="1208"/>
        <v>0</v>
      </c>
      <c r="DA971" s="41">
        <f t="shared" si="1209"/>
        <v>0</v>
      </c>
      <c r="DB971" s="41">
        <f t="shared" si="1210"/>
        <v>0</v>
      </c>
      <c r="DC971" s="41">
        <f t="shared" si="1211"/>
        <v>0</v>
      </c>
      <c r="DD971" s="7">
        <f t="shared" si="1212"/>
        <v>0</v>
      </c>
      <c r="DE971" s="7">
        <f t="shared" si="1213"/>
        <v>0</v>
      </c>
      <c r="DF971" s="7">
        <f t="shared" si="1214"/>
        <v>0</v>
      </c>
      <c r="DJ971" s="7">
        <f t="shared" si="1215"/>
        <v>0</v>
      </c>
      <c r="DK971" s="7">
        <f t="shared" si="1216"/>
        <v>0</v>
      </c>
    </row>
    <row r="972" spans="1:115" ht="26.25" customHeight="1" x14ac:dyDescent="0.25">
      <c r="A972" s="9">
        <v>954</v>
      </c>
      <c r="B972" s="24" t="str">
        <f t="shared" si="1148"/>
        <v/>
      </c>
      <c r="C972" s="23"/>
      <c r="D972" s="51"/>
      <c r="E972" s="24"/>
      <c r="F972" s="24"/>
      <c r="G972" s="24"/>
      <c r="H972" s="24"/>
      <c r="I972" s="25"/>
      <c r="J972" s="24"/>
      <c r="K972" s="26"/>
      <c r="L972" s="29"/>
      <c r="M972" s="27"/>
      <c r="N972" s="28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30"/>
      <c r="Z972" s="29"/>
      <c r="AA972" s="29" t="str">
        <f t="shared" si="1149"/>
        <v/>
      </c>
      <c r="AB972" s="7">
        <f t="shared" si="1150"/>
        <v>0</v>
      </c>
      <c r="AC972" s="7">
        <f t="shared" si="1151"/>
        <v>0</v>
      </c>
      <c r="AD972" s="7">
        <f t="shared" si="1152"/>
        <v>0</v>
      </c>
      <c r="AE972" s="7">
        <f t="shared" si="1153"/>
        <v>0</v>
      </c>
      <c r="AF972" s="11" t="str">
        <f t="shared" si="1217"/>
        <v/>
      </c>
      <c r="AG972" s="13">
        <f t="shared" si="1154"/>
        <v>0</v>
      </c>
      <c r="AH972" s="7" t="str">
        <f t="shared" si="1155"/>
        <v/>
      </c>
      <c r="AI972" s="11" t="str">
        <f t="shared" si="1218"/>
        <v/>
      </c>
      <c r="AJ972" s="11" t="str">
        <f t="array" ref="AJ972">IF(OR(AI972=$AI$19:AI971),"",AI972)</f>
        <v/>
      </c>
      <c r="AK972" s="11" t="str">
        <f t="shared" si="1156"/>
        <v/>
      </c>
      <c r="AL972" t="str">
        <f t="array" ref="AL972">IF(OR(AK972=$AK$19:AK971),"",AK972)</f>
        <v/>
      </c>
      <c r="AM972" s="13">
        <f t="shared" si="1157"/>
        <v>0</v>
      </c>
      <c r="AN972" s="13">
        <f t="shared" si="1158"/>
        <v>0</v>
      </c>
      <c r="AO972" s="13">
        <f t="shared" si="1159"/>
        <v>0</v>
      </c>
      <c r="AP972" s="13">
        <f t="shared" si="1160"/>
        <v>0</v>
      </c>
      <c r="AQ972" s="13">
        <f t="shared" si="1161"/>
        <v>0</v>
      </c>
      <c r="AR972" s="13">
        <f t="shared" si="1162"/>
        <v>0</v>
      </c>
      <c r="AS972" s="13">
        <f t="shared" si="1163"/>
        <v>0</v>
      </c>
      <c r="AT972" s="13">
        <f t="shared" si="1164"/>
        <v>0</v>
      </c>
      <c r="AU972" s="13">
        <f t="shared" si="1165"/>
        <v>0</v>
      </c>
      <c r="AV972" s="13">
        <f t="shared" si="1166"/>
        <v>0</v>
      </c>
      <c r="AX972" s="13">
        <f t="shared" si="1167"/>
        <v>0</v>
      </c>
      <c r="AY972" s="13">
        <f t="shared" si="1168"/>
        <v>0</v>
      </c>
      <c r="AZ972" s="13">
        <f t="shared" si="1169"/>
        <v>0</v>
      </c>
      <c r="BA972" s="13">
        <f t="shared" si="1170"/>
        <v>0</v>
      </c>
      <c r="BB972" s="13">
        <f t="shared" si="1171"/>
        <v>0</v>
      </c>
      <c r="BC972" s="13">
        <f t="shared" si="1172"/>
        <v>0</v>
      </c>
      <c r="BD972" s="13">
        <f t="shared" si="1173"/>
        <v>0</v>
      </c>
      <c r="BE972" s="13">
        <f t="shared" si="1174"/>
        <v>0</v>
      </c>
      <c r="BF972" s="13">
        <f t="shared" si="1175"/>
        <v>0</v>
      </c>
      <c r="BG972" s="13">
        <f t="shared" si="1176"/>
        <v>0</v>
      </c>
      <c r="BH972" s="13">
        <f t="shared" si="1177"/>
        <v>0</v>
      </c>
      <c r="BI972" s="13">
        <f t="shared" si="1178"/>
        <v>0</v>
      </c>
      <c r="BJ972" s="13">
        <f t="shared" si="1179"/>
        <v>0</v>
      </c>
      <c r="BK972" s="13">
        <f t="shared" si="1180"/>
        <v>0</v>
      </c>
      <c r="BL972" s="13">
        <f t="shared" si="1181"/>
        <v>0</v>
      </c>
      <c r="BM972" s="13">
        <f t="shared" si="1182"/>
        <v>0</v>
      </c>
      <c r="BN972" s="13">
        <f t="shared" si="1183"/>
        <v>0</v>
      </c>
      <c r="BO972" s="13">
        <f t="shared" si="1184"/>
        <v>0</v>
      </c>
      <c r="BP972" s="13">
        <f t="shared" si="1185"/>
        <v>0</v>
      </c>
      <c r="BQ972" s="13">
        <f t="shared" si="1186"/>
        <v>0</v>
      </c>
      <c r="BR972" s="13">
        <f t="shared" si="1187"/>
        <v>0</v>
      </c>
      <c r="BS972" s="13">
        <f t="shared" si="1188"/>
        <v>0</v>
      </c>
      <c r="BT972" s="31">
        <f t="shared" si="1189"/>
        <v>0</v>
      </c>
      <c r="BU972" s="31">
        <f t="shared" si="1190"/>
        <v>0</v>
      </c>
      <c r="BV972" s="31">
        <f t="shared" si="1191"/>
        <v>0</v>
      </c>
      <c r="BW972" s="31">
        <f t="shared" si="1192"/>
        <v>0</v>
      </c>
      <c r="BX972" s="31">
        <f t="shared" si="1193"/>
        <v>0</v>
      </c>
      <c r="BY972" s="31">
        <f t="shared" si="1194"/>
        <v>0</v>
      </c>
      <c r="BZ972" s="31">
        <f t="shared" si="1195"/>
        <v>0</v>
      </c>
      <c r="CA972" s="31">
        <f t="shared" si="1196"/>
        <v>0</v>
      </c>
      <c r="CB972" s="31">
        <f t="shared" si="1197"/>
        <v>0</v>
      </c>
      <c r="CC972" s="31">
        <f t="shared" si="1198"/>
        <v>0</v>
      </c>
      <c r="CD972" s="31">
        <f t="shared" si="1199"/>
        <v>0</v>
      </c>
      <c r="CE972" s="37">
        <f t="array" ref="CE972">MIN(IF(JPRL=AI972,$AG$19:$AG$1018))</f>
        <v>0</v>
      </c>
      <c r="CF972" s="37">
        <f t="array" ref="CF972">MAX(IF(JPRL=AI972,$AG$19:$AG$1018))</f>
        <v>0</v>
      </c>
      <c r="CG972" s="36">
        <f t="shared" si="1200"/>
        <v>0</v>
      </c>
      <c r="CI972" s="40">
        <f t="shared" si="1201"/>
        <v>0</v>
      </c>
      <c r="CJ972" s="40">
        <f t="shared" si="1138"/>
        <v>0</v>
      </c>
      <c r="CK972" s="40">
        <f t="shared" si="1139"/>
        <v>0</v>
      </c>
      <c r="CL972" s="40">
        <f t="shared" si="1140"/>
        <v>0</v>
      </c>
      <c r="CM972" s="40">
        <f t="shared" si="1141"/>
        <v>0</v>
      </c>
      <c r="CN972" s="40">
        <f t="shared" si="1142"/>
        <v>0</v>
      </c>
      <c r="CO972" s="40">
        <f t="shared" si="1143"/>
        <v>0</v>
      </c>
      <c r="CP972" s="40">
        <f t="shared" si="1144"/>
        <v>0</v>
      </c>
      <c r="CQ972" s="40">
        <f t="shared" si="1145"/>
        <v>0</v>
      </c>
      <c r="CR972" s="40">
        <f t="shared" si="1146"/>
        <v>0</v>
      </c>
      <c r="CS972" s="40">
        <f t="shared" si="1147"/>
        <v>0</v>
      </c>
      <c r="CT972" s="41">
        <f t="shared" si="1202"/>
        <v>0</v>
      </c>
      <c r="CU972" s="41">
        <f t="shared" si="1203"/>
        <v>0</v>
      </c>
      <c r="CV972" s="41">
        <f t="shared" si="1204"/>
        <v>0</v>
      </c>
      <c r="CW972" s="41">
        <f t="shared" si="1205"/>
        <v>0</v>
      </c>
      <c r="CX972" s="41">
        <f t="shared" si="1206"/>
        <v>0</v>
      </c>
      <c r="CY972" s="41">
        <f t="shared" si="1207"/>
        <v>0</v>
      </c>
      <c r="CZ972" s="41">
        <f t="shared" si="1208"/>
        <v>0</v>
      </c>
      <c r="DA972" s="41">
        <f t="shared" si="1209"/>
        <v>0</v>
      </c>
      <c r="DB972" s="41">
        <f t="shared" si="1210"/>
        <v>0</v>
      </c>
      <c r="DC972" s="41">
        <f t="shared" si="1211"/>
        <v>0</v>
      </c>
      <c r="DD972" s="7">
        <f t="shared" si="1212"/>
        <v>0</v>
      </c>
      <c r="DE972" s="7">
        <f t="shared" si="1213"/>
        <v>0</v>
      </c>
      <c r="DF972" s="7">
        <f t="shared" si="1214"/>
        <v>0</v>
      </c>
      <c r="DJ972" s="7">
        <f t="shared" si="1215"/>
        <v>0</v>
      </c>
      <c r="DK972" s="7">
        <f t="shared" si="1216"/>
        <v>0</v>
      </c>
    </row>
    <row r="973" spans="1:115" ht="26.25" customHeight="1" x14ac:dyDescent="0.25">
      <c r="A973" s="9">
        <v>955</v>
      </c>
      <c r="B973" s="24" t="str">
        <f t="shared" si="1148"/>
        <v/>
      </c>
      <c r="C973" s="23"/>
      <c r="D973" s="51"/>
      <c r="E973" s="24"/>
      <c r="F973" s="24"/>
      <c r="G973" s="24"/>
      <c r="H973" s="24"/>
      <c r="I973" s="25"/>
      <c r="J973" s="24"/>
      <c r="K973" s="26"/>
      <c r="L973" s="29"/>
      <c r="M973" s="27"/>
      <c r="N973" s="28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30"/>
      <c r="Z973" s="29"/>
      <c r="AA973" s="29" t="str">
        <f t="shared" si="1149"/>
        <v/>
      </c>
      <c r="AB973" s="7">
        <f t="shared" si="1150"/>
        <v>0</v>
      </c>
      <c r="AC973" s="7">
        <f t="shared" si="1151"/>
        <v>0</v>
      </c>
      <c r="AD973" s="7">
        <f t="shared" si="1152"/>
        <v>0</v>
      </c>
      <c r="AE973" s="7">
        <f t="shared" si="1153"/>
        <v>0</v>
      </c>
      <c r="AF973" s="11" t="str">
        <f t="shared" si="1217"/>
        <v/>
      </c>
      <c r="AG973" s="13">
        <f t="shared" si="1154"/>
        <v>0</v>
      </c>
      <c r="AH973" s="7" t="str">
        <f t="shared" si="1155"/>
        <v/>
      </c>
      <c r="AI973" s="11" t="str">
        <f t="shared" si="1218"/>
        <v/>
      </c>
      <c r="AJ973" s="11" t="str">
        <f t="array" ref="AJ973">IF(OR(AI973=$AI$19:AI972),"",AI973)</f>
        <v/>
      </c>
      <c r="AK973" s="11" t="str">
        <f t="shared" si="1156"/>
        <v/>
      </c>
      <c r="AL973" t="str">
        <f t="array" ref="AL973">IF(OR(AK973=$AK$19:AK972),"",AK973)</f>
        <v/>
      </c>
      <c r="AM973" s="13">
        <f t="shared" si="1157"/>
        <v>0</v>
      </c>
      <c r="AN973" s="13">
        <f t="shared" si="1158"/>
        <v>0</v>
      </c>
      <c r="AO973" s="13">
        <f t="shared" si="1159"/>
        <v>0</v>
      </c>
      <c r="AP973" s="13">
        <f t="shared" si="1160"/>
        <v>0</v>
      </c>
      <c r="AQ973" s="13">
        <f t="shared" si="1161"/>
        <v>0</v>
      </c>
      <c r="AR973" s="13">
        <f t="shared" si="1162"/>
        <v>0</v>
      </c>
      <c r="AS973" s="13">
        <f t="shared" si="1163"/>
        <v>0</v>
      </c>
      <c r="AT973" s="13">
        <f t="shared" si="1164"/>
        <v>0</v>
      </c>
      <c r="AU973" s="13">
        <f t="shared" si="1165"/>
        <v>0</v>
      </c>
      <c r="AV973" s="13">
        <f t="shared" si="1166"/>
        <v>0</v>
      </c>
      <c r="AX973" s="13">
        <f t="shared" si="1167"/>
        <v>0</v>
      </c>
      <c r="AY973" s="13">
        <f t="shared" si="1168"/>
        <v>0</v>
      </c>
      <c r="AZ973" s="13">
        <f t="shared" si="1169"/>
        <v>0</v>
      </c>
      <c r="BA973" s="13">
        <f t="shared" si="1170"/>
        <v>0</v>
      </c>
      <c r="BB973" s="13">
        <f t="shared" si="1171"/>
        <v>0</v>
      </c>
      <c r="BC973" s="13">
        <f t="shared" si="1172"/>
        <v>0</v>
      </c>
      <c r="BD973" s="13">
        <f t="shared" si="1173"/>
        <v>0</v>
      </c>
      <c r="BE973" s="13">
        <f t="shared" si="1174"/>
        <v>0</v>
      </c>
      <c r="BF973" s="13">
        <f t="shared" si="1175"/>
        <v>0</v>
      </c>
      <c r="BG973" s="13">
        <f t="shared" si="1176"/>
        <v>0</v>
      </c>
      <c r="BH973" s="13">
        <f t="shared" si="1177"/>
        <v>0</v>
      </c>
      <c r="BI973" s="13">
        <f t="shared" si="1178"/>
        <v>0</v>
      </c>
      <c r="BJ973" s="13">
        <f t="shared" si="1179"/>
        <v>0</v>
      </c>
      <c r="BK973" s="13">
        <f t="shared" si="1180"/>
        <v>0</v>
      </c>
      <c r="BL973" s="13">
        <f t="shared" si="1181"/>
        <v>0</v>
      </c>
      <c r="BM973" s="13">
        <f t="shared" si="1182"/>
        <v>0</v>
      </c>
      <c r="BN973" s="13">
        <f t="shared" si="1183"/>
        <v>0</v>
      </c>
      <c r="BO973" s="13">
        <f t="shared" si="1184"/>
        <v>0</v>
      </c>
      <c r="BP973" s="13">
        <f t="shared" si="1185"/>
        <v>0</v>
      </c>
      <c r="BQ973" s="13">
        <f t="shared" si="1186"/>
        <v>0</v>
      </c>
      <c r="BR973" s="13">
        <f t="shared" si="1187"/>
        <v>0</v>
      </c>
      <c r="BS973" s="13">
        <f t="shared" si="1188"/>
        <v>0</v>
      </c>
      <c r="BT973" s="31">
        <f t="shared" si="1189"/>
        <v>0</v>
      </c>
      <c r="BU973" s="31">
        <f t="shared" si="1190"/>
        <v>0</v>
      </c>
      <c r="BV973" s="31">
        <f t="shared" si="1191"/>
        <v>0</v>
      </c>
      <c r="BW973" s="31">
        <f t="shared" si="1192"/>
        <v>0</v>
      </c>
      <c r="BX973" s="31">
        <f t="shared" si="1193"/>
        <v>0</v>
      </c>
      <c r="BY973" s="31">
        <f t="shared" si="1194"/>
        <v>0</v>
      </c>
      <c r="BZ973" s="31">
        <f t="shared" si="1195"/>
        <v>0</v>
      </c>
      <c r="CA973" s="31">
        <f t="shared" si="1196"/>
        <v>0</v>
      </c>
      <c r="CB973" s="31">
        <f t="shared" si="1197"/>
        <v>0</v>
      </c>
      <c r="CC973" s="31">
        <f t="shared" si="1198"/>
        <v>0</v>
      </c>
      <c r="CD973" s="31">
        <f t="shared" si="1199"/>
        <v>0</v>
      </c>
      <c r="CE973" s="37">
        <f t="array" ref="CE973">MIN(IF(JPRL=AI973,$AG$19:$AG$1018))</f>
        <v>0</v>
      </c>
      <c r="CF973" s="37">
        <f t="array" ref="CF973">MAX(IF(JPRL=AI973,$AG$19:$AG$1018))</f>
        <v>0</v>
      </c>
      <c r="CG973" s="36">
        <f t="shared" si="1200"/>
        <v>0</v>
      </c>
      <c r="CI973" s="40">
        <f t="shared" si="1201"/>
        <v>0</v>
      </c>
      <c r="CJ973" s="40">
        <f t="shared" si="1138"/>
        <v>0</v>
      </c>
      <c r="CK973" s="40">
        <f t="shared" si="1139"/>
        <v>0</v>
      </c>
      <c r="CL973" s="40">
        <f t="shared" si="1140"/>
        <v>0</v>
      </c>
      <c r="CM973" s="40">
        <f t="shared" si="1141"/>
        <v>0</v>
      </c>
      <c r="CN973" s="40">
        <f t="shared" si="1142"/>
        <v>0</v>
      </c>
      <c r="CO973" s="40">
        <f t="shared" si="1143"/>
        <v>0</v>
      </c>
      <c r="CP973" s="40">
        <f t="shared" si="1144"/>
        <v>0</v>
      </c>
      <c r="CQ973" s="40">
        <f t="shared" si="1145"/>
        <v>0</v>
      </c>
      <c r="CR973" s="40">
        <f t="shared" si="1146"/>
        <v>0</v>
      </c>
      <c r="CS973" s="40">
        <f t="shared" si="1147"/>
        <v>0</v>
      </c>
      <c r="CT973" s="41">
        <f t="shared" si="1202"/>
        <v>0</v>
      </c>
      <c r="CU973" s="41">
        <f t="shared" si="1203"/>
        <v>0</v>
      </c>
      <c r="CV973" s="41">
        <f t="shared" si="1204"/>
        <v>0</v>
      </c>
      <c r="CW973" s="41">
        <f t="shared" si="1205"/>
        <v>0</v>
      </c>
      <c r="CX973" s="41">
        <f t="shared" si="1206"/>
        <v>0</v>
      </c>
      <c r="CY973" s="41">
        <f t="shared" si="1207"/>
        <v>0</v>
      </c>
      <c r="CZ973" s="41">
        <f t="shared" si="1208"/>
        <v>0</v>
      </c>
      <c r="DA973" s="41">
        <f t="shared" si="1209"/>
        <v>0</v>
      </c>
      <c r="DB973" s="41">
        <f t="shared" si="1210"/>
        <v>0</v>
      </c>
      <c r="DC973" s="41">
        <f t="shared" si="1211"/>
        <v>0</v>
      </c>
      <c r="DD973" s="7">
        <f t="shared" si="1212"/>
        <v>0</v>
      </c>
      <c r="DE973" s="7">
        <f t="shared" si="1213"/>
        <v>0</v>
      </c>
      <c r="DF973" s="7">
        <f t="shared" si="1214"/>
        <v>0</v>
      </c>
      <c r="DJ973" s="7">
        <f t="shared" si="1215"/>
        <v>0</v>
      </c>
      <c r="DK973" s="7">
        <f t="shared" si="1216"/>
        <v>0</v>
      </c>
    </row>
    <row r="974" spans="1:115" ht="26.25" customHeight="1" x14ac:dyDescent="0.25">
      <c r="A974" s="9">
        <v>956</v>
      </c>
      <c r="B974" s="24" t="str">
        <f t="shared" si="1148"/>
        <v/>
      </c>
      <c r="C974" s="23"/>
      <c r="D974" s="51"/>
      <c r="E974" s="24"/>
      <c r="F974" s="24"/>
      <c r="G974" s="24"/>
      <c r="H974" s="24"/>
      <c r="I974" s="25"/>
      <c r="J974" s="24"/>
      <c r="K974" s="26"/>
      <c r="L974" s="29"/>
      <c r="M974" s="27"/>
      <c r="N974" s="28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30"/>
      <c r="Z974" s="29"/>
      <c r="AA974" s="29" t="str">
        <f t="shared" si="1149"/>
        <v/>
      </c>
      <c r="AB974" s="7">
        <f t="shared" si="1150"/>
        <v>0</v>
      </c>
      <c r="AC974" s="7">
        <f t="shared" si="1151"/>
        <v>0</v>
      </c>
      <c r="AD974" s="7">
        <f t="shared" si="1152"/>
        <v>0</v>
      </c>
      <c r="AE974" s="7">
        <f t="shared" si="1153"/>
        <v>0</v>
      </c>
      <c r="AF974" s="11" t="str">
        <f t="shared" si="1217"/>
        <v/>
      </c>
      <c r="AG974" s="13">
        <f t="shared" si="1154"/>
        <v>0</v>
      </c>
      <c r="AH974" s="7" t="str">
        <f t="shared" si="1155"/>
        <v/>
      </c>
      <c r="AI974" s="11" t="str">
        <f t="shared" si="1218"/>
        <v/>
      </c>
      <c r="AJ974" s="11" t="str">
        <f t="array" ref="AJ974">IF(OR(AI974=$AI$19:AI973),"",AI974)</f>
        <v/>
      </c>
      <c r="AK974" s="11" t="str">
        <f t="shared" si="1156"/>
        <v/>
      </c>
      <c r="AL974" t="str">
        <f t="array" ref="AL974">IF(OR(AK974=$AK$19:AK973),"",AK974)</f>
        <v/>
      </c>
      <c r="AM974" s="13">
        <f t="shared" si="1157"/>
        <v>0</v>
      </c>
      <c r="AN974" s="13">
        <f t="shared" si="1158"/>
        <v>0</v>
      </c>
      <c r="AO974" s="13">
        <f t="shared" si="1159"/>
        <v>0</v>
      </c>
      <c r="AP974" s="13">
        <f t="shared" si="1160"/>
        <v>0</v>
      </c>
      <c r="AQ974" s="13">
        <f t="shared" si="1161"/>
        <v>0</v>
      </c>
      <c r="AR974" s="13">
        <f t="shared" si="1162"/>
        <v>0</v>
      </c>
      <c r="AS974" s="13">
        <f t="shared" si="1163"/>
        <v>0</v>
      </c>
      <c r="AT974" s="13">
        <f t="shared" si="1164"/>
        <v>0</v>
      </c>
      <c r="AU974" s="13">
        <f t="shared" si="1165"/>
        <v>0</v>
      </c>
      <c r="AV974" s="13">
        <f t="shared" si="1166"/>
        <v>0</v>
      </c>
      <c r="AX974" s="13">
        <f t="shared" si="1167"/>
        <v>0</v>
      </c>
      <c r="AY974" s="13">
        <f t="shared" si="1168"/>
        <v>0</v>
      </c>
      <c r="AZ974" s="13">
        <f t="shared" si="1169"/>
        <v>0</v>
      </c>
      <c r="BA974" s="13">
        <f t="shared" si="1170"/>
        <v>0</v>
      </c>
      <c r="BB974" s="13">
        <f t="shared" si="1171"/>
        <v>0</v>
      </c>
      <c r="BC974" s="13">
        <f t="shared" si="1172"/>
        <v>0</v>
      </c>
      <c r="BD974" s="13">
        <f t="shared" si="1173"/>
        <v>0</v>
      </c>
      <c r="BE974" s="13">
        <f t="shared" si="1174"/>
        <v>0</v>
      </c>
      <c r="BF974" s="13">
        <f t="shared" si="1175"/>
        <v>0</v>
      </c>
      <c r="BG974" s="13">
        <f t="shared" si="1176"/>
        <v>0</v>
      </c>
      <c r="BH974" s="13">
        <f t="shared" si="1177"/>
        <v>0</v>
      </c>
      <c r="BI974" s="13">
        <f t="shared" si="1178"/>
        <v>0</v>
      </c>
      <c r="BJ974" s="13">
        <f t="shared" si="1179"/>
        <v>0</v>
      </c>
      <c r="BK974" s="13">
        <f t="shared" si="1180"/>
        <v>0</v>
      </c>
      <c r="BL974" s="13">
        <f t="shared" si="1181"/>
        <v>0</v>
      </c>
      <c r="BM974" s="13">
        <f t="shared" si="1182"/>
        <v>0</v>
      </c>
      <c r="BN974" s="13">
        <f t="shared" si="1183"/>
        <v>0</v>
      </c>
      <c r="BO974" s="13">
        <f t="shared" si="1184"/>
        <v>0</v>
      </c>
      <c r="BP974" s="13">
        <f t="shared" si="1185"/>
        <v>0</v>
      </c>
      <c r="BQ974" s="13">
        <f t="shared" si="1186"/>
        <v>0</v>
      </c>
      <c r="BR974" s="13">
        <f t="shared" si="1187"/>
        <v>0</v>
      </c>
      <c r="BS974" s="13">
        <f t="shared" si="1188"/>
        <v>0</v>
      </c>
      <c r="BT974" s="31">
        <f t="shared" si="1189"/>
        <v>0</v>
      </c>
      <c r="BU974" s="31">
        <f t="shared" si="1190"/>
        <v>0</v>
      </c>
      <c r="BV974" s="31">
        <f t="shared" si="1191"/>
        <v>0</v>
      </c>
      <c r="BW974" s="31">
        <f t="shared" si="1192"/>
        <v>0</v>
      </c>
      <c r="BX974" s="31">
        <f t="shared" si="1193"/>
        <v>0</v>
      </c>
      <c r="BY974" s="31">
        <f t="shared" si="1194"/>
        <v>0</v>
      </c>
      <c r="BZ974" s="31">
        <f t="shared" si="1195"/>
        <v>0</v>
      </c>
      <c r="CA974" s="31">
        <f t="shared" si="1196"/>
        <v>0</v>
      </c>
      <c r="CB974" s="31">
        <f t="shared" si="1197"/>
        <v>0</v>
      </c>
      <c r="CC974" s="31">
        <f t="shared" si="1198"/>
        <v>0</v>
      </c>
      <c r="CD974" s="31">
        <f t="shared" si="1199"/>
        <v>0</v>
      </c>
      <c r="CE974" s="37">
        <f t="array" ref="CE974">MIN(IF(JPRL=AI974,$AG$19:$AG$1018))</f>
        <v>0</v>
      </c>
      <c r="CF974" s="37">
        <f t="array" ref="CF974">MAX(IF(JPRL=AI974,$AG$19:$AG$1018))</f>
        <v>0</v>
      </c>
      <c r="CG974" s="36">
        <f t="shared" si="1200"/>
        <v>0</v>
      </c>
      <c r="CI974" s="40">
        <f t="shared" si="1201"/>
        <v>0</v>
      </c>
      <c r="CJ974" s="40">
        <f t="shared" si="1138"/>
        <v>0</v>
      </c>
      <c r="CK974" s="40">
        <f t="shared" si="1139"/>
        <v>0</v>
      </c>
      <c r="CL974" s="40">
        <f t="shared" si="1140"/>
        <v>0</v>
      </c>
      <c r="CM974" s="40">
        <f t="shared" si="1141"/>
        <v>0</v>
      </c>
      <c r="CN974" s="40">
        <f t="shared" si="1142"/>
        <v>0</v>
      </c>
      <c r="CO974" s="40">
        <f t="shared" si="1143"/>
        <v>0</v>
      </c>
      <c r="CP974" s="40">
        <f t="shared" si="1144"/>
        <v>0</v>
      </c>
      <c r="CQ974" s="40">
        <f t="shared" si="1145"/>
        <v>0</v>
      </c>
      <c r="CR974" s="40">
        <f t="shared" si="1146"/>
        <v>0</v>
      </c>
      <c r="CS974" s="40">
        <f t="shared" si="1147"/>
        <v>0</v>
      </c>
      <c r="CT974" s="41">
        <f t="shared" si="1202"/>
        <v>0</v>
      </c>
      <c r="CU974" s="41">
        <f t="shared" si="1203"/>
        <v>0</v>
      </c>
      <c r="CV974" s="41">
        <f t="shared" si="1204"/>
        <v>0</v>
      </c>
      <c r="CW974" s="41">
        <f t="shared" si="1205"/>
        <v>0</v>
      </c>
      <c r="CX974" s="41">
        <f t="shared" si="1206"/>
        <v>0</v>
      </c>
      <c r="CY974" s="41">
        <f t="shared" si="1207"/>
        <v>0</v>
      </c>
      <c r="CZ974" s="41">
        <f t="shared" si="1208"/>
        <v>0</v>
      </c>
      <c r="DA974" s="41">
        <f t="shared" si="1209"/>
        <v>0</v>
      </c>
      <c r="DB974" s="41">
        <f t="shared" si="1210"/>
        <v>0</v>
      </c>
      <c r="DC974" s="41">
        <f t="shared" si="1211"/>
        <v>0</v>
      </c>
      <c r="DD974" s="7">
        <f t="shared" si="1212"/>
        <v>0</v>
      </c>
      <c r="DE974" s="7">
        <f t="shared" si="1213"/>
        <v>0</v>
      </c>
      <c r="DF974" s="7">
        <f t="shared" si="1214"/>
        <v>0</v>
      </c>
      <c r="DJ974" s="7">
        <f t="shared" si="1215"/>
        <v>0</v>
      </c>
      <c r="DK974" s="7">
        <f t="shared" si="1216"/>
        <v>0</v>
      </c>
    </row>
    <row r="975" spans="1:115" ht="26.25" customHeight="1" x14ac:dyDescent="0.25">
      <c r="A975" s="9">
        <v>957</v>
      </c>
      <c r="B975" s="24" t="str">
        <f t="shared" si="1148"/>
        <v/>
      </c>
      <c r="C975" s="23"/>
      <c r="D975" s="51"/>
      <c r="E975" s="24"/>
      <c r="F975" s="24"/>
      <c r="G975" s="24"/>
      <c r="H975" s="24"/>
      <c r="I975" s="25"/>
      <c r="J975" s="24"/>
      <c r="K975" s="26"/>
      <c r="L975" s="29"/>
      <c r="M975" s="27"/>
      <c r="N975" s="28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30"/>
      <c r="Z975" s="29"/>
      <c r="AA975" s="29" t="str">
        <f t="shared" si="1149"/>
        <v/>
      </c>
      <c r="AB975" s="7">
        <f t="shared" si="1150"/>
        <v>0</v>
      </c>
      <c r="AC975" s="7">
        <f t="shared" si="1151"/>
        <v>0</v>
      </c>
      <c r="AD975" s="7">
        <f t="shared" si="1152"/>
        <v>0</v>
      </c>
      <c r="AE975" s="7">
        <f t="shared" si="1153"/>
        <v>0</v>
      </c>
      <c r="AF975" s="11" t="str">
        <f t="shared" si="1217"/>
        <v/>
      </c>
      <c r="AG975" s="13">
        <f t="shared" si="1154"/>
        <v>0</v>
      </c>
      <c r="AH975" s="7" t="str">
        <f t="shared" si="1155"/>
        <v/>
      </c>
      <c r="AI975" s="11" t="str">
        <f t="shared" si="1218"/>
        <v/>
      </c>
      <c r="AJ975" s="11" t="str">
        <f t="array" ref="AJ975">IF(OR(AI975=$AI$19:AI974),"",AI975)</f>
        <v/>
      </c>
      <c r="AK975" s="11" t="str">
        <f t="shared" si="1156"/>
        <v/>
      </c>
      <c r="AL975" t="str">
        <f t="array" ref="AL975">IF(OR(AK975=$AK$19:AK974),"",AK975)</f>
        <v/>
      </c>
      <c r="AM975" s="13">
        <f t="shared" si="1157"/>
        <v>0</v>
      </c>
      <c r="AN975" s="13">
        <f t="shared" si="1158"/>
        <v>0</v>
      </c>
      <c r="AO975" s="13">
        <f t="shared" si="1159"/>
        <v>0</v>
      </c>
      <c r="AP975" s="13">
        <f t="shared" si="1160"/>
        <v>0</v>
      </c>
      <c r="AQ975" s="13">
        <f t="shared" si="1161"/>
        <v>0</v>
      </c>
      <c r="AR975" s="13">
        <f t="shared" si="1162"/>
        <v>0</v>
      </c>
      <c r="AS975" s="13">
        <f t="shared" si="1163"/>
        <v>0</v>
      </c>
      <c r="AT975" s="13">
        <f t="shared" si="1164"/>
        <v>0</v>
      </c>
      <c r="AU975" s="13">
        <f t="shared" si="1165"/>
        <v>0</v>
      </c>
      <c r="AV975" s="13">
        <f t="shared" si="1166"/>
        <v>0</v>
      </c>
      <c r="AX975" s="13">
        <f t="shared" si="1167"/>
        <v>0</v>
      </c>
      <c r="AY975" s="13">
        <f t="shared" si="1168"/>
        <v>0</v>
      </c>
      <c r="AZ975" s="13">
        <f t="shared" si="1169"/>
        <v>0</v>
      </c>
      <c r="BA975" s="13">
        <f t="shared" si="1170"/>
        <v>0</v>
      </c>
      <c r="BB975" s="13">
        <f t="shared" si="1171"/>
        <v>0</v>
      </c>
      <c r="BC975" s="13">
        <f t="shared" si="1172"/>
        <v>0</v>
      </c>
      <c r="BD975" s="13">
        <f t="shared" si="1173"/>
        <v>0</v>
      </c>
      <c r="BE975" s="13">
        <f t="shared" si="1174"/>
        <v>0</v>
      </c>
      <c r="BF975" s="13">
        <f t="shared" si="1175"/>
        <v>0</v>
      </c>
      <c r="BG975" s="13">
        <f t="shared" si="1176"/>
        <v>0</v>
      </c>
      <c r="BH975" s="13">
        <f t="shared" si="1177"/>
        <v>0</v>
      </c>
      <c r="BI975" s="13">
        <f t="shared" si="1178"/>
        <v>0</v>
      </c>
      <c r="BJ975" s="13">
        <f t="shared" si="1179"/>
        <v>0</v>
      </c>
      <c r="BK975" s="13">
        <f t="shared" si="1180"/>
        <v>0</v>
      </c>
      <c r="BL975" s="13">
        <f t="shared" si="1181"/>
        <v>0</v>
      </c>
      <c r="BM975" s="13">
        <f t="shared" si="1182"/>
        <v>0</v>
      </c>
      <c r="BN975" s="13">
        <f t="shared" si="1183"/>
        <v>0</v>
      </c>
      <c r="BO975" s="13">
        <f t="shared" si="1184"/>
        <v>0</v>
      </c>
      <c r="BP975" s="13">
        <f t="shared" si="1185"/>
        <v>0</v>
      </c>
      <c r="BQ975" s="13">
        <f t="shared" si="1186"/>
        <v>0</v>
      </c>
      <c r="BR975" s="13">
        <f t="shared" si="1187"/>
        <v>0</v>
      </c>
      <c r="BS975" s="13">
        <f t="shared" si="1188"/>
        <v>0</v>
      </c>
      <c r="BT975" s="31">
        <f t="shared" si="1189"/>
        <v>0</v>
      </c>
      <c r="BU975" s="31">
        <f t="shared" si="1190"/>
        <v>0</v>
      </c>
      <c r="BV975" s="31">
        <f t="shared" si="1191"/>
        <v>0</v>
      </c>
      <c r="BW975" s="31">
        <f t="shared" si="1192"/>
        <v>0</v>
      </c>
      <c r="BX975" s="31">
        <f t="shared" si="1193"/>
        <v>0</v>
      </c>
      <c r="BY975" s="31">
        <f t="shared" si="1194"/>
        <v>0</v>
      </c>
      <c r="BZ975" s="31">
        <f t="shared" si="1195"/>
        <v>0</v>
      </c>
      <c r="CA975" s="31">
        <f t="shared" si="1196"/>
        <v>0</v>
      </c>
      <c r="CB975" s="31">
        <f t="shared" si="1197"/>
        <v>0</v>
      </c>
      <c r="CC975" s="31">
        <f t="shared" si="1198"/>
        <v>0</v>
      </c>
      <c r="CD975" s="31">
        <f t="shared" si="1199"/>
        <v>0</v>
      </c>
      <c r="CE975" s="37">
        <f t="array" ref="CE975">MIN(IF(JPRL=AI975,$AG$19:$AG$1018))</f>
        <v>0</v>
      </c>
      <c r="CF975" s="37">
        <f t="array" ref="CF975">MAX(IF(JPRL=AI975,$AG$19:$AG$1018))</f>
        <v>0</v>
      </c>
      <c r="CG975" s="36">
        <f t="shared" si="1200"/>
        <v>0</v>
      </c>
      <c r="CI975" s="40">
        <f t="shared" si="1201"/>
        <v>0</v>
      </c>
      <c r="CJ975" s="40">
        <f t="shared" si="1138"/>
        <v>0</v>
      </c>
      <c r="CK975" s="40">
        <f t="shared" si="1139"/>
        <v>0</v>
      </c>
      <c r="CL975" s="40">
        <f t="shared" si="1140"/>
        <v>0</v>
      </c>
      <c r="CM975" s="40">
        <f t="shared" si="1141"/>
        <v>0</v>
      </c>
      <c r="CN975" s="40">
        <f t="shared" si="1142"/>
        <v>0</v>
      </c>
      <c r="CO975" s="40">
        <f t="shared" si="1143"/>
        <v>0</v>
      </c>
      <c r="CP975" s="40">
        <f t="shared" si="1144"/>
        <v>0</v>
      </c>
      <c r="CQ975" s="40">
        <f t="shared" si="1145"/>
        <v>0</v>
      </c>
      <c r="CR975" s="40">
        <f t="shared" si="1146"/>
        <v>0</v>
      </c>
      <c r="CS975" s="40">
        <f t="shared" si="1147"/>
        <v>0</v>
      </c>
      <c r="CT975" s="41">
        <f t="shared" si="1202"/>
        <v>0</v>
      </c>
      <c r="CU975" s="41">
        <f t="shared" si="1203"/>
        <v>0</v>
      </c>
      <c r="CV975" s="41">
        <f t="shared" si="1204"/>
        <v>0</v>
      </c>
      <c r="CW975" s="41">
        <f t="shared" si="1205"/>
        <v>0</v>
      </c>
      <c r="CX975" s="41">
        <f t="shared" si="1206"/>
        <v>0</v>
      </c>
      <c r="CY975" s="41">
        <f t="shared" si="1207"/>
        <v>0</v>
      </c>
      <c r="CZ975" s="41">
        <f t="shared" si="1208"/>
        <v>0</v>
      </c>
      <c r="DA975" s="41">
        <f t="shared" si="1209"/>
        <v>0</v>
      </c>
      <c r="DB975" s="41">
        <f t="shared" si="1210"/>
        <v>0</v>
      </c>
      <c r="DC975" s="41">
        <f t="shared" si="1211"/>
        <v>0</v>
      </c>
      <c r="DD975" s="7">
        <f t="shared" si="1212"/>
        <v>0</v>
      </c>
      <c r="DE975" s="7">
        <f t="shared" si="1213"/>
        <v>0</v>
      </c>
      <c r="DF975" s="7">
        <f t="shared" si="1214"/>
        <v>0</v>
      </c>
      <c r="DJ975" s="7">
        <f t="shared" si="1215"/>
        <v>0</v>
      </c>
      <c r="DK975" s="7">
        <f t="shared" si="1216"/>
        <v>0</v>
      </c>
    </row>
    <row r="976" spans="1:115" ht="26.25" customHeight="1" x14ac:dyDescent="0.25">
      <c r="A976" s="9">
        <v>958</v>
      </c>
      <c r="B976" s="24" t="str">
        <f t="shared" si="1148"/>
        <v/>
      </c>
      <c r="C976" s="23"/>
      <c r="D976" s="51"/>
      <c r="E976" s="24"/>
      <c r="F976" s="24"/>
      <c r="G976" s="24"/>
      <c r="H976" s="24"/>
      <c r="I976" s="25"/>
      <c r="J976" s="24"/>
      <c r="K976" s="26"/>
      <c r="L976" s="29"/>
      <c r="M976" s="27"/>
      <c r="N976" s="28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30"/>
      <c r="Z976" s="29"/>
      <c r="AA976" s="29" t="str">
        <f t="shared" si="1149"/>
        <v/>
      </c>
      <c r="AB976" s="7">
        <f t="shared" si="1150"/>
        <v>0</v>
      </c>
      <c r="AC976" s="7">
        <f t="shared" si="1151"/>
        <v>0</v>
      </c>
      <c r="AD976" s="7">
        <f t="shared" si="1152"/>
        <v>0</v>
      </c>
      <c r="AE976" s="7">
        <f t="shared" si="1153"/>
        <v>0</v>
      </c>
      <c r="AF976" s="11" t="str">
        <f t="shared" si="1217"/>
        <v/>
      </c>
      <c r="AG976" s="13">
        <f t="shared" si="1154"/>
        <v>0</v>
      </c>
      <c r="AH976" s="7" t="str">
        <f t="shared" si="1155"/>
        <v/>
      </c>
      <c r="AI976" s="11" t="str">
        <f t="shared" si="1218"/>
        <v/>
      </c>
      <c r="AJ976" s="11" t="str">
        <f t="array" ref="AJ976">IF(OR(AI976=$AI$19:AI975),"",AI976)</f>
        <v/>
      </c>
      <c r="AK976" s="11" t="str">
        <f t="shared" si="1156"/>
        <v/>
      </c>
      <c r="AL976" t="str">
        <f t="array" ref="AL976">IF(OR(AK976=$AK$19:AK975),"",AK976)</f>
        <v/>
      </c>
      <c r="AM976" s="13">
        <f t="shared" si="1157"/>
        <v>0</v>
      </c>
      <c r="AN976" s="13">
        <f t="shared" si="1158"/>
        <v>0</v>
      </c>
      <c r="AO976" s="13">
        <f t="shared" si="1159"/>
        <v>0</v>
      </c>
      <c r="AP976" s="13">
        <f t="shared" si="1160"/>
        <v>0</v>
      </c>
      <c r="AQ976" s="13">
        <f t="shared" si="1161"/>
        <v>0</v>
      </c>
      <c r="AR976" s="13">
        <f t="shared" si="1162"/>
        <v>0</v>
      </c>
      <c r="AS976" s="13">
        <f t="shared" si="1163"/>
        <v>0</v>
      </c>
      <c r="AT976" s="13">
        <f t="shared" si="1164"/>
        <v>0</v>
      </c>
      <c r="AU976" s="13">
        <f t="shared" si="1165"/>
        <v>0</v>
      </c>
      <c r="AV976" s="13">
        <f t="shared" si="1166"/>
        <v>0</v>
      </c>
      <c r="AX976" s="13">
        <f t="shared" si="1167"/>
        <v>0</v>
      </c>
      <c r="AY976" s="13">
        <f t="shared" si="1168"/>
        <v>0</v>
      </c>
      <c r="AZ976" s="13">
        <f t="shared" si="1169"/>
        <v>0</v>
      </c>
      <c r="BA976" s="13">
        <f t="shared" si="1170"/>
        <v>0</v>
      </c>
      <c r="BB976" s="13">
        <f t="shared" si="1171"/>
        <v>0</v>
      </c>
      <c r="BC976" s="13">
        <f t="shared" si="1172"/>
        <v>0</v>
      </c>
      <c r="BD976" s="13">
        <f t="shared" si="1173"/>
        <v>0</v>
      </c>
      <c r="BE976" s="13">
        <f t="shared" si="1174"/>
        <v>0</v>
      </c>
      <c r="BF976" s="13">
        <f t="shared" si="1175"/>
        <v>0</v>
      </c>
      <c r="BG976" s="13">
        <f t="shared" si="1176"/>
        <v>0</v>
      </c>
      <c r="BH976" s="13">
        <f t="shared" si="1177"/>
        <v>0</v>
      </c>
      <c r="BI976" s="13">
        <f t="shared" si="1178"/>
        <v>0</v>
      </c>
      <c r="BJ976" s="13">
        <f t="shared" si="1179"/>
        <v>0</v>
      </c>
      <c r="BK976" s="13">
        <f t="shared" si="1180"/>
        <v>0</v>
      </c>
      <c r="BL976" s="13">
        <f t="shared" si="1181"/>
        <v>0</v>
      </c>
      <c r="BM976" s="13">
        <f t="shared" si="1182"/>
        <v>0</v>
      </c>
      <c r="BN976" s="13">
        <f t="shared" si="1183"/>
        <v>0</v>
      </c>
      <c r="BO976" s="13">
        <f t="shared" si="1184"/>
        <v>0</v>
      </c>
      <c r="BP976" s="13">
        <f t="shared" si="1185"/>
        <v>0</v>
      </c>
      <c r="BQ976" s="13">
        <f t="shared" si="1186"/>
        <v>0</v>
      </c>
      <c r="BR976" s="13">
        <f t="shared" si="1187"/>
        <v>0</v>
      </c>
      <c r="BS976" s="13">
        <f t="shared" si="1188"/>
        <v>0</v>
      </c>
      <c r="BT976" s="31">
        <f t="shared" si="1189"/>
        <v>0</v>
      </c>
      <c r="BU976" s="31">
        <f t="shared" si="1190"/>
        <v>0</v>
      </c>
      <c r="BV976" s="31">
        <f t="shared" si="1191"/>
        <v>0</v>
      </c>
      <c r="BW976" s="31">
        <f t="shared" si="1192"/>
        <v>0</v>
      </c>
      <c r="BX976" s="31">
        <f t="shared" si="1193"/>
        <v>0</v>
      </c>
      <c r="BY976" s="31">
        <f t="shared" si="1194"/>
        <v>0</v>
      </c>
      <c r="BZ976" s="31">
        <f t="shared" si="1195"/>
        <v>0</v>
      </c>
      <c r="CA976" s="31">
        <f t="shared" si="1196"/>
        <v>0</v>
      </c>
      <c r="CB976" s="31">
        <f t="shared" si="1197"/>
        <v>0</v>
      </c>
      <c r="CC976" s="31">
        <f t="shared" si="1198"/>
        <v>0</v>
      </c>
      <c r="CD976" s="31">
        <f t="shared" si="1199"/>
        <v>0</v>
      </c>
      <c r="CE976" s="37">
        <f t="array" ref="CE976">MIN(IF(JPRL=AI976,$AG$19:$AG$1018))</f>
        <v>0</v>
      </c>
      <c r="CF976" s="37">
        <f t="array" ref="CF976">MAX(IF(JPRL=AI976,$AG$19:$AG$1018))</f>
        <v>0</v>
      </c>
      <c r="CG976" s="36">
        <f t="shared" si="1200"/>
        <v>0</v>
      </c>
      <c r="CI976" s="40">
        <f t="shared" si="1201"/>
        <v>0</v>
      </c>
      <c r="CJ976" s="40">
        <f t="shared" si="1138"/>
        <v>0</v>
      </c>
      <c r="CK976" s="40">
        <f t="shared" si="1139"/>
        <v>0</v>
      </c>
      <c r="CL976" s="40">
        <f t="shared" si="1140"/>
        <v>0</v>
      </c>
      <c r="CM976" s="40">
        <f t="shared" si="1141"/>
        <v>0</v>
      </c>
      <c r="CN976" s="40">
        <f t="shared" si="1142"/>
        <v>0</v>
      </c>
      <c r="CO976" s="40">
        <f t="shared" si="1143"/>
        <v>0</v>
      </c>
      <c r="CP976" s="40">
        <f t="shared" si="1144"/>
        <v>0</v>
      </c>
      <c r="CQ976" s="40">
        <f t="shared" si="1145"/>
        <v>0</v>
      </c>
      <c r="CR976" s="40">
        <f t="shared" si="1146"/>
        <v>0</v>
      </c>
      <c r="CS976" s="40">
        <f t="shared" si="1147"/>
        <v>0</v>
      </c>
      <c r="CT976" s="41">
        <f t="shared" si="1202"/>
        <v>0</v>
      </c>
      <c r="CU976" s="41">
        <f t="shared" si="1203"/>
        <v>0</v>
      </c>
      <c r="CV976" s="41">
        <f t="shared" si="1204"/>
        <v>0</v>
      </c>
      <c r="CW976" s="41">
        <f t="shared" si="1205"/>
        <v>0</v>
      </c>
      <c r="CX976" s="41">
        <f t="shared" si="1206"/>
        <v>0</v>
      </c>
      <c r="CY976" s="41">
        <f t="shared" si="1207"/>
        <v>0</v>
      </c>
      <c r="CZ976" s="41">
        <f t="shared" si="1208"/>
        <v>0</v>
      </c>
      <c r="DA976" s="41">
        <f t="shared" si="1209"/>
        <v>0</v>
      </c>
      <c r="DB976" s="41">
        <f t="shared" si="1210"/>
        <v>0</v>
      </c>
      <c r="DC976" s="41">
        <f t="shared" si="1211"/>
        <v>0</v>
      </c>
      <c r="DD976" s="7">
        <f t="shared" si="1212"/>
        <v>0</v>
      </c>
      <c r="DE976" s="7">
        <f t="shared" si="1213"/>
        <v>0</v>
      </c>
      <c r="DF976" s="7">
        <f t="shared" si="1214"/>
        <v>0</v>
      </c>
      <c r="DJ976" s="7">
        <f t="shared" si="1215"/>
        <v>0</v>
      </c>
      <c r="DK976" s="7">
        <f t="shared" si="1216"/>
        <v>0</v>
      </c>
    </row>
    <row r="977" spans="1:115" ht="26.25" customHeight="1" x14ac:dyDescent="0.25">
      <c r="A977" s="9">
        <v>959</v>
      </c>
      <c r="B977" s="24" t="str">
        <f t="shared" si="1148"/>
        <v/>
      </c>
      <c r="C977" s="23"/>
      <c r="D977" s="51"/>
      <c r="E977" s="24"/>
      <c r="F977" s="24"/>
      <c r="G977" s="24"/>
      <c r="H977" s="24"/>
      <c r="I977" s="25"/>
      <c r="J977" s="24"/>
      <c r="K977" s="26"/>
      <c r="L977" s="29"/>
      <c r="M977" s="27"/>
      <c r="N977" s="28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30"/>
      <c r="Z977" s="29"/>
      <c r="AA977" s="29" t="str">
        <f t="shared" si="1149"/>
        <v/>
      </c>
      <c r="AB977" s="7">
        <f t="shared" si="1150"/>
        <v>0</v>
      </c>
      <c r="AC977" s="7">
        <f t="shared" si="1151"/>
        <v>0</v>
      </c>
      <c r="AD977" s="7">
        <f t="shared" si="1152"/>
        <v>0</v>
      </c>
      <c r="AE977" s="7">
        <f t="shared" si="1153"/>
        <v>0</v>
      </c>
      <c r="AF977" s="11" t="str">
        <f t="shared" si="1217"/>
        <v/>
      </c>
      <c r="AG977" s="13">
        <f t="shared" si="1154"/>
        <v>0</v>
      </c>
      <c r="AH977" s="7" t="str">
        <f t="shared" si="1155"/>
        <v/>
      </c>
      <c r="AI977" s="11" t="str">
        <f t="shared" si="1218"/>
        <v/>
      </c>
      <c r="AJ977" s="11" t="str">
        <f t="array" ref="AJ977">IF(OR(AI977=$AI$19:AI976),"",AI977)</f>
        <v/>
      </c>
      <c r="AK977" s="11" t="str">
        <f t="shared" si="1156"/>
        <v/>
      </c>
      <c r="AL977" t="str">
        <f t="array" ref="AL977">IF(OR(AK977=$AK$19:AK976),"",AK977)</f>
        <v/>
      </c>
      <c r="AM977" s="13">
        <f t="shared" si="1157"/>
        <v>0</v>
      </c>
      <c r="AN977" s="13">
        <f t="shared" si="1158"/>
        <v>0</v>
      </c>
      <c r="AO977" s="13">
        <f t="shared" si="1159"/>
        <v>0</v>
      </c>
      <c r="AP977" s="13">
        <f t="shared" si="1160"/>
        <v>0</v>
      </c>
      <c r="AQ977" s="13">
        <f t="shared" si="1161"/>
        <v>0</v>
      </c>
      <c r="AR977" s="13">
        <f t="shared" si="1162"/>
        <v>0</v>
      </c>
      <c r="AS977" s="13">
        <f t="shared" si="1163"/>
        <v>0</v>
      </c>
      <c r="AT977" s="13">
        <f t="shared" si="1164"/>
        <v>0</v>
      </c>
      <c r="AU977" s="13">
        <f t="shared" si="1165"/>
        <v>0</v>
      </c>
      <c r="AV977" s="13">
        <f t="shared" si="1166"/>
        <v>0</v>
      </c>
      <c r="AX977" s="13">
        <f t="shared" si="1167"/>
        <v>0</v>
      </c>
      <c r="AY977" s="13">
        <f t="shared" si="1168"/>
        <v>0</v>
      </c>
      <c r="AZ977" s="13">
        <f t="shared" si="1169"/>
        <v>0</v>
      </c>
      <c r="BA977" s="13">
        <f t="shared" si="1170"/>
        <v>0</v>
      </c>
      <c r="BB977" s="13">
        <f t="shared" si="1171"/>
        <v>0</v>
      </c>
      <c r="BC977" s="13">
        <f t="shared" si="1172"/>
        <v>0</v>
      </c>
      <c r="BD977" s="13">
        <f t="shared" si="1173"/>
        <v>0</v>
      </c>
      <c r="BE977" s="13">
        <f t="shared" si="1174"/>
        <v>0</v>
      </c>
      <c r="BF977" s="13">
        <f t="shared" si="1175"/>
        <v>0</v>
      </c>
      <c r="BG977" s="13">
        <f t="shared" si="1176"/>
        <v>0</v>
      </c>
      <c r="BH977" s="13">
        <f t="shared" si="1177"/>
        <v>0</v>
      </c>
      <c r="BI977" s="13">
        <f t="shared" si="1178"/>
        <v>0</v>
      </c>
      <c r="BJ977" s="13">
        <f t="shared" si="1179"/>
        <v>0</v>
      </c>
      <c r="BK977" s="13">
        <f t="shared" si="1180"/>
        <v>0</v>
      </c>
      <c r="BL977" s="13">
        <f t="shared" si="1181"/>
        <v>0</v>
      </c>
      <c r="BM977" s="13">
        <f t="shared" si="1182"/>
        <v>0</v>
      </c>
      <c r="BN977" s="13">
        <f t="shared" si="1183"/>
        <v>0</v>
      </c>
      <c r="BO977" s="13">
        <f t="shared" si="1184"/>
        <v>0</v>
      </c>
      <c r="BP977" s="13">
        <f t="shared" si="1185"/>
        <v>0</v>
      </c>
      <c r="BQ977" s="13">
        <f t="shared" si="1186"/>
        <v>0</v>
      </c>
      <c r="BR977" s="13">
        <f t="shared" si="1187"/>
        <v>0</v>
      </c>
      <c r="BS977" s="13">
        <f t="shared" si="1188"/>
        <v>0</v>
      </c>
      <c r="BT977" s="31">
        <f t="shared" si="1189"/>
        <v>0</v>
      </c>
      <c r="BU977" s="31">
        <f t="shared" si="1190"/>
        <v>0</v>
      </c>
      <c r="BV977" s="31">
        <f t="shared" si="1191"/>
        <v>0</v>
      </c>
      <c r="BW977" s="31">
        <f t="shared" si="1192"/>
        <v>0</v>
      </c>
      <c r="BX977" s="31">
        <f t="shared" si="1193"/>
        <v>0</v>
      </c>
      <c r="BY977" s="31">
        <f t="shared" si="1194"/>
        <v>0</v>
      </c>
      <c r="BZ977" s="31">
        <f t="shared" si="1195"/>
        <v>0</v>
      </c>
      <c r="CA977" s="31">
        <f t="shared" si="1196"/>
        <v>0</v>
      </c>
      <c r="CB977" s="31">
        <f t="shared" si="1197"/>
        <v>0</v>
      </c>
      <c r="CC977" s="31">
        <f t="shared" si="1198"/>
        <v>0</v>
      </c>
      <c r="CD977" s="31">
        <f t="shared" si="1199"/>
        <v>0</v>
      </c>
      <c r="CE977" s="37">
        <f t="array" ref="CE977">MIN(IF(JPRL=AI977,$AG$19:$AG$1018))</f>
        <v>0</v>
      </c>
      <c r="CF977" s="37">
        <f t="array" ref="CF977">MAX(IF(JPRL=AI977,$AG$19:$AG$1018))</f>
        <v>0</v>
      </c>
      <c r="CG977" s="36">
        <f t="shared" si="1200"/>
        <v>0</v>
      </c>
      <c r="CI977" s="40">
        <f t="shared" si="1201"/>
        <v>0</v>
      </c>
      <c r="CJ977" s="40">
        <f t="shared" si="1138"/>
        <v>0</v>
      </c>
      <c r="CK977" s="40">
        <f t="shared" si="1139"/>
        <v>0</v>
      </c>
      <c r="CL977" s="40">
        <f t="shared" si="1140"/>
        <v>0</v>
      </c>
      <c r="CM977" s="40">
        <f t="shared" si="1141"/>
        <v>0</v>
      </c>
      <c r="CN977" s="40">
        <f t="shared" si="1142"/>
        <v>0</v>
      </c>
      <c r="CO977" s="40">
        <f t="shared" si="1143"/>
        <v>0</v>
      </c>
      <c r="CP977" s="40">
        <f t="shared" si="1144"/>
        <v>0</v>
      </c>
      <c r="CQ977" s="40">
        <f t="shared" si="1145"/>
        <v>0</v>
      </c>
      <c r="CR977" s="40">
        <f t="shared" si="1146"/>
        <v>0</v>
      </c>
      <c r="CS977" s="40">
        <f t="shared" si="1147"/>
        <v>0</v>
      </c>
      <c r="CT977" s="41">
        <f t="shared" si="1202"/>
        <v>0</v>
      </c>
      <c r="CU977" s="41">
        <f t="shared" si="1203"/>
        <v>0</v>
      </c>
      <c r="CV977" s="41">
        <f t="shared" si="1204"/>
        <v>0</v>
      </c>
      <c r="CW977" s="41">
        <f t="shared" si="1205"/>
        <v>0</v>
      </c>
      <c r="CX977" s="41">
        <f t="shared" si="1206"/>
        <v>0</v>
      </c>
      <c r="CY977" s="41">
        <f t="shared" si="1207"/>
        <v>0</v>
      </c>
      <c r="CZ977" s="41">
        <f t="shared" si="1208"/>
        <v>0</v>
      </c>
      <c r="DA977" s="41">
        <f t="shared" si="1209"/>
        <v>0</v>
      </c>
      <c r="DB977" s="41">
        <f t="shared" si="1210"/>
        <v>0</v>
      </c>
      <c r="DC977" s="41">
        <f t="shared" si="1211"/>
        <v>0</v>
      </c>
      <c r="DD977" s="7">
        <f t="shared" si="1212"/>
        <v>0</v>
      </c>
      <c r="DE977" s="7">
        <f t="shared" si="1213"/>
        <v>0</v>
      </c>
      <c r="DF977" s="7">
        <f t="shared" si="1214"/>
        <v>0</v>
      </c>
      <c r="DJ977" s="7">
        <f t="shared" si="1215"/>
        <v>0</v>
      </c>
      <c r="DK977" s="7">
        <f t="shared" si="1216"/>
        <v>0</v>
      </c>
    </row>
    <row r="978" spans="1:115" ht="26.25" customHeight="1" x14ac:dyDescent="0.25">
      <c r="A978" s="9">
        <v>960</v>
      </c>
      <c r="B978" s="24" t="str">
        <f t="shared" si="1148"/>
        <v/>
      </c>
      <c r="C978" s="23"/>
      <c r="D978" s="51"/>
      <c r="E978" s="24"/>
      <c r="F978" s="24"/>
      <c r="G978" s="24"/>
      <c r="H978" s="24"/>
      <c r="I978" s="25"/>
      <c r="J978" s="24"/>
      <c r="K978" s="26"/>
      <c r="L978" s="29"/>
      <c r="M978" s="27"/>
      <c r="N978" s="28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30"/>
      <c r="Z978" s="29"/>
      <c r="AA978" s="29" t="str">
        <f t="shared" si="1149"/>
        <v/>
      </c>
      <c r="AB978" s="7">
        <f t="shared" si="1150"/>
        <v>0</v>
      </c>
      <c r="AC978" s="7">
        <f t="shared" si="1151"/>
        <v>0</v>
      </c>
      <c r="AD978" s="7">
        <f t="shared" si="1152"/>
        <v>0</v>
      </c>
      <c r="AE978" s="7">
        <f t="shared" si="1153"/>
        <v>0</v>
      </c>
      <c r="AF978" s="11" t="str">
        <f t="shared" si="1217"/>
        <v/>
      </c>
      <c r="AG978" s="13">
        <f t="shared" si="1154"/>
        <v>0</v>
      </c>
      <c r="AH978" s="7" t="str">
        <f t="shared" si="1155"/>
        <v/>
      </c>
      <c r="AI978" s="11" t="str">
        <f t="shared" si="1218"/>
        <v/>
      </c>
      <c r="AJ978" s="11" t="str">
        <f t="array" ref="AJ978">IF(OR(AI978=$AI$19:AI977),"",AI978)</f>
        <v/>
      </c>
      <c r="AK978" s="11" t="str">
        <f t="shared" si="1156"/>
        <v/>
      </c>
      <c r="AL978" t="str">
        <f t="array" ref="AL978">IF(OR(AK978=$AK$19:AK977),"",AK978)</f>
        <v/>
      </c>
      <c r="AM978" s="13">
        <f t="shared" si="1157"/>
        <v>0</v>
      </c>
      <c r="AN978" s="13">
        <f t="shared" si="1158"/>
        <v>0</v>
      </c>
      <c r="AO978" s="13">
        <f t="shared" si="1159"/>
        <v>0</v>
      </c>
      <c r="AP978" s="13">
        <f t="shared" si="1160"/>
        <v>0</v>
      </c>
      <c r="AQ978" s="13">
        <f t="shared" si="1161"/>
        <v>0</v>
      </c>
      <c r="AR978" s="13">
        <f t="shared" si="1162"/>
        <v>0</v>
      </c>
      <c r="AS978" s="13">
        <f t="shared" si="1163"/>
        <v>0</v>
      </c>
      <c r="AT978" s="13">
        <f t="shared" si="1164"/>
        <v>0</v>
      </c>
      <c r="AU978" s="13">
        <f t="shared" si="1165"/>
        <v>0</v>
      </c>
      <c r="AV978" s="13">
        <f t="shared" si="1166"/>
        <v>0</v>
      </c>
      <c r="AX978" s="13">
        <f t="shared" si="1167"/>
        <v>0</v>
      </c>
      <c r="AY978" s="13">
        <f t="shared" si="1168"/>
        <v>0</v>
      </c>
      <c r="AZ978" s="13">
        <f t="shared" si="1169"/>
        <v>0</v>
      </c>
      <c r="BA978" s="13">
        <f t="shared" si="1170"/>
        <v>0</v>
      </c>
      <c r="BB978" s="13">
        <f t="shared" si="1171"/>
        <v>0</v>
      </c>
      <c r="BC978" s="13">
        <f t="shared" si="1172"/>
        <v>0</v>
      </c>
      <c r="BD978" s="13">
        <f t="shared" si="1173"/>
        <v>0</v>
      </c>
      <c r="BE978" s="13">
        <f t="shared" si="1174"/>
        <v>0</v>
      </c>
      <c r="BF978" s="13">
        <f t="shared" si="1175"/>
        <v>0</v>
      </c>
      <c r="BG978" s="13">
        <f t="shared" si="1176"/>
        <v>0</v>
      </c>
      <c r="BH978" s="13">
        <f t="shared" si="1177"/>
        <v>0</v>
      </c>
      <c r="BI978" s="13">
        <f t="shared" si="1178"/>
        <v>0</v>
      </c>
      <c r="BJ978" s="13">
        <f t="shared" si="1179"/>
        <v>0</v>
      </c>
      <c r="BK978" s="13">
        <f t="shared" si="1180"/>
        <v>0</v>
      </c>
      <c r="BL978" s="13">
        <f t="shared" si="1181"/>
        <v>0</v>
      </c>
      <c r="BM978" s="13">
        <f t="shared" si="1182"/>
        <v>0</v>
      </c>
      <c r="BN978" s="13">
        <f t="shared" si="1183"/>
        <v>0</v>
      </c>
      <c r="BO978" s="13">
        <f t="shared" si="1184"/>
        <v>0</v>
      </c>
      <c r="BP978" s="13">
        <f t="shared" si="1185"/>
        <v>0</v>
      </c>
      <c r="BQ978" s="13">
        <f t="shared" si="1186"/>
        <v>0</v>
      </c>
      <c r="BR978" s="13">
        <f t="shared" si="1187"/>
        <v>0</v>
      </c>
      <c r="BS978" s="13">
        <f t="shared" si="1188"/>
        <v>0</v>
      </c>
      <c r="BT978" s="31">
        <f t="shared" si="1189"/>
        <v>0</v>
      </c>
      <c r="BU978" s="31">
        <f t="shared" si="1190"/>
        <v>0</v>
      </c>
      <c r="BV978" s="31">
        <f t="shared" si="1191"/>
        <v>0</v>
      </c>
      <c r="BW978" s="31">
        <f t="shared" si="1192"/>
        <v>0</v>
      </c>
      <c r="BX978" s="31">
        <f t="shared" si="1193"/>
        <v>0</v>
      </c>
      <c r="BY978" s="31">
        <f t="shared" si="1194"/>
        <v>0</v>
      </c>
      <c r="BZ978" s="31">
        <f t="shared" si="1195"/>
        <v>0</v>
      </c>
      <c r="CA978" s="31">
        <f t="shared" si="1196"/>
        <v>0</v>
      </c>
      <c r="CB978" s="31">
        <f t="shared" si="1197"/>
        <v>0</v>
      </c>
      <c r="CC978" s="31">
        <f t="shared" si="1198"/>
        <v>0</v>
      </c>
      <c r="CD978" s="31">
        <f t="shared" si="1199"/>
        <v>0</v>
      </c>
      <c r="CE978" s="37">
        <f t="array" ref="CE978">MIN(IF(JPRL=AI978,$AG$19:$AG$1018))</f>
        <v>0</v>
      </c>
      <c r="CF978" s="37">
        <f t="array" ref="CF978">MAX(IF(JPRL=AI978,$AG$19:$AG$1018))</f>
        <v>0</v>
      </c>
      <c r="CG978" s="36">
        <f t="shared" si="1200"/>
        <v>0</v>
      </c>
      <c r="CI978" s="40">
        <f t="shared" si="1201"/>
        <v>0</v>
      </c>
      <c r="CJ978" s="40">
        <f t="shared" si="1138"/>
        <v>0</v>
      </c>
      <c r="CK978" s="40">
        <f t="shared" si="1139"/>
        <v>0</v>
      </c>
      <c r="CL978" s="40">
        <f t="shared" si="1140"/>
        <v>0</v>
      </c>
      <c r="CM978" s="40">
        <f t="shared" si="1141"/>
        <v>0</v>
      </c>
      <c r="CN978" s="40">
        <f t="shared" si="1142"/>
        <v>0</v>
      </c>
      <c r="CO978" s="40">
        <f t="shared" si="1143"/>
        <v>0</v>
      </c>
      <c r="CP978" s="40">
        <f t="shared" si="1144"/>
        <v>0</v>
      </c>
      <c r="CQ978" s="40">
        <f t="shared" si="1145"/>
        <v>0</v>
      </c>
      <c r="CR978" s="40">
        <f t="shared" si="1146"/>
        <v>0</v>
      </c>
      <c r="CS978" s="40">
        <f t="shared" si="1147"/>
        <v>0</v>
      </c>
      <c r="CT978" s="41">
        <f t="shared" si="1202"/>
        <v>0</v>
      </c>
      <c r="CU978" s="41">
        <f t="shared" si="1203"/>
        <v>0</v>
      </c>
      <c r="CV978" s="41">
        <f t="shared" si="1204"/>
        <v>0</v>
      </c>
      <c r="CW978" s="41">
        <f t="shared" si="1205"/>
        <v>0</v>
      </c>
      <c r="CX978" s="41">
        <f t="shared" si="1206"/>
        <v>0</v>
      </c>
      <c r="CY978" s="41">
        <f t="shared" si="1207"/>
        <v>0</v>
      </c>
      <c r="CZ978" s="41">
        <f t="shared" si="1208"/>
        <v>0</v>
      </c>
      <c r="DA978" s="41">
        <f t="shared" si="1209"/>
        <v>0</v>
      </c>
      <c r="DB978" s="41">
        <f t="shared" si="1210"/>
        <v>0</v>
      </c>
      <c r="DC978" s="41">
        <f t="shared" si="1211"/>
        <v>0</v>
      </c>
      <c r="DD978" s="7">
        <f t="shared" si="1212"/>
        <v>0</v>
      </c>
      <c r="DE978" s="7">
        <f t="shared" si="1213"/>
        <v>0</v>
      </c>
      <c r="DF978" s="7">
        <f t="shared" si="1214"/>
        <v>0</v>
      </c>
      <c r="DJ978" s="7">
        <f t="shared" si="1215"/>
        <v>0</v>
      </c>
      <c r="DK978" s="7">
        <f t="shared" si="1216"/>
        <v>0</v>
      </c>
    </row>
    <row r="979" spans="1:115" ht="26.25" customHeight="1" x14ac:dyDescent="0.25">
      <c r="A979" s="9">
        <v>961</v>
      </c>
      <c r="B979" s="24" t="str">
        <f t="shared" si="1148"/>
        <v/>
      </c>
      <c r="C979" s="23"/>
      <c r="D979" s="51"/>
      <c r="E979" s="24"/>
      <c r="F979" s="24"/>
      <c r="G979" s="24"/>
      <c r="H979" s="24"/>
      <c r="I979" s="25"/>
      <c r="J979" s="24"/>
      <c r="K979" s="26"/>
      <c r="L979" s="29"/>
      <c r="M979" s="27"/>
      <c r="N979" s="28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30"/>
      <c r="Z979" s="29"/>
      <c r="AA979" s="29" t="str">
        <f t="shared" si="1149"/>
        <v/>
      </c>
      <c r="AB979" s="7">
        <f t="shared" si="1150"/>
        <v>0</v>
      </c>
      <c r="AC979" s="7">
        <f t="shared" si="1151"/>
        <v>0</v>
      </c>
      <c r="AD979" s="7">
        <f t="shared" si="1152"/>
        <v>0</v>
      </c>
      <c r="AE979" s="7">
        <f t="shared" si="1153"/>
        <v>0</v>
      </c>
      <c r="AF979" s="11" t="str">
        <f t="shared" si="1217"/>
        <v/>
      </c>
      <c r="AG979" s="13">
        <f t="shared" si="1154"/>
        <v>0</v>
      </c>
      <c r="AH979" s="7" t="str">
        <f t="shared" si="1155"/>
        <v/>
      </c>
      <c r="AI979" s="11" t="str">
        <f t="shared" si="1218"/>
        <v/>
      </c>
      <c r="AJ979" s="11" t="str">
        <f t="array" ref="AJ979">IF(OR(AI979=$AI$19:AI978),"",AI979)</f>
        <v/>
      </c>
      <c r="AK979" s="11" t="str">
        <f t="shared" si="1156"/>
        <v/>
      </c>
      <c r="AL979" t="str">
        <f t="array" ref="AL979">IF(OR(AK979=$AK$19:AK978),"",AK979)</f>
        <v/>
      </c>
      <c r="AM979" s="13">
        <f t="shared" si="1157"/>
        <v>0</v>
      </c>
      <c r="AN979" s="13">
        <f t="shared" si="1158"/>
        <v>0</v>
      </c>
      <c r="AO979" s="13">
        <f t="shared" si="1159"/>
        <v>0</v>
      </c>
      <c r="AP979" s="13">
        <f t="shared" si="1160"/>
        <v>0</v>
      </c>
      <c r="AQ979" s="13">
        <f t="shared" si="1161"/>
        <v>0</v>
      </c>
      <c r="AR979" s="13">
        <f t="shared" si="1162"/>
        <v>0</v>
      </c>
      <c r="AS979" s="13">
        <f t="shared" si="1163"/>
        <v>0</v>
      </c>
      <c r="AT979" s="13">
        <f t="shared" si="1164"/>
        <v>0</v>
      </c>
      <c r="AU979" s="13">
        <f t="shared" si="1165"/>
        <v>0</v>
      </c>
      <c r="AV979" s="13">
        <f t="shared" si="1166"/>
        <v>0</v>
      </c>
      <c r="AX979" s="13">
        <f t="shared" si="1167"/>
        <v>0</v>
      </c>
      <c r="AY979" s="13">
        <f t="shared" si="1168"/>
        <v>0</v>
      </c>
      <c r="AZ979" s="13">
        <f t="shared" si="1169"/>
        <v>0</v>
      </c>
      <c r="BA979" s="13">
        <f t="shared" si="1170"/>
        <v>0</v>
      </c>
      <c r="BB979" s="13">
        <f t="shared" si="1171"/>
        <v>0</v>
      </c>
      <c r="BC979" s="13">
        <f t="shared" si="1172"/>
        <v>0</v>
      </c>
      <c r="BD979" s="13">
        <f t="shared" si="1173"/>
        <v>0</v>
      </c>
      <c r="BE979" s="13">
        <f t="shared" si="1174"/>
        <v>0</v>
      </c>
      <c r="BF979" s="13">
        <f t="shared" si="1175"/>
        <v>0</v>
      </c>
      <c r="BG979" s="13">
        <f t="shared" si="1176"/>
        <v>0</v>
      </c>
      <c r="BH979" s="13">
        <f t="shared" si="1177"/>
        <v>0</v>
      </c>
      <c r="BI979" s="13">
        <f t="shared" si="1178"/>
        <v>0</v>
      </c>
      <c r="BJ979" s="13">
        <f t="shared" si="1179"/>
        <v>0</v>
      </c>
      <c r="BK979" s="13">
        <f t="shared" si="1180"/>
        <v>0</v>
      </c>
      <c r="BL979" s="13">
        <f t="shared" si="1181"/>
        <v>0</v>
      </c>
      <c r="BM979" s="13">
        <f t="shared" si="1182"/>
        <v>0</v>
      </c>
      <c r="BN979" s="13">
        <f t="shared" si="1183"/>
        <v>0</v>
      </c>
      <c r="BO979" s="13">
        <f t="shared" si="1184"/>
        <v>0</v>
      </c>
      <c r="BP979" s="13">
        <f t="shared" si="1185"/>
        <v>0</v>
      </c>
      <c r="BQ979" s="13">
        <f t="shared" si="1186"/>
        <v>0</v>
      </c>
      <c r="BR979" s="13">
        <f t="shared" si="1187"/>
        <v>0</v>
      </c>
      <c r="BS979" s="13">
        <f t="shared" si="1188"/>
        <v>0</v>
      </c>
      <c r="BT979" s="31">
        <f t="shared" si="1189"/>
        <v>0</v>
      </c>
      <c r="BU979" s="31">
        <f t="shared" si="1190"/>
        <v>0</v>
      </c>
      <c r="BV979" s="31">
        <f t="shared" si="1191"/>
        <v>0</v>
      </c>
      <c r="BW979" s="31">
        <f t="shared" si="1192"/>
        <v>0</v>
      </c>
      <c r="BX979" s="31">
        <f t="shared" si="1193"/>
        <v>0</v>
      </c>
      <c r="BY979" s="31">
        <f t="shared" si="1194"/>
        <v>0</v>
      </c>
      <c r="BZ979" s="31">
        <f t="shared" si="1195"/>
        <v>0</v>
      </c>
      <c r="CA979" s="31">
        <f t="shared" si="1196"/>
        <v>0</v>
      </c>
      <c r="CB979" s="31">
        <f t="shared" si="1197"/>
        <v>0</v>
      </c>
      <c r="CC979" s="31">
        <f t="shared" si="1198"/>
        <v>0</v>
      </c>
      <c r="CD979" s="31">
        <f t="shared" si="1199"/>
        <v>0</v>
      </c>
      <c r="CE979" s="37">
        <f t="array" ref="CE979">MIN(IF(JPRL=AI979,$AG$19:$AG$1018))</f>
        <v>0</v>
      </c>
      <c r="CF979" s="37">
        <f t="array" ref="CF979">MAX(IF(JPRL=AI979,$AG$19:$AG$1018))</f>
        <v>0</v>
      </c>
      <c r="CG979" s="36">
        <f t="shared" si="1200"/>
        <v>0</v>
      </c>
      <c r="CI979" s="40">
        <f t="shared" si="1201"/>
        <v>0</v>
      </c>
      <c r="CJ979" s="40">
        <f t="shared" ref="CJ979:CJ1018" si="1219">SUMIF(JPRL,AL979,$O$19:$O$1018)</f>
        <v>0</v>
      </c>
      <c r="CK979" s="40">
        <f t="shared" ref="CK979:CK1018" si="1220">SUMIF(JPRL,AL979,$P$19:$P$1018)</f>
        <v>0</v>
      </c>
      <c r="CL979" s="40">
        <f t="shared" ref="CL979:CL1018" si="1221">SUMIF(JPRL,AL979,$Q$19:$Q$1018)</f>
        <v>0</v>
      </c>
      <c r="CM979" s="40">
        <f t="shared" ref="CM979:CM1018" si="1222">SUMIF(JPRL,AL979,$R$19:$R$1018)</f>
        <v>0</v>
      </c>
      <c r="CN979" s="40">
        <f t="shared" ref="CN979:CN1018" si="1223">SUMIF(JPRL,AL979,$S$19:$S$1018)</f>
        <v>0</v>
      </c>
      <c r="CO979" s="40">
        <f t="shared" ref="CO979:CO1018" si="1224">SUMIF(JPRL,AL979,$T$19:$T$1018)</f>
        <v>0</v>
      </c>
      <c r="CP979" s="40">
        <f t="shared" ref="CP979:CP1018" si="1225">SUMIF(JPRL,AL979,$U$19:$U$1018)</f>
        <v>0</v>
      </c>
      <c r="CQ979" s="40">
        <f t="shared" ref="CQ979:CQ1018" si="1226">SUMIF(JPRL,AL979,$V$19:$V$1018)</f>
        <v>0</v>
      </c>
      <c r="CR979" s="40">
        <f t="shared" ref="CR979:CR1018" si="1227">SUMIF(JPRL,AL979,$W$19:$W$1018)</f>
        <v>0</v>
      </c>
      <c r="CS979" s="40">
        <f t="shared" ref="CS979:CS1018" si="1228">SUMIF(JPRL,AL979,$X$19:$X$1018)</f>
        <v>0</v>
      </c>
      <c r="CT979" s="41">
        <f t="shared" si="1202"/>
        <v>0</v>
      </c>
      <c r="CU979" s="41">
        <f t="shared" si="1203"/>
        <v>0</v>
      </c>
      <c r="CV979" s="41">
        <f t="shared" si="1204"/>
        <v>0</v>
      </c>
      <c r="CW979" s="41">
        <f t="shared" si="1205"/>
        <v>0</v>
      </c>
      <c r="CX979" s="41">
        <f t="shared" si="1206"/>
        <v>0</v>
      </c>
      <c r="CY979" s="41">
        <f t="shared" si="1207"/>
        <v>0</v>
      </c>
      <c r="CZ979" s="41">
        <f t="shared" si="1208"/>
        <v>0</v>
      </c>
      <c r="DA979" s="41">
        <f t="shared" si="1209"/>
        <v>0</v>
      </c>
      <c r="DB979" s="41">
        <f t="shared" si="1210"/>
        <v>0</v>
      </c>
      <c r="DC979" s="41">
        <f t="shared" si="1211"/>
        <v>0</v>
      </c>
      <c r="DD979" s="7">
        <f t="shared" si="1212"/>
        <v>0</v>
      </c>
      <c r="DE979" s="7">
        <f t="shared" si="1213"/>
        <v>0</v>
      </c>
      <c r="DF979" s="7">
        <f t="shared" si="1214"/>
        <v>0</v>
      </c>
      <c r="DJ979" s="7">
        <f t="shared" si="1215"/>
        <v>0</v>
      </c>
      <c r="DK979" s="7">
        <f t="shared" si="1216"/>
        <v>0</v>
      </c>
    </row>
    <row r="980" spans="1:115" ht="26.25" customHeight="1" x14ac:dyDescent="0.25">
      <c r="A980" s="9">
        <v>962</v>
      </c>
      <c r="B980" s="24" t="str">
        <f t="shared" ref="B980:B1018" si="1229">AF980</f>
        <v/>
      </c>
      <c r="C980" s="23"/>
      <c r="D980" s="51"/>
      <c r="E980" s="24"/>
      <c r="F980" s="24"/>
      <c r="G980" s="24"/>
      <c r="H980" s="24"/>
      <c r="I980" s="25"/>
      <c r="J980" s="24"/>
      <c r="K980" s="26"/>
      <c r="L980" s="29"/>
      <c r="M980" s="27"/>
      <c r="N980" s="28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30"/>
      <c r="Z980" s="29"/>
      <c r="AA980" s="29" t="str">
        <f t="shared" ref="AA980:AA1018" si="1230">IF(OR(Z980="",L980=""),"",L980*Z980)</f>
        <v/>
      </c>
      <c r="AB980" s="7">
        <f t="shared" ref="AB980:AB1018" si="1231">IF(AND(L980&gt;0,K980=""),1,IF(AND(L980&gt;0,OR(C980="",E980="",F980="",I980="",AH980="",K980="",Y980="",Z980="",D980="")),1,IF(AND(K980=$AR$6,OR(M980="",L980="")),1,IF(AND(K980=$AR$7,OR(M980="",L980="")),1,0))))</f>
        <v>0</v>
      </c>
      <c r="AC980" s="7">
        <f t="shared" ref="AC980:AC1018" si="1232">IF(OR(K980=$AR$5,K980=$AR$4),1,0)</f>
        <v>0</v>
      </c>
      <c r="AD980" s="7">
        <f t="shared" ref="AD980:AD1018" si="1233">IF(OR(K980=$AR$6,K980=$AR$7),1,0)</f>
        <v>0</v>
      </c>
      <c r="AE980" s="7">
        <f t="shared" ref="AE980:AE1018" si="1234">IF(AND(AC980=1,OR(CI980&lt;&gt;L980)),1,0)</f>
        <v>0</v>
      </c>
      <c r="AF980" s="11" t="str">
        <f t="shared" si="1217"/>
        <v/>
      </c>
      <c r="AG980" s="13">
        <f t="shared" ref="AG980:AG1018" si="1235">I980</f>
        <v>0</v>
      </c>
      <c r="AH980" s="7" t="str">
        <f t="shared" ref="AH980:AH1018" si="1236">IF(AF980="","",COUNTIF($AF$19:$AF$1118,AF980))</f>
        <v/>
      </c>
      <c r="AI980" s="11" t="str">
        <f t="shared" si="1218"/>
        <v/>
      </c>
      <c r="AJ980" s="11" t="str">
        <f t="array" ref="AJ980">IF(OR(AI980=$AI$19:AI979),"",AI980)</f>
        <v/>
      </c>
      <c r="AK980" s="11" t="str">
        <f t="shared" ref="AK980:AK1018" si="1237">IF(AND(AF980&lt;&gt;"",OR(K980=$AR$4,K980=$AR$5)),AI980,"")</f>
        <v/>
      </c>
      <c r="AL980" t="str">
        <f t="array" ref="AL980">IF(OR(AK980=$AK$19:AK979),"",AK980)</f>
        <v/>
      </c>
      <c r="AM980" s="13">
        <f t="shared" ref="AM980:AM1018" si="1238">SUMIFS($L$19:$L$1018,$AI$19:$AI$1018,AJ980,$K$19:$K$1018,$AR$3)</f>
        <v>0</v>
      </c>
      <c r="AN980" s="13">
        <f t="shared" ref="AN980:AN1018" si="1239">SUMIFS($L$19:$L$1018,$AI$19:$AI$1018,AJ980,$K$19:$K$1018,$AR$4)</f>
        <v>0</v>
      </c>
      <c r="AO980" s="13">
        <f t="shared" ref="AO980:AO1018" si="1240">SUMIFS($L$19:$L$1018,$AI$19:$AI$1018,AJ980,$K$19:$K$1018,$AR$5)</f>
        <v>0</v>
      </c>
      <c r="AP980" s="13">
        <f t="shared" ref="AP980:AP1018" si="1241">SUMIFS($L$19:$L$1018,$AI$19:$AI$1018,AJ980,$K$19:$K$1018,$AR$6)</f>
        <v>0</v>
      </c>
      <c r="AQ980" s="13">
        <f t="shared" ref="AQ980:AQ1018" si="1242">SUMIFS($L$19:$L$1018,$AI$19:$AI$1018,AJ980,$K$19:$K$1018,$AR$7)</f>
        <v>0</v>
      </c>
      <c r="AR980" s="13">
        <f t="shared" ref="AR980:AR1018" si="1243">SUMIFS($L$19:$L$1018,$AI$19:$AI$1018,AJ980,$K$19:$K$1018,$AR$8)</f>
        <v>0</v>
      </c>
      <c r="AS980" s="13">
        <f t="shared" ref="AS980:AS1018" si="1244">SUMIFS($L$19:$L$1018,$AI$19:$AI$1018,AJ980,$K$19:$K$1018,$AR$9)</f>
        <v>0</v>
      </c>
      <c r="AT980" s="13">
        <f t="shared" ref="AT980:AT1018" si="1245">SUMIFS($L$19:$L$1018,$AI$19:$AI$1018,AJ980,$K$19:$K$1018,$AR$10)</f>
        <v>0</v>
      </c>
      <c r="AU980" s="13">
        <f t="shared" ref="AU980:AU1018" si="1246">SUMIFS($L$19:$L$1018,$AI$19:$AI$1018,AJ980,$K$19:$K$1018,$AR$11)</f>
        <v>0</v>
      </c>
      <c r="AV980" s="13">
        <f t="shared" ref="AV980:AV1018" si="1247">SUMIFS($L$19:$L$1018,$AI$19:$AI$1018,AJ980,$K$19:$K$1018,$AR$12)</f>
        <v>0</v>
      </c>
      <c r="AX980" s="13">
        <f t="shared" ref="AX980:AX1018" si="1248">AN980+AO980</f>
        <v>0</v>
      </c>
      <c r="AY980" s="13">
        <f t="shared" ref="AY980:AY1018" si="1249">SUMIFS($L$19:$L$1018,$AI$19:$AI$1018,AI980,$K$19:$K$1018,$AY$18)</f>
        <v>0</v>
      </c>
      <c r="AZ980" s="13">
        <f t="shared" ref="AZ980:AZ1018" si="1250">SUMIFS($L$19:$L$1018,$AI$19:$AI$1018,AI980,$K$19:$K$1018,$AZ$18)</f>
        <v>0</v>
      </c>
      <c r="BA980" s="13">
        <f t="shared" ref="BA980:BA1018" si="1251">SUMIFS($L$19:$L$1018,$AI$19:$AI$1018,AI980,$K$19:$K$1018,$BA$18)</f>
        <v>0</v>
      </c>
      <c r="BB980" s="13">
        <f t="shared" ref="BB980:BB1018" si="1252">SUMIFS($L$19:$L$1018,$AI$19:$AI$1018,AI980,$K$19:$K$1018,$BB$18)</f>
        <v>0</v>
      </c>
      <c r="BC980" s="13">
        <f t="shared" ref="BC980:BC1018" si="1253">SUMIFS($L$19:$L$1018,$AI$19:$AI$1018,AI980,$K$19:$K$1018,$BC$18)</f>
        <v>0</v>
      </c>
      <c r="BD980" s="13">
        <f t="shared" ref="BD980:BD1018" si="1254">SUMIFS($L$19:$L$1018,$AI$19:$AI$1018,AI980,$K$19:$K$1018,$BD$18)</f>
        <v>0</v>
      </c>
      <c r="BE980" s="13">
        <f t="shared" ref="BE980:BE1018" si="1255">SUMIFS($L$19:$L$1018,$AI$19:$AI$1018,AI980,$K$19:$K$1018,$BE$18)</f>
        <v>0</v>
      </c>
      <c r="BF980" s="13">
        <f t="shared" ref="BF980:BF1018" si="1256">SUMIFS($L$19:$L$1018,$AI$19:$AI$1018,AI980,$K$19:$K$1018,$BF$18)</f>
        <v>0</v>
      </c>
      <c r="BG980" s="13">
        <f t="shared" ref="BG980:BG1018" si="1257">SUMIFS($L$19:$L$1018,$AI$19:$AI$1018,AI980,$K$19:$K$1018,$BG$18)</f>
        <v>0</v>
      </c>
      <c r="BH980" s="13">
        <f t="shared" ref="BH980:BH1018" si="1258">SUMIFS($L$19:$L$1018,$AI$19:$AI$1018,AI980,$K$19:$K$1018,$BH$18)</f>
        <v>0</v>
      </c>
      <c r="BI980" s="13">
        <f t="shared" ref="BI980:BI1018" si="1259">AZ980+BA980</f>
        <v>0</v>
      </c>
      <c r="BJ980" s="13">
        <f t="shared" ref="BJ980:BJ1018" si="1260">IF(AM980&gt;VLOOKUP(AJ980,$AF$19:$AG$1018,2,0),1,0)</f>
        <v>0</v>
      </c>
      <c r="BK980" s="13">
        <f t="shared" ref="BK980:BK1018" si="1261">IF(AN980&gt;VLOOKUP(AJ980,$AF$19:$AG$1018,2,0),1,0)</f>
        <v>0</v>
      </c>
      <c r="BL980" s="13">
        <f t="shared" ref="BL980:BL1018" si="1262">IF(AO980&gt;VLOOKUP(AJ980,$AF$19:$AG$1018,2,0),1,0)</f>
        <v>0</v>
      </c>
      <c r="BM980" s="13">
        <f t="shared" ref="BM980:BM1018" si="1263">IF(AP980&gt;VLOOKUP(AJ980,$AF$19:$AG$1018,2,0),1,0)</f>
        <v>0</v>
      </c>
      <c r="BN980" s="13">
        <f t="shared" ref="BN980:BN1018" si="1264">IF(AQ980&gt;VLOOKUP(AJ980,$AF$19:$AG$1018,2,0),1,0)</f>
        <v>0</v>
      </c>
      <c r="BO980" s="13">
        <f t="shared" ref="BO980:BO1018" si="1265">IF(AR980&gt;VLOOKUP(AJ980,$AF$19:$AG$1018,2,0),1,0)</f>
        <v>0</v>
      </c>
      <c r="BP980" s="13">
        <f t="shared" ref="BP980:BP1018" si="1266">IF(AS980&gt;VLOOKUP(AJ980,$AF$19:$AG$1018,2,0),1,0)</f>
        <v>0</v>
      </c>
      <c r="BQ980" s="13">
        <f t="shared" ref="BQ980:BQ1018" si="1267">IF(AT980&gt;VLOOKUP(AJ980,$AF$19:$AG$1018,2,0),1,0)</f>
        <v>0</v>
      </c>
      <c r="BR980" s="13">
        <f t="shared" ref="BR980:BR1018" si="1268">IF(AU980&gt;VLOOKUP(AJ980,$AF$19:$AG$1018,2,0),1,0)</f>
        <v>0</v>
      </c>
      <c r="BS980" s="13">
        <f t="shared" ref="BS980:BS1018" si="1269">IF(AV980&gt;VLOOKUP(AJ980,$AF$19:$AG$1018,2,0),1,0)</f>
        <v>0</v>
      </c>
      <c r="BT980" s="31">
        <f t="shared" ref="BT980:BT1018" si="1270">IF(AND(AY980&gt;AG980,K980=$AR$3),1,0)</f>
        <v>0</v>
      </c>
      <c r="BU980" s="31">
        <f t="shared" ref="BU980:BU1018" si="1271">IF(AND(AZ980&gt;AG980,K980=$AR$4),1,0)</f>
        <v>0</v>
      </c>
      <c r="BV980" s="31">
        <f t="shared" ref="BV980:BV1018" si="1272">IF(AND(BA980&gt;AG980,K980=$AR$5),1,0)</f>
        <v>0</v>
      </c>
      <c r="BW980" s="31">
        <f t="shared" ref="BW980:BW1018" si="1273">IF(AND(BB980&gt;AG980,K980=$AR$6),1,0)</f>
        <v>0</v>
      </c>
      <c r="BX980" s="31">
        <f t="shared" ref="BX980:BX1018" si="1274">IF(AND(BC980&gt;AG980,K980=$AR$7),1,0)</f>
        <v>0</v>
      </c>
      <c r="BY980" s="31">
        <f t="shared" ref="BY980:BY1018" si="1275">IF(AND(BD980&gt;AG980,K980=$AR$8),1,0)</f>
        <v>0</v>
      </c>
      <c r="BZ980" s="31">
        <f t="shared" ref="BZ980:BZ1018" si="1276">IF(AND(BE980&gt;AG980,K980=$AR$9),1,0)</f>
        <v>0</v>
      </c>
      <c r="CA980" s="31">
        <f t="shared" ref="CA980:CA1018" si="1277">IF(AND(BF980&gt;AG980,K980=$AR$10),1,0)</f>
        <v>0</v>
      </c>
      <c r="CB980" s="31">
        <f t="shared" ref="CB980:CB1018" si="1278">IF(AND(BG980&gt;AG980,K980=$AR$11),1,0)</f>
        <v>0</v>
      </c>
      <c r="CC980" s="31">
        <f t="shared" ref="CC980:CC1018" si="1279">IF(AND(BH980&gt;AG980,K980=$AR$12),1,0)</f>
        <v>0</v>
      </c>
      <c r="CD980" s="31">
        <f t="shared" ref="CD980:CD1018" si="1280">IF(AND(AX980&gt;AG980,OR(K980=$AR$4,K980=$AR$5)),1,0)</f>
        <v>0</v>
      </c>
      <c r="CE980" s="37">
        <f t="array" ref="CE980">MIN(IF(JPRL=AI980,$AG$19:$AG$1018))</f>
        <v>0</v>
      </c>
      <c r="CF980" s="37">
        <f t="array" ref="CF980">MAX(IF(JPRL=AI980,$AG$19:$AG$1018))</f>
        <v>0</v>
      </c>
      <c r="CG980" s="36">
        <f t="shared" ref="CG980:CG1018" si="1281">IF(F980="",0,IF(CE980&lt;&gt;CF980,1,0))</f>
        <v>0</v>
      </c>
      <c r="CI980" s="40">
        <f t="shared" ref="CI980:CI1017" si="1282">SUM(O980:X980)</f>
        <v>0</v>
      </c>
      <c r="CJ980" s="40">
        <f t="shared" si="1219"/>
        <v>0</v>
      </c>
      <c r="CK980" s="40">
        <f t="shared" si="1220"/>
        <v>0</v>
      </c>
      <c r="CL980" s="40">
        <f t="shared" si="1221"/>
        <v>0</v>
      </c>
      <c r="CM980" s="40">
        <f t="shared" si="1222"/>
        <v>0</v>
      </c>
      <c r="CN980" s="40">
        <f t="shared" si="1223"/>
        <v>0</v>
      </c>
      <c r="CO980" s="40">
        <f t="shared" si="1224"/>
        <v>0</v>
      </c>
      <c r="CP980" s="40">
        <f t="shared" si="1225"/>
        <v>0</v>
      </c>
      <c r="CQ980" s="40">
        <f t="shared" si="1226"/>
        <v>0</v>
      </c>
      <c r="CR980" s="40">
        <f t="shared" si="1227"/>
        <v>0</v>
      </c>
      <c r="CS980" s="40">
        <f t="shared" si="1228"/>
        <v>0</v>
      </c>
      <c r="CT980" s="41">
        <f t="shared" ref="CT980:CT1018" si="1283">IF(CJ980=0,0,CJ980/BI980)</f>
        <v>0</v>
      </c>
      <c r="CU980" s="41">
        <f t="shared" ref="CU980:CU1018" si="1284">IF(CK980=0,0,CK980/BI980)</f>
        <v>0</v>
      </c>
      <c r="CV980" s="41">
        <f t="shared" ref="CV980:CV1018" si="1285">IF(CL980=0,0,CL980/BI980)</f>
        <v>0</v>
      </c>
      <c r="CW980" s="41">
        <f t="shared" ref="CW980:CW1018" si="1286">IF(CM980=0,0,CM980/BI980)</f>
        <v>0</v>
      </c>
      <c r="CX980" s="41">
        <f t="shared" ref="CX980:CX1018" si="1287">IF(CN980=0,0,CN980/BI980)</f>
        <v>0</v>
      </c>
      <c r="CY980" s="41">
        <f t="shared" ref="CY980:CY1018" si="1288">IF(CO980=0,0,CO980/BI980)</f>
        <v>0</v>
      </c>
      <c r="CZ980" s="41">
        <f t="shared" ref="CZ980:CZ1018" si="1289">IF(CP980=0,0,CP980/BI980)</f>
        <v>0</v>
      </c>
      <c r="DA980" s="41">
        <f t="shared" ref="DA980:DA1018" si="1290">IF(CQ980=0,0,CQ980/BI980)</f>
        <v>0</v>
      </c>
      <c r="DB980" s="41">
        <f t="shared" ref="DB980:DB1018" si="1291">IF(CR980=0,0,CR980/BI980)</f>
        <v>0</v>
      </c>
      <c r="DC980" s="41">
        <f t="shared" ref="DC980:DC1018" si="1292">IF(CS980=0,0,CS980/BI980)</f>
        <v>0</v>
      </c>
      <c r="DD980" s="7">
        <f t="shared" ref="DD980:DD1018" si="1293">IF(AND(OR(K980=$AR$3,K980=$AR$6,K980=$AR$7,K980=$AR$8,K980=$AR$9,K980=$AR$10,K980=$AR$11,K980=$AR$12),OR(O980&gt;0,P980&gt;0,Q980&gt;0,R980&gt;0,S980&gt;0,T980&gt;0,U980&gt;0,V980&gt;0,W980&gt;0,X980&gt;0)),1,0)</f>
        <v>0</v>
      </c>
      <c r="DE980" s="7">
        <f t="shared" ref="DE980:DE1018" si="1294">IF(AND(N980&gt;0,OR(K980=$AR$3,K980=$AR$6,K980=$AR$7,K980=$AR$8,K980=$AR$9,K980=$AR$10,K980=$AR$11,K980=$AR$12)),1,0)</f>
        <v>0</v>
      </c>
      <c r="DF980" s="7">
        <f t="shared" ref="DF980:DF1018" si="1295">IF(AND(M980&gt;0,OR(K980=$AR$3,K980=$AR$4,K980=$AR$5,K980=$AR$8,K980=$AR$9,K980=$AR$10,K980=$AR$11,K980=$AR$12)),1,0)</f>
        <v>0</v>
      </c>
      <c r="DJ980" s="7">
        <f t="shared" ref="DJ980:DJ1018" si="1296">IF(N980&gt;=3,1,0)</f>
        <v>0</v>
      </c>
      <c r="DK980" s="7">
        <f t="shared" ref="DK980:DK1018" si="1297">IF(N980=2,1,0)</f>
        <v>0</v>
      </c>
    </row>
    <row r="981" spans="1:115" ht="26.25" customHeight="1" x14ac:dyDescent="0.25">
      <c r="A981" s="9">
        <v>963</v>
      </c>
      <c r="B981" s="24" t="str">
        <f t="shared" si="1229"/>
        <v/>
      </c>
      <c r="C981" s="23"/>
      <c r="D981" s="51"/>
      <c r="E981" s="24"/>
      <c r="F981" s="24"/>
      <c r="G981" s="24"/>
      <c r="H981" s="24"/>
      <c r="I981" s="25"/>
      <c r="J981" s="24"/>
      <c r="K981" s="26"/>
      <c r="L981" s="29"/>
      <c r="M981" s="27"/>
      <c r="N981" s="28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30"/>
      <c r="Z981" s="29"/>
      <c r="AA981" s="29" t="str">
        <f t="shared" si="1230"/>
        <v/>
      </c>
      <c r="AB981" s="7">
        <f t="shared" si="1231"/>
        <v>0</v>
      </c>
      <c r="AC981" s="7">
        <f t="shared" si="1232"/>
        <v>0</v>
      </c>
      <c r="AD981" s="7">
        <f t="shared" si="1233"/>
        <v>0</v>
      </c>
      <c r="AE981" s="7">
        <f t="shared" si="1234"/>
        <v>0</v>
      </c>
      <c r="AF981" s="11" t="str">
        <f t="shared" ref="AF981:AF1018" si="1298">E981&amp;F981&amp;G981&amp;H981</f>
        <v/>
      </c>
      <c r="AG981" s="13">
        <f t="shared" si="1235"/>
        <v>0</v>
      </c>
      <c r="AH981" s="7" t="str">
        <f t="shared" si="1236"/>
        <v/>
      </c>
      <c r="AI981" s="11" t="str">
        <f t="shared" ref="AI981:AI1018" si="1299">IF(AF981="","",IF(AH981&gt;=1,AF981,""))</f>
        <v/>
      </c>
      <c r="AJ981" s="11" t="str">
        <f t="array" ref="AJ981">IF(OR(AI981=$AI$19:AI980),"",AI981)</f>
        <v/>
      </c>
      <c r="AK981" s="11" t="str">
        <f t="shared" si="1237"/>
        <v/>
      </c>
      <c r="AL981" t="str">
        <f t="array" ref="AL981">IF(OR(AK981=$AK$19:AK980),"",AK981)</f>
        <v/>
      </c>
      <c r="AM981" s="13">
        <f t="shared" si="1238"/>
        <v>0</v>
      </c>
      <c r="AN981" s="13">
        <f t="shared" si="1239"/>
        <v>0</v>
      </c>
      <c r="AO981" s="13">
        <f t="shared" si="1240"/>
        <v>0</v>
      </c>
      <c r="AP981" s="13">
        <f t="shared" si="1241"/>
        <v>0</v>
      </c>
      <c r="AQ981" s="13">
        <f t="shared" si="1242"/>
        <v>0</v>
      </c>
      <c r="AR981" s="13">
        <f t="shared" si="1243"/>
        <v>0</v>
      </c>
      <c r="AS981" s="13">
        <f t="shared" si="1244"/>
        <v>0</v>
      </c>
      <c r="AT981" s="13">
        <f t="shared" si="1245"/>
        <v>0</v>
      </c>
      <c r="AU981" s="13">
        <f t="shared" si="1246"/>
        <v>0</v>
      </c>
      <c r="AV981" s="13">
        <f t="shared" si="1247"/>
        <v>0</v>
      </c>
      <c r="AX981" s="13">
        <f t="shared" si="1248"/>
        <v>0</v>
      </c>
      <c r="AY981" s="13">
        <f t="shared" si="1249"/>
        <v>0</v>
      </c>
      <c r="AZ981" s="13">
        <f t="shared" si="1250"/>
        <v>0</v>
      </c>
      <c r="BA981" s="13">
        <f t="shared" si="1251"/>
        <v>0</v>
      </c>
      <c r="BB981" s="13">
        <f t="shared" si="1252"/>
        <v>0</v>
      </c>
      <c r="BC981" s="13">
        <f t="shared" si="1253"/>
        <v>0</v>
      </c>
      <c r="BD981" s="13">
        <f t="shared" si="1254"/>
        <v>0</v>
      </c>
      <c r="BE981" s="13">
        <f t="shared" si="1255"/>
        <v>0</v>
      </c>
      <c r="BF981" s="13">
        <f t="shared" si="1256"/>
        <v>0</v>
      </c>
      <c r="BG981" s="13">
        <f t="shared" si="1257"/>
        <v>0</v>
      </c>
      <c r="BH981" s="13">
        <f t="shared" si="1258"/>
        <v>0</v>
      </c>
      <c r="BI981" s="13">
        <f t="shared" si="1259"/>
        <v>0</v>
      </c>
      <c r="BJ981" s="13">
        <f t="shared" si="1260"/>
        <v>0</v>
      </c>
      <c r="BK981" s="13">
        <f t="shared" si="1261"/>
        <v>0</v>
      </c>
      <c r="BL981" s="13">
        <f t="shared" si="1262"/>
        <v>0</v>
      </c>
      <c r="BM981" s="13">
        <f t="shared" si="1263"/>
        <v>0</v>
      </c>
      <c r="BN981" s="13">
        <f t="shared" si="1264"/>
        <v>0</v>
      </c>
      <c r="BO981" s="13">
        <f t="shared" si="1265"/>
        <v>0</v>
      </c>
      <c r="BP981" s="13">
        <f t="shared" si="1266"/>
        <v>0</v>
      </c>
      <c r="BQ981" s="13">
        <f t="shared" si="1267"/>
        <v>0</v>
      </c>
      <c r="BR981" s="13">
        <f t="shared" si="1268"/>
        <v>0</v>
      </c>
      <c r="BS981" s="13">
        <f t="shared" si="1269"/>
        <v>0</v>
      </c>
      <c r="BT981" s="31">
        <f t="shared" si="1270"/>
        <v>0</v>
      </c>
      <c r="BU981" s="31">
        <f t="shared" si="1271"/>
        <v>0</v>
      </c>
      <c r="BV981" s="31">
        <f t="shared" si="1272"/>
        <v>0</v>
      </c>
      <c r="BW981" s="31">
        <f t="shared" si="1273"/>
        <v>0</v>
      </c>
      <c r="BX981" s="31">
        <f t="shared" si="1274"/>
        <v>0</v>
      </c>
      <c r="BY981" s="31">
        <f t="shared" si="1275"/>
        <v>0</v>
      </c>
      <c r="BZ981" s="31">
        <f t="shared" si="1276"/>
        <v>0</v>
      </c>
      <c r="CA981" s="31">
        <f t="shared" si="1277"/>
        <v>0</v>
      </c>
      <c r="CB981" s="31">
        <f t="shared" si="1278"/>
        <v>0</v>
      </c>
      <c r="CC981" s="31">
        <f t="shared" si="1279"/>
        <v>0</v>
      </c>
      <c r="CD981" s="31">
        <f t="shared" si="1280"/>
        <v>0</v>
      </c>
      <c r="CE981" s="37">
        <f t="array" ref="CE981">MIN(IF(JPRL=AI981,$AG$19:$AG$1018))</f>
        <v>0</v>
      </c>
      <c r="CF981" s="37">
        <f t="array" ref="CF981">MAX(IF(JPRL=AI981,$AG$19:$AG$1018))</f>
        <v>0</v>
      </c>
      <c r="CG981" s="36">
        <f t="shared" si="1281"/>
        <v>0</v>
      </c>
      <c r="CI981" s="40">
        <f t="shared" si="1282"/>
        <v>0</v>
      </c>
      <c r="CJ981" s="40">
        <f t="shared" si="1219"/>
        <v>0</v>
      </c>
      <c r="CK981" s="40">
        <f t="shared" si="1220"/>
        <v>0</v>
      </c>
      <c r="CL981" s="40">
        <f t="shared" si="1221"/>
        <v>0</v>
      </c>
      <c r="CM981" s="40">
        <f t="shared" si="1222"/>
        <v>0</v>
      </c>
      <c r="CN981" s="40">
        <f t="shared" si="1223"/>
        <v>0</v>
      </c>
      <c r="CO981" s="40">
        <f t="shared" si="1224"/>
        <v>0</v>
      </c>
      <c r="CP981" s="40">
        <f t="shared" si="1225"/>
        <v>0</v>
      </c>
      <c r="CQ981" s="40">
        <f t="shared" si="1226"/>
        <v>0</v>
      </c>
      <c r="CR981" s="40">
        <f t="shared" si="1227"/>
        <v>0</v>
      </c>
      <c r="CS981" s="40">
        <f t="shared" si="1228"/>
        <v>0</v>
      </c>
      <c r="CT981" s="41">
        <f t="shared" si="1283"/>
        <v>0</v>
      </c>
      <c r="CU981" s="41">
        <f t="shared" si="1284"/>
        <v>0</v>
      </c>
      <c r="CV981" s="41">
        <f t="shared" si="1285"/>
        <v>0</v>
      </c>
      <c r="CW981" s="41">
        <f t="shared" si="1286"/>
        <v>0</v>
      </c>
      <c r="CX981" s="41">
        <f t="shared" si="1287"/>
        <v>0</v>
      </c>
      <c r="CY981" s="41">
        <f t="shared" si="1288"/>
        <v>0</v>
      </c>
      <c r="CZ981" s="41">
        <f t="shared" si="1289"/>
        <v>0</v>
      </c>
      <c r="DA981" s="41">
        <f t="shared" si="1290"/>
        <v>0</v>
      </c>
      <c r="DB981" s="41">
        <f t="shared" si="1291"/>
        <v>0</v>
      </c>
      <c r="DC981" s="41">
        <f t="shared" si="1292"/>
        <v>0</v>
      </c>
      <c r="DD981" s="7">
        <f t="shared" si="1293"/>
        <v>0</v>
      </c>
      <c r="DE981" s="7">
        <f t="shared" si="1294"/>
        <v>0</v>
      </c>
      <c r="DF981" s="7">
        <f t="shared" si="1295"/>
        <v>0</v>
      </c>
      <c r="DJ981" s="7">
        <f t="shared" si="1296"/>
        <v>0</v>
      </c>
      <c r="DK981" s="7">
        <f t="shared" si="1297"/>
        <v>0</v>
      </c>
    </row>
    <row r="982" spans="1:115" ht="26.25" customHeight="1" x14ac:dyDescent="0.25">
      <c r="A982" s="9">
        <v>964</v>
      </c>
      <c r="B982" s="24" t="str">
        <f t="shared" si="1229"/>
        <v/>
      </c>
      <c r="C982" s="23"/>
      <c r="D982" s="51"/>
      <c r="E982" s="24"/>
      <c r="F982" s="24"/>
      <c r="G982" s="24"/>
      <c r="H982" s="24"/>
      <c r="I982" s="25"/>
      <c r="J982" s="24"/>
      <c r="K982" s="26"/>
      <c r="L982" s="29"/>
      <c r="M982" s="27"/>
      <c r="N982" s="28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30"/>
      <c r="Z982" s="29"/>
      <c r="AA982" s="29" t="str">
        <f t="shared" si="1230"/>
        <v/>
      </c>
      <c r="AB982" s="7">
        <f t="shared" si="1231"/>
        <v>0</v>
      </c>
      <c r="AC982" s="7">
        <f t="shared" si="1232"/>
        <v>0</v>
      </c>
      <c r="AD982" s="7">
        <f t="shared" si="1233"/>
        <v>0</v>
      </c>
      <c r="AE982" s="7">
        <f t="shared" si="1234"/>
        <v>0</v>
      </c>
      <c r="AF982" s="11" t="str">
        <f t="shared" si="1298"/>
        <v/>
      </c>
      <c r="AG982" s="13">
        <f t="shared" si="1235"/>
        <v>0</v>
      </c>
      <c r="AH982" s="7" t="str">
        <f t="shared" si="1236"/>
        <v/>
      </c>
      <c r="AI982" s="11" t="str">
        <f t="shared" si="1299"/>
        <v/>
      </c>
      <c r="AJ982" s="11" t="str">
        <f t="array" ref="AJ982">IF(OR(AI982=$AI$19:AI981),"",AI982)</f>
        <v/>
      </c>
      <c r="AK982" s="11" t="str">
        <f t="shared" si="1237"/>
        <v/>
      </c>
      <c r="AL982" t="str">
        <f t="array" ref="AL982">IF(OR(AK982=$AK$19:AK981),"",AK982)</f>
        <v/>
      </c>
      <c r="AM982" s="13">
        <f t="shared" si="1238"/>
        <v>0</v>
      </c>
      <c r="AN982" s="13">
        <f t="shared" si="1239"/>
        <v>0</v>
      </c>
      <c r="AO982" s="13">
        <f t="shared" si="1240"/>
        <v>0</v>
      </c>
      <c r="AP982" s="13">
        <f t="shared" si="1241"/>
        <v>0</v>
      </c>
      <c r="AQ982" s="13">
        <f t="shared" si="1242"/>
        <v>0</v>
      </c>
      <c r="AR982" s="13">
        <f t="shared" si="1243"/>
        <v>0</v>
      </c>
      <c r="AS982" s="13">
        <f t="shared" si="1244"/>
        <v>0</v>
      </c>
      <c r="AT982" s="13">
        <f t="shared" si="1245"/>
        <v>0</v>
      </c>
      <c r="AU982" s="13">
        <f t="shared" si="1246"/>
        <v>0</v>
      </c>
      <c r="AV982" s="13">
        <f t="shared" si="1247"/>
        <v>0</v>
      </c>
      <c r="AX982" s="13">
        <f t="shared" si="1248"/>
        <v>0</v>
      </c>
      <c r="AY982" s="13">
        <f t="shared" si="1249"/>
        <v>0</v>
      </c>
      <c r="AZ982" s="13">
        <f t="shared" si="1250"/>
        <v>0</v>
      </c>
      <c r="BA982" s="13">
        <f t="shared" si="1251"/>
        <v>0</v>
      </c>
      <c r="BB982" s="13">
        <f t="shared" si="1252"/>
        <v>0</v>
      </c>
      <c r="BC982" s="13">
        <f t="shared" si="1253"/>
        <v>0</v>
      </c>
      <c r="BD982" s="13">
        <f t="shared" si="1254"/>
        <v>0</v>
      </c>
      <c r="BE982" s="13">
        <f t="shared" si="1255"/>
        <v>0</v>
      </c>
      <c r="BF982" s="13">
        <f t="shared" si="1256"/>
        <v>0</v>
      </c>
      <c r="BG982" s="13">
        <f t="shared" si="1257"/>
        <v>0</v>
      </c>
      <c r="BH982" s="13">
        <f t="shared" si="1258"/>
        <v>0</v>
      </c>
      <c r="BI982" s="13">
        <f t="shared" si="1259"/>
        <v>0</v>
      </c>
      <c r="BJ982" s="13">
        <f t="shared" si="1260"/>
        <v>0</v>
      </c>
      <c r="BK982" s="13">
        <f t="shared" si="1261"/>
        <v>0</v>
      </c>
      <c r="BL982" s="13">
        <f t="shared" si="1262"/>
        <v>0</v>
      </c>
      <c r="BM982" s="13">
        <f t="shared" si="1263"/>
        <v>0</v>
      </c>
      <c r="BN982" s="13">
        <f t="shared" si="1264"/>
        <v>0</v>
      </c>
      <c r="BO982" s="13">
        <f t="shared" si="1265"/>
        <v>0</v>
      </c>
      <c r="BP982" s="13">
        <f t="shared" si="1266"/>
        <v>0</v>
      </c>
      <c r="BQ982" s="13">
        <f t="shared" si="1267"/>
        <v>0</v>
      </c>
      <c r="BR982" s="13">
        <f t="shared" si="1268"/>
        <v>0</v>
      </c>
      <c r="BS982" s="13">
        <f t="shared" si="1269"/>
        <v>0</v>
      </c>
      <c r="BT982" s="31">
        <f t="shared" si="1270"/>
        <v>0</v>
      </c>
      <c r="BU982" s="31">
        <f t="shared" si="1271"/>
        <v>0</v>
      </c>
      <c r="BV982" s="31">
        <f t="shared" si="1272"/>
        <v>0</v>
      </c>
      <c r="BW982" s="31">
        <f t="shared" si="1273"/>
        <v>0</v>
      </c>
      <c r="BX982" s="31">
        <f t="shared" si="1274"/>
        <v>0</v>
      </c>
      <c r="BY982" s="31">
        <f t="shared" si="1275"/>
        <v>0</v>
      </c>
      <c r="BZ982" s="31">
        <f t="shared" si="1276"/>
        <v>0</v>
      </c>
      <c r="CA982" s="31">
        <f t="shared" si="1277"/>
        <v>0</v>
      </c>
      <c r="CB982" s="31">
        <f t="shared" si="1278"/>
        <v>0</v>
      </c>
      <c r="CC982" s="31">
        <f t="shared" si="1279"/>
        <v>0</v>
      </c>
      <c r="CD982" s="31">
        <f t="shared" si="1280"/>
        <v>0</v>
      </c>
      <c r="CE982" s="37">
        <f t="array" ref="CE982">MIN(IF(JPRL=AI982,$AG$19:$AG$1018))</f>
        <v>0</v>
      </c>
      <c r="CF982" s="37">
        <f t="array" ref="CF982">MAX(IF(JPRL=AI982,$AG$19:$AG$1018))</f>
        <v>0</v>
      </c>
      <c r="CG982" s="36">
        <f t="shared" si="1281"/>
        <v>0</v>
      </c>
      <c r="CI982" s="40">
        <f t="shared" si="1282"/>
        <v>0</v>
      </c>
      <c r="CJ982" s="40">
        <f t="shared" si="1219"/>
        <v>0</v>
      </c>
      <c r="CK982" s="40">
        <f t="shared" si="1220"/>
        <v>0</v>
      </c>
      <c r="CL982" s="40">
        <f t="shared" si="1221"/>
        <v>0</v>
      </c>
      <c r="CM982" s="40">
        <f t="shared" si="1222"/>
        <v>0</v>
      </c>
      <c r="CN982" s="40">
        <f t="shared" si="1223"/>
        <v>0</v>
      </c>
      <c r="CO982" s="40">
        <f t="shared" si="1224"/>
        <v>0</v>
      </c>
      <c r="CP982" s="40">
        <f t="shared" si="1225"/>
        <v>0</v>
      </c>
      <c r="CQ982" s="40">
        <f t="shared" si="1226"/>
        <v>0</v>
      </c>
      <c r="CR982" s="40">
        <f t="shared" si="1227"/>
        <v>0</v>
      </c>
      <c r="CS982" s="40">
        <f t="shared" si="1228"/>
        <v>0</v>
      </c>
      <c r="CT982" s="41">
        <f t="shared" si="1283"/>
        <v>0</v>
      </c>
      <c r="CU982" s="41">
        <f t="shared" si="1284"/>
        <v>0</v>
      </c>
      <c r="CV982" s="41">
        <f t="shared" si="1285"/>
        <v>0</v>
      </c>
      <c r="CW982" s="41">
        <f t="shared" si="1286"/>
        <v>0</v>
      </c>
      <c r="CX982" s="41">
        <f t="shared" si="1287"/>
        <v>0</v>
      </c>
      <c r="CY982" s="41">
        <f t="shared" si="1288"/>
        <v>0</v>
      </c>
      <c r="CZ982" s="41">
        <f t="shared" si="1289"/>
        <v>0</v>
      </c>
      <c r="DA982" s="41">
        <f t="shared" si="1290"/>
        <v>0</v>
      </c>
      <c r="DB982" s="41">
        <f t="shared" si="1291"/>
        <v>0</v>
      </c>
      <c r="DC982" s="41">
        <f t="shared" si="1292"/>
        <v>0</v>
      </c>
      <c r="DD982" s="7">
        <f t="shared" si="1293"/>
        <v>0</v>
      </c>
      <c r="DE982" s="7">
        <f t="shared" si="1294"/>
        <v>0</v>
      </c>
      <c r="DF982" s="7">
        <f t="shared" si="1295"/>
        <v>0</v>
      </c>
      <c r="DJ982" s="7">
        <f t="shared" si="1296"/>
        <v>0</v>
      </c>
      <c r="DK982" s="7">
        <f t="shared" si="1297"/>
        <v>0</v>
      </c>
    </row>
    <row r="983" spans="1:115" ht="26.25" customHeight="1" x14ac:dyDescent="0.25">
      <c r="A983" s="9">
        <v>965</v>
      </c>
      <c r="B983" s="24" t="str">
        <f t="shared" si="1229"/>
        <v/>
      </c>
      <c r="C983" s="23"/>
      <c r="D983" s="51"/>
      <c r="E983" s="24"/>
      <c r="F983" s="24"/>
      <c r="G983" s="24"/>
      <c r="H983" s="24"/>
      <c r="I983" s="25"/>
      <c r="J983" s="24"/>
      <c r="K983" s="26"/>
      <c r="L983" s="29"/>
      <c r="M983" s="27"/>
      <c r="N983" s="28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30"/>
      <c r="Z983" s="29"/>
      <c r="AA983" s="29" t="str">
        <f t="shared" si="1230"/>
        <v/>
      </c>
      <c r="AB983" s="7">
        <f t="shared" si="1231"/>
        <v>0</v>
      </c>
      <c r="AC983" s="7">
        <f t="shared" si="1232"/>
        <v>0</v>
      </c>
      <c r="AD983" s="7">
        <f t="shared" si="1233"/>
        <v>0</v>
      </c>
      <c r="AE983" s="7">
        <f t="shared" si="1234"/>
        <v>0</v>
      </c>
      <c r="AF983" s="11" t="str">
        <f t="shared" si="1298"/>
        <v/>
      </c>
      <c r="AG983" s="13">
        <f t="shared" si="1235"/>
        <v>0</v>
      </c>
      <c r="AH983" s="7" t="str">
        <f t="shared" si="1236"/>
        <v/>
      </c>
      <c r="AI983" s="11" t="str">
        <f t="shared" si="1299"/>
        <v/>
      </c>
      <c r="AJ983" s="11" t="str">
        <f t="array" ref="AJ983">IF(OR(AI983=$AI$19:AI982),"",AI983)</f>
        <v/>
      </c>
      <c r="AK983" s="11" t="str">
        <f t="shared" si="1237"/>
        <v/>
      </c>
      <c r="AL983" t="str">
        <f t="array" ref="AL983">IF(OR(AK983=$AK$19:AK982),"",AK983)</f>
        <v/>
      </c>
      <c r="AM983" s="13">
        <f t="shared" si="1238"/>
        <v>0</v>
      </c>
      <c r="AN983" s="13">
        <f t="shared" si="1239"/>
        <v>0</v>
      </c>
      <c r="AO983" s="13">
        <f t="shared" si="1240"/>
        <v>0</v>
      </c>
      <c r="AP983" s="13">
        <f t="shared" si="1241"/>
        <v>0</v>
      </c>
      <c r="AQ983" s="13">
        <f t="shared" si="1242"/>
        <v>0</v>
      </c>
      <c r="AR983" s="13">
        <f t="shared" si="1243"/>
        <v>0</v>
      </c>
      <c r="AS983" s="13">
        <f t="shared" si="1244"/>
        <v>0</v>
      </c>
      <c r="AT983" s="13">
        <f t="shared" si="1245"/>
        <v>0</v>
      </c>
      <c r="AU983" s="13">
        <f t="shared" si="1246"/>
        <v>0</v>
      </c>
      <c r="AV983" s="13">
        <f t="shared" si="1247"/>
        <v>0</v>
      </c>
      <c r="AX983" s="13">
        <f t="shared" si="1248"/>
        <v>0</v>
      </c>
      <c r="AY983" s="13">
        <f t="shared" si="1249"/>
        <v>0</v>
      </c>
      <c r="AZ983" s="13">
        <f t="shared" si="1250"/>
        <v>0</v>
      </c>
      <c r="BA983" s="13">
        <f t="shared" si="1251"/>
        <v>0</v>
      </c>
      <c r="BB983" s="13">
        <f t="shared" si="1252"/>
        <v>0</v>
      </c>
      <c r="BC983" s="13">
        <f t="shared" si="1253"/>
        <v>0</v>
      </c>
      <c r="BD983" s="13">
        <f t="shared" si="1254"/>
        <v>0</v>
      </c>
      <c r="BE983" s="13">
        <f t="shared" si="1255"/>
        <v>0</v>
      </c>
      <c r="BF983" s="13">
        <f t="shared" si="1256"/>
        <v>0</v>
      </c>
      <c r="BG983" s="13">
        <f t="shared" si="1257"/>
        <v>0</v>
      </c>
      <c r="BH983" s="13">
        <f t="shared" si="1258"/>
        <v>0</v>
      </c>
      <c r="BI983" s="13">
        <f t="shared" si="1259"/>
        <v>0</v>
      </c>
      <c r="BJ983" s="13">
        <f t="shared" si="1260"/>
        <v>0</v>
      </c>
      <c r="BK983" s="13">
        <f t="shared" si="1261"/>
        <v>0</v>
      </c>
      <c r="BL983" s="13">
        <f t="shared" si="1262"/>
        <v>0</v>
      </c>
      <c r="BM983" s="13">
        <f t="shared" si="1263"/>
        <v>0</v>
      </c>
      <c r="BN983" s="13">
        <f t="shared" si="1264"/>
        <v>0</v>
      </c>
      <c r="BO983" s="13">
        <f t="shared" si="1265"/>
        <v>0</v>
      </c>
      <c r="BP983" s="13">
        <f t="shared" si="1266"/>
        <v>0</v>
      </c>
      <c r="BQ983" s="13">
        <f t="shared" si="1267"/>
        <v>0</v>
      </c>
      <c r="BR983" s="13">
        <f t="shared" si="1268"/>
        <v>0</v>
      </c>
      <c r="BS983" s="13">
        <f t="shared" si="1269"/>
        <v>0</v>
      </c>
      <c r="BT983" s="31">
        <f t="shared" si="1270"/>
        <v>0</v>
      </c>
      <c r="BU983" s="31">
        <f t="shared" si="1271"/>
        <v>0</v>
      </c>
      <c r="BV983" s="31">
        <f t="shared" si="1272"/>
        <v>0</v>
      </c>
      <c r="BW983" s="31">
        <f t="shared" si="1273"/>
        <v>0</v>
      </c>
      <c r="BX983" s="31">
        <f t="shared" si="1274"/>
        <v>0</v>
      </c>
      <c r="BY983" s="31">
        <f t="shared" si="1275"/>
        <v>0</v>
      </c>
      <c r="BZ983" s="31">
        <f t="shared" si="1276"/>
        <v>0</v>
      </c>
      <c r="CA983" s="31">
        <f t="shared" si="1277"/>
        <v>0</v>
      </c>
      <c r="CB983" s="31">
        <f t="shared" si="1278"/>
        <v>0</v>
      </c>
      <c r="CC983" s="31">
        <f t="shared" si="1279"/>
        <v>0</v>
      </c>
      <c r="CD983" s="31">
        <f t="shared" si="1280"/>
        <v>0</v>
      </c>
      <c r="CE983" s="37">
        <f t="array" ref="CE983">MIN(IF(JPRL=AI983,$AG$19:$AG$1018))</f>
        <v>0</v>
      </c>
      <c r="CF983" s="37">
        <f t="array" ref="CF983">MAX(IF(JPRL=AI983,$AG$19:$AG$1018))</f>
        <v>0</v>
      </c>
      <c r="CG983" s="36">
        <f t="shared" si="1281"/>
        <v>0</v>
      </c>
      <c r="CI983" s="40">
        <f t="shared" si="1282"/>
        <v>0</v>
      </c>
      <c r="CJ983" s="40">
        <f t="shared" si="1219"/>
        <v>0</v>
      </c>
      <c r="CK983" s="40">
        <f t="shared" si="1220"/>
        <v>0</v>
      </c>
      <c r="CL983" s="40">
        <f t="shared" si="1221"/>
        <v>0</v>
      </c>
      <c r="CM983" s="40">
        <f t="shared" si="1222"/>
        <v>0</v>
      </c>
      <c r="CN983" s="40">
        <f t="shared" si="1223"/>
        <v>0</v>
      </c>
      <c r="CO983" s="40">
        <f t="shared" si="1224"/>
        <v>0</v>
      </c>
      <c r="CP983" s="40">
        <f t="shared" si="1225"/>
        <v>0</v>
      </c>
      <c r="CQ983" s="40">
        <f t="shared" si="1226"/>
        <v>0</v>
      </c>
      <c r="CR983" s="40">
        <f t="shared" si="1227"/>
        <v>0</v>
      </c>
      <c r="CS983" s="40">
        <f t="shared" si="1228"/>
        <v>0</v>
      </c>
      <c r="CT983" s="41">
        <f t="shared" si="1283"/>
        <v>0</v>
      </c>
      <c r="CU983" s="41">
        <f t="shared" si="1284"/>
        <v>0</v>
      </c>
      <c r="CV983" s="41">
        <f t="shared" si="1285"/>
        <v>0</v>
      </c>
      <c r="CW983" s="41">
        <f t="shared" si="1286"/>
        <v>0</v>
      </c>
      <c r="CX983" s="41">
        <f t="shared" si="1287"/>
        <v>0</v>
      </c>
      <c r="CY983" s="41">
        <f t="shared" si="1288"/>
        <v>0</v>
      </c>
      <c r="CZ983" s="41">
        <f t="shared" si="1289"/>
        <v>0</v>
      </c>
      <c r="DA983" s="41">
        <f t="shared" si="1290"/>
        <v>0</v>
      </c>
      <c r="DB983" s="41">
        <f t="shared" si="1291"/>
        <v>0</v>
      </c>
      <c r="DC983" s="41">
        <f t="shared" si="1292"/>
        <v>0</v>
      </c>
      <c r="DD983" s="7">
        <f t="shared" si="1293"/>
        <v>0</v>
      </c>
      <c r="DE983" s="7">
        <f t="shared" si="1294"/>
        <v>0</v>
      </c>
      <c r="DF983" s="7">
        <f t="shared" si="1295"/>
        <v>0</v>
      </c>
      <c r="DJ983" s="7">
        <f t="shared" si="1296"/>
        <v>0</v>
      </c>
      <c r="DK983" s="7">
        <f t="shared" si="1297"/>
        <v>0</v>
      </c>
    </row>
    <row r="984" spans="1:115" ht="26.25" customHeight="1" x14ac:dyDescent="0.25">
      <c r="A984" s="9">
        <v>966</v>
      </c>
      <c r="B984" s="24" t="str">
        <f t="shared" si="1229"/>
        <v/>
      </c>
      <c r="C984" s="23"/>
      <c r="D984" s="51"/>
      <c r="E984" s="24"/>
      <c r="F984" s="24"/>
      <c r="G984" s="24"/>
      <c r="H984" s="24"/>
      <c r="I984" s="25"/>
      <c r="J984" s="24"/>
      <c r="K984" s="26"/>
      <c r="L984" s="29"/>
      <c r="M984" s="27"/>
      <c r="N984" s="28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30"/>
      <c r="Z984" s="29"/>
      <c r="AA984" s="29" t="str">
        <f t="shared" si="1230"/>
        <v/>
      </c>
      <c r="AB984" s="7">
        <f t="shared" si="1231"/>
        <v>0</v>
      </c>
      <c r="AC984" s="7">
        <f t="shared" si="1232"/>
        <v>0</v>
      </c>
      <c r="AD984" s="7">
        <f t="shared" si="1233"/>
        <v>0</v>
      </c>
      <c r="AE984" s="7">
        <f t="shared" si="1234"/>
        <v>0</v>
      </c>
      <c r="AF984" s="11" t="str">
        <f t="shared" si="1298"/>
        <v/>
      </c>
      <c r="AG984" s="13">
        <f t="shared" si="1235"/>
        <v>0</v>
      </c>
      <c r="AH984" s="7" t="str">
        <f t="shared" si="1236"/>
        <v/>
      </c>
      <c r="AI984" s="11" t="str">
        <f t="shared" si="1299"/>
        <v/>
      </c>
      <c r="AJ984" s="11" t="str">
        <f t="array" ref="AJ984">IF(OR(AI984=$AI$19:AI983),"",AI984)</f>
        <v/>
      </c>
      <c r="AK984" s="11" t="str">
        <f t="shared" si="1237"/>
        <v/>
      </c>
      <c r="AL984" t="str">
        <f t="array" ref="AL984">IF(OR(AK984=$AK$19:AK983),"",AK984)</f>
        <v/>
      </c>
      <c r="AM984" s="13">
        <f t="shared" si="1238"/>
        <v>0</v>
      </c>
      <c r="AN984" s="13">
        <f t="shared" si="1239"/>
        <v>0</v>
      </c>
      <c r="AO984" s="13">
        <f t="shared" si="1240"/>
        <v>0</v>
      </c>
      <c r="AP984" s="13">
        <f t="shared" si="1241"/>
        <v>0</v>
      </c>
      <c r="AQ984" s="13">
        <f t="shared" si="1242"/>
        <v>0</v>
      </c>
      <c r="AR984" s="13">
        <f t="shared" si="1243"/>
        <v>0</v>
      </c>
      <c r="AS984" s="13">
        <f t="shared" si="1244"/>
        <v>0</v>
      </c>
      <c r="AT984" s="13">
        <f t="shared" si="1245"/>
        <v>0</v>
      </c>
      <c r="AU984" s="13">
        <f t="shared" si="1246"/>
        <v>0</v>
      </c>
      <c r="AV984" s="13">
        <f t="shared" si="1247"/>
        <v>0</v>
      </c>
      <c r="AX984" s="13">
        <f t="shared" si="1248"/>
        <v>0</v>
      </c>
      <c r="AY984" s="13">
        <f t="shared" si="1249"/>
        <v>0</v>
      </c>
      <c r="AZ984" s="13">
        <f t="shared" si="1250"/>
        <v>0</v>
      </c>
      <c r="BA984" s="13">
        <f t="shared" si="1251"/>
        <v>0</v>
      </c>
      <c r="BB984" s="13">
        <f t="shared" si="1252"/>
        <v>0</v>
      </c>
      <c r="BC984" s="13">
        <f t="shared" si="1253"/>
        <v>0</v>
      </c>
      <c r="BD984" s="13">
        <f t="shared" si="1254"/>
        <v>0</v>
      </c>
      <c r="BE984" s="13">
        <f t="shared" si="1255"/>
        <v>0</v>
      </c>
      <c r="BF984" s="13">
        <f t="shared" si="1256"/>
        <v>0</v>
      </c>
      <c r="BG984" s="13">
        <f t="shared" si="1257"/>
        <v>0</v>
      </c>
      <c r="BH984" s="13">
        <f t="shared" si="1258"/>
        <v>0</v>
      </c>
      <c r="BI984" s="13">
        <f t="shared" si="1259"/>
        <v>0</v>
      </c>
      <c r="BJ984" s="13">
        <f t="shared" si="1260"/>
        <v>0</v>
      </c>
      <c r="BK984" s="13">
        <f t="shared" si="1261"/>
        <v>0</v>
      </c>
      <c r="BL984" s="13">
        <f t="shared" si="1262"/>
        <v>0</v>
      </c>
      <c r="BM984" s="13">
        <f t="shared" si="1263"/>
        <v>0</v>
      </c>
      <c r="BN984" s="13">
        <f t="shared" si="1264"/>
        <v>0</v>
      </c>
      <c r="BO984" s="13">
        <f t="shared" si="1265"/>
        <v>0</v>
      </c>
      <c r="BP984" s="13">
        <f t="shared" si="1266"/>
        <v>0</v>
      </c>
      <c r="BQ984" s="13">
        <f t="shared" si="1267"/>
        <v>0</v>
      </c>
      <c r="BR984" s="13">
        <f t="shared" si="1268"/>
        <v>0</v>
      </c>
      <c r="BS984" s="13">
        <f t="shared" si="1269"/>
        <v>0</v>
      </c>
      <c r="BT984" s="31">
        <f t="shared" si="1270"/>
        <v>0</v>
      </c>
      <c r="BU984" s="31">
        <f t="shared" si="1271"/>
        <v>0</v>
      </c>
      <c r="BV984" s="31">
        <f t="shared" si="1272"/>
        <v>0</v>
      </c>
      <c r="BW984" s="31">
        <f t="shared" si="1273"/>
        <v>0</v>
      </c>
      <c r="BX984" s="31">
        <f t="shared" si="1274"/>
        <v>0</v>
      </c>
      <c r="BY984" s="31">
        <f t="shared" si="1275"/>
        <v>0</v>
      </c>
      <c r="BZ984" s="31">
        <f t="shared" si="1276"/>
        <v>0</v>
      </c>
      <c r="CA984" s="31">
        <f t="shared" si="1277"/>
        <v>0</v>
      </c>
      <c r="CB984" s="31">
        <f t="shared" si="1278"/>
        <v>0</v>
      </c>
      <c r="CC984" s="31">
        <f t="shared" si="1279"/>
        <v>0</v>
      </c>
      <c r="CD984" s="31">
        <f t="shared" si="1280"/>
        <v>0</v>
      </c>
      <c r="CE984" s="37">
        <f t="array" ref="CE984">MIN(IF(JPRL=AI984,$AG$19:$AG$1018))</f>
        <v>0</v>
      </c>
      <c r="CF984" s="37">
        <f t="array" ref="CF984">MAX(IF(JPRL=AI984,$AG$19:$AG$1018))</f>
        <v>0</v>
      </c>
      <c r="CG984" s="36">
        <f t="shared" si="1281"/>
        <v>0</v>
      </c>
      <c r="CI984" s="40">
        <f t="shared" si="1282"/>
        <v>0</v>
      </c>
      <c r="CJ984" s="40">
        <f t="shared" si="1219"/>
        <v>0</v>
      </c>
      <c r="CK984" s="40">
        <f t="shared" si="1220"/>
        <v>0</v>
      </c>
      <c r="CL984" s="40">
        <f t="shared" si="1221"/>
        <v>0</v>
      </c>
      <c r="CM984" s="40">
        <f t="shared" si="1222"/>
        <v>0</v>
      </c>
      <c r="CN984" s="40">
        <f t="shared" si="1223"/>
        <v>0</v>
      </c>
      <c r="CO984" s="40">
        <f t="shared" si="1224"/>
        <v>0</v>
      </c>
      <c r="CP984" s="40">
        <f t="shared" si="1225"/>
        <v>0</v>
      </c>
      <c r="CQ984" s="40">
        <f t="shared" si="1226"/>
        <v>0</v>
      </c>
      <c r="CR984" s="40">
        <f t="shared" si="1227"/>
        <v>0</v>
      </c>
      <c r="CS984" s="40">
        <f t="shared" si="1228"/>
        <v>0</v>
      </c>
      <c r="CT984" s="41">
        <f t="shared" si="1283"/>
        <v>0</v>
      </c>
      <c r="CU984" s="41">
        <f t="shared" si="1284"/>
        <v>0</v>
      </c>
      <c r="CV984" s="41">
        <f t="shared" si="1285"/>
        <v>0</v>
      </c>
      <c r="CW984" s="41">
        <f t="shared" si="1286"/>
        <v>0</v>
      </c>
      <c r="CX984" s="41">
        <f t="shared" si="1287"/>
        <v>0</v>
      </c>
      <c r="CY984" s="41">
        <f t="shared" si="1288"/>
        <v>0</v>
      </c>
      <c r="CZ984" s="41">
        <f t="shared" si="1289"/>
        <v>0</v>
      </c>
      <c r="DA984" s="41">
        <f t="shared" si="1290"/>
        <v>0</v>
      </c>
      <c r="DB984" s="41">
        <f t="shared" si="1291"/>
        <v>0</v>
      </c>
      <c r="DC984" s="41">
        <f t="shared" si="1292"/>
        <v>0</v>
      </c>
      <c r="DD984" s="7">
        <f t="shared" si="1293"/>
        <v>0</v>
      </c>
      <c r="DE984" s="7">
        <f t="shared" si="1294"/>
        <v>0</v>
      </c>
      <c r="DF984" s="7">
        <f t="shared" si="1295"/>
        <v>0</v>
      </c>
      <c r="DJ984" s="7">
        <f t="shared" si="1296"/>
        <v>0</v>
      </c>
      <c r="DK984" s="7">
        <f t="shared" si="1297"/>
        <v>0</v>
      </c>
    </row>
    <row r="985" spans="1:115" ht="26.25" customHeight="1" x14ac:dyDescent="0.25">
      <c r="A985" s="9">
        <v>967</v>
      </c>
      <c r="B985" s="24" t="str">
        <f t="shared" si="1229"/>
        <v/>
      </c>
      <c r="C985" s="23"/>
      <c r="D985" s="51"/>
      <c r="E985" s="24"/>
      <c r="F985" s="24"/>
      <c r="G985" s="24"/>
      <c r="H985" s="24"/>
      <c r="I985" s="25"/>
      <c r="J985" s="24"/>
      <c r="K985" s="26"/>
      <c r="L985" s="29"/>
      <c r="M985" s="27"/>
      <c r="N985" s="28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30"/>
      <c r="Z985" s="29"/>
      <c r="AA985" s="29" t="str">
        <f t="shared" si="1230"/>
        <v/>
      </c>
      <c r="AB985" s="7">
        <f t="shared" si="1231"/>
        <v>0</v>
      </c>
      <c r="AC985" s="7">
        <f t="shared" si="1232"/>
        <v>0</v>
      </c>
      <c r="AD985" s="7">
        <f t="shared" si="1233"/>
        <v>0</v>
      </c>
      <c r="AE985" s="7">
        <f t="shared" si="1234"/>
        <v>0</v>
      </c>
      <c r="AF985" s="11" t="str">
        <f t="shared" si="1298"/>
        <v/>
      </c>
      <c r="AG985" s="13">
        <f t="shared" si="1235"/>
        <v>0</v>
      </c>
      <c r="AH985" s="7" t="str">
        <f t="shared" si="1236"/>
        <v/>
      </c>
      <c r="AI985" s="11" t="str">
        <f t="shared" si="1299"/>
        <v/>
      </c>
      <c r="AJ985" s="11" t="str">
        <f t="array" ref="AJ985">IF(OR(AI985=$AI$19:AI984),"",AI985)</f>
        <v/>
      </c>
      <c r="AK985" s="11" t="str">
        <f t="shared" si="1237"/>
        <v/>
      </c>
      <c r="AL985" t="str">
        <f t="array" ref="AL985">IF(OR(AK985=$AK$19:AK984),"",AK985)</f>
        <v/>
      </c>
      <c r="AM985" s="13">
        <f t="shared" si="1238"/>
        <v>0</v>
      </c>
      <c r="AN985" s="13">
        <f t="shared" si="1239"/>
        <v>0</v>
      </c>
      <c r="AO985" s="13">
        <f t="shared" si="1240"/>
        <v>0</v>
      </c>
      <c r="AP985" s="13">
        <f t="shared" si="1241"/>
        <v>0</v>
      </c>
      <c r="AQ985" s="13">
        <f t="shared" si="1242"/>
        <v>0</v>
      </c>
      <c r="AR985" s="13">
        <f t="shared" si="1243"/>
        <v>0</v>
      </c>
      <c r="AS985" s="13">
        <f t="shared" si="1244"/>
        <v>0</v>
      </c>
      <c r="AT985" s="13">
        <f t="shared" si="1245"/>
        <v>0</v>
      </c>
      <c r="AU985" s="13">
        <f t="shared" si="1246"/>
        <v>0</v>
      </c>
      <c r="AV985" s="13">
        <f t="shared" si="1247"/>
        <v>0</v>
      </c>
      <c r="AX985" s="13">
        <f t="shared" si="1248"/>
        <v>0</v>
      </c>
      <c r="AY985" s="13">
        <f t="shared" si="1249"/>
        <v>0</v>
      </c>
      <c r="AZ985" s="13">
        <f t="shared" si="1250"/>
        <v>0</v>
      </c>
      <c r="BA985" s="13">
        <f t="shared" si="1251"/>
        <v>0</v>
      </c>
      <c r="BB985" s="13">
        <f t="shared" si="1252"/>
        <v>0</v>
      </c>
      <c r="BC985" s="13">
        <f t="shared" si="1253"/>
        <v>0</v>
      </c>
      <c r="BD985" s="13">
        <f t="shared" si="1254"/>
        <v>0</v>
      </c>
      <c r="BE985" s="13">
        <f t="shared" si="1255"/>
        <v>0</v>
      </c>
      <c r="BF985" s="13">
        <f t="shared" si="1256"/>
        <v>0</v>
      </c>
      <c r="BG985" s="13">
        <f t="shared" si="1257"/>
        <v>0</v>
      </c>
      <c r="BH985" s="13">
        <f t="shared" si="1258"/>
        <v>0</v>
      </c>
      <c r="BI985" s="13">
        <f t="shared" si="1259"/>
        <v>0</v>
      </c>
      <c r="BJ985" s="13">
        <f t="shared" si="1260"/>
        <v>0</v>
      </c>
      <c r="BK985" s="13">
        <f t="shared" si="1261"/>
        <v>0</v>
      </c>
      <c r="BL985" s="13">
        <f t="shared" si="1262"/>
        <v>0</v>
      </c>
      <c r="BM985" s="13">
        <f t="shared" si="1263"/>
        <v>0</v>
      </c>
      <c r="BN985" s="13">
        <f t="shared" si="1264"/>
        <v>0</v>
      </c>
      <c r="BO985" s="13">
        <f t="shared" si="1265"/>
        <v>0</v>
      </c>
      <c r="BP985" s="13">
        <f t="shared" si="1266"/>
        <v>0</v>
      </c>
      <c r="BQ985" s="13">
        <f t="shared" si="1267"/>
        <v>0</v>
      </c>
      <c r="BR985" s="13">
        <f t="shared" si="1268"/>
        <v>0</v>
      </c>
      <c r="BS985" s="13">
        <f t="shared" si="1269"/>
        <v>0</v>
      </c>
      <c r="BT985" s="31">
        <f t="shared" si="1270"/>
        <v>0</v>
      </c>
      <c r="BU985" s="31">
        <f t="shared" si="1271"/>
        <v>0</v>
      </c>
      <c r="BV985" s="31">
        <f t="shared" si="1272"/>
        <v>0</v>
      </c>
      <c r="BW985" s="31">
        <f t="shared" si="1273"/>
        <v>0</v>
      </c>
      <c r="BX985" s="31">
        <f t="shared" si="1274"/>
        <v>0</v>
      </c>
      <c r="BY985" s="31">
        <f t="shared" si="1275"/>
        <v>0</v>
      </c>
      <c r="BZ985" s="31">
        <f t="shared" si="1276"/>
        <v>0</v>
      </c>
      <c r="CA985" s="31">
        <f t="shared" si="1277"/>
        <v>0</v>
      </c>
      <c r="CB985" s="31">
        <f t="shared" si="1278"/>
        <v>0</v>
      </c>
      <c r="CC985" s="31">
        <f t="shared" si="1279"/>
        <v>0</v>
      </c>
      <c r="CD985" s="31">
        <f t="shared" si="1280"/>
        <v>0</v>
      </c>
      <c r="CE985" s="37">
        <f t="array" ref="CE985">MIN(IF(JPRL=AI985,$AG$19:$AG$1018))</f>
        <v>0</v>
      </c>
      <c r="CF985" s="37">
        <f t="array" ref="CF985">MAX(IF(JPRL=AI985,$AG$19:$AG$1018))</f>
        <v>0</v>
      </c>
      <c r="CG985" s="36">
        <f t="shared" si="1281"/>
        <v>0</v>
      </c>
      <c r="CI985" s="40">
        <f t="shared" si="1282"/>
        <v>0</v>
      </c>
      <c r="CJ985" s="40">
        <f t="shared" si="1219"/>
        <v>0</v>
      </c>
      <c r="CK985" s="40">
        <f t="shared" si="1220"/>
        <v>0</v>
      </c>
      <c r="CL985" s="40">
        <f t="shared" si="1221"/>
        <v>0</v>
      </c>
      <c r="CM985" s="40">
        <f t="shared" si="1222"/>
        <v>0</v>
      </c>
      <c r="CN985" s="40">
        <f t="shared" si="1223"/>
        <v>0</v>
      </c>
      <c r="CO985" s="40">
        <f t="shared" si="1224"/>
        <v>0</v>
      </c>
      <c r="CP985" s="40">
        <f t="shared" si="1225"/>
        <v>0</v>
      </c>
      <c r="CQ985" s="40">
        <f t="shared" si="1226"/>
        <v>0</v>
      </c>
      <c r="CR985" s="40">
        <f t="shared" si="1227"/>
        <v>0</v>
      </c>
      <c r="CS985" s="40">
        <f t="shared" si="1228"/>
        <v>0</v>
      </c>
      <c r="CT985" s="41">
        <f t="shared" si="1283"/>
        <v>0</v>
      </c>
      <c r="CU985" s="41">
        <f t="shared" si="1284"/>
        <v>0</v>
      </c>
      <c r="CV985" s="41">
        <f t="shared" si="1285"/>
        <v>0</v>
      </c>
      <c r="CW985" s="41">
        <f t="shared" si="1286"/>
        <v>0</v>
      </c>
      <c r="CX985" s="41">
        <f t="shared" si="1287"/>
        <v>0</v>
      </c>
      <c r="CY985" s="41">
        <f t="shared" si="1288"/>
        <v>0</v>
      </c>
      <c r="CZ985" s="41">
        <f t="shared" si="1289"/>
        <v>0</v>
      </c>
      <c r="DA985" s="41">
        <f t="shared" si="1290"/>
        <v>0</v>
      </c>
      <c r="DB985" s="41">
        <f t="shared" si="1291"/>
        <v>0</v>
      </c>
      <c r="DC985" s="41">
        <f t="shared" si="1292"/>
        <v>0</v>
      </c>
      <c r="DD985" s="7">
        <f t="shared" si="1293"/>
        <v>0</v>
      </c>
      <c r="DE985" s="7">
        <f t="shared" si="1294"/>
        <v>0</v>
      </c>
      <c r="DF985" s="7">
        <f t="shared" si="1295"/>
        <v>0</v>
      </c>
      <c r="DJ985" s="7">
        <f t="shared" si="1296"/>
        <v>0</v>
      </c>
      <c r="DK985" s="7">
        <f t="shared" si="1297"/>
        <v>0</v>
      </c>
    </row>
    <row r="986" spans="1:115" ht="26.25" customHeight="1" x14ac:dyDescent="0.25">
      <c r="A986" s="9">
        <v>968</v>
      </c>
      <c r="B986" s="24" t="str">
        <f t="shared" si="1229"/>
        <v/>
      </c>
      <c r="C986" s="23"/>
      <c r="D986" s="51"/>
      <c r="E986" s="24"/>
      <c r="F986" s="24"/>
      <c r="G986" s="24"/>
      <c r="H986" s="24"/>
      <c r="I986" s="25"/>
      <c r="J986" s="24"/>
      <c r="K986" s="26"/>
      <c r="L986" s="29"/>
      <c r="M986" s="27"/>
      <c r="N986" s="28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30"/>
      <c r="Z986" s="29"/>
      <c r="AA986" s="29" t="str">
        <f t="shared" si="1230"/>
        <v/>
      </c>
      <c r="AB986" s="7">
        <f t="shared" si="1231"/>
        <v>0</v>
      </c>
      <c r="AC986" s="7">
        <f t="shared" si="1232"/>
        <v>0</v>
      </c>
      <c r="AD986" s="7">
        <f t="shared" si="1233"/>
        <v>0</v>
      </c>
      <c r="AE986" s="7">
        <f t="shared" si="1234"/>
        <v>0</v>
      </c>
      <c r="AF986" s="11" t="str">
        <f t="shared" si="1298"/>
        <v/>
      </c>
      <c r="AG986" s="13">
        <f t="shared" si="1235"/>
        <v>0</v>
      </c>
      <c r="AH986" s="7" t="str">
        <f t="shared" si="1236"/>
        <v/>
      </c>
      <c r="AI986" s="11" t="str">
        <f t="shared" si="1299"/>
        <v/>
      </c>
      <c r="AJ986" s="11" t="str">
        <f t="array" ref="AJ986">IF(OR(AI986=$AI$19:AI985),"",AI986)</f>
        <v/>
      </c>
      <c r="AK986" s="11" t="str">
        <f t="shared" si="1237"/>
        <v/>
      </c>
      <c r="AL986" t="str">
        <f t="array" ref="AL986">IF(OR(AK986=$AK$19:AK985),"",AK986)</f>
        <v/>
      </c>
      <c r="AM986" s="13">
        <f t="shared" si="1238"/>
        <v>0</v>
      </c>
      <c r="AN986" s="13">
        <f t="shared" si="1239"/>
        <v>0</v>
      </c>
      <c r="AO986" s="13">
        <f t="shared" si="1240"/>
        <v>0</v>
      </c>
      <c r="AP986" s="13">
        <f t="shared" si="1241"/>
        <v>0</v>
      </c>
      <c r="AQ986" s="13">
        <f t="shared" si="1242"/>
        <v>0</v>
      </c>
      <c r="AR986" s="13">
        <f t="shared" si="1243"/>
        <v>0</v>
      </c>
      <c r="AS986" s="13">
        <f t="shared" si="1244"/>
        <v>0</v>
      </c>
      <c r="AT986" s="13">
        <f t="shared" si="1245"/>
        <v>0</v>
      </c>
      <c r="AU986" s="13">
        <f t="shared" si="1246"/>
        <v>0</v>
      </c>
      <c r="AV986" s="13">
        <f t="shared" si="1247"/>
        <v>0</v>
      </c>
      <c r="AX986" s="13">
        <f t="shared" si="1248"/>
        <v>0</v>
      </c>
      <c r="AY986" s="13">
        <f t="shared" si="1249"/>
        <v>0</v>
      </c>
      <c r="AZ986" s="13">
        <f t="shared" si="1250"/>
        <v>0</v>
      </c>
      <c r="BA986" s="13">
        <f t="shared" si="1251"/>
        <v>0</v>
      </c>
      <c r="BB986" s="13">
        <f t="shared" si="1252"/>
        <v>0</v>
      </c>
      <c r="BC986" s="13">
        <f t="shared" si="1253"/>
        <v>0</v>
      </c>
      <c r="BD986" s="13">
        <f t="shared" si="1254"/>
        <v>0</v>
      </c>
      <c r="BE986" s="13">
        <f t="shared" si="1255"/>
        <v>0</v>
      </c>
      <c r="BF986" s="13">
        <f t="shared" si="1256"/>
        <v>0</v>
      </c>
      <c r="BG986" s="13">
        <f t="shared" si="1257"/>
        <v>0</v>
      </c>
      <c r="BH986" s="13">
        <f t="shared" si="1258"/>
        <v>0</v>
      </c>
      <c r="BI986" s="13">
        <f t="shared" si="1259"/>
        <v>0</v>
      </c>
      <c r="BJ986" s="13">
        <f t="shared" si="1260"/>
        <v>0</v>
      </c>
      <c r="BK986" s="13">
        <f t="shared" si="1261"/>
        <v>0</v>
      </c>
      <c r="BL986" s="13">
        <f t="shared" si="1262"/>
        <v>0</v>
      </c>
      <c r="BM986" s="13">
        <f t="shared" si="1263"/>
        <v>0</v>
      </c>
      <c r="BN986" s="13">
        <f t="shared" si="1264"/>
        <v>0</v>
      </c>
      <c r="BO986" s="13">
        <f t="shared" si="1265"/>
        <v>0</v>
      </c>
      <c r="BP986" s="13">
        <f t="shared" si="1266"/>
        <v>0</v>
      </c>
      <c r="BQ986" s="13">
        <f t="shared" si="1267"/>
        <v>0</v>
      </c>
      <c r="BR986" s="13">
        <f t="shared" si="1268"/>
        <v>0</v>
      </c>
      <c r="BS986" s="13">
        <f t="shared" si="1269"/>
        <v>0</v>
      </c>
      <c r="BT986" s="31">
        <f t="shared" si="1270"/>
        <v>0</v>
      </c>
      <c r="BU986" s="31">
        <f t="shared" si="1271"/>
        <v>0</v>
      </c>
      <c r="BV986" s="31">
        <f t="shared" si="1272"/>
        <v>0</v>
      </c>
      <c r="BW986" s="31">
        <f t="shared" si="1273"/>
        <v>0</v>
      </c>
      <c r="BX986" s="31">
        <f t="shared" si="1274"/>
        <v>0</v>
      </c>
      <c r="BY986" s="31">
        <f t="shared" si="1275"/>
        <v>0</v>
      </c>
      <c r="BZ986" s="31">
        <f t="shared" si="1276"/>
        <v>0</v>
      </c>
      <c r="CA986" s="31">
        <f t="shared" si="1277"/>
        <v>0</v>
      </c>
      <c r="CB986" s="31">
        <f t="shared" si="1278"/>
        <v>0</v>
      </c>
      <c r="CC986" s="31">
        <f t="shared" si="1279"/>
        <v>0</v>
      </c>
      <c r="CD986" s="31">
        <f t="shared" si="1280"/>
        <v>0</v>
      </c>
      <c r="CE986" s="37">
        <f t="array" ref="CE986">MIN(IF(JPRL=AI986,$AG$19:$AG$1018))</f>
        <v>0</v>
      </c>
      <c r="CF986" s="37">
        <f t="array" ref="CF986">MAX(IF(JPRL=AI986,$AG$19:$AG$1018))</f>
        <v>0</v>
      </c>
      <c r="CG986" s="36">
        <f t="shared" si="1281"/>
        <v>0</v>
      </c>
      <c r="CI986" s="40">
        <f t="shared" si="1282"/>
        <v>0</v>
      </c>
      <c r="CJ986" s="40">
        <f t="shared" si="1219"/>
        <v>0</v>
      </c>
      <c r="CK986" s="40">
        <f t="shared" si="1220"/>
        <v>0</v>
      </c>
      <c r="CL986" s="40">
        <f t="shared" si="1221"/>
        <v>0</v>
      </c>
      <c r="CM986" s="40">
        <f t="shared" si="1222"/>
        <v>0</v>
      </c>
      <c r="CN986" s="40">
        <f t="shared" si="1223"/>
        <v>0</v>
      </c>
      <c r="CO986" s="40">
        <f t="shared" si="1224"/>
        <v>0</v>
      </c>
      <c r="CP986" s="40">
        <f t="shared" si="1225"/>
        <v>0</v>
      </c>
      <c r="CQ986" s="40">
        <f t="shared" si="1226"/>
        <v>0</v>
      </c>
      <c r="CR986" s="40">
        <f t="shared" si="1227"/>
        <v>0</v>
      </c>
      <c r="CS986" s="40">
        <f t="shared" si="1228"/>
        <v>0</v>
      </c>
      <c r="CT986" s="41">
        <f t="shared" si="1283"/>
        <v>0</v>
      </c>
      <c r="CU986" s="41">
        <f t="shared" si="1284"/>
        <v>0</v>
      </c>
      <c r="CV986" s="41">
        <f t="shared" si="1285"/>
        <v>0</v>
      </c>
      <c r="CW986" s="41">
        <f t="shared" si="1286"/>
        <v>0</v>
      </c>
      <c r="CX986" s="41">
        <f t="shared" si="1287"/>
        <v>0</v>
      </c>
      <c r="CY986" s="41">
        <f t="shared" si="1288"/>
        <v>0</v>
      </c>
      <c r="CZ986" s="41">
        <f t="shared" si="1289"/>
        <v>0</v>
      </c>
      <c r="DA986" s="41">
        <f t="shared" si="1290"/>
        <v>0</v>
      </c>
      <c r="DB986" s="41">
        <f t="shared" si="1291"/>
        <v>0</v>
      </c>
      <c r="DC986" s="41">
        <f t="shared" si="1292"/>
        <v>0</v>
      </c>
      <c r="DD986" s="7">
        <f t="shared" si="1293"/>
        <v>0</v>
      </c>
      <c r="DE986" s="7">
        <f t="shared" si="1294"/>
        <v>0</v>
      </c>
      <c r="DF986" s="7">
        <f t="shared" si="1295"/>
        <v>0</v>
      </c>
      <c r="DJ986" s="7">
        <f t="shared" si="1296"/>
        <v>0</v>
      </c>
      <c r="DK986" s="7">
        <f t="shared" si="1297"/>
        <v>0</v>
      </c>
    </row>
    <row r="987" spans="1:115" ht="26.25" customHeight="1" x14ac:dyDescent="0.25">
      <c r="A987" s="9">
        <v>969</v>
      </c>
      <c r="B987" s="24" t="str">
        <f t="shared" si="1229"/>
        <v/>
      </c>
      <c r="C987" s="23"/>
      <c r="D987" s="51"/>
      <c r="E987" s="24"/>
      <c r="F987" s="24"/>
      <c r="G987" s="24"/>
      <c r="H987" s="24"/>
      <c r="I987" s="25"/>
      <c r="J987" s="24"/>
      <c r="K987" s="26"/>
      <c r="L987" s="29"/>
      <c r="M987" s="27"/>
      <c r="N987" s="28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30"/>
      <c r="Z987" s="29"/>
      <c r="AA987" s="29" t="str">
        <f t="shared" si="1230"/>
        <v/>
      </c>
      <c r="AB987" s="7">
        <f t="shared" si="1231"/>
        <v>0</v>
      </c>
      <c r="AC987" s="7">
        <f t="shared" si="1232"/>
        <v>0</v>
      </c>
      <c r="AD987" s="7">
        <f t="shared" si="1233"/>
        <v>0</v>
      </c>
      <c r="AE987" s="7">
        <f t="shared" si="1234"/>
        <v>0</v>
      </c>
      <c r="AF987" s="11" t="str">
        <f t="shared" si="1298"/>
        <v/>
      </c>
      <c r="AG987" s="13">
        <f t="shared" si="1235"/>
        <v>0</v>
      </c>
      <c r="AH987" s="7" t="str">
        <f t="shared" si="1236"/>
        <v/>
      </c>
      <c r="AI987" s="11" t="str">
        <f t="shared" si="1299"/>
        <v/>
      </c>
      <c r="AJ987" s="11" t="str">
        <f t="array" ref="AJ987">IF(OR(AI987=$AI$19:AI986),"",AI987)</f>
        <v/>
      </c>
      <c r="AK987" s="11" t="str">
        <f t="shared" si="1237"/>
        <v/>
      </c>
      <c r="AL987" t="str">
        <f t="array" ref="AL987">IF(OR(AK987=$AK$19:AK986),"",AK987)</f>
        <v/>
      </c>
      <c r="AM987" s="13">
        <f t="shared" si="1238"/>
        <v>0</v>
      </c>
      <c r="AN987" s="13">
        <f t="shared" si="1239"/>
        <v>0</v>
      </c>
      <c r="AO987" s="13">
        <f t="shared" si="1240"/>
        <v>0</v>
      </c>
      <c r="AP987" s="13">
        <f t="shared" si="1241"/>
        <v>0</v>
      </c>
      <c r="AQ987" s="13">
        <f t="shared" si="1242"/>
        <v>0</v>
      </c>
      <c r="AR987" s="13">
        <f t="shared" si="1243"/>
        <v>0</v>
      </c>
      <c r="AS987" s="13">
        <f t="shared" si="1244"/>
        <v>0</v>
      </c>
      <c r="AT987" s="13">
        <f t="shared" si="1245"/>
        <v>0</v>
      </c>
      <c r="AU987" s="13">
        <f t="shared" si="1246"/>
        <v>0</v>
      </c>
      <c r="AV987" s="13">
        <f t="shared" si="1247"/>
        <v>0</v>
      </c>
      <c r="AX987" s="13">
        <f t="shared" si="1248"/>
        <v>0</v>
      </c>
      <c r="AY987" s="13">
        <f t="shared" si="1249"/>
        <v>0</v>
      </c>
      <c r="AZ987" s="13">
        <f t="shared" si="1250"/>
        <v>0</v>
      </c>
      <c r="BA987" s="13">
        <f t="shared" si="1251"/>
        <v>0</v>
      </c>
      <c r="BB987" s="13">
        <f t="shared" si="1252"/>
        <v>0</v>
      </c>
      <c r="BC987" s="13">
        <f t="shared" si="1253"/>
        <v>0</v>
      </c>
      <c r="BD987" s="13">
        <f t="shared" si="1254"/>
        <v>0</v>
      </c>
      <c r="BE987" s="13">
        <f t="shared" si="1255"/>
        <v>0</v>
      </c>
      <c r="BF987" s="13">
        <f t="shared" si="1256"/>
        <v>0</v>
      </c>
      <c r="BG987" s="13">
        <f t="shared" si="1257"/>
        <v>0</v>
      </c>
      <c r="BH987" s="13">
        <f t="shared" si="1258"/>
        <v>0</v>
      </c>
      <c r="BI987" s="13">
        <f t="shared" si="1259"/>
        <v>0</v>
      </c>
      <c r="BJ987" s="13">
        <f t="shared" si="1260"/>
        <v>0</v>
      </c>
      <c r="BK987" s="13">
        <f t="shared" si="1261"/>
        <v>0</v>
      </c>
      <c r="BL987" s="13">
        <f t="shared" si="1262"/>
        <v>0</v>
      </c>
      <c r="BM987" s="13">
        <f t="shared" si="1263"/>
        <v>0</v>
      </c>
      <c r="BN987" s="13">
        <f t="shared" si="1264"/>
        <v>0</v>
      </c>
      <c r="BO987" s="13">
        <f t="shared" si="1265"/>
        <v>0</v>
      </c>
      <c r="BP987" s="13">
        <f t="shared" si="1266"/>
        <v>0</v>
      </c>
      <c r="BQ987" s="13">
        <f t="shared" si="1267"/>
        <v>0</v>
      </c>
      <c r="BR987" s="13">
        <f t="shared" si="1268"/>
        <v>0</v>
      </c>
      <c r="BS987" s="13">
        <f t="shared" si="1269"/>
        <v>0</v>
      </c>
      <c r="BT987" s="31">
        <f t="shared" si="1270"/>
        <v>0</v>
      </c>
      <c r="BU987" s="31">
        <f t="shared" si="1271"/>
        <v>0</v>
      </c>
      <c r="BV987" s="31">
        <f t="shared" si="1272"/>
        <v>0</v>
      </c>
      <c r="BW987" s="31">
        <f t="shared" si="1273"/>
        <v>0</v>
      </c>
      <c r="BX987" s="31">
        <f t="shared" si="1274"/>
        <v>0</v>
      </c>
      <c r="BY987" s="31">
        <f t="shared" si="1275"/>
        <v>0</v>
      </c>
      <c r="BZ987" s="31">
        <f t="shared" si="1276"/>
        <v>0</v>
      </c>
      <c r="CA987" s="31">
        <f t="shared" si="1277"/>
        <v>0</v>
      </c>
      <c r="CB987" s="31">
        <f t="shared" si="1278"/>
        <v>0</v>
      </c>
      <c r="CC987" s="31">
        <f t="shared" si="1279"/>
        <v>0</v>
      </c>
      <c r="CD987" s="31">
        <f t="shared" si="1280"/>
        <v>0</v>
      </c>
      <c r="CE987" s="37">
        <f t="array" ref="CE987">MIN(IF(JPRL=AI987,$AG$19:$AG$1018))</f>
        <v>0</v>
      </c>
      <c r="CF987" s="37">
        <f t="array" ref="CF987">MAX(IF(JPRL=AI987,$AG$19:$AG$1018))</f>
        <v>0</v>
      </c>
      <c r="CG987" s="36">
        <f t="shared" si="1281"/>
        <v>0</v>
      </c>
      <c r="CI987" s="40">
        <f t="shared" si="1282"/>
        <v>0</v>
      </c>
      <c r="CJ987" s="40">
        <f t="shared" si="1219"/>
        <v>0</v>
      </c>
      <c r="CK987" s="40">
        <f t="shared" si="1220"/>
        <v>0</v>
      </c>
      <c r="CL987" s="40">
        <f t="shared" si="1221"/>
        <v>0</v>
      </c>
      <c r="CM987" s="40">
        <f t="shared" si="1222"/>
        <v>0</v>
      </c>
      <c r="CN987" s="40">
        <f t="shared" si="1223"/>
        <v>0</v>
      </c>
      <c r="CO987" s="40">
        <f t="shared" si="1224"/>
        <v>0</v>
      </c>
      <c r="CP987" s="40">
        <f t="shared" si="1225"/>
        <v>0</v>
      </c>
      <c r="CQ987" s="40">
        <f t="shared" si="1226"/>
        <v>0</v>
      </c>
      <c r="CR987" s="40">
        <f t="shared" si="1227"/>
        <v>0</v>
      </c>
      <c r="CS987" s="40">
        <f t="shared" si="1228"/>
        <v>0</v>
      </c>
      <c r="CT987" s="41">
        <f t="shared" si="1283"/>
        <v>0</v>
      </c>
      <c r="CU987" s="41">
        <f t="shared" si="1284"/>
        <v>0</v>
      </c>
      <c r="CV987" s="41">
        <f t="shared" si="1285"/>
        <v>0</v>
      </c>
      <c r="CW987" s="41">
        <f t="shared" si="1286"/>
        <v>0</v>
      </c>
      <c r="CX987" s="41">
        <f t="shared" si="1287"/>
        <v>0</v>
      </c>
      <c r="CY987" s="41">
        <f t="shared" si="1288"/>
        <v>0</v>
      </c>
      <c r="CZ987" s="41">
        <f t="shared" si="1289"/>
        <v>0</v>
      </c>
      <c r="DA987" s="41">
        <f t="shared" si="1290"/>
        <v>0</v>
      </c>
      <c r="DB987" s="41">
        <f t="shared" si="1291"/>
        <v>0</v>
      </c>
      <c r="DC987" s="41">
        <f t="shared" si="1292"/>
        <v>0</v>
      </c>
      <c r="DD987" s="7">
        <f t="shared" si="1293"/>
        <v>0</v>
      </c>
      <c r="DE987" s="7">
        <f t="shared" si="1294"/>
        <v>0</v>
      </c>
      <c r="DF987" s="7">
        <f t="shared" si="1295"/>
        <v>0</v>
      </c>
      <c r="DJ987" s="7">
        <f t="shared" si="1296"/>
        <v>0</v>
      </c>
      <c r="DK987" s="7">
        <f t="shared" si="1297"/>
        <v>0</v>
      </c>
    </row>
    <row r="988" spans="1:115" ht="26.25" customHeight="1" x14ac:dyDescent="0.25">
      <c r="A988" s="9">
        <v>970</v>
      </c>
      <c r="B988" s="24" t="str">
        <f t="shared" si="1229"/>
        <v/>
      </c>
      <c r="C988" s="23"/>
      <c r="D988" s="51"/>
      <c r="E988" s="24"/>
      <c r="F988" s="24"/>
      <c r="G988" s="24"/>
      <c r="H988" s="24"/>
      <c r="I988" s="25"/>
      <c r="J988" s="24"/>
      <c r="K988" s="26"/>
      <c r="L988" s="29"/>
      <c r="M988" s="27"/>
      <c r="N988" s="28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30"/>
      <c r="Z988" s="29"/>
      <c r="AA988" s="29" t="str">
        <f t="shared" si="1230"/>
        <v/>
      </c>
      <c r="AB988" s="7">
        <f t="shared" si="1231"/>
        <v>0</v>
      </c>
      <c r="AC988" s="7">
        <f t="shared" si="1232"/>
        <v>0</v>
      </c>
      <c r="AD988" s="7">
        <f t="shared" si="1233"/>
        <v>0</v>
      </c>
      <c r="AE988" s="7">
        <f t="shared" si="1234"/>
        <v>0</v>
      </c>
      <c r="AF988" s="11" t="str">
        <f t="shared" si="1298"/>
        <v/>
      </c>
      <c r="AG988" s="13">
        <f t="shared" si="1235"/>
        <v>0</v>
      </c>
      <c r="AH988" s="7" t="str">
        <f t="shared" si="1236"/>
        <v/>
      </c>
      <c r="AI988" s="11" t="str">
        <f t="shared" si="1299"/>
        <v/>
      </c>
      <c r="AJ988" s="11" t="str">
        <f t="array" ref="AJ988">IF(OR(AI988=$AI$19:AI987),"",AI988)</f>
        <v/>
      </c>
      <c r="AK988" s="11" t="str">
        <f t="shared" si="1237"/>
        <v/>
      </c>
      <c r="AL988" t="str">
        <f t="array" ref="AL988">IF(OR(AK988=$AK$19:AK987),"",AK988)</f>
        <v/>
      </c>
      <c r="AM988" s="13">
        <f t="shared" si="1238"/>
        <v>0</v>
      </c>
      <c r="AN988" s="13">
        <f t="shared" si="1239"/>
        <v>0</v>
      </c>
      <c r="AO988" s="13">
        <f t="shared" si="1240"/>
        <v>0</v>
      </c>
      <c r="AP988" s="13">
        <f t="shared" si="1241"/>
        <v>0</v>
      </c>
      <c r="AQ988" s="13">
        <f t="shared" si="1242"/>
        <v>0</v>
      </c>
      <c r="AR988" s="13">
        <f t="shared" si="1243"/>
        <v>0</v>
      </c>
      <c r="AS988" s="13">
        <f t="shared" si="1244"/>
        <v>0</v>
      </c>
      <c r="AT988" s="13">
        <f t="shared" si="1245"/>
        <v>0</v>
      </c>
      <c r="AU988" s="13">
        <f t="shared" si="1246"/>
        <v>0</v>
      </c>
      <c r="AV988" s="13">
        <f t="shared" si="1247"/>
        <v>0</v>
      </c>
      <c r="AX988" s="13">
        <f t="shared" si="1248"/>
        <v>0</v>
      </c>
      <c r="AY988" s="13">
        <f t="shared" si="1249"/>
        <v>0</v>
      </c>
      <c r="AZ988" s="13">
        <f t="shared" si="1250"/>
        <v>0</v>
      </c>
      <c r="BA988" s="13">
        <f t="shared" si="1251"/>
        <v>0</v>
      </c>
      <c r="BB988" s="13">
        <f t="shared" si="1252"/>
        <v>0</v>
      </c>
      <c r="BC988" s="13">
        <f t="shared" si="1253"/>
        <v>0</v>
      </c>
      <c r="BD988" s="13">
        <f t="shared" si="1254"/>
        <v>0</v>
      </c>
      <c r="BE988" s="13">
        <f t="shared" si="1255"/>
        <v>0</v>
      </c>
      <c r="BF988" s="13">
        <f t="shared" si="1256"/>
        <v>0</v>
      </c>
      <c r="BG988" s="13">
        <f t="shared" si="1257"/>
        <v>0</v>
      </c>
      <c r="BH988" s="13">
        <f t="shared" si="1258"/>
        <v>0</v>
      </c>
      <c r="BI988" s="13">
        <f t="shared" si="1259"/>
        <v>0</v>
      </c>
      <c r="BJ988" s="13">
        <f t="shared" si="1260"/>
        <v>0</v>
      </c>
      <c r="BK988" s="13">
        <f t="shared" si="1261"/>
        <v>0</v>
      </c>
      <c r="BL988" s="13">
        <f t="shared" si="1262"/>
        <v>0</v>
      </c>
      <c r="BM988" s="13">
        <f t="shared" si="1263"/>
        <v>0</v>
      </c>
      <c r="BN988" s="13">
        <f t="shared" si="1264"/>
        <v>0</v>
      </c>
      <c r="BO988" s="13">
        <f t="shared" si="1265"/>
        <v>0</v>
      </c>
      <c r="BP988" s="13">
        <f t="shared" si="1266"/>
        <v>0</v>
      </c>
      <c r="BQ988" s="13">
        <f t="shared" si="1267"/>
        <v>0</v>
      </c>
      <c r="BR988" s="13">
        <f t="shared" si="1268"/>
        <v>0</v>
      </c>
      <c r="BS988" s="13">
        <f t="shared" si="1269"/>
        <v>0</v>
      </c>
      <c r="BT988" s="31">
        <f t="shared" si="1270"/>
        <v>0</v>
      </c>
      <c r="BU988" s="31">
        <f t="shared" si="1271"/>
        <v>0</v>
      </c>
      <c r="BV988" s="31">
        <f t="shared" si="1272"/>
        <v>0</v>
      </c>
      <c r="BW988" s="31">
        <f t="shared" si="1273"/>
        <v>0</v>
      </c>
      <c r="BX988" s="31">
        <f t="shared" si="1274"/>
        <v>0</v>
      </c>
      <c r="BY988" s="31">
        <f t="shared" si="1275"/>
        <v>0</v>
      </c>
      <c r="BZ988" s="31">
        <f t="shared" si="1276"/>
        <v>0</v>
      </c>
      <c r="CA988" s="31">
        <f t="shared" si="1277"/>
        <v>0</v>
      </c>
      <c r="CB988" s="31">
        <f t="shared" si="1278"/>
        <v>0</v>
      </c>
      <c r="CC988" s="31">
        <f t="shared" si="1279"/>
        <v>0</v>
      </c>
      <c r="CD988" s="31">
        <f t="shared" si="1280"/>
        <v>0</v>
      </c>
      <c r="CE988" s="37">
        <f t="array" ref="CE988">MIN(IF(JPRL=AI988,$AG$19:$AG$1018))</f>
        <v>0</v>
      </c>
      <c r="CF988" s="37">
        <f t="array" ref="CF988">MAX(IF(JPRL=AI988,$AG$19:$AG$1018))</f>
        <v>0</v>
      </c>
      <c r="CG988" s="36">
        <f t="shared" si="1281"/>
        <v>0</v>
      </c>
      <c r="CI988" s="40">
        <f t="shared" si="1282"/>
        <v>0</v>
      </c>
      <c r="CJ988" s="40">
        <f t="shared" si="1219"/>
        <v>0</v>
      </c>
      <c r="CK988" s="40">
        <f t="shared" si="1220"/>
        <v>0</v>
      </c>
      <c r="CL988" s="40">
        <f t="shared" si="1221"/>
        <v>0</v>
      </c>
      <c r="CM988" s="40">
        <f t="shared" si="1222"/>
        <v>0</v>
      </c>
      <c r="CN988" s="40">
        <f t="shared" si="1223"/>
        <v>0</v>
      </c>
      <c r="CO988" s="40">
        <f t="shared" si="1224"/>
        <v>0</v>
      </c>
      <c r="CP988" s="40">
        <f t="shared" si="1225"/>
        <v>0</v>
      </c>
      <c r="CQ988" s="40">
        <f t="shared" si="1226"/>
        <v>0</v>
      </c>
      <c r="CR988" s="40">
        <f t="shared" si="1227"/>
        <v>0</v>
      </c>
      <c r="CS988" s="40">
        <f t="shared" si="1228"/>
        <v>0</v>
      </c>
      <c r="CT988" s="41">
        <f t="shared" si="1283"/>
        <v>0</v>
      </c>
      <c r="CU988" s="41">
        <f t="shared" si="1284"/>
        <v>0</v>
      </c>
      <c r="CV988" s="41">
        <f t="shared" si="1285"/>
        <v>0</v>
      </c>
      <c r="CW988" s="41">
        <f t="shared" si="1286"/>
        <v>0</v>
      </c>
      <c r="CX988" s="41">
        <f t="shared" si="1287"/>
        <v>0</v>
      </c>
      <c r="CY988" s="41">
        <f t="shared" si="1288"/>
        <v>0</v>
      </c>
      <c r="CZ988" s="41">
        <f t="shared" si="1289"/>
        <v>0</v>
      </c>
      <c r="DA988" s="41">
        <f t="shared" si="1290"/>
        <v>0</v>
      </c>
      <c r="DB988" s="41">
        <f t="shared" si="1291"/>
        <v>0</v>
      </c>
      <c r="DC988" s="41">
        <f t="shared" si="1292"/>
        <v>0</v>
      </c>
      <c r="DD988" s="7">
        <f t="shared" si="1293"/>
        <v>0</v>
      </c>
      <c r="DE988" s="7">
        <f t="shared" si="1294"/>
        <v>0</v>
      </c>
      <c r="DF988" s="7">
        <f t="shared" si="1295"/>
        <v>0</v>
      </c>
      <c r="DJ988" s="7">
        <f t="shared" si="1296"/>
        <v>0</v>
      </c>
      <c r="DK988" s="7">
        <f t="shared" si="1297"/>
        <v>0</v>
      </c>
    </row>
    <row r="989" spans="1:115" ht="26.25" customHeight="1" x14ac:dyDescent="0.25">
      <c r="A989" s="9">
        <v>971</v>
      </c>
      <c r="B989" s="24" t="str">
        <f t="shared" si="1229"/>
        <v/>
      </c>
      <c r="C989" s="23"/>
      <c r="D989" s="51"/>
      <c r="E989" s="24"/>
      <c r="F989" s="24"/>
      <c r="G989" s="24"/>
      <c r="H989" s="24"/>
      <c r="I989" s="25"/>
      <c r="J989" s="24"/>
      <c r="K989" s="26"/>
      <c r="L989" s="29"/>
      <c r="M989" s="27"/>
      <c r="N989" s="28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30"/>
      <c r="Z989" s="29"/>
      <c r="AA989" s="29" t="str">
        <f t="shared" si="1230"/>
        <v/>
      </c>
      <c r="AB989" s="7">
        <f t="shared" si="1231"/>
        <v>0</v>
      </c>
      <c r="AC989" s="7">
        <f t="shared" si="1232"/>
        <v>0</v>
      </c>
      <c r="AD989" s="7">
        <f t="shared" si="1233"/>
        <v>0</v>
      </c>
      <c r="AE989" s="7">
        <f t="shared" si="1234"/>
        <v>0</v>
      </c>
      <c r="AF989" s="11" t="str">
        <f t="shared" si="1298"/>
        <v/>
      </c>
      <c r="AG989" s="13">
        <f t="shared" si="1235"/>
        <v>0</v>
      </c>
      <c r="AH989" s="7" t="str">
        <f t="shared" si="1236"/>
        <v/>
      </c>
      <c r="AI989" s="11" t="str">
        <f t="shared" si="1299"/>
        <v/>
      </c>
      <c r="AJ989" s="11" t="str">
        <f t="array" ref="AJ989">IF(OR(AI989=$AI$19:AI988),"",AI989)</f>
        <v/>
      </c>
      <c r="AK989" s="11" t="str">
        <f t="shared" si="1237"/>
        <v/>
      </c>
      <c r="AL989" t="str">
        <f t="array" ref="AL989">IF(OR(AK989=$AK$19:AK988),"",AK989)</f>
        <v/>
      </c>
      <c r="AM989" s="13">
        <f t="shared" si="1238"/>
        <v>0</v>
      </c>
      <c r="AN989" s="13">
        <f t="shared" si="1239"/>
        <v>0</v>
      </c>
      <c r="AO989" s="13">
        <f t="shared" si="1240"/>
        <v>0</v>
      </c>
      <c r="AP989" s="13">
        <f t="shared" si="1241"/>
        <v>0</v>
      </c>
      <c r="AQ989" s="13">
        <f t="shared" si="1242"/>
        <v>0</v>
      </c>
      <c r="AR989" s="13">
        <f t="shared" si="1243"/>
        <v>0</v>
      </c>
      <c r="AS989" s="13">
        <f t="shared" si="1244"/>
        <v>0</v>
      </c>
      <c r="AT989" s="13">
        <f t="shared" si="1245"/>
        <v>0</v>
      </c>
      <c r="AU989" s="13">
        <f t="shared" si="1246"/>
        <v>0</v>
      </c>
      <c r="AV989" s="13">
        <f t="shared" si="1247"/>
        <v>0</v>
      </c>
      <c r="AX989" s="13">
        <f t="shared" si="1248"/>
        <v>0</v>
      </c>
      <c r="AY989" s="13">
        <f t="shared" si="1249"/>
        <v>0</v>
      </c>
      <c r="AZ989" s="13">
        <f t="shared" si="1250"/>
        <v>0</v>
      </c>
      <c r="BA989" s="13">
        <f t="shared" si="1251"/>
        <v>0</v>
      </c>
      <c r="BB989" s="13">
        <f t="shared" si="1252"/>
        <v>0</v>
      </c>
      <c r="BC989" s="13">
        <f t="shared" si="1253"/>
        <v>0</v>
      </c>
      <c r="BD989" s="13">
        <f t="shared" si="1254"/>
        <v>0</v>
      </c>
      <c r="BE989" s="13">
        <f t="shared" si="1255"/>
        <v>0</v>
      </c>
      <c r="BF989" s="13">
        <f t="shared" si="1256"/>
        <v>0</v>
      </c>
      <c r="BG989" s="13">
        <f t="shared" si="1257"/>
        <v>0</v>
      </c>
      <c r="BH989" s="13">
        <f t="shared" si="1258"/>
        <v>0</v>
      </c>
      <c r="BI989" s="13">
        <f t="shared" si="1259"/>
        <v>0</v>
      </c>
      <c r="BJ989" s="13">
        <f t="shared" si="1260"/>
        <v>0</v>
      </c>
      <c r="BK989" s="13">
        <f t="shared" si="1261"/>
        <v>0</v>
      </c>
      <c r="BL989" s="13">
        <f t="shared" si="1262"/>
        <v>0</v>
      </c>
      <c r="BM989" s="13">
        <f t="shared" si="1263"/>
        <v>0</v>
      </c>
      <c r="BN989" s="13">
        <f t="shared" si="1264"/>
        <v>0</v>
      </c>
      <c r="BO989" s="13">
        <f t="shared" si="1265"/>
        <v>0</v>
      </c>
      <c r="BP989" s="13">
        <f t="shared" si="1266"/>
        <v>0</v>
      </c>
      <c r="BQ989" s="13">
        <f t="shared" si="1267"/>
        <v>0</v>
      </c>
      <c r="BR989" s="13">
        <f t="shared" si="1268"/>
        <v>0</v>
      </c>
      <c r="BS989" s="13">
        <f t="shared" si="1269"/>
        <v>0</v>
      </c>
      <c r="BT989" s="31">
        <f t="shared" si="1270"/>
        <v>0</v>
      </c>
      <c r="BU989" s="31">
        <f t="shared" si="1271"/>
        <v>0</v>
      </c>
      <c r="BV989" s="31">
        <f t="shared" si="1272"/>
        <v>0</v>
      </c>
      <c r="BW989" s="31">
        <f t="shared" si="1273"/>
        <v>0</v>
      </c>
      <c r="BX989" s="31">
        <f t="shared" si="1274"/>
        <v>0</v>
      </c>
      <c r="BY989" s="31">
        <f t="shared" si="1275"/>
        <v>0</v>
      </c>
      <c r="BZ989" s="31">
        <f t="shared" si="1276"/>
        <v>0</v>
      </c>
      <c r="CA989" s="31">
        <f t="shared" si="1277"/>
        <v>0</v>
      </c>
      <c r="CB989" s="31">
        <f t="shared" si="1278"/>
        <v>0</v>
      </c>
      <c r="CC989" s="31">
        <f t="shared" si="1279"/>
        <v>0</v>
      </c>
      <c r="CD989" s="31">
        <f t="shared" si="1280"/>
        <v>0</v>
      </c>
      <c r="CE989" s="37">
        <f t="array" ref="CE989">MIN(IF(JPRL=AI989,$AG$19:$AG$1018))</f>
        <v>0</v>
      </c>
      <c r="CF989" s="37">
        <f t="array" ref="CF989">MAX(IF(JPRL=AI989,$AG$19:$AG$1018))</f>
        <v>0</v>
      </c>
      <c r="CG989" s="36">
        <f t="shared" si="1281"/>
        <v>0</v>
      </c>
      <c r="CI989" s="40">
        <f t="shared" si="1282"/>
        <v>0</v>
      </c>
      <c r="CJ989" s="40">
        <f t="shared" si="1219"/>
        <v>0</v>
      </c>
      <c r="CK989" s="40">
        <f t="shared" si="1220"/>
        <v>0</v>
      </c>
      <c r="CL989" s="40">
        <f t="shared" si="1221"/>
        <v>0</v>
      </c>
      <c r="CM989" s="40">
        <f t="shared" si="1222"/>
        <v>0</v>
      </c>
      <c r="CN989" s="40">
        <f t="shared" si="1223"/>
        <v>0</v>
      </c>
      <c r="CO989" s="40">
        <f t="shared" si="1224"/>
        <v>0</v>
      </c>
      <c r="CP989" s="40">
        <f t="shared" si="1225"/>
        <v>0</v>
      </c>
      <c r="CQ989" s="40">
        <f t="shared" si="1226"/>
        <v>0</v>
      </c>
      <c r="CR989" s="40">
        <f t="shared" si="1227"/>
        <v>0</v>
      </c>
      <c r="CS989" s="40">
        <f t="shared" si="1228"/>
        <v>0</v>
      </c>
      <c r="CT989" s="41">
        <f t="shared" si="1283"/>
        <v>0</v>
      </c>
      <c r="CU989" s="41">
        <f t="shared" si="1284"/>
        <v>0</v>
      </c>
      <c r="CV989" s="41">
        <f t="shared" si="1285"/>
        <v>0</v>
      </c>
      <c r="CW989" s="41">
        <f t="shared" si="1286"/>
        <v>0</v>
      </c>
      <c r="CX989" s="41">
        <f t="shared" si="1287"/>
        <v>0</v>
      </c>
      <c r="CY989" s="41">
        <f t="shared" si="1288"/>
        <v>0</v>
      </c>
      <c r="CZ989" s="41">
        <f t="shared" si="1289"/>
        <v>0</v>
      </c>
      <c r="DA989" s="41">
        <f t="shared" si="1290"/>
        <v>0</v>
      </c>
      <c r="DB989" s="41">
        <f t="shared" si="1291"/>
        <v>0</v>
      </c>
      <c r="DC989" s="41">
        <f t="shared" si="1292"/>
        <v>0</v>
      </c>
      <c r="DD989" s="7">
        <f t="shared" si="1293"/>
        <v>0</v>
      </c>
      <c r="DE989" s="7">
        <f t="shared" si="1294"/>
        <v>0</v>
      </c>
      <c r="DF989" s="7">
        <f t="shared" si="1295"/>
        <v>0</v>
      </c>
      <c r="DJ989" s="7">
        <f t="shared" si="1296"/>
        <v>0</v>
      </c>
      <c r="DK989" s="7">
        <f t="shared" si="1297"/>
        <v>0</v>
      </c>
    </row>
    <row r="990" spans="1:115" ht="26.25" customHeight="1" x14ac:dyDescent="0.25">
      <c r="A990" s="9">
        <v>972</v>
      </c>
      <c r="B990" s="24" t="str">
        <f t="shared" si="1229"/>
        <v/>
      </c>
      <c r="C990" s="23"/>
      <c r="D990" s="51"/>
      <c r="E990" s="24"/>
      <c r="F990" s="24"/>
      <c r="G990" s="24"/>
      <c r="H990" s="24"/>
      <c r="I990" s="25"/>
      <c r="J990" s="24"/>
      <c r="K990" s="26"/>
      <c r="L990" s="29"/>
      <c r="M990" s="27"/>
      <c r="N990" s="28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30"/>
      <c r="Z990" s="29"/>
      <c r="AA990" s="29" t="str">
        <f t="shared" si="1230"/>
        <v/>
      </c>
      <c r="AB990" s="7">
        <f t="shared" si="1231"/>
        <v>0</v>
      </c>
      <c r="AC990" s="7">
        <f t="shared" si="1232"/>
        <v>0</v>
      </c>
      <c r="AD990" s="7">
        <f t="shared" si="1233"/>
        <v>0</v>
      </c>
      <c r="AE990" s="7">
        <f t="shared" si="1234"/>
        <v>0</v>
      </c>
      <c r="AF990" s="11" t="str">
        <f t="shared" si="1298"/>
        <v/>
      </c>
      <c r="AG990" s="13">
        <f t="shared" si="1235"/>
        <v>0</v>
      </c>
      <c r="AH990" s="7" t="str">
        <f t="shared" si="1236"/>
        <v/>
      </c>
      <c r="AI990" s="11" t="str">
        <f t="shared" si="1299"/>
        <v/>
      </c>
      <c r="AJ990" s="11" t="str">
        <f t="array" ref="AJ990">IF(OR(AI990=$AI$19:AI989),"",AI990)</f>
        <v/>
      </c>
      <c r="AK990" s="11" t="str">
        <f t="shared" si="1237"/>
        <v/>
      </c>
      <c r="AL990" t="str">
        <f t="array" ref="AL990">IF(OR(AK990=$AK$19:AK989),"",AK990)</f>
        <v/>
      </c>
      <c r="AM990" s="13">
        <f t="shared" si="1238"/>
        <v>0</v>
      </c>
      <c r="AN990" s="13">
        <f t="shared" si="1239"/>
        <v>0</v>
      </c>
      <c r="AO990" s="13">
        <f t="shared" si="1240"/>
        <v>0</v>
      </c>
      <c r="AP990" s="13">
        <f t="shared" si="1241"/>
        <v>0</v>
      </c>
      <c r="AQ990" s="13">
        <f t="shared" si="1242"/>
        <v>0</v>
      </c>
      <c r="AR990" s="13">
        <f t="shared" si="1243"/>
        <v>0</v>
      </c>
      <c r="AS990" s="13">
        <f t="shared" si="1244"/>
        <v>0</v>
      </c>
      <c r="AT990" s="13">
        <f t="shared" si="1245"/>
        <v>0</v>
      </c>
      <c r="AU990" s="13">
        <f t="shared" si="1246"/>
        <v>0</v>
      </c>
      <c r="AV990" s="13">
        <f t="shared" si="1247"/>
        <v>0</v>
      </c>
      <c r="AX990" s="13">
        <f t="shared" si="1248"/>
        <v>0</v>
      </c>
      <c r="AY990" s="13">
        <f t="shared" si="1249"/>
        <v>0</v>
      </c>
      <c r="AZ990" s="13">
        <f t="shared" si="1250"/>
        <v>0</v>
      </c>
      <c r="BA990" s="13">
        <f t="shared" si="1251"/>
        <v>0</v>
      </c>
      <c r="BB990" s="13">
        <f t="shared" si="1252"/>
        <v>0</v>
      </c>
      <c r="BC990" s="13">
        <f t="shared" si="1253"/>
        <v>0</v>
      </c>
      <c r="BD990" s="13">
        <f t="shared" si="1254"/>
        <v>0</v>
      </c>
      <c r="BE990" s="13">
        <f t="shared" si="1255"/>
        <v>0</v>
      </c>
      <c r="BF990" s="13">
        <f t="shared" si="1256"/>
        <v>0</v>
      </c>
      <c r="BG990" s="13">
        <f t="shared" si="1257"/>
        <v>0</v>
      </c>
      <c r="BH990" s="13">
        <f t="shared" si="1258"/>
        <v>0</v>
      </c>
      <c r="BI990" s="13">
        <f t="shared" si="1259"/>
        <v>0</v>
      </c>
      <c r="BJ990" s="13">
        <f t="shared" si="1260"/>
        <v>0</v>
      </c>
      <c r="BK990" s="13">
        <f t="shared" si="1261"/>
        <v>0</v>
      </c>
      <c r="BL990" s="13">
        <f t="shared" si="1262"/>
        <v>0</v>
      </c>
      <c r="BM990" s="13">
        <f t="shared" si="1263"/>
        <v>0</v>
      </c>
      <c r="BN990" s="13">
        <f t="shared" si="1264"/>
        <v>0</v>
      </c>
      <c r="BO990" s="13">
        <f t="shared" si="1265"/>
        <v>0</v>
      </c>
      <c r="BP990" s="13">
        <f t="shared" si="1266"/>
        <v>0</v>
      </c>
      <c r="BQ990" s="13">
        <f t="shared" si="1267"/>
        <v>0</v>
      </c>
      <c r="BR990" s="13">
        <f t="shared" si="1268"/>
        <v>0</v>
      </c>
      <c r="BS990" s="13">
        <f t="shared" si="1269"/>
        <v>0</v>
      </c>
      <c r="BT990" s="31">
        <f t="shared" si="1270"/>
        <v>0</v>
      </c>
      <c r="BU990" s="31">
        <f t="shared" si="1271"/>
        <v>0</v>
      </c>
      <c r="BV990" s="31">
        <f t="shared" si="1272"/>
        <v>0</v>
      </c>
      <c r="BW990" s="31">
        <f t="shared" si="1273"/>
        <v>0</v>
      </c>
      <c r="BX990" s="31">
        <f t="shared" si="1274"/>
        <v>0</v>
      </c>
      <c r="BY990" s="31">
        <f t="shared" si="1275"/>
        <v>0</v>
      </c>
      <c r="BZ990" s="31">
        <f t="shared" si="1276"/>
        <v>0</v>
      </c>
      <c r="CA990" s="31">
        <f t="shared" si="1277"/>
        <v>0</v>
      </c>
      <c r="CB990" s="31">
        <f t="shared" si="1278"/>
        <v>0</v>
      </c>
      <c r="CC990" s="31">
        <f t="shared" si="1279"/>
        <v>0</v>
      </c>
      <c r="CD990" s="31">
        <f t="shared" si="1280"/>
        <v>0</v>
      </c>
      <c r="CE990" s="37">
        <f t="array" ref="CE990">MIN(IF(JPRL=AI990,$AG$19:$AG$1018))</f>
        <v>0</v>
      </c>
      <c r="CF990" s="37">
        <f t="array" ref="CF990">MAX(IF(JPRL=AI990,$AG$19:$AG$1018))</f>
        <v>0</v>
      </c>
      <c r="CG990" s="36">
        <f t="shared" si="1281"/>
        <v>0</v>
      </c>
      <c r="CI990" s="40">
        <f t="shared" si="1282"/>
        <v>0</v>
      </c>
      <c r="CJ990" s="40">
        <f t="shared" si="1219"/>
        <v>0</v>
      </c>
      <c r="CK990" s="40">
        <f t="shared" si="1220"/>
        <v>0</v>
      </c>
      <c r="CL990" s="40">
        <f t="shared" si="1221"/>
        <v>0</v>
      </c>
      <c r="CM990" s="40">
        <f t="shared" si="1222"/>
        <v>0</v>
      </c>
      <c r="CN990" s="40">
        <f t="shared" si="1223"/>
        <v>0</v>
      </c>
      <c r="CO990" s="40">
        <f t="shared" si="1224"/>
        <v>0</v>
      </c>
      <c r="CP990" s="40">
        <f t="shared" si="1225"/>
        <v>0</v>
      </c>
      <c r="CQ990" s="40">
        <f t="shared" si="1226"/>
        <v>0</v>
      </c>
      <c r="CR990" s="40">
        <f t="shared" si="1227"/>
        <v>0</v>
      </c>
      <c r="CS990" s="40">
        <f t="shared" si="1228"/>
        <v>0</v>
      </c>
      <c r="CT990" s="41">
        <f t="shared" si="1283"/>
        <v>0</v>
      </c>
      <c r="CU990" s="41">
        <f t="shared" si="1284"/>
        <v>0</v>
      </c>
      <c r="CV990" s="41">
        <f t="shared" si="1285"/>
        <v>0</v>
      </c>
      <c r="CW990" s="41">
        <f t="shared" si="1286"/>
        <v>0</v>
      </c>
      <c r="CX990" s="41">
        <f t="shared" si="1287"/>
        <v>0</v>
      </c>
      <c r="CY990" s="41">
        <f t="shared" si="1288"/>
        <v>0</v>
      </c>
      <c r="CZ990" s="41">
        <f t="shared" si="1289"/>
        <v>0</v>
      </c>
      <c r="DA990" s="41">
        <f t="shared" si="1290"/>
        <v>0</v>
      </c>
      <c r="DB990" s="41">
        <f t="shared" si="1291"/>
        <v>0</v>
      </c>
      <c r="DC990" s="41">
        <f t="shared" si="1292"/>
        <v>0</v>
      </c>
      <c r="DD990" s="7">
        <f t="shared" si="1293"/>
        <v>0</v>
      </c>
      <c r="DE990" s="7">
        <f t="shared" si="1294"/>
        <v>0</v>
      </c>
      <c r="DF990" s="7">
        <f t="shared" si="1295"/>
        <v>0</v>
      </c>
      <c r="DJ990" s="7">
        <f t="shared" si="1296"/>
        <v>0</v>
      </c>
      <c r="DK990" s="7">
        <f t="shared" si="1297"/>
        <v>0</v>
      </c>
    </row>
    <row r="991" spans="1:115" ht="26.25" customHeight="1" x14ac:dyDescent="0.25">
      <c r="A991" s="9">
        <v>973</v>
      </c>
      <c r="B991" s="24" t="str">
        <f t="shared" si="1229"/>
        <v/>
      </c>
      <c r="C991" s="23"/>
      <c r="D991" s="51"/>
      <c r="E991" s="24"/>
      <c r="F991" s="24"/>
      <c r="G991" s="24"/>
      <c r="H991" s="24"/>
      <c r="I991" s="25"/>
      <c r="J991" s="24"/>
      <c r="K991" s="26"/>
      <c r="L991" s="29"/>
      <c r="M991" s="27"/>
      <c r="N991" s="28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30"/>
      <c r="Z991" s="29"/>
      <c r="AA991" s="29" t="str">
        <f t="shared" si="1230"/>
        <v/>
      </c>
      <c r="AB991" s="7">
        <f t="shared" si="1231"/>
        <v>0</v>
      </c>
      <c r="AC991" s="7">
        <f t="shared" si="1232"/>
        <v>0</v>
      </c>
      <c r="AD991" s="7">
        <f t="shared" si="1233"/>
        <v>0</v>
      </c>
      <c r="AE991" s="7">
        <f t="shared" si="1234"/>
        <v>0</v>
      </c>
      <c r="AF991" s="11" t="str">
        <f t="shared" si="1298"/>
        <v/>
      </c>
      <c r="AG991" s="13">
        <f t="shared" si="1235"/>
        <v>0</v>
      </c>
      <c r="AH991" s="7" t="str">
        <f t="shared" si="1236"/>
        <v/>
      </c>
      <c r="AI991" s="11" t="str">
        <f t="shared" si="1299"/>
        <v/>
      </c>
      <c r="AJ991" s="11" t="str">
        <f t="array" ref="AJ991">IF(OR(AI991=$AI$19:AI990),"",AI991)</f>
        <v/>
      </c>
      <c r="AK991" s="11" t="str">
        <f t="shared" si="1237"/>
        <v/>
      </c>
      <c r="AL991" t="str">
        <f t="array" ref="AL991">IF(OR(AK991=$AK$19:AK990),"",AK991)</f>
        <v/>
      </c>
      <c r="AM991" s="13">
        <f t="shared" si="1238"/>
        <v>0</v>
      </c>
      <c r="AN991" s="13">
        <f t="shared" si="1239"/>
        <v>0</v>
      </c>
      <c r="AO991" s="13">
        <f t="shared" si="1240"/>
        <v>0</v>
      </c>
      <c r="AP991" s="13">
        <f t="shared" si="1241"/>
        <v>0</v>
      </c>
      <c r="AQ991" s="13">
        <f t="shared" si="1242"/>
        <v>0</v>
      </c>
      <c r="AR991" s="13">
        <f t="shared" si="1243"/>
        <v>0</v>
      </c>
      <c r="AS991" s="13">
        <f t="shared" si="1244"/>
        <v>0</v>
      </c>
      <c r="AT991" s="13">
        <f t="shared" si="1245"/>
        <v>0</v>
      </c>
      <c r="AU991" s="13">
        <f t="shared" si="1246"/>
        <v>0</v>
      </c>
      <c r="AV991" s="13">
        <f t="shared" si="1247"/>
        <v>0</v>
      </c>
      <c r="AX991" s="13">
        <f t="shared" si="1248"/>
        <v>0</v>
      </c>
      <c r="AY991" s="13">
        <f t="shared" si="1249"/>
        <v>0</v>
      </c>
      <c r="AZ991" s="13">
        <f t="shared" si="1250"/>
        <v>0</v>
      </c>
      <c r="BA991" s="13">
        <f t="shared" si="1251"/>
        <v>0</v>
      </c>
      <c r="BB991" s="13">
        <f t="shared" si="1252"/>
        <v>0</v>
      </c>
      <c r="BC991" s="13">
        <f t="shared" si="1253"/>
        <v>0</v>
      </c>
      <c r="BD991" s="13">
        <f t="shared" si="1254"/>
        <v>0</v>
      </c>
      <c r="BE991" s="13">
        <f t="shared" si="1255"/>
        <v>0</v>
      </c>
      <c r="BF991" s="13">
        <f t="shared" si="1256"/>
        <v>0</v>
      </c>
      <c r="BG991" s="13">
        <f t="shared" si="1257"/>
        <v>0</v>
      </c>
      <c r="BH991" s="13">
        <f t="shared" si="1258"/>
        <v>0</v>
      </c>
      <c r="BI991" s="13">
        <f t="shared" si="1259"/>
        <v>0</v>
      </c>
      <c r="BJ991" s="13">
        <f t="shared" si="1260"/>
        <v>0</v>
      </c>
      <c r="BK991" s="13">
        <f t="shared" si="1261"/>
        <v>0</v>
      </c>
      <c r="BL991" s="13">
        <f t="shared" si="1262"/>
        <v>0</v>
      </c>
      <c r="BM991" s="13">
        <f t="shared" si="1263"/>
        <v>0</v>
      </c>
      <c r="BN991" s="13">
        <f t="shared" si="1264"/>
        <v>0</v>
      </c>
      <c r="BO991" s="13">
        <f t="shared" si="1265"/>
        <v>0</v>
      </c>
      <c r="BP991" s="13">
        <f t="shared" si="1266"/>
        <v>0</v>
      </c>
      <c r="BQ991" s="13">
        <f t="shared" si="1267"/>
        <v>0</v>
      </c>
      <c r="BR991" s="13">
        <f t="shared" si="1268"/>
        <v>0</v>
      </c>
      <c r="BS991" s="13">
        <f t="shared" si="1269"/>
        <v>0</v>
      </c>
      <c r="BT991" s="31">
        <f t="shared" si="1270"/>
        <v>0</v>
      </c>
      <c r="BU991" s="31">
        <f t="shared" si="1271"/>
        <v>0</v>
      </c>
      <c r="BV991" s="31">
        <f t="shared" si="1272"/>
        <v>0</v>
      </c>
      <c r="BW991" s="31">
        <f t="shared" si="1273"/>
        <v>0</v>
      </c>
      <c r="BX991" s="31">
        <f t="shared" si="1274"/>
        <v>0</v>
      </c>
      <c r="BY991" s="31">
        <f t="shared" si="1275"/>
        <v>0</v>
      </c>
      <c r="BZ991" s="31">
        <f t="shared" si="1276"/>
        <v>0</v>
      </c>
      <c r="CA991" s="31">
        <f t="shared" si="1277"/>
        <v>0</v>
      </c>
      <c r="CB991" s="31">
        <f t="shared" si="1278"/>
        <v>0</v>
      </c>
      <c r="CC991" s="31">
        <f t="shared" si="1279"/>
        <v>0</v>
      </c>
      <c r="CD991" s="31">
        <f t="shared" si="1280"/>
        <v>0</v>
      </c>
      <c r="CE991" s="37">
        <f t="array" ref="CE991">MIN(IF(JPRL=AI991,$AG$19:$AG$1018))</f>
        <v>0</v>
      </c>
      <c r="CF991" s="37">
        <f t="array" ref="CF991">MAX(IF(JPRL=AI991,$AG$19:$AG$1018))</f>
        <v>0</v>
      </c>
      <c r="CG991" s="36">
        <f t="shared" si="1281"/>
        <v>0</v>
      </c>
      <c r="CI991" s="40">
        <f t="shared" si="1282"/>
        <v>0</v>
      </c>
      <c r="CJ991" s="40">
        <f t="shared" si="1219"/>
        <v>0</v>
      </c>
      <c r="CK991" s="40">
        <f t="shared" si="1220"/>
        <v>0</v>
      </c>
      <c r="CL991" s="40">
        <f t="shared" si="1221"/>
        <v>0</v>
      </c>
      <c r="CM991" s="40">
        <f t="shared" si="1222"/>
        <v>0</v>
      </c>
      <c r="CN991" s="40">
        <f t="shared" si="1223"/>
        <v>0</v>
      </c>
      <c r="CO991" s="40">
        <f t="shared" si="1224"/>
        <v>0</v>
      </c>
      <c r="CP991" s="40">
        <f t="shared" si="1225"/>
        <v>0</v>
      </c>
      <c r="CQ991" s="40">
        <f t="shared" si="1226"/>
        <v>0</v>
      </c>
      <c r="CR991" s="40">
        <f t="shared" si="1227"/>
        <v>0</v>
      </c>
      <c r="CS991" s="40">
        <f t="shared" si="1228"/>
        <v>0</v>
      </c>
      <c r="CT991" s="41">
        <f t="shared" si="1283"/>
        <v>0</v>
      </c>
      <c r="CU991" s="41">
        <f t="shared" si="1284"/>
        <v>0</v>
      </c>
      <c r="CV991" s="41">
        <f t="shared" si="1285"/>
        <v>0</v>
      </c>
      <c r="CW991" s="41">
        <f t="shared" si="1286"/>
        <v>0</v>
      </c>
      <c r="CX991" s="41">
        <f t="shared" si="1287"/>
        <v>0</v>
      </c>
      <c r="CY991" s="41">
        <f t="shared" si="1288"/>
        <v>0</v>
      </c>
      <c r="CZ991" s="41">
        <f t="shared" si="1289"/>
        <v>0</v>
      </c>
      <c r="DA991" s="41">
        <f t="shared" si="1290"/>
        <v>0</v>
      </c>
      <c r="DB991" s="41">
        <f t="shared" si="1291"/>
        <v>0</v>
      </c>
      <c r="DC991" s="41">
        <f t="shared" si="1292"/>
        <v>0</v>
      </c>
      <c r="DD991" s="7">
        <f t="shared" si="1293"/>
        <v>0</v>
      </c>
      <c r="DE991" s="7">
        <f t="shared" si="1294"/>
        <v>0</v>
      </c>
      <c r="DF991" s="7">
        <f t="shared" si="1295"/>
        <v>0</v>
      </c>
      <c r="DJ991" s="7">
        <f t="shared" si="1296"/>
        <v>0</v>
      </c>
      <c r="DK991" s="7">
        <f t="shared" si="1297"/>
        <v>0</v>
      </c>
    </row>
    <row r="992" spans="1:115" ht="26.25" customHeight="1" x14ac:dyDescent="0.25">
      <c r="A992" s="9">
        <v>974</v>
      </c>
      <c r="B992" s="24" t="str">
        <f t="shared" si="1229"/>
        <v/>
      </c>
      <c r="C992" s="23"/>
      <c r="D992" s="51"/>
      <c r="E992" s="24"/>
      <c r="F992" s="24"/>
      <c r="G992" s="24"/>
      <c r="H992" s="24"/>
      <c r="I992" s="25"/>
      <c r="J992" s="24"/>
      <c r="K992" s="26"/>
      <c r="L992" s="29"/>
      <c r="M992" s="27"/>
      <c r="N992" s="28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30"/>
      <c r="Z992" s="29"/>
      <c r="AA992" s="29" t="str">
        <f t="shared" si="1230"/>
        <v/>
      </c>
      <c r="AB992" s="7">
        <f t="shared" si="1231"/>
        <v>0</v>
      </c>
      <c r="AC992" s="7">
        <f t="shared" si="1232"/>
        <v>0</v>
      </c>
      <c r="AD992" s="7">
        <f t="shared" si="1233"/>
        <v>0</v>
      </c>
      <c r="AE992" s="7">
        <f t="shared" si="1234"/>
        <v>0</v>
      </c>
      <c r="AF992" s="11" t="str">
        <f t="shared" si="1298"/>
        <v/>
      </c>
      <c r="AG992" s="13">
        <f t="shared" si="1235"/>
        <v>0</v>
      </c>
      <c r="AH992" s="7" t="str">
        <f t="shared" si="1236"/>
        <v/>
      </c>
      <c r="AI992" s="11" t="str">
        <f t="shared" si="1299"/>
        <v/>
      </c>
      <c r="AJ992" s="11" t="str">
        <f t="array" ref="AJ992">IF(OR(AI992=$AI$19:AI991),"",AI992)</f>
        <v/>
      </c>
      <c r="AK992" s="11" t="str">
        <f t="shared" si="1237"/>
        <v/>
      </c>
      <c r="AL992" t="str">
        <f t="array" ref="AL992">IF(OR(AK992=$AK$19:AK991),"",AK992)</f>
        <v/>
      </c>
      <c r="AM992" s="13">
        <f t="shared" si="1238"/>
        <v>0</v>
      </c>
      <c r="AN992" s="13">
        <f t="shared" si="1239"/>
        <v>0</v>
      </c>
      <c r="AO992" s="13">
        <f t="shared" si="1240"/>
        <v>0</v>
      </c>
      <c r="AP992" s="13">
        <f t="shared" si="1241"/>
        <v>0</v>
      </c>
      <c r="AQ992" s="13">
        <f t="shared" si="1242"/>
        <v>0</v>
      </c>
      <c r="AR992" s="13">
        <f t="shared" si="1243"/>
        <v>0</v>
      </c>
      <c r="AS992" s="13">
        <f t="shared" si="1244"/>
        <v>0</v>
      </c>
      <c r="AT992" s="13">
        <f t="shared" si="1245"/>
        <v>0</v>
      </c>
      <c r="AU992" s="13">
        <f t="shared" si="1246"/>
        <v>0</v>
      </c>
      <c r="AV992" s="13">
        <f t="shared" si="1247"/>
        <v>0</v>
      </c>
      <c r="AX992" s="13">
        <f t="shared" si="1248"/>
        <v>0</v>
      </c>
      <c r="AY992" s="13">
        <f t="shared" si="1249"/>
        <v>0</v>
      </c>
      <c r="AZ992" s="13">
        <f t="shared" si="1250"/>
        <v>0</v>
      </c>
      <c r="BA992" s="13">
        <f t="shared" si="1251"/>
        <v>0</v>
      </c>
      <c r="BB992" s="13">
        <f t="shared" si="1252"/>
        <v>0</v>
      </c>
      <c r="BC992" s="13">
        <f t="shared" si="1253"/>
        <v>0</v>
      </c>
      <c r="BD992" s="13">
        <f t="shared" si="1254"/>
        <v>0</v>
      </c>
      <c r="BE992" s="13">
        <f t="shared" si="1255"/>
        <v>0</v>
      </c>
      <c r="BF992" s="13">
        <f t="shared" si="1256"/>
        <v>0</v>
      </c>
      <c r="BG992" s="13">
        <f t="shared" si="1257"/>
        <v>0</v>
      </c>
      <c r="BH992" s="13">
        <f t="shared" si="1258"/>
        <v>0</v>
      </c>
      <c r="BI992" s="13">
        <f t="shared" si="1259"/>
        <v>0</v>
      </c>
      <c r="BJ992" s="13">
        <f t="shared" si="1260"/>
        <v>0</v>
      </c>
      <c r="BK992" s="13">
        <f t="shared" si="1261"/>
        <v>0</v>
      </c>
      <c r="BL992" s="13">
        <f t="shared" si="1262"/>
        <v>0</v>
      </c>
      <c r="BM992" s="13">
        <f t="shared" si="1263"/>
        <v>0</v>
      </c>
      <c r="BN992" s="13">
        <f t="shared" si="1264"/>
        <v>0</v>
      </c>
      <c r="BO992" s="13">
        <f t="shared" si="1265"/>
        <v>0</v>
      </c>
      <c r="BP992" s="13">
        <f t="shared" si="1266"/>
        <v>0</v>
      </c>
      <c r="BQ992" s="13">
        <f t="shared" si="1267"/>
        <v>0</v>
      </c>
      <c r="BR992" s="13">
        <f t="shared" si="1268"/>
        <v>0</v>
      </c>
      <c r="BS992" s="13">
        <f t="shared" si="1269"/>
        <v>0</v>
      </c>
      <c r="BT992" s="31">
        <f t="shared" si="1270"/>
        <v>0</v>
      </c>
      <c r="BU992" s="31">
        <f t="shared" si="1271"/>
        <v>0</v>
      </c>
      <c r="BV992" s="31">
        <f t="shared" si="1272"/>
        <v>0</v>
      </c>
      <c r="BW992" s="31">
        <f t="shared" si="1273"/>
        <v>0</v>
      </c>
      <c r="BX992" s="31">
        <f t="shared" si="1274"/>
        <v>0</v>
      </c>
      <c r="BY992" s="31">
        <f t="shared" si="1275"/>
        <v>0</v>
      </c>
      <c r="BZ992" s="31">
        <f t="shared" si="1276"/>
        <v>0</v>
      </c>
      <c r="CA992" s="31">
        <f t="shared" si="1277"/>
        <v>0</v>
      </c>
      <c r="CB992" s="31">
        <f t="shared" si="1278"/>
        <v>0</v>
      </c>
      <c r="CC992" s="31">
        <f t="shared" si="1279"/>
        <v>0</v>
      </c>
      <c r="CD992" s="31">
        <f t="shared" si="1280"/>
        <v>0</v>
      </c>
      <c r="CE992" s="37">
        <f t="array" ref="CE992">MIN(IF(JPRL=AI992,$AG$19:$AG$1018))</f>
        <v>0</v>
      </c>
      <c r="CF992" s="37">
        <f t="array" ref="CF992">MAX(IF(JPRL=AI992,$AG$19:$AG$1018))</f>
        <v>0</v>
      </c>
      <c r="CG992" s="36">
        <f t="shared" si="1281"/>
        <v>0</v>
      </c>
      <c r="CI992" s="40">
        <f t="shared" si="1282"/>
        <v>0</v>
      </c>
      <c r="CJ992" s="40">
        <f t="shared" si="1219"/>
        <v>0</v>
      </c>
      <c r="CK992" s="40">
        <f t="shared" si="1220"/>
        <v>0</v>
      </c>
      <c r="CL992" s="40">
        <f t="shared" si="1221"/>
        <v>0</v>
      </c>
      <c r="CM992" s="40">
        <f t="shared" si="1222"/>
        <v>0</v>
      </c>
      <c r="CN992" s="40">
        <f t="shared" si="1223"/>
        <v>0</v>
      </c>
      <c r="CO992" s="40">
        <f t="shared" si="1224"/>
        <v>0</v>
      </c>
      <c r="CP992" s="40">
        <f t="shared" si="1225"/>
        <v>0</v>
      </c>
      <c r="CQ992" s="40">
        <f t="shared" si="1226"/>
        <v>0</v>
      </c>
      <c r="CR992" s="40">
        <f t="shared" si="1227"/>
        <v>0</v>
      </c>
      <c r="CS992" s="40">
        <f t="shared" si="1228"/>
        <v>0</v>
      </c>
      <c r="CT992" s="41">
        <f t="shared" si="1283"/>
        <v>0</v>
      </c>
      <c r="CU992" s="41">
        <f t="shared" si="1284"/>
        <v>0</v>
      </c>
      <c r="CV992" s="41">
        <f t="shared" si="1285"/>
        <v>0</v>
      </c>
      <c r="CW992" s="41">
        <f t="shared" si="1286"/>
        <v>0</v>
      </c>
      <c r="CX992" s="41">
        <f t="shared" si="1287"/>
        <v>0</v>
      </c>
      <c r="CY992" s="41">
        <f t="shared" si="1288"/>
        <v>0</v>
      </c>
      <c r="CZ992" s="41">
        <f t="shared" si="1289"/>
        <v>0</v>
      </c>
      <c r="DA992" s="41">
        <f t="shared" si="1290"/>
        <v>0</v>
      </c>
      <c r="DB992" s="41">
        <f t="shared" si="1291"/>
        <v>0</v>
      </c>
      <c r="DC992" s="41">
        <f t="shared" si="1292"/>
        <v>0</v>
      </c>
      <c r="DD992" s="7">
        <f t="shared" si="1293"/>
        <v>0</v>
      </c>
      <c r="DE992" s="7">
        <f t="shared" si="1294"/>
        <v>0</v>
      </c>
      <c r="DF992" s="7">
        <f t="shared" si="1295"/>
        <v>0</v>
      </c>
      <c r="DJ992" s="7">
        <f t="shared" si="1296"/>
        <v>0</v>
      </c>
      <c r="DK992" s="7">
        <f t="shared" si="1297"/>
        <v>0</v>
      </c>
    </row>
    <row r="993" spans="1:115" ht="26.25" customHeight="1" x14ac:dyDescent="0.25">
      <c r="A993" s="9">
        <v>975</v>
      </c>
      <c r="B993" s="24" t="str">
        <f t="shared" si="1229"/>
        <v/>
      </c>
      <c r="C993" s="23"/>
      <c r="D993" s="51"/>
      <c r="E993" s="24"/>
      <c r="F993" s="24"/>
      <c r="G993" s="24"/>
      <c r="H993" s="24"/>
      <c r="I993" s="25"/>
      <c r="J993" s="24"/>
      <c r="K993" s="26"/>
      <c r="L993" s="29"/>
      <c r="M993" s="27"/>
      <c r="N993" s="28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30"/>
      <c r="Z993" s="29"/>
      <c r="AA993" s="29" t="str">
        <f t="shared" si="1230"/>
        <v/>
      </c>
      <c r="AB993" s="7">
        <f t="shared" si="1231"/>
        <v>0</v>
      </c>
      <c r="AC993" s="7">
        <f t="shared" si="1232"/>
        <v>0</v>
      </c>
      <c r="AD993" s="7">
        <f t="shared" si="1233"/>
        <v>0</v>
      </c>
      <c r="AE993" s="7">
        <f t="shared" si="1234"/>
        <v>0</v>
      </c>
      <c r="AF993" s="11" t="str">
        <f t="shared" si="1298"/>
        <v/>
      </c>
      <c r="AG993" s="13">
        <f t="shared" si="1235"/>
        <v>0</v>
      </c>
      <c r="AH993" s="7" t="str">
        <f t="shared" si="1236"/>
        <v/>
      </c>
      <c r="AI993" s="11" t="str">
        <f t="shared" si="1299"/>
        <v/>
      </c>
      <c r="AJ993" s="11" t="str">
        <f t="array" ref="AJ993">IF(OR(AI993=$AI$19:AI992),"",AI993)</f>
        <v/>
      </c>
      <c r="AK993" s="11" t="str">
        <f t="shared" si="1237"/>
        <v/>
      </c>
      <c r="AL993" t="str">
        <f t="array" ref="AL993">IF(OR(AK993=$AK$19:AK992),"",AK993)</f>
        <v/>
      </c>
      <c r="AM993" s="13">
        <f t="shared" si="1238"/>
        <v>0</v>
      </c>
      <c r="AN993" s="13">
        <f t="shared" si="1239"/>
        <v>0</v>
      </c>
      <c r="AO993" s="13">
        <f t="shared" si="1240"/>
        <v>0</v>
      </c>
      <c r="AP993" s="13">
        <f t="shared" si="1241"/>
        <v>0</v>
      </c>
      <c r="AQ993" s="13">
        <f t="shared" si="1242"/>
        <v>0</v>
      </c>
      <c r="AR993" s="13">
        <f t="shared" si="1243"/>
        <v>0</v>
      </c>
      <c r="AS993" s="13">
        <f t="shared" si="1244"/>
        <v>0</v>
      </c>
      <c r="AT993" s="13">
        <f t="shared" si="1245"/>
        <v>0</v>
      </c>
      <c r="AU993" s="13">
        <f t="shared" si="1246"/>
        <v>0</v>
      </c>
      <c r="AV993" s="13">
        <f t="shared" si="1247"/>
        <v>0</v>
      </c>
      <c r="AX993" s="13">
        <f t="shared" si="1248"/>
        <v>0</v>
      </c>
      <c r="AY993" s="13">
        <f t="shared" si="1249"/>
        <v>0</v>
      </c>
      <c r="AZ993" s="13">
        <f t="shared" si="1250"/>
        <v>0</v>
      </c>
      <c r="BA993" s="13">
        <f t="shared" si="1251"/>
        <v>0</v>
      </c>
      <c r="BB993" s="13">
        <f t="shared" si="1252"/>
        <v>0</v>
      </c>
      <c r="BC993" s="13">
        <f t="shared" si="1253"/>
        <v>0</v>
      </c>
      <c r="BD993" s="13">
        <f t="shared" si="1254"/>
        <v>0</v>
      </c>
      <c r="BE993" s="13">
        <f t="shared" si="1255"/>
        <v>0</v>
      </c>
      <c r="BF993" s="13">
        <f t="shared" si="1256"/>
        <v>0</v>
      </c>
      <c r="BG993" s="13">
        <f t="shared" si="1257"/>
        <v>0</v>
      </c>
      <c r="BH993" s="13">
        <f t="shared" si="1258"/>
        <v>0</v>
      </c>
      <c r="BI993" s="13">
        <f t="shared" si="1259"/>
        <v>0</v>
      </c>
      <c r="BJ993" s="13">
        <f t="shared" si="1260"/>
        <v>0</v>
      </c>
      <c r="BK993" s="13">
        <f t="shared" si="1261"/>
        <v>0</v>
      </c>
      <c r="BL993" s="13">
        <f t="shared" si="1262"/>
        <v>0</v>
      </c>
      <c r="BM993" s="13">
        <f t="shared" si="1263"/>
        <v>0</v>
      </c>
      <c r="BN993" s="13">
        <f t="shared" si="1264"/>
        <v>0</v>
      </c>
      <c r="BO993" s="13">
        <f t="shared" si="1265"/>
        <v>0</v>
      </c>
      <c r="BP993" s="13">
        <f t="shared" si="1266"/>
        <v>0</v>
      </c>
      <c r="BQ993" s="13">
        <f t="shared" si="1267"/>
        <v>0</v>
      </c>
      <c r="BR993" s="13">
        <f t="shared" si="1268"/>
        <v>0</v>
      </c>
      <c r="BS993" s="13">
        <f t="shared" si="1269"/>
        <v>0</v>
      </c>
      <c r="BT993" s="31">
        <f t="shared" si="1270"/>
        <v>0</v>
      </c>
      <c r="BU993" s="31">
        <f t="shared" si="1271"/>
        <v>0</v>
      </c>
      <c r="BV993" s="31">
        <f t="shared" si="1272"/>
        <v>0</v>
      </c>
      <c r="BW993" s="31">
        <f t="shared" si="1273"/>
        <v>0</v>
      </c>
      <c r="BX993" s="31">
        <f t="shared" si="1274"/>
        <v>0</v>
      </c>
      <c r="BY993" s="31">
        <f t="shared" si="1275"/>
        <v>0</v>
      </c>
      <c r="BZ993" s="31">
        <f t="shared" si="1276"/>
        <v>0</v>
      </c>
      <c r="CA993" s="31">
        <f t="shared" si="1277"/>
        <v>0</v>
      </c>
      <c r="CB993" s="31">
        <f t="shared" si="1278"/>
        <v>0</v>
      </c>
      <c r="CC993" s="31">
        <f t="shared" si="1279"/>
        <v>0</v>
      </c>
      <c r="CD993" s="31">
        <f t="shared" si="1280"/>
        <v>0</v>
      </c>
      <c r="CE993" s="37">
        <f t="array" ref="CE993">MIN(IF(JPRL=AI993,$AG$19:$AG$1018))</f>
        <v>0</v>
      </c>
      <c r="CF993" s="37">
        <f t="array" ref="CF993">MAX(IF(JPRL=AI993,$AG$19:$AG$1018))</f>
        <v>0</v>
      </c>
      <c r="CG993" s="36">
        <f t="shared" si="1281"/>
        <v>0</v>
      </c>
      <c r="CI993" s="40">
        <f t="shared" si="1282"/>
        <v>0</v>
      </c>
      <c r="CJ993" s="40">
        <f t="shared" si="1219"/>
        <v>0</v>
      </c>
      <c r="CK993" s="40">
        <f t="shared" si="1220"/>
        <v>0</v>
      </c>
      <c r="CL993" s="40">
        <f t="shared" si="1221"/>
        <v>0</v>
      </c>
      <c r="CM993" s="40">
        <f t="shared" si="1222"/>
        <v>0</v>
      </c>
      <c r="CN993" s="40">
        <f t="shared" si="1223"/>
        <v>0</v>
      </c>
      <c r="CO993" s="40">
        <f t="shared" si="1224"/>
        <v>0</v>
      </c>
      <c r="CP993" s="40">
        <f t="shared" si="1225"/>
        <v>0</v>
      </c>
      <c r="CQ993" s="40">
        <f t="shared" si="1226"/>
        <v>0</v>
      </c>
      <c r="CR993" s="40">
        <f t="shared" si="1227"/>
        <v>0</v>
      </c>
      <c r="CS993" s="40">
        <f t="shared" si="1228"/>
        <v>0</v>
      </c>
      <c r="CT993" s="41">
        <f t="shared" si="1283"/>
        <v>0</v>
      </c>
      <c r="CU993" s="41">
        <f t="shared" si="1284"/>
        <v>0</v>
      </c>
      <c r="CV993" s="41">
        <f t="shared" si="1285"/>
        <v>0</v>
      </c>
      <c r="CW993" s="41">
        <f t="shared" si="1286"/>
        <v>0</v>
      </c>
      <c r="CX993" s="41">
        <f t="shared" si="1287"/>
        <v>0</v>
      </c>
      <c r="CY993" s="41">
        <f t="shared" si="1288"/>
        <v>0</v>
      </c>
      <c r="CZ993" s="41">
        <f t="shared" si="1289"/>
        <v>0</v>
      </c>
      <c r="DA993" s="41">
        <f t="shared" si="1290"/>
        <v>0</v>
      </c>
      <c r="DB993" s="41">
        <f t="shared" si="1291"/>
        <v>0</v>
      </c>
      <c r="DC993" s="41">
        <f t="shared" si="1292"/>
        <v>0</v>
      </c>
      <c r="DD993" s="7">
        <f t="shared" si="1293"/>
        <v>0</v>
      </c>
      <c r="DE993" s="7">
        <f t="shared" si="1294"/>
        <v>0</v>
      </c>
      <c r="DF993" s="7">
        <f t="shared" si="1295"/>
        <v>0</v>
      </c>
      <c r="DJ993" s="7">
        <f t="shared" si="1296"/>
        <v>0</v>
      </c>
      <c r="DK993" s="7">
        <f t="shared" si="1297"/>
        <v>0</v>
      </c>
    </row>
    <row r="994" spans="1:115" ht="26.25" customHeight="1" x14ac:dyDescent="0.25">
      <c r="A994" s="9">
        <v>976</v>
      </c>
      <c r="B994" s="24" t="str">
        <f t="shared" si="1229"/>
        <v/>
      </c>
      <c r="C994" s="23"/>
      <c r="D994" s="51"/>
      <c r="E994" s="24"/>
      <c r="F994" s="24"/>
      <c r="G994" s="24"/>
      <c r="H994" s="24"/>
      <c r="I994" s="25"/>
      <c r="J994" s="24"/>
      <c r="K994" s="26"/>
      <c r="L994" s="29"/>
      <c r="M994" s="27"/>
      <c r="N994" s="28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30"/>
      <c r="Z994" s="29"/>
      <c r="AA994" s="29" t="str">
        <f t="shared" si="1230"/>
        <v/>
      </c>
      <c r="AB994" s="7">
        <f t="shared" si="1231"/>
        <v>0</v>
      </c>
      <c r="AC994" s="7">
        <f t="shared" si="1232"/>
        <v>0</v>
      </c>
      <c r="AD994" s="7">
        <f t="shared" si="1233"/>
        <v>0</v>
      </c>
      <c r="AE994" s="7">
        <f t="shared" si="1234"/>
        <v>0</v>
      </c>
      <c r="AF994" s="11" t="str">
        <f t="shared" si="1298"/>
        <v/>
      </c>
      <c r="AG994" s="13">
        <f t="shared" si="1235"/>
        <v>0</v>
      </c>
      <c r="AH994" s="7" t="str">
        <f t="shared" si="1236"/>
        <v/>
      </c>
      <c r="AI994" s="11" t="str">
        <f t="shared" si="1299"/>
        <v/>
      </c>
      <c r="AJ994" s="11" t="str">
        <f t="array" ref="AJ994">IF(OR(AI994=$AI$19:AI993),"",AI994)</f>
        <v/>
      </c>
      <c r="AK994" s="11" t="str">
        <f t="shared" si="1237"/>
        <v/>
      </c>
      <c r="AL994" t="str">
        <f t="array" ref="AL994">IF(OR(AK994=$AK$19:AK993),"",AK994)</f>
        <v/>
      </c>
      <c r="AM994" s="13">
        <f t="shared" si="1238"/>
        <v>0</v>
      </c>
      <c r="AN994" s="13">
        <f t="shared" si="1239"/>
        <v>0</v>
      </c>
      <c r="AO994" s="13">
        <f t="shared" si="1240"/>
        <v>0</v>
      </c>
      <c r="AP994" s="13">
        <f t="shared" si="1241"/>
        <v>0</v>
      </c>
      <c r="AQ994" s="13">
        <f t="shared" si="1242"/>
        <v>0</v>
      </c>
      <c r="AR994" s="13">
        <f t="shared" si="1243"/>
        <v>0</v>
      </c>
      <c r="AS994" s="13">
        <f t="shared" si="1244"/>
        <v>0</v>
      </c>
      <c r="AT994" s="13">
        <f t="shared" si="1245"/>
        <v>0</v>
      </c>
      <c r="AU994" s="13">
        <f t="shared" si="1246"/>
        <v>0</v>
      </c>
      <c r="AV994" s="13">
        <f t="shared" si="1247"/>
        <v>0</v>
      </c>
      <c r="AX994" s="13">
        <f t="shared" si="1248"/>
        <v>0</v>
      </c>
      <c r="AY994" s="13">
        <f t="shared" si="1249"/>
        <v>0</v>
      </c>
      <c r="AZ994" s="13">
        <f t="shared" si="1250"/>
        <v>0</v>
      </c>
      <c r="BA994" s="13">
        <f t="shared" si="1251"/>
        <v>0</v>
      </c>
      <c r="BB994" s="13">
        <f t="shared" si="1252"/>
        <v>0</v>
      </c>
      <c r="BC994" s="13">
        <f t="shared" si="1253"/>
        <v>0</v>
      </c>
      <c r="BD994" s="13">
        <f t="shared" si="1254"/>
        <v>0</v>
      </c>
      <c r="BE994" s="13">
        <f t="shared" si="1255"/>
        <v>0</v>
      </c>
      <c r="BF994" s="13">
        <f t="shared" si="1256"/>
        <v>0</v>
      </c>
      <c r="BG994" s="13">
        <f t="shared" si="1257"/>
        <v>0</v>
      </c>
      <c r="BH994" s="13">
        <f t="shared" si="1258"/>
        <v>0</v>
      </c>
      <c r="BI994" s="13">
        <f t="shared" si="1259"/>
        <v>0</v>
      </c>
      <c r="BJ994" s="13">
        <f t="shared" si="1260"/>
        <v>0</v>
      </c>
      <c r="BK994" s="13">
        <f t="shared" si="1261"/>
        <v>0</v>
      </c>
      <c r="BL994" s="13">
        <f t="shared" si="1262"/>
        <v>0</v>
      </c>
      <c r="BM994" s="13">
        <f t="shared" si="1263"/>
        <v>0</v>
      </c>
      <c r="BN994" s="13">
        <f t="shared" si="1264"/>
        <v>0</v>
      </c>
      <c r="BO994" s="13">
        <f t="shared" si="1265"/>
        <v>0</v>
      </c>
      <c r="BP994" s="13">
        <f t="shared" si="1266"/>
        <v>0</v>
      </c>
      <c r="BQ994" s="13">
        <f t="shared" si="1267"/>
        <v>0</v>
      </c>
      <c r="BR994" s="13">
        <f t="shared" si="1268"/>
        <v>0</v>
      </c>
      <c r="BS994" s="13">
        <f t="shared" si="1269"/>
        <v>0</v>
      </c>
      <c r="BT994" s="31">
        <f t="shared" si="1270"/>
        <v>0</v>
      </c>
      <c r="BU994" s="31">
        <f t="shared" si="1271"/>
        <v>0</v>
      </c>
      <c r="BV994" s="31">
        <f t="shared" si="1272"/>
        <v>0</v>
      </c>
      <c r="BW994" s="31">
        <f t="shared" si="1273"/>
        <v>0</v>
      </c>
      <c r="BX994" s="31">
        <f t="shared" si="1274"/>
        <v>0</v>
      </c>
      <c r="BY994" s="31">
        <f t="shared" si="1275"/>
        <v>0</v>
      </c>
      <c r="BZ994" s="31">
        <f t="shared" si="1276"/>
        <v>0</v>
      </c>
      <c r="CA994" s="31">
        <f t="shared" si="1277"/>
        <v>0</v>
      </c>
      <c r="CB994" s="31">
        <f t="shared" si="1278"/>
        <v>0</v>
      </c>
      <c r="CC994" s="31">
        <f t="shared" si="1279"/>
        <v>0</v>
      </c>
      <c r="CD994" s="31">
        <f t="shared" si="1280"/>
        <v>0</v>
      </c>
      <c r="CE994" s="37">
        <f t="array" ref="CE994">MIN(IF(JPRL=AI994,$AG$19:$AG$1018))</f>
        <v>0</v>
      </c>
      <c r="CF994" s="37">
        <f t="array" ref="CF994">MAX(IF(JPRL=AI994,$AG$19:$AG$1018))</f>
        <v>0</v>
      </c>
      <c r="CG994" s="36">
        <f t="shared" si="1281"/>
        <v>0</v>
      </c>
      <c r="CI994" s="40">
        <f t="shared" si="1282"/>
        <v>0</v>
      </c>
      <c r="CJ994" s="40">
        <f t="shared" si="1219"/>
        <v>0</v>
      </c>
      <c r="CK994" s="40">
        <f t="shared" si="1220"/>
        <v>0</v>
      </c>
      <c r="CL994" s="40">
        <f t="shared" si="1221"/>
        <v>0</v>
      </c>
      <c r="CM994" s="40">
        <f t="shared" si="1222"/>
        <v>0</v>
      </c>
      <c r="CN994" s="40">
        <f t="shared" si="1223"/>
        <v>0</v>
      </c>
      <c r="CO994" s="40">
        <f t="shared" si="1224"/>
        <v>0</v>
      </c>
      <c r="CP994" s="40">
        <f t="shared" si="1225"/>
        <v>0</v>
      </c>
      <c r="CQ994" s="40">
        <f t="shared" si="1226"/>
        <v>0</v>
      </c>
      <c r="CR994" s="40">
        <f t="shared" si="1227"/>
        <v>0</v>
      </c>
      <c r="CS994" s="40">
        <f t="shared" si="1228"/>
        <v>0</v>
      </c>
      <c r="CT994" s="41">
        <f t="shared" si="1283"/>
        <v>0</v>
      </c>
      <c r="CU994" s="41">
        <f t="shared" si="1284"/>
        <v>0</v>
      </c>
      <c r="CV994" s="41">
        <f t="shared" si="1285"/>
        <v>0</v>
      </c>
      <c r="CW994" s="41">
        <f t="shared" si="1286"/>
        <v>0</v>
      </c>
      <c r="CX994" s="41">
        <f t="shared" si="1287"/>
        <v>0</v>
      </c>
      <c r="CY994" s="41">
        <f t="shared" si="1288"/>
        <v>0</v>
      </c>
      <c r="CZ994" s="41">
        <f t="shared" si="1289"/>
        <v>0</v>
      </c>
      <c r="DA994" s="41">
        <f t="shared" si="1290"/>
        <v>0</v>
      </c>
      <c r="DB994" s="41">
        <f t="shared" si="1291"/>
        <v>0</v>
      </c>
      <c r="DC994" s="41">
        <f t="shared" si="1292"/>
        <v>0</v>
      </c>
      <c r="DD994" s="7">
        <f t="shared" si="1293"/>
        <v>0</v>
      </c>
      <c r="DE994" s="7">
        <f t="shared" si="1294"/>
        <v>0</v>
      </c>
      <c r="DF994" s="7">
        <f t="shared" si="1295"/>
        <v>0</v>
      </c>
      <c r="DJ994" s="7">
        <f t="shared" si="1296"/>
        <v>0</v>
      </c>
      <c r="DK994" s="7">
        <f t="shared" si="1297"/>
        <v>0</v>
      </c>
    </row>
    <row r="995" spans="1:115" ht="26.25" customHeight="1" x14ac:dyDescent="0.25">
      <c r="A995" s="9">
        <v>977</v>
      </c>
      <c r="B995" s="24" t="str">
        <f t="shared" si="1229"/>
        <v/>
      </c>
      <c r="C995" s="23"/>
      <c r="D995" s="51"/>
      <c r="E995" s="24"/>
      <c r="F995" s="24"/>
      <c r="G995" s="24"/>
      <c r="H995" s="24"/>
      <c r="I995" s="25"/>
      <c r="J995" s="24"/>
      <c r="K995" s="26"/>
      <c r="L995" s="29"/>
      <c r="M995" s="27"/>
      <c r="N995" s="28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30"/>
      <c r="Z995" s="29"/>
      <c r="AA995" s="29" t="str">
        <f t="shared" si="1230"/>
        <v/>
      </c>
      <c r="AB995" s="7">
        <f t="shared" si="1231"/>
        <v>0</v>
      </c>
      <c r="AC995" s="7">
        <f t="shared" si="1232"/>
        <v>0</v>
      </c>
      <c r="AD995" s="7">
        <f t="shared" si="1233"/>
        <v>0</v>
      </c>
      <c r="AE995" s="7">
        <f t="shared" si="1234"/>
        <v>0</v>
      </c>
      <c r="AF995" s="11" t="str">
        <f t="shared" si="1298"/>
        <v/>
      </c>
      <c r="AG995" s="13">
        <f t="shared" si="1235"/>
        <v>0</v>
      </c>
      <c r="AH995" s="7" t="str">
        <f t="shared" si="1236"/>
        <v/>
      </c>
      <c r="AI995" s="11" t="str">
        <f t="shared" si="1299"/>
        <v/>
      </c>
      <c r="AJ995" s="11" t="str">
        <f t="array" ref="AJ995">IF(OR(AI995=$AI$19:AI994),"",AI995)</f>
        <v/>
      </c>
      <c r="AK995" s="11" t="str">
        <f t="shared" si="1237"/>
        <v/>
      </c>
      <c r="AL995" t="str">
        <f t="array" ref="AL995">IF(OR(AK995=$AK$19:AK994),"",AK995)</f>
        <v/>
      </c>
      <c r="AM995" s="13">
        <f t="shared" si="1238"/>
        <v>0</v>
      </c>
      <c r="AN995" s="13">
        <f t="shared" si="1239"/>
        <v>0</v>
      </c>
      <c r="AO995" s="13">
        <f t="shared" si="1240"/>
        <v>0</v>
      </c>
      <c r="AP995" s="13">
        <f t="shared" si="1241"/>
        <v>0</v>
      </c>
      <c r="AQ995" s="13">
        <f t="shared" si="1242"/>
        <v>0</v>
      </c>
      <c r="AR995" s="13">
        <f t="shared" si="1243"/>
        <v>0</v>
      </c>
      <c r="AS995" s="13">
        <f t="shared" si="1244"/>
        <v>0</v>
      </c>
      <c r="AT995" s="13">
        <f t="shared" si="1245"/>
        <v>0</v>
      </c>
      <c r="AU995" s="13">
        <f t="shared" si="1246"/>
        <v>0</v>
      </c>
      <c r="AV995" s="13">
        <f t="shared" si="1247"/>
        <v>0</v>
      </c>
      <c r="AX995" s="13">
        <f t="shared" si="1248"/>
        <v>0</v>
      </c>
      <c r="AY995" s="13">
        <f t="shared" si="1249"/>
        <v>0</v>
      </c>
      <c r="AZ995" s="13">
        <f t="shared" si="1250"/>
        <v>0</v>
      </c>
      <c r="BA995" s="13">
        <f t="shared" si="1251"/>
        <v>0</v>
      </c>
      <c r="BB995" s="13">
        <f t="shared" si="1252"/>
        <v>0</v>
      </c>
      <c r="BC995" s="13">
        <f t="shared" si="1253"/>
        <v>0</v>
      </c>
      <c r="BD995" s="13">
        <f t="shared" si="1254"/>
        <v>0</v>
      </c>
      <c r="BE995" s="13">
        <f t="shared" si="1255"/>
        <v>0</v>
      </c>
      <c r="BF995" s="13">
        <f t="shared" si="1256"/>
        <v>0</v>
      </c>
      <c r="BG995" s="13">
        <f t="shared" si="1257"/>
        <v>0</v>
      </c>
      <c r="BH995" s="13">
        <f t="shared" si="1258"/>
        <v>0</v>
      </c>
      <c r="BI995" s="13">
        <f t="shared" si="1259"/>
        <v>0</v>
      </c>
      <c r="BJ995" s="13">
        <f t="shared" si="1260"/>
        <v>0</v>
      </c>
      <c r="BK995" s="13">
        <f t="shared" si="1261"/>
        <v>0</v>
      </c>
      <c r="BL995" s="13">
        <f t="shared" si="1262"/>
        <v>0</v>
      </c>
      <c r="BM995" s="13">
        <f t="shared" si="1263"/>
        <v>0</v>
      </c>
      <c r="BN995" s="13">
        <f t="shared" si="1264"/>
        <v>0</v>
      </c>
      <c r="BO995" s="13">
        <f t="shared" si="1265"/>
        <v>0</v>
      </c>
      <c r="BP995" s="13">
        <f t="shared" si="1266"/>
        <v>0</v>
      </c>
      <c r="BQ995" s="13">
        <f t="shared" si="1267"/>
        <v>0</v>
      </c>
      <c r="BR995" s="13">
        <f t="shared" si="1268"/>
        <v>0</v>
      </c>
      <c r="BS995" s="13">
        <f t="shared" si="1269"/>
        <v>0</v>
      </c>
      <c r="BT995" s="31">
        <f t="shared" si="1270"/>
        <v>0</v>
      </c>
      <c r="BU995" s="31">
        <f t="shared" si="1271"/>
        <v>0</v>
      </c>
      <c r="BV995" s="31">
        <f t="shared" si="1272"/>
        <v>0</v>
      </c>
      <c r="BW995" s="31">
        <f t="shared" si="1273"/>
        <v>0</v>
      </c>
      <c r="BX995" s="31">
        <f t="shared" si="1274"/>
        <v>0</v>
      </c>
      <c r="BY995" s="31">
        <f t="shared" si="1275"/>
        <v>0</v>
      </c>
      <c r="BZ995" s="31">
        <f t="shared" si="1276"/>
        <v>0</v>
      </c>
      <c r="CA995" s="31">
        <f t="shared" si="1277"/>
        <v>0</v>
      </c>
      <c r="CB995" s="31">
        <f t="shared" si="1278"/>
        <v>0</v>
      </c>
      <c r="CC995" s="31">
        <f t="shared" si="1279"/>
        <v>0</v>
      </c>
      <c r="CD995" s="31">
        <f t="shared" si="1280"/>
        <v>0</v>
      </c>
      <c r="CE995" s="37">
        <f t="array" ref="CE995">MIN(IF(JPRL=AI995,$AG$19:$AG$1018))</f>
        <v>0</v>
      </c>
      <c r="CF995" s="37">
        <f t="array" ref="CF995">MAX(IF(JPRL=AI995,$AG$19:$AG$1018))</f>
        <v>0</v>
      </c>
      <c r="CG995" s="36">
        <f t="shared" si="1281"/>
        <v>0</v>
      </c>
      <c r="CI995" s="40">
        <f t="shared" si="1282"/>
        <v>0</v>
      </c>
      <c r="CJ995" s="40">
        <f t="shared" si="1219"/>
        <v>0</v>
      </c>
      <c r="CK995" s="40">
        <f t="shared" si="1220"/>
        <v>0</v>
      </c>
      <c r="CL995" s="40">
        <f t="shared" si="1221"/>
        <v>0</v>
      </c>
      <c r="CM995" s="40">
        <f t="shared" si="1222"/>
        <v>0</v>
      </c>
      <c r="CN995" s="40">
        <f t="shared" si="1223"/>
        <v>0</v>
      </c>
      <c r="CO995" s="40">
        <f t="shared" si="1224"/>
        <v>0</v>
      </c>
      <c r="CP995" s="40">
        <f t="shared" si="1225"/>
        <v>0</v>
      </c>
      <c r="CQ995" s="40">
        <f t="shared" si="1226"/>
        <v>0</v>
      </c>
      <c r="CR995" s="40">
        <f t="shared" si="1227"/>
        <v>0</v>
      </c>
      <c r="CS995" s="40">
        <f t="shared" si="1228"/>
        <v>0</v>
      </c>
      <c r="CT995" s="41">
        <f t="shared" si="1283"/>
        <v>0</v>
      </c>
      <c r="CU995" s="41">
        <f t="shared" si="1284"/>
        <v>0</v>
      </c>
      <c r="CV995" s="41">
        <f t="shared" si="1285"/>
        <v>0</v>
      </c>
      <c r="CW995" s="41">
        <f t="shared" si="1286"/>
        <v>0</v>
      </c>
      <c r="CX995" s="41">
        <f t="shared" si="1287"/>
        <v>0</v>
      </c>
      <c r="CY995" s="41">
        <f t="shared" si="1288"/>
        <v>0</v>
      </c>
      <c r="CZ995" s="41">
        <f t="shared" si="1289"/>
        <v>0</v>
      </c>
      <c r="DA995" s="41">
        <f t="shared" si="1290"/>
        <v>0</v>
      </c>
      <c r="DB995" s="41">
        <f t="shared" si="1291"/>
        <v>0</v>
      </c>
      <c r="DC995" s="41">
        <f t="shared" si="1292"/>
        <v>0</v>
      </c>
      <c r="DD995" s="7">
        <f t="shared" si="1293"/>
        <v>0</v>
      </c>
      <c r="DE995" s="7">
        <f t="shared" si="1294"/>
        <v>0</v>
      </c>
      <c r="DF995" s="7">
        <f t="shared" si="1295"/>
        <v>0</v>
      </c>
      <c r="DJ995" s="7">
        <f t="shared" si="1296"/>
        <v>0</v>
      </c>
      <c r="DK995" s="7">
        <f t="shared" si="1297"/>
        <v>0</v>
      </c>
    </row>
    <row r="996" spans="1:115" ht="26.25" customHeight="1" x14ac:dyDescent="0.25">
      <c r="A996" s="9">
        <v>978</v>
      </c>
      <c r="B996" s="24" t="str">
        <f t="shared" si="1229"/>
        <v/>
      </c>
      <c r="C996" s="23"/>
      <c r="D996" s="51"/>
      <c r="E996" s="24"/>
      <c r="F996" s="24"/>
      <c r="G996" s="24"/>
      <c r="H996" s="24"/>
      <c r="I996" s="25"/>
      <c r="J996" s="24"/>
      <c r="K996" s="26"/>
      <c r="L996" s="29"/>
      <c r="M996" s="27"/>
      <c r="N996" s="28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30"/>
      <c r="Z996" s="29"/>
      <c r="AA996" s="29" t="str">
        <f t="shared" si="1230"/>
        <v/>
      </c>
      <c r="AB996" s="7">
        <f t="shared" si="1231"/>
        <v>0</v>
      </c>
      <c r="AC996" s="7">
        <f t="shared" si="1232"/>
        <v>0</v>
      </c>
      <c r="AD996" s="7">
        <f t="shared" si="1233"/>
        <v>0</v>
      </c>
      <c r="AE996" s="7">
        <f t="shared" si="1234"/>
        <v>0</v>
      </c>
      <c r="AF996" s="11" t="str">
        <f t="shared" si="1298"/>
        <v/>
      </c>
      <c r="AG996" s="13">
        <f t="shared" si="1235"/>
        <v>0</v>
      </c>
      <c r="AH996" s="7" t="str">
        <f t="shared" si="1236"/>
        <v/>
      </c>
      <c r="AI996" s="11" t="str">
        <f t="shared" si="1299"/>
        <v/>
      </c>
      <c r="AJ996" s="11" t="str">
        <f t="array" ref="AJ996">IF(OR(AI996=$AI$19:AI995),"",AI996)</f>
        <v/>
      </c>
      <c r="AK996" s="11" t="str">
        <f t="shared" si="1237"/>
        <v/>
      </c>
      <c r="AL996" t="str">
        <f t="array" ref="AL996">IF(OR(AK996=$AK$19:AK995),"",AK996)</f>
        <v/>
      </c>
      <c r="AM996" s="13">
        <f t="shared" si="1238"/>
        <v>0</v>
      </c>
      <c r="AN996" s="13">
        <f t="shared" si="1239"/>
        <v>0</v>
      </c>
      <c r="AO996" s="13">
        <f t="shared" si="1240"/>
        <v>0</v>
      </c>
      <c r="AP996" s="13">
        <f t="shared" si="1241"/>
        <v>0</v>
      </c>
      <c r="AQ996" s="13">
        <f t="shared" si="1242"/>
        <v>0</v>
      </c>
      <c r="AR996" s="13">
        <f t="shared" si="1243"/>
        <v>0</v>
      </c>
      <c r="AS996" s="13">
        <f t="shared" si="1244"/>
        <v>0</v>
      </c>
      <c r="AT996" s="13">
        <f t="shared" si="1245"/>
        <v>0</v>
      </c>
      <c r="AU996" s="13">
        <f t="shared" si="1246"/>
        <v>0</v>
      </c>
      <c r="AV996" s="13">
        <f t="shared" si="1247"/>
        <v>0</v>
      </c>
      <c r="AX996" s="13">
        <f t="shared" si="1248"/>
        <v>0</v>
      </c>
      <c r="AY996" s="13">
        <f t="shared" si="1249"/>
        <v>0</v>
      </c>
      <c r="AZ996" s="13">
        <f t="shared" si="1250"/>
        <v>0</v>
      </c>
      <c r="BA996" s="13">
        <f t="shared" si="1251"/>
        <v>0</v>
      </c>
      <c r="BB996" s="13">
        <f t="shared" si="1252"/>
        <v>0</v>
      </c>
      <c r="BC996" s="13">
        <f t="shared" si="1253"/>
        <v>0</v>
      </c>
      <c r="BD996" s="13">
        <f t="shared" si="1254"/>
        <v>0</v>
      </c>
      <c r="BE996" s="13">
        <f t="shared" si="1255"/>
        <v>0</v>
      </c>
      <c r="BF996" s="13">
        <f t="shared" si="1256"/>
        <v>0</v>
      </c>
      <c r="BG996" s="13">
        <f t="shared" si="1257"/>
        <v>0</v>
      </c>
      <c r="BH996" s="13">
        <f t="shared" si="1258"/>
        <v>0</v>
      </c>
      <c r="BI996" s="13">
        <f t="shared" si="1259"/>
        <v>0</v>
      </c>
      <c r="BJ996" s="13">
        <f t="shared" si="1260"/>
        <v>0</v>
      </c>
      <c r="BK996" s="13">
        <f t="shared" si="1261"/>
        <v>0</v>
      </c>
      <c r="BL996" s="13">
        <f t="shared" si="1262"/>
        <v>0</v>
      </c>
      <c r="BM996" s="13">
        <f t="shared" si="1263"/>
        <v>0</v>
      </c>
      <c r="BN996" s="13">
        <f t="shared" si="1264"/>
        <v>0</v>
      </c>
      <c r="BO996" s="13">
        <f t="shared" si="1265"/>
        <v>0</v>
      </c>
      <c r="BP996" s="13">
        <f t="shared" si="1266"/>
        <v>0</v>
      </c>
      <c r="BQ996" s="13">
        <f t="shared" si="1267"/>
        <v>0</v>
      </c>
      <c r="BR996" s="13">
        <f t="shared" si="1268"/>
        <v>0</v>
      </c>
      <c r="BS996" s="13">
        <f t="shared" si="1269"/>
        <v>0</v>
      </c>
      <c r="BT996" s="31">
        <f t="shared" si="1270"/>
        <v>0</v>
      </c>
      <c r="BU996" s="31">
        <f t="shared" si="1271"/>
        <v>0</v>
      </c>
      <c r="BV996" s="31">
        <f t="shared" si="1272"/>
        <v>0</v>
      </c>
      <c r="BW996" s="31">
        <f t="shared" si="1273"/>
        <v>0</v>
      </c>
      <c r="BX996" s="31">
        <f t="shared" si="1274"/>
        <v>0</v>
      </c>
      <c r="BY996" s="31">
        <f t="shared" si="1275"/>
        <v>0</v>
      </c>
      <c r="BZ996" s="31">
        <f t="shared" si="1276"/>
        <v>0</v>
      </c>
      <c r="CA996" s="31">
        <f t="shared" si="1277"/>
        <v>0</v>
      </c>
      <c r="CB996" s="31">
        <f t="shared" si="1278"/>
        <v>0</v>
      </c>
      <c r="CC996" s="31">
        <f t="shared" si="1279"/>
        <v>0</v>
      </c>
      <c r="CD996" s="31">
        <f t="shared" si="1280"/>
        <v>0</v>
      </c>
      <c r="CE996" s="37">
        <f t="array" ref="CE996">MIN(IF(JPRL=AI996,$AG$19:$AG$1018))</f>
        <v>0</v>
      </c>
      <c r="CF996" s="37">
        <f t="array" ref="CF996">MAX(IF(JPRL=AI996,$AG$19:$AG$1018))</f>
        <v>0</v>
      </c>
      <c r="CG996" s="36">
        <f t="shared" si="1281"/>
        <v>0</v>
      </c>
      <c r="CI996" s="40">
        <f t="shared" si="1282"/>
        <v>0</v>
      </c>
      <c r="CJ996" s="40">
        <f t="shared" si="1219"/>
        <v>0</v>
      </c>
      <c r="CK996" s="40">
        <f t="shared" si="1220"/>
        <v>0</v>
      </c>
      <c r="CL996" s="40">
        <f t="shared" si="1221"/>
        <v>0</v>
      </c>
      <c r="CM996" s="40">
        <f t="shared" si="1222"/>
        <v>0</v>
      </c>
      <c r="CN996" s="40">
        <f t="shared" si="1223"/>
        <v>0</v>
      </c>
      <c r="CO996" s="40">
        <f t="shared" si="1224"/>
        <v>0</v>
      </c>
      <c r="CP996" s="40">
        <f t="shared" si="1225"/>
        <v>0</v>
      </c>
      <c r="CQ996" s="40">
        <f t="shared" si="1226"/>
        <v>0</v>
      </c>
      <c r="CR996" s="40">
        <f t="shared" si="1227"/>
        <v>0</v>
      </c>
      <c r="CS996" s="40">
        <f t="shared" si="1228"/>
        <v>0</v>
      </c>
      <c r="CT996" s="41">
        <f t="shared" si="1283"/>
        <v>0</v>
      </c>
      <c r="CU996" s="41">
        <f t="shared" si="1284"/>
        <v>0</v>
      </c>
      <c r="CV996" s="41">
        <f t="shared" si="1285"/>
        <v>0</v>
      </c>
      <c r="CW996" s="41">
        <f t="shared" si="1286"/>
        <v>0</v>
      </c>
      <c r="CX996" s="41">
        <f t="shared" si="1287"/>
        <v>0</v>
      </c>
      <c r="CY996" s="41">
        <f t="shared" si="1288"/>
        <v>0</v>
      </c>
      <c r="CZ996" s="41">
        <f t="shared" si="1289"/>
        <v>0</v>
      </c>
      <c r="DA996" s="41">
        <f t="shared" si="1290"/>
        <v>0</v>
      </c>
      <c r="DB996" s="41">
        <f t="shared" si="1291"/>
        <v>0</v>
      </c>
      <c r="DC996" s="41">
        <f t="shared" si="1292"/>
        <v>0</v>
      </c>
      <c r="DD996" s="7">
        <f t="shared" si="1293"/>
        <v>0</v>
      </c>
      <c r="DE996" s="7">
        <f t="shared" si="1294"/>
        <v>0</v>
      </c>
      <c r="DF996" s="7">
        <f t="shared" si="1295"/>
        <v>0</v>
      </c>
      <c r="DJ996" s="7">
        <f t="shared" si="1296"/>
        <v>0</v>
      </c>
      <c r="DK996" s="7">
        <f t="shared" si="1297"/>
        <v>0</v>
      </c>
    </row>
    <row r="997" spans="1:115" ht="26.25" customHeight="1" x14ac:dyDescent="0.25">
      <c r="A997" s="9">
        <v>979</v>
      </c>
      <c r="B997" s="24" t="str">
        <f t="shared" si="1229"/>
        <v/>
      </c>
      <c r="C997" s="23"/>
      <c r="D997" s="51"/>
      <c r="E997" s="24"/>
      <c r="F997" s="24"/>
      <c r="G997" s="24"/>
      <c r="H997" s="24"/>
      <c r="I997" s="25"/>
      <c r="J997" s="24"/>
      <c r="K997" s="26"/>
      <c r="L997" s="29"/>
      <c r="M997" s="27"/>
      <c r="N997" s="28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30"/>
      <c r="Z997" s="29"/>
      <c r="AA997" s="29" t="str">
        <f t="shared" si="1230"/>
        <v/>
      </c>
      <c r="AB997" s="7">
        <f t="shared" si="1231"/>
        <v>0</v>
      </c>
      <c r="AC997" s="7">
        <f t="shared" si="1232"/>
        <v>0</v>
      </c>
      <c r="AD997" s="7">
        <f t="shared" si="1233"/>
        <v>0</v>
      </c>
      <c r="AE997" s="7">
        <f t="shared" si="1234"/>
        <v>0</v>
      </c>
      <c r="AF997" s="11" t="str">
        <f t="shared" si="1298"/>
        <v/>
      </c>
      <c r="AG997" s="13">
        <f t="shared" si="1235"/>
        <v>0</v>
      </c>
      <c r="AH997" s="7" t="str">
        <f t="shared" si="1236"/>
        <v/>
      </c>
      <c r="AI997" s="11" t="str">
        <f t="shared" si="1299"/>
        <v/>
      </c>
      <c r="AJ997" s="11" t="str">
        <f t="array" ref="AJ997">IF(OR(AI997=$AI$19:AI996),"",AI997)</f>
        <v/>
      </c>
      <c r="AK997" s="11" t="str">
        <f t="shared" si="1237"/>
        <v/>
      </c>
      <c r="AL997" t="str">
        <f t="array" ref="AL997">IF(OR(AK997=$AK$19:AK996),"",AK997)</f>
        <v/>
      </c>
      <c r="AM997" s="13">
        <f t="shared" si="1238"/>
        <v>0</v>
      </c>
      <c r="AN997" s="13">
        <f t="shared" si="1239"/>
        <v>0</v>
      </c>
      <c r="AO997" s="13">
        <f t="shared" si="1240"/>
        <v>0</v>
      </c>
      <c r="AP997" s="13">
        <f t="shared" si="1241"/>
        <v>0</v>
      </c>
      <c r="AQ997" s="13">
        <f t="shared" si="1242"/>
        <v>0</v>
      </c>
      <c r="AR997" s="13">
        <f t="shared" si="1243"/>
        <v>0</v>
      </c>
      <c r="AS997" s="13">
        <f t="shared" si="1244"/>
        <v>0</v>
      </c>
      <c r="AT997" s="13">
        <f t="shared" si="1245"/>
        <v>0</v>
      </c>
      <c r="AU997" s="13">
        <f t="shared" si="1246"/>
        <v>0</v>
      </c>
      <c r="AV997" s="13">
        <f t="shared" si="1247"/>
        <v>0</v>
      </c>
      <c r="AX997" s="13">
        <f t="shared" si="1248"/>
        <v>0</v>
      </c>
      <c r="AY997" s="13">
        <f t="shared" si="1249"/>
        <v>0</v>
      </c>
      <c r="AZ997" s="13">
        <f t="shared" si="1250"/>
        <v>0</v>
      </c>
      <c r="BA997" s="13">
        <f t="shared" si="1251"/>
        <v>0</v>
      </c>
      <c r="BB997" s="13">
        <f t="shared" si="1252"/>
        <v>0</v>
      </c>
      <c r="BC997" s="13">
        <f t="shared" si="1253"/>
        <v>0</v>
      </c>
      <c r="BD997" s="13">
        <f t="shared" si="1254"/>
        <v>0</v>
      </c>
      <c r="BE997" s="13">
        <f t="shared" si="1255"/>
        <v>0</v>
      </c>
      <c r="BF997" s="13">
        <f t="shared" si="1256"/>
        <v>0</v>
      </c>
      <c r="BG997" s="13">
        <f t="shared" si="1257"/>
        <v>0</v>
      </c>
      <c r="BH997" s="13">
        <f t="shared" si="1258"/>
        <v>0</v>
      </c>
      <c r="BI997" s="13">
        <f t="shared" si="1259"/>
        <v>0</v>
      </c>
      <c r="BJ997" s="13">
        <f t="shared" si="1260"/>
        <v>0</v>
      </c>
      <c r="BK997" s="13">
        <f t="shared" si="1261"/>
        <v>0</v>
      </c>
      <c r="BL997" s="13">
        <f t="shared" si="1262"/>
        <v>0</v>
      </c>
      <c r="BM997" s="13">
        <f t="shared" si="1263"/>
        <v>0</v>
      </c>
      <c r="BN997" s="13">
        <f t="shared" si="1264"/>
        <v>0</v>
      </c>
      <c r="BO997" s="13">
        <f t="shared" si="1265"/>
        <v>0</v>
      </c>
      <c r="BP997" s="13">
        <f t="shared" si="1266"/>
        <v>0</v>
      </c>
      <c r="BQ997" s="13">
        <f t="shared" si="1267"/>
        <v>0</v>
      </c>
      <c r="BR997" s="13">
        <f t="shared" si="1268"/>
        <v>0</v>
      </c>
      <c r="BS997" s="13">
        <f t="shared" si="1269"/>
        <v>0</v>
      </c>
      <c r="BT997" s="31">
        <f t="shared" si="1270"/>
        <v>0</v>
      </c>
      <c r="BU997" s="31">
        <f t="shared" si="1271"/>
        <v>0</v>
      </c>
      <c r="BV997" s="31">
        <f t="shared" si="1272"/>
        <v>0</v>
      </c>
      <c r="BW997" s="31">
        <f t="shared" si="1273"/>
        <v>0</v>
      </c>
      <c r="BX997" s="31">
        <f t="shared" si="1274"/>
        <v>0</v>
      </c>
      <c r="BY997" s="31">
        <f t="shared" si="1275"/>
        <v>0</v>
      </c>
      <c r="BZ997" s="31">
        <f t="shared" si="1276"/>
        <v>0</v>
      </c>
      <c r="CA997" s="31">
        <f t="shared" si="1277"/>
        <v>0</v>
      </c>
      <c r="CB997" s="31">
        <f t="shared" si="1278"/>
        <v>0</v>
      </c>
      <c r="CC997" s="31">
        <f t="shared" si="1279"/>
        <v>0</v>
      </c>
      <c r="CD997" s="31">
        <f t="shared" si="1280"/>
        <v>0</v>
      </c>
      <c r="CE997" s="37">
        <f t="array" ref="CE997">MIN(IF(JPRL=AI997,$AG$19:$AG$1018))</f>
        <v>0</v>
      </c>
      <c r="CF997" s="37">
        <f t="array" ref="CF997">MAX(IF(JPRL=AI997,$AG$19:$AG$1018))</f>
        <v>0</v>
      </c>
      <c r="CG997" s="36">
        <f t="shared" si="1281"/>
        <v>0</v>
      </c>
      <c r="CI997" s="40">
        <f t="shared" si="1282"/>
        <v>0</v>
      </c>
      <c r="CJ997" s="40">
        <f t="shared" si="1219"/>
        <v>0</v>
      </c>
      <c r="CK997" s="40">
        <f t="shared" si="1220"/>
        <v>0</v>
      </c>
      <c r="CL997" s="40">
        <f t="shared" si="1221"/>
        <v>0</v>
      </c>
      <c r="CM997" s="40">
        <f t="shared" si="1222"/>
        <v>0</v>
      </c>
      <c r="CN997" s="40">
        <f t="shared" si="1223"/>
        <v>0</v>
      </c>
      <c r="CO997" s="40">
        <f t="shared" si="1224"/>
        <v>0</v>
      </c>
      <c r="CP997" s="40">
        <f t="shared" si="1225"/>
        <v>0</v>
      </c>
      <c r="CQ997" s="40">
        <f t="shared" si="1226"/>
        <v>0</v>
      </c>
      <c r="CR997" s="40">
        <f t="shared" si="1227"/>
        <v>0</v>
      </c>
      <c r="CS997" s="40">
        <f t="shared" si="1228"/>
        <v>0</v>
      </c>
      <c r="CT997" s="41">
        <f t="shared" si="1283"/>
        <v>0</v>
      </c>
      <c r="CU997" s="41">
        <f t="shared" si="1284"/>
        <v>0</v>
      </c>
      <c r="CV997" s="41">
        <f t="shared" si="1285"/>
        <v>0</v>
      </c>
      <c r="CW997" s="41">
        <f t="shared" si="1286"/>
        <v>0</v>
      </c>
      <c r="CX997" s="41">
        <f t="shared" si="1287"/>
        <v>0</v>
      </c>
      <c r="CY997" s="41">
        <f t="shared" si="1288"/>
        <v>0</v>
      </c>
      <c r="CZ997" s="41">
        <f t="shared" si="1289"/>
        <v>0</v>
      </c>
      <c r="DA997" s="41">
        <f t="shared" si="1290"/>
        <v>0</v>
      </c>
      <c r="DB997" s="41">
        <f t="shared" si="1291"/>
        <v>0</v>
      </c>
      <c r="DC997" s="41">
        <f t="shared" si="1292"/>
        <v>0</v>
      </c>
      <c r="DD997" s="7">
        <f t="shared" si="1293"/>
        <v>0</v>
      </c>
      <c r="DE997" s="7">
        <f t="shared" si="1294"/>
        <v>0</v>
      </c>
      <c r="DF997" s="7">
        <f t="shared" si="1295"/>
        <v>0</v>
      </c>
      <c r="DJ997" s="7">
        <f t="shared" si="1296"/>
        <v>0</v>
      </c>
      <c r="DK997" s="7">
        <f t="shared" si="1297"/>
        <v>0</v>
      </c>
    </row>
    <row r="998" spans="1:115" ht="26.25" customHeight="1" x14ac:dyDescent="0.25">
      <c r="A998" s="9">
        <v>980</v>
      </c>
      <c r="B998" s="24" t="str">
        <f t="shared" si="1229"/>
        <v/>
      </c>
      <c r="C998" s="23"/>
      <c r="D998" s="51"/>
      <c r="E998" s="24"/>
      <c r="F998" s="24"/>
      <c r="G998" s="24"/>
      <c r="H998" s="24"/>
      <c r="I998" s="25"/>
      <c r="J998" s="24"/>
      <c r="K998" s="26"/>
      <c r="L998" s="29"/>
      <c r="M998" s="27"/>
      <c r="N998" s="28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30"/>
      <c r="Z998" s="29"/>
      <c r="AA998" s="29" t="str">
        <f t="shared" si="1230"/>
        <v/>
      </c>
      <c r="AB998" s="7">
        <f t="shared" si="1231"/>
        <v>0</v>
      </c>
      <c r="AC998" s="7">
        <f t="shared" si="1232"/>
        <v>0</v>
      </c>
      <c r="AD998" s="7">
        <f t="shared" si="1233"/>
        <v>0</v>
      </c>
      <c r="AE998" s="7">
        <f t="shared" si="1234"/>
        <v>0</v>
      </c>
      <c r="AF998" s="11" t="str">
        <f t="shared" si="1298"/>
        <v/>
      </c>
      <c r="AG998" s="13">
        <f t="shared" si="1235"/>
        <v>0</v>
      </c>
      <c r="AH998" s="7" t="str">
        <f t="shared" si="1236"/>
        <v/>
      </c>
      <c r="AI998" s="11" t="str">
        <f t="shared" si="1299"/>
        <v/>
      </c>
      <c r="AJ998" s="11" t="str">
        <f t="array" ref="AJ998">IF(OR(AI998=$AI$19:AI997),"",AI998)</f>
        <v/>
      </c>
      <c r="AK998" s="11" t="str">
        <f t="shared" si="1237"/>
        <v/>
      </c>
      <c r="AL998" t="str">
        <f t="array" ref="AL998">IF(OR(AK998=$AK$19:AK997),"",AK998)</f>
        <v/>
      </c>
      <c r="AM998" s="13">
        <f t="shared" si="1238"/>
        <v>0</v>
      </c>
      <c r="AN998" s="13">
        <f t="shared" si="1239"/>
        <v>0</v>
      </c>
      <c r="AO998" s="13">
        <f t="shared" si="1240"/>
        <v>0</v>
      </c>
      <c r="AP998" s="13">
        <f t="shared" si="1241"/>
        <v>0</v>
      </c>
      <c r="AQ998" s="13">
        <f t="shared" si="1242"/>
        <v>0</v>
      </c>
      <c r="AR998" s="13">
        <f t="shared" si="1243"/>
        <v>0</v>
      </c>
      <c r="AS998" s="13">
        <f t="shared" si="1244"/>
        <v>0</v>
      </c>
      <c r="AT998" s="13">
        <f t="shared" si="1245"/>
        <v>0</v>
      </c>
      <c r="AU998" s="13">
        <f t="shared" si="1246"/>
        <v>0</v>
      </c>
      <c r="AV998" s="13">
        <f t="shared" si="1247"/>
        <v>0</v>
      </c>
      <c r="AX998" s="13">
        <f t="shared" si="1248"/>
        <v>0</v>
      </c>
      <c r="AY998" s="13">
        <f t="shared" si="1249"/>
        <v>0</v>
      </c>
      <c r="AZ998" s="13">
        <f t="shared" si="1250"/>
        <v>0</v>
      </c>
      <c r="BA998" s="13">
        <f t="shared" si="1251"/>
        <v>0</v>
      </c>
      <c r="BB998" s="13">
        <f t="shared" si="1252"/>
        <v>0</v>
      </c>
      <c r="BC998" s="13">
        <f t="shared" si="1253"/>
        <v>0</v>
      </c>
      <c r="BD998" s="13">
        <f t="shared" si="1254"/>
        <v>0</v>
      </c>
      <c r="BE998" s="13">
        <f t="shared" si="1255"/>
        <v>0</v>
      </c>
      <c r="BF998" s="13">
        <f t="shared" si="1256"/>
        <v>0</v>
      </c>
      <c r="BG998" s="13">
        <f t="shared" si="1257"/>
        <v>0</v>
      </c>
      <c r="BH998" s="13">
        <f t="shared" si="1258"/>
        <v>0</v>
      </c>
      <c r="BI998" s="13">
        <f t="shared" si="1259"/>
        <v>0</v>
      </c>
      <c r="BJ998" s="13">
        <f t="shared" si="1260"/>
        <v>0</v>
      </c>
      <c r="BK998" s="13">
        <f t="shared" si="1261"/>
        <v>0</v>
      </c>
      <c r="BL998" s="13">
        <f t="shared" si="1262"/>
        <v>0</v>
      </c>
      <c r="BM998" s="13">
        <f t="shared" si="1263"/>
        <v>0</v>
      </c>
      <c r="BN998" s="13">
        <f t="shared" si="1264"/>
        <v>0</v>
      </c>
      <c r="BO998" s="13">
        <f t="shared" si="1265"/>
        <v>0</v>
      </c>
      <c r="BP998" s="13">
        <f t="shared" si="1266"/>
        <v>0</v>
      </c>
      <c r="BQ998" s="13">
        <f t="shared" si="1267"/>
        <v>0</v>
      </c>
      <c r="BR998" s="13">
        <f t="shared" si="1268"/>
        <v>0</v>
      </c>
      <c r="BS998" s="13">
        <f t="shared" si="1269"/>
        <v>0</v>
      </c>
      <c r="BT998" s="31">
        <f t="shared" si="1270"/>
        <v>0</v>
      </c>
      <c r="BU998" s="31">
        <f t="shared" si="1271"/>
        <v>0</v>
      </c>
      <c r="BV998" s="31">
        <f t="shared" si="1272"/>
        <v>0</v>
      </c>
      <c r="BW998" s="31">
        <f t="shared" si="1273"/>
        <v>0</v>
      </c>
      <c r="BX998" s="31">
        <f t="shared" si="1274"/>
        <v>0</v>
      </c>
      <c r="BY998" s="31">
        <f t="shared" si="1275"/>
        <v>0</v>
      </c>
      <c r="BZ998" s="31">
        <f t="shared" si="1276"/>
        <v>0</v>
      </c>
      <c r="CA998" s="31">
        <f t="shared" si="1277"/>
        <v>0</v>
      </c>
      <c r="CB998" s="31">
        <f t="shared" si="1278"/>
        <v>0</v>
      </c>
      <c r="CC998" s="31">
        <f t="shared" si="1279"/>
        <v>0</v>
      </c>
      <c r="CD998" s="31">
        <f t="shared" si="1280"/>
        <v>0</v>
      </c>
      <c r="CE998" s="37">
        <f t="array" ref="CE998">MIN(IF(JPRL=AI998,$AG$19:$AG$1018))</f>
        <v>0</v>
      </c>
      <c r="CF998" s="37">
        <f t="array" ref="CF998">MAX(IF(JPRL=AI998,$AG$19:$AG$1018))</f>
        <v>0</v>
      </c>
      <c r="CG998" s="36">
        <f t="shared" si="1281"/>
        <v>0</v>
      </c>
      <c r="CI998" s="40">
        <f t="shared" si="1282"/>
        <v>0</v>
      </c>
      <c r="CJ998" s="40">
        <f t="shared" si="1219"/>
        <v>0</v>
      </c>
      <c r="CK998" s="40">
        <f t="shared" si="1220"/>
        <v>0</v>
      </c>
      <c r="CL998" s="40">
        <f t="shared" si="1221"/>
        <v>0</v>
      </c>
      <c r="CM998" s="40">
        <f t="shared" si="1222"/>
        <v>0</v>
      </c>
      <c r="CN998" s="40">
        <f t="shared" si="1223"/>
        <v>0</v>
      </c>
      <c r="CO998" s="40">
        <f t="shared" si="1224"/>
        <v>0</v>
      </c>
      <c r="CP998" s="40">
        <f t="shared" si="1225"/>
        <v>0</v>
      </c>
      <c r="CQ998" s="40">
        <f t="shared" si="1226"/>
        <v>0</v>
      </c>
      <c r="CR998" s="40">
        <f t="shared" si="1227"/>
        <v>0</v>
      </c>
      <c r="CS998" s="40">
        <f t="shared" si="1228"/>
        <v>0</v>
      </c>
      <c r="CT998" s="41">
        <f t="shared" si="1283"/>
        <v>0</v>
      </c>
      <c r="CU998" s="41">
        <f t="shared" si="1284"/>
        <v>0</v>
      </c>
      <c r="CV998" s="41">
        <f t="shared" si="1285"/>
        <v>0</v>
      </c>
      <c r="CW998" s="41">
        <f t="shared" si="1286"/>
        <v>0</v>
      </c>
      <c r="CX998" s="41">
        <f t="shared" si="1287"/>
        <v>0</v>
      </c>
      <c r="CY998" s="41">
        <f t="shared" si="1288"/>
        <v>0</v>
      </c>
      <c r="CZ998" s="41">
        <f t="shared" si="1289"/>
        <v>0</v>
      </c>
      <c r="DA998" s="41">
        <f t="shared" si="1290"/>
        <v>0</v>
      </c>
      <c r="DB998" s="41">
        <f t="shared" si="1291"/>
        <v>0</v>
      </c>
      <c r="DC998" s="41">
        <f t="shared" si="1292"/>
        <v>0</v>
      </c>
      <c r="DD998" s="7">
        <f t="shared" si="1293"/>
        <v>0</v>
      </c>
      <c r="DE998" s="7">
        <f t="shared" si="1294"/>
        <v>0</v>
      </c>
      <c r="DF998" s="7">
        <f t="shared" si="1295"/>
        <v>0</v>
      </c>
      <c r="DJ998" s="7">
        <f t="shared" si="1296"/>
        <v>0</v>
      </c>
      <c r="DK998" s="7">
        <f t="shared" si="1297"/>
        <v>0</v>
      </c>
    </row>
    <row r="999" spans="1:115" ht="26.25" customHeight="1" x14ac:dyDescent="0.25">
      <c r="A999" s="9">
        <v>981</v>
      </c>
      <c r="B999" s="24" t="str">
        <f t="shared" si="1229"/>
        <v/>
      </c>
      <c r="C999" s="23"/>
      <c r="D999" s="51"/>
      <c r="E999" s="24"/>
      <c r="F999" s="24"/>
      <c r="G999" s="24"/>
      <c r="H999" s="24"/>
      <c r="I999" s="25"/>
      <c r="J999" s="24"/>
      <c r="K999" s="26"/>
      <c r="L999" s="29"/>
      <c r="M999" s="27"/>
      <c r="N999" s="28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30"/>
      <c r="Z999" s="29"/>
      <c r="AA999" s="29" t="str">
        <f t="shared" si="1230"/>
        <v/>
      </c>
      <c r="AB999" s="7">
        <f t="shared" si="1231"/>
        <v>0</v>
      </c>
      <c r="AC999" s="7">
        <f t="shared" si="1232"/>
        <v>0</v>
      </c>
      <c r="AD999" s="7">
        <f t="shared" si="1233"/>
        <v>0</v>
      </c>
      <c r="AE999" s="7">
        <f t="shared" si="1234"/>
        <v>0</v>
      </c>
      <c r="AF999" s="11" t="str">
        <f t="shared" si="1298"/>
        <v/>
      </c>
      <c r="AG999" s="13">
        <f t="shared" si="1235"/>
        <v>0</v>
      </c>
      <c r="AH999" s="7" t="str">
        <f t="shared" si="1236"/>
        <v/>
      </c>
      <c r="AI999" s="11" t="str">
        <f t="shared" si="1299"/>
        <v/>
      </c>
      <c r="AJ999" s="11" t="str">
        <f t="array" ref="AJ999">IF(OR(AI999=$AI$19:AI998),"",AI999)</f>
        <v/>
      </c>
      <c r="AK999" s="11" t="str">
        <f t="shared" si="1237"/>
        <v/>
      </c>
      <c r="AL999" t="str">
        <f t="array" ref="AL999">IF(OR(AK999=$AK$19:AK998),"",AK999)</f>
        <v/>
      </c>
      <c r="AM999" s="13">
        <f t="shared" si="1238"/>
        <v>0</v>
      </c>
      <c r="AN999" s="13">
        <f t="shared" si="1239"/>
        <v>0</v>
      </c>
      <c r="AO999" s="13">
        <f t="shared" si="1240"/>
        <v>0</v>
      </c>
      <c r="AP999" s="13">
        <f t="shared" si="1241"/>
        <v>0</v>
      </c>
      <c r="AQ999" s="13">
        <f t="shared" si="1242"/>
        <v>0</v>
      </c>
      <c r="AR999" s="13">
        <f t="shared" si="1243"/>
        <v>0</v>
      </c>
      <c r="AS999" s="13">
        <f t="shared" si="1244"/>
        <v>0</v>
      </c>
      <c r="AT999" s="13">
        <f t="shared" si="1245"/>
        <v>0</v>
      </c>
      <c r="AU999" s="13">
        <f t="shared" si="1246"/>
        <v>0</v>
      </c>
      <c r="AV999" s="13">
        <f t="shared" si="1247"/>
        <v>0</v>
      </c>
      <c r="AX999" s="13">
        <f t="shared" si="1248"/>
        <v>0</v>
      </c>
      <c r="AY999" s="13">
        <f t="shared" si="1249"/>
        <v>0</v>
      </c>
      <c r="AZ999" s="13">
        <f t="shared" si="1250"/>
        <v>0</v>
      </c>
      <c r="BA999" s="13">
        <f t="shared" si="1251"/>
        <v>0</v>
      </c>
      <c r="BB999" s="13">
        <f t="shared" si="1252"/>
        <v>0</v>
      </c>
      <c r="BC999" s="13">
        <f t="shared" si="1253"/>
        <v>0</v>
      </c>
      <c r="BD999" s="13">
        <f t="shared" si="1254"/>
        <v>0</v>
      </c>
      <c r="BE999" s="13">
        <f t="shared" si="1255"/>
        <v>0</v>
      </c>
      <c r="BF999" s="13">
        <f t="shared" si="1256"/>
        <v>0</v>
      </c>
      <c r="BG999" s="13">
        <f t="shared" si="1257"/>
        <v>0</v>
      </c>
      <c r="BH999" s="13">
        <f t="shared" si="1258"/>
        <v>0</v>
      </c>
      <c r="BI999" s="13">
        <f t="shared" si="1259"/>
        <v>0</v>
      </c>
      <c r="BJ999" s="13">
        <f t="shared" si="1260"/>
        <v>0</v>
      </c>
      <c r="BK999" s="13">
        <f t="shared" si="1261"/>
        <v>0</v>
      </c>
      <c r="BL999" s="13">
        <f t="shared" si="1262"/>
        <v>0</v>
      </c>
      <c r="BM999" s="13">
        <f t="shared" si="1263"/>
        <v>0</v>
      </c>
      <c r="BN999" s="13">
        <f t="shared" si="1264"/>
        <v>0</v>
      </c>
      <c r="BO999" s="13">
        <f t="shared" si="1265"/>
        <v>0</v>
      </c>
      <c r="BP999" s="13">
        <f t="shared" si="1266"/>
        <v>0</v>
      </c>
      <c r="BQ999" s="13">
        <f t="shared" si="1267"/>
        <v>0</v>
      </c>
      <c r="BR999" s="13">
        <f t="shared" si="1268"/>
        <v>0</v>
      </c>
      <c r="BS999" s="13">
        <f t="shared" si="1269"/>
        <v>0</v>
      </c>
      <c r="BT999" s="31">
        <f t="shared" si="1270"/>
        <v>0</v>
      </c>
      <c r="BU999" s="31">
        <f t="shared" si="1271"/>
        <v>0</v>
      </c>
      <c r="BV999" s="31">
        <f t="shared" si="1272"/>
        <v>0</v>
      </c>
      <c r="BW999" s="31">
        <f t="shared" si="1273"/>
        <v>0</v>
      </c>
      <c r="BX999" s="31">
        <f t="shared" si="1274"/>
        <v>0</v>
      </c>
      <c r="BY999" s="31">
        <f t="shared" si="1275"/>
        <v>0</v>
      </c>
      <c r="BZ999" s="31">
        <f t="shared" si="1276"/>
        <v>0</v>
      </c>
      <c r="CA999" s="31">
        <f t="shared" si="1277"/>
        <v>0</v>
      </c>
      <c r="CB999" s="31">
        <f t="shared" si="1278"/>
        <v>0</v>
      </c>
      <c r="CC999" s="31">
        <f t="shared" si="1279"/>
        <v>0</v>
      </c>
      <c r="CD999" s="31">
        <f t="shared" si="1280"/>
        <v>0</v>
      </c>
      <c r="CE999" s="37">
        <f t="array" ref="CE999">MIN(IF(JPRL=AI999,$AG$19:$AG$1018))</f>
        <v>0</v>
      </c>
      <c r="CF999" s="37">
        <f t="array" ref="CF999">MAX(IF(JPRL=AI999,$AG$19:$AG$1018))</f>
        <v>0</v>
      </c>
      <c r="CG999" s="36">
        <f t="shared" si="1281"/>
        <v>0</v>
      </c>
      <c r="CI999" s="40">
        <f t="shared" si="1282"/>
        <v>0</v>
      </c>
      <c r="CJ999" s="40">
        <f t="shared" si="1219"/>
        <v>0</v>
      </c>
      <c r="CK999" s="40">
        <f t="shared" si="1220"/>
        <v>0</v>
      </c>
      <c r="CL999" s="40">
        <f t="shared" si="1221"/>
        <v>0</v>
      </c>
      <c r="CM999" s="40">
        <f t="shared" si="1222"/>
        <v>0</v>
      </c>
      <c r="CN999" s="40">
        <f t="shared" si="1223"/>
        <v>0</v>
      </c>
      <c r="CO999" s="40">
        <f t="shared" si="1224"/>
        <v>0</v>
      </c>
      <c r="CP999" s="40">
        <f t="shared" si="1225"/>
        <v>0</v>
      </c>
      <c r="CQ999" s="40">
        <f t="shared" si="1226"/>
        <v>0</v>
      </c>
      <c r="CR999" s="40">
        <f t="shared" si="1227"/>
        <v>0</v>
      </c>
      <c r="CS999" s="40">
        <f t="shared" si="1228"/>
        <v>0</v>
      </c>
      <c r="CT999" s="41">
        <f t="shared" si="1283"/>
        <v>0</v>
      </c>
      <c r="CU999" s="41">
        <f t="shared" si="1284"/>
        <v>0</v>
      </c>
      <c r="CV999" s="41">
        <f t="shared" si="1285"/>
        <v>0</v>
      </c>
      <c r="CW999" s="41">
        <f t="shared" si="1286"/>
        <v>0</v>
      </c>
      <c r="CX999" s="41">
        <f t="shared" si="1287"/>
        <v>0</v>
      </c>
      <c r="CY999" s="41">
        <f t="shared" si="1288"/>
        <v>0</v>
      </c>
      <c r="CZ999" s="41">
        <f t="shared" si="1289"/>
        <v>0</v>
      </c>
      <c r="DA999" s="41">
        <f t="shared" si="1290"/>
        <v>0</v>
      </c>
      <c r="DB999" s="41">
        <f t="shared" si="1291"/>
        <v>0</v>
      </c>
      <c r="DC999" s="41">
        <f t="shared" si="1292"/>
        <v>0</v>
      </c>
      <c r="DD999" s="7">
        <f t="shared" si="1293"/>
        <v>0</v>
      </c>
      <c r="DE999" s="7">
        <f t="shared" si="1294"/>
        <v>0</v>
      </c>
      <c r="DF999" s="7">
        <f t="shared" si="1295"/>
        <v>0</v>
      </c>
      <c r="DJ999" s="7">
        <f t="shared" si="1296"/>
        <v>0</v>
      </c>
      <c r="DK999" s="7">
        <f t="shared" si="1297"/>
        <v>0</v>
      </c>
    </row>
    <row r="1000" spans="1:115" ht="26.25" customHeight="1" x14ac:dyDescent="0.25">
      <c r="A1000" s="9">
        <v>982</v>
      </c>
      <c r="B1000" s="24" t="str">
        <f t="shared" si="1229"/>
        <v/>
      </c>
      <c r="C1000" s="23"/>
      <c r="D1000" s="51"/>
      <c r="E1000" s="24"/>
      <c r="F1000" s="24"/>
      <c r="G1000" s="24"/>
      <c r="H1000" s="24"/>
      <c r="I1000" s="25"/>
      <c r="J1000" s="24"/>
      <c r="K1000" s="26"/>
      <c r="L1000" s="29"/>
      <c r="M1000" s="27"/>
      <c r="N1000" s="28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30"/>
      <c r="Z1000" s="29"/>
      <c r="AA1000" s="29" t="str">
        <f t="shared" si="1230"/>
        <v/>
      </c>
      <c r="AB1000" s="7">
        <f t="shared" si="1231"/>
        <v>0</v>
      </c>
      <c r="AC1000" s="7">
        <f t="shared" si="1232"/>
        <v>0</v>
      </c>
      <c r="AD1000" s="7">
        <f t="shared" si="1233"/>
        <v>0</v>
      </c>
      <c r="AE1000" s="7">
        <f t="shared" si="1234"/>
        <v>0</v>
      </c>
      <c r="AF1000" s="11" t="str">
        <f t="shared" si="1298"/>
        <v/>
      </c>
      <c r="AG1000" s="13">
        <f t="shared" si="1235"/>
        <v>0</v>
      </c>
      <c r="AH1000" s="7" t="str">
        <f t="shared" si="1236"/>
        <v/>
      </c>
      <c r="AI1000" s="11" t="str">
        <f t="shared" si="1299"/>
        <v/>
      </c>
      <c r="AJ1000" s="11" t="str">
        <f t="array" ref="AJ1000">IF(OR(AI1000=$AI$19:AI999),"",AI1000)</f>
        <v/>
      </c>
      <c r="AK1000" s="11" t="str">
        <f t="shared" si="1237"/>
        <v/>
      </c>
      <c r="AL1000" t="str">
        <f t="array" ref="AL1000">IF(OR(AK1000=$AK$19:AK999),"",AK1000)</f>
        <v/>
      </c>
      <c r="AM1000" s="13">
        <f t="shared" si="1238"/>
        <v>0</v>
      </c>
      <c r="AN1000" s="13">
        <f t="shared" si="1239"/>
        <v>0</v>
      </c>
      <c r="AO1000" s="13">
        <f t="shared" si="1240"/>
        <v>0</v>
      </c>
      <c r="AP1000" s="13">
        <f t="shared" si="1241"/>
        <v>0</v>
      </c>
      <c r="AQ1000" s="13">
        <f t="shared" si="1242"/>
        <v>0</v>
      </c>
      <c r="AR1000" s="13">
        <f t="shared" si="1243"/>
        <v>0</v>
      </c>
      <c r="AS1000" s="13">
        <f t="shared" si="1244"/>
        <v>0</v>
      </c>
      <c r="AT1000" s="13">
        <f t="shared" si="1245"/>
        <v>0</v>
      </c>
      <c r="AU1000" s="13">
        <f t="shared" si="1246"/>
        <v>0</v>
      </c>
      <c r="AV1000" s="13">
        <f t="shared" si="1247"/>
        <v>0</v>
      </c>
      <c r="AX1000" s="13">
        <f t="shared" si="1248"/>
        <v>0</v>
      </c>
      <c r="AY1000" s="13">
        <f t="shared" si="1249"/>
        <v>0</v>
      </c>
      <c r="AZ1000" s="13">
        <f t="shared" si="1250"/>
        <v>0</v>
      </c>
      <c r="BA1000" s="13">
        <f t="shared" si="1251"/>
        <v>0</v>
      </c>
      <c r="BB1000" s="13">
        <f t="shared" si="1252"/>
        <v>0</v>
      </c>
      <c r="BC1000" s="13">
        <f t="shared" si="1253"/>
        <v>0</v>
      </c>
      <c r="BD1000" s="13">
        <f t="shared" si="1254"/>
        <v>0</v>
      </c>
      <c r="BE1000" s="13">
        <f t="shared" si="1255"/>
        <v>0</v>
      </c>
      <c r="BF1000" s="13">
        <f t="shared" si="1256"/>
        <v>0</v>
      </c>
      <c r="BG1000" s="13">
        <f t="shared" si="1257"/>
        <v>0</v>
      </c>
      <c r="BH1000" s="13">
        <f t="shared" si="1258"/>
        <v>0</v>
      </c>
      <c r="BI1000" s="13">
        <f t="shared" si="1259"/>
        <v>0</v>
      </c>
      <c r="BJ1000" s="13">
        <f t="shared" si="1260"/>
        <v>0</v>
      </c>
      <c r="BK1000" s="13">
        <f t="shared" si="1261"/>
        <v>0</v>
      </c>
      <c r="BL1000" s="13">
        <f t="shared" si="1262"/>
        <v>0</v>
      </c>
      <c r="BM1000" s="13">
        <f t="shared" si="1263"/>
        <v>0</v>
      </c>
      <c r="BN1000" s="13">
        <f t="shared" si="1264"/>
        <v>0</v>
      </c>
      <c r="BO1000" s="13">
        <f t="shared" si="1265"/>
        <v>0</v>
      </c>
      <c r="BP1000" s="13">
        <f t="shared" si="1266"/>
        <v>0</v>
      </c>
      <c r="BQ1000" s="13">
        <f t="shared" si="1267"/>
        <v>0</v>
      </c>
      <c r="BR1000" s="13">
        <f t="shared" si="1268"/>
        <v>0</v>
      </c>
      <c r="BS1000" s="13">
        <f t="shared" si="1269"/>
        <v>0</v>
      </c>
      <c r="BT1000" s="31">
        <f t="shared" si="1270"/>
        <v>0</v>
      </c>
      <c r="BU1000" s="31">
        <f t="shared" si="1271"/>
        <v>0</v>
      </c>
      <c r="BV1000" s="31">
        <f t="shared" si="1272"/>
        <v>0</v>
      </c>
      <c r="BW1000" s="31">
        <f t="shared" si="1273"/>
        <v>0</v>
      </c>
      <c r="BX1000" s="31">
        <f t="shared" si="1274"/>
        <v>0</v>
      </c>
      <c r="BY1000" s="31">
        <f t="shared" si="1275"/>
        <v>0</v>
      </c>
      <c r="BZ1000" s="31">
        <f t="shared" si="1276"/>
        <v>0</v>
      </c>
      <c r="CA1000" s="31">
        <f t="shared" si="1277"/>
        <v>0</v>
      </c>
      <c r="CB1000" s="31">
        <f t="shared" si="1278"/>
        <v>0</v>
      </c>
      <c r="CC1000" s="31">
        <f t="shared" si="1279"/>
        <v>0</v>
      </c>
      <c r="CD1000" s="31">
        <f t="shared" si="1280"/>
        <v>0</v>
      </c>
      <c r="CE1000" s="37">
        <f t="array" ref="CE1000">MIN(IF(JPRL=AI1000,$AG$19:$AG$1018))</f>
        <v>0</v>
      </c>
      <c r="CF1000" s="37">
        <f t="array" ref="CF1000">MAX(IF(JPRL=AI1000,$AG$19:$AG$1018))</f>
        <v>0</v>
      </c>
      <c r="CG1000" s="36">
        <f t="shared" si="1281"/>
        <v>0</v>
      </c>
      <c r="CI1000" s="40">
        <f t="shared" si="1282"/>
        <v>0</v>
      </c>
      <c r="CJ1000" s="40">
        <f t="shared" si="1219"/>
        <v>0</v>
      </c>
      <c r="CK1000" s="40">
        <f t="shared" si="1220"/>
        <v>0</v>
      </c>
      <c r="CL1000" s="40">
        <f t="shared" si="1221"/>
        <v>0</v>
      </c>
      <c r="CM1000" s="40">
        <f t="shared" si="1222"/>
        <v>0</v>
      </c>
      <c r="CN1000" s="40">
        <f t="shared" si="1223"/>
        <v>0</v>
      </c>
      <c r="CO1000" s="40">
        <f t="shared" si="1224"/>
        <v>0</v>
      </c>
      <c r="CP1000" s="40">
        <f t="shared" si="1225"/>
        <v>0</v>
      </c>
      <c r="CQ1000" s="40">
        <f t="shared" si="1226"/>
        <v>0</v>
      </c>
      <c r="CR1000" s="40">
        <f t="shared" si="1227"/>
        <v>0</v>
      </c>
      <c r="CS1000" s="40">
        <f t="shared" si="1228"/>
        <v>0</v>
      </c>
      <c r="CT1000" s="41">
        <f t="shared" si="1283"/>
        <v>0</v>
      </c>
      <c r="CU1000" s="41">
        <f t="shared" si="1284"/>
        <v>0</v>
      </c>
      <c r="CV1000" s="41">
        <f t="shared" si="1285"/>
        <v>0</v>
      </c>
      <c r="CW1000" s="41">
        <f t="shared" si="1286"/>
        <v>0</v>
      </c>
      <c r="CX1000" s="41">
        <f t="shared" si="1287"/>
        <v>0</v>
      </c>
      <c r="CY1000" s="41">
        <f t="shared" si="1288"/>
        <v>0</v>
      </c>
      <c r="CZ1000" s="41">
        <f t="shared" si="1289"/>
        <v>0</v>
      </c>
      <c r="DA1000" s="41">
        <f t="shared" si="1290"/>
        <v>0</v>
      </c>
      <c r="DB1000" s="41">
        <f t="shared" si="1291"/>
        <v>0</v>
      </c>
      <c r="DC1000" s="41">
        <f t="shared" si="1292"/>
        <v>0</v>
      </c>
      <c r="DD1000" s="7">
        <f t="shared" si="1293"/>
        <v>0</v>
      </c>
      <c r="DE1000" s="7">
        <f t="shared" si="1294"/>
        <v>0</v>
      </c>
      <c r="DF1000" s="7">
        <f t="shared" si="1295"/>
        <v>0</v>
      </c>
      <c r="DJ1000" s="7">
        <f t="shared" si="1296"/>
        <v>0</v>
      </c>
      <c r="DK1000" s="7">
        <f t="shared" si="1297"/>
        <v>0</v>
      </c>
    </row>
    <row r="1001" spans="1:115" ht="26.25" customHeight="1" x14ac:dyDescent="0.25">
      <c r="A1001" s="9">
        <v>983</v>
      </c>
      <c r="B1001" s="24" t="str">
        <f t="shared" si="1229"/>
        <v/>
      </c>
      <c r="C1001" s="23"/>
      <c r="D1001" s="51"/>
      <c r="E1001" s="24"/>
      <c r="F1001" s="24"/>
      <c r="G1001" s="24"/>
      <c r="H1001" s="24"/>
      <c r="I1001" s="25"/>
      <c r="J1001" s="24"/>
      <c r="K1001" s="26"/>
      <c r="L1001" s="29"/>
      <c r="M1001" s="27"/>
      <c r="N1001" s="28"/>
      <c r="O1001" s="29"/>
      <c r="P1001" s="29"/>
      <c r="Q1001" s="29"/>
      <c r="R1001" s="29"/>
      <c r="S1001" s="29"/>
      <c r="T1001" s="29"/>
      <c r="U1001" s="29"/>
      <c r="V1001" s="29"/>
      <c r="W1001" s="29"/>
      <c r="X1001" s="29"/>
      <c r="Y1001" s="30"/>
      <c r="Z1001" s="29"/>
      <c r="AA1001" s="29" t="str">
        <f t="shared" si="1230"/>
        <v/>
      </c>
      <c r="AB1001" s="7">
        <f t="shared" si="1231"/>
        <v>0</v>
      </c>
      <c r="AC1001" s="7">
        <f t="shared" si="1232"/>
        <v>0</v>
      </c>
      <c r="AD1001" s="7">
        <f t="shared" si="1233"/>
        <v>0</v>
      </c>
      <c r="AE1001" s="7">
        <f t="shared" si="1234"/>
        <v>0</v>
      </c>
      <c r="AF1001" s="11" t="str">
        <f t="shared" si="1298"/>
        <v/>
      </c>
      <c r="AG1001" s="13">
        <f t="shared" si="1235"/>
        <v>0</v>
      </c>
      <c r="AH1001" s="7" t="str">
        <f t="shared" si="1236"/>
        <v/>
      </c>
      <c r="AI1001" s="11" t="str">
        <f t="shared" si="1299"/>
        <v/>
      </c>
      <c r="AJ1001" s="11" t="str">
        <f t="array" ref="AJ1001">IF(OR(AI1001=$AI$19:AI1000),"",AI1001)</f>
        <v/>
      </c>
      <c r="AK1001" s="11" t="str">
        <f t="shared" si="1237"/>
        <v/>
      </c>
      <c r="AL1001" t="str">
        <f t="array" ref="AL1001">IF(OR(AK1001=$AK$19:AK1000),"",AK1001)</f>
        <v/>
      </c>
      <c r="AM1001" s="13">
        <f t="shared" si="1238"/>
        <v>0</v>
      </c>
      <c r="AN1001" s="13">
        <f t="shared" si="1239"/>
        <v>0</v>
      </c>
      <c r="AO1001" s="13">
        <f t="shared" si="1240"/>
        <v>0</v>
      </c>
      <c r="AP1001" s="13">
        <f t="shared" si="1241"/>
        <v>0</v>
      </c>
      <c r="AQ1001" s="13">
        <f t="shared" si="1242"/>
        <v>0</v>
      </c>
      <c r="AR1001" s="13">
        <f t="shared" si="1243"/>
        <v>0</v>
      </c>
      <c r="AS1001" s="13">
        <f t="shared" si="1244"/>
        <v>0</v>
      </c>
      <c r="AT1001" s="13">
        <f t="shared" si="1245"/>
        <v>0</v>
      </c>
      <c r="AU1001" s="13">
        <f t="shared" si="1246"/>
        <v>0</v>
      </c>
      <c r="AV1001" s="13">
        <f t="shared" si="1247"/>
        <v>0</v>
      </c>
      <c r="AX1001" s="13">
        <f t="shared" si="1248"/>
        <v>0</v>
      </c>
      <c r="AY1001" s="13">
        <f t="shared" si="1249"/>
        <v>0</v>
      </c>
      <c r="AZ1001" s="13">
        <f t="shared" si="1250"/>
        <v>0</v>
      </c>
      <c r="BA1001" s="13">
        <f t="shared" si="1251"/>
        <v>0</v>
      </c>
      <c r="BB1001" s="13">
        <f t="shared" si="1252"/>
        <v>0</v>
      </c>
      <c r="BC1001" s="13">
        <f t="shared" si="1253"/>
        <v>0</v>
      </c>
      <c r="BD1001" s="13">
        <f t="shared" si="1254"/>
        <v>0</v>
      </c>
      <c r="BE1001" s="13">
        <f t="shared" si="1255"/>
        <v>0</v>
      </c>
      <c r="BF1001" s="13">
        <f t="shared" si="1256"/>
        <v>0</v>
      </c>
      <c r="BG1001" s="13">
        <f t="shared" si="1257"/>
        <v>0</v>
      </c>
      <c r="BH1001" s="13">
        <f t="shared" si="1258"/>
        <v>0</v>
      </c>
      <c r="BI1001" s="13">
        <f t="shared" si="1259"/>
        <v>0</v>
      </c>
      <c r="BJ1001" s="13">
        <f t="shared" si="1260"/>
        <v>0</v>
      </c>
      <c r="BK1001" s="13">
        <f t="shared" si="1261"/>
        <v>0</v>
      </c>
      <c r="BL1001" s="13">
        <f t="shared" si="1262"/>
        <v>0</v>
      </c>
      <c r="BM1001" s="13">
        <f t="shared" si="1263"/>
        <v>0</v>
      </c>
      <c r="BN1001" s="13">
        <f t="shared" si="1264"/>
        <v>0</v>
      </c>
      <c r="BO1001" s="13">
        <f t="shared" si="1265"/>
        <v>0</v>
      </c>
      <c r="BP1001" s="13">
        <f t="shared" si="1266"/>
        <v>0</v>
      </c>
      <c r="BQ1001" s="13">
        <f t="shared" si="1267"/>
        <v>0</v>
      </c>
      <c r="BR1001" s="13">
        <f t="shared" si="1268"/>
        <v>0</v>
      </c>
      <c r="BS1001" s="13">
        <f t="shared" si="1269"/>
        <v>0</v>
      </c>
      <c r="BT1001" s="31">
        <f t="shared" si="1270"/>
        <v>0</v>
      </c>
      <c r="BU1001" s="31">
        <f t="shared" si="1271"/>
        <v>0</v>
      </c>
      <c r="BV1001" s="31">
        <f t="shared" si="1272"/>
        <v>0</v>
      </c>
      <c r="BW1001" s="31">
        <f t="shared" si="1273"/>
        <v>0</v>
      </c>
      <c r="BX1001" s="31">
        <f t="shared" si="1274"/>
        <v>0</v>
      </c>
      <c r="BY1001" s="31">
        <f t="shared" si="1275"/>
        <v>0</v>
      </c>
      <c r="BZ1001" s="31">
        <f t="shared" si="1276"/>
        <v>0</v>
      </c>
      <c r="CA1001" s="31">
        <f t="shared" si="1277"/>
        <v>0</v>
      </c>
      <c r="CB1001" s="31">
        <f t="shared" si="1278"/>
        <v>0</v>
      </c>
      <c r="CC1001" s="31">
        <f t="shared" si="1279"/>
        <v>0</v>
      </c>
      <c r="CD1001" s="31">
        <f t="shared" si="1280"/>
        <v>0</v>
      </c>
      <c r="CE1001" s="37">
        <f t="array" ref="CE1001">MIN(IF(JPRL=AI1001,$AG$19:$AG$1018))</f>
        <v>0</v>
      </c>
      <c r="CF1001" s="37">
        <f t="array" ref="CF1001">MAX(IF(JPRL=AI1001,$AG$19:$AG$1018))</f>
        <v>0</v>
      </c>
      <c r="CG1001" s="36">
        <f t="shared" si="1281"/>
        <v>0</v>
      </c>
      <c r="CI1001" s="40">
        <f t="shared" si="1282"/>
        <v>0</v>
      </c>
      <c r="CJ1001" s="40">
        <f t="shared" si="1219"/>
        <v>0</v>
      </c>
      <c r="CK1001" s="40">
        <f t="shared" si="1220"/>
        <v>0</v>
      </c>
      <c r="CL1001" s="40">
        <f t="shared" si="1221"/>
        <v>0</v>
      </c>
      <c r="CM1001" s="40">
        <f t="shared" si="1222"/>
        <v>0</v>
      </c>
      <c r="CN1001" s="40">
        <f t="shared" si="1223"/>
        <v>0</v>
      </c>
      <c r="CO1001" s="40">
        <f t="shared" si="1224"/>
        <v>0</v>
      </c>
      <c r="CP1001" s="40">
        <f t="shared" si="1225"/>
        <v>0</v>
      </c>
      <c r="CQ1001" s="40">
        <f t="shared" si="1226"/>
        <v>0</v>
      </c>
      <c r="CR1001" s="40">
        <f t="shared" si="1227"/>
        <v>0</v>
      </c>
      <c r="CS1001" s="40">
        <f t="shared" si="1228"/>
        <v>0</v>
      </c>
      <c r="CT1001" s="41">
        <f t="shared" si="1283"/>
        <v>0</v>
      </c>
      <c r="CU1001" s="41">
        <f t="shared" si="1284"/>
        <v>0</v>
      </c>
      <c r="CV1001" s="41">
        <f t="shared" si="1285"/>
        <v>0</v>
      </c>
      <c r="CW1001" s="41">
        <f t="shared" si="1286"/>
        <v>0</v>
      </c>
      <c r="CX1001" s="41">
        <f t="shared" si="1287"/>
        <v>0</v>
      </c>
      <c r="CY1001" s="41">
        <f t="shared" si="1288"/>
        <v>0</v>
      </c>
      <c r="CZ1001" s="41">
        <f t="shared" si="1289"/>
        <v>0</v>
      </c>
      <c r="DA1001" s="41">
        <f t="shared" si="1290"/>
        <v>0</v>
      </c>
      <c r="DB1001" s="41">
        <f t="shared" si="1291"/>
        <v>0</v>
      </c>
      <c r="DC1001" s="41">
        <f t="shared" si="1292"/>
        <v>0</v>
      </c>
      <c r="DD1001" s="7">
        <f t="shared" si="1293"/>
        <v>0</v>
      </c>
      <c r="DE1001" s="7">
        <f t="shared" si="1294"/>
        <v>0</v>
      </c>
      <c r="DF1001" s="7">
        <f t="shared" si="1295"/>
        <v>0</v>
      </c>
      <c r="DJ1001" s="7">
        <f t="shared" si="1296"/>
        <v>0</v>
      </c>
      <c r="DK1001" s="7">
        <f t="shared" si="1297"/>
        <v>0</v>
      </c>
    </row>
    <row r="1002" spans="1:115" ht="26.25" customHeight="1" x14ac:dyDescent="0.25">
      <c r="A1002" s="9">
        <v>984</v>
      </c>
      <c r="B1002" s="24" t="str">
        <f t="shared" si="1229"/>
        <v/>
      </c>
      <c r="C1002" s="23"/>
      <c r="D1002" s="51"/>
      <c r="E1002" s="24"/>
      <c r="F1002" s="24"/>
      <c r="G1002" s="24"/>
      <c r="H1002" s="24"/>
      <c r="I1002" s="25"/>
      <c r="J1002" s="24"/>
      <c r="K1002" s="26"/>
      <c r="L1002" s="29"/>
      <c r="M1002" s="27"/>
      <c r="N1002" s="28"/>
      <c r="O1002" s="29"/>
      <c r="P1002" s="29"/>
      <c r="Q1002" s="29"/>
      <c r="R1002" s="29"/>
      <c r="S1002" s="29"/>
      <c r="T1002" s="29"/>
      <c r="U1002" s="29"/>
      <c r="V1002" s="29"/>
      <c r="W1002" s="29"/>
      <c r="X1002" s="29"/>
      <c r="Y1002" s="30"/>
      <c r="Z1002" s="29"/>
      <c r="AA1002" s="29" t="str">
        <f t="shared" si="1230"/>
        <v/>
      </c>
      <c r="AB1002" s="7">
        <f t="shared" si="1231"/>
        <v>0</v>
      </c>
      <c r="AC1002" s="7">
        <f t="shared" si="1232"/>
        <v>0</v>
      </c>
      <c r="AD1002" s="7">
        <f t="shared" si="1233"/>
        <v>0</v>
      </c>
      <c r="AE1002" s="7">
        <f t="shared" si="1234"/>
        <v>0</v>
      </c>
      <c r="AF1002" s="11" t="str">
        <f t="shared" si="1298"/>
        <v/>
      </c>
      <c r="AG1002" s="13">
        <f t="shared" si="1235"/>
        <v>0</v>
      </c>
      <c r="AH1002" s="7" t="str">
        <f t="shared" si="1236"/>
        <v/>
      </c>
      <c r="AI1002" s="11" t="str">
        <f t="shared" si="1299"/>
        <v/>
      </c>
      <c r="AJ1002" s="11" t="str">
        <f t="array" ref="AJ1002">IF(OR(AI1002=$AI$19:AI1001),"",AI1002)</f>
        <v/>
      </c>
      <c r="AK1002" s="11" t="str">
        <f t="shared" si="1237"/>
        <v/>
      </c>
      <c r="AL1002" t="str">
        <f t="array" ref="AL1002">IF(OR(AK1002=$AK$19:AK1001),"",AK1002)</f>
        <v/>
      </c>
      <c r="AM1002" s="13">
        <f t="shared" si="1238"/>
        <v>0</v>
      </c>
      <c r="AN1002" s="13">
        <f t="shared" si="1239"/>
        <v>0</v>
      </c>
      <c r="AO1002" s="13">
        <f t="shared" si="1240"/>
        <v>0</v>
      </c>
      <c r="AP1002" s="13">
        <f t="shared" si="1241"/>
        <v>0</v>
      </c>
      <c r="AQ1002" s="13">
        <f t="shared" si="1242"/>
        <v>0</v>
      </c>
      <c r="AR1002" s="13">
        <f t="shared" si="1243"/>
        <v>0</v>
      </c>
      <c r="AS1002" s="13">
        <f t="shared" si="1244"/>
        <v>0</v>
      </c>
      <c r="AT1002" s="13">
        <f t="shared" si="1245"/>
        <v>0</v>
      </c>
      <c r="AU1002" s="13">
        <f t="shared" si="1246"/>
        <v>0</v>
      </c>
      <c r="AV1002" s="13">
        <f t="shared" si="1247"/>
        <v>0</v>
      </c>
      <c r="AX1002" s="13">
        <f t="shared" si="1248"/>
        <v>0</v>
      </c>
      <c r="AY1002" s="13">
        <f t="shared" si="1249"/>
        <v>0</v>
      </c>
      <c r="AZ1002" s="13">
        <f t="shared" si="1250"/>
        <v>0</v>
      </c>
      <c r="BA1002" s="13">
        <f t="shared" si="1251"/>
        <v>0</v>
      </c>
      <c r="BB1002" s="13">
        <f t="shared" si="1252"/>
        <v>0</v>
      </c>
      <c r="BC1002" s="13">
        <f t="shared" si="1253"/>
        <v>0</v>
      </c>
      <c r="BD1002" s="13">
        <f t="shared" si="1254"/>
        <v>0</v>
      </c>
      <c r="BE1002" s="13">
        <f t="shared" si="1255"/>
        <v>0</v>
      </c>
      <c r="BF1002" s="13">
        <f t="shared" si="1256"/>
        <v>0</v>
      </c>
      <c r="BG1002" s="13">
        <f t="shared" si="1257"/>
        <v>0</v>
      </c>
      <c r="BH1002" s="13">
        <f t="shared" si="1258"/>
        <v>0</v>
      </c>
      <c r="BI1002" s="13">
        <f t="shared" si="1259"/>
        <v>0</v>
      </c>
      <c r="BJ1002" s="13">
        <f t="shared" si="1260"/>
        <v>0</v>
      </c>
      <c r="BK1002" s="13">
        <f t="shared" si="1261"/>
        <v>0</v>
      </c>
      <c r="BL1002" s="13">
        <f t="shared" si="1262"/>
        <v>0</v>
      </c>
      <c r="BM1002" s="13">
        <f t="shared" si="1263"/>
        <v>0</v>
      </c>
      <c r="BN1002" s="13">
        <f t="shared" si="1264"/>
        <v>0</v>
      </c>
      <c r="BO1002" s="13">
        <f t="shared" si="1265"/>
        <v>0</v>
      </c>
      <c r="BP1002" s="13">
        <f t="shared" si="1266"/>
        <v>0</v>
      </c>
      <c r="BQ1002" s="13">
        <f t="shared" si="1267"/>
        <v>0</v>
      </c>
      <c r="BR1002" s="13">
        <f t="shared" si="1268"/>
        <v>0</v>
      </c>
      <c r="BS1002" s="13">
        <f t="shared" si="1269"/>
        <v>0</v>
      </c>
      <c r="BT1002" s="31">
        <f t="shared" si="1270"/>
        <v>0</v>
      </c>
      <c r="BU1002" s="31">
        <f t="shared" si="1271"/>
        <v>0</v>
      </c>
      <c r="BV1002" s="31">
        <f t="shared" si="1272"/>
        <v>0</v>
      </c>
      <c r="BW1002" s="31">
        <f t="shared" si="1273"/>
        <v>0</v>
      </c>
      <c r="BX1002" s="31">
        <f t="shared" si="1274"/>
        <v>0</v>
      </c>
      <c r="BY1002" s="31">
        <f t="shared" si="1275"/>
        <v>0</v>
      </c>
      <c r="BZ1002" s="31">
        <f t="shared" si="1276"/>
        <v>0</v>
      </c>
      <c r="CA1002" s="31">
        <f t="shared" si="1277"/>
        <v>0</v>
      </c>
      <c r="CB1002" s="31">
        <f t="shared" si="1278"/>
        <v>0</v>
      </c>
      <c r="CC1002" s="31">
        <f t="shared" si="1279"/>
        <v>0</v>
      </c>
      <c r="CD1002" s="31">
        <f t="shared" si="1280"/>
        <v>0</v>
      </c>
      <c r="CE1002" s="37">
        <f t="array" ref="CE1002">MIN(IF(JPRL=AI1002,$AG$19:$AG$1018))</f>
        <v>0</v>
      </c>
      <c r="CF1002" s="37">
        <f t="array" ref="CF1002">MAX(IF(JPRL=AI1002,$AG$19:$AG$1018))</f>
        <v>0</v>
      </c>
      <c r="CG1002" s="36">
        <f t="shared" si="1281"/>
        <v>0</v>
      </c>
      <c r="CI1002" s="40">
        <f t="shared" si="1282"/>
        <v>0</v>
      </c>
      <c r="CJ1002" s="40">
        <f t="shared" si="1219"/>
        <v>0</v>
      </c>
      <c r="CK1002" s="40">
        <f t="shared" si="1220"/>
        <v>0</v>
      </c>
      <c r="CL1002" s="40">
        <f t="shared" si="1221"/>
        <v>0</v>
      </c>
      <c r="CM1002" s="40">
        <f t="shared" si="1222"/>
        <v>0</v>
      </c>
      <c r="CN1002" s="40">
        <f t="shared" si="1223"/>
        <v>0</v>
      </c>
      <c r="CO1002" s="40">
        <f t="shared" si="1224"/>
        <v>0</v>
      </c>
      <c r="CP1002" s="40">
        <f t="shared" si="1225"/>
        <v>0</v>
      </c>
      <c r="CQ1002" s="40">
        <f t="shared" si="1226"/>
        <v>0</v>
      </c>
      <c r="CR1002" s="40">
        <f t="shared" si="1227"/>
        <v>0</v>
      </c>
      <c r="CS1002" s="40">
        <f t="shared" si="1228"/>
        <v>0</v>
      </c>
      <c r="CT1002" s="41">
        <f t="shared" si="1283"/>
        <v>0</v>
      </c>
      <c r="CU1002" s="41">
        <f t="shared" si="1284"/>
        <v>0</v>
      </c>
      <c r="CV1002" s="41">
        <f t="shared" si="1285"/>
        <v>0</v>
      </c>
      <c r="CW1002" s="41">
        <f t="shared" si="1286"/>
        <v>0</v>
      </c>
      <c r="CX1002" s="41">
        <f t="shared" si="1287"/>
        <v>0</v>
      </c>
      <c r="CY1002" s="41">
        <f t="shared" si="1288"/>
        <v>0</v>
      </c>
      <c r="CZ1002" s="41">
        <f t="shared" si="1289"/>
        <v>0</v>
      </c>
      <c r="DA1002" s="41">
        <f t="shared" si="1290"/>
        <v>0</v>
      </c>
      <c r="DB1002" s="41">
        <f t="shared" si="1291"/>
        <v>0</v>
      </c>
      <c r="DC1002" s="41">
        <f t="shared" si="1292"/>
        <v>0</v>
      </c>
      <c r="DD1002" s="7">
        <f t="shared" si="1293"/>
        <v>0</v>
      </c>
      <c r="DE1002" s="7">
        <f t="shared" si="1294"/>
        <v>0</v>
      </c>
      <c r="DF1002" s="7">
        <f t="shared" si="1295"/>
        <v>0</v>
      </c>
      <c r="DJ1002" s="7">
        <f t="shared" si="1296"/>
        <v>0</v>
      </c>
      <c r="DK1002" s="7">
        <f t="shared" si="1297"/>
        <v>0</v>
      </c>
    </row>
    <row r="1003" spans="1:115" ht="26.25" customHeight="1" x14ac:dyDescent="0.25">
      <c r="A1003" s="9">
        <v>985</v>
      </c>
      <c r="B1003" s="24" t="str">
        <f t="shared" si="1229"/>
        <v/>
      </c>
      <c r="C1003" s="23"/>
      <c r="D1003" s="51"/>
      <c r="E1003" s="24"/>
      <c r="F1003" s="24"/>
      <c r="G1003" s="24"/>
      <c r="H1003" s="24"/>
      <c r="I1003" s="25"/>
      <c r="J1003" s="24"/>
      <c r="K1003" s="26"/>
      <c r="L1003" s="29"/>
      <c r="M1003" s="27"/>
      <c r="N1003" s="28"/>
      <c r="O1003" s="29"/>
      <c r="P1003" s="29"/>
      <c r="Q1003" s="29"/>
      <c r="R1003" s="29"/>
      <c r="S1003" s="29"/>
      <c r="T1003" s="29"/>
      <c r="U1003" s="29"/>
      <c r="V1003" s="29"/>
      <c r="W1003" s="29"/>
      <c r="X1003" s="29"/>
      <c r="Y1003" s="30"/>
      <c r="Z1003" s="29"/>
      <c r="AA1003" s="29" t="str">
        <f t="shared" si="1230"/>
        <v/>
      </c>
      <c r="AB1003" s="7">
        <f t="shared" si="1231"/>
        <v>0</v>
      </c>
      <c r="AC1003" s="7">
        <f t="shared" si="1232"/>
        <v>0</v>
      </c>
      <c r="AD1003" s="7">
        <f t="shared" si="1233"/>
        <v>0</v>
      </c>
      <c r="AE1003" s="7">
        <f t="shared" si="1234"/>
        <v>0</v>
      </c>
      <c r="AF1003" s="11" t="str">
        <f t="shared" si="1298"/>
        <v/>
      </c>
      <c r="AG1003" s="13">
        <f t="shared" si="1235"/>
        <v>0</v>
      </c>
      <c r="AH1003" s="7" t="str">
        <f t="shared" si="1236"/>
        <v/>
      </c>
      <c r="AI1003" s="11" t="str">
        <f t="shared" si="1299"/>
        <v/>
      </c>
      <c r="AJ1003" s="11" t="str">
        <f t="array" ref="AJ1003">IF(OR(AI1003=$AI$19:AI1002),"",AI1003)</f>
        <v/>
      </c>
      <c r="AK1003" s="11" t="str">
        <f t="shared" si="1237"/>
        <v/>
      </c>
      <c r="AL1003" t="str">
        <f t="array" ref="AL1003">IF(OR(AK1003=$AK$19:AK1002),"",AK1003)</f>
        <v/>
      </c>
      <c r="AM1003" s="13">
        <f t="shared" si="1238"/>
        <v>0</v>
      </c>
      <c r="AN1003" s="13">
        <f t="shared" si="1239"/>
        <v>0</v>
      </c>
      <c r="AO1003" s="13">
        <f t="shared" si="1240"/>
        <v>0</v>
      </c>
      <c r="AP1003" s="13">
        <f t="shared" si="1241"/>
        <v>0</v>
      </c>
      <c r="AQ1003" s="13">
        <f t="shared" si="1242"/>
        <v>0</v>
      </c>
      <c r="AR1003" s="13">
        <f t="shared" si="1243"/>
        <v>0</v>
      </c>
      <c r="AS1003" s="13">
        <f t="shared" si="1244"/>
        <v>0</v>
      </c>
      <c r="AT1003" s="13">
        <f t="shared" si="1245"/>
        <v>0</v>
      </c>
      <c r="AU1003" s="13">
        <f t="shared" si="1246"/>
        <v>0</v>
      </c>
      <c r="AV1003" s="13">
        <f t="shared" si="1247"/>
        <v>0</v>
      </c>
      <c r="AX1003" s="13">
        <f t="shared" si="1248"/>
        <v>0</v>
      </c>
      <c r="AY1003" s="13">
        <f t="shared" si="1249"/>
        <v>0</v>
      </c>
      <c r="AZ1003" s="13">
        <f t="shared" si="1250"/>
        <v>0</v>
      </c>
      <c r="BA1003" s="13">
        <f t="shared" si="1251"/>
        <v>0</v>
      </c>
      <c r="BB1003" s="13">
        <f t="shared" si="1252"/>
        <v>0</v>
      </c>
      <c r="BC1003" s="13">
        <f t="shared" si="1253"/>
        <v>0</v>
      </c>
      <c r="BD1003" s="13">
        <f t="shared" si="1254"/>
        <v>0</v>
      </c>
      <c r="BE1003" s="13">
        <f t="shared" si="1255"/>
        <v>0</v>
      </c>
      <c r="BF1003" s="13">
        <f t="shared" si="1256"/>
        <v>0</v>
      </c>
      <c r="BG1003" s="13">
        <f t="shared" si="1257"/>
        <v>0</v>
      </c>
      <c r="BH1003" s="13">
        <f t="shared" si="1258"/>
        <v>0</v>
      </c>
      <c r="BI1003" s="13">
        <f t="shared" si="1259"/>
        <v>0</v>
      </c>
      <c r="BJ1003" s="13">
        <f t="shared" si="1260"/>
        <v>0</v>
      </c>
      <c r="BK1003" s="13">
        <f t="shared" si="1261"/>
        <v>0</v>
      </c>
      <c r="BL1003" s="13">
        <f t="shared" si="1262"/>
        <v>0</v>
      </c>
      <c r="BM1003" s="13">
        <f t="shared" si="1263"/>
        <v>0</v>
      </c>
      <c r="BN1003" s="13">
        <f t="shared" si="1264"/>
        <v>0</v>
      </c>
      <c r="BO1003" s="13">
        <f t="shared" si="1265"/>
        <v>0</v>
      </c>
      <c r="BP1003" s="13">
        <f t="shared" si="1266"/>
        <v>0</v>
      </c>
      <c r="BQ1003" s="13">
        <f t="shared" si="1267"/>
        <v>0</v>
      </c>
      <c r="BR1003" s="13">
        <f t="shared" si="1268"/>
        <v>0</v>
      </c>
      <c r="BS1003" s="13">
        <f t="shared" si="1269"/>
        <v>0</v>
      </c>
      <c r="BT1003" s="31">
        <f t="shared" si="1270"/>
        <v>0</v>
      </c>
      <c r="BU1003" s="31">
        <f t="shared" si="1271"/>
        <v>0</v>
      </c>
      <c r="BV1003" s="31">
        <f t="shared" si="1272"/>
        <v>0</v>
      </c>
      <c r="BW1003" s="31">
        <f t="shared" si="1273"/>
        <v>0</v>
      </c>
      <c r="BX1003" s="31">
        <f t="shared" si="1274"/>
        <v>0</v>
      </c>
      <c r="BY1003" s="31">
        <f t="shared" si="1275"/>
        <v>0</v>
      </c>
      <c r="BZ1003" s="31">
        <f t="shared" si="1276"/>
        <v>0</v>
      </c>
      <c r="CA1003" s="31">
        <f t="shared" si="1277"/>
        <v>0</v>
      </c>
      <c r="CB1003" s="31">
        <f t="shared" si="1278"/>
        <v>0</v>
      </c>
      <c r="CC1003" s="31">
        <f t="shared" si="1279"/>
        <v>0</v>
      </c>
      <c r="CD1003" s="31">
        <f t="shared" si="1280"/>
        <v>0</v>
      </c>
      <c r="CE1003" s="37">
        <f t="array" ref="CE1003">MIN(IF(JPRL=AI1003,$AG$19:$AG$1018))</f>
        <v>0</v>
      </c>
      <c r="CF1003" s="37">
        <f t="array" ref="CF1003">MAX(IF(JPRL=AI1003,$AG$19:$AG$1018))</f>
        <v>0</v>
      </c>
      <c r="CG1003" s="36">
        <f t="shared" si="1281"/>
        <v>0</v>
      </c>
      <c r="CI1003" s="40">
        <f t="shared" si="1282"/>
        <v>0</v>
      </c>
      <c r="CJ1003" s="40">
        <f t="shared" si="1219"/>
        <v>0</v>
      </c>
      <c r="CK1003" s="40">
        <f t="shared" si="1220"/>
        <v>0</v>
      </c>
      <c r="CL1003" s="40">
        <f t="shared" si="1221"/>
        <v>0</v>
      </c>
      <c r="CM1003" s="40">
        <f t="shared" si="1222"/>
        <v>0</v>
      </c>
      <c r="CN1003" s="40">
        <f t="shared" si="1223"/>
        <v>0</v>
      </c>
      <c r="CO1003" s="40">
        <f t="shared" si="1224"/>
        <v>0</v>
      </c>
      <c r="CP1003" s="40">
        <f t="shared" si="1225"/>
        <v>0</v>
      </c>
      <c r="CQ1003" s="40">
        <f t="shared" si="1226"/>
        <v>0</v>
      </c>
      <c r="CR1003" s="40">
        <f t="shared" si="1227"/>
        <v>0</v>
      </c>
      <c r="CS1003" s="40">
        <f t="shared" si="1228"/>
        <v>0</v>
      </c>
      <c r="CT1003" s="41">
        <f t="shared" si="1283"/>
        <v>0</v>
      </c>
      <c r="CU1003" s="41">
        <f t="shared" si="1284"/>
        <v>0</v>
      </c>
      <c r="CV1003" s="41">
        <f t="shared" si="1285"/>
        <v>0</v>
      </c>
      <c r="CW1003" s="41">
        <f t="shared" si="1286"/>
        <v>0</v>
      </c>
      <c r="CX1003" s="41">
        <f t="shared" si="1287"/>
        <v>0</v>
      </c>
      <c r="CY1003" s="41">
        <f t="shared" si="1288"/>
        <v>0</v>
      </c>
      <c r="CZ1003" s="41">
        <f t="shared" si="1289"/>
        <v>0</v>
      </c>
      <c r="DA1003" s="41">
        <f t="shared" si="1290"/>
        <v>0</v>
      </c>
      <c r="DB1003" s="41">
        <f t="shared" si="1291"/>
        <v>0</v>
      </c>
      <c r="DC1003" s="41">
        <f t="shared" si="1292"/>
        <v>0</v>
      </c>
      <c r="DD1003" s="7">
        <f t="shared" si="1293"/>
        <v>0</v>
      </c>
      <c r="DE1003" s="7">
        <f t="shared" si="1294"/>
        <v>0</v>
      </c>
      <c r="DF1003" s="7">
        <f t="shared" si="1295"/>
        <v>0</v>
      </c>
      <c r="DJ1003" s="7">
        <f t="shared" si="1296"/>
        <v>0</v>
      </c>
      <c r="DK1003" s="7">
        <f t="shared" si="1297"/>
        <v>0</v>
      </c>
    </row>
    <row r="1004" spans="1:115" ht="26.25" customHeight="1" x14ac:dyDescent="0.25">
      <c r="A1004" s="9">
        <v>986</v>
      </c>
      <c r="B1004" s="24" t="str">
        <f t="shared" si="1229"/>
        <v/>
      </c>
      <c r="C1004" s="23"/>
      <c r="D1004" s="51"/>
      <c r="E1004" s="24"/>
      <c r="F1004" s="24"/>
      <c r="G1004" s="24"/>
      <c r="H1004" s="24"/>
      <c r="I1004" s="25"/>
      <c r="J1004" s="24"/>
      <c r="K1004" s="26"/>
      <c r="L1004" s="29"/>
      <c r="M1004" s="27"/>
      <c r="N1004" s="28"/>
      <c r="O1004" s="29"/>
      <c r="P1004" s="29"/>
      <c r="Q1004" s="29"/>
      <c r="R1004" s="29"/>
      <c r="S1004" s="29"/>
      <c r="T1004" s="29"/>
      <c r="U1004" s="29"/>
      <c r="V1004" s="29"/>
      <c r="W1004" s="29"/>
      <c r="X1004" s="29"/>
      <c r="Y1004" s="30"/>
      <c r="Z1004" s="29"/>
      <c r="AA1004" s="29" t="str">
        <f t="shared" si="1230"/>
        <v/>
      </c>
      <c r="AB1004" s="7">
        <f t="shared" si="1231"/>
        <v>0</v>
      </c>
      <c r="AC1004" s="7">
        <f t="shared" si="1232"/>
        <v>0</v>
      </c>
      <c r="AD1004" s="7">
        <f t="shared" si="1233"/>
        <v>0</v>
      </c>
      <c r="AE1004" s="7">
        <f t="shared" si="1234"/>
        <v>0</v>
      </c>
      <c r="AF1004" s="11" t="str">
        <f t="shared" si="1298"/>
        <v/>
      </c>
      <c r="AG1004" s="13">
        <f t="shared" si="1235"/>
        <v>0</v>
      </c>
      <c r="AH1004" s="7" t="str">
        <f t="shared" si="1236"/>
        <v/>
      </c>
      <c r="AI1004" s="11" t="str">
        <f t="shared" si="1299"/>
        <v/>
      </c>
      <c r="AJ1004" s="11" t="str">
        <f t="array" ref="AJ1004">IF(OR(AI1004=$AI$19:AI1003),"",AI1004)</f>
        <v/>
      </c>
      <c r="AK1004" s="11" t="str">
        <f t="shared" si="1237"/>
        <v/>
      </c>
      <c r="AL1004" t="str">
        <f t="array" ref="AL1004">IF(OR(AK1004=$AK$19:AK1003),"",AK1004)</f>
        <v/>
      </c>
      <c r="AM1004" s="13">
        <f t="shared" si="1238"/>
        <v>0</v>
      </c>
      <c r="AN1004" s="13">
        <f t="shared" si="1239"/>
        <v>0</v>
      </c>
      <c r="AO1004" s="13">
        <f t="shared" si="1240"/>
        <v>0</v>
      </c>
      <c r="AP1004" s="13">
        <f t="shared" si="1241"/>
        <v>0</v>
      </c>
      <c r="AQ1004" s="13">
        <f t="shared" si="1242"/>
        <v>0</v>
      </c>
      <c r="AR1004" s="13">
        <f t="shared" si="1243"/>
        <v>0</v>
      </c>
      <c r="AS1004" s="13">
        <f t="shared" si="1244"/>
        <v>0</v>
      </c>
      <c r="AT1004" s="13">
        <f t="shared" si="1245"/>
        <v>0</v>
      </c>
      <c r="AU1004" s="13">
        <f t="shared" si="1246"/>
        <v>0</v>
      </c>
      <c r="AV1004" s="13">
        <f t="shared" si="1247"/>
        <v>0</v>
      </c>
      <c r="AX1004" s="13">
        <f t="shared" si="1248"/>
        <v>0</v>
      </c>
      <c r="AY1004" s="13">
        <f t="shared" si="1249"/>
        <v>0</v>
      </c>
      <c r="AZ1004" s="13">
        <f t="shared" si="1250"/>
        <v>0</v>
      </c>
      <c r="BA1004" s="13">
        <f t="shared" si="1251"/>
        <v>0</v>
      </c>
      <c r="BB1004" s="13">
        <f t="shared" si="1252"/>
        <v>0</v>
      </c>
      <c r="BC1004" s="13">
        <f t="shared" si="1253"/>
        <v>0</v>
      </c>
      <c r="BD1004" s="13">
        <f t="shared" si="1254"/>
        <v>0</v>
      </c>
      <c r="BE1004" s="13">
        <f t="shared" si="1255"/>
        <v>0</v>
      </c>
      <c r="BF1004" s="13">
        <f t="shared" si="1256"/>
        <v>0</v>
      </c>
      <c r="BG1004" s="13">
        <f t="shared" si="1257"/>
        <v>0</v>
      </c>
      <c r="BH1004" s="13">
        <f t="shared" si="1258"/>
        <v>0</v>
      </c>
      <c r="BI1004" s="13">
        <f t="shared" si="1259"/>
        <v>0</v>
      </c>
      <c r="BJ1004" s="13">
        <f t="shared" si="1260"/>
        <v>0</v>
      </c>
      <c r="BK1004" s="13">
        <f t="shared" si="1261"/>
        <v>0</v>
      </c>
      <c r="BL1004" s="13">
        <f t="shared" si="1262"/>
        <v>0</v>
      </c>
      <c r="BM1004" s="13">
        <f t="shared" si="1263"/>
        <v>0</v>
      </c>
      <c r="BN1004" s="13">
        <f t="shared" si="1264"/>
        <v>0</v>
      </c>
      <c r="BO1004" s="13">
        <f t="shared" si="1265"/>
        <v>0</v>
      </c>
      <c r="BP1004" s="13">
        <f t="shared" si="1266"/>
        <v>0</v>
      </c>
      <c r="BQ1004" s="13">
        <f t="shared" si="1267"/>
        <v>0</v>
      </c>
      <c r="BR1004" s="13">
        <f t="shared" si="1268"/>
        <v>0</v>
      </c>
      <c r="BS1004" s="13">
        <f t="shared" si="1269"/>
        <v>0</v>
      </c>
      <c r="BT1004" s="31">
        <f t="shared" si="1270"/>
        <v>0</v>
      </c>
      <c r="BU1004" s="31">
        <f t="shared" si="1271"/>
        <v>0</v>
      </c>
      <c r="BV1004" s="31">
        <f t="shared" si="1272"/>
        <v>0</v>
      </c>
      <c r="BW1004" s="31">
        <f t="shared" si="1273"/>
        <v>0</v>
      </c>
      <c r="BX1004" s="31">
        <f t="shared" si="1274"/>
        <v>0</v>
      </c>
      <c r="BY1004" s="31">
        <f t="shared" si="1275"/>
        <v>0</v>
      </c>
      <c r="BZ1004" s="31">
        <f t="shared" si="1276"/>
        <v>0</v>
      </c>
      <c r="CA1004" s="31">
        <f t="shared" si="1277"/>
        <v>0</v>
      </c>
      <c r="CB1004" s="31">
        <f t="shared" si="1278"/>
        <v>0</v>
      </c>
      <c r="CC1004" s="31">
        <f t="shared" si="1279"/>
        <v>0</v>
      </c>
      <c r="CD1004" s="31">
        <f t="shared" si="1280"/>
        <v>0</v>
      </c>
      <c r="CE1004" s="37">
        <f t="array" ref="CE1004">MIN(IF(JPRL=AI1004,$AG$19:$AG$1018))</f>
        <v>0</v>
      </c>
      <c r="CF1004" s="37">
        <f t="array" ref="CF1004">MAX(IF(JPRL=AI1004,$AG$19:$AG$1018))</f>
        <v>0</v>
      </c>
      <c r="CG1004" s="36">
        <f t="shared" si="1281"/>
        <v>0</v>
      </c>
      <c r="CI1004" s="40">
        <f t="shared" si="1282"/>
        <v>0</v>
      </c>
      <c r="CJ1004" s="40">
        <f t="shared" si="1219"/>
        <v>0</v>
      </c>
      <c r="CK1004" s="40">
        <f t="shared" si="1220"/>
        <v>0</v>
      </c>
      <c r="CL1004" s="40">
        <f t="shared" si="1221"/>
        <v>0</v>
      </c>
      <c r="CM1004" s="40">
        <f t="shared" si="1222"/>
        <v>0</v>
      </c>
      <c r="CN1004" s="40">
        <f t="shared" si="1223"/>
        <v>0</v>
      </c>
      <c r="CO1004" s="40">
        <f t="shared" si="1224"/>
        <v>0</v>
      </c>
      <c r="CP1004" s="40">
        <f t="shared" si="1225"/>
        <v>0</v>
      </c>
      <c r="CQ1004" s="40">
        <f t="shared" si="1226"/>
        <v>0</v>
      </c>
      <c r="CR1004" s="40">
        <f t="shared" si="1227"/>
        <v>0</v>
      </c>
      <c r="CS1004" s="40">
        <f t="shared" si="1228"/>
        <v>0</v>
      </c>
      <c r="CT1004" s="41">
        <f t="shared" si="1283"/>
        <v>0</v>
      </c>
      <c r="CU1004" s="41">
        <f t="shared" si="1284"/>
        <v>0</v>
      </c>
      <c r="CV1004" s="41">
        <f t="shared" si="1285"/>
        <v>0</v>
      </c>
      <c r="CW1004" s="41">
        <f t="shared" si="1286"/>
        <v>0</v>
      </c>
      <c r="CX1004" s="41">
        <f t="shared" si="1287"/>
        <v>0</v>
      </c>
      <c r="CY1004" s="41">
        <f t="shared" si="1288"/>
        <v>0</v>
      </c>
      <c r="CZ1004" s="41">
        <f t="shared" si="1289"/>
        <v>0</v>
      </c>
      <c r="DA1004" s="41">
        <f t="shared" si="1290"/>
        <v>0</v>
      </c>
      <c r="DB1004" s="41">
        <f t="shared" si="1291"/>
        <v>0</v>
      </c>
      <c r="DC1004" s="41">
        <f t="shared" si="1292"/>
        <v>0</v>
      </c>
      <c r="DD1004" s="7">
        <f t="shared" si="1293"/>
        <v>0</v>
      </c>
      <c r="DE1004" s="7">
        <f t="shared" si="1294"/>
        <v>0</v>
      </c>
      <c r="DF1004" s="7">
        <f t="shared" si="1295"/>
        <v>0</v>
      </c>
      <c r="DJ1004" s="7">
        <f t="shared" si="1296"/>
        <v>0</v>
      </c>
      <c r="DK1004" s="7">
        <f t="shared" si="1297"/>
        <v>0</v>
      </c>
    </row>
    <row r="1005" spans="1:115" ht="26.25" customHeight="1" x14ac:dyDescent="0.25">
      <c r="A1005" s="9">
        <v>987</v>
      </c>
      <c r="B1005" s="24" t="str">
        <f t="shared" si="1229"/>
        <v/>
      </c>
      <c r="C1005" s="23"/>
      <c r="D1005" s="51"/>
      <c r="E1005" s="24"/>
      <c r="F1005" s="24"/>
      <c r="G1005" s="24"/>
      <c r="H1005" s="24"/>
      <c r="I1005" s="25"/>
      <c r="J1005" s="24"/>
      <c r="K1005" s="26"/>
      <c r="L1005" s="29"/>
      <c r="M1005" s="27"/>
      <c r="N1005" s="28"/>
      <c r="O1005" s="29"/>
      <c r="P1005" s="29"/>
      <c r="Q1005" s="29"/>
      <c r="R1005" s="29"/>
      <c r="S1005" s="29"/>
      <c r="T1005" s="29"/>
      <c r="U1005" s="29"/>
      <c r="V1005" s="29"/>
      <c r="W1005" s="29"/>
      <c r="X1005" s="29"/>
      <c r="Y1005" s="30"/>
      <c r="Z1005" s="29"/>
      <c r="AA1005" s="29" t="str">
        <f t="shared" si="1230"/>
        <v/>
      </c>
      <c r="AB1005" s="7">
        <f t="shared" si="1231"/>
        <v>0</v>
      </c>
      <c r="AC1005" s="7">
        <f t="shared" si="1232"/>
        <v>0</v>
      </c>
      <c r="AD1005" s="7">
        <f t="shared" si="1233"/>
        <v>0</v>
      </c>
      <c r="AE1005" s="7">
        <f t="shared" si="1234"/>
        <v>0</v>
      </c>
      <c r="AF1005" s="11" t="str">
        <f t="shared" si="1298"/>
        <v/>
      </c>
      <c r="AG1005" s="13">
        <f t="shared" si="1235"/>
        <v>0</v>
      </c>
      <c r="AH1005" s="7" t="str">
        <f t="shared" si="1236"/>
        <v/>
      </c>
      <c r="AI1005" s="11" t="str">
        <f t="shared" si="1299"/>
        <v/>
      </c>
      <c r="AJ1005" s="11" t="str">
        <f t="array" ref="AJ1005">IF(OR(AI1005=$AI$19:AI1004),"",AI1005)</f>
        <v/>
      </c>
      <c r="AK1005" s="11" t="str">
        <f t="shared" si="1237"/>
        <v/>
      </c>
      <c r="AL1005" t="str">
        <f t="array" ref="AL1005">IF(OR(AK1005=$AK$19:AK1004),"",AK1005)</f>
        <v/>
      </c>
      <c r="AM1005" s="13">
        <f t="shared" si="1238"/>
        <v>0</v>
      </c>
      <c r="AN1005" s="13">
        <f t="shared" si="1239"/>
        <v>0</v>
      </c>
      <c r="AO1005" s="13">
        <f t="shared" si="1240"/>
        <v>0</v>
      </c>
      <c r="AP1005" s="13">
        <f t="shared" si="1241"/>
        <v>0</v>
      </c>
      <c r="AQ1005" s="13">
        <f t="shared" si="1242"/>
        <v>0</v>
      </c>
      <c r="AR1005" s="13">
        <f t="shared" si="1243"/>
        <v>0</v>
      </c>
      <c r="AS1005" s="13">
        <f t="shared" si="1244"/>
        <v>0</v>
      </c>
      <c r="AT1005" s="13">
        <f t="shared" si="1245"/>
        <v>0</v>
      </c>
      <c r="AU1005" s="13">
        <f t="shared" si="1246"/>
        <v>0</v>
      </c>
      <c r="AV1005" s="13">
        <f t="shared" si="1247"/>
        <v>0</v>
      </c>
      <c r="AX1005" s="13">
        <f t="shared" si="1248"/>
        <v>0</v>
      </c>
      <c r="AY1005" s="13">
        <f t="shared" si="1249"/>
        <v>0</v>
      </c>
      <c r="AZ1005" s="13">
        <f t="shared" si="1250"/>
        <v>0</v>
      </c>
      <c r="BA1005" s="13">
        <f t="shared" si="1251"/>
        <v>0</v>
      </c>
      <c r="BB1005" s="13">
        <f t="shared" si="1252"/>
        <v>0</v>
      </c>
      <c r="BC1005" s="13">
        <f t="shared" si="1253"/>
        <v>0</v>
      </c>
      <c r="BD1005" s="13">
        <f t="shared" si="1254"/>
        <v>0</v>
      </c>
      <c r="BE1005" s="13">
        <f t="shared" si="1255"/>
        <v>0</v>
      </c>
      <c r="BF1005" s="13">
        <f t="shared" si="1256"/>
        <v>0</v>
      </c>
      <c r="BG1005" s="13">
        <f t="shared" si="1257"/>
        <v>0</v>
      </c>
      <c r="BH1005" s="13">
        <f t="shared" si="1258"/>
        <v>0</v>
      </c>
      <c r="BI1005" s="13">
        <f t="shared" si="1259"/>
        <v>0</v>
      </c>
      <c r="BJ1005" s="13">
        <f t="shared" si="1260"/>
        <v>0</v>
      </c>
      <c r="BK1005" s="13">
        <f t="shared" si="1261"/>
        <v>0</v>
      </c>
      <c r="BL1005" s="13">
        <f t="shared" si="1262"/>
        <v>0</v>
      </c>
      <c r="BM1005" s="13">
        <f t="shared" si="1263"/>
        <v>0</v>
      </c>
      <c r="BN1005" s="13">
        <f t="shared" si="1264"/>
        <v>0</v>
      </c>
      <c r="BO1005" s="13">
        <f t="shared" si="1265"/>
        <v>0</v>
      </c>
      <c r="BP1005" s="13">
        <f t="shared" si="1266"/>
        <v>0</v>
      </c>
      <c r="BQ1005" s="13">
        <f t="shared" si="1267"/>
        <v>0</v>
      </c>
      <c r="BR1005" s="13">
        <f t="shared" si="1268"/>
        <v>0</v>
      </c>
      <c r="BS1005" s="13">
        <f t="shared" si="1269"/>
        <v>0</v>
      </c>
      <c r="BT1005" s="31">
        <f t="shared" si="1270"/>
        <v>0</v>
      </c>
      <c r="BU1005" s="31">
        <f t="shared" si="1271"/>
        <v>0</v>
      </c>
      <c r="BV1005" s="31">
        <f t="shared" si="1272"/>
        <v>0</v>
      </c>
      <c r="BW1005" s="31">
        <f t="shared" si="1273"/>
        <v>0</v>
      </c>
      <c r="BX1005" s="31">
        <f t="shared" si="1274"/>
        <v>0</v>
      </c>
      <c r="BY1005" s="31">
        <f t="shared" si="1275"/>
        <v>0</v>
      </c>
      <c r="BZ1005" s="31">
        <f t="shared" si="1276"/>
        <v>0</v>
      </c>
      <c r="CA1005" s="31">
        <f t="shared" si="1277"/>
        <v>0</v>
      </c>
      <c r="CB1005" s="31">
        <f t="shared" si="1278"/>
        <v>0</v>
      </c>
      <c r="CC1005" s="31">
        <f t="shared" si="1279"/>
        <v>0</v>
      </c>
      <c r="CD1005" s="31">
        <f t="shared" si="1280"/>
        <v>0</v>
      </c>
      <c r="CE1005" s="37">
        <f t="array" ref="CE1005">MIN(IF(JPRL=AI1005,$AG$19:$AG$1018))</f>
        <v>0</v>
      </c>
      <c r="CF1005" s="37">
        <f t="array" ref="CF1005">MAX(IF(JPRL=AI1005,$AG$19:$AG$1018))</f>
        <v>0</v>
      </c>
      <c r="CG1005" s="36">
        <f t="shared" si="1281"/>
        <v>0</v>
      </c>
      <c r="CI1005" s="40">
        <f t="shared" si="1282"/>
        <v>0</v>
      </c>
      <c r="CJ1005" s="40">
        <f t="shared" si="1219"/>
        <v>0</v>
      </c>
      <c r="CK1005" s="40">
        <f t="shared" si="1220"/>
        <v>0</v>
      </c>
      <c r="CL1005" s="40">
        <f t="shared" si="1221"/>
        <v>0</v>
      </c>
      <c r="CM1005" s="40">
        <f t="shared" si="1222"/>
        <v>0</v>
      </c>
      <c r="CN1005" s="40">
        <f t="shared" si="1223"/>
        <v>0</v>
      </c>
      <c r="CO1005" s="40">
        <f t="shared" si="1224"/>
        <v>0</v>
      </c>
      <c r="CP1005" s="40">
        <f t="shared" si="1225"/>
        <v>0</v>
      </c>
      <c r="CQ1005" s="40">
        <f t="shared" si="1226"/>
        <v>0</v>
      </c>
      <c r="CR1005" s="40">
        <f t="shared" si="1227"/>
        <v>0</v>
      </c>
      <c r="CS1005" s="40">
        <f t="shared" si="1228"/>
        <v>0</v>
      </c>
      <c r="CT1005" s="41">
        <f t="shared" si="1283"/>
        <v>0</v>
      </c>
      <c r="CU1005" s="41">
        <f t="shared" si="1284"/>
        <v>0</v>
      </c>
      <c r="CV1005" s="41">
        <f t="shared" si="1285"/>
        <v>0</v>
      </c>
      <c r="CW1005" s="41">
        <f t="shared" si="1286"/>
        <v>0</v>
      </c>
      <c r="CX1005" s="41">
        <f t="shared" si="1287"/>
        <v>0</v>
      </c>
      <c r="CY1005" s="41">
        <f t="shared" si="1288"/>
        <v>0</v>
      </c>
      <c r="CZ1005" s="41">
        <f t="shared" si="1289"/>
        <v>0</v>
      </c>
      <c r="DA1005" s="41">
        <f t="shared" si="1290"/>
        <v>0</v>
      </c>
      <c r="DB1005" s="41">
        <f t="shared" si="1291"/>
        <v>0</v>
      </c>
      <c r="DC1005" s="41">
        <f t="shared" si="1292"/>
        <v>0</v>
      </c>
      <c r="DD1005" s="7">
        <f t="shared" si="1293"/>
        <v>0</v>
      </c>
      <c r="DE1005" s="7">
        <f t="shared" si="1294"/>
        <v>0</v>
      </c>
      <c r="DF1005" s="7">
        <f t="shared" si="1295"/>
        <v>0</v>
      </c>
      <c r="DJ1005" s="7">
        <f t="shared" si="1296"/>
        <v>0</v>
      </c>
      <c r="DK1005" s="7">
        <f t="shared" si="1297"/>
        <v>0</v>
      </c>
    </row>
    <row r="1006" spans="1:115" ht="26.25" customHeight="1" x14ac:dyDescent="0.25">
      <c r="A1006" s="9">
        <v>988</v>
      </c>
      <c r="B1006" s="24" t="str">
        <f t="shared" si="1229"/>
        <v/>
      </c>
      <c r="C1006" s="23"/>
      <c r="D1006" s="51"/>
      <c r="E1006" s="24"/>
      <c r="F1006" s="24"/>
      <c r="G1006" s="24"/>
      <c r="H1006" s="24"/>
      <c r="I1006" s="25"/>
      <c r="J1006" s="24"/>
      <c r="K1006" s="26"/>
      <c r="L1006" s="29"/>
      <c r="M1006" s="27"/>
      <c r="N1006" s="28"/>
      <c r="O1006" s="29"/>
      <c r="P1006" s="29"/>
      <c r="Q1006" s="29"/>
      <c r="R1006" s="29"/>
      <c r="S1006" s="29"/>
      <c r="T1006" s="29"/>
      <c r="U1006" s="29"/>
      <c r="V1006" s="29"/>
      <c r="W1006" s="29"/>
      <c r="X1006" s="29"/>
      <c r="Y1006" s="30"/>
      <c r="Z1006" s="29"/>
      <c r="AA1006" s="29" t="str">
        <f t="shared" si="1230"/>
        <v/>
      </c>
      <c r="AB1006" s="7">
        <f t="shared" si="1231"/>
        <v>0</v>
      </c>
      <c r="AC1006" s="7">
        <f t="shared" si="1232"/>
        <v>0</v>
      </c>
      <c r="AD1006" s="7">
        <f t="shared" si="1233"/>
        <v>0</v>
      </c>
      <c r="AE1006" s="7">
        <f t="shared" si="1234"/>
        <v>0</v>
      </c>
      <c r="AF1006" s="11" t="str">
        <f t="shared" si="1298"/>
        <v/>
      </c>
      <c r="AG1006" s="13">
        <f t="shared" si="1235"/>
        <v>0</v>
      </c>
      <c r="AH1006" s="7" t="str">
        <f t="shared" si="1236"/>
        <v/>
      </c>
      <c r="AI1006" s="11" t="str">
        <f t="shared" si="1299"/>
        <v/>
      </c>
      <c r="AJ1006" s="11" t="str">
        <f t="array" ref="AJ1006">IF(OR(AI1006=$AI$19:AI1005),"",AI1006)</f>
        <v/>
      </c>
      <c r="AK1006" s="11" t="str">
        <f t="shared" si="1237"/>
        <v/>
      </c>
      <c r="AL1006" t="str">
        <f t="array" ref="AL1006">IF(OR(AK1006=$AK$19:AK1005),"",AK1006)</f>
        <v/>
      </c>
      <c r="AM1006" s="13">
        <f t="shared" si="1238"/>
        <v>0</v>
      </c>
      <c r="AN1006" s="13">
        <f t="shared" si="1239"/>
        <v>0</v>
      </c>
      <c r="AO1006" s="13">
        <f t="shared" si="1240"/>
        <v>0</v>
      </c>
      <c r="AP1006" s="13">
        <f t="shared" si="1241"/>
        <v>0</v>
      </c>
      <c r="AQ1006" s="13">
        <f t="shared" si="1242"/>
        <v>0</v>
      </c>
      <c r="AR1006" s="13">
        <f t="shared" si="1243"/>
        <v>0</v>
      </c>
      <c r="AS1006" s="13">
        <f t="shared" si="1244"/>
        <v>0</v>
      </c>
      <c r="AT1006" s="13">
        <f t="shared" si="1245"/>
        <v>0</v>
      </c>
      <c r="AU1006" s="13">
        <f t="shared" si="1246"/>
        <v>0</v>
      </c>
      <c r="AV1006" s="13">
        <f t="shared" si="1247"/>
        <v>0</v>
      </c>
      <c r="AX1006" s="13">
        <f t="shared" si="1248"/>
        <v>0</v>
      </c>
      <c r="AY1006" s="13">
        <f t="shared" si="1249"/>
        <v>0</v>
      </c>
      <c r="AZ1006" s="13">
        <f t="shared" si="1250"/>
        <v>0</v>
      </c>
      <c r="BA1006" s="13">
        <f t="shared" si="1251"/>
        <v>0</v>
      </c>
      <c r="BB1006" s="13">
        <f t="shared" si="1252"/>
        <v>0</v>
      </c>
      <c r="BC1006" s="13">
        <f t="shared" si="1253"/>
        <v>0</v>
      </c>
      <c r="BD1006" s="13">
        <f t="shared" si="1254"/>
        <v>0</v>
      </c>
      <c r="BE1006" s="13">
        <f t="shared" si="1255"/>
        <v>0</v>
      </c>
      <c r="BF1006" s="13">
        <f t="shared" si="1256"/>
        <v>0</v>
      </c>
      <c r="BG1006" s="13">
        <f t="shared" si="1257"/>
        <v>0</v>
      </c>
      <c r="BH1006" s="13">
        <f t="shared" si="1258"/>
        <v>0</v>
      </c>
      <c r="BI1006" s="13">
        <f t="shared" si="1259"/>
        <v>0</v>
      </c>
      <c r="BJ1006" s="13">
        <f t="shared" si="1260"/>
        <v>0</v>
      </c>
      <c r="BK1006" s="13">
        <f t="shared" si="1261"/>
        <v>0</v>
      </c>
      <c r="BL1006" s="13">
        <f t="shared" si="1262"/>
        <v>0</v>
      </c>
      <c r="BM1006" s="13">
        <f t="shared" si="1263"/>
        <v>0</v>
      </c>
      <c r="BN1006" s="13">
        <f t="shared" si="1264"/>
        <v>0</v>
      </c>
      <c r="BO1006" s="13">
        <f t="shared" si="1265"/>
        <v>0</v>
      </c>
      <c r="BP1006" s="13">
        <f t="shared" si="1266"/>
        <v>0</v>
      </c>
      <c r="BQ1006" s="13">
        <f t="shared" si="1267"/>
        <v>0</v>
      </c>
      <c r="BR1006" s="13">
        <f t="shared" si="1268"/>
        <v>0</v>
      </c>
      <c r="BS1006" s="13">
        <f t="shared" si="1269"/>
        <v>0</v>
      </c>
      <c r="BT1006" s="31">
        <f t="shared" si="1270"/>
        <v>0</v>
      </c>
      <c r="BU1006" s="31">
        <f t="shared" si="1271"/>
        <v>0</v>
      </c>
      <c r="BV1006" s="31">
        <f t="shared" si="1272"/>
        <v>0</v>
      </c>
      <c r="BW1006" s="31">
        <f t="shared" si="1273"/>
        <v>0</v>
      </c>
      <c r="BX1006" s="31">
        <f t="shared" si="1274"/>
        <v>0</v>
      </c>
      <c r="BY1006" s="31">
        <f t="shared" si="1275"/>
        <v>0</v>
      </c>
      <c r="BZ1006" s="31">
        <f t="shared" si="1276"/>
        <v>0</v>
      </c>
      <c r="CA1006" s="31">
        <f t="shared" si="1277"/>
        <v>0</v>
      </c>
      <c r="CB1006" s="31">
        <f t="shared" si="1278"/>
        <v>0</v>
      </c>
      <c r="CC1006" s="31">
        <f t="shared" si="1279"/>
        <v>0</v>
      </c>
      <c r="CD1006" s="31">
        <f t="shared" si="1280"/>
        <v>0</v>
      </c>
      <c r="CE1006" s="37">
        <f t="array" ref="CE1006">MIN(IF(JPRL=AI1006,$AG$19:$AG$1018))</f>
        <v>0</v>
      </c>
      <c r="CF1006" s="37">
        <f t="array" ref="CF1006">MAX(IF(JPRL=AI1006,$AG$19:$AG$1018))</f>
        <v>0</v>
      </c>
      <c r="CG1006" s="36">
        <f t="shared" si="1281"/>
        <v>0</v>
      </c>
      <c r="CI1006" s="40">
        <f t="shared" si="1282"/>
        <v>0</v>
      </c>
      <c r="CJ1006" s="40">
        <f t="shared" si="1219"/>
        <v>0</v>
      </c>
      <c r="CK1006" s="40">
        <f t="shared" si="1220"/>
        <v>0</v>
      </c>
      <c r="CL1006" s="40">
        <f t="shared" si="1221"/>
        <v>0</v>
      </c>
      <c r="CM1006" s="40">
        <f t="shared" si="1222"/>
        <v>0</v>
      </c>
      <c r="CN1006" s="40">
        <f t="shared" si="1223"/>
        <v>0</v>
      </c>
      <c r="CO1006" s="40">
        <f t="shared" si="1224"/>
        <v>0</v>
      </c>
      <c r="CP1006" s="40">
        <f t="shared" si="1225"/>
        <v>0</v>
      </c>
      <c r="CQ1006" s="40">
        <f t="shared" si="1226"/>
        <v>0</v>
      </c>
      <c r="CR1006" s="40">
        <f t="shared" si="1227"/>
        <v>0</v>
      </c>
      <c r="CS1006" s="40">
        <f t="shared" si="1228"/>
        <v>0</v>
      </c>
      <c r="CT1006" s="41">
        <f t="shared" si="1283"/>
        <v>0</v>
      </c>
      <c r="CU1006" s="41">
        <f t="shared" si="1284"/>
        <v>0</v>
      </c>
      <c r="CV1006" s="41">
        <f t="shared" si="1285"/>
        <v>0</v>
      </c>
      <c r="CW1006" s="41">
        <f t="shared" si="1286"/>
        <v>0</v>
      </c>
      <c r="CX1006" s="41">
        <f t="shared" si="1287"/>
        <v>0</v>
      </c>
      <c r="CY1006" s="41">
        <f t="shared" si="1288"/>
        <v>0</v>
      </c>
      <c r="CZ1006" s="41">
        <f t="shared" si="1289"/>
        <v>0</v>
      </c>
      <c r="DA1006" s="41">
        <f t="shared" si="1290"/>
        <v>0</v>
      </c>
      <c r="DB1006" s="41">
        <f t="shared" si="1291"/>
        <v>0</v>
      </c>
      <c r="DC1006" s="41">
        <f t="shared" si="1292"/>
        <v>0</v>
      </c>
      <c r="DD1006" s="7">
        <f t="shared" si="1293"/>
        <v>0</v>
      </c>
      <c r="DE1006" s="7">
        <f t="shared" si="1294"/>
        <v>0</v>
      </c>
      <c r="DF1006" s="7">
        <f t="shared" si="1295"/>
        <v>0</v>
      </c>
      <c r="DJ1006" s="7">
        <f t="shared" si="1296"/>
        <v>0</v>
      </c>
      <c r="DK1006" s="7">
        <f t="shared" si="1297"/>
        <v>0</v>
      </c>
    </row>
    <row r="1007" spans="1:115" ht="26.25" customHeight="1" x14ac:dyDescent="0.25">
      <c r="A1007" s="9">
        <v>989</v>
      </c>
      <c r="B1007" s="24" t="str">
        <f t="shared" si="1229"/>
        <v/>
      </c>
      <c r="C1007" s="23"/>
      <c r="D1007" s="51"/>
      <c r="E1007" s="24"/>
      <c r="F1007" s="24"/>
      <c r="G1007" s="24"/>
      <c r="H1007" s="24"/>
      <c r="I1007" s="25"/>
      <c r="J1007" s="24"/>
      <c r="K1007" s="26"/>
      <c r="L1007" s="29"/>
      <c r="M1007" s="27"/>
      <c r="N1007" s="28"/>
      <c r="O1007" s="29"/>
      <c r="P1007" s="29"/>
      <c r="Q1007" s="29"/>
      <c r="R1007" s="29"/>
      <c r="S1007" s="29"/>
      <c r="T1007" s="29"/>
      <c r="U1007" s="29"/>
      <c r="V1007" s="29"/>
      <c r="W1007" s="29"/>
      <c r="X1007" s="29"/>
      <c r="Y1007" s="30"/>
      <c r="Z1007" s="29"/>
      <c r="AA1007" s="29" t="str">
        <f t="shared" si="1230"/>
        <v/>
      </c>
      <c r="AB1007" s="7">
        <f t="shared" si="1231"/>
        <v>0</v>
      </c>
      <c r="AC1007" s="7">
        <f t="shared" si="1232"/>
        <v>0</v>
      </c>
      <c r="AD1007" s="7">
        <f t="shared" si="1233"/>
        <v>0</v>
      </c>
      <c r="AE1007" s="7">
        <f t="shared" si="1234"/>
        <v>0</v>
      </c>
      <c r="AF1007" s="11" t="str">
        <f t="shared" si="1298"/>
        <v/>
      </c>
      <c r="AG1007" s="13">
        <f t="shared" si="1235"/>
        <v>0</v>
      </c>
      <c r="AH1007" s="7" t="str">
        <f t="shared" si="1236"/>
        <v/>
      </c>
      <c r="AI1007" s="11" t="str">
        <f t="shared" si="1299"/>
        <v/>
      </c>
      <c r="AJ1007" s="11" t="str">
        <f t="array" ref="AJ1007">IF(OR(AI1007=$AI$19:AI1006),"",AI1007)</f>
        <v/>
      </c>
      <c r="AK1007" s="11" t="str">
        <f t="shared" si="1237"/>
        <v/>
      </c>
      <c r="AL1007" t="str">
        <f t="array" ref="AL1007">IF(OR(AK1007=$AK$19:AK1006),"",AK1007)</f>
        <v/>
      </c>
      <c r="AM1007" s="13">
        <f t="shared" si="1238"/>
        <v>0</v>
      </c>
      <c r="AN1007" s="13">
        <f t="shared" si="1239"/>
        <v>0</v>
      </c>
      <c r="AO1007" s="13">
        <f t="shared" si="1240"/>
        <v>0</v>
      </c>
      <c r="AP1007" s="13">
        <f t="shared" si="1241"/>
        <v>0</v>
      </c>
      <c r="AQ1007" s="13">
        <f t="shared" si="1242"/>
        <v>0</v>
      </c>
      <c r="AR1007" s="13">
        <f t="shared" si="1243"/>
        <v>0</v>
      </c>
      <c r="AS1007" s="13">
        <f t="shared" si="1244"/>
        <v>0</v>
      </c>
      <c r="AT1007" s="13">
        <f t="shared" si="1245"/>
        <v>0</v>
      </c>
      <c r="AU1007" s="13">
        <f t="shared" si="1246"/>
        <v>0</v>
      </c>
      <c r="AV1007" s="13">
        <f t="shared" si="1247"/>
        <v>0</v>
      </c>
      <c r="AX1007" s="13">
        <f t="shared" si="1248"/>
        <v>0</v>
      </c>
      <c r="AY1007" s="13">
        <f t="shared" si="1249"/>
        <v>0</v>
      </c>
      <c r="AZ1007" s="13">
        <f t="shared" si="1250"/>
        <v>0</v>
      </c>
      <c r="BA1007" s="13">
        <f t="shared" si="1251"/>
        <v>0</v>
      </c>
      <c r="BB1007" s="13">
        <f t="shared" si="1252"/>
        <v>0</v>
      </c>
      <c r="BC1007" s="13">
        <f t="shared" si="1253"/>
        <v>0</v>
      </c>
      <c r="BD1007" s="13">
        <f t="shared" si="1254"/>
        <v>0</v>
      </c>
      <c r="BE1007" s="13">
        <f t="shared" si="1255"/>
        <v>0</v>
      </c>
      <c r="BF1007" s="13">
        <f t="shared" si="1256"/>
        <v>0</v>
      </c>
      <c r="BG1007" s="13">
        <f t="shared" si="1257"/>
        <v>0</v>
      </c>
      <c r="BH1007" s="13">
        <f t="shared" si="1258"/>
        <v>0</v>
      </c>
      <c r="BI1007" s="13">
        <f t="shared" si="1259"/>
        <v>0</v>
      </c>
      <c r="BJ1007" s="13">
        <f t="shared" si="1260"/>
        <v>0</v>
      </c>
      <c r="BK1007" s="13">
        <f t="shared" si="1261"/>
        <v>0</v>
      </c>
      <c r="BL1007" s="13">
        <f t="shared" si="1262"/>
        <v>0</v>
      </c>
      <c r="BM1007" s="13">
        <f t="shared" si="1263"/>
        <v>0</v>
      </c>
      <c r="BN1007" s="13">
        <f t="shared" si="1264"/>
        <v>0</v>
      </c>
      <c r="BO1007" s="13">
        <f t="shared" si="1265"/>
        <v>0</v>
      </c>
      <c r="BP1007" s="13">
        <f t="shared" si="1266"/>
        <v>0</v>
      </c>
      <c r="BQ1007" s="13">
        <f t="shared" si="1267"/>
        <v>0</v>
      </c>
      <c r="BR1007" s="13">
        <f t="shared" si="1268"/>
        <v>0</v>
      </c>
      <c r="BS1007" s="13">
        <f t="shared" si="1269"/>
        <v>0</v>
      </c>
      <c r="BT1007" s="31">
        <f t="shared" si="1270"/>
        <v>0</v>
      </c>
      <c r="BU1007" s="31">
        <f t="shared" si="1271"/>
        <v>0</v>
      </c>
      <c r="BV1007" s="31">
        <f t="shared" si="1272"/>
        <v>0</v>
      </c>
      <c r="BW1007" s="31">
        <f t="shared" si="1273"/>
        <v>0</v>
      </c>
      <c r="BX1007" s="31">
        <f t="shared" si="1274"/>
        <v>0</v>
      </c>
      <c r="BY1007" s="31">
        <f t="shared" si="1275"/>
        <v>0</v>
      </c>
      <c r="BZ1007" s="31">
        <f t="shared" si="1276"/>
        <v>0</v>
      </c>
      <c r="CA1007" s="31">
        <f t="shared" si="1277"/>
        <v>0</v>
      </c>
      <c r="CB1007" s="31">
        <f t="shared" si="1278"/>
        <v>0</v>
      </c>
      <c r="CC1007" s="31">
        <f t="shared" si="1279"/>
        <v>0</v>
      </c>
      <c r="CD1007" s="31">
        <f t="shared" si="1280"/>
        <v>0</v>
      </c>
      <c r="CE1007" s="37">
        <f t="array" ref="CE1007">MIN(IF(JPRL=AI1007,$AG$19:$AG$1018))</f>
        <v>0</v>
      </c>
      <c r="CF1007" s="37">
        <f t="array" ref="CF1007">MAX(IF(JPRL=AI1007,$AG$19:$AG$1018))</f>
        <v>0</v>
      </c>
      <c r="CG1007" s="36">
        <f t="shared" si="1281"/>
        <v>0</v>
      </c>
      <c r="CI1007" s="40">
        <f t="shared" si="1282"/>
        <v>0</v>
      </c>
      <c r="CJ1007" s="40">
        <f t="shared" si="1219"/>
        <v>0</v>
      </c>
      <c r="CK1007" s="40">
        <f t="shared" si="1220"/>
        <v>0</v>
      </c>
      <c r="CL1007" s="40">
        <f t="shared" si="1221"/>
        <v>0</v>
      </c>
      <c r="CM1007" s="40">
        <f t="shared" si="1222"/>
        <v>0</v>
      </c>
      <c r="CN1007" s="40">
        <f t="shared" si="1223"/>
        <v>0</v>
      </c>
      <c r="CO1007" s="40">
        <f t="shared" si="1224"/>
        <v>0</v>
      </c>
      <c r="CP1007" s="40">
        <f t="shared" si="1225"/>
        <v>0</v>
      </c>
      <c r="CQ1007" s="40">
        <f t="shared" si="1226"/>
        <v>0</v>
      </c>
      <c r="CR1007" s="40">
        <f t="shared" si="1227"/>
        <v>0</v>
      </c>
      <c r="CS1007" s="40">
        <f t="shared" si="1228"/>
        <v>0</v>
      </c>
      <c r="CT1007" s="41">
        <f t="shared" si="1283"/>
        <v>0</v>
      </c>
      <c r="CU1007" s="41">
        <f t="shared" si="1284"/>
        <v>0</v>
      </c>
      <c r="CV1007" s="41">
        <f t="shared" si="1285"/>
        <v>0</v>
      </c>
      <c r="CW1007" s="41">
        <f t="shared" si="1286"/>
        <v>0</v>
      </c>
      <c r="CX1007" s="41">
        <f t="shared" si="1287"/>
        <v>0</v>
      </c>
      <c r="CY1007" s="41">
        <f t="shared" si="1288"/>
        <v>0</v>
      </c>
      <c r="CZ1007" s="41">
        <f t="shared" si="1289"/>
        <v>0</v>
      </c>
      <c r="DA1007" s="41">
        <f t="shared" si="1290"/>
        <v>0</v>
      </c>
      <c r="DB1007" s="41">
        <f t="shared" si="1291"/>
        <v>0</v>
      </c>
      <c r="DC1007" s="41">
        <f t="shared" si="1292"/>
        <v>0</v>
      </c>
      <c r="DD1007" s="7">
        <f t="shared" si="1293"/>
        <v>0</v>
      </c>
      <c r="DE1007" s="7">
        <f t="shared" si="1294"/>
        <v>0</v>
      </c>
      <c r="DF1007" s="7">
        <f t="shared" si="1295"/>
        <v>0</v>
      </c>
      <c r="DJ1007" s="7">
        <f t="shared" si="1296"/>
        <v>0</v>
      </c>
      <c r="DK1007" s="7">
        <f t="shared" si="1297"/>
        <v>0</v>
      </c>
    </row>
    <row r="1008" spans="1:115" ht="26.25" customHeight="1" x14ac:dyDescent="0.25">
      <c r="A1008" s="9">
        <v>990</v>
      </c>
      <c r="B1008" s="24" t="str">
        <f t="shared" si="1229"/>
        <v/>
      </c>
      <c r="C1008" s="23"/>
      <c r="D1008" s="51"/>
      <c r="E1008" s="24"/>
      <c r="F1008" s="24"/>
      <c r="G1008" s="24"/>
      <c r="H1008" s="24"/>
      <c r="I1008" s="25"/>
      <c r="J1008" s="24"/>
      <c r="K1008" s="26"/>
      <c r="L1008" s="29"/>
      <c r="M1008" s="27"/>
      <c r="N1008" s="28"/>
      <c r="O1008" s="29"/>
      <c r="P1008" s="29"/>
      <c r="Q1008" s="29"/>
      <c r="R1008" s="29"/>
      <c r="S1008" s="29"/>
      <c r="T1008" s="29"/>
      <c r="U1008" s="29"/>
      <c r="V1008" s="29"/>
      <c r="W1008" s="29"/>
      <c r="X1008" s="29"/>
      <c r="Y1008" s="30"/>
      <c r="Z1008" s="29"/>
      <c r="AA1008" s="29" t="str">
        <f t="shared" si="1230"/>
        <v/>
      </c>
      <c r="AB1008" s="7">
        <f t="shared" si="1231"/>
        <v>0</v>
      </c>
      <c r="AC1008" s="7">
        <f t="shared" si="1232"/>
        <v>0</v>
      </c>
      <c r="AD1008" s="7">
        <f t="shared" si="1233"/>
        <v>0</v>
      </c>
      <c r="AE1008" s="7">
        <f t="shared" si="1234"/>
        <v>0</v>
      </c>
      <c r="AF1008" s="11" t="str">
        <f t="shared" si="1298"/>
        <v/>
      </c>
      <c r="AG1008" s="13">
        <f t="shared" si="1235"/>
        <v>0</v>
      </c>
      <c r="AH1008" s="7" t="str">
        <f t="shared" si="1236"/>
        <v/>
      </c>
      <c r="AI1008" s="11" t="str">
        <f t="shared" si="1299"/>
        <v/>
      </c>
      <c r="AJ1008" s="11" t="str">
        <f t="array" ref="AJ1008">IF(OR(AI1008=$AI$19:AI1007),"",AI1008)</f>
        <v/>
      </c>
      <c r="AK1008" s="11" t="str">
        <f t="shared" si="1237"/>
        <v/>
      </c>
      <c r="AL1008" t="str">
        <f t="array" ref="AL1008">IF(OR(AK1008=$AK$19:AK1007),"",AK1008)</f>
        <v/>
      </c>
      <c r="AM1008" s="13">
        <f t="shared" si="1238"/>
        <v>0</v>
      </c>
      <c r="AN1008" s="13">
        <f t="shared" si="1239"/>
        <v>0</v>
      </c>
      <c r="AO1008" s="13">
        <f t="shared" si="1240"/>
        <v>0</v>
      </c>
      <c r="AP1008" s="13">
        <f t="shared" si="1241"/>
        <v>0</v>
      </c>
      <c r="AQ1008" s="13">
        <f t="shared" si="1242"/>
        <v>0</v>
      </c>
      <c r="AR1008" s="13">
        <f t="shared" si="1243"/>
        <v>0</v>
      </c>
      <c r="AS1008" s="13">
        <f t="shared" si="1244"/>
        <v>0</v>
      </c>
      <c r="AT1008" s="13">
        <f t="shared" si="1245"/>
        <v>0</v>
      </c>
      <c r="AU1008" s="13">
        <f t="shared" si="1246"/>
        <v>0</v>
      </c>
      <c r="AV1008" s="13">
        <f t="shared" si="1247"/>
        <v>0</v>
      </c>
      <c r="AX1008" s="13">
        <f t="shared" si="1248"/>
        <v>0</v>
      </c>
      <c r="AY1008" s="13">
        <f t="shared" si="1249"/>
        <v>0</v>
      </c>
      <c r="AZ1008" s="13">
        <f t="shared" si="1250"/>
        <v>0</v>
      </c>
      <c r="BA1008" s="13">
        <f t="shared" si="1251"/>
        <v>0</v>
      </c>
      <c r="BB1008" s="13">
        <f t="shared" si="1252"/>
        <v>0</v>
      </c>
      <c r="BC1008" s="13">
        <f t="shared" si="1253"/>
        <v>0</v>
      </c>
      <c r="BD1008" s="13">
        <f t="shared" si="1254"/>
        <v>0</v>
      </c>
      <c r="BE1008" s="13">
        <f t="shared" si="1255"/>
        <v>0</v>
      </c>
      <c r="BF1008" s="13">
        <f t="shared" si="1256"/>
        <v>0</v>
      </c>
      <c r="BG1008" s="13">
        <f t="shared" si="1257"/>
        <v>0</v>
      </c>
      <c r="BH1008" s="13">
        <f t="shared" si="1258"/>
        <v>0</v>
      </c>
      <c r="BI1008" s="13">
        <f t="shared" si="1259"/>
        <v>0</v>
      </c>
      <c r="BJ1008" s="13">
        <f t="shared" si="1260"/>
        <v>0</v>
      </c>
      <c r="BK1008" s="13">
        <f t="shared" si="1261"/>
        <v>0</v>
      </c>
      <c r="BL1008" s="13">
        <f t="shared" si="1262"/>
        <v>0</v>
      </c>
      <c r="BM1008" s="13">
        <f t="shared" si="1263"/>
        <v>0</v>
      </c>
      <c r="BN1008" s="13">
        <f t="shared" si="1264"/>
        <v>0</v>
      </c>
      <c r="BO1008" s="13">
        <f t="shared" si="1265"/>
        <v>0</v>
      </c>
      <c r="BP1008" s="13">
        <f t="shared" si="1266"/>
        <v>0</v>
      </c>
      <c r="BQ1008" s="13">
        <f t="shared" si="1267"/>
        <v>0</v>
      </c>
      <c r="BR1008" s="13">
        <f t="shared" si="1268"/>
        <v>0</v>
      </c>
      <c r="BS1008" s="13">
        <f t="shared" si="1269"/>
        <v>0</v>
      </c>
      <c r="BT1008" s="31">
        <f t="shared" si="1270"/>
        <v>0</v>
      </c>
      <c r="BU1008" s="31">
        <f t="shared" si="1271"/>
        <v>0</v>
      </c>
      <c r="BV1008" s="31">
        <f t="shared" si="1272"/>
        <v>0</v>
      </c>
      <c r="BW1008" s="31">
        <f t="shared" si="1273"/>
        <v>0</v>
      </c>
      <c r="BX1008" s="31">
        <f t="shared" si="1274"/>
        <v>0</v>
      </c>
      <c r="BY1008" s="31">
        <f t="shared" si="1275"/>
        <v>0</v>
      </c>
      <c r="BZ1008" s="31">
        <f t="shared" si="1276"/>
        <v>0</v>
      </c>
      <c r="CA1008" s="31">
        <f t="shared" si="1277"/>
        <v>0</v>
      </c>
      <c r="CB1008" s="31">
        <f t="shared" si="1278"/>
        <v>0</v>
      </c>
      <c r="CC1008" s="31">
        <f t="shared" si="1279"/>
        <v>0</v>
      </c>
      <c r="CD1008" s="31">
        <f t="shared" si="1280"/>
        <v>0</v>
      </c>
      <c r="CE1008" s="37">
        <f t="array" ref="CE1008">MIN(IF(JPRL=AI1008,$AG$19:$AG$1018))</f>
        <v>0</v>
      </c>
      <c r="CF1008" s="37">
        <f t="array" ref="CF1008">MAX(IF(JPRL=AI1008,$AG$19:$AG$1018))</f>
        <v>0</v>
      </c>
      <c r="CG1008" s="36">
        <f t="shared" si="1281"/>
        <v>0</v>
      </c>
      <c r="CI1008" s="40">
        <f t="shared" si="1282"/>
        <v>0</v>
      </c>
      <c r="CJ1008" s="40">
        <f t="shared" si="1219"/>
        <v>0</v>
      </c>
      <c r="CK1008" s="40">
        <f t="shared" si="1220"/>
        <v>0</v>
      </c>
      <c r="CL1008" s="40">
        <f t="shared" si="1221"/>
        <v>0</v>
      </c>
      <c r="CM1008" s="40">
        <f t="shared" si="1222"/>
        <v>0</v>
      </c>
      <c r="CN1008" s="40">
        <f t="shared" si="1223"/>
        <v>0</v>
      </c>
      <c r="CO1008" s="40">
        <f t="shared" si="1224"/>
        <v>0</v>
      </c>
      <c r="CP1008" s="40">
        <f t="shared" si="1225"/>
        <v>0</v>
      </c>
      <c r="CQ1008" s="40">
        <f t="shared" si="1226"/>
        <v>0</v>
      </c>
      <c r="CR1008" s="40">
        <f t="shared" si="1227"/>
        <v>0</v>
      </c>
      <c r="CS1008" s="40">
        <f t="shared" si="1228"/>
        <v>0</v>
      </c>
      <c r="CT1008" s="41">
        <f t="shared" si="1283"/>
        <v>0</v>
      </c>
      <c r="CU1008" s="41">
        <f t="shared" si="1284"/>
        <v>0</v>
      </c>
      <c r="CV1008" s="41">
        <f t="shared" si="1285"/>
        <v>0</v>
      </c>
      <c r="CW1008" s="41">
        <f t="shared" si="1286"/>
        <v>0</v>
      </c>
      <c r="CX1008" s="41">
        <f t="shared" si="1287"/>
        <v>0</v>
      </c>
      <c r="CY1008" s="41">
        <f t="shared" si="1288"/>
        <v>0</v>
      </c>
      <c r="CZ1008" s="41">
        <f t="shared" si="1289"/>
        <v>0</v>
      </c>
      <c r="DA1008" s="41">
        <f t="shared" si="1290"/>
        <v>0</v>
      </c>
      <c r="DB1008" s="41">
        <f t="shared" si="1291"/>
        <v>0</v>
      </c>
      <c r="DC1008" s="41">
        <f t="shared" si="1292"/>
        <v>0</v>
      </c>
      <c r="DD1008" s="7">
        <f t="shared" si="1293"/>
        <v>0</v>
      </c>
      <c r="DE1008" s="7">
        <f t="shared" si="1294"/>
        <v>0</v>
      </c>
      <c r="DF1008" s="7">
        <f t="shared" si="1295"/>
        <v>0</v>
      </c>
      <c r="DJ1008" s="7">
        <f t="shared" si="1296"/>
        <v>0</v>
      </c>
      <c r="DK1008" s="7">
        <f t="shared" si="1297"/>
        <v>0</v>
      </c>
    </row>
    <row r="1009" spans="1:115" ht="26.25" customHeight="1" x14ac:dyDescent="0.25">
      <c r="A1009" s="9">
        <v>991</v>
      </c>
      <c r="B1009" s="24" t="str">
        <f t="shared" si="1229"/>
        <v/>
      </c>
      <c r="C1009" s="23"/>
      <c r="D1009" s="51"/>
      <c r="E1009" s="24"/>
      <c r="F1009" s="24"/>
      <c r="G1009" s="24"/>
      <c r="H1009" s="24"/>
      <c r="I1009" s="25"/>
      <c r="J1009" s="24"/>
      <c r="K1009" s="26"/>
      <c r="L1009" s="29"/>
      <c r="M1009" s="27"/>
      <c r="N1009" s="28"/>
      <c r="O1009" s="29"/>
      <c r="P1009" s="29"/>
      <c r="Q1009" s="29"/>
      <c r="R1009" s="29"/>
      <c r="S1009" s="29"/>
      <c r="T1009" s="29"/>
      <c r="U1009" s="29"/>
      <c r="V1009" s="29"/>
      <c r="W1009" s="29"/>
      <c r="X1009" s="29"/>
      <c r="Y1009" s="30"/>
      <c r="Z1009" s="29"/>
      <c r="AA1009" s="29" t="str">
        <f t="shared" si="1230"/>
        <v/>
      </c>
      <c r="AB1009" s="7">
        <f t="shared" si="1231"/>
        <v>0</v>
      </c>
      <c r="AC1009" s="7">
        <f t="shared" si="1232"/>
        <v>0</v>
      </c>
      <c r="AD1009" s="7">
        <f t="shared" si="1233"/>
        <v>0</v>
      </c>
      <c r="AE1009" s="7">
        <f t="shared" si="1234"/>
        <v>0</v>
      </c>
      <c r="AF1009" s="11" t="str">
        <f t="shared" si="1298"/>
        <v/>
      </c>
      <c r="AG1009" s="13">
        <f t="shared" si="1235"/>
        <v>0</v>
      </c>
      <c r="AH1009" s="7" t="str">
        <f t="shared" si="1236"/>
        <v/>
      </c>
      <c r="AI1009" s="11" t="str">
        <f t="shared" si="1299"/>
        <v/>
      </c>
      <c r="AJ1009" s="11" t="str">
        <f t="array" ref="AJ1009">IF(OR(AI1009=$AI$19:AI1008),"",AI1009)</f>
        <v/>
      </c>
      <c r="AK1009" s="11" t="str">
        <f t="shared" si="1237"/>
        <v/>
      </c>
      <c r="AL1009" t="str">
        <f t="array" ref="AL1009">IF(OR(AK1009=$AK$19:AK1008),"",AK1009)</f>
        <v/>
      </c>
      <c r="AM1009" s="13">
        <f t="shared" si="1238"/>
        <v>0</v>
      </c>
      <c r="AN1009" s="13">
        <f t="shared" si="1239"/>
        <v>0</v>
      </c>
      <c r="AO1009" s="13">
        <f t="shared" si="1240"/>
        <v>0</v>
      </c>
      <c r="AP1009" s="13">
        <f t="shared" si="1241"/>
        <v>0</v>
      </c>
      <c r="AQ1009" s="13">
        <f t="shared" si="1242"/>
        <v>0</v>
      </c>
      <c r="AR1009" s="13">
        <f t="shared" si="1243"/>
        <v>0</v>
      </c>
      <c r="AS1009" s="13">
        <f t="shared" si="1244"/>
        <v>0</v>
      </c>
      <c r="AT1009" s="13">
        <f t="shared" si="1245"/>
        <v>0</v>
      </c>
      <c r="AU1009" s="13">
        <f t="shared" si="1246"/>
        <v>0</v>
      </c>
      <c r="AV1009" s="13">
        <f t="shared" si="1247"/>
        <v>0</v>
      </c>
      <c r="AX1009" s="13">
        <f t="shared" si="1248"/>
        <v>0</v>
      </c>
      <c r="AY1009" s="13">
        <f t="shared" si="1249"/>
        <v>0</v>
      </c>
      <c r="AZ1009" s="13">
        <f t="shared" si="1250"/>
        <v>0</v>
      </c>
      <c r="BA1009" s="13">
        <f t="shared" si="1251"/>
        <v>0</v>
      </c>
      <c r="BB1009" s="13">
        <f t="shared" si="1252"/>
        <v>0</v>
      </c>
      <c r="BC1009" s="13">
        <f t="shared" si="1253"/>
        <v>0</v>
      </c>
      <c r="BD1009" s="13">
        <f t="shared" si="1254"/>
        <v>0</v>
      </c>
      <c r="BE1009" s="13">
        <f t="shared" si="1255"/>
        <v>0</v>
      </c>
      <c r="BF1009" s="13">
        <f t="shared" si="1256"/>
        <v>0</v>
      </c>
      <c r="BG1009" s="13">
        <f t="shared" si="1257"/>
        <v>0</v>
      </c>
      <c r="BH1009" s="13">
        <f t="shared" si="1258"/>
        <v>0</v>
      </c>
      <c r="BI1009" s="13">
        <f t="shared" si="1259"/>
        <v>0</v>
      </c>
      <c r="BJ1009" s="13">
        <f t="shared" si="1260"/>
        <v>0</v>
      </c>
      <c r="BK1009" s="13">
        <f t="shared" si="1261"/>
        <v>0</v>
      </c>
      <c r="BL1009" s="13">
        <f t="shared" si="1262"/>
        <v>0</v>
      </c>
      <c r="BM1009" s="13">
        <f t="shared" si="1263"/>
        <v>0</v>
      </c>
      <c r="BN1009" s="13">
        <f t="shared" si="1264"/>
        <v>0</v>
      </c>
      <c r="BO1009" s="13">
        <f t="shared" si="1265"/>
        <v>0</v>
      </c>
      <c r="BP1009" s="13">
        <f t="shared" si="1266"/>
        <v>0</v>
      </c>
      <c r="BQ1009" s="13">
        <f t="shared" si="1267"/>
        <v>0</v>
      </c>
      <c r="BR1009" s="13">
        <f t="shared" si="1268"/>
        <v>0</v>
      </c>
      <c r="BS1009" s="13">
        <f t="shared" si="1269"/>
        <v>0</v>
      </c>
      <c r="BT1009" s="31">
        <f t="shared" si="1270"/>
        <v>0</v>
      </c>
      <c r="BU1009" s="31">
        <f t="shared" si="1271"/>
        <v>0</v>
      </c>
      <c r="BV1009" s="31">
        <f t="shared" si="1272"/>
        <v>0</v>
      </c>
      <c r="BW1009" s="31">
        <f t="shared" si="1273"/>
        <v>0</v>
      </c>
      <c r="BX1009" s="31">
        <f t="shared" si="1274"/>
        <v>0</v>
      </c>
      <c r="BY1009" s="31">
        <f t="shared" si="1275"/>
        <v>0</v>
      </c>
      <c r="BZ1009" s="31">
        <f t="shared" si="1276"/>
        <v>0</v>
      </c>
      <c r="CA1009" s="31">
        <f t="shared" si="1277"/>
        <v>0</v>
      </c>
      <c r="CB1009" s="31">
        <f t="shared" si="1278"/>
        <v>0</v>
      </c>
      <c r="CC1009" s="31">
        <f t="shared" si="1279"/>
        <v>0</v>
      </c>
      <c r="CD1009" s="31">
        <f t="shared" si="1280"/>
        <v>0</v>
      </c>
      <c r="CE1009" s="37">
        <f t="array" ref="CE1009">MIN(IF(JPRL=AI1009,$AG$19:$AG$1018))</f>
        <v>0</v>
      </c>
      <c r="CF1009" s="37">
        <f t="array" ref="CF1009">MAX(IF(JPRL=AI1009,$AG$19:$AG$1018))</f>
        <v>0</v>
      </c>
      <c r="CG1009" s="36">
        <f t="shared" si="1281"/>
        <v>0</v>
      </c>
      <c r="CI1009" s="40">
        <f t="shared" si="1282"/>
        <v>0</v>
      </c>
      <c r="CJ1009" s="40">
        <f t="shared" si="1219"/>
        <v>0</v>
      </c>
      <c r="CK1009" s="40">
        <f t="shared" si="1220"/>
        <v>0</v>
      </c>
      <c r="CL1009" s="40">
        <f t="shared" si="1221"/>
        <v>0</v>
      </c>
      <c r="CM1009" s="40">
        <f t="shared" si="1222"/>
        <v>0</v>
      </c>
      <c r="CN1009" s="40">
        <f t="shared" si="1223"/>
        <v>0</v>
      </c>
      <c r="CO1009" s="40">
        <f t="shared" si="1224"/>
        <v>0</v>
      </c>
      <c r="CP1009" s="40">
        <f t="shared" si="1225"/>
        <v>0</v>
      </c>
      <c r="CQ1009" s="40">
        <f t="shared" si="1226"/>
        <v>0</v>
      </c>
      <c r="CR1009" s="40">
        <f t="shared" si="1227"/>
        <v>0</v>
      </c>
      <c r="CS1009" s="40">
        <f t="shared" si="1228"/>
        <v>0</v>
      </c>
      <c r="CT1009" s="41">
        <f t="shared" si="1283"/>
        <v>0</v>
      </c>
      <c r="CU1009" s="41">
        <f t="shared" si="1284"/>
        <v>0</v>
      </c>
      <c r="CV1009" s="41">
        <f t="shared" si="1285"/>
        <v>0</v>
      </c>
      <c r="CW1009" s="41">
        <f t="shared" si="1286"/>
        <v>0</v>
      </c>
      <c r="CX1009" s="41">
        <f t="shared" si="1287"/>
        <v>0</v>
      </c>
      <c r="CY1009" s="41">
        <f t="shared" si="1288"/>
        <v>0</v>
      </c>
      <c r="CZ1009" s="41">
        <f t="shared" si="1289"/>
        <v>0</v>
      </c>
      <c r="DA1009" s="41">
        <f t="shared" si="1290"/>
        <v>0</v>
      </c>
      <c r="DB1009" s="41">
        <f t="shared" si="1291"/>
        <v>0</v>
      </c>
      <c r="DC1009" s="41">
        <f t="shared" si="1292"/>
        <v>0</v>
      </c>
      <c r="DD1009" s="7">
        <f t="shared" si="1293"/>
        <v>0</v>
      </c>
      <c r="DE1009" s="7">
        <f t="shared" si="1294"/>
        <v>0</v>
      </c>
      <c r="DF1009" s="7">
        <f t="shared" si="1295"/>
        <v>0</v>
      </c>
      <c r="DJ1009" s="7">
        <f t="shared" si="1296"/>
        <v>0</v>
      </c>
      <c r="DK1009" s="7">
        <f t="shared" si="1297"/>
        <v>0</v>
      </c>
    </row>
    <row r="1010" spans="1:115" ht="26.25" customHeight="1" x14ac:dyDescent="0.25">
      <c r="A1010" s="9">
        <v>992</v>
      </c>
      <c r="B1010" s="24" t="str">
        <f t="shared" si="1229"/>
        <v/>
      </c>
      <c r="C1010" s="23"/>
      <c r="D1010" s="51"/>
      <c r="E1010" s="24"/>
      <c r="F1010" s="24"/>
      <c r="G1010" s="24"/>
      <c r="H1010" s="24"/>
      <c r="I1010" s="25"/>
      <c r="J1010" s="24"/>
      <c r="K1010" s="26"/>
      <c r="L1010" s="29"/>
      <c r="M1010" s="27"/>
      <c r="N1010" s="28"/>
      <c r="O1010" s="29"/>
      <c r="P1010" s="29"/>
      <c r="Q1010" s="29"/>
      <c r="R1010" s="29"/>
      <c r="S1010" s="29"/>
      <c r="T1010" s="29"/>
      <c r="U1010" s="29"/>
      <c r="V1010" s="29"/>
      <c r="W1010" s="29"/>
      <c r="X1010" s="29"/>
      <c r="Y1010" s="30"/>
      <c r="Z1010" s="29"/>
      <c r="AA1010" s="29" t="str">
        <f t="shared" si="1230"/>
        <v/>
      </c>
      <c r="AB1010" s="7">
        <f t="shared" si="1231"/>
        <v>0</v>
      </c>
      <c r="AC1010" s="7">
        <f t="shared" si="1232"/>
        <v>0</v>
      </c>
      <c r="AD1010" s="7">
        <f t="shared" si="1233"/>
        <v>0</v>
      </c>
      <c r="AE1010" s="7">
        <f t="shared" si="1234"/>
        <v>0</v>
      </c>
      <c r="AF1010" s="11" t="str">
        <f t="shared" si="1298"/>
        <v/>
      </c>
      <c r="AG1010" s="13">
        <f t="shared" si="1235"/>
        <v>0</v>
      </c>
      <c r="AH1010" s="7" t="str">
        <f t="shared" si="1236"/>
        <v/>
      </c>
      <c r="AI1010" s="11" t="str">
        <f t="shared" si="1299"/>
        <v/>
      </c>
      <c r="AJ1010" s="11" t="str">
        <f t="array" ref="AJ1010">IF(OR(AI1010=$AI$19:AI1009),"",AI1010)</f>
        <v/>
      </c>
      <c r="AK1010" s="11" t="str">
        <f t="shared" si="1237"/>
        <v/>
      </c>
      <c r="AL1010" t="str">
        <f t="array" ref="AL1010">IF(OR(AK1010=$AK$19:AK1009),"",AK1010)</f>
        <v/>
      </c>
      <c r="AM1010" s="13">
        <f t="shared" si="1238"/>
        <v>0</v>
      </c>
      <c r="AN1010" s="13">
        <f t="shared" si="1239"/>
        <v>0</v>
      </c>
      <c r="AO1010" s="13">
        <f t="shared" si="1240"/>
        <v>0</v>
      </c>
      <c r="AP1010" s="13">
        <f t="shared" si="1241"/>
        <v>0</v>
      </c>
      <c r="AQ1010" s="13">
        <f t="shared" si="1242"/>
        <v>0</v>
      </c>
      <c r="AR1010" s="13">
        <f t="shared" si="1243"/>
        <v>0</v>
      </c>
      <c r="AS1010" s="13">
        <f t="shared" si="1244"/>
        <v>0</v>
      </c>
      <c r="AT1010" s="13">
        <f t="shared" si="1245"/>
        <v>0</v>
      </c>
      <c r="AU1010" s="13">
        <f t="shared" si="1246"/>
        <v>0</v>
      </c>
      <c r="AV1010" s="13">
        <f t="shared" si="1247"/>
        <v>0</v>
      </c>
      <c r="AX1010" s="13">
        <f t="shared" si="1248"/>
        <v>0</v>
      </c>
      <c r="AY1010" s="13">
        <f t="shared" si="1249"/>
        <v>0</v>
      </c>
      <c r="AZ1010" s="13">
        <f t="shared" si="1250"/>
        <v>0</v>
      </c>
      <c r="BA1010" s="13">
        <f t="shared" si="1251"/>
        <v>0</v>
      </c>
      <c r="BB1010" s="13">
        <f t="shared" si="1252"/>
        <v>0</v>
      </c>
      <c r="BC1010" s="13">
        <f t="shared" si="1253"/>
        <v>0</v>
      </c>
      <c r="BD1010" s="13">
        <f t="shared" si="1254"/>
        <v>0</v>
      </c>
      <c r="BE1010" s="13">
        <f t="shared" si="1255"/>
        <v>0</v>
      </c>
      <c r="BF1010" s="13">
        <f t="shared" si="1256"/>
        <v>0</v>
      </c>
      <c r="BG1010" s="13">
        <f t="shared" si="1257"/>
        <v>0</v>
      </c>
      <c r="BH1010" s="13">
        <f t="shared" si="1258"/>
        <v>0</v>
      </c>
      <c r="BI1010" s="13">
        <f t="shared" si="1259"/>
        <v>0</v>
      </c>
      <c r="BJ1010" s="13">
        <f t="shared" si="1260"/>
        <v>0</v>
      </c>
      <c r="BK1010" s="13">
        <f t="shared" si="1261"/>
        <v>0</v>
      </c>
      <c r="BL1010" s="13">
        <f t="shared" si="1262"/>
        <v>0</v>
      </c>
      <c r="BM1010" s="13">
        <f t="shared" si="1263"/>
        <v>0</v>
      </c>
      <c r="BN1010" s="13">
        <f t="shared" si="1264"/>
        <v>0</v>
      </c>
      <c r="BO1010" s="13">
        <f t="shared" si="1265"/>
        <v>0</v>
      </c>
      <c r="BP1010" s="13">
        <f t="shared" si="1266"/>
        <v>0</v>
      </c>
      <c r="BQ1010" s="13">
        <f t="shared" si="1267"/>
        <v>0</v>
      </c>
      <c r="BR1010" s="13">
        <f t="shared" si="1268"/>
        <v>0</v>
      </c>
      <c r="BS1010" s="13">
        <f t="shared" si="1269"/>
        <v>0</v>
      </c>
      <c r="BT1010" s="31">
        <f t="shared" si="1270"/>
        <v>0</v>
      </c>
      <c r="BU1010" s="31">
        <f t="shared" si="1271"/>
        <v>0</v>
      </c>
      <c r="BV1010" s="31">
        <f t="shared" si="1272"/>
        <v>0</v>
      </c>
      <c r="BW1010" s="31">
        <f t="shared" si="1273"/>
        <v>0</v>
      </c>
      <c r="BX1010" s="31">
        <f t="shared" si="1274"/>
        <v>0</v>
      </c>
      <c r="BY1010" s="31">
        <f t="shared" si="1275"/>
        <v>0</v>
      </c>
      <c r="BZ1010" s="31">
        <f t="shared" si="1276"/>
        <v>0</v>
      </c>
      <c r="CA1010" s="31">
        <f t="shared" si="1277"/>
        <v>0</v>
      </c>
      <c r="CB1010" s="31">
        <f t="shared" si="1278"/>
        <v>0</v>
      </c>
      <c r="CC1010" s="31">
        <f t="shared" si="1279"/>
        <v>0</v>
      </c>
      <c r="CD1010" s="31">
        <f t="shared" si="1280"/>
        <v>0</v>
      </c>
      <c r="CE1010" s="37">
        <f t="array" ref="CE1010">MIN(IF(JPRL=AI1010,$AG$19:$AG$1018))</f>
        <v>0</v>
      </c>
      <c r="CF1010" s="37">
        <f t="array" ref="CF1010">MAX(IF(JPRL=AI1010,$AG$19:$AG$1018))</f>
        <v>0</v>
      </c>
      <c r="CG1010" s="36">
        <f t="shared" si="1281"/>
        <v>0</v>
      </c>
      <c r="CI1010" s="40">
        <f t="shared" si="1282"/>
        <v>0</v>
      </c>
      <c r="CJ1010" s="40">
        <f t="shared" si="1219"/>
        <v>0</v>
      </c>
      <c r="CK1010" s="40">
        <f t="shared" si="1220"/>
        <v>0</v>
      </c>
      <c r="CL1010" s="40">
        <f t="shared" si="1221"/>
        <v>0</v>
      </c>
      <c r="CM1010" s="40">
        <f t="shared" si="1222"/>
        <v>0</v>
      </c>
      <c r="CN1010" s="40">
        <f t="shared" si="1223"/>
        <v>0</v>
      </c>
      <c r="CO1010" s="40">
        <f t="shared" si="1224"/>
        <v>0</v>
      </c>
      <c r="CP1010" s="40">
        <f t="shared" si="1225"/>
        <v>0</v>
      </c>
      <c r="CQ1010" s="40">
        <f t="shared" si="1226"/>
        <v>0</v>
      </c>
      <c r="CR1010" s="40">
        <f t="shared" si="1227"/>
        <v>0</v>
      </c>
      <c r="CS1010" s="40">
        <f t="shared" si="1228"/>
        <v>0</v>
      </c>
      <c r="CT1010" s="41">
        <f t="shared" si="1283"/>
        <v>0</v>
      </c>
      <c r="CU1010" s="41">
        <f t="shared" si="1284"/>
        <v>0</v>
      </c>
      <c r="CV1010" s="41">
        <f t="shared" si="1285"/>
        <v>0</v>
      </c>
      <c r="CW1010" s="41">
        <f t="shared" si="1286"/>
        <v>0</v>
      </c>
      <c r="CX1010" s="41">
        <f t="shared" si="1287"/>
        <v>0</v>
      </c>
      <c r="CY1010" s="41">
        <f t="shared" si="1288"/>
        <v>0</v>
      </c>
      <c r="CZ1010" s="41">
        <f t="shared" si="1289"/>
        <v>0</v>
      </c>
      <c r="DA1010" s="41">
        <f t="shared" si="1290"/>
        <v>0</v>
      </c>
      <c r="DB1010" s="41">
        <f t="shared" si="1291"/>
        <v>0</v>
      </c>
      <c r="DC1010" s="41">
        <f t="shared" si="1292"/>
        <v>0</v>
      </c>
      <c r="DD1010" s="7">
        <f t="shared" si="1293"/>
        <v>0</v>
      </c>
      <c r="DE1010" s="7">
        <f t="shared" si="1294"/>
        <v>0</v>
      </c>
      <c r="DF1010" s="7">
        <f t="shared" si="1295"/>
        <v>0</v>
      </c>
      <c r="DJ1010" s="7">
        <f t="shared" si="1296"/>
        <v>0</v>
      </c>
      <c r="DK1010" s="7">
        <f t="shared" si="1297"/>
        <v>0</v>
      </c>
    </row>
    <row r="1011" spans="1:115" ht="26.25" customHeight="1" x14ac:dyDescent="0.25">
      <c r="A1011" s="9">
        <v>993</v>
      </c>
      <c r="B1011" s="24" t="str">
        <f t="shared" si="1229"/>
        <v/>
      </c>
      <c r="C1011" s="23"/>
      <c r="D1011" s="51"/>
      <c r="E1011" s="24"/>
      <c r="F1011" s="24"/>
      <c r="G1011" s="24"/>
      <c r="H1011" s="24"/>
      <c r="I1011" s="25"/>
      <c r="J1011" s="24"/>
      <c r="K1011" s="26"/>
      <c r="L1011" s="29"/>
      <c r="M1011" s="27"/>
      <c r="N1011" s="28"/>
      <c r="O1011" s="29"/>
      <c r="P1011" s="29"/>
      <c r="Q1011" s="29"/>
      <c r="R1011" s="29"/>
      <c r="S1011" s="29"/>
      <c r="T1011" s="29"/>
      <c r="U1011" s="29"/>
      <c r="V1011" s="29"/>
      <c r="W1011" s="29"/>
      <c r="X1011" s="29"/>
      <c r="Y1011" s="30"/>
      <c r="Z1011" s="29"/>
      <c r="AA1011" s="29" t="str">
        <f t="shared" si="1230"/>
        <v/>
      </c>
      <c r="AB1011" s="7">
        <f t="shared" si="1231"/>
        <v>0</v>
      </c>
      <c r="AC1011" s="7">
        <f t="shared" si="1232"/>
        <v>0</v>
      </c>
      <c r="AD1011" s="7">
        <f t="shared" si="1233"/>
        <v>0</v>
      </c>
      <c r="AE1011" s="7">
        <f t="shared" si="1234"/>
        <v>0</v>
      </c>
      <c r="AF1011" s="11" t="str">
        <f t="shared" si="1298"/>
        <v/>
      </c>
      <c r="AG1011" s="13">
        <f t="shared" si="1235"/>
        <v>0</v>
      </c>
      <c r="AH1011" s="7" t="str">
        <f t="shared" si="1236"/>
        <v/>
      </c>
      <c r="AI1011" s="11" t="str">
        <f t="shared" si="1299"/>
        <v/>
      </c>
      <c r="AJ1011" s="11" t="str">
        <f t="array" ref="AJ1011">IF(OR(AI1011=$AI$19:AI1010),"",AI1011)</f>
        <v/>
      </c>
      <c r="AK1011" s="11" t="str">
        <f t="shared" si="1237"/>
        <v/>
      </c>
      <c r="AL1011" t="str">
        <f t="array" ref="AL1011">IF(OR(AK1011=$AK$19:AK1010),"",AK1011)</f>
        <v/>
      </c>
      <c r="AM1011" s="13">
        <f t="shared" si="1238"/>
        <v>0</v>
      </c>
      <c r="AN1011" s="13">
        <f t="shared" si="1239"/>
        <v>0</v>
      </c>
      <c r="AO1011" s="13">
        <f t="shared" si="1240"/>
        <v>0</v>
      </c>
      <c r="AP1011" s="13">
        <f t="shared" si="1241"/>
        <v>0</v>
      </c>
      <c r="AQ1011" s="13">
        <f t="shared" si="1242"/>
        <v>0</v>
      </c>
      <c r="AR1011" s="13">
        <f t="shared" si="1243"/>
        <v>0</v>
      </c>
      <c r="AS1011" s="13">
        <f t="shared" si="1244"/>
        <v>0</v>
      </c>
      <c r="AT1011" s="13">
        <f t="shared" si="1245"/>
        <v>0</v>
      </c>
      <c r="AU1011" s="13">
        <f t="shared" si="1246"/>
        <v>0</v>
      </c>
      <c r="AV1011" s="13">
        <f t="shared" si="1247"/>
        <v>0</v>
      </c>
      <c r="AX1011" s="13">
        <f t="shared" si="1248"/>
        <v>0</v>
      </c>
      <c r="AY1011" s="13">
        <f t="shared" si="1249"/>
        <v>0</v>
      </c>
      <c r="AZ1011" s="13">
        <f t="shared" si="1250"/>
        <v>0</v>
      </c>
      <c r="BA1011" s="13">
        <f t="shared" si="1251"/>
        <v>0</v>
      </c>
      <c r="BB1011" s="13">
        <f t="shared" si="1252"/>
        <v>0</v>
      </c>
      <c r="BC1011" s="13">
        <f t="shared" si="1253"/>
        <v>0</v>
      </c>
      <c r="BD1011" s="13">
        <f t="shared" si="1254"/>
        <v>0</v>
      </c>
      <c r="BE1011" s="13">
        <f t="shared" si="1255"/>
        <v>0</v>
      </c>
      <c r="BF1011" s="13">
        <f t="shared" si="1256"/>
        <v>0</v>
      </c>
      <c r="BG1011" s="13">
        <f t="shared" si="1257"/>
        <v>0</v>
      </c>
      <c r="BH1011" s="13">
        <f t="shared" si="1258"/>
        <v>0</v>
      </c>
      <c r="BI1011" s="13">
        <f t="shared" si="1259"/>
        <v>0</v>
      </c>
      <c r="BJ1011" s="13">
        <f t="shared" si="1260"/>
        <v>0</v>
      </c>
      <c r="BK1011" s="13">
        <f t="shared" si="1261"/>
        <v>0</v>
      </c>
      <c r="BL1011" s="13">
        <f t="shared" si="1262"/>
        <v>0</v>
      </c>
      <c r="BM1011" s="13">
        <f t="shared" si="1263"/>
        <v>0</v>
      </c>
      <c r="BN1011" s="13">
        <f t="shared" si="1264"/>
        <v>0</v>
      </c>
      <c r="BO1011" s="13">
        <f t="shared" si="1265"/>
        <v>0</v>
      </c>
      <c r="BP1011" s="13">
        <f t="shared" si="1266"/>
        <v>0</v>
      </c>
      <c r="BQ1011" s="13">
        <f t="shared" si="1267"/>
        <v>0</v>
      </c>
      <c r="BR1011" s="13">
        <f t="shared" si="1268"/>
        <v>0</v>
      </c>
      <c r="BS1011" s="13">
        <f t="shared" si="1269"/>
        <v>0</v>
      </c>
      <c r="BT1011" s="31">
        <f t="shared" si="1270"/>
        <v>0</v>
      </c>
      <c r="BU1011" s="31">
        <f t="shared" si="1271"/>
        <v>0</v>
      </c>
      <c r="BV1011" s="31">
        <f t="shared" si="1272"/>
        <v>0</v>
      </c>
      <c r="BW1011" s="31">
        <f t="shared" si="1273"/>
        <v>0</v>
      </c>
      <c r="BX1011" s="31">
        <f t="shared" si="1274"/>
        <v>0</v>
      </c>
      <c r="BY1011" s="31">
        <f t="shared" si="1275"/>
        <v>0</v>
      </c>
      <c r="BZ1011" s="31">
        <f t="shared" si="1276"/>
        <v>0</v>
      </c>
      <c r="CA1011" s="31">
        <f t="shared" si="1277"/>
        <v>0</v>
      </c>
      <c r="CB1011" s="31">
        <f t="shared" si="1278"/>
        <v>0</v>
      </c>
      <c r="CC1011" s="31">
        <f t="shared" si="1279"/>
        <v>0</v>
      </c>
      <c r="CD1011" s="31">
        <f t="shared" si="1280"/>
        <v>0</v>
      </c>
      <c r="CE1011" s="37">
        <f t="array" ref="CE1011">MIN(IF(JPRL=AI1011,$AG$19:$AG$1018))</f>
        <v>0</v>
      </c>
      <c r="CF1011" s="37">
        <f t="array" ref="CF1011">MAX(IF(JPRL=AI1011,$AG$19:$AG$1018))</f>
        <v>0</v>
      </c>
      <c r="CG1011" s="36">
        <f t="shared" si="1281"/>
        <v>0</v>
      </c>
      <c r="CI1011" s="40">
        <f t="shared" si="1282"/>
        <v>0</v>
      </c>
      <c r="CJ1011" s="40">
        <f t="shared" si="1219"/>
        <v>0</v>
      </c>
      <c r="CK1011" s="40">
        <f t="shared" si="1220"/>
        <v>0</v>
      </c>
      <c r="CL1011" s="40">
        <f t="shared" si="1221"/>
        <v>0</v>
      </c>
      <c r="CM1011" s="40">
        <f t="shared" si="1222"/>
        <v>0</v>
      </c>
      <c r="CN1011" s="40">
        <f t="shared" si="1223"/>
        <v>0</v>
      </c>
      <c r="CO1011" s="40">
        <f t="shared" si="1224"/>
        <v>0</v>
      </c>
      <c r="CP1011" s="40">
        <f t="shared" si="1225"/>
        <v>0</v>
      </c>
      <c r="CQ1011" s="40">
        <f t="shared" si="1226"/>
        <v>0</v>
      </c>
      <c r="CR1011" s="40">
        <f t="shared" si="1227"/>
        <v>0</v>
      </c>
      <c r="CS1011" s="40">
        <f t="shared" si="1228"/>
        <v>0</v>
      </c>
      <c r="CT1011" s="41">
        <f t="shared" si="1283"/>
        <v>0</v>
      </c>
      <c r="CU1011" s="41">
        <f t="shared" si="1284"/>
        <v>0</v>
      </c>
      <c r="CV1011" s="41">
        <f t="shared" si="1285"/>
        <v>0</v>
      </c>
      <c r="CW1011" s="41">
        <f t="shared" si="1286"/>
        <v>0</v>
      </c>
      <c r="CX1011" s="41">
        <f t="shared" si="1287"/>
        <v>0</v>
      </c>
      <c r="CY1011" s="41">
        <f t="shared" si="1288"/>
        <v>0</v>
      </c>
      <c r="CZ1011" s="41">
        <f t="shared" si="1289"/>
        <v>0</v>
      </c>
      <c r="DA1011" s="41">
        <f t="shared" si="1290"/>
        <v>0</v>
      </c>
      <c r="DB1011" s="41">
        <f t="shared" si="1291"/>
        <v>0</v>
      </c>
      <c r="DC1011" s="41">
        <f t="shared" si="1292"/>
        <v>0</v>
      </c>
      <c r="DD1011" s="7">
        <f t="shared" si="1293"/>
        <v>0</v>
      </c>
      <c r="DE1011" s="7">
        <f t="shared" si="1294"/>
        <v>0</v>
      </c>
      <c r="DF1011" s="7">
        <f t="shared" si="1295"/>
        <v>0</v>
      </c>
      <c r="DJ1011" s="7">
        <f t="shared" si="1296"/>
        <v>0</v>
      </c>
      <c r="DK1011" s="7">
        <f t="shared" si="1297"/>
        <v>0</v>
      </c>
    </row>
    <row r="1012" spans="1:115" ht="26.25" customHeight="1" x14ac:dyDescent="0.25">
      <c r="A1012" s="9">
        <v>994</v>
      </c>
      <c r="B1012" s="24" t="str">
        <f t="shared" si="1229"/>
        <v/>
      </c>
      <c r="C1012" s="23"/>
      <c r="D1012" s="51"/>
      <c r="E1012" s="24"/>
      <c r="F1012" s="24"/>
      <c r="G1012" s="24"/>
      <c r="H1012" s="24"/>
      <c r="I1012" s="25"/>
      <c r="J1012" s="24"/>
      <c r="K1012" s="26"/>
      <c r="L1012" s="29"/>
      <c r="M1012" s="27"/>
      <c r="N1012" s="28"/>
      <c r="O1012" s="29"/>
      <c r="P1012" s="29"/>
      <c r="Q1012" s="29"/>
      <c r="R1012" s="29"/>
      <c r="S1012" s="29"/>
      <c r="T1012" s="29"/>
      <c r="U1012" s="29"/>
      <c r="V1012" s="29"/>
      <c r="W1012" s="29"/>
      <c r="X1012" s="29"/>
      <c r="Y1012" s="30"/>
      <c r="Z1012" s="29"/>
      <c r="AA1012" s="29" t="str">
        <f t="shared" si="1230"/>
        <v/>
      </c>
      <c r="AB1012" s="7">
        <f t="shared" si="1231"/>
        <v>0</v>
      </c>
      <c r="AC1012" s="7">
        <f t="shared" si="1232"/>
        <v>0</v>
      </c>
      <c r="AD1012" s="7">
        <f t="shared" si="1233"/>
        <v>0</v>
      </c>
      <c r="AE1012" s="7">
        <f t="shared" si="1234"/>
        <v>0</v>
      </c>
      <c r="AF1012" s="11" t="str">
        <f t="shared" si="1298"/>
        <v/>
      </c>
      <c r="AG1012" s="13">
        <f t="shared" si="1235"/>
        <v>0</v>
      </c>
      <c r="AH1012" s="7" t="str">
        <f t="shared" si="1236"/>
        <v/>
      </c>
      <c r="AI1012" s="11" t="str">
        <f t="shared" si="1299"/>
        <v/>
      </c>
      <c r="AJ1012" s="11" t="str">
        <f t="array" ref="AJ1012">IF(OR(AI1012=$AI$19:AI1011),"",AI1012)</f>
        <v/>
      </c>
      <c r="AK1012" s="11" t="str">
        <f t="shared" si="1237"/>
        <v/>
      </c>
      <c r="AL1012" t="str">
        <f t="array" ref="AL1012">IF(OR(AK1012=$AK$19:AK1011),"",AK1012)</f>
        <v/>
      </c>
      <c r="AM1012" s="13">
        <f t="shared" si="1238"/>
        <v>0</v>
      </c>
      <c r="AN1012" s="13">
        <f t="shared" si="1239"/>
        <v>0</v>
      </c>
      <c r="AO1012" s="13">
        <f t="shared" si="1240"/>
        <v>0</v>
      </c>
      <c r="AP1012" s="13">
        <f t="shared" si="1241"/>
        <v>0</v>
      </c>
      <c r="AQ1012" s="13">
        <f t="shared" si="1242"/>
        <v>0</v>
      </c>
      <c r="AR1012" s="13">
        <f t="shared" si="1243"/>
        <v>0</v>
      </c>
      <c r="AS1012" s="13">
        <f t="shared" si="1244"/>
        <v>0</v>
      </c>
      <c r="AT1012" s="13">
        <f t="shared" si="1245"/>
        <v>0</v>
      </c>
      <c r="AU1012" s="13">
        <f t="shared" si="1246"/>
        <v>0</v>
      </c>
      <c r="AV1012" s="13">
        <f t="shared" si="1247"/>
        <v>0</v>
      </c>
      <c r="AX1012" s="13">
        <f t="shared" si="1248"/>
        <v>0</v>
      </c>
      <c r="AY1012" s="13">
        <f t="shared" si="1249"/>
        <v>0</v>
      </c>
      <c r="AZ1012" s="13">
        <f t="shared" si="1250"/>
        <v>0</v>
      </c>
      <c r="BA1012" s="13">
        <f t="shared" si="1251"/>
        <v>0</v>
      </c>
      <c r="BB1012" s="13">
        <f t="shared" si="1252"/>
        <v>0</v>
      </c>
      <c r="BC1012" s="13">
        <f t="shared" si="1253"/>
        <v>0</v>
      </c>
      <c r="BD1012" s="13">
        <f t="shared" si="1254"/>
        <v>0</v>
      </c>
      <c r="BE1012" s="13">
        <f t="shared" si="1255"/>
        <v>0</v>
      </c>
      <c r="BF1012" s="13">
        <f t="shared" si="1256"/>
        <v>0</v>
      </c>
      <c r="BG1012" s="13">
        <f t="shared" si="1257"/>
        <v>0</v>
      </c>
      <c r="BH1012" s="13">
        <f t="shared" si="1258"/>
        <v>0</v>
      </c>
      <c r="BI1012" s="13">
        <f t="shared" si="1259"/>
        <v>0</v>
      </c>
      <c r="BJ1012" s="13">
        <f t="shared" si="1260"/>
        <v>0</v>
      </c>
      <c r="BK1012" s="13">
        <f t="shared" si="1261"/>
        <v>0</v>
      </c>
      <c r="BL1012" s="13">
        <f t="shared" si="1262"/>
        <v>0</v>
      </c>
      <c r="BM1012" s="13">
        <f t="shared" si="1263"/>
        <v>0</v>
      </c>
      <c r="BN1012" s="13">
        <f t="shared" si="1264"/>
        <v>0</v>
      </c>
      <c r="BO1012" s="13">
        <f t="shared" si="1265"/>
        <v>0</v>
      </c>
      <c r="BP1012" s="13">
        <f t="shared" si="1266"/>
        <v>0</v>
      </c>
      <c r="BQ1012" s="13">
        <f t="shared" si="1267"/>
        <v>0</v>
      </c>
      <c r="BR1012" s="13">
        <f t="shared" si="1268"/>
        <v>0</v>
      </c>
      <c r="BS1012" s="13">
        <f t="shared" si="1269"/>
        <v>0</v>
      </c>
      <c r="BT1012" s="31">
        <f t="shared" si="1270"/>
        <v>0</v>
      </c>
      <c r="BU1012" s="31">
        <f t="shared" si="1271"/>
        <v>0</v>
      </c>
      <c r="BV1012" s="31">
        <f t="shared" si="1272"/>
        <v>0</v>
      </c>
      <c r="BW1012" s="31">
        <f t="shared" si="1273"/>
        <v>0</v>
      </c>
      <c r="BX1012" s="31">
        <f t="shared" si="1274"/>
        <v>0</v>
      </c>
      <c r="BY1012" s="31">
        <f t="shared" si="1275"/>
        <v>0</v>
      </c>
      <c r="BZ1012" s="31">
        <f t="shared" si="1276"/>
        <v>0</v>
      </c>
      <c r="CA1012" s="31">
        <f t="shared" si="1277"/>
        <v>0</v>
      </c>
      <c r="CB1012" s="31">
        <f t="shared" si="1278"/>
        <v>0</v>
      </c>
      <c r="CC1012" s="31">
        <f t="shared" si="1279"/>
        <v>0</v>
      </c>
      <c r="CD1012" s="31">
        <f t="shared" si="1280"/>
        <v>0</v>
      </c>
      <c r="CE1012" s="37">
        <f t="array" ref="CE1012">MIN(IF(JPRL=AI1012,$AG$19:$AG$1018))</f>
        <v>0</v>
      </c>
      <c r="CF1012" s="37">
        <f t="array" ref="CF1012">MAX(IF(JPRL=AI1012,$AG$19:$AG$1018))</f>
        <v>0</v>
      </c>
      <c r="CG1012" s="36">
        <f t="shared" si="1281"/>
        <v>0</v>
      </c>
      <c r="CI1012" s="40">
        <f t="shared" si="1282"/>
        <v>0</v>
      </c>
      <c r="CJ1012" s="40">
        <f t="shared" si="1219"/>
        <v>0</v>
      </c>
      <c r="CK1012" s="40">
        <f t="shared" si="1220"/>
        <v>0</v>
      </c>
      <c r="CL1012" s="40">
        <f t="shared" si="1221"/>
        <v>0</v>
      </c>
      <c r="CM1012" s="40">
        <f t="shared" si="1222"/>
        <v>0</v>
      </c>
      <c r="CN1012" s="40">
        <f t="shared" si="1223"/>
        <v>0</v>
      </c>
      <c r="CO1012" s="40">
        <f t="shared" si="1224"/>
        <v>0</v>
      </c>
      <c r="CP1012" s="40">
        <f t="shared" si="1225"/>
        <v>0</v>
      </c>
      <c r="CQ1012" s="40">
        <f t="shared" si="1226"/>
        <v>0</v>
      </c>
      <c r="CR1012" s="40">
        <f t="shared" si="1227"/>
        <v>0</v>
      </c>
      <c r="CS1012" s="40">
        <f t="shared" si="1228"/>
        <v>0</v>
      </c>
      <c r="CT1012" s="41">
        <f t="shared" si="1283"/>
        <v>0</v>
      </c>
      <c r="CU1012" s="41">
        <f t="shared" si="1284"/>
        <v>0</v>
      </c>
      <c r="CV1012" s="41">
        <f t="shared" si="1285"/>
        <v>0</v>
      </c>
      <c r="CW1012" s="41">
        <f t="shared" si="1286"/>
        <v>0</v>
      </c>
      <c r="CX1012" s="41">
        <f t="shared" si="1287"/>
        <v>0</v>
      </c>
      <c r="CY1012" s="41">
        <f t="shared" si="1288"/>
        <v>0</v>
      </c>
      <c r="CZ1012" s="41">
        <f t="shared" si="1289"/>
        <v>0</v>
      </c>
      <c r="DA1012" s="41">
        <f t="shared" si="1290"/>
        <v>0</v>
      </c>
      <c r="DB1012" s="41">
        <f t="shared" si="1291"/>
        <v>0</v>
      </c>
      <c r="DC1012" s="41">
        <f t="shared" si="1292"/>
        <v>0</v>
      </c>
      <c r="DD1012" s="7">
        <f t="shared" si="1293"/>
        <v>0</v>
      </c>
      <c r="DE1012" s="7">
        <f t="shared" si="1294"/>
        <v>0</v>
      </c>
      <c r="DF1012" s="7">
        <f t="shared" si="1295"/>
        <v>0</v>
      </c>
      <c r="DJ1012" s="7">
        <f t="shared" si="1296"/>
        <v>0</v>
      </c>
      <c r="DK1012" s="7">
        <f t="shared" si="1297"/>
        <v>0</v>
      </c>
    </row>
    <row r="1013" spans="1:115" ht="26.25" customHeight="1" x14ac:dyDescent="0.25">
      <c r="A1013" s="9">
        <v>995</v>
      </c>
      <c r="B1013" s="24" t="str">
        <f t="shared" si="1229"/>
        <v/>
      </c>
      <c r="C1013" s="23"/>
      <c r="D1013" s="51"/>
      <c r="E1013" s="24"/>
      <c r="F1013" s="24"/>
      <c r="G1013" s="24"/>
      <c r="H1013" s="24"/>
      <c r="I1013" s="25"/>
      <c r="J1013" s="24"/>
      <c r="K1013" s="26"/>
      <c r="L1013" s="29"/>
      <c r="M1013" s="27"/>
      <c r="N1013" s="28"/>
      <c r="O1013" s="29"/>
      <c r="P1013" s="29"/>
      <c r="Q1013" s="29"/>
      <c r="R1013" s="29"/>
      <c r="S1013" s="29"/>
      <c r="T1013" s="29"/>
      <c r="U1013" s="29"/>
      <c r="V1013" s="29"/>
      <c r="W1013" s="29"/>
      <c r="X1013" s="29"/>
      <c r="Y1013" s="30"/>
      <c r="Z1013" s="29"/>
      <c r="AA1013" s="29" t="str">
        <f t="shared" si="1230"/>
        <v/>
      </c>
      <c r="AB1013" s="7">
        <f t="shared" si="1231"/>
        <v>0</v>
      </c>
      <c r="AC1013" s="7">
        <f t="shared" si="1232"/>
        <v>0</v>
      </c>
      <c r="AD1013" s="7">
        <f t="shared" si="1233"/>
        <v>0</v>
      </c>
      <c r="AE1013" s="7">
        <f t="shared" si="1234"/>
        <v>0</v>
      </c>
      <c r="AF1013" s="11" t="str">
        <f t="shared" si="1298"/>
        <v/>
      </c>
      <c r="AG1013" s="13">
        <f t="shared" si="1235"/>
        <v>0</v>
      </c>
      <c r="AH1013" s="7" t="str">
        <f t="shared" si="1236"/>
        <v/>
      </c>
      <c r="AI1013" s="11" t="str">
        <f t="shared" si="1299"/>
        <v/>
      </c>
      <c r="AJ1013" s="11" t="str">
        <f t="array" ref="AJ1013">IF(OR(AI1013=$AI$19:AI1012),"",AI1013)</f>
        <v/>
      </c>
      <c r="AK1013" s="11" t="str">
        <f t="shared" si="1237"/>
        <v/>
      </c>
      <c r="AL1013" t="str">
        <f t="array" ref="AL1013">IF(OR(AK1013=$AK$19:AK1012),"",AK1013)</f>
        <v/>
      </c>
      <c r="AM1013" s="13">
        <f t="shared" si="1238"/>
        <v>0</v>
      </c>
      <c r="AN1013" s="13">
        <f t="shared" si="1239"/>
        <v>0</v>
      </c>
      <c r="AO1013" s="13">
        <f t="shared" si="1240"/>
        <v>0</v>
      </c>
      <c r="AP1013" s="13">
        <f t="shared" si="1241"/>
        <v>0</v>
      </c>
      <c r="AQ1013" s="13">
        <f t="shared" si="1242"/>
        <v>0</v>
      </c>
      <c r="AR1013" s="13">
        <f t="shared" si="1243"/>
        <v>0</v>
      </c>
      <c r="AS1013" s="13">
        <f t="shared" si="1244"/>
        <v>0</v>
      </c>
      <c r="AT1013" s="13">
        <f t="shared" si="1245"/>
        <v>0</v>
      </c>
      <c r="AU1013" s="13">
        <f t="shared" si="1246"/>
        <v>0</v>
      </c>
      <c r="AV1013" s="13">
        <f t="shared" si="1247"/>
        <v>0</v>
      </c>
      <c r="AX1013" s="13">
        <f t="shared" si="1248"/>
        <v>0</v>
      </c>
      <c r="AY1013" s="13">
        <f t="shared" si="1249"/>
        <v>0</v>
      </c>
      <c r="AZ1013" s="13">
        <f t="shared" si="1250"/>
        <v>0</v>
      </c>
      <c r="BA1013" s="13">
        <f t="shared" si="1251"/>
        <v>0</v>
      </c>
      <c r="BB1013" s="13">
        <f t="shared" si="1252"/>
        <v>0</v>
      </c>
      <c r="BC1013" s="13">
        <f t="shared" si="1253"/>
        <v>0</v>
      </c>
      <c r="BD1013" s="13">
        <f t="shared" si="1254"/>
        <v>0</v>
      </c>
      <c r="BE1013" s="13">
        <f t="shared" si="1255"/>
        <v>0</v>
      </c>
      <c r="BF1013" s="13">
        <f t="shared" si="1256"/>
        <v>0</v>
      </c>
      <c r="BG1013" s="13">
        <f t="shared" si="1257"/>
        <v>0</v>
      </c>
      <c r="BH1013" s="13">
        <f t="shared" si="1258"/>
        <v>0</v>
      </c>
      <c r="BI1013" s="13">
        <f t="shared" si="1259"/>
        <v>0</v>
      </c>
      <c r="BJ1013" s="13">
        <f t="shared" si="1260"/>
        <v>0</v>
      </c>
      <c r="BK1013" s="13">
        <f t="shared" si="1261"/>
        <v>0</v>
      </c>
      <c r="BL1013" s="13">
        <f t="shared" si="1262"/>
        <v>0</v>
      </c>
      <c r="BM1013" s="13">
        <f t="shared" si="1263"/>
        <v>0</v>
      </c>
      <c r="BN1013" s="13">
        <f t="shared" si="1264"/>
        <v>0</v>
      </c>
      <c r="BO1013" s="13">
        <f t="shared" si="1265"/>
        <v>0</v>
      </c>
      <c r="BP1013" s="13">
        <f t="shared" si="1266"/>
        <v>0</v>
      </c>
      <c r="BQ1013" s="13">
        <f t="shared" si="1267"/>
        <v>0</v>
      </c>
      <c r="BR1013" s="13">
        <f t="shared" si="1268"/>
        <v>0</v>
      </c>
      <c r="BS1013" s="13">
        <f t="shared" si="1269"/>
        <v>0</v>
      </c>
      <c r="BT1013" s="31">
        <f t="shared" si="1270"/>
        <v>0</v>
      </c>
      <c r="BU1013" s="31">
        <f t="shared" si="1271"/>
        <v>0</v>
      </c>
      <c r="BV1013" s="31">
        <f t="shared" si="1272"/>
        <v>0</v>
      </c>
      <c r="BW1013" s="31">
        <f t="shared" si="1273"/>
        <v>0</v>
      </c>
      <c r="BX1013" s="31">
        <f t="shared" si="1274"/>
        <v>0</v>
      </c>
      <c r="BY1013" s="31">
        <f t="shared" si="1275"/>
        <v>0</v>
      </c>
      <c r="BZ1013" s="31">
        <f t="shared" si="1276"/>
        <v>0</v>
      </c>
      <c r="CA1013" s="31">
        <f t="shared" si="1277"/>
        <v>0</v>
      </c>
      <c r="CB1013" s="31">
        <f t="shared" si="1278"/>
        <v>0</v>
      </c>
      <c r="CC1013" s="31">
        <f t="shared" si="1279"/>
        <v>0</v>
      </c>
      <c r="CD1013" s="31">
        <f t="shared" si="1280"/>
        <v>0</v>
      </c>
      <c r="CE1013" s="37">
        <f t="array" ref="CE1013">MIN(IF(JPRL=AI1013,$AG$19:$AG$1018))</f>
        <v>0</v>
      </c>
      <c r="CF1013" s="37">
        <f t="array" ref="CF1013">MAX(IF(JPRL=AI1013,$AG$19:$AG$1018))</f>
        <v>0</v>
      </c>
      <c r="CG1013" s="36">
        <f t="shared" si="1281"/>
        <v>0</v>
      </c>
      <c r="CI1013" s="40">
        <f t="shared" si="1282"/>
        <v>0</v>
      </c>
      <c r="CJ1013" s="40">
        <f t="shared" si="1219"/>
        <v>0</v>
      </c>
      <c r="CK1013" s="40">
        <f t="shared" si="1220"/>
        <v>0</v>
      </c>
      <c r="CL1013" s="40">
        <f t="shared" si="1221"/>
        <v>0</v>
      </c>
      <c r="CM1013" s="40">
        <f t="shared" si="1222"/>
        <v>0</v>
      </c>
      <c r="CN1013" s="40">
        <f t="shared" si="1223"/>
        <v>0</v>
      </c>
      <c r="CO1013" s="40">
        <f t="shared" si="1224"/>
        <v>0</v>
      </c>
      <c r="CP1013" s="40">
        <f t="shared" si="1225"/>
        <v>0</v>
      </c>
      <c r="CQ1013" s="40">
        <f t="shared" si="1226"/>
        <v>0</v>
      </c>
      <c r="CR1013" s="40">
        <f t="shared" si="1227"/>
        <v>0</v>
      </c>
      <c r="CS1013" s="40">
        <f t="shared" si="1228"/>
        <v>0</v>
      </c>
      <c r="CT1013" s="41">
        <f t="shared" si="1283"/>
        <v>0</v>
      </c>
      <c r="CU1013" s="41">
        <f t="shared" si="1284"/>
        <v>0</v>
      </c>
      <c r="CV1013" s="41">
        <f t="shared" si="1285"/>
        <v>0</v>
      </c>
      <c r="CW1013" s="41">
        <f t="shared" si="1286"/>
        <v>0</v>
      </c>
      <c r="CX1013" s="41">
        <f t="shared" si="1287"/>
        <v>0</v>
      </c>
      <c r="CY1013" s="41">
        <f t="shared" si="1288"/>
        <v>0</v>
      </c>
      <c r="CZ1013" s="41">
        <f t="shared" si="1289"/>
        <v>0</v>
      </c>
      <c r="DA1013" s="41">
        <f t="shared" si="1290"/>
        <v>0</v>
      </c>
      <c r="DB1013" s="41">
        <f t="shared" si="1291"/>
        <v>0</v>
      </c>
      <c r="DC1013" s="41">
        <f t="shared" si="1292"/>
        <v>0</v>
      </c>
      <c r="DD1013" s="7">
        <f t="shared" si="1293"/>
        <v>0</v>
      </c>
      <c r="DE1013" s="7">
        <f t="shared" si="1294"/>
        <v>0</v>
      </c>
      <c r="DF1013" s="7">
        <f t="shared" si="1295"/>
        <v>0</v>
      </c>
      <c r="DJ1013" s="7">
        <f t="shared" si="1296"/>
        <v>0</v>
      </c>
      <c r="DK1013" s="7">
        <f t="shared" si="1297"/>
        <v>0</v>
      </c>
    </row>
    <row r="1014" spans="1:115" ht="26.25" customHeight="1" x14ac:dyDescent="0.25">
      <c r="A1014" s="9">
        <v>996</v>
      </c>
      <c r="B1014" s="24" t="str">
        <f t="shared" si="1229"/>
        <v/>
      </c>
      <c r="C1014" s="23"/>
      <c r="D1014" s="51"/>
      <c r="E1014" s="24"/>
      <c r="F1014" s="24"/>
      <c r="G1014" s="24"/>
      <c r="H1014" s="24"/>
      <c r="I1014" s="25"/>
      <c r="J1014" s="24"/>
      <c r="K1014" s="26"/>
      <c r="L1014" s="29"/>
      <c r="M1014" s="27"/>
      <c r="N1014" s="28"/>
      <c r="O1014" s="29"/>
      <c r="P1014" s="29"/>
      <c r="Q1014" s="29"/>
      <c r="R1014" s="29"/>
      <c r="S1014" s="29"/>
      <c r="T1014" s="29"/>
      <c r="U1014" s="29"/>
      <c r="V1014" s="29"/>
      <c r="W1014" s="29"/>
      <c r="X1014" s="29"/>
      <c r="Y1014" s="30"/>
      <c r="Z1014" s="29"/>
      <c r="AA1014" s="29" t="str">
        <f t="shared" si="1230"/>
        <v/>
      </c>
      <c r="AB1014" s="7">
        <f t="shared" si="1231"/>
        <v>0</v>
      </c>
      <c r="AC1014" s="7">
        <f t="shared" si="1232"/>
        <v>0</v>
      </c>
      <c r="AD1014" s="7">
        <f t="shared" si="1233"/>
        <v>0</v>
      </c>
      <c r="AE1014" s="7">
        <f t="shared" si="1234"/>
        <v>0</v>
      </c>
      <c r="AF1014" s="11" t="str">
        <f t="shared" si="1298"/>
        <v/>
      </c>
      <c r="AG1014" s="13">
        <f t="shared" si="1235"/>
        <v>0</v>
      </c>
      <c r="AH1014" s="7" t="str">
        <f t="shared" si="1236"/>
        <v/>
      </c>
      <c r="AI1014" s="11" t="str">
        <f t="shared" si="1299"/>
        <v/>
      </c>
      <c r="AJ1014" s="11" t="str">
        <f t="array" ref="AJ1014">IF(OR(AI1014=$AI$19:AI1013),"",AI1014)</f>
        <v/>
      </c>
      <c r="AK1014" s="11" t="str">
        <f t="shared" si="1237"/>
        <v/>
      </c>
      <c r="AL1014" t="str">
        <f t="array" ref="AL1014">IF(OR(AK1014=$AK$19:AK1013),"",AK1014)</f>
        <v/>
      </c>
      <c r="AM1014" s="13">
        <f t="shared" si="1238"/>
        <v>0</v>
      </c>
      <c r="AN1014" s="13">
        <f t="shared" si="1239"/>
        <v>0</v>
      </c>
      <c r="AO1014" s="13">
        <f t="shared" si="1240"/>
        <v>0</v>
      </c>
      <c r="AP1014" s="13">
        <f t="shared" si="1241"/>
        <v>0</v>
      </c>
      <c r="AQ1014" s="13">
        <f t="shared" si="1242"/>
        <v>0</v>
      </c>
      <c r="AR1014" s="13">
        <f t="shared" si="1243"/>
        <v>0</v>
      </c>
      <c r="AS1014" s="13">
        <f t="shared" si="1244"/>
        <v>0</v>
      </c>
      <c r="AT1014" s="13">
        <f t="shared" si="1245"/>
        <v>0</v>
      </c>
      <c r="AU1014" s="13">
        <f t="shared" si="1246"/>
        <v>0</v>
      </c>
      <c r="AV1014" s="13">
        <f t="shared" si="1247"/>
        <v>0</v>
      </c>
      <c r="AX1014" s="13">
        <f t="shared" si="1248"/>
        <v>0</v>
      </c>
      <c r="AY1014" s="13">
        <f t="shared" si="1249"/>
        <v>0</v>
      </c>
      <c r="AZ1014" s="13">
        <f t="shared" si="1250"/>
        <v>0</v>
      </c>
      <c r="BA1014" s="13">
        <f t="shared" si="1251"/>
        <v>0</v>
      </c>
      <c r="BB1014" s="13">
        <f t="shared" si="1252"/>
        <v>0</v>
      </c>
      <c r="BC1014" s="13">
        <f t="shared" si="1253"/>
        <v>0</v>
      </c>
      <c r="BD1014" s="13">
        <f t="shared" si="1254"/>
        <v>0</v>
      </c>
      <c r="BE1014" s="13">
        <f t="shared" si="1255"/>
        <v>0</v>
      </c>
      <c r="BF1014" s="13">
        <f t="shared" si="1256"/>
        <v>0</v>
      </c>
      <c r="BG1014" s="13">
        <f t="shared" si="1257"/>
        <v>0</v>
      </c>
      <c r="BH1014" s="13">
        <f t="shared" si="1258"/>
        <v>0</v>
      </c>
      <c r="BI1014" s="13">
        <f t="shared" si="1259"/>
        <v>0</v>
      </c>
      <c r="BJ1014" s="13">
        <f t="shared" si="1260"/>
        <v>0</v>
      </c>
      <c r="BK1014" s="13">
        <f t="shared" si="1261"/>
        <v>0</v>
      </c>
      <c r="BL1014" s="13">
        <f t="shared" si="1262"/>
        <v>0</v>
      </c>
      <c r="BM1014" s="13">
        <f t="shared" si="1263"/>
        <v>0</v>
      </c>
      <c r="BN1014" s="13">
        <f t="shared" si="1264"/>
        <v>0</v>
      </c>
      <c r="BO1014" s="13">
        <f t="shared" si="1265"/>
        <v>0</v>
      </c>
      <c r="BP1014" s="13">
        <f t="shared" si="1266"/>
        <v>0</v>
      </c>
      <c r="BQ1014" s="13">
        <f t="shared" si="1267"/>
        <v>0</v>
      </c>
      <c r="BR1014" s="13">
        <f t="shared" si="1268"/>
        <v>0</v>
      </c>
      <c r="BS1014" s="13">
        <f t="shared" si="1269"/>
        <v>0</v>
      </c>
      <c r="BT1014" s="31">
        <f t="shared" si="1270"/>
        <v>0</v>
      </c>
      <c r="BU1014" s="31">
        <f t="shared" si="1271"/>
        <v>0</v>
      </c>
      <c r="BV1014" s="31">
        <f t="shared" si="1272"/>
        <v>0</v>
      </c>
      <c r="BW1014" s="31">
        <f t="shared" si="1273"/>
        <v>0</v>
      </c>
      <c r="BX1014" s="31">
        <f t="shared" si="1274"/>
        <v>0</v>
      </c>
      <c r="BY1014" s="31">
        <f t="shared" si="1275"/>
        <v>0</v>
      </c>
      <c r="BZ1014" s="31">
        <f t="shared" si="1276"/>
        <v>0</v>
      </c>
      <c r="CA1014" s="31">
        <f t="shared" si="1277"/>
        <v>0</v>
      </c>
      <c r="CB1014" s="31">
        <f t="shared" si="1278"/>
        <v>0</v>
      </c>
      <c r="CC1014" s="31">
        <f t="shared" si="1279"/>
        <v>0</v>
      </c>
      <c r="CD1014" s="31">
        <f t="shared" si="1280"/>
        <v>0</v>
      </c>
      <c r="CE1014" s="37">
        <f t="array" ref="CE1014">MIN(IF(JPRL=AI1014,$AG$19:$AG$1018))</f>
        <v>0</v>
      </c>
      <c r="CF1014" s="37">
        <f t="array" ref="CF1014">MAX(IF(JPRL=AI1014,$AG$19:$AG$1018))</f>
        <v>0</v>
      </c>
      <c r="CG1014" s="36">
        <f t="shared" si="1281"/>
        <v>0</v>
      </c>
      <c r="CI1014" s="40">
        <f t="shared" si="1282"/>
        <v>0</v>
      </c>
      <c r="CJ1014" s="40">
        <f t="shared" si="1219"/>
        <v>0</v>
      </c>
      <c r="CK1014" s="40">
        <f t="shared" si="1220"/>
        <v>0</v>
      </c>
      <c r="CL1014" s="40">
        <f t="shared" si="1221"/>
        <v>0</v>
      </c>
      <c r="CM1014" s="40">
        <f t="shared" si="1222"/>
        <v>0</v>
      </c>
      <c r="CN1014" s="40">
        <f t="shared" si="1223"/>
        <v>0</v>
      </c>
      <c r="CO1014" s="40">
        <f t="shared" si="1224"/>
        <v>0</v>
      </c>
      <c r="CP1014" s="40">
        <f t="shared" si="1225"/>
        <v>0</v>
      </c>
      <c r="CQ1014" s="40">
        <f t="shared" si="1226"/>
        <v>0</v>
      </c>
      <c r="CR1014" s="40">
        <f t="shared" si="1227"/>
        <v>0</v>
      </c>
      <c r="CS1014" s="40">
        <f t="shared" si="1228"/>
        <v>0</v>
      </c>
      <c r="CT1014" s="41">
        <f t="shared" si="1283"/>
        <v>0</v>
      </c>
      <c r="CU1014" s="41">
        <f t="shared" si="1284"/>
        <v>0</v>
      </c>
      <c r="CV1014" s="41">
        <f t="shared" si="1285"/>
        <v>0</v>
      </c>
      <c r="CW1014" s="41">
        <f t="shared" si="1286"/>
        <v>0</v>
      </c>
      <c r="CX1014" s="41">
        <f t="shared" si="1287"/>
        <v>0</v>
      </c>
      <c r="CY1014" s="41">
        <f t="shared" si="1288"/>
        <v>0</v>
      </c>
      <c r="CZ1014" s="41">
        <f t="shared" si="1289"/>
        <v>0</v>
      </c>
      <c r="DA1014" s="41">
        <f t="shared" si="1290"/>
        <v>0</v>
      </c>
      <c r="DB1014" s="41">
        <f t="shared" si="1291"/>
        <v>0</v>
      </c>
      <c r="DC1014" s="41">
        <f t="shared" si="1292"/>
        <v>0</v>
      </c>
      <c r="DD1014" s="7">
        <f t="shared" si="1293"/>
        <v>0</v>
      </c>
      <c r="DE1014" s="7">
        <f t="shared" si="1294"/>
        <v>0</v>
      </c>
      <c r="DF1014" s="7">
        <f t="shared" si="1295"/>
        <v>0</v>
      </c>
      <c r="DJ1014" s="7">
        <f t="shared" si="1296"/>
        <v>0</v>
      </c>
      <c r="DK1014" s="7">
        <f t="shared" si="1297"/>
        <v>0</v>
      </c>
    </row>
    <row r="1015" spans="1:115" ht="26.25" customHeight="1" x14ac:dyDescent="0.25">
      <c r="A1015" s="9">
        <v>997</v>
      </c>
      <c r="B1015" s="24" t="str">
        <f t="shared" si="1229"/>
        <v/>
      </c>
      <c r="C1015" s="23"/>
      <c r="D1015" s="51"/>
      <c r="E1015" s="24"/>
      <c r="F1015" s="24"/>
      <c r="G1015" s="24"/>
      <c r="H1015" s="24"/>
      <c r="I1015" s="25"/>
      <c r="J1015" s="24"/>
      <c r="K1015" s="26"/>
      <c r="L1015" s="29"/>
      <c r="M1015" s="27"/>
      <c r="N1015" s="28"/>
      <c r="O1015" s="29"/>
      <c r="P1015" s="29"/>
      <c r="Q1015" s="29"/>
      <c r="R1015" s="29"/>
      <c r="S1015" s="29"/>
      <c r="T1015" s="29"/>
      <c r="U1015" s="29"/>
      <c r="V1015" s="29"/>
      <c r="W1015" s="29"/>
      <c r="X1015" s="29"/>
      <c r="Y1015" s="30"/>
      <c r="Z1015" s="29"/>
      <c r="AA1015" s="29" t="str">
        <f t="shared" si="1230"/>
        <v/>
      </c>
      <c r="AB1015" s="7">
        <f t="shared" si="1231"/>
        <v>0</v>
      </c>
      <c r="AC1015" s="7">
        <f t="shared" si="1232"/>
        <v>0</v>
      </c>
      <c r="AD1015" s="7">
        <f t="shared" si="1233"/>
        <v>0</v>
      </c>
      <c r="AE1015" s="7">
        <f t="shared" si="1234"/>
        <v>0</v>
      </c>
      <c r="AF1015" s="11" t="str">
        <f t="shared" si="1298"/>
        <v/>
      </c>
      <c r="AG1015" s="13">
        <f t="shared" si="1235"/>
        <v>0</v>
      </c>
      <c r="AH1015" s="7" t="str">
        <f t="shared" si="1236"/>
        <v/>
      </c>
      <c r="AI1015" s="11" t="str">
        <f t="shared" si="1299"/>
        <v/>
      </c>
      <c r="AJ1015" s="11" t="str">
        <f t="array" ref="AJ1015">IF(OR(AI1015=$AI$19:AI1014),"",AI1015)</f>
        <v/>
      </c>
      <c r="AK1015" s="11" t="str">
        <f t="shared" si="1237"/>
        <v/>
      </c>
      <c r="AL1015" t="str">
        <f t="array" ref="AL1015">IF(OR(AK1015=$AK$19:AK1014),"",AK1015)</f>
        <v/>
      </c>
      <c r="AM1015" s="13">
        <f t="shared" si="1238"/>
        <v>0</v>
      </c>
      <c r="AN1015" s="13">
        <f t="shared" si="1239"/>
        <v>0</v>
      </c>
      <c r="AO1015" s="13">
        <f t="shared" si="1240"/>
        <v>0</v>
      </c>
      <c r="AP1015" s="13">
        <f t="shared" si="1241"/>
        <v>0</v>
      </c>
      <c r="AQ1015" s="13">
        <f t="shared" si="1242"/>
        <v>0</v>
      </c>
      <c r="AR1015" s="13">
        <f t="shared" si="1243"/>
        <v>0</v>
      </c>
      <c r="AS1015" s="13">
        <f t="shared" si="1244"/>
        <v>0</v>
      </c>
      <c r="AT1015" s="13">
        <f t="shared" si="1245"/>
        <v>0</v>
      </c>
      <c r="AU1015" s="13">
        <f t="shared" si="1246"/>
        <v>0</v>
      </c>
      <c r="AV1015" s="13">
        <f t="shared" si="1247"/>
        <v>0</v>
      </c>
      <c r="AX1015" s="13">
        <f t="shared" si="1248"/>
        <v>0</v>
      </c>
      <c r="AY1015" s="13">
        <f t="shared" si="1249"/>
        <v>0</v>
      </c>
      <c r="AZ1015" s="13">
        <f t="shared" si="1250"/>
        <v>0</v>
      </c>
      <c r="BA1015" s="13">
        <f t="shared" si="1251"/>
        <v>0</v>
      </c>
      <c r="BB1015" s="13">
        <f t="shared" si="1252"/>
        <v>0</v>
      </c>
      <c r="BC1015" s="13">
        <f t="shared" si="1253"/>
        <v>0</v>
      </c>
      <c r="BD1015" s="13">
        <f t="shared" si="1254"/>
        <v>0</v>
      </c>
      <c r="BE1015" s="13">
        <f t="shared" si="1255"/>
        <v>0</v>
      </c>
      <c r="BF1015" s="13">
        <f t="shared" si="1256"/>
        <v>0</v>
      </c>
      <c r="BG1015" s="13">
        <f t="shared" si="1257"/>
        <v>0</v>
      </c>
      <c r="BH1015" s="13">
        <f t="shared" si="1258"/>
        <v>0</v>
      </c>
      <c r="BI1015" s="13">
        <f t="shared" si="1259"/>
        <v>0</v>
      </c>
      <c r="BJ1015" s="13">
        <f t="shared" si="1260"/>
        <v>0</v>
      </c>
      <c r="BK1015" s="13">
        <f t="shared" si="1261"/>
        <v>0</v>
      </c>
      <c r="BL1015" s="13">
        <f t="shared" si="1262"/>
        <v>0</v>
      </c>
      <c r="BM1015" s="13">
        <f t="shared" si="1263"/>
        <v>0</v>
      </c>
      <c r="BN1015" s="13">
        <f t="shared" si="1264"/>
        <v>0</v>
      </c>
      <c r="BO1015" s="13">
        <f t="shared" si="1265"/>
        <v>0</v>
      </c>
      <c r="BP1015" s="13">
        <f t="shared" si="1266"/>
        <v>0</v>
      </c>
      <c r="BQ1015" s="13">
        <f t="shared" si="1267"/>
        <v>0</v>
      </c>
      <c r="BR1015" s="13">
        <f t="shared" si="1268"/>
        <v>0</v>
      </c>
      <c r="BS1015" s="13">
        <f t="shared" si="1269"/>
        <v>0</v>
      </c>
      <c r="BT1015" s="31">
        <f t="shared" si="1270"/>
        <v>0</v>
      </c>
      <c r="BU1015" s="31">
        <f t="shared" si="1271"/>
        <v>0</v>
      </c>
      <c r="BV1015" s="31">
        <f t="shared" si="1272"/>
        <v>0</v>
      </c>
      <c r="BW1015" s="31">
        <f t="shared" si="1273"/>
        <v>0</v>
      </c>
      <c r="BX1015" s="31">
        <f t="shared" si="1274"/>
        <v>0</v>
      </c>
      <c r="BY1015" s="31">
        <f t="shared" si="1275"/>
        <v>0</v>
      </c>
      <c r="BZ1015" s="31">
        <f t="shared" si="1276"/>
        <v>0</v>
      </c>
      <c r="CA1015" s="31">
        <f t="shared" si="1277"/>
        <v>0</v>
      </c>
      <c r="CB1015" s="31">
        <f t="shared" si="1278"/>
        <v>0</v>
      </c>
      <c r="CC1015" s="31">
        <f t="shared" si="1279"/>
        <v>0</v>
      </c>
      <c r="CD1015" s="31">
        <f t="shared" si="1280"/>
        <v>0</v>
      </c>
      <c r="CE1015" s="37">
        <f t="array" ref="CE1015">MIN(IF(JPRL=AI1015,$AG$19:$AG$1018))</f>
        <v>0</v>
      </c>
      <c r="CF1015" s="37">
        <f t="array" ref="CF1015">MAX(IF(JPRL=AI1015,$AG$19:$AG$1018))</f>
        <v>0</v>
      </c>
      <c r="CG1015" s="36">
        <f t="shared" si="1281"/>
        <v>0</v>
      </c>
      <c r="CI1015" s="40">
        <f t="shared" si="1282"/>
        <v>0</v>
      </c>
      <c r="CJ1015" s="40">
        <f t="shared" si="1219"/>
        <v>0</v>
      </c>
      <c r="CK1015" s="40">
        <f t="shared" si="1220"/>
        <v>0</v>
      </c>
      <c r="CL1015" s="40">
        <f t="shared" si="1221"/>
        <v>0</v>
      </c>
      <c r="CM1015" s="40">
        <f t="shared" si="1222"/>
        <v>0</v>
      </c>
      <c r="CN1015" s="40">
        <f t="shared" si="1223"/>
        <v>0</v>
      </c>
      <c r="CO1015" s="40">
        <f t="shared" si="1224"/>
        <v>0</v>
      </c>
      <c r="CP1015" s="40">
        <f t="shared" si="1225"/>
        <v>0</v>
      </c>
      <c r="CQ1015" s="40">
        <f t="shared" si="1226"/>
        <v>0</v>
      </c>
      <c r="CR1015" s="40">
        <f t="shared" si="1227"/>
        <v>0</v>
      </c>
      <c r="CS1015" s="40">
        <f t="shared" si="1228"/>
        <v>0</v>
      </c>
      <c r="CT1015" s="41">
        <f t="shared" si="1283"/>
        <v>0</v>
      </c>
      <c r="CU1015" s="41">
        <f t="shared" si="1284"/>
        <v>0</v>
      </c>
      <c r="CV1015" s="41">
        <f t="shared" si="1285"/>
        <v>0</v>
      </c>
      <c r="CW1015" s="41">
        <f t="shared" si="1286"/>
        <v>0</v>
      </c>
      <c r="CX1015" s="41">
        <f t="shared" si="1287"/>
        <v>0</v>
      </c>
      <c r="CY1015" s="41">
        <f t="shared" si="1288"/>
        <v>0</v>
      </c>
      <c r="CZ1015" s="41">
        <f t="shared" si="1289"/>
        <v>0</v>
      </c>
      <c r="DA1015" s="41">
        <f t="shared" si="1290"/>
        <v>0</v>
      </c>
      <c r="DB1015" s="41">
        <f t="shared" si="1291"/>
        <v>0</v>
      </c>
      <c r="DC1015" s="41">
        <f t="shared" si="1292"/>
        <v>0</v>
      </c>
      <c r="DD1015" s="7">
        <f t="shared" si="1293"/>
        <v>0</v>
      </c>
      <c r="DE1015" s="7">
        <f t="shared" si="1294"/>
        <v>0</v>
      </c>
      <c r="DF1015" s="7">
        <f t="shared" si="1295"/>
        <v>0</v>
      </c>
      <c r="DJ1015" s="7">
        <f t="shared" si="1296"/>
        <v>0</v>
      </c>
      <c r="DK1015" s="7">
        <f t="shared" si="1297"/>
        <v>0</v>
      </c>
    </row>
    <row r="1016" spans="1:115" ht="26.25" customHeight="1" x14ac:dyDescent="0.25">
      <c r="A1016" s="9">
        <v>998</v>
      </c>
      <c r="B1016" s="24" t="str">
        <f t="shared" si="1229"/>
        <v/>
      </c>
      <c r="C1016" s="23"/>
      <c r="D1016" s="51"/>
      <c r="E1016" s="24"/>
      <c r="F1016" s="24"/>
      <c r="G1016" s="24"/>
      <c r="H1016" s="24"/>
      <c r="I1016" s="25"/>
      <c r="J1016" s="24"/>
      <c r="K1016" s="26"/>
      <c r="L1016" s="29"/>
      <c r="M1016" s="27"/>
      <c r="N1016" s="28"/>
      <c r="O1016" s="29"/>
      <c r="P1016" s="29"/>
      <c r="Q1016" s="29"/>
      <c r="R1016" s="29"/>
      <c r="S1016" s="29"/>
      <c r="T1016" s="29"/>
      <c r="U1016" s="29"/>
      <c r="V1016" s="29"/>
      <c r="W1016" s="29"/>
      <c r="X1016" s="29"/>
      <c r="Y1016" s="30"/>
      <c r="Z1016" s="29"/>
      <c r="AA1016" s="29" t="str">
        <f t="shared" si="1230"/>
        <v/>
      </c>
      <c r="AB1016" s="7">
        <f t="shared" si="1231"/>
        <v>0</v>
      </c>
      <c r="AC1016" s="7">
        <f t="shared" si="1232"/>
        <v>0</v>
      </c>
      <c r="AD1016" s="7">
        <f t="shared" si="1233"/>
        <v>0</v>
      </c>
      <c r="AE1016" s="7">
        <f t="shared" si="1234"/>
        <v>0</v>
      </c>
      <c r="AF1016" s="11" t="str">
        <f t="shared" si="1298"/>
        <v/>
      </c>
      <c r="AG1016" s="13">
        <f t="shared" si="1235"/>
        <v>0</v>
      </c>
      <c r="AH1016" s="7" t="str">
        <f t="shared" si="1236"/>
        <v/>
      </c>
      <c r="AI1016" s="11" t="str">
        <f t="shared" si="1299"/>
        <v/>
      </c>
      <c r="AJ1016" s="11" t="str">
        <f t="array" ref="AJ1016">IF(OR(AI1016=$AI$19:AI1015),"",AI1016)</f>
        <v/>
      </c>
      <c r="AK1016" s="11" t="str">
        <f t="shared" si="1237"/>
        <v/>
      </c>
      <c r="AL1016" t="str">
        <f t="array" ref="AL1016">IF(OR(AK1016=$AK$19:AK1015),"",AK1016)</f>
        <v/>
      </c>
      <c r="AM1016" s="13">
        <f t="shared" si="1238"/>
        <v>0</v>
      </c>
      <c r="AN1016" s="13">
        <f t="shared" si="1239"/>
        <v>0</v>
      </c>
      <c r="AO1016" s="13">
        <f t="shared" si="1240"/>
        <v>0</v>
      </c>
      <c r="AP1016" s="13">
        <f t="shared" si="1241"/>
        <v>0</v>
      </c>
      <c r="AQ1016" s="13">
        <f t="shared" si="1242"/>
        <v>0</v>
      </c>
      <c r="AR1016" s="13">
        <f t="shared" si="1243"/>
        <v>0</v>
      </c>
      <c r="AS1016" s="13">
        <f t="shared" si="1244"/>
        <v>0</v>
      </c>
      <c r="AT1016" s="13">
        <f t="shared" si="1245"/>
        <v>0</v>
      </c>
      <c r="AU1016" s="13">
        <f t="shared" si="1246"/>
        <v>0</v>
      </c>
      <c r="AV1016" s="13">
        <f t="shared" si="1247"/>
        <v>0</v>
      </c>
      <c r="AX1016" s="13">
        <f t="shared" si="1248"/>
        <v>0</v>
      </c>
      <c r="AY1016" s="13">
        <f t="shared" si="1249"/>
        <v>0</v>
      </c>
      <c r="AZ1016" s="13">
        <f t="shared" si="1250"/>
        <v>0</v>
      </c>
      <c r="BA1016" s="13">
        <f t="shared" si="1251"/>
        <v>0</v>
      </c>
      <c r="BB1016" s="13">
        <f t="shared" si="1252"/>
        <v>0</v>
      </c>
      <c r="BC1016" s="13">
        <f t="shared" si="1253"/>
        <v>0</v>
      </c>
      <c r="BD1016" s="13">
        <f t="shared" si="1254"/>
        <v>0</v>
      </c>
      <c r="BE1016" s="13">
        <f t="shared" si="1255"/>
        <v>0</v>
      </c>
      <c r="BF1016" s="13">
        <f t="shared" si="1256"/>
        <v>0</v>
      </c>
      <c r="BG1016" s="13">
        <f t="shared" si="1257"/>
        <v>0</v>
      </c>
      <c r="BH1016" s="13">
        <f t="shared" si="1258"/>
        <v>0</v>
      </c>
      <c r="BI1016" s="13">
        <f t="shared" si="1259"/>
        <v>0</v>
      </c>
      <c r="BJ1016" s="13">
        <f t="shared" si="1260"/>
        <v>0</v>
      </c>
      <c r="BK1016" s="13">
        <f t="shared" si="1261"/>
        <v>0</v>
      </c>
      <c r="BL1016" s="13">
        <f t="shared" si="1262"/>
        <v>0</v>
      </c>
      <c r="BM1016" s="13">
        <f t="shared" si="1263"/>
        <v>0</v>
      </c>
      <c r="BN1016" s="13">
        <f t="shared" si="1264"/>
        <v>0</v>
      </c>
      <c r="BO1016" s="13">
        <f t="shared" si="1265"/>
        <v>0</v>
      </c>
      <c r="BP1016" s="13">
        <f t="shared" si="1266"/>
        <v>0</v>
      </c>
      <c r="BQ1016" s="13">
        <f t="shared" si="1267"/>
        <v>0</v>
      </c>
      <c r="BR1016" s="13">
        <f t="shared" si="1268"/>
        <v>0</v>
      </c>
      <c r="BS1016" s="13">
        <f t="shared" si="1269"/>
        <v>0</v>
      </c>
      <c r="BT1016" s="31">
        <f t="shared" si="1270"/>
        <v>0</v>
      </c>
      <c r="BU1016" s="31">
        <f t="shared" si="1271"/>
        <v>0</v>
      </c>
      <c r="BV1016" s="31">
        <f t="shared" si="1272"/>
        <v>0</v>
      </c>
      <c r="BW1016" s="31">
        <f t="shared" si="1273"/>
        <v>0</v>
      </c>
      <c r="BX1016" s="31">
        <f t="shared" si="1274"/>
        <v>0</v>
      </c>
      <c r="BY1016" s="31">
        <f t="shared" si="1275"/>
        <v>0</v>
      </c>
      <c r="BZ1016" s="31">
        <f t="shared" si="1276"/>
        <v>0</v>
      </c>
      <c r="CA1016" s="31">
        <f t="shared" si="1277"/>
        <v>0</v>
      </c>
      <c r="CB1016" s="31">
        <f t="shared" si="1278"/>
        <v>0</v>
      </c>
      <c r="CC1016" s="31">
        <f t="shared" si="1279"/>
        <v>0</v>
      </c>
      <c r="CD1016" s="31">
        <f t="shared" si="1280"/>
        <v>0</v>
      </c>
      <c r="CE1016" s="37">
        <f t="array" ref="CE1016">MIN(IF(JPRL=AI1016,$AG$19:$AG$1018))</f>
        <v>0</v>
      </c>
      <c r="CF1016" s="37">
        <f t="array" ref="CF1016">MAX(IF(JPRL=AI1016,$AG$19:$AG$1018))</f>
        <v>0</v>
      </c>
      <c r="CG1016" s="36">
        <f t="shared" si="1281"/>
        <v>0</v>
      </c>
      <c r="CI1016" s="40">
        <f t="shared" si="1282"/>
        <v>0</v>
      </c>
      <c r="CJ1016" s="40">
        <f t="shared" si="1219"/>
        <v>0</v>
      </c>
      <c r="CK1016" s="40">
        <f t="shared" si="1220"/>
        <v>0</v>
      </c>
      <c r="CL1016" s="40">
        <f t="shared" si="1221"/>
        <v>0</v>
      </c>
      <c r="CM1016" s="40">
        <f t="shared" si="1222"/>
        <v>0</v>
      </c>
      <c r="CN1016" s="40">
        <f t="shared" si="1223"/>
        <v>0</v>
      </c>
      <c r="CO1016" s="40">
        <f t="shared" si="1224"/>
        <v>0</v>
      </c>
      <c r="CP1016" s="40">
        <f t="shared" si="1225"/>
        <v>0</v>
      </c>
      <c r="CQ1016" s="40">
        <f t="shared" si="1226"/>
        <v>0</v>
      </c>
      <c r="CR1016" s="40">
        <f t="shared" si="1227"/>
        <v>0</v>
      </c>
      <c r="CS1016" s="40">
        <f t="shared" si="1228"/>
        <v>0</v>
      </c>
      <c r="CT1016" s="41">
        <f t="shared" si="1283"/>
        <v>0</v>
      </c>
      <c r="CU1016" s="41">
        <f t="shared" si="1284"/>
        <v>0</v>
      </c>
      <c r="CV1016" s="41">
        <f t="shared" si="1285"/>
        <v>0</v>
      </c>
      <c r="CW1016" s="41">
        <f t="shared" si="1286"/>
        <v>0</v>
      </c>
      <c r="CX1016" s="41">
        <f t="shared" si="1287"/>
        <v>0</v>
      </c>
      <c r="CY1016" s="41">
        <f t="shared" si="1288"/>
        <v>0</v>
      </c>
      <c r="CZ1016" s="41">
        <f t="shared" si="1289"/>
        <v>0</v>
      </c>
      <c r="DA1016" s="41">
        <f t="shared" si="1290"/>
        <v>0</v>
      </c>
      <c r="DB1016" s="41">
        <f t="shared" si="1291"/>
        <v>0</v>
      </c>
      <c r="DC1016" s="41">
        <f t="shared" si="1292"/>
        <v>0</v>
      </c>
      <c r="DD1016" s="7">
        <f t="shared" si="1293"/>
        <v>0</v>
      </c>
      <c r="DE1016" s="7">
        <f t="shared" si="1294"/>
        <v>0</v>
      </c>
      <c r="DF1016" s="7">
        <f t="shared" si="1295"/>
        <v>0</v>
      </c>
      <c r="DJ1016" s="7">
        <f t="shared" si="1296"/>
        <v>0</v>
      </c>
      <c r="DK1016" s="7">
        <f t="shared" si="1297"/>
        <v>0</v>
      </c>
    </row>
    <row r="1017" spans="1:115" ht="26.25" customHeight="1" x14ac:dyDescent="0.25">
      <c r="A1017" s="9">
        <v>999</v>
      </c>
      <c r="B1017" s="24" t="str">
        <f t="shared" si="1229"/>
        <v/>
      </c>
      <c r="C1017" s="23"/>
      <c r="D1017" s="51"/>
      <c r="E1017" s="24"/>
      <c r="F1017" s="24"/>
      <c r="G1017" s="24"/>
      <c r="H1017" s="24"/>
      <c r="I1017" s="25"/>
      <c r="J1017" s="24"/>
      <c r="K1017" s="26"/>
      <c r="L1017" s="29"/>
      <c r="M1017" s="27"/>
      <c r="N1017" s="28"/>
      <c r="O1017" s="29"/>
      <c r="P1017" s="29"/>
      <c r="Q1017" s="29"/>
      <c r="R1017" s="29"/>
      <c r="S1017" s="29"/>
      <c r="T1017" s="29"/>
      <c r="U1017" s="29"/>
      <c r="V1017" s="29"/>
      <c r="W1017" s="29"/>
      <c r="X1017" s="29"/>
      <c r="Y1017" s="30"/>
      <c r="Z1017" s="29"/>
      <c r="AA1017" s="29" t="str">
        <f t="shared" si="1230"/>
        <v/>
      </c>
      <c r="AB1017" s="7">
        <f t="shared" si="1231"/>
        <v>0</v>
      </c>
      <c r="AC1017" s="7">
        <f t="shared" si="1232"/>
        <v>0</v>
      </c>
      <c r="AD1017" s="7">
        <f t="shared" si="1233"/>
        <v>0</v>
      </c>
      <c r="AE1017" s="7">
        <f t="shared" si="1234"/>
        <v>0</v>
      </c>
      <c r="AF1017" s="11" t="str">
        <f t="shared" si="1298"/>
        <v/>
      </c>
      <c r="AG1017" s="13">
        <f t="shared" si="1235"/>
        <v>0</v>
      </c>
      <c r="AH1017" s="7" t="str">
        <f t="shared" si="1236"/>
        <v/>
      </c>
      <c r="AI1017" s="11" t="str">
        <f t="shared" si="1299"/>
        <v/>
      </c>
      <c r="AJ1017" s="11" t="str">
        <f t="array" ref="AJ1017">IF(OR(AI1017=$AI$19:AI1016),"",AI1017)</f>
        <v/>
      </c>
      <c r="AK1017" s="11" t="str">
        <f t="shared" si="1237"/>
        <v/>
      </c>
      <c r="AL1017" t="str">
        <f t="array" ref="AL1017">IF(OR(AK1017=$AK$19:AK1016),"",AK1017)</f>
        <v/>
      </c>
      <c r="AM1017" s="13">
        <f t="shared" si="1238"/>
        <v>0</v>
      </c>
      <c r="AN1017" s="13">
        <f t="shared" si="1239"/>
        <v>0</v>
      </c>
      <c r="AO1017" s="13">
        <f t="shared" si="1240"/>
        <v>0</v>
      </c>
      <c r="AP1017" s="13">
        <f t="shared" si="1241"/>
        <v>0</v>
      </c>
      <c r="AQ1017" s="13">
        <f t="shared" si="1242"/>
        <v>0</v>
      </c>
      <c r="AR1017" s="13">
        <f t="shared" si="1243"/>
        <v>0</v>
      </c>
      <c r="AS1017" s="13">
        <f t="shared" si="1244"/>
        <v>0</v>
      </c>
      <c r="AT1017" s="13">
        <f t="shared" si="1245"/>
        <v>0</v>
      </c>
      <c r="AU1017" s="13">
        <f t="shared" si="1246"/>
        <v>0</v>
      </c>
      <c r="AV1017" s="13">
        <f t="shared" si="1247"/>
        <v>0</v>
      </c>
      <c r="AX1017" s="13">
        <f t="shared" si="1248"/>
        <v>0</v>
      </c>
      <c r="AY1017" s="13">
        <f t="shared" si="1249"/>
        <v>0</v>
      </c>
      <c r="AZ1017" s="13">
        <f t="shared" si="1250"/>
        <v>0</v>
      </c>
      <c r="BA1017" s="13">
        <f t="shared" si="1251"/>
        <v>0</v>
      </c>
      <c r="BB1017" s="13">
        <f t="shared" si="1252"/>
        <v>0</v>
      </c>
      <c r="BC1017" s="13">
        <f t="shared" si="1253"/>
        <v>0</v>
      </c>
      <c r="BD1017" s="13">
        <f t="shared" si="1254"/>
        <v>0</v>
      </c>
      <c r="BE1017" s="13">
        <f t="shared" si="1255"/>
        <v>0</v>
      </c>
      <c r="BF1017" s="13">
        <f t="shared" si="1256"/>
        <v>0</v>
      </c>
      <c r="BG1017" s="13">
        <f t="shared" si="1257"/>
        <v>0</v>
      </c>
      <c r="BH1017" s="13">
        <f t="shared" si="1258"/>
        <v>0</v>
      </c>
      <c r="BI1017" s="13">
        <f t="shared" si="1259"/>
        <v>0</v>
      </c>
      <c r="BJ1017" s="13">
        <f t="shared" si="1260"/>
        <v>0</v>
      </c>
      <c r="BK1017" s="13">
        <f t="shared" si="1261"/>
        <v>0</v>
      </c>
      <c r="BL1017" s="13">
        <f t="shared" si="1262"/>
        <v>0</v>
      </c>
      <c r="BM1017" s="13">
        <f t="shared" si="1263"/>
        <v>0</v>
      </c>
      <c r="BN1017" s="13">
        <f t="shared" si="1264"/>
        <v>0</v>
      </c>
      <c r="BO1017" s="13">
        <f t="shared" si="1265"/>
        <v>0</v>
      </c>
      <c r="BP1017" s="13">
        <f t="shared" si="1266"/>
        <v>0</v>
      </c>
      <c r="BQ1017" s="13">
        <f t="shared" si="1267"/>
        <v>0</v>
      </c>
      <c r="BR1017" s="13">
        <f t="shared" si="1268"/>
        <v>0</v>
      </c>
      <c r="BS1017" s="13">
        <f t="shared" si="1269"/>
        <v>0</v>
      </c>
      <c r="BT1017" s="31">
        <f t="shared" si="1270"/>
        <v>0</v>
      </c>
      <c r="BU1017" s="31">
        <f t="shared" si="1271"/>
        <v>0</v>
      </c>
      <c r="BV1017" s="31">
        <f t="shared" si="1272"/>
        <v>0</v>
      </c>
      <c r="BW1017" s="31">
        <f t="shared" si="1273"/>
        <v>0</v>
      </c>
      <c r="BX1017" s="31">
        <f t="shared" si="1274"/>
        <v>0</v>
      </c>
      <c r="BY1017" s="31">
        <f t="shared" si="1275"/>
        <v>0</v>
      </c>
      <c r="BZ1017" s="31">
        <f t="shared" si="1276"/>
        <v>0</v>
      </c>
      <c r="CA1017" s="31">
        <f t="shared" si="1277"/>
        <v>0</v>
      </c>
      <c r="CB1017" s="31">
        <f t="shared" si="1278"/>
        <v>0</v>
      </c>
      <c r="CC1017" s="31">
        <f t="shared" si="1279"/>
        <v>0</v>
      </c>
      <c r="CD1017" s="31">
        <f t="shared" si="1280"/>
        <v>0</v>
      </c>
      <c r="CE1017" s="37">
        <f t="array" ref="CE1017">MIN(IF(JPRL=AI1017,$AG$19:$AG$1018))</f>
        <v>0</v>
      </c>
      <c r="CF1017" s="37">
        <f t="array" ref="CF1017">MAX(IF(JPRL=AI1017,$AG$19:$AG$1018))</f>
        <v>0</v>
      </c>
      <c r="CG1017" s="36">
        <f t="shared" si="1281"/>
        <v>0</v>
      </c>
      <c r="CI1017" s="40">
        <f t="shared" si="1282"/>
        <v>0</v>
      </c>
      <c r="CJ1017" s="40">
        <f t="shared" si="1219"/>
        <v>0</v>
      </c>
      <c r="CK1017" s="40">
        <f t="shared" si="1220"/>
        <v>0</v>
      </c>
      <c r="CL1017" s="40">
        <f t="shared" si="1221"/>
        <v>0</v>
      </c>
      <c r="CM1017" s="40">
        <f t="shared" si="1222"/>
        <v>0</v>
      </c>
      <c r="CN1017" s="40">
        <f t="shared" si="1223"/>
        <v>0</v>
      </c>
      <c r="CO1017" s="40">
        <f t="shared" si="1224"/>
        <v>0</v>
      </c>
      <c r="CP1017" s="40">
        <f t="shared" si="1225"/>
        <v>0</v>
      </c>
      <c r="CQ1017" s="40">
        <f t="shared" si="1226"/>
        <v>0</v>
      </c>
      <c r="CR1017" s="40">
        <f t="shared" si="1227"/>
        <v>0</v>
      </c>
      <c r="CS1017" s="40">
        <f t="shared" si="1228"/>
        <v>0</v>
      </c>
      <c r="CT1017" s="41">
        <f t="shared" si="1283"/>
        <v>0</v>
      </c>
      <c r="CU1017" s="41">
        <f t="shared" si="1284"/>
        <v>0</v>
      </c>
      <c r="CV1017" s="41">
        <f t="shared" si="1285"/>
        <v>0</v>
      </c>
      <c r="CW1017" s="41">
        <f t="shared" si="1286"/>
        <v>0</v>
      </c>
      <c r="CX1017" s="41">
        <f t="shared" si="1287"/>
        <v>0</v>
      </c>
      <c r="CY1017" s="41">
        <f t="shared" si="1288"/>
        <v>0</v>
      </c>
      <c r="CZ1017" s="41">
        <f t="shared" si="1289"/>
        <v>0</v>
      </c>
      <c r="DA1017" s="41">
        <f t="shared" si="1290"/>
        <v>0</v>
      </c>
      <c r="DB1017" s="41">
        <f t="shared" si="1291"/>
        <v>0</v>
      </c>
      <c r="DC1017" s="41">
        <f t="shared" si="1292"/>
        <v>0</v>
      </c>
      <c r="DD1017" s="7">
        <f t="shared" si="1293"/>
        <v>0</v>
      </c>
      <c r="DE1017" s="7">
        <f t="shared" si="1294"/>
        <v>0</v>
      </c>
      <c r="DF1017" s="7">
        <f t="shared" si="1295"/>
        <v>0</v>
      </c>
      <c r="DJ1017" s="7">
        <f t="shared" si="1296"/>
        <v>0</v>
      </c>
      <c r="DK1017" s="7">
        <f t="shared" si="1297"/>
        <v>0</v>
      </c>
    </row>
    <row r="1018" spans="1:115" ht="26.25" customHeight="1" x14ac:dyDescent="0.25">
      <c r="A1018" s="9">
        <v>1000</v>
      </c>
      <c r="B1018" s="24" t="str">
        <f t="shared" si="1229"/>
        <v/>
      </c>
      <c r="C1018" s="23"/>
      <c r="D1018" s="51"/>
      <c r="E1018" s="24"/>
      <c r="F1018" s="24"/>
      <c r="G1018" s="24"/>
      <c r="H1018" s="24"/>
      <c r="I1018" s="25"/>
      <c r="J1018" s="24"/>
      <c r="K1018" s="26"/>
      <c r="L1018" s="29"/>
      <c r="M1018" s="27"/>
      <c r="N1018" s="28"/>
      <c r="O1018" s="29"/>
      <c r="P1018" s="29"/>
      <c r="Q1018" s="29"/>
      <c r="R1018" s="29"/>
      <c r="S1018" s="29"/>
      <c r="T1018" s="29"/>
      <c r="U1018" s="29"/>
      <c r="V1018" s="29"/>
      <c r="W1018" s="29"/>
      <c r="X1018" s="29"/>
      <c r="Y1018" s="30"/>
      <c r="Z1018" s="29"/>
      <c r="AA1018" s="29" t="str">
        <f t="shared" si="1230"/>
        <v/>
      </c>
      <c r="AB1018" s="7">
        <f t="shared" si="1231"/>
        <v>0</v>
      </c>
      <c r="AC1018" s="7">
        <f t="shared" si="1232"/>
        <v>0</v>
      </c>
      <c r="AD1018" s="7">
        <f t="shared" si="1233"/>
        <v>0</v>
      </c>
      <c r="AE1018" s="7">
        <f t="shared" si="1234"/>
        <v>0</v>
      </c>
      <c r="AF1018" s="11" t="str">
        <f t="shared" si="1298"/>
        <v/>
      </c>
      <c r="AG1018" s="13">
        <f t="shared" si="1235"/>
        <v>0</v>
      </c>
      <c r="AH1018" s="7" t="str">
        <f t="shared" si="1236"/>
        <v/>
      </c>
      <c r="AI1018" s="11" t="str">
        <f t="shared" si="1299"/>
        <v/>
      </c>
      <c r="AJ1018" s="11" t="str">
        <f t="array" ref="AJ1018">IF(OR(AI1018=$AI$19:AI1017),"",AI1018)</f>
        <v/>
      </c>
      <c r="AK1018" s="11" t="str">
        <f t="shared" si="1237"/>
        <v/>
      </c>
      <c r="AL1018" t="str">
        <f t="array" ref="AL1018">IF(OR(AK1018=$AK$19:AK1017),"",AK1018)</f>
        <v/>
      </c>
      <c r="AM1018" s="13">
        <f t="shared" si="1238"/>
        <v>0</v>
      </c>
      <c r="AN1018" s="13">
        <f t="shared" si="1239"/>
        <v>0</v>
      </c>
      <c r="AO1018" s="13">
        <f t="shared" si="1240"/>
        <v>0</v>
      </c>
      <c r="AP1018" s="13">
        <f t="shared" si="1241"/>
        <v>0</v>
      </c>
      <c r="AQ1018" s="13">
        <f t="shared" si="1242"/>
        <v>0</v>
      </c>
      <c r="AR1018" s="13">
        <f t="shared" si="1243"/>
        <v>0</v>
      </c>
      <c r="AS1018" s="13">
        <f t="shared" si="1244"/>
        <v>0</v>
      </c>
      <c r="AT1018" s="13">
        <f t="shared" si="1245"/>
        <v>0</v>
      </c>
      <c r="AU1018" s="13">
        <f t="shared" si="1246"/>
        <v>0</v>
      </c>
      <c r="AV1018" s="13">
        <f t="shared" si="1247"/>
        <v>0</v>
      </c>
      <c r="AX1018" s="13">
        <f t="shared" si="1248"/>
        <v>0</v>
      </c>
      <c r="AY1018" s="13">
        <f t="shared" si="1249"/>
        <v>0</v>
      </c>
      <c r="AZ1018" s="13">
        <f t="shared" si="1250"/>
        <v>0</v>
      </c>
      <c r="BA1018" s="13">
        <f t="shared" si="1251"/>
        <v>0</v>
      </c>
      <c r="BB1018" s="13">
        <f t="shared" si="1252"/>
        <v>0</v>
      </c>
      <c r="BC1018" s="13">
        <f t="shared" si="1253"/>
        <v>0</v>
      </c>
      <c r="BD1018" s="13">
        <f t="shared" si="1254"/>
        <v>0</v>
      </c>
      <c r="BE1018" s="13">
        <f t="shared" si="1255"/>
        <v>0</v>
      </c>
      <c r="BF1018" s="13">
        <f t="shared" si="1256"/>
        <v>0</v>
      </c>
      <c r="BG1018" s="13">
        <f t="shared" si="1257"/>
        <v>0</v>
      </c>
      <c r="BH1018" s="13">
        <f t="shared" si="1258"/>
        <v>0</v>
      </c>
      <c r="BI1018" s="13">
        <f t="shared" si="1259"/>
        <v>0</v>
      </c>
      <c r="BJ1018" s="13">
        <f t="shared" si="1260"/>
        <v>0</v>
      </c>
      <c r="BK1018" s="13">
        <f t="shared" si="1261"/>
        <v>0</v>
      </c>
      <c r="BL1018" s="13">
        <f t="shared" si="1262"/>
        <v>0</v>
      </c>
      <c r="BM1018" s="13">
        <f t="shared" si="1263"/>
        <v>0</v>
      </c>
      <c r="BN1018" s="13">
        <f t="shared" si="1264"/>
        <v>0</v>
      </c>
      <c r="BO1018" s="13">
        <f t="shared" si="1265"/>
        <v>0</v>
      </c>
      <c r="BP1018" s="13">
        <f t="shared" si="1266"/>
        <v>0</v>
      </c>
      <c r="BQ1018" s="13">
        <f t="shared" si="1267"/>
        <v>0</v>
      </c>
      <c r="BR1018" s="13">
        <f t="shared" si="1268"/>
        <v>0</v>
      </c>
      <c r="BS1018" s="13">
        <f t="shared" si="1269"/>
        <v>0</v>
      </c>
      <c r="BT1018" s="31">
        <f t="shared" si="1270"/>
        <v>0</v>
      </c>
      <c r="BU1018" s="31">
        <f t="shared" si="1271"/>
        <v>0</v>
      </c>
      <c r="BV1018" s="31">
        <f t="shared" si="1272"/>
        <v>0</v>
      </c>
      <c r="BW1018" s="31">
        <f t="shared" si="1273"/>
        <v>0</v>
      </c>
      <c r="BX1018" s="31">
        <f t="shared" si="1274"/>
        <v>0</v>
      </c>
      <c r="BY1018" s="31">
        <f t="shared" si="1275"/>
        <v>0</v>
      </c>
      <c r="BZ1018" s="31">
        <f t="shared" si="1276"/>
        <v>0</v>
      </c>
      <c r="CA1018" s="31">
        <f t="shared" si="1277"/>
        <v>0</v>
      </c>
      <c r="CB1018" s="31">
        <f t="shared" si="1278"/>
        <v>0</v>
      </c>
      <c r="CC1018" s="31">
        <f t="shared" si="1279"/>
        <v>0</v>
      </c>
      <c r="CD1018" s="31">
        <f t="shared" si="1280"/>
        <v>0</v>
      </c>
      <c r="CE1018" s="37">
        <f t="array" ref="CE1018">MIN(IF(JPRL=AI1018,$AG$19:$AG$1018))</f>
        <v>0</v>
      </c>
      <c r="CF1018" s="37">
        <f t="array" ref="CF1018">MAX(IF(JPRL=AI1018,$AG$19:$AG$1018))</f>
        <v>0</v>
      </c>
      <c r="CG1018" s="36">
        <f t="shared" si="1281"/>
        <v>0</v>
      </c>
      <c r="CI1018" s="40">
        <f>SUM(O1018:X1018)</f>
        <v>0</v>
      </c>
      <c r="CJ1018" s="40">
        <f t="shared" si="1219"/>
        <v>0</v>
      </c>
      <c r="CK1018" s="40">
        <f t="shared" si="1220"/>
        <v>0</v>
      </c>
      <c r="CL1018" s="40">
        <f t="shared" si="1221"/>
        <v>0</v>
      </c>
      <c r="CM1018" s="40">
        <f t="shared" si="1222"/>
        <v>0</v>
      </c>
      <c r="CN1018" s="40">
        <f t="shared" si="1223"/>
        <v>0</v>
      </c>
      <c r="CO1018" s="40">
        <f t="shared" si="1224"/>
        <v>0</v>
      </c>
      <c r="CP1018" s="40">
        <f t="shared" si="1225"/>
        <v>0</v>
      </c>
      <c r="CQ1018" s="40">
        <f t="shared" si="1226"/>
        <v>0</v>
      </c>
      <c r="CR1018" s="40">
        <f t="shared" si="1227"/>
        <v>0</v>
      </c>
      <c r="CS1018" s="40">
        <f t="shared" si="1228"/>
        <v>0</v>
      </c>
      <c r="CT1018" s="41">
        <f t="shared" si="1283"/>
        <v>0</v>
      </c>
      <c r="CU1018" s="41">
        <f t="shared" si="1284"/>
        <v>0</v>
      </c>
      <c r="CV1018" s="41">
        <f t="shared" si="1285"/>
        <v>0</v>
      </c>
      <c r="CW1018" s="41">
        <f t="shared" si="1286"/>
        <v>0</v>
      </c>
      <c r="CX1018" s="41">
        <f t="shared" si="1287"/>
        <v>0</v>
      </c>
      <c r="CY1018" s="41">
        <f t="shared" si="1288"/>
        <v>0</v>
      </c>
      <c r="CZ1018" s="41">
        <f t="shared" si="1289"/>
        <v>0</v>
      </c>
      <c r="DA1018" s="41">
        <f t="shared" si="1290"/>
        <v>0</v>
      </c>
      <c r="DB1018" s="41">
        <f t="shared" si="1291"/>
        <v>0</v>
      </c>
      <c r="DC1018" s="41">
        <f t="shared" si="1292"/>
        <v>0</v>
      </c>
      <c r="DD1018" s="7">
        <f t="shared" si="1293"/>
        <v>0</v>
      </c>
      <c r="DE1018" s="7">
        <f t="shared" si="1294"/>
        <v>0</v>
      </c>
      <c r="DF1018" s="7">
        <f t="shared" si="1295"/>
        <v>0</v>
      </c>
      <c r="DJ1018" s="7">
        <f t="shared" si="1296"/>
        <v>0</v>
      </c>
      <c r="DK1018" s="7">
        <f t="shared" si="1297"/>
        <v>0</v>
      </c>
    </row>
    <row r="1019" spans="1:115" x14ac:dyDescent="0.25">
      <c r="A1019" s="8"/>
    </row>
    <row r="1020" spans="1:115" x14ac:dyDescent="0.25">
      <c r="A1020" s="8"/>
    </row>
    <row r="1021" spans="1:115" x14ac:dyDescent="0.25">
      <c r="A1021" s="8"/>
    </row>
    <row r="1022" spans="1:115" x14ac:dyDescent="0.25">
      <c r="A1022" s="8"/>
    </row>
    <row r="1023" spans="1:115" x14ac:dyDescent="0.25">
      <c r="A1023" s="8"/>
    </row>
    <row r="1024" spans="1:115" x14ac:dyDescent="0.25">
      <c r="A1024" s="8"/>
    </row>
    <row r="1025" spans="1:1" x14ac:dyDescent="0.25">
      <c r="A1025" s="8"/>
    </row>
    <row r="1026" spans="1:1" x14ac:dyDescent="0.25">
      <c r="A1026" s="8"/>
    </row>
    <row r="1027" spans="1:1" x14ac:dyDescent="0.25">
      <c r="A1027" s="8"/>
    </row>
    <row r="1028" spans="1:1" x14ac:dyDescent="0.25">
      <c r="A1028" s="8"/>
    </row>
    <row r="1029" spans="1:1" x14ac:dyDescent="0.25">
      <c r="A1029" s="8"/>
    </row>
  </sheetData>
  <dataConsolidate/>
  <mergeCells count="72">
    <mergeCell ref="R7:W7"/>
    <mergeCell ref="M5:N5"/>
    <mergeCell ref="M8:N8"/>
    <mergeCell ref="M9:N9"/>
    <mergeCell ref="O3:P3"/>
    <mergeCell ref="R6:W6"/>
    <mergeCell ref="O7:P7"/>
    <mergeCell ref="O8:P8"/>
    <mergeCell ref="D2:H2"/>
    <mergeCell ref="D3:H3"/>
    <mergeCell ref="D4:H4"/>
    <mergeCell ref="D5:H5"/>
    <mergeCell ref="O9:P9"/>
    <mergeCell ref="J3:L3"/>
    <mergeCell ref="J4:L4"/>
    <mergeCell ref="M2:N2"/>
    <mergeCell ref="O2:P2"/>
    <mergeCell ref="M3:N3"/>
    <mergeCell ref="M4:N4"/>
    <mergeCell ref="M6:N6"/>
    <mergeCell ref="M7:N7"/>
    <mergeCell ref="O4:P4"/>
    <mergeCell ref="O5:P5"/>
    <mergeCell ref="O6:P6"/>
    <mergeCell ref="J10:L10"/>
    <mergeCell ref="J11:L11"/>
    <mergeCell ref="J12:L12"/>
    <mergeCell ref="J5:L5"/>
    <mergeCell ref="J6:L6"/>
    <mergeCell ref="J7:L7"/>
    <mergeCell ref="J8:L8"/>
    <mergeCell ref="J9:L9"/>
    <mergeCell ref="X5:Y5"/>
    <mergeCell ref="Z5:AA5"/>
    <mergeCell ref="X6:Y6"/>
    <mergeCell ref="X7:Y7"/>
    <mergeCell ref="Z6:AA6"/>
    <mergeCell ref="Z7:AA7"/>
    <mergeCell ref="X10:Y10"/>
    <mergeCell ref="X11:Y11"/>
    <mergeCell ref="X12:Y12"/>
    <mergeCell ref="X9:Y9"/>
    <mergeCell ref="Z9:AA9"/>
    <mergeCell ref="Z10:AA10"/>
    <mergeCell ref="Z11:AA11"/>
    <mergeCell ref="Z12:AA12"/>
    <mergeCell ref="M12:N12"/>
    <mergeCell ref="S10:W10"/>
    <mergeCell ref="S11:W11"/>
    <mergeCell ref="S12:W12"/>
    <mergeCell ref="O10:P10"/>
    <mergeCell ref="O11:P11"/>
    <mergeCell ref="O12:P12"/>
    <mergeCell ref="M10:N10"/>
    <mergeCell ref="M11:N11"/>
    <mergeCell ref="O17:X17"/>
    <mergeCell ref="CJ17:CS17"/>
    <mergeCell ref="CT17:DC17"/>
    <mergeCell ref="C13:F13"/>
    <mergeCell ref="C14:F14"/>
    <mergeCell ref="C15:F15"/>
    <mergeCell ref="J14:L14"/>
    <mergeCell ref="M14:N14"/>
    <mergeCell ref="O14:P14"/>
    <mergeCell ref="J13:L13"/>
    <mergeCell ref="M13:N13"/>
    <mergeCell ref="O13:P13"/>
    <mergeCell ref="C12:F12"/>
    <mergeCell ref="C11:F11"/>
    <mergeCell ref="C10:F10"/>
    <mergeCell ref="C9:F9"/>
    <mergeCell ref="C8:F8"/>
  </mergeCells>
  <conditionalFormatting sqref="O18">
    <cfRule type="cellIs" dxfId="93" priority="3" operator="equal">
      <formula>"vyberte"</formula>
    </cfRule>
    <cfRule type="expression" dxfId="92" priority="62">
      <formula>$AH$1=1</formula>
    </cfRule>
    <cfRule type="expression" dxfId="91" priority="72">
      <formula>$AG$1=1</formula>
    </cfRule>
    <cfRule type="expression" dxfId="90" priority="76">
      <formula>$AM$1=1</formula>
    </cfRule>
  </conditionalFormatting>
  <conditionalFormatting sqref="P18:X18 AB18 AD18">
    <cfRule type="cellIs" dxfId="89" priority="75" operator="equal">
      <formula>"vyberte"</formula>
    </cfRule>
  </conditionalFormatting>
  <conditionalFormatting sqref="I19">
    <cfRule type="expression" dxfId="88" priority="74">
      <formula>CG19=1</formula>
    </cfRule>
  </conditionalFormatting>
  <conditionalFormatting sqref="I20:I1018">
    <cfRule type="expression" dxfId="87" priority="73">
      <formula>CG20=1</formula>
    </cfRule>
  </conditionalFormatting>
  <conditionalFormatting sqref="P18">
    <cfRule type="expression" dxfId="86" priority="13">
      <formula>$AM$2=1</formula>
    </cfRule>
    <cfRule type="expression" dxfId="85" priority="61">
      <formula>$AH$2=1</formula>
    </cfRule>
    <cfRule type="expression" dxfId="84" priority="71">
      <formula>$AG$2=1</formula>
    </cfRule>
  </conditionalFormatting>
  <conditionalFormatting sqref="Q18">
    <cfRule type="expression" dxfId="83" priority="12">
      <formula>$AM$3=1</formula>
    </cfRule>
    <cfRule type="expression" dxfId="82" priority="60">
      <formula>$AH$3=1</formula>
    </cfRule>
    <cfRule type="expression" dxfId="81" priority="70">
      <formula>$AG$3=1</formula>
    </cfRule>
  </conditionalFormatting>
  <conditionalFormatting sqref="R18">
    <cfRule type="expression" dxfId="80" priority="11">
      <formula>$AM$4=1</formula>
    </cfRule>
    <cfRule type="expression" dxfId="79" priority="59">
      <formula>$AH$4=1</formula>
    </cfRule>
    <cfRule type="expression" dxfId="78" priority="69">
      <formula>$AG$4=1</formula>
    </cfRule>
  </conditionalFormatting>
  <conditionalFormatting sqref="S18">
    <cfRule type="expression" dxfId="77" priority="10">
      <formula>$AM$5=1</formula>
    </cfRule>
    <cfRule type="expression" dxfId="76" priority="58">
      <formula>$AH$5=1</formula>
    </cfRule>
    <cfRule type="expression" dxfId="75" priority="68">
      <formula>$AG$5=1</formula>
    </cfRule>
  </conditionalFormatting>
  <conditionalFormatting sqref="T18">
    <cfRule type="expression" dxfId="74" priority="9">
      <formula>$AM$6=1</formula>
    </cfRule>
    <cfRule type="expression" dxfId="73" priority="57">
      <formula>$AH$6=1</formula>
    </cfRule>
    <cfRule type="expression" dxfId="72" priority="67">
      <formula>$AG$6=1</formula>
    </cfRule>
  </conditionalFormatting>
  <conditionalFormatting sqref="U18">
    <cfRule type="expression" dxfId="71" priority="8">
      <formula>$AM$7=1</formula>
    </cfRule>
    <cfRule type="expression" dxfId="70" priority="56">
      <formula>$AH$7=1</formula>
    </cfRule>
    <cfRule type="expression" dxfId="69" priority="66">
      <formula>$AG$7=1</formula>
    </cfRule>
  </conditionalFormatting>
  <conditionalFormatting sqref="V18">
    <cfRule type="expression" dxfId="68" priority="7">
      <formula>$AM$8=1</formula>
    </cfRule>
    <cfRule type="expression" dxfId="67" priority="55">
      <formula>$AH$8=1</formula>
    </cfRule>
    <cfRule type="expression" dxfId="66" priority="65">
      <formula>$AG$8=1</formula>
    </cfRule>
  </conditionalFormatting>
  <conditionalFormatting sqref="W18">
    <cfRule type="expression" dxfId="65" priority="6">
      <formula>$AM$9=1</formula>
    </cfRule>
    <cfRule type="expression" dxfId="64" priority="54">
      <formula>$AH$9=1</formula>
    </cfRule>
    <cfRule type="expression" dxfId="63" priority="64">
      <formula>$AG$9=1</formula>
    </cfRule>
  </conditionalFormatting>
  <conditionalFormatting sqref="X18">
    <cfRule type="expression" dxfId="62" priority="5">
      <formula>$AM$10=1</formula>
    </cfRule>
    <cfRule type="expression" dxfId="61" priority="53">
      <formula>$AH$10=1</formula>
    </cfRule>
    <cfRule type="expression" dxfId="60" priority="63">
      <formula>$AG$10=1</formula>
    </cfRule>
  </conditionalFormatting>
  <conditionalFormatting sqref="C19">
    <cfRule type="expression" dxfId="59" priority="52">
      <formula>$AB$19=1</formula>
    </cfRule>
  </conditionalFormatting>
  <conditionalFormatting sqref="K19">
    <cfRule type="expression" dxfId="58" priority="17">
      <formula>AB19=1</formula>
    </cfRule>
    <cfRule type="expression" dxfId="57" priority="51">
      <formula>AE19=1</formula>
    </cfRule>
  </conditionalFormatting>
  <conditionalFormatting sqref="C8">
    <cfRule type="cellIs" dxfId="56" priority="49" operator="equal">
      <formula>"v červenooznačených riadkoch nie sú vyplnené údaje"</formula>
    </cfRule>
  </conditionalFormatting>
  <conditionalFormatting sqref="O19">
    <cfRule type="expression" dxfId="55" priority="48">
      <formula>DD19</formula>
    </cfRule>
  </conditionalFormatting>
  <conditionalFormatting sqref="P19">
    <cfRule type="expression" dxfId="54" priority="46">
      <formula>DD19=1</formula>
    </cfRule>
  </conditionalFormatting>
  <conditionalFormatting sqref="Q19">
    <cfRule type="expression" dxfId="53" priority="45">
      <formula>DD19=1</formula>
    </cfRule>
  </conditionalFormatting>
  <conditionalFormatting sqref="R19">
    <cfRule type="expression" dxfId="52" priority="44">
      <formula>DD19=1</formula>
    </cfRule>
  </conditionalFormatting>
  <conditionalFormatting sqref="S19">
    <cfRule type="expression" dxfId="51" priority="43">
      <formula>DD19=1</formula>
    </cfRule>
  </conditionalFormatting>
  <conditionalFormatting sqref="T19">
    <cfRule type="expression" dxfId="50" priority="42">
      <formula>DD19=1</formula>
    </cfRule>
  </conditionalFormatting>
  <conditionalFormatting sqref="U19">
    <cfRule type="expression" dxfId="49" priority="41">
      <formula>DD19=1</formula>
    </cfRule>
  </conditionalFormatting>
  <conditionalFormatting sqref="V19">
    <cfRule type="expression" dxfId="48" priority="40">
      <formula>DD19=1</formula>
    </cfRule>
  </conditionalFormatting>
  <conditionalFormatting sqref="W19">
    <cfRule type="expression" dxfId="47" priority="39">
      <formula>DD19=1</formula>
    </cfRule>
  </conditionalFormatting>
  <conditionalFormatting sqref="X19">
    <cfRule type="expression" dxfId="46" priority="38">
      <formula>DD19=1</formula>
    </cfRule>
  </conditionalFormatting>
  <conditionalFormatting sqref="O20:O1018">
    <cfRule type="expression" dxfId="45" priority="37">
      <formula>DD20</formula>
    </cfRule>
  </conditionalFormatting>
  <conditionalFormatting sqref="P20:P1018">
    <cfRule type="expression" dxfId="44" priority="36">
      <formula>DD20=1</formula>
    </cfRule>
  </conditionalFormatting>
  <conditionalFormatting sqref="Q20:Q1018">
    <cfRule type="expression" dxfId="43" priority="35">
      <formula>DD20=1</formula>
    </cfRule>
  </conditionalFormatting>
  <conditionalFormatting sqref="R20:R1018">
    <cfRule type="expression" dxfId="42" priority="34">
      <formula>DD20=1</formula>
    </cfRule>
  </conditionalFormatting>
  <conditionalFormatting sqref="S20:S1018">
    <cfRule type="expression" dxfId="41" priority="33">
      <formula>DD20=1</formula>
    </cfRule>
  </conditionalFormatting>
  <conditionalFormatting sqref="T20:T1018">
    <cfRule type="expression" dxfId="40" priority="32">
      <formula>DD20=1</formula>
    </cfRule>
  </conditionalFormatting>
  <conditionalFormatting sqref="U20:U1018">
    <cfRule type="expression" dxfId="39" priority="31">
      <formula>DD20=1</formula>
    </cfRule>
  </conditionalFormatting>
  <conditionalFormatting sqref="V20:V1018">
    <cfRule type="expression" dxfId="38" priority="30">
      <formula>DD20=1</formula>
    </cfRule>
  </conditionalFormatting>
  <conditionalFormatting sqref="W20:W1018">
    <cfRule type="expression" dxfId="37" priority="29">
      <formula>DD20=1</formula>
    </cfRule>
  </conditionalFormatting>
  <conditionalFormatting sqref="X20:X1018">
    <cfRule type="expression" dxfId="36" priority="28">
      <formula>DD20=1</formula>
    </cfRule>
  </conditionalFormatting>
  <conditionalFormatting sqref="C9">
    <cfRule type="cellIs" dxfId="35" priority="27" operator="equal">
      <formula>"v červenooznačených riadkoch  zadávajte výmery drevín len pri obnove lesa"</formula>
    </cfRule>
  </conditionalFormatting>
  <conditionalFormatting sqref="N19">
    <cfRule type="expression" dxfId="34" priority="26">
      <formula>DE19=1</formula>
    </cfRule>
  </conditionalFormatting>
  <conditionalFormatting sqref="N20:N1018">
    <cfRule type="expression" dxfId="33" priority="25">
      <formula>DE20=1</formula>
    </cfRule>
  </conditionalFormatting>
  <conditionalFormatting sqref="C10">
    <cfRule type="cellIs" dxfId="32" priority="24" operator="equal">
      <formula>"v červenooznačených riadkoch  zadávajte počet hlavných drevín len pri obnove lesa"</formula>
    </cfRule>
  </conditionalFormatting>
  <conditionalFormatting sqref="M19">
    <cfRule type="expression" dxfId="31" priority="23">
      <formula>DF19=1</formula>
    </cfRule>
  </conditionalFormatting>
  <conditionalFormatting sqref="M20:M1018">
    <cfRule type="expression" dxfId="30" priority="22">
      <formula>DF20=1</formula>
    </cfRule>
  </conditionalFormatting>
  <conditionalFormatting sqref="C11">
    <cfRule type="cellIs" dxfId="29" priority="21" operator="equal">
      <formula>"v červenooznačených riadkoch  zadávajte výmeru oplotenia len pri oplotení"</formula>
    </cfRule>
  </conditionalFormatting>
  <conditionalFormatting sqref="C12">
    <cfRule type="cellIs" dxfId="28" priority="20" operator="equal">
      <formula>"v červenooznačených riadkoch sú chybne zadané výmery"</formula>
    </cfRule>
  </conditionalFormatting>
  <conditionalFormatting sqref="C13">
    <cfRule type="cellIs" dxfId="27" priority="19" operator="equal">
      <formula>"v červenooznačených stĺpcoch sa opakujú dreviny  alebo nie sú zadané všetky dreviny"</formula>
    </cfRule>
  </conditionalFormatting>
  <conditionalFormatting sqref="C16:D16 C14:C15">
    <cfRule type="cellIs" dxfId="26" priority="18" operator="equal">
      <formula>"v oranžovooznačených riadkoch je chybne zadaná výmera JPRL"</formula>
    </cfRule>
  </conditionalFormatting>
  <conditionalFormatting sqref="K20:K1018">
    <cfRule type="expression" dxfId="25" priority="15">
      <formula>AB20=1</formula>
    </cfRule>
    <cfRule type="expression" dxfId="24" priority="16">
      <formula>AE20=1</formula>
    </cfRule>
  </conditionalFormatting>
  <conditionalFormatting sqref="C15">
    <cfRule type="cellIs" dxfId="23" priority="4" operator="equal">
      <formula>"zadajte dreviny pri obnove lesa za sebou"</formula>
    </cfRule>
  </conditionalFormatting>
  <conditionalFormatting sqref="C7">
    <cfRule type="cellIs" dxfId="22" priority="1" operator="equal">
      <formula>"vyplnte tabuľkovú časť nad 1000 ha"</formula>
    </cfRule>
    <cfRule type="cellIs" dxfId="21" priority="2" operator="equal">
      <formula>"vyplnte identifikačné údaje"</formula>
    </cfRule>
  </conditionalFormatting>
  <dataValidations count="6">
    <dataValidation type="list" allowBlank="1" showInputMessage="1" showErrorMessage="1" sqref="K19:K1018" xr:uid="{356C384C-EE60-446A-A58F-77BE241951B5}">
      <formula1>$AR$2:$AR$12</formula1>
    </dataValidation>
    <dataValidation type="list" allowBlank="1" showInputMessage="1" showErrorMessage="1" sqref="J20:J1018" xr:uid="{7B41A8D9-7BDF-40EC-BB9E-24C6DC828627}">
      <formula1>$DI$19:$DI$77</formula1>
    </dataValidation>
    <dataValidation type="list" allowBlank="1" showInputMessage="1" showErrorMessage="1" sqref="D19:D1018" xr:uid="{FE804E2C-6ED3-443D-B4FD-8307191A8E3A}">
      <formula1>$AO$2:$AO$4</formula1>
    </dataValidation>
    <dataValidation type="list" allowBlank="1" showInputMessage="1" showErrorMessage="1" sqref="J19" xr:uid="{A60645B6-CF47-4530-9396-EE4C825B8CF2}">
      <formula1>$DI$18:$DI$77</formula1>
    </dataValidation>
    <dataValidation type="decimal" allowBlank="1" showInputMessage="1" showErrorMessage="1" error="zadajte číslo" prompt="zadajte číslo" sqref="D5:H5" xr:uid="{684C7DA0-D038-4094-BFC9-D8112A4D0A19}">
      <formula1>0.0001</formula1>
      <formula2>10000000</formula2>
    </dataValidation>
    <dataValidation type="list" allowBlank="1" showInputMessage="1" showErrorMessage="1" prompt="vyberte skratky drevín podľa prílohy č. 1 k zákonu č. 138/2010 Z. z." sqref="O18:X18" xr:uid="{17C7E603-B518-4592-B2F1-6A6B6F474B7F}">
      <formula1>$AW$1:$AW$69</formula1>
    </dataValidation>
  </dataValidations>
  <pageMargins left="0.19685039370078741" right="0.19685039370078741" top="0.39370078740157483" bottom="0.19685039370078741" header="0.31496062992125984" footer="0.31496062992125984"/>
  <pageSetup paperSize="8" scale="67" fitToHeight="3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FCEBF-03CC-491F-A299-8A840CBC7DE5}">
  <sheetPr>
    <pageSetUpPr fitToPage="1"/>
  </sheetPr>
  <dimension ref="A1:P1177"/>
  <sheetViews>
    <sheetView workbookViewId="0">
      <pane xSplit="2" ySplit="12" topLeftCell="C13" activePane="bottomRight" state="frozen"/>
      <selection pane="topRight" activeCell="C1" sqref="C1"/>
      <selection pane="bottomLeft" activeCell="A11" sqref="A11"/>
      <selection pane="bottomRight" activeCell="C13" sqref="C13"/>
    </sheetView>
  </sheetViews>
  <sheetFormatPr defaultRowHeight="15" x14ac:dyDescent="0.25"/>
  <cols>
    <col min="1" max="1" width="5.42578125" customWidth="1"/>
    <col min="2" max="2" width="40.7109375" customWidth="1"/>
    <col min="3" max="3" width="10.140625" style="50" customWidth="1"/>
    <col min="4" max="5" width="9.42578125" style="50" customWidth="1"/>
    <col min="6" max="6" width="10.140625" style="50" customWidth="1"/>
    <col min="8" max="8" width="18.5703125" customWidth="1"/>
    <col min="9" max="9" width="12.5703125" style="33" hidden="1" customWidth="1"/>
    <col min="10" max="11" width="20.28515625" hidden="1" customWidth="1"/>
    <col min="12" max="12" width="9.140625" hidden="1" customWidth="1"/>
    <col min="13" max="13" width="9.140625" style="47" hidden="1" customWidth="1"/>
    <col min="14" max="14" width="9.140625" hidden="1" customWidth="1"/>
    <col min="15" max="15" width="32.140625" hidden="1" customWidth="1"/>
    <col min="16" max="16" width="9.85546875" hidden="1" customWidth="1"/>
  </cols>
  <sheetData>
    <row r="1" spans="1:16" s="50" customFormat="1" x14ac:dyDescent="0.25">
      <c r="A1" s="45" t="s">
        <v>290</v>
      </c>
      <c r="I1" s="33"/>
      <c r="M1" s="47"/>
    </row>
    <row r="2" spans="1:16" s="50" customFormat="1" x14ac:dyDescent="0.25">
      <c r="I2" s="33"/>
      <c r="M2" s="47"/>
    </row>
    <row r="4" spans="1:16" x14ac:dyDescent="0.25">
      <c r="B4" s="3" t="s">
        <v>7</v>
      </c>
      <c r="C4" s="99" t="str" cm="1">
        <f t="array" ref="C4">IF('do 1000 ha'!D2="","",TRANSPOSE('do 1000 ha'!D2))</f>
        <v/>
      </c>
      <c r="D4" s="99"/>
      <c r="E4" s="99"/>
      <c r="F4" s="99"/>
      <c r="G4" s="99"/>
      <c r="H4" s="99"/>
    </row>
    <row r="5" spans="1:16" x14ac:dyDescent="0.25">
      <c r="B5" s="3" t="s">
        <v>8</v>
      </c>
      <c r="C5" s="106" t="str" cm="1">
        <f t="array" ref="C5">IF('do 1000 ha'!D3="","",TRANSPOSE('do 1000 ha'!D3))</f>
        <v/>
      </c>
      <c r="D5" s="107"/>
      <c r="E5" s="107"/>
      <c r="F5" s="107"/>
      <c r="G5" s="107"/>
      <c r="H5" s="107"/>
    </row>
    <row r="6" spans="1:16" ht="30.75" customHeight="1" x14ac:dyDescent="0.25">
      <c r="B6" s="3" t="s">
        <v>9</v>
      </c>
      <c r="C6" s="105" t="str" cm="1">
        <f t="array" ref="C6">IF('do 1000 ha'!D4="","",TRANSPOSE('do 1000 ha'!D4))</f>
        <v/>
      </c>
      <c r="D6" s="105"/>
      <c r="E6" s="105"/>
      <c r="F6" s="105"/>
      <c r="G6" s="105"/>
      <c r="H6" s="105"/>
    </row>
    <row r="7" spans="1:16" x14ac:dyDescent="0.25">
      <c r="B7" s="3" t="s">
        <v>10</v>
      </c>
      <c r="C7" s="99" t="str" cm="1">
        <f t="array" ref="C7">IF('do 1000 ha'!D5="","",TRANSPOSE('do 1000 ha'!D5))</f>
        <v/>
      </c>
      <c r="D7" s="99"/>
      <c r="E7" s="99"/>
      <c r="F7" s="99"/>
      <c r="G7" s="99"/>
      <c r="H7" s="99"/>
    </row>
    <row r="9" spans="1:16" s="50" customFormat="1" x14ac:dyDescent="0.25">
      <c r="B9" s="104" t="str">
        <f>IF(P11&gt;0,"zadajte výmeru do vyznačených buniek","")</f>
        <v/>
      </c>
      <c r="C9" s="104"/>
      <c r="D9" s="104"/>
      <c r="G9" s="60" t="s">
        <v>262</v>
      </c>
      <c r="H9" s="61">
        <f>SUM(H13:H1012)</f>
        <v>0</v>
      </c>
      <c r="I9" s="59"/>
      <c r="M9" s="47"/>
      <c r="O9" s="58"/>
      <c r="P9" s="58"/>
    </row>
    <row r="10" spans="1:16" s="50" customFormat="1" x14ac:dyDescent="0.25">
      <c r="B10" s="104" t="str">
        <f>IF(O11&gt;0,"v červenoznačených bunkách je výmera zásahu je vačšia ako výmera JPRL","")</f>
        <v/>
      </c>
      <c r="C10" s="104"/>
      <c r="D10" s="104"/>
      <c r="I10" s="33"/>
      <c r="M10" s="47"/>
      <c r="O10" s="44" t="s">
        <v>127</v>
      </c>
      <c r="P10" s="44" t="s">
        <v>127</v>
      </c>
    </row>
    <row r="11" spans="1:16" x14ac:dyDescent="0.25">
      <c r="O11" s="7">
        <f>SUM(O13:O1012)</f>
        <v>0</v>
      </c>
      <c r="P11" s="7">
        <f>SUM(P13:P1012)</f>
        <v>0</v>
      </c>
    </row>
    <row r="12" spans="1:16" ht="49.5" customHeight="1" x14ac:dyDescent="0.25">
      <c r="A12" s="2" t="s">
        <v>31</v>
      </c>
      <c r="B12" s="3" t="s">
        <v>5</v>
      </c>
      <c r="C12" s="1" t="s">
        <v>0</v>
      </c>
      <c r="D12" s="1" t="s">
        <v>1</v>
      </c>
      <c r="E12" s="1" t="s">
        <v>2</v>
      </c>
      <c r="F12" s="1" t="s">
        <v>3</v>
      </c>
      <c r="G12" s="1" t="s">
        <v>4</v>
      </c>
      <c r="H12" s="1" t="s">
        <v>259</v>
      </c>
      <c r="I12" s="54" t="s">
        <v>257</v>
      </c>
      <c r="J12" s="54" t="s">
        <v>16</v>
      </c>
      <c r="K12" s="54" t="s">
        <v>258</v>
      </c>
      <c r="L12" s="39"/>
      <c r="O12" s="44" t="s">
        <v>260</v>
      </c>
      <c r="P12" s="44" t="s">
        <v>261</v>
      </c>
    </row>
    <row r="13" spans="1:16" x14ac:dyDescent="0.25">
      <c r="A13" s="9">
        <v>1</v>
      </c>
      <c r="B13" s="23" t="str">
        <f>IF(VLOOKUP(L13,'do 1000 ha'!$B$18:$I$1018,2,0)=0,"",VLOOKUP(L13,'do 1000 ha'!$B$18:$I$1018,2,0))</f>
        <v/>
      </c>
      <c r="C13" s="24" t="str">
        <f>IF(VLOOKUP(L13,'do 1000 ha'!$B$18:$I$1018,4,0)=0,"",VLOOKUP(L13,'do 1000 ha'!$B$18:$I$1018,4,0))</f>
        <v/>
      </c>
      <c r="D13" s="24" t="str">
        <f>IF(VLOOKUP(L13,'do 1000 ha'!$B$18:$I$1018,5,0)=0,"",VLOOKUP(L13,'do 1000 ha'!$B$18:$I$1018,5,0))</f>
        <v/>
      </c>
      <c r="E13" s="24" t="str">
        <f>IF(VLOOKUP(L13,'do 1000 ha'!$B$18:$I$1018,6,0)=0,"",VLOOKUP(L13,'do 1000 ha'!$B$18:$I$1018,6,0))</f>
        <v/>
      </c>
      <c r="F13" s="24" t="str">
        <f>IF(VLOOKUP(L13,'do 1000 ha'!$B$18:$I$1018,7,0)=0,"",VLOOKUP(L13,'do 1000 ha'!$B$18:$I$1018,7,0))</f>
        <v/>
      </c>
      <c r="G13" s="25" t="str">
        <f>IF(VLOOKUP(L13,'do 1000 ha'!$B$18:$I$1018,8,0)=0,"",VLOOKUP(L13,'do 1000 ha'!$B$18:$I$1018,8,0))</f>
        <v/>
      </c>
      <c r="H13" s="25"/>
      <c r="I13" s="53" t="str">
        <f>IF('do 1000 ha'!K19='do 1000 ha'!$AR$8,'do 1000 ha'!AF19,"")</f>
        <v/>
      </c>
      <c r="J13" s="7" t="str">
        <f t="shared" ref="J13:J40" si="0">IF(I13="","",COUNTIF($I$13:$I$1014,I13))</f>
        <v/>
      </c>
      <c r="K13" s="11" t="str">
        <f>I13</f>
        <v/>
      </c>
      <c r="L13" s="7" t="str" cm="1">
        <f t="array" ref="L13">IFERROR(INDEX(K$13:K$1012,SMALL(IF(K$13:K$1012&lt;&gt;"",ROW(K$13:K$1012)-ROW(K$13)+1),ROWS(K$13:$K13))),"")</f>
        <v/>
      </c>
      <c r="M13" s="47" t="e" cm="1">
        <f t="array" ref="M13">IF(ROWS(M$13:M13)&gt;COUNTA(K$13:K$1012),"",INDEX(K$13:K$1012,SMALL(IF(K$13:K$1012&lt;&gt;"",ROW(K$13:K$1012)-ROW(K$13)+1),ROWS(M$13:M13))))</f>
        <v>#NUM!</v>
      </c>
      <c r="O13" s="7">
        <f>IF(H13&gt;G13,1,0)</f>
        <v>0</v>
      </c>
      <c r="P13" s="7">
        <f>IF(AND(G13&lt;&gt;"",H13=""),1,0)</f>
        <v>0</v>
      </c>
    </row>
    <row r="14" spans="1:16" x14ac:dyDescent="0.25">
      <c r="A14" s="9">
        <v>2</v>
      </c>
      <c r="B14" s="23" t="str">
        <f>IF(VLOOKUP(L14,'do 1000 ha'!$B$18:$I$1018,2,0)=0,"",VLOOKUP(L14,'do 1000 ha'!$B$18:$I$1018,2,0))</f>
        <v/>
      </c>
      <c r="C14" s="24" t="str">
        <f>IF(VLOOKUP(L14,'do 1000 ha'!$B$18:$I$1018,4,0)=0,"",VLOOKUP(L14,'do 1000 ha'!$B$18:$I$1018,4,0))</f>
        <v/>
      </c>
      <c r="D14" s="24" t="str">
        <f>IF(VLOOKUP(L14,'do 1000 ha'!$B$18:$I$1018,5,0)=0,"",VLOOKUP(L14,'do 1000 ha'!$B$18:$I$1018,5,0))</f>
        <v/>
      </c>
      <c r="E14" s="24" t="str">
        <f>IF(VLOOKUP(L14,'do 1000 ha'!$B$18:$I$1018,6,0)=0,"",VLOOKUP(L14,'do 1000 ha'!$B$18:$I$1018,6,0))</f>
        <v/>
      </c>
      <c r="F14" s="24" t="str">
        <f>IF(VLOOKUP(L14,'do 1000 ha'!$B$18:$I$1018,7,0)=0,"",VLOOKUP(L14,'do 1000 ha'!$B$18:$I$1018,7,0))</f>
        <v/>
      </c>
      <c r="G14" s="25" t="str">
        <f>IF(VLOOKUP(L14,'do 1000 ha'!$B$18:$I$1018,8,0)=0,"",VLOOKUP(L14,'do 1000 ha'!$B$18:$I$1018,8,0))</f>
        <v/>
      </c>
      <c r="H14" s="25"/>
      <c r="I14" s="53" t="str">
        <f>IF('do 1000 ha'!K20='do 1000 ha'!$AR$8,'do 1000 ha'!AF20,"")</f>
        <v/>
      </c>
      <c r="J14" s="7" t="str">
        <f t="shared" si="0"/>
        <v/>
      </c>
      <c r="K14" s="11" t="str">
        <f>IF(I14=I13,"",I14)</f>
        <v/>
      </c>
      <c r="L14" s="7" t="str">
        <f t="array" ref="L14">IFERROR(INDEX(K$13:K$1012,SMALL(IF(K$13:K$1012&lt;&gt;"",ROW(K$13:K$1012)-ROW(K$13)+1),ROWS(K$13:$K14))),"")</f>
        <v/>
      </c>
      <c r="M14" s="47" t="e">
        <f t="array" ref="M14">IF(ROWS(M$13:M14)&gt;COUNTA(K$13:K$1012),"",INDEX(K$13:K$1012,SMALL(IF(K$13:K$1012&lt;&gt;"",ROW(K$13:K$1012)-ROW(K$13)+1),ROWS(M$13:M14))))</f>
        <v>#NUM!</v>
      </c>
      <c r="O14" s="7">
        <f t="shared" ref="O14:O77" si="1">IF(H14&gt;G14,1,0)</f>
        <v>0</v>
      </c>
      <c r="P14" s="7">
        <f t="shared" ref="P14:P77" si="2">IF(AND(G14&lt;&gt;"",H14=""),1,0)</f>
        <v>0</v>
      </c>
    </row>
    <row r="15" spans="1:16" x14ac:dyDescent="0.25">
      <c r="A15" s="9">
        <v>3</v>
      </c>
      <c r="B15" s="56" t="str">
        <f>IF(VLOOKUP(L15,'do 1000 ha'!$B$18:$I$1018,2,0)=0,"",VLOOKUP(L15,'do 1000 ha'!$B$18:$I$1018,2,0))</f>
        <v/>
      </c>
      <c r="C15" s="56" t="str">
        <f>IF(VLOOKUP(L15,'do 1000 ha'!$B$18:$I$1018,4,0)=0,"",VLOOKUP(L15,'do 1000 ha'!$B$18:$I$1018,4,0))</f>
        <v/>
      </c>
      <c r="D15" s="56" t="str">
        <f>IF(VLOOKUP(L15,'do 1000 ha'!$B$18:$I$1018,5,0)=0,"",VLOOKUP(L15,'do 1000 ha'!$B$18:$I$1018,5,0))</f>
        <v/>
      </c>
      <c r="E15" s="56" t="str">
        <f>IF(VLOOKUP(L15,'do 1000 ha'!$B$18:$I$1018,6,0)=0,"",VLOOKUP(L15,'do 1000 ha'!$B$18:$I$1018,6,0))</f>
        <v/>
      </c>
      <c r="F15" s="56" t="str">
        <f>IF(VLOOKUP(L15,'do 1000 ha'!$B$18:$I$1018,7,0)=0,"",VLOOKUP(L15,'do 1000 ha'!$B$18:$I$1018,7,0))</f>
        <v/>
      </c>
      <c r="G15" s="57" t="str">
        <f>IF(VLOOKUP(L15,'do 1000 ha'!$B$18:$I$1018,8,0)=0,"",VLOOKUP(L15,'do 1000 ha'!$B$18:$I$1018,8,0))</f>
        <v/>
      </c>
      <c r="H15" s="25"/>
      <c r="I15" s="53" t="str">
        <f>IF('do 1000 ha'!K21='do 1000 ha'!$AR$8,'do 1000 ha'!AF21,"")</f>
        <v/>
      </c>
      <c r="J15" s="7" t="str">
        <f t="shared" si="0"/>
        <v/>
      </c>
      <c r="K15" s="11" t="str">
        <f t="array" ref="K15">IF(OR(I15=$I$13:I14),"",I15)</f>
        <v/>
      </c>
      <c r="L15" s="7" t="str">
        <f t="array" ref="L15">IFERROR(INDEX(K$13:K$1012,SMALL(IF(K$13:K$1012&lt;&gt;"",ROW(K$13:K$1012)-ROW(K$13)+1),ROWS(K$13:$K15))),"")</f>
        <v/>
      </c>
      <c r="M15" s="47" t="e">
        <f t="array" ref="M15">IF(ROWS(M$13:M15)&gt;COUNTA(K$13:K$1012),"",INDEX(K$13:K$1012,SMALL(IF(K$13:K$1012&lt;&gt;"",ROW(K$13:K$1012)-ROW(K$13)+1),ROWS(M$13:M15))))</f>
        <v>#NUM!</v>
      </c>
      <c r="O15" s="7">
        <f t="shared" si="1"/>
        <v>0</v>
      </c>
      <c r="P15" s="7">
        <f t="shared" si="2"/>
        <v>0</v>
      </c>
    </row>
    <row r="16" spans="1:16" x14ac:dyDescent="0.25">
      <c r="A16" s="9">
        <v>4</v>
      </c>
      <c r="B16" s="56" t="str">
        <f>IF(VLOOKUP(L16,'do 1000 ha'!$B$18:$I$1018,2,0)=0,"",VLOOKUP(L16,'do 1000 ha'!$B$18:$I$1018,2,0))</f>
        <v/>
      </c>
      <c r="C16" s="56" t="str">
        <f>IF(VLOOKUP(L16,'do 1000 ha'!$B$18:$I$1018,4,0)=0,"",VLOOKUP(L16,'do 1000 ha'!$B$18:$I$1018,4,0))</f>
        <v/>
      </c>
      <c r="D16" s="56" t="str">
        <f>IF(VLOOKUP(L16,'do 1000 ha'!$B$18:$I$1018,5,0)=0,"",VLOOKUP(L16,'do 1000 ha'!$B$18:$I$1018,5,0))</f>
        <v/>
      </c>
      <c r="E16" s="56" t="str">
        <f>IF(VLOOKUP(L16,'do 1000 ha'!$B$18:$I$1018,6,0)=0,"",VLOOKUP(L16,'do 1000 ha'!$B$18:$I$1018,6,0))</f>
        <v/>
      </c>
      <c r="F16" s="56" t="str">
        <f>IF(VLOOKUP(L16,'do 1000 ha'!$B$18:$I$1018,7,0)=0,"",VLOOKUP(L16,'do 1000 ha'!$B$18:$I$1018,7,0))</f>
        <v/>
      </c>
      <c r="G16" s="57" t="str">
        <f>IF(VLOOKUP(L16,'do 1000 ha'!$B$18:$I$1018,8,0)=0,"",VLOOKUP(L16,'do 1000 ha'!$B$18:$I$1018,8,0))</f>
        <v/>
      </c>
      <c r="H16" s="25"/>
      <c r="I16" s="53" t="str">
        <f>IF('do 1000 ha'!K22='do 1000 ha'!$AR$8,'do 1000 ha'!AF22,"")</f>
        <v/>
      </c>
      <c r="J16" s="7" t="str">
        <f t="shared" si="0"/>
        <v/>
      </c>
      <c r="K16" s="11" t="str">
        <f t="array" ref="K16">IF(OR(I16=$I$13:I15),"",I16)</f>
        <v/>
      </c>
      <c r="L16" s="7" t="str">
        <f t="array" ref="L16">IFERROR(INDEX(K$13:K$1012,SMALL(IF(K$13:K$1012&lt;&gt;"",ROW(K$13:K$1012)-ROW(K$13)+1),ROWS(K$13:$K16))),"")</f>
        <v/>
      </c>
      <c r="M16" s="47" t="e">
        <f t="array" ref="M16">IF(ROWS(M$13:M16)&gt;COUNTA(K$13:K$1012),"",INDEX(K$13:K$1012,SMALL(IF(K$13:K$1012&lt;&gt;"",ROW(K$13:K$1012)-ROW(K$13)+1),ROWS(M$13:M16))))</f>
        <v>#NUM!</v>
      </c>
      <c r="O16" s="7">
        <f t="shared" si="1"/>
        <v>0</v>
      </c>
      <c r="P16" s="7">
        <f t="shared" si="2"/>
        <v>0</v>
      </c>
    </row>
    <row r="17" spans="1:16" x14ac:dyDescent="0.25">
      <c r="A17" s="9">
        <v>5</v>
      </c>
      <c r="B17" s="56" t="str">
        <f>IF(VLOOKUP(L17,'do 1000 ha'!$B$18:$I$1018,2,0)=0,"",VLOOKUP(L17,'do 1000 ha'!$B$18:$I$1018,2,0))</f>
        <v/>
      </c>
      <c r="C17" s="56" t="str">
        <f>IF(VLOOKUP(L17,'do 1000 ha'!$B$18:$I$1018,4,0)=0,"",VLOOKUP(L17,'do 1000 ha'!$B$18:$I$1018,4,0))</f>
        <v/>
      </c>
      <c r="D17" s="56" t="str">
        <f>IF(VLOOKUP(L17,'do 1000 ha'!$B$18:$I$1018,5,0)=0,"",VLOOKUP(L17,'do 1000 ha'!$B$18:$I$1018,5,0))</f>
        <v/>
      </c>
      <c r="E17" s="56" t="str">
        <f>IF(VLOOKUP(L17,'do 1000 ha'!$B$18:$I$1018,6,0)=0,"",VLOOKUP(L17,'do 1000 ha'!$B$18:$I$1018,6,0))</f>
        <v/>
      </c>
      <c r="F17" s="56" t="str">
        <f>IF(VLOOKUP(L17,'do 1000 ha'!$B$18:$I$1018,7,0)=0,"",VLOOKUP(L17,'do 1000 ha'!$B$18:$I$1018,7,0))</f>
        <v/>
      </c>
      <c r="G17" s="57" t="str">
        <f>IF(VLOOKUP(L17,'do 1000 ha'!$B$18:$I$1018,8,0)=0,"",VLOOKUP(L17,'do 1000 ha'!$B$18:$I$1018,8,0))</f>
        <v/>
      </c>
      <c r="H17" s="25"/>
      <c r="I17" s="53" t="str">
        <f>IF('do 1000 ha'!K23='do 1000 ha'!$AR$8,'do 1000 ha'!AF23,"")</f>
        <v/>
      </c>
      <c r="J17" s="7" t="str">
        <f t="shared" si="0"/>
        <v/>
      </c>
      <c r="K17" s="11" t="str">
        <f t="array" ref="K17">IF(OR(I17=$I$13:I16),"",I17)</f>
        <v/>
      </c>
      <c r="L17" s="7" t="str">
        <f t="array" ref="L17">IFERROR(INDEX(K$13:K$1012,SMALL(IF(K$13:K$1012&lt;&gt;"",ROW(K$13:K$1012)-ROW(K$13)+1),ROWS(K$13:$K17))),"")</f>
        <v/>
      </c>
      <c r="M17" s="47" t="e">
        <f t="array" ref="M17">IF(ROWS(M$13:M17)&gt;COUNTA(K$13:K$1012),"",INDEX(K$13:K$1012,SMALL(IF(K$13:K$1012&lt;&gt;"",ROW(K$13:K$1012)-ROW(K$13)+1),ROWS(M$13:M17))))</f>
        <v>#NUM!</v>
      </c>
      <c r="O17" s="7">
        <f t="shared" si="1"/>
        <v>0</v>
      </c>
      <c r="P17" s="7">
        <f t="shared" si="2"/>
        <v>0</v>
      </c>
    </row>
    <row r="18" spans="1:16" x14ac:dyDescent="0.25">
      <c r="A18" s="9">
        <v>6</v>
      </c>
      <c r="B18" s="56" t="str">
        <f>IF(VLOOKUP(L18,'do 1000 ha'!$B$18:$I$1018,2,0)=0,"",VLOOKUP(L18,'do 1000 ha'!$B$18:$I$1018,2,0))</f>
        <v/>
      </c>
      <c r="C18" s="56" t="str">
        <f>IF(VLOOKUP(L18,'do 1000 ha'!$B$18:$I$1018,4,0)=0,"",VLOOKUP(L18,'do 1000 ha'!$B$18:$I$1018,4,0))</f>
        <v/>
      </c>
      <c r="D18" s="56" t="str">
        <f>IF(VLOOKUP(L18,'do 1000 ha'!$B$18:$I$1018,5,0)=0,"",VLOOKUP(L18,'do 1000 ha'!$B$18:$I$1018,5,0))</f>
        <v/>
      </c>
      <c r="E18" s="56" t="str">
        <f>IF(VLOOKUP(L18,'do 1000 ha'!$B$18:$I$1018,6,0)=0,"",VLOOKUP(L18,'do 1000 ha'!$B$18:$I$1018,6,0))</f>
        <v/>
      </c>
      <c r="F18" s="56" t="str">
        <f>IF(VLOOKUP(L18,'do 1000 ha'!$B$18:$I$1018,7,0)=0,"",VLOOKUP(L18,'do 1000 ha'!$B$18:$I$1018,7,0))</f>
        <v/>
      </c>
      <c r="G18" s="57" t="str">
        <f>IF(VLOOKUP(L18,'do 1000 ha'!$B$18:$I$1018,8,0)=0,"",VLOOKUP(L18,'do 1000 ha'!$B$18:$I$1018,8,0))</f>
        <v/>
      </c>
      <c r="H18" s="25"/>
      <c r="I18" s="53" t="str">
        <f>IF('do 1000 ha'!K24='do 1000 ha'!$AR$8,'do 1000 ha'!AF24,"")</f>
        <v/>
      </c>
      <c r="J18" s="7" t="str">
        <f t="shared" si="0"/>
        <v/>
      </c>
      <c r="K18" s="11" t="str">
        <f t="array" ref="K18">IF(OR(I18=$I$13:I17),"",I18)</f>
        <v/>
      </c>
      <c r="L18" s="7" t="str">
        <f t="array" ref="L18">IFERROR(INDEX(K$13:K$1012,SMALL(IF(K$13:K$1012&lt;&gt;"",ROW(K$13:K$1012)-ROW(K$13)+1),ROWS(K$13:$K18))),"")</f>
        <v/>
      </c>
      <c r="M18" s="47" t="e">
        <f t="array" ref="M18">IF(ROWS(M$13:M18)&gt;COUNTA(K$13:K$1012),"",INDEX(K$13:K$1012,SMALL(IF(K$13:K$1012&lt;&gt;"",ROW(K$13:K$1012)-ROW(K$13)+1),ROWS(M$13:M18))))</f>
        <v>#NUM!</v>
      </c>
      <c r="O18" s="7">
        <f t="shared" si="1"/>
        <v>0</v>
      </c>
      <c r="P18" s="7">
        <f t="shared" si="2"/>
        <v>0</v>
      </c>
    </row>
    <row r="19" spans="1:16" x14ac:dyDescent="0.25">
      <c r="A19" s="9">
        <v>7</v>
      </c>
      <c r="B19" s="56" t="str">
        <f>IF(VLOOKUP(L19,'do 1000 ha'!$B$18:$I$1018,2,0)=0,"",VLOOKUP(L19,'do 1000 ha'!$B$18:$I$1018,2,0))</f>
        <v/>
      </c>
      <c r="C19" s="56" t="str">
        <f>IF(VLOOKUP(L19,'do 1000 ha'!$B$18:$I$1018,4,0)=0,"",VLOOKUP(L19,'do 1000 ha'!$B$18:$I$1018,4,0))</f>
        <v/>
      </c>
      <c r="D19" s="56" t="str">
        <f>IF(VLOOKUP(L19,'do 1000 ha'!$B$18:$I$1018,5,0)=0,"",VLOOKUP(L19,'do 1000 ha'!$B$18:$I$1018,5,0))</f>
        <v/>
      </c>
      <c r="E19" s="56" t="str">
        <f>IF(VLOOKUP(L19,'do 1000 ha'!$B$18:$I$1018,6,0)=0,"",VLOOKUP(L19,'do 1000 ha'!$B$18:$I$1018,6,0))</f>
        <v/>
      </c>
      <c r="F19" s="56" t="str">
        <f>IF(VLOOKUP(L19,'do 1000 ha'!$B$18:$I$1018,7,0)=0,"",VLOOKUP(L19,'do 1000 ha'!$B$18:$I$1018,7,0))</f>
        <v/>
      </c>
      <c r="G19" s="57" t="str">
        <f>IF(VLOOKUP(L19,'do 1000 ha'!$B$18:$I$1018,8,0)=0,"",VLOOKUP(L19,'do 1000 ha'!$B$18:$I$1018,8,0))</f>
        <v/>
      </c>
      <c r="H19" s="25"/>
      <c r="I19" s="53" t="str">
        <f>IF('do 1000 ha'!K25='do 1000 ha'!$AR$8,'do 1000 ha'!AF25,"")</f>
        <v/>
      </c>
      <c r="J19" s="7" t="str">
        <f t="shared" si="0"/>
        <v/>
      </c>
      <c r="K19" s="11" t="str">
        <f t="array" ref="K19">IF(OR(I19=$I$13:I18),"",I19)</f>
        <v/>
      </c>
      <c r="L19" s="7" t="str">
        <f t="array" ref="L19">IFERROR(INDEX(K$13:K$1012,SMALL(IF(K$13:K$1012&lt;&gt;"",ROW(K$13:K$1012)-ROW(K$13)+1),ROWS(K$13:$K19))),"")</f>
        <v/>
      </c>
      <c r="M19" s="47" t="e">
        <f t="array" ref="M19">IF(ROWS(M$13:M19)&gt;COUNTA(K$13:K$1012),"",INDEX(K$13:K$1012,SMALL(IF(K$13:K$1012&lt;&gt;"",ROW(K$13:K$1012)-ROW(K$13)+1),ROWS(M$13:M19))))</f>
        <v>#NUM!</v>
      </c>
      <c r="O19" s="7">
        <f t="shared" si="1"/>
        <v>0</v>
      </c>
      <c r="P19" s="7">
        <f t="shared" si="2"/>
        <v>0</v>
      </c>
    </row>
    <row r="20" spans="1:16" x14ac:dyDescent="0.25">
      <c r="A20" s="9">
        <v>8</v>
      </c>
      <c r="B20" s="56" t="str">
        <f>IF(VLOOKUP(L20,'do 1000 ha'!$B$18:$I$1018,2,0)=0,"",VLOOKUP(L20,'do 1000 ha'!$B$18:$I$1018,2,0))</f>
        <v/>
      </c>
      <c r="C20" s="56" t="str">
        <f>IF(VLOOKUP(L20,'do 1000 ha'!$B$18:$I$1018,4,0)=0,"",VLOOKUP(L20,'do 1000 ha'!$B$18:$I$1018,4,0))</f>
        <v/>
      </c>
      <c r="D20" s="56" t="str">
        <f>IF(VLOOKUP(L20,'do 1000 ha'!$B$18:$I$1018,5,0)=0,"",VLOOKUP(L20,'do 1000 ha'!$B$18:$I$1018,5,0))</f>
        <v/>
      </c>
      <c r="E20" s="56" t="str">
        <f>IF(VLOOKUP(L20,'do 1000 ha'!$B$18:$I$1018,6,0)=0,"",VLOOKUP(L20,'do 1000 ha'!$B$18:$I$1018,6,0))</f>
        <v/>
      </c>
      <c r="F20" s="56" t="str">
        <f>IF(VLOOKUP(L20,'do 1000 ha'!$B$18:$I$1018,7,0)=0,"",VLOOKUP(L20,'do 1000 ha'!$B$18:$I$1018,7,0))</f>
        <v/>
      </c>
      <c r="G20" s="57" t="str">
        <f>IF(VLOOKUP(L20,'do 1000 ha'!$B$18:$I$1018,8,0)=0,"",VLOOKUP(L20,'do 1000 ha'!$B$18:$I$1018,8,0))</f>
        <v/>
      </c>
      <c r="H20" s="25"/>
      <c r="I20" s="53" t="str">
        <f>IF('do 1000 ha'!K26='do 1000 ha'!$AR$8,'do 1000 ha'!AF26,"")</f>
        <v/>
      </c>
      <c r="J20" s="7" t="str">
        <f t="shared" si="0"/>
        <v/>
      </c>
      <c r="K20" s="11" t="str">
        <f t="array" ref="K20">IF(OR(I20=$I$13:I19),"",I20)</f>
        <v/>
      </c>
      <c r="L20" s="7" t="str">
        <f t="array" ref="L20">IFERROR(INDEX(K$13:K$1012,SMALL(IF(K$13:K$1012&lt;&gt;"",ROW(K$13:K$1012)-ROW(K$13)+1),ROWS(K$13:$K20))),"")</f>
        <v/>
      </c>
      <c r="M20" s="47" t="e">
        <f t="array" ref="M20">IF(ROWS(M$13:M20)&gt;COUNTA(K$13:K$1012),"",INDEX(K$13:K$1012,SMALL(IF(K$13:K$1012&lt;&gt;"",ROW(K$13:K$1012)-ROW(K$13)+1),ROWS(M$13:M20))))</f>
        <v>#NUM!</v>
      </c>
      <c r="O20" s="7">
        <f t="shared" si="1"/>
        <v>0</v>
      </c>
      <c r="P20" s="7">
        <f t="shared" si="2"/>
        <v>0</v>
      </c>
    </row>
    <row r="21" spans="1:16" x14ac:dyDescent="0.25">
      <c r="A21" s="9">
        <v>9</v>
      </c>
      <c r="B21" s="56" t="str">
        <f>IF(VLOOKUP(L21,'do 1000 ha'!$B$18:$I$1018,2,0)=0,"",VLOOKUP(L21,'do 1000 ha'!$B$18:$I$1018,2,0))</f>
        <v/>
      </c>
      <c r="C21" s="56" t="str">
        <f>IF(VLOOKUP(L21,'do 1000 ha'!$B$18:$I$1018,4,0)=0,"",VLOOKUP(L21,'do 1000 ha'!$B$18:$I$1018,4,0))</f>
        <v/>
      </c>
      <c r="D21" s="56" t="str">
        <f>IF(VLOOKUP(L21,'do 1000 ha'!$B$18:$I$1018,5,0)=0,"",VLOOKUP(L21,'do 1000 ha'!$B$18:$I$1018,5,0))</f>
        <v/>
      </c>
      <c r="E21" s="56" t="str">
        <f>IF(VLOOKUP(L21,'do 1000 ha'!$B$18:$I$1018,6,0)=0,"",VLOOKUP(L21,'do 1000 ha'!$B$18:$I$1018,6,0))</f>
        <v/>
      </c>
      <c r="F21" s="56" t="str">
        <f>IF(VLOOKUP(L21,'do 1000 ha'!$B$18:$I$1018,7,0)=0,"",VLOOKUP(L21,'do 1000 ha'!$B$18:$I$1018,7,0))</f>
        <v/>
      </c>
      <c r="G21" s="57" t="str">
        <f>IF(VLOOKUP(L21,'do 1000 ha'!$B$18:$I$1018,8,0)=0,"",VLOOKUP(L21,'do 1000 ha'!$B$18:$I$1018,8,0))</f>
        <v/>
      </c>
      <c r="H21" s="25"/>
      <c r="I21" s="53" t="str">
        <f>IF('do 1000 ha'!K27='do 1000 ha'!$AR$8,'do 1000 ha'!AF27,"")</f>
        <v/>
      </c>
      <c r="J21" s="7" t="str">
        <f t="shared" si="0"/>
        <v/>
      </c>
      <c r="K21" s="11" t="str">
        <f t="array" ref="K21">IF(OR(I21=$I$13:I20),"",I21)</f>
        <v/>
      </c>
      <c r="L21" s="7" t="str">
        <f t="array" ref="L21">IFERROR(INDEX(K$13:K$1012,SMALL(IF(K$13:K$1012&lt;&gt;"",ROW(K$13:K$1012)-ROW(K$13)+1),ROWS(K$13:$K21))),"")</f>
        <v/>
      </c>
      <c r="M21" s="47" t="e">
        <f t="array" ref="M21">IF(ROWS(M$13:M21)&gt;COUNTA(K$13:K$1012),"",INDEX(K$13:K$1012,SMALL(IF(K$13:K$1012&lt;&gt;"",ROW(K$13:K$1012)-ROW(K$13)+1),ROWS(M$13:M21))))</f>
        <v>#NUM!</v>
      </c>
      <c r="O21" s="7">
        <f t="shared" si="1"/>
        <v>0</v>
      </c>
      <c r="P21" s="7">
        <f t="shared" si="2"/>
        <v>0</v>
      </c>
    </row>
    <row r="22" spans="1:16" x14ac:dyDescent="0.25">
      <c r="A22" s="9">
        <v>10</v>
      </c>
      <c r="B22" s="56" t="str">
        <f>IF(VLOOKUP(L22,'do 1000 ha'!$B$18:$I$1018,2,0)=0,"",VLOOKUP(L22,'do 1000 ha'!$B$18:$I$1018,2,0))</f>
        <v/>
      </c>
      <c r="C22" s="56" t="str">
        <f>IF(VLOOKUP(L22,'do 1000 ha'!$B$18:$I$1018,4,0)=0,"",VLOOKUP(L22,'do 1000 ha'!$B$18:$I$1018,4,0))</f>
        <v/>
      </c>
      <c r="D22" s="56" t="str">
        <f>IF(VLOOKUP(L22,'do 1000 ha'!$B$18:$I$1018,5,0)=0,"",VLOOKUP(L22,'do 1000 ha'!$B$18:$I$1018,5,0))</f>
        <v/>
      </c>
      <c r="E22" s="56" t="str">
        <f>IF(VLOOKUP(L22,'do 1000 ha'!$B$18:$I$1018,6,0)=0,"",VLOOKUP(L22,'do 1000 ha'!$B$18:$I$1018,6,0))</f>
        <v/>
      </c>
      <c r="F22" s="56" t="str">
        <f>IF(VLOOKUP(L22,'do 1000 ha'!$B$18:$I$1018,7,0)=0,"",VLOOKUP(L22,'do 1000 ha'!$B$18:$I$1018,7,0))</f>
        <v/>
      </c>
      <c r="G22" s="57" t="str">
        <f>IF(VLOOKUP(L22,'do 1000 ha'!$B$18:$I$1018,8,0)=0,"",VLOOKUP(L22,'do 1000 ha'!$B$18:$I$1018,8,0))</f>
        <v/>
      </c>
      <c r="H22" s="25"/>
      <c r="I22" s="53" t="str">
        <f>IF('do 1000 ha'!K28='do 1000 ha'!$AR$8,'do 1000 ha'!AF28,"")</f>
        <v/>
      </c>
      <c r="J22" s="7" t="str">
        <f t="shared" si="0"/>
        <v/>
      </c>
      <c r="K22" s="11" t="str">
        <f t="array" ref="K22">IF(OR(I22=$I$13:I21),"",I22)</f>
        <v/>
      </c>
      <c r="L22" s="7" t="str">
        <f t="array" ref="L22">IFERROR(INDEX(K$13:K$1012,SMALL(IF(K$13:K$1012&lt;&gt;"",ROW(K$13:K$1012)-ROW(K$13)+1),ROWS(K$13:$K22))),"")</f>
        <v/>
      </c>
      <c r="M22" s="47" t="e">
        <f t="array" ref="M22">IF(ROWS(M$13:M22)&gt;COUNTA(K$13:K$1012),"",INDEX(K$13:K$1012,SMALL(IF(K$13:K$1012&lt;&gt;"",ROW(K$13:K$1012)-ROW(K$13)+1),ROWS(M$13:M22))))</f>
        <v>#NUM!</v>
      </c>
      <c r="O22" s="7">
        <f t="shared" si="1"/>
        <v>0</v>
      </c>
      <c r="P22" s="7">
        <f t="shared" si="2"/>
        <v>0</v>
      </c>
    </row>
    <row r="23" spans="1:16" x14ac:dyDescent="0.25">
      <c r="A23" s="9">
        <v>11</v>
      </c>
      <c r="B23" s="56" t="str">
        <f>IF(VLOOKUP(L23,'do 1000 ha'!$B$18:$I$1018,2,0)=0,"",VLOOKUP(L23,'do 1000 ha'!$B$18:$I$1018,2,0))</f>
        <v/>
      </c>
      <c r="C23" s="56" t="str">
        <f>IF(VLOOKUP(L23,'do 1000 ha'!$B$18:$I$1018,4,0)=0,"",VLOOKUP(L23,'do 1000 ha'!$B$18:$I$1018,4,0))</f>
        <v/>
      </c>
      <c r="D23" s="56" t="str">
        <f>IF(VLOOKUP(L23,'do 1000 ha'!$B$18:$I$1018,5,0)=0,"",VLOOKUP(L23,'do 1000 ha'!$B$18:$I$1018,5,0))</f>
        <v/>
      </c>
      <c r="E23" s="56" t="str">
        <f>IF(VLOOKUP(L23,'do 1000 ha'!$B$18:$I$1018,6,0)=0,"",VLOOKUP(L23,'do 1000 ha'!$B$18:$I$1018,6,0))</f>
        <v/>
      </c>
      <c r="F23" s="56" t="str">
        <f>IF(VLOOKUP(L23,'do 1000 ha'!$B$18:$I$1018,7,0)=0,"",VLOOKUP(L23,'do 1000 ha'!$B$18:$I$1018,7,0))</f>
        <v/>
      </c>
      <c r="G23" s="57" t="str">
        <f>IF(VLOOKUP(L23,'do 1000 ha'!$B$18:$I$1018,8,0)=0,"",VLOOKUP(L23,'do 1000 ha'!$B$18:$I$1018,8,0))</f>
        <v/>
      </c>
      <c r="H23" s="25"/>
      <c r="I23" s="53" t="str">
        <f>IF('do 1000 ha'!K29='do 1000 ha'!$AR$8,'do 1000 ha'!AF29,"")</f>
        <v/>
      </c>
      <c r="J23" s="7" t="str">
        <f t="shared" si="0"/>
        <v/>
      </c>
      <c r="K23" s="11" t="str">
        <f t="array" ref="K23">IF(OR(I23=$I$13:I22),"",I23)</f>
        <v/>
      </c>
      <c r="L23" s="7" t="str">
        <f t="array" ref="L23">IFERROR(INDEX(K$13:K$1012,SMALL(IF(K$13:K$1012&lt;&gt;"",ROW(K$13:K$1012)-ROW(K$13)+1),ROWS(K$13:$K23))),"")</f>
        <v/>
      </c>
      <c r="M23" s="47" t="e">
        <f t="array" ref="M23">IF(ROWS(M$13:M23)&gt;COUNTA(K$13:K$1012),"",INDEX(K$13:K$1012,SMALL(IF(K$13:K$1012&lt;&gt;"",ROW(K$13:K$1012)-ROW(K$13)+1),ROWS(M$13:M23))))</f>
        <v>#NUM!</v>
      </c>
      <c r="O23" s="7">
        <f t="shared" si="1"/>
        <v>0</v>
      </c>
      <c r="P23" s="7">
        <f t="shared" si="2"/>
        <v>0</v>
      </c>
    </row>
    <row r="24" spans="1:16" x14ac:dyDescent="0.25">
      <c r="A24" s="9">
        <v>12</v>
      </c>
      <c r="B24" s="56" t="str">
        <f>IF(VLOOKUP(L24,'do 1000 ha'!$B$18:$I$1018,2,0)=0,"",VLOOKUP(L24,'do 1000 ha'!$B$18:$I$1018,2,0))</f>
        <v/>
      </c>
      <c r="C24" s="56" t="str">
        <f>IF(VLOOKUP(L24,'do 1000 ha'!$B$18:$I$1018,4,0)=0,"",VLOOKUP(L24,'do 1000 ha'!$B$18:$I$1018,4,0))</f>
        <v/>
      </c>
      <c r="D24" s="56" t="str">
        <f>IF(VLOOKUP(L24,'do 1000 ha'!$B$18:$I$1018,5,0)=0,"",VLOOKUP(L24,'do 1000 ha'!$B$18:$I$1018,5,0))</f>
        <v/>
      </c>
      <c r="E24" s="56" t="str">
        <f>IF(VLOOKUP(L24,'do 1000 ha'!$B$18:$I$1018,6,0)=0,"",VLOOKUP(L24,'do 1000 ha'!$B$18:$I$1018,6,0))</f>
        <v/>
      </c>
      <c r="F24" s="56" t="str">
        <f>IF(VLOOKUP(L24,'do 1000 ha'!$B$18:$I$1018,7,0)=0,"",VLOOKUP(L24,'do 1000 ha'!$B$18:$I$1018,7,0))</f>
        <v/>
      </c>
      <c r="G24" s="57" t="str">
        <f>IF(VLOOKUP(L24,'do 1000 ha'!$B$18:$I$1018,8,0)=0,"",VLOOKUP(L24,'do 1000 ha'!$B$18:$I$1018,8,0))</f>
        <v/>
      </c>
      <c r="H24" s="25"/>
      <c r="I24" s="53" t="str">
        <f>IF('do 1000 ha'!K30='do 1000 ha'!$AR$8,'do 1000 ha'!AF30,"")</f>
        <v/>
      </c>
      <c r="J24" s="7" t="str">
        <f t="shared" si="0"/>
        <v/>
      </c>
      <c r="K24" s="11" t="str">
        <f t="array" ref="K24">IF(OR(I24=$I$13:I23),"",I24)</f>
        <v/>
      </c>
      <c r="L24" s="7" t="str">
        <f t="array" ref="L24">IFERROR(INDEX(K$13:K$1012,SMALL(IF(K$13:K$1012&lt;&gt;"",ROW(K$13:K$1012)-ROW(K$13)+1),ROWS(K$13:$K24))),"")</f>
        <v/>
      </c>
      <c r="M24" s="47" t="e">
        <f t="array" ref="M24">IF(ROWS(M$13:M24)&gt;COUNTA(K$13:K$1012),"",INDEX(K$13:K$1012,SMALL(IF(K$13:K$1012&lt;&gt;"",ROW(K$13:K$1012)-ROW(K$13)+1),ROWS(M$13:M24))))</f>
        <v>#NUM!</v>
      </c>
      <c r="O24" s="7">
        <f t="shared" si="1"/>
        <v>0</v>
      </c>
      <c r="P24" s="7">
        <f t="shared" si="2"/>
        <v>0</v>
      </c>
    </row>
    <row r="25" spans="1:16" x14ac:dyDescent="0.25">
      <c r="A25" s="9">
        <v>13</v>
      </c>
      <c r="B25" s="56" t="str">
        <f>IF(VLOOKUP(L25,'do 1000 ha'!$B$18:$I$1018,2,0)=0,"",VLOOKUP(L25,'do 1000 ha'!$B$18:$I$1018,2,0))</f>
        <v/>
      </c>
      <c r="C25" s="56" t="str">
        <f>IF(VLOOKUP(L25,'do 1000 ha'!$B$18:$I$1018,4,0)=0,"",VLOOKUP(L25,'do 1000 ha'!$B$18:$I$1018,4,0))</f>
        <v/>
      </c>
      <c r="D25" s="56" t="str">
        <f>IF(VLOOKUP(L25,'do 1000 ha'!$B$18:$I$1018,5,0)=0,"",VLOOKUP(L25,'do 1000 ha'!$B$18:$I$1018,5,0))</f>
        <v/>
      </c>
      <c r="E25" s="56" t="str">
        <f>IF(VLOOKUP(L25,'do 1000 ha'!$B$18:$I$1018,6,0)=0,"",VLOOKUP(L25,'do 1000 ha'!$B$18:$I$1018,6,0))</f>
        <v/>
      </c>
      <c r="F25" s="56" t="str">
        <f>IF(VLOOKUP(L25,'do 1000 ha'!$B$18:$I$1018,7,0)=0,"",VLOOKUP(L25,'do 1000 ha'!$B$18:$I$1018,7,0))</f>
        <v/>
      </c>
      <c r="G25" s="57" t="str">
        <f>IF(VLOOKUP(L25,'do 1000 ha'!$B$18:$I$1018,8,0)=0,"",VLOOKUP(L25,'do 1000 ha'!$B$18:$I$1018,8,0))</f>
        <v/>
      </c>
      <c r="H25" s="25"/>
      <c r="I25" s="53" t="str">
        <f>IF('do 1000 ha'!K31='do 1000 ha'!$AR$8,'do 1000 ha'!AF31,"")</f>
        <v/>
      </c>
      <c r="J25" s="7" t="str">
        <f t="shared" si="0"/>
        <v/>
      </c>
      <c r="K25" s="11" t="str">
        <f t="array" ref="K25">IF(OR(I25=$I$13:I24),"",I25)</f>
        <v/>
      </c>
      <c r="L25" s="7" t="str">
        <f t="array" ref="L25">IFERROR(INDEX(K$13:K$1012,SMALL(IF(K$13:K$1012&lt;&gt;"",ROW(K$13:K$1012)-ROW(K$13)+1),ROWS(K$13:$K25))),"")</f>
        <v/>
      </c>
      <c r="M25" s="47" t="e">
        <f t="array" ref="M25">IF(ROWS(M$13:M25)&gt;COUNTA(K$13:K$1012),"",INDEX(K$13:K$1012,SMALL(IF(K$13:K$1012&lt;&gt;"",ROW(K$13:K$1012)-ROW(K$13)+1),ROWS(M$13:M25))))</f>
        <v>#NUM!</v>
      </c>
      <c r="O25" s="7">
        <f t="shared" si="1"/>
        <v>0</v>
      </c>
      <c r="P25" s="7">
        <f t="shared" si="2"/>
        <v>0</v>
      </c>
    </row>
    <row r="26" spans="1:16" x14ac:dyDescent="0.25">
      <c r="A26" s="9">
        <v>14</v>
      </c>
      <c r="B26" s="56" t="str">
        <f>IF(VLOOKUP(L26,'do 1000 ha'!$B$18:$I$1018,2,0)=0,"",VLOOKUP(L26,'do 1000 ha'!$B$18:$I$1018,2,0))</f>
        <v/>
      </c>
      <c r="C26" s="56" t="str">
        <f>IF(VLOOKUP(L26,'do 1000 ha'!$B$18:$I$1018,4,0)=0,"",VLOOKUP(L26,'do 1000 ha'!$B$18:$I$1018,4,0))</f>
        <v/>
      </c>
      <c r="D26" s="56" t="str">
        <f>IF(VLOOKUP(L26,'do 1000 ha'!$B$18:$I$1018,5,0)=0,"",VLOOKUP(L26,'do 1000 ha'!$B$18:$I$1018,5,0))</f>
        <v/>
      </c>
      <c r="E26" s="56" t="str">
        <f>IF(VLOOKUP(L26,'do 1000 ha'!$B$18:$I$1018,6,0)=0,"",VLOOKUP(L26,'do 1000 ha'!$B$18:$I$1018,6,0))</f>
        <v/>
      </c>
      <c r="F26" s="56" t="str">
        <f>IF(VLOOKUP(L26,'do 1000 ha'!$B$18:$I$1018,7,0)=0,"",VLOOKUP(L26,'do 1000 ha'!$B$18:$I$1018,7,0))</f>
        <v/>
      </c>
      <c r="G26" s="57" t="str">
        <f>IF(VLOOKUP(L26,'do 1000 ha'!$B$18:$I$1018,8,0)=0,"",VLOOKUP(L26,'do 1000 ha'!$B$18:$I$1018,8,0))</f>
        <v/>
      </c>
      <c r="H26" s="25"/>
      <c r="I26" s="53" t="str">
        <f>IF('do 1000 ha'!K32='do 1000 ha'!$AR$8,'do 1000 ha'!AF32,"")</f>
        <v/>
      </c>
      <c r="J26" s="7" t="str">
        <f t="shared" si="0"/>
        <v/>
      </c>
      <c r="K26" s="11" t="str">
        <f t="array" ref="K26">IF(OR(I26=$I$13:I25),"",I26)</f>
        <v/>
      </c>
      <c r="L26" s="7" t="str">
        <f t="array" ref="L26">IFERROR(INDEX(K$13:K$1012,SMALL(IF(K$13:K$1012&lt;&gt;"",ROW(K$13:K$1012)-ROW(K$13)+1),ROWS(K$13:$K26))),"")</f>
        <v/>
      </c>
      <c r="M26" s="47" t="e">
        <f t="array" ref="M26">IF(ROWS(M$13:M26)&gt;COUNTA(K$13:K$1012),"",INDEX(K$13:K$1012,SMALL(IF(K$13:K$1012&lt;&gt;"",ROW(K$13:K$1012)-ROW(K$13)+1),ROWS(M$13:M26))))</f>
        <v>#NUM!</v>
      </c>
      <c r="O26" s="7">
        <f t="shared" si="1"/>
        <v>0</v>
      </c>
      <c r="P26" s="7">
        <f t="shared" si="2"/>
        <v>0</v>
      </c>
    </row>
    <row r="27" spans="1:16" x14ac:dyDescent="0.25">
      <c r="A27" s="9">
        <v>15</v>
      </c>
      <c r="B27" s="56" t="str">
        <f>IF(VLOOKUP(L27,'do 1000 ha'!$B$18:$I$1018,2,0)=0,"",VLOOKUP(L27,'do 1000 ha'!$B$18:$I$1018,2,0))</f>
        <v/>
      </c>
      <c r="C27" s="56" t="str">
        <f>IF(VLOOKUP(L27,'do 1000 ha'!$B$18:$I$1018,4,0)=0,"",VLOOKUP(L27,'do 1000 ha'!$B$18:$I$1018,4,0))</f>
        <v/>
      </c>
      <c r="D27" s="56" t="str">
        <f>IF(VLOOKUP(L27,'do 1000 ha'!$B$18:$I$1018,5,0)=0,"",VLOOKUP(L27,'do 1000 ha'!$B$18:$I$1018,5,0))</f>
        <v/>
      </c>
      <c r="E27" s="56" t="str">
        <f>IF(VLOOKUP(L27,'do 1000 ha'!$B$18:$I$1018,6,0)=0,"",VLOOKUP(L27,'do 1000 ha'!$B$18:$I$1018,6,0))</f>
        <v/>
      </c>
      <c r="F27" s="56" t="str">
        <f>IF(VLOOKUP(L27,'do 1000 ha'!$B$18:$I$1018,7,0)=0,"",VLOOKUP(L27,'do 1000 ha'!$B$18:$I$1018,7,0))</f>
        <v/>
      </c>
      <c r="G27" s="57" t="str">
        <f>IF(VLOOKUP(L27,'do 1000 ha'!$B$18:$I$1018,8,0)=0,"",VLOOKUP(L27,'do 1000 ha'!$B$18:$I$1018,8,0))</f>
        <v/>
      </c>
      <c r="H27" s="25"/>
      <c r="I27" s="53" t="str">
        <f>IF('do 1000 ha'!K33='do 1000 ha'!$AR$8,'do 1000 ha'!AF33,"")</f>
        <v/>
      </c>
      <c r="J27" s="7" t="str">
        <f t="shared" si="0"/>
        <v/>
      </c>
      <c r="K27" s="11" t="str">
        <f t="array" ref="K27">IF(OR(I27=$I$13:I26),"",I27)</f>
        <v/>
      </c>
      <c r="L27" s="7" t="str">
        <f t="array" ref="L27">IFERROR(INDEX(K$13:K$1012,SMALL(IF(K$13:K$1012&lt;&gt;"",ROW(K$13:K$1012)-ROW(K$13)+1),ROWS(K$13:$K27))),"")</f>
        <v/>
      </c>
      <c r="M27" s="47" t="e">
        <f t="array" ref="M27">IF(ROWS(M$13:M27)&gt;COUNTA(K$13:K$1012),"",INDEX(K$13:K$1012,SMALL(IF(K$13:K$1012&lt;&gt;"",ROW(K$13:K$1012)-ROW(K$13)+1),ROWS(M$13:M27))))</f>
        <v>#NUM!</v>
      </c>
      <c r="O27" s="7">
        <f t="shared" si="1"/>
        <v>0</v>
      </c>
      <c r="P27" s="7">
        <f t="shared" si="2"/>
        <v>0</v>
      </c>
    </row>
    <row r="28" spans="1:16" x14ac:dyDescent="0.25">
      <c r="A28" s="9">
        <v>16</v>
      </c>
      <c r="B28" s="56" t="str">
        <f>IF(VLOOKUP(L28,'do 1000 ha'!$B$18:$I$1018,2,0)=0,"",VLOOKUP(L28,'do 1000 ha'!$B$18:$I$1018,2,0))</f>
        <v/>
      </c>
      <c r="C28" s="56" t="str">
        <f>IF(VLOOKUP(L28,'do 1000 ha'!$B$18:$I$1018,4,0)=0,"",VLOOKUP(L28,'do 1000 ha'!$B$18:$I$1018,4,0))</f>
        <v/>
      </c>
      <c r="D28" s="56" t="str">
        <f>IF(VLOOKUP(L28,'do 1000 ha'!$B$18:$I$1018,5,0)=0,"",VLOOKUP(L28,'do 1000 ha'!$B$18:$I$1018,5,0))</f>
        <v/>
      </c>
      <c r="E28" s="56" t="str">
        <f>IF(VLOOKUP(L28,'do 1000 ha'!$B$18:$I$1018,6,0)=0,"",VLOOKUP(L28,'do 1000 ha'!$B$18:$I$1018,6,0))</f>
        <v/>
      </c>
      <c r="F28" s="56" t="str">
        <f>IF(VLOOKUP(L28,'do 1000 ha'!$B$18:$I$1018,7,0)=0,"",VLOOKUP(L28,'do 1000 ha'!$B$18:$I$1018,7,0))</f>
        <v/>
      </c>
      <c r="G28" s="57" t="str">
        <f>IF(VLOOKUP(L28,'do 1000 ha'!$B$18:$I$1018,8,0)=0,"",VLOOKUP(L28,'do 1000 ha'!$B$18:$I$1018,8,0))</f>
        <v/>
      </c>
      <c r="H28" s="25"/>
      <c r="I28" s="53" t="str">
        <f>IF('do 1000 ha'!K34='do 1000 ha'!$AR$8,'do 1000 ha'!AF34,"")</f>
        <v/>
      </c>
      <c r="J28" s="7" t="str">
        <f t="shared" si="0"/>
        <v/>
      </c>
      <c r="K28" s="11" t="str">
        <f t="array" ref="K28">IF(OR(I28=$I$13:I27),"",I28)</f>
        <v/>
      </c>
      <c r="L28" s="7" t="str">
        <f t="array" ref="L28">IFERROR(INDEX(K$13:K$1012,SMALL(IF(K$13:K$1012&lt;&gt;"",ROW(K$13:K$1012)-ROW(K$13)+1),ROWS(K$13:$K28))),"")</f>
        <v/>
      </c>
      <c r="M28" s="47" t="e">
        <f t="array" ref="M28">IF(ROWS(M$13:M28)&gt;COUNTA(K$13:K$1012),"",INDEX(K$13:K$1012,SMALL(IF(K$13:K$1012&lt;&gt;"",ROW(K$13:K$1012)-ROW(K$13)+1),ROWS(M$13:M28))))</f>
        <v>#NUM!</v>
      </c>
      <c r="O28" s="7">
        <f t="shared" si="1"/>
        <v>0</v>
      </c>
      <c r="P28" s="7">
        <f t="shared" si="2"/>
        <v>0</v>
      </c>
    </row>
    <row r="29" spans="1:16" x14ac:dyDescent="0.25">
      <c r="A29" s="9">
        <v>17</v>
      </c>
      <c r="B29" s="56" t="str">
        <f>IF(VLOOKUP(L29,'do 1000 ha'!$B$18:$I$1018,2,0)=0,"",VLOOKUP(L29,'do 1000 ha'!$B$18:$I$1018,2,0))</f>
        <v/>
      </c>
      <c r="C29" s="56" t="str">
        <f>IF(VLOOKUP(L29,'do 1000 ha'!$B$18:$I$1018,4,0)=0,"",VLOOKUP(L29,'do 1000 ha'!$B$18:$I$1018,4,0))</f>
        <v/>
      </c>
      <c r="D29" s="56" t="str">
        <f>IF(VLOOKUP(L29,'do 1000 ha'!$B$18:$I$1018,5,0)=0,"",VLOOKUP(L29,'do 1000 ha'!$B$18:$I$1018,5,0))</f>
        <v/>
      </c>
      <c r="E29" s="56" t="str">
        <f>IF(VLOOKUP(L29,'do 1000 ha'!$B$18:$I$1018,6,0)=0,"",VLOOKUP(L29,'do 1000 ha'!$B$18:$I$1018,6,0))</f>
        <v/>
      </c>
      <c r="F29" s="56" t="str">
        <f>IF(VLOOKUP(L29,'do 1000 ha'!$B$18:$I$1018,7,0)=0,"",VLOOKUP(L29,'do 1000 ha'!$B$18:$I$1018,7,0))</f>
        <v/>
      </c>
      <c r="G29" s="57" t="str">
        <f>IF(VLOOKUP(L29,'do 1000 ha'!$B$18:$I$1018,8,0)=0,"",VLOOKUP(L29,'do 1000 ha'!$B$18:$I$1018,8,0))</f>
        <v/>
      </c>
      <c r="H29" s="25"/>
      <c r="I29" s="53" t="str">
        <f>IF('do 1000 ha'!K35='do 1000 ha'!$AR$8,'do 1000 ha'!AF35,"")</f>
        <v/>
      </c>
      <c r="J29" s="7" t="str">
        <f t="shared" si="0"/>
        <v/>
      </c>
      <c r="K29" s="11" t="str">
        <f t="array" ref="K29">IF(OR(I29=$I$13:I28),"",I29)</f>
        <v/>
      </c>
      <c r="L29" s="7" t="str">
        <f t="array" ref="L29">IFERROR(INDEX(K$13:K$1012,SMALL(IF(K$13:K$1012&lt;&gt;"",ROW(K$13:K$1012)-ROW(K$13)+1),ROWS(K$13:$K29))),"")</f>
        <v/>
      </c>
      <c r="M29" s="47" t="e">
        <f t="array" ref="M29">IF(ROWS(M$13:M29)&gt;COUNTA(K$13:K$1012),"",INDEX(K$13:K$1012,SMALL(IF(K$13:K$1012&lt;&gt;"",ROW(K$13:K$1012)-ROW(K$13)+1),ROWS(M$13:M29))))</f>
        <v>#NUM!</v>
      </c>
      <c r="O29" s="7">
        <f t="shared" si="1"/>
        <v>0</v>
      </c>
      <c r="P29" s="7">
        <f t="shared" si="2"/>
        <v>0</v>
      </c>
    </row>
    <row r="30" spans="1:16" x14ac:dyDescent="0.25">
      <c r="A30" s="9">
        <v>18</v>
      </c>
      <c r="B30" s="56" t="str">
        <f>IF(VLOOKUP(L30,'do 1000 ha'!$B$18:$I$1018,2,0)=0,"",VLOOKUP(L30,'do 1000 ha'!$B$18:$I$1018,2,0))</f>
        <v/>
      </c>
      <c r="C30" s="56" t="str">
        <f>IF(VLOOKUP(L30,'do 1000 ha'!$B$18:$I$1018,4,0)=0,"",VLOOKUP(L30,'do 1000 ha'!$B$18:$I$1018,4,0))</f>
        <v/>
      </c>
      <c r="D30" s="56" t="str">
        <f>IF(VLOOKUP(L30,'do 1000 ha'!$B$18:$I$1018,5,0)=0,"",VLOOKUP(L30,'do 1000 ha'!$B$18:$I$1018,5,0))</f>
        <v/>
      </c>
      <c r="E30" s="56" t="str">
        <f>IF(VLOOKUP(L30,'do 1000 ha'!$B$18:$I$1018,6,0)=0,"",VLOOKUP(L30,'do 1000 ha'!$B$18:$I$1018,6,0))</f>
        <v/>
      </c>
      <c r="F30" s="56" t="str">
        <f>IF(VLOOKUP(L30,'do 1000 ha'!$B$18:$I$1018,7,0)=0,"",VLOOKUP(L30,'do 1000 ha'!$B$18:$I$1018,7,0))</f>
        <v/>
      </c>
      <c r="G30" s="57" t="str">
        <f>IF(VLOOKUP(L30,'do 1000 ha'!$B$18:$I$1018,8,0)=0,"",VLOOKUP(L30,'do 1000 ha'!$B$18:$I$1018,8,0))</f>
        <v/>
      </c>
      <c r="H30" s="25"/>
      <c r="I30" s="53" t="str">
        <f>IF('do 1000 ha'!K36='do 1000 ha'!$AR$8,'do 1000 ha'!AF36,"")</f>
        <v/>
      </c>
      <c r="J30" s="7" t="str">
        <f t="shared" si="0"/>
        <v/>
      </c>
      <c r="K30" s="11" t="str">
        <f t="array" ref="K30">IF(OR(I30=$I$13:I29),"",I30)</f>
        <v/>
      </c>
      <c r="L30" s="7" t="str">
        <f t="array" ref="L30">IFERROR(INDEX(K$13:K$1012,SMALL(IF(K$13:K$1012&lt;&gt;"",ROW(K$13:K$1012)-ROW(K$13)+1),ROWS(K$13:$K30))),"")</f>
        <v/>
      </c>
      <c r="M30" s="47" t="e">
        <f t="array" ref="M30">IF(ROWS(M$13:M30)&gt;COUNTA(K$13:K$1012),"",INDEX(K$13:K$1012,SMALL(IF(K$13:K$1012&lt;&gt;"",ROW(K$13:K$1012)-ROW(K$13)+1),ROWS(M$13:M30))))</f>
        <v>#NUM!</v>
      </c>
      <c r="O30" s="7">
        <f t="shared" si="1"/>
        <v>0</v>
      </c>
      <c r="P30" s="7">
        <f t="shared" si="2"/>
        <v>0</v>
      </c>
    </row>
    <row r="31" spans="1:16" x14ac:dyDescent="0.25">
      <c r="A31" s="9">
        <v>19</v>
      </c>
      <c r="B31" s="56" t="str">
        <f>IF(VLOOKUP(L31,'do 1000 ha'!$B$18:$I$1018,2,0)=0,"",VLOOKUP(L31,'do 1000 ha'!$B$18:$I$1018,2,0))</f>
        <v/>
      </c>
      <c r="C31" s="56" t="str">
        <f>IF(VLOOKUP(L31,'do 1000 ha'!$B$18:$I$1018,4,0)=0,"",VLOOKUP(L31,'do 1000 ha'!$B$18:$I$1018,4,0))</f>
        <v/>
      </c>
      <c r="D31" s="56" t="str">
        <f>IF(VLOOKUP(L31,'do 1000 ha'!$B$18:$I$1018,5,0)=0,"",VLOOKUP(L31,'do 1000 ha'!$B$18:$I$1018,5,0))</f>
        <v/>
      </c>
      <c r="E31" s="56" t="str">
        <f>IF(VLOOKUP(L31,'do 1000 ha'!$B$18:$I$1018,6,0)=0,"",VLOOKUP(L31,'do 1000 ha'!$B$18:$I$1018,6,0))</f>
        <v/>
      </c>
      <c r="F31" s="56" t="str">
        <f>IF(VLOOKUP(L31,'do 1000 ha'!$B$18:$I$1018,7,0)=0,"",VLOOKUP(L31,'do 1000 ha'!$B$18:$I$1018,7,0))</f>
        <v/>
      </c>
      <c r="G31" s="57" t="str">
        <f>IF(VLOOKUP(L31,'do 1000 ha'!$B$18:$I$1018,8,0)=0,"",VLOOKUP(L31,'do 1000 ha'!$B$18:$I$1018,8,0))</f>
        <v/>
      </c>
      <c r="H31" s="25"/>
      <c r="I31" s="53" t="str">
        <f>IF('do 1000 ha'!K37='do 1000 ha'!$AR$8,'do 1000 ha'!AF37,"")</f>
        <v/>
      </c>
      <c r="J31" s="7" t="str">
        <f t="shared" si="0"/>
        <v/>
      </c>
      <c r="K31" s="11" t="str">
        <f t="array" ref="K31">IF(OR(I31=$I$13:I30),"",I31)</f>
        <v/>
      </c>
      <c r="L31" s="7" t="str">
        <f t="array" ref="L31">IFERROR(INDEX(K$13:K$1012,SMALL(IF(K$13:K$1012&lt;&gt;"",ROW(K$13:K$1012)-ROW(K$13)+1),ROWS(K$13:$K31))),"")</f>
        <v/>
      </c>
      <c r="M31" s="47" t="e">
        <f t="array" ref="M31">IF(ROWS(M$13:M31)&gt;COUNTA(K$13:K$1012),"",INDEX(K$13:K$1012,SMALL(IF(K$13:K$1012&lt;&gt;"",ROW(K$13:K$1012)-ROW(K$13)+1),ROWS(M$13:M31))))</f>
        <v>#NUM!</v>
      </c>
      <c r="O31" s="7">
        <f t="shared" si="1"/>
        <v>0</v>
      </c>
      <c r="P31" s="7">
        <f t="shared" si="2"/>
        <v>0</v>
      </c>
    </row>
    <row r="32" spans="1:16" x14ac:dyDescent="0.25">
      <c r="A32" s="9">
        <v>20</v>
      </c>
      <c r="B32" s="56" t="str">
        <f>IF(VLOOKUP(L32,'do 1000 ha'!$B$18:$I$1018,2,0)=0,"",VLOOKUP(L32,'do 1000 ha'!$B$18:$I$1018,2,0))</f>
        <v/>
      </c>
      <c r="C32" s="56" t="str">
        <f>IF(VLOOKUP(L32,'do 1000 ha'!$B$18:$I$1018,4,0)=0,"",VLOOKUP(L32,'do 1000 ha'!$B$18:$I$1018,4,0))</f>
        <v/>
      </c>
      <c r="D32" s="56" t="str">
        <f>IF(VLOOKUP(L32,'do 1000 ha'!$B$18:$I$1018,5,0)=0,"",VLOOKUP(L32,'do 1000 ha'!$B$18:$I$1018,5,0))</f>
        <v/>
      </c>
      <c r="E32" s="56" t="str">
        <f>IF(VLOOKUP(L32,'do 1000 ha'!$B$18:$I$1018,6,0)=0,"",VLOOKUP(L32,'do 1000 ha'!$B$18:$I$1018,6,0))</f>
        <v/>
      </c>
      <c r="F32" s="56" t="str">
        <f>IF(VLOOKUP(L32,'do 1000 ha'!$B$18:$I$1018,7,0)=0,"",VLOOKUP(L32,'do 1000 ha'!$B$18:$I$1018,7,0))</f>
        <v/>
      </c>
      <c r="G32" s="57" t="str">
        <f>IF(VLOOKUP(L32,'do 1000 ha'!$B$18:$I$1018,8,0)=0,"",VLOOKUP(L32,'do 1000 ha'!$B$18:$I$1018,8,0))</f>
        <v/>
      </c>
      <c r="H32" s="25"/>
      <c r="I32" s="53" t="str">
        <f>IF('do 1000 ha'!K38='do 1000 ha'!$AR$8,'do 1000 ha'!AF38,"")</f>
        <v/>
      </c>
      <c r="J32" s="7" t="str">
        <f t="shared" si="0"/>
        <v/>
      </c>
      <c r="K32" s="11" t="str">
        <f t="array" ref="K32">IF(OR(I32=$I$13:I31),"",I32)</f>
        <v/>
      </c>
      <c r="L32" s="7" t="str">
        <f t="array" ref="L32">IFERROR(INDEX(K$13:K$1012,SMALL(IF(K$13:K$1012&lt;&gt;"",ROW(K$13:K$1012)-ROW(K$13)+1),ROWS(K$13:$K32))),"")</f>
        <v/>
      </c>
      <c r="M32" s="47" t="e">
        <f t="array" ref="M32">IF(ROWS(M$13:M32)&gt;COUNTA(K$13:K$1012),"",INDEX(K$13:K$1012,SMALL(IF(K$13:K$1012&lt;&gt;"",ROW(K$13:K$1012)-ROW(K$13)+1),ROWS(M$13:M32))))</f>
        <v>#NUM!</v>
      </c>
      <c r="O32" s="7">
        <f t="shared" si="1"/>
        <v>0</v>
      </c>
      <c r="P32" s="7">
        <f t="shared" si="2"/>
        <v>0</v>
      </c>
    </row>
    <row r="33" spans="1:16" x14ac:dyDescent="0.25">
      <c r="A33" s="9">
        <v>21</v>
      </c>
      <c r="B33" s="56" t="str">
        <f>IF(VLOOKUP(L33,'do 1000 ha'!$B$18:$I$1018,2,0)=0,"",VLOOKUP(L33,'do 1000 ha'!$B$18:$I$1018,2,0))</f>
        <v/>
      </c>
      <c r="C33" s="56" t="str">
        <f>IF(VLOOKUP(L33,'do 1000 ha'!$B$18:$I$1018,4,0)=0,"",VLOOKUP(L33,'do 1000 ha'!$B$18:$I$1018,4,0))</f>
        <v/>
      </c>
      <c r="D33" s="56" t="str">
        <f>IF(VLOOKUP(L33,'do 1000 ha'!$B$18:$I$1018,5,0)=0,"",VLOOKUP(L33,'do 1000 ha'!$B$18:$I$1018,5,0))</f>
        <v/>
      </c>
      <c r="E33" s="56" t="str">
        <f>IF(VLOOKUP(L33,'do 1000 ha'!$B$18:$I$1018,6,0)=0,"",VLOOKUP(L33,'do 1000 ha'!$B$18:$I$1018,6,0))</f>
        <v/>
      </c>
      <c r="F33" s="56" t="str">
        <f>IF(VLOOKUP(L33,'do 1000 ha'!$B$18:$I$1018,7,0)=0,"",VLOOKUP(L33,'do 1000 ha'!$B$18:$I$1018,7,0))</f>
        <v/>
      </c>
      <c r="G33" s="57" t="str">
        <f>IF(VLOOKUP(L33,'do 1000 ha'!$B$18:$I$1018,8,0)=0,"",VLOOKUP(L33,'do 1000 ha'!$B$18:$I$1018,8,0))</f>
        <v/>
      </c>
      <c r="H33" s="25"/>
      <c r="I33" s="53" t="str">
        <f>IF('do 1000 ha'!K39='do 1000 ha'!$AR$8,'do 1000 ha'!AF39,"")</f>
        <v/>
      </c>
      <c r="J33" s="7" t="str">
        <f t="shared" si="0"/>
        <v/>
      </c>
      <c r="K33" s="11" t="str">
        <f t="array" ref="K33">IF(OR(I33=$I$13:I32),"",I33)</f>
        <v/>
      </c>
      <c r="L33" s="7" t="str">
        <f t="array" ref="L33">IFERROR(INDEX(K$13:K$1012,SMALL(IF(K$13:K$1012&lt;&gt;"",ROW(K$13:K$1012)-ROW(K$13)+1),ROWS(K$13:$K33))),"")</f>
        <v/>
      </c>
      <c r="M33" s="47" t="e">
        <f t="array" ref="M33">IF(ROWS(M$13:M33)&gt;COUNTA(K$13:K$1012),"",INDEX(K$13:K$1012,SMALL(IF(K$13:K$1012&lt;&gt;"",ROW(K$13:K$1012)-ROW(K$13)+1),ROWS(M$13:M33))))</f>
        <v>#NUM!</v>
      </c>
      <c r="O33" s="7">
        <f t="shared" si="1"/>
        <v>0</v>
      </c>
      <c r="P33" s="7">
        <f t="shared" si="2"/>
        <v>0</v>
      </c>
    </row>
    <row r="34" spans="1:16" x14ac:dyDescent="0.25">
      <c r="A34" s="9">
        <v>22</v>
      </c>
      <c r="B34" s="56" t="str">
        <f>IF(VLOOKUP(L34,'do 1000 ha'!$B$18:$I$1018,2,0)=0,"",VLOOKUP(L34,'do 1000 ha'!$B$18:$I$1018,2,0))</f>
        <v/>
      </c>
      <c r="C34" s="56" t="str">
        <f>IF(VLOOKUP(L34,'do 1000 ha'!$B$18:$I$1018,4,0)=0,"",VLOOKUP(L34,'do 1000 ha'!$B$18:$I$1018,4,0))</f>
        <v/>
      </c>
      <c r="D34" s="56" t="str">
        <f>IF(VLOOKUP(L34,'do 1000 ha'!$B$18:$I$1018,5,0)=0,"",VLOOKUP(L34,'do 1000 ha'!$B$18:$I$1018,5,0))</f>
        <v/>
      </c>
      <c r="E34" s="56" t="str">
        <f>IF(VLOOKUP(L34,'do 1000 ha'!$B$18:$I$1018,6,0)=0,"",VLOOKUP(L34,'do 1000 ha'!$B$18:$I$1018,6,0))</f>
        <v/>
      </c>
      <c r="F34" s="56" t="str">
        <f>IF(VLOOKUP(L34,'do 1000 ha'!$B$18:$I$1018,7,0)=0,"",VLOOKUP(L34,'do 1000 ha'!$B$18:$I$1018,7,0))</f>
        <v/>
      </c>
      <c r="G34" s="57" t="str">
        <f>IF(VLOOKUP(L34,'do 1000 ha'!$B$18:$I$1018,8,0)=0,"",VLOOKUP(L34,'do 1000 ha'!$B$18:$I$1018,8,0))</f>
        <v/>
      </c>
      <c r="H34" s="25"/>
      <c r="I34" s="53" t="str">
        <f>IF('do 1000 ha'!K40='do 1000 ha'!$AR$8,'do 1000 ha'!AF40,"")</f>
        <v/>
      </c>
      <c r="J34" s="7" t="str">
        <f t="shared" si="0"/>
        <v/>
      </c>
      <c r="K34" s="11" t="str">
        <f t="array" ref="K34">IF(OR(I34=$I$13:I33),"",I34)</f>
        <v/>
      </c>
      <c r="L34" s="7" t="str">
        <f t="array" ref="L34">IFERROR(INDEX(K$13:K$1012,SMALL(IF(K$13:K$1012&lt;&gt;"",ROW(K$13:K$1012)-ROW(K$13)+1),ROWS(K$13:$K34))),"")</f>
        <v/>
      </c>
      <c r="M34" s="47" t="e">
        <f t="array" ref="M34">IF(ROWS(M$13:M34)&gt;COUNTA(K$13:K$1012),"",INDEX(K$13:K$1012,SMALL(IF(K$13:K$1012&lt;&gt;"",ROW(K$13:K$1012)-ROW(K$13)+1),ROWS(M$13:M34))))</f>
        <v>#NUM!</v>
      </c>
      <c r="O34" s="7">
        <f t="shared" si="1"/>
        <v>0</v>
      </c>
      <c r="P34" s="7">
        <f t="shared" si="2"/>
        <v>0</v>
      </c>
    </row>
    <row r="35" spans="1:16" x14ac:dyDescent="0.25">
      <c r="A35" s="9">
        <v>23</v>
      </c>
      <c r="B35" s="56" t="str">
        <f>IF(VLOOKUP(L35,'do 1000 ha'!$B$18:$I$1018,2,0)=0,"",VLOOKUP(L35,'do 1000 ha'!$B$18:$I$1018,2,0))</f>
        <v/>
      </c>
      <c r="C35" s="56" t="str">
        <f>IF(VLOOKUP(L35,'do 1000 ha'!$B$18:$I$1018,4,0)=0,"",VLOOKUP(L35,'do 1000 ha'!$B$18:$I$1018,4,0))</f>
        <v/>
      </c>
      <c r="D35" s="56" t="str">
        <f>IF(VLOOKUP(L35,'do 1000 ha'!$B$18:$I$1018,5,0)=0,"",VLOOKUP(L35,'do 1000 ha'!$B$18:$I$1018,5,0))</f>
        <v/>
      </c>
      <c r="E35" s="56" t="str">
        <f>IF(VLOOKUP(L35,'do 1000 ha'!$B$18:$I$1018,6,0)=0,"",VLOOKUP(L35,'do 1000 ha'!$B$18:$I$1018,6,0))</f>
        <v/>
      </c>
      <c r="F35" s="56" t="str">
        <f>IF(VLOOKUP(L35,'do 1000 ha'!$B$18:$I$1018,7,0)=0,"",VLOOKUP(L35,'do 1000 ha'!$B$18:$I$1018,7,0))</f>
        <v/>
      </c>
      <c r="G35" s="57" t="str">
        <f>IF(VLOOKUP(L35,'do 1000 ha'!$B$18:$I$1018,8,0)=0,"",VLOOKUP(L35,'do 1000 ha'!$B$18:$I$1018,8,0))</f>
        <v/>
      </c>
      <c r="H35" s="25"/>
      <c r="I35" s="53" t="str">
        <f>IF('do 1000 ha'!K41='do 1000 ha'!$AR$8,'do 1000 ha'!AF41,"")</f>
        <v/>
      </c>
      <c r="J35" s="7" t="str">
        <f t="shared" si="0"/>
        <v/>
      </c>
      <c r="K35" s="11" t="str">
        <f t="array" ref="K35">IF(OR(I35=$I$13:I34),"",I35)</f>
        <v/>
      </c>
      <c r="L35" s="7" t="str">
        <f t="array" ref="L35">IFERROR(INDEX(K$13:K$1012,SMALL(IF(K$13:K$1012&lt;&gt;"",ROW(K$13:K$1012)-ROW(K$13)+1),ROWS(K$13:$K35))),"")</f>
        <v/>
      </c>
      <c r="M35" s="47" t="e">
        <f t="array" ref="M35">IF(ROWS(M$13:M35)&gt;COUNTA(K$13:K$1012),"",INDEX(K$13:K$1012,SMALL(IF(K$13:K$1012&lt;&gt;"",ROW(K$13:K$1012)-ROW(K$13)+1),ROWS(M$13:M35))))</f>
        <v>#NUM!</v>
      </c>
      <c r="O35" s="7">
        <f t="shared" si="1"/>
        <v>0</v>
      </c>
      <c r="P35" s="7">
        <f t="shared" si="2"/>
        <v>0</v>
      </c>
    </row>
    <row r="36" spans="1:16" x14ac:dyDescent="0.25">
      <c r="A36" s="9">
        <v>24</v>
      </c>
      <c r="B36" s="56" t="str">
        <f>IF(VLOOKUP(L36,'do 1000 ha'!$B$18:$I$1018,2,0)=0,"",VLOOKUP(L36,'do 1000 ha'!$B$18:$I$1018,2,0))</f>
        <v/>
      </c>
      <c r="C36" s="56" t="str">
        <f>IF(VLOOKUP(L36,'do 1000 ha'!$B$18:$I$1018,4,0)=0,"",VLOOKUP(L36,'do 1000 ha'!$B$18:$I$1018,4,0))</f>
        <v/>
      </c>
      <c r="D36" s="56" t="str">
        <f>IF(VLOOKUP(L36,'do 1000 ha'!$B$18:$I$1018,5,0)=0,"",VLOOKUP(L36,'do 1000 ha'!$B$18:$I$1018,5,0))</f>
        <v/>
      </c>
      <c r="E36" s="56" t="str">
        <f>IF(VLOOKUP(L36,'do 1000 ha'!$B$18:$I$1018,6,0)=0,"",VLOOKUP(L36,'do 1000 ha'!$B$18:$I$1018,6,0))</f>
        <v/>
      </c>
      <c r="F36" s="56" t="str">
        <f>IF(VLOOKUP(L36,'do 1000 ha'!$B$18:$I$1018,7,0)=0,"",VLOOKUP(L36,'do 1000 ha'!$B$18:$I$1018,7,0))</f>
        <v/>
      </c>
      <c r="G36" s="57" t="str">
        <f>IF(VLOOKUP(L36,'do 1000 ha'!$B$18:$I$1018,8,0)=0,"",VLOOKUP(L36,'do 1000 ha'!$B$18:$I$1018,8,0))</f>
        <v/>
      </c>
      <c r="H36" s="25"/>
      <c r="I36" s="53" t="str">
        <f>IF('do 1000 ha'!K42='do 1000 ha'!$AR$8,'do 1000 ha'!AF42,"")</f>
        <v/>
      </c>
      <c r="J36" s="7" t="str">
        <f t="shared" si="0"/>
        <v/>
      </c>
      <c r="K36" s="11" t="str">
        <f t="array" ref="K36">IF(OR(I36=$I$13:I35),"",I36)</f>
        <v/>
      </c>
      <c r="L36" s="7" t="str">
        <f t="array" ref="L36">IFERROR(INDEX(K$13:K$1012,SMALL(IF(K$13:K$1012&lt;&gt;"",ROW(K$13:K$1012)-ROW(K$13)+1),ROWS(K$13:$K36))),"")</f>
        <v/>
      </c>
      <c r="M36" s="47" t="e">
        <f t="array" ref="M36">IF(ROWS(M$13:M36)&gt;COUNTA(K$13:K$1012),"",INDEX(K$13:K$1012,SMALL(IF(K$13:K$1012&lt;&gt;"",ROW(K$13:K$1012)-ROW(K$13)+1),ROWS(M$13:M36))))</f>
        <v>#NUM!</v>
      </c>
      <c r="O36" s="7">
        <f t="shared" si="1"/>
        <v>0</v>
      </c>
      <c r="P36" s="7">
        <f t="shared" si="2"/>
        <v>0</v>
      </c>
    </row>
    <row r="37" spans="1:16" x14ac:dyDescent="0.25">
      <c r="A37" s="9">
        <v>25</v>
      </c>
      <c r="B37" s="56" t="str">
        <f>IF(VLOOKUP(L37,'do 1000 ha'!$B$18:$I$1018,2,0)=0,"",VLOOKUP(L37,'do 1000 ha'!$B$18:$I$1018,2,0))</f>
        <v/>
      </c>
      <c r="C37" s="56" t="str">
        <f>IF(VLOOKUP(L37,'do 1000 ha'!$B$18:$I$1018,4,0)=0,"",VLOOKUP(L37,'do 1000 ha'!$B$18:$I$1018,4,0))</f>
        <v/>
      </c>
      <c r="D37" s="56" t="str">
        <f>IF(VLOOKUP(L37,'do 1000 ha'!$B$18:$I$1018,5,0)=0,"",VLOOKUP(L37,'do 1000 ha'!$B$18:$I$1018,5,0))</f>
        <v/>
      </c>
      <c r="E37" s="56" t="str">
        <f>IF(VLOOKUP(L37,'do 1000 ha'!$B$18:$I$1018,6,0)=0,"",VLOOKUP(L37,'do 1000 ha'!$B$18:$I$1018,6,0))</f>
        <v/>
      </c>
      <c r="F37" s="56" t="str">
        <f>IF(VLOOKUP(L37,'do 1000 ha'!$B$18:$I$1018,7,0)=0,"",VLOOKUP(L37,'do 1000 ha'!$B$18:$I$1018,7,0))</f>
        <v/>
      </c>
      <c r="G37" s="57" t="str">
        <f>IF(VLOOKUP(L37,'do 1000 ha'!$B$18:$I$1018,8,0)=0,"",VLOOKUP(L37,'do 1000 ha'!$B$18:$I$1018,8,0))</f>
        <v/>
      </c>
      <c r="H37" s="25"/>
      <c r="I37" s="53" t="str">
        <f>IF('do 1000 ha'!K43='do 1000 ha'!$AR$8,'do 1000 ha'!AF43,"")</f>
        <v/>
      </c>
      <c r="J37" s="7" t="str">
        <f t="shared" si="0"/>
        <v/>
      </c>
      <c r="K37" s="11" t="str">
        <f t="array" ref="K37">IF(OR(I37=$I$13:I36),"",I37)</f>
        <v/>
      </c>
      <c r="L37" s="7" t="str">
        <f t="array" ref="L37">IFERROR(INDEX(K$13:K$1012,SMALL(IF(K$13:K$1012&lt;&gt;"",ROW(K$13:K$1012)-ROW(K$13)+1),ROWS(K$13:$K37))),"")</f>
        <v/>
      </c>
      <c r="M37" s="47" t="e">
        <f t="array" ref="M37">IF(ROWS(M$13:M37)&gt;COUNTA(K$13:K$1012),"",INDEX(K$13:K$1012,SMALL(IF(K$13:K$1012&lt;&gt;"",ROW(K$13:K$1012)-ROW(K$13)+1),ROWS(M$13:M37))))</f>
        <v>#NUM!</v>
      </c>
      <c r="O37" s="7">
        <f t="shared" si="1"/>
        <v>0</v>
      </c>
      <c r="P37" s="7">
        <f t="shared" si="2"/>
        <v>0</v>
      </c>
    </row>
    <row r="38" spans="1:16" x14ac:dyDescent="0.25">
      <c r="A38" s="9">
        <v>26</v>
      </c>
      <c r="B38" s="56" t="str">
        <f>IF(VLOOKUP(L38,'do 1000 ha'!$B$18:$I$1018,2,0)=0,"",VLOOKUP(L38,'do 1000 ha'!$B$18:$I$1018,2,0))</f>
        <v/>
      </c>
      <c r="C38" s="56" t="str">
        <f>IF(VLOOKUP(L38,'do 1000 ha'!$B$18:$I$1018,4,0)=0,"",VLOOKUP(L38,'do 1000 ha'!$B$18:$I$1018,4,0))</f>
        <v/>
      </c>
      <c r="D38" s="56" t="str">
        <f>IF(VLOOKUP(L38,'do 1000 ha'!$B$18:$I$1018,5,0)=0,"",VLOOKUP(L38,'do 1000 ha'!$B$18:$I$1018,5,0))</f>
        <v/>
      </c>
      <c r="E38" s="56" t="str">
        <f>IF(VLOOKUP(L38,'do 1000 ha'!$B$18:$I$1018,6,0)=0,"",VLOOKUP(L38,'do 1000 ha'!$B$18:$I$1018,6,0))</f>
        <v/>
      </c>
      <c r="F38" s="56" t="str">
        <f>IF(VLOOKUP(L38,'do 1000 ha'!$B$18:$I$1018,7,0)=0,"",VLOOKUP(L38,'do 1000 ha'!$B$18:$I$1018,7,0))</f>
        <v/>
      </c>
      <c r="G38" s="57" t="str">
        <f>IF(VLOOKUP(L38,'do 1000 ha'!$B$18:$I$1018,8,0)=0,"",VLOOKUP(L38,'do 1000 ha'!$B$18:$I$1018,8,0))</f>
        <v/>
      </c>
      <c r="H38" s="25"/>
      <c r="I38" s="53" t="str">
        <f>IF('do 1000 ha'!K44='do 1000 ha'!$AR$8,'do 1000 ha'!AF44,"")</f>
        <v/>
      </c>
      <c r="J38" s="7" t="str">
        <f t="shared" si="0"/>
        <v/>
      </c>
      <c r="K38" s="11" t="str">
        <f t="array" ref="K38">IF(OR(I38=$I$13:I37),"",I38)</f>
        <v/>
      </c>
      <c r="L38" s="7" t="str">
        <f t="array" ref="L38">IFERROR(INDEX(K$13:K$1012,SMALL(IF(K$13:K$1012&lt;&gt;"",ROW(K$13:K$1012)-ROW(K$13)+1),ROWS(K$13:$K38))),"")</f>
        <v/>
      </c>
      <c r="M38" s="47" t="e">
        <f t="array" ref="M38">IF(ROWS(M$13:M38)&gt;COUNTA(K$13:K$1012),"",INDEX(K$13:K$1012,SMALL(IF(K$13:K$1012&lt;&gt;"",ROW(K$13:K$1012)-ROW(K$13)+1),ROWS(M$13:M38))))</f>
        <v>#NUM!</v>
      </c>
      <c r="O38" s="7">
        <f t="shared" si="1"/>
        <v>0</v>
      </c>
      <c r="P38" s="7">
        <f t="shared" si="2"/>
        <v>0</v>
      </c>
    </row>
    <row r="39" spans="1:16" x14ac:dyDescent="0.25">
      <c r="A39" s="9">
        <v>27</v>
      </c>
      <c r="B39" s="56" t="str">
        <f>IF(VLOOKUP(L39,'do 1000 ha'!$B$18:$I$1018,2,0)=0,"",VLOOKUP(L39,'do 1000 ha'!$B$18:$I$1018,2,0))</f>
        <v/>
      </c>
      <c r="C39" s="56" t="str">
        <f>IF(VLOOKUP(L39,'do 1000 ha'!$B$18:$I$1018,4,0)=0,"",VLOOKUP(L39,'do 1000 ha'!$B$18:$I$1018,4,0))</f>
        <v/>
      </c>
      <c r="D39" s="56" t="str">
        <f>IF(VLOOKUP(L39,'do 1000 ha'!$B$18:$I$1018,5,0)=0,"",VLOOKUP(L39,'do 1000 ha'!$B$18:$I$1018,5,0))</f>
        <v/>
      </c>
      <c r="E39" s="56" t="str">
        <f>IF(VLOOKUP(L39,'do 1000 ha'!$B$18:$I$1018,6,0)=0,"",VLOOKUP(L39,'do 1000 ha'!$B$18:$I$1018,6,0))</f>
        <v/>
      </c>
      <c r="F39" s="56" t="str">
        <f>IF(VLOOKUP(L39,'do 1000 ha'!$B$18:$I$1018,7,0)=0,"",VLOOKUP(L39,'do 1000 ha'!$B$18:$I$1018,7,0))</f>
        <v/>
      </c>
      <c r="G39" s="57" t="str">
        <f>IF(VLOOKUP(L39,'do 1000 ha'!$B$18:$I$1018,8,0)=0,"",VLOOKUP(L39,'do 1000 ha'!$B$18:$I$1018,8,0))</f>
        <v/>
      </c>
      <c r="H39" s="25"/>
      <c r="I39" s="53" t="str">
        <f>IF('do 1000 ha'!K45='do 1000 ha'!$AR$8,'do 1000 ha'!AF45,"")</f>
        <v/>
      </c>
      <c r="J39" s="7" t="str">
        <f t="shared" si="0"/>
        <v/>
      </c>
      <c r="K39" s="11" t="str">
        <f t="array" ref="K39">IF(OR(I39=$I$13:I38),"",I39)</f>
        <v/>
      </c>
      <c r="L39" s="7" t="str">
        <f t="array" ref="L39">IFERROR(INDEX(K$13:K$1012,SMALL(IF(K$13:K$1012&lt;&gt;"",ROW(K$13:K$1012)-ROW(K$13)+1),ROWS(K$13:$K39))),"")</f>
        <v/>
      </c>
      <c r="M39" s="47" t="e">
        <f t="array" ref="M39">IF(ROWS(M$13:M39)&gt;COUNTA(K$13:K$1012),"",INDEX(K$13:K$1012,SMALL(IF(K$13:K$1012&lt;&gt;"",ROW(K$13:K$1012)-ROW(K$13)+1),ROWS(M$13:M39))))</f>
        <v>#NUM!</v>
      </c>
      <c r="O39" s="7">
        <f t="shared" si="1"/>
        <v>0</v>
      </c>
      <c r="P39" s="7">
        <f t="shared" si="2"/>
        <v>0</v>
      </c>
    </row>
    <row r="40" spans="1:16" x14ac:dyDescent="0.25">
      <c r="A40" s="9">
        <v>28</v>
      </c>
      <c r="B40" s="56" t="str">
        <f>IF(VLOOKUP(L40,'do 1000 ha'!$B$18:$I$1018,2,0)=0,"",VLOOKUP(L40,'do 1000 ha'!$B$18:$I$1018,2,0))</f>
        <v/>
      </c>
      <c r="C40" s="56" t="str">
        <f>IF(VLOOKUP(L40,'do 1000 ha'!$B$18:$I$1018,4,0)=0,"",VLOOKUP(L40,'do 1000 ha'!$B$18:$I$1018,4,0))</f>
        <v/>
      </c>
      <c r="D40" s="56" t="str">
        <f>IF(VLOOKUP(L40,'do 1000 ha'!$B$18:$I$1018,5,0)=0,"",VLOOKUP(L40,'do 1000 ha'!$B$18:$I$1018,5,0))</f>
        <v/>
      </c>
      <c r="E40" s="56" t="str">
        <f>IF(VLOOKUP(L40,'do 1000 ha'!$B$18:$I$1018,6,0)=0,"",VLOOKUP(L40,'do 1000 ha'!$B$18:$I$1018,6,0))</f>
        <v/>
      </c>
      <c r="F40" s="56" t="str">
        <f>IF(VLOOKUP(L40,'do 1000 ha'!$B$18:$I$1018,7,0)=0,"",VLOOKUP(L40,'do 1000 ha'!$B$18:$I$1018,7,0))</f>
        <v/>
      </c>
      <c r="G40" s="57" t="str">
        <f>IF(VLOOKUP(L40,'do 1000 ha'!$B$18:$I$1018,8,0)=0,"",VLOOKUP(L40,'do 1000 ha'!$B$18:$I$1018,8,0))</f>
        <v/>
      </c>
      <c r="H40" s="25"/>
      <c r="I40" s="53" t="str">
        <f>IF('do 1000 ha'!K46='do 1000 ha'!$AR$8,'do 1000 ha'!AF46,"")</f>
        <v/>
      </c>
      <c r="J40" s="7" t="str">
        <f t="shared" si="0"/>
        <v/>
      </c>
      <c r="K40" s="11" t="str">
        <f t="array" ref="K40">IF(OR(I40=$I$13:I39),"",I40)</f>
        <v/>
      </c>
      <c r="L40" s="7" t="str">
        <f t="array" ref="L40">IFERROR(INDEX(K$13:K$1012,SMALL(IF(K$13:K$1012&lt;&gt;"",ROW(K$13:K$1012)-ROW(K$13)+1),ROWS(K$13:$K40))),"")</f>
        <v/>
      </c>
      <c r="M40" s="47" t="e">
        <f t="array" ref="M40">IF(ROWS(M$13:M40)&gt;COUNTA(K$13:K$1012),"",INDEX(K$13:K$1012,SMALL(IF(K$13:K$1012&lt;&gt;"",ROW(K$13:K$1012)-ROW(K$13)+1),ROWS(M$13:M40))))</f>
        <v>#NUM!</v>
      </c>
      <c r="O40" s="7">
        <f t="shared" si="1"/>
        <v>0</v>
      </c>
      <c r="P40" s="7">
        <f t="shared" si="2"/>
        <v>0</v>
      </c>
    </row>
    <row r="41" spans="1:16" x14ac:dyDescent="0.25">
      <c r="A41" s="9">
        <v>29</v>
      </c>
      <c r="B41" s="56" t="str">
        <f>IF(VLOOKUP(L41,'do 1000 ha'!$B$18:$I$1018,2,0)=0,"",VLOOKUP(L41,'do 1000 ha'!$B$18:$I$1018,2,0))</f>
        <v/>
      </c>
      <c r="C41" s="56" t="str">
        <f>IF(VLOOKUP(L41,'do 1000 ha'!$B$18:$I$1018,4,0)=0,"",VLOOKUP(L41,'do 1000 ha'!$B$18:$I$1018,4,0))</f>
        <v/>
      </c>
      <c r="D41" s="56" t="str">
        <f>IF(VLOOKUP(L41,'do 1000 ha'!$B$18:$I$1018,5,0)=0,"",VLOOKUP(L41,'do 1000 ha'!$B$18:$I$1018,5,0))</f>
        <v/>
      </c>
      <c r="E41" s="56" t="str">
        <f>IF(VLOOKUP(L41,'do 1000 ha'!$B$18:$I$1018,6,0)=0,"",VLOOKUP(L41,'do 1000 ha'!$B$18:$I$1018,6,0))</f>
        <v/>
      </c>
      <c r="F41" s="56" t="str">
        <f>IF(VLOOKUP(L41,'do 1000 ha'!$B$18:$I$1018,7,0)=0,"",VLOOKUP(L41,'do 1000 ha'!$B$18:$I$1018,7,0))</f>
        <v/>
      </c>
      <c r="G41" s="57" t="str">
        <f>IF(VLOOKUP(L41,'do 1000 ha'!$B$18:$I$1018,8,0)=0,"",VLOOKUP(L41,'do 1000 ha'!$B$18:$I$1018,8,0))</f>
        <v/>
      </c>
      <c r="H41" s="25"/>
      <c r="I41" s="53" t="str">
        <f>IF('do 1000 ha'!K47='do 1000 ha'!$AR$8,'do 1000 ha'!AF47,"")</f>
        <v/>
      </c>
      <c r="J41" s="7" t="str">
        <f t="shared" ref="J41:J77" si="3">IF(I41="","",COUNTIF($I$13:$I$1014,I41))</f>
        <v/>
      </c>
      <c r="K41" s="11" t="str">
        <f t="array" ref="K41">IF(OR(I41=$I$13:I40),"",I41)</f>
        <v/>
      </c>
      <c r="L41" s="7" t="str">
        <f t="array" ref="L41">IFERROR(INDEX(K$13:K$1012,SMALL(IF(K$13:K$1012&lt;&gt;"",ROW(K$13:K$1012)-ROW(K$13)+1),ROWS(K$13:$K41))),"")</f>
        <v/>
      </c>
      <c r="M41" s="47" t="e">
        <f t="array" ref="M41">IF(ROWS(M$13:M41)&gt;COUNTA(K$13:K$1012),"",INDEX(K$13:K$1012,SMALL(IF(K$13:K$1012&lt;&gt;"",ROW(K$13:K$1012)-ROW(K$13)+1),ROWS(M$13:M41))))</f>
        <v>#NUM!</v>
      </c>
      <c r="O41" s="7">
        <f t="shared" si="1"/>
        <v>0</v>
      </c>
      <c r="P41" s="7">
        <f t="shared" si="2"/>
        <v>0</v>
      </c>
    </row>
    <row r="42" spans="1:16" x14ac:dyDescent="0.25">
      <c r="A42" s="9">
        <v>30</v>
      </c>
      <c r="B42" s="56" t="str">
        <f>IF(VLOOKUP(L42,'do 1000 ha'!$B$18:$I$1018,2,0)=0,"",VLOOKUP(L42,'do 1000 ha'!$B$18:$I$1018,2,0))</f>
        <v/>
      </c>
      <c r="C42" s="56" t="str">
        <f>IF(VLOOKUP(L42,'do 1000 ha'!$B$18:$I$1018,4,0)=0,"",VLOOKUP(L42,'do 1000 ha'!$B$18:$I$1018,4,0))</f>
        <v/>
      </c>
      <c r="D42" s="56" t="str">
        <f>IF(VLOOKUP(L42,'do 1000 ha'!$B$18:$I$1018,5,0)=0,"",VLOOKUP(L42,'do 1000 ha'!$B$18:$I$1018,5,0))</f>
        <v/>
      </c>
      <c r="E42" s="56" t="str">
        <f>IF(VLOOKUP(L42,'do 1000 ha'!$B$18:$I$1018,6,0)=0,"",VLOOKUP(L42,'do 1000 ha'!$B$18:$I$1018,6,0))</f>
        <v/>
      </c>
      <c r="F42" s="56" t="str">
        <f>IF(VLOOKUP(L42,'do 1000 ha'!$B$18:$I$1018,7,0)=0,"",VLOOKUP(L42,'do 1000 ha'!$B$18:$I$1018,7,0))</f>
        <v/>
      </c>
      <c r="G42" s="57" t="str">
        <f>IF(VLOOKUP(L42,'do 1000 ha'!$B$18:$I$1018,8,0)=0,"",VLOOKUP(L42,'do 1000 ha'!$B$18:$I$1018,8,0))</f>
        <v/>
      </c>
      <c r="H42" s="25"/>
      <c r="I42" s="53" t="str">
        <f>IF('do 1000 ha'!K48='do 1000 ha'!$AR$8,'do 1000 ha'!AF48,"")</f>
        <v/>
      </c>
      <c r="J42" s="7" t="str">
        <f t="shared" si="3"/>
        <v/>
      </c>
      <c r="K42" s="11" t="str">
        <f t="array" ref="K42">IF(OR(I42=$I$13:I41),"",I42)</f>
        <v/>
      </c>
      <c r="L42" s="7" t="str">
        <f t="array" ref="L42">IFERROR(INDEX(K$13:K$1012,SMALL(IF(K$13:K$1012&lt;&gt;"",ROW(K$13:K$1012)-ROW(K$13)+1),ROWS(K$13:$K42))),"")</f>
        <v/>
      </c>
      <c r="M42" s="47" t="e">
        <f t="array" ref="M42">IF(ROWS(M$13:M42)&gt;COUNTA(K$13:K$1012),"",INDEX(K$13:K$1012,SMALL(IF(K$13:K$1012&lt;&gt;"",ROW(K$13:K$1012)-ROW(K$13)+1),ROWS(M$13:M42))))</f>
        <v>#NUM!</v>
      </c>
      <c r="O42" s="7">
        <f t="shared" si="1"/>
        <v>0</v>
      </c>
      <c r="P42" s="7">
        <f t="shared" si="2"/>
        <v>0</v>
      </c>
    </row>
    <row r="43" spans="1:16" x14ac:dyDescent="0.25">
      <c r="A43" s="9">
        <v>31</v>
      </c>
      <c r="B43" s="56" t="str">
        <f>IF(VLOOKUP(L43,'do 1000 ha'!$B$18:$I$1018,2,0)=0,"",VLOOKUP(L43,'do 1000 ha'!$B$18:$I$1018,2,0))</f>
        <v/>
      </c>
      <c r="C43" s="56" t="str">
        <f>IF(VLOOKUP(L43,'do 1000 ha'!$B$18:$I$1018,4,0)=0,"",VLOOKUP(L43,'do 1000 ha'!$B$18:$I$1018,4,0))</f>
        <v/>
      </c>
      <c r="D43" s="56" t="str">
        <f>IF(VLOOKUP(L43,'do 1000 ha'!$B$18:$I$1018,5,0)=0,"",VLOOKUP(L43,'do 1000 ha'!$B$18:$I$1018,5,0))</f>
        <v/>
      </c>
      <c r="E43" s="56" t="str">
        <f>IF(VLOOKUP(L43,'do 1000 ha'!$B$18:$I$1018,6,0)=0,"",VLOOKUP(L43,'do 1000 ha'!$B$18:$I$1018,6,0))</f>
        <v/>
      </c>
      <c r="F43" s="56" t="str">
        <f>IF(VLOOKUP(L43,'do 1000 ha'!$B$18:$I$1018,7,0)=0,"",VLOOKUP(L43,'do 1000 ha'!$B$18:$I$1018,7,0))</f>
        <v/>
      </c>
      <c r="G43" s="57" t="str">
        <f>IF(VLOOKUP(L43,'do 1000 ha'!$B$18:$I$1018,8,0)=0,"",VLOOKUP(L43,'do 1000 ha'!$B$18:$I$1018,8,0))</f>
        <v/>
      </c>
      <c r="H43" s="25"/>
      <c r="I43" s="53" t="str">
        <f>IF('do 1000 ha'!K49='do 1000 ha'!$AR$8,'do 1000 ha'!AF49,"")</f>
        <v/>
      </c>
      <c r="J43" s="7" t="str">
        <f t="shared" si="3"/>
        <v/>
      </c>
      <c r="K43" s="11" t="str">
        <f t="array" ref="K43">IF(OR(I43=$I$13:I42),"",I43)</f>
        <v/>
      </c>
      <c r="L43" s="7" t="str">
        <f t="array" ref="L43">IFERROR(INDEX(K$13:K$1012,SMALL(IF(K$13:K$1012&lt;&gt;"",ROW(K$13:K$1012)-ROW(K$13)+1),ROWS(K$13:$K43))),"")</f>
        <v/>
      </c>
      <c r="M43" s="47" t="e">
        <f t="array" ref="M43">IF(ROWS(M$13:M43)&gt;COUNTA(K$13:K$1012),"",INDEX(K$13:K$1012,SMALL(IF(K$13:K$1012&lt;&gt;"",ROW(K$13:K$1012)-ROW(K$13)+1),ROWS(M$13:M43))))</f>
        <v>#NUM!</v>
      </c>
      <c r="O43" s="7">
        <f t="shared" si="1"/>
        <v>0</v>
      </c>
      <c r="P43" s="7">
        <f t="shared" si="2"/>
        <v>0</v>
      </c>
    </row>
    <row r="44" spans="1:16" x14ac:dyDescent="0.25">
      <c r="A44" s="9">
        <v>32</v>
      </c>
      <c r="B44" s="56" t="str">
        <f>IF(VLOOKUP(L44,'do 1000 ha'!$B$18:$I$1018,2,0)=0,"",VLOOKUP(L44,'do 1000 ha'!$B$18:$I$1018,2,0))</f>
        <v/>
      </c>
      <c r="C44" s="56" t="str">
        <f>IF(VLOOKUP(L44,'do 1000 ha'!$B$18:$I$1018,4,0)=0,"",VLOOKUP(L44,'do 1000 ha'!$B$18:$I$1018,4,0))</f>
        <v/>
      </c>
      <c r="D44" s="56" t="str">
        <f>IF(VLOOKUP(L44,'do 1000 ha'!$B$18:$I$1018,5,0)=0,"",VLOOKUP(L44,'do 1000 ha'!$B$18:$I$1018,5,0))</f>
        <v/>
      </c>
      <c r="E44" s="56" t="str">
        <f>IF(VLOOKUP(L44,'do 1000 ha'!$B$18:$I$1018,6,0)=0,"",VLOOKUP(L44,'do 1000 ha'!$B$18:$I$1018,6,0))</f>
        <v/>
      </c>
      <c r="F44" s="56" t="str">
        <f>IF(VLOOKUP(L44,'do 1000 ha'!$B$18:$I$1018,7,0)=0,"",VLOOKUP(L44,'do 1000 ha'!$B$18:$I$1018,7,0))</f>
        <v/>
      </c>
      <c r="G44" s="57" t="str">
        <f>IF(VLOOKUP(L44,'do 1000 ha'!$B$18:$I$1018,8,0)=0,"",VLOOKUP(L44,'do 1000 ha'!$B$18:$I$1018,8,0))</f>
        <v/>
      </c>
      <c r="H44" s="25"/>
      <c r="I44" s="53" t="str">
        <f>IF('do 1000 ha'!K50='do 1000 ha'!$AR$8,'do 1000 ha'!AF50,"")</f>
        <v/>
      </c>
      <c r="J44" s="7" t="str">
        <f t="shared" si="3"/>
        <v/>
      </c>
      <c r="K44" s="11" t="str">
        <f t="array" ref="K44">IF(OR(I44=$I$13:I43),"",I44)</f>
        <v/>
      </c>
      <c r="L44" s="7" t="str">
        <f t="array" ref="L44">IFERROR(INDEX(K$13:K$1012,SMALL(IF(K$13:K$1012&lt;&gt;"",ROW(K$13:K$1012)-ROW(K$13)+1),ROWS(K$13:$K44))),"")</f>
        <v/>
      </c>
      <c r="M44" s="47" t="e">
        <f t="array" ref="M44">IF(ROWS(M$13:M44)&gt;COUNTA(K$13:K$1012),"",INDEX(K$13:K$1012,SMALL(IF(K$13:K$1012&lt;&gt;"",ROW(K$13:K$1012)-ROW(K$13)+1),ROWS(M$13:M44))))</f>
        <v>#NUM!</v>
      </c>
      <c r="O44" s="7">
        <f t="shared" si="1"/>
        <v>0</v>
      </c>
      <c r="P44" s="7">
        <f t="shared" si="2"/>
        <v>0</v>
      </c>
    </row>
    <row r="45" spans="1:16" x14ac:dyDescent="0.25">
      <c r="A45" s="9">
        <v>33</v>
      </c>
      <c r="B45" s="56" t="str">
        <f>IF(VLOOKUP(L45,'do 1000 ha'!$B$18:$I$1018,2,0)=0,"",VLOOKUP(L45,'do 1000 ha'!$B$18:$I$1018,2,0))</f>
        <v/>
      </c>
      <c r="C45" s="56" t="str">
        <f>IF(VLOOKUP(L45,'do 1000 ha'!$B$18:$I$1018,4,0)=0,"",VLOOKUP(L45,'do 1000 ha'!$B$18:$I$1018,4,0))</f>
        <v/>
      </c>
      <c r="D45" s="56" t="str">
        <f>IF(VLOOKUP(L45,'do 1000 ha'!$B$18:$I$1018,5,0)=0,"",VLOOKUP(L45,'do 1000 ha'!$B$18:$I$1018,5,0))</f>
        <v/>
      </c>
      <c r="E45" s="56" t="str">
        <f>IF(VLOOKUP(L45,'do 1000 ha'!$B$18:$I$1018,6,0)=0,"",VLOOKUP(L45,'do 1000 ha'!$B$18:$I$1018,6,0))</f>
        <v/>
      </c>
      <c r="F45" s="56" t="str">
        <f>IF(VLOOKUP(L45,'do 1000 ha'!$B$18:$I$1018,7,0)=0,"",VLOOKUP(L45,'do 1000 ha'!$B$18:$I$1018,7,0))</f>
        <v/>
      </c>
      <c r="G45" s="57" t="str">
        <f>IF(VLOOKUP(L45,'do 1000 ha'!$B$18:$I$1018,8,0)=0,"",VLOOKUP(L45,'do 1000 ha'!$B$18:$I$1018,8,0))</f>
        <v/>
      </c>
      <c r="H45" s="25"/>
      <c r="I45" s="53" t="str">
        <f>IF('do 1000 ha'!K51='do 1000 ha'!$AR$8,'do 1000 ha'!AF51,"")</f>
        <v/>
      </c>
      <c r="J45" s="7" t="str">
        <f t="shared" si="3"/>
        <v/>
      </c>
      <c r="K45" s="11" t="str">
        <f t="array" ref="K45">IF(OR(I45=$I$13:I44),"",I45)</f>
        <v/>
      </c>
      <c r="L45" s="7" t="str">
        <f t="array" ref="L45">IFERROR(INDEX(K$13:K$1012,SMALL(IF(K$13:K$1012&lt;&gt;"",ROW(K$13:K$1012)-ROW(K$13)+1),ROWS(K$13:$K45))),"")</f>
        <v/>
      </c>
      <c r="M45" s="47" t="e">
        <f t="array" ref="M45">IF(ROWS(M$13:M45)&gt;COUNTA(K$13:K$1012),"",INDEX(K$13:K$1012,SMALL(IF(K$13:K$1012&lt;&gt;"",ROW(K$13:K$1012)-ROW(K$13)+1),ROWS(M$13:M45))))</f>
        <v>#NUM!</v>
      </c>
      <c r="O45" s="7">
        <f t="shared" si="1"/>
        <v>0</v>
      </c>
      <c r="P45" s="7">
        <f t="shared" si="2"/>
        <v>0</v>
      </c>
    </row>
    <row r="46" spans="1:16" x14ac:dyDescent="0.25">
      <c r="A46" s="9">
        <v>34</v>
      </c>
      <c r="B46" s="56" t="str">
        <f>IF(VLOOKUP(L46,'do 1000 ha'!$B$18:$I$1018,2,0)=0,"",VLOOKUP(L46,'do 1000 ha'!$B$18:$I$1018,2,0))</f>
        <v/>
      </c>
      <c r="C46" s="56" t="str">
        <f>IF(VLOOKUP(L46,'do 1000 ha'!$B$18:$I$1018,4,0)=0,"",VLOOKUP(L46,'do 1000 ha'!$B$18:$I$1018,4,0))</f>
        <v/>
      </c>
      <c r="D46" s="56" t="str">
        <f>IF(VLOOKUP(L46,'do 1000 ha'!$B$18:$I$1018,5,0)=0,"",VLOOKUP(L46,'do 1000 ha'!$B$18:$I$1018,5,0))</f>
        <v/>
      </c>
      <c r="E46" s="56" t="str">
        <f>IF(VLOOKUP(L46,'do 1000 ha'!$B$18:$I$1018,6,0)=0,"",VLOOKUP(L46,'do 1000 ha'!$B$18:$I$1018,6,0))</f>
        <v/>
      </c>
      <c r="F46" s="56" t="str">
        <f>IF(VLOOKUP(L46,'do 1000 ha'!$B$18:$I$1018,7,0)=0,"",VLOOKUP(L46,'do 1000 ha'!$B$18:$I$1018,7,0))</f>
        <v/>
      </c>
      <c r="G46" s="57" t="str">
        <f>IF(VLOOKUP(L46,'do 1000 ha'!$B$18:$I$1018,8,0)=0,"",VLOOKUP(L46,'do 1000 ha'!$B$18:$I$1018,8,0))</f>
        <v/>
      </c>
      <c r="H46" s="25"/>
      <c r="I46" s="53" t="str">
        <f>IF('do 1000 ha'!K52='do 1000 ha'!$AR$8,'do 1000 ha'!AF52,"")</f>
        <v/>
      </c>
      <c r="J46" s="7" t="str">
        <f t="shared" si="3"/>
        <v/>
      </c>
      <c r="K46" s="11" t="str">
        <f t="array" ref="K46">IF(OR(I46=$I$13:I45),"",I46)</f>
        <v/>
      </c>
      <c r="L46" s="7" t="str">
        <f t="array" ref="L46">IFERROR(INDEX(K$13:K$1012,SMALL(IF(K$13:K$1012&lt;&gt;"",ROW(K$13:K$1012)-ROW(K$13)+1),ROWS(K$13:$K46))),"")</f>
        <v/>
      </c>
      <c r="M46" s="47" t="e">
        <f t="array" ref="M46">IF(ROWS(M$13:M46)&gt;COUNTA(K$13:K$1012),"",INDEX(K$13:K$1012,SMALL(IF(K$13:K$1012&lt;&gt;"",ROW(K$13:K$1012)-ROW(K$13)+1),ROWS(M$13:M46))))</f>
        <v>#NUM!</v>
      </c>
      <c r="O46" s="7">
        <f t="shared" si="1"/>
        <v>0</v>
      </c>
      <c r="P46" s="7">
        <f t="shared" si="2"/>
        <v>0</v>
      </c>
    </row>
    <row r="47" spans="1:16" x14ac:dyDescent="0.25">
      <c r="A47" s="9">
        <v>35</v>
      </c>
      <c r="B47" s="56" t="str">
        <f>IF(VLOOKUP(L47,'do 1000 ha'!$B$18:$I$1018,2,0)=0,"",VLOOKUP(L47,'do 1000 ha'!$B$18:$I$1018,2,0))</f>
        <v/>
      </c>
      <c r="C47" s="56" t="str">
        <f>IF(VLOOKUP(L47,'do 1000 ha'!$B$18:$I$1018,4,0)=0,"",VLOOKUP(L47,'do 1000 ha'!$B$18:$I$1018,4,0))</f>
        <v/>
      </c>
      <c r="D47" s="56" t="str">
        <f>IF(VLOOKUP(L47,'do 1000 ha'!$B$18:$I$1018,5,0)=0,"",VLOOKUP(L47,'do 1000 ha'!$B$18:$I$1018,5,0))</f>
        <v/>
      </c>
      <c r="E47" s="56" t="str">
        <f>IF(VLOOKUP(L47,'do 1000 ha'!$B$18:$I$1018,6,0)=0,"",VLOOKUP(L47,'do 1000 ha'!$B$18:$I$1018,6,0))</f>
        <v/>
      </c>
      <c r="F47" s="56" t="str">
        <f>IF(VLOOKUP(L47,'do 1000 ha'!$B$18:$I$1018,7,0)=0,"",VLOOKUP(L47,'do 1000 ha'!$B$18:$I$1018,7,0))</f>
        <v/>
      </c>
      <c r="G47" s="57" t="str">
        <f>IF(VLOOKUP(L47,'do 1000 ha'!$B$18:$I$1018,8,0)=0,"",VLOOKUP(L47,'do 1000 ha'!$B$18:$I$1018,8,0))</f>
        <v/>
      </c>
      <c r="H47" s="25"/>
      <c r="I47" s="53" t="str">
        <f>IF('do 1000 ha'!K53='do 1000 ha'!$AR$8,'do 1000 ha'!AF53,"")</f>
        <v/>
      </c>
      <c r="J47" s="7" t="str">
        <f t="shared" si="3"/>
        <v/>
      </c>
      <c r="K47" s="11" t="str">
        <f t="array" ref="K47">IF(OR(I47=$I$13:I46),"",I47)</f>
        <v/>
      </c>
      <c r="L47" s="7" t="str">
        <f t="array" ref="L47">IFERROR(INDEX(K$13:K$1012,SMALL(IF(K$13:K$1012&lt;&gt;"",ROW(K$13:K$1012)-ROW(K$13)+1),ROWS(K$13:$K47))),"")</f>
        <v/>
      </c>
      <c r="M47" s="47" t="e">
        <f t="array" ref="M47">IF(ROWS(M$13:M47)&gt;COUNTA(K$13:K$1012),"",INDEX(K$13:K$1012,SMALL(IF(K$13:K$1012&lt;&gt;"",ROW(K$13:K$1012)-ROW(K$13)+1),ROWS(M$13:M47))))</f>
        <v>#NUM!</v>
      </c>
      <c r="O47" s="7">
        <f t="shared" si="1"/>
        <v>0</v>
      </c>
      <c r="P47" s="7">
        <f t="shared" si="2"/>
        <v>0</v>
      </c>
    </row>
    <row r="48" spans="1:16" x14ac:dyDescent="0.25">
      <c r="A48" s="9">
        <v>36</v>
      </c>
      <c r="B48" s="56" t="str">
        <f>IF(VLOOKUP(L48,'do 1000 ha'!$B$18:$I$1018,2,0)=0,"",VLOOKUP(L48,'do 1000 ha'!$B$18:$I$1018,2,0))</f>
        <v/>
      </c>
      <c r="C48" s="56" t="str">
        <f>IF(VLOOKUP(L48,'do 1000 ha'!$B$18:$I$1018,4,0)=0,"",VLOOKUP(L48,'do 1000 ha'!$B$18:$I$1018,4,0))</f>
        <v/>
      </c>
      <c r="D48" s="56" t="str">
        <f>IF(VLOOKUP(L48,'do 1000 ha'!$B$18:$I$1018,5,0)=0,"",VLOOKUP(L48,'do 1000 ha'!$B$18:$I$1018,5,0))</f>
        <v/>
      </c>
      <c r="E48" s="56" t="str">
        <f>IF(VLOOKUP(L48,'do 1000 ha'!$B$18:$I$1018,6,0)=0,"",VLOOKUP(L48,'do 1000 ha'!$B$18:$I$1018,6,0))</f>
        <v/>
      </c>
      <c r="F48" s="56" t="str">
        <f>IF(VLOOKUP(L48,'do 1000 ha'!$B$18:$I$1018,7,0)=0,"",VLOOKUP(L48,'do 1000 ha'!$B$18:$I$1018,7,0))</f>
        <v/>
      </c>
      <c r="G48" s="57" t="str">
        <f>IF(VLOOKUP(L48,'do 1000 ha'!$B$18:$I$1018,8,0)=0,"",VLOOKUP(L48,'do 1000 ha'!$B$18:$I$1018,8,0))</f>
        <v/>
      </c>
      <c r="H48" s="25"/>
      <c r="I48" s="53" t="str">
        <f>IF('do 1000 ha'!K54='do 1000 ha'!$AR$8,'do 1000 ha'!AF54,"")</f>
        <v/>
      </c>
      <c r="J48" s="7" t="str">
        <f t="shared" si="3"/>
        <v/>
      </c>
      <c r="K48" s="11" t="str">
        <f t="array" ref="K48">IF(OR(I48=$I$13:I47),"",I48)</f>
        <v/>
      </c>
      <c r="L48" s="7" t="str">
        <f t="array" ref="L48">IFERROR(INDEX(K$13:K$1012,SMALL(IF(K$13:K$1012&lt;&gt;"",ROW(K$13:K$1012)-ROW(K$13)+1),ROWS(K$13:$K48))),"")</f>
        <v/>
      </c>
      <c r="M48" s="47" t="e">
        <f t="array" ref="M48">IF(ROWS(M$13:M48)&gt;COUNTA(K$13:K$1012),"",INDEX(K$13:K$1012,SMALL(IF(K$13:K$1012&lt;&gt;"",ROW(K$13:K$1012)-ROW(K$13)+1),ROWS(M$13:M48))))</f>
        <v>#NUM!</v>
      </c>
      <c r="O48" s="7">
        <f t="shared" si="1"/>
        <v>0</v>
      </c>
      <c r="P48" s="7">
        <f t="shared" si="2"/>
        <v>0</v>
      </c>
    </row>
    <row r="49" spans="1:16" x14ac:dyDescent="0.25">
      <c r="A49" s="9">
        <v>37</v>
      </c>
      <c r="B49" s="56" t="str">
        <f>IF(VLOOKUP(L49,'do 1000 ha'!$B$18:$I$1018,2,0)=0,"",VLOOKUP(L49,'do 1000 ha'!$B$18:$I$1018,2,0))</f>
        <v/>
      </c>
      <c r="C49" s="56" t="str">
        <f>IF(VLOOKUP(L49,'do 1000 ha'!$B$18:$I$1018,4,0)=0,"",VLOOKUP(L49,'do 1000 ha'!$B$18:$I$1018,4,0))</f>
        <v/>
      </c>
      <c r="D49" s="56" t="str">
        <f>IF(VLOOKUP(L49,'do 1000 ha'!$B$18:$I$1018,5,0)=0,"",VLOOKUP(L49,'do 1000 ha'!$B$18:$I$1018,5,0))</f>
        <v/>
      </c>
      <c r="E49" s="56" t="str">
        <f>IF(VLOOKUP(L49,'do 1000 ha'!$B$18:$I$1018,6,0)=0,"",VLOOKUP(L49,'do 1000 ha'!$B$18:$I$1018,6,0))</f>
        <v/>
      </c>
      <c r="F49" s="56" t="str">
        <f>IF(VLOOKUP(L49,'do 1000 ha'!$B$18:$I$1018,7,0)=0,"",VLOOKUP(L49,'do 1000 ha'!$B$18:$I$1018,7,0))</f>
        <v/>
      </c>
      <c r="G49" s="57" t="str">
        <f>IF(VLOOKUP(L49,'do 1000 ha'!$B$18:$I$1018,8,0)=0,"",VLOOKUP(L49,'do 1000 ha'!$B$18:$I$1018,8,0))</f>
        <v/>
      </c>
      <c r="H49" s="25"/>
      <c r="I49" s="53" t="str">
        <f>IF('do 1000 ha'!K55='do 1000 ha'!$AR$8,'do 1000 ha'!AF55,"")</f>
        <v/>
      </c>
      <c r="J49" s="7" t="str">
        <f t="shared" si="3"/>
        <v/>
      </c>
      <c r="K49" s="11" t="str">
        <f t="array" ref="K49">IF(OR(I49=$I$13:I48),"",I49)</f>
        <v/>
      </c>
      <c r="L49" s="7" t="str">
        <f t="array" ref="L49">IFERROR(INDEX(K$13:K$1012,SMALL(IF(K$13:K$1012&lt;&gt;"",ROW(K$13:K$1012)-ROW(K$13)+1),ROWS(K$13:$K49))),"")</f>
        <v/>
      </c>
      <c r="M49" s="47" t="e">
        <f t="array" ref="M49">IF(ROWS(M$13:M49)&gt;COUNTA(K$13:K$1012),"",INDEX(K$13:K$1012,SMALL(IF(K$13:K$1012&lt;&gt;"",ROW(K$13:K$1012)-ROW(K$13)+1),ROWS(M$13:M49))))</f>
        <v>#NUM!</v>
      </c>
      <c r="O49" s="7">
        <f t="shared" si="1"/>
        <v>0</v>
      </c>
      <c r="P49" s="7">
        <f t="shared" si="2"/>
        <v>0</v>
      </c>
    </row>
    <row r="50" spans="1:16" x14ac:dyDescent="0.25">
      <c r="A50" s="9">
        <v>38</v>
      </c>
      <c r="B50" s="56" t="str">
        <f>IF(VLOOKUP(L50,'do 1000 ha'!$B$18:$I$1018,2,0)=0,"",VLOOKUP(L50,'do 1000 ha'!$B$18:$I$1018,2,0))</f>
        <v/>
      </c>
      <c r="C50" s="56" t="str">
        <f>IF(VLOOKUP(L50,'do 1000 ha'!$B$18:$I$1018,4,0)=0,"",VLOOKUP(L50,'do 1000 ha'!$B$18:$I$1018,4,0))</f>
        <v/>
      </c>
      <c r="D50" s="56" t="str">
        <f>IF(VLOOKUP(L50,'do 1000 ha'!$B$18:$I$1018,5,0)=0,"",VLOOKUP(L50,'do 1000 ha'!$B$18:$I$1018,5,0))</f>
        <v/>
      </c>
      <c r="E50" s="56" t="str">
        <f>IF(VLOOKUP(L50,'do 1000 ha'!$B$18:$I$1018,6,0)=0,"",VLOOKUP(L50,'do 1000 ha'!$B$18:$I$1018,6,0))</f>
        <v/>
      </c>
      <c r="F50" s="56" t="str">
        <f>IF(VLOOKUP(L50,'do 1000 ha'!$B$18:$I$1018,7,0)=0,"",VLOOKUP(L50,'do 1000 ha'!$B$18:$I$1018,7,0))</f>
        <v/>
      </c>
      <c r="G50" s="57" t="str">
        <f>IF(VLOOKUP(L50,'do 1000 ha'!$B$18:$I$1018,8,0)=0,"",VLOOKUP(L50,'do 1000 ha'!$B$18:$I$1018,8,0))</f>
        <v/>
      </c>
      <c r="H50" s="25"/>
      <c r="I50" s="53" t="str">
        <f>IF('do 1000 ha'!K56='do 1000 ha'!$AR$8,'do 1000 ha'!AF56,"")</f>
        <v/>
      </c>
      <c r="J50" s="7" t="str">
        <f t="shared" si="3"/>
        <v/>
      </c>
      <c r="K50" s="11" t="str">
        <f t="array" ref="K50">IF(OR(I50=$I$13:I49),"",I50)</f>
        <v/>
      </c>
      <c r="L50" s="7" t="str">
        <f t="array" ref="L50">IFERROR(INDEX(K$13:K$1012,SMALL(IF(K$13:K$1012&lt;&gt;"",ROW(K$13:K$1012)-ROW(K$13)+1),ROWS(K$13:$K50))),"")</f>
        <v/>
      </c>
      <c r="M50" s="47" t="e">
        <f t="array" ref="M50">IF(ROWS(M$13:M50)&gt;COUNTA(K$13:K$1012),"",INDEX(K$13:K$1012,SMALL(IF(K$13:K$1012&lt;&gt;"",ROW(K$13:K$1012)-ROW(K$13)+1),ROWS(M$13:M50))))</f>
        <v>#NUM!</v>
      </c>
      <c r="O50" s="7">
        <f t="shared" si="1"/>
        <v>0</v>
      </c>
      <c r="P50" s="7">
        <f t="shared" si="2"/>
        <v>0</v>
      </c>
    </row>
    <row r="51" spans="1:16" x14ac:dyDescent="0.25">
      <c r="A51" s="9">
        <v>39</v>
      </c>
      <c r="B51" s="56" t="str">
        <f>IF(VLOOKUP(L51,'do 1000 ha'!$B$18:$I$1018,2,0)=0,"",VLOOKUP(L51,'do 1000 ha'!$B$18:$I$1018,2,0))</f>
        <v/>
      </c>
      <c r="C51" s="56" t="str">
        <f>IF(VLOOKUP(L51,'do 1000 ha'!$B$18:$I$1018,4,0)=0,"",VLOOKUP(L51,'do 1000 ha'!$B$18:$I$1018,4,0))</f>
        <v/>
      </c>
      <c r="D51" s="56" t="str">
        <f>IF(VLOOKUP(L51,'do 1000 ha'!$B$18:$I$1018,5,0)=0,"",VLOOKUP(L51,'do 1000 ha'!$B$18:$I$1018,5,0))</f>
        <v/>
      </c>
      <c r="E51" s="56" t="str">
        <f>IF(VLOOKUP(L51,'do 1000 ha'!$B$18:$I$1018,6,0)=0,"",VLOOKUP(L51,'do 1000 ha'!$B$18:$I$1018,6,0))</f>
        <v/>
      </c>
      <c r="F51" s="56" t="str">
        <f>IF(VLOOKUP(L51,'do 1000 ha'!$B$18:$I$1018,7,0)=0,"",VLOOKUP(L51,'do 1000 ha'!$B$18:$I$1018,7,0))</f>
        <v/>
      </c>
      <c r="G51" s="57" t="str">
        <f>IF(VLOOKUP(L51,'do 1000 ha'!$B$18:$I$1018,8,0)=0,"",VLOOKUP(L51,'do 1000 ha'!$B$18:$I$1018,8,0))</f>
        <v/>
      </c>
      <c r="H51" s="25"/>
      <c r="I51" s="53" t="str">
        <f>IF('do 1000 ha'!K57='do 1000 ha'!$AR$8,'do 1000 ha'!AF57,"")</f>
        <v/>
      </c>
      <c r="J51" s="7" t="str">
        <f t="shared" si="3"/>
        <v/>
      </c>
      <c r="K51" s="11" t="str">
        <f t="array" ref="K51">IF(OR(I51=$I$13:I50),"",I51)</f>
        <v/>
      </c>
      <c r="L51" s="7" t="str">
        <f t="array" ref="L51">IFERROR(INDEX(K$13:K$1012,SMALL(IF(K$13:K$1012&lt;&gt;"",ROW(K$13:K$1012)-ROW(K$13)+1),ROWS(K$13:$K51))),"")</f>
        <v/>
      </c>
      <c r="M51" s="47" t="e">
        <f t="array" ref="M51">IF(ROWS(M$13:M51)&gt;COUNTA(K$13:K$1012),"",INDEX(K$13:K$1012,SMALL(IF(K$13:K$1012&lt;&gt;"",ROW(K$13:K$1012)-ROW(K$13)+1),ROWS(M$13:M51))))</f>
        <v>#NUM!</v>
      </c>
      <c r="O51" s="7">
        <f t="shared" si="1"/>
        <v>0</v>
      </c>
      <c r="P51" s="7">
        <f t="shared" si="2"/>
        <v>0</v>
      </c>
    </row>
    <row r="52" spans="1:16" x14ac:dyDescent="0.25">
      <c r="A52" s="9">
        <v>40</v>
      </c>
      <c r="B52" s="56" t="str">
        <f>IF(VLOOKUP(L52,'do 1000 ha'!$B$18:$I$1018,2,0)=0,"",VLOOKUP(L52,'do 1000 ha'!$B$18:$I$1018,2,0))</f>
        <v/>
      </c>
      <c r="C52" s="56" t="str">
        <f>IF(VLOOKUP(L52,'do 1000 ha'!$B$18:$I$1018,4,0)=0,"",VLOOKUP(L52,'do 1000 ha'!$B$18:$I$1018,4,0))</f>
        <v/>
      </c>
      <c r="D52" s="56" t="str">
        <f>IF(VLOOKUP(L52,'do 1000 ha'!$B$18:$I$1018,5,0)=0,"",VLOOKUP(L52,'do 1000 ha'!$B$18:$I$1018,5,0))</f>
        <v/>
      </c>
      <c r="E52" s="56" t="str">
        <f>IF(VLOOKUP(L52,'do 1000 ha'!$B$18:$I$1018,6,0)=0,"",VLOOKUP(L52,'do 1000 ha'!$B$18:$I$1018,6,0))</f>
        <v/>
      </c>
      <c r="F52" s="56" t="str">
        <f>IF(VLOOKUP(L52,'do 1000 ha'!$B$18:$I$1018,7,0)=0,"",VLOOKUP(L52,'do 1000 ha'!$B$18:$I$1018,7,0))</f>
        <v/>
      </c>
      <c r="G52" s="57" t="str">
        <f>IF(VLOOKUP(L52,'do 1000 ha'!$B$18:$I$1018,8,0)=0,"",VLOOKUP(L52,'do 1000 ha'!$B$18:$I$1018,8,0))</f>
        <v/>
      </c>
      <c r="H52" s="25"/>
      <c r="I52" s="53" t="str">
        <f>IF('do 1000 ha'!K58='do 1000 ha'!$AR$8,'do 1000 ha'!AF58,"")</f>
        <v/>
      </c>
      <c r="J52" s="7" t="str">
        <f t="shared" si="3"/>
        <v/>
      </c>
      <c r="K52" s="11" t="str">
        <f t="array" ref="K52">IF(OR(I52=$I$13:I51),"",I52)</f>
        <v/>
      </c>
      <c r="L52" s="7" t="str">
        <f t="array" ref="L52">IFERROR(INDEX(K$13:K$1012,SMALL(IF(K$13:K$1012&lt;&gt;"",ROW(K$13:K$1012)-ROW(K$13)+1),ROWS(K$13:$K52))),"")</f>
        <v/>
      </c>
      <c r="M52" s="47" t="e">
        <f t="array" ref="M52">IF(ROWS(M$13:M52)&gt;COUNTA(K$13:K$1012),"",INDEX(K$13:K$1012,SMALL(IF(K$13:K$1012&lt;&gt;"",ROW(K$13:K$1012)-ROW(K$13)+1),ROWS(M$13:M52))))</f>
        <v>#NUM!</v>
      </c>
      <c r="O52" s="7">
        <f t="shared" si="1"/>
        <v>0</v>
      </c>
      <c r="P52" s="7">
        <f t="shared" si="2"/>
        <v>0</v>
      </c>
    </row>
    <row r="53" spans="1:16" x14ac:dyDescent="0.25">
      <c r="A53" s="9">
        <v>41</v>
      </c>
      <c r="B53" s="56" t="str">
        <f>IF(VLOOKUP(L53,'do 1000 ha'!$B$18:$I$1018,2,0)=0,"",VLOOKUP(L53,'do 1000 ha'!$B$18:$I$1018,2,0))</f>
        <v/>
      </c>
      <c r="C53" s="56" t="str">
        <f>IF(VLOOKUP(L53,'do 1000 ha'!$B$18:$I$1018,4,0)=0,"",VLOOKUP(L53,'do 1000 ha'!$B$18:$I$1018,4,0))</f>
        <v/>
      </c>
      <c r="D53" s="56" t="str">
        <f>IF(VLOOKUP(L53,'do 1000 ha'!$B$18:$I$1018,5,0)=0,"",VLOOKUP(L53,'do 1000 ha'!$B$18:$I$1018,5,0))</f>
        <v/>
      </c>
      <c r="E53" s="56" t="str">
        <f>IF(VLOOKUP(L53,'do 1000 ha'!$B$18:$I$1018,6,0)=0,"",VLOOKUP(L53,'do 1000 ha'!$B$18:$I$1018,6,0))</f>
        <v/>
      </c>
      <c r="F53" s="56" t="str">
        <f>IF(VLOOKUP(L53,'do 1000 ha'!$B$18:$I$1018,7,0)=0,"",VLOOKUP(L53,'do 1000 ha'!$B$18:$I$1018,7,0))</f>
        <v/>
      </c>
      <c r="G53" s="57" t="str">
        <f>IF(VLOOKUP(L53,'do 1000 ha'!$B$18:$I$1018,8,0)=0,"",VLOOKUP(L53,'do 1000 ha'!$B$18:$I$1018,8,0))</f>
        <v/>
      </c>
      <c r="H53" s="25"/>
      <c r="I53" s="53" t="str">
        <f>IF('do 1000 ha'!K59='do 1000 ha'!$AR$8,'do 1000 ha'!AF59,"")</f>
        <v/>
      </c>
      <c r="J53" s="7" t="str">
        <f t="shared" si="3"/>
        <v/>
      </c>
      <c r="K53" s="11" t="str">
        <f t="array" ref="K53">IF(OR(I53=$I$13:I52),"",I53)</f>
        <v/>
      </c>
      <c r="L53" s="7" t="str">
        <f t="array" ref="L53">IFERROR(INDEX(K$13:K$1012,SMALL(IF(K$13:K$1012&lt;&gt;"",ROW(K$13:K$1012)-ROW(K$13)+1),ROWS(K$13:$K53))),"")</f>
        <v/>
      </c>
      <c r="M53" s="47" t="e">
        <f t="array" ref="M53">IF(ROWS(M$13:M53)&gt;COUNTA(K$13:K$1012),"",INDEX(K$13:K$1012,SMALL(IF(K$13:K$1012&lt;&gt;"",ROW(K$13:K$1012)-ROW(K$13)+1),ROWS(M$13:M53))))</f>
        <v>#NUM!</v>
      </c>
      <c r="O53" s="7">
        <f t="shared" si="1"/>
        <v>0</v>
      </c>
      <c r="P53" s="7">
        <f t="shared" si="2"/>
        <v>0</v>
      </c>
    </row>
    <row r="54" spans="1:16" x14ac:dyDescent="0.25">
      <c r="A54" s="9">
        <v>42</v>
      </c>
      <c r="B54" s="56" t="str">
        <f>IF(VLOOKUP(L54,'do 1000 ha'!$B$18:$I$1018,2,0)=0,"",VLOOKUP(L54,'do 1000 ha'!$B$18:$I$1018,2,0))</f>
        <v/>
      </c>
      <c r="C54" s="56" t="str">
        <f>IF(VLOOKUP(L54,'do 1000 ha'!$B$18:$I$1018,4,0)=0,"",VLOOKUP(L54,'do 1000 ha'!$B$18:$I$1018,4,0))</f>
        <v/>
      </c>
      <c r="D54" s="56" t="str">
        <f>IF(VLOOKUP(L54,'do 1000 ha'!$B$18:$I$1018,5,0)=0,"",VLOOKUP(L54,'do 1000 ha'!$B$18:$I$1018,5,0))</f>
        <v/>
      </c>
      <c r="E54" s="56" t="str">
        <f>IF(VLOOKUP(L54,'do 1000 ha'!$B$18:$I$1018,6,0)=0,"",VLOOKUP(L54,'do 1000 ha'!$B$18:$I$1018,6,0))</f>
        <v/>
      </c>
      <c r="F54" s="56" t="str">
        <f>IF(VLOOKUP(L54,'do 1000 ha'!$B$18:$I$1018,7,0)=0,"",VLOOKUP(L54,'do 1000 ha'!$B$18:$I$1018,7,0))</f>
        <v/>
      </c>
      <c r="G54" s="57" t="str">
        <f>IF(VLOOKUP(L54,'do 1000 ha'!$B$18:$I$1018,8,0)=0,"",VLOOKUP(L54,'do 1000 ha'!$B$18:$I$1018,8,0))</f>
        <v/>
      </c>
      <c r="H54" s="25"/>
      <c r="I54" s="53" t="str">
        <f>IF('do 1000 ha'!K60='do 1000 ha'!$AR$8,'do 1000 ha'!AF60,"")</f>
        <v/>
      </c>
      <c r="J54" s="7" t="str">
        <f t="shared" si="3"/>
        <v/>
      </c>
      <c r="K54" s="11" t="str">
        <f t="array" ref="K54">IF(OR(I54=$I$13:I53),"",I54)</f>
        <v/>
      </c>
      <c r="L54" s="7" t="str">
        <f t="array" ref="L54">IFERROR(INDEX(K$13:K$1012,SMALL(IF(K$13:K$1012&lt;&gt;"",ROW(K$13:K$1012)-ROW(K$13)+1),ROWS(K$13:$K54))),"")</f>
        <v/>
      </c>
      <c r="M54" s="47" t="e">
        <f t="array" ref="M54">IF(ROWS(M$13:M54)&gt;COUNTA(K$13:K$1012),"",INDEX(K$13:K$1012,SMALL(IF(K$13:K$1012&lt;&gt;"",ROW(K$13:K$1012)-ROW(K$13)+1),ROWS(M$13:M54))))</f>
        <v>#NUM!</v>
      </c>
      <c r="O54" s="7">
        <f t="shared" si="1"/>
        <v>0</v>
      </c>
      <c r="P54" s="7">
        <f t="shared" si="2"/>
        <v>0</v>
      </c>
    </row>
    <row r="55" spans="1:16" x14ac:dyDescent="0.25">
      <c r="A55" s="9">
        <v>43</v>
      </c>
      <c r="B55" s="56" t="str">
        <f>IF(VLOOKUP(L55,'do 1000 ha'!$B$18:$I$1018,2,0)=0,"",VLOOKUP(L55,'do 1000 ha'!$B$18:$I$1018,2,0))</f>
        <v/>
      </c>
      <c r="C55" s="56" t="str">
        <f>IF(VLOOKUP(L55,'do 1000 ha'!$B$18:$I$1018,4,0)=0,"",VLOOKUP(L55,'do 1000 ha'!$B$18:$I$1018,4,0))</f>
        <v/>
      </c>
      <c r="D55" s="56" t="str">
        <f>IF(VLOOKUP(L55,'do 1000 ha'!$B$18:$I$1018,5,0)=0,"",VLOOKUP(L55,'do 1000 ha'!$B$18:$I$1018,5,0))</f>
        <v/>
      </c>
      <c r="E55" s="56" t="str">
        <f>IF(VLOOKUP(L55,'do 1000 ha'!$B$18:$I$1018,6,0)=0,"",VLOOKUP(L55,'do 1000 ha'!$B$18:$I$1018,6,0))</f>
        <v/>
      </c>
      <c r="F55" s="56" t="str">
        <f>IF(VLOOKUP(L55,'do 1000 ha'!$B$18:$I$1018,7,0)=0,"",VLOOKUP(L55,'do 1000 ha'!$B$18:$I$1018,7,0))</f>
        <v/>
      </c>
      <c r="G55" s="57" t="str">
        <f>IF(VLOOKUP(L55,'do 1000 ha'!$B$18:$I$1018,8,0)=0,"",VLOOKUP(L55,'do 1000 ha'!$B$18:$I$1018,8,0))</f>
        <v/>
      </c>
      <c r="H55" s="25"/>
      <c r="I55" s="53" t="str">
        <f>IF('do 1000 ha'!K61='do 1000 ha'!$AR$8,'do 1000 ha'!AF61,"")</f>
        <v/>
      </c>
      <c r="J55" s="7" t="str">
        <f t="shared" si="3"/>
        <v/>
      </c>
      <c r="K55" s="11" t="str">
        <f t="array" ref="K55">IF(OR(I55=$I$13:I54),"",I55)</f>
        <v/>
      </c>
      <c r="L55" s="7" t="str">
        <f t="array" ref="L55">IFERROR(INDEX(K$13:K$1012,SMALL(IF(K$13:K$1012&lt;&gt;"",ROW(K$13:K$1012)-ROW(K$13)+1),ROWS(K$13:$K55))),"")</f>
        <v/>
      </c>
      <c r="M55" s="47" t="e">
        <f t="array" ref="M55">IF(ROWS(M$13:M55)&gt;COUNTA(K$13:K$1012),"",INDEX(K$13:K$1012,SMALL(IF(K$13:K$1012&lt;&gt;"",ROW(K$13:K$1012)-ROW(K$13)+1),ROWS(M$13:M55))))</f>
        <v>#NUM!</v>
      </c>
      <c r="O55" s="7">
        <f t="shared" si="1"/>
        <v>0</v>
      </c>
      <c r="P55" s="7">
        <f t="shared" si="2"/>
        <v>0</v>
      </c>
    </row>
    <row r="56" spans="1:16" x14ac:dyDescent="0.25">
      <c r="A56" s="9">
        <v>44</v>
      </c>
      <c r="B56" s="56" t="str">
        <f>IF(VLOOKUP(L56,'do 1000 ha'!$B$18:$I$1018,2,0)=0,"",VLOOKUP(L56,'do 1000 ha'!$B$18:$I$1018,2,0))</f>
        <v/>
      </c>
      <c r="C56" s="56" t="str">
        <f>IF(VLOOKUP(L56,'do 1000 ha'!$B$18:$I$1018,4,0)=0,"",VLOOKUP(L56,'do 1000 ha'!$B$18:$I$1018,4,0))</f>
        <v/>
      </c>
      <c r="D56" s="56" t="str">
        <f>IF(VLOOKUP(L56,'do 1000 ha'!$B$18:$I$1018,5,0)=0,"",VLOOKUP(L56,'do 1000 ha'!$B$18:$I$1018,5,0))</f>
        <v/>
      </c>
      <c r="E56" s="56" t="str">
        <f>IF(VLOOKUP(L56,'do 1000 ha'!$B$18:$I$1018,6,0)=0,"",VLOOKUP(L56,'do 1000 ha'!$B$18:$I$1018,6,0))</f>
        <v/>
      </c>
      <c r="F56" s="56" t="str">
        <f>IF(VLOOKUP(L56,'do 1000 ha'!$B$18:$I$1018,7,0)=0,"",VLOOKUP(L56,'do 1000 ha'!$B$18:$I$1018,7,0))</f>
        <v/>
      </c>
      <c r="G56" s="57" t="str">
        <f>IF(VLOOKUP(L56,'do 1000 ha'!$B$18:$I$1018,8,0)=0,"",VLOOKUP(L56,'do 1000 ha'!$B$18:$I$1018,8,0))</f>
        <v/>
      </c>
      <c r="H56" s="25"/>
      <c r="I56" s="53" t="str">
        <f>IF('do 1000 ha'!K62='do 1000 ha'!$AR$8,'do 1000 ha'!AF62,"")</f>
        <v/>
      </c>
      <c r="J56" s="7" t="str">
        <f t="shared" si="3"/>
        <v/>
      </c>
      <c r="K56" s="11" t="str">
        <f t="array" ref="K56">IF(OR(I56=$I$13:I55),"",I56)</f>
        <v/>
      </c>
      <c r="L56" s="7" t="str">
        <f t="array" ref="L56">IFERROR(INDEX(K$13:K$1012,SMALL(IF(K$13:K$1012&lt;&gt;"",ROW(K$13:K$1012)-ROW(K$13)+1),ROWS(K$13:$K56))),"")</f>
        <v/>
      </c>
      <c r="M56" s="47" t="e">
        <f t="array" ref="M56">IF(ROWS(M$13:M56)&gt;COUNTA(K$13:K$1012),"",INDEX(K$13:K$1012,SMALL(IF(K$13:K$1012&lt;&gt;"",ROW(K$13:K$1012)-ROW(K$13)+1),ROWS(M$13:M56))))</f>
        <v>#NUM!</v>
      </c>
      <c r="O56" s="7">
        <f t="shared" si="1"/>
        <v>0</v>
      </c>
      <c r="P56" s="7">
        <f t="shared" si="2"/>
        <v>0</v>
      </c>
    </row>
    <row r="57" spans="1:16" x14ac:dyDescent="0.25">
      <c r="A57" s="9">
        <v>45</v>
      </c>
      <c r="B57" s="56" t="str">
        <f>IF(VLOOKUP(L57,'do 1000 ha'!$B$18:$I$1018,2,0)=0,"",VLOOKUP(L57,'do 1000 ha'!$B$18:$I$1018,2,0))</f>
        <v/>
      </c>
      <c r="C57" s="56" t="str">
        <f>IF(VLOOKUP(L57,'do 1000 ha'!$B$18:$I$1018,4,0)=0,"",VLOOKUP(L57,'do 1000 ha'!$B$18:$I$1018,4,0))</f>
        <v/>
      </c>
      <c r="D57" s="56" t="str">
        <f>IF(VLOOKUP(L57,'do 1000 ha'!$B$18:$I$1018,5,0)=0,"",VLOOKUP(L57,'do 1000 ha'!$B$18:$I$1018,5,0))</f>
        <v/>
      </c>
      <c r="E57" s="56" t="str">
        <f>IF(VLOOKUP(L57,'do 1000 ha'!$B$18:$I$1018,6,0)=0,"",VLOOKUP(L57,'do 1000 ha'!$B$18:$I$1018,6,0))</f>
        <v/>
      </c>
      <c r="F57" s="56" t="str">
        <f>IF(VLOOKUP(L57,'do 1000 ha'!$B$18:$I$1018,7,0)=0,"",VLOOKUP(L57,'do 1000 ha'!$B$18:$I$1018,7,0))</f>
        <v/>
      </c>
      <c r="G57" s="57" t="str">
        <f>IF(VLOOKUP(L57,'do 1000 ha'!$B$18:$I$1018,8,0)=0,"",VLOOKUP(L57,'do 1000 ha'!$B$18:$I$1018,8,0))</f>
        <v/>
      </c>
      <c r="H57" s="25"/>
      <c r="I57" s="53" t="str">
        <f>IF('do 1000 ha'!K63='do 1000 ha'!$AR$8,'do 1000 ha'!AF63,"")</f>
        <v/>
      </c>
      <c r="J57" s="7" t="str">
        <f t="shared" si="3"/>
        <v/>
      </c>
      <c r="K57" s="11" t="str">
        <f t="array" ref="K57">IF(OR(I57=$I$13:I56),"",I57)</f>
        <v/>
      </c>
      <c r="L57" s="7" t="str">
        <f t="array" ref="L57">IFERROR(INDEX(K$13:K$1012,SMALL(IF(K$13:K$1012&lt;&gt;"",ROW(K$13:K$1012)-ROW(K$13)+1),ROWS(K$13:$K57))),"")</f>
        <v/>
      </c>
      <c r="M57" s="47" t="e">
        <f t="array" ref="M57">IF(ROWS(M$13:M57)&gt;COUNTA(K$13:K$1012),"",INDEX(K$13:K$1012,SMALL(IF(K$13:K$1012&lt;&gt;"",ROW(K$13:K$1012)-ROW(K$13)+1),ROWS(M$13:M57))))</f>
        <v>#NUM!</v>
      </c>
      <c r="O57" s="7">
        <f t="shared" si="1"/>
        <v>0</v>
      </c>
      <c r="P57" s="7">
        <f t="shared" si="2"/>
        <v>0</v>
      </c>
    </row>
    <row r="58" spans="1:16" x14ac:dyDescent="0.25">
      <c r="A58" s="9">
        <v>46</v>
      </c>
      <c r="B58" s="56" t="str">
        <f>IF(VLOOKUP(L58,'do 1000 ha'!$B$18:$I$1018,2,0)=0,"",VLOOKUP(L58,'do 1000 ha'!$B$18:$I$1018,2,0))</f>
        <v/>
      </c>
      <c r="C58" s="56" t="str">
        <f>IF(VLOOKUP(L58,'do 1000 ha'!$B$18:$I$1018,4,0)=0,"",VLOOKUP(L58,'do 1000 ha'!$B$18:$I$1018,4,0))</f>
        <v/>
      </c>
      <c r="D58" s="56" t="str">
        <f>IF(VLOOKUP(L58,'do 1000 ha'!$B$18:$I$1018,5,0)=0,"",VLOOKUP(L58,'do 1000 ha'!$B$18:$I$1018,5,0))</f>
        <v/>
      </c>
      <c r="E58" s="56" t="str">
        <f>IF(VLOOKUP(L58,'do 1000 ha'!$B$18:$I$1018,6,0)=0,"",VLOOKUP(L58,'do 1000 ha'!$B$18:$I$1018,6,0))</f>
        <v/>
      </c>
      <c r="F58" s="56" t="str">
        <f>IF(VLOOKUP(L58,'do 1000 ha'!$B$18:$I$1018,7,0)=0,"",VLOOKUP(L58,'do 1000 ha'!$B$18:$I$1018,7,0))</f>
        <v/>
      </c>
      <c r="G58" s="57" t="str">
        <f>IF(VLOOKUP(L58,'do 1000 ha'!$B$18:$I$1018,8,0)=0,"",VLOOKUP(L58,'do 1000 ha'!$B$18:$I$1018,8,0))</f>
        <v/>
      </c>
      <c r="H58" s="25"/>
      <c r="I58" s="53" t="str">
        <f>IF('do 1000 ha'!K64='do 1000 ha'!$AR$8,'do 1000 ha'!AF64,"")</f>
        <v/>
      </c>
      <c r="J58" s="7" t="str">
        <f t="shared" si="3"/>
        <v/>
      </c>
      <c r="K58" s="11" t="str">
        <f t="array" ref="K58">IF(OR(I58=$I$13:I57),"",I58)</f>
        <v/>
      </c>
      <c r="L58" s="7" t="str">
        <f t="array" ref="L58">IFERROR(INDEX(K$13:K$1012,SMALL(IF(K$13:K$1012&lt;&gt;"",ROW(K$13:K$1012)-ROW(K$13)+1),ROWS(K$13:$K58))),"")</f>
        <v/>
      </c>
      <c r="M58" s="47" t="e">
        <f t="array" ref="M58">IF(ROWS(M$13:M58)&gt;COUNTA(K$13:K$1012),"",INDEX(K$13:K$1012,SMALL(IF(K$13:K$1012&lt;&gt;"",ROW(K$13:K$1012)-ROW(K$13)+1),ROWS(M$13:M58))))</f>
        <v>#NUM!</v>
      </c>
      <c r="O58" s="7">
        <f t="shared" si="1"/>
        <v>0</v>
      </c>
      <c r="P58" s="7">
        <f t="shared" si="2"/>
        <v>0</v>
      </c>
    </row>
    <row r="59" spans="1:16" x14ac:dyDescent="0.25">
      <c r="A59" s="9">
        <v>47</v>
      </c>
      <c r="B59" s="56" t="str">
        <f>IF(VLOOKUP(L59,'do 1000 ha'!$B$18:$I$1018,2,0)=0,"",VLOOKUP(L59,'do 1000 ha'!$B$18:$I$1018,2,0))</f>
        <v/>
      </c>
      <c r="C59" s="56" t="str">
        <f>IF(VLOOKUP(L59,'do 1000 ha'!$B$18:$I$1018,4,0)=0,"",VLOOKUP(L59,'do 1000 ha'!$B$18:$I$1018,4,0))</f>
        <v/>
      </c>
      <c r="D59" s="56" t="str">
        <f>IF(VLOOKUP(L59,'do 1000 ha'!$B$18:$I$1018,5,0)=0,"",VLOOKUP(L59,'do 1000 ha'!$B$18:$I$1018,5,0))</f>
        <v/>
      </c>
      <c r="E59" s="56" t="str">
        <f>IF(VLOOKUP(L59,'do 1000 ha'!$B$18:$I$1018,6,0)=0,"",VLOOKUP(L59,'do 1000 ha'!$B$18:$I$1018,6,0))</f>
        <v/>
      </c>
      <c r="F59" s="56" t="str">
        <f>IF(VLOOKUP(L59,'do 1000 ha'!$B$18:$I$1018,7,0)=0,"",VLOOKUP(L59,'do 1000 ha'!$B$18:$I$1018,7,0))</f>
        <v/>
      </c>
      <c r="G59" s="57" t="str">
        <f>IF(VLOOKUP(L59,'do 1000 ha'!$B$18:$I$1018,8,0)=0,"",VLOOKUP(L59,'do 1000 ha'!$B$18:$I$1018,8,0))</f>
        <v/>
      </c>
      <c r="H59" s="25"/>
      <c r="I59" s="53" t="str">
        <f>IF('do 1000 ha'!K65='do 1000 ha'!$AR$8,'do 1000 ha'!AF65,"")</f>
        <v/>
      </c>
      <c r="J59" s="7" t="str">
        <f t="shared" si="3"/>
        <v/>
      </c>
      <c r="K59" s="11" t="str">
        <f t="array" ref="K59">IF(OR(I59=$I$13:I58),"",I59)</f>
        <v/>
      </c>
      <c r="L59" s="7" t="str">
        <f t="array" ref="L59">IFERROR(INDEX(K$13:K$1012,SMALL(IF(K$13:K$1012&lt;&gt;"",ROW(K$13:K$1012)-ROW(K$13)+1),ROWS(K$13:$K59))),"")</f>
        <v/>
      </c>
      <c r="M59" s="47" t="e">
        <f t="array" ref="M59">IF(ROWS(M$13:M59)&gt;COUNTA(K$13:K$1012),"",INDEX(K$13:K$1012,SMALL(IF(K$13:K$1012&lt;&gt;"",ROW(K$13:K$1012)-ROW(K$13)+1),ROWS(M$13:M59))))</f>
        <v>#NUM!</v>
      </c>
      <c r="O59" s="7">
        <f t="shared" si="1"/>
        <v>0</v>
      </c>
      <c r="P59" s="7">
        <f t="shared" si="2"/>
        <v>0</v>
      </c>
    </row>
    <row r="60" spans="1:16" x14ac:dyDescent="0.25">
      <c r="A60" s="9">
        <v>48</v>
      </c>
      <c r="B60" s="56" t="str">
        <f>IF(VLOOKUP(L60,'do 1000 ha'!$B$18:$I$1018,2,0)=0,"",VLOOKUP(L60,'do 1000 ha'!$B$18:$I$1018,2,0))</f>
        <v/>
      </c>
      <c r="C60" s="56" t="str">
        <f>IF(VLOOKUP(L60,'do 1000 ha'!$B$18:$I$1018,4,0)=0,"",VLOOKUP(L60,'do 1000 ha'!$B$18:$I$1018,4,0))</f>
        <v/>
      </c>
      <c r="D60" s="56" t="str">
        <f>IF(VLOOKUP(L60,'do 1000 ha'!$B$18:$I$1018,5,0)=0,"",VLOOKUP(L60,'do 1000 ha'!$B$18:$I$1018,5,0))</f>
        <v/>
      </c>
      <c r="E60" s="56" t="str">
        <f>IF(VLOOKUP(L60,'do 1000 ha'!$B$18:$I$1018,6,0)=0,"",VLOOKUP(L60,'do 1000 ha'!$B$18:$I$1018,6,0))</f>
        <v/>
      </c>
      <c r="F60" s="56" t="str">
        <f>IF(VLOOKUP(L60,'do 1000 ha'!$B$18:$I$1018,7,0)=0,"",VLOOKUP(L60,'do 1000 ha'!$B$18:$I$1018,7,0))</f>
        <v/>
      </c>
      <c r="G60" s="57" t="str">
        <f>IF(VLOOKUP(L60,'do 1000 ha'!$B$18:$I$1018,8,0)=0,"",VLOOKUP(L60,'do 1000 ha'!$B$18:$I$1018,8,0))</f>
        <v/>
      </c>
      <c r="H60" s="25"/>
      <c r="I60" s="53" t="str">
        <f>IF('do 1000 ha'!K66='do 1000 ha'!$AR$8,'do 1000 ha'!AF66,"")</f>
        <v/>
      </c>
      <c r="J60" s="7" t="str">
        <f t="shared" si="3"/>
        <v/>
      </c>
      <c r="K60" s="11" t="str">
        <f t="array" ref="K60">IF(OR(I60=$I$13:I59),"",I60)</f>
        <v/>
      </c>
      <c r="L60" s="7" t="str">
        <f t="array" ref="L60">IFERROR(INDEX(K$13:K$1012,SMALL(IF(K$13:K$1012&lt;&gt;"",ROW(K$13:K$1012)-ROW(K$13)+1),ROWS(K$13:$K60))),"")</f>
        <v/>
      </c>
      <c r="M60" s="47" t="e">
        <f t="array" ref="M60">IF(ROWS(M$13:M60)&gt;COUNTA(K$13:K$1012),"",INDEX(K$13:K$1012,SMALL(IF(K$13:K$1012&lt;&gt;"",ROW(K$13:K$1012)-ROW(K$13)+1),ROWS(M$13:M60))))</f>
        <v>#NUM!</v>
      </c>
      <c r="O60" s="7">
        <f t="shared" si="1"/>
        <v>0</v>
      </c>
      <c r="P60" s="7">
        <f t="shared" si="2"/>
        <v>0</v>
      </c>
    </row>
    <row r="61" spans="1:16" x14ac:dyDescent="0.25">
      <c r="A61" s="9">
        <v>49</v>
      </c>
      <c r="B61" s="56" t="str">
        <f>IF(VLOOKUP(L61,'do 1000 ha'!$B$18:$I$1018,2,0)=0,"",VLOOKUP(L61,'do 1000 ha'!$B$18:$I$1018,2,0))</f>
        <v/>
      </c>
      <c r="C61" s="56" t="str">
        <f>IF(VLOOKUP(L61,'do 1000 ha'!$B$18:$I$1018,4,0)=0,"",VLOOKUP(L61,'do 1000 ha'!$B$18:$I$1018,4,0))</f>
        <v/>
      </c>
      <c r="D61" s="56" t="str">
        <f>IF(VLOOKUP(L61,'do 1000 ha'!$B$18:$I$1018,5,0)=0,"",VLOOKUP(L61,'do 1000 ha'!$B$18:$I$1018,5,0))</f>
        <v/>
      </c>
      <c r="E61" s="56" t="str">
        <f>IF(VLOOKUP(L61,'do 1000 ha'!$B$18:$I$1018,6,0)=0,"",VLOOKUP(L61,'do 1000 ha'!$B$18:$I$1018,6,0))</f>
        <v/>
      </c>
      <c r="F61" s="56" t="str">
        <f>IF(VLOOKUP(L61,'do 1000 ha'!$B$18:$I$1018,7,0)=0,"",VLOOKUP(L61,'do 1000 ha'!$B$18:$I$1018,7,0))</f>
        <v/>
      </c>
      <c r="G61" s="57" t="str">
        <f>IF(VLOOKUP(L61,'do 1000 ha'!$B$18:$I$1018,8,0)=0,"",VLOOKUP(L61,'do 1000 ha'!$B$18:$I$1018,8,0))</f>
        <v/>
      </c>
      <c r="H61" s="25"/>
      <c r="I61" s="53" t="str">
        <f>IF('do 1000 ha'!K67='do 1000 ha'!$AR$8,'do 1000 ha'!AF67,"")</f>
        <v/>
      </c>
      <c r="J61" s="7" t="str">
        <f t="shared" si="3"/>
        <v/>
      </c>
      <c r="K61" s="11" t="str">
        <f t="array" ref="K61">IF(OR(I61=$I$13:I60),"",I61)</f>
        <v/>
      </c>
      <c r="L61" s="7" t="str">
        <f t="array" ref="L61">IFERROR(INDEX(K$13:K$1012,SMALL(IF(K$13:K$1012&lt;&gt;"",ROW(K$13:K$1012)-ROW(K$13)+1),ROWS(K$13:$K61))),"")</f>
        <v/>
      </c>
      <c r="M61" s="47" t="e">
        <f t="array" ref="M61">IF(ROWS(M$13:M61)&gt;COUNTA(K$13:K$1012),"",INDEX(K$13:K$1012,SMALL(IF(K$13:K$1012&lt;&gt;"",ROW(K$13:K$1012)-ROW(K$13)+1),ROWS(M$13:M61))))</f>
        <v>#NUM!</v>
      </c>
      <c r="O61" s="7">
        <f t="shared" si="1"/>
        <v>0</v>
      </c>
      <c r="P61" s="7">
        <f t="shared" si="2"/>
        <v>0</v>
      </c>
    </row>
    <row r="62" spans="1:16" x14ac:dyDescent="0.25">
      <c r="A62" s="9">
        <v>50</v>
      </c>
      <c r="B62" s="56" t="str">
        <f>IF(VLOOKUP(L62,'do 1000 ha'!$B$18:$I$1018,2,0)=0,"",VLOOKUP(L62,'do 1000 ha'!$B$18:$I$1018,2,0))</f>
        <v/>
      </c>
      <c r="C62" s="56" t="str">
        <f>IF(VLOOKUP(L62,'do 1000 ha'!$B$18:$I$1018,4,0)=0,"",VLOOKUP(L62,'do 1000 ha'!$B$18:$I$1018,4,0))</f>
        <v/>
      </c>
      <c r="D62" s="56" t="str">
        <f>IF(VLOOKUP(L62,'do 1000 ha'!$B$18:$I$1018,5,0)=0,"",VLOOKUP(L62,'do 1000 ha'!$B$18:$I$1018,5,0))</f>
        <v/>
      </c>
      <c r="E62" s="56" t="str">
        <f>IF(VLOOKUP(L62,'do 1000 ha'!$B$18:$I$1018,6,0)=0,"",VLOOKUP(L62,'do 1000 ha'!$B$18:$I$1018,6,0))</f>
        <v/>
      </c>
      <c r="F62" s="56" t="str">
        <f>IF(VLOOKUP(L62,'do 1000 ha'!$B$18:$I$1018,7,0)=0,"",VLOOKUP(L62,'do 1000 ha'!$B$18:$I$1018,7,0))</f>
        <v/>
      </c>
      <c r="G62" s="57" t="str">
        <f>IF(VLOOKUP(L62,'do 1000 ha'!$B$18:$I$1018,8,0)=0,"",VLOOKUP(L62,'do 1000 ha'!$B$18:$I$1018,8,0))</f>
        <v/>
      </c>
      <c r="H62" s="25"/>
      <c r="I62" s="53" t="str">
        <f>IF('do 1000 ha'!K68='do 1000 ha'!$AR$8,'do 1000 ha'!AF68,"")</f>
        <v/>
      </c>
      <c r="J62" s="7" t="str">
        <f t="shared" si="3"/>
        <v/>
      </c>
      <c r="K62" s="11" t="str">
        <f t="array" ref="K62">IF(OR(I62=$I$13:I61),"",I62)</f>
        <v/>
      </c>
      <c r="L62" s="7" t="str">
        <f t="array" ref="L62">IFERROR(INDEX(K$13:K$1012,SMALL(IF(K$13:K$1012&lt;&gt;"",ROW(K$13:K$1012)-ROW(K$13)+1),ROWS(K$13:$K62))),"")</f>
        <v/>
      </c>
      <c r="M62" s="47" t="e">
        <f t="array" ref="M62">IF(ROWS(M$13:M62)&gt;COUNTA(K$13:K$1012),"",INDEX(K$13:K$1012,SMALL(IF(K$13:K$1012&lt;&gt;"",ROW(K$13:K$1012)-ROW(K$13)+1),ROWS(M$13:M62))))</f>
        <v>#NUM!</v>
      </c>
      <c r="O62" s="7">
        <f t="shared" si="1"/>
        <v>0</v>
      </c>
      <c r="P62" s="7">
        <f t="shared" si="2"/>
        <v>0</v>
      </c>
    </row>
    <row r="63" spans="1:16" x14ac:dyDescent="0.25">
      <c r="A63" s="9">
        <v>51</v>
      </c>
      <c r="B63" s="56" t="str">
        <f>IF(VLOOKUP(L63,'do 1000 ha'!$B$18:$I$1018,2,0)=0,"",VLOOKUP(L63,'do 1000 ha'!$B$18:$I$1018,2,0))</f>
        <v/>
      </c>
      <c r="C63" s="56" t="str">
        <f>IF(VLOOKUP(L63,'do 1000 ha'!$B$18:$I$1018,4,0)=0,"",VLOOKUP(L63,'do 1000 ha'!$B$18:$I$1018,4,0))</f>
        <v/>
      </c>
      <c r="D63" s="56" t="str">
        <f>IF(VLOOKUP(L63,'do 1000 ha'!$B$18:$I$1018,5,0)=0,"",VLOOKUP(L63,'do 1000 ha'!$B$18:$I$1018,5,0))</f>
        <v/>
      </c>
      <c r="E63" s="56" t="str">
        <f>IF(VLOOKUP(L63,'do 1000 ha'!$B$18:$I$1018,6,0)=0,"",VLOOKUP(L63,'do 1000 ha'!$B$18:$I$1018,6,0))</f>
        <v/>
      </c>
      <c r="F63" s="56" t="str">
        <f>IF(VLOOKUP(L63,'do 1000 ha'!$B$18:$I$1018,7,0)=0,"",VLOOKUP(L63,'do 1000 ha'!$B$18:$I$1018,7,0))</f>
        <v/>
      </c>
      <c r="G63" s="57" t="str">
        <f>IF(VLOOKUP(L63,'do 1000 ha'!$B$18:$I$1018,8,0)=0,"",VLOOKUP(L63,'do 1000 ha'!$B$18:$I$1018,8,0))</f>
        <v/>
      </c>
      <c r="H63" s="25"/>
      <c r="I63" s="53" t="str">
        <f>IF('do 1000 ha'!K69='do 1000 ha'!$AR$8,'do 1000 ha'!AF69,"")</f>
        <v/>
      </c>
      <c r="J63" s="7" t="str">
        <f t="shared" si="3"/>
        <v/>
      </c>
      <c r="K63" s="11" t="str">
        <f t="array" ref="K63">IF(OR(I63=$I$13:I62),"",I63)</f>
        <v/>
      </c>
      <c r="L63" s="7" t="str">
        <f t="array" ref="L63">IFERROR(INDEX(K$13:K$1012,SMALL(IF(K$13:K$1012&lt;&gt;"",ROW(K$13:K$1012)-ROW(K$13)+1),ROWS(K$13:$K63))),"")</f>
        <v/>
      </c>
      <c r="M63" s="47" t="e">
        <f t="array" ref="M63">IF(ROWS(M$13:M63)&gt;COUNTA(K$13:K$1012),"",INDEX(K$13:K$1012,SMALL(IF(K$13:K$1012&lt;&gt;"",ROW(K$13:K$1012)-ROW(K$13)+1),ROWS(M$13:M63))))</f>
        <v>#NUM!</v>
      </c>
      <c r="O63" s="7">
        <f t="shared" si="1"/>
        <v>0</v>
      </c>
      <c r="P63" s="7">
        <f t="shared" si="2"/>
        <v>0</v>
      </c>
    </row>
    <row r="64" spans="1:16" x14ac:dyDescent="0.25">
      <c r="A64" s="9">
        <v>52</v>
      </c>
      <c r="B64" s="56" t="str">
        <f>IF(VLOOKUP(L64,'do 1000 ha'!$B$18:$I$1018,2,0)=0,"",VLOOKUP(L64,'do 1000 ha'!$B$18:$I$1018,2,0))</f>
        <v/>
      </c>
      <c r="C64" s="56" t="str">
        <f>IF(VLOOKUP(L64,'do 1000 ha'!$B$18:$I$1018,4,0)=0,"",VLOOKUP(L64,'do 1000 ha'!$B$18:$I$1018,4,0))</f>
        <v/>
      </c>
      <c r="D64" s="56" t="str">
        <f>IF(VLOOKUP(L64,'do 1000 ha'!$B$18:$I$1018,5,0)=0,"",VLOOKUP(L64,'do 1000 ha'!$B$18:$I$1018,5,0))</f>
        <v/>
      </c>
      <c r="E64" s="56" t="str">
        <f>IF(VLOOKUP(L64,'do 1000 ha'!$B$18:$I$1018,6,0)=0,"",VLOOKUP(L64,'do 1000 ha'!$B$18:$I$1018,6,0))</f>
        <v/>
      </c>
      <c r="F64" s="56" t="str">
        <f>IF(VLOOKUP(L64,'do 1000 ha'!$B$18:$I$1018,7,0)=0,"",VLOOKUP(L64,'do 1000 ha'!$B$18:$I$1018,7,0))</f>
        <v/>
      </c>
      <c r="G64" s="57" t="str">
        <f>IF(VLOOKUP(L64,'do 1000 ha'!$B$18:$I$1018,8,0)=0,"",VLOOKUP(L64,'do 1000 ha'!$B$18:$I$1018,8,0))</f>
        <v/>
      </c>
      <c r="H64" s="25"/>
      <c r="I64" s="53" t="str">
        <f>IF('do 1000 ha'!K70='do 1000 ha'!$AR$8,'do 1000 ha'!AF70,"")</f>
        <v/>
      </c>
      <c r="J64" s="7" t="str">
        <f t="shared" si="3"/>
        <v/>
      </c>
      <c r="K64" s="11" t="str">
        <f t="array" ref="K64">IF(OR(I64=$I$13:I63),"",I64)</f>
        <v/>
      </c>
      <c r="L64" s="7" t="str">
        <f t="array" ref="L64">IFERROR(INDEX(K$13:K$1012,SMALL(IF(K$13:K$1012&lt;&gt;"",ROW(K$13:K$1012)-ROW(K$13)+1),ROWS(K$13:$K64))),"")</f>
        <v/>
      </c>
      <c r="M64" s="47" t="e">
        <f t="array" ref="M64">IF(ROWS(M$13:M64)&gt;COUNTA(K$13:K$1012),"",INDEX(K$13:K$1012,SMALL(IF(K$13:K$1012&lt;&gt;"",ROW(K$13:K$1012)-ROW(K$13)+1),ROWS(M$13:M64))))</f>
        <v>#NUM!</v>
      </c>
      <c r="O64" s="7">
        <f t="shared" si="1"/>
        <v>0</v>
      </c>
      <c r="P64" s="7">
        <f t="shared" si="2"/>
        <v>0</v>
      </c>
    </row>
    <row r="65" spans="1:16" x14ac:dyDescent="0.25">
      <c r="A65" s="9">
        <v>53</v>
      </c>
      <c r="B65" s="56" t="str">
        <f>IF(VLOOKUP(L65,'do 1000 ha'!$B$18:$I$1018,2,0)=0,"",VLOOKUP(L65,'do 1000 ha'!$B$18:$I$1018,2,0))</f>
        <v/>
      </c>
      <c r="C65" s="56" t="str">
        <f>IF(VLOOKUP(L65,'do 1000 ha'!$B$18:$I$1018,4,0)=0,"",VLOOKUP(L65,'do 1000 ha'!$B$18:$I$1018,4,0))</f>
        <v/>
      </c>
      <c r="D65" s="56" t="str">
        <f>IF(VLOOKUP(L65,'do 1000 ha'!$B$18:$I$1018,5,0)=0,"",VLOOKUP(L65,'do 1000 ha'!$B$18:$I$1018,5,0))</f>
        <v/>
      </c>
      <c r="E65" s="56" t="str">
        <f>IF(VLOOKUP(L65,'do 1000 ha'!$B$18:$I$1018,6,0)=0,"",VLOOKUP(L65,'do 1000 ha'!$B$18:$I$1018,6,0))</f>
        <v/>
      </c>
      <c r="F65" s="56" t="str">
        <f>IF(VLOOKUP(L65,'do 1000 ha'!$B$18:$I$1018,7,0)=0,"",VLOOKUP(L65,'do 1000 ha'!$B$18:$I$1018,7,0))</f>
        <v/>
      </c>
      <c r="G65" s="57" t="str">
        <f>IF(VLOOKUP(L65,'do 1000 ha'!$B$18:$I$1018,8,0)=0,"",VLOOKUP(L65,'do 1000 ha'!$B$18:$I$1018,8,0))</f>
        <v/>
      </c>
      <c r="H65" s="25"/>
      <c r="I65" s="53" t="str">
        <f>IF('do 1000 ha'!K71='do 1000 ha'!$AR$8,'do 1000 ha'!AF71,"")</f>
        <v/>
      </c>
      <c r="J65" s="7" t="str">
        <f t="shared" si="3"/>
        <v/>
      </c>
      <c r="K65" s="11" t="str">
        <f t="array" ref="K65">IF(OR(I65=$I$13:I64),"",I65)</f>
        <v/>
      </c>
      <c r="L65" s="7" t="str">
        <f t="array" ref="L65">IFERROR(INDEX(K$13:K$1012,SMALL(IF(K$13:K$1012&lt;&gt;"",ROW(K$13:K$1012)-ROW(K$13)+1),ROWS(K$13:$K65))),"")</f>
        <v/>
      </c>
      <c r="M65" s="47" t="e">
        <f t="array" ref="M65">IF(ROWS(M$13:M65)&gt;COUNTA(K$13:K$1012),"",INDEX(K$13:K$1012,SMALL(IF(K$13:K$1012&lt;&gt;"",ROW(K$13:K$1012)-ROW(K$13)+1),ROWS(M$13:M65))))</f>
        <v>#NUM!</v>
      </c>
      <c r="O65" s="7">
        <f t="shared" si="1"/>
        <v>0</v>
      </c>
      <c r="P65" s="7">
        <f t="shared" si="2"/>
        <v>0</v>
      </c>
    </row>
    <row r="66" spans="1:16" x14ac:dyDescent="0.25">
      <c r="A66" s="9">
        <v>54</v>
      </c>
      <c r="B66" s="56" t="str">
        <f>IF(VLOOKUP(L66,'do 1000 ha'!$B$18:$I$1018,2,0)=0,"",VLOOKUP(L66,'do 1000 ha'!$B$18:$I$1018,2,0))</f>
        <v/>
      </c>
      <c r="C66" s="56" t="str">
        <f>IF(VLOOKUP(L66,'do 1000 ha'!$B$18:$I$1018,4,0)=0,"",VLOOKUP(L66,'do 1000 ha'!$B$18:$I$1018,4,0))</f>
        <v/>
      </c>
      <c r="D66" s="56" t="str">
        <f>IF(VLOOKUP(L66,'do 1000 ha'!$B$18:$I$1018,5,0)=0,"",VLOOKUP(L66,'do 1000 ha'!$B$18:$I$1018,5,0))</f>
        <v/>
      </c>
      <c r="E66" s="56" t="str">
        <f>IF(VLOOKUP(L66,'do 1000 ha'!$B$18:$I$1018,6,0)=0,"",VLOOKUP(L66,'do 1000 ha'!$B$18:$I$1018,6,0))</f>
        <v/>
      </c>
      <c r="F66" s="56" t="str">
        <f>IF(VLOOKUP(L66,'do 1000 ha'!$B$18:$I$1018,7,0)=0,"",VLOOKUP(L66,'do 1000 ha'!$B$18:$I$1018,7,0))</f>
        <v/>
      </c>
      <c r="G66" s="57" t="str">
        <f>IF(VLOOKUP(L66,'do 1000 ha'!$B$18:$I$1018,8,0)=0,"",VLOOKUP(L66,'do 1000 ha'!$B$18:$I$1018,8,0))</f>
        <v/>
      </c>
      <c r="H66" s="25"/>
      <c r="I66" s="53" t="str">
        <f>IF('do 1000 ha'!K72='do 1000 ha'!$AR$8,'do 1000 ha'!AF72,"")</f>
        <v/>
      </c>
      <c r="J66" s="7" t="str">
        <f t="shared" si="3"/>
        <v/>
      </c>
      <c r="K66" s="11" t="str">
        <f t="array" ref="K66">IF(OR(I66=$I$13:I65),"",I66)</f>
        <v/>
      </c>
      <c r="L66" s="7" t="str">
        <f t="array" ref="L66">IFERROR(INDEX(K$13:K$1012,SMALL(IF(K$13:K$1012&lt;&gt;"",ROW(K$13:K$1012)-ROW(K$13)+1),ROWS(K$13:$K66))),"")</f>
        <v/>
      </c>
      <c r="M66" s="47" t="e">
        <f t="array" ref="M66">IF(ROWS(M$13:M66)&gt;COUNTA(K$13:K$1012),"",INDEX(K$13:K$1012,SMALL(IF(K$13:K$1012&lt;&gt;"",ROW(K$13:K$1012)-ROW(K$13)+1),ROWS(M$13:M66))))</f>
        <v>#NUM!</v>
      </c>
      <c r="O66" s="7">
        <f t="shared" si="1"/>
        <v>0</v>
      </c>
      <c r="P66" s="7">
        <f t="shared" si="2"/>
        <v>0</v>
      </c>
    </row>
    <row r="67" spans="1:16" x14ac:dyDescent="0.25">
      <c r="A67" s="9">
        <v>55</v>
      </c>
      <c r="B67" s="56" t="str">
        <f>IF(VLOOKUP(L67,'do 1000 ha'!$B$18:$I$1018,2,0)=0,"",VLOOKUP(L67,'do 1000 ha'!$B$18:$I$1018,2,0))</f>
        <v/>
      </c>
      <c r="C67" s="56" t="str">
        <f>IF(VLOOKUP(L67,'do 1000 ha'!$B$18:$I$1018,4,0)=0,"",VLOOKUP(L67,'do 1000 ha'!$B$18:$I$1018,4,0))</f>
        <v/>
      </c>
      <c r="D67" s="56" t="str">
        <f>IF(VLOOKUP(L67,'do 1000 ha'!$B$18:$I$1018,5,0)=0,"",VLOOKUP(L67,'do 1000 ha'!$B$18:$I$1018,5,0))</f>
        <v/>
      </c>
      <c r="E67" s="56" t="str">
        <f>IF(VLOOKUP(L67,'do 1000 ha'!$B$18:$I$1018,6,0)=0,"",VLOOKUP(L67,'do 1000 ha'!$B$18:$I$1018,6,0))</f>
        <v/>
      </c>
      <c r="F67" s="56" t="str">
        <f>IF(VLOOKUP(L67,'do 1000 ha'!$B$18:$I$1018,7,0)=0,"",VLOOKUP(L67,'do 1000 ha'!$B$18:$I$1018,7,0))</f>
        <v/>
      </c>
      <c r="G67" s="57" t="str">
        <f>IF(VLOOKUP(L67,'do 1000 ha'!$B$18:$I$1018,8,0)=0,"",VLOOKUP(L67,'do 1000 ha'!$B$18:$I$1018,8,0))</f>
        <v/>
      </c>
      <c r="H67" s="25"/>
      <c r="I67" s="53" t="str">
        <f>IF('do 1000 ha'!K73='do 1000 ha'!$AR$8,'do 1000 ha'!AF73,"")</f>
        <v/>
      </c>
      <c r="J67" s="7" t="str">
        <f t="shared" si="3"/>
        <v/>
      </c>
      <c r="K67" s="11" t="str">
        <f t="array" ref="K67">IF(OR(I67=$I$13:I66),"",I67)</f>
        <v/>
      </c>
      <c r="L67" s="7" t="str">
        <f t="array" ref="L67">IFERROR(INDEX(K$13:K$1012,SMALL(IF(K$13:K$1012&lt;&gt;"",ROW(K$13:K$1012)-ROW(K$13)+1),ROWS(K$13:$K67))),"")</f>
        <v/>
      </c>
      <c r="M67" s="47" t="e">
        <f t="array" ref="M67">IF(ROWS(M$13:M67)&gt;COUNTA(K$13:K$1012),"",INDEX(K$13:K$1012,SMALL(IF(K$13:K$1012&lt;&gt;"",ROW(K$13:K$1012)-ROW(K$13)+1),ROWS(M$13:M67))))</f>
        <v>#NUM!</v>
      </c>
      <c r="O67" s="7">
        <f t="shared" si="1"/>
        <v>0</v>
      </c>
      <c r="P67" s="7">
        <f t="shared" si="2"/>
        <v>0</v>
      </c>
    </row>
    <row r="68" spans="1:16" x14ac:dyDescent="0.25">
      <c r="A68" s="9">
        <v>56</v>
      </c>
      <c r="B68" s="56" t="str">
        <f>IF(VLOOKUP(L68,'do 1000 ha'!$B$18:$I$1018,2,0)=0,"",VLOOKUP(L68,'do 1000 ha'!$B$18:$I$1018,2,0))</f>
        <v/>
      </c>
      <c r="C68" s="56" t="str">
        <f>IF(VLOOKUP(L68,'do 1000 ha'!$B$18:$I$1018,4,0)=0,"",VLOOKUP(L68,'do 1000 ha'!$B$18:$I$1018,4,0))</f>
        <v/>
      </c>
      <c r="D68" s="56" t="str">
        <f>IF(VLOOKUP(L68,'do 1000 ha'!$B$18:$I$1018,5,0)=0,"",VLOOKUP(L68,'do 1000 ha'!$B$18:$I$1018,5,0))</f>
        <v/>
      </c>
      <c r="E68" s="56" t="str">
        <f>IF(VLOOKUP(L68,'do 1000 ha'!$B$18:$I$1018,6,0)=0,"",VLOOKUP(L68,'do 1000 ha'!$B$18:$I$1018,6,0))</f>
        <v/>
      </c>
      <c r="F68" s="56" t="str">
        <f>IF(VLOOKUP(L68,'do 1000 ha'!$B$18:$I$1018,7,0)=0,"",VLOOKUP(L68,'do 1000 ha'!$B$18:$I$1018,7,0))</f>
        <v/>
      </c>
      <c r="G68" s="57" t="str">
        <f>IF(VLOOKUP(L68,'do 1000 ha'!$B$18:$I$1018,8,0)=0,"",VLOOKUP(L68,'do 1000 ha'!$B$18:$I$1018,8,0))</f>
        <v/>
      </c>
      <c r="H68" s="25"/>
      <c r="I68" s="53" t="str">
        <f>IF('do 1000 ha'!K74='do 1000 ha'!$AR$8,'do 1000 ha'!AF74,"")</f>
        <v/>
      </c>
      <c r="J68" s="7" t="str">
        <f t="shared" si="3"/>
        <v/>
      </c>
      <c r="K68" s="11" t="str">
        <f t="array" ref="K68">IF(OR(I68=$I$13:I67),"",I68)</f>
        <v/>
      </c>
      <c r="L68" s="7" t="str">
        <f t="array" ref="L68">IFERROR(INDEX(K$13:K$1012,SMALL(IF(K$13:K$1012&lt;&gt;"",ROW(K$13:K$1012)-ROW(K$13)+1),ROWS(K$13:$K68))),"")</f>
        <v/>
      </c>
      <c r="M68" s="47" t="e">
        <f t="array" ref="M68">IF(ROWS(M$13:M68)&gt;COUNTA(K$13:K$1012),"",INDEX(K$13:K$1012,SMALL(IF(K$13:K$1012&lt;&gt;"",ROW(K$13:K$1012)-ROW(K$13)+1),ROWS(M$13:M68))))</f>
        <v>#NUM!</v>
      </c>
      <c r="O68" s="7">
        <f t="shared" si="1"/>
        <v>0</v>
      </c>
      <c r="P68" s="7">
        <f t="shared" si="2"/>
        <v>0</v>
      </c>
    </row>
    <row r="69" spans="1:16" x14ac:dyDescent="0.25">
      <c r="A69" s="9">
        <v>57</v>
      </c>
      <c r="B69" s="56" t="str">
        <f>IF(VLOOKUP(L69,'do 1000 ha'!$B$18:$I$1018,2,0)=0,"",VLOOKUP(L69,'do 1000 ha'!$B$18:$I$1018,2,0))</f>
        <v/>
      </c>
      <c r="C69" s="56" t="str">
        <f>IF(VLOOKUP(L69,'do 1000 ha'!$B$18:$I$1018,4,0)=0,"",VLOOKUP(L69,'do 1000 ha'!$B$18:$I$1018,4,0))</f>
        <v/>
      </c>
      <c r="D69" s="56" t="str">
        <f>IF(VLOOKUP(L69,'do 1000 ha'!$B$18:$I$1018,5,0)=0,"",VLOOKUP(L69,'do 1000 ha'!$B$18:$I$1018,5,0))</f>
        <v/>
      </c>
      <c r="E69" s="56" t="str">
        <f>IF(VLOOKUP(L69,'do 1000 ha'!$B$18:$I$1018,6,0)=0,"",VLOOKUP(L69,'do 1000 ha'!$B$18:$I$1018,6,0))</f>
        <v/>
      </c>
      <c r="F69" s="56" t="str">
        <f>IF(VLOOKUP(L69,'do 1000 ha'!$B$18:$I$1018,7,0)=0,"",VLOOKUP(L69,'do 1000 ha'!$B$18:$I$1018,7,0))</f>
        <v/>
      </c>
      <c r="G69" s="57" t="str">
        <f>IF(VLOOKUP(L69,'do 1000 ha'!$B$18:$I$1018,8,0)=0,"",VLOOKUP(L69,'do 1000 ha'!$B$18:$I$1018,8,0))</f>
        <v/>
      </c>
      <c r="H69" s="25"/>
      <c r="I69" s="53" t="str">
        <f>IF('do 1000 ha'!K75='do 1000 ha'!$AR$8,'do 1000 ha'!AF75,"")</f>
        <v/>
      </c>
      <c r="J69" s="7" t="str">
        <f t="shared" si="3"/>
        <v/>
      </c>
      <c r="K69" s="11" t="str">
        <f t="array" ref="K69">IF(OR(I69=$I$13:I68),"",I69)</f>
        <v/>
      </c>
      <c r="L69" s="7" t="str">
        <f t="array" ref="L69">IFERROR(INDEX(K$13:K$1012,SMALL(IF(K$13:K$1012&lt;&gt;"",ROW(K$13:K$1012)-ROW(K$13)+1),ROWS(K$13:$K69))),"")</f>
        <v/>
      </c>
      <c r="M69" s="47" t="e">
        <f t="array" ref="M69">IF(ROWS(M$13:M69)&gt;COUNTA(K$13:K$1012),"",INDEX(K$13:K$1012,SMALL(IF(K$13:K$1012&lt;&gt;"",ROW(K$13:K$1012)-ROW(K$13)+1),ROWS(M$13:M69))))</f>
        <v>#NUM!</v>
      </c>
      <c r="O69" s="7">
        <f t="shared" si="1"/>
        <v>0</v>
      </c>
      <c r="P69" s="7">
        <f t="shared" si="2"/>
        <v>0</v>
      </c>
    </row>
    <row r="70" spans="1:16" x14ac:dyDescent="0.25">
      <c r="A70" s="9">
        <v>58</v>
      </c>
      <c r="B70" s="56" t="str">
        <f>IF(VLOOKUP(L70,'do 1000 ha'!$B$18:$I$1018,2,0)=0,"",VLOOKUP(L70,'do 1000 ha'!$B$18:$I$1018,2,0))</f>
        <v/>
      </c>
      <c r="C70" s="56" t="str">
        <f>IF(VLOOKUP(L70,'do 1000 ha'!$B$18:$I$1018,4,0)=0,"",VLOOKUP(L70,'do 1000 ha'!$B$18:$I$1018,4,0))</f>
        <v/>
      </c>
      <c r="D70" s="56" t="str">
        <f>IF(VLOOKUP(L70,'do 1000 ha'!$B$18:$I$1018,5,0)=0,"",VLOOKUP(L70,'do 1000 ha'!$B$18:$I$1018,5,0))</f>
        <v/>
      </c>
      <c r="E70" s="56" t="str">
        <f>IF(VLOOKUP(L70,'do 1000 ha'!$B$18:$I$1018,6,0)=0,"",VLOOKUP(L70,'do 1000 ha'!$B$18:$I$1018,6,0))</f>
        <v/>
      </c>
      <c r="F70" s="56" t="str">
        <f>IF(VLOOKUP(L70,'do 1000 ha'!$B$18:$I$1018,7,0)=0,"",VLOOKUP(L70,'do 1000 ha'!$B$18:$I$1018,7,0))</f>
        <v/>
      </c>
      <c r="G70" s="57" t="str">
        <f>IF(VLOOKUP(L70,'do 1000 ha'!$B$18:$I$1018,8,0)=0,"",VLOOKUP(L70,'do 1000 ha'!$B$18:$I$1018,8,0))</f>
        <v/>
      </c>
      <c r="H70" s="25"/>
      <c r="I70" s="53" t="str">
        <f>IF('do 1000 ha'!K76='do 1000 ha'!$AR$8,'do 1000 ha'!AF76,"")</f>
        <v/>
      </c>
      <c r="J70" s="7" t="str">
        <f t="shared" si="3"/>
        <v/>
      </c>
      <c r="K70" s="11" t="str">
        <f t="array" ref="K70">IF(OR(I70=$I$13:I69),"",I70)</f>
        <v/>
      </c>
      <c r="L70" s="7" t="str">
        <f t="array" ref="L70">IFERROR(INDEX(K$13:K$1012,SMALL(IF(K$13:K$1012&lt;&gt;"",ROW(K$13:K$1012)-ROW(K$13)+1),ROWS(K$13:$K70))),"")</f>
        <v/>
      </c>
      <c r="M70" s="47" t="e">
        <f t="array" ref="M70">IF(ROWS(M$13:M70)&gt;COUNTA(K$13:K$1012),"",INDEX(K$13:K$1012,SMALL(IF(K$13:K$1012&lt;&gt;"",ROW(K$13:K$1012)-ROW(K$13)+1),ROWS(M$13:M70))))</f>
        <v>#NUM!</v>
      </c>
      <c r="O70" s="7">
        <f t="shared" si="1"/>
        <v>0</v>
      </c>
      <c r="P70" s="7">
        <f t="shared" si="2"/>
        <v>0</v>
      </c>
    </row>
    <row r="71" spans="1:16" x14ac:dyDescent="0.25">
      <c r="A71" s="9">
        <v>59</v>
      </c>
      <c r="B71" s="56" t="str">
        <f>IF(VLOOKUP(L71,'do 1000 ha'!$B$18:$I$1018,2,0)=0,"",VLOOKUP(L71,'do 1000 ha'!$B$18:$I$1018,2,0))</f>
        <v/>
      </c>
      <c r="C71" s="56" t="str">
        <f>IF(VLOOKUP(L71,'do 1000 ha'!$B$18:$I$1018,4,0)=0,"",VLOOKUP(L71,'do 1000 ha'!$B$18:$I$1018,4,0))</f>
        <v/>
      </c>
      <c r="D71" s="56" t="str">
        <f>IF(VLOOKUP(L71,'do 1000 ha'!$B$18:$I$1018,5,0)=0,"",VLOOKUP(L71,'do 1000 ha'!$B$18:$I$1018,5,0))</f>
        <v/>
      </c>
      <c r="E71" s="56" t="str">
        <f>IF(VLOOKUP(L71,'do 1000 ha'!$B$18:$I$1018,6,0)=0,"",VLOOKUP(L71,'do 1000 ha'!$B$18:$I$1018,6,0))</f>
        <v/>
      </c>
      <c r="F71" s="56" t="str">
        <f>IF(VLOOKUP(L71,'do 1000 ha'!$B$18:$I$1018,7,0)=0,"",VLOOKUP(L71,'do 1000 ha'!$B$18:$I$1018,7,0))</f>
        <v/>
      </c>
      <c r="G71" s="57" t="str">
        <f>IF(VLOOKUP(L71,'do 1000 ha'!$B$18:$I$1018,8,0)=0,"",VLOOKUP(L71,'do 1000 ha'!$B$18:$I$1018,8,0))</f>
        <v/>
      </c>
      <c r="H71" s="25"/>
      <c r="I71" s="53" t="str">
        <f>IF('do 1000 ha'!K77='do 1000 ha'!$AR$8,'do 1000 ha'!AF77,"")</f>
        <v/>
      </c>
      <c r="J71" s="7" t="str">
        <f t="shared" si="3"/>
        <v/>
      </c>
      <c r="K71" s="11" t="str">
        <f t="array" ref="K71">IF(OR(I71=$I$13:I70),"",I71)</f>
        <v/>
      </c>
      <c r="L71" s="7" t="str">
        <f t="array" ref="L71">IFERROR(INDEX(K$13:K$1012,SMALL(IF(K$13:K$1012&lt;&gt;"",ROW(K$13:K$1012)-ROW(K$13)+1),ROWS(K$13:$K71))),"")</f>
        <v/>
      </c>
      <c r="M71" s="47" t="e">
        <f t="array" ref="M71">IF(ROWS(M$13:M71)&gt;COUNTA(K$13:K$1012),"",INDEX(K$13:K$1012,SMALL(IF(K$13:K$1012&lt;&gt;"",ROW(K$13:K$1012)-ROW(K$13)+1),ROWS(M$13:M71))))</f>
        <v>#NUM!</v>
      </c>
      <c r="O71" s="7">
        <f t="shared" si="1"/>
        <v>0</v>
      </c>
      <c r="P71" s="7">
        <f t="shared" si="2"/>
        <v>0</v>
      </c>
    </row>
    <row r="72" spans="1:16" x14ac:dyDescent="0.25">
      <c r="A72" s="9">
        <v>60</v>
      </c>
      <c r="B72" s="56" t="str">
        <f>IF(VLOOKUP(L72,'do 1000 ha'!$B$18:$I$1018,2,0)=0,"",VLOOKUP(L72,'do 1000 ha'!$B$18:$I$1018,2,0))</f>
        <v/>
      </c>
      <c r="C72" s="56" t="str">
        <f>IF(VLOOKUP(L72,'do 1000 ha'!$B$18:$I$1018,4,0)=0,"",VLOOKUP(L72,'do 1000 ha'!$B$18:$I$1018,4,0))</f>
        <v/>
      </c>
      <c r="D72" s="56" t="str">
        <f>IF(VLOOKUP(L72,'do 1000 ha'!$B$18:$I$1018,5,0)=0,"",VLOOKUP(L72,'do 1000 ha'!$B$18:$I$1018,5,0))</f>
        <v/>
      </c>
      <c r="E72" s="56" t="str">
        <f>IF(VLOOKUP(L72,'do 1000 ha'!$B$18:$I$1018,6,0)=0,"",VLOOKUP(L72,'do 1000 ha'!$B$18:$I$1018,6,0))</f>
        <v/>
      </c>
      <c r="F72" s="56" t="str">
        <f>IF(VLOOKUP(L72,'do 1000 ha'!$B$18:$I$1018,7,0)=0,"",VLOOKUP(L72,'do 1000 ha'!$B$18:$I$1018,7,0))</f>
        <v/>
      </c>
      <c r="G72" s="57" t="str">
        <f>IF(VLOOKUP(L72,'do 1000 ha'!$B$18:$I$1018,8,0)=0,"",VLOOKUP(L72,'do 1000 ha'!$B$18:$I$1018,8,0))</f>
        <v/>
      </c>
      <c r="H72" s="25"/>
      <c r="I72" s="53" t="str">
        <f>IF('do 1000 ha'!K78='do 1000 ha'!$AR$8,'do 1000 ha'!AF78,"")</f>
        <v/>
      </c>
      <c r="J72" s="7" t="str">
        <f t="shared" si="3"/>
        <v/>
      </c>
      <c r="K72" s="11" t="str">
        <f t="array" ref="K72">IF(OR(I72=$I$13:I71),"",I72)</f>
        <v/>
      </c>
      <c r="L72" s="7" t="str">
        <f t="array" ref="L72">IFERROR(INDEX(K$13:K$1012,SMALL(IF(K$13:K$1012&lt;&gt;"",ROW(K$13:K$1012)-ROW(K$13)+1),ROWS(K$13:$K72))),"")</f>
        <v/>
      </c>
      <c r="M72" s="47" t="e">
        <f t="array" ref="M72">IF(ROWS(M$13:M72)&gt;COUNTA(K$13:K$1012),"",INDEX(K$13:K$1012,SMALL(IF(K$13:K$1012&lt;&gt;"",ROW(K$13:K$1012)-ROW(K$13)+1),ROWS(M$13:M72))))</f>
        <v>#NUM!</v>
      </c>
      <c r="O72" s="7">
        <f t="shared" si="1"/>
        <v>0</v>
      </c>
      <c r="P72" s="7">
        <f t="shared" si="2"/>
        <v>0</v>
      </c>
    </row>
    <row r="73" spans="1:16" x14ac:dyDescent="0.25">
      <c r="A73" s="9">
        <v>61</v>
      </c>
      <c r="B73" s="56" t="str">
        <f>IF(VLOOKUP(L73,'do 1000 ha'!$B$18:$I$1018,2,0)=0,"",VLOOKUP(L73,'do 1000 ha'!$B$18:$I$1018,2,0))</f>
        <v/>
      </c>
      <c r="C73" s="56" t="str">
        <f>IF(VLOOKUP(L73,'do 1000 ha'!$B$18:$I$1018,4,0)=0,"",VLOOKUP(L73,'do 1000 ha'!$B$18:$I$1018,4,0))</f>
        <v/>
      </c>
      <c r="D73" s="56" t="str">
        <f>IF(VLOOKUP(L73,'do 1000 ha'!$B$18:$I$1018,5,0)=0,"",VLOOKUP(L73,'do 1000 ha'!$B$18:$I$1018,5,0))</f>
        <v/>
      </c>
      <c r="E73" s="56" t="str">
        <f>IF(VLOOKUP(L73,'do 1000 ha'!$B$18:$I$1018,6,0)=0,"",VLOOKUP(L73,'do 1000 ha'!$B$18:$I$1018,6,0))</f>
        <v/>
      </c>
      <c r="F73" s="56" t="str">
        <f>IF(VLOOKUP(L73,'do 1000 ha'!$B$18:$I$1018,7,0)=0,"",VLOOKUP(L73,'do 1000 ha'!$B$18:$I$1018,7,0))</f>
        <v/>
      </c>
      <c r="G73" s="57" t="str">
        <f>IF(VLOOKUP(L73,'do 1000 ha'!$B$18:$I$1018,8,0)=0,"",VLOOKUP(L73,'do 1000 ha'!$B$18:$I$1018,8,0))</f>
        <v/>
      </c>
      <c r="H73" s="25"/>
      <c r="I73" s="53" t="str">
        <f>IF('do 1000 ha'!K79='do 1000 ha'!$AR$8,'do 1000 ha'!AF79,"")</f>
        <v/>
      </c>
      <c r="J73" s="7" t="str">
        <f t="shared" si="3"/>
        <v/>
      </c>
      <c r="K73" s="11" t="str">
        <f t="array" ref="K73">IF(OR(I73=$I$13:I72),"",I73)</f>
        <v/>
      </c>
      <c r="L73" s="7" t="str">
        <f t="array" ref="L73">IFERROR(INDEX(K$13:K$1012,SMALL(IF(K$13:K$1012&lt;&gt;"",ROW(K$13:K$1012)-ROW(K$13)+1),ROWS(K$13:$K73))),"")</f>
        <v/>
      </c>
      <c r="M73" s="47" t="e">
        <f t="array" ref="M73">IF(ROWS(M$13:M73)&gt;COUNTA(K$13:K$1012),"",INDEX(K$13:K$1012,SMALL(IF(K$13:K$1012&lt;&gt;"",ROW(K$13:K$1012)-ROW(K$13)+1),ROWS(M$13:M73))))</f>
        <v>#NUM!</v>
      </c>
      <c r="O73" s="7">
        <f t="shared" si="1"/>
        <v>0</v>
      </c>
      <c r="P73" s="7">
        <f t="shared" si="2"/>
        <v>0</v>
      </c>
    </row>
    <row r="74" spans="1:16" x14ac:dyDescent="0.25">
      <c r="A74" s="9">
        <v>62</v>
      </c>
      <c r="B74" s="56" t="str">
        <f>IF(VLOOKUP(L74,'do 1000 ha'!$B$18:$I$1018,2,0)=0,"",VLOOKUP(L74,'do 1000 ha'!$B$18:$I$1018,2,0))</f>
        <v/>
      </c>
      <c r="C74" s="56" t="str">
        <f>IF(VLOOKUP(L74,'do 1000 ha'!$B$18:$I$1018,4,0)=0,"",VLOOKUP(L74,'do 1000 ha'!$B$18:$I$1018,4,0))</f>
        <v/>
      </c>
      <c r="D74" s="56" t="str">
        <f>IF(VLOOKUP(L74,'do 1000 ha'!$B$18:$I$1018,5,0)=0,"",VLOOKUP(L74,'do 1000 ha'!$B$18:$I$1018,5,0))</f>
        <v/>
      </c>
      <c r="E74" s="56" t="str">
        <f>IF(VLOOKUP(L74,'do 1000 ha'!$B$18:$I$1018,6,0)=0,"",VLOOKUP(L74,'do 1000 ha'!$B$18:$I$1018,6,0))</f>
        <v/>
      </c>
      <c r="F74" s="56" t="str">
        <f>IF(VLOOKUP(L74,'do 1000 ha'!$B$18:$I$1018,7,0)=0,"",VLOOKUP(L74,'do 1000 ha'!$B$18:$I$1018,7,0))</f>
        <v/>
      </c>
      <c r="G74" s="57" t="str">
        <f>IF(VLOOKUP(L74,'do 1000 ha'!$B$18:$I$1018,8,0)=0,"",VLOOKUP(L74,'do 1000 ha'!$B$18:$I$1018,8,0))</f>
        <v/>
      </c>
      <c r="H74" s="25"/>
      <c r="I74" s="53" t="str">
        <f>IF('do 1000 ha'!K80='do 1000 ha'!$AR$8,'do 1000 ha'!AF80,"")</f>
        <v/>
      </c>
      <c r="J74" s="7" t="str">
        <f t="shared" si="3"/>
        <v/>
      </c>
      <c r="K74" s="11" t="str">
        <f t="array" ref="K74">IF(OR(I74=$I$13:I73),"",I74)</f>
        <v/>
      </c>
      <c r="L74" s="7" t="str">
        <f t="array" ref="L74">IFERROR(INDEX(K$13:K$1012,SMALL(IF(K$13:K$1012&lt;&gt;"",ROW(K$13:K$1012)-ROW(K$13)+1),ROWS(K$13:$K74))),"")</f>
        <v/>
      </c>
      <c r="M74" s="47" t="e">
        <f t="array" ref="M74">IF(ROWS(M$13:M74)&gt;COUNTA(K$13:K$1012),"",INDEX(K$13:K$1012,SMALL(IF(K$13:K$1012&lt;&gt;"",ROW(K$13:K$1012)-ROW(K$13)+1),ROWS(M$13:M74))))</f>
        <v>#NUM!</v>
      </c>
      <c r="O74" s="7">
        <f t="shared" si="1"/>
        <v>0</v>
      </c>
      <c r="P74" s="7">
        <f t="shared" si="2"/>
        <v>0</v>
      </c>
    </row>
    <row r="75" spans="1:16" x14ac:dyDescent="0.25">
      <c r="A75" s="9">
        <v>63</v>
      </c>
      <c r="B75" s="56" t="str">
        <f>IF(VLOOKUP(L75,'do 1000 ha'!$B$18:$I$1018,2,0)=0,"",VLOOKUP(L75,'do 1000 ha'!$B$18:$I$1018,2,0))</f>
        <v/>
      </c>
      <c r="C75" s="56" t="str">
        <f>IF(VLOOKUP(L75,'do 1000 ha'!$B$18:$I$1018,4,0)=0,"",VLOOKUP(L75,'do 1000 ha'!$B$18:$I$1018,4,0))</f>
        <v/>
      </c>
      <c r="D75" s="56" t="str">
        <f>IF(VLOOKUP(L75,'do 1000 ha'!$B$18:$I$1018,5,0)=0,"",VLOOKUP(L75,'do 1000 ha'!$B$18:$I$1018,5,0))</f>
        <v/>
      </c>
      <c r="E75" s="56" t="str">
        <f>IF(VLOOKUP(L75,'do 1000 ha'!$B$18:$I$1018,6,0)=0,"",VLOOKUP(L75,'do 1000 ha'!$B$18:$I$1018,6,0))</f>
        <v/>
      </c>
      <c r="F75" s="56" t="str">
        <f>IF(VLOOKUP(L75,'do 1000 ha'!$B$18:$I$1018,7,0)=0,"",VLOOKUP(L75,'do 1000 ha'!$B$18:$I$1018,7,0))</f>
        <v/>
      </c>
      <c r="G75" s="57" t="str">
        <f>IF(VLOOKUP(L75,'do 1000 ha'!$B$18:$I$1018,8,0)=0,"",VLOOKUP(L75,'do 1000 ha'!$B$18:$I$1018,8,0))</f>
        <v/>
      </c>
      <c r="H75" s="25"/>
      <c r="I75" s="53" t="str">
        <f>IF('do 1000 ha'!K81='do 1000 ha'!$AR$8,'do 1000 ha'!AF81,"")</f>
        <v/>
      </c>
      <c r="J75" s="7" t="str">
        <f t="shared" si="3"/>
        <v/>
      </c>
      <c r="K75" s="11" t="str">
        <f t="array" ref="K75">IF(OR(I75=$I$13:I74),"",I75)</f>
        <v/>
      </c>
      <c r="L75" s="7" t="str">
        <f t="array" ref="L75">IFERROR(INDEX(K$13:K$1012,SMALL(IF(K$13:K$1012&lt;&gt;"",ROW(K$13:K$1012)-ROW(K$13)+1),ROWS(K$13:$K75))),"")</f>
        <v/>
      </c>
      <c r="M75" s="47" t="e">
        <f t="array" ref="M75">IF(ROWS(M$13:M75)&gt;COUNTA(K$13:K$1012),"",INDEX(K$13:K$1012,SMALL(IF(K$13:K$1012&lt;&gt;"",ROW(K$13:K$1012)-ROW(K$13)+1),ROWS(M$13:M75))))</f>
        <v>#NUM!</v>
      </c>
      <c r="O75" s="7">
        <f t="shared" si="1"/>
        <v>0</v>
      </c>
      <c r="P75" s="7">
        <f t="shared" si="2"/>
        <v>0</v>
      </c>
    </row>
    <row r="76" spans="1:16" x14ac:dyDescent="0.25">
      <c r="A76" s="9">
        <v>64</v>
      </c>
      <c r="B76" s="56" t="str">
        <f>IF(VLOOKUP(L76,'do 1000 ha'!$B$18:$I$1018,2,0)=0,"",VLOOKUP(L76,'do 1000 ha'!$B$18:$I$1018,2,0))</f>
        <v/>
      </c>
      <c r="C76" s="56" t="str">
        <f>IF(VLOOKUP(L76,'do 1000 ha'!$B$18:$I$1018,4,0)=0,"",VLOOKUP(L76,'do 1000 ha'!$B$18:$I$1018,4,0))</f>
        <v/>
      </c>
      <c r="D76" s="56" t="str">
        <f>IF(VLOOKUP(L76,'do 1000 ha'!$B$18:$I$1018,5,0)=0,"",VLOOKUP(L76,'do 1000 ha'!$B$18:$I$1018,5,0))</f>
        <v/>
      </c>
      <c r="E76" s="56" t="str">
        <f>IF(VLOOKUP(L76,'do 1000 ha'!$B$18:$I$1018,6,0)=0,"",VLOOKUP(L76,'do 1000 ha'!$B$18:$I$1018,6,0))</f>
        <v/>
      </c>
      <c r="F76" s="56" t="str">
        <f>IF(VLOOKUP(L76,'do 1000 ha'!$B$18:$I$1018,7,0)=0,"",VLOOKUP(L76,'do 1000 ha'!$B$18:$I$1018,7,0))</f>
        <v/>
      </c>
      <c r="G76" s="57" t="str">
        <f>IF(VLOOKUP(L76,'do 1000 ha'!$B$18:$I$1018,8,0)=0,"",VLOOKUP(L76,'do 1000 ha'!$B$18:$I$1018,8,0))</f>
        <v/>
      </c>
      <c r="H76" s="25"/>
      <c r="I76" s="53" t="str">
        <f>IF('do 1000 ha'!K82='do 1000 ha'!$AR$8,'do 1000 ha'!AF82,"")</f>
        <v/>
      </c>
      <c r="J76" s="7" t="str">
        <f t="shared" si="3"/>
        <v/>
      </c>
      <c r="K76" s="11" t="str">
        <f t="array" ref="K76">IF(OR(I76=$I$13:I75),"",I76)</f>
        <v/>
      </c>
      <c r="L76" s="7" t="str">
        <f t="array" ref="L76">IFERROR(INDEX(K$13:K$1012,SMALL(IF(K$13:K$1012&lt;&gt;"",ROW(K$13:K$1012)-ROW(K$13)+1),ROWS(K$13:$K76))),"")</f>
        <v/>
      </c>
      <c r="M76" s="47" t="e">
        <f t="array" ref="M76">IF(ROWS(M$13:M76)&gt;COUNTA(K$13:K$1012),"",INDEX(K$13:K$1012,SMALL(IF(K$13:K$1012&lt;&gt;"",ROW(K$13:K$1012)-ROW(K$13)+1),ROWS(M$13:M76))))</f>
        <v>#NUM!</v>
      </c>
      <c r="O76" s="7">
        <f t="shared" si="1"/>
        <v>0</v>
      </c>
      <c r="P76" s="7">
        <f t="shared" si="2"/>
        <v>0</v>
      </c>
    </row>
    <row r="77" spans="1:16" x14ac:dyDescent="0.25">
      <c r="A77" s="9">
        <v>65</v>
      </c>
      <c r="B77" s="56" t="str">
        <f>IF(VLOOKUP(L77,'do 1000 ha'!$B$18:$I$1018,2,0)=0,"",VLOOKUP(L77,'do 1000 ha'!$B$18:$I$1018,2,0))</f>
        <v/>
      </c>
      <c r="C77" s="56" t="str">
        <f>IF(VLOOKUP(L77,'do 1000 ha'!$B$18:$I$1018,4,0)=0,"",VLOOKUP(L77,'do 1000 ha'!$B$18:$I$1018,4,0))</f>
        <v/>
      </c>
      <c r="D77" s="56" t="str">
        <f>IF(VLOOKUP(L77,'do 1000 ha'!$B$18:$I$1018,5,0)=0,"",VLOOKUP(L77,'do 1000 ha'!$B$18:$I$1018,5,0))</f>
        <v/>
      </c>
      <c r="E77" s="56" t="str">
        <f>IF(VLOOKUP(L77,'do 1000 ha'!$B$18:$I$1018,6,0)=0,"",VLOOKUP(L77,'do 1000 ha'!$B$18:$I$1018,6,0))</f>
        <v/>
      </c>
      <c r="F77" s="56" t="str">
        <f>IF(VLOOKUP(L77,'do 1000 ha'!$B$18:$I$1018,7,0)=0,"",VLOOKUP(L77,'do 1000 ha'!$B$18:$I$1018,7,0))</f>
        <v/>
      </c>
      <c r="G77" s="57" t="str">
        <f>IF(VLOOKUP(L77,'do 1000 ha'!$B$18:$I$1018,8,0)=0,"",VLOOKUP(L77,'do 1000 ha'!$B$18:$I$1018,8,0))</f>
        <v/>
      </c>
      <c r="H77" s="25"/>
      <c r="I77" s="53" t="str">
        <f>IF('do 1000 ha'!K83='do 1000 ha'!$AR$8,'do 1000 ha'!AF83,"")</f>
        <v/>
      </c>
      <c r="J77" s="7" t="str">
        <f t="shared" si="3"/>
        <v/>
      </c>
      <c r="K77" s="11" t="str">
        <f t="array" ref="K77">IF(OR(I77=$I$13:I76),"",I77)</f>
        <v/>
      </c>
      <c r="L77" s="7" t="str">
        <f t="array" ref="L77">IFERROR(INDEX(K$13:K$1012,SMALL(IF(K$13:K$1012&lt;&gt;"",ROW(K$13:K$1012)-ROW(K$13)+1),ROWS(K$13:$K77))),"")</f>
        <v/>
      </c>
      <c r="M77" s="47" t="e">
        <f t="array" ref="M77">IF(ROWS(M$13:M77)&gt;COUNTA(K$13:K$1012),"",INDEX(K$13:K$1012,SMALL(IF(K$13:K$1012&lt;&gt;"",ROW(K$13:K$1012)-ROW(K$13)+1),ROWS(M$13:M77))))</f>
        <v>#NUM!</v>
      </c>
      <c r="O77" s="7">
        <f t="shared" si="1"/>
        <v>0</v>
      </c>
      <c r="P77" s="7">
        <f t="shared" si="2"/>
        <v>0</v>
      </c>
    </row>
    <row r="78" spans="1:16" x14ac:dyDescent="0.25">
      <c r="A78" s="9">
        <v>66</v>
      </c>
      <c r="B78" s="56" t="str">
        <f>IF(VLOOKUP(L78,'do 1000 ha'!$B$18:$I$1018,2,0)=0,"",VLOOKUP(L78,'do 1000 ha'!$B$18:$I$1018,2,0))</f>
        <v/>
      </c>
      <c r="C78" s="56" t="str">
        <f>IF(VLOOKUP(L78,'do 1000 ha'!$B$18:$I$1018,4,0)=0,"",VLOOKUP(L78,'do 1000 ha'!$B$18:$I$1018,4,0))</f>
        <v/>
      </c>
      <c r="D78" s="56" t="str">
        <f>IF(VLOOKUP(L78,'do 1000 ha'!$B$18:$I$1018,5,0)=0,"",VLOOKUP(L78,'do 1000 ha'!$B$18:$I$1018,5,0))</f>
        <v/>
      </c>
      <c r="E78" s="56" t="str">
        <f>IF(VLOOKUP(L78,'do 1000 ha'!$B$18:$I$1018,6,0)=0,"",VLOOKUP(L78,'do 1000 ha'!$B$18:$I$1018,6,0))</f>
        <v/>
      </c>
      <c r="F78" s="56" t="str">
        <f>IF(VLOOKUP(L78,'do 1000 ha'!$B$18:$I$1018,7,0)=0,"",VLOOKUP(L78,'do 1000 ha'!$B$18:$I$1018,7,0))</f>
        <v/>
      </c>
      <c r="G78" s="57" t="str">
        <f>IF(VLOOKUP(L78,'do 1000 ha'!$B$18:$I$1018,8,0)=0,"",VLOOKUP(L78,'do 1000 ha'!$B$18:$I$1018,8,0))</f>
        <v/>
      </c>
      <c r="H78" s="25"/>
      <c r="I78" s="53" t="str">
        <f>IF('do 1000 ha'!K84='do 1000 ha'!$AR$8,'do 1000 ha'!AF84,"")</f>
        <v/>
      </c>
      <c r="J78" s="7" t="str">
        <f t="shared" ref="J78:J141" si="4">IF(I78="","",COUNTIF($I$13:$I$1014,I78))</f>
        <v/>
      </c>
      <c r="K78" s="11" t="str">
        <f t="array" ref="K78">IF(OR(I78=$I$13:I77),"",I78)</f>
        <v/>
      </c>
      <c r="L78" s="7" t="str">
        <f t="array" ref="L78">IFERROR(INDEX(K$13:K$1012,SMALL(IF(K$13:K$1012&lt;&gt;"",ROW(K$13:K$1012)-ROW(K$13)+1),ROWS(K$13:$K78))),"")</f>
        <v/>
      </c>
      <c r="M78" s="47" t="e">
        <f t="array" ref="M78">IF(ROWS(M$13:M78)&gt;COUNTA(K$13:K$1012),"",INDEX(K$13:K$1012,SMALL(IF(K$13:K$1012&lt;&gt;"",ROW(K$13:K$1012)-ROW(K$13)+1),ROWS(M$13:M78))))</f>
        <v>#NUM!</v>
      </c>
      <c r="O78" s="7">
        <f t="shared" ref="O78:O141" si="5">IF(H78&gt;G78,1,0)</f>
        <v>0</v>
      </c>
      <c r="P78" s="7">
        <f t="shared" ref="P78:P141" si="6">IF(AND(G78&lt;&gt;"",H78=""),1,0)</f>
        <v>0</v>
      </c>
    </row>
    <row r="79" spans="1:16" x14ac:dyDescent="0.25">
      <c r="A79" s="9">
        <v>67</v>
      </c>
      <c r="B79" s="56" t="str">
        <f>IF(VLOOKUP(L79,'do 1000 ha'!$B$18:$I$1018,2,0)=0,"",VLOOKUP(L79,'do 1000 ha'!$B$18:$I$1018,2,0))</f>
        <v/>
      </c>
      <c r="C79" s="56" t="str">
        <f>IF(VLOOKUP(L79,'do 1000 ha'!$B$18:$I$1018,4,0)=0,"",VLOOKUP(L79,'do 1000 ha'!$B$18:$I$1018,4,0))</f>
        <v/>
      </c>
      <c r="D79" s="56" t="str">
        <f>IF(VLOOKUP(L79,'do 1000 ha'!$B$18:$I$1018,5,0)=0,"",VLOOKUP(L79,'do 1000 ha'!$B$18:$I$1018,5,0))</f>
        <v/>
      </c>
      <c r="E79" s="56" t="str">
        <f>IF(VLOOKUP(L79,'do 1000 ha'!$B$18:$I$1018,6,0)=0,"",VLOOKUP(L79,'do 1000 ha'!$B$18:$I$1018,6,0))</f>
        <v/>
      </c>
      <c r="F79" s="56" t="str">
        <f>IF(VLOOKUP(L79,'do 1000 ha'!$B$18:$I$1018,7,0)=0,"",VLOOKUP(L79,'do 1000 ha'!$B$18:$I$1018,7,0))</f>
        <v/>
      </c>
      <c r="G79" s="57" t="str">
        <f>IF(VLOOKUP(L79,'do 1000 ha'!$B$18:$I$1018,8,0)=0,"",VLOOKUP(L79,'do 1000 ha'!$B$18:$I$1018,8,0))</f>
        <v/>
      </c>
      <c r="H79" s="25"/>
      <c r="I79" s="53" t="str">
        <f>IF('do 1000 ha'!K85='do 1000 ha'!$AR$8,'do 1000 ha'!AF85,"")</f>
        <v/>
      </c>
      <c r="J79" s="7" t="str">
        <f t="shared" si="4"/>
        <v/>
      </c>
      <c r="K79" s="11" t="str">
        <f t="array" ref="K79">IF(OR(I79=$I$13:I78),"",I79)</f>
        <v/>
      </c>
      <c r="L79" s="7" t="str">
        <f t="array" ref="L79">IFERROR(INDEX(K$13:K$1012,SMALL(IF(K$13:K$1012&lt;&gt;"",ROW(K$13:K$1012)-ROW(K$13)+1),ROWS(K$13:$K79))),"")</f>
        <v/>
      </c>
      <c r="M79" s="47" t="e">
        <f t="array" ref="M79">IF(ROWS(M$13:M79)&gt;COUNTA(K$13:K$1012),"",INDEX(K$13:K$1012,SMALL(IF(K$13:K$1012&lt;&gt;"",ROW(K$13:K$1012)-ROW(K$13)+1),ROWS(M$13:M79))))</f>
        <v>#NUM!</v>
      </c>
      <c r="O79" s="7">
        <f t="shared" si="5"/>
        <v>0</v>
      </c>
      <c r="P79" s="7">
        <f t="shared" si="6"/>
        <v>0</v>
      </c>
    </row>
    <row r="80" spans="1:16" x14ac:dyDescent="0.25">
      <c r="A80" s="9">
        <v>68</v>
      </c>
      <c r="B80" s="56" t="str">
        <f>IF(VLOOKUP(L80,'do 1000 ha'!$B$18:$I$1018,2,0)=0,"",VLOOKUP(L80,'do 1000 ha'!$B$18:$I$1018,2,0))</f>
        <v/>
      </c>
      <c r="C80" s="56" t="str">
        <f>IF(VLOOKUP(L80,'do 1000 ha'!$B$18:$I$1018,4,0)=0,"",VLOOKUP(L80,'do 1000 ha'!$B$18:$I$1018,4,0))</f>
        <v/>
      </c>
      <c r="D80" s="56" t="str">
        <f>IF(VLOOKUP(L80,'do 1000 ha'!$B$18:$I$1018,5,0)=0,"",VLOOKUP(L80,'do 1000 ha'!$B$18:$I$1018,5,0))</f>
        <v/>
      </c>
      <c r="E80" s="56" t="str">
        <f>IF(VLOOKUP(L80,'do 1000 ha'!$B$18:$I$1018,6,0)=0,"",VLOOKUP(L80,'do 1000 ha'!$B$18:$I$1018,6,0))</f>
        <v/>
      </c>
      <c r="F80" s="56" t="str">
        <f>IF(VLOOKUP(L80,'do 1000 ha'!$B$18:$I$1018,7,0)=0,"",VLOOKUP(L80,'do 1000 ha'!$B$18:$I$1018,7,0))</f>
        <v/>
      </c>
      <c r="G80" s="57" t="str">
        <f>IF(VLOOKUP(L80,'do 1000 ha'!$B$18:$I$1018,8,0)=0,"",VLOOKUP(L80,'do 1000 ha'!$B$18:$I$1018,8,0))</f>
        <v/>
      </c>
      <c r="H80" s="25"/>
      <c r="I80" s="53" t="str">
        <f>IF('do 1000 ha'!K86='do 1000 ha'!$AR$8,'do 1000 ha'!AF86,"")</f>
        <v/>
      </c>
      <c r="J80" s="7" t="str">
        <f t="shared" si="4"/>
        <v/>
      </c>
      <c r="K80" s="11" t="str">
        <f t="array" ref="K80">IF(OR(I80=$I$13:I79),"",I80)</f>
        <v/>
      </c>
      <c r="L80" s="7" t="str">
        <f t="array" ref="L80">IFERROR(INDEX(K$13:K$1012,SMALL(IF(K$13:K$1012&lt;&gt;"",ROW(K$13:K$1012)-ROW(K$13)+1),ROWS(K$13:$K80))),"")</f>
        <v/>
      </c>
      <c r="M80" s="47" t="e">
        <f t="array" ref="M80">IF(ROWS(M$13:M80)&gt;COUNTA(K$13:K$1012),"",INDEX(K$13:K$1012,SMALL(IF(K$13:K$1012&lt;&gt;"",ROW(K$13:K$1012)-ROW(K$13)+1),ROWS(M$13:M80))))</f>
        <v>#NUM!</v>
      </c>
      <c r="O80" s="7">
        <f t="shared" si="5"/>
        <v>0</v>
      </c>
      <c r="P80" s="7">
        <f t="shared" si="6"/>
        <v>0</v>
      </c>
    </row>
    <row r="81" spans="1:16" x14ac:dyDescent="0.25">
      <c r="A81" s="9">
        <v>69</v>
      </c>
      <c r="B81" s="56" t="str">
        <f>IF(VLOOKUP(L81,'do 1000 ha'!$B$18:$I$1018,2,0)=0,"",VLOOKUP(L81,'do 1000 ha'!$B$18:$I$1018,2,0))</f>
        <v/>
      </c>
      <c r="C81" s="56" t="str">
        <f>IF(VLOOKUP(L81,'do 1000 ha'!$B$18:$I$1018,4,0)=0,"",VLOOKUP(L81,'do 1000 ha'!$B$18:$I$1018,4,0))</f>
        <v/>
      </c>
      <c r="D81" s="56" t="str">
        <f>IF(VLOOKUP(L81,'do 1000 ha'!$B$18:$I$1018,5,0)=0,"",VLOOKUP(L81,'do 1000 ha'!$B$18:$I$1018,5,0))</f>
        <v/>
      </c>
      <c r="E81" s="56" t="str">
        <f>IF(VLOOKUP(L81,'do 1000 ha'!$B$18:$I$1018,6,0)=0,"",VLOOKUP(L81,'do 1000 ha'!$B$18:$I$1018,6,0))</f>
        <v/>
      </c>
      <c r="F81" s="56" t="str">
        <f>IF(VLOOKUP(L81,'do 1000 ha'!$B$18:$I$1018,7,0)=0,"",VLOOKUP(L81,'do 1000 ha'!$B$18:$I$1018,7,0))</f>
        <v/>
      </c>
      <c r="G81" s="57" t="str">
        <f>IF(VLOOKUP(L81,'do 1000 ha'!$B$18:$I$1018,8,0)=0,"",VLOOKUP(L81,'do 1000 ha'!$B$18:$I$1018,8,0))</f>
        <v/>
      </c>
      <c r="H81" s="25"/>
      <c r="I81" s="53" t="str">
        <f>IF('do 1000 ha'!K87='do 1000 ha'!$AR$8,'do 1000 ha'!AF87,"")</f>
        <v/>
      </c>
      <c r="J81" s="7" t="str">
        <f t="shared" si="4"/>
        <v/>
      </c>
      <c r="K81" s="11" t="str">
        <f t="array" ref="K81">IF(OR(I81=$I$13:I80),"",I81)</f>
        <v/>
      </c>
      <c r="L81" s="7" t="str">
        <f t="array" ref="L81">IFERROR(INDEX(K$13:K$1012,SMALL(IF(K$13:K$1012&lt;&gt;"",ROW(K$13:K$1012)-ROW(K$13)+1),ROWS(K$13:$K81))),"")</f>
        <v/>
      </c>
      <c r="M81" s="47" t="e">
        <f t="array" ref="M81">IF(ROWS(M$13:M81)&gt;COUNTA(K$13:K$1012),"",INDEX(K$13:K$1012,SMALL(IF(K$13:K$1012&lt;&gt;"",ROW(K$13:K$1012)-ROW(K$13)+1),ROWS(M$13:M81))))</f>
        <v>#NUM!</v>
      </c>
      <c r="O81" s="7">
        <f t="shared" si="5"/>
        <v>0</v>
      </c>
      <c r="P81" s="7">
        <f t="shared" si="6"/>
        <v>0</v>
      </c>
    </row>
    <row r="82" spans="1:16" x14ac:dyDescent="0.25">
      <c r="A82" s="9">
        <v>70</v>
      </c>
      <c r="B82" s="56" t="str">
        <f>IF(VLOOKUP(L82,'do 1000 ha'!$B$18:$I$1018,2,0)=0,"",VLOOKUP(L82,'do 1000 ha'!$B$18:$I$1018,2,0))</f>
        <v/>
      </c>
      <c r="C82" s="56" t="str">
        <f>IF(VLOOKUP(L82,'do 1000 ha'!$B$18:$I$1018,4,0)=0,"",VLOOKUP(L82,'do 1000 ha'!$B$18:$I$1018,4,0))</f>
        <v/>
      </c>
      <c r="D82" s="56" t="str">
        <f>IF(VLOOKUP(L82,'do 1000 ha'!$B$18:$I$1018,5,0)=0,"",VLOOKUP(L82,'do 1000 ha'!$B$18:$I$1018,5,0))</f>
        <v/>
      </c>
      <c r="E82" s="56" t="str">
        <f>IF(VLOOKUP(L82,'do 1000 ha'!$B$18:$I$1018,6,0)=0,"",VLOOKUP(L82,'do 1000 ha'!$B$18:$I$1018,6,0))</f>
        <v/>
      </c>
      <c r="F82" s="56" t="str">
        <f>IF(VLOOKUP(L82,'do 1000 ha'!$B$18:$I$1018,7,0)=0,"",VLOOKUP(L82,'do 1000 ha'!$B$18:$I$1018,7,0))</f>
        <v/>
      </c>
      <c r="G82" s="57" t="str">
        <f>IF(VLOOKUP(L82,'do 1000 ha'!$B$18:$I$1018,8,0)=0,"",VLOOKUP(L82,'do 1000 ha'!$B$18:$I$1018,8,0))</f>
        <v/>
      </c>
      <c r="H82" s="25"/>
      <c r="I82" s="53" t="str">
        <f>IF('do 1000 ha'!K88='do 1000 ha'!$AR$8,'do 1000 ha'!AF88,"")</f>
        <v/>
      </c>
      <c r="J82" s="7" t="str">
        <f t="shared" si="4"/>
        <v/>
      </c>
      <c r="K82" s="11" t="str">
        <f t="array" ref="K82">IF(OR(I82=$I$13:I81),"",I82)</f>
        <v/>
      </c>
      <c r="L82" s="7" t="str">
        <f t="array" ref="L82">IFERROR(INDEX(K$13:K$1012,SMALL(IF(K$13:K$1012&lt;&gt;"",ROW(K$13:K$1012)-ROW(K$13)+1),ROWS(K$13:$K82))),"")</f>
        <v/>
      </c>
      <c r="M82" s="47" t="e">
        <f t="array" ref="M82">IF(ROWS(M$13:M82)&gt;COUNTA(K$13:K$1012),"",INDEX(K$13:K$1012,SMALL(IF(K$13:K$1012&lt;&gt;"",ROW(K$13:K$1012)-ROW(K$13)+1),ROWS(M$13:M82))))</f>
        <v>#NUM!</v>
      </c>
      <c r="O82" s="7">
        <f t="shared" si="5"/>
        <v>0</v>
      </c>
      <c r="P82" s="7">
        <f t="shared" si="6"/>
        <v>0</v>
      </c>
    </row>
    <row r="83" spans="1:16" x14ac:dyDescent="0.25">
      <c r="A83" s="9">
        <v>71</v>
      </c>
      <c r="B83" s="56" t="str">
        <f>IF(VLOOKUP(L83,'do 1000 ha'!$B$18:$I$1018,2,0)=0,"",VLOOKUP(L83,'do 1000 ha'!$B$18:$I$1018,2,0))</f>
        <v/>
      </c>
      <c r="C83" s="56" t="str">
        <f>IF(VLOOKUP(L83,'do 1000 ha'!$B$18:$I$1018,4,0)=0,"",VLOOKUP(L83,'do 1000 ha'!$B$18:$I$1018,4,0))</f>
        <v/>
      </c>
      <c r="D83" s="56" t="str">
        <f>IF(VLOOKUP(L83,'do 1000 ha'!$B$18:$I$1018,5,0)=0,"",VLOOKUP(L83,'do 1000 ha'!$B$18:$I$1018,5,0))</f>
        <v/>
      </c>
      <c r="E83" s="56" t="str">
        <f>IF(VLOOKUP(L83,'do 1000 ha'!$B$18:$I$1018,6,0)=0,"",VLOOKUP(L83,'do 1000 ha'!$B$18:$I$1018,6,0))</f>
        <v/>
      </c>
      <c r="F83" s="56" t="str">
        <f>IF(VLOOKUP(L83,'do 1000 ha'!$B$18:$I$1018,7,0)=0,"",VLOOKUP(L83,'do 1000 ha'!$B$18:$I$1018,7,0))</f>
        <v/>
      </c>
      <c r="G83" s="57" t="str">
        <f>IF(VLOOKUP(L83,'do 1000 ha'!$B$18:$I$1018,8,0)=0,"",VLOOKUP(L83,'do 1000 ha'!$B$18:$I$1018,8,0))</f>
        <v/>
      </c>
      <c r="H83" s="25"/>
      <c r="I83" s="53" t="str">
        <f>IF('do 1000 ha'!K89='do 1000 ha'!$AR$8,'do 1000 ha'!AF89,"")</f>
        <v/>
      </c>
      <c r="J83" s="7" t="str">
        <f t="shared" si="4"/>
        <v/>
      </c>
      <c r="K83" s="11" t="str">
        <f t="array" ref="K83">IF(OR(I83=$I$13:I82),"",I83)</f>
        <v/>
      </c>
      <c r="L83" s="7" t="str">
        <f t="array" ref="L83">IFERROR(INDEX(K$13:K$1012,SMALL(IF(K$13:K$1012&lt;&gt;"",ROW(K$13:K$1012)-ROW(K$13)+1),ROWS(K$13:$K83))),"")</f>
        <v/>
      </c>
      <c r="M83" s="47" t="e">
        <f t="array" ref="M83">IF(ROWS(M$13:M83)&gt;COUNTA(K$13:K$1012),"",INDEX(K$13:K$1012,SMALL(IF(K$13:K$1012&lt;&gt;"",ROW(K$13:K$1012)-ROW(K$13)+1),ROWS(M$13:M83))))</f>
        <v>#NUM!</v>
      </c>
      <c r="O83" s="7">
        <f t="shared" si="5"/>
        <v>0</v>
      </c>
      <c r="P83" s="7">
        <f t="shared" si="6"/>
        <v>0</v>
      </c>
    </row>
    <row r="84" spans="1:16" x14ac:dyDescent="0.25">
      <c r="A84" s="9">
        <v>72</v>
      </c>
      <c r="B84" s="56" t="str">
        <f>IF(VLOOKUP(L84,'do 1000 ha'!$B$18:$I$1018,2,0)=0,"",VLOOKUP(L84,'do 1000 ha'!$B$18:$I$1018,2,0))</f>
        <v/>
      </c>
      <c r="C84" s="56" t="str">
        <f>IF(VLOOKUP(L84,'do 1000 ha'!$B$18:$I$1018,4,0)=0,"",VLOOKUP(L84,'do 1000 ha'!$B$18:$I$1018,4,0))</f>
        <v/>
      </c>
      <c r="D84" s="56" t="str">
        <f>IF(VLOOKUP(L84,'do 1000 ha'!$B$18:$I$1018,5,0)=0,"",VLOOKUP(L84,'do 1000 ha'!$B$18:$I$1018,5,0))</f>
        <v/>
      </c>
      <c r="E84" s="56" t="str">
        <f>IF(VLOOKUP(L84,'do 1000 ha'!$B$18:$I$1018,6,0)=0,"",VLOOKUP(L84,'do 1000 ha'!$B$18:$I$1018,6,0))</f>
        <v/>
      </c>
      <c r="F84" s="56" t="str">
        <f>IF(VLOOKUP(L84,'do 1000 ha'!$B$18:$I$1018,7,0)=0,"",VLOOKUP(L84,'do 1000 ha'!$B$18:$I$1018,7,0))</f>
        <v/>
      </c>
      <c r="G84" s="57" t="str">
        <f>IF(VLOOKUP(L84,'do 1000 ha'!$B$18:$I$1018,8,0)=0,"",VLOOKUP(L84,'do 1000 ha'!$B$18:$I$1018,8,0))</f>
        <v/>
      </c>
      <c r="H84" s="25"/>
      <c r="I84" s="53" t="str">
        <f>IF('do 1000 ha'!K90='do 1000 ha'!$AR$8,'do 1000 ha'!AF90,"")</f>
        <v/>
      </c>
      <c r="J84" s="7" t="str">
        <f t="shared" si="4"/>
        <v/>
      </c>
      <c r="K84" s="11" t="str">
        <f t="array" ref="K84">IF(OR(I84=$I$13:I83),"",I84)</f>
        <v/>
      </c>
      <c r="L84" s="7" t="str">
        <f t="array" ref="L84">IFERROR(INDEX(K$13:K$1012,SMALL(IF(K$13:K$1012&lt;&gt;"",ROW(K$13:K$1012)-ROW(K$13)+1),ROWS(K$13:$K84))),"")</f>
        <v/>
      </c>
      <c r="M84" s="47" t="e">
        <f t="array" ref="M84">IF(ROWS(M$13:M84)&gt;COUNTA(K$13:K$1012),"",INDEX(K$13:K$1012,SMALL(IF(K$13:K$1012&lt;&gt;"",ROW(K$13:K$1012)-ROW(K$13)+1),ROWS(M$13:M84))))</f>
        <v>#NUM!</v>
      </c>
      <c r="O84" s="7">
        <f t="shared" si="5"/>
        <v>0</v>
      </c>
      <c r="P84" s="7">
        <f t="shared" si="6"/>
        <v>0</v>
      </c>
    </row>
    <row r="85" spans="1:16" x14ac:dyDescent="0.25">
      <c r="A85" s="9">
        <v>73</v>
      </c>
      <c r="B85" s="56" t="str">
        <f>IF(VLOOKUP(L85,'do 1000 ha'!$B$18:$I$1018,2,0)=0,"",VLOOKUP(L85,'do 1000 ha'!$B$18:$I$1018,2,0))</f>
        <v/>
      </c>
      <c r="C85" s="56" t="str">
        <f>IF(VLOOKUP(L85,'do 1000 ha'!$B$18:$I$1018,4,0)=0,"",VLOOKUP(L85,'do 1000 ha'!$B$18:$I$1018,4,0))</f>
        <v/>
      </c>
      <c r="D85" s="56" t="str">
        <f>IF(VLOOKUP(L85,'do 1000 ha'!$B$18:$I$1018,5,0)=0,"",VLOOKUP(L85,'do 1000 ha'!$B$18:$I$1018,5,0))</f>
        <v/>
      </c>
      <c r="E85" s="56" t="str">
        <f>IF(VLOOKUP(L85,'do 1000 ha'!$B$18:$I$1018,6,0)=0,"",VLOOKUP(L85,'do 1000 ha'!$B$18:$I$1018,6,0))</f>
        <v/>
      </c>
      <c r="F85" s="56" t="str">
        <f>IF(VLOOKUP(L85,'do 1000 ha'!$B$18:$I$1018,7,0)=0,"",VLOOKUP(L85,'do 1000 ha'!$B$18:$I$1018,7,0))</f>
        <v/>
      </c>
      <c r="G85" s="57" t="str">
        <f>IF(VLOOKUP(L85,'do 1000 ha'!$B$18:$I$1018,8,0)=0,"",VLOOKUP(L85,'do 1000 ha'!$B$18:$I$1018,8,0))</f>
        <v/>
      </c>
      <c r="H85" s="25"/>
      <c r="I85" s="53" t="str">
        <f>IF('do 1000 ha'!K91='do 1000 ha'!$AR$8,'do 1000 ha'!AF91,"")</f>
        <v/>
      </c>
      <c r="J85" s="7" t="str">
        <f t="shared" si="4"/>
        <v/>
      </c>
      <c r="K85" s="11" t="str">
        <f t="array" ref="K85">IF(OR(I85=$I$13:I84),"",I85)</f>
        <v/>
      </c>
      <c r="L85" s="7" t="str">
        <f t="array" ref="L85">IFERROR(INDEX(K$13:K$1012,SMALL(IF(K$13:K$1012&lt;&gt;"",ROW(K$13:K$1012)-ROW(K$13)+1),ROWS(K$13:$K85))),"")</f>
        <v/>
      </c>
      <c r="M85" s="47" t="e">
        <f t="array" ref="M85">IF(ROWS(M$13:M85)&gt;COUNTA(K$13:K$1012),"",INDEX(K$13:K$1012,SMALL(IF(K$13:K$1012&lt;&gt;"",ROW(K$13:K$1012)-ROW(K$13)+1),ROWS(M$13:M85))))</f>
        <v>#NUM!</v>
      </c>
      <c r="O85" s="7">
        <f t="shared" si="5"/>
        <v>0</v>
      </c>
      <c r="P85" s="7">
        <f t="shared" si="6"/>
        <v>0</v>
      </c>
    </row>
    <row r="86" spans="1:16" x14ac:dyDescent="0.25">
      <c r="A86" s="9">
        <v>74</v>
      </c>
      <c r="B86" s="56" t="str">
        <f>IF(VLOOKUP(L86,'do 1000 ha'!$B$18:$I$1018,2,0)=0,"",VLOOKUP(L86,'do 1000 ha'!$B$18:$I$1018,2,0))</f>
        <v/>
      </c>
      <c r="C86" s="56" t="str">
        <f>IF(VLOOKUP(L86,'do 1000 ha'!$B$18:$I$1018,4,0)=0,"",VLOOKUP(L86,'do 1000 ha'!$B$18:$I$1018,4,0))</f>
        <v/>
      </c>
      <c r="D86" s="56" t="str">
        <f>IF(VLOOKUP(L86,'do 1000 ha'!$B$18:$I$1018,5,0)=0,"",VLOOKUP(L86,'do 1000 ha'!$B$18:$I$1018,5,0))</f>
        <v/>
      </c>
      <c r="E86" s="56" t="str">
        <f>IF(VLOOKUP(L86,'do 1000 ha'!$B$18:$I$1018,6,0)=0,"",VLOOKUP(L86,'do 1000 ha'!$B$18:$I$1018,6,0))</f>
        <v/>
      </c>
      <c r="F86" s="56" t="str">
        <f>IF(VLOOKUP(L86,'do 1000 ha'!$B$18:$I$1018,7,0)=0,"",VLOOKUP(L86,'do 1000 ha'!$B$18:$I$1018,7,0))</f>
        <v/>
      </c>
      <c r="G86" s="57" t="str">
        <f>IF(VLOOKUP(L86,'do 1000 ha'!$B$18:$I$1018,8,0)=0,"",VLOOKUP(L86,'do 1000 ha'!$B$18:$I$1018,8,0))</f>
        <v/>
      </c>
      <c r="H86" s="25"/>
      <c r="I86" s="53" t="str">
        <f>IF('do 1000 ha'!K92='do 1000 ha'!$AR$8,'do 1000 ha'!AF92,"")</f>
        <v/>
      </c>
      <c r="J86" s="7" t="str">
        <f t="shared" si="4"/>
        <v/>
      </c>
      <c r="K86" s="11" t="str">
        <f t="array" ref="K86">IF(OR(I86=$I$13:I85),"",I86)</f>
        <v/>
      </c>
      <c r="L86" s="7" t="str">
        <f t="array" ref="L86">IFERROR(INDEX(K$13:K$1012,SMALL(IF(K$13:K$1012&lt;&gt;"",ROW(K$13:K$1012)-ROW(K$13)+1),ROWS(K$13:$K86))),"")</f>
        <v/>
      </c>
      <c r="M86" s="47" t="e">
        <f t="array" ref="M86">IF(ROWS(M$13:M86)&gt;COUNTA(K$13:K$1012),"",INDEX(K$13:K$1012,SMALL(IF(K$13:K$1012&lt;&gt;"",ROW(K$13:K$1012)-ROW(K$13)+1),ROWS(M$13:M86))))</f>
        <v>#NUM!</v>
      </c>
      <c r="O86" s="7">
        <f t="shared" si="5"/>
        <v>0</v>
      </c>
      <c r="P86" s="7">
        <f t="shared" si="6"/>
        <v>0</v>
      </c>
    </row>
    <row r="87" spans="1:16" x14ac:dyDescent="0.25">
      <c r="A87" s="9">
        <v>75</v>
      </c>
      <c r="B87" s="56" t="str">
        <f>IF(VLOOKUP(L87,'do 1000 ha'!$B$18:$I$1018,2,0)=0,"",VLOOKUP(L87,'do 1000 ha'!$B$18:$I$1018,2,0))</f>
        <v/>
      </c>
      <c r="C87" s="56" t="str">
        <f>IF(VLOOKUP(L87,'do 1000 ha'!$B$18:$I$1018,4,0)=0,"",VLOOKUP(L87,'do 1000 ha'!$B$18:$I$1018,4,0))</f>
        <v/>
      </c>
      <c r="D87" s="56" t="str">
        <f>IF(VLOOKUP(L87,'do 1000 ha'!$B$18:$I$1018,5,0)=0,"",VLOOKUP(L87,'do 1000 ha'!$B$18:$I$1018,5,0))</f>
        <v/>
      </c>
      <c r="E87" s="56" t="str">
        <f>IF(VLOOKUP(L87,'do 1000 ha'!$B$18:$I$1018,6,0)=0,"",VLOOKUP(L87,'do 1000 ha'!$B$18:$I$1018,6,0))</f>
        <v/>
      </c>
      <c r="F87" s="56" t="str">
        <f>IF(VLOOKUP(L87,'do 1000 ha'!$B$18:$I$1018,7,0)=0,"",VLOOKUP(L87,'do 1000 ha'!$B$18:$I$1018,7,0))</f>
        <v/>
      </c>
      <c r="G87" s="57" t="str">
        <f>IF(VLOOKUP(L87,'do 1000 ha'!$B$18:$I$1018,8,0)=0,"",VLOOKUP(L87,'do 1000 ha'!$B$18:$I$1018,8,0))</f>
        <v/>
      </c>
      <c r="H87" s="25"/>
      <c r="I87" s="53" t="str">
        <f>IF('do 1000 ha'!K93='do 1000 ha'!$AR$8,'do 1000 ha'!AF93,"")</f>
        <v/>
      </c>
      <c r="J87" s="7" t="str">
        <f t="shared" si="4"/>
        <v/>
      </c>
      <c r="K87" s="11" t="str">
        <f t="array" ref="K87">IF(OR(I87=$I$13:I86),"",I87)</f>
        <v/>
      </c>
      <c r="L87" s="7" t="str">
        <f t="array" ref="L87">IFERROR(INDEX(K$13:K$1012,SMALL(IF(K$13:K$1012&lt;&gt;"",ROW(K$13:K$1012)-ROW(K$13)+1),ROWS(K$13:$K87))),"")</f>
        <v/>
      </c>
      <c r="M87" s="47" t="e">
        <f t="array" ref="M87">IF(ROWS(M$13:M87)&gt;COUNTA(K$13:K$1012),"",INDEX(K$13:K$1012,SMALL(IF(K$13:K$1012&lt;&gt;"",ROW(K$13:K$1012)-ROW(K$13)+1),ROWS(M$13:M87))))</f>
        <v>#NUM!</v>
      </c>
      <c r="O87" s="7">
        <f t="shared" si="5"/>
        <v>0</v>
      </c>
      <c r="P87" s="7">
        <f t="shared" si="6"/>
        <v>0</v>
      </c>
    </row>
    <row r="88" spans="1:16" x14ac:dyDescent="0.25">
      <c r="A88" s="9">
        <v>76</v>
      </c>
      <c r="B88" s="56" t="str">
        <f>IF(VLOOKUP(L88,'do 1000 ha'!$B$18:$I$1018,2,0)=0,"",VLOOKUP(L88,'do 1000 ha'!$B$18:$I$1018,2,0))</f>
        <v/>
      </c>
      <c r="C88" s="56" t="str">
        <f>IF(VLOOKUP(L88,'do 1000 ha'!$B$18:$I$1018,4,0)=0,"",VLOOKUP(L88,'do 1000 ha'!$B$18:$I$1018,4,0))</f>
        <v/>
      </c>
      <c r="D88" s="56" t="str">
        <f>IF(VLOOKUP(L88,'do 1000 ha'!$B$18:$I$1018,5,0)=0,"",VLOOKUP(L88,'do 1000 ha'!$B$18:$I$1018,5,0))</f>
        <v/>
      </c>
      <c r="E88" s="56" t="str">
        <f>IF(VLOOKUP(L88,'do 1000 ha'!$B$18:$I$1018,6,0)=0,"",VLOOKUP(L88,'do 1000 ha'!$B$18:$I$1018,6,0))</f>
        <v/>
      </c>
      <c r="F88" s="56" t="str">
        <f>IF(VLOOKUP(L88,'do 1000 ha'!$B$18:$I$1018,7,0)=0,"",VLOOKUP(L88,'do 1000 ha'!$B$18:$I$1018,7,0))</f>
        <v/>
      </c>
      <c r="G88" s="57" t="str">
        <f>IF(VLOOKUP(L88,'do 1000 ha'!$B$18:$I$1018,8,0)=0,"",VLOOKUP(L88,'do 1000 ha'!$B$18:$I$1018,8,0))</f>
        <v/>
      </c>
      <c r="H88" s="25"/>
      <c r="I88" s="53" t="str">
        <f>IF('do 1000 ha'!K94='do 1000 ha'!$AR$8,'do 1000 ha'!AF94,"")</f>
        <v/>
      </c>
      <c r="J88" s="7" t="str">
        <f t="shared" si="4"/>
        <v/>
      </c>
      <c r="K88" s="11" t="str">
        <f t="array" ref="K88">IF(OR(I88=$I$13:I87),"",I88)</f>
        <v/>
      </c>
      <c r="L88" s="7" t="str">
        <f t="array" ref="L88">IFERROR(INDEX(K$13:K$1012,SMALL(IF(K$13:K$1012&lt;&gt;"",ROW(K$13:K$1012)-ROW(K$13)+1),ROWS(K$13:$K88))),"")</f>
        <v/>
      </c>
      <c r="M88" s="47" t="e">
        <f t="array" ref="M88">IF(ROWS(M$13:M88)&gt;COUNTA(K$13:K$1012),"",INDEX(K$13:K$1012,SMALL(IF(K$13:K$1012&lt;&gt;"",ROW(K$13:K$1012)-ROW(K$13)+1),ROWS(M$13:M88))))</f>
        <v>#NUM!</v>
      </c>
      <c r="O88" s="7">
        <f t="shared" si="5"/>
        <v>0</v>
      </c>
      <c r="P88" s="7">
        <f t="shared" si="6"/>
        <v>0</v>
      </c>
    </row>
    <row r="89" spans="1:16" x14ac:dyDescent="0.25">
      <c r="A89" s="9">
        <v>77</v>
      </c>
      <c r="B89" s="56" t="str">
        <f>IF(VLOOKUP(L89,'do 1000 ha'!$B$18:$I$1018,2,0)=0,"",VLOOKUP(L89,'do 1000 ha'!$B$18:$I$1018,2,0))</f>
        <v/>
      </c>
      <c r="C89" s="56" t="str">
        <f>IF(VLOOKUP(L89,'do 1000 ha'!$B$18:$I$1018,4,0)=0,"",VLOOKUP(L89,'do 1000 ha'!$B$18:$I$1018,4,0))</f>
        <v/>
      </c>
      <c r="D89" s="56" t="str">
        <f>IF(VLOOKUP(L89,'do 1000 ha'!$B$18:$I$1018,5,0)=0,"",VLOOKUP(L89,'do 1000 ha'!$B$18:$I$1018,5,0))</f>
        <v/>
      </c>
      <c r="E89" s="56" t="str">
        <f>IF(VLOOKUP(L89,'do 1000 ha'!$B$18:$I$1018,6,0)=0,"",VLOOKUP(L89,'do 1000 ha'!$B$18:$I$1018,6,0))</f>
        <v/>
      </c>
      <c r="F89" s="56" t="str">
        <f>IF(VLOOKUP(L89,'do 1000 ha'!$B$18:$I$1018,7,0)=0,"",VLOOKUP(L89,'do 1000 ha'!$B$18:$I$1018,7,0))</f>
        <v/>
      </c>
      <c r="G89" s="57" t="str">
        <f>IF(VLOOKUP(L89,'do 1000 ha'!$B$18:$I$1018,8,0)=0,"",VLOOKUP(L89,'do 1000 ha'!$B$18:$I$1018,8,0))</f>
        <v/>
      </c>
      <c r="H89" s="25"/>
      <c r="I89" s="53" t="str">
        <f>IF('do 1000 ha'!K95='do 1000 ha'!$AR$8,'do 1000 ha'!AF95,"")</f>
        <v/>
      </c>
      <c r="J89" s="7" t="str">
        <f t="shared" si="4"/>
        <v/>
      </c>
      <c r="K89" s="11" t="str">
        <f t="array" ref="K89">IF(OR(I89=$I$13:I88),"",I89)</f>
        <v/>
      </c>
      <c r="L89" s="7" t="str">
        <f t="array" ref="L89">IFERROR(INDEX(K$13:K$1012,SMALL(IF(K$13:K$1012&lt;&gt;"",ROW(K$13:K$1012)-ROW(K$13)+1),ROWS(K$13:$K89))),"")</f>
        <v/>
      </c>
      <c r="M89" s="47" t="e">
        <f t="array" ref="M89">IF(ROWS(M$13:M89)&gt;COUNTA(K$13:K$1012),"",INDEX(K$13:K$1012,SMALL(IF(K$13:K$1012&lt;&gt;"",ROW(K$13:K$1012)-ROW(K$13)+1),ROWS(M$13:M89))))</f>
        <v>#NUM!</v>
      </c>
      <c r="O89" s="7">
        <f t="shared" si="5"/>
        <v>0</v>
      </c>
      <c r="P89" s="7">
        <f t="shared" si="6"/>
        <v>0</v>
      </c>
    </row>
    <row r="90" spans="1:16" x14ac:dyDescent="0.25">
      <c r="A90" s="9">
        <v>78</v>
      </c>
      <c r="B90" s="56" t="str">
        <f>IF(VLOOKUP(L90,'do 1000 ha'!$B$18:$I$1018,2,0)=0,"",VLOOKUP(L90,'do 1000 ha'!$B$18:$I$1018,2,0))</f>
        <v/>
      </c>
      <c r="C90" s="56" t="str">
        <f>IF(VLOOKUP(L90,'do 1000 ha'!$B$18:$I$1018,4,0)=0,"",VLOOKUP(L90,'do 1000 ha'!$B$18:$I$1018,4,0))</f>
        <v/>
      </c>
      <c r="D90" s="56" t="str">
        <f>IF(VLOOKUP(L90,'do 1000 ha'!$B$18:$I$1018,5,0)=0,"",VLOOKUP(L90,'do 1000 ha'!$B$18:$I$1018,5,0))</f>
        <v/>
      </c>
      <c r="E90" s="56" t="str">
        <f>IF(VLOOKUP(L90,'do 1000 ha'!$B$18:$I$1018,6,0)=0,"",VLOOKUP(L90,'do 1000 ha'!$B$18:$I$1018,6,0))</f>
        <v/>
      </c>
      <c r="F90" s="56" t="str">
        <f>IF(VLOOKUP(L90,'do 1000 ha'!$B$18:$I$1018,7,0)=0,"",VLOOKUP(L90,'do 1000 ha'!$B$18:$I$1018,7,0))</f>
        <v/>
      </c>
      <c r="G90" s="57" t="str">
        <f>IF(VLOOKUP(L90,'do 1000 ha'!$B$18:$I$1018,8,0)=0,"",VLOOKUP(L90,'do 1000 ha'!$B$18:$I$1018,8,0))</f>
        <v/>
      </c>
      <c r="H90" s="25"/>
      <c r="I90" s="53" t="str">
        <f>IF('do 1000 ha'!K96='do 1000 ha'!$AR$8,'do 1000 ha'!AF96,"")</f>
        <v/>
      </c>
      <c r="J90" s="7" t="str">
        <f t="shared" si="4"/>
        <v/>
      </c>
      <c r="K90" s="11" t="str">
        <f t="array" ref="K90">IF(OR(I90=$I$13:I89),"",I90)</f>
        <v/>
      </c>
      <c r="L90" s="7" t="str">
        <f t="array" ref="L90">IFERROR(INDEX(K$13:K$1012,SMALL(IF(K$13:K$1012&lt;&gt;"",ROW(K$13:K$1012)-ROW(K$13)+1),ROWS(K$13:$K90))),"")</f>
        <v/>
      </c>
      <c r="M90" s="47" t="e">
        <f t="array" ref="M90">IF(ROWS(M$13:M90)&gt;COUNTA(K$13:K$1012),"",INDEX(K$13:K$1012,SMALL(IF(K$13:K$1012&lt;&gt;"",ROW(K$13:K$1012)-ROW(K$13)+1),ROWS(M$13:M90))))</f>
        <v>#NUM!</v>
      </c>
      <c r="O90" s="7">
        <f t="shared" si="5"/>
        <v>0</v>
      </c>
      <c r="P90" s="7">
        <f t="shared" si="6"/>
        <v>0</v>
      </c>
    </row>
    <row r="91" spans="1:16" x14ac:dyDescent="0.25">
      <c r="A91" s="9">
        <v>79</v>
      </c>
      <c r="B91" s="56" t="str">
        <f>IF(VLOOKUP(L91,'do 1000 ha'!$B$18:$I$1018,2,0)=0,"",VLOOKUP(L91,'do 1000 ha'!$B$18:$I$1018,2,0))</f>
        <v/>
      </c>
      <c r="C91" s="56" t="str">
        <f>IF(VLOOKUP(L91,'do 1000 ha'!$B$18:$I$1018,4,0)=0,"",VLOOKUP(L91,'do 1000 ha'!$B$18:$I$1018,4,0))</f>
        <v/>
      </c>
      <c r="D91" s="56" t="str">
        <f>IF(VLOOKUP(L91,'do 1000 ha'!$B$18:$I$1018,5,0)=0,"",VLOOKUP(L91,'do 1000 ha'!$B$18:$I$1018,5,0))</f>
        <v/>
      </c>
      <c r="E91" s="56" t="str">
        <f>IF(VLOOKUP(L91,'do 1000 ha'!$B$18:$I$1018,6,0)=0,"",VLOOKUP(L91,'do 1000 ha'!$B$18:$I$1018,6,0))</f>
        <v/>
      </c>
      <c r="F91" s="56" t="str">
        <f>IF(VLOOKUP(L91,'do 1000 ha'!$B$18:$I$1018,7,0)=0,"",VLOOKUP(L91,'do 1000 ha'!$B$18:$I$1018,7,0))</f>
        <v/>
      </c>
      <c r="G91" s="57" t="str">
        <f>IF(VLOOKUP(L91,'do 1000 ha'!$B$18:$I$1018,8,0)=0,"",VLOOKUP(L91,'do 1000 ha'!$B$18:$I$1018,8,0))</f>
        <v/>
      </c>
      <c r="H91" s="25"/>
      <c r="I91" s="53" t="str">
        <f>IF('do 1000 ha'!K97='do 1000 ha'!$AR$8,'do 1000 ha'!AF97,"")</f>
        <v/>
      </c>
      <c r="J91" s="7" t="str">
        <f t="shared" si="4"/>
        <v/>
      </c>
      <c r="K91" s="11" t="str">
        <f t="array" ref="K91">IF(OR(I91=$I$13:I90),"",I91)</f>
        <v/>
      </c>
      <c r="L91" s="7" t="str">
        <f t="array" ref="L91">IFERROR(INDEX(K$13:K$1012,SMALL(IF(K$13:K$1012&lt;&gt;"",ROW(K$13:K$1012)-ROW(K$13)+1),ROWS(K$13:$K91))),"")</f>
        <v/>
      </c>
      <c r="M91" s="47" t="e">
        <f t="array" ref="M91">IF(ROWS(M$13:M91)&gt;COUNTA(K$13:K$1012),"",INDEX(K$13:K$1012,SMALL(IF(K$13:K$1012&lt;&gt;"",ROW(K$13:K$1012)-ROW(K$13)+1),ROWS(M$13:M91))))</f>
        <v>#NUM!</v>
      </c>
      <c r="O91" s="7">
        <f t="shared" si="5"/>
        <v>0</v>
      </c>
      <c r="P91" s="7">
        <f t="shared" si="6"/>
        <v>0</v>
      </c>
    </row>
    <row r="92" spans="1:16" x14ac:dyDescent="0.25">
      <c r="A92" s="9">
        <v>80</v>
      </c>
      <c r="B92" s="56" t="str">
        <f>IF(VLOOKUP(L92,'do 1000 ha'!$B$18:$I$1018,2,0)=0,"",VLOOKUP(L92,'do 1000 ha'!$B$18:$I$1018,2,0))</f>
        <v/>
      </c>
      <c r="C92" s="56" t="str">
        <f>IF(VLOOKUP(L92,'do 1000 ha'!$B$18:$I$1018,4,0)=0,"",VLOOKUP(L92,'do 1000 ha'!$B$18:$I$1018,4,0))</f>
        <v/>
      </c>
      <c r="D92" s="56" t="str">
        <f>IF(VLOOKUP(L92,'do 1000 ha'!$B$18:$I$1018,5,0)=0,"",VLOOKUP(L92,'do 1000 ha'!$B$18:$I$1018,5,0))</f>
        <v/>
      </c>
      <c r="E92" s="56" t="str">
        <f>IF(VLOOKUP(L92,'do 1000 ha'!$B$18:$I$1018,6,0)=0,"",VLOOKUP(L92,'do 1000 ha'!$B$18:$I$1018,6,0))</f>
        <v/>
      </c>
      <c r="F92" s="56" t="str">
        <f>IF(VLOOKUP(L92,'do 1000 ha'!$B$18:$I$1018,7,0)=0,"",VLOOKUP(L92,'do 1000 ha'!$B$18:$I$1018,7,0))</f>
        <v/>
      </c>
      <c r="G92" s="57" t="str">
        <f>IF(VLOOKUP(L92,'do 1000 ha'!$B$18:$I$1018,8,0)=0,"",VLOOKUP(L92,'do 1000 ha'!$B$18:$I$1018,8,0))</f>
        <v/>
      </c>
      <c r="H92" s="25"/>
      <c r="I92" s="53" t="str">
        <f>IF('do 1000 ha'!K98='do 1000 ha'!$AR$8,'do 1000 ha'!AF98,"")</f>
        <v/>
      </c>
      <c r="J92" s="7" t="str">
        <f t="shared" si="4"/>
        <v/>
      </c>
      <c r="K92" s="11" t="str">
        <f t="array" ref="K92">IF(OR(I92=$I$13:I91),"",I92)</f>
        <v/>
      </c>
      <c r="L92" s="7" t="str">
        <f t="array" ref="L92">IFERROR(INDEX(K$13:K$1012,SMALL(IF(K$13:K$1012&lt;&gt;"",ROW(K$13:K$1012)-ROW(K$13)+1),ROWS(K$13:$K92))),"")</f>
        <v/>
      </c>
      <c r="M92" s="47" t="e">
        <f t="array" ref="M92">IF(ROWS(M$13:M92)&gt;COUNTA(K$13:K$1012),"",INDEX(K$13:K$1012,SMALL(IF(K$13:K$1012&lt;&gt;"",ROW(K$13:K$1012)-ROW(K$13)+1),ROWS(M$13:M92))))</f>
        <v>#NUM!</v>
      </c>
      <c r="O92" s="7">
        <f t="shared" si="5"/>
        <v>0</v>
      </c>
      <c r="P92" s="7">
        <f t="shared" si="6"/>
        <v>0</v>
      </c>
    </row>
    <row r="93" spans="1:16" x14ac:dyDescent="0.25">
      <c r="A93" s="9">
        <v>81</v>
      </c>
      <c r="B93" s="56" t="str">
        <f>IF(VLOOKUP(L93,'do 1000 ha'!$B$18:$I$1018,2,0)=0,"",VLOOKUP(L93,'do 1000 ha'!$B$18:$I$1018,2,0))</f>
        <v/>
      </c>
      <c r="C93" s="56" t="str">
        <f>IF(VLOOKUP(L93,'do 1000 ha'!$B$18:$I$1018,4,0)=0,"",VLOOKUP(L93,'do 1000 ha'!$B$18:$I$1018,4,0))</f>
        <v/>
      </c>
      <c r="D93" s="56" t="str">
        <f>IF(VLOOKUP(L93,'do 1000 ha'!$B$18:$I$1018,5,0)=0,"",VLOOKUP(L93,'do 1000 ha'!$B$18:$I$1018,5,0))</f>
        <v/>
      </c>
      <c r="E93" s="56" t="str">
        <f>IF(VLOOKUP(L93,'do 1000 ha'!$B$18:$I$1018,6,0)=0,"",VLOOKUP(L93,'do 1000 ha'!$B$18:$I$1018,6,0))</f>
        <v/>
      </c>
      <c r="F93" s="56" t="str">
        <f>IF(VLOOKUP(L93,'do 1000 ha'!$B$18:$I$1018,7,0)=0,"",VLOOKUP(L93,'do 1000 ha'!$B$18:$I$1018,7,0))</f>
        <v/>
      </c>
      <c r="G93" s="57" t="str">
        <f>IF(VLOOKUP(L93,'do 1000 ha'!$B$18:$I$1018,8,0)=0,"",VLOOKUP(L93,'do 1000 ha'!$B$18:$I$1018,8,0))</f>
        <v/>
      </c>
      <c r="H93" s="25"/>
      <c r="I93" s="53" t="str">
        <f>IF('do 1000 ha'!K99='do 1000 ha'!$AR$8,'do 1000 ha'!AF99,"")</f>
        <v/>
      </c>
      <c r="J93" s="7" t="str">
        <f t="shared" si="4"/>
        <v/>
      </c>
      <c r="K93" s="11" t="str">
        <f t="array" ref="K93">IF(OR(I93=$I$13:I92),"",I93)</f>
        <v/>
      </c>
      <c r="L93" s="7" t="str">
        <f t="array" ref="L93">IFERROR(INDEX(K$13:K$1012,SMALL(IF(K$13:K$1012&lt;&gt;"",ROW(K$13:K$1012)-ROW(K$13)+1),ROWS(K$13:$K93))),"")</f>
        <v/>
      </c>
      <c r="M93" s="47" t="e">
        <f t="array" ref="M93">IF(ROWS(M$13:M93)&gt;COUNTA(K$13:K$1012),"",INDEX(K$13:K$1012,SMALL(IF(K$13:K$1012&lt;&gt;"",ROW(K$13:K$1012)-ROW(K$13)+1),ROWS(M$13:M93))))</f>
        <v>#NUM!</v>
      </c>
      <c r="O93" s="7">
        <f t="shared" si="5"/>
        <v>0</v>
      </c>
      <c r="P93" s="7">
        <f t="shared" si="6"/>
        <v>0</v>
      </c>
    </row>
    <row r="94" spans="1:16" x14ac:dyDescent="0.25">
      <c r="A94" s="9">
        <v>82</v>
      </c>
      <c r="B94" s="56" t="str">
        <f>IF(VLOOKUP(L94,'do 1000 ha'!$B$18:$I$1018,2,0)=0,"",VLOOKUP(L94,'do 1000 ha'!$B$18:$I$1018,2,0))</f>
        <v/>
      </c>
      <c r="C94" s="56" t="str">
        <f>IF(VLOOKUP(L94,'do 1000 ha'!$B$18:$I$1018,4,0)=0,"",VLOOKUP(L94,'do 1000 ha'!$B$18:$I$1018,4,0))</f>
        <v/>
      </c>
      <c r="D94" s="56" t="str">
        <f>IF(VLOOKUP(L94,'do 1000 ha'!$B$18:$I$1018,5,0)=0,"",VLOOKUP(L94,'do 1000 ha'!$B$18:$I$1018,5,0))</f>
        <v/>
      </c>
      <c r="E94" s="56" t="str">
        <f>IF(VLOOKUP(L94,'do 1000 ha'!$B$18:$I$1018,6,0)=0,"",VLOOKUP(L94,'do 1000 ha'!$B$18:$I$1018,6,0))</f>
        <v/>
      </c>
      <c r="F94" s="56" t="str">
        <f>IF(VLOOKUP(L94,'do 1000 ha'!$B$18:$I$1018,7,0)=0,"",VLOOKUP(L94,'do 1000 ha'!$B$18:$I$1018,7,0))</f>
        <v/>
      </c>
      <c r="G94" s="57" t="str">
        <f>IF(VLOOKUP(L94,'do 1000 ha'!$B$18:$I$1018,8,0)=0,"",VLOOKUP(L94,'do 1000 ha'!$B$18:$I$1018,8,0))</f>
        <v/>
      </c>
      <c r="H94" s="25"/>
      <c r="I94" s="53" t="str">
        <f>IF('do 1000 ha'!K100='do 1000 ha'!$AR$8,'do 1000 ha'!AF100,"")</f>
        <v/>
      </c>
      <c r="J94" s="7" t="str">
        <f t="shared" si="4"/>
        <v/>
      </c>
      <c r="K94" s="11" t="str">
        <f t="array" ref="K94">IF(OR(I94=$I$13:I93),"",I94)</f>
        <v/>
      </c>
      <c r="L94" s="7" t="str">
        <f t="array" ref="L94">IFERROR(INDEX(K$13:K$1012,SMALL(IF(K$13:K$1012&lt;&gt;"",ROW(K$13:K$1012)-ROW(K$13)+1),ROWS(K$13:$K94))),"")</f>
        <v/>
      </c>
      <c r="M94" s="47" t="e">
        <f t="array" ref="M94">IF(ROWS(M$13:M94)&gt;COUNTA(K$13:K$1012),"",INDEX(K$13:K$1012,SMALL(IF(K$13:K$1012&lt;&gt;"",ROW(K$13:K$1012)-ROW(K$13)+1),ROWS(M$13:M94))))</f>
        <v>#NUM!</v>
      </c>
      <c r="O94" s="7">
        <f t="shared" si="5"/>
        <v>0</v>
      </c>
      <c r="P94" s="7">
        <f t="shared" si="6"/>
        <v>0</v>
      </c>
    </row>
    <row r="95" spans="1:16" x14ac:dyDescent="0.25">
      <c r="A95" s="9">
        <v>83</v>
      </c>
      <c r="B95" s="56" t="str">
        <f>IF(VLOOKUP(L95,'do 1000 ha'!$B$18:$I$1018,2,0)=0,"",VLOOKUP(L95,'do 1000 ha'!$B$18:$I$1018,2,0))</f>
        <v/>
      </c>
      <c r="C95" s="56" t="str">
        <f>IF(VLOOKUP(L95,'do 1000 ha'!$B$18:$I$1018,4,0)=0,"",VLOOKUP(L95,'do 1000 ha'!$B$18:$I$1018,4,0))</f>
        <v/>
      </c>
      <c r="D95" s="56" t="str">
        <f>IF(VLOOKUP(L95,'do 1000 ha'!$B$18:$I$1018,5,0)=0,"",VLOOKUP(L95,'do 1000 ha'!$B$18:$I$1018,5,0))</f>
        <v/>
      </c>
      <c r="E95" s="56" t="str">
        <f>IF(VLOOKUP(L95,'do 1000 ha'!$B$18:$I$1018,6,0)=0,"",VLOOKUP(L95,'do 1000 ha'!$B$18:$I$1018,6,0))</f>
        <v/>
      </c>
      <c r="F95" s="56" t="str">
        <f>IF(VLOOKUP(L95,'do 1000 ha'!$B$18:$I$1018,7,0)=0,"",VLOOKUP(L95,'do 1000 ha'!$B$18:$I$1018,7,0))</f>
        <v/>
      </c>
      <c r="G95" s="57" t="str">
        <f>IF(VLOOKUP(L95,'do 1000 ha'!$B$18:$I$1018,8,0)=0,"",VLOOKUP(L95,'do 1000 ha'!$B$18:$I$1018,8,0))</f>
        <v/>
      </c>
      <c r="H95" s="25"/>
      <c r="I95" s="53" t="str">
        <f>IF('do 1000 ha'!K101='do 1000 ha'!$AR$8,'do 1000 ha'!AF101,"")</f>
        <v/>
      </c>
      <c r="J95" s="7" t="str">
        <f t="shared" si="4"/>
        <v/>
      </c>
      <c r="K95" s="11" t="str">
        <f t="array" ref="K95">IF(OR(I95=$I$13:I94),"",I95)</f>
        <v/>
      </c>
      <c r="L95" s="7" t="str">
        <f t="array" ref="L95">IFERROR(INDEX(K$13:K$1012,SMALL(IF(K$13:K$1012&lt;&gt;"",ROW(K$13:K$1012)-ROW(K$13)+1),ROWS(K$13:$K95))),"")</f>
        <v/>
      </c>
      <c r="M95" s="47" t="e">
        <f t="array" ref="M95">IF(ROWS(M$13:M95)&gt;COUNTA(K$13:K$1012),"",INDEX(K$13:K$1012,SMALL(IF(K$13:K$1012&lt;&gt;"",ROW(K$13:K$1012)-ROW(K$13)+1),ROWS(M$13:M95))))</f>
        <v>#NUM!</v>
      </c>
      <c r="O95" s="7">
        <f t="shared" si="5"/>
        <v>0</v>
      </c>
      <c r="P95" s="7">
        <f t="shared" si="6"/>
        <v>0</v>
      </c>
    </row>
    <row r="96" spans="1:16" x14ac:dyDescent="0.25">
      <c r="A96" s="9">
        <v>84</v>
      </c>
      <c r="B96" s="56" t="str">
        <f>IF(VLOOKUP(L96,'do 1000 ha'!$B$18:$I$1018,2,0)=0,"",VLOOKUP(L96,'do 1000 ha'!$B$18:$I$1018,2,0))</f>
        <v/>
      </c>
      <c r="C96" s="56" t="str">
        <f>IF(VLOOKUP(L96,'do 1000 ha'!$B$18:$I$1018,4,0)=0,"",VLOOKUP(L96,'do 1000 ha'!$B$18:$I$1018,4,0))</f>
        <v/>
      </c>
      <c r="D96" s="56" t="str">
        <f>IF(VLOOKUP(L96,'do 1000 ha'!$B$18:$I$1018,5,0)=0,"",VLOOKUP(L96,'do 1000 ha'!$B$18:$I$1018,5,0))</f>
        <v/>
      </c>
      <c r="E96" s="56" t="str">
        <f>IF(VLOOKUP(L96,'do 1000 ha'!$B$18:$I$1018,6,0)=0,"",VLOOKUP(L96,'do 1000 ha'!$B$18:$I$1018,6,0))</f>
        <v/>
      </c>
      <c r="F96" s="56" t="str">
        <f>IF(VLOOKUP(L96,'do 1000 ha'!$B$18:$I$1018,7,0)=0,"",VLOOKUP(L96,'do 1000 ha'!$B$18:$I$1018,7,0))</f>
        <v/>
      </c>
      <c r="G96" s="57" t="str">
        <f>IF(VLOOKUP(L96,'do 1000 ha'!$B$18:$I$1018,8,0)=0,"",VLOOKUP(L96,'do 1000 ha'!$B$18:$I$1018,8,0))</f>
        <v/>
      </c>
      <c r="H96" s="25"/>
      <c r="I96" s="53" t="str">
        <f>IF('do 1000 ha'!K102='do 1000 ha'!$AR$8,'do 1000 ha'!AF102,"")</f>
        <v/>
      </c>
      <c r="J96" s="7" t="str">
        <f t="shared" si="4"/>
        <v/>
      </c>
      <c r="K96" s="11" t="str">
        <f t="array" ref="K96">IF(OR(I96=$I$13:I95),"",I96)</f>
        <v/>
      </c>
      <c r="L96" s="7" t="str">
        <f t="array" ref="L96">IFERROR(INDEX(K$13:K$1012,SMALL(IF(K$13:K$1012&lt;&gt;"",ROW(K$13:K$1012)-ROW(K$13)+1),ROWS(K$13:$K96))),"")</f>
        <v/>
      </c>
      <c r="M96" s="47" t="e">
        <f t="array" ref="M96">IF(ROWS(M$13:M96)&gt;COUNTA(K$13:K$1012),"",INDEX(K$13:K$1012,SMALL(IF(K$13:K$1012&lt;&gt;"",ROW(K$13:K$1012)-ROW(K$13)+1),ROWS(M$13:M96))))</f>
        <v>#NUM!</v>
      </c>
      <c r="O96" s="7">
        <f t="shared" si="5"/>
        <v>0</v>
      </c>
      <c r="P96" s="7">
        <f t="shared" si="6"/>
        <v>0</v>
      </c>
    </row>
    <row r="97" spans="1:16" x14ac:dyDescent="0.25">
      <c r="A97" s="9">
        <v>85</v>
      </c>
      <c r="B97" s="56" t="str">
        <f>IF(VLOOKUP(L97,'do 1000 ha'!$B$18:$I$1018,2,0)=0,"",VLOOKUP(L97,'do 1000 ha'!$B$18:$I$1018,2,0))</f>
        <v/>
      </c>
      <c r="C97" s="56" t="str">
        <f>IF(VLOOKUP(L97,'do 1000 ha'!$B$18:$I$1018,4,0)=0,"",VLOOKUP(L97,'do 1000 ha'!$B$18:$I$1018,4,0))</f>
        <v/>
      </c>
      <c r="D97" s="56" t="str">
        <f>IF(VLOOKUP(L97,'do 1000 ha'!$B$18:$I$1018,5,0)=0,"",VLOOKUP(L97,'do 1000 ha'!$B$18:$I$1018,5,0))</f>
        <v/>
      </c>
      <c r="E97" s="56" t="str">
        <f>IF(VLOOKUP(L97,'do 1000 ha'!$B$18:$I$1018,6,0)=0,"",VLOOKUP(L97,'do 1000 ha'!$B$18:$I$1018,6,0))</f>
        <v/>
      </c>
      <c r="F97" s="56" t="str">
        <f>IF(VLOOKUP(L97,'do 1000 ha'!$B$18:$I$1018,7,0)=0,"",VLOOKUP(L97,'do 1000 ha'!$B$18:$I$1018,7,0))</f>
        <v/>
      </c>
      <c r="G97" s="57" t="str">
        <f>IF(VLOOKUP(L97,'do 1000 ha'!$B$18:$I$1018,8,0)=0,"",VLOOKUP(L97,'do 1000 ha'!$B$18:$I$1018,8,0))</f>
        <v/>
      </c>
      <c r="H97" s="25"/>
      <c r="I97" s="53" t="str">
        <f>IF('do 1000 ha'!K103='do 1000 ha'!$AR$8,'do 1000 ha'!AF103,"")</f>
        <v/>
      </c>
      <c r="J97" s="7" t="str">
        <f t="shared" si="4"/>
        <v/>
      </c>
      <c r="K97" s="11" t="str">
        <f t="array" ref="K97">IF(OR(I97=$I$13:I96),"",I97)</f>
        <v/>
      </c>
      <c r="L97" s="7" t="str">
        <f t="array" ref="L97">IFERROR(INDEX(K$13:K$1012,SMALL(IF(K$13:K$1012&lt;&gt;"",ROW(K$13:K$1012)-ROW(K$13)+1),ROWS(K$13:$K97))),"")</f>
        <v/>
      </c>
      <c r="M97" s="47" t="e">
        <f t="array" ref="M97">IF(ROWS(M$13:M97)&gt;COUNTA(K$13:K$1012),"",INDEX(K$13:K$1012,SMALL(IF(K$13:K$1012&lt;&gt;"",ROW(K$13:K$1012)-ROW(K$13)+1),ROWS(M$13:M97))))</f>
        <v>#NUM!</v>
      </c>
      <c r="O97" s="7">
        <f t="shared" si="5"/>
        <v>0</v>
      </c>
      <c r="P97" s="7">
        <f t="shared" si="6"/>
        <v>0</v>
      </c>
    </row>
    <row r="98" spans="1:16" x14ac:dyDescent="0.25">
      <c r="A98" s="9">
        <v>86</v>
      </c>
      <c r="B98" s="56" t="str">
        <f>IF(VLOOKUP(L98,'do 1000 ha'!$B$18:$I$1018,2,0)=0,"",VLOOKUP(L98,'do 1000 ha'!$B$18:$I$1018,2,0))</f>
        <v/>
      </c>
      <c r="C98" s="56" t="str">
        <f>IF(VLOOKUP(L98,'do 1000 ha'!$B$18:$I$1018,4,0)=0,"",VLOOKUP(L98,'do 1000 ha'!$B$18:$I$1018,4,0))</f>
        <v/>
      </c>
      <c r="D98" s="56" t="str">
        <f>IF(VLOOKUP(L98,'do 1000 ha'!$B$18:$I$1018,5,0)=0,"",VLOOKUP(L98,'do 1000 ha'!$B$18:$I$1018,5,0))</f>
        <v/>
      </c>
      <c r="E98" s="56" t="str">
        <f>IF(VLOOKUP(L98,'do 1000 ha'!$B$18:$I$1018,6,0)=0,"",VLOOKUP(L98,'do 1000 ha'!$B$18:$I$1018,6,0))</f>
        <v/>
      </c>
      <c r="F98" s="56" t="str">
        <f>IF(VLOOKUP(L98,'do 1000 ha'!$B$18:$I$1018,7,0)=0,"",VLOOKUP(L98,'do 1000 ha'!$B$18:$I$1018,7,0))</f>
        <v/>
      </c>
      <c r="G98" s="57" t="str">
        <f>IF(VLOOKUP(L98,'do 1000 ha'!$B$18:$I$1018,8,0)=0,"",VLOOKUP(L98,'do 1000 ha'!$B$18:$I$1018,8,0))</f>
        <v/>
      </c>
      <c r="H98" s="25"/>
      <c r="I98" s="53" t="str">
        <f>IF('do 1000 ha'!K104='do 1000 ha'!$AR$8,'do 1000 ha'!AF104,"")</f>
        <v/>
      </c>
      <c r="J98" s="7" t="str">
        <f t="shared" si="4"/>
        <v/>
      </c>
      <c r="K98" s="11" t="str">
        <f t="array" ref="K98">IF(OR(I98=$I$13:I97),"",I98)</f>
        <v/>
      </c>
      <c r="L98" s="7" t="str">
        <f t="array" ref="L98">IFERROR(INDEX(K$13:K$1012,SMALL(IF(K$13:K$1012&lt;&gt;"",ROW(K$13:K$1012)-ROW(K$13)+1),ROWS(K$13:$K98))),"")</f>
        <v/>
      </c>
      <c r="M98" s="47" t="e">
        <f t="array" ref="M98">IF(ROWS(M$13:M98)&gt;COUNTA(K$13:K$1012),"",INDEX(K$13:K$1012,SMALL(IF(K$13:K$1012&lt;&gt;"",ROW(K$13:K$1012)-ROW(K$13)+1),ROWS(M$13:M98))))</f>
        <v>#NUM!</v>
      </c>
      <c r="O98" s="7">
        <f t="shared" si="5"/>
        <v>0</v>
      </c>
      <c r="P98" s="7">
        <f t="shared" si="6"/>
        <v>0</v>
      </c>
    </row>
    <row r="99" spans="1:16" x14ac:dyDescent="0.25">
      <c r="A99" s="9">
        <v>87</v>
      </c>
      <c r="B99" s="56" t="str">
        <f>IF(VLOOKUP(L99,'do 1000 ha'!$B$18:$I$1018,2,0)=0,"",VLOOKUP(L99,'do 1000 ha'!$B$18:$I$1018,2,0))</f>
        <v/>
      </c>
      <c r="C99" s="56" t="str">
        <f>IF(VLOOKUP(L99,'do 1000 ha'!$B$18:$I$1018,4,0)=0,"",VLOOKUP(L99,'do 1000 ha'!$B$18:$I$1018,4,0))</f>
        <v/>
      </c>
      <c r="D99" s="56" t="str">
        <f>IF(VLOOKUP(L99,'do 1000 ha'!$B$18:$I$1018,5,0)=0,"",VLOOKUP(L99,'do 1000 ha'!$B$18:$I$1018,5,0))</f>
        <v/>
      </c>
      <c r="E99" s="56" t="str">
        <f>IF(VLOOKUP(L99,'do 1000 ha'!$B$18:$I$1018,6,0)=0,"",VLOOKUP(L99,'do 1000 ha'!$B$18:$I$1018,6,0))</f>
        <v/>
      </c>
      <c r="F99" s="56" t="str">
        <f>IF(VLOOKUP(L99,'do 1000 ha'!$B$18:$I$1018,7,0)=0,"",VLOOKUP(L99,'do 1000 ha'!$B$18:$I$1018,7,0))</f>
        <v/>
      </c>
      <c r="G99" s="57" t="str">
        <f>IF(VLOOKUP(L99,'do 1000 ha'!$B$18:$I$1018,8,0)=0,"",VLOOKUP(L99,'do 1000 ha'!$B$18:$I$1018,8,0))</f>
        <v/>
      </c>
      <c r="H99" s="25"/>
      <c r="I99" s="53" t="str">
        <f>IF('do 1000 ha'!K105='do 1000 ha'!$AR$8,'do 1000 ha'!AF105,"")</f>
        <v/>
      </c>
      <c r="J99" s="7" t="str">
        <f t="shared" si="4"/>
        <v/>
      </c>
      <c r="K99" s="11" t="str">
        <f t="array" ref="K99">IF(OR(I99=$I$13:I98),"",I99)</f>
        <v/>
      </c>
      <c r="L99" s="7" t="str">
        <f t="array" ref="L99">IFERROR(INDEX(K$13:K$1012,SMALL(IF(K$13:K$1012&lt;&gt;"",ROW(K$13:K$1012)-ROW(K$13)+1),ROWS(K$13:$K99))),"")</f>
        <v/>
      </c>
      <c r="M99" s="47" t="e">
        <f t="array" ref="M99">IF(ROWS(M$13:M99)&gt;COUNTA(K$13:K$1012),"",INDEX(K$13:K$1012,SMALL(IF(K$13:K$1012&lt;&gt;"",ROW(K$13:K$1012)-ROW(K$13)+1),ROWS(M$13:M99))))</f>
        <v>#NUM!</v>
      </c>
      <c r="O99" s="7">
        <f t="shared" si="5"/>
        <v>0</v>
      </c>
      <c r="P99" s="7">
        <f t="shared" si="6"/>
        <v>0</v>
      </c>
    </row>
    <row r="100" spans="1:16" x14ac:dyDescent="0.25">
      <c r="A100" s="9">
        <v>88</v>
      </c>
      <c r="B100" s="56" t="str">
        <f>IF(VLOOKUP(L100,'do 1000 ha'!$B$18:$I$1018,2,0)=0,"",VLOOKUP(L100,'do 1000 ha'!$B$18:$I$1018,2,0))</f>
        <v/>
      </c>
      <c r="C100" s="56" t="str">
        <f>IF(VLOOKUP(L100,'do 1000 ha'!$B$18:$I$1018,4,0)=0,"",VLOOKUP(L100,'do 1000 ha'!$B$18:$I$1018,4,0))</f>
        <v/>
      </c>
      <c r="D100" s="56" t="str">
        <f>IF(VLOOKUP(L100,'do 1000 ha'!$B$18:$I$1018,5,0)=0,"",VLOOKUP(L100,'do 1000 ha'!$B$18:$I$1018,5,0))</f>
        <v/>
      </c>
      <c r="E100" s="56" t="str">
        <f>IF(VLOOKUP(L100,'do 1000 ha'!$B$18:$I$1018,6,0)=0,"",VLOOKUP(L100,'do 1000 ha'!$B$18:$I$1018,6,0))</f>
        <v/>
      </c>
      <c r="F100" s="56" t="str">
        <f>IF(VLOOKUP(L100,'do 1000 ha'!$B$18:$I$1018,7,0)=0,"",VLOOKUP(L100,'do 1000 ha'!$B$18:$I$1018,7,0))</f>
        <v/>
      </c>
      <c r="G100" s="57" t="str">
        <f>IF(VLOOKUP(L100,'do 1000 ha'!$B$18:$I$1018,8,0)=0,"",VLOOKUP(L100,'do 1000 ha'!$B$18:$I$1018,8,0))</f>
        <v/>
      </c>
      <c r="H100" s="25"/>
      <c r="I100" s="53" t="str">
        <f>IF('do 1000 ha'!K106='do 1000 ha'!$AR$8,'do 1000 ha'!AF106,"")</f>
        <v/>
      </c>
      <c r="J100" s="7" t="str">
        <f t="shared" si="4"/>
        <v/>
      </c>
      <c r="K100" s="11" t="str">
        <f t="array" ref="K100">IF(OR(I100=$I$13:I99),"",I100)</f>
        <v/>
      </c>
      <c r="L100" s="7" t="str">
        <f t="array" ref="L100">IFERROR(INDEX(K$13:K$1012,SMALL(IF(K$13:K$1012&lt;&gt;"",ROW(K$13:K$1012)-ROW(K$13)+1),ROWS(K$13:$K100))),"")</f>
        <v/>
      </c>
      <c r="M100" s="47" t="e">
        <f t="array" ref="M100">IF(ROWS(M$13:M100)&gt;COUNTA(K$13:K$1012),"",INDEX(K$13:K$1012,SMALL(IF(K$13:K$1012&lt;&gt;"",ROW(K$13:K$1012)-ROW(K$13)+1),ROWS(M$13:M100))))</f>
        <v>#NUM!</v>
      </c>
      <c r="O100" s="7">
        <f t="shared" si="5"/>
        <v>0</v>
      </c>
      <c r="P100" s="7">
        <f t="shared" si="6"/>
        <v>0</v>
      </c>
    </row>
    <row r="101" spans="1:16" x14ac:dyDescent="0.25">
      <c r="A101" s="9">
        <v>89</v>
      </c>
      <c r="B101" s="56" t="str">
        <f>IF(VLOOKUP(L101,'do 1000 ha'!$B$18:$I$1018,2,0)=0,"",VLOOKUP(L101,'do 1000 ha'!$B$18:$I$1018,2,0))</f>
        <v/>
      </c>
      <c r="C101" s="56" t="str">
        <f>IF(VLOOKUP(L101,'do 1000 ha'!$B$18:$I$1018,4,0)=0,"",VLOOKUP(L101,'do 1000 ha'!$B$18:$I$1018,4,0))</f>
        <v/>
      </c>
      <c r="D101" s="56" t="str">
        <f>IF(VLOOKUP(L101,'do 1000 ha'!$B$18:$I$1018,5,0)=0,"",VLOOKUP(L101,'do 1000 ha'!$B$18:$I$1018,5,0))</f>
        <v/>
      </c>
      <c r="E101" s="56" t="str">
        <f>IF(VLOOKUP(L101,'do 1000 ha'!$B$18:$I$1018,6,0)=0,"",VLOOKUP(L101,'do 1000 ha'!$B$18:$I$1018,6,0))</f>
        <v/>
      </c>
      <c r="F101" s="56" t="str">
        <f>IF(VLOOKUP(L101,'do 1000 ha'!$B$18:$I$1018,7,0)=0,"",VLOOKUP(L101,'do 1000 ha'!$B$18:$I$1018,7,0))</f>
        <v/>
      </c>
      <c r="G101" s="57" t="str">
        <f>IF(VLOOKUP(L101,'do 1000 ha'!$B$18:$I$1018,8,0)=0,"",VLOOKUP(L101,'do 1000 ha'!$B$18:$I$1018,8,0))</f>
        <v/>
      </c>
      <c r="H101" s="25"/>
      <c r="I101" s="53" t="str">
        <f>IF('do 1000 ha'!K107='do 1000 ha'!$AR$8,'do 1000 ha'!AF107,"")</f>
        <v/>
      </c>
      <c r="J101" s="7" t="str">
        <f t="shared" si="4"/>
        <v/>
      </c>
      <c r="K101" s="11" t="str">
        <f t="array" ref="K101">IF(OR(I101=$I$13:I100),"",I101)</f>
        <v/>
      </c>
      <c r="L101" s="7" t="str">
        <f t="array" ref="L101">IFERROR(INDEX(K$13:K$1012,SMALL(IF(K$13:K$1012&lt;&gt;"",ROW(K$13:K$1012)-ROW(K$13)+1),ROWS(K$13:$K101))),"")</f>
        <v/>
      </c>
      <c r="M101" s="47" t="e">
        <f t="array" ref="M101">IF(ROWS(M$13:M101)&gt;COUNTA(K$13:K$1012),"",INDEX(K$13:K$1012,SMALL(IF(K$13:K$1012&lt;&gt;"",ROW(K$13:K$1012)-ROW(K$13)+1),ROWS(M$13:M101))))</f>
        <v>#NUM!</v>
      </c>
      <c r="O101" s="7">
        <f t="shared" si="5"/>
        <v>0</v>
      </c>
      <c r="P101" s="7">
        <f t="shared" si="6"/>
        <v>0</v>
      </c>
    </row>
    <row r="102" spans="1:16" x14ac:dyDescent="0.25">
      <c r="A102" s="9">
        <v>90</v>
      </c>
      <c r="B102" s="56" t="str">
        <f>IF(VLOOKUP(L102,'do 1000 ha'!$B$18:$I$1018,2,0)=0,"",VLOOKUP(L102,'do 1000 ha'!$B$18:$I$1018,2,0))</f>
        <v/>
      </c>
      <c r="C102" s="56" t="str">
        <f>IF(VLOOKUP(L102,'do 1000 ha'!$B$18:$I$1018,4,0)=0,"",VLOOKUP(L102,'do 1000 ha'!$B$18:$I$1018,4,0))</f>
        <v/>
      </c>
      <c r="D102" s="56" t="str">
        <f>IF(VLOOKUP(L102,'do 1000 ha'!$B$18:$I$1018,5,0)=0,"",VLOOKUP(L102,'do 1000 ha'!$B$18:$I$1018,5,0))</f>
        <v/>
      </c>
      <c r="E102" s="56" t="str">
        <f>IF(VLOOKUP(L102,'do 1000 ha'!$B$18:$I$1018,6,0)=0,"",VLOOKUP(L102,'do 1000 ha'!$B$18:$I$1018,6,0))</f>
        <v/>
      </c>
      <c r="F102" s="56" t="str">
        <f>IF(VLOOKUP(L102,'do 1000 ha'!$B$18:$I$1018,7,0)=0,"",VLOOKUP(L102,'do 1000 ha'!$B$18:$I$1018,7,0))</f>
        <v/>
      </c>
      <c r="G102" s="57" t="str">
        <f>IF(VLOOKUP(L102,'do 1000 ha'!$B$18:$I$1018,8,0)=0,"",VLOOKUP(L102,'do 1000 ha'!$B$18:$I$1018,8,0))</f>
        <v/>
      </c>
      <c r="H102" s="25"/>
      <c r="I102" s="53" t="str">
        <f>IF('do 1000 ha'!K108='do 1000 ha'!$AR$8,'do 1000 ha'!AF108,"")</f>
        <v/>
      </c>
      <c r="J102" s="7" t="str">
        <f t="shared" si="4"/>
        <v/>
      </c>
      <c r="K102" s="11" t="str">
        <f t="array" ref="K102">IF(OR(I102=$I$13:I101),"",I102)</f>
        <v/>
      </c>
      <c r="L102" s="7" t="str">
        <f t="array" ref="L102">IFERROR(INDEX(K$13:K$1012,SMALL(IF(K$13:K$1012&lt;&gt;"",ROW(K$13:K$1012)-ROW(K$13)+1),ROWS(K$13:$K102))),"")</f>
        <v/>
      </c>
      <c r="M102" s="47" t="e">
        <f t="array" ref="M102">IF(ROWS(M$13:M102)&gt;COUNTA(K$13:K$1012),"",INDEX(K$13:K$1012,SMALL(IF(K$13:K$1012&lt;&gt;"",ROW(K$13:K$1012)-ROW(K$13)+1),ROWS(M$13:M102))))</f>
        <v>#NUM!</v>
      </c>
      <c r="O102" s="7">
        <f t="shared" si="5"/>
        <v>0</v>
      </c>
      <c r="P102" s="7">
        <f t="shared" si="6"/>
        <v>0</v>
      </c>
    </row>
    <row r="103" spans="1:16" x14ac:dyDescent="0.25">
      <c r="A103" s="9">
        <v>91</v>
      </c>
      <c r="B103" s="56" t="str">
        <f>IF(VLOOKUP(L103,'do 1000 ha'!$B$18:$I$1018,2,0)=0,"",VLOOKUP(L103,'do 1000 ha'!$B$18:$I$1018,2,0))</f>
        <v/>
      </c>
      <c r="C103" s="56" t="str">
        <f>IF(VLOOKUP(L103,'do 1000 ha'!$B$18:$I$1018,4,0)=0,"",VLOOKUP(L103,'do 1000 ha'!$B$18:$I$1018,4,0))</f>
        <v/>
      </c>
      <c r="D103" s="56" t="str">
        <f>IF(VLOOKUP(L103,'do 1000 ha'!$B$18:$I$1018,5,0)=0,"",VLOOKUP(L103,'do 1000 ha'!$B$18:$I$1018,5,0))</f>
        <v/>
      </c>
      <c r="E103" s="56" t="str">
        <f>IF(VLOOKUP(L103,'do 1000 ha'!$B$18:$I$1018,6,0)=0,"",VLOOKUP(L103,'do 1000 ha'!$B$18:$I$1018,6,0))</f>
        <v/>
      </c>
      <c r="F103" s="56" t="str">
        <f>IF(VLOOKUP(L103,'do 1000 ha'!$B$18:$I$1018,7,0)=0,"",VLOOKUP(L103,'do 1000 ha'!$B$18:$I$1018,7,0))</f>
        <v/>
      </c>
      <c r="G103" s="57" t="str">
        <f>IF(VLOOKUP(L103,'do 1000 ha'!$B$18:$I$1018,8,0)=0,"",VLOOKUP(L103,'do 1000 ha'!$B$18:$I$1018,8,0))</f>
        <v/>
      </c>
      <c r="H103" s="25"/>
      <c r="I103" s="53" t="str">
        <f>IF('do 1000 ha'!K109='do 1000 ha'!$AR$8,'do 1000 ha'!AF109,"")</f>
        <v/>
      </c>
      <c r="J103" s="7" t="str">
        <f t="shared" si="4"/>
        <v/>
      </c>
      <c r="K103" s="11" t="str">
        <f t="array" ref="K103">IF(OR(I103=$I$13:I102),"",I103)</f>
        <v/>
      </c>
      <c r="L103" s="7" t="str">
        <f t="array" ref="L103">IFERROR(INDEX(K$13:K$1012,SMALL(IF(K$13:K$1012&lt;&gt;"",ROW(K$13:K$1012)-ROW(K$13)+1),ROWS(K$13:$K103))),"")</f>
        <v/>
      </c>
      <c r="M103" s="47" t="e">
        <f t="array" ref="M103">IF(ROWS(M$13:M103)&gt;COUNTA(K$13:K$1012),"",INDEX(K$13:K$1012,SMALL(IF(K$13:K$1012&lt;&gt;"",ROW(K$13:K$1012)-ROW(K$13)+1),ROWS(M$13:M103))))</f>
        <v>#NUM!</v>
      </c>
      <c r="O103" s="7">
        <f t="shared" si="5"/>
        <v>0</v>
      </c>
      <c r="P103" s="7">
        <f t="shared" si="6"/>
        <v>0</v>
      </c>
    </row>
    <row r="104" spans="1:16" x14ac:dyDescent="0.25">
      <c r="A104" s="9">
        <v>92</v>
      </c>
      <c r="B104" s="56" t="str">
        <f>IF(VLOOKUP(L104,'do 1000 ha'!$B$18:$I$1018,2,0)=0,"",VLOOKUP(L104,'do 1000 ha'!$B$18:$I$1018,2,0))</f>
        <v/>
      </c>
      <c r="C104" s="56" t="str">
        <f>IF(VLOOKUP(L104,'do 1000 ha'!$B$18:$I$1018,4,0)=0,"",VLOOKUP(L104,'do 1000 ha'!$B$18:$I$1018,4,0))</f>
        <v/>
      </c>
      <c r="D104" s="56" t="str">
        <f>IF(VLOOKUP(L104,'do 1000 ha'!$B$18:$I$1018,5,0)=0,"",VLOOKUP(L104,'do 1000 ha'!$B$18:$I$1018,5,0))</f>
        <v/>
      </c>
      <c r="E104" s="56" t="str">
        <f>IF(VLOOKUP(L104,'do 1000 ha'!$B$18:$I$1018,6,0)=0,"",VLOOKUP(L104,'do 1000 ha'!$B$18:$I$1018,6,0))</f>
        <v/>
      </c>
      <c r="F104" s="56" t="str">
        <f>IF(VLOOKUP(L104,'do 1000 ha'!$B$18:$I$1018,7,0)=0,"",VLOOKUP(L104,'do 1000 ha'!$B$18:$I$1018,7,0))</f>
        <v/>
      </c>
      <c r="G104" s="57" t="str">
        <f>IF(VLOOKUP(L104,'do 1000 ha'!$B$18:$I$1018,8,0)=0,"",VLOOKUP(L104,'do 1000 ha'!$B$18:$I$1018,8,0))</f>
        <v/>
      </c>
      <c r="H104" s="25"/>
      <c r="I104" s="53" t="str">
        <f>IF('do 1000 ha'!K110='do 1000 ha'!$AR$8,'do 1000 ha'!AF110,"")</f>
        <v/>
      </c>
      <c r="J104" s="7" t="str">
        <f t="shared" si="4"/>
        <v/>
      </c>
      <c r="K104" s="11" t="str">
        <f t="array" ref="K104">IF(OR(I104=$I$13:I103),"",I104)</f>
        <v/>
      </c>
      <c r="L104" s="7" t="str">
        <f t="array" ref="L104">IFERROR(INDEX(K$13:K$1012,SMALL(IF(K$13:K$1012&lt;&gt;"",ROW(K$13:K$1012)-ROW(K$13)+1),ROWS(K$13:$K104))),"")</f>
        <v/>
      </c>
      <c r="M104" s="47" t="e">
        <f t="array" ref="M104">IF(ROWS(M$13:M104)&gt;COUNTA(K$13:K$1012),"",INDEX(K$13:K$1012,SMALL(IF(K$13:K$1012&lt;&gt;"",ROW(K$13:K$1012)-ROW(K$13)+1),ROWS(M$13:M104))))</f>
        <v>#NUM!</v>
      </c>
      <c r="O104" s="7">
        <f t="shared" si="5"/>
        <v>0</v>
      </c>
      <c r="P104" s="7">
        <f t="shared" si="6"/>
        <v>0</v>
      </c>
    </row>
    <row r="105" spans="1:16" x14ac:dyDescent="0.25">
      <c r="A105" s="9">
        <v>93</v>
      </c>
      <c r="B105" s="56" t="str">
        <f>IF(VLOOKUP(L105,'do 1000 ha'!$B$18:$I$1018,2,0)=0,"",VLOOKUP(L105,'do 1000 ha'!$B$18:$I$1018,2,0))</f>
        <v/>
      </c>
      <c r="C105" s="56" t="str">
        <f>IF(VLOOKUP(L105,'do 1000 ha'!$B$18:$I$1018,4,0)=0,"",VLOOKUP(L105,'do 1000 ha'!$B$18:$I$1018,4,0))</f>
        <v/>
      </c>
      <c r="D105" s="56" t="str">
        <f>IF(VLOOKUP(L105,'do 1000 ha'!$B$18:$I$1018,5,0)=0,"",VLOOKUP(L105,'do 1000 ha'!$B$18:$I$1018,5,0))</f>
        <v/>
      </c>
      <c r="E105" s="56" t="str">
        <f>IF(VLOOKUP(L105,'do 1000 ha'!$B$18:$I$1018,6,0)=0,"",VLOOKUP(L105,'do 1000 ha'!$B$18:$I$1018,6,0))</f>
        <v/>
      </c>
      <c r="F105" s="56" t="str">
        <f>IF(VLOOKUP(L105,'do 1000 ha'!$B$18:$I$1018,7,0)=0,"",VLOOKUP(L105,'do 1000 ha'!$B$18:$I$1018,7,0))</f>
        <v/>
      </c>
      <c r="G105" s="57" t="str">
        <f>IF(VLOOKUP(L105,'do 1000 ha'!$B$18:$I$1018,8,0)=0,"",VLOOKUP(L105,'do 1000 ha'!$B$18:$I$1018,8,0))</f>
        <v/>
      </c>
      <c r="H105" s="25"/>
      <c r="I105" s="53" t="str">
        <f>IF('do 1000 ha'!K111='do 1000 ha'!$AR$8,'do 1000 ha'!AF111,"")</f>
        <v/>
      </c>
      <c r="J105" s="7" t="str">
        <f t="shared" si="4"/>
        <v/>
      </c>
      <c r="K105" s="11" t="str">
        <f t="array" ref="K105">IF(OR(I105=$I$13:I104),"",I105)</f>
        <v/>
      </c>
      <c r="L105" s="7" t="str">
        <f t="array" ref="L105">IFERROR(INDEX(K$13:K$1012,SMALL(IF(K$13:K$1012&lt;&gt;"",ROW(K$13:K$1012)-ROW(K$13)+1),ROWS(K$13:$K105))),"")</f>
        <v/>
      </c>
      <c r="M105" s="47" t="e">
        <f t="array" ref="M105">IF(ROWS(M$13:M105)&gt;COUNTA(K$13:K$1012),"",INDEX(K$13:K$1012,SMALL(IF(K$13:K$1012&lt;&gt;"",ROW(K$13:K$1012)-ROW(K$13)+1),ROWS(M$13:M105))))</f>
        <v>#NUM!</v>
      </c>
      <c r="O105" s="7">
        <f t="shared" si="5"/>
        <v>0</v>
      </c>
      <c r="P105" s="7">
        <f t="shared" si="6"/>
        <v>0</v>
      </c>
    </row>
    <row r="106" spans="1:16" x14ac:dyDescent="0.25">
      <c r="A106" s="9">
        <v>94</v>
      </c>
      <c r="B106" s="56" t="str">
        <f>IF(VLOOKUP(L106,'do 1000 ha'!$B$18:$I$1018,2,0)=0,"",VLOOKUP(L106,'do 1000 ha'!$B$18:$I$1018,2,0))</f>
        <v/>
      </c>
      <c r="C106" s="56" t="str">
        <f>IF(VLOOKUP(L106,'do 1000 ha'!$B$18:$I$1018,4,0)=0,"",VLOOKUP(L106,'do 1000 ha'!$B$18:$I$1018,4,0))</f>
        <v/>
      </c>
      <c r="D106" s="56" t="str">
        <f>IF(VLOOKUP(L106,'do 1000 ha'!$B$18:$I$1018,5,0)=0,"",VLOOKUP(L106,'do 1000 ha'!$B$18:$I$1018,5,0))</f>
        <v/>
      </c>
      <c r="E106" s="56" t="str">
        <f>IF(VLOOKUP(L106,'do 1000 ha'!$B$18:$I$1018,6,0)=0,"",VLOOKUP(L106,'do 1000 ha'!$B$18:$I$1018,6,0))</f>
        <v/>
      </c>
      <c r="F106" s="56" t="str">
        <f>IF(VLOOKUP(L106,'do 1000 ha'!$B$18:$I$1018,7,0)=0,"",VLOOKUP(L106,'do 1000 ha'!$B$18:$I$1018,7,0))</f>
        <v/>
      </c>
      <c r="G106" s="57" t="str">
        <f>IF(VLOOKUP(L106,'do 1000 ha'!$B$18:$I$1018,8,0)=0,"",VLOOKUP(L106,'do 1000 ha'!$B$18:$I$1018,8,0))</f>
        <v/>
      </c>
      <c r="H106" s="25"/>
      <c r="I106" s="53" t="str">
        <f>IF('do 1000 ha'!K112='do 1000 ha'!$AR$8,'do 1000 ha'!AF112,"")</f>
        <v/>
      </c>
      <c r="J106" s="7" t="str">
        <f t="shared" si="4"/>
        <v/>
      </c>
      <c r="K106" s="11" t="str">
        <f t="array" ref="K106">IF(OR(I106=$I$13:I105),"",I106)</f>
        <v/>
      </c>
      <c r="L106" s="7" t="str">
        <f t="array" ref="L106">IFERROR(INDEX(K$13:K$1012,SMALL(IF(K$13:K$1012&lt;&gt;"",ROW(K$13:K$1012)-ROW(K$13)+1),ROWS(K$13:$K106))),"")</f>
        <v/>
      </c>
      <c r="M106" s="47" t="e">
        <f t="array" ref="M106">IF(ROWS(M$13:M106)&gt;COUNTA(K$13:K$1012),"",INDEX(K$13:K$1012,SMALL(IF(K$13:K$1012&lt;&gt;"",ROW(K$13:K$1012)-ROW(K$13)+1),ROWS(M$13:M106))))</f>
        <v>#NUM!</v>
      </c>
      <c r="O106" s="7">
        <f t="shared" si="5"/>
        <v>0</v>
      </c>
      <c r="P106" s="7">
        <f t="shared" si="6"/>
        <v>0</v>
      </c>
    </row>
    <row r="107" spans="1:16" x14ac:dyDescent="0.25">
      <c r="A107" s="9">
        <v>95</v>
      </c>
      <c r="B107" s="56" t="str">
        <f>IF(VLOOKUP(L107,'do 1000 ha'!$B$18:$I$1018,2,0)=0,"",VLOOKUP(L107,'do 1000 ha'!$B$18:$I$1018,2,0))</f>
        <v/>
      </c>
      <c r="C107" s="56" t="str">
        <f>IF(VLOOKUP(L107,'do 1000 ha'!$B$18:$I$1018,4,0)=0,"",VLOOKUP(L107,'do 1000 ha'!$B$18:$I$1018,4,0))</f>
        <v/>
      </c>
      <c r="D107" s="56" t="str">
        <f>IF(VLOOKUP(L107,'do 1000 ha'!$B$18:$I$1018,5,0)=0,"",VLOOKUP(L107,'do 1000 ha'!$B$18:$I$1018,5,0))</f>
        <v/>
      </c>
      <c r="E107" s="56" t="str">
        <f>IF(VLOOKUP(L107,'do 1000 ha'!$B$18:$I$1018,6,0)=0,"",VLOOKUP(L107,'do 1000 ha'!$B$18:$I$1018,6,0))</f>
        <v/>
      </c>
      <c r="F107" s="56" t="str">
        <f>IF(VLOOKUP(L107,'do 1000 ha'!$B$18:$I$1018,7,0)=0,"",VLOOKUP(L107,'do 1000 ha'!$B$18:$I$1018,7,0))</f>
        <v/>
      </c>
      <c r="G107" s="57" t="str">
        <f>IF(VLOOKUP(L107,'do 1000 ha'!$B$18:$I$1018,8,0)=0,"",VLOOKUP(L107,'do 1000 ha'!$B$18:$I$1018,8,0))</f>
        <v/>
      </c>
      <c r="H107" s="25"/>
      <c r="I107" s="53" t="str">
        <f>IF('do 1000 ha'!K113='do 1000 ha'!$AR$8,'do 1000 ha'!AF113,"")</f>
        <v/>
      </c>
      <c r="J107" s="7" t="str">
        <f t="shared" si="4"/>
        <v/>
      </c>
      <c r="K107" s="11" t="str">
        <f t="array" ref="K107">IF(OR(I107=$I$13:I106),"",I107)</f>
        <v/>
      </c>
      <c r="L107" s="7" t="str">
        <f t="array" ref="L107">IFERROR(INDEX(K$13:K$1012,SMALL(IF(K$13:K$1012&lt;&gt;"",ROW(K$13:K$1012)-ROW(K$13)+1),ROWS(K$13:$K107))),"")</f>
        <v/>
      </c>
      <c r="M107" s="47" t="e">
        <f t="array" ref="M107">IF(ROWS(M$13:M107)&gt;COUNTA(K$13:K$1012),"",INDEX(K$13:K$1012,SMALL(IF(K$13:K$1012&lt;&gt;"",ROW(K$13:K$1012)-ROW(K$13)+1),ROWS(M$13:M107))))</f>
        <v>#NUM!</v>
      </c>
      <c r="O107" s="7">
        <f t="shared" si="5"/>
        <v>0</v>
      </c>
      <c r="P107" s="7">
        <f t="shared" si="6"/>
        <v>0</v>
      </c>
    </row>
    <row r="108" spans="1:16" x14ac:dyDescent="0.25">
      <c r="A108" s="9">
        <v>96</v>
      </c>
      <c r="B108" s="56" t="str">
        <f>IF(VLOOKUP(L108,'do 1000 ha'!$B$18:$I$1018,2,0)=0,"",VLOOKUP(L108,'do 1000 ha'!$B$18:$I$1018,2,0))</f>
        <v/>
      </c>
      <c r="C108" s="56" t="str">
        <f>IF(VLOOKUP(L108,'do 1000 ha'!$B$18:$I$1018,4,0)=0,"",VLOOKUP(L108,'do 1000 ha'!$B$18:$I$1018,4,0))</f>
        <v/>
      </c>
      <c r="D108" s="56" t="str">
        <f>IF(VLOOKUP(L108,'do 1000 ha'!$B$18:$I$1018,5,0)=0,"",VLOOKUP(L108,'do 1000 ha'!$B$18:$I$1018,5,0))</f>
        <v/>
      </c>
      <c r="E108" s="56" t="str">
        <f>IF(VLOOKUP(L108,'do 1000 ha'!$B$18:$I$1018,6,0)=0,"",VLOOKUP(L108,'do 1000 ha'!$B$18:$I$1018,6,0))</f>
        <v/>
      </c>
      <c r="F108" s="56" t="str">
        <f>IF(VLOOKUP(L108,'do 1000 ha'!$B$18:$I$1018,7,0)=0,"",VLOOKUP(L108,'do 1000 ha'!$B$18:$I$1018,7,0))</f>
        <v/>
      </c>
      <c r="G108" s="57" t="str">
        <f>IF(VLOOKUP(L108,'do 1000 ha'!$B$18:$I$1018,8,0)=0,"",VLOOKUP(L108,'do 1000 ha'!$B$18:$I$1018,8,0))</f>
        <v/>
      </c>
      <c r="H108" s="25"/>
      <c r="I108" s="53" t="str">
        <f>IF('do 1000 ha'!K114='do 1000 ha'!$AR$8,'do 1000 ha'!AF114,"")</f>
        <v/>
      </c>
      <c r="J108" s="7" t="str">
        <f t="shared" si="4"/>
        <v/>
      </c>
      <c r="K108" s="11" t="str">
        <f t="array" ref="K108">IF(OR(I108=$I$13:I107),"",I108)</f>
        <v/>
      </c>
      <c r="L108" s="7" t="str">
        <f t="array" ref="L108">IFERROR(INDEX(K$13:K$1012,SMALL(IF(K$13:K$1012&lt;&gt;"",ROW(K$13:K$1012)-ROW(K$13)+1),ROWS(K$13:$K108))),"")</f>
        <v/>
      </c>
      <c r="M108" s="47" t="e">
        <f t="array" ref="M108">IF(ROWS(M$13:M108)&gt;COUNTA(K$13:K$1012),"",INDEX(K$13:K$1012,SMALL(IF(K$13:K$1012&lt;&gt;"",ROW(K$13:K$1012)-ROW(K$13)+1),ROWS(M$13:M108))))</f>
        <v>#NUM!</v>
      </c>
      <c r="O108" s="7">
        <f t="shared" si="5"/>
        <v>0</v>
      </c>
      <c r="P108" s="7">
        <f t="shared" si="6"/>
        <v>0</v>
      </c>
    </row>
    <row r="109" spans="1:16" x14ac:dyDescent="0.25">
      <c r="A109" s="9">
        <v>97</v>
      </c>
      <c r="B109" s="56" t="str">
        <f>IF(VLOOKUP(L109,'do 1000 ha'!$B$18:$I$1018,2,0)=0,"",VLOOKUP(L109,'do 1000 ha'!$B$18:$I$1018,2,0))</f>
        <v/>
      </c>
      <c r="C109" s="56" t="str">
        <f>IF(VLOOKUP(L109,'do 1000 ha'!$B$18:$I$1018,4,0)=0,"",VLOOKUP(L109,'do 1000 ha'!$B$18:$I$1018,4,0))</f>
        <v/>
      </c>
      <c r="D109" s="56" t="str">
        <f>IF(VLOOKUP(L109,'do 1000 ha'!$B$18:$I$1018,5,0)=0,"",VLOOKUP(L109,'do 1000 ha'!$B$18:$I$1018,5,0))</f>
        <v/>
      </c>
      <c r="E109" s="56" t="str">
        <f>IF(VLOOKUP(L109,'do 1000 ha'!$B$18:$I$1018,6,0)=0,"",VLOOKUP(L109,'do 1000 ha'!$B$18:$I$1018,6,0))</f>
        <v/>
      </c>
      <c r="F109" s="56" t="str">
        <f>IF(VLOOKUP(L109,'do 1000 ha'!$B$18:$I$1018,7,0)=0,"",VLOOKUP(L109,'do 1000 ha'!$B$18:$I$1018,7,0))</f>
        <v/>
      </c>
      <c r="G109" s="57" t="str">
        <f>IF(VLOOKUP(L109,'do 1000 ha'!$B$18:$I$1018,8,0)=0,"",VLOOKUP(L109,'do 1000 ha'!$B$18:$I$1018,8,0))</f>
        <v/>
      </c>
      <c r="H109" s="25"/>
      <c r="I109" s="53" t="str">
        <f>IF('do 1000 ha'!K115='do 1000 ha'!$AR$8,'do 1000 ha'!AF115,"")</f>
        <v/>
      </c>
      <c r="J109" s="7" t="str">
        <f t="shared" si="4"/>
        <v/>
      </c>
      <c r="K109" s="11" t="str">
        <f t="array" ref="K109">IF(OR(I109=$I$13:I108),"",I109)</f>
        <v/>
      </c>
      <c r="L109" s="7" t="str">
        <f t="array" ref="L109">IFERROR(INDEX(K$13:K$1012,SMALL(IF(K$13:K$1012&lt;&gt;"",ROW(K$13:K$1012)-ROW(K$13)+1),ROWS(K$13:$K109))),"")</f>
        <v/>
      </c>
      <c r="M109" s="47" t="e">
        <f t="array" ref="M109">IF(ROWS(M$13:M109)&gt;COUNTA(K$13:K$1012),"",INDEX(K$13:K$1012,SMALL(IF(K$13:K$1012&lt;&gt;"",ROW(K$13:K$1012)-ROW(K$13)+1),ROWS(M$13:M109))))</f>
        <v>#NUM!</v>
      </c>
      <c r="O109" s="7">
        <f t="shared" si="5"/>
        <v>0</v>
      </c>
      <c r="P109" s="7">
        <f t="shared" si="6"/>
        <v>0</v>
      </c>
    </row>
    <row r="110" spans="1:16" x14ac:dyDescent="0.25">
      <c r="A110" s="9">
        <v>98</v>
      </c>
      <c r="B110" s="56" t="str">
        <f>IF(VLOOKUP(L110,'do 1000 ha'!$B$18:$I$1018,2,0)=0,"",VLOOKUP(L110,'do 1000 ha'!$B$18:$I$1018,2,0))</f>
        <v/>
      </c>
      <c r="C110" s="56" t="str">
        <f>IF(VLOOKUP(L110,'do 1000 ha'!$B$18:$I$1018,4,0)=0,"",VLOOKUP(L110,'do 1000 ha'!$B$18:$I$1018,4,0))</f>
        <v/>
      </c>
      <c r="D110" s="56" t="str">
        <f>IF(VLOOKUP(L110,'do 1000 ha'!$B$18:$I$1018,5,0)=0,"",VLOOKUP(L110,'do 1000 ha'!$B$18:$I$1018,5,0))</f>
        <v/>
      </c>
      <c r="E110" s="56" t="str">
        <f>IF(VLOOKUP(L110,'do 1000 ha'!$B$18:$I$1018,6,0)=0,"",VLOOKUP(L110,'do 1000 ha'!$B$18:$I$1018,6,0))</f>
        <v/>
      </c>
      <c r="F110" s="56" t="str">
        <f>IF(VLOOKUP(L110,'do 1000 ha'!$B$18:$I$1018,7,0)=0,"",VLOOKUP(L110,'do 1000 ha'!$B$18:$I$1018,7,0))</f>
        <v/>
      </c>
      <c r="G110" s="57" t="str">
        <f>IF(VLOOKUP(L110,'do 1000 ha'!$B$18:$I$1018,8,0)=0,"",VLOOKUP(L110,'do 1000 ha'!$B$18:$I$1018,8,0))</f>
        <v/>
      </c>
      <c r="H110" s="25"/>
      <c r="I110" s="53" t="str">
        <f>IF('do 1000 ha'!K116='do 1000 ha'!$AR$8,'do 1000 ha'!AF116,"")</f>
        <v/>
      </c>
      <c r="J110" s="7" t="str">
        <f t="shared" si="4"/>
        <v/>
      </c>
      <c r="K110" s="11" t="str">
        <f t="array" ref="K110">IF(OR(I110=$I$13:I109),"",I110)</f>
        <v/>
      </c>
      <c r="L110" s="7" t="str">
        <f t="array" ref="L110">IFERROR(INDEX(K$13:K$1012,SMALL(IF(K$13:K$1012&lt;&gt;"",ROW(K$13:K$1012)-ROW(K$13)+1),ROWS(K$13:$K110))),"")</f>
        <v/>
      </c>
      <c r="M110" s="47" t="e">
        <f t="array" ref="M110">IF(ROWS(M$13:M110)&gt;COUNTA(K$13:K$1012),"",INDEX(K$13:K$1012,SMALL(IF(K$13:K$1012&lt;&gt;"",ROW(K$13:K$1012)-ROW(K$13)+1),ROWS(M$13:M110))))</f>
        <v>#NUM!</v>
      </c>
      <c r="O110" s="7">
        <f t="shared" si="5"/>
        <v>0</v>
      </c>
      <c r="P110" s="7">
        <f t="shared" si="6"/>
        <v>0</v>
      </c>
    </row>
    <row r="111" spans="1:16" x14ac:dyDescent="0.25">
      <c r="A111" s="9">
        <v>99</v>
      </c>
      <c r="B111" s="56" t="str">
        <f>IF(VLOOKUP(L111,'do 1000 ha'!$B$18:$I$1018,2,0)=0,"",VLOOKUP(L111,'do 1000 ha'!$B$18:$I$1018,2,0))</f>
        <v/>
      </c>
      <c r="C111" s="56" t="str">
        <f>IF(VLOOKUP(L111,'do 1000 ha'!$B$18:$I$1018,4,0)=0,"",VLOOKUP(L111,'do 1000 ha'!$B$18:$I$1018,4,0))</f>
        <v/>
      </c>
      <c r="D111" s="56" t="str">
        <f>IF(VLOOKUP(L111,'do 1000 ha'!$B$18:$I$1018,5,0)=0,"",VLOOKUP(L111,'do 1000 ha'!$B$18:$I$1018,5,0))</f>
        <v/>
      </c>
      <c r="E111" s="56" t="str">
        <f>IF(VLOOKUP(L111,'do 1000 ha'!$B$18:$I$1018,6,0)=0,"",VLOOKUP(L111,'do 1000 ha'!$B$18:$I$1018,6,0))</f>
        <v/>
      </c>
      <c r="F111" s="56" t="str">
        <f>IF(VLOOKUP(L111,'do 1000 ha'!$B$18:$I$1018,7,0)=0,"",VLOOKUP(L111,'do 1000 ha'!$B$18:$I$1018,7,0))</f>
        <v/>
      </c>
      <c r="G111" s="57" t="str">
        <f>IF(VLOOKUP(L111,'do 1000 ha'!$B$18:$I$1018,8,0)=0,"",VLOOKUP(L111,'do 1000 ha'!$B$18:$I$1018,8,0))</f>
        <v/>
      </c>
      <c r="H111" s="25"/>
      <c r="I111" s="53" t="str">
        <f>IF('do 1000 ha'!K117='do 1000 ha'!$AR$8,'do 1000 ha'!AF117,"")</f>
        <v/>
      </c>
      <c r="J111" s="7" t="str">
        <f t="shared" si="4"/>
        <v/>
      </c>
      <c r="K111" s="11" t="str">
        <f t="array" ref="K111">IF(OR(I111=$I$13:I110),"",I111)</f>
        <v/>
      </c>
      <c r="L111" s="7" t="str">
        <f t="array" ref="L111">IFERROR(INDEX(K$13:K$1012,SMALL(IF(K$13:K$1012&lt;&gt;"",ROW(K$13:K$1012)-ROW(K$13)+1),ROWS(K$13:$K111))),"")</f>
        <v/>
      </c>
      <c r="M111" s="47" t="e">
        <f t="array" ref="M111">IF(ROWS(M$13:M111)&gt;COUNTA(K$13:K$1012),"",INDEX(K$13:K$1012,SMALL(IF(K$13:K$1012&lt;&gt;"",ROW(K$13:K$1012)-ROW(K$13)+1),ROWS(M$13:M111))))</f>
        <v>#NUM!</v>
      </c>
      <c r="O111" s="7">
        <f t="shared" si="5"/>
        <v>0</v>
      </c>
      <c r="P111" s="7">
        <f t="shared" si="6"/>
        <v>0</v>
      </c>
    </row>
    <row r="112" spans="1:16" x14ac:dyDescent="0.25">
      <c r="A112" s="9">
        <v>100</v>
      </c>
      <c r="B112" s="56" t="str">
        <f>IF(VLOOKUP(L112,'do 1000 ha'!$B$18:$I$1018,2,0)=0,"",VLOOKUP(L112,'do 1000 ha'!$B$18:$I$1018,2,0))</f>
        <v/>
      </c>
      <c r="C112" s="56" t="str">
        <f>IF(VLOOKUP(L112,'do 1000 ha'!$B$18:$I$1018,4,0)=0,"",VLOOKUP(L112,'do 1000 ha'!$B$18:$I$1018,4,0))</f>
        <v/>
      </c>
      <c r="D112" s="56" t="str">
        <f>IF(VLOOKUP(L112,'do 1000 ha'!$B$18:$I$1018,5,0)=0,"",VLOOKUP(L112,'do 1000 ha'!$B$18:$I$1018,5,0))</f>
        <v/>
      </c>
      <c r="E112" s="56" t="str">
        <f>IF(VLOOKUP(L112,'do 1000 ha'!$B$18:$I$1018,6,0)=0,"",VLOOKUP(L112,'do 1000 ha'!$B$18:$I$1018,6,0))</f>
        <v/>
      </c>
      <c r="F112" s="56" t="str">
        <f>IF(VLOOKUP(L112,'do 1000 ha'!$B$18:$I$1018,7,0)=0,"",VLOOKUP(L112,'do 1000 ha'!$B$18:$I$1018,7,0))</f>
        <v/>
      </c>
      <c r="G112" s="57" t="str">
        <f>IF(VLOOKUP(L112,'do 1000 ha'!$B$18:$I$1018,8,0)=0,"",VLOOKUP(L112,'do 1000 ha'!$B$18:$I$1018,8,0))</f>
        <v/>
      </c>
      <c r="H112" s="25"/>
      <c r="I112" s="53" t="str">
        <f>IF('do 1000 ha'!K118='do 1000 ha'!$AR$8,'do 1000 ha'!AF118,"")</f>
        <v/>
      </c>
      <c r="J112" s="7" t="str">
        <f t="shared" si="4"/>
        <v/>
      </c>
      <c r="K112" s="11" t="str">
        <f t="array" ref="K112">IF(OR(I112=$I$13:I111),"",I112)</f>
        <v/>
      </c>
      <c r="L112" s="7" t="str">
        <f t="array" ref="L112">IFERROR(INDEX(K$13:K$1012,SMALL(IF(K$13:K$1012&lt;&gt;"",ROW(K$13:K$1012)-ROW(K$13)+1),ROWS(K$13:$K112))),"")</f>
        <v/>
      </c>
      <c r="M112" s="47" t="e">
        <f t="array" ref="M112">IF(ROWS(M$13:M112)&gt;COUNTA(K$13:K$1012),"",INDEX(K$13:K$1012,SMALL(IF(K$13:K$1012&lt;&gt;"",ROW(K$13:K$1012)-ROW(K$13)+1),ROWS(M$13:M112))))</f>
        <v>#NUM!</v>
      </c>
      <c r="O112" s="7">
        <f t="shared" si="5"/>
        <v>0</v>
      </c>
      <c r="P112" s="7">
        <f t="shared" si="6"/>
        <v>0</v>
      </c>
    </row>
    <row r="113" spans="1:16" x14ac:dyDescent="0.25">
      <c r="A113" s="9">
        <v>101</v>
      </c>
      <c r="B113" s="56" t="str">
        <f>IF(VLOOKUP(L113,'do 1000 ha'!$B$18:$I$1018,2,0)=0,"",VLOOKUP(L113,'do 1000 ha'!$B$18:$I$1018,2,0))</f>
        <v/>
      </c>
      <c r="C113" s="56" t="str">
        <f>IF(VLOOKUP(L113,'do 1000 ha'!$B$18:$I$1018,4,0)=0,"",VLOOKUP(L113,'do 1000 ha'!$B$18:$I$1018,4,0))</f>
        <v/>
      </c>
      <c r="D113" s="56" t="str">
        <f>IF(VLOOKUP(L113,'do 1000 ha'!$B$18:$I$1018,5,0)=0,"",VLOOKUP(L113,'do 1000 ha'!$B$18:$I$1018,5,0))</f>
        <v/>
      </c>
      <c r="E113" s="56" t="str">
        <f>IF(VLOOKUP(L113,'do 1000 ha'!$B$18:$I$1018,6,0)=0,"",VLOOKUP(L113,'do 1000 ha'!$B$18:$I$1018,6,0))</f>
        <v/>
      </c>
      <c r="F113" s="56" t="str">
        <f>IF(VLOOKUP(L113,'do 1000 ha'!$B$18:$I$1018,7,0)=0,"",VLOOKUP(L113,'do 1000 ha'!$B$18:$I$1018,7,0))</f>
        <v/>
      </c>
      <c r="G113" s="57" t="str">
        <f>IF(VLOOKUP(L113,'do 1000 ha'!$B$18:$I$1018,8,0)=0,"",VLOOKUP(L113,'do 1000 ha'!$B$18:$I$1018,8,0))</f>
        <v/>
      </c>
      <c r="H113" s="25"/>
      <c r="I113" s="53" t="str">
        <f>IF('do 1000 ha'!K119='do 1000 ha'!$AR$8,'do 1000 ha'!AF119,"")</f>
        <v/>
      </c>
      <c r="J113" s="7" t="str">
        <f t="shared" si="4"/>
        <v/>
      </c>
      <c r="K113" s="11" t="str">
        <f t="array" ref="K113">IF(OR(I113=$I$13:I112),"",I113)</f>
        <v/>
      </c>
      <c r="L113" s="7" t="str">
        <f t="array" ref="L113">IFERROR(INDEX(K$13:K$1012,SMALL(IF(K$13:K$1012&lt;&gt;"",ROW(K$13:K$1012)-ROW(K$13)+1),ROWS(K$13:$K113))),"")</f>
        <v/>
      </c>
      <c r="M113" s="47" t="e">
        <f t="array" ref="M113">IF(ROWS(M$13:M113)&gt;COUNTA(K$13:K$1012),"",INDEX(K$13:K$1012,SMALL(IF(K$13:K$1012&lt;&gt;"",ROW(K$13:K$1012)-ROW(K$13)+1),ROWS(M$13:M113))))</f>
        <v>#NUM!</v>
      </c>
      <c r="O113" s="7">
        <f t="shared" si="5"/>
        <v>0</v>
      </c>
      <c r="P113" s="7">
        <f t="shared" si="6"/>
        <v>0</v>
      </c>
    </row>
    <row r="114" spans="1:16" x14ac:dyDescent="0.25">
      <c r="A114" s="9">
        <v>102</v>
      </c>
      <c r="B114" s="56" t="str">
        <f>IF(VLOOKUP(L114,'do 1000 ha'!$B$18:$I$1018,2,0)=0,"",VLOOKUP(L114,'do 1000 ha'!$B$18:$I$1018,2,0))</f>
        <v/>
      </c>
      <c r="C114" s="56" t="str">
        <f>IF(VLOOKUP(L114,'do 1000 ha'!$B$18:$I$1018,4,0)=0,"",VLOOKUP(L114,'do 1000 ha'!$B$18:$I$1018,4,0))</f>
        <v/>
      </c>
      <c r="D114" s="56" t="str">
        <f>IF(VLOOKUP(L114,'do 1000 ha'!$B$18:$I$1018,5,0)=0,"",VLOOKUP(L114,'do 1000 ha'!$B$18:$I$1018,5,0))</f>
        <v/>
      </c>
      <c r="E114" s="56" t="str">
        <f>IF(VLOOKUP(L114,'do 1000 ha'!$B$18:$I$1018,6,0)=0,"",VLOOKUP(L114,'do 1000 ha'!$B$18:$I$1018,6,0))</f>
        <v/>
      </c>
      <c r="F114" s="56" t="str">
        <f>IF(VLOOKUP(L114,'do 1000 ha'!$B$18:$I$1018,7,0)=0,"",VLOOKUP(L114,'do 1000 ha'!$B$18:$I$1018,7,0))</f>
        <v/>
      </c>
      <c r="G114" s="57" t="str">
        <f>IF(VLOOKUP(L114,'do 1000 ha'!$B$18:$I$1018,8,0)=0,"",VLOOKUP(L114,'do 1000 ha'!$B$18:$I$1018,8,0))</f>
        <v/>
      </c>
      <c r="H114" s="25"/>
      <c r="I114" s="53" t="str">
        <f>IF('do 1000 ha'!K120='do 1000 ha'!$AR$8,'do 1000 ha'!AF120,"")</f>
        <v/>
      </c>
      <c r="J114" s="7" t="str">
        <f t="shared" si="4"/>
        <v/>
      </c>
      <c r="K114" s="11" t="str">
        <f t="array" ref="K114">IF(OR(I114=$I$13:I113),"",I114)</f>
        <v/>
      </c>
      <c r="L114" s="7" t="str">
        <f t="array" ref="L114">IFERROR(INDEX(K$13:K$1012,SMALL(IF(K$13:K$1012&lt;&gt;"",ROW(K$13:K$1012)-ROW(K$13)+1),ROWS(K$13:$K114))),"")</f>
        <v/>
      </c>
      <c r="M114" s="47" t="e">
        <f t="array" ref="M114">IF(ROWS(M$13:M114)&gt;COUNTA(K$13:K$1012),"",INDEX(K$13:K$1012,SMALL(IF(K$13:K$1012&lt;&gt;"",ROW(K$13:K$1012)-ROW(K$13)+1),ROWS(M$13:M114))))</f>
        <v>#NUM!</v>
      </c>
      <c r="O114" s="7">
        <f t="shared" si="5"/>
        <v>0</v>
      </c>
      <c r="P114" s="7">
        <f t="shared" si="6"/>
        <v>0</v>
      </c>
    </row>
    <row r="115" spans="1:16" x14ac:dyDescent="0.25">
      <c r="A115" s="9">
        <v>103</v>
      </c>
      <c r="B115" s="56" t="str">
        <f>IF(VLOOKUP(L115,'do 1000 ha'!$B$18:$I$1018,2,0)=0,"",VLOOKUP(L115,'do 1000 ha'!$B$18:$I$1018,2,0))</f>
        <v/>
      </c>
      <c r="C115" s="56" t="str">
        <f>IF(VLOOKUP(L115,'do 1000 ha'!$B$18:$I$1018,4,0)=0,"",VLOOKUP(L115,'do 1000 ha'!$B$18:$I$1018,4,0))</f>
        <v/>
      </c>
      <c r="D115" s="56" t="str">
        <f>IF(VLOOKUP(L115,'do 1000 ha'!$B$18:$I$1018,5,0)=0,"",VLOOKUP(L115,'do 1000 ha'!$B$18:$I$1018,5,0))</f>
        <v/>
      </c>
      <c r="E115" s="56" t="str">
        <f>IF(VLOOKUP(L115,'do 1000 ha'!$B$18:$I$1018,6,0)=0,"",VLOOKUP(L115,'do 1000 ha'!$B$18:$I$1018,6,0))</f>
        <v/>
      </c>
      <c r="F115" s="56" t="str">
        <f>IF(VLOOKUP(L115,'do 1000 ha'!$B$18:$I$1018,7,0)=0,"",VLOOKUP(L115,'do 1000 ha'!$B$18:$I$1018,7,0))</f>
        <v/>
      </c>
      <c r="G115" s="57" t="str">
        <f>IF(VLOOKUP(L115,'do 1000 ha'!$B$18:$I$1018,8,0)=0,"",VLOOKUP(L115,'do 1000 ha'!$B$18:$I$1018,8,0))</f>
        <v/>
      </c>
      <c r="H115" s="25"/>
      <c r="I115" s="53" t="str">
        <f>IF('do 1000 ha'!K121='do 1000 ha'!$AR$8,'do 1000 ha'!AF121,"")</f>
        <v/>
      </c>
      <c r="J115" s="7" t="str">
        <f t="shared" si="4"/>
        <v/>
      </c>
      <c r="K115" s="11" t="str">
        <f t="array" ref="K115">IF(OR(I115=$I$13:I114),"",I115)</f>
        <v/>
      </c>
      <c r="L115" s="7" t="str">
        <f t="array" ref="L115">IFERROR(INDEX(K$13:K$1012,SMALL(IF(K$13:K$1012&lt;&gt;"",ROW(K$13:K$1012)-ROW(K$13)+1),ROWS(K$13:$K115))),"")</f>
        <v/>
      </c>
      <c r="M115" s="47" t="e">
        <f t="array" ref="M115">IF(ROWS(M$13:M115)&gt;COUNTA(K$13:K$1012),"",INDEX(K$13:K$1012,SMALL(IF(K$13:K$1012&lt;&gt;"",ROW(K$13:K$1012)-ROW(K$13)+1),ROWS(M$13:M115))))</f>
        <v>#NUM!</v>
      </c>
      <c r="O115" s="7">
        <f t="shared" si="5"/>
        <v>0</v>
      </c>
      <c r="P115" s="7">
        <f t="shared" si="6"/>
        <v>0</v>
      </c>
    </row>
    <row r="116" spans="1:16" x14ac:dyDescent="0.25">
      <c r="A116" s="9">
        <v>104</v>
      </c>
      <c r="B116" s="56" t="str">
        <f>IF(VLOOKUP(L116,'do 1000 ha'!$B$18:$I$1018,2,0)=0,"",VLOOKUP(L116,'do 1000 ha'!$B$18:$I$1018,2,0))</f>
        <v/>
      </c>
      <c r="C116" s="56" t="str">
        <f>IF(VLOOKUP(L116,'do 1000 ha'!$B$18:$I$1018,4,0)=0,"",VLOOKUP(L116,'do 1000 ha'!$B$18:$I$1018,4,0))</f>
        <v/>
      </c>
      <c r="D116" s="56" t="str">
        <f>IF(VLOOKUP(L116,'do 1000 ha'!$B$18:$I$1018,5,0)=0,"",VLOOKUP(L116,'do 1000 ha'!$B$18:$I$1018,5,0))</f>
        <v/>
      </c>
      <c r="E116" s="56" t="str">
        <f>IF(VLOOKUP(L116,'do 1000 ha'!$B$18:$I$1018,6,0)=0,"",VLOOKUP(L116,'do 1000 ha'!$B$18:$I$1018,6,0))</f>
        <v/>
      </c>
      <c r="F116" s="56" t="str">
        <f>IF(VLOOKUP(L116,'do 1000 ha'!$B$18:$I$1018,7,0)=0,"",VLOOKUP(L116,'do 1000 ha'!$B$18:$I$1018,7,0))</f>
        <v/>
      </c>
      <c r="G116" s="57" t="str">
        <f>IF(VLOOKUP(L116,'do 1000 ha'!$B$18:$I$1018,8,0)=0,"",VLOOKUP(L116,'do 1000 ha'!$B$18:$I$1018,8,0))</f>
        <v/>
      </c>
      <c r="H116" s="25"/>
      <c r="I116" s="53" t="str">
        <f>IF('do 1000 ha'!K122='do 1000 ha'!$AR$8,'do 1000 ha'!AF122,"")</f>
        <v/>
      </c>
      <c r="J116" s="7" t="str">
        <f t="shared" si="4"/>
        <v/>
      </c>
      <c r="K116" s="11" t="str">
        <f t="array" ref="K116">IF(OR(I116=$I$13:I115),"",I116)</f>
        <v/>
      </c>
      <c r="L116" s="7" t="str">
        <f t="array" ref="L116">IFERROR(INDEX(K$13:K$1012,SMALL(IF(K$13:K$1012&lt;&gt;"",ROW(K$13:K$1012)-ROW(K$13)+1),ROWS(K$13:$K116))),"")</f>
        <v/>
      </c>
      <c r="M116" s="47" t="e">
        <f t="array" ref="M116">IF(ROWS(M$13:M116)&gt;COUNTA(K$13:K$1012),"",INDEX(K$13:K$1012,SMALL(IF(K$13:K$1012&lt;&gt;"",ROW(K$13:K$1012)-ROW(K$13)+1),ROWS(M$13:M116))))</f>
        <v>#NUM!</v>
      </c>
      <c r="O116" s="7">
        <f t="shared" si="5"/>
        <v>0</v>
      </c>
      <c r="P116" s="7">
        <f t="shared" si="6"/>
        <v>0</v>
      </c>
    </row>
    <row r="117" spans="1:16" x14ac:dyDescent="0.25">
      <c r="A117" s="9">
        <v>105</v>
      </c>
      <c r="B117" s="56" t="str">
        <f>IF(VLOOKUP(L117,'do 1000 ha'!$B$18:$I$1018,2,0)=0,"",VLOOKUP(L117,'do 1000 ha'!$B$18:$I$1018,2,0))</f>
        <v/>
      </c>
      <c r="C117" s="56" t="str">
        <f>IF(VLOOKUP(L117,'do 1000 ha'!$B$18:$I$1018,4,0)=0,"",VLOOKUP(L117,'do 1000 ha'!$B$18:$I$1018,4,0))</f>
        <v/>
      </c>
      <c r="D117" s="56" t="str">
        <f>IF(VLOOKUP(L117,'do 1000 ha'!$B$18:$I$1018,5,0)=0,"",VLOOKUP(L117,'do 1000 ha'!$B$18:$I$1018,5,0))</f>
        <v/>
      </c>
      <c r="E117" s="56" t="str">
        <f>IF(VLOOKUP(L117,'do 1000 ha'!$B$18:$I$1018,6,0)=0,"",VLOOKUP(L117,'do 1000 ha'!$B$18:$I$1018,6,0))</f>
        <v/>
      </c>
      <c r="F117" s="56" t="str">
        <f>IF(VLOOKUP(L117,'do 1000 ha'!$B$18:$I$1018,7,0)=0,"",VLOOKUP(L117,'do 1000 ha'!$B$18:$I$1018,7,0))</f>
        <v/>
      </c>
      <c r="G117" s="57" t="str">
        <f>IF(VLOOKUP(L117,'do 1000 ha'!$B$18:$I$1018,8,0)=0,"",VLOOKUP(L117,'do 1000 ha'!$B$18:$I$1018,8,0))</f>
        <v/>
      </c>
      <c r="H117" s="25"/>
      <c r="I117" s="53" t="str">
        <f>IF('do 1000 ha'!K123='do 1000 ha'!$AR$8,'do 1000 ha'!AF123,"")</f>
        <v/>
      </c>
      <c r="J117" s="7" t="str">
        <f t="shared" si="4"/>
        <v/>
      </c>
      <c r="K117" s="11" t="str">
        <f t="array" ref="K117">IF(OR(I117=$I$13:I116),"",I117)</f>
        <v/>
      </c>
      <c r="L117" s="7" t="str">
        <f t="array" ref="L117">IFERROR(INDEX(K$13:K$1012,SMALL(IF(K$13:K$1012&lt;&gt;"",ROW(K$13:K$1012)-ROW(K$13)+1),ROWS(K$13:$K117))),"")</f>
        <v/>
      </c>
      <c r="M117" s="47" t="e">
        <f t="array" ref="M117">IF(ROWS(M$13:M117)&gt;COUNTA(K$13:K$1012),"",INDEX(K$13:K$1012,SMALL(IF(K$13:K$1012&lt;&gt;"",ROW(K$13:K$1012)-ROW(K$13)+1),ROWS(M$13:M117))))</f>
        <v>#NUM!</v>
      </c>
      <c r="O117" s="7">
        <f t="shared" si="5"/>
        <v>0</v>
      </c>
      <c r="P117" s="7">
        <f t="shared" si="6"/>
        <v>0</v>
      </c>
    </row>
    <row r="118" spans="1:16" x14ac:dyDescent="0.25">
      <c r="A118" s="9">
        <v>106</v>
      </c>
      <c r="B118" s="56" t="str">
        <f>IF(VLOOKUP(L118,'do 1000 ha'!$B$18:$I$1018,2,0)=0,"",VLOOKUP(L118,'do 1000 ha'!$B$18:$I$1018,2,0))</f>
        <v/>
      </c>
      <c r="C118" s="56" t="str">
        <f>IF(VLOOKUP(L118,'do 1000 ha'!$B$18:$I$1018,4,0)=0,"",VLOOKUP(L118,'do 1000 ha'!$B$18:$I$1018,4,0))</f>
        <v/>
      </c>
      <c r="D118" s="56" t="str">
        <f>IF(VLOOKUP(L118,'do 1000 ha'!$B$18:$I$1018,5,0)=0,"",VLOOKUP(L118,'do 1000 ha'!$B$18:$I$1018,5,0))</f>
        <v/>
      </c>
      <c r="E118" s="56" t="str">
        <f>IF(VLOOKUP(L118,'do 1000 ha'!$B$18:$I$1018,6,0)=0,"",VLOOKUP(L118,'do 1000 ha'!$B$18:$I$1018,6,0))</f>
        <v/>
      </c>
      <c r="F118" s="56" t="str">
        <f>IF(VLOOKUP(L118,'do 1000 ha'!$B$18:$I$1018,7,0)=0,"",VLOOKUP(L118,'do 1000 ha'!$B$18:$I$1018,7,0))</f>
        <v/>
      </c>
      <c r="G118" s="57" t="str">
        <f>IF(VLOOKUP(L118,'do 1000 ha'!$B$18:$I$1018,8,0)=0,"",VLOOKUP(L118,'do 1000 ha'!$B$18:$I$1018,8,0))</f>
        <v/>
      </c>
      <c r="H118" s="25"/>
      <c r="I118" s="53" t="str">
        <f>IF('do 1000 ha'!K124='do 1000 ha'!$AR$8,'do 1000 ha'!AF124,"")</f>
        <v/>
      </c>
      <c r="J118" s="7" t="str">
        <f t="shared" si="4"/>
        <v/>
      </c>
      <c r="K118" s="11" t="str">
        <f t="array" ref="K118">IF(OR(I118=$I$13:I117),"",I118)</f>
        <v/>
      </c>
      <c r="L118" s="7" t="str">
        <f t="array" ref="L118">IFERROR(INDEX(K$13:K$1012,SMALL(IF(K$13:K$1012&lt;&gt;"",ROW(K$13:K$1012)-ROW(K$13)+1),ROWS(K$13:$K118))),"")</f>
        <v/>
      </c>
      <c r="M118" s="47" t="e">
        <f t="array" ref="M118">IF(ROWS(M$13:M118)&gt;COUNTA(K$13:K$1012),"",INDEX(K$13:K$1012,SMALL(IF(K$13:K$1012&lt;&gt;"",ROW(K$13:K$1012)-ROW(K$13)+1),ROWS(M$13:M118))))</f>
        <v>#NUM!</v>
      </c>
      <c r="O118" s="7">
        <f t="shared" si="5"/>
        <v>0</v>
      </c>
      <c r="P118" s="7">
        <f t="shared" si="6"/>
        <v>0</v>
      </c>
    </row>
    <row r="119" spans="1:16" x14ac:dyDescent="0.25">
      <c r="A119" s="9">
        <v>107</v>
      </c>
      <c r="B119" s="56" t="str">
        <f>IF(VLOOKUP(L119,'do 1000 ha'!$B$18:$I$1018,2,0)=0,"",VLOOKUP(L119,'do 1000 ha'!$B$18:$I$1018,2,0))</f>
        <v/>
      </c>
      <c r="C119" s="56" t="str">
        <f>IF(VLOOKUP(L119,'do 1000 ha'!$B$18:$I$1018,4,0)=0,"",VLOOKUP(L119,'do 1000 ha'!$B$18:$I$1018,4,0))</f>
        <v/>
      </c>
      <c r="D119" s="56" t="str">
        <f>IF(VLOOKUP(L119,'do 1000 ha'!$B$18:$I$1018,5,0)=0,"",VLOOKUP(L119,'do 1000 ha'!$B$18:$I$1018,5,0))</f>
        <v/>
      </c>
      <c r="E119" s="56" t="str">
        <f>IF(VLOOKUP(L119,'do 1000 ha'!$B$18:$I$1018,6,0)=0,"",VLOOKUP(L119,'do 1000 ha'!$B$18:$I$1018,6,0))</f>
        <v/>
      </c>
      <c r="F119" s="56" t="str">
        <f>IF(VLOOKUP(L119,'do 1000 ha'!$B$18:$I$1018,7,0)=0,"",VLOOKUP(L119,'do 1000 ha'!$B$18:$I$1018,7,0))</f>
        <v/>
      </c>
      <c r="G119" s="57" t="str">
        <f>IF(VLOOKUP(L119,'do 1000 ha'!$B$18:$I$1018,8,0)=0,"",VLOOKUP(L119,'do 1000 ha'!$B$18:$I$1018,8,0))</f>
        <v/>
      </c>
      <c r="H119" s="25"/>
      <c r="I119" s="53" t="str">
        <f>IF('do 1000 ha'!K125='do 1000 ha'!$AR$8,'do 1000 ha'!AF125,"")</f>
        <v/>
      </c>
      <c r="J119" s="7" t="str">
        <f t="shared" si="4"/>
        <v/>
      </c>
      <c r="K119" s="11" t="str">
        <f t="array" ref="K119">IF(OR(I119=$I$13:I118),"",I119)</f>
        <v/>
      </c>
      <c r="L119" s="7" t="str">
        <f t="array" ref="L119">IFERROR(INDEX(K$13:K$1012,SMALL(IF(K$13:K$1012&lt;&gt;"",ROW(K$13:K$1012)-ROW(K$13)+1),ROWS(K$13:$K119))),"")</f>
        <v/>
      </c>
      <c r="M119" s="47" t="e">
        <f t="array" ref="M119">IF(ROWS(M$13:M119)&gt;COUNTA(K$13:K$1012),"",INDEX(K$13:K$1012,SMALL(IF(K$13:K$1012&lt;&gt;"",ROW(K$13:K$1012)-ROW(K$13)+1),ROWS(M$13:M119))))</f>
        <v>#NUM!</v>
      </c>
      <c r="O119" s="7">
        <f t="shared" si="5"/>
        <v>0</v>
      </c>
      <c r="P119" s="7">
        <f t="shared" si="6"/>
        <v>0</v>
      </c>
    </row>
    <row r="120" spans="1:16" x14ac:dyDescent="0.25">
      <c r="A120" s="9">
        <v>108</v>
      </c>
      <c r="B120" s="56" t="str">
        <f>IF(VLOOKUP(L120,'do 1000 ha'!$B$18:$I$1018,2,0)=0,"",VLOOKUP(L120,'do 1000 ha'!$B$18:$I$1018,2,0))</f>
        <v/>
      </c>
      <c r="C120" s="56" t="str">
        <f>IF(VLOOKUP(L120,'do 1000 ha'!$B$18:$I$1018,4,0)=0,"",VLOOKUP(L120,'do 1000 ha'!$B$18:$I$1018,4,0))</f>
        <v/>
      </c>
      <c r="D120" s="56" t="str">
        <f>IF(VLOOKUP(L120,'do 1000 ha'!$B$18:$I$1018,5,0)=0,"",VLOOKUP(L120,'do 1000 ha'!$B$18:$I$1018,5,0))</f>
        <v/>
      </c>
      <c r="E120" s="56" t="str">
        <f>IF(VLOOKUP(L120,'do 1000 ha'!$B$18:$I$1018,6,0)=0,"",VLOOKUP(L120,'do 1000 ha'!$B$18:$I$1018,6,0))</f>
        <v/>
      </c>
      <c r="F120" s="56" t="str">
        <f>IF(VLOOKUP(L120,'do 1000 ha'!$B$18:$I$1018,7,0)=0,"",VLOOKUP(L120,'do 1000 ha'!$B$18:$I$1018,7,0))</f>
        <v/>
      </c>
      <c r="G120" s="57" t="str">
        <f>IF(VLOOKUP(L120,'do 1000 ha'!$B$18:$I$1018,8,0)=0,"",VLOOKUP(L120,'do 1000 ha'!$B$18:$I$1018,8,0))</f>
        <v/>
      </c>
      <c r="H120" s="25"/>
      <c r="I120" s="53" t="str">
        <f>IF('do 1000 ha'!K126='do 1000 ha'!$AR$8,'do 1000 ha'!AF126,"")</f>
        <v/>
      </c>
      <c r="J120" s="7" t="str">
        <f t="shared" si="4"/>
        <v/>
      </c>
      <c r="K120" s="11" t="str">
        <f t="array" ref="K120">IF(OR(I120=$I$13:I119),"",I120)</f>
        <v/>
      </c>
      <c r="L120" s="7" t="str">
        <f t="array" ref="L120">IFERROR(INDEX(K$13:K$1012,SMALL(IF(K$13:K$1012&lt;&gt;"",ROW(K$13:K$1012)-ROW(K$13)+1),ROWS(K$13:$K120))),"")</f>
        <v/>
      </c>
      <c r="M120" s="47" t="e">
        <f t="array" ref="M120">IF(ROWS(M$13:M120)&gt;COUNTA(K$13:K$1012),"",INDEX(K$13:K$1012,SMALL(IF(K$13:K$1012&lt;&gt;"",ROW(K$13:K$1012)-ROW(K$13)+1),ROWS(M$13:M120))))</f>
        <v>#NUM!</v>
      </c>
      <c r="O120" s="7">
        <f t="shared" si="5"/>
        <v>0</v>
      </c>
      <c r="P120" s="7">
        <f t="shared" si="6"/>
        <v>0</v>
      </c>
    </row>
    <row r="121" spans="1:16" x14ac:dyDescent="0.25">
      <c r="A121" s="9">
        <v>109</v>
      </c>
      <c r="B121" s="56" t="str">
        <f>IF(VLOOKUP(L121,'do 1000 ha'!$B$18:$I$1018,2,0)=0,"",VLOOKUP(L121,'do 1000 ha'!$B$18:$I$1018,2,0))</f>
        <v/>
      </c>
      <c r="C121" s="56" t="str">
        <f>IF(VLOOKUP(L121,'do 1000 ha'!$B$18:$I$1018,4,0)=0,"",VLOOKUP(L121,'do 1000 ha'!$B$18:$I$1018,4,0))</f>
        <v/>
      </c>
      <c r="D121" s="56" t="str">
        <f>IF(VLOOKUP(L121,'do 1000 ha'!$B$18:$I$1018,5,0)=0,"",VLOOKUP(L121,'do 1000 ha'!$B$18:$I$1018,5,0))</f>
        <v/>
      </c>
      <c r="E121" s="56" t="str">
        <f>IF(VLOOKUP(L121,'do 1000 ha'!$B$18:$I$1018,6,0)=0,"",VLOOKUP(L121,'do 1000 ha'!$B$18:$I$1018,6,0))</f>
        <v/>
      </c>
      <c r="F121" s="56" t="str">
        <f>IF(VLOOKUP(L121,'do 1000 ha'!$B$18:$I$1018,7,0)=0,"",VLOOKUP(L121,'do 1000 ha'!$B$18:$I$1018,7,0))</f>
        <v/>
      </c>
      <c r="G121" s="57" t="str">
        <f>IF(VLOOKUP(L121,'do 1000 ha'!$B$18:$I$1018,8,0)=0,"",VLOOKUP(L121,'do 1000 ha'!$B$18:$I$1018,8,0))</f>
        <v/>
      </c>
      <c r="H121" s="25"/>
      <c r="I121" s="53" t="str">
        <f>IF('do 1000 ha'!K127='do 1000 ha'!$AR$8,'do 1000 ha'!AF127,"")</f>
        <v/>
      </c>
      <c r="J121" s="7" t="str">
        <f t="shared" si="4"/>
        <v/>
      </c>
      <c r="K121" s="11" t="str">
        <f t="array" ref="K121">IF(OR(I121=$I$13:I120),"",I121)</f>
        <v/>
      </c>
      <c r="L121" s="7" t="str">
        <f t="array" ref="L121">IFERROR(INDEX(K$13:K$1012,SMALL(IF(K$13:K$1012&lt;&gt;"",ROW(K$13:K$1012)-ROW(K$13)+1),ROWS(K$13:$K121))),"")</f>
        <v/>
      </c>
      <c r="M121" s="47" t="e">
        <f t="array" ref="M121">IF(ROWS(M$13:M121)&gt;COUNTA(K$13:K$1012),"",INDEX(K$13:K$1012,SMALL(IF(K$13:K$1012&lt;&gt;"",ROW(K$13:K$1012)-ROW(K$13)+1),ROWS(M$13:M121))))</f>
        <v>#NUM!</v>
      </c>
      <c r="O121" s="7">
        <f t="shared" si="5"/>
        <v>0</v>
      </c>
      <c r="P121" s="7">
        <f t="shared" si="6"/>
        <v>0</v>
      </c>
    </row>
    <row r="122" spans="1:16" x14ac:dyDescent="0.25">
      <c r="A122" s="9">
        <v>110</v>
      </c>
      <c r="B122" s="56" t="str">
        <f>IF(VLOOKUP(L122,'do 1000 ha'!$B$18:$I$1018,2,0)=0,"",VLOOKUP(L122,'do 1000 ha'!$B$18:$I$1018,2,0))</f>
        <v/>
      </c>
      <c r="C122" s="56" t="str">
        <f>IF(VLOOKUP(L122,'do 1000 ha'!$B$18:$I$1018,4,0)=0,"",VLOOKUP(L122,'do 1000 ha'!$B$18:$I$1018,4,0))</f>
        <v/>
      </c>
      <c r="D122" s="56" t="str">
        <f>IF(VLOOKUP(L122,'do 1000 ha'!$B$18:$I$1018,5,0)=0,"",VLOOKUP(L122,'do 1000 ha'!$B$18:$I$1018,5,0))</f>
        <v/>
      </c>
      <c r="E122" s="56" t="str">
        <f>IF(VLOOKUP(L122,'do 1000 ha'!$B$18:$I$1018,6,0)=0,"",VLOOKUP(L122,'do 1000 ha'!$B$18:$I$1018,6,0))</f>
        <v/>
      </c>
      <c r="F122" s="56" t="str">
        <f>IF(VLOOKUP(L122,'do 1000 ha'!$B$18:$I$1018,7,0)=0,"",VLOOKUP(L122,'do 1000 ha'!$B$18:$I$1018,7,0))</f>
        <v/>
      </c>
      <c r="G122" s="57" t="str">
        <f>IF(VLOOKUP(L122,'do 1000 ha'!$B$18:$I$1018,8,0)=0,"",VLOOKUP(L122,'do 1000 ha'!$B$18:$I$1018,8,0))</f>
        <v/>
      </c>
      <c r="H122" s="25"/>
      <c r="I122" s="53" t="str">
        <f>IF('do 1000 ha'!K128='do 1000 ha'!$AR$8,'do 1000 ha'!AF128,"")</f>
        <v/>
      </c>
      <c r="J122" s="7" t="str">
        <f t="shared" si="4"/>
        <v/>
      </c>
      <c r="K122" s="11" t="str">
        <f t="array" ref="K122">IF(OR(I122=$I$13:I121),"",I122)</f>
        <v/>
      </c>
      <c r="L122" s="7" t="str">
        <f t="array" ref="L122">IFERROR(INDEX(K$13:K$1012,SMALL(IF(K$13:K$1012&lt;&gt;"",ROW(K$13:K$1012)-ROW(K$13)+1),ROWS(K$13:$K122))),"")</f>
        <v/>
      </c>
      <c r="M122" s="47" t="e">
        <f t="array" ref="M122">IF(ROWS(M$13:M122)&gt;COUNTA(K$13:K$1012),"",INDEX(K$13:K$1012,SMALL(IF(K$13:K$1012&lt;&gt;"",ROW(K$13:K$1012)-ROW(K$13)+1),ROWS(M$13:M122))))</f>
        <v>#NUM!</v>
      </c>
      <c r="O122" s="7">
        <f t="shared" si="5"/>
        <v>0</v>
      </c>
      <c r="P122" s="7">
        <f t="shared" si="6"/>
        <v>0</v>
      </c>
    </row>
    <row r="123" spans="1:16" x14ac:dyDescent="0.25">
      <c r="A123" s="9">
        <v>111</v>
      </c>
      <c r="B123" s="56" t="str">
        <f>IF(VLOOKUP(L123,'do 1000 ha'!$B$18:$I$1018,2,0)=0,"",VLOOKUP(L123,'do 1000 ha'!$B$18:$I$1018,2,0))</f>
        <v/>
      </c>
      <c r="C123" s="56" t="str">
        <f>IF(VLOOKUP(L123,'do 1000 ha'!$B$18:$I$1018,4,0)=0,"",VLOOKUP(L123,'do 1000 ha'!$B$18:$I$1018,4,0))</f>
        <v/>
      </c>
      <c r="D123" s="56" t="str">
        <f>IF(VLOOKUP(L123,'do 1000 ha'!$B$18:$I$1018,5,0)=0,"",VLOOKUP(L123,'do 1000 ha'!$B$18:$I$1018,5,0))</f>
        <v/>
      </c>
      <c r="E123" s="56" t="str">
        <f>IF(VLOOKUP(L123,'do 1000 ha'!$B$18:$I$1018,6,0)=0,"",VLOOKUP(L123,'do 1000 ha'!$B$18:$I$1018,6,0))</f>
        <v/>
      </c>
      <c r="F123" s="56" t="str">
        <f>IF(VLOOKUP(L123,'do 1000 ha'!$B$18:$I$1018,7,0)=0,"",VLOOKUP(L123,'do 1000 ha'!$B$18:$I$1018,7,0))</f>
        <v/>
      </c>
      <c r="G123" s="57" t="str">
        <f>IF(VLOOKUP(L123,'do 1000 ha'!$B$18:$I$1018,8,0)=0,"",VLOOKUP(L123,'do 1000 ha'!$B$18:$I$1018,8,0))</f>
        <v/>
      </c>
      <c r="H123" s="25"/>
      <c r="I123" s="53" t="str">
        <f>IF('do 1000 ha'!K129='do 1000 ha'!$AR$8,'do 1000 ha'!AF129,"")</f>
        <v/>
      </c>
      <c r="J123" s="7" t="str">
        <f t="shared" si="4"/>
        <v/>
      </c>
      <c r="K123" s="11" t="str">
        <f t="array" ref="K123">IF(OR(I123=$I$13:I122),"",I123)</f>
        <v/>
      </c>
      <c r="L123" s="7" t="str">
        <f t="array" ref="L123">IFERROR(INDEX(K$13:K$1012,SMALL(IF(K$13:K$1012&lt;&gt;"",ROW(K$13:K$1012)-ROW(K$13)+1),ROWS(K$13:$K123))),"")</f>
        <v/>
      </c>
      <c r="M123" s="47" t="e">
        <f t="array" ref="M123">IF(ROWS(M$13:M123)&gt;COUNTA(K$13:K$1012),"",INDEX(K$13:K$1012,SMALL(IF(K$13:K$1012&lt;&gt;"",ROW(K$13:K$1012)-ROW(K$13)+1),ROWS(M$13:M123))))</f>
        <v>#NUM!</v>
      </c>
      <c r="O123" s="7">
        <f t="shared" si="5"/>
        <v>0</v>
      </c>
      <c r="P123" s="7">
        <f t="shared" si="6"/>
        <v>0</v>
      </c>
    </row>
    <row r="124" spans="1:16" x14ac:dyDescent="0.25">
      <c r="A124" s="9">
        <v>112</v>
      </c>
      <c r="B124" s="56" t="str">
        <f>IF(VLOOKUP(L124,'do 1000 ha'!$B$18:$I$1018,2,0)=0,"",VLOOKUP(L124,'do 1000 ha'!$B$18:$I$1018,2,0))</f>
        <v/>
      </c>
      <c r="C124" s="56" t="str">
        <f>IF(VLOOKUP(L124,'do 1000 ha'!$B$18:$I$1018,4,0)=0,"",VLOOKUP(L124,'do 1000 ha'!$B$18:$I$1018,4,0))</f>
        <v/>
      </c>
      <c r="D124" s="56" t="str">
        <f>IF(VLOOKUP(L124,'do 1000 ha'!$B$18:$I$1018,5,0)=0,"",VLOOKUP(L124,'do 1000 ha'!$B$18:$I$1018,5,0))</f>
        <v/>
      </c>
      <c r="E124" s="56" t="str">
        <f>IF(VLOOKUP(L124,'do 1000 ha'!$B$18:$I$1018,6,0)=0,"",VLOOKUP(L124,'do 1000 ha'!$B$18:$I$1018,6,0))</f>
        <v/>
      </c>
      <c r="F124" s="56" t="str">
        <f>IF(VLOOKUP(L124,'do 1000 ha'!$B$18:$I$1018,7,0)=0,"",VLOOKUP(L124,'do 1000 ha'!$B$18:$I$1018,7,0))</f>
        <v/>
      </c>
      <c r="G124" s="57" t="str">
        <f>IF(VLOOKUP(L124,'do 1000 ha'!$B$18:$I$1018,8,0)=0,"",VLOOKUP(L124,'do 1000 ha'!$B$18:$I$1018,8,0))</f>
        <v/>
      </c>
      <c r="H124" s="25"/>
      <c r="I124" s="53" t="str">
        <f>IF('do 1000 ha'!K130='do 1000 ha'!$AR$8,'do 1000 ha'!AF130,"")</f>
        <v/>
      </c>
      <c r="J124" s="7" t="str">
        <f t="shared" si="4"/>
        <v/>
      </c>
      <c r="K124" s="11" t="str">
        <f t="array" ref="K124">IF(OR(I124=$I$13:I123),"",I124)</f>
        <v/>
      </c>
      <c r="L124" s="7" t="str">
        <f t="array" ref="L124">IFERROR(INDEX(K$13:K$1012,SMALL(IF(K$13:K$1012&lt;&gt;"",ROW(K$13:K$1012)-ROW(K$13)+1),ROWS(K$13:$K124))),"")</f>
        <v/>
      </c>
      <c r="M124" s="47" t="e">
        <f t="array" ref="M124">IF(ROWS(M$13:M124)&gt;COUNTA(K$13:K$1012),"",INDEX(K$13:K$1012,SMALL(IF(K$13:K$1012&lt;&gt;"",ROW(K$13:K$1012)-ROW(K$13)+1),ROWS(M$13:M124))))</f>
        <v>#NUM!</v>
      </c>
      <c r="O124" s="7">
        <f t="shared" si="5"/>
        <v>0</v>
      </c>
      <c r="P124" s="7">
        <f t="shared" si="6"/>
        <v>0</v>
      </c>
    </row>
    <row r="125" spans="1:16" x14ac:dyDescent="0.25">
      <c r="A125" s="9">
        <v>113</v>
      </c>
      <c r="B125" s="56" t="str">
        <f>IF(VLOOKUP(L125,'do 1000 ha'!$B$18:$I$1018,2,0)=0,"",VLOOKUP(L125,'do 1000 ha'!$B$18:$I$1018,2,0))</f>
        <v/>
      </c>
      <c r="C125" s="56" t="str">
        <f>IF(VLOOKUP(L125,'do 1000 ha'!$B$18:$I$1018,4,0)=0,"",VLOOKUP(L125,'do 1000 ha'!$B$18:$I$1018,4,0))</f>
        <v/>
      </c>
      <c r="D125" s="56" t="str">
        <f>IF(VLOOKUP(L125,'do 1000 ha'!$B$18:$I$1018,5,0)=0,"",VLOOKUP(L125,'do 1000 ha'!$B$18:$I$1018,5,0))</f>
        <v/>
      </c>
      <c r="E125" s="56" t="str">
        <f>IF(VLOOKUP(L125,'do 1000 ha'!$B$18:$I$1018,6,0)=0,"",VLOOKUP(L125,'do 1000 ha'!$B$18:$I$1018,6,0))</f>
        <v/>
      </c>
      <c r="F125" s="56" t="str">
        <f>IF(VLOOKUP(L125,'do 1000 ha'!$B$18:$I$1018,7,0)=0,"",VLOOKUP(L125,'do 1000 ha'!$B$18:$I$1018,7,0))</f>
        <v/>
      </c>
      <c r="G125" s="57" t="str">
        <f>IF(VLOOKUP(L125,'do 1000 ha'!$B$18:$I$1018,8,0)=0,"",VLOOKUP(L125,'do 1000 ha'!$B$18:$I$1018,8,0))</f>
        <v/>
      </c>
      <c r="H125" s="25"/>
      <c r="I125" s="53" t="str">
        <f>IF('do 1000 ha'!K131='do 1000 ha'!$AR$8,'do 1000 ha'!AF131,"")</f>
        <v/>
      </c>
      <c r="J125" s="7" t="str">
        <f t="shared" si="4"/>
        <v/>
      </c>
      <c r="K125" s="11" t="str">
        <f t="array" ref="K125">IF(OR(I125=$I$13:I124),"",I125)</f>
        <v/>
      </c>
      <c r="L125" s="7" t="str">
        <f t="array" ref="L125">IFERROR(INDEX(K$13:K$1012,SMALL(IF(K$13:K$1012&lt;&gt;"",ROW(K$13:K$1012)-ROW(K$13)+1),ROWS(K$13:$K125))),"")</f>
        <v/>
      </c>
      <c r="M125" s="47" t="e">
        <f t="array" ref="M125">IF(ROWS(M$13:M125)&gt;COUNTA(K$13:K$1012),"",INDEX(K$13:K$1012,SMALL(IF(K$13:K$1012&lt;&gt;"",ROW(K$13:K$1012)-ROW(K$13)+1),ROWS(M$13:M125))))</f>
        <v>#NUM!</v>
      </c>
      <c r="O125" s="7">
        <f t="shared" si="5"/>
        <v>0</v>
      </c>
      <c r="P125" s="7">
        <f t="shared" si="6"/>
        <v>0</v>
      </c>
    </row>
    <row r="126" spans="1:16" x14ac:dyDescent="0.25">
      <c r="A126" s="9">
        <v>114</v>
      </c>
      <c r="B126" s="56" t="str">
        <f>IF(VLOOKUP(L126,'do 1000 ha'!$B$18:$I$1018,2,0)=0,"",VLOOKUP(L126,'do 1000 ha'!$B$18:$I$1018,2,0))</f>
        <v/>
      </c>
      <c r="C126" s="56" t="str">
        <f>IF(VLOOKUP(L126,'do 1000 ha'!$B$18:$I$1018,4,0)=0,"",VLOOKUP(L126,'do 1000 ha'!$B$18:$I$1018,4,0))</f>
        <v/>
      </c>
      <c r="D126" s="56" t="str">
        <f>IF(VLOOKUP(L126,'do 1000 ha'!$B$18:$I$1018,5,0)=0,"",VLOOKUP(L126,'do 1000 ha'!$B$18:$I$1018,5,0))</f>
        <v/>
      </c>
      <c r="E126" s="56" t="str">
        <f>IF(VLOOKUP(L126,'do 1000 ha'!$B$18:$I$1018,6,0)=0,"",VLOOKUP(L126,'do 1000 ha'!$B$18:$I$1018,6,0))</f>
        <v/>
      </c>
      <c r="F126" s="56" t="str">
        <f>IF(VLOOKUP(L126,'do 1000 ha'!$B$18:$I$1018,7,0)=0,"",VLOOKUP(L126,'do 1000 ha'!$B$18:$I$1018,7,0))</f>
        <v/>
      </c>
      <c r="G126" s="57" t="str">
        <f>IF(VLOOKUP(L126,'do 1000 ha'!$B$18:$I$1018,8,0)=0,"",VLOOKUP(L126,'do 1000 ha'!$B$18:$I$1018,8,0))</f>
        <v/>
      </c>
      <c r="H126" s="25"/>
      <c r="I126" s="53" t="str">
        <f>IF('do 1000 ha'!K132='do 1000 ha'!$AR$8,'do 1000 ha'!AF132,"")</f>
        <v/>
      </c>
      <c r="J126" s="7" t="str">
        <f t="shared" si="4"/>
        <v/>
      </c>
      <c r="K126" s="11" t="str">
        <f t="array" ref="K126">IF(OR(I126=$I$13:I125),"",I126)</f>
        <v/>
      </c>
      <c r="L126" s="7" t="str">
        <f t="array" ref="L126">IFERROR(INDEX(K$13:K$1012,SMALL(IF(K$13:K$1012&lt;&gt;"",ROW(K$13:K$1012)-ROW(K$13)+1),ROWS(K$13:$K126))),"")</f>
        <v/>
      </c>
      <c r="M126" s="47" t="e">
        <f t="array" ref="M126">IF(ROWS(M$13:M126)&gt;COUNTA(K$13:K$1012),"",INDEX(K$13:K$1012,SMALL(IF(K$13:K$1012&lt;&gt;"",ROW(K$13:K$1012)-ROW(K$13)+1),ROWS(M$13:M126))))</f>
        <v>#NUM!</v>
      </c>
      <c r="O126" s="7">
        <f t="shared" si="5"/>
        <v>0</v>
      </c>
      <c r="P126" s="7">
        <f t="shared" si="6"/>
        <v>0</v>
      </c>
    </row>
    <row r="127" spans="1:16" x14ac:dyDescent="0.25">
      <c r="A127" s="9">
        <v>115</v>
      </c>
      <c r="B127" s="56" t="str">
        <f>IF(VLOOKUP(L127,'do 1000 ha'!$B$18:$I$1018,2,0)=0,"",VLOOKUP(L127,'do 1000 ha'!$B$18:$I$1018,2,0))</f>
        <v/>
      </c>
      <c r="C127" s="56" t="str">
        <f>IF(VLOOKUP(L127,'do 1000 ha'!$B$18:$I$1018,4,0)=0,"",VLOOKUP(L127,'do 1000 ha'!$B$18:$I$1018,4,0))</f>
        <v/>
      </c>
      <c r="D127" s="56" t="str">
        <f>IF(VLOOKUP(L127,'do 1000 ha'!$B$18:$I$1018,5,0)=0,"",VLOOKUP(L127,'do 1000 ha'!$B$18:$I$1018,5,0))</f>
        <v/>
      </c>
      <c r="E127" s="56" t="str">
        <f>IF(VLOOKUP(L127,'do 1000 ha'!$B$18:$I$1018,6,0)=0,"",VLOOKUP(L127,'do 1000 ha'!$B$18:$I$1018,6,0))</f>
        <v/>
      </c>
      <c r="F127" s="56" t="str">
        <f>IF(VLOOKUP(L127,'do 1000 ha'!$B$18:$I$1018,7,0)=0,"",VLOOKUP(L127,'do 1000 ha'!$B$18:$I$1018,7,0))</f>
        <v/>
      </c>
      <c r="G127" s="57" t="str">
        <f>IF(VLOOKUP(L127,'do 1000 ha'!$B$18:$I$1018,8,0)=0,"",VLOOKUP(L127,'do 1000 ha'!$B$18:$I$1018,8,0))</f>
        <v/>
      </c>
      <c r="H127" s="25"/>
      <c r="I127" s="53" t="str">
        <f>IF('do 1000 ha'!K133='do 1000 ha'!$AR$8,'do 1000 ha'!AF133,"")</f>
        <v/>
      </c>
      <c r="J127" s="7" t="str">
        <f t="shared" si="4"/>
        <v/>
      </c>
      <c r="K127" s="11" t="str">
        <f t="array" ref="K127">IF(OR(I127=$I$13:I126),"",I127)</f>
        <v/>
      </c>
      <c r="L127" s="7" t="str">
        <f t="array" ref="L127">IFERROR(INDEX(K$13:K$1012,SMALL(IF(K$13:K$1012&lt;&gt;"",ROW(K$13:K$1012)-ROW(K$13)+1),ROWS(K$13:$K127))),"")</f>
        <v/>
      </c>
      <c r="M127" s="47" t="e">
        <f t="array" ref="M127">IF(ROWS(M$13:M127)&gt;COUNTA(K$13:K$1012),"",INDEX(K$13:K$1012,SMALL(IF(K$13:K$1012&lt;&gt;"",ROW(K$13:K$1012)-ROW(K$13)+1),ROWS(M$13:M127))))</f>
        <v>#NUM!</v>
      </c>
      <c r="O127" s="7">
        <f t="shared" si="5"/>
        <v>0</v>
      </c>
      <c r="P127" s="7">
        <f t="shared" si="6"/>
        <v>0</v>
      </c>
    </row>
    <row r="128" spans="1:16" x14ac:dyDescent="0.25">
      <c r="A128" s="9">
        <v>116</v>
      </c>
      <c r="B128" s="56" t="str">
        <f>IF(VLOOKUP(L128,'do 1000 ha'!$B$18:$I$1018,2,0)=0,"",VLOOKUP(L128,'do 1000 ha'!$B$18:$I$1018,2,0))</f>
        <v/>
      </c>
      <c r="C128" s="56" t="str">
        <f>IF(VLOOKUP(L128,'do 1000 ha'!$B$18:$I$1018,4,0)=0,"",VLOOKUP(L128,'do 1000 ha'!$B$18:$I$1018,4,0))</f>
        <v/>
      </c>
      <c r="D128" s="56" t="str">
        <f>IF(VLOOKUP(L128,'do 1000 ha'!$B$18:$I$1018,5,0)=0,"",VLOOKUP(L128,'do 1000 ha'!$B$18:$I$1018,5,0))</f>
        <v/>
      </c>
      <c r="E128" s="56" t="str">
        <f>IF(VLOOKUP(L128,'do 1000 ha'!$B$18:$I$1018,6,0)=0,"",VLOOKUP(L128,'do 1000 ha'!$B$18:$I$1018,6,0))</f>
        <v/>
      </c>
      <c r="F128" s="56" t="str">
        <f>IF(VLOOKUP(L128,'do 1000 ha'!$B$18:$I$1018,7,0)=0,"",VLOOKUP(L128,'do 1000 ha'!$B$18:$I$1018,7,0))</f>
        <v/>
      </c>
      <c r="G128" s="57" t="str">
        <f>IF(VLOOKUP(L128,'do 1000 ha'!$B$18:$I$1018,8,0)=0,"",VLOOKUP(L128,'do 1000 ha'!$B$18:$I$1018,8,0))</f>
        <v/>
      </c>
      <c r="H128" s="25"/>
      <c r="I128" s="53" t="str">
        <f>IF('do 1000 ha'!K134='do 1000 ha'!$AR$8,'do 1000 ha'!AF134,"")</f>
        <v/>
      </c>
      <c r="J128" s="7" t="str">
        <f t="shared" si="4"/>
        <v/>
      </c>
      <c r="K128" s="11" t="str">
        <f t="array" ref="K128">IF(OR(I128=$I$13:I127),"",I128)</f>
        <v/>
      </c>
      <c r="L128" s="7" t="str">
        <f t="array" ref="L128">IFERROR(INDEX(K$13:K$1012,SMALL(IF(K$13:K$1012&lt;&gt;"",ROW(K$13:K$1012)-ROW(K$13)+1),ROWS(K$13:$K128))),"")</f>
        <v/>
      </c>
      <c r="M128" s="47" t="e">
        <f t="array" ref="M128">IF(ROWS(M$13:M128)&gt;COUNTA(K$13:K$1012),"",INDEX(K$13:K$1012,SMALL(IF(K$13:K$1012&lt;&gt;"",ROW(K$13:K$1012)-ROW(K$13)+1),ROWS(M$13:M128))))</f>
        <v>#NUM!</v>
      </c>
      <c r="O128" s="7">
        <f t="shared" si="5"/>
        <v>0</v>
      </c>
      <c r="P128" s="7">
        <f t="shared" si="6"/>
        <v>0</v>
      </c>
    </row>
    <row r="129" spans="1:16" x14ac:dyDescent="0.25">
      <c r="A129" s="9">
        <v>117</v>
      </c>
      <c r="B129" s="56" t="str">
        <f>IF(VLOOKUP(L129,'do 1000 ha'!$B$18:$I$1018,2,0)=0,"",VLOOKUP(L129,'do 1000 ha'!$B$18:$I$1018,2,0))</f>
        <v/>
      </c>
      <c r="C129" s="56" t="str">
        <f>IF(VLOOKUP(L129,'do 1000 ha'!$B$18:$I$1018,4,0)=0,"",VLOOKUP(L129,'do 1000 ha'!$B$18:$I$1018,4,0))</f>
        <v/>
      </c>
      <c r="D129" s="56" t="str">
        <f>IF(VLOOKUP(L129,'do 1000 ha'!$B$18:$I$1018,5,0)=0,"",VLOOKUP(L129,'do 1000 ha'!$B$18:$I$1018,5,0))</f>
        <v/>
      </c>
      <c r="E129" s="56" t="str">
        <f>IF(VLOOKUP(L129,'do 1000 ha'!$B$18:$I$1018,6,0)=0,"",VLOOKUP(L129,'do 1000 ha'!$B$18:$I$1018,6,0))</f>
        <v/>
      </c>
      <c r="F129" s="56" t="str">
        <f>IF(VLOOKUP(L129,'do 1000 ha'!$B$18:$I$1018,7,0)=0,"",VLOOKUP(L129,'do 1000 ha'!$B$18:$I$1018,7,0))</f>
        <v/>
      </c>
      <c r="G129" s="57" t="str">
        <f>IF(VLOOKUP(L129,'do 1000 ha'!$B$18:$I$1018,8,0)=0,"",VLOOKUP(L129,'do 1000 ha'!$B$18:$I$1018,8,0))</f>
        <v/>
      </c>
      <c r="H129" s="25"/>
      <c r="I129" s="53" t="str">
        <f>IF('do 1000 ha'!K135='do 1000 ha'!$AR$8,'do 1000 ha'!AF135,"")</f>
        <v/>
      </c>
      <c r="J129" s="7" t="str">
        <f t="shared" si="4"/>
        <v/>
      </c>
      <c r="K129" s="11" t="str">
        <f t="array" ref="K129">IF(OR(I129=$I$13:I128),"",I129)</f>
        <v/>
      </c>
      <c r="L129" s="7" t="str">
        <f t="array" ref="L129">IFERROR(INDEX(K$13:K$1012,SMALL(IF(K$13:K$1012&lt;&gt;"",ROW(K$13:K$1012)-ROW(K$13)+1),ROWS(K$13:$K129))),"")</f>
        <v/>
      </c>
      <c r="M129" s="47" t="e">
        <f t="array" ref="M129">IF(ROWS(M$13:M129)&gt;COUNTA(K$13:K$1012),"",INDEX(K$13:K$1012,SMALL(IF(K$13:K$1012&lt;&gt;"",ROW(K$13:K$1012)-ROW(K$13)+1),ROWS(M$13:M129))))</f>
        <v>#NUM!</v>
      </c>
      <c r="O129" s="7">
        <f t="shared" si="5"/>
        <v>0</v>
      </c>
      <c r="P129" s="7">
        <f t="shared" si="6"/>
        <v>0</v>
      </c>
    </row>
    <row r="130" spans="1:16" x14ac:dyDescent="0.25">
      <c r="A130" s="9">
        <v>118</v>
      </c>
      <c r="B130" s="56" t="str">
        <f>IF(VLOOKUP(L130,'do 1000 ha'!$B$18:$I$1018,2,0)=0,"",VLOOKUP(L130,'do 1000 ha'!$B$18:$I$1018,2,0))</f>
        <v/>
      </c>
      <c r="C130" s="56" t="str">
        <f>IF(VLOOKUP(L130,'do 1000 ha'!$B$18:$I$1018,4,0)=0,"",VLOOKUP(L130,'do 1000 ha'!$B$18:$I$1018,4,0))</f>
        <v/>
      </c>
      <c r="D130" s="56" t="str">
        <f>IF(VLOOKUP(L130,'do 1000 ha'!$B$18:$I$1018,5,0)=0,"",VLOOKUP(L130,'do 1000 ha'!$B$18:$I$1018,5,0))</f>
        <v/>
      </c>
      <c r="E130" s="56" t="str">
        <f>IF(VLOOKUP(L130,'do 1000 ha'!$B$18:$I$1018,6,0)=0,"",VLOOKUP(L130,'do 1000 ha'!$B$18:$I$1018,6,0))</f>
        <v/>
      </c>
      <c r="F130" s="56" t="str">
        <f>IF(VLOOKUP(L130,'do 1000 ha'!$B$18:$I$1018,7,0)=0,"",VLOOKUP(L130,'do 1000 ha'!$B$18:$I$1018,7,0))</f>
        <v/>
      </c>
      <c r="G130" s="57" t="str">
        <f>IF(VLOOKUP(L130,'do 1000 ha'!$B$18:$I$1018,8,0)=0,"",VLOOKUP(L130,'do 1000 ha'!$B$18:$I$1018,8,0))</f>
        <v/>
      </c>
      <c r="H130" s="25"/>
      <c r="I130" s="53" t="str">
        <f>IF('do 1000 ha'!K136='do 1000 ha'!$AR$8,'do 1000 ha'!AF136,"")</f>
        <v/>
      </c>
      <c r="J130" s="7" t="str">
        <f t="shared" si="4"/>
        <v/>
      </c>
      <c r="K130" s="11" t="str">
        <f t="array" ref="K130">IF(OR(I130=$I$13:I129),"",I130)</f>
        <v/>
      </c>
      <c r="L130" s="7" t="str">
        <f t="array" ref="L130">IFERROR(INDEX(K$13:K$1012,SMALL(IF(K$13:K$1012&lt;&gt;"",ROW(K$13:K$1012)-ROW(K$13)+1),ROWS(K$13:$K130))),"")</f>
        <v/>
      </c>
      <c r="M130" s="47" t="e">
        <f t="array" ref="M130">IF(ROWS(M$13:M130)&gt;COUNTA(K$13:K$1012),"",INDEX(K$13:K$1012,SMALL(IF(K$13:K$1012&lt;&gt;"",ROW(K$13:K$1012)-ROW(K$13)+1),ROWS(M$13:M130))))</f>
        <v>#NUM!</v>
      </c>
      <c r="O130" s="7">
        <f t="shared" si="5"/>
        <v>0</v>
      </c>
      <c r="P130" s="7">
        <f t="shared" si="6"/>
        <v>0</v>
      </c>
    </row>
    <row r="131" spans="1:16" x14ac:dyDescent="0.25">
      <c r="A131" s="9">
        <v>119</v>
      </c>
      <c r="B131" s="56" t="str">
        <f>IF(VLOOKUP(L131,'do 1000 ha'!$B$18:$I$1018,2,0)=0,"",VLOOKUP(L131,'do 1000 ha'!$B$18:$I$1018,2,0))</f>
        <v/>
      </c>
      <c r="C131" s="56" t="str">
        <f>IF(VLOOKUP(L131,'do 1000 ha'!$B$18:$I$1018,4,0)=0,"",VLOOKUP(L131,'do 1000 ha'!$B$18:$I$1018,4,0))</f>
        <v/>
      </c>
      <c r="D131" s="56" t="str">
        <f>IF(VLOOKUP(L131,'do 1000 ha'!$B$18:$I$1018,5,0)=0,"",VLOOKUP(L131,'do 1000 ha'!$B$18:$I$1018,5,0))</f>
        <v/>
      </c>
      <c r="E131" s="56" t="str">
        <f>IF(VLOOKUP(L131,'do 1000 ha'!$B$18:$I$1018,6,0)=0,"",VLOOKUP(L131,'do 1000 ha'!$B$18:$I$1018,6,0))</f>
        <v/>
      </c>
      <c r="F131" s="56" t="str">
        <f>IF(VLOOKUP(L131,'do 1000 ha'!$B$18:$I$1018,7,0)=0,"",VLOOKUP(L131,'do 1000 ha'!$B$18:$I$1018,7,0))</f>
        <v/>
      </c>
      <c r="G131" s="57" t="str">
        <f>IF(VLOOKUP(L131,'do 1000 ha'!$B$18:$I$1018,8,0)=0,"",VLOOKUP(L131,'do 1000 ha'!$B$18:$I$1018,8,0))</f>
        <v/>
      </c>
      <c r="H131" s="25"/>
      <c r="I131" s="53" t="str">
        <f>IF('do 1000 ha'!K137='do 1000 ha'!$AR$8,'do 1000 ha'!AF137,"")</f>
        <v/>
      </c>
      <c r="J131" s="7" t="str">
        <f t="shared" si="4"/>
        <v/>
      </c>
      <c r="K131" s="11" t="str">
        <f t="array" ref="K131">IF(OR(I131=$I$13:I130),"",I131)</f>
        <v/>
      </c>
      <c r="L131" s="7" t="str">
        <f t="array" ref="L131">IFERROR(INDEX(K$13:K$1012,SMALL(IF(K$13:K$1012&lt;&gt;"",ROW(K$13:K$1012)-ROW(K$13)+1),ROWS(K$13:$K131))),"")</f>
        <v/>
      </c>
      <c r="M131" s="47" t="e">
        <f t="array" ref="M131">IF(ROWS(M$13:M131)&gt;COUNTA(K$13:K$1012),"",INDEX(K$13:K$1012,SMALL(IF(K$13:K$1012&lt;&gt;"",ROW(K$13:K$1012)-ROW(K$13)+1),ROWS(M$13:M131))))</f>
        <v>#NUM!</v>
      </c>
      <c r="O131" s="7">
        <f t="shared" si="5"/>
        <v>0</v>
      </c>
      <c r="P131" s="7">
        <f t="shared" si="6"/>
        <v>0</v>
      </c>
    </row>
    <row r="132" spans="1:16" x14ac:dyDescent="0.25">
      <c r="A132" s="9">
        <v>120</v>
      </c>
      <c r="B132" s="56" t="str">
        <f>IF(VLOOKUP(L132,'do 1000 ha'!$B$18:$I$1018,2,0)=0,"",VLOOKUP(L132,'do 1000 ha'!$B$18:$I$1018,2,0))</f>
        <v/>
      </c>
      <c r="C132" s="56" t="str">
        <f>IF(VLOOKUP(L132,'do 1000 ha'!$B$18:$I$1018,4,0)=0,"",VLOOKUP(L132,'do 1000 ha'!$B$18:$I$1018,4,0))</f>
        <v/>
      </c>
      <c r="D132" s="56" t="str">
        <f>IF(VLOOKUP(L132,'do 1000 ha'!$B$18:$I$1018,5,0)=0,"",VLOOKUP(L132,'do 1000 ha'!$B$18:$I$1018,5,0))</f>
        <v/>
      </c>
      <c r="E132" s="56" t="str">
        <f>IF(VLOOKUP(L132,'do 1000 ha'!$B$18:$I$1018,6,0)=0,"",VLOOKUP(L132,'do 1000 ha'!$B$18:$I$1018,6,0))</f>
        <v/>
      </c>
      <c r="F132" s="56" t="str">
        <f>IF(VLOOKUP(L132,'do 1000 ha'!$B$18:$I$1018,7,0)=0,"",VLOOKUP(L132,'do 1000 ha'!$B$18:$I$1018,7,0))</f>
        <v/>
      </c>
      <c r="G132" s="57" t="str">
        <f>IF(VLOOKUP(L132,'do 1000 ha'!$B$18:$I$1018,8,0)=0,"",VLOOKUP(L132,'do 1000 ha'!$B$18:$I$1018,8,0))</f>
        <v/>
      </c>
      <c r="H132" s="25"/>
      <c r="I132" s="53" t="str">
        <f>IF('do 1000 ha'!K138='do 1000 ha'!$AR$8,'do 1000 ha'!AF138,"")</f>
        <v/>
      </c>
      <c r="J132" s="7" t="str">
        <f t="shared" si="4"/>
        <v/>
      </c>
      <c r="K132" s="11" t="str">
        <f t="array" ref="K132">IF(OR(I132=$I$13:I131),"",I132)</f>
        <v/>
      </c>
      <c r="L132" s="7" t="str">
        <f t="array" ref="L132">IFERROR(INDEX(K$13:K$1012,SMALL(IF(K$13:K$1012&lt;&gt;"",ROW(K$13:K$1012)-ROW(K$13)+1),ROWS(K$13:$K132))),"")</f>
        <v/>
      </c>
      <c r="M132" s="47" t="e">
        <f t="array" ref="M132">IF(ROWS(M$13:M132)&gt;COUNTA(K$13:K$1012),"",INDEX(K$13:K$1012,SMALL(IF(K$13:K$1012&lt;&gt;"",ROW(K$13:K$1012)-ROW(K$13)+1),ROWS(M$13:M132))))</f>
        <v>#NUM!</v>
      </c>
      <c r="O132" s="7">
        <f t="shared" si="5"/>
        <v>0</v>
      </c>
      <c r="P132" s="7">
        <f t="shared" si="6"/>
        <v>0</v>
      </c>
    </row>
    <row r="133" spans="1:16" x14ac:dyDescent="0.25">
      <c r="A133" s="9">
        <v>121</v>
      </c>
      <c r="B133" s="56" t="str">
        <f>IF(VLOOKUP(L133,'do 1000 ha'!$B$18:$I$1018,2,0)=0,"",VLOOKUP(L133,'do 1000 ha'!$B$18:$I$1018,2,0))</f>
        <v/>
      </c>
      <c r="C133" s="56" t="str">
        <f>IF(VLOOKUP(L133,'do 1000 ha'!$B$18:$I$1018,4,0)=0,"",VLOOKUP(L133,'do 1000 ha'!$B$18:$I$1018,4,0))</f>
        <v/>
      </c>
      <c r="D133" s="56" t="str">
        <f>IF(VLOOKUP(L133,'do 1000 ha'!$B$18:$I$1018,5,0)=0,"",VLOOKUP(L133,'do 1000 ha'!$B$18:$I$1018,5,0))</f>
        <v/>
      </c>
      <c r="E133" s="56" t="str">
        <f>IF(VLOOKUP(L133,'do 1000 ha'!$B$18:$I$1018,6,0)=0,"",VLOOKUP(L133,'do 1000 ha'!$B$18:$I$1018,6,0))</f>
        <v/>
      </c>
      <c r="F133" s="56" t="str">
        <f>IF(VLOOKUP(L133,'do 1000 ha'!$B$18:$I$1018,7,0)=0,"",VLOOKUP(L133,'do 1000 ha'!$B$18:$I$1018,7,0))</f>
        <v/>
      </c>
      <c r="G133" s="57" t="str">
        <f>IF(VLOOKUP(L133,'do 1000 ha'!$B$18:$I$1018,8,0)=0,"",VLOOKUP(L133,'do 1000 ha'!$B$18:$I$1018,8,0))</f>
        <v/>
      </c>
      <c r="H133" s="25"/>
      <c r="I133" s="53" t="str">
        <f>IF('do 1000 ha'!K139='do 1000 ha'!$AR$8,'do 1000 ha'!AF139,"")</f>
        <v/>
      </c>
      <c r="J133" s="7" t="str">
        <f t="shared" si="4"/>
        <v/>
      </c>
      <c r="K133" s="11" t="str">
        <f t="array" ref="K133">IF(OR(I133=$I$13:I132),"",I133)</f>
        <v/>
      </c>
      <c r="L133" s="7" t="str">
        <f t="array" ref="L133">IFERROR(INDEX(K$13:K$1012,SMALL(IF(K$13:K$1012&lt;&gt;"",ROW(K$13:K$1012)-ROW(K$13)+1),ROWS(K$13:$K133))),"")</f>
        <v/>
      </c>
      <c r="M133" s="47" t="e">
        <f t="array" ref="M133">IF(ROWS(M$13:M133)&gt;COUNTA(K$13:K$1012),"",INDEX(K$13:K$1012,SMALL(IF(K$13:K$1012&lt;&gt;"",ROW(K$13:K$1012)-ROW(K$13)+1),ROWS(M$13:M133))))</f>
        <v>#NUM!</v>
      </c>
      <c r="O133" s="7">
        <f t="shared" si="5"/>
        <v>0</v>
      </c>
      <c r="P133" s="7">
        <f t="shared" si="6"/>
        <v>0</v>
      </c>
    </row>
    <row r="134" spans="1:16" x14ac:dyDescent="0.25">
      <c r="A134" s="9">
        <v>122</v>
      </c>
      <c r="B134" s="56" t="str">
        <f>IF(VLOOKUP(L134,'do 1000 ha'!$B$18:$I$1018,2,0)=0,"",VLOOKUP(L134,'do 1000 ha'!$B$18:$I$1018,2,0))</f>
        <v/>
      </c>
      <c r="C134" s="56" t="str">
        <f>IF(VLOOKUP(L134,'do 1000 ha'!$B$18:$I$1018,4,0)=0,"",VLOOKUP(L134,'do 1000 ha'!$B$18:$I$1018,4,0))</f>
        <v/>
      </c>
      <c r="D134" s="56" t="str">
        <f>IF(VLOOKUP(L134,'do 1000 ha'!$B$18:$I$1018,5,0)=0,"",VLOOKUP(L134,'do 1000 ha'!$B$18:$I$1018,5,0))</f>
        <v/>
      </c>
      <c r="E134" s="56" t="str">
        <f>IF(VLOOKUP(L134,'do 1000 ha'!$B$18:$I$1018,6,0)=0,"",VLOOKUP(L134,'do 1000 ha'!$B$18:$I$1018,6,0))</f>
        <v/>
      </c>
      <c r="F134" s="56" t="str">
        <f>IF(VLOOKUP(L134,'do 1000 ha'!$B$18:$I$1018,7,0)=0,"",VLOOKUP(L134,'do 1000 ha'!$B$18:$I$1018,7,0))</f>
        <v/>
      </c>
      <c r="G134" s="57" t="str">
        <f>IF(VLOOKUP(L134,'do 1000 ha'!$B$18:$I$1018,8,0)=0,"",VLOOKUP(L134,'do 1000 ha'!$B$18:$I$1018,8,0))</f>
        <v/>
      </c>
      <c r="H134" s="25"/>
      <c r="I134" s="53" t="str">
        <f>IF('do 1000 ha'!K140='do 1000 ha'!$AR$8,'do 1000 ha'!AF140,"")</f>
        <v/>
      </c>
      <c r="J134" s="7" t="str">
        <f t="shared" si="4"/>
        <v/>
      </c>
      <c r="K134" s="11" t="str">
        <f t="array" ref="K134">IF(OR(I134=$I$13:I133),"",I134)</f>
        <v/>
      </c>
      <c r="L134" s="7" t="str">
        <f t="array" ref="L134">IFERROR(INDEX(K$13:K$1012,SMALL(IF(K$13:K$1012&lt;&gt;"",ROW(K$13:K$1012)-ROW(K$13)+1),ROWS(K$13:$K134))),"")</f>
        <v/>
      </c>
      <c r="M134" s="47" t="e">
        <f t="array" ref="M134">IF(ROWS(M$13:M134)&gt;COUNTA(K$13:K$1012),"",INDEX(K$13:K$1012,SMALL(IF(K$13:K$1012&lt;&gt;"",ROW(K$13:K$1012)-ROW(K$13)+1),ROWS(M$13:M134))))</f>
        <v>#NUM!</v>
      </c>
      <c r="O134" s="7">
        <f t="shared" si="5"/>
        <v>0</v>
      </c>
      <c r="P134" s="7">
        <f t="shared" si="6"/>
        <v>0</v>
      </c>
    </row>
    <row r="135" spans="1:16" x14ac:dyDescent="0.25">
      <c r="A135" s="9">
        <v>123</v>
      </c>
      <c r="B135" s="56" t="str">
        <f>IF(VLOOKUP(L135,'do 1000 ha'!$B$18:$I$1018,2,0)=0,"",VLOOKUP(L135,'do 1000 ha'!$B$18:$I$1018,2,0))</f>
        <v/>
      </c>
      <c r="C135" s="56" t="str">
        <f>IF(VLOOKUP(L135,'do 1000 ha'!$B$18:$I$1018,4,0)=0,"",VLOOKUP(L135,'do 1000 ha'!$B$18:$I$1018,4,0))</f>
        <v/>
      </c>
      <c r="D135" s="56" t="str">
        <f>IF(VLOOKUP(L135,'do 1000 ha'!$B$18:$I$1018,5,0)=0,"",VLOOKUP(L135,'do 1000 ha'!$B$18:$I$1018,5,0))</f>
        <v/>
      </c>
      <c r="E135" s="56" t="str">
        <f>IF(VLOOKUP(L135,'do 1000 ha'!$B$18:$I$1018,6,0)=0,"",VLOOKUP(L135,'do 1000 ha'!$B$18:$I$1018,6,0))</f>
        <v/>
      </c>
      <c r="F135" s="56" t="str">
        <f>IF(VLOOKUP(L135,'do 1000 ha'!$B$18:$I$1018,7,0)=0,"",VLOOKUP(L135,'do 1000 ha'!$B$18:$I$1018,7,0))</f>
        <v/>
      </c>
      <c r="G135" s="57" t="str">
        <f>IF(VLOOKUP(L135,'do 1000 ha'!$B$18:$I$1018,8,0)=0,"",VLOOKUP(L135,'do 1000 ha'!$B$18:$I$1018,8,0))</f>
        <v/>
      </c>
      <c r="H135" s="25"/>
      <c r="I135" s="53" t="str">
        <f>IF('do 1000 ha'!K141='do 1000 ha'!$AR$8,'do 1000 ha'!AF141,"")</f>
        <v/>
      </c>
      <c r="J135" s="7" t="str">
        <f t="shared" si="4"/>
        <v/>
      </c>
      <c r="K135" s="11" t="str">
        <f t="array" ref="K135">IF(OR(I135=$I$13:I134),"",I135)</f>
        <v/>
      </c>
      <c r="L135" s="7" t="str">
        <f t="array" ref="L135">IFERROR(INDEX(K$13:K$1012,SMALL(IF(K$13:K$1012&lt;&gt;"",ROW(K$13:K$1012)-ROW(K$13)+1),ROWS(K$13:$K135))),"")</f>
        <v/>
      </c>
      <c r="M135" s="47" t="e">
        <f t="array" ref="M135">IF(ROWS(M$13:M135)&gt;COUNTA(K$13:K$1012),"",INDEX(K$13:K$1012,SMALL(IF(K$13:K$1012&lt;&gt;"",ROW(K$13:K$1012)-ROW(K$13)+1),ROWS(M$13:M135))))</f>
        <v>#NUM!</v>
      </c>
      <c r="O135" s="7">
        <f t="shared" si="5"/>
        <v>0</v>
      </c>
      <c r="P135" s="7">
        <f t="shared" si="6"/>
        <v>0</v>
      </c>
    </row>
    <row r="136" spans="1:16" x14ac:dyDescent="0.25">
      <c r="A136" s="9">
        <v>124</v>
      </c>
      <c r="B136" s="56" t="str">
        <f>IF(VLOOKUP(L136,'do 1000 ha'!$B$18:$I$1018,2,0)=0,"",VLOOKUP(L136,'do 1000 ha'!$B$18:$I$1018,2,0))</f>
        <v/>
      </c>
      <c r="C136" s="56" t="str">
        <f>IF(VLOOKUP(L136,'do 1000 ha'!$B$18:$I$1018,4,0)=0,"",VLOOKUP(L136,'do 1000 ha'!$B$18:$I$1018,4,0))</f>
        <v/>
      </c>
      <c r="D136" s="56" t="str">
        <f>IF(VLOOKUP(L136,'do 1000 ha'!$B$18:$I$1018,5,0)=0,"",VLOOKUP(L136,'do 1000 ha'!$B$18:$I$1018,5,0))</f>
        <v/>
      </c>
      <c r="E136" s="56" t="str">
        <f>IF(VLOOKUP(L136,'do 1000 ha'!$B$18:$I$1018,6,0)=0,"",VLOOKUP(L136,'do 1000 ha'!$B$18:$I$1018,6,0))</f>
        <v/>
      </c>
      <c r="F136" s="56" t="str">
        <f>IF(VLOOKUP(L136,'do 1000 ha'!$B$18:$I$1018,7,0)=0,"",VLOOKUP(L136,'do 1000 ha'!$B$18:$I$1018,7,0))</f>
        <v/>
      </c>
      <c r="G136" s="57" t="str">
        <f>IF(VLOOKUP(L136,'do 1000 ha'!$B$18:$I$1018,8,0)=0,"",VLOOKUP(L136,'do 1000 ha'!$B$18:$I$1018,8,0))</f>
        <v/>
      </c>
      <c r="H136" s="25"/>
      <c r="I136" s="53" t="str">
        <f>IF('do 1000 ha'!K142='do 1000 ha'!$AR$8,'do 1000 ha'!AF142,"")</f>
        <v/>
      </c>
      <c r="J136" s="7" t="str">
        <f t="shared" si="4"/>
        <v/>
      </c>
      <c r="K136" s="11" t="str">
        <f t="array" ref="K136">IF(OR(I136=$I$13:I135),"",I136)</f>
        <v/>
      </c>
      <c r="L136" s="7" t="str">
        <f t="array" ref="L136">IFERROR(INDEX(K$13:K$1012,SMALL(IF(K$13:K$1012&lt;&gt;"",ROW(K$13:K$1012)-ROW(K$13)+1),ROWS(K$13:$K136))),"")</f>
        <v/>
      </c>
      <c r="M136" s="47" t="e">
        <f t="array" ref="M136">IF(ROWS(M$13:M136)&gt;COUNTA(K$13:K$1012),"",INDEX(K$13:K$1012,SMALL(IF(K$13:K$1012&lt;&gt;"",ROW(K$13:K$1012)-ROW(K$13)+1),ROWS(M$13:M136))))</f>
        <v>#NUM!</v>
      </c>
      <c r="O136" s="7">
        <f t="shared" si="5"/>
        <v>0</v>
      </c>
      <c r="P136" s="7">
        <f t="shared" si="6"/>
        <v>0</v>
      </c>
    </row>
    <row r="137" spans="1:16" x14ac:dyDescent="0.25">
      <c r="A137" s="9">
        <v>125</v>
      </c>
      <c r="B137" s="56" t="str">
        <f>IF(VLOOKUP(L137,'do 1000 ha'!$B$18:$I$1018,2,0)=0,"",VLOOKUP(L137,'do 1000 ha'!$B$18:$I$1018,2,0))</f>
        <v/>
      </c>
      <c r="C137" s="56" t="str">
        <f>IF(VLOOKUP(L137,'do 1000 ha'!$B$18:$I$1018,4,0)=0,"",VLOOKUP(L137,'do 1000 ha'!$B$18:$I$1018,4,0))</f>
        <v/>
      </c>
      <c r="D137" s="56" t="str">
        <f>IF(VLOOKUP(L137,'do 1000 ha'!$B$18:$I$1018,5,0)=0,"",VLOOKUP(L137,'do 1000 ha'!$B$18:$I$1018,5,0))</f>
        <v/>
      </c>
      <c r="E137" s="56" t="str">
        <f>IF(VLOOKUP(L137,'do 1000 ha'!$B$18:$I$1018,6,0)=0,"",VLOOKUP(L137,'do 1000 ha'!$B$18:$I$1018,6,0))</f>
        <v/>
      </c>
      <c r="F137" s="56" t="str">
        <f>IF(VLOOKUP(L137,'do 1000 ha'!$B$18:$I$1018,7,0)=0,"",VLOOKUP(L137,'do 1000 ha'!$B$18:$I$1018,7,0))</f>
        <v/>
      </c>
      <c r="G137" s="57" t="str">
        <f>IF(VLOOKUP(L137,'do 1000 ha'!$B$18:$I$1018,8,0)=0,"",VLOOKUP(L137,'do 1000 ha'!$B$18:$I$1018,8,0))</f>
        <v/>
      </c>
      <c r="H137" s="25"/>
      <c r="I137" s="53" t="str">
        <f>IF('do 1000 ha'!K143='do 1000 ha'!$AR$8,'do 1000 ha'!AF143,"")</f>
        <v/>
      </c>
      <c r="J137" s="7" t="str">
        <f t="shared" si="4"/>
        <v/>
      </c>
      <c r="K137" s="11" t="str">
        <f t="array" ref="K137">IF(OR(I137=$I$13:I136),"",I137)</f>
        <v/>
      </c>
      <c r="L137" s="7" t="str">
        <f t="array" ref="L137">IFERROR(INDEX(K$13:K$1012,SMALL(IF(K$13:K$1012&lt;&gt;"",ROW(K$13:K$1012)-ROW(K$13)+1),ROWS(K$13:$K137))),"")</f>
        <v/>
      </c>
      <c r="M137" s="47" t="e">
        <f t="array" ref="M137">IF(ROWS(M$13:M137)&gt;COUNTA(K$13:K$1012),"",INDEX(K$13:K$1012,SMALL(IF(K$13:K$1012&lt;&gt;"",ROW(K$13:K$1012)-ROW(K$13)+1),ROWS(M$13:M137))))</f>
        <v>#NUM!</v>
      </c>
      <c r="O137" s="7">
        <f t="shared" si="5"/>
        <v>0</v>
      </c>
      <c r="P137" s="7">
        <f t="shared" si="6"/>
        <v>0</v>
      </c>
    </row>
    <row r="138" spans="1:16" x14ac:dyDescent="0.25">
      <c r="A138" s="9">
        <v>126</v>
      </c>
      <c r="B138" s="56" t="str">
        <f>IF(VLOOKUP(L138,'do 1000 ha'!$B$18:$I$1018,2,0)=0,"",VLOOKUP(L138,'do 1000 ha'!$B$18:$I$1018,2,0))</f>
        <v/>
      </c>
      <c r="C138" s="56" t="str">
        <f>IF(VLOOKUP(L138,'do 1000 ha'!$B$18:$I$1018,4,0)=0,"",VLOOKUP(L138,'do 1000 ha'!$B$18:$I$1018,4,0))</f>
        <v/>
      </c>
      <c r="D138" s="56" t="str">
        <f>IF(VLOOKUP(L138,'do 1000 ha'!$B$18:$I$1018,5,0)=0,"",VLOOKUP(L138,'do 1000 ha'!$B$18:$I$1018,5,0))</f>
        <v/>
      </c>
      <c r="E138" s="56" t="str">
        <f>IF(VLOOKUP(L138,'do 1000 ha'!$B$18:$I$1018,6,0)=0,"",VLOOKUP(L138,'do 1000 ha'!$B$18:$I$1018,6,0))</f>
        <v/>
      </c>
      <c r="F138" s="56" t="str">
        <f>IF(VLOOKUP(L138,'do 1000 ha'!$B$18:$I$1018,7,0)=0,"",VLOOKUP(L138,'do 1000 ha'!$B$18:$I$1018,7,0))</f>
        <v/>
      </c>
      <c r="G138" s="57" t="str">
        <f>IF(VLOOKUP(L138,'do 1000 ha'!$B$18:$I$1018,8,0)=0,"",VLOOKUP(L138,'do 1000 ha'!$B$18:$I$1018,8,0))</f>
        <v/>
      </c>
      <c r="H138" s="25"/>
      <c r="I138" s="53" t="str">
        <f>IF('do 1000 ha'!K144='do 1000 ha'!$AR$8,'do 1000 ha'!AF144,"")</f>
        <v/>
      </c>
      <c r="J138" s="7" t="str">
        <f t="shared" si="4"/>
        <v/>
      </c>
      <c r="K138" s="11" t="str">
        <f t="array" ref="K138">IF(OR(I138=$I$13:I137),"",I138)</f>
        <v/>
      </c>
      <c r="L138" s="7" t="str">
        <f t="array" ref="L138">IFERROR(INDEX(K$13:K$1012,SMALL(IF(K$13:K$1012&lt;&gt;"",ROW(K$13:K$1012)-ROW(K$13)+1),ROWS(K$13:$K138))),"")</f>
        <v/>
      </c>
      <c r="M138" s="47" t="e">
        <f t="array" ref="M138">IF(ROWS(M$13:M138)&gt;COUNTA(K$13:K$1012),"",INDEX(K$13:K$1012,SMALL(IF(K$13:K$1012&lt;&gt;"",ROW(K$13:K$1012)-ROW(K$13)+1),ROWS(M$13:M138))))</f>
        <v>#NUM!</v>
      </c>
      <c r="O138" s="7">
        <f t="shared" si="5"/>
        <v>0</v>
      </c>
      <c r="P138" s="7">
        <f t="shared" si="6"/>
        <v>0</v>
      </c>
    </row>
    <row r="139" spans="1:16" x14ac:dyDescent="0.25">
      <c r="A139" s="9">
        <v>127</v>
      </c>
      <c r="B139" s="56" t="str">
        <f>IF(VLOOKUP(L139,'do 1000 ha'!$B$18:$I$1018,2,0)=0,"",VLOOKUP(L139,'do 1000 ha'!$B$18:$I$1018,2,0))</f>
        <v/>
      </c>
      <c r="C139" s="56" t="str">
        <f>IF(VLOOKUP(L139,'do 1000 ha'!$B$18:$I$1018,4,0)=0,"",VLOOKUP(L139,'do 1000 ha'!$B$18:$I$1018,4,0))</f>
        <v/>
      </c>
      <c r="D139" s="56" t="str">
        <f>IF(VLOOKUP(L139,'do 1000 ha'!$B$18:$I$1018,5,0)=0,"",VLOOKUP(L139,'do 1000 ha'!$B$18:$I$1018,5,0))</f>
        <v/>
      </c>
      <c r="E139" s="56" t="str">
        <f>IF(VLOOKUP(L139,'do 1000 ha'!$B$18:$I$1018,6,0)=0,"",VLOOKUP(L139,'do 1000 ha'!$B$18:$I$1018,6,0))</f>
        <v/>
      </c>
      <c r="F139" s="56" t="str">
        <f>IF(VLOOKUP(L139,'do 1000 ha'!$B$18:$I$1018,7,0)=0,"",VLOOKUP(L139,'do 1000 ha'!$B$18:$I$1018,7,0))</f>
        <v/>
      </c>
      <c r="G139" s="57" t="str">
        <f>IF(VLOOKUP(L139,'do 1000 ha'!$B$18:$I$1018,8,0)=0,"",VLOOKUP(L139,'do 1000 ha'!$B$18:$I$1018,8,0))</f>
        <v/>
      </c>
      <c r="H139" s="25"/>
      <c r="I139" s="53" t="str">
        <f>IF('do 1000 ha'!K145='do 1000 ha'!$AR$8,'do 1000 ha'!AF145,"")</f>
        <v/>
      </c>
      <c r="J139" s="7" t="str">
        <f t="shared" si="4"/>
        <v/>
      </c>
      <c r="K139" s="11" t="str">
        <f t="array" ref="K139">IF(OR(I139=$I$13:I138),"",I139)</f>
        <v/>
      </c>
      <c r="L139" s="7" t="str">
        <f t="array" ref="L139">IFERROR(INDEX(K$13:K$1012,SMALL(IF(K$13:K$1012&lt;&gt;"",ROW(K$13:K$1012)-ROW(K$13)+1),ROWS(K$13:$K139))),"")</f>
        <v/>
      </c>
      <c r="M139" s="47" t="e">
        <f t="array" ref="M139">IF(ROWS(M$13:M139)&gt;COUNTA(K$13:K$1012),"",INDEX(K$13:K$1012,SMALL(IF(K$13:K$1012&lt;&gt;"",ROW(K$13:K$1012)-ROW(K$13)+1),ROWS(M$13:M139))))</f>
        <v>#NUM!</v>
      </c>
      <c r="O139" s="7">
        <f t="shared" si="5"/>
        <v>0</v>
      </c>
      <c r="P139" s="7">
        <f t="shared" si="6"/>
        <v>0</v>
      </c>
    </row>
    <row r="140" spans="1:16" x14ac:dyDescent="0.25">
      <c r="A140" s="9">
        <v>128</v>
      </c>
      <c r="B140" s="56" t="str">
        <f>IF(VLOOKUP(L140,'do 1000 ha'!$B$18:$I$1018,2,0)=0,"",VLOOKUP(L140,'do 1000 ha'!$B$18:$I$1018,2,0))</f>
        <v/>
      </c>
      <c r="C140" s="56" t="str">
        <f>IF(VLOOKUP(L140,'do 1000 ha'!$B$18:$I$1018,4,0)=0,"",VLOOKUP(L140,'do 1000 ha'!$B$18:$I$1018,4,0))</f>
        <v/>
      </c>
      <c r="D140" s="56" t="str">
        <f>IF(VLOOKUP(L140,'do 1000 ha'!$B$18:$I$1018,5,0)=0,"",VLOOKUP(L140,'do 1000 ha'!$B$18:$I$1018,5,0))</f>
        <v/>
      </c>
      <c r="E140" s="56" t="str">
        <f>IF(VLOOKUP(L140,'do 1000 ha'!$B$18:$I$1018,6,0)=0,"",VLOOKUP(L140,'do 1000 ha'!$B$18:$I$1018,6,0))</f>
        <v/>
      </c>
      <c r="F140" s="56" t="str">
        <f>IF(VLOOKUP(L140,'do 1000 ha'!$B$18:$I$1018,7,0)=0,"",VLOOKUP(L140,'do 1000 ha'!$B$18:$I$1018,7,0))</f>
        <v/>
      </c>
      <c r="G140" s="57" t="str">
        <f>IF(VLOOKUP(L140,'do 1000 ha'!$B$18:$I$1018,8,0)=0,"",VLOOKUP(L140,'do 1000 ha'!$B$18:$I$1018,8,0))</f>
        <v/>
      </c>
      <c r="H140" s="25"/>
      <c r="I140" s="53" t="str">
        <f>IF('do 1000 ha'!K146='do 1000 ha'!$AR$8,'do 1000 ha'!AF146,"")</f>
        <v/>
      </c>
      <c r="J140" s="7" t="str">
        <f t="shared" si="4"/>
        <v/>
      </c>
      <c r="K140" s="11" t="str">
        <f t="array" ref="K140">IF(OR(I140=$I$13:I139),"",I140)</f>
        <v/>
      </c>
      <c r="L140" s="7" t="str">
        <f t="array" ref="L140">IFERROR(INDEX(K$13:K$1012,SMALL(IF(K$13:K$1012&lt;&gt;"",ROW(K$13:K$1012)-ROW(K$13)+1),ROWS(K$13:$K140))),"")</f>
        <v/>
      </c>
      <c r="M140" s="47" t="e">
        <f t="array" ref="M140">IF(ROWS(M$13:M140)&gt;COUNTA(K$13:K$1012),"",INDEX(K$13:K$1012,SMALL(IF(K$13:K$1012&lt;&gt;"",ROW(K$13:K$1012)-ROW(K$13)+1),ROWS(M$13:M140))))</f>
        <v>#NUM!</v>
      </c>
      <c r="O140" s="7">
        <f t="shared" si="5"/>
        <v>0</v>
      </c>
      <c r="P140" s="7">
        <f t="shared" si="6"/>
        <v>0</v>
      </c>
    </row>
    <row r="141" spans="1:16" x14ac:dyDescent="0.25">
      <c r="A141" s="9">
        <v>129</v>
      </c>
      <c r="B141" s="56" t="str">
        <f>IF(VLOOKUP(L141,'do 1000 ha'!$B$18:$I$1018,2,0)=0,"",VLOOKUP(L141,'do 1000 ha'!$B$18:$I$1018,2,0))</f>
        <v/>
      </c>
      <c r="C141" s="56" t="str">
        <f>IF(VLOOKUP(L141,'do 1000 ha'!$B$18:$I$1018,4,0)=0,"",VLOOKUP(L141,'do 1000 ha'!$B$18:$I$1018,4,0))</f>
        <v/>
      </c>
      <c r="D141" s="56" t="str">
        <f>IF(VLOOKUP(L141,'do 1000 ha'!$B$18:$I$1018,5,0)=0,"",VLOOKUP(L141,'do 1000 ha'!$B$18:$I$1018,5,0))</f>
        <v/>
      </c>
      <c r="E141" s="56" t="str">
        <f>IF(VLOOKUP(L141,'do 1000 ha'!$B$18:$I$1018,6,0)=0,"",VLOOKUP(L141,'do 1000 ha'!$B$18:$I$1018,6,0))</f>
        <v/>
      </c>
      <c r="F141" s="56" t="str">
        <f>IF(VLOOKUP(L141,'do 1000 ha'!$B$18:$I$1018,7,0)=0,"",VLOOKUP(L141,'do 1000 ha'!$B$18:$I$1018,7,0))</f>
        <v/>
      </c>
      <c r="G141" s="57" t="str">
        <f>IF(VLOOKUP(L141,'do 1000 ha'!$B$18:$I$1018,8,0)=0,"",VLOOKUP(L141,'do 1000 ha'!$B$18:$I$1018,8,0))</f>
        <v/>
      </c>
      <c r="H141" s="25"/>
      <c r="I141" s="53" t="str">
        <f>IF('do 1000 ha'!K147='do 1000 ha'!$AR$8,'do 1000 ha'!AF147,"")</f>
        <v/>
      </c>
      <c r="J141" s="7" t="str">
        <f t="shared" si="4"/>
        <v/>
      </c>
      <c r="K141" s="11" t="str">
        <f t="array" ref="K141">IF(OR(I141=$I$13:I140),"",I141)</f>
        <v/>
      </c>
      <c r="L141" s="7" t="str">
        <f t="array" ref="L141">IFERROR(INDEX(K$13:K$1012,SMALL(IF(K$13:K$1012&lt;&gt;"",ROW(K$13:K$1012)-ROW(K$13)+1),ROWS(K$13:$K141))),"")</f>
        <v/>
      </c>
      <c r="M141" s="47" t="e">
        <f t="array" ref="M141">IF(ROWS(M$13:M141)&gt;COUNTA(K$13:K$1012),"",INDEX(K$13:K$1012,SMALL(IF(K$13:K$1012&lt;&gt;"",ROW(K$13:K$1012)-ROW(K$13)+1),ROWS(M$13:M141))))</f>
        <v>#NUM!</v>
      </c>
      <c r="O141" s="7">
        <f t="shared" si="5"/>
        <v>0</v>
      </c>
      <c r="P141" s="7">
        <f t="shared" si="6"/>
        <v>0</v>
      </c>
    </row>
    <row r="142" spans="1:16" x14ac:dyDescent="0.25">
      <c r="A142" s="9">
        <v>130</v>
      </c>
      <c r="B142" s="56" t="str">
        <f>IF(VLOOKUP(L142,'do 1000 ha'!$B$18:$I$1018,2,0)=0,"",VLOOKUP(L142,'do 1000 ha'!$B$18:$I$1018,2,0))</f>
        <v/>
      </c>
      <c r="C142" s="56" t="str">
        <f>IF(VLOOKUP(L142,'do 1000 ha'!$B$18:$I$1018,4,0)=0,"",VLOOKUP(L142,'do 1000 ha'!$B$18:$I$1018,4,0))</f>
        <v/>
      </c>
      <c r="D142" s="56" t="str">
        <f>IF(VLOOKUP(L142,'do 1000 ha'!$B$18:$I$1018,5,0)=0,"",VLOOKUP(L142,'do 1000 ha'!$B$18:$I$1018,5,0))</f>
        <v/>
      </c>
      <c r="E142" s="56" t="str">
        <f>IF(VLOOKUP(L142,'do 1000 ha'!$B$18:$I$1018,6,0)=0,"",VLOOKUP(L142,'do 1000 ha'!$B$18:$I$1018,6,0))</f>
        <v/>
      </c>
      <c r="F142" s="56" t="str">
        <f>IF(VLOOKUP(L142,'do 1000 ha'!$B$18:$I$1018,7,0)=0,"",VLOOKUP(L142,'do 1000 ha'!$B$18:$I$1018,7,0))</f>
        <v/>
      </c>
      <c r="G142" s="57" t="str">
        <f>IF(VLOOKUP(L142,'do 1000 ha'!$B$18:$I$1018,8,0)=0,"",VLOOKUP(L142,'do 1000 ha'!$B$18:$I$1018,8,0))</f>
        <v/>
      </c>
      <c r="H142" s="25"/>
      <c r="I142" s="53" t="str">
        <f>IF('do 1000 ha'!K148='do 1000 ha'!$AR$8,'do 1000 ha'!AF148,"")</f>
        <v/>
      </c>
      <c r="J142" s="7" t="str">
        <f t="shared" ref="J142:J205" si="7">IF(I142="","",COUNTIF($I$13:$I$1014,I142))</f>
        <v/>
      </c>
      <c r="K142" s="11" t="str">
        <f t="array" ref="K142">IF(OR(I142=$I$13:I141),"",I142)</f>
        <v/>
      </c>
      <c r="L142" s="7" t="str">
        <f t="array" ref="L142">IFERROR(INDEX(K$13:K$1012,SMALL(IF(K$13:K$1012&lt;&gt;"",ROW(K$13:K$1012)-ROW(K$13)+1),ROWS(K$13:$K142))),"")</f>
        <v/>
      </c>
      <c r="M142" s="47" t="e">
        <f t="array" ref="M142">IF(ROWS(M$13:M142)&gt;COUNTA(K$13:K$1012),"",INDEX(K$13:K$1012,SMALL(IF(K$13:K$1012&lt;&gt;"",ROW(K$13:K$1012)-ROW(K$13)+1),ROWS(M$13:M142))))</f>
        <v>#NUM!</v>
      </c>
      <c r="O142" s="7">
        <f t="shared" ref="O142:O205" si="8">IF(H142&gt;G142,1,0)</f>
        <v>0</v>
      </c>
      <c r="P142" s="7">
        <f t="shared" ref="P142:P205" si="9">IF(AND(G142&lt;&gt;"",H142=""),1,0)</f>
        <v>0</v>
      </c>
    </row>
    <row r="143" spans="1:16" x14ac:dyDescent="0.25">
      <c r="A143" s="9">
        <v>131</v>
      </c>
      <c r="B143" s="56" t="str">
        <f>IF(VLOOKUP(L143,'do 1000 ha'!$B$18:$I$1018,2,0)=0,"",VLOOKUP(L143,'do 1000 ha'!$B$18:$I$1018,2,0))</f>
        <v/>
      </c>
      <c r="C143" s="56" t="str">
        <f>IF(VLOOKUP(L143,'do 1000 ha'!$B$18:$I$1018,4,0)=0,"",VLOOKUP(L143,'do 1000 ha'!$B$18:$I$1018,4,0))</f>
        <v/>
      </c>
      <c r="D143" s="56" t="str">
        <f>IF(VLOOKUP(L143,'do 1000 ha'!$B$18:$I$1018,5,0)=0,"",VLOOKUP(L143,'do 1000 ha'!$B$18:$I$1018,5,0))</f>
        <v/>
      </c>
      <c r="E143" s="56" t="str">
        <f>IF(VLOOKUP(L143,'do 1000 ha'!$B$18:$I$1018,6,0)=0,"",VLOOKUP(L143,'do 1000 ha'!$B$18:$I$1018,6,0))</f>
        <v/>
      </c>
      <c r="F143" s="56" t="str">
        <f>IF(VLOOKUP(L143,'do 1000 ha'!$B$18:$I$1018,7,0)=0,"",VLOOKUP(L143,'do 1000 ha'!$B$18:$I$1018,7,0))</f>
        <v/>
      </c>
      <c r="G143" s="57" t="str">
        <f>IF(VLOOKUP(L143,'do 1000 ha'!$B$18:$I$1018,8,0)=0,"",VLOOKUP(L143,'do 1000 ha'!$B$18:$I$1018,8,0))</f>
        <v/>
      </c>
      <c r="H143" s="25"/>
      <c r="I143" s="53" t="str">
        <f>IF('do 1000 ha'!K149='do 1000 ha'!$AR$8,'do 1000 ha'!AF149,"")</f>
        <v/>
      </c>
      <c r="J143" s="7" t="str">
        <f t="shared" si="7"/>
        <v/>
      </c>
      <c r="K143" s="11" t="str">
        <f t="array" ref="K143">IF(OR(I143=$I$13:I142),"",I143)</f>
        <v/>
      </c>
      <c r="L143" s="7" t="str">
        <f t="array" ref="L143">IFERROR(INDEX(K$13:K$1012,SMALL(IF(K$13:K$1012&lt;&gt;"",ROW(K$13:K$1012)-ROW(K$13)+1),ROWS(K$13:$K143))),"")</f>
        <v/>
      </c>
      <c r="M143" s="47" t="e">
        <f t="array" ref="M143">IF(ROWS(M$13:M143)&gt;COUNTA(K$13:K$1012),"",INDEX(K$13:K$1012,SMALL(IF(K$13:K$1012&lt;&gt;"",ROW(K$13:K$1012)-ROW(K$13)+1),ROWS(M$13:M143))))</f>
        <v>#NUM!</v>
      </c>
      <c r="O143" s="7">
        <f t="shared" si="8"/>
        <v>0</v>
      </c>
      <c r="P143" s="7">
        <f t="shared" si="9"/>
        <v>0</v>
      </c>
    </row>
    <row r="144" spans="1:16" x14ac:dyDescent="0.25">
      <c r="A144" s="9">
        <v>132</v>
      </c>
      <c r="B144" s="56" t="str">
        <f>IF(VLOOKUP(L144,'do 1000 ha'!$B$18:$I$1018,2,0)=0,"",VLOOKUP(L144,'do 1000 ha'!$B$18:$I$1018,2,0))</f>
        <v/>
      </c>
      <c r="C144" s="56" t="str">
        <f>IF(VLOOKUP(L144,'do 1000 ha'!$B$18:$I$1018,4,0)=0,"",VLOOKUP(L144,'do 1000 ha'!$B$18:$I$1018,4,0))</f>
        <v/>
      </c>
      <c r="D144" s="56" t="str">
        <f>IF(VLOOKUP(L144,'do 1000 ha'!$B$18:$I$1018,5,0)=0,"",VLOOKUP(L144,'do 1000 ha'!$B$18:$I$1018,5,0))</f>
        <v/>
      </c>
      <c r="E144" s="56" t="str">
        <f>IF(VLOOKUP(L144,'do 1000 ha'!$B$18:$I$1018,6,0)=0,"",VLOOKUP(L144,'do 1000 ha'!$B$18:$I$1018,6,0))</f>
        <v/>
      </c>
      <c r="F144" s="56" t="str">
        <f>IF(VLOOKUP(L144,'do 1000 ha'!$B$18:$I$1018,7,0)=0,"",VLOOKUP(L144,'do 1000 ha'!$B$18:$I$1018,7,0))</f>
        <v/>
      </c>
      <c r="G144" s="57" t="str">
        <f>IF(VLOOKUP(L144,'do 1000 ha'!$B$18:$I$1018,8,0)=0,"",VLOOKUP(L144,'do 1000 ha'!$B$18:$I$1018,8,0))</f>
        <v/>
      </c>
      <c r="H144" s="25"/>
      <c r="I144" s="53" t="str">
        <f>IF('do 1000 ha'!K150='do 1000 ha'!$AR$8,'do 1000 ha'!AF150,"")</f>
        <v/>
      </c>
      <c r="J144" s="7" t="str">
        <f t="shared" si="7"/>
        <v/>
      </c>
      <c r="K144" s="11" t="str">
        <f t="array" ref="K144">IF(OR(I144=$I$13:I143),"",I144)</f>
        <v/>
      </c>
      <c r="L144" s="7" t="str">
        <f t="array" ref="L144">IFERROR(INDEX(K$13:K$1012,SMALL(IF(K$13:K$1012&lt;&gt;"",ROW(K$13:K$1012)-ROW(K$13)+1),ROWS(K$13:$K144))),"")</f>
        <v/>
      </c>
      <c r="M144" s="47" t="e">
        <f t="array" ref="M144">IF(ROWS(M$13:M144)&gt;COUNTA(K$13:K$1012),"",INDEX(K$13:K$1012,SMALL(IF(K$13:K$1012&lt;&gt;"",ROW(K$13:K$1012)-ROW(K$13)+1),ROWS(M$13:M144))))</f>
        <v>#NUM!</v>
      </c>
      <c r="O144" s="7">
        <f t="shared" si="8"/>
        <v>0</v>
      </c>
      <c r="P144" s="7">
        <f t="shared" si="9"/>
        <v>0</v>
      </c>
    </row>
    <row r="145" spans="1:16" x14ac:dyDescent="0.25">
      <c r="A145" s="9">
        <v>133</v>
      </c>
      <c r="B145" s="56" t="str">
        <f>IF(VLOOKUP(L145,'do 1000 ha'!$B$18:$I$1018,2,0)=0,"",VLOOKUP(L145,'do 1000 ha'!$B$18:$I$1018,2,0))</f>
        <v/>
      </c>
      <c r="C145" s="56" t="str">
        <f>IF(VLOOKUP(L145,'do 1000 ha'!$B$18:$I$1018,4,0)=0,"",VLOOKUP(L145,'do 1000 ha'!$B$18:$I$1018,4,0))</f>
        <v/>
      </c>
      <c r="D145" s="56" t="str">
        <f>IF(VLOOKUP(L145,'do 1000 ha'!$B$18:$I$1018,5,0)=0,"",VLOOKUP(L145,'do 1000 ha'!$B$18:$I$1018,5,0))</f>
        <v/>
      </c>
      <c r="E145" s="56" t="str">
        <f>IF(VLOOKUP(L145,'do 1000 ha'!$B$18:$I$1018,6,0)=0,"",VLOOKUP(L145,'do 1000 ha'!$B$18:$I$1018,6,0))</f>
        <v/>
      </c>
      <c r="F145" s="56" t="str">
        <f>IF(VLOOKUP(L145,'do 1000 ha'!$B$18:$I$1018,7,0)=0,"",VLOOKUP(L145,'do 1000 ha'!$B$18:$I$1018,7,0))</f>
        <v/>
      </c>
      <c r="G145" s="57" t="str">
        <f>IF(VLOOKUP(L145,'do 1000 ha'!$B$18:$I$1018,8,0)=0,"",VLOOKUP(L145,'do 1000 ha'!$B$18:$I$1018,8,0))</f>
        <v/>
      </c>
      <c r="H145" s="25"/>
      <c r="I145" s="53" t="str">
        <f>IF('do 1000 ha'!K151='do 1000 ha'!$AR$8,'do 1000 ha'!AF151,"")</f>
        <v/>
      </c>
      <c r="J145" s="7" t="str">
        <f t="shared" si="7"/>
        <v/>
      </c>
      <c r="K145" s="11" t="str">
        <f t="array" ref="K145">IF(OR(I145=$I$13:I144),"",I145)</f>
        <v/>
      </c>
      <c r="L145" s="7" t="str">
        <f t="array" ref="L145">IFERROR(INDEX(K$13:K$1012,SMALL(IF(K$13:K$1012&lt;&gt;"",ROW(K$13:K$1012)-ROW(K$13)+1),ROWS(K$13:$K145))),"")</f>
        <v/>
      </c>
      <c r="M145" s="47" t="e">
        <f t="array" ref="M145">IF(ROWS(M$13:M145)&gt;COUNTA(K$13:K$1012),"",INDEX(K$13:K$1012,SMALL(IF(K$13:K$1012&lt;&gt;"",ROW(K$13:K$1012)-ROW(K$13)+1),ROWS(M$13:M145))))</f>
        <v>#NUM!</v>
      </c>
      <c r="O145" s="7">
        <f t="shared" si="8"/>
        <v>0</v>
      </c>
      <c r="P145" s="7">
        <f t="shared" si="9"/>
        <v>0</v>
      </c>
    </row>
    <row r="146" spans="1:16" x14ac:dyDescent="0.25">
      <c r="A146" s="9">
        <v>134</v>
      </c>
      <c r="B146" s="56" t="str">
        <f>IF(VLOOKUP(L146,'do 1000 ha'!$B$18:$I$1018,2,0)=0,"",VLOOKUP(L146,'do 1000 ha'!$B$18:$I$1018,2,0))</f>
        <v/>
      </c>
      <c r="C146" s="56" t="str">
        <f>IF(VLOOKUP(L146,'do 1000 ha'!$B$18:$I$1018,4,0)=0,"",VLOOKUP(L146,'do 1000 ha'!$B$18:$I$1018,4,0))</f>
        <v/>
      </c>
      <c r="D146" s="56" t="str">
        <f>IF(VLOOKUP(L146,'do 1000 ha'!$B$18:$I$1018,5,0)=0,"",VLOOKUP(L146,'do 1000 ha'!$B$18:$I$1018,5,0))</f>
        <v/>
      </c>
      <c r="E146" s="56" t="str">
        <f>IF(VLOOKUP(L146,'do 1000 ha'!$B$18:$I$1018,6,0)=0,"",VLOOKUP(L146,'do 1000 ha'!$B$18:$I$1018,6,0))</f>
        <v/>
      </c>
      <c r="F146" s="56" t="str">
        <f>IF(VLOOKUP(L146,'do 1000 ha'!$B$18:$I$1018,7,0)=0,"",VLOOKUP(L146,'do 1000 ha'!$B$18:$I$1018,7,0))</f>
        <v/>
      </c>
      <c r="G146" s="57" t="str">
        <f>IF(VLOOKUP(L146,'do 1000 ha'!$B$18:$I$1018,8,0)=0,"",VLOOKUP(L146,'do 1000 ha'!$B$18:$I$1018,8,0))</f>
        <v/>
      </c>
      <c r="H146" s="25"/>
      <c r="I146" s="53" t="str">
        <f>IF('do 1000 ha'!K152='do 1000 ha'!$AR$8,'do 1000 ha'!AF152,"")</f>
        <v/>
      </c>
      <c r="J146" s="7" t="str">
        <f t="shared" si="7"/>
        <v/>
      </c>
      <c r="K146" s="11" t="str">
        <f t="array" ref="K146">IF(OR(I146=$I$13:I145),"",I146)</f>
        <v/>
      </c>
      <c r="L146" s="7" t="str">
        <f t="array" ref="L146">IFERROR(INDEX(K$13:K$1012,SMALL(IF(K$13:K$1012&lt;&gt;"",ROW(K$13:K$1012)-ROW(K$13)+1),ROWS(K$13:$K146))),"")</f>
        <v/>
      </c>
      <c r="M146" s="47" t="e">
        <f t="array" ref="M146">IF(ROWS(M$13:M146)&gt;COUNTA(K$13:K$1012),"",INDEX(K$13:K$1012,SMALL(IF(K$13:K$1012&lt;&gt;"",ROW(K$13:K$1012)-ROW(K$13)+1),ROWS(M$13:M146))))</f>
        <v>#NUM!</v>
      </c>
      <c r="O146" s="7">
        <f t="shared" si="8"/>
        <v>0</v>
      </c>
      <c r="P146" s="7">
        <f t="shared" si="9"/>
        <v>0</v>
      </c>
    </row>
    <row r="147" spans="1:16" x14ac:dyDescent="0.25">
      <c r="A147" s="9">
        <v>135</v>
      </c>
      <c r="B147" s="56" t="str">
        <f>IF(VLOOKUP(L147,'do 1000 ha'!$B$18:$I$1018,2,0)=0,"",VLOOKUP(L147,'do 1000 ha'!$B$18:$I$1018,2,0))</f>
        <v/>
      </c>
      <c r="C147" s="56" t="str">
        <f>IF(VLOOKUP(L147,'do 1000 ha'!$B$18:$I$1018,4,0)=0,"",VLOOKUP(L147,'do 1000 ha'!$B$18:$I$1018,4,0))</f>
        <v/>
      </c>
      <c r="D147" s="56" t="str">
        <f>IF(VLOOKUP(L147,'do 1000 ha'!$B$18:$I$1018,5,0)=0,"",VLOOKUP(L147,'do 1000 ha'!$B$18:$I$1018,5,0))</f>
        <v/>
      </c>
      <c r="E147" s="56" t="str">
        <f>IF(VLOOKUP(L147,'do 1000 ha'!$B$18:$I$1018,6,0)=0,"",VLOOKUP(L147,'do 1000 ha'!$B$18:$I$1018,6,0))</f>
        <v/>
      </c>
      <c r="F147" s="56" t="str">
        <f>IF(VLOOKUP(L147,'do 1000 ha'!$B$18:$I$1018,7,0)=0,"",VLOOKUP(L147,'do 1000 ha'!$B$18:$I$1018,7,0))</f>
        <v/>
      </c>
      <c r="G147" s="57" t="str">
        <f>IF(VLOOKUP(L147,'do 1000 ha'!$B$18:$I$1018,8,0)=0,"",VLOOKUP(L147,'do 1000 ha'!$B$18:$I$1018,8,0))</f>
        <v/>
      </c>
      <c r="H147" s="25"/>
      <c r="I147" s="53" t="str">
        <f>IF('do 1000 ha'!K153='do 1000 ha'!$AR$8,'do 1000 ha'!AF153,"")</f>
        <v/>
      </c>
      <c r="J147" s="7" t="str">
        <f t="shared" si="7"/>
        <v/>
      </c>
      <c r="K147" s="11" t="str">
        <f t="array" ref="K147">IF(OR(I147=$I$13:I146),"",I147)</f>
        <v/>
      </c>
      <c r="L147" s="7" t="str">
        <f t="array" ref="L147">IFERROR(INDEX(K$13:K$1012,SMALL(IF(K$13:K$1012&lt;&gt;"",ROW(K$13:K$1012)-ROW(K$13)+1),ROWS(K$13:$K147))),"")</f>
        <v/>
      </c>
      <c r="M147" s="47" t="e">
        <f t="array" ref="M147">IF(ROWS(M$13:M147)&gt;COUNTA(K$13:K$1012),"",INDEX(K$13:K$1012,SMALL(IF(K$13:K$1012&lt;&gt;"",ROW(K$13:K$1012)-ROW(K$13)+1),ROWS(M$13:M147))))</f>
        <v>#NUM!</v>
      </c>
      <c r="O147" s="7">
        <f t="shared" si="8"/>
        <v>0</v>
      </c>
      <c r="P147" s="7">
        <f t="shared" si="9"/>
        <v>0</v>
      </c>
    </row>
    <row r="148" spans="1:16" x14ac:dyDescent="0.25">
      <c r="A148" s="9">
        <v>136</v>
      </c>
      <c r="B148" s="56" t="str">
        <f>IF(VLOOKUP(L148,'do 1000 ha'!$B$18:$I$1018,2,0)=0,"",VLOOKUP(L148,'do 1000 ha'!$B$18:$I$1018,2,0))</f>
        <v/>
      </c>
      <c r="C148" s="56" t="str">
        <f>IF(VLOOKUP(L148,'do 1000 ha'!$B$18:$I$1018,4,0)=0,"",VLOOKUP(L148,'do 1000 ha'!$B$18:$I$1018,4,0))</f>
        <v/>
      </c>
      <c r="D148" s="56" t="str">
        <f>IF(VLOOKUP(L148,'do 1000 ha'!$B$18:$I$1018,5,0)=0,"",VLOOKUP(L148,'do 1000 ha'!$B$18:$I$1018,5,0))</f>
        <v/>
      </c>
      <c r="E148" s="56" t="str">
        <f>IF(VLOOKUP(L148,'do 1000 ha'!$B$18:$I$1018,6,0)=0,"",VLOOKUP(L148,'do 1000 ha'!$B$18:$I$1018,6,0))</f>
        <v/>
      </c>
      <c r="F148" s="56" t="str">
        <f>IF(VLOOKUP(L148,'do 1000 ha'!$B$18:$I$1018,7,0)=0,"",VLOOKUP(L148,'do 1000 ha'!$B$18:$I$1018,7,0))</f>
        <v/>
      </c>
      <c r="G148" s="57" t="str">
        <f>IF(VLOOKUP(L148,'do 1000 ha'!$B$18:$I$1018,8,0)=0,"",VLOOKUP(L148,'do 1000 ha'!$B$18:$I$1018,8,0))</f>
        <v/>
      </c>
      <c r="H148" s="25"/>
      <c r="I148" s="53" t="str">
        <f>IF('do 1000 ha'!K154='do 1000 ha'!$AR$8,'do 1000 ha'!AF154,"")</f>
        <v/>
      </c>
      <c r="J148" s="7" t="str">
        <f t="shared" si="7"/>
        <v/>
      </c>
      <c r="K148" s="11" t="str">
        <f t="array" ref="K148">IF(OR(I148=$I$13:I147),"",I148)</f>
        <v/>
      </c>
      <c r="L148" s="7" t="str">
        <f t="array" ref="L148">IFERROR(INDEX(K$13:K$1012,SMALL(IF(K$13:K$1012&lt;&gt;"",ROW(K$13:K$1012)-ROW(K$13)+1),ROWS(K$13:$K148))),"")</f>
        <v/>
      </c>
      <c r="M148" s="47" t="e">
        <f t="array" ref="M148">IF(ROWS(M$13:M148)&gt;COUNTA(K$13:K$1012),"",INDEX(K$13:K$1012,SMALL(IF(K$13:K$1012&lt;&gt;"",ROW(K$13:K$1012)-ROW(K$13)+1),ROWS(M$13:M148))))</f>
        <v>#NUM!</v>
      </c>
      <c r="O148" s="7">
        <f t="shared" si="8"/>
        <v>0</v>
      </c>
      <c r="P148" s="7">
        <f t="shared" si="9"/>
        <v>0</v>
      </c>
    </row>
    <row r="149" spans="1:16" x14ac:dyDescent="0.25">
      <c r="A149" s="9">
        <v>137</v>
      </c>
      <c r="B149" s="56" t="str">
        <f>IF(VLOOKUP(L149,'do 1000 ha'!$B$18:$I$1018,2,0)=0,"",VLOOKUP(L149,'do 1000 ha'!$B$18:$I$1018,2,0))</f>
        <v/>
      </c>
      <c r="C149" s="56" t="str">
        <f>IF(VLOOKUP(L149,'do 1000 ha'!$B$18:$I$1018,4,0)=0,"",VLOOKUP(L149,'do 1000 ha'!$B$18:$I$1018,4,0))</f>
        <v/>
      </c>
      <c r="D149" s="56" t="str">
        <f>IF(VLOOKUP(L149,'do 1000 ha'!$B$18:$I$1018,5,0)=0,"",VLOOKUP(L149,'do 1000 ha'!$B$18:$I$1018,5,0))</f>
        <v/>
      </c>
      <c r="E149" s="56" t="str">
        <f>IF(VLOOKUP(L149,'do 1000 ha'!$B$18:$I$1018,6,0)=0,"",VLOOKUP(L149,'do 1000 ha'!$B$18:$I$1018,6,0))</f>
        <v/>
      </c>
      <c r="F149" s="56" t="str">
        <f>IF(VLOOKUP(L149,'do 1000 ha'!$B$18:$I$1018,7,0)=0,"",VLOOKUP(L149,'do 1000 ha'!$B$18:$I$1018,7,0))</f>
        <v/>
      </c>
      <c r="G149" s="57" t="str">
        <f>IF(VLOOKUP(L149,'do 1000 ha'!$B$18:$I$1018,8,0)=0,"",VLOOKUP(L149,'do 1000 ha'!$B$18:$I$1018,8,0))</f>
        <v/>
      </c>
      <c r="H149" s="25"/>
      <c r="I149" s="53" t="str">
        <f>IF('do 1000 ha'!K155='do 1000 ha'!$AR$8,'do 1000 ha'!AF155,"")</f>
        <v/>
      </c>
      <c r="J149" s="7" t="str">
        <f t="shared" si="7"/>
        <v/>
      </c>
      <c r="K149" s="11" t="str">
        <f t="array" ref="K149">IF(OR(I149=$I$13:I148),"",I149)</f>
        <v/>
      </c>
      <c r="L149" s="7" t="str">
        <f t="array" ref="L149">IFERROR(INDEX(K$13:K$1012,SMALL(IF(K$13:K$1012&lt;&gt;"",ROW(K$13:K$1012)-ROW(K$13)+1),ROWS(K$13:$K149))),"")</f>
        <v/>
      </c>
      <c r="M149" s="47" t="e">
        <f t="array" ref="M149">IF(ROWS(M$13:M149)&gt;COUNTA(K$13:K$1012),"",INDEX(K$13:K$1012,SMALL(IF(K$13:K$1012&lt;&gt;"",ROW(K$13:K$1012)-ROW(K$13)+1),ROWS(M$13:M149))))</f>
        <v>#NUM!</v>
      </c>
      <c r="O149" s="7">
        <f t="shared" si="8"/>
        <v>0</v>
      </c>
      <c r="P149" s="7">
        <f t="shared" si="9"/>
        <v>0</v>
      </c>
    </row>
    <row r="150" spans="1:16" x14ac:dyDescent="0.25">
      <c r="A150" s="9">
        <v>138</v>
      </c>
      <c r="B150" s="56" t="str">
        <f>IF(VLOOKUP(L150,'do 1000 ha'!$B$18:$I$1018,2,0)=0,"",VLOOKUP(L150,'do 1000 ha'!$B$18:$I$1018,2,0))</f>
        <v/>
      </c>
      <c r="C150" s="56" t="str">
        <f>IF(VLOOKUP(L150,'do 1000 ha'!$B$18:$I$1018,4,0)=0,"",VLOOKUP(L150,'do 1000 ha'!$B$18:$I$1018,4,0))</f>
        <v/>
      </c>
      <c r="D150" s="56" t="str">
        <f>IF(VLOOKUP(L150,'do 1000 ha'!$B$18:$I$1018,5,0)=0,"",VLOOKUP(L150,'do 1000 ha'!$B$18:$I$1018,5,0))</f>
        <v/>
      </c>
      <c r="E150" s="56" t="str">
        <f>IF(VLOOKUP(L150,'do 1000 ha'!$B$18:$I$1018,6,0)=0,"",VLOOKUP(L150,'do 1000 ha'!$B$18:$I$1018,6,0))</f>
        <v/>
      </c>
      <c r="F150" s="56" t="str">
        <f>IF(VLOOKUP(L150,'do 1000 ha'!$B$18:$I$1018,7,0)=0,"",VLOOKUP(L150,'do 1000 ha'!$B$18:$I$1018,7,0))</f>
        <v/>
      </c>
      <c r="G150" s="57" t="str">
        <f>IF(VLOOKUP(L150,'do 1000 ha'!$B$18:$I$1018,8,0)=0,"",VLOOKUP(L150,'do 1000 ha'!$B$18:$I$1018,8,0))</f>
        <v/>
      </c>
      <c r="H150" s="25"/>
      <c r="I150" s="53" t="str">
        <f>IF('do 1000 ha'!K156='do 1000 ha'!$AR$8,'do 1000 ha'!AF156,"")</f>
        <v/>
      </c>
      <c r="J150" s="7" t="str">
        <f t="shared" si="7"/>
        <v/>
      </c>
      <c r="K150" s="11" t="str">
        <f t="array" ref="K150">IF(OR(I150=$I$13:I149),"",I150)</f>
        <v/>
      </c>
      <c r="L150" s="7" t="str">
        <f t="array" ref="L150">IFERROR(INDEX(K$13:K$1012,SMALL(IF(K$13:K$1012&lt;&gt;"",ROW(K$13:K$1012)-ROW(K$13)+1),ROWS(K$13:$K150))),"")</f>
        <v/>
      </c>
      <c r="M150" s="47" t="e">
        <f t="array" ref="M150">IF(ROWS(M$13:M150)&gt;COUNTA(K$13:K$1012),"",INDEX(K$13:K$1012,SMALL(IF(K$13:K$1012&lt;&gt;"",ROW(K$13:K$1012)-ROW(K$13)+1),ROWS(M$13:M150))))</f>
        <v>#NUM!</v>
      </c>
      <c r="O150" s="7">
        <f t="shared" si="8"/>
        <v>0</v>
      </c>
      <c r="P150" s="7">
        <f t="shared" si="9"/>
        <v>0</v>
      </c>
    </row>
    <row r="151" spans="1:16" x14ac:dyDescent="0.25">
      <c r="A151" s="9">
        <v>139</v>
      </c>
      <c r="B151" s="56" t="str">
        <f>IF(VLOOKUP(L151,'do 1000 ha'!$B$18:$I$1018,2,0)=0,"",VLOOKUP(L151,'do 1000 ha'!$B$18:$I$1018,2,0))</f>
        <v/>
      </c>
      <c r="C151" s="56" t="str">
        <f>IF(VLOOKUP(L151,'do 1000 ha'!$B$18:$I$1018,4,0)=0,"",VLOOKUP(L151,'do 1000 ha'!$B$18:$I$1018,4,0))</f>
        <v/>
      </c>
      <c r="D151" s="56" t="str">
        <f>IF(VLOOKUP(L151,'do 1000 ha'!$B$18:$I$1018,5,0)=0,"",VLOOKUP(L151,'do 1000 ha'!$B$18:$I$1018,5,0))</f>
        <v/>
      </c>
      <c r="E151" s="56" t="str">
        <f>IF(VLOOKUP(L151,'do 1000 ha'!$B$18:$I$1018,6,0)=0,"",VLOOKUP(L151,'do 1000 ha'!$B$18:$I$1018,6,0))</f>
        <v/>
      </c>
      <c r="F151" s="56" t="str">
        <f>IF(VLOOKUP(L151,'do 1000 ha'!$B$18:$I$1018,7,0)=0,"",VLOOKUP(L151,'do 1000 ha'!$B$18:$I$1018,7,0))</f>
        <v/>
      </c>
      <c r="G151" s="57" t="str">
        <f>IF(VLOOKUP(L151,'do 1000 ha'!$B$18:$I$1018,8,0)=0,"",VLOOKUP(L151,'do 1000 ha'!$B$18:$I$1018,8,0))</f>
        <v/>
      </c>
      <c r="H151" s="25"/>
      <c r="I151" s="53" t="str">
        <f>IF('do 1000 ha'!K157='do 1000 ha'!$AR$8,'do 1000 ha'!AF157,"")</f>
        <v/>
      </c>
      <c r="J151" s="7" t="str">
        <f t="shared" si="7"/>
        <v/>
      </c>
      <c r="K151" s="11" t="str">
        <f t="array" ref="K151">IF(OR(I151=$I$13:I150),"",I151)</f>
        <v/>
      </c>
      <c r="L151" s="7" t="str">
        <f t="array" ref="L151">IFERROR(INDEX(K$13:K$1012,SMALL(IF(K$13:K$1012&lt;&gt;"",ROW(K$13:K$1012)-ROW(K$13)+1),ROWS(K$13:$K151))),"")</f>
        <v/>
      </c>
      <c r="M151" s="47" t="e">
        <f t="array" ref="M151">IF(ROWS(M$13:M151)&gt;COUNTA(K$13:K$1012),"",INDEX(K$13:K$1012,SMALL(IF(K$13:K$1012&lt;&gt;"",ROW(K$13:K$1012)-ROW(K$13)+1),ROWS(M$13:M151))))</f>
        <v>#NUM!</v>
      </c>
      <c r="O151" s="7">
        <f t="shared" si="8"/>
        <v>0</v>
      </c>
      <c r="P151" s="7">
        <f t="shared" si="9"/>
        <v>0</v>
      </c>
    </row>
    <row r="152" spans="1:16" x14ac:dyDescent="0.25">
      <c r="A152" s="9">
        <v>140</v>
      </c>
      <c r="B152" s="56" t="str">
        <f>IF(VLOOKUP(L152,'do 1000 ha'!$B$18:$I$1018,2,0)=0,"",VLOOKUP(L152,'do 1000 ha'!$B$18:$I$1018,2,0))</f>
        <v/>
      </c>
      <c r="C152" s="56" t="str">
        <f>IF(VLOOKUP(L152,'do 1000 ha'!$B$18:$I$1018,4,0)=0,"",VLOOKUP(L152,'do 1000 ha'!$B$18:$I$1018,4,0))</f>
        <v/>
      </c>
      <c r="D152" s="56" t="str">
        <f>IF(VLOOKUP(L152,'do 1000 ha'!$B$18:$I$1018,5,0)=0,"",VLOOKUP(L152,'do 1000 ha'!$B$18:$I$1018,5,0))</f>
        <v/>
      </c>
      <c r="E152" s="56" t="str">
        <f>IF(VLOOKUP(L152,'do 1000 ha'!$B$18:$I$1018,6,0)=0,"",VLOOKUP(L152,'do 1000 ha'!$B$18:$I$1018,6,0))</f>
        <v/>
      </c>
      <c r="F152" s="56" t="str">
        <f>IF(VLOOKUP(L152,'do 1000 ha'!$B$18:$I$1018,7,0)=0,"",VLOOKUP(L152,'do 1000 ha'!$B$18:$I$1018,7,0))</f>
        <v/>
      </c>
      <c r="G152" s="57" t="str">
        <f>IF(VLOOKUP(L152,'do 1000 ha'!$B$18:$I$1018,8,0)=0,"",VLOOKUP(L152,'do 1000 ha'!$B$18:$I$1018,8,0))</f>
        <v/>
      </c>
      <c r="H152" s="25"/>
      <c r="I152" s="53" t="str">
        <f>IF('do 1000 ha'!K158='do 1000 ha'!$AR$8,'do 1000 ha'!AF158,"")</f>
        <v/>
      </c>
      <c r="J152" s="7" t="str">
        <f t="shared" si="7"/>
        <v/>
      </c>
      <c r="K152" s="11" t="str">
        <f t="array" ref="K152">IF(OR(I152=$I$13:I151),"",I152)</f>
        <v/>
      </c>
      <c r="L152" s="7" t="str">
        <f t="array" ref="L152">IFERROR(INDEX(K$13:K$1012,SMALL(IF(K$13:K$1012&lt;&gt;"",ROW(K$13:K$1012)-ROW(K$13)+1),ROWS(K$13:$K152))),"")</f>
        <v/>
      </c>
      <c r="M152" s="47" t="e">
        <f t="array" ref="M152">IF(ROWS(M$13:M152)&gt;COUNTA(K$13:K$1012),"",INDEX(K$13:K$1012,SMALL(IF(K$13:K$1012&lt;&gt;"",ROW(K$13:K$1012)-ROW(K$13)+1),ROWS(M$13:M152))))</f>
        <v>#NUM!</v>
      </c>
      <c r="O152" s="7">
        <f t="shared" si="8"/>
        <v>0</v>
      </c>
      <c r="P152" s="7">
        <f t="shared" si="9"/>
        <v>0</v>
      </c>
    </row>
    <row r="153" spans="1:16" x14ac:dyDescent="0.25">
      <c r="A153" s="9">
        <v>141</v>
      </c>
      <c r="B153" s="56" t="str">
        <f>IF(VLOOKUP(L153,'do 1000 ha'!$B$18:$I$1018,2,0)=0,"",VLOOKUP(L153,'do 1000 ha'!$B$18:$I$1018,2,0))</f>
        <v/>
      </c>
      <c r="C153" s="56" t="str">
        <f>IF(VLOOKUP(L153,'do 1000 ha'!$B$18:$I$1018,4,0)=0,"",VLOOKUP(L153,'do 1000 ha'!$B$18:$I$1018,4,0))</f>
        <v/>
      </c>
      <c r="D153" s="56" t="str">
        <f>IF(VLOOKUP(L153,'do 1000 ha'!$B$18:$I$1018,5,0)=0,"",VLOOKUP(L153,'do 1000 ha'!$B$18:$I$1018,5,0))</f>
        <v/>
      </c>
      <c r="E153" s="56" t="str">
        <f>IF(VLOOKUP(L153,'do 1000 ha'!$B$18:$I$1018,6,0)=0,"",VLOOKUP(L153,'do 1000 ha'!$B$18:$I$1018,6,0))</f>
        <v/>
      </c>
      <c r="F153" s="56" t="str">
        <f>IF(VLOOKUP(L153,'do 1000 ha'!$B$18:$I$1018,7,0)=0,"",VLOOKUP(L153,'do 1000 ha'!$B$18:$I$1018,7,0))</f>
        <v/>
      </c>
      <c r="G153" s="57" t="str">
        <f>IF(VLOOKUP(L153,'do 1000 ha'!$B$18:$I$1018,8,0)=0,"",VLOOKUP(L153,'do 1000 ha'!$B$18:$I$1018,8,0))</f>
        <v/>
      </c>
      <c r="H153" s="25"/>
      <c r="I153" s="53" t="str">
        <f>IF('do 1000 ha'!K159='do 1000 ha'!$AR$8,'do 1000 ha'!AF159,"")</f>
        <v/>
      </c>
      <c r="J153" s="7" t="str">
        <f t="shared" si="7"/>
        <v/>
      </c>
      <c r="K153" s="11" t="str">
        <f t="array" ref="K153">IF(OR(I153=$I$13:I152),"",I153)</f>
        <v/>
      </c>
      <c r="L153" s="7" t="str">
        <f t="array" ref="L153">IFERROR(INDEX(K$13:K$1012,SMALL(IF(K$13:K$1012&lt;&gt;"",ROW(K$13:K$1012)-ROW(K$13)+1),ROWS(K$13:$K153))),"")</f>
        <v/>
      </c>
      <c r="M153" s="47" t="e">
        <f t="array" ref="M153">IF(ROWS(M$13:M153)&gt;COUNTA(K$13:K$1012),"",INDEX(K$13:K$1012,SMALL(IF(K$13:K$1012&lt;&gt;"",ROW(K$13:K$1012)-ROW(K$13)+1),ROWS(M$13:M153))))</f>
        <v>#NUM!</v>
      </c>
      <c r="O153" s="7">
        <f t="shared" si="8"/>
        <v>0</v>
      </c>
      <c r="P153" s="7">
        <f t="shared" si="9"/>
        <v>0</v>
      </c>
    </row>
    <row r="154" spans="1:16" x14ac:dyDescent="0.25">
      <c r="A154" s="9">
        <v>142</v>
      </c>
      <c r="B154" s="56" t="str">
        <f>IF(VLOOKUP(L154,'do 1000 ha'!$B$18:$I$1018,2,0)=0,"",VLOOKUP(L154,'do 1000 ha'!$B$18:$I$1018,2,0))</f>
        <v/>
      </c>
      <c r="C154" s="56" t="str">
        <f>IF(VLOOKUP(L154,'do 1000 ha'!$B$18:$I$1018,4,0)=0,"",VLOOKUP(L154,'do 1000 ha'!$B$18:$I$1018,4,0))</f>
        <v/>
      </c>
      <c r="D154" s="56" t="str">
        <f>IF(VLOOKUP(L154,'do 1000 ha'!$B$18:$I$1018,5,0)=0,"",VLOOKUP(L154,'do 1000 ha'!$B$18:$I$1018,5,0))</f>
        <v/>
      </c>
      <c r="E154" s="56" t="str">
        <f>IF(VLOOKUP(L154,'do 1000 ha'!$B$18:$I$1018,6,0)=0,"",VLOOKUP(L154,'do 1000 ha'!$B$18:$I$1018,6,0))</f>
        <v/>
      </c>
      <c r="F154" s="56" t="str">
        <f>IF(VLOOKUP(L154,'do 1000 ha'!$B$18:$I$1018,7,0)=0,"",VLOOKUP(L154,'do 1000 ha'!$B$18:$I$1018,7,0))</f>
        <v/>
      </c>
      <c r="G154" s="57" t="str">
        <f>IF(VLOOKUP(L154,'do 1000 ha'!$B$18:$I$1018,8,0)=0,"",VLOOKUP(L154,'do 1000 ha'!$B$18:$I$1018,8,0))</f>
        <v/>
      </c>
      <c r="H154" s="25"/>
      <c r="I154" s="53" t="str">
        <f>IF('do 1000 ha'!K160='do 1000 ha'!$AR$8,'do 1000 ha'!AF160,"")</f>
        <v/>
      </c>
      <c r="J154" s="7" t="str">
        <f t="shared" si="7"/>
        <v/>
      </c>
      <c r="K154" s="11" t="str">
        <f t="array" ref="K154">IF(OR(I154=$I$13:I153),"",I154)</f>
        <v/>
      </c>
      <c r="L154" s="7" t="str">
        <f t="array" ref="L154">IFERROR(INDEX(K$13:K$1012,SMALL(IF(K$13:K$1012&lt;&gt;"",ROW(K$13:K$1012)-ROW(K$13)+1),ROWS(K$13:$K154))),"")</f>
        <v/>
      </c>
      <c r="M154" s="47" t="e">
        <f t="array" ref="M154">IF(ROWS(M$13:M154)&gt;COUNTA(K$13:K$1012),"",INDEX(K$13:K$1012,SMALL(IF(K$13:K$1012&lt;&gt;"",ROW(K$13:K$1012)-ROW(K$13)+1),ROWS(M$13:M154))))</f>
        <v>#NUM!</v>
      </c>
      <c r="O154" s="7">
        <f t="shared" si="8"/>
        <v>0</v>
      </c>
      <c r="P154" s="7">
        <f t="shared" si="9"/>
        <v>0</v>
      </c>
    </row>
    <row r="155" spans="1:16" x14ac:dyDescent="0.25">
      <c r="A155" s="9">
        <v>143</v>
      </c>
      <c r="B155" s="56" t="str">
        <f>IF(VLOOKUP(L155,'do 1000 ha'!$B$18:$I$1018,2,0)=0,"",VLOOKUP(L155,'do 1000 ha'!$B$18:$I$1018,2,0))</f>
        <v/>
      </c>
      <c r="C155" s="56" t="str">
        <f>IF(VLOOKUP(L155,'do 1000 ha'!$B$18:$I$1018,4,0)=0,"",VLOOKUP(L155,'do 1000 ha'!$B$18:$I$1018,4,0))</f>
        <v/>
      </c>
      <c r="D155" s="56" t="str">
        <f>IF(VLOOKUP(L155,'do 1000 ha'!$B$18:$I$1018,5,0)=0,"",VLOOKUP(L155,'do 1000 ha'!$B$18:$I$1018,5,0))</f>
        <v/>
      </c>
      <c r="E155" s="56" t="str">
        <f>IF(VLOOKUP(L155,'do 1000 ha'!$B$18:$I$1018,6,0)=0,"",VLOOKUP(L155,'do 1000 ha'!$B$18:$I$1018,6,0))</f>
        <v/>
      </c>
      <c r="F155" s="56" t="str">
        <f>IF(VLOOKUP(L155,'do 1000 ha'!$B$18:$I$1018,7,0)=0,"",VLOOKUP(L155,'do 1000 ha'!$B$18:$I$1018,7,0))</f>
        <v/>
      </c>
      <c r="G155" s="57" t="str">
        <f>IF(VLOOKUP(L155,'do 1000 ha'!$B$18:$I$1018,8,0)=0,"",VLOOKUP(L155,'do 1000 ha'!$B$18:$I$1018,8,0))</f>
        <v/>
      </c>
      <c r="H155" s="25"/>
      <c r="I155" s="53" t="str">
        <f>IF('do 1000 ha'!K161='do 1000 ha'!$AR$8,'do 1000 ha'!AF161,"")</f>
        <v/>
      </c>
      <c r="J155" s="7" t="str">
        <f t="shared" si="7"/>
        <v/>
      </c>
      <c r="K155" s="11" t="str">
        <f t="array" ref="K155">IF(OR(I155=$I$13:I154),"",I155)</f>
        <v/>
      </c>
      <c r="L155" s="7" t="str">
        <f t="array" ref="L155">IFERROR(INDEX(K$13:K$1012,SMALL(IF(K$13:K$1012&lt;&gt;"",ROW(K$13:K$1012)-ROW(K$13)+1),ROWS(K$13:$K155))),"")</f>
        <v/>
      </c>
      <c r="M155" s="47" t="e">
        <f t="array" ref="M155">IF(ROWS(M$13:M155)&gt;COUNTA(K$13:K$1012),"",INDEX(K$13:K$1012,SMALL(IF(K$13:K$1012&lt;&gt;"",ROW(K$13:K$1012)-ROW(K$13)+1),ROWS(M$13:M155))))</f>
        <v>#NUM!</v>
      </c>
      <c r="O155" s="7">
        <f t="shared" si="8"/>
        <v>0</v>
      </c>
      <c r="P155" s="7">
        <f t="shared" si="9"/>
        <v>0</v>
      </c>
    </row>
    <row r="156" spans="1:16" x14ac:dyDescent="0.25">
      <c r="A156" s="9">
        <v>144</v>
      </c>
      <c r="B156" s="56" t="str">
        <f>IF(VLOOKUP(L156,'do 1000 ha'!$B$18:$I$1018,2,0)=0,"",VLOOKUP(L156,'do 1000 ha'!$B$18:$I$1018,2,0))</f>
        <v/>
      </c>
      <c r="C156" s="56" t="str">
        <f>IF(VLOOKUP(L156,'do 1000 ha'!$B$18:$I$1018,4,0)=0,"",VLOOKUP(L156,'do 1000 ha'!$B$18:$I$1018,4,0))</f>
        <v/>
      </c>
      <c r="D156" s="56" t="str">
        <f>IF(VLOOKUP(L156,'do 1000 ha'!$B$18:$I$1018,5,0)=0,"",VLOOKUP(L156,'do 1000 ha'!$B$18:$I$1018,5,0))</f>
        <v/>
      </c>
      <c r="E156" s="56" t="str">
        <f>IF(VLOOKUP(L156,'do 1000 ha'!$B$18:$I$1018,6,0)=0,"",VLOOKUP(L156,'do 1000 ha'!$B$18:$I$1018,6,0))</f>
        <v/>
      </c>
      <c r="F156" s="56" t="str">
        <f>IF(VLOOKUP(L156,'do 1000 ha'!$B$18:$I$1018,7,0)=0,"",VLOOKUP(L156,'do 1000 ha'!$B$18:$I$1018,7,0))</f>
        <v/>
      </c>
      <c r="G156" s="57" t="str">
        <f>IF(VLOOKUP(L156,'do 1000 ha'!$B$18:$I$1018,8,0)=0,"",VLOOKUP(L156,'do 1000 ha'!$B$18:$I$1018,8,0))</f>
        <v/>
      </c>
      <c r="H156" s="25"/>
      <c r="I156" s="53" t="str">
        <f>IF('do 1000 ha'!K162='do 1000 ha'!$AR$8,'do 1000 ha'!AF162,"")</f>
        <v/>
      </c>
      <c r="J156" s="7" t="str">
        <f t="shared" si="7"/>
        <v/>
      </c>
      <c r="K156" s="11" t="str">
        <f t="array" ref="K156">IF(OR(I156=$I$13:I155),"",I156)</f>
        <v/>
      </c>
      <c r="L156" s="7" t="str">
        <f t="array" ref="L156">IFERROR(INDEX(K$13:K$1012,SMALL(IF(K$13:K$1012&lt;&gt;"",ROW(K$13:K$1012)-ROW(K$13)+1),ROWS(K$13:$K156))),"")</f>
        <v/>
      </c>
      <c r="M156" s="47" t="e">
        <f t="array" ref="M156">IF(ROWS(M$13:M156)&gt;COUNTA(K$13:K$1012),"",INDEX(K$13:K$1012,SMALL(IF(K$13:K$1012&lt;&gt;"",ROW(K$13:K$1012)-ROW(K$13)+1),ROWS(M$13:M156))))</f>
        <v>#NUM!</v>
      </c>
      <c r="O156" s="7">
        <f t="shared" si="8"/>
        <v>0</v>
      </c>
      <c r="P156" s="7">
        <f t="shared" si="9"/>
        <v>0</v>
      </c>
    </row>
    <row r="157" spans="1:16" x14ac:dyDescent="0.25">
      <c r="A157" s="9">
        <v>145</v>
      </c>
      <c r="B157" s="56" t="str">
        <f>IF(VLOOKUP(L157,'do 1000 ha'!$B$18:$I$1018,2,0)=0,"",VLOOKUP(L157,'do 1000 ha'!$B$18:$I$1018,2,0))</f>
        <v/>
      </c>
      <c r="C157" s="56" t="str">
        <f>IF(VLOOKUP(L157,'do 1000 ha'!$B$18:$I$1018,4,0)=0,"",VLOOKUP(L157,'do 1000 ha'!$B$18:$I$1018,4,0))</f>
        <v/>
      </c>
      <c r="D157" s="56" t="str">
        <f>IF(VLOOKUP(L157,'do 1000 ha'!$B$18:$I$1018,5,0)=0,"",VLOOKUP(L157,'do 1000 ha'!$B$18:$I$1018,5,0))</f>
        <v/>
      </c>
      <c r="E157" s="56" t="str">
        <f>IF(VLOOKUP(L157,'do 1000 ha'!$B$18:$I$1018,6,0)=0,"",VLOOKUP(L157,'do 1000 ha'!$B$18:$I$1018,6,0))</f>
        <v/>
      </c>
      <c r="F157" s="56" t="str">
        <f>IF(VLOOKUP(L157,'do 1000 ha'!$B$18:$I$1018,7,0)=0,"",VLOOKUP(L157,'do 1000 ha'!$B$18:$I$1018,7,0))</f>
        <v/>
      </c>
      <c r="G157" s="57" t="str">
        <f>IF(VLOOKUP(L157,'do 1000 ha'!$B$18:$I$1018,8,0)=0,"",VLOOKUP(L157,'do 1000 ha'!$B$18:$I$1018,8,0))</f>
        <v/>
      </c>
      <c r="H157" s="25"/>
      <c r="I157" s="53" t="str">
        <f>IF('do 1000 ha'!K163='do 1000 ha'!$AR$8,'do 1000 ha'!AF163,"")</f>
        <v/>
      </c>
      <c r="J157" s="7" t="str">
        <f t="shared" si="7"/>
        <v/>
      </c>
      <c r="K157" s="11" t="str">
        <f t="array" ref="K157">IF(OR(I157=$I$13:I156),"",I157)</f>
        <v/>
      </c>
      <c r="L157" s="7" t="str">
        <f t="array" ref="L157">IFERROR(INDEX(K$13:K$1012,SMALL(IF(K$13:K$1012&lt;&gt;"",ROW(K$13:K$1012)-ROW(K$13)+1),ROWS(K$13:$K157))),"")</f>
        <v/>
      </c>
      <c r="M157" s="47" t="e">
        <f t="array" ref="M157">IF(ROWS(M$13:M157)&gt;COUNTA(K$13:K$1012),"",INDEX(K$13:K$1012,SMALL(IF(K$13:K$1012&lt;&gt;"",ROW(K$13:K$1012)-ROW(K$13)+1),ROWS(M$13:M157))))</f>
        <v>#NUM!</v>
      </c>
      <c r="O157" s="7">
        <f t="shared" si="8"/>
        <v>0</v>
      </c>
      <c r="P157" s="7">
        <f t="shared" si="9"/>
        <v>0</v>
      </c>
    </row>
    <row r="158" spans="1:16" x14ac:dyDescent="0.25">
      <c r="A158" s="9">
        <v>146</v>
      </c>
      <c r="B158" s="56" t="str">
        <f>IF(VLOOKUP(L158,'do 1000 ha'!$B$18:$I$1018,2,0)=0,"",VLOOKUP(L158,'do 1000 ha'!$B$18:$I$1018,2,0))</f>
        <v/>
      </c>
      <c r="C158" s="56" t="str">
        <f>IF(VLOOKUP(L158,'do 1000 ha'!$B$18:$I$1018,4,0)=0,"",VLOOKUP(L158,'do 1000 ha'!$B$18:$I$1018,4,0))</f>
        <v/>
      </c>
      <c r="D158" s="56" t="str">
        <f>IF(VLOOKUP(L158,'do 1000 ha'!$B$18:$I$1018,5,0)=0,"",VLOOKUP(L158,'do 1000 ha'!$B$18:$I$1018,5,0))</f>
        <v/>
      </c>
      <c r="E158" s="56" t="str">
        <f>IF(VLOOKUP(L158,'do 1000 ha'!$B$18:$I$1018,6,0)=0,"",VLOOKUP(L158,'do 1000 ha'!$B$18:$I$1018,6,0))</f>
        <v/>
      </c>
      <c r="F158" s="56" t="str">
        <f>IF(VLOOKUP(L158,'do 1000 ha'!$B$18:$I$1018,7,0)=0,"",VLOOKUP(L158,'do 1000 ha'!$B$18:$I$1018,7,0))</f>
        <v/>
      </c>
      <c r="G158" s="57" t="str">
        <f>IF(VLOOKUP(L158,'do 1000 ha'!$B$18:$I$1018,8,0)=0,"",VLOOKUP(L158,'do 1000 ha'!$B$18:$I$1018,8,0))</f>
        <v/>
      </c>
      <c r="H158" s="25"/>
      <c r="I158" s="53" t="str">
        <f>IF('do 1000 ha'!K164='do 1000 ha'!$AR$8,'do 1000 ha'!AF164,"")</f>
        <v/>
      </c>
      <c r="J158" s="7" t="str">
        <f t="shared" si="7"/>
        <v/>
      </c>
      <c r="K158" s="11" t="str">
        <f t="array" ref="K158">IF(OR(I158=$I$13:I157),"",I158)</f>
        <v/>
      </c>
      <c r="L158" s="7" t="str">
        <f t="array" ref="L158">IFERROR(INDEX(K$13:K$1012,SMALL(IF(K$13:K$1012&lt;&gt;"",ROW(K$13:K$1012)-ROW(K$13)+1),ROWS(K$13:$K158))),"")</f>
        <v/>
      </c>
      <c r="M158" s="47" t="e">
        <f t="array" ref="M158">IF(ROWS(M$13:M158)&gt;COUNTA(K$13:K$1012),"",INDEX(K$13:K$1012,SMALL(IF(K$13:K$1012&lt;&gt;"",ROW(K$13:K$1012)-ROW(K$13)+1),ROWS(M$13:M158))))</f>
        <v>#NUM!</v>
      </c>
      <c r="O158" s="7">
        <f t="shared" si="8"/>
        <v>0</v>
      </c>
      <c r="P158" s="7">
        <f t="shared" si="9"/>
        <v>0</v>
      </c>
    </row>
    <row r="159" spans="1:16" x14ac:dyDescent="0.25">
      <c r="A159" s="9">
        <v>147</v>
      </c>
      <c r="B159" s="56" t="str">
        <f>IF(VLOOKUP(L159,'do 1000 ha'!$B$18:$I$1018,2,0)=0,"",VLOOKUP(L159,'do 1000 ha'!$B$18:$I$1018,2,0))</f>
        <v/>
      </c>
      <c r="C159" s="56" t="str">
        <f>IF(VLOOKUP(L159,'do 1000 ha'!$B$18:$I$1018,4,0)=0,"",VLOOKUP(L159,'do 1000 ha'!$B$18:$I$1018,4,0))</f>
        <v/>
      </c>
      <c r="D159" s="56" t="str">
        <f>IF(VLOOKUP(L159,'do 1000 ha'!$B$18:$I$1018,5,0)=0,"",VLOOKUP(L159,'do 1000 ha'!$B$18:$I$1018,5,0))</f>
        <v/>
      </c>
      <c r="E159" s="56" t="str">
        <f>IF(VLOOKUP(L159,'do 1000 ha'!$B$18:$I$1018,6,0)=0,"",VLOOKUP(L159,'do 1000 ha'!$B$18:$I$1018,6,0))</f>
        <v/>
      </c>
      <c r="F159" s="56" t="str">
        <f>IF(VLOOKUP(L159,'do 1000 ha'!$B$18:$I$1018,7,0)=0,"",VLOOKUP(L159,'do 1000 ha'!$B$18:$I$1018,7,0))</f>
        <v/>
      </c>
      <c r="G159" s="57" t="str">
        <f>IF(VLOOKUP(L159,'do 1000 ha'!$B$18:$I$1018,8,0)=0,"",VLOOKUP(L159,'do 1000 ha'!$B$18:$I$1018,8,0))</f>
        <v/>
      </c>
      <c r="H159" s="25"/>
      <c r="I159" s="53" t="str">
        <f>IF('do 1000 ha'!K165='do 1000 ha'!$AR$8,'do 1000 ha'!AF165,"")</f>
        <v/>
      </c>
      <c r="J159" s="7" t="str">
        <f t="shared" si="7"/>
        <v/>
      </c>
      <c r="K159" s="11" t="str">
        <f t="array" ref="K159">IF(OR(I159=$I$13:I158),"",I159)</f>
        <v/>
      </c>
      <c r="L159" s="7" t="str">
        <f t="array" ref="L159">IFERROR(INDEX(K$13:K$1012,SMALL(IF(K$13:K$1012&lt;&gt;"",ROW(K$13:K$1012)-ROW(K$13)+1),ROWS(K$13:$K159))),"")</f>
        <v/>
      </c>
      <c r="M159" s="47" t="e">
        <f t="array" ref="M159">IF(ROWS(M$13:M159)&gt;COUNTA(K$13:K$1012),"",INDEX(K$13:K$1012,SMALL(IF(K$13:K$1012&lt;&gt;"",ROW(K$13:K$1012)-ROW(K$13)+1),ROWS(M$13:M159))))</f>
        <v>#NUM!</v>
      </c>
      <c r="O159" s="7">
        <f t="shared" si="8"/>
        <v>0</v>
      </c>
      <c r="P159" s="7">
        <f t="shared" si="9"/>
        <v>0</v>
      </c>
    </row>
    <row r="160" spans="1:16" x14ac:dyDescent="0.25">
      <c r="A160" s="9">
        <v>148</v>
      </c>
      <c r="B160" s="56" t="str">
        <f>IF(VLOOKUP(L160,'do 1000 ha'!$B$18:$I$1018,2,0)=0,"",VLOOKUP(L160,'do 1000 ha'!$B$18:$I$1018,2,0))</f>
        <v/>
      </c>
      <c r="C160" s="56" t="str">
        <f>IF(VLOOKUP(L160,'do 1000 ha'!$B$18:$I$1018,4,0)=0,"",VLOOKUP(L160,'do 1000 ha'!$B$18:$I$1018,4,0))</f>
        <v/>
      </c>
      <c r="D160" s="56" t="str">
        <f>IF(VLOOKUP(L160,'do 1000 ha'!$B$18:$I$1018,5,0)=0,"",VLOOKUP(L160,'do 1000 ha'!$B$18:$I$1018,5,0))</f>
        <v/>
      </c>
      <c r="E160" s="56" t="str">
        <f>IF(VLOOKUP(L160,'do 1000 ha'!$B$18:$I$1018,6,0)=0,"",VLOOKUP(L160,'do 1000 ha'!$B$18:$I$1018,6,0))</f>
        <v/>
      </c>
      <c r="F160" s="56" t="str">
        <f>IF(VLOOKUP(L160,'do 1000 ha'!$B$18:$I$1018,7,0)=0,"",VLOOKUP(L160,'do 1000 ha'!$B$18:$I$1018,7,0))</f>
        <v/>
      </c>
      <c r="G160" s="57" t="str">
        <f>IF(VLOOKUP(L160,'do 1000 ha'!$B$18:$I$1018,8,0)=0,"",VLOOKUP(L160,'do 1000 ha'!$B$18:$I$1018,8,0))</f>
        <v/>
      </c>
      <c r="H160" s="25"/>
      <c r="I160" s="53" t="str">
        <f>IF('do 1000 ha'!K166='do 1000 ha'!$AR$8,'do 1000 ha'!AF166,"")</f>
        <v/>
      </c>
      <c r="J160" s="7" t="str">
        <f t="shared" si="7"/>
        <v/>
      </c>
      <c r="K160" s="11" t="str">
        <f t="array" ref="K160">IF(OR(I160=$I$13:I159),"",I160)</f>
        <v/>
      </c>
      <c r="L160" s="7" t="str">
        <f t="array" ref="L160">IFERROR(INDEX(K$13:K$1012,SMALL(IF(K$13:K$1012&lt;&gt;"",ROW(K$13:K$1012)-ROW(K$13)+1),ROWS(K$13:$K160))),"")</f>
        <v/>
      </c>
      <c r="M160" s="47" t="e">
        <f t="array" ref="M160">IF(ROWS(M$13:M160)&gt;COUNTA(K$13:K$1012),"",INDEX(K$13:K$1012,SMALL(IF(K$13:K$1012&lt;&gt;"",ROW(K$13:K$1012)-ROW(K$13)+1),ROWS(M$13:M160))))</f>
        <v>#NUM!</v>
      </c>
      <c r="O160" s="7">
        <f t="shared" si="8"/>
        <v>0</v>
      </c>
      <c r="P160" s="7">
        <f t="shared" si="9"/>
        <v>0</v>
      </c>
    </row>
    <row r="161" spans="1:16" x14ac:dyDescent="0.25">
      <c r="A161" s="9">
        <v>149</v>
      </c>
      <c r="B161" s="56" t="str">
        <f>IF(VLOOKUP(L161,'do 1000 ha'!$B$18:$I$1018,2,0)=0,"",VLOOKUP(L161,'do 1000 ha'!$B$18:$I$1018,2,0))</f>
        <v/>
      </c>
      <c r="C161" s="56" t="str">
        <f>IF(VLOOKUP(L161,'do 1000 ha'!$B$18:$I$1018,4,0)=0,"",VLOOKUP(L161,'do 1000 ha'!$B$18:$I$1018,4,0))</f>
        <v/>
      </c>
      <c r="D161" s="56" t="str">
        <f>IF(VLOOKUP(L161,'do 1000 ha'!$B$18:$I$1018,5,0)=0,"",VLOOKUP(L161,'do 1000 ha'!$B$18:$I$1018,5,0))</f>
        <v/>
      </c>
      <c r="E161" s="56" t="str">
        <f>IF(VLOOKUP(L161,'do 1000 ha'!$B$18:$I$1018,6,0)=0,"",VLOOKUP(L161,'do 1000 ha'!$B$18:$I$1018,6,0))</f>
        <v/>
      </c>
      <c r="F161" s="56" t="str">
        <f>IF(VLOOKUP(L161,'do 1000 ha'!$B$18:$I$1018,7,0)=0,"",VLOOKUP(L161,'do 1000 ha'!$B$18:$I$1018,7,0))</f>
        <v/>
      </c>
      <c r="G161" s="57" t="str">
        <f>IF(VLOOKUP(L161,'do 1000 ha'!$B$18:$I$1018,8,0)=0,"",VLOOKUP(L161,'do 1000 ha'!$B$18:$I$1018,8,0))</f>
        <v/>
      </c>
      <c r="H161" s="25"/>
      <c r="I161" s="53" t="str">
        <f>IF('do 1000 ha'!K167='do 1000 ha'!$AR$8,'do 1000 ha'!AF167,"")</f>
        <v/>
      </c>
      <c r="J161" s="7" t="str">
        <f t="shared" si="7"/>
        <v/>
      </c>
      <c r="K161" s="11" t="str">
        <f t="array" ref="K161">IF(OR(I161=$I$13:I160),"",I161)</f>
        <v/>
      </c>
      <c r="L161" s="7" t="str">
        <f t="array" ref="L161">IFERROR(INDEX(K$13:K$1012,SMALL(IF(K$13:K$1012&lt;&gt;"",ROW(K$13:K$1012)-ROW(K$13)+1),ROWS(K$13:$K161))),"")</f>
        <v/>
      </c>
      <c r="M161" s="47" t="e">
        <f t="array" ref="M161">IF(ROWS(M$13:M161)&gt;COUNTA(K$13:K$1012),"",INDEX(K$13:K$1012,SMALL(IF(K$13:K$1012&lt;&gt;"",ROW(K$13:K$1012)-ROW(K$13)+1),ROWS(M$13:M161))))</f>
        <v>#NUM!</v>
      </c>
      <c r="O161" s="7">
        <f t="shared" si="8"/>
        <v>0</v>
      </c>
      <c r="P161" s="7">
        <f t="shared" si="9"/>
        <v>0</v>
      </c>
    </row>
    <row r="162" spans="1:16" x14ac:dyDescent="0.25">
      <c r="A162" s="9">
        <v>150</v>
      </c>
      <c r="B162" s="56" t="str">
        <f>IF(VLOOKUP(L162,'do 1000 ha'!$B$18:$I$1018,2,0)=0,"",VLOOKUP(L162,'do 1000 ha'!$B$18:$I$1018,2,0))</f>
        <v/>
      </c>
      <c r="C162" s="56" t="str">
        <f>IF(VLOOKUP(L162,'do 1000 ha'!$B$18:$I$1018,4,0)=0,"",VLOOKUP(L162,'do 1000 ha'!$B$18:$I$1018,4,0))</f>
        <v/>
      </c>
      <c r="D162" s="56" t="str">
        <f>IF(VLOOKUP(L162,'do 1000 ha'!$B$18:$I$1018,5,0)=0,"",VLOOKUP(L162,'do 1000 ha'!$B$18:$I$1018,5,0))</f>
        <v/>
      </c>
      <c r="E162" s="56" t="str">
        <f>IF(VLOOKUP(L162,'do 1000 ha'!$B$18:$I$1018,6,0)=0,"",VLOOKUP(L162,'do 1000 ha'!$B$18:$I$1018,6,0))</f>
        <v/>
      </c>
      <c r="F162" s="56" t="str">
        <f>IF(VLOOKUP(L162,'do 1000 ha'!$B$18:$I$1018,7,0)=0,"",VLOOKUP(L162,'do 1000 ha'!$B$18:$I$1018,7,0))</f>
        <v/>
      </c>
      <c r="G162" s="57" t="str">
        <f>IF(VLOOKUP(L162,'do 1000 ha'!$B$18:$I$1018,8,0)=0,"",VLOOKUP(L162,'do 1000 ha'!$B$18:$I$1018,8,0))</f>
        <v/>
      </c>
      <c r="H162" s="25"/>
      <c r="I162" s="53" t="str">
        <f>IF('do 1000 ha'!K168='do 1000 ha'!$AR$8,'do 1000 ha'!AF168,"")</f>
        <v/>
      </c>
      <c r="J162" s="7" t="str">
        <f t="shared" si="7"/>
        <v/>
      </c>
      <c r="K162" s="11" t="str">
        <f t="array" ref="K162">IF(OR(I162=$I$13:I161),"",I162)</f>
        <v/>
      </c>
      <c r="L162" s="7" t="str">
        <f t="array" ref="L162">IFERROR(INDEX(K$13:K$1012,SMALL(IF(K$13:K$1012&lt;&gt;"",ROW(K$13:K$1012)-ROW(K$13)+1),ROWS(K$13:$K162))),"")</f>
        <v/>
      </c>
      <c r="M162" s="47" t="e">
        <f t="array" ref="M162">IF(ROWS(M$13:M162)&gt;COUNTA(K$13:K$1012),"",INDEX(K$13:K$1012,SMALL(IF(K$13:K$1012&lt;&gt;"",ROW(K$13:K$1012)-ROW(K$13)+1),ROWS(M$13:M162))))</f>
        <v>#NUM!</v>
      </c>
      <c r="O162" s="7">
        <f t="shared" si="8"/>
        <v>0</v>
      </c>
      <c r="P162" s="7">
        <f t="shared" si="9"/>
        <v>0</v>
      </c>
    </row>
    <row r="163" spans="1:16" x14ac:dyDescent="0.25">
      <c r="A163" s="9">
        <v>151</v>
      </c>
      <c r="B163" s="56" t="str">
        <f>IF(VLOOKUP(L163,'do 1000 ha'!$B$18:$I$1018,2,0)=0,"",VLOOKUP(L163,'do 1000 ha'!$B$18:$I$1018,2,0))</f>
        <v/>
      </c>
      <c r="C163" s="56" t="str">
        <f>IF(VLOOKUP(L163,'do 1000 ha'!$B$18:$I$1018,4,0)=0,"",VLOOKUP(L163,'do 1000 ha'!$B$18:$I$1018,4,0))</f>
        <v/>
      </c>
      <c r="D163" s="56" t="str">
        <f>IF(VLOOKUP(L163,'do 1000 ha'!$B$18:$I$1018,5,0)=0,"",VLOOKUP(L163,'do 1000 ha'!$B$18:$I$1018,5,0))</f>
        <v/>
      </c>
      <c r="E163" s="56" t="str">
        <f>IF(VLOOKUP(L163,'do 1000 ha'!$B$18:$I$1018,6,0)=0,"",VLOOKUP(L163,'do 1000 ha'!$B$18:$I$1018,6,0))</f>
        <v/>
      </c>
      <c r="F163" s="56" t="str">
        <f>IF(VLOOKUP(L163,'do 1000 ha'!$B$18:$I$1018,7,0)=0,"",VLOOKUP(L163,'do 1000 ha'!$B$18:$I$1018,7,0))</f>
        <v/>
      </c>
      <c r="G163" s="57" t="str">
        <f>IF(VLOOKUP(L163,'do 1000 ha'!$B$18:$I$1018,8,0)=0,"",VLOOKUP(L163,'do 1000 ha'!$B$18:$I$1018,8,0))</f>
        <v/>
      </c>
      <c r="H163" s="25"/>
      <c r="I163" s="53" t="str">
        <f>IF('do 1000 ha'!K169='do 1000 ha'!$AR$8,'do 1000 ha'!AF169,"")</f>
        <v/>
      </c>
      <c r="J163" s="7" t="str">
        <f t="shared" si="7"/>
        <v/>
      </c>
      <c r="K163" s="11" t="str">
        <f t="array" ref="K163">IF(OR(I163=$I$13:I162),"",I163)</f>
        <v/>
      </c>
      <c r="L163" s="7" t="str">
        <f t="array" ref="L163">IFERROR(INDEX(K$13:K$1012,SMALL(IF(K$13:K$1012&lt;&gt;"",ROW(K$13:K$1012)-ROW(K$13)+1),ROWS(K$13:$K163))),"")</f>
        <v/>
      </c>
      <c r="M163" s="47" t="e">
        <f t="array" ref="M163">IF(ROWS(M$13:M163)&gt;COUNTA(K$13:K$1012),"",INDEX(K$13:K$1012,SMALL(IF(K$13:K$1012&lt;&gt;"",ROW(K$13:K$1012)-ROW(K$13)+1),ROWS(M$13:M163))))</f>
        <v>#NUM!</v>
      </c>
      <c r="O163" s="7">
        <f t="shared" si="8"/>
        <v>0</v>
      </c>
      <c r="P163" s="7">
        <f t="shared" si="9"/>
        <v>0</v>
      </c>
    </row>
    <row r="164" spans="1:16" x14ac:dyDescent="0.25">
      <c r="A164" s="9">
        <v>152</v>
      </c>
      <c r="B164" s="56" t="str">
        <f>IF(VLOOKUP(L164,'do 1000 ha'!$B$18:$I$1018,2,0)=0,"",VLOOKUP(L164,'do 1000 ha'!$B$18:$I$1018,2,0))</f>
        <v/>
      </c>
      <c r="C164" s="56" t="str">
        <f>IF(VLOOKUP(L164,'do 1000 ha'!$B$18:$I$1018,4,0)=0,"",VLOOKUP(L164,'do 1000 ha'!$B$18:$I$1018,4,0))</f>
        <v/>
      </c>
      <c r="D164" s="56" t="str">
        <f>IF(VLOOKUP(L164,'do 1000 ha'!$B$18:$I$1018,5,0)=0,"",VLOOKUP(L164,'do 1000 ha'!$B$18:$I$1018,5,0))</f>
        <v/>
      </c>
      <c r="E164" s="56" t="str">
        <f>IF(VLOOKUP(L164,'do 1000 ha'!$B$18:$I$1018,6,0)=0,"",VLOOKUP(L164,'do 1000 ha'!$B$18:$I$1018,6,0))</f>
        <v/>
      </c>
      <c r="F164" s="56" t="str">
        <f>IF(VLOOKUP(L164,'do 1000 ha'!$B$18:$I$1018,7,0)=0,"",VLOOKUP(L164,'do 1000 ha'!$B$18:$I$1018,7,0))</f>
        <v/>
      </c>
      <c r="G164" s="57" t="str">
        <f>IF(VLOOKUP(L164,'do 1000 ha'!$B$18:$I$1018,8,0)=0,"",VLOOKUP(L164,'do 1000 ha'!$B$18:$I$1018,8,0))</f>
        <v/>
      </c>
      <c r="H164" s="25"/>
      <c r="I164" s="53" t="str">
        <f>IF('do 1000 ha'!K170='do 1000 ha'!$AR$8,'do 1000 ha'!AF170,"")</f>
        <v/>
      </c>
      <c r="J164" s="7" t="str">
        <f t="shared" si="7"/>
        <v/>
      </c>
      <c r="K164" s="11" t="str">
        <f t="array" ref="K164">IF(OR(I164=$I$13:I163),"",I164)</f>
        <v/>
      </c>
      <c r="L164" s="7" t="str">
        <f t="array" ref="L164">IFERROR(INDEX(K$13:K$1012,SMALL(IF(K$13:K$1012&lt;&gt;"",ROW(K$13:K$1012)-ROW(K$13)+1),ROWS(K$13:$K164))),"")</f>
        <v/>
      </c>
      <c r="M164" s="47" t="e">
        <f t="array" ref="M164">IF(ROWS(M$13:M164)&gt;COUNTA(K$13:K$1012),"",INDEX(K$13:K$1012,SMALL(IF(K$13:K$1012&lt;&gt;"",ROW(K$13:K$1012)-ROW(K$13)+1),ROWS(M$13:M164))))</f>
        <v>#NUM!</v>
      </c>
      <c r="O164" s="7">
        <f t="shared" si="8"/>
        <v>0</v>
      </c>
      <c r="P164" s="7">
        <f t="shared" si="9"/>
        <v>0</v>
      </c>
    </row>
    <row r="165" spans="1:16" x14ac:dyDescent="0.25">
      <c r="A165" s="9">
        <v>153</v>
      </c>
      <c r="B165" s="56" t="str">
        <f>IF(VLOOKUP(L165,'do 1000 ha'!$B$18:$I$1018,2,0)=0,"",VLOOKUP(L165,'do 1000 ha'!$B$18:$I$1018,2,0))</f>
        <v/>
      </c>
      <c r="C165" s="56" t="str">
        <f>IF(VLOOKUP(L165,'do 1000 ha'!$B$18:$I$1018,4,0)=0,"",VLOOKUP(L165,'do 1000 ha'!$B$18:$I$1018,4,0))</f>
        <v/>
      </c>
      <c r="D165" s="56" t="str">
        <f>IF(VLOOKUP(L165,'do 1000 ha'!$B$18:$I$1018,5,0)=0,"",VLOOKUP(L165,'do 1000 ha'!$B$18:$I$1018,5,0))</f>
        <v/>
      </c>
      <c r="E165" s="56" t="str">
        <f>IF(VLOOKUP(L165,'do 1000 ha'!$B$18:$I$1018,6,0)=0,"",VLOOKUP(L165,'do 1000 ha'!$B$18:$I$1018,6,0))</f>
        <v/>
      </c>
      <c r="F165" s="56" t="str">
        <f>IF(VLOOKUP(L165,'do 1000 ha'!$B$18:$I$1018,7,0)=0,"",VLOOKUP(L165,'do 1000 ha'!$B$18:$I$1018,7,0))</f>
        <v/>
      </c>
      <c r="G165" s="57" t="str">
        <f>IF(VLOOKUP(L165,'do 1000 ha'!$B$18:$I$1018,8,0)=0,"",VLOOKUP(L165,'do 1000 ha'!$B$18:$I$1018,8,0))</f>
        <v/>
      </c>
      <c r="H165" s="25"/>
      <c r="I165" s="53" t="str">
        <f>IF('do 1000 ha'!K171='do 1000 ha'!$AR$8,'do 1000 ha'!AF171,"")</f>
        <v/>
      </c>
      <c r="J165" s="7" t="str">
        <f t="shared" si="7"/>
        <v/>
      </c>
      <c r="K165" s="11" t="str">
        <f t="array" ref="K165">IF(OR(I165=$I$13:I164),"",I165)</f>
        <v/>
      </c>
      <c r="L165" s="7" t="str">
        <f t="array" ref="L165">IFERROR(INDEX(K$13:K$1012,SMALL(IF(K$13:K$1012&lt;&gt;"",ROW(K$13:K$1012)-ROW(K$13)+1),ROWS(K$13:$K165))),"")</f>
        <v/>
      </c>
      <c r="M165" s="47" t="e">
        <f t="array" ref="M165">IF(ROWS(M$13:M165)&gt;COUNTA(K$13:K$1012),"",INDEX(K$13:K$1012,SMALL(IF(K$13:K$1012&lt;&gt;"",ROW(K$13:K$1012)-ROW(K$13)+1),ROWS(M$13:M165))))</f>
        <v>#NUM!</v>
      </c>
      <c r="O165" s="7">
        <f t="shared" si="8"/>
        <v>0</v>
      </c>
      <c r="P165" s="7">
        <f t="shared" si="9"/>
        <v>0</v>
      </c>
    </row>
    <row r="166" spans="1:16" x14ac:dyDescent="0.25">
      <c r="A166" s="9">
        <v>154</v>
      </c>
      <c r="B166" s="56" t="str">
        <f>IF(VLOOKUP(L166,'do 1000 ha'!$B$18:$I$1018,2,0)=0,"",VLOOKUP(L166,'do 1000 ha'!$B$18:$I$1018,2,0))</f>
        <v/>
      </c>
      <c r="C166" s="56" t="str">
        <f>IF(VLOOKUP(L166,'do 1000 ha'!$B$18:$I$1018,4,0)=0,"",VLOOKUP(L166,'do 1000 ha'!$B$18:$I$1018,4,0))</f>
        <v/>
      </c>
      <c r="D166" s="56" t="str">
        <f>IF(VLOOKUP(L166,'do 1000 ha'!$B$18:$I$1018,5,0)=0,"",VLOOKUP(L166,'do 1000 ha'!$B$18:$I$1018,5,0))</f>
        <v/>
      </c>
      <c r="E166" s="56" t="str">
        <f>IF(VLOOKUP(L166,'do 1000 ha'!$B$18:$I$1018,6,0)=0,"",VLOOKUP(L166,'do 1000 ha'!$B$18:$I$1018,6,0))</f>
        <v/>
      </c>
      <c r="F166" s="56" t="str">
        <f>IF(VLOOKUP(L166,'do 1000 ha'!$B$18:$I$1018,7,0)=0,"",VLOOKUP(L166,'do 1000 ha'!$B$18:$I$1018,7,0))</f>
        <v/>
      </c>
      <c r="G166" s="57" t="str">
        <f>IF(VLOOKUP(L166,'do 1000 ha'!$B$18:$I$1018,8,0)=0,"",VLOOKUP(L166,'do 1000 ha'!$B$18:$I$1018,8,0))</f>
        <v/>
      </c>
      <c r="H166" s="25"/>
      <c r="I166" s="53" t="str">
        <f>IF('do 1000 ha'!K172='do 1000 ha'!$AR$8,'do 1000 ha'!AF172,"")</f>
        <v/>
      </c>
      <c r="J166" s="7" t="str">
        <f t="shared" si="7"/>
        <v/>
      </c>
      <c r="K166" s="11" t="str">
        <f t="array" ref="K166">IF(OR(I166=$I$13:I165),"",I166)</f>
        <v/>
      </c>
      <c r="L166" s="7" t="str">
        <f t="array" ref="L166">IFERROR(INDEX(K$13:K$1012,SMALL(IF(K$13:K$1012&lt;&gt;"",ROW(K$13:K$1012)-ROW(K$13)+1),ROWS(K$13:$K166))),"")</f>
        <v/>
      </c>
      <c r="M166" s="47" t="e">
        <f t="array" ref="M166">IF(ROWS(M$13:M166)&gt;COUNTA(K$13:K$1012),"",INDEX(K$13:K$1012,SMALL(IF(K$13:K$1012&lt;&gt;"",ROW(K$13:K$1012)-ROW(K$13)+1),ROWS(M$13:M166))))</f>
        <v>#NUM!</v>
      </c>
      <c r="O166" s="7">
        <f t="shared" si="8"/>
        <v>0</v>
      </c>
      <c r="P166" s="7">
        <f t="shared" si="9"/>
        <v>0</v>
      </c>
    </row>
    <row r="167" spans="1:16" x14ac:dyDescent="0.25">
      <c r="A167" s="9">
        <v>155</v>
      </c>
      <c r="B167" s="56" t="str">
        <f>IF(VLOOKUP(L167,'do 1000 ha'!$B$18:$I$1018,2,0)=0,"",VLOOKUP(L167,'do 1000 ha'!$B$18:$I$1018,2,0))</f>
        <v/>
      </c>
      <c r="C167" s="56" t="str">
        <f>IF(VLOOKUP(L167,'do 1000 ha'!$B$18:$I$1018,4,0)=0,"",VLOOKUP(L167,'do 1000 ha'!$B$18:$I$1018,4,0))</f>
        <v/>
      </c>
      <c r="D167" s="56" t="str">
        <f>IF(VLOOKUP(L167,'do 1000 ha'!$B$18:$I$1018,5,0)=0,"",VLOOKUP(L167,'do 1000 ha'!$B$18:$I$1018,5,0))</f>
        <v/>
      </c>
      <c r="E167" s="56" t="str">
        <f>IF(VLOOKUP(L167,'do 1000 ha'!$B$18:$I$1018,6,0)=0,"",VLOOKUP(L167,'do 1000 ha'!$B$18:$I$1018,6,0))</f>
        <v/>
      </c>
      <c r="F167" s="56" t="str">
        <f>IF(VLOOKUP(L167,'do 1000 ha'!$B$18:$I$1018,7,0)=0,"",VLOOKUP(L167,'do 1000 ha'!$B$18:$I$1018,7,0))</f>
        <v/>
      </c>
      <c r="G167" s="57" t="str">
        <f>IF(VLOOKUP(L167,'do 1000 ha'!$B$18:$I$1018,8,0)=0,"",VLOOKUP(L167,'do 1000 ha'!$B$18:$I$1018,8,0))</f>
        <v/>
      </c>
      <c r="H167" s="25"/>
      <c r="I167" s="53" t="str">
        <f>IF('do 1000 ha'!K173='do 1000 ha'!$AR$8,'do 1000 ha'!AF173,"")</f>
        <v/>
      </c>
      <c r="J167" s="7" t="str">
        <f t="shared" si="7"/>
        <v/>
      </c>
      <c r="K167" s="11" t="str">
        <f t="array" ref="K167">IF(OR(I167=$I$13:I166),"",I167)</f>
        <v/>
      </c>
      <c r="L167" s="7" t="str">
        <f t="array" ref="L167">IFERROR(INDEX(K$13:K$1012,SMALL(IF(K$13:K$1012&lt;&gt;"",ROW(K$13:K$1012)-ROW(K$13)+1),ROWS(K$13:$K167))),"")</f>
        <v/>
      </c>
      <c r="M167" s="47" t="e">
        <f t="array" ref="M167">IF(ROWS(M$13:M167)&gt;COUNTA(K$13:K$1012),"",INDEX(K$13:K$1012,SMALL(IF(K$13:K$1012&lt;&gt;"",ROW(K$13:K$1012)-ROW(K$13)+1),ROWS(M$13:M167))))</f>
        <v>#NUM!</v>
      </c>
      <c r="O167" s="7">
        <f t="shared" si="8"/>
        <v>0</v>
      </c>
      <c r="P167" s="7">
        <f t="shared" si="9"/>
        <v>0</v>
      </c>
    </row>
    <row r="168" spans="1:16" x14ac:dyDescent="0.25">
      <c r="A168" s="9">
        <v>156</v>
      </c>
      <c r="B168" s="56" t="str">
        <f>IF(VLOOKUP(L168,'do 1000 ha'!$B$18:$I$1018,2,0)=0,"",VLOOKUP(L168,'do 1000 ha'!$B$18:$I$1018,2,0))</f>
        <v/>
      </c>
      <c r="C168" s="56" t="str">
        <f>IF(VLOOKUP(L168,'do 1000 ha'!$B$18:$I$1018,4,0)=0,"",VLOOKUP(L168,'do 1000 ha'!$B$18:$I$1018,4,0))</f>
        <v/>
      </c>
      <c r="D168" s="56" t="str">
        <f>IF(VLOOKUP(L168,'do 1000 ha'!$B$18:$I$1018,5,0)=0,"",VLOOKUP(L168,'do 1000 ha'!$B$18:$I$1018,5,0))</f>
        <v/>
      </c>
      <c r="E168" s="56" t="str">
        <f>IF(VLOOKUP(L168,'do 1000 ha'!$B$18:$I$1018,6,0)=0,"",VLOOKUP(L168,'do 1000 ha'!$B$18:$I$1018,6,0))</f>
        <v/>
      </c>
      <c r="F168" s="56" t="str">
        <f>IF(VLOOKUP(L168,'do 1000 ha'!$B$18:$I$1018,7,0)=0,"",VLOOKUP(L168,'do 1000 ha'!$B$18:$I$1018,7,0))</f>
        <v/>
      </c>
      <c r="G168" s="57" t="str">
        <f>IF(VLOOKUP(L168,'do 1000 ha'!$B$18:$I$1018,8,0)=0,"",VLOOKUP(L168,'do 1000 ha'!$B$18:$I$1018,8,0))</f>
        <v/>
      </c>
      <c r="H168" s="25"/>
      <c r="I168" s="53" t="str">
        <f>IF('do 1000 ha'!K174='do 1000 ha'!$AR$8,'do 1000 ha'!AF174,"")</f>
        <v/>
      </c>
      <c r="J168" s="7" t="str">
        <f t="shared" si="7"/>
        <v/>
      </c>
      <c r="K168" s="11" t="str">
        <f t="array" ref="K168">IF(OR(I168=$I$13:I167),"",I168)</f>
        <v/>
      </c>
      <c r="L168" s="7" t="str">
        <f t="array" ref="L168">IFERROR(INDEX(K$13:K$1012,SMALL(IF(K$13:K$1012&lt;&gt;"",ROW(K$13:K$1012)-ROW(K$13)+1),ROWS(K$13:$K168))),"")</f>
        <v/>
      </c>
      <c r="M168" s="47" t="e">
        <f t="array" ref="M168">IF(ROWS(M$13:M168)&gt;COUNTA(K$13:K$1012),"",INDEX(K$13:K$1012,SMALL(IF(K$13:K$1012&lt;&gt;"",ROW(K$13:K$1012)-ROW(K$13)+1),ROWS(M$13:M168))))</f>
        <v>#NUM!</v>
      </c>
      <c r="O168" s="7">
        <f t="shared" si="8"/>
        <v>0</v>
      </c>
      <c r="P168" s="7">
        <f t="shared" si="9"/>
        <v>0</v>
      </c>
    </row>
    <row r="169" spans="1:16" x14ac:dyDescent="0.25">
      <c r="A169" s="9">
        <v>157</v>
      </c>
      <c r="B169" s="56" t="str">
        <f>IF(VLOOKUP(L169,'do 1000 ha'!$B$18:$I$1018,2,0)=0,"",VLOOKUP(L169,'do 1000 ha'!$B$18:$I$1018,2,0))</f>
        <v/>
      </c>
      <c r="C169" s="56" t="str">
        <f>IF(VLOOKUP(L169,'do 1000 ha'!$B$18:$I$1018,4,0)=0,"",VLOOKUP(L169,'do 1000 ha'!$B$18:$I$1018,4,0))</f>
        <v/>
      </c>
      <c r="D169" s="56" t="str">
        <f>IF(VLOOKUP(L169,'do 1000 ha'!$B$18:$I$1018,5,0)=0,"",VLOOKUP(L169,'do 1000 ha'!$B$18:$I$1018,5,0))</f>
        <v/>
      </c>
      <c r="E169" s="56" t="str">
        <f>IF(VLOOKUP(L169,'do 1000 ha'!$B$18:$I$1018,6,0)=0,"",VLOOKUP(L169,'do 1000 ha'!$B$18:$I$1018,6,0))</f>
        <v/>
      </c>
      <c r="F169" s="56" t="str">
        <f>IF(VLOOKUP(L169,'do 1000 ha'!$B$18:$I$1018,7,0)=0,"",VLOOKUP(L169,'do 1000 ha'!$B$18:$I$1018,7,0))</f>
        <v/>
      </c>
      <c r="G169" s="57" t="str">
        <f>IF(VLOOKUP(L169,'do 1000 ha'!$B$18:$I$1018,8,0)=0,"",VLOOKUP(L169,'do 1000 ha'!$B$18:$I$1018,8,0))</f>
        <v/>
      </c>
      <c r="H169" s="25"/>
      <c r="I169" s="53" t="str">
        <f>IF('do 1000 ha'!K175='do 1000 ha'!$AR$8,'do 1000 ha'!AF175,"")</f>
        <v/>
      </c>
      <c r="J169" s="7" t="str">
        <f t="shared" si="7"/>
        <v/>
      </c>
      <c r="K169" s="11" t="str">
        <f t="array" ref="K169">IF(OR(I169=$I$13:I168),"",I169)</f>
        <v/>
      </c>
      <c r="L169" s="7" t="str">
        <f t="array" ref="L169">IFERROR(INDEX(K$13:K$1012,SMALL(IF(K$13:K$1012&lt;&gt;"",ROW(K$13:K$1012)-ROW(K$13)+1),ROWS(K$13:$K169))),"")</f>
        <v/>
      </c>
      <c r="M169" s="47" t="e">
        <f t="array" ref="M169">IF(ROWS(M$13:M169)&gt;COUNTA(K$13:K$1012),"",INDEX(K$13:K$1012,SMALL(IF(K$13:K$1012&lt;&gt;"",ROW(K$13:K$1012)-ROW(K$13)+1),ROWS(M$13:M169))))</f>
        <v>#NUM!</v>
      </c>
      <c r="O169" s="7">
        <f t="shared" si="8"/>
        <v>0</v>
      </c>
      <c r="P169" s="7">
        <f t="shared" si="9"/>
        <v>0</v>
      </c>
    </row>
    <row r="170" spans="1:16" x14ac:dyDescent="0.25">
      <c r="A170" s="9">
        <v>158</v>
      </c>
      <c r="B170" s="56" t="str">
        <f>IF(VLOOKUP(L170,'do 1000 ha'!$B$18:$I$1018,2,0)=0,"",VLOOKUP(L170,'do 1000 ha'!$B$18:$I$1018,2,0))</f>
        <v/>
      </c>
      <c r="C170" s="56" t="str">
        <f>IF(VLOOKUP(L170,'do 1000 ha'!$B$18:$I$1018,4,0)=0,"",VLOOKUP(L170,'do 1000 ha'!$B$18:$I$1018,4,0))</f>
        <v/>
      </c>
      <c r="D170" s="56" t="str">
        <f>IF(VLOOKUP(L170,'do 1000 ha'!$B$18:$I$1018,5,0)=0,"",VLOOKUP(L170,'do 1000 ha'!$B$18:$I$1018,5,0))</f>
        <v/>
      </c>
      <c r="E170" s="56" t="str">
        <f>IF(VLOOKUP(L170,'do 1000 ha'!$B$18:$I$1018,6,0)=0,"",VLOOKUP(L170,'do 1000 ha'!$B$18:$I$1018,6,0))</f>
        <v/>
      </c>
      <c r="F170" s="56" t="str">
        <f>IF(VLOOKUP(L170,'do 1000 ha'!$B$18:$I$1018,7,0)=0,"",VLOOKUP(L170,'do 1000 ha'!$B$18:$I$1018,7,0))</f>
        <v/>
      </c>
      <c r="G170" s="57" t="str">
        <f>IF(VLOOKUP(L170,'do 1000 ha'!$B$18:$I$1018,8,0)=0,"",VLOOKUP(L170,'do 1000 ha'!$B$18:$I$1018,8,0))</f>
        <v/>
      </c>
      <c r="H170" s="25"/>
      <c r="I170" s="53" t="str">
        <f>IF('do 1000 ha'!K176='do 1000 ha'!$AR$8,'do 1000 ha'!AF176,"")</f>
        <v/>
      </c>
      <c r="J170" s="7" t="str">
        <f t="shared" si="7"/>
        <v/>
      </c>
      <c r="K170" s="11" t="str">
        <f t="array" ref="K170">IF(OR(I170=$I$13:I169),"",I170)</f>
        <v/>
      </c>
      <c r="L170" s="7" t="str">
        <f t="array" ref="L170">IFERROR(INDEX(K$13:K$1012,SMALL(IF(K$13:K$1012&lt;&gt;"",ROW(K$13:K$1012)-ROW(K$13)+1),ROWS(K$13:$K170))),"")</f>
        <v/>
      </c>
      <c r="M170" s="47" t="e">
        <f t="array" ref="M170">IF(ROWS(M$13:M170)&gt;COUNTA(K$13:K$1012),"",INDEX(K$13:K$1012,SMALL(IF(K$13:K$1012&lt;&gt;"",ROW(K$13:K$1012)-ROW(K$13)+1),ROWS(M$13:M170))))</f>
        <v>#NUM!</v>
      </c>
      <c r="O170" s="7">
        <f t="shared" si="8"/>
        <v>0</v>
      </c>
      <c r="P170" s="7">
        <f t="shared" si="9"/>
        <v>0</v>
      </c>
    </row>
    <row r="171" spans="1:16" x14ac:dyDescent="0.25">
      <c r="A171" s="9">
        <v>159</v>
      </c>
      <c r="B171" s="56" t="str">
        <f>IF(VLOOKUP(L171,'do 1000 ha'!$B$18:$I$1018,2,0)=0,"",VLOOKUP(L171,'do 1000 ha'!$B$18:$I$1018,2,0))</f>
        <v/>
      </c>
      <c r="C171" s="56" t="str">
        <f>IF(VLOOKUP(L171,'do 1000 ha'!$B$18:$I$1018,4,0)=0,"",VLOOKUP(L171,'do 1000 ha'!$B$18:$I$1018,4,0))</f>
        <v/>
      </c>
      <c r="D171" s="56" t="str">
        <f>IF(VLOOKUP(L171,'do 1000 ha'!$B$18:$I$1018,5,0)=0,"",VLOOKUP(L171,'do 1000 ha'!$B$18:$I$1018,5,0))</f>
        <v/>
      </c>
      <c r="E171" s="56" t="str">
        <f>IF(VLOOKUP(L171,'do 1000 ha'!$B$18:$I$1018,6,0)=0,"",VLOOKUP(L171,'do 1000 ha'!$B$18:$I$1018,6,0))</f>
        <v/>
      </c>
      <c r="F171" s="56" t="str">
        <f>IF(VLOOKUP(L171,'do 1000 ha'!$B$18:$I$1018,7,0)=0,"",VLOOKUP(L171,'do 1000 ha'!$B$18:$I$1018,7,0))</f>
        <v/>
      </c>
      <c r="G171" s="57" t="str">
        <f>IF(VLOOKUP(L171,'do 1000 ha'!$B$18:$I$1018,8,0)=0,"",VLOOKUP(L171,'do 1000 ha'!$B$18:$I$1018,8,0))</f>
        <v/>
      </c>
      <c r="H171" s="25"/>
      <c r="I171" s="53" t="str">
        <f>IF('do 1000 ha'!K177='do 1000 ha'!$AR$8,'do 1000 ha'!AF177,"")</f>
        <v/>
      </c>
      <c r="J171" s="7" t="str">
        <f t="shared" si="7"/>
        <v/>
      </c>
      <c r="K171" s="11" t="str">
        <f t="array" ref="K171">IF(OR(I171=$I$13:I170),"",I171)</f>
        <v/>
      </c>
      <c r="L171" s="7" t="str">
        <f t="array" ref="L171">IFERROR(INDEX(K$13:K$1012,SMALL(IF(K$13:K$1012&lt;&gt;"",ROW(K$13:K$1012)-ROW(K$13)+1),ROWS(K$13:$K171))),"")</f>
        <v/>
      </c>
      <c r="M171" s="47" t="e">
        <f t="array" ref="M171">IF(ROWS(M$13:M171)&gt;COUNTA(K$13:K$1012),"",INDEX(K$13:K$1012,SMALL(IF(K$13:K$1012&lt;&gt;"",ROW(K$13:K$1012)-ROW(K$13)+1),ROWS(M$13:M171))))</f>
        <v>#NUM!</v>
      </c>
      <c r="O171" s="7">
        <f t="shared" si="8"/>
        <v>0</v>
      </c>
      <c r="P171" s="7">
        <f t="shared" si="9"/>
        <v>0</v>
      </c>
    </row>
    <row r="172" spans="1:16" x14ac:dyDescent="0.25">
      <c r="A172" s="9">
        <v>160</v>
      </c>
      <c r="B172" s="56" t="str">
        <f>IF(VLOOKUP(L172,'do 1000 ha'!$B$18:$I$1018,2,0)=0,"",VLOOKUP(L172,'do 1000 ha'!$B$18:$I$1018,2,0))</f>
        <v/>
      </c>
      <c r="C172" s="56" t="str">
        <f>IF(VLOOKUP(L172,'do 1000 ha'!$B$18:$I$1018,4,0)=0,"",VLOOKUP(L172,'do 1000 ha'!$B$18:$I$1018,4,0))</f>
        <v/>
      </c>
      <c r="D172" s="56" t="str">
        <f>IF(VLOOKUP(L172,'do 1000 ha'!$B$18:$I$1018,5,0)=0,"",VLOOKUP(L172,'do 1000 ha'!$B$18:$I$1018,5,0))</f>
        <v/>
      </c>
      <c r="E172" s="56" t="str">
        <f>IF(VLOOKUP(L172,'do 1000 ha'!$B$18:$I$1018,6,0)=0,"",VLOOKUP(L172,'do 1000 ha'!$B$18:$I$1018,6,0))</f>
        <v/>
      </c>
      <c r="F172" s="56" t="str">
        <f>IF(VLOOKUP(L172,'do 1000 ha'!$B$18:$I$1018,7,0)=0,"",VLOOKUP(L172,'do 1000 ha'!$B$18:$I$1018,7,0))</f>
        <v/>
      </c>
      <c r="G172" s="57" t="str">
        <f>IF(VLOOKUP(L172,'do 1000 ha'!$B$18:$I$1018,8,0)=0,"",VLOOKUP(L172,'do 1000 ha'!$B$18:$I$1018,8,0))</f>
        <v/>
      </c>
      <c r="H172" s="25"/>
      <c r="I172" s="53" t="str">
        <f>IF('do 1000 ha'!K178='do 1000 ha'!$AR$8,'do 1000 ha'!AF178,"")</f>
        <v/>
      </c>
      <c r="J172" s="7" t="str">
        <f t="shared" si="7"/>
        <v/>
      </c>
      <c r="K172" s="11" t="str">
        <f t="array" ref="K172">IF(OR(I172=$I$13:I171),"",I172)</f>
        <v/>
      </c>
      <c r="L172" s="7" t="str">
        <f t="array" ref="L172">IFERROR(INDEX(K$13:K$1012,SMALL(IF(K$13:K$1012&lt;&gt;"",ROW(K$13:K$1012)-ROW(K$13)+1),ROWS(K$13:$K172))),"")</f>
        <v/>
      </c>
      <c r="M172" s="47" t="e">
        <f t="array" ref="M172">IF(ROWS(M$13:M172)&gt;COUNTA(K$13:K$1012),"",INDEX(K$13:K$1012,SMALL(IF(K$13:K$1012&lt;&gt;"",ROW(K$13:K$1012)-ROW(K$13)+1),ROWS(M$13:M172))))</f>
        <v>#NUM!</v>
      </c>
      <c r="O172" s="7">
        <f t="shared" si="8"/>
        <v>0</v>
      </c>
      <c r="P172" s="7">
        <f t="shared" si="9"/>
        <v>0</v>
      </c>
    </row>
    <row r="173" spans="1:16" x14ac:dyDescent="0.25">
      <c r="A173" s="9">
        <v>161</v>
      </c>
      <c r="B173" s="56" t="str">
        <f>IF(VLOOKUP(L173,'do 1000 ha'!$B$18:$I$1018,2,0)=0,"",VLOOKUP(L173,'do 1000 ha'!$B$18:$I$1018,2,0))</f>
        <v/>
      </c>
      <c r="C173" s="56" t="str">
        <f>IF(VLOOKUP(L173,'do 1000 ha'!$B$18:$I$1018,4,0)=0,"",VLOOKUP(L173,'do 1000 ha'!$B$18:$I$1018,4,0))</f>
        <v/>
      </c>
      <c r="D173" s="56" t="str">
        <f>IF(VLOOKUP(L173,'do 1000 ha'!$B$18:$I$1018,5,0)=0,"",VLOOKUP(L173,'do 1000 ha'!$B$18:$I$1018,5,0))</f>
        <v/>
      </c>
      <c r="E173" s="56" t="str">
        <f>IF(VLOOKUP(L173,'do 1000 ha'!$B$18:$I$1018,6,0)=0,"",VLOOKUP(L173,'do 1000 ha'!$B$18:$I$1018,6,0))</f>
        <v/>
      </c>
      <c r="F173" s="56" t="str">
        <f>IF(VLOOKUP(L173,'do 1000 ha'!$B$18:$I$1018,7,0)=0,"",VLOOKUP(L173,'do 1000 ha'!$B$18:$I$1018,7,0))</f>
        <v/>
      </c>
      <c r="G173" s="57" t="str">
        <f>IF(VLOOKUP(L173,'do 1000 ha'!$B$18:$I$1018,8,0)=0,"",VLOOKUP(L173,'do 1000 ha'!$B$18:$I$1018,8,0))</f>
        <v/>
      </c>
      <c r="H173" s="25"/>
      <c r="I173" s="53" t="str">
        <f>IF('do 1000 ha'!K179='do 1000 ha'!$AR$8,'do 1000 ha'!AF179,"")</f>
        <v/>
      </c>
      <c r="J173" s="7" t="str">
        <f t="shared" si="7"/>
        <v/>
      </c>
      <c r="K173" s="11" t="str">
        <f t="array" ref="K173">IF(OR(I173=$I$13:I172),"",I173)</f>
        <v/>
      </c>
      <c r="L173" s="7" t="str">
        <f t="array" ref="L173">IFERROR(INDEX(K$13:K$1012,SMALL(IF(K$13:K$1012&lt;&gt;"",ROW(K$13:K$1012)-ROW(K$13)+1),ROWS(K$13:$K173))),"")</f>
        <v/>
      </c>
      <c r="M173" s="47" t="e">
        <f t="array" ref="M173">IF(ROWS(M$13:M173)&gt;COUNTA(K$13:K$1012),"",INDEX(K$13:K$1012,SMALL(IF(K$13:K$1012&lt;&gt;"",ROW(K$13:K$1012)-ROW(K$13)+1),ROWS(M$13:M173))))</f>
        <v>#NUM!</v>
      </c>
      <c r="O173" s="7">
        <f t="shared" si="8"/>
        <v>0</v>
      </c>
      <c r="P173" s="7">
        <f t="shared" si="9"/>
        <v>0</v>
      </c>
    </row>
    <row r="174" spans="1:16" x14ac:dyDescent="0.25">
      <c r="A174" s="9">
        <v>162</v>
      </c>
      <c r="B174" s="56" t="str">
        <f>IF(VLOOKUP(L174,'do 1000 ha'!$B$18:$I$1018,2,0)=0,"",VLOOKUP(L174,'do 1000 ha'!$B$18:$I$1018,2,0))</f>
        <v/>
      </c>
      <c r="C174" s="56" t="str">
        <f>IF(VLOOKUP(L174,'do 1000 ha'!$B$18:$I$1018,4,0)=0,"",VLOOKUP(L174,'do 1000 ha'!$B$18:$I$1018,4,0))</f>
        <v/>
      </c>
      <c r="D174" s="56" t="str">
        <f>IF(VLOOKUP(L174,'do 1000 ha'!$B$18:$I$1018,5,0)=0,"",VLOOKUP(L174,'do 1000 ha'!$B$18:$I$1018,5,0))</f>
        <v/>
      </c>
      <c r="E174" s="56" t="str">
        <f>IF(VLOOKUP(L174,'do 1000 ha'!$B$18:$I$1018,6,0)=0,"",VLOOKUP(L174,'do 1000 ha'!$B$18:$I$1018,6,0))</f>
        <v/>
      </c>
      <c r="F174" s="56" t="str">
        <f>IF(VLOOKUP(L174,'do 1000 ha'!$B$18:$I$1018,7,0)=0,"",VLOOKUP(L174,'do 1000 ha'!$B$18:$I$1018,7,0))</f>
        <v/>
      </c>
      <c r="G174" s="57" t="str">
        <f>IF(VLOOKUP(L174,'do 1000 ha'!$B$18:$I$1018,8,0)=0,"",VLOOKUP(L174,'do 1000 ha'!$B$18:$I$1018,8,0))</f>
        <v/>
      </c>
      <c r="H174" s="25"/>
      <c r="I174" s="53" t="str">
        <f>IF('do 1000 ha'!K180='do 1000 ha'!$AR$8,'do 1000 ha'!AF180,"")</f>
        <v/>
      </c>
      <c r="J174" s="7" t="str">
        <f t="shared" si="7"/>
        <v/>
      </c>
      <c r="K174" s="11" t="str">
        <f t="array" ref="K174">IF(OR(I174=$I$13:I173),"",I174)</f>
        <v/>
      </c>
      <c r="L174" s="7" t="str">
        <f t="array" ref="L174">IFERROR(INDEX(K$13:K$1012,SMALL(IF(K$13:K$1012&lt;&gt;"",ROW(K$13:K$1012)-ROW(K$13)+1),ROWS(K$13:$K174))),"")</f>
        <v/>
      </c>
      <c r="M174" s="47" t="e">
        <f t="array" ref="M174">IF(ROWS(M$13:M174)&gt;COUNTA(K$13:K$1012),"",INDEX(K$13:K$1012,SMALL(IF(K$13:K$1012&lt;&gt;"",ROW(K$13:K$1012)-ROW(K$13)+1),ROWS(M$13:M174))))</f>
        <v>#NUM!</v>
      </c>
      <c r="O174" s="7">
        <f t="shared" si="8"/>
        <v>0</v>
      </c>
      <c r="P174" s="7">
        <f t="shared" si="9"/>
        <v>0</v>
      </c>
    </row>
    <row r="175" spans="1:16" x14ac:dyDescent="0.25">
      <c r="A175" s="9">
        <v>163</v>
      </c>
      <c r="B175" s="56" t="str">
        <f>IF(VLOOKUP(L175,'do 1000 ha'!$B$18:$I$1018,2,0)=0,"",VLOOKUP(L175,'do 1000 ha'!$B$18:$I$1018,2,0))</f>
        <v/>
      </c>
      <c r="C175" s="56" t="str">
        <f>IF(VLOOKUP(L175,'do 1000 ha'!$B$18:$I$1018,4,0)=0,"",VLOOKUP(L175,'do 1000 ha'!$B$18:$I$1018,4,0))</f>
        <v/>
      </c>
      <c r="D175" s="56" t="str">
        <f>IF(VLOOKUP(L175,'do 1000 ha'!$B$18:$I$1018,5,0)=0,"",VLOOKUP(L175,'do 1000 ha'!$B$18:$I$1018,5,0))</f>
        <v/>
      </c>
      <c r="E175" s="56" t="str">
        <f>IF(VLOOKUP(L175,'do 1000 ha'!$B$18:$I$1018,6,0)=0,"",VLOOKUP(L175,'do 1000 ha'!$B$18:$I$1018,6,0))</f>
        <v/>
      </c>
      <c r="F175" s="56" t="str">
        <f>IF(VLOOKUP(L175,'do 1000 ha'!$B$18:$I$1018,7,0)=0,"",VLOOKUP(L175,'do 1000 ha'!$B$18:$I$1018,7,0))</f>
        <v/>
      </c>
      <c r="G175" s="57" t="str">
        <f>IF(VLOOKUP(L175,'do 1000 ha'!$B$18:$I$1018,8,0)=0,"",VLOOKUP(L175,'do 1000 ha'!$B$18:$I$1018,8,0))</f>
        <v/>
      </c>
      <c r="H175" s="25"/>
      <c r="I175" s="53" t="str">
        <f>IF('do 1000 ha'!K181='do 1000 ha'!$AR$8,'do 1000 ha'!AF181,"")</f>
        <v/>
      </c>
      <c r="J175" s="7" t="str">
        <f t="shared" si="7"/>
        <v/>
      </c>
      <c r="K175" s="11" t="str">
        <f t="array" ref="K175">IF(OR(I175=$I$13:I174),"",I175)</f>
        <v/>
      </c>
      <c r="L175" s="7" t="str">
        <f t="array" ref="L175">IFERROR(INDEX(K$13:K$1012,SMALL(IF(K$13:K$1012&lt;&gt;"",ROW(K$13:K$1012)-ROW(K$13)+1),ROWS(K$13:$K175))),"")</f>
        <v/>
      </c>
      <c r="M175" s="47" t="e">
        <f t="array" ref="M175">IF(ROWS(M$13:M175)&gt;COUNTA(K$13:K$1012),"",INDEX(K$13:K$1012,SMALL(IF(K$13:K$1012&lt;&gt;"",ROW(K$13:K$1012)-ROW(K$13)+1),ROWS(M$13:M175))))</f>
        <v>#NUM!</v>
      </c>
      <c r="O175" s="7">
        <f t="shared" si="8"/>
        <v>0</v>
      </c>
      <c r="P175" s="7">
        <f t="shared" si="9"/>
        <v>0</v>
      </c>
    </row>
    <row r="176" spans="1:16" x14ac:dyDescent="0.25">
      <c r="A176" s="9">
        <v>164</v>
      </c>
      <c r="B176" s="56" t="str">
        <f>IF(VLOOKUP(L176,'do 1000 ha'!$B$18:$I$1018,2,0)=0,"",VLOOKUP(L176,'do 1000 ha'!$B$18:$I$1018,2,0))</f>
        <v/>
      </c>
      <c r="C176" s="56" t="str">
        <f>IF(VLOOKUP(L176,'do 1000 ha'!$B$18:$I$1018,4,0)=0,"",VLOOKUP(L176,'do 1000 ha'!$B$18:$I$1018,4,0))</f>
        <v/>
      </c>
      <c r="D176" s="56" t="str">
        <f>IF(VLOOKUP(L176,'do 1000 ha'!$B$18:$I$1018,5,0)=0,"",VLOOKUP(L176,'do 1000 ha'!$B$18:$I$1018,5,0))</f>
        <v/>
      </c>
      <c r="E176" s="56" t="str">
        <f>IF(VLOOKUP(L176,'do 1000 ha'!$B$18:$I$1018,6,0)=0,"",VLOOKUP(L176,'do 1000 ha'!$B$18:$I$1018,6,0))</f>
        <v/>
      </c>
      <c r="F176" s="56" t="str">
        <f>IF(VLOOKUP(L176,'do 1000 ha'!$B$18:$I$1018,7,0)=0,"",VLOOKUP(L176,'do 1000 ha'!$B$18:$I$1018,7,0))</f>
        <v/>
      </c>
      <c r="G176" s="57" t="str">
        <f>IF(VLOOKUP(L176,'do 1000 ha'!$B$18:$I$1018,8,0)=0,"",VLOOKUP(L176,'do 1000 ha'!$B$18:$I$1018,8,0))</f>
        <v/>
      </c>
      <c r="H176" s="25"/>
      <c r="I176" s="53" t="str">
        <f>IF('do 1000 ha'!K182='do 1000 ha'!$AR$8,'do 1000 ha'!AF182,"")</f>
        <v/>
      </c>
      <c r="J176" s="7" t="str">
        <f t="shared" si="7"/>
        <v/>
      </c>
      <c r="K176" s="11" t="str">
        <f t="array" ref="K176">IF(OR(I176=$I$13:I175),"",I176)</f>
        <v/>
      </c>
      <c r="L176" s="7" t="str">
        <f t="array" ref="L176">IFERROR(INDEX(K$13:K$1012,SMALL(IF(K$13:K$1012&lt;&gt;"",ROW(K$13:K$1012)-ROW(K$13)+1),ROWS(K$13:$K176))),"")</f>
        <v/>
      </c>
      <c r="M176" s="47" t="e">
        <f t="array" ref="M176">IF(ROWS(M$13:M176)&gt;COUNTA(K$13:K$1012),"",INDEX(K$13:K$1012,SMALL(IF(K$13:K$1012&lt;&gt;"",ROW(K$13:K$1012)-ROW(K$13)+1),ROWS(M$13:M176))))</f>
        <v>#NUM!</v>
      </c>
      <c r="O176" s="7">
        <f t="shared" si="8"/>
        <v>0</v>
      </c>
      <c r="P176" s="7">
        <f t="shared" si="9"/>
        <v>0</v>
      </c>
    </row>
    <row r="177" spans="1:16" x14ac:dyDescent="0.25">
      <c r="A177" s="9">
        <v>165</v>
      </c>
      <c r="B177" s="56" t="str">
        <f>IF(VLOOKUP(L177,'do 1000 ha'!$B$18:$I$1018,2,0)=0,"",VLOOKUP(L177,'do 1000 ha'!$B$18:$I$1018,2,0))</f>
        <v/>
      </c>
      <c r="C177" s="56" t="str">
        <f>IF(VLOOKUP(L177,'do 1000 ha'!$B$18:$I$1018,4,0)=0,"",VLOOKUP(L177,'do 1000 ha'!$B$18:$I$1018,4,0))</f>
        <v/>
      </c>
      <c r="D177" s="56" t="str">
        <f>IF(VLOOKUP(L177,'do 1000 ha'!$B$18:$I$1018,5,0)=0,"",VLOOKUP(L177,'do 1000 ha'!$B$18:$I$1018,5,0))</f>
        <v/>
      </c>
      <c r="E177" s="56" t="str">
        <f>IF(VLOOKUP(L177,'do 1000 ha'!$B$18:$I$1018,6,0)=0,"",VLOOKUP(L177,'do 1000 ha'!$B$18:$I$1018,6,0))</f>
        <v/>
      </c>
      <c r="F177" s="56" t="str">
        <f>IF(VLOOKUP(L177,'do 1000 ha'!$B$18:$I$1018,7,0)=0,"",VLOOKUP(L177,'do 1000 ha'!$B$18:$I$1018,7,0))</f>
        <v/>
      </c>
      <c r="G177" s="57" t="str">
        <f>IF(VLOOKUP(L177,'do 1000 ha'!$B$18:$I$1018,8,0)=0,"",VLOOKUP(L177,'do 1000 ha'!$B$18:$I$1018,8,0))</f>
        <v/>
      </c>
      <c r="H177" s="25"/>
      <c r="I177" s="53" t="str">
        <f>IF('do 1000 ha'!K183='do 1000 ha'!$AR$8,'do 1000 ha'!AF183,"")</f>
        <v/>
      </c>
      <c r="J177" s="7" t="str">
        <f t="shared" si="7"/>
        <v/>
      </c>
      <c r="K177" s="11" t="str">
        <f t="array" ref="K177">IF(OR(I177=$I$13:I176),"",I177)</f>
        <v/>
      </c>
      <c r="L177" s="7" t="str">
        <f t="array" ref="L177">IFERROR(INDEX(K$13:K$1012,SMALL(IF(K$13:K$1012&lt;&gt;"",ROW(K$13:K$1012)-ROW(K$13)+1),ROWS(K$13:$K177))),"")</f>
        <v/>
      </c>
      <c r="M177" s="47" t="e">
        <f t="array" ref="M177">IF(ROWS(M$13:M177)&gt;COUNTA(K$13:K$1012),"",INDEX(K$13:K$1012,SMALL(IF(K$13:K$1012&lt;&gt;"",ROW(K$13:K$1012)-ROW(K$13)+1),ROWS(M$13:M177))))</f>
        <v>#NUM!</v>
      </c>
      <c r="O177" s="7">
        <f t="shared" si="8"/>
        <v>0</v>
      </c>
      <c r="P177" s="7">
        <f t="shared" si="9"/>
        <v>0</v>
      </c>
    </row>
    <row r="178" spans="1:16" x14ac:dyDescent="0.25">
      <c r="A178" s="9">
        <v>166</v>
      </c>
      <c r="B178" s="56" t="str">
        <f>IF(VLOOKUP(L178,'do 1000 ha'!$B$18:$I$1018,2,0)=0,"",VLOOKUP(L178,'do 1000 ha'!$B$18:$I$1018,2,0))</f>
        <v/>
      </c>
      <c r="C178" s="56" t="str">
        <f>IF(VLOOKUP(L178,'do 1000 ha'!$B$18:$I$1018,4,0)=0,"",VLOOKUP(L178,'do 1000 ha'!$B$18:$I$1018,4,0))</f>
        <v/>
      </c>
      <c r="D178" s="56" t="str">
        <f>IF(VLOOKUP(L178,'do 1000 ha'!$B$18:$I$1018,5,0)=0,"",VLOOKUP(L178,'do 1000 ha'!$B$18:$I$1018,5,0))</f>
        <v/>
      </c>
      <c r="E178" s="56" t="str">
        <f>IF(VLOOKUP(L178,'do 1000 ha'!$B$18:$I$1018,6,0)=0,"",VLOOKUP(L178,'do 1000 ha'!$B$18:$I$1018,6,0))</f>
        <v/>
      </c>
      <c r="F178" s="56" t="str">
        <f>IF(VLOOKUP(L178,'do 1000 ha'!$B$18:$I$1018,7,0)=0,"",VLOOKUP(L178,'do 1000 ha'!$B$18:$I$1018,7,0))</f>
        <v/>
      </c>
      <c r="G178" s="57" t="str">
        <f>IF(VLOOKUP(L178,'do 1000 ha'!$B$18:$I$1018,8,0)=0,"",VLOOKUP(L178,'do 1000 ha'!$B$18:$I$1018,8,0))</f>
        <v/>
      </c>
      <c r="H178" s="25"/>
      <c r="I178" s="53" t="str">
        <f>IF('do 1000 ha'!K184='do 1000 ha'!$AR$8,'do 1000 ha'!AF184,"")</f>
        <v/>
      </c>
      <c r="J178" s="7" t="str">
        <f t="shared" si="7"/>
        <v/>
      </c>
      <c r="K178" s="11" t="str">
        <f t="array" ref="K178">IF(OR(I178=$I$13:I177),"",I178)</f>
        <v/>
      </c>
      <c r="L178" s="7" t="str">
        <f t="array" ref="L178">IFERROR(INDEX(K$13:K$1012,SMALL(IF(K$13:K$1012&lt;&gt;"",ROW(K$13:K$1012)-ROW(K$13)+1),ROWS(K$13:$K178))),"")</f>
        <v/>
      </c>
      <c r="M178" s="47" t="e">
        <f t="array" ref="M178">IF(ROWS(M$13:M178)&gt;COUNTA(K$13:K$1012),"",INDEX(K$13:K$1012,SMALL(IF(K$13:K$1012&lt;&gt;"",ROW(K$13:K$1012)-ROW(K$13)+1),ROWS(M$13:M178))))</f>
        <v>#NUM!</v>
      </c>
      <c r="O178" s="7">
        <f t="shared" si="8"/>
        <v>0</v>
      </c>
      <c r="P178" s="7">
        <f t="shared" si="9"/>
        <v>0</v>
      </c>
    </row>
    <row r="179" spans="1:16" x14ac:dyDescent="0.25">
      <c r="A179" s="9">
        <v>167</v>
      </c>
      <c r="B179" s="56" t="str">
        <f>IF(VLOOKUP(L179,'do 1000 ha'!$B$18:$I$1018,2,0)=0,"",VLOOKUP(L179,'do 1000 ha'!$B$18:$I$1018,2,0))</f>
        <v/>
      </c>
      <c r="C179" s="56" t="str">
        <f>IF(VLOOKUP(L179,'do 1000 ha'!$B$18:$I$1018,4,0)=0,"",VLOOKUP(L179,'do 1000 ha'!$B$18:$I$1018,4,0))</f>
        <v/>
      </c>
      <c r="D179" s="56" t="str">
        <f>IF(VLOOKUP(L179,'do 1000 ha'!$B$18:$I$1018,5,0)=0,"",VLOOKUP(L179,'do 1000 ha'!$B$18:$I$1018,5,0))</f>
        <v/>
      </c>
      <c r="E179" s="56" t="str">
        <f>IF(VLOOKUP(L179,'do 1000 ha'!$B$18:$I$1018,6,0)=0,"",VLOOKUP(L179,'do 1000 ha'!$B$18:$I$1018,6,0))</f>
        <v/>
      </c>
      <c r="F179" s="56" t="str">
        <f>IF(VLOOKUP(L179,'do 1000 ha'!$B$18:$I$1018,7,0)=0,"",VLOOKUP(L179,'do 1000 ha'!$B$18:$I$1018,7,0))</f>
        <v/>
      </c>
      <c r="G179" s="57" t="str">
        <f>IF(VLOOKUP(L179,'do 1000 ha'!$B$18:$I$1018,8,0)=0,"",VLOOKUP(L179,'do 1000 ha'!$B$18:$I$1018,8,0))</f>
        <v/>
      </c>
      <c r="H179" s="25"/>
      <c r="I179" s="53" t="str">
        <f>IF('do 1000 ha'!K185='do 1000 ha'!$AR$8,'do 1000 ha'!AF185,"")</f>
        <v/>
      </c>
      <c r="J179" s="7" t="str">
        <f t="shared" si="7"/>
        <v/>
      </c>
      <c r="K179" s="11" t="str">
        <f t="array" ref="K179">IF(OR(I179=$I$13:I178),"",I179)</f>
        <v/>
      </c>
      <c r="L179" s="7" t="str">
        <f t="array" ref="L179">IFERROR(INDEX(K$13:K$1012,SMALL(IF(K$13:K$1012&lt;&gt;"",ROW(K$13:K$1012)-ROW(K$13)+1),ROWS(K$13:$K179))),"")</f>
        <v/>
      </c>
      <c r="M179" s="47" t="e">
        <f t="array" ref="M179">IF(ROWS(M$13:M179)&gt;COUNTA(K$13:K$1012),"",INDEX(K$13:K$1012,SMALL(IF(K$13:K$1012&lt;&gt;"",ROW(K$13:K$1012)-ROW(K$13)+1),ROWS(M$13:M179))))</f>
        <v>#NUM!</v>
      </c>
      <c r="O179" s="7">
        <f t="shared" si="8"/>
        <v>0</v>
      </c>
      <c r="P179" s="7">
        <f t="shared" si="9"/>
        <v>0</v>
      </c>
    </row>
    <row r="180" spans="1:16" x14ac:dyDescent="0.25">
      <c r="A180" s="9">
        <v>168</v>
      </c>
      <c r="B180" s="56" t="str">
        <f>IF(VLOOKUP(L180,'do 1000 ha'!$B$18:$I$1018,2,0)=0,"",VLOOKUP(L180,'do 1000 ha'!$B$18:$I$1018,2,0))</f>
        <v/>
      </c>
      <c r="C180" s="56" t="str">
        <f>IF(VLOOKUP(L180,'do 1000 ha'!$B$18:$I$1018,4,0)=0,"",VLOOKUP(L180,'do 1000 ha'!$B$18:$I$1018,4,0))</f>
        <v/>
      </c>
      <c r="D180" s="56" t="str">
        <f>IF(VLOOKUP(L180,'do 1000 ha'!$B$18:$I$1018,5,0)=0,"",VLOOKUP(L180,'do 1000 ha'!$B$18:$I$1018,5,0))</f>
        <v/>
      </c>
      <c r="E180" s="56" t="str">
        <f>IF(VLOOKUP(L180,'do 1000 ha'!$B$18:$I$1018,6,0)=0,"",VLOOKUP(L180,'do 1000 ha'!$B$18:$I$1018,6,0))</f>
        <v/>
      </c>
      <c r="F180" s="56" t="str">
        <f>IF(VLOOKUP(L180,'do 1000 ha'!$B$18:$I$1018,7,0)=0,"",VLOOKUP(L180,'do 1000 ha'!$B$18:$I$1018,7,0))</f>
        <v/>
      </c>
      <c r="G180" s="57" t="str">
        <f>IF(VLOOKUP(L180,'do 1000 ha'!$B$18:$I$1018,8,0)=0,"",VLOOKUP(L180,'do 1000 ha'!$B$18:$I$1018,8,0))</f>
        <v/>
      </c>
      <c r="H180" s="25"/>
      <c r="I180" s="53" t="str">
        <f>IF('do 1000 ha'!K186='do 1000 ha'!$AR$8,'do 1000 ha'!AF186,"")</f>
        <v/>
      </c>
      <c r="J180" s="7" t="str">
        <f t="shared" si="7"/>
        <v/>
      </c>
      <c r="K180" s="11" t="str">
        <f t="array" ref="K180">IF(OR(I180=$I$13:I179),"",I180)</f>
        <v/>
      </c>
      <c r="L180" s="7" t="str">
        <f t="array" ref="L180">IFERROR(INDEX(K$13:K$1012,SMALL(IF(K$13:K$1012&lt;&gt;"",ROW(K$13:K$1012)-ROW(K$13)+1),ROWS(K$13:$K180))),"")</f>
        <v/>
      </c>
      <c r="M180" s="47" t="e">
        <f t="array" ref="M180">IF(ROWS(M$13:M180)&gt;COUNTA(K$13:K$1012),"",INDEX(K$13:K$1012,SMALL(IF(K$13:K$1012&lt;&gt;"",ROW(K$13:K$1012)-ROW(K$13)+1),ROWS(M$13:M180))))</f>
        <v>#NUM!</v>
      </c>
      <c r="O180" s="7">
        <f t="shared" si="8"/>
        <v>0</v>
      </c>
      <c r="P180" s="7">
        <f t="shared" si="9"/>
        <v>0</v>
      </c>
    </row>
    <row r="181" spans="1:16" x14ac:dyDescent="0.25">
      <c r="A181" s="9">
        <v>169</v>
      </c>
      <c r="B181" s="56" t="str">
        <f>IF(VLOOKUP(L181,'do 1000 ha'!$B$18:$I$1018,2,0)=0,"",VLOOKUP(L181,'do 1000 ha'!$B$18:$I$1018,2,0))</f>
        <v/>
      </c>
      <c r="C181" s="56" t="str">
        <f>IF(VLOOKUP(L181,'do 1000 ha'!$B$18:$I$1018,4,0)=0,"",VLOOKUP(L181,'do 1000 ha'!$B$18:$I$1018,4,0))</f>
        <v/>
      </c>
      <c r="D181" s="56" t="str">
        <f>IF(VLOOKUP(L181,'do 1000 ha'!$B$18:$I$1018,5,0)=0,"",VLOOKUP(L181,'do 1000 ha'!$B$18:$I$1018,5,0))</f>
        <v/>
      </c>
      <c r="E181" s="56" t="str">
        <f>IF(VLOOKUP(L181,'do 1000 ha'!$B$18:$I$1018,6,0)=0,"",VLOOKUP(L181,'do 1000 ha'!$B$18:$I$1018,6,0))</f>
        <v/>
      </c>
      <c r="F181" s="56" t="str">
        <f>IF(VLOOKUP(L181,'do 1000 ha'!$B$18:$I$1018,7,0)=0,"",VLOOKUP(L181,'do 1000 ha'!$B$18:$I$1018,7,0))</f>
        <v/>
      </c>
      <c r="G181" s="57" t="str">
        <f>IF(VLOOKUP(L181,'do 1000 ha'!$B$18:$I$1018,8,0)=0,"",VLOOKUP(L181,'do 1000 ha'!$B$18:$I$1018,8,0))</f>
        <v/>
      </c>
      <c r="H181" s="25"/>
      <c r="I181" s="53" t="str">
        <f>IF('do 1000 ha'!K187='do 1000 ha'!$AR$8,'do 1000 ha'!AF187,"")</f>
        <v/>
      </c>
      <c r="J181" s="7" t="str">
        <f t="shared" si="7"/>
        <v/>
      </c>
      <c r="K181" s="11" t="str">
        <f t="array" ref="K181">IF(OR(I181=$I$13:I180),"",I181)</f>
        <v/>
      </c>
      <c r="L181" s="7" t="str">
        <f t="array" ref="L181">IFERROR(INDEX(K$13:K$1012,SMALL(IF(K$13:K$1012&lt;&gt;"",ROW(K$13:K$1012)-ROW(K$13)+1),ROWS(K$13:$K181))),"")</f>
        <v/>
      </c>
      <c r="M181" s="47" t="e">
        <f t="array" ref="M181">IF(ROWS(M$13:M181)&gt;COUNTA(K$13:K$1012),"",INDEX(K$13:K$1012,SMALL(IF(K$13:K$1012&lt;&gt;"",ROW(K$13:K$1012)-ROW(K$13)+1),ROWS(M$13:M181))))</f>
        <v>#NUM!</v>
      </c>
      <c r="O181" s="7">
        <f t="shared" si="8"/>
        <v>0</v>
      </c>
      <c r="P181" s="7">
        <f t="shared" si="9"/>
        <v>0</v>
      </c>
    </row>
    <row r="182" spans="1:16" x14ac:dyDescent="0.25">
      <c r="A182" s="9">
        <v>170</v>
      </c>
      <c r="B182" s="56" t="str">
        <f>IF(VLOOKUP(L182,'do 1000 ha'!$B$18:$I$1018,2,0)=0,"",VLOOKUP(L182,'do 1000 ha'!$B$18:$I$1018,2,0))</f>
        <v/>
      </c>
      <c r="C182" s="56" t="str">
        <f>IF(VLOOKUP(L182,'do 1000 ha'!$B$18:$I$1018,4,0)=0,"",VLOOKUP(L182,'do 1000 ha'!$B$18:$I$1018,4,0))</f>
        <v/>
      </c>
      <c r="D182" s="56" t="str">
        <f>IF(VLOOKUP(L182,'do 1000 ha'!$B$18:$I$1018,5,0)=0,"",VLOOKUP(L182,'do 1000 ha'!$B$18:$I$1018,5,0))</f>
        <v/>
      </c>
      <c r="E182" s="56" t="str">
        <f>IF(VLOOKUP(L182,'do 1000 ha'!$B$18:$I$1018,6,0)=0,"",VLOOKUP(L182,'do 1000 ha'!$B$18:$I$1018,6,0))</f>
        <v/>
      </c>
      <c r="F182" s="56" t="str">
        <f>IF(VLOOKUP(L182,'do 1000 ha'!$B$18:$I$1018,7,0)=0,"",VLOOKUP(L182,'do 1000 ha'!$B$18:$I$1018,7,0))</f>
        <v/>
      </c>
      <c r="G182" s="57" t="str">
        <f>IF(VLOOKUP(L182,'do 1000 ha'!$B$18:$I$1018,8,0)=0,"",VLOOKUP(L182,'do 1000 ha'!$B$18:$I$1018,8,0))</f>
        <v/>
      </c>
      <c r="H182" s="25"/>
      <c r="I182" s="53" t="str">
        <f>IF('do 1000 ha'!K188='do 1000 ha'!$AR$8,'do 1000 ha'!AF188,"")</f>
        <v/>
      </c>
      <c r="J182" s="7" t="str">
        <f t="shared" si="7"/>
        <v/>
      </c>
      <c r="K182" s="11" t="str">
        <f t="array" ref="K182">IF(OR(I182=$I$13:I181),"",I182)</f>
        <v/>
      </c>
      <c r="L182" s="7" t="str">
        <f t="array" ref="L182">IFERROR(INDEX(K$13:K$1012,SMALL(IF(K$13:K$1012&lt;&gt;"",ROW(K$13:K$1012)-ROW(K$13)+1),ROWS(K$13:$K182))),"")</f>
        <v/>
      </c>
      <c r="M182" s="47" t="e">
        <f t="array" ref="M182">IF(ROWS(M$13:M182)&gt;COUNTA(K$13:K$1012),"",INDEX(K$13:K$1012,SMALL(IF(K$13:K$1012&lt;&gt;"",ROW(K$13:K$1012)-ROW(K$13)+1),ROWS(M$13:M182))))</f>
        <v>#NUM!</v>
      </c>
      <c r="O182" s="7">
        <f t="shared" si="8"/>
        <v>0</v>
      </c>
      <c r="P182" s="7">
        <f t="shared" si="9"/>
        <v>0</v>
      </c>
    </row>
    <row r="183" spans="1:16" x14ac:dyDescent="0.25">
      <c r="A183" s="9">
        <v>171</v>
      </c>
      <c r="B183" s="56" t="str">
        <f>IF(VLOOKUP(L183,'do 1000 ha'!$B$18:$I$1018,2,0)=0,"",VLOOKUP(L183,'do 1000 ha'!$B$18:$I$1018,2,0))</f>
        <v/>
      </c>
      <c r="C183" s="56" t="str">
        <f>IF(VLOOKUP(L183,'do 1000 ha'!$B$18:$I$1018,4,0)=0,"",VLOOKUP(L183,'do 1000 ha'!$B$18:$I$1018,4,0))</f>
        <v/>
      </c>
      <c r="D183" s="56" t="str">
        <f>IF(VLOOKUP(L183,'do 1000 ha'!$B$18:$I$1018,5,0)=0,"",VLOOKUP(L183,'do 1000 ha'!$B$18:$I$1018,5,0))</f>
        <v/>
      </c>
      <c r="E183" s="56" t="str">
        <f>IF(VLOOKUP(L183,'do 1000 ha'!$B$18:$I$1018,6,0)=0,"",VLOOKUP(L183,'do 1000 ha'!$B$18:$I$1018,6,0))</f>
        <v/>
      </c>
      <c r="F183" s="56" t="str">
        <f>IF(VLOOKUP(L183,'do 1000 ha'!$B$18:$I$1018,7,0)=0,"",VLOOKUP(L183,'do 1000 ha'!$B$18:$I$1018,7,0))</f>
        <v/>
      </c>
      <c r="G183" s="57" t="str">
        <f>IF(VLOOKUP(L183,'do 1000 ha'!$B$18:$I$1018,8,0)=0,"",VLOOKUP(L183,'do 1000 ha'!$B$18:$I$1018,8,0))</f>
        <v/>
      </c>
      <c r="H183" s="25"/>
      <c r="I183" s="53" t="str">
        <f>IF('do 1000 ha'!K189='do 1000 ha'!$AR$8,'do 1000 ha'!AF189,"")</f>
        <v/>
      </c>
      <c r="J183" s="7" t="str">
        <f t="shared" si="7"/>
        <v/>
      </c>
      <c r="K183" s="11" t="str">
        <f t="array" ref="K183">IF(OR(I183=$I$13:I182),"",I183)</f>
        <v/>
      </c>
      <c r="L183" s="7" t="str">
        <f t="array" ref="L183">IFERROR(INDEX(K$13:K$1012,SMALL(IF(K$13:K$1012&lt;&gt;"",ROW(K$13:K$1012)-ROW(K$13)+1),ROWS(K$13:$K183))),"")</f>
        <v/>
      </c>
      <c r="M183" s="47" t="e">
        <f t="array" ref="M183">IF(ROWS(M$13:M183)&gt;COUNTA(K$13:K$1012),"",INDEX(K$13:K$1012,SMALL(IF(K$13:K$1012&lt;&gt;"",ROW(K$13:K$1012)-ROW(K$13)+1),ROWS(M$13:M183))))</f>
        <v>#NUM!</v>
      </c>
      <c r="O183" s="7">
        <f t="shared" si="8"/>
        <v>0</v>
      </c>
      <c r="P183" s="7">
        <f t="shared" si="9"/>
        <v>0</v>
      </c>
    </row>
    <row r="184" spans="1:16" x14ac:dyDescent="0.25">
      <c r="A184" s="9">
        <v>172</v>
      </c>
      <c r="B184" s="56" t="str">
        <f>IF(VLOOKUP(L184,'do 1000 ha'!$B$18:$I$1018,2,0)=0,"",VLOOKUP(L184,'do 1000 ha'!$B$18:$I$1018,2,0))</f>
        <v/>
      </c>
      <c r="C184" s="56" t="str">
        <f>IF(VLOOKUP(L184,'do 1000 ha'!$B$18:$I$1018,4,0)=0,"",VLOOKUP(L184,'do 1000 ha'!$B$18:$I$1018,4,0))</f>
        <v/>
      </c>
      <c r="D184" s="56" t="str">
        <f>IF(VLOOKUP(L184,'do 1000 ha'!$B$18:$I$1018,5,0)=0,"",VLOOKUP(L184,'do 1000 ha'!$B$18:$I$1018,5,0))</f>
        <v/>
      </c>
      <c r="E184" s="56" t="str">
        <f>IF(VLOOKUP(L184,'do 1000 ha'!$B$18:$I$1018,6,0)=0,"",VLOOKUP(L184,'do 1000 ha'!$B$18:$I$1018,6,0))</f>
        <v/>
      </c>
      <c r="F184" s="56" t="str">
        <f>IF(VLOOKUP(L184,'do 1000 ha'!$B$18:$I$1018,7,0)=0,"",VLOOKUP(L184,'do 1000 ha'!$B$18:$I$1018,7,0))</f>
        <v/>
      </c>
      <c r="G184" s="57" t="str">
        <f>IF(VLOOKUP(L184,'do 1000 ha'!$B$18:$I$1018,8,0)=0,"",VLOOKUP(L184,'do 1000 ha'!$B$18:$I$1018,8,0))</f>
        <v/>
      </c>
      <c r="H184" s="25"/>
      <c r="I184" s="53" t="str">
        <f>IF('do 1000 ha'!K190='do 1000 ha'!$AR$8,'do 1000 ha'!AF190,"")</f>
        <v/>
      </c>
      <c r="J184" s="7" t="str">
        <f t="shared" si="7"/>
        <v/>
      </c>
      <c r="K184" s="11" t="str">
        <f t="array" ref="K184">IF(OR(I184=$I$13:I183),"",I184)</f>
        <v/>
      </c>
      <c r="L184" s="7" t="str">
        <f t="array" ref="L184">IFERROR(INDEX(K$13:K$1012,SMALL(IF(K$13:K$1012&lt;&gt;"",ROW(K$13:K$1012)-ROW(K$13)+1),ROWS(K$13:$K184))),"")</f>
        <v/>
      </c>
      <c r="M184" s="47" t="e">
        <f t="array" ref="M184">IF(ROWS(M$13:M184)&gt;COUNTA(K$13:K$1012),"",INDEX(K$13:K$1012,SMALL(IF(K$13:K$1012&lt;&gt;"",ROW(K$13:K$1012)-ROW(K$13)+1),ROWS(M$13:M184))))</f>
        <v>#NUM!</v>
      </c>
      <c r="O184" s="7">
        <f t="shared" si="8"/>
        <v>0</v>
      </c>
      <c r="P184" s="7">
        <f t="shared" si="9"/>
        <v>0</v>
      </c>
    </row>
    <row r="185" spans="1:16" x14ac:dyDescent="0.25">
      <c r="A185" s="9">
        <v>173</v>
      </c>
      <c r="B185" s="56" t="str">
        <f>IF(VLOOKUP(L185,'do 1000 ha'!$B$18:$I$1018,2,0)=0,"",VLOOKUP(L185,'do 1000 ha'!$B$18:$I$1018,2,0))</f>
        <v/>
      </c>
      <c r="C185" s="56" t="str">
        <f>IF(VLOOKUP(L185,'do 1000 ha'!$B$18:$I$1018,4,0)=0,"",VLOOKUP(L185,'do 1000 ha'!$B$18:$I$1018,4,0))</f>
        <v/>
      </c>
      <c r="D185" s="56" t="str">
        <f>IF(VLOOKUP(L185,'do 1000 ha'!$B$18:$I$1018,5,0)=0,"",VLOOKUP(L185,'do 1000 ha'!$B$18:$I$1018,5,0))</f>
        <v/>
      </c>
      <c r="E185" s="56" t="str">
        <f>IF(VLOOKUP(L185,'do 1000 ha'!$B$18:$I$1018,6,0)=0,"",VLOOKUP(L185,'do 1000 ha'!$B$18:$I$1018,6,0))</f>
        <v/>
      </c>
      <c r="F185" s="56" t="str">
        <f>IF(VLOOKUP(L185,'do 1000 ha'!$B$18:$I$1018,7,0)=0,"",VLOOKUP(L185,'do 1000 ha'!$B$18:$I$1018,7,0))</f>
        <v/>
      </c>
      <c r="G185" s="57" t="str">
        <f>IF(VLOOKUP(L185,'do 1000 ha'!$B$18:$I$1018,8,0)=0,"",VLOOKUP(L185,'do 1000 ha'!$B$18:$I$1018,8,0))</f>
        <v/>
      </c>
      <c r="H185" s="25"/>
      <c r="I185" s="53" t="str">
        <f>IF('do 1000 ha'!K191='do 1000 ha'!$AR$8,'do 1000 ha'!AF191,"")</f>
        <v/>
      </c>
      <c r="J185" s="7" t="str">
        <f t="shared" si="7"/>
        <v/>
      </c>
      <c r="K185" s="11" t="str">
        <f t="array" ref="K185">IF(OR(I185=$I$13:I184),"",I185)</f>
        <v/>
      </c>
      <c r="L185" s="7" t="str">
        <f t="array" ref="L185">IFERROR(INDEX(K$13:K$1012,SMALL(IF(K$13:K$1012&lt;&gt;"",ROW(K$13:K$1012)-ROW(K$13)+1),ROWS(K$13:$K185))),"")</f>
        <v/>
      </c>
      <c r="M185" s="47" t="e">
        <f t="array" ref="M185">IF(ROWS(M$13:M185)&gt;COUNTA(K$13:K$1012),"",INDEX(K$13:K$1012,SMALL(IF(K$13:K$1012&lt;&gt;"",ROW(K$13:K$1012)-ROW(K$13)+1),ROWS(M$13:M185))))</f>
        <v>#NUM!</v>
      </c>
      <c r="O185" s="7">
        <f t="shared" si="8"/>
        <v>0</v>
      </c>
      <c r="P185" s="7">
        <f t="shared" si="9"/>
        <v>0</v>
      </c>
    </row>
    <row r="186" spans="1:16" x14ac:dyDescent="0.25">
      <c r="A186" s="9">
        <v>174</v>
      </c>
      <c r="B186" s="56" t="str">
        <f>IF(VLOOKUP(L186,'do 1000 ha'!$B$18:$I$1018,2,0)=0,"",VLOOKUP(L186,'do 1000 ha'!$B$18:$I$1018,2,0))</f>
        <v/>
      </c>
      <c r="C186" s="56" t="str">
        <f>IF(VLOOKUP(L186,'do 1000 ha'!$B$18:$I$1018,4,0)=0,"",VLOOKUP(L186,'do 1000 ha'!$B$18:$I$1018,4,0))</f>
        <v/>
      </c>
      <c r="D186" s="56" t="str">
        <f>IF(VLOOKUP(L186,'do 1000 ha'!$B$18:$I$1018,5,0)=0,"",VLOOKUP(L186,'do 1000 ha'!$B$18:$I$1018,5,0))</f>
        <v/>
      </c>
      <c r="E186" s="56" t="str">
        <f>IF(VLOOKUP(L186,'do 1000 ha'!$B$18:$I$1018,6,0)=0,"",VLOOKUP(L186,'do 1000 ha'!$B$18:$I$1018,6,0))</f>
        <v/>
      </c>
      <c r="F186" s="56" t="str">
        <f>IF(VLOOKUP(L186,'do 1000 ha'!$B$18:$I$1018,7,0)=0,"",VLOOKUP(L186,'do 1000 ha'!$B$18:$I$1018,7,0))</f>
        <v/>
      </c>
      <c r="G186" s="57" t="str">
        <f>IF(VLOOKUP(L186,'do 1000 ha'!$B$18:$I$1018,8,0)=0,"",VLOOKUP(L186,'do 1000 ha'!$B$18:$I$1018,8,0))</f>
        <v/>
      </c>
      <c r="H186" s="25"/>
      <c r="I186" s="53" t="str">
        <f>IF('do 1000 ha'!K192='do 1000 ha'!$AR$8,'do 1000 ha'!AF192,"")</f>
        <v/>
      </c>
      <c r="J186" s="7" t="str">
        <f t="shared" si="7"/>
        <v/>
      </c>
      <c r="K186" s="11" t="str">
        <f t="array" ref="K186">IF(OR(I186=$I$13:I185),"",I186)</f>
        <v/>
      </c>
      <c r="L186" s="7" t="str">
        <f t="array" ref="L186">IFERROR(INDEX(K$13:K$1012,SMALL(IF(K$13:K$1012&lt;&gt;"",ROW(K$13:K$1012)-ROW(K$13)+1),ROWS(K$13:$K186))),"")</f>
        <v/>
      </c>
      <c r="M186" s="47" t="e">
        <f t="array" ref="M186">IF(ROWS(M$13:M186)&gt;COUNTA(K$13:K$1012),"",INDEX(K$13:K$1012,SMALL(IF(K$13:K$1012&lt;&gt;"",ROW(K$13:K$1012)-ROW(K$13)+1),ROWS(M$13:M186))))</f>
        <v>#NUM!</v>
      </c>
      <c r="O186" s="7">
        <f t="shared" si="8"/>
        <v>0</v>
      </c>
      <c r="P186" s="7">
        <f t="shared" si="9"/>
        <v>0</v>
      </c>
    </row>
    <row r="187" spans="1:16" x14ac:dyDescent="0.25">
      <c r="A187" s="9">
        <v>175</v>
      </c>
      <c r="B187" s="56" t="str">
        <f>IF(VLOOKUP(L187,'do 1000 ha'!$B$18:$I$1018,2,0)=0,"",VLOOKUP(L187,'do 1000 ha'!$B$18:$I$1018,2,0))</f>
        <v/>
      </c>
      <c r="C187" s="56" t="str">
        <f>IF(VLOOKUP(L187,'do 1000 ha'!$B$18:$I$1018,4,0)=0,"",VLOOKUP(L187,'do 1000 ha'!$B$18:$I$1018,4,0))</f>
        <v/>
      </c>
      <c r="D187" s="56" t="str">
        <f>IF(VLOOKUP(L187,'do 1000 ha'!$B$18:$I$1018,5,0)=0,"",VLOOKUP(L187,'do 1000 ha'!$B$18:$I$1018,5,0))</f>
        <v/>
      </c>
      <c r="E187" s="56" t="str">
        <f>IF(VLOOKUP(L187,'do 1000 ha'!$B$18:$I$1018,6,0)=0,"",VLOOKUP(L187,'do 1000 ha'!$B$18:$I$1018,6,0))</f>
        <v/>
      </c>
      <c r="F187" s="56" t="str">
        <f>IF(VLOOKUP(L187,'do 1000 ha'!$B$18:$I$1018,7,0)=0,"",VLOOKUP(L187,'do 1000 ha'!$B$18:$I$1018,7,0))</f>
        <v/>
      </c>
      <c r="G187" s="57" t="str">
        <f>IF(VLOOKUP(L187,'do 1000 ha'!$B$18:$I$1018,8,0)=0,"",VLOOKUP(L187,'do 1000 ha'!$B$18:$I$1018,8,0))</f>
        <v/>
      </c>
      <c r="H187" s="25"/>
      <c r="I187" s="53" t="str">
        <f>IF('do 1000 ha'!K193='do 1000 ha'!$AR$8,'do 1000 ha'!AF193,"")</f>
        <v/>
      </c>
      <c r="J187" s="7" t="str">
        <f t="shared" si="7"/>
        <v/>
      </c>
      <c r="K187" s="11" t="str">
        <f t="array" ref="K187">IF(OR(I187=$I$13:I186),"",I187)</f>
        <v/>
      </c>
      <c r="L187" s="7" t="str">
        <f t="array" ref="L187">IFERROR(INDEX(K$13:K$1012,SMALL(IF(K$13:K$1012&lt;&gt;"",ROW(K$13:K$1012)-ROW(K$13)+1),ROWS(K$13:$K187))),"")</f>
        <v/>
      </c>
      <c r="M187" s="47" t="e">
        <f t="array" ref="M187">IF(ROWS(M$13:M187)&gt;COUNTA(K$13:K$1012),"",INDEX(K$13:K$1012,SMALL(IF(K$13:K$1012&lt;&gt;"",ROW(K$13:K$1012)-ROW(K$13)+1),ROWS(M$13:M187))))</f>
        <v>#NUM!</v>
      </c>
      <c r="O187" s="7">
        <f t="shared" si="8"/>
        <v>0</v>
      </c>
      <c r="P187" s="7">
        <f t="shared" si="9"/>
        <v>0</v>
      </c>
    </row>
    <row r="188" spans="1:16" x14ac:dyDescent="0.25">
      <c r="A188" s="9">
        <v>176</v>
      </c>
      <c r="B188" s="56" t="str">
        <f>IF(VLOOKUP(L188,'do 1000 ha'!$B$18:$I$1018,2,0)=0,"",VLOOKUP(L188,'do 1000 ha'!$B$18:$I$1018,2,0))</f>
        <v/>
      </c>
      <c r="C188" s="56" t="str">
        <f>IF(VLOOKUP(L188,'do 1000 ha'!$B$18:$I$1018,4,0)=0,"",VLOOKUP(L188,'do 1000 ha'!$B$18:$I$1018,4,0))</f>
        <v/>
      </c>
      <c r="D188" s="56" t="str">
        <f>IF(VLOOKUP(L188,'do 1000 ha'!$B$18:$I$1018,5,0)=0,"",VLOOKUP(L188,'do 1000 ha'!$B$18:$I$1018,5,0))</f>
        <v/>
      </c>
      <c r="E188" s="56" t="str">
        <f>IF(VLOOKUP(L188,'do 1000 ha'!$B$18:$I$1018,6,0)=0,"",VLOOKUP(L188,'do 1000 ha'!$B$18:$I$1018,6,0))</f>
        <v/>
      </c>
      <c r="F188" s="56" t="str">
        <f>IF(VLOOKUP(L188,'do 1000 ha'!$B$18:$I$1018,7,0)=0,"",VLOOKUP(L188,'do 1000 ha'!$B$18:$I$1018,7,0))</f>
        <v/>
      </c>
      <c r="G188" s="57" t="str">
        <f>IF(VLOOKUP(L188,'do 1000 ha'!$B$18:$I$1018,8,0)=0,"",VLOOKUP(L188,'do 1000 ha'!$B$18:$I$1018,8,0))</f>
        <v/>
      </c>
      <c r="H188" s="25"/>
      <c r="I188" s="53" t="str">
        <f>IF('do 1000 ha'!K194='do 1000 ha'!$AR$8,'do 1000 ha'!AF194,"")</f>
        <v/>
      </c>
      <c r="J188" s="7" t="str">
        <f t="shared" si="7"/>
        <v/>
      </c>
      <c r="K188" s="11" t="str">
        <f t="array" ref="K188">IF(OR(I188=$I$13:I187),"",I188)</f>
        <v/>
      </c>
      <c r="L188" s="7" t="str">
        <f t="array" ref="L188">IFERROR(INDEX(K$13:K$1012,SMALL(IF(K$13:K$1012&lt;&gt;"",ROW(K$13:K$1012)-ROW(K$13)+1),ROWS(K$13:$K188))),"")</f>
        <v/>
      </c>
      <c r="M188" s="47" t="e">
        <f t="array" ref="M188">IF(ROWS(M$13:M188)&gt;COUNTA(K$13:K$1012),"",INDEX(K$13:K$1012,SMALL(IF(K$13:K$1012&lt;&gt;"",ROW(K$13:K$1012)-ROW(K$13)+1),ROWS(M$13:M188))))</f>
        <v>#NUM!</v>
      </c>
      <c r="O188" s="7">
        <f t="shared" si="8"/>
        <v>0</v>
      </c>
      <c r="P188" s="7">
        <f t="shared" si="9"/>
        <v>0</v>
      </c>
    </row>
    <row r="189" spans="1:16" x14ac:dyDescent="0.25">
      <c r="A189" s="9">
        <v>177</v>
      </c>
      <c r="B189" s="56" t="str">
        <f>IF(VLOOKUP(L189,'do 1000 ha'!$B$18:$I$1018,2,0)=0,"",VLOOKUP(L189,'do 1000 ha'!$B$18:$I$1018,2,0))</f>
        <v/>
      </c>
      <c r="C189" s="56" t="str">
        <f>IF(VLOOKUP(L189,'do 1000 ha'!$B$18:$I$1018,4,0)=0,"",VLOOKUP(L189,'do 1000 ha'!$B$18:$I$1018,4,0))</f>
        <v/>
      </c>
      <c r="D189" s="56" t="str">
        <f>IF(VLOOKUP(L189,'do 1000 ha'!$B$18:$I$1018,5,0)=0,"",VLOOKUP(L189,'do 1000 ha'!$B$18:$I$1018,5,0))</f>
        <v/>
      </c>
      <c r="E189" s="56" t="str">
        <f>IF(VLOOKUP(L189,'do 1000 ha'!$B$18:$I$1018,6,0)=0,"",VLOOKUP(L189,'do 1000 ha'!$B$18:$I$1018,6,0))</f>
        <v/>
      </c>
      <c r="F189" s="56" t="str">
        <f>IF(VLOOKUP(L189,'do 1000 ha'!$B$18:$I$1018,7,0)=0,"",VLOOKUP(L189,'do 1000 ha'!$B$18:$I$1018,7,0))</f>
        <v/>
      </c>
      <c r="G189" s="57" t="str">
        <f>IF(VLOOKUP(L189,'do 1000 ha'!$B$18:$I$1018,8,0)=0,"",VLOOKUP(L189,'do 1000 ha'!$B$18:$I$1018,8,0))</f>
        <v/>
      </c>
      <c r="H189" s="25"/>
      <c r="I189" s="53" t="str">
        <f>IF('do 1000 ha'!K195='do 1000 ha'!$AR$8,'do 1000 ha'!AF195,"")</f>
        <v/>
      </c>
      <c r="J189" s="7" t="str">
        <f t="shared" si="7"/>
        <v/>
      </c>
      <c r="K189" s="11" t="str">
        <f t="array" ref="K189">IF(OR(I189=$I$13:I188),"",I189)</f>
        <v/>
      </c>
      <c r="L189" s="7" t="str">
        <f t="array" ref="L189">IFERROR(INDEX(K$13:K$1012,SMALL(IF(K$13:K$1012&lt;&gt;"",ROW(K$13:K$1012)-ROW(K$13)+1),ROWS(K$13:$K189))),"")</f>
        <v/>
      </c>
      <c r="M189" s="47" t="e">
        <f t="array" ref="M189">IF(ROWS(M$13:M189)&gt;COUNTA(K$13:K$1012),"",INDEX(K$13:K$1012,SMALL(IF(K$13:K$1012&lt;&gt;"",ROW(K$13:K$1012)-ROW(K$13)+1),ROWS(M$13:M189))))</f>
        <v>#NUM!</v>
      </c>
      <c r="O189" s="7">
        <f t="shared" si="8"/>
        <v>0</v>
      </c>
      <c r="P189" s="7">
        <f t="shared" si="9"/>
        <v>0</v>
      </c>
    </row>
    <row r="190" spans="1:16" x14ac:dyDescent="0.25">
      <c r="A190" s="9">
        <v>178</v>
      </c>
      <c r="B190" s="56" t="str">
        <f>IF(VLOOKUP(L190,'do 1000 ha'!$B$18:$I$1018,2,0)=0,"",VLOOKUP(L190,'do 1000 ha'!$B$18:$I$1018,2,0))</f>
        <v/>
      </c>
      <c r="C190" s="56" t="str">
        <f>IF(VLOOKUP(L190,'do 1000 ha'!$B$18:$I$1018,4,0)=0,"",VLOOKUP(L190,'do 1000 ha'!$B$18:$I$1018,4,0))</f>
        <v/>
      </c>
      <c r="D190" s="56" t="str">
        <f>IF(VLOOKUP(L190,'do 1000 ha'!$B$18:$I$1018,5,0)=0,"",VLOOKUP(L190,'do 1000 ha'!$B$18:$I$1018,5,0))</f>
        <v/>
      </c>
      <c r="E190" s="56" t="str">
        <f>IF(VLOOKUP(L190,'do 1000 ha'!$B$18:$I$1018,6,0)=0,"",VLOOKUP(L190,'do 1000 ha'!$B$18:$I$1018,6,0))</f>
        <v/>
      </c>
      <c r="F190" s="56" t="str">
        <f>IF(VLOOKUP(L190,'do 1000 ha'!$B$18:$I$1018,7,0)=0,"",VLOOKUP(L190,'do 1000 ha'!$B$18:$I$1018,7,0))</f>
        <v/>
      </c>
      <c r="G190" s="57" t="str">
        <f>IF(VLOOKUP(L190,'do 1000 ha'!$B$18:$I$1018,8,0)=0,"",VLOOKUP(L190,'do 1000 ha'!$B$18:$I$1018,8,0))</f>
        <v/>
      </c>
      <c r="H190" s="25"/>
      <c r="I190" s="53" t="str">
        <f>IF('do 1000 ha'!K196='do 1000 ha'!$AR$8,'do 1000 ha'!AF196,"")</f>
        <v/>
      </c>
      <c r="J190" s="7" t="str">
        <f t="shared" si="7"/>
        <v/>
      </c>
      <c r="K190" s="11" t="str">
        <f t="array" ref="K190">IF(OR(I190=$I$13:I189),"",I190)</f>
        <v/>
      </c>
      <c r="L190" s="7" t="str">
        <f t="array" ref="L190">IFERROR(INDEX(K$13:K$1012,SMALL(IF(K$13:K$1012&lt;&gt;"",ROW(K$13:K$1012)-ROW(K$13)+1),ROWS(K$13:$K190))),"")</f>
        <v/>
      </c>
      <c r="M190" s="47" t="e">
        <f t="array" ref="M190">IF(ROWS(M$13:M190)&gt;COUNTA(K$13:K$1012),"",INDEX(K$13:K$1012,SMALL(IF(K$13:K$1012&lt;&gt;"",ROW(K$13:K$1012)-ROW(K$13)+1),ROWS(M$13:M190))))</f>
        <v>#NUM!</v>
      </c>
      <c r="O190" s="7">
        <f t="shared" si="8"/>
        <v>0</v>
      </c>
      <c r="P190" s="7">
        <f t="shared" si="9"/>
        <v>0</v>
      </c>
    </row>
    <row r="191" spans="1:16" x14ac:dyDescent="0.25">
      <c r="A191" s="9">
        <v>179</v>
      </c>
      <c r="B191" s="56" t="str">
        <f>IF(VLOOKUP(L191,'do 1000 ha'!$B$18:$I$1018,2,0)=0,"",VLOOKUP(L191,'do 1000 ha'!$B$18:$I$1018,2,0))</f>
        <v/>
      </c>
      <c r="C191" s="56" t="str">
        <f>IF(VLOOKUP(L191,'do 1000 ha'!$B$18:$I$1018,4,0)=0,"",VLOOKUP(L191,'do 1000 ha'!$B$18:$I$1018,4,0))</f>
        <v/>
      </c>
      <c r="D191" s="56" t="str">
        <f>IF(VLOOKUP(L191,'do 1000 ha'!$B$18:$I$1018,5,0)=0,"",VLOOKUP(L191,'do 1000 ha'!$B$18:$I$1018,5,0))</f>
        <v/>
      </c>
      <c r="E191" s="56" t="str">
        <f>IF(VLOOKUP(L191,'do 1000 ha'!$B$18:$I$1018,6,0)=0,"",VLOOKUP(L191,'do 1000 ha'!$B$18:$I$1018,6,0))</f>
        <v/>
      </c>
      <c r="F191" s="56" t="str">
        <f>IF(VLOOKUP(L191,'do 1000 ha'!$B$18:$I$1018,7,0)=0,"",VLOOKUP(L191,'do 1000 ha'!$B$18:$I$1018,7,0))</f>
        <v/>
      </c>
      <c r="G191" s="57" t="str">
        <f>IF(VLOOKUP(L191,'do 1000 ha'!$B$18:$I$1018,8,0)=0,"",VLOOKUP(L191,'do 1000 ha'!$B$18:$I$1018,8,0))</f>
        <v/>
      </c>
      <c r="H191" s="25"/>
      <c r="I191" s="53" t="str">
        <f>IF('do 1000 ha'!K197='do 1000 ha'!$AR$8,'do 1000 ha'!AF197,"")</f>
        <v/>
      </c>
      <c r="J191" s="7" t="str">
        <f t="shared" si="7"/>
        <v/>
      </c>
      <c r="K191" s="11" t="str">
        <f t="array" ref="K191">IF(OR(I191=$I$13:I190),"",I191)</f>
        <v/>
      </c>
      <c r="L191" s="7" t="str">
        <f t="array" ref="L191">IFERROR(INDEX(K$13:K$1012,SMALL(IF(K$13:K$1012&lt;&gt;"",ROW(K$13:K$1012)-ROW(K$13)+1),ROWS(K$13:$K191))),"")</f>
        <v/>
      </c>
      <c r="M191" s="47" t="e">
        <f t="array" ref="M191">IF(ROWS(M$13:M191)&gt;COUNTA(K$13:K$1012),"",INDEX(K$13:K$1012,SMALL(IF(K$13:K$1012&lt;&gt;"",ROW(K$13:K$1012)-ROW(K$13)+1),ROWS(M$13:M191))))</f>
        <v>#NUM!</v>
      </c>
      <c r="O191" s="7">
        <f t="shared" si="8"/>
        <v>0</v>
      </c>
      <c r="P191" s="7">
        <f t="shared" si="9"/>
        <v>0</v>
      </c>
    </row>
    <row r="192" spans="1:16" x14ac:dyDescent="0.25">
      <c r="A192" s="9">
        <v>180</v>
      </c>
      <c r="B192" s="56" t="str">
        <f>IF(VLOOKUP(L192,'do 1000 ha'!$B$18:$I$1018,2,0)=0,"",VLOOKUP(L192,'do 1000 ha'!$B$18:$I$1018,2,0))</f>
        <v/>
      </c>
      <c r="C192" s="56" t="str">
        <f>IF(VLOOKUP(L192,'do 1000 ha'!$B$18:$I$1018,4,0)=0,"",VLOOKUP(L192,'do 1000 ha'!$B$18:$I$1018,4,0))</f>
        <v/>
      </c>
      <c r="D192" s="56" t="str">
        <f>IF(VLOOKUP(L192,'do 1000 ha'!$B$18:$I$1018,5,0)=0,"",VLOOKUP(L192,'do 1000 ha'!$B$18:$I$1018,5,0))</f>
        <v/>
      </c>
      <c r="E192" s="56" t="str">
        <f>IF(VLOOKUP(L192,'do 1000 ha'!$B$18:$I$1018,6,0)=0,"",VLOOKUP(L192,'do 1000 ha'!$B$18:$I$1018,6,0))</f>
        <v/>
      </c>
      <c r="F192" s="56" t="str">
        <f>IF(VLOOKUP(L192,'do 1000 ha'!$B$18:$I$1018,7,0)=0,"",VLOOKUP(L192,'do 1000 ha'!$B$18:$I$1018,7,0))</f>
        <v/>
      </c>
      <c r="G192" s="57" t="str">
        <f>IF(VLOOKUP(L192,'do 1000 ha'!$B$18:$I$1018,8,0)=0,"",VLOOKUP(L192,'do 1000 ha'!$B$18:$I$1018,8,0))</f>
        <v/>
      </c>
      <c r="H192" s="25"/>
      <c r="I192" s="53" t="str">
        <f>IF('do 1000 ha'!K198='do 1000 ha'!$AR$8,'do 1000 ha'!AF198,"")</f>
        <v/>
      </c>
      <c r="J192" s="7" t="str">
        <f t="shared" si="7"/>
        <v/>
      </c>
      <c r="K192" s="11" t="str">
        <f t="array" ref="K192">IF(OR(I192=$I$13:I191),"",I192)</f>
        <v/>
      </c>
      <c r="L192" s="7" t="str">
        <f t="array" ref="L192">IFERROR(INDEX(K$13:K$1012,SMALL(IF(K$13:K$1012&lt;&gt;"",ROW(K$13:K$1012)-ROW(K$13)+1),ROWS(K$13:$K192))),"")</f>
        <v/>
      </c>
      <c r="M192" s="47" t="e">
        <f t="array" ref="M192">IF(ROWS(M$13:M192)&gt;COUNTA(K$13:K$1012),"",INDEX(K$13:K$1012,SMALL(IF(K$13:K$1012&lt;&gt;"",ROW(K$13:K$1012)-ROW(K$13)+1),ROWS(M$13:M192))))</f>
        <v>#NUM!</v>
      </c>
      <c r="O192" s="7">
        <f t="shared" si="8"/>
        <v>0</v>
      </c>
      <c r="P192" s="7">
        <f t="shared" si="9"/>
        <v>0</v>
      </c>
    </row>
    <row r="193" spans="1:16" x14ac:dyDescent="0.25">
      <c r="A193" s="9">
        <v>181</v>
      </c>
      <c r="B193" s="56" t="str">
        <f>IF(VLOOKUP(L193,'do 1000 ha'!$B$18:$I$1018,2,0)=0,"",VLOOKUP(L193,'do 1000 ha'!$B$18:$I$1018,2,0))</f>
        <v/>
      </c>
      <c r="C193" s="56" t="str">
        <f>IF(VLOOKUP(L193,'do 1000 ha'!$B$18:$I$1018,4,0)=0,"",VLOOKUP(L193,'do 1000 ha'!$B$18:$I$1018,4,0))</f>
        <v/>
      </c>
      <c r="D193" s="56" t="str">
        <f>IF(VLOOKUP(L193,'do 1000 ha'!$B$18:$I$1018,5,0)=0,"",VLOOKUP(L193,'do 1000 ha'!$B$18:$I$1018,5,0))</f>
        <v/>
      </c>
      <c r="E193" s="56" t="str">
        <f>IF(VLOOKUP(L193,'do 1000 ha'!$B$18:$I$1018,6,0)=0,"",VLOOKUP(L193,'do 1000 ha'!$B$18:$I$1018,6,0))</f>
        <v/>
      </c>
      <c r="F193" s="56" t="str">
        <f>IF(VLOOKUP(L193,'do 1000 ha'!$B$18:$I$1018,7,0)=0,"",VLOOKUP(L193,'do 1000 ha'!$B$18:$I$1018,7,0))</f>
        <v/>
      </c>
      <c r="G193" s="57" t="str">
        <f>IF(VLOOKUP(L193,'do 1000 ha'!$B$18:$I$1018,8,0)=0,"",VLOOKUP(L193,'do 1000 ha'!$B$18:$I$1018,8,0))</f>
        <v/>
      </c>
      <c r="H193" s="25"/>
      <c r="I193" s="53" t="str">
        <f>IF('do 1000 ha'!K199='do 1000 ha'!$AR$8,'do 1000 ha'!AF199,"")</f>
        <v/>
      </c>
      <c r="J193" s="7" t="str">
        <f t="shared" si="7"/>
        <v/>
      </c>
      <c r="K193" s="11" t="str">
        <f t="array" ref="K193">IF(OR(I193=$I$13:I192),"",I193)</f>
        <v/>
      </c>
      <c r="L193" s="7" t="str">
        <f t="array" ref="L193">IFERROR(INDEX(K$13:K$1012,SMALL(IF(K$13:K$1012&lt;&gt;"",ROW(K$13:K$1012)-ROW(K$13)+1),ROWS(K$13:$K193))),"")</f>
        <v/>
      </c>
      <c r="M193" s="47" t="e">
        <f t="array" ref="M193">IF(ROWS(M$13:M193)&gt;COUNTA(K$13:K$1012),"",INDEX(K$13:K$1012,SMALL(IF(K$13:K$1012&lt;&gt;"",ROW(K$13:K$1012)-ROW(K$13)+1),ROWS(M$13:M193))))</f>
        <v>#NUM!</v>
      </c>
      <c r="O193" s="7">
        <f t="shared" si="8"/>
        <v>0</v>
      </c>
      <c r="P193" s="7">
        <f t="shared" si="9"/>
        <v>0</v>
      </c>
    </row>
    <row r="194" spans="1:16" x14ac:dyDescent="0.25">
      <c r="A194" s="9">
        <v>182</v>
      </c>
      <c r="B194" s="56" t="str">
        <f>IF(VLOOKUP(L194,'do 1000 ha'!$B$18:$I$1018,2,0)=0,"",VLOOKUP(L194,'do 1000 ha'!$B$18:$I$1018,2,0))</f>
        <v/>
      </c>
      <c r="C194" s="56" t="str">
        <f>IF(VLOOKUP(L194,'do 1000 ha'!$B$18:$I$1018,4,0)=0,"",VLOOKUP(L194,'do 1000 ha'!$B$18:$I$1018,4,0))</f>
        <v/>
      </c>
      <c r="D194" s="56" t="str">
        <f>IF(VLOOKUP(L194,'do 1000 ha'!$B$18:$I$1018,5,0)=0,"",VLOOKUP(L194,'do 1000 ha'!$B$18:$I$1018,5,0))</f>
        <v/>
      </c>
      <c r="E194" s="56" t="str">
        <f>IF(VLOOKUP(L194,'do 1000 ha'!$B$18:$I$1018,6,0)=0,"",VLOOKUP(L194,'do 1000 ha'!$B$18:$I$1018,6,0))</f>
        <v/>
      </c>
      <c r="F194" s="56" t="str">
        <f>IF(VLOOKUP(L194,'do 1000 ha'!$B$18:$I$1018,7,0)=0,"",VLOOKUP(L194,'do 1000 ha'!$B$18:$I$1018,7,0))</f>
        <v/>
      </c>
      <c r="G194" s="57" t="str">
        <f>IF(VLOOKUP(L194,'do 1000 ha'!$B$18:$I$1018,8,0)=0,"",VLOOKUP(L194,'do 1000 ha'!$B$18:$I$1018,8,0))</f>
        <v/>
      </c>
      <c r="H194" s="25"/>
      <c r="I194" s="53" t="str">
        <f>IF('do 1000 ha'!K200='do 1000 ha'!$AR$8,'do 1000 ha'!AF200,"")</f>
        <v/>
      </c>
      <c r="J194" s="7" t="str">
        <f t="shared" si="7"/>
        <v/>
      </c>
      <c r="K194" s="11" t="str">
        <f t="array" ref="K194">IF(OR(I194=$I$13:I193),"",I194)</f>
        <v/>
      </c>
      <c r="L194" s="7" t="str">
        <f t="array" ref="L194">IFERROR(INDEX(K$13:K$1012,SMALL(IF(K$13:K$1012&lt;&gt;"",ROW(K$13:K$1012)-ROW(K$13)+1),ROWS(K$13:$K194))),"")</f>
        <v/>
      </c>
      <c r="M194" s="47" t="e">
        <f t="array" ref="M194">IF(ROWS(M$13:M194)&gt;COUNTA(K$13:K$1012),"",INDEX(K$13:K$1012,SMALL(IF(K$13:K$1012&lt;&gt;"",ROW(K$13:K$1012)-ROW(K$13)+1),ROWS(M$13:M194))))</f>
        <v>#NUM!</v>
      </c>
      <c r="O194" s="7">
        <f t="shared" si="8"/>
        <v>0</v>
      </c>
      <c r="P194" s="7">
        <f t="shared" si="9"/>
        <v>0</v>
      </c>
    </row>
    <row r="195" spans="1:16" x14ac:dyDescent="0.25">
      <c r="A195" s="9">
        <v>183</v>
      </c>
      <c r="B195" s="56" t="str">
        <f>IF(VLOOKUP(L195,'do 1000 ha'!$B$18:$I$1018,2,0)=0,"",VLOOKUP(L195,'do 1000 ha'!$B$18:$I$1018,2,0))</f>
        <v/>
      </c>
      <c r="C195" s="56" t="str">
        <f>IF(VLOOKUP(L195,'do 1000 ha'!$B$18:$I$1018,4,0)=0,"",VLOOKUP(L195,'do 1000 ha'!$B$18:$I$1018,4,0))</f>
        <v/>
      </c>
      <c r="D195" s="56" t="str">
        <f>IF(VLOOKUP(L195,'do 1000 ha'!$B$18:$I$1018,5,0)=0,"",VLOOKUP(L195,'do 1000 ha'!$B$18:$I$1018,5,0))</f>
        <v/>
      </c>
      <c r="E195" s="56" t="str">
        <f>IF(VLOOKUP(L195,'do 1000 ha'!$B$18:$I$1018,6,0)=0,"",VLOOKUP(L195,'do 1000 ha'!$B$18:$I$1018,6,0))</f>
        <v/>
      </c>
      <c r="F195" s="56" t="str">
        <f>IF(VLOOKUP(L195,'do 1000 ha'!$B$18:$I$1018,7,0)=0,"",VLOOKUP(L195,'do 1000 ha'!$B$18:$I$1018,7,0))</f>
        <v/>
      </c>
      <c r="G195" s="57" t="str">
        <f>IF(VLOOKUP(L195,'do 1000 ha'!$B$18:$I$1018,8,0)=0,"",VLOOKUP(L195,'do 1000 ha'!$B$18:$I$1018,8,0))</f>
        <v/>
      </c>
      <c r="H195" s="25"/>
      <c r="I195" s="53" t="str">
        <f>IF('do 1000 ha'!K201='do 1000 ha'!$AR$8,'do 1000 ha'!AF201,"")</f>
        <v/>
      </c>
      <c r="J195" s="7" t="str">
        <f t="shared" si="7"/>
        <v/>
      </c>
      <c r="K195" s="11" t="str">
        <f t="array" ref="K195">IF(OR(I195=$I$13:I194),"",I195)</f>
        <v/>
      </c>
      <c r="L195" s="7" t="str">
        <f t="array" ref="L195">IFERROR(INDEX(K$13:K$1012,SMALL(IF(K$13:K$1012&lt;&gt;"",ROW(K$13:K$1012)-ROW(K$13)+1),ROWS(K$13:$K195))),"")</f>
        <v/>
      </c>
      <c r="M195" s="47" t="e">
        <f t="array" ref="M195">IF(ROWS(M$13:M195)&gt;COUNTA(K$13:K$1012),"",INDEX(K$13:K$1012,SMALL(IF(K$13:K$1012&lt;&gt;"",ROW(K$13:K$1012)-ROW(K$13)+1),ROWS(M$13:M195))))</f>
        <v>#NUM!</v>
      </c>
      <c r="O195" s="7">
        <f t="shared" si="8"/>
        <v>0</v>
      </c>
      <c r="P195" s="7">
        <f t="shared" si="9"/>
        <v>0</v>
      </c>
    </row>
    <row r="196" spans="1:16" x14ac:dyDescent="0.25">
      <c r="A196" s="9">
        <v>184</v>
      </c>
      <c r="B196" s="56" t="str">
        <f>IF(VLOOKUP(L196,'do 1000 ha'!$B$18:$I$1018,2,0)=0,"",VLOOKUP(L196,'do 1000 ha'!$B$18:$I$1018,2,0))</f>
        <v/>
      </c>
      <c r="C196" s="56" t="str">
        <f>IF(VLOOKUP(L196,'do 1000 ha'!$B$18:$I$1018,4,0)=0,"",VLOOKUP(L196,'do 1000 ha'!$B$18:$I$1018,4,0))</f>
        <v/>
      </c>
      <c r="D196" s="56" t="str">
        <f>IF(VLOOKUP(L196,'do 1000 ha'!$B$18:$I$1018,5,0)=0,"",VLOOKUP(L196,'do 1000 ha'!$B$18:$I$1018,5,0))</f>
        <v/>
      </c>
      <c r="E196" s="56" t="str">
        <f>IF(VLOOKUP(L196,'do 1000 ha'!$B$18:$I$1018,6,0)=0,"",VLOOKUP(L196,'do 1000 ha'!$B$18:$I$1018,6,0))</f>
        <v/>
      </c>
      <c r="F196" s="56" t="str">
        <f>IF(VLOOKUP(L196,'do 1000 ha'!$B$18:$I$1018,7,0)=0,"",VLOOKUP(L196,'do 1000 ha'!$B$18:$I$1018,7,0))</f>
        <v/>
      </c>
      <c r="G196" s="57" t="str">
        <f>IF(VLOOKUP(L196,'do 1000 ha'!$B$18:$I$1018,8,0)=0,"",VLOOKUP(L196,'do 1000 ha'!$B$18:$I$1018,8,0))</f>
        <v/>
      </c>
      <c r="H196" s="25"/>
      <c r="I196" s="53" t="str">
        <f>IF('do 1000 ha'!K202='do 1000 ha'!$AR$8,'do 1000 ha'!AF202,"")</f>
        <v/>
      </c>
      <c r="J196" s="7" t="str">
        <f t="shared" si="7"/>
        <v/>
      </c>
      <c r="K196" s="11" t="str">
        <f t="array" ref="K196">IF(OR(I196=$I$13:I195),"",I196)</f>
        <v/>
      </c>
      <c r="L196" s="7" t="str">
        <f t="array" ref="L196">IFERROR(INDEX(K$13:K$1012,SMALL(IF(K$13:K$1012&lt;&gt;"",ROW(K$13:K$1012)-ROW(K$13)+1),ROWS(K$13:$K196))),"")</f>
        <v/>
      </c>
      <c r="M196" s="47" t="e">
        <f t="array" ref="M196">IF(ROWS(M$13:M196)&gt;COUNTA(K$13:K$1012),"",INDEX(K$13:K$1012,SMALL(IF(K$13:K$1012&lt;&gt;"",ROW(K$13:K$1012)-ROW(K$13)+1),ROWS(M$13:M196))))</f>
        <v>#NUM!</v>
      </c>
      <c r="O196" s="7">
        <f t="shared" si="8"/>
        <v>0</v>
      </c>
      <c r="P196" s="7">
        <f t="shared" si="9"/>
        <v>0</v>
      </c>
    </row>
    <row r="197" spans="1:16" x14ac:dyDescent="0.25">
      <c r="A197" s="9">
        <v>185</v>
      </c>
      <c r="B197" s="56" t="str">
        <f>IF(VLOOKUP(L197,'do 1000 ha'!$B$18:$I$1018,2,0)=0,"",VLOOKUP(L197,'do 1000 ha'!$B$18:$I$1018,2,0))</f>
        <v/>
      </c>
      <c r="C197" s="56" t="str">
        <f>IF(VLOOKUP(L197,'do 1000 ha'!$B$18:$I$1018,4,0)=0,"",VLOOKUP(L197,'do 1000 ha'!$B$18:$I$1018,4,0))</f>
        <v/>
      </c>
      <c r="D197" s="56" t="str">
        <f>IF(VLOOKUP(L197,'do 1000 ha'!$B$18:$I$1018,5,0)=0,"",VLOOKUP(L197,'do 1000 ha'!$B$18:$I$1018,5,0))</f>
        <v/>
      </c>
      <c r="E197" s="56" t="str">
        <f>IF(VLOOKUP(L197,'do 1000 ha'!$B$18:$I$1018,6,0)=0,"",VLOOKUP(L197,'do 1000 ha'!$B$18:$I$1018,6,0))</f>
        <v/>
      </c>
      <c r="F197" s="56" t="str">
        <f>IF(VLOOKUP(L197,'do 1000 ha'!$B$18:$I$1018,7,0)=0,"",VLOOKUP(L197,'do 1000 ha'!$B$18:$I$1018,7,0))</f>
        <v/>
      </c>
      <c r="G197" s="57" t="str">
        <f>IF(VLOOKUP(L197,'do 1000 ha'!$B$18:$I$1018,8,0)=0,"",VLOOKUP(L197,'do 1000 ha'!$B$18:$I$1018,8,0))</f>
        <v/>
      </c>
      <c r="H197" s="25"/>
      <c r="I197" s="53" t="str">
        <f>IF('do 1000 ha'!K203='do 1000 ha'!$AR$8,'do 1000 ha'!AF203,"")</f>
        <v/>
      </c>
      <c r="J197" s="7" t="str">
        <f t="shared" si="7"/>
        <v/>
      </c>
      <c r="K197" s="11" t="str">
        <f t="array" ref="K197">IF(OR(I197=$I$13:I196),"",I197)</f>
        <v/>
      </c>
      <c r="L197" s="7" t="str">
        <f t="array" ref="L197">IFERROR(INDEX(K$13:K$1012,SMALL(IF(K$13:K$1012&lt;&gt;"",ROW(K$13:K$1012)-ROW(K$13)+1),ROWS(K$13:$K197))),"")</f>
        <v/>
      </c>
      <c r="M197" s="47" t="e">
        <f t="array" ref="M197">IF(ROWS(M$13:M197)&gt;COUNTA(K$13:K$1012),"",INDEX(K$13:K$1012,SMALL(IF(K$13:K$1012&lt;&gt;"",ROW(K$13:K$1012)-ROW(K$13)+1),ROWS(M$13:M197))))</f>
        <v>#NUM!</v>
      </c>
      <c r="O197" s="7">
        <f t="shared" si="8"/>
        <v>0</v>
      </c>
      <c r="P197" s="7">
        <f t="shared" si="9"/>
        <v>0</v>
      </c>
    </row>
    <row r="198" spans="1:16" x14ac:dyDescent="0.25">
      <c r="A198" s="9">
        <v>186</v>
      </c>
      <c r="B198" s="56" t="str">
        <f>IF(VLOOKUP(L198,'do 1000 ha'!$B$18:$I$1018,2,0)=0,"",VLOOKUP(L198,'do 1000 ha'!$B$18:$I$1018,2,0))</f>
        <v/>
      </c>
      <c r="C198" s="56" t="str">
        <f>IF(VLOOKUP(L198,'do 1000 ha'!$B$18:$I$1018,4,0)=0,"",VLOOKUP(L198,'do 1000 ha'!$B$18:$I$1018,4,0))</f>
        <v/>
      </c>
      <c r="D198" s="56" t="str">
        <f>IF(VLOOKUP(L198,'do 1000 ha'!$B$18:$I$1018,5,0)=0,"",VLOOKUP(L198,'do 1000 ha'!$B$18:$I$1018,5,0))</f>
        <v/>
      </c>
      <c r="E198" s="56" t="str">
        <f>IF(VLOOKUP(L198,'do 1000 ha'!$B$18:$I$1018,6,0)=0,"",VLOOKUP(L198,'do 1000 ha'!$B$18:$I$1018,6,0))</f>
        <v/>
      </c>
      <c r="F198" s="56" t="str">
        <f>IF(VLOOKUP(L198,'do 1000 ha'!$B$18:$I$1018,7,0)=0,"",VLOOKUP(L198,'do 1000 ha'!$B$18:$I$1018,7,0))</f>
        <v/>
      </c>
      <c r="G198" s="57" t="str">
        <f>IF(VLOOKUP(L198,'do 1000 ha'!$B$18:$I$1018,8,0)=0,"",VLOOKUP(L198,'do 1000 ha'!$B$18:$I$1018,8,0))</f>
        <v/>
      </c>
      <c r="H198" s="25"/>
      <c r="I198" s="53" t="str">
        <f>IF('do 1000 ha'!K204='do 1000 ha'!$AR$8,'do 1000 ha'!AF204,"")</f>
        <v/>
      </c>
      <c r="J198" s="7" t="str">
        <f t="shared" si="7"/>
        <v/>
      </c>
      <c r="K198" s="11" t="str">
        <f t="array" ref="K198">IF(OR(I198=$I$13:I197),"",I198)</f>
        <v/>
      </c>
      <c r="L198" s="7" t="str">
        <f t="array" ref="L198">IFERROR(INDEX(K$13:K$1012,SMALL(IF(K$13:K$1012&lt;&gt;"",ROW(K$13:K$1012)-ROW(K$13)+1),ROWS(K$13:$K198))),"")</f>
        <v/>
      </c>
      <c r="M198" s="47" t="e">
        <f t="array" ref="M198">IF(ROWS(M$13:M198)&gt;COUNTA(K$13:K$1012),"",INDEX(K$13:K$1012,SMALL(IF(K$13:K$1012&lt;&gt;"",ROW(K$13:K$1012)-ROW(K$13)+1),ROWS(M$13:M198))))</f>
        <v>#NUM!</v>
      </c>
      <c r="O198" s="7">
        <f t="shared" si="8"/>
        <v>0</v>
      </c>
      <c r="P198" s="7">
        <f t="shared" si="9"/>
        <v>0</v>
      </c>
    </row>
    <row r="199" spans="1:16" x14ac:dyDescent="0.25">
      <c r="A199" s="9">
        <v>187</v>
      </c>
      <c r="B199" s="56" t="str">
        <f>IF(VLOOKUP(L199,'do 1000 ha'!$B$18:$I$1018,2,0)=0,"",VLOOKUP(L199,'do 1000 ha'!$B$18:$I$1018,2,0))</f>
        <v/>
      </c>
      <c r="C199" s="56" t="str">
        <f>IF(VLOOKUP(L199,'do 1000 ha'!$B$18:$I$1018,4,0)=0,"",VLOOKUP(L199,'do 1000 ha'!$B$18:$I$1018,4,0))</f>
        <v/>
      </c>
      <c r="D199" s="56" t="str">
        <f>IF(VLOOKUP(L199,'do 1000 ha'!$B$18:$I$1018,5,0)=0,"",VLOOKUP(L199,'do 1000 ha'!$B$18:$I$1018,5,0))</f>
        <v/>
      </c>
      <c r="E199" s="56" t="str">
        <f>IF(VLOOKUP(L199,'do 1000 ha'!$B$18:$I$1018,6,0)=0,"",VLOOKUP(L199,'do 1000 ha'!$B$18:$I$1018,6,0))</f>
        <v/>
      </c>
      <c r="F199" s="56" t="str">
        <f>IF(VLOOKUP(L199,'do 1000 ha'!$B$18:$I$1018,7,0)=0,"",VLOOKUP(L199,'do 1000 ha'!$B$18:$I$1018,7,0))</f>
        <v/>
      </c>
      <c r="G199" s="57" t="str">
        <f>IF(VLOOKUP(L199,'do 1000 ha'!$B$18:$I$1018,8,0)=0,"",VLOOKUP(L199,'do 1000 ha'!$B$18:$I$1018,8,0))</f>
        <v/>
      </c>
      <c r="H199" s="25"/>
      <c r="I199" s="53" t="str">
        <f>IF('do 1000 ha'!K205='do 1000 ha'!$AR$8,'do 1000 ha'!AF205,"")</f>
        <v/>
      </c>
      <c r="J199" s="7" t="str">
        <f t="shared" si="7"/>
        <v/>
      </c>
      <c r="K199" s="11" t="str">
        <f t="array" ref="K199">IF(OR(I199=$I$13:I198),"",I199)</f>
        <v/>
      </c>
      <c r="L199" s="7" t="str">
        <f t="array" ref="L199">IFERROR(INDEX(K$13:K$1012,SMALL(IF(K$13:K$1012&lt;&gt;"",ROW(K$13:K$1012)-ROW(K$13)+1),ROWS(K$13:$K199))),"")</f>
        <v/>
      </c>
      <c r="M199" s="47" t="e">
        <f t="array" ref="M199">IF(ROWS(M$13:M199)&gt;COUNTA(K$13:K$1012),"",INDEX(K$13:K$1012,SMALL(IF(K$13:K$1012&lt;&gt;"",ROW(K$13:K$1012)-ROW(K$13)+1),ROWS(M$13:M199))))</f>
        <v>#NUM!</v>
      </c>
      <c r="O199" s="7">
        <f t="shared" si="8"/>
        <v>0</v>
      </c>
      <c r="P199" s="7">
        <f t="shared" si="9"/>
        <v>0</v>
      </c>
    </row>
    <row r="200" spans="1:16" x14ac:dyDescent="0.25">
      <c r="A200" s="9">
        <v>188</v>
      </c>
      <c r="B200" s="56" t="str">
        <f>IF(VLOOKUP(L200,'do 1000 ha'!$B$18:$I$1018,2,0)=0,"",VLOOKUP(L200,'do 1000 ha'!$B$18:$I$1018,2,0))</f>
        <v/>
      </c>
      <c r="C200" s="56" t="str">
        <f>IF(VLOOKUP(L200,'do 1000 ha'!$B$18:$I$1018,4,0)=0,"",VLOOKUP(L200,'do 1000 ha'!$B$18:$I$1018,4,0))</f>
        <v/>
      </c>
      <c r="D200" s="56" t="str">
        <f>IF(VLOOKUP(L200,'do 1000 ha'!$B$18:$I$1018,5,0)=0,"",VLOOKUP(L200,'do 1000 ha'!$B$18:$I$1018,5,0))</f>
        <v/>
      </c>
      <c r="E200" s="56" t="str">
        <f>IF(VLOOKUP(L200,'do 1000 ha'!$B$18:$I$1018,6,0)=0,"",VLOOKUP(L200,'do 1000 ha'!$B$18:$I$1018,6,0))</f>
        <v/>
      </c>
      <c r="F200" s="56" t="str">
        <f>IF(VLOOKUP(L200,'do 1000 ha'!$B$18:$I$1018,7,0)=0,"",VLOOKUP(L200,'do 1000 ha'!$B$18:$I$1018,7,0))</f>
        <v/>
      </c>
      <c r="G200" s="57" t="str">
        <f>IF(VLOOKUP(L200,'do 1000 ha'!$B$18:$I$1018,8,0)=0,"",VLOOKUP(L200,'do 1000 ha'!$B$18:$I$1018,8,0))</f>
        <v/>
      </c>
      <c r="H200" s="25"/>
      <c r="I200" s="53" t="str">
        <f>IF('do 1000 ha'!K206='do 1000 ha'!$AR$8,'do 1000 ha'!AF206,"")</f>
        <v/>
      </c>
      <c r="J200" s="7" t="str">
        <f t="shared" si="7"/>
        <v/>
      </c>
      <c r="K200" s="11" t="str">
        <f t="array" ref="K200">IF(OR(I200=$I$13:I199),"",I200)</f>
        <v/>
      </c>
      <c r="L200" s="7" t="str">
        <f t="array" ref="L200">IFERROR(INDEX(K$13:K$1012,SMALL(IF(K$13:K$1012&lt;&gt;"",ROW(K$13:K$1012)-ROW(K$13)+1),ROWS(K$13:$K200))),"")</f>
        <v/>
      </c>
      <c r="M200" s="47" t="e">
        <f t="array" ref="M200">IF(ROWS(M$13:M200)&gt;COUNTA(K$13:K$1012),"",INDEX(K$13:K$1012,SMALL(IF(K$13:K$1012&lt;&gt;"",ROW(K$13:K$1012)-ROW(K$13)+1),ROWS(M$13:M200))))</f>
        <v>#NUM!</v>
      </c>
      <c r="O200" s="7">
        <f t="shared" si="8"/>
        <v>0</v>
      </c>
      <c r="P200" s="7">
        <f t="shared" si="9"/>
        <v>0</v>
      </c>
    </row>
    <row r="201" spans="1:16" x14ac:dyDescent="0.25">
      <c r="A201" s="9">
        <v>189</v>
      </c>
      <c r="B201" s="56" t="str">
        <f>IF(VLOOKUP(L201,'do 1000 ha'!$B$18:$I$1018,2,0)=0,"",VLOOKUP(L201,'do 1000 ha'!$B$18:$I$1018,2,0))</f>
        <v/>
      </c>
      <c r="C201" s="56" t="str">
        <f>IF(VLOOKUP(L201,'do 1000 ha'!$B$18:$I$1018,4,0)=0,"",VLOOKUP(L201,'do 1000 ha'!$B$18:$I$1018,4,0))</f>
        <v/>
      </c>
      <c r="D201" s="56" t="str">
        <f>IF(VLOOKUP(L201,'do 1000 ha'!$B$18:$I$1018,5,0)=0,"",VLOOKUP(L201,'do 1000 ha'!$B$18:$I$1018,5,0))</f>
        <v/>
      </c>
      <c r="E201" s="56" t="str">
        <f>IF(VLOOKUP(L201,'do 1000 ha'!$B$18:$I$1018,6,0)=0,"",VLOOKUP(L201,'do 1000 ha'!$B$18:$I$1018,6,0))</f>
        <v/>
      </c>
      <c r="F201" s="56" t="str">
        <f>IF(VLOOKUP(L201,'do 1000 ha'!$B$18:$I$1018,7,0)=0,"",VLOOKUP(L201,'do 1000 ha'!$B$18:$I$1018,7,0))</f>
        <v/>
      </c>
      <c r="G201" s="57" t="str">
        <f>IF(VLOOKUP(L201,'do 1000 ha'!$B$18:$I$1018,8,0)=0,"",VLOOKUP(L201,'do 1000 ha'!$B$18:$I$1018,8,0))</f>
        <v/>
      </c>
      <c r="H201" s="25"/>
      <c r="I201" s="53" t="str">
        <f>IF('do 1000 ha'!K207='do 1000 ha'!$AR$8,'do 1000 ha'!AF207,"")</f>
        <v/>
      </c>
      <c r="J201" s="7" t="str">
        <f t="shared" si="7"/>
        <v/>
      </c>
      <c r="K201" s="11" t="str">
        <f t="array" ref="K201">IF(OR(I201=$I$13:I200),"",I201)</f>
        <v/>
      </c>
      <c r="L201" s="7" t="str">
        <f t="array" ref="L201">IFERROR(INDEX(K$13:K$1012,SMALL(IF(K$13:K$1012&lt;&gt;"",ROW(K$13:K$1012)-ROW(K$13)+1),ROWS(K$13:$K201))),"")</f>
        <v/>
      </c>
      <c r="M201" s="47" t="e">
        <f t="array" ref="M201">IF(ROWS(M$13:M201)&gt;COUNTA(K$13:K$1012),"",INDEX(K$13:K$1012,SMALL(IF(K$13:K$1012&lt;&gt;"",ROW(K$13:K$1012)-ROW(K$13)+1),ROWS(M$13:M201))))</f>
        <v>#NUM!</v>
      </c>
      <c r="O201" s="7">
        <f t="shared" si="8"/>
        <v>0</v>
      </c>
      <c r="P201" s="7">
        <f t="shared" si="9"/>
        <v>0</v>
      </c>
    </row>
    <row r="202" spans="1:16" x14ac:dyDescent="0.25">
      <c r="A202" s="9">
        <v>190</v>
      </c>
      <c r="B202" s="56" t="str">
        <f>IF(VLOOKUP(L202,'do 1000 ha'!$B$18:$I$1018,2,0)=0,"",VLOOKUP(L202,'do 1000 ha'!$B$18:$I$1018,2,0))</f>
        <v/>
      </c>
      <c r="C202" s="56" t="str">
        <f>IF(VLOOKUP(L202,'do 1000 ha'!$B$18:$I$1018,4,0)=0,"",VLOOKUP(L202,'do 1000 ha'!$B$18:$I$1018,4,0))</f>
        <v/>
      </c>
      <c r="D202" s="56" t="str">
        <f>IF(VLOOKUP(L202,'do 1000 ha'!$B$18:$I$1018,5,0)=0,"",VLOOKUP(L202,'do 1000 ha'!$B$18:$I$1018,5,0))</f>
        <v/>
      </c>
      <c r="E202" s="56" t="str">
        <f>IF(VLOOKUP(L202,'do 1000 ha'!$B$18:$I$1018,6,0)=0,"",VLOOKUP(L202,'do 1000 ha'!$B$18:$I$1018,6,0))</f>
        <v/>
      </c>
      <c r="F202" s="56" t="str">
        <f>IF(VLOOKUP(L202,'do 1000 ha'!$B$18:$I$1018,7,0)=0,"",VLOOKUP(L202,'do 1000 ha'!$B$18:$I$1018,7,0))</f>
        <v/>
      </c>
      <c r="G202" s="57" t="str">
        <f>IF(VLOOKUP(L202,'do 1000 ha'!$B$18:$I$1018,8,0)=0,"",VLOOKUP(L202,'do 1000 ha'!$B$18:$I$1018,8,0))</f>
        <v/>
      </c>
      <c r="H202" s="25"/>
      <c r="I202" s="53" t="str">
        <f>IF('do 1000 ha'!K208='do 1000 ha'!$AR$8,'do 1000 ha'!AF208,"")</f>
        <v/>
      </c>
      <c r="J202" s="7" t="str">
        <f t="shared" si="7"/>
        <v/>
      </c>
      <c r="K202" s="11" t="str">
        <f t="array" ref="K202">IF(OR(I202=$I$13:I201),"",I202)</f>
        <v/>
      </c>
      <c r="L202" s="7" t="str">
        <f t="array" ref="L202">IFERROR(INDEX(K$13:K$1012,SMALL(IF(K$13:K$1012&lt;&gt;"",ROW(K$13:K$1012)-ROW(K$13)+1),ROWS(K$13:$K202))),"")</f>
        <v/>
      </c>
      <c r="M202" s="47" t="e">
        <f t="array" ref="M202">IF(ROWS(M$13:M202)&gt;COUNTA(K$13:K$1012),"",INDEX(K$13:K$1012,SMALL(IF(K$13:K$1012&lt;&gt;"",ROW(K$13:K$1012)-ROW(K$13)+1),ROWS(M$13:M202))))</f>
        <v>#NUM!</v>
      </c>
      <c r="O202" s="7">
        <f t="shared" si="8"/>
        <v>0</v>
      </c>
      <c r="P202" s="7">
        <f t="shared" si="9"/>
        <v>0</v>
      </c>
    </row>
    <row r="203" spans="1:16" x14ac:dyDescent="0.25">
      <c r="A203" s="9">
        <v>191</v>
      </c>
      <c r="B203" s="56" t="str">
        <f>IF(VLOOKUP(L203,'do 1000 ha'!$B$18:$I$1018,2,0)=0,"",VLOOKUP(L203,'do 1000 ha'!$B$18:$I$1018,2,0))</f>
        <v/>
      </c>
      <c r="C203" s="56" t="str">
        <f>IF(VLOOKUP(L203,'do 1000 ha'!$B$18:$I$1018,4,0)=0,"",VLOOKUP(L203,'do 1000 ha'!$B$18:$I$1018,4,0))</f>
        <v/>
      </c>
      <c r="D203" s="56" t="str">
        <f>IF(VLOOKUP(L203,'do 1000 ha'!$B$18:$I$1018,5,0)=0,"",VLOOKUP(L203,'do 1000 ha'!$B$18:$I$1018,5,0))</f>
        <v/>
      </c>
      <c r="E203" s="56" t="str">
        <f>IF(VLOOKUP(L203,'do 1000 ha'!$B$18:$I$1018,6,0)=0,"",VLOOKUP(L203,'do 1000 ha'!$B$18:$I$1018,6,0))</f>
        <v/>
      </c>
      <c r="F203" s="56" t="str">
        <f>IF(VLOOKUP(L203,'do 1000 ha'!$B$18:$I$1018,7,0)=0,"",VLOOKUP(L203,'do 1000 ha'!$B$18:$I$1018,7,0))</f>
        <v/>
      </c>
      <c r="G203" s="57" t="str">
        <f>IF(VLOOKUP(L203,'do 1000 ha'!$B$18:$I$1018,8,0)=0,"",VLOOKUP(L203,'do 1000 ha'!$B$18:$I$1018,8,0))</f>
        <v/>
      </c>
      <c r="H203" s="25"/>
      <c r="I203" s="53" t="str">
        <f>IF('do 1000 ha'!K209='do 1000 ha'!$AR$8,'do 1000 ha'!AF209,"")</f>
        <v/>
      </c>
      <c r="J203" s="7" t="str">
        <f t="shared" si="7"/>
        <v/>
      </c>
      <c r="K203" s="11" t="str">
        <f t="array" ref="K203">IF(OR(I203=$I$13:I202),"",I203)</f>
        <v/>
      </c>
      <c r="L203" s="7" t="str">
        <f t="array" ref="L203">IFERROR(INDEX(K$13:K$1012,SMALL(IF(K$13:K$1012&lt;&gt;"",ROW(K$13:K$1012)-ROW(K$13)+1),ROWS(K$13:$K203))),"")</f>
        <v/>
      </c>
      <c r="M203" s="47" t="e">
        <f t="array" ref="M203">IF(ROWS(M$13:M203)&gt;COUNTA(K$13:K$1012),"",INDEX(K$13:K$1012,SMALL(IF(K$13:K$1012&lt;&gt;"",ROW(K$13:K$1012)-ROW(K$13)+1),ROWS(M$13:M203))))</f>
        <v>#NUM!</v>
      </c>
      <c r="O203" s="7">
        <f t="shared" si="8"/>
        <v>0</v>
      </c>
      <c r="P203" s="7">
        <f t="shared" si="9"/>
        <v>0</v>
      </c>
    </row>
    <row r="204" spans="1:16" x14ac:dyDescent="0.25">
      <c r="A204" s="9">
        <v>192</v>
      </c>
      <c r="B204" s="56" t="str">
        <f>IF(VLOOKUP(L204,'do 1000 ha'!$B$18:$I$1018,2,0)=0,"",VLOOKUP(L204,'do 1000 ha'!$B$18:$I$1018,2,0))</f>
        <v/>
      </c>
      <c r="C204" s="56" t="str">
        <f>IF(VLOOKUP(L204,'do 1000 ha'!$B$18:$I$1018,4,0)=0,"",VLOOKUP(L204,'do 1000 ha'!$B$18:$I$1018,4,0))</f>
        <v/>
      </c>
      <c r="D204" s="56" t="str">
        <f>IF(VLOOKUP(L204,'do 1000 ha'!$B$18:$I$1018,5,0)=0,"",VLOOKUP(L204,'do 1000 ha'!$B$18:$I$1018,5,0))</f>
        <v/>
      </c>
      <c r="E204" s="56" t="str">
        <f>IF(VLOOKUP(L204,'do 1000 ha'!$B$18:$I$1018,6,0)=0,"",VLOOKUP(L204,'do 1000 ha'!$B$18:$I$1018,6,0))</f>
        <v/>
      </c>
      <c r="F204" s="56" t="str">
        <f>IF(VLOOKUP(L204,'do 1000 ha'!$B$18:$I$1018,7,0)=0,"",VLOOKUP(L204,'do 1000 ha'!$B$18:$I$1018,7,0))</f>
        <v/>
      </c>
      <c r="G204" s="57" t="str">
        <f>IF(VLOOKUP(L204,'do 1000 ha'!$B$18:$I$1018,8,0)=0,"",VLOOKUP(L204,'do 1000 ha'!$B$18:$I$1018,8,0))</f>
        <v/>
      </c>
      <c r="H204" s="25"/>
      <c r="I204" s="53" t="str">
        <f>IF('do 1000 ha'!K210='do 1000 ha'!$AR$8,'do 1000 ha'!AF210,"")</f>
        <v/>
      </c>
      <c r="J204" s="7" t="str">
        <f t="shared" si="7"/>
        <v/>
      </c>
      <c r="K204" s="11" t="str">
        <f t="array" ref="K204">IF(OR(I204=$I$13:I203),"",I204)</f>
        <v/>
      </c>
      <c r="L204" s="7" t="str">
        <f t="array" ref="L204">IFERROR(INDEX(K$13:K$1012,SMALL(IF(K$13:K$1012&lt;&gt;"",ROW(K$13:K$1012)-ROW(K$13)+1),ROWS(K$13:$K204))),"")</f>
        <v/>
      </c>
      <c r="M204" s="47" t="e">
        <f t="array" ref="M204">IF(ROWS(M$13:M204)&gt;COUNTA(K$13:K$1012),"",INDEX(K$13:K$1012,SMALL(IF(K$13:K$1012&lt;&gt;"",ROW(K$13:K$1012)-ROW(K$13)+1),ROWS(M$13:M204))))</f>
        <v>#NUM!</v>
      </c>
      <c r="O204" s="7">
        <f t="shared" si="8"/>
        <v>0</v>
      </c>
      <c r="P204" s="7">
        <f t="shared" si="9"/>
        <v>0</v>
      </c>
    </row>
    <row r="205" spans="1:16" x14ac:dyDescent="0.25">
      <c r="A205" s="9">
        <v>193</v>
      </c>
      <c r="B205" s="56" t="str">
        <f>IF(VLOOKUP(L205,'do 1000 ha'!$B$18:$I$1018,2,0)=0,"",VLOOKUP(L205,'do 1000 ha'!$B$18:$I$1018,2,0))</f>
        <v/>
      </c>
      <c r="C205" s="56" t="str">
        <f>IF(VLOOKUP(L205,'do 1000 ha'!$B$18:$I$1018,4,0)=0,"",VLOOKUP(L205,'do 1000 ha'!$B$18:$I$1018,4,0))</f>
        <v/>
      </c>
      <c r="D205" s="56" t="str">
        <f>IF(VLOOKUP(L205,'do 1000 ha'!$B$18:$I$1018,5,0)=0,"",VLOOKUP(L205,'do 1000 ha'!$B$18:$I$1018,5,0))</f>
        <v/>
      </c>
      <c r="E205" s="56" t="str">
        <f>IF(VLOOKUP(L205,'do 1000 ha'!$B$18:$I$1018,6,0)=0,"",VLOOKUP(L205,'do 1000 ha'!$B$18:$I$1018,6,0))</f>
        <v/>
      </c>
      <c r="F205" s="56" t="str">
        <f>IF(VLOOKUP(L205,'do 1000 ha'!$B$18:$I$1018,7,0)=0,"",VLOOKUP(L205,'do 1000 ha'!$B$18:$I$1018,7,0))</f>
        <v/>
      </c>
      <c r="G205" s="57" t="str">
        <f>IF(VLOOKUP(L205,'do 1000 ha'!$B$18:$I$1018,8,0)=0,"",VLOOKUP(L205,'do 1000 ha'!$B$18:$I$1018,8,0))</f>
        <v/>
      </c>
      <c r="H205" s="25"/>
      <c r="I205" s="53" t="str">
        <f>IF('do 1000 ha'!K211='do 1000 ha'!$AR$8,'do 1000 ha'!AF211,"")</f>
        <v/>
      </c>
      <c r="J205" s="7" t="str">
        <f t="shared" si="7"/>
        <v/>
      </c>
      <c r="K205" s="11" t="str">
        <f t="array" ref="K205">IF(OR(I205=$I$13:I204),"",I205)</f>
        <v/>
      </c>
      <c r="L205" s="7" t="str">
        <f t="array" ref="L205">IFERROR(INDEX(K$13:K$1012,SMALL(IF(K$13:K$1012&lt;&gt;"",ROW(K$13:K$1012)-ROW(K$13)+1),ROWS(K$13:$K205))),"")</f>
        <v/>
      </c>
      <c r="M205" s="47" t="e">
        <f t="array" ref="M205">IF(ROWS(M$13:M205)&gt;COUNTA(K$13:K$1012),"",INDEX(K$13:K$1012,SMALL(IF(K$13:K$1012&lt;&gt;"",ROW(K$13:K$1012)-ROW(K$13)+1),ROWS(M$13:M205))))</f>
        <v>#NUM!</v>
      </c>
      <c r="O205" s="7">
        <f t="shared" si="8"/>
        <v>0</v>
      </c>
      <c r="P205" s="7">
        <f t="shared" si="9"/>
        <v>0</v>
      </c>
    </row>
    <row r="206" spans="1:16" x14ac:dyDescent="0.25">
      <c r="A206" s="9">
        <v>194</v>
      </c>
      <c r="B206" s="56" t="str">
        <f>IF(VLOOKUP(L206,'do 1000 ha'!$B$18:$I$1018,2,0)=0,"",VLOOKUP(L206,'do 1000 ha'!$B$18:$I$1018,2,0))</f>
        <v/>
      </c>
      <c r="C206" s="56" t="str">
        <f>IF(VLOOKUP(L206,'do 1000 ha'!$B$18:$I$1018,4,0)=0,"",VLOOKUP(L206,'do 1000 ha'!$B$18:$I$1018,4,0))</f>
        <v/>
      </c>
      <c r="D206" s="56" t="str">
        <f>IF(VLOOKUP(L206,'do 1000 ha'!$B$18:$I$1018,5,0)=0,"",VLOOKUP(L206,'do 1000 ha'!$B$18:$I$1018,5,0))</f>
        <v/>
      </c>
      <c r="E206" s="56" t="str">
        <f>IF(VLOOKUP(L206,'do 1000 ha'!$B$18:$I$1018,6,0)=0,"",VLOOKUP(L206,'do 1000 ha'!$B$18:$I$1018,6,0))</f>
        <v/>
      </c>
      <c r="F206" s="56" t="str">
        <f>IF(VLOOKUP(L206,'do 1000 ha'!$B$18:$I$1018,7,0)=0,"",VLOOKUP(L206,'do 1000 ha'!$B$18:$I$1018,7,0))</f>
        <v/>
      </c>
      <c r="G206" s="57" t="str">
        <f>IF(VLOOKUP(L206,'do 1000 ha'!$B$18:$I$1018,8,0)=0,"",VLOOKUP(L206,'do 1000 ha'!$B$18:$I$1018,8,0))</f>
        <v/>
      </c>
      <c r="H206" s="25"/>
      <c r="I206" s="53" t="str">
        <f>IF('do 1000 ha'!K212='do 1000 ha'!$AR$8,'do 1000 ha'!AF212,"")</f>
        <v/>
      </c>
      <c r="J206" s="7" t="str">
        <f t="shared" ref="J206:J269" si="10">IF(I206="","",COUNTIF($I$13:$I$1014,I206))</f>
        <v/>
      </c>
      <c r="K206" s="11" t="str">
        <f t="array" ref="K206">IF(OR(I206=$I$13:I205),"",I206)</f>
        <v/>
      </c>
      <c r="L206" s="7" t="str">
        <f t="array" ref="L206">IFERROR(INDEX(K$13:K$1012,SMALL(IF(K$13:K$1012&lt;&gt;"",ROW(K$13:K$1012)-ROW(K$13)+1),ROWS(K$13:$K206))),"")</f>
        <v/>
      </c>
      <c r="M206" s="47" t="e">
        <f t="array" ref="M206">IF(ROWS(M$13:M206)&gt;COUNTA(K$13:K$1012),"",INDEX(K$13:K$1012,SMALL(IF(K$13:K$1012&lt;&gt;"",ROW(K$13:K$1012)-ROW(K$13)+1),ROWS(M$13:M206))))</f>
        <v>#NUM!</v>
      </c>
      <c r="O206" s="7">
        <f t="shared" ref="O206:O269" si="11">IF(H206&gt;G206,1,0)</f>
        <v>0</v>
      </c>
      <c r="P206" s="7">
        <f t="shared" ref="P206:P269" si="12">IF(AND(G206&lt;&gt;"",H206=""),1,0)</f>
        <v>0</v>
      </c>
    </row>
    <row r="207" spans="1:16" x14ac:dyDescent="0.25">
      <c r="A207" s="9">
        <v>195</v>
      </c>
      <c r="B207" s="56" t="str">
        <f>IF(VLOOKUP(L207,'do 1000 ha'!$B$18:$I$1018,2,0)=0,"",VLOOKUP(L207,'do 1000 ha'!$B$18:$I$1018,2,0))</f>
        <v/>
      </c>
      <c r="C207" s="56" t="str">
        <f>IF(VLOOKUP(L207,'do 1000 ha'!$B$18:$I$1018,4,0)=0,"",VLOOKUP(L207,'do 1000 ha'!$B$18:$I$1018,4,0))</f>
        <v/>
      </c>
      <c r="D207" s="56" t="str">
        <f>IF(VLOOKUP(L207,'do 1000 ha'!$B$18:$I$1018,5,0)=0,"",VLOOKUP(L207,'do 1000 ha'!$B$18:$I$1018,5,0))</f>
        <v/>
      </c>
      <c r="E207" s="56" t="str">
        <f>IF(VLOOKUP(L207,'do 1000 ha'!$B$18:$I$1018,6,0)=0,"",VLOOKUP(L207,'do 1000 ha'!$B$18:$I$1018,6,0))</f>
        <v/>
      </c>
      <c r="F207" s="56" t="str">
        <f>IF(VLOOKUP(L207,'do 1000 ha'!$B$18:$I$1018,7,0)=0,"",VLOOKUP(L207,'do 1000 ha'!$B$18:$I$1018,7,0))</f>
        <v/>
      </c>
      <c r="G207" s="57" t="str">
        <f>IF(VLOOKUP(L207,'do 1000 ha'!$B$18:$I$1018,8,0)=0,"",VLOOKUP(L207,'do 1000 ha'!$B$18:$I$1018,8,0))</f>
        <v/>
      </c>
      <c r="H207" s="25"/>
      <c r="I207" s="53" t="str">
        <f>IF('do 1000 ha'!K213='do 1000 ha'!$AR$8,'do 1000 ha'!AF213,"")</f>
        <v/>
      </c>
      <c r="J207" s="7" t="str">
        <f t="shared" si="10"/>
        <v/>
      </c>
      <c r="K207" s="11" t="str">
        <f t="array" ref="K207">IF(OR(I207=$I$13:I206),"",I207)</f>
        <v/>
      </c>
      <c r="L207" s="7" t="str">
        <f t="array" ref="L207">IFERROR(INDEX(K$13:K$1012,SMALL(IF(K$13:K$1012&lt;&gt;"",ROW(K$13:K$1012)-ROW(K$13)+1),ROWS(K$13:$K207))),"")</f>
        <v/>
      </c>
      <c r="M207" s="47" t="e">
        <f t="array" ref="M207">IF(ROWS(M$13:M207)&gt;COUNTA(K$13:K$1012),"",INDEX(K$13:K$1012,SMALL(IF(K$13:K$1012&lt;&gt;"",ROW(K$13:K$1012)-ROW(K$13)+1),ROWS(M$13:M207))))</f>
        <v>#NUM!</v>
      </c>
      <c r="O207" s="7">
        <f t="shared" si="11"/>
        <v>0</v>
      </c>
      <c r="P207" s="7">
        <f t="shared" si="12"/>
        <v>0</v>
      </c>
    </row>
    <row r="208" spans="1:16" x14ac:dyDescent="0.25">
      <c r="A208" s="9">
        <v>196</v>
      </c>
      <c r="B208" s="56" t="str">
        <f>IF(VLOOKUP(L208,'do 1000 ha'!$B$18:$I$1018,2,0)=0,"",VLOOKUP(L208,'do 1000 ha'!$B$18:$I$1018,2,0))</f>
        <v/>
      </c>
      <c r="C208" s="56" t="str">
        <f>IF(VLOOKUP(L208,'do 1000 ha'!$B$18:$I$1018,4,0)=0,"",VLOOKUP(L208,'do 1000 ha'!$B$18:$I$1018,4,0))</f>
        <v/>
      </c>
      <c r="D208" s="56" t="str">
        <f>IF(VLOOKUP(L208,'do 1000 ha'!$B$18:$I$1018,5,0)=0,"",VLOOKUP(L208,'do 1000 ha'!$B$18:$I$1018,5,0))</f>
        <v/>
      </c>
      <c r="E208" s="56" t="str">
        <f>IF(VLOOKUP(L208,'do 1000 ha'!$B$18:$I$1018,6,0)=0,"",VLOOKUP(L208,'do 1000 ha'!$B$18:$I$1018,6,0))</f>
        <v/>
      </c>
      <c r="F208" s="56" t="str">
        <f>IF(VLOOKUP(L208,'do 1000 ha'!$B$18:$I$1018,7,0)=0,"",VLOOKUP(L208,'do 1000 ha'!$B$18:$I$1018,7,0))</f>
        <v/>
      </c>
      <c r="G208" s="57" t="str">
        <f>IF(VLOOKUP(L208,'do 1000 ha'!$B$18:$I$1018,8,0)=0,"",VLOOKUP(L208,'do 1000 ha'!$B$18:$I$1018,8,0))</f>
        <v/>
      </c>
      <c r="H208" s="25"/>
      <c r="I208" s="53" t="str">
        <f>IF('do 1000 ha'!K214='do 1000 ha'!$AR$8,'do 1000 ha'!AF214,"")</f>
        <v/>
      </c>
      <c r="J208" s="7" t="str">
        <f t="shared" si="10"/>
        <v/>
      </c>
      <c r="K208" s="11" t="str">
        <f t="array" ref="K208">IF(OR(I208=$I$13:I207),"",I208)</f>
        <v/>
      </c>
      <c r="L208" s="7" t="str">
        <f t="array" ref="L208">IFERROR(INDEX(K$13:K$1012,SMALL(IF(K$13:K$1012&lt;&gt;"",ROW(K$13:K$1012)-ROW(K$13)+1),ROWS(K$13:$K208))),"")</f>
        <v/>
      </c>
      <c r="M208" s="47" t="e">
        <f t="array" ref="M208">IF(ROWS(M$13:M208)&gt;COUNTA(K$13:K$1012),"",INDEX(K$13:K$1012,SMALL(IF(K$13:K$1012&lt;&gt;"",ROW(K$13:K$1012)-ROW(K$13)+1),ROWS(M$13:M208))))</f>
        <v>#NUM!</v>
      </c>
      <c r="O208" s="7">
        <f t="shared" si="11"/>
        <v>0</v>
      </c>
      <c r="P208" s="7">
        <f t="shared" si="12"/>
        <v>0</v>
      </c>
    </row>
    <row r="209" spans="1:16" x14ac:dyDescent="0.25">
      <c r="A209" s="9">
        <v>197</v>
      </c>
      <c r="B209" s="56" t="str">
        <f>IF(VLOOKUP(L209,'do 1000 ha'!$B$18:$I$1018,2,0)=0,"",VLOOKUP(L209,'do 1000 ha'!$B$18:$I$1018,2,0))</f>
        <v/>
      </c>
      <c r="C209" s="56" t="str">
        <f>IF(VLOOKUP(L209,'do 1000 ha'!$B$18:$I$1018,4,0)=0,"",VLOOKUP(L209,'do 1000 ha'!$B$18:$I$1018,4,0))</f>
        <v/>
      </c>
      <c r="D209" s="56" t="str">
        <f>IF(VLOOKUP(L209,'do 1000 ha'!$B$18:$I$1018,5,0)=0,"",VLOOKUP(L209,'do 1000 ha'!$B$18:$I$1018,5,0))</f>
        <v/>
      </c>
      <c r="E209" s="56" t="str">
        <f>IF(VLOOKUP(L209,'do 1000 ha'!$B$18:$I$1018,6,0)=0,"",VLOOKUP(L209,'do 1000 ha'!$B$18:$I$1018,6,0))</f>
        <v/>
      </c>
      <c r="F209" s="56" t="str">
        <f>IF(VLOOKUP(L209,'do 1000 ha'!$B$18:$I$1018,7,0)=0,"",VLOOKUP(L209,'do 1000 ha'!$B$18:$I$1018,7,0))</f>
        <v/>
      </c>
      <c r="G209" s="57" t="str">
        <f>IF(VLOOKUP(L209,'do 1000 ha'!$B$18:$I$1018,8,0)=0,"",VLOOKUP(L209,'do 1000 ha'!$B$18:$I$1018,8,0))</f>
        <v/>
      </c>
      <c r="H209" s="25"/>
      <c r="I209" s="53" t="str">
        <f>IF('do 1000 ha'!K215='do 1000 ha'!$AR$8,'do 1000 ha'!AF215,"")</f>
        <v/>
      </c>
      <c r="J209" s="7" t="str">
        <f t="shared" si="10"/>
        <v/>
      </c>
      <c r="K209" s="11" t="str">
        <f t="array" ref="K209">IF(OR(I209=$I$13:I208),"",I209)</f>
        <v/>
      </c>
      <c r="L209" s="7" t="str">
        <f t="array" ref="L209">IFERROR(INDEX(K$13:K$1012,SMALL(IF(K$13:K$1012&lt;&gt;"",ROW(K$13:K$1012)-ROW(K$13)+1),ROWS(K$13:$K209))),"")</f>
        <v/>
      </c>
      <c r="M209" s="47" t="e">
        <f t="array" ref="M209">IF(ROWS(M$13:M209)&gt;COUNTA(K$13:K$1012),"",INDEX(K$13:K$1012,SMALL(IF(K$13:K$1012&lt;&gt;"",ROW(K$13:K$1012)-ROW(K$13)+1),ROWS(M$13:M209))))</f>
        <v>#NUM!</v>
      </c>
      <c r="O209" s="7">
        <f t="shared" si="11"/>
        <v>0</v>
      </c>
      <c r="P209" s="7">
        <f t="shared" si="12"/>
        <v>0</v>
      </c>
    </row>
    <row r="210" spans="1:16" x14ac:dyDescent="0.25">
      <c r="A210" s="9">
        <v>198</v>
      </c>
      <c r="B210" s="56" t="str">
        <f>IF(VLOOKUP(L210,'do 1000 ha'!$B$18:$I$1018,2,0)=0,"",VLOOKUP(L210,'do 1000 ha'!$B$18:$I$1018,2,0))</f>
        <v/>
      </c>
      <c r="C210" s="56" t="str">
        <f>IF(VLOOKUP(L210,'do 1000 ha'!$B$18:$I$1018,4,0)=0,"",VLOOKUP(L210,'do 1000 ha'!$B$18:$I$1018,4,0))</f>
        <v/>
      </c>
      <c r="D210" s="56" t="str">
        <f>IF(VLOOKUP(L210,'do 1000 ha'!$B$18:$I$1018,5,0)=0,"",VLOOKUP(L210,'do 1000 ha'!$B$18:$I$1018,5,0))</f>
        <v/>
      </c>
      <c r="E210" s="56" t="str">
        <f>IF(VLOOKUP(L210,'do 1000 ha'!$B$18:$I$1018,6,0)=0,"",VLOOKUP(L210,'do 1000 ha'!$B$18:$I$1018,6,0))</f>
        <v/>
      </c>
      <c r="F210" s="56" t="str">
        <f>IF(VLOOKUP(L210,'do 1000 ha'!$B$18:$I$1018,7,0)=0,"",VLOOKUP(L210,'do 1000 ha'!$B$18:$I$1018,7,0))</f>
        <v/>
      </c>
      <c r="G210" s="57" t="str">
        <f>IF(VLOOKUP(L210,'do 1000 ha'!$B$18:$I$1018,8,0)=0,"",VLOOKUP(L210,'do 1000 ha'!$B$18:$I$1018,8,0))</f>
        <v/>
      </c>
      <c r="H210" s="25"/>
      <c r="I210" s="53" t="str">
        <f>IF('do 1000 ha'!K216='do 1000 ha'!$AR$8,'do 1000 ha'!AF216,"")</f>
        <v/>
      </c>
      <c r="J210" s="7" t="str">
        <f t="shared" si="10"/>
        <v/>
      </c>
      <c r="K210" s="11" t="str">
        <f t="array" ref="K210">IF(OR(I210=$I$13:I209),"",I210)</f>
        <v/>
      </c>
      <c r="L210" s="7" t="str">
        <f t="array" ref="L210">IFERROR(INDEX(K$13:K$1012,SMALL(IF(K$13:K$1012&lt;&gt;"",ROW(K$13:K$1012)-ROW(K$13)+1),ROWS(K$13:$K210))),"")</f>
        <v/>
      </c>
      <c r="M210" s="47" t="e">
        <f t="array" ref="M210">IF(ROWS(M$13:M210)&gt;COUNTA(K$13:K$1012),"",INDEX(K$13:K$1012,SMALL(IF(K$13:K$1012&lt;&gt;"",ROW(K$13:K$1012)-ROW(K$13)+1),ROWS(M$13:M210))))</f>
        <v>#NUM!</v>
      </c>
      <c r="O210" s="7">
        <f t="shared" si="11"/>
        <v>0</v>
      </c>
      <c r="P210" s="7">
        <f t="shared" si="12"/>
        <v>0</v>
      </c>
    </row>
    <row r="211" spans="1:16" x14ac:dyDescent="0.25">
      <c r="A211" s="9">
        <v>199</v>
      </c>
      <c r="B211" s="56" t="str">
        <f>IF(VLOOKUP(L211,'do 1000 ha'!$B$18:$I$1018,2,0)=0,"",VLOOKUP(L211,'do 1000 ha'!$B$18:$I$1018,2,0))</f>
        <v/>
      </c>
      <c r="C211" s="56" t="str">
        <f>IF(VLOOKUP(L211,'do 1000 ha'!$B$18:$I$1018,4,0)=0,"",VLOOKUP(L211,'do 1000 ha'!$B$18:$I$1018,4,0))</f>
        <v/>
      </c>
      <c r="D211" s="56" t="str">
        <f>IF(VLOOKUP(L211,'do 1000 ha'!$B$18:$I$1018,5,0)=0,"",VLOOKUP(L211,'do 1000 ha'!$B$18:$I$1018,5,0))</f>
        <v/>
      </c>
      <c r="E211" s="56" t="str">
        <f>IF(VLOOKUP(L211,'do 1000 ha'!$B$18:$I$1018,6,0)=0,"",VLOOKUP(L211,'do 1000 ha'!$B$18:$I$1018,6,0))</f>
        <v/>
      </c>
      <c r="F211" s="56" t="str">
        <f>IF(VLOOKUP(L211,'do 1000 ha'!$B$18:$I$1018,7,0)=0,"",VLOOKUP(L211,'do 1000 ha'!$B$18:$I$1018,7,0))</f>
        <v/>
      </c>
      <c r="G211" s="57" t="str">
        <f>IF(VLOOKUP(L211,'do 1000 ha'!$B$18:$I$1018,8,0)=0,"",VLOOKUP(L211,'do 1000 ha'!$B$18:$I$1018,8,0))</f>
        <v/>
      </c>
      <c r="H211" s="25"/>
      <c r="I211" s="53" t="str">
        <f>IF('do 1000 ha'!K217='do 1000 ha'!$AR$8,'do 1000 ha'!AF217,"")</f>
        <v/>
      </c>
      <c r="J211" s="7" t="str">
        <f t="shared" si="10"/>
        <v/>
      </c>
      <c r="K211" s="11" t="str">
        <f t="array" ref="K211">IF(OR(I211=$I$13:I210),"",I211)</f>
        <v/>
      </c>
      <c r="L211" s="7" t="str">
        <f t="array" ref="L211">IFERROR(INDEX(K$13:K$1012,SMALL(IF(K$13:K$1012&lt;&gt;"",ROW(K$13:K$1012)-ROW(K$13)+1),ROWS(K$13:$K211))),"")</f>
        <v/>
      </c>
      <c r="M211" s="47" t="e">
        <f t="array" ref="M211">IF(ROWS(M$13:M211)&gt;COUNTA(K$13:K$1012),"",INDEX(K$13:K$1012,SMALL(IF(K$13:K$1012&lt;&gt;"",ROW(K$13:K$1012)-ROW(K$13)+1),ROWS(M$13:M211))))</f>
        <v>#NUM!</v>
      </c>
      <c r="O211" s="7">
        <f t="shared" si="11"/>
        <v>0</v>
      </c>
      <c r="P211" s="7">
        <f t="shared" si="12"/>
        <v>0</v>
      </c>
    </row>
    <row r="212" spans="1:16" x14ac:dyDescent="0.25">
      <c r="A212" s="9">
        <v>200</v>
      </c>
      <c r="B212" s="56" t="str">
        <f>IF(VLOOKUP(L212,'do 1000 ha'!$B$18:$I$1018,2,0)=0,"",VLOOKUP(L212,'do 1000 ha'!$B$18:$I$1018,2,0))</f>
        <v/>
      </c>
      <c r="C212" s="56" t="str">
        <f>IF(VLOOKUP(L212,'do 1000 ha'!$B$18:$I$1018,4,0)=0,"",VLOOKUP(L212,'do 1000 ha'!$B$18:$I$1018,4,0))</f>
        <v/>
      </c>
      <c r="D212" s="56" t="str">
        <f>IF(VLOOKUP(L212,'do 1000 ha'!$B$18:$I$1018,5,0)=0,"",VLOOKUP(L212,'do 1000 ha'!$B$18:$I$1018,5,0))</f>
        <v/>
      </c>
      <c r="E212" s="56" t="str">
        <f>IF(VLOOKUP(L212,'do 1000 ha'!$B$18:$I$1018,6,0)=0,"",VLOOKUP(L212,'do 1000 ha'!$B$18:$I$1018,6,0))</f>
        <v/>
      </c>
      <c r="F212" s="56" t="str">
        <f>IF(VLOOKUP(L212,'do 1000 ha'!$B$18:$I$1018,7,0)=0,"",VLOOKUP(L212,'do 1000 ha'!$B$18:$I$1018,7,0))</f>
        <v/>
      </c>
      <c r="G212" s="57" t="str">
        <f>IF(VLOOKUP(L212,'do 1000 ha'!$B$18:$I$1018,8,0)=0,"",VLOOKUP(L212,'do 1000 ha'!$B$18:$I$1018,8,0))</f>
        <v/>
      </c>
      <c r="H212" s="25"/>
      <c r="I212" s="53" t="str">
        <f>IF('do 1000 ha'!K218='do 1000 ha'!$AR$8,'do 1000 ha'!AF218,"")</f>
        <v/>
      </c>
      <c r="J212" s="7" t="str">
        <f t="shared" si="10"/>
        <v/>
      </c>
      <c r="K212" s="11" t="str">
        <f t="array" ref="K212">IF(OR(I212=$I$13:I211),"",I212)</f>
        <v/>
      </c>
      <c r="L212" s="7" t="str">
        <f t="array" ref="L212">IFERROR(INDEX(K$13:K$1012,SMALL(IF(K$13:K$1012&lt;&gt;"",ROW(K$13:K$1012)-ROW(K$13)+1),ROWS(K$13:$K212))),"")</f>
        <v/>
      </c>
      <c r="M212" s="47" t="e">
        <f t="array" ref="M212">IF(ROWS(M$13:M212)&gt;COUNTA(K$13:K$1012),"",INDEX(K$13:K$1012,SMALL(IF(K$13:K$1012&lt;&gt;"",ROW(K$13:K$1012)-ROW(K$13)+1),ROWS(M$13:M212))))</f>
        <v>#NUM!</v>
      </c>
      <c r="O212" s="7">
        <f t="shared" si="11"/>
        <v>0</v>
      </c>
      <c r="P212" s="7">
        <f t="shared" si="12"/>
        <v>0</v>
      </c>
    </row>
    <row r="213" spans="1:16" x14ac:dyDescent="0.25">
      <c r="A213" s="9">
        <v>201</v>
      </c>
      <c r="B213" s="56" t="str">
        <f>IF(VLOOKUP(L213,'do 1000 ha'!$B$18:$I$1018,2,0)=0,"",VLOOKUP(L213,'do 1000 ha'!$B$18:$I$1018,2,0))</f>
        <v/>
      </c>
      <c r="C213" s="56" t="str">
        <f>IF(VLOOKUP(L213,'do 1000 ha'!$B$18:$I$1018,4,0)=0,"",VLOOKUP(L213,'do 1000 ha'!$B$18:$I$1018,4,0))</f>
        <v/>
      </c>
      <c r="D213" s="56" t="str">
        <f>IF(VLOOKUP(L213,'do 1000 ha'!$B$18:$I$1018,5,0)=0,"",VLOOKUP(L213,'do 1000 ha'!$B$18:$I$1018,5,0))</f>
        <v/>
      </c>
      <c r="E213" s="56" t="str">
        <f>IF(VLOOKUP(L213,'do 1000 ha'!$B$18:$I$1018,6,0)=0,"",VLOOKUP(L213,'do 1000 ha'!$B$18:$I$1018,6,0))</f>
        <v/>
      </c>
      <c r="F213" s="56" t="str">
        <f>IF(VLOOKUP(L213,'do 1000 ha'!$B$18:$I$1018,7,0)=0,"",VLOOKUP(L213,'do 1000 ha'!$B$18:$I$1018,7,0))</f>
        <v/>
      </c>
      <c r="G213" s="57" t="str">
        <f>IF(VLOOKUP(L213,'do 1000 ha'!$B$18:$I$1018,8,0)=0,"",VLOOKUP(L213,'do 1000 ha'!$B$18:$I$1018,8,0))</f>
        <v/>
      </c>
      <c r="H213" s="25"/>
      <c r="I213" s="53" t="str">
        <f>IF('do 1000 ha'!K219='do 1000 ha'!$AR$8,'do 1000 ha'!AF219,"")</f>
        <v/>
      </c>
      <c r="J213" s="7" t="str">
        <f t="shared" si="10"/>
        <v/>
      </c>
      <c r="K213" s="11" t="str">
        <f t="array" ref="K213">IF(OR(I213=$I$13:I212),"",I213)</f>
        <v/>
      </c>
      <c r="L213" s="7" t="str">
        <f t="array" ref="L213">IFERROR(INDEX(K$13:K$1012,SMALL(IF(K$13:K$1012&lt;&gt;"",ROW(K$13:K$1012)-ROW(K$13)+1),ROWS(K$13:$K213))),"")</f>
        <v/>
      </c>
      <c r="M213" s="47" t="e">
        <f t="array" ref="M213">IF(ROWS(M$13:M213)&gt;COUNTA(K$13:K$1012),"",INDEX(K$13:K$1012,SMALL(IF(K$13:K$1012&lt;&gt;"",ROW(K$13:K$1012)-ROW(K$13)+1),ROWS(M$13:M213))))</f>
        <v>#NUM!</v>
      </c>
      <c r="O213" s="7">
        <f t="shared" si="11"/>
        <v>0</v>
      </c>
      <c r="P213" s="7">
        <f t="shared" si="12"/>
        <v>0</v>
      </c>
    </row>
    <row r="214" spans="1:16" x14ac:dyDescent="0.25">
      <c r="A214" s="9">
        <v>202</v>
      </c>
      <c r="B214" s="56" t="str">
        <f>IF(VLOOKUP(L214,'do 1000 ha'!$B$18:$I$1018,2,0)=0,"",VLOOKUP(L214,'do 1000 ha'!$B$18:$I$1018,2,0))</f>
        <v/>
      </c>
      <c r="C214" s="56" t="str">
        <f>IF(VLOOKUP(L214,'do 1000 ha'!$B$18:$I$1018,4,0)=0,"",VLOOKUP(L214,'do 1000 ha'!$B$18:$I$1018,4,0))</f>
        <v/>
      </c>
      <c r="D214" s="56" t="str">
        <f>IF(VLOOKUP(L214,'do 1000 ha'!$B$18:$I$1018,5,0)=0,"",VLOOKUP(L214,'do 1000 ha'!$B$18:$I$1018,5,0))</f>
        <v/>
      </c>
      <c r="E214" s="56" t="str">
        <f>IF(VLOOKUP(L214,'do 1000 ha'!$B$18:$I$1018,6,0)=0,"",VLOOKUP(L214,'do 1000 ha'!$B$18:$I$1018,6,0))</f>
        <v/>
      </c>
      <c r="F214" s="56" t="str">
        <f>IF(VLOOKUP(L214,'do 1000 ha'!$B$18:$I$1018,7,0)=0,"",VLOOKUP(L214,'do 1000 ha'!$B$18:$I$1018,7,0))</f>
        <v/>
      </c>
      <c r="G214" s="57" t="str">
        <f>IF(VLOOKUP(L214,'do 1000 ha'!$B$18:$I$1018,8,0)=0,"",VLOOKUP(L214,'do 1000 ha'!$B$18:$I$1018,8,0))</f>
        <v/>
      </c>
      <c r="H214" s="25"/>
      <c r="I214" s="53" t="str">
        <f>IF('do 1000 ha'!K220='do 1000 ha'!$AR$8,'do 1000 ha'!AF220,"")</f>
        <v/>
      </c>
      <c r="J214" s="7" t="str">
        <f t="shared" si="10"/>
        <v/>
      </c>
      <c r="K214" s="11" t="str">
        <f t="array" ref="K214">IF(OR(I214=$I$13:I213),"",I214)</f>
        <v/>
      </c>
      <c r="L214" s="7" t="str">
        <f t="array" ref="L214">IFERROR(INDEX(K$13:K$1012,SMALL(IF(K$13:K$1012&lt;&gt;"",ROW(K$13:K$1012)-ROW(K$13)+1),ROWS(K$13:$K214))),"")</f>
        <v/>
      </c>
      <c r="M214" s="47" t="e">
        <f t="array" ref="M214">IF(ROWS(M$13:M214)&gt;COUNTA(K$13:K$1012),"",INDEX(K$13:K$1012,SMALL(IF(K$13:K$1012&lt;&gt;"",ROW(K$13:K$1012)-ROW(K$13)+1),ROWS(M$13:M214))))</f>
        <v>#NUM!</v>
      </c>
      <c r="O214" s="7">
        <f t="shared" si="11"/>
        <v>0</v>
      </c>
      <c r="P214" s="7">
        <f t="shared" si="12"/>
        <v>0</v>
      </c>
    </row>
    <row r="215" spans="1:16" x14ac:dyDescent="0.25">
      <c r="A215" s="9">
        <v>203</v>
      </c>
      <c r="B215" s="56" t="str">
        <f>IF(VLOOKUP(L215,'do 1000 ha'!$B$18:$I$1018,2,0)=0,"",VLOOKUP(L215,'do 1000 ha'!$B$18:$I$1018,2,0))</f>
        <v/>
      </c>
      <c r="C215" s="56" t="str">
        <f>IF(VLOOKUP(L215,'do 1000 ha'!$B$18:$I$1018,4,0)=0,"",VLOOKUP(L215,'do 1000 ha'!$B$18:$I$1018,4,0))</f>
        <v/>
      </c>
      <c r="D215" s="56" t="str">
        <f>IF(VLOOKUP(L215,'do 1000 ha'!$B$18:$I$1018,5,0)=0,"",VLOOKUP(L215,'do 1000 ha'!$B$18:$I$1018,5,0))</f>
        <v/>
      </c>
      <c r="E215" s="56" t="str">
        <f>IF(VLOOKUP(L215,'do 1000 ha'!$B$18:$I$1018,6,0)=0,"",VLOOKUP(L215,'do 1000 ha'!$B$18:$I$1018,6,0))</f>
        <v/>
      </c>
      <c r="F215" s="56" t="str">
        <f>IF(VLOOKUP(L215,'do 1000 ha'!$B$18:$I$1018,7,0)=0,"",VLOOKUP(L215,'do 1000 ha'!$B$18:$I$1018,7,0))</f>
        <v/>
      </c>
      <c r="G215" s="57" t="str">
        <f>IF(VLOOKUP(L215,'do 1000 ha'!$B$18:$I$1018,8,0)=0,"",VLOOKUP(L215,'do 1000 ha'!$B$18:$I$1018,8,0))</f>
        <v/>
      </c>
      <c r="H215" s="25"/>
      <c r="I215" s="53" t="str">
        <f>IF('do 1000 ha'!K221='do 1000 ha'!$AR$8,'do 1000 ha'!AF221,"")</f>
        <v/>
      </c>
      <c r="J215" s="7" t="str">
        <f t="shared" si="10"/>
        <v/>
      </c>
      <c r="K215" s="11" t="str">
        <f t="array" ref="K215">IF(OR(I215=$I$13:I214),"",I215)</f>
        <v/>
      </c>
      <c r="L215" s="7" t="str">
        <f t="array" ref="L215">IFERROR(INDEX(K$13:K$1012,SMALL(IF(K$13:K$1012&lt;&gt;"",ROW(K$13:K$1012)-ROW(K$13)+1),ROWS(K$13:$K215))),"")</f>
        <v/>
      </c>
      <c r="M215" s="47" t="e">
        <f t="array" ref="M215">IF(ROWS(M$13:M215)&gt;COUNTA(K$13:K$1012),"",INDEX(K$13:K$1012,SMALL(IF(K$13:K$1012&lt;&gt;"",ROW(K$13:K$1012)-ROW(K$13)+1),ROWS(M$13:M215))))</f>
        <v>#NUM!</v>
      </c>
      <c r="O215" s="7">
        <f t="shared" si="11"/>
        <v>0</v>
      </c>
      <c r="P215" s="7">
        <f t="shared" si="12"/>
        <v>0</v>
      </c>
    </row>
    <row r="216" spans="1:16" x14ac:dyDescent="0.25">
      <c r="A216" s="9">
        <v>204</v>
      </c>
      <c r="B216" s="56" t="str">
        <f>IF(VLOOKUP(L216,'do 1000 ha'!$B$18:$I$1018,2,0)=0,"",VLOOKUP(L216,'do 1000 ha'!$B$18:$I$1018,2,0))</f>
        <v/>
      </c>
      <c r="C216" s="56" t="str">
        <f>IF(VLOOKUP(L216,'do 1000 ha'!$B$18:$I$1018,4,0)=0,"",VLOOKUP(L216,'do 1000 ha'!$B$18:$I$1018,4,0))</f>
        <v/>
      </c>
      <c r="D216" s="56" t="str">
        <f>IF(VLOOKUP(L216,'do 1000 ha'!$B$18:$I$1018,5,0)=0,"",VLOOKUP(L216,'do 1000 ha'!$B$18:$I$1018,5,0))</f>
        <v/>
      </c>
      <c r="E216" s="56" t="str">
        <f>IF(VLOOKUP(L216,'do 1000 ha'!$B$18:$I$1018,6,0)=0,"",VLOOKUP(L216,'do 1000 ha'!$B$18:$I$1018,6,0))</f>
        <v/>
      </c>
      <c r="F216" s="56" t="str">
        <f>IF(VLOOKUP(L216,'do 1000 ha'!$B$18:$I$1018,7,0)=0,"",VLOOKUP(L216,'do 1000 ha'!$B$18:$I$1018,7,0))</f>
        <v/>
      </c>
      <c r="G216" s="57" t="str">
        <f>IF(VLOOKUP(L216,'do 1000 ha'!$B$18:$I$1018,8,0)=0,"",VLOOKUP(L216,'do 1000 ha'!$B$18:$I$1018,8,0))</f>
        <v/>
      </c>
      <c r="H216" s="25"/>
      <c r="I216" s="53" t="str">
        <f>IF('do 1000 ha'!K222='do 1000 ha'!$AR$8,'do 1000 ha'!AF222,"")</f>
        <v/>
      </c>
      <c r="J216" s="7" t="str">
        <f t="shared" si="10"/>
        <v/>
      </c>
      <c r="K216" s="11" t="str">
        <f t="array" ref="K216">IF(OR(I216=$I$13:I215),"",I216)</f>
        <v/>
      </c>
      <c r="L216" s="7" t="str">
        <f t="array" ref="L216">IFERROR(INDEX(K$13:K$1012,SMALL(IF(K$13:K$1012&lt;&gt;"",ROW(K$13:K$1012)-ROW(K$13)+1),ROWS(K$13:$K216))),"")</f>
        <v/>
      </c>
      <c r="M216" s="47" t="e">
        <f t="array" ref="M216">IF(ROWS(M$13:M216)&gt;COUNTA(K$13:K$1012),"",INDEX(K$13:K$1012,SMALL(IF(K$13:K$1012&lt;&gt;"",ROW(K$13:K$1012)-ROW(K$13)+1),ROWS(M$13:M216))))</f>
        <v>#NUM!</v>
      </c>
      <c r="O216" s="7">
        <f t="shared" si="11"/>
        <v>0</v>
      </c>
      <c r="P216" s="7">
        <f t="shared" si="12"/>
        <v>0</v>
      </c>
    </row>
    <row r="217" spans="1:16" x14ac:dyDescent="0.25">
      <c r="A217" s="9">
        <v>205</v>
      </c>
      <c r="B217" s="56" t="str">
        <f>IF(VLOOKUP(L217,'do 1000 ha'!$B$18:$I$1018,2,0)=0,"",VLOOKUP(L217,'do 1000 ha'!$B$18:$I$1018,2,0))</f>
        <v/>
      </c>
      <c r="C217" s="56" t="str">
        <f>IF(VLOOKUP(L217,'do 1000 ha'!$B$18:$I$1018,4,0)=0,"",VLOOKUP(L217,'do 1000 ha'!$B$18:$I$1018,4,0))</f>
        <v/>
      </c>
      <c r="D217" s="56" t="str">
        <f>IF(VLOOKUP(L217,'do 1000 ha'!$B$18:$I$1018,5,0)=0,"",VLOOKUP(L217,'do 1000 ha'!$B$18:$I$1018,5,0))</f>
        <v/>
      </c>
      <c r="E217" s="56" t="str">
        <f>IF(VLOOKUP(L217,'do 1000 ha'!$B$18:$I$1018,6,0)=0,"",VLOOKUP(L217,'do 1000 ha'!$B$18:$I$1018,6,0))</f>
        <v/>
      </c>
      <c r="F217" s="56" t="str">
        <f>IF(VLOOKUP(L217,'do 1000 ha'!$B$18:$I$1018,7,0)=0,"",VLOOKUP(L217,'do 1000 ha'!$B$18:$I$1018,7,0))</f>
        <v/>
      </c>
      <c r="G217" s="57" t="str">
        <f>IF(VLOOKUP(L217,'do 1000 ha'!$B$18:$I$1018,8,0)=0,"",VLOOKUP(L217,'do 1000 ha'!$B$18:$I$1018,8,0))</f>
        <v/>
      </c>
      <c r="H217" s="25"/>
      <c r="I217" s="53" t="str">
        <f>IF('do 1000 ha'!K223='do 1000 ha'!$AR$8,'do 1000 ha'!AF223,"")</f>
        <v/>
      </c>
      <c r="J217" s="7" t="str">
        <f t="shared" si="10"/>
        <v/>
      </c>
      <c r="K217" s="11" t="str">
        <f t="array" ref="K217">IF(OR(I217=$I$13:I216),"",I217)</f>
        <v/>
      </c>
      <c r="L217" s="7" t="str">
        <f t="array" ref="L217">IFERROR(INDEX(K$13:K$1012,SMALL(IF(K$13:K$1012&lt;&gt;"",ROW(K$13:K$1012)-ROW(K$13)+1),ROWS(K$13:$K217))),"")</f>
        <v/>
      </c>
      <c r="M217" s="47" t="e">
        <f t="array" ref="M217">IF(ROWS(M$13:M217)&gt;COUNTA(K$13:K$1012),"",INDEX(K$13:K$1012,SMALL(IF(K$13:K$1012&lt;&gt;"",ROW(K$13:K$1012)-ROW(K$13)+1),ROWS(M$13:M217))))</f>
        <v>#NUM!</v>
      </c>
      <c r="O217" s="7">
        <f t="shared" si="11"/>
        <v>0</v>
      </c>
      <c r="P217" s="7">
        <f t="shared" si="12"/>
        <v>0</v>
      </c>
    </row>
    <row r="218" spans="1:16" x14ac:dyDescent="0.25">
      <c r="A218" s="9">
        <v>206</v>
      </c>
      <c r="B218" s="56" t="str">
        <f>IF(VLOOKUP(L218,'do 1000 ha'!$B$18:$I$1018,2,0)=0,"",VLOOKUP(L218,'do 1000 ha'!$B$18:$I$1018,2,0))</f>
        <v/>
      </c>
      <c r="C218" s="56" t="str">
        <f>IF(VLOOKUP(L218,'do 1000 ha'!$B$18:$I$1018,4,0)=0,"",VLOOKUP(L218,'do 1000 ha'!$B$18:$I$1018,4,0))</f>
        <v/>
      </c>
      <c r="D218" s="56" t="str">
        <f>IF(VLOOKUP(L218,'do 1000 ha'!$B$18:$I$1018,5,0)=0,"",VLOOKUP(L218,'do 1000 ha'!$B$18:$I$1018,5,0))</f>
        <v/>
      </c>
      <c r="E218" s="56" t="str">
        <f>IF(VLOOKUP(L218,'do 1000 ha'!$B$18:$I$1018,6,0)=0,"",VLOOKUP(L218,'do 1000 ha'!$B$18:$I$1018,6,0))</f>
        <v/>
      </c>
      <c r="F218" s="56" t="str">
        <f>IF(VLOOKUP(L218,'do 1000 ha'!$B$18:$I$1018,7,0)=0,"",VLOOKUP(L218,'do 1000 ha'!$B$18:$I$1018,7,0))</f>
        <v/>
      </c>
      <c r="G218" s="57" t="str">
        <f>IF(VLOOKUP(L218,'do 1000 ha'!$B$18:$I$1018,8,0)=0,"",VLOOKUP(L218,'do 1000 ha'!$B$18:$I$1018,8,0))</f>
        <v/>
      </c>
      <c r="H218" s="25"/>
      <c r="I218" s="53" t="str">
        <f>IF('do 1000 ha'!K224='do 1000 ha'!$AR$8,'do 1000 ha'!AF224,"")</f>
        <v/>
      </c>
      <c r="J218" s="7" t="str">
        <f t="shared" si="10"/>
        <v/>
      </c>
      <c r="K218" s="11" t="str">
        <f t="array" ref="K218">IF(OR(I218=$I$13:I217),"",I218)</f>
        <v/>
      </c>
      <c r="L218" s="7" t="str">
        <f t="array" ref="L218">IFERROR(INDEX(K$13:K$1012,SMALL(IF(K$13:K$1012&lt;&gt;"",ROW(K$13:K$1012)-ROW(K$13)+1),ROWS(K$13:$K218))),"")</f>
        <v/>
      </c>
      <c r="M218" s="47" t="e">
        <f t="array" ref="M218">IF(ROWS(M$13:M218)&gt;COUNTA(K$13:K$1012),"",INDEX(K$13:K$1012,SMALL(IF(K$13:K$1012&lt;&gt;"",ROW(K$13:K$1012)-ROW(K$13)+1),ROWS(M$13:M218))))</f>
        <v>#NUM!</v>
      </c>
      <c r="O218" s="7">
        <f t="shared" si="11"/>
        <v>0</v>
      </c>
      <c r="P218" s="7">
        <f t="shared" si="12"/>
        <v>0</v>
      </c>
    </row>
    <row r="219" spans="1:16" x14ac:dyDescent="0.25">
      <c r="A219" s="9">
        <v>207</v>
      </c>
      <c r="B219" s="56" t="str">
        <f>IF(VLOOKUP(L219,'do 1000 ha'!$B$18:$I$1018,2,0)=0,"",VLOOKUP(L219,'do 1000 ha'!$B$18:$I$1018,2,0))</f>
        <v/>
      </c>
      <c r="C219" s="56" t="str">
        <f>IF(VLOOKUP(L219,'do 1000 ha'!$B$18:$I$1018,4,0)=0,"",VLOOKUP(L219,'do 1000 ha'!$B$18:$I$1018,4,0))</f>
        <v/>
      </c>
      <c r="D219" s="56" t="str">
        <f>IF(VLOOKUP(L219,'do 1000 ha'!$B$18:$I$1018,5,0)=0,"",VLOOKUP(L219,'do 1000 ha'!$B$18:$I$1018,5,0))</f>
        <v/>
      </c>
      <c r="E219" s="56" t="str">
        <f>IF(VLOOKUP(L219,'do 1000 ha'!$B$18:$I$1018,6,0)=0,"",VLOOKUP(L219,'do 1000 ha'!$B$18:$I$1018,6,0))</f>
        <v/>
      </c>
      <c r="F219" s="56" t="str">
        <f>IF(VLOOKUP(L219,'do 1000 ha'!$B$18:$I$1018,7,0)=0,"",VLOOKUP(L219,'do 1000 ha'!$B$18:$I$1018,7,0))</f>
        <v/>
      </c>
      <c r="G219" s="57" t="str">
        <f>IF(VLOOKUP(L219,'do 1000 ha'!$B$18:$I$1018,8,0)=0,"",VLOOKUP(L219,'do 1000 ha'!$B$18:$I$1018,8,0))</f>
        <v/>
      </c>
      <c r="H219" s="25"/>
      <c r="I219" s="53" t="str">
        <f>IF('do 1000 ha'!K225='do 1000 ha'!$AR$8,'do 1000 ha'!AF225,"")</f>
        <v/>
      </c>
      <c r="J219" s="7" t="str">
        <f t="shared" si="10"/>
        <v/>
      </c>
      <c r="K219" s="11" t="str">
        <f t="array" ref="K219">IF(OR(I219=$I$13:I218),"",I219)</f>
        <v/>
      </c>
      <c r="L219" s="7" t="str">
        <f t="array" ref="L219">IFERROR(INDEX(K$13:K$1012,SMALL(IF(K$13:K$1012&lt;&gt;"",ROW(K$13:K$1012)-ROW(K$13)+1),ROWS(K$13:$K219))),"")</f>
        <v/>
      </c>
      <c r="M219" s="47" t="e">
        <f t="array" ref="M219">IF(ROWS(M$13:M219)&gt;COUNTA(K$13:K$1012),"",INDEX(K$13:K$1012,SMALL(IF(K$13:K$1012&lt;&gt;"",ROW(K$13:K$1012)-ROW(K$13)+1),ROWS(M$13:M219))))</f>
        <v>#NUM!</v>
      </c>
      <c r="O219" s="7">
        <f t="shared" si="11"/>
        <v>0</v>
      </c>
      <c r="P219" s="7">
        <f t="shared" si="12"/>
        <v>0</v>
      </c>
    </row>
    <row r="220" spans="1:16" x14ac:dyDescent="0.25">
      <c r="A220" s="9">
        <v>208</v>
      </c>
      <c r="B220" s="56" t="str">
        <f>IF(VLOOKUP(L220,'do 1000 ha'!$B$18:$I$1018,2,0)=0,"",VLOOKUP(L220,'do 1000 ha'!$B$18:$I$1018,2,0))</f>
        <v/>
      </c>
      <c r="C220" s="56" t="str">
        <f>IF(VLOOKUP(L220,'do 1000 ha'!$B$18:$I$1018,4,0)=0,"",VLOOKUP(L220,'do 1000 ha'!$B$18:$I$1018,4,0))</f>
        <v/>
      </c>
      <c r="D220" s="56" t="str">
        <f>IF(VLOOKUP(L220,'do 1000 ha'!$B$18:$I$1018,5,0)=0,"",VLOOKUP(L220,'do 1000 ha'!$B$18:$I$1018,5,0))</f>
        <v/>
      </c>
      <c r="E220" s="56" t="str">
        <f>IF(VLOOKUP(L220,'do 1000 ha'!$B$18:$I$1018,6,0)=0,"",VLOOKUP(L220,'do 1000 ha'!$B$18:$I$1018,6,0))</f>
        <v/>
      </c>
      <c r="F220" s="56" t="str">
        <f>IF(VLOOKUP(L220,'do 1000 ha'!$B$18:$I$1018,7,0)=0,"",VLOOKUP(L220,'do 1000 ha'!$B$18:$I$1018,7,0))</f>
        <v/>
      </c>
      <c r="G220" s="57" t="str">
        <f>IF(VLOOKUP(L220,'do 1000 ha'!$B$18:$I$1018,8,0)=0,"",VLOOKUP(L220,'do 1000 ha'!$B$18:$I$1018,8,0))</f>
        <v/>
      </c>
      <c r="H220" s="25"/>
      <c r="I220" s="53" t="str">
        <f>IF('do 1000 ha'!K226='do 1000 ha'!$AR$8,'do 1000 ha'!AF226,"")</f>
        <v/>
      </c>
      <c r="J220" s="7" t="str">
        <f t="shared" si="10"/>
        <v/>
      </c>
      <c r="K220" s="11" t="str">
        <f t="array" ref="K220">IF(OR(I220=$I$13:I219),"",I220)</f>
        <v/>
      </c>
      <c r="L220" s="7" t="str">
        <f t="array" ref="L220">IFERROR(INDEX(K$13:K$1012,SMALL(IF(K$13:K$1012&lt;&gt;"",ROW(K$13:K$1012)-ROW(K$13)+1),ROWS(K$13:$K220))),"")</f>
        <v/>
      </c>
      <c r="M220" s="47" t="e">
        <f t="array" ref="M220">IF(ROWS(M$13:M220)&gt;COUNTA(K$13:K$1012),"",INDEX(K$13:K$1012,SMALL(IF(K$13:K$1012&lt;&gt;"",ROW(K$13:K$1012)-ROW(K$13)+1),ROWS(M$13:M220))))</f>
        <v>#NUM!</v>
      </c>
      <c r="O220" s="7">
        <f t="shared" si="11"/>
        <v>0</v>
      </c>
      <c r="P220" s="7">
        <f t="shared" si="12"/>
        <v>0</v>
      </c>
    </row>
    <row r="221" spans="1:16" x14ac:dyDescent="0.25">
      <c r="A221" s="9">
        <v>209</v>
      </c>
      <c r="B221" s="56" t="str">
        <f>IF(VLOOKUP(L221,'do 1000 ha'!$B$18:$I$1018,2,0)=0,"",VLOOKUP(L221,'do 1000 ha'!$B$18:$I$1018,2,0))</f>
        <v/>
      </c>
      <c r="C221" s="56" t="str">
        <f>IF(VLOOKUP(L221,'do 1000 ha'!$B$18:$I$1018,4,0)=0,"",VLOOKUP(L221,'do 1000 ha'!$B$18:$I$1018,4,0))</f>
        <v/>
      </c>
      <c r="D221" s="56" t="str">
        <f>IF(VLOOKUP(L221,'do 1000 ha'!$B$18:$I$1018,5,0)=0,"",VLOOKUP(L221,'do 1000 ha'!$B$18:$I$1018,5,0))</f>
        <v/>
      </c>
      <c r="E221" s="56" t="str">
        <f>IF(VLOOKUP(L221,'do 1000 ha'!$B$18:$I$1018,6,0)=0,"",VLOOKUP(L221,'do 1000 ha'!$B$18:$I$1018,6,0))</f>
        <v/>
      </c>
      <c r="F221" s="56" t="str">
        <f>IF(VLOOKUP(L221,'do 1000 ha'!$B$18:$I$1018,7,0)=0,"",VLOOKUP(L221,'do 1000 ha'!$B$18:$I$1018,7,0))</f>
        <v/>
      </c>
      <c r="G221" s="57" t="str">
        <f>IF(VLOOKUP(L221,'do 1000 ha'!$B$18:$I$1018,8,0)=0,"",VLOOKUP(L221,'do 1000 ha'!$B$18:$I$1018,8,0))</f>
        <v/>
      </c>
      <c r="H221" s="25"/>
      <c r="I221" s="53" t="str">
        <f>IF('do 1000 ha'!K227='do 1000 ha'!$AR$8,'do 1000 ha'!AF227,"")</f>
        <v/>
      </c>
      <c r="J221" s="7" t="str">
        <f t="shared" si="10"/>
        <v/>
      </c>
      <c r="K221" s="11" t="str">
        <f t="array" ref="K221">IF(OR(I221=$I$13:I220),"",I221)</f>
        <v/>
      </c>
      <c r="L221" s="7" t="str">
        <f t="array" ref="L221">IFERROR(INDEX(K$13:K$1012,SMALL(IF(K$13:K$1012&lt;&gt;"",ROW(K$13:K$1012)-ROW(K$13)+1),ROWS(K$13:$K221))),"")</f>
        <v/>
      </c>
      <c r="M221" s="47" t="e">
        <f t="array" ref="M221">IF(ROWS(M$13:M221)&gt;COUNTA(K$13:K$1012),"",INDEX(K$13:K$1012,SMALL(IF(K$13:K$1012&lt;&gt;"",ROW(K$13:K$1012)-ROW(K$13)+1),ROWS(M$13:M221))))</f>
        <v>#NUM!</v>
      </c>
      <c r="O221" s="7">
        <f t="shared" si="11"/>
        <v>0</v>
      </c>
      <c r="P221" s="7">
        <f t="shared" si="12"/>
        <v>0</v>
      </c>
    </row>
    <row r="222" spans="1:16" x14ac:dyDescent="0.25">
      <c r="A222" s="9">
        <v>210</v>
      </c>
      <c r="B222" s="56" t="str">
        <f>IF(VLOOKUP(L222,'do 1000 ha'!$B$18:$I$1018,2,0)=0,"",VLOOKUP(L222,'do 1000 ha'!$B$18:$I$1018,2,0))</f>
        <v/>
      </c>
      <c r="C222" s="56" t="str">
        <f>IF(VLOOKUP(L222,'do 1000 ha'!$B$18:$I$1018,4,0)=0,"",VLOOKUP(L222,'do 1000 ha'!$B$18:$I$1018,4,0))</f>
        <v/>
      </c>
      <c r="D222" s="56" t="str">
        <f>IF(VLOOKUP(L222,'do 1000 ha'!$B$18:$I$1018,5,0)=0,"",VLOOKUP(L222,'do 1000 ha'!$B$18:$I$1018,5,0))</f>
        <v/>
      </c>
      <c r="E222" s="56" t="str">
        <f>IF(VLOOKUP(L222,'do 1000 ha'!$B$18:$I$1018,6,0)=0,"",VLOOKUP(L222,'do 1000 ha'!$B$18:$I$1018,6,0))</f>
        <v/>
      </c>
      <c r="F222" s="56" t="str">
        <f>IF(VLOOKUP(L222,'do 1000 ha'!$B$18:$I$1018,7,0)=0,"",VLOOKUP(L222,'do 1000 ha'!$B$18:$I$1018,7,0))</f>
        <v/>
      </c>
      <c r="G222" s="57" t="str">
        <f>IF(VLOOKUP(L222,'do 1000 ha'!$B$18:$I$1018,8,0)=0,"",VLOOKUP(L222,'do 1000 ha'!$B$18:$I$1018,8,0))</f>
        <v/>
      </c>
      <c r="H222" s="25"/>
      <c r="I222" s="53" t="str">
        <f>IF('do 1000 ha'!K228='do 1000 ha'!$AR$8,'do 1000 ha'!AF228,"")</f>
        <v/>
      </c>
      <c r="J222" s="7" t="str">
        <f t="shared" si="10"/>
        <v/>
      </c>
      <c r="K222" s="11" t="str">
        <f t="array" ref="K222">IF(OR(I222=$I$13:I221),"",I222)</f>
        <v/>
      </c>
      <c r="L222" s="7" t="str">
        <f t="array" ref="L222">IFERROR(INDEX(K$13:K$1012,SMALL(IF(K$13:K$1012&lt;&gt;"",ROW(K$13:K$1012)-ROW(K$13)+1),ROWS(K$13:$K222))),"")</f>
        <v/>
      </c>
      <c r="M222" s="47" t="e">
        <f t="array" ref="M222">IF(ROWS(M$13:M222)&gt;COUNTA(K$13:K$1012),"",INDEX(K$13:K$1012,SMALL(IF(K$13:K$1012&lt;&gt;"",ROW(K$13:K$1012)-ROW(K$13)+1),ROWS(M$13:M222))))</f>
        <v>#NUM!</v>
      </c>
      <c r="O222" s="7">
        <f t="shared" si="11"/>
        <v>0</v>
      </c>
      <c r="P222" s="7">
        <f t="shared" si="12"/>
        <v>0</v>
      </c>
    </row>
    <row r="223" spans="1:16" x14ac:dyDescent="0.25">
      <c r="A223" s="9">
        <v>211</v>
      </c>
      <c r="B223" s="56" t="str">
        <f>IF(VLOOKUP(L223,'do 1000 ha'!$B$18:$I$1018,2,0)=0,"",VLOOKUP(L223,'do 1000 ha'!$B$18:$I$1018,2,0))</f>
        <v/>
      </c>
      <c r="C223" s="56" t="str">
        <f>IF(VLOOKUP(L223,'do 1000 ha'!$B$18:$I$1018,4,0)=0,"",VLOOKUP(L223,'do 1000 ha'!$B$18:$I$1018,4,0))</f>
        <v/>
      </c>
      <c r="D223" s="56" t="str">
        <f>IF(VLOOKUP(L223,'do 1000 ha'!$B$18:$I$1018,5,0)=0,"",VLOOKUP(L223,'do 1000 ha'!$B$18:$I$1018,5,0))</f>
        <v/>
      </c>
      <c r="E223" s="56" t="str">
        <f>IF(VLOOKUP(L223,'do 1000 ha'!$B$18:$I$1018,6,0)=0,"",VLOOKUP(L223,'do 1000 ha'!$B$18:$I$1018,6,0))</f>
        <v/>
      </c>
      <c r="F223" s="56" t="str">
        <f>IF(VLOOKUP(L223,'do 1000 ha'!$B$18:$I$1018,7,0)=0,"",VLOOKUP(L223,'do 1000 ha'!$B$18:$I$1018,7,0))</f>
        <v/>
      </c>
      <c r="G223" s="57" t="str">
        <f>IF(VLOOKUP(L223,'do 1000 ha'!$B$18:$I$1018,8,0)=0,"",VLOOKUP(L223,'do 1000 ha'!$B$18:$I$1018,8,0))</f>
        <v/>
      </c>
      <c r="H223" s="25"/>
      <c r="I223" s="53" t="str">
        <f>IF('do 1000 ha'!K229='do 1000 ha'!$AR$8,'do 1000 ha'!AF229,"")</f>
        <v/>
      </c>
      <c r="J223" s="7" t="str">
        <f t="shared" si="10"/>
        <v/>
      </c>
      <c r="K223" s="11" t="str">
        <f t="array" ref="K223">IF(OR(I223=$I$13:I222),"",I223)</f>
        <v/>
      </c>
      <c r="L223" s="7" t="str">
        <f t="array" ref="L223">IFERROR(INDEX(K$13:K$1012,SMALL(IF(K$13:K$1012&lt;&gt;"",ROW(K$13:K$1012)-ROW(K$13)+1),ROWS(K$13:$K223))),"")</f>
        <v/>
      </c>
      <c r="M223" s="47" t="e">
        <f t="array" ref="M223">IF(ROWS(M$13:M223)&gt;COUNTA(K$13:K$1012),"",INDEX(K$13:K$1012,SMALL(IF(K$13:K$1012&lt;&gt;"",ROW(K$13:K$1012)-ROW(K$13)+1),ROWS(M$13:M223))))</f>
        <v>#NUM!</v>
      </c>
      <c r="O223" s="7">
        <f t="shared" si="11"/>
        <v>0</v>
      </c>
      <c r="P223" s="7">
        <f t="shared" si="12"/>
        <v>0</v>
      </c>
    </row>
    <row r="224" spans="1:16" x14ac:dyDescent="0.25">
      <c r="A224" s="9">
        <v>212</v>
      </c>
      <c r="B224" s="56" t="str">
        <f>IF(VLOOKUP(L224,'do 1000 ha'!$B$18:$I$1018,2,0)=0,"",VLOOKUP(L224,'do 1000 ha'!$B$18:$I$1018,2,0))</f>
        <v/>
      </c>
      <c r="C224" s="56" t="str">
        <f>IF(VLOOKUP(L224,'do 1000 ha'!$B$18:$I$1018,4,0)=0,"",VLOOKUP(L224,'do 1000 ha'!$B$18:$I$1018,4,0))</f>
        <v/>
      </c>
      <c r="D224" s="56" t="str">
        <f>IF(VLOOKUP(L224,'do 1000 ha'!$B$18:$I$1018,5,0)=0,"",VLOOKUP(L224,'do 1000 ha'!$B$18:$I$1018,5,0))</f>
        <v/>
      </c>
      <c r="E224" s="56" t="str">
        <f>IF(VLOOKUP(L224,'do 1000 ha'!$B$18:$I$1018,6,0)=0,"",VLOOKUP(L224,'do 1000 ha'!$B$18:$I$1018,6,0))</f>
        <v/>
      </c>
      <c r="F224" s="56" t="str">
        <f>IF(VLOOKUP(L224,'do 1000 ha'!$B$18:$I$1018,7,0)=0,"",VLOOKUP(L224,'do 1000 ha'!$B$18:$I$1018,7,0))</f>
        <v/>
      </c>
      <c r="G224" s="57" t="str">
        <f>IF(VLOOKUP(L224,'do 1000 ha'!$B$18:$I$1018,8,0)=0,"",VLOOKUP(L224,'do 1000 ha'!$B$18:$I$1018,8,0))</f>
        <v/>
      </c>
      <c r="H224" s="25"/>
      <c r="I224" s="53" t="str">
        <f>IF('do 1000 ha'!K230='do 1000 ha'!$AR$8,'do 1000 ha'!AF230,"")</f>
        <v/>
      </c>
      <c r="J224" s="7" t="str">
        <f t="shared" si="10"/>
        <v/>
      </c>
      <c r="K224" s="11" t="str">
        <f t="array" ref="K224">IF(OR(I224=$I$13:I223),"",I224)</f>
        <v/>
      </c>
      <c r="L224" s="7" t="str">
        <f t="array" ref="L224">IFERROR(INDEX(K$13:K$1012,SMALL(IF(K$13:K$1012&lt;&gt;"",ROW(K$13:K$1012)-ROW(K$13)+1),ROWS(K$13:$K224))),"")</f>
        <v/>
      </c>
      <c r="M224" s="47" t="e">
        <f t="array" ref="M224">IF(ROWS(M$13:M224)&gt;COUNTA(K$13:K$1012),"",INDEX(K$13:K$1012,SMALL(IF(K$13:K$1012&lt;&gt;"",ROW(K$13:K$1012)-ROW(K$13)+1),ROWS(M$13:M224))))</f>
        <v>#NUM!</v>
      </c>
      <c r="O224" s="7">
        <f t="shared" si="11"/>
        <v>0</v>
      </c>
      <c r="P224" s="7">
        <f t="shared" si="12"/>
        <v>0</v>
      </c>
    </row>
    <row r="225" spans="1:16" x14ac:dyDescent="0.25">
      <c r="A225" s="9">
        <v>213</v>
      </c>
      <c r="B225" s="56" t="str">
        <f>IF(VLOOKUP(L225,'do 1000 ha'!$B$18:$I$1018,2,0)=0,"",VLOOKUP(L225,'do 1000 ha'!$B$18:$I$1018,2,0))</f>
        <v/>
      </c>
      <c r="C225" s="56" t="str">
        <f>IF(VLOOKUP(L225,'do 1000 ha'!$B$18:$I$1018,4,0)=0,"",VLOOKUP(L225,'do 1000 ha'!$B$18:$I$1018,4,0))</f>
        <v/>
      </c>
      <c r="D225" s="56" t="str">
        <f>IF(VLOOKUP(L225,'do 1000 ha'!$B$18:$I$1018,5,0)=0,"",VLOOKUP(L225,'do 1000 ha'!$B$18:$I$1018,5,0))</f>
        <v/>
      </c>
      <c r="E225" s="56" t="str">
        <f>IF(VLOOKUP(L225,'do 1000 ha'!$B$18:$I$1018,6,0)=0,"",VLOOKUP(L225,'do 1000 ha'!$B$18:$I$1018,6,0))</f>
        <v/>
      </c>
      <c r="F225" s="56" t="str">
        <f>IF(VLOOKUP(L225,'do 1000 ha'!$B$18:$I$1018,7,0)=0,"",VLOOKUP(L225,'do 1000 ha'!$B$18:$I$1018,7,0))</f>
        <v/>
      </c>
      <c r="G225" s="57" t="str">
        <f>IF(VLOOKUP(L225,'do 1000 ha'!$B$18:$I$1018,8,0)=0,"",VLOOKUP(L225,'do 1000 ha'!$B$18:$I$1018,8,0))</f>
        <v/>
      </c>
      <c r="H225" s="25"/>
      <c r="I225" s="53" t="str">
        <f>IF('do 1000 ha'!K231='do 1000 ha'!$AR$8,'do 1000 ha'!AF231,"")</f>
        <v/>
      </c>
      <c r="J225" s="7" t="str">
        <f t="shared" si="10"/>
        <v/>
      </c>
      <c r="K225" s="11" t="str">
        <f t="array" ref="K225">IF(OR(I225=$I$13:I224),"",I225)</f>
        <v/>
      </c>
      <c r="L225" s="7" t="str">
        <f t="array" ref="L225">IFERROR(INDEX(K$13:K$1012,SMALL(IF(K$13:K$1012&lt;&gt;"",ROW(K$13:K$1012)-ROW(K$13)+1),ROWS(K$13:$K225))),"")</f>
        <v/>
      </c>
      <c r="M225" s="47" t="e">
        <f t="array" ref="M225">IF(ROWS(M$13:M225)&gt;COUNTA(K$13:K$1012),"",INDEX(K$13:K$1012,SMALL(IF(K$13:K$1012&lt;&gt;"",ROW(K$13:K$1012)-ROW(K$13)+1),ROWS(M$13:M225))))</f>
        <v>#NUM!</v>
      </c>
      <c r="O225" s="7">
        <f t="shared" si="11"/>
        <v>0</v>
      </c>
      <c r="P225" s="7">
        <f t="shared" si="12"/>
        <v>0</v>
      </c>
    </row>
    <row r="226" spans="1:16" x14ac:dyDescent="0.25">
      <c r="A226" s="9">
        <v>214</v>
      </c>
      <c r="B226" s="56" t="str">
        <f>IF(VLOOKUP(L226,'do 1000 ha'!$B$18:$I$1018,2,0)=0,"",VLOOKUP(L226,'do 1000 ha'!$B$18:$I$1018,2,0))</f>
        <v/>
      </c>
      <c r="C226" s="56" t="str">
        <f>IF(VLOOKUP(L226,'do 1000 ha'!$B$18:$I$1018,4,0)=0,"",VLOOKUP(L226,'do 1000 ha'!$B$18:$I$1018,4,0))</f>
        <v/>
      </c>
      <c r="D226" s="56" t="str">
        <f>IF(VLOOKUP(L226,'do 1000 ha'!$B$18:$I$1018,5,0)=0,"",VLOOKUP(L226,'do 1000 ha'!$B$18:$I$1018,5,0))</f>
        <v/>
      </c>
      <c r="E226" s="56" t="str">
        <f>IF(VLOOKUP(L226,'do 1000 ha'!$B$18:$I$1018,6,0)=0,"",VLOOKUP(L226,'do 1000 ha'!$B$18:$I$1018,6,0))</f>
        <v/>
      </c>
      <c r="F226" s="56" t="str">
        <f>IF(VLOOKUP(L226,'do 1000 ha'!$B$18:$I$1018,7,0)=0,"",VLOOKUP(L226,'do 1000 ha'!$B$18:$I$1018,7,0))</f>
        <v/>
      </c>
      <c r="G226" s="57" t="str">
        <f>IF(VLOOKUP(L226,'do 1000 ha'!$B$18:$I$1018,8,0)=0,"",VLOOKUP(L226,'do 1000 ha'!$B$18:$I$1018,8,0))</f>
        <v/>
      </c>
      <c r="H226" s="25"/>
      <c r="I226" s="53" t="str">
        <f>IF('do 1000 ha'!K232='do 1000 ha'!$AR$8,'do 1000 ha'!AF232,"")</f>
        <v/>
      </c>
      <c r="J226" s="7" t="str">
        <f t="shared" si="10"/>
        <v/>
      </c>
      <c r="K226" s="11" t="str">
        <f t="array" ref="K226">IF(OR(I226=$I$13:I225),"",I226)</f>
        <v/>
      </c>
      <c r="L226" s="7" t="str">
        <f t="array" ref="L226">IFERROR(INDEX(K$13:K$1012,SMALL(IF(K$13:K$1012&lt;&gt;"",ROW(K$13:K$1012)-ROW(K$13)+1),ROWS(K$13:$K226))),"")</f>
        <v/>
      </c>
      <c r="M226" s="47" t="e">
        <f t="array" ref="M226">IF(ROWS(M$13:M226)&gt;COUNTA(K$13:K$1012),"",INDEX(K$13:K$1012,SMALL(IF(K$13:K$1012&lt;&gt;"",ROW(K$13:K$1012)-ROW(K$13)+1),ROWS(M$13:M226))))</f>
        <v>#NUM!</v>
      </c>
      <c r="O226" s="7">
        <f t="shared" si="11"/>
        <v>0</v>
      </c>
      <c r="P226" s="7">
        <f t="shared" si="12"/>
        <v>0</v>
      </c>
    </row>
    <row r="227" spans="1:16" x14ac:dyDescent="0.25">
      <c r="A227" s="9">
        <v>215</v>
      </c>
      <c r="B227" s="56" t="str">
        <f>IF(VLOOKUP(L227,'do 1000 ha'!$B$18:$I$1018,2,0)=0,"",VLOOKUP(L227,'do 1000 ha'!$B$18:$I$1018,2,0))</f>
        <v/>
      </c>
      <c r="C227" s="56" t="str">
        <f>IF(VLOOKUP(L227,'do 1000 ha'!$B$18:$I$1018,4,0)=0,"",VLOOKUP(L227,'do 1000 ha'!$B$18:$I$1018,4,0))</f>
        <v/>
      </c>
      <c r="D227" s="56" t="str">
        <f>IF(VLOOKUP(L227,'do 1000 ha'!$B$18:$I$1018,5,0)=0,"",VLOOKUP(L227,'do 1000 ha'!$B$18:$I$1018,5,0))</f>
        <v/>
      </c>
      <c r="E227" s="56" t="str">
        <f>IF(VLOOKUP(L227,'do 1000 ha'!$B$18:$I$1018,6,0)=0,"",VLOOKUP(L227,'do 1000 ha'!$B$18:$I$1018,6,0))</f>
        <v/>
      </c>
      <c r="F227" s="56" t="str">
        <f>IF(VLOOKUP(L227,'do 1000 ha'!$B$18:$I$1018,7,0)=0,"",VLOOKUP(L227,'do 1000 ha'!$B$18:$I$1018,7,0))</f>
        <v/>
      </c>
      <c r="G227" s="57" t="str">
        <f>IF(VLOOKUP(L227,'do 1000 ha'!$B$18:$I$1018,8,0)=0,"",VLOOKUP(L227,'do 1000 ha'!$B$18:$I$1018,8,0))</f>
        <v/>
      </c>
      <c r="H227" s="25"/>
      <c r="I227" s="53" t="str">
        <f>IF('do 1000 ha'!K233='do 1000 ha'!$AR$8,'do 1000 ha'!AF233,"")</f>
        <v/>
      </c>
      <c r="J227" s="7" t="str">
        <f t="shared" si="10"/>
        <v/>
      </c>
      <c r="K227" s="11" t="str">
        <f t="array" ref="K227">IF(OR(I227=$I$13:I226),"",I227)</f>
        <v/>
      </c>
      <c r="L227" s="7" t="str">
        <f t="array" ref="L227">IFERROR(INDEX(K$13:K$1012,SMALL(IF(K$13:K$1012&lt;&gt;"",ROW(K$13:K$1012)-ROW(K$13)+1),ROWS(K$13:$K227))),"")</f>
        <v/>
      </c>
      <c r="M227" s="47" t="e">
        <f t="array" ref="M227">IF(ROWS(M$13:M227)&gt;COUNTA(K$13:K$1012),"",INDEX(K$13:K$1012,SMALL(IF(K$13:K$1012&lt;&gt;"",ROW(K$13:K$1012)-ROW(K$13)+1),ROWS(M$13:M227))))</f>
        <v>#NUM!</v>
      </c>
      <c r="O227" s="7">
        <f t="shared" si="11"/>
        <v>0</v>
      </c>
      <c r="P227" s="7">
        <f t="shared" si="12"/>
        <v>0</v>
      </c>
    </row>
    <row r="228" spans="1:16" x14ac:dyDescent="0.25">
      <c r="A228" s="9">
        <v>216</v>
      </c>
      <c r="B228" s="56" t="str">
        <f>IF(VLOOKUP(L228,'do 1000 ha'!$B$18:$I$1018,2,0)=0,"",VLOOKUP(L228,'do 1000 ha'!$B$18:$I$1018,2,0))</f>
        <v/>
      </c>
      <c r="C228" s="56" t="str">
        <f>IF(VLOOKUP(L228,'do 1000 ha'!$B$18:$I$1018,4,0)=0,"",VLOOKUP(L228,'do 1000 ha'!$B$18:$I$1018,4,0))</f>
        <v/>
      </c>
      <c r="D228" s="56" t="str">
        <f>IF(VLOOKUP(L228,'do 1000 ha'!$B$18:$I$1018,5,0)=0,"",VLOOKUP(L228,'do 1000 ha'!$B$18:$I$1018,5,0))</f>
        <v/>
      </c>
      <c r="E228" s="56" t="str">
        <f>IF(VLOOKUP(L228,'do 1000 ha'!$B$18:$I$1018,6,0)=0,"",VLOOKUP(L228,'do 1000 ha'!$B$18:$I$1018,6,0))</f>
        <v/>
      </c>
      <c r="F228" s="56" t="str">
        <f>IF(VLOOKUP(L228,'do 1000 ha'!$B$18:$I$1018,7,0)=0,"",VLOOKUP(L228,'do 1000 ha'!$B$18:$I$1018,7,0))</f>
        <v/>
      </c>
      <c r="G228" s="57" t="str">
        <f>IF(VLOOKUP(L228,'do 1000 ha'!$B$18:$I$1018,8,0)=0,"",VLOOKUP(L228,'do 1000 ha'!$B$18:$I$1018,8,0))</f>
        <v/>
      </c>
      <c r="H228" s="25"/>
      <c r="I228" s="53" t="str">
        <f>IF('do 1000 ha'!K234='do 1000 ha'!$AR$8,'do 1000 ha'!AF234,"")</f>
        <v/>
      </c>
      <c r="J228" s="7" t="str">
        <f t="shared" si="10"/>
        <v/>
      </c>
      <c r="K228" s="11" t="str">
        <f t="array" ref="K228">IF(OR(I228=$I$13:I227),"",I228)</f>
        <v/>
      </c>
      <c r="L228" s="7" t="str">
        <f t="array" ref="L228">IFERROR(INDEX(K$13:K$1012,SMALL(IF(K$13:K$1012&lt;&gt;"",ROW(K$13:K$1012)-ROW(K$13)+1),ROWS(K$13:$K228))),"")</f>
        <v/>
      </c>
      <c r="M228" s="47" t="e">
        <f t="array" ref="M228">IF(ROWS(M$13:M228)&gt;COUNTA(K$13:K$1012),"",INDEX(K$13:K$1012,SMALL(IF(K$13:K$1012&lt;&gt;"",ROW(K$13:K$1012)-ROW(K$13)+1),ROWS(M$13:M228))))</f>
        <v>#NUM!</v>
      </c>
      <c r="O228" s="7">
        <f t="shared" si="11"/>
        <v>0</v>
      </c>
      <c r="P228" s="7">
        <f t="shared" si="12"/>
        <v>0</v>
      </c>
    </row>
    <row r="229" spans="1:16" x14ac:dyDescent="0.25">
      <c r="A229" s="9">
        <v>217</v>
      </c>
      <c r="B229" s="56" t="str">
        <f>IF(VLOOKUP(L229,'do 1000 ha'!$B$18:$I$1018,2,0)=0,"",VLOOKUP(L229,'do 1000 ha'!$B$18:$I$1018,2,0))</f>
        <v/>
      </c>
      <c r="C229" s="56" t="str">
        <f>IF(VLOOKUP(L229,'do 1000 ha'!$B$18:$I$1018,4,0)=0,"",VLOOKUP(L229,'do 1000 ha'!$B$18:$I$1018,4,0))</f>
        <v/>
      </c>
      <c r="D229" s="56" t="str">
        <f>IF(VLOOKUP(L229,'do 1000 ha'!$B$18:$I$1018,5,0)=0,"",VLOOKUP(L229,'do 1000 ha'!$B$18:$I$1018,5,0))</f>
        <v/>
      </c>
      <c r="E229" s="56" t="str">
        <f>IF(VLOOKUP(L229,'do 1000 ha'!$B$18:$I$1018,6,0)=0,"",VLOOKUP(L229,'do 1000 ha'!$B$18:$I$1018,6,0))</f>
        <v/>
      </c>
      <c r="F229" s="56" t="str">
        <f>IF(VLOOKUP(L229,'do 1000 ha'!$B$18:$I$1018,7,0)=0,"",VLOOKUP(L229,'do 1000 ha'!$B$18:$I$1018,7,0))</f>
        <v/>
      </c>
      <c r="G229" s="57" t="str">
        <f>IF(VLOOKUP(L229,'do 1000 ha'!$B$18:$I$1018,8,0)=0,"",VLOOKUP(L229,'do 1000 ha'!$B$18:$I$1018,8,0))</f>
        <v/>
      </c>
      <c r="H229" s="25"/>
      <c r="I229" s="53" t="str">
        <f>IF('do 1000 ha'!K235='do 1000 ha'!$AR$8,'do 1000 ha'!AF235,"")</f>
        <v/>
      </c>
      <c r="J229" s="7" t="str">
        <f t="shared" si="10"/>
        <v/>
      </c>
      <c r="K229" s="11" t="str">
        <f t="array" ref="K229">IF(OR(I229=$I$13:I228),"",I229)</f>
        <v/>
      </c>
      <c r="L229" s="7" t="str">
        <f t="array" ref="L229">IFERROR(INDEX(K$13:K$1012,SMALL(IF(K$13:K$1012&lt;&gt;"",ROW(K$13:K$1012)-ROW(K$13)+1),ROWS(K$13:$K229))),"")</f>
        <v/>
      </c>
      <c r="M229" s="47" t="e">
        <f t="array" ref="M229">IF(ROWS(M$13:M229)&gt;COUNTA(K$13:K$1012),"",INDEX(K$13:K$1012,SMALL(IF(K$13:K$1012&lt;&gt;"",ROW(K$13:K$1012)-ROW(K$13)+1),ROWS(M$13:M229))))</f>
        <v>#NUM!</v>
      </c>
      <c r="O229" s="7">
        <f t="shared" si="11"/>
        <v>0</v>
      </c>
      <c r="P229" s="7">
        <f t="shared" si="12"/>
        <v>0</v>
      </c>
    </row>
    <row r="230" spans="1:16" x14ac:dyDescent="0.25">
      <c r="A230" s="9">
        <v>218</v>
      </c>
      <c r="B230" s="56" t="str">
        <f>IF(VLOOKUP(L230,'do 1000 ha'!$B$18:$I$1018,2,0)=0,"",VLOOKUP(L230,'do 1000 ha'!$B$18:$I$1018,2,0))</f>
        <v/>
      </c>
      <c r="C230" s="56" t="str">
        <f>IF(VLOOKUP(L230,'do 1000 ha'!$B$18:$I$1018,4,0)=0,"",VLOOKUP(L230,'do 1000 ha'!$B$18:$I$1018,4,0))</f>
        <v/>
      </c>
      <c r="D230" s="56" t="str">
        <f>IF(VLOOKUP(L230,'do 1000 ha'!$B$18:$I$1018,5,0)=0,"",VLOOKUP(L230,'do 1000 ha'!$B$18:$I$1018,5,0))</f>
        <v/>
      </c>
      <c r="E230" s="56" t="str">
        <f>IF(VLOOKUP(L230,'do 1000 ha'!$B$18:$I$1018,6,0)=0,"",VLOOKUP(L230,'do 1000 ha'!$B$18:$I$1018,6,0))</f>
        <v/>
      </c>
      <c r="F230" s="56" t="str">
        <f>IF(VLOOKUP(L230,'do 1000 ha'!$B$18:$I$1018,7,0)=0,"",VLOOKUP(L230,'do 1000 ha'!$B$18:$I$1018,7,0))</f>
        <v/>
      </c>
      <c r="G230" s="57" t="str">
        <f>IF(VLOOKUP(L230,'do 1000 ha'!$B$18:$I$1018,8,0)=0,"",VLOOKUP(L230,'do 1000 ha'!$B$18:$I$1018,8,0))</f>
        <v/>
      </c>
      <c r="H230" s="25"/>
      <c r="I230" s="53" t="str">
        <f>IF('do 1000 ha'!K236='do 1000 ha'!$AR$8,'do 1000 ha'!AF236,"")</f>
        <v/>
      </c>
      <c r="J230" s="7" t="str">
        <f t="shared" si="10"/>
        <v/>
      </c>
      <c r="K230" s="11" t="str">
        <f t="array" ref="K230">IF(OR(I230=$I$13:I229),"",I230)</f>
        <v/>
      </c>
      <c r="L230" s="7" t="str">
        <f t="array" ref="L230">IFERROR(INDEX(K$13:K$1012,SMALL(IF(K$13:K$1012&lt;&gt;"",ROW(K$13:K$1012)-ROW(K$13)+1),ROWS(K$13:$K230))),"")</f>
        <v/>
      </c>
      <c r="M230" s="47" t="e">
        <f t="array" ref="M230">IF(ROWS(M$13:M230)&gt;COUNTA(K$13:K$1012),"",INDEX(K$13:K$1012,SMALL(IF(K$13:K$1012&lt;&gt;"",ROW(K$13:K$1012)-ROW(K$13)+1),ROWS(M$13:M230))))</f>
        <v>#NUM!</v>
      </c>
      <c r="O230" s="7">
        <f t="shared" si="11"/>
        <v>0</v>
      </c>
      <c r="P230" s="7">
        <f t="shared" si="12"/>
        <v>0</v>
      </c>
    </row>
    <row r="231" spans="1:16" x14ac:dyDescent="0.25">
      <c r="A231" s="9">
        <v>219</v>
      </c>
      <c r="B231" s="56" t="str">
        <f>IF(VLOOKUP(L231,'do 1000 ha'!$B$18:$I$1018,2,0)=0,"",VLOOKUP(L231,'do 1000 ha'!$B$18:$I$1018,2,0))</f>
        <v/>
      </c>
      <c r="C231" s="56" t="str">
        <f>IF(VLOOKUP(L231,'do 1000 ha'!$B$18:$I$1018,4,0)=0,"",VLOOKUP(L231,'do 1000 ha'!$B$18:$I$1018,4,0))</f>
        <v/>
      </c>
      <c r="D231" s="56" t="str">
        <f>IF(VLOOKUP(L231,'do 1000 ha'!$B$18:$I$1018,5,0)=0,"",VLOOKUP(L231,'do 1000 ha'!$B$18:$I$1018,5,0))</f>
        <v/>
      </c>
      <c r="E231" s="56" t="str">
        <f>IF(VLOOKUP(L231,'do 1000 ha'!$B$18:$I$1018,6,0)=0,"",VLOOKUP(L231,'do 1000 ha'!$B$18:$I$1018,6,0))</f>
        <v/>
      </c>
      <c r="F231" s="56" t="str">
        <f>IF(VLOOKUP(L231,'do 1000 ha'!$B$18:$I$1018,7,0)=0,"",VLOOKUP(L231,'do 1000 ha'!$B$18:$I$1018,7,0))</f>
        <v/>
      </c>
      <c r="G231" s="57" t="str">
        <f>IF(VLOOKUP(L231,'do 1000 ha'!$B$18:$I$1018,8,0)=0,"",VLOOKUP(L231,'do 1000 ha'!$B$18:$I$1018,8,0))</f>
        <v/>
      </c>
      <c r="H231" s="25"/>
      <c r="I231" s="53" t="str">
        <f>IF('do 1000 ha'!K237='do 1000 ha'!$AR$8,'do 1000 ha'!AF237,"")</f>
        <v/>
      </c>
      <c r="J231" s="7" t="str">
        <f t="shared" si="10"/>
        <v/>
      </c>
      <c r="K231" s="11" t="str">
        <f t="array" ref="K231">IF(OR(I231=$I$13:I230),"",I231)</f>
        <v/>
      </c>
      <c r="L231" s="7" t="str">
        <f t="array" ref="L231">IFERROR(INDEX(K$13:K$1012,SMALL(IF(K$13:K$1012&lt;&gt;"",ROW(K$13:K$1012)-ROW(K$13)+1),ROWS(K$13:$K231))),"")</f>
        <v/>
      </c>
      <c r="M231" s="47" t="e">
        <f t="array" ref="M231">IF(ROWS(M$13:M231)&gt;COUNTA(K$13:K$1012),"",INDEX(K$13:K$1012,SMALL(IF(K$13:K$1012&lt;&gt;"",ROW(K$13:K$1012)-ROW(K$13)+1),ROWS(M$13:M231))))</f>
        <v>#NUM!</v>
      </c>
      <c r="O231" s="7">
        <f t="shared" si="11"/>
        <v>0</v>
      </c>
      <c r="P231" s="7">
        <f t="shared" si="12"/>
        <v>0</v>
      </c>
    </row>
    <row r="232" spans="1:16" x14ac:dyDescent="0.25">
      <c r="A232" s="9">
        <v>220</v>
      </c>
      <c r="B232" s="56" t="str">
        <f>IF(VLOOKUP(L232,'do 1000 ha'!$B$18:$I$1018,2,0)=0,"",VLOOKUP(L232,'do 1000 ha'!$B$18:$I$1018,2,0))</f>
        <v/>
      </c>
      <c r="C232" s="56" t="str">
        <f>IF(VLOOKUP(L232,'do 1000 ha'!$B$18:$I$1018,4,0)=0,"",VLOOKUP(L232,'do 1000 ha'!$B$18:$I$1018,4,0))</f>
        <v/>
      </c>
      <c r="D232" s="56" t="str">
        <f>IF(VLOOKUP(L232,'do 1000 ha'!$B$18:$I$1018,5,0)=0,"",VLOOKUP(L232,'do 1000 ha'!$B$18:$I$1018,5,0))</f>
        <v/>
      </c>
      <c r="E232" s="56" t="str">
        <f>IF(VLOOKUP(L232,'do 1000 ha'!$B$18:$I$1018,6,0)=0,"",VLOOKUP(L232,'do 1000 ha'!$B$18:$I$1018,6,0))</f>
        <v/>
      </c>
      <c r="F232" s="56" t="str">
        <f>IF(VLOOKUP(L232,'do 1000 ha'!$B$18:$I$1018,7,0)=0,"",VLOOKUP(L232,'do 1000 ha'!$B$18:$I$1018,7,0))</f>
        <v/>
      </c>
      <c r="G232" s="57" t="str">
        <f>IF(VLOOKUP(L232,'do 1000 ha'!$B$18:$I$1018,8,0)=0,"",VLOOKUP(L232,'do 1000 ha'!$B$18:$I$1018,8,0))</f>
        <v/>
      </c>
      <c r="H232" s="25"/>
      <c r="I232" s="53" t="str">
        <f>IF('do 1000 ha'!K238='do 1000 ha'!$AR$8,'do 1000 ha'!AF238,"")</f>
        <v/>
      </c>
      <c r="J232" s="7" t="str">
        <f t="shared" si="10"/>
        <v/>
      </c>
      <c r="K232" s="11" t="str">
        <f t="array" ref="K232">IF(OR(I232=$I$13:I231),"",I232)</f>
        <v/>
      </c>
      <c r="L232" s="7" t="str">
        <f t="array" ref="L232">IFERROR(INDEX(K$13:K$1012,SMALL(IF(K$13:K$1012&lt;&gt;"",ROW(K$13:K$1012)-ROW(K$13)+1),ROWS(K$13:$K232))),"")</f>
        <v/>
      </c>
      <c r="M232" s="47" t="e">
        <f t="array" ref="M232">IF(ROWS(M$13:M232)&gt;COUNTA(K$13:K$1012),"",INDEX(K$13:K$1012,SMALL(IF(K$13:K$1012&lt;&gt;"",ROW(K$13:K$1012)-ROW(K$13)+1),ROWS(M$13:M232))))</f>
        <v>#NUM!</v>
      </c>
      <c r="O232" s="7">
        <f t="shared" si="11"/>
        <v>0</v>
      </c>
      <c r="P232" s="7">
        <f t="shared" si="12"/>
        <v>0</v>
      </c>
    </row>
    <row r="233" spans="1:16" x14ac:dyDescent="0.25">
      <c r="A233" s="9">
        <v>221</v>
      </c>
      <c r="B233" s="56" t="str">
        <f>IF(VLOOKUP(L233,'do 1000 ha'!$B$18:$I$1018,2,0)=0,"",VLOOKUP(L233,'do 1000 ha'!$B$18:$I$1018,2,0))</f>
        <v/>
      </c>
      <c r="C233" s="56" t="str">
        <f>IF(VLOOKUP(L233,'do 1000 ha'!$B$18:$I$1018,4,0)=0,"",VLOOKUP(L233,'do 1000 ha'!$B$18:$I$1018,4,0))</f>
        <v/>
      </c>
      <c r="D233" s="56" t="str">
        <f>IF(VLOOKUP(L233,'do 1000 ha'!$B$18:$I$1018,5,0)=0,"",VLOOKUP(L233,'do 1000 ha'!$B$18:$I$1018,5,0))</f>
        <v/>
      </c>
      <c r="E233" s="56" t="str">
        <f>IF(VLOOKUP(L233,'do 1000 ha'!$B$18:$I$1018,6,0)=0,"",VLOOKUP(L233,'do 1000 ha'!$B$18:$I$1018,6,0))</f>
        <v/>
      </c>
      <c r="F233" s="56" t="str">
        <f>IF(VLOOKUP(L233,'do 1000 ha'!$B$18:$I$1018,7,0)=0,"",VLOOKUP(L233,'do 1000 ha'!$B$18:$I$1018,7,0))</f>
        <v/>
      </c>
      <c r="G233" s="57" t="str">
        <f>IF(VLOOKUP(L233,'do 1000 ha'!$B$18:$I$1018,8,0)=0,"",VLOOKUP(L233,'do 1000 ha'!$B$18:$I$1018,8,0))</f>
        <v/>
      </c>
      <c r="H233" s="25"/>
      <c r="I233" s="53" t="str">
        <f>IF('do 1000 ha'!K239='do 1000 ha'!$AR$8,'do 1000 ha'!AF239,"")</f>
        <v/>
      </c>
      <c r="J233" s="7" t="str">
        <f t="shared" si="10"/>
        <v/>
      </c>
      <c r="K233" s="11" t="str">
        <f t="array" ref="K233">IF(OR(I233=$I$13:I232),"",I233)</f>
        <v/>
      </c>
      <c r="L233" s="7" t="str">
        <f t="array" ref="L233">IFERROR(INDEX(K$13:K$1012,SMALL(IF(K$13:K$1012&lt;&gt;"",ROW(K$13:K$1012)-ROW(K$13)+1),ROWS(K$13:$K233))),"")</f>
        <v/>
      </c>
      <c r="M233" s="47" t="e">
        <f t="array" ref="M233">IF(ROWS(M$13:M233)&gt;COUNTA(K$13:K$1012),"",INDEX(K$13:K$1012,SMALL(IF(K$13:K$1012&lt;&gt;"",ROW(K$13:K$1012)-ROW(K$13)+1),ROWS(M$13:M233))))</f>
        <v>#NUM!</v>
      </c>
      <c r="O233" s="7">
        <f t="shared" si="11"/>
        <v>0</v>
      </c>
      <c r="P233" s="7">
        <f t="shared" si="12"/>
        <v>0</v>
      </c>
    </row>
    <row r="234" spans="1:16" x14ac:dyDescent="0.25">
      <c r="A234" s="9">
        <v>222</v>
      </c>
      <c r="B234" s="56" t="str">
        <f>IF(VLOOKUP(L234,'do 1000 ha'!$B$18:$I$1018,2,0)=0,"",VLOOKUP(L234,'do 1000 ha'!$B$18:$I$1018,2,0))</f>
        <v/>
      </c>
      <c r="C234" s="56" t="str">
        <f>IF(VLOOKUP(L234,'do 1000 ha'!$B$18:$I$1018,4,0)=0,"",VLOOKUP(L234,'do 1000 ha'!$B$18:$I$1018,4,0))</f>
        <v/>
      </c>
      <c r="D234" s="56" t="str">
        <f>IF(VLOOKUP(L234,'do 1000 ha'!$B$18:$I$1018,5,0)=0,"",VLOOKUP(L234,'do 1000 ha'!$B$18:$I$1018,5,0))</f>
        <v/>
      </c>
      <c r="E234" s="56" t="str">
        <f>IF(VLOOKUP(L234,'do 1000 ha'!$B$18:$I$1018,6,0)=0,"",VLOOKUP(L234,'do 1000 ha'!$B$18:$I$1018,6,0))</f>
        <v/>
      </c>
      <c r="F234" s="56" t="str">
        <f>IF(VLOOKUP(L234,'do 1000 ha'!$B$18:$I$1018,7,0)=0,"",VLOOKUP(L234,'do 1000 ha'!$B$18:$I$1018,7,0))</f>
        <v/>
      </c>
      <c r="G234" s="57" t="str">
        <f>IF(VLOOKUP(L234,'do 1000 ha'!$B$18:$I$1018,8,0)=0,"",VLOOKUP(L234,'do 1000 ha'!$B$18:$I$1018,8,0))</f>
        <v/>
      </c>
      <c r="H234" s="25"/>
      <c r="I234" s="53" t="str">
        <f>IF('do 1000 ha'!K240='do 1000 ha'!$AR$8,'do 1000 ha'!AF240,"")</f>
        <v/>
      </c>
      <c r="J234" s="7" t="str">
        <f t="shared" si="10"/>
        <v/>
      </c>
      <c r="K234" s="11" t="str">
        <f t="array" ref="K234">IF(OR(I234=$I$13:I233),"",I234)</f>
        <v/>
      </c>
      <c r="L234" s="7" t="str">
        <f t="array" ref="L234">IFERROR(INDEX(K$13:K$1012,SMALL(IF(K$13:K$1012&lt;&gt;"",ROW(K$13:K$1012)-ROW(K$13)+1),ROWS(K$13:$K234))),"")</f>
        <v/>
      </c>
      <c r="M234" s="47" t="e">
        <f t="array" ref="M234">IF(ROWS(M$13:M234)&gt;COUNTA(K$13:K$1012),"",INDEX(K$13:K$1012,SMALL(IF(K$13:K$1012&lt;&gt;"",ROW(K$13:K$1012)-ROW(K$13)+1),ROWS(M$13:M234))))</f>
        <v>#NUM!</v>
      </c>
      <c r="O234" s="7">
        <f t="shared" si="11"/>
        <v>0</v>
      </c>
      <c r="P234" s="7">
        <f t="shared" si="12"/>
        <v>0</v>
      </c>
    </row>
    <row r="235" spans="1:16" x14ac:dyDescent="0.25">
      <c r="A235" s="9">
        <v>223</v>
      </c>
      <c r="B235" s="56" t="str">
        <f>IF(VLOOKUP(L235,'do 1000 ha'!$B$18:$I$1018,2,0)=0,"",VLOOKUP(L235,'do 1000 ha'!$B$18:$I$1018,2,0))</f>
        <v/>
      </c>
      <c r="C235" s="56" t="str">
        <f>IF(VLOOKUP(L235,'do 1000 ha'!$B$18:$I$1018,4,0)=0,"",VLOOKUP(L235,'do 1000 ha'!$B$18:$I$1018,4,0))</f>
        <v/>
      </c>
      <c r="D235" s="56" t="str">
        <f>IF(VLOOKUP(L235,'do 1000 ha'!$B$18:$I$1018,5,0)=0,"",VLOOKUP(L235,'do 1000 ha'!$B$18:$I$1018,5,0))</f>
        <v/>
      </c>
      <c r="E235" s="56" t="str">
        <f>IF(VLOOKUP(L235,'do 1000 ha'!$B$18:$I$1018,6,0)=0,"",VLOOKUP(L235,'do 1000 ha'!$B$18:$I$1018,6,0))</f>
        <v/>
      </c>
      <c r="F235" s="56" t="str">
        <f>IF(VLOOKUP(L235,'do 1000 ha'!$B$18:$I$1018,7,0)=0,"",VLOOKUP(L235,'do 1000 ha'!$B$18:$I$1018,7,0))</f>
        <v/>
      </c>
      <c r="G235" s="57" t="str">
        <f>IF(VLOOKUP(L235,'do 1000 ha'!$B$18:$I$1018,8,0)=0,"",VLOOKUP(L235,'do 1000 ha'!$B$18:$I$1018,8,0))</f>
        <v/>
      </c>
      <c r="H235" s="25"/>
      <c r="I235" s="53" t="str">
        <f>IF('do 1000 ha'!K241='do 1000 ha'!$AR$8,'do 1000 ha'!AF241,"")</f>
        <v/>
      </c>
      <c r="J235" s="7" t="str">
        <f t="shared" si="10"/>
        <v/>
      </c>
      <c r="K235" s="11" t="str">
        <f t="array" ref="K235">IF(OR(I235=$I$13:I234),"",I235)</f>
        <v/>
      </c>
      <c r="L235" s="7" t="str">
        <f t="array" ref="L235">IFERROR(INDEX(K$13:K$1012,SMALL(IF(K$13:K$1012&lt;&gt;"",ROW(K$13:K$1012)-ROW(K$13)+1),ROWS(K$13:$K235))),"")</f>
        <v/>
      </c>
      <c r="M235" s="47" t="e">
        <f t="array" ref="M235">IF(ROWS(M$13:M235)&gt;COUNTA(K$13:K$1012),"",INDEX(K$13:K$1012,SMALL(IF(K$13:K$1012&lt;&gt;"",ROW(K$13:K$1012)-ROW(K$13)+1),ROWS(M$13:M235))))</f>
        <v>#NUM!</v>
      </c>
      <c r="O235" s="7">
        <f t="shared" si="11"/>
        <v>0</v>
      </c>
      <c r="P235" s="7">
        <f t="shared" si="12"/>
        <v>0</v>
      </c>
    </row>
    <row r="236" spans="1:16" x14ac:dyDescent="0.25">
      <c r="A236" s="9">
        <v>224</v>
      </c>
      <c r="B236" s="56" t="str">
        <f>IF(VLOOKUP(L236,'do 1000 ha'!$B$18:$I$1018,2,0)=0,"",VLOOKUP(L236,'do 1000 ha'!$B$18:$I$1018,2,0))</f>
        <v/>
      </c>
      <c r="C236" s="56" t="str">
        <f>IF(VLOOKUP(L236,'do 1000 ha'!$B$18:$I$1018,4,0)=0,"",VLOOKUP(L236,'do 1000 ha'!$B$18:$I$1018,4,0))</f>
        <v/>
      </c>
      <c r="D236" s="56" t="str">
        <f>IF(VLOOKUP(L236,'do 1000 ha'!$B$18:$I$1018,5,0)=0,"",VLOOKUP(L236,'do 1000 ha'!$B$18:$I$1018,5,0))</f>
        <v/>
      </c>
      <c r="E236" s="56" t="str">
        <f>IF(VLOOKUP(L236,'do 1000 ha'!$B$18:$I$1018,6,0)=0,"",VLOOKUP(L236,'do 1000 ha'!$B$18:$I$1018,6,0))</f>
        <v/>
      </c>
      <c r="F236" s="56" t="str">
        <f>IF(VLOOKUP(L236,'do 1000 ha'!$B$18:$I$1018,7,0)=0,"",VLOOKUP(L236,'do 1000 ha'!$B$18:$I$1018,7,0))</f>
        <v/>
      </c>
      <c r="G236" s="57" t="str">
        <f>IF(VLOOKUP(L236,'do 1000 ha'!$B$18:$I$1018,8,0)=0,"",VLOOKUP(L236,'do 1000 ha'!$B$18:$I$1018,8,0))</f>
        <v/>
      </c>
      <c r="H236" s="25"/>
      <c r="I236" s="53" t="str">
        <f>IF('do 1000 ha'!K242='do 1000 ha'!$AR$8,'do 1000 ha'!AF242,"")</f>
        <v/>
      </c>
      <c r="J236" s="7" t="str">
        <f t="shared" si="10"/>
        <v/>
      </c>
      <c r="K236" s="11" t="str">
        <f t="array" ref="K236">IF(OR(I236=$I$13:I235),"",I236)</f>
        <v/>
      </c>
      <c r="L236" s="7" t="str">
        <f t="array" ref="L236">IFERROR(INDEX(K$13:K$1012,SMALL(IF(K$13:K$1012&lt;&gt;"",ROW(K$13:K$1012)-ROW(K$13)+1),ROWS(K$13:$K236))),"")</f>
        <v/>
      </c>
      <c r="M236" s="47" t="e">
        <f t="array" ref="M236">IF(ROWS(M$13:M236)&gt;COUNTA(K$13:K$1012),"",INDEX(K$13:K$1012,SMALL(IF(K$13:K$1012&lt;&gt;"",ROW(K$13:K$1012)-ROW(K$13)+1),ROWS(M$13:M236))))</f>
        <v>#NUM!</v>
      </c>
      <c r="O236" s="7">
        <f t="shared" si="11"/>
        <v>0</v>
      </c>
      <c r="P236" s="7">
        <f t="shared" si="12"/>
        <v>0</v>
      </c>
    </row>
    <row r="237" spans="1:16" x14ac:dyDescent="0.25">
      <c r="A237" s="9">
        <v>225</v>
      </c>
      <c r="B237" s="56" t="str">
        <f>IF(VLOOKUP(L237,'do 1000 ha'!$B$18:$I$1018,2,0)=0,"",VLOOKUP(L237,'do 1000 ha'!$B$18:$I$1018,2,0))</f>
        <v/>
      </c>
      <c r="C237" s="56" t="str">
        <f>IF(VLOOKUP(L237,'do 1000 ha'!$B$18:$I$1018,4,0)=0,"",VLOOKUP(L237,'do 1000 ha'!$B$18:$I$1018,4,0))</f>
        <v/>
      </c>
      <c r="D237" s="56" t="str">
        <f>IF(VLOOKUP(L237,'do 1000 ha'!$B$18:$I$1018,5,0)=0,"",VLOOKUP(L237,'do 1000 ha'!$B$18:$I$1018,5,0))</f>
        <v/>
      </c>
      <c r="E237" s="56" t="str">
        <f>IF(VLOOKUP(L237,'do 1000 ha'!$B$18:$I$1018,6,0)=0,"",VLOOKUP(L237,'do 1000 ha'!$B$18:$I$1018,6,0))</f>
        <v/>
      </c>
      <c r="F237" s="56" t="str">
        <f>IF(VLOOKUP(L237,'do 1000 ha'!$B$18:$I$1018,7,0)=0,"",VLOOKUP(L237,'do 1000 ha'!$B$18:$I$1018,7,0))</f>
        <v/>
      </c>
      <c r="G237" s="57" t="str">
        <f>IF(VLOOKUP(L237,'do 1000 ha'!$B$18:$I$1018,8,0)=0,"",VLOOKUP(L237,'do 1000 ha'!$B$18:$I$1018,8,0))</f>
        <v/>
      </c>
      <c r="H237" s="25"/>
      <c r="I237" s="53" t="str">
        <f>IF('do 1000 ha'!K243='do 1000 ha'!$AR$8,'do 1000 ha'!AF243,"")</f>
        <v/>
      </c>
      <c r="J237" s="7" t="str">
        <f t="shared" si="10"/>
        <v/>
      </c>
      <c r="K237" s="11" t="str">
        <f t="array" ref="K237">IF(OR(I237=$I$13:I236),"",I237)</f>
        <v/>
      </c>
      <c r="L237" s="7" t="str">
        <f t="array" ref="L237">IFERROR(INDEX(K$13:K$1012,SMALL(IF(K$13:K$1012&lt;&gt;"",ROW(K$13:K$1012)-ROW(K$13)+1),ROWS(K$13:$K237))),"")</f>
        <v/>
      </c>
      <c r="M237" s="47" t="e">
        <f t="array" ref="M237">IF(ROWS(M$13:M237)&gt;COUNTA(K$13:K$1012),"",INDEX(K$13:K$1012,SMALL(IF(K$13:K$1012&lt;&gt;"",ROW(K$13:K$1012)-ROW(K$13)+1),ROWS(M$13:M237))))</f>
        <v>#NUM!</v>
      </c>
      <c r="O237" s="7">
        <f t="shared" si="11"/>
        <v>0</v>
      </c>
      <c r="P237" s="7">
        <f t="shared" si="12"/>
        <v>0</v>
      </c>
    </row>
    <row r="238" spans="1:16" x14ac:dyDescent="0.25">
      <c r="A238" s="9">
        <v>226</v>
      </c>
      <c r="B238" s="56" t="str">
        <f>IF(VLOOKUP(L238,'do 1000 ha'!$B$18:$I$1018,2,0)=0,"",VLOOKUP(L238,'do 1000 ha'!$B$18:$I$1018,2,0))</f>
        <v/>
      </c>
      <c r="C238" s="56" t="str">
        <f>IF(VLOOKUP(L238,'do 1000 ha'!$B$18:$I$1018,4,0)=0,"",VLOOKUP(L238,'do 1000 ha'!$B$18:$I$1018,4,0))</f>
        <v/>
      </c>
      <c r="D238" s="56" t="str">
        <f>IF(VLOOKUP(L238,'do 1000 ha'!$B$18:$I$1018,5,0)=0,"",VLOOKUP(L238,'do 1000 ha'!$B$18:$I$1018,5,0))</f>
        <v/>
      </c>
      <c r="E238" s="56" t="str">
        <f>IF(VLOOKUP(L238,'do 1000 ha'!$B$18:$I$1018,6,0)=0,"",VLOOKUP(L238,'do 1000 ha'!$B$18:$I$1018,6,0))</f>
        <v/>
      </c>
      <c r="F238" s="56" t="str">
        <f>IF(VLOOKUP(L238,'do 1000 ha'!$B$18:$I$1018,7,0)=0,"",VLOOKUP(L238,'do 1000 ha'!$B$18:$I$1018,7,0))</f>
        <v/>
      </c>
      <c r="G238" s="57" t="str">
        <f>IF(VLOOKUP(L238,'do 1000 ha'!$B$18:$I$1018,8,0)=0,"",VLOOKUP(L238,'do 1000 ha'!$B$18:$I$1018,8,0))</f>
        <v/>
      </c>
      <c r="H238" s="25"/>
      <c r="I238" s="53" t="str">
        <f>IF('do 1000 ha'!K244='do 1000 ha'!$AR$8,'do 1000 ha'!AF244,"")</f>
        <v/>
      </c>
      <c r="J238" s="7" t="str">
        <f t="shared" si="10"/>
        <v/>
      </c>
      <c r="K238" s="11" t="str">
        <f t="array" ref="K238">IF(OR(I238=$I$13:I237),"",I238)</f>
        <v/>
      </c>
      <c r="L238" s="7" t="str">
        <f t="array" ref="L238">IFERROR(INDEX(K$13:K$1012,SMALL(IF(K$13:K$1012&lt;&gt;"",ROW(K$13:K$1012)-ROW(K$13)+1),ROWS(K$13:$K238))),"")</f>
        <v/>
      </c>
      <c r="M238" s="47" t="e">
        <f t="array" ref="M238">IF(ROWS(M$13:M238)&gt;COUNTA(K$13:K$1012),"",INDEX(K$13:K$1012,SMALL(IF(K$13:K$1012&lt;&gt;"",ROW(K$13:K$1012)-ROW(K$13)+1),ROWS(M$13:M238))))</f>
        <v>#NUM!</v>
      </c>
      <c r="O238" s="7">
        <f t="shared" si="11"/>
        <v>0</v>
      </c>
      <c r="P238" s="7">
        <f t="shared" si="12"/>
        <v>0</v>
      </c>
    </row>
    <row r="239" spans="1:16" x14ac:dyDescent="0.25">
      <c r="A239" s="9">
        <v>227</v>
      </c>
      <c r="B239" s="56" t="str">
        <f>IF(VLOOKUP(L239,'do 1000 ha'!$B$18:$I$1018,2,0)=0,"",VLOOKUP(L239,'do 1000 ha'!$B$18:$I$1018,2,0))</f>
        <v/>
      </c>
      <c r="C239" s="56" t="str">
        <f>IF(VLOOKUP(L239,'do 1000 ha'!$B$18:$I$1018,4,0)=0,"",VLOOKUP(L239,'do 1000 ha'!$B$18:$I$1018,4,0))</f>
        <v/>
      </c>
      <c r="D239" s="56" t="str">
        <f>IF(VLOOKUP(L239,'do 1000 ha'!$B$18:$I$1018,5,0)=0,"",VLOOKUP(L239,'do 1000 ha'!$B$18:$I$1018,5,0))</f>
        <v/>
      </c>
      <c r="E239" s="56" t="str">
        <f>IF(VLOOKUP(L239,'do 1000 ha'!$B$18:$I$1018,6,0)=0,"",VLOOKUP(L239,'do 1000 ha'!$B$18:$I$1018,6,0))</f>
        <v/>
      </c>
      <c r="F239" s="56" t="str">
        <f>IF(VLOOKUP(L239,'do 1000 ha'!$B$18:$I$1018,7,0)=0,"",VLOOKUP(L239,'do 1000 ha'!$B$18:$I$1018,7,0))</f>
        <v/>
      </c>
      <c r="G239" s="57" t="str">
        <f>IF(VLOOKUP(L239,'do 1000 ha'!$B$18:$I$1018,8,0)=0,"",VLOOKUP(L239,'do 1000 ha'!$B$18:$I$1018,8,0))</f>
        <v/>
      </c>
      <c r="H239" s="25"/>
      <c r="I239" s="53" t="str">
        <f>IF('do 1000 ha'!K245='do 1000 ha'!$AR$8,'do 1000 ha'!AF245,"")</f>
        <v/>
      </c>
      <c r="J239" s="7" t="str">
        <f t="shared" si="10"/>
        <v/>
      </c>
      <c r="K239" s="11" t="str">
        <f t="array" ref="K239">IF(OR(I239=$I$13:I238),"",I239)</f>
        <v/>
      </c>
      <c r="L239" s="7" t="str">
        <f t="array" ref="L239">IFERROR(INDEX(K$13:K$1012,SMALL(IF(K$13:K$1012&lt;&gt;"",ROW(K$13:K$1012)-ROW(K$13)+1),ROWS(K$13:$K239))),"")</f>
        <v/>
      </c>
      <c r="M239" s="47" t="e">
        <f t="array" ref="M239">IF(ROWS(M$13:M239)&gt;COUNTA(K$13:K$1012),"",INDEX(K$13:K$1012,SMALL(IF(K$13:K$1012&lt;&gt;"",ROW(K$13:K$1012)-ROW(K$13)+1),ROWS(M$13:M239))))</f>
        <v>#NUM!</v>
      </c>
      <c r="O239" s="7">
        <f t="shared" si="11"/>
        <v>0</v>
      </c>
      <c r="P239" s="7">
        <f t="shared" si="12"/>
        <v>0</v>
      </c>
    </row>
    <row r="240" spans="1:16" x14ac:dyDescent="0.25">
      <c r="A240" s="9">
        <v>228</v>
      </c>
      <c r="B240" s="56" t="str">
        <f>IF(VLOOKUP(L240,'do 1000 ha'!$B$18:$I$1018,2,0)=0,"",VLOOKUP(L240,'do 1000 ha'!$B$18:$I$1018,2,0))</f>
        <v/>
      </c>
      <c r="C240" s="56" t="str">
        <f>IF(VLOOKUP(L240,'do 1000 ha'!$B$18:$I$1018,4,0)=0,"",VLOOKUP(L240,'do 1000 ha'!$B$18:$I$1018,4,0))</f>
        <v/>
      </c>
      <c r="D240" s="56" t="str">
        <f>IF(VLOOKUP(L240,'do 1000 ha'!$B$18:$I$1018,5,0)=0,"",VLOOKUP(L240,'do 1000 ha'!$B$18:$I$1018,5,0))</f>
        <v/>
      </c>
      <c r="E240" s="56" t="str">
        <f>IF(VLOOKUP(L240,'do 1000 ha'!$B$18:$I$1018,6,0)=0,"",VLOOKUP(L240,'do 1000 ha'!$B$18:$I$1018,6,0))</f>
        <v/>
      </c>
      <c r="F240" s="56" t="str">
        <f>IF(VLOOKUP(L240,'do 1000 ha'!$B$18:$I$1018,7,0)=0,"",VLOOKUP(L240,'do 1000 ha'!$B$18:$I$1018,7,0))</f>
        <v/>
      </c>
      <c r="G240" s="57" t="str">
        <f>IF(VLOOKUP(L240,'do 1000 ha'!$B$18:$I$1018,8,0)=0,"",VLOOKUP(L240,'do 1000 ha'!$B$18:$I$1018,8,0))</f>
        <v/>
      </c>
      <c r="H240" s="25"/>
      <c r="I240" s="53" t="str">
        <f>IF('do 1000 ha'!K246='do 1000 ha'!$AR$8,'do 1000 ha'!AF246,"")</f>
        <v/>
      </c>
      <c r="J240" s="7" t="str">
        <f t="shared" si="10"/>
        <v/>
      </c>
      <c r="K240" s="11" t="str">
        <f t="array" ref="K240">IF(OR(I240=$I$13:I239),"",I240)</f>
        <v/>
      </c>
      <c r="L240" s="7" t="str">
        <f t="array" ref="L240">IFERROR(INDEX(K$13:K$1012,SMALL(IF(K$13:K$1012&lt;&gt;"",ROW(K$13:K$1012)-ROW(K$13)+1),ROWS(K$13:$K240))),"")</f>
        <v/>
      </c>
      <c r="M240" s="47" t="e">
        <f t="array" ref="M240">IF(ROWS(M$13:M240)&gt;COUNTA(K$13:K$1012),"",INDEX(K$13:K$1012,SMALL(IF(K$13:K$1012&lt;&gt;"",ROW(K$13:K$1012)-ROW(K$13)+1),ROWS(M$13:M240))))</f>
        <v>#NUM!</v>
      </c>
      <c r="O240" s="7">
        <f t="shared" si="11"/>
        <v>0</v>
      </c>
      <c r="P240" s="7">
        <f t="shared" si="12"/>
        <v>0</v>
      </c>
    </row>
    <row r="241" spans="1:16" x14ac:dyDescent="0.25">
      <c r="A241" s="9">
        <v>229</v>
      </c>
      <c r="B241" s="56" t="str">
        <f>IF(VLOOKUP(L241,'do 1000 ha'!$B$18:$I$1018,2,0)=0,"",VLOOKUP(L241,'do 1000 ha'!$B$18:$I$1018,2,0))</f>
        <v/>
      </c>
      <c r="C241" s="56" t="str">
        <f>IF(VLOOKUP(L241,'do 1000 ha'!$B$18:$I$1018,4,0)=0,"",VLOOKUP(L241,'do 1000 ha'!$B$18:$I$1018,4,0))</f>
        <v/>
      </c>
      <c r="D241" s="56" t="str">
        <f>IF(VLOOKUP(L241,'do 1000 ha'!$B$18:$I$1018,5,0)=0,"",VLOOKUP(L241,'do 1000 ha'!$B$18:$I$1018,5,0))</f>
        <v/>
      </c>
      <c r="E241" s="56" t="str">
        <f>IF(VLOOKUP(L241,'do 1000 ha'!$B$18:$I$1018,6,0)=0,"",VLOOKUP(L241,'do 1000 ha'!$B$18:$I$1018,6,0))</f>
        <v/>
      </c>
      <c r="F241" s="56" t="str">
        <f>IF(VLOOKUP(L241,'do 1000 ha'!$B$18:$I$1018,7,0)=0,"",VLOOKUP(L241,'do 1000 ha'!$B$18:$I$1018,7,0))</f>
        <v/>
      </c>
      <c r="G241" s="57" t="str">
        <f>IF(VLOOKUP(L241,'do 1000 ha'!$B$18:$I$1018,8,0)=0,"",VLOOKUP(L241,'do 1000 ha'!$B$18:$I$1018,8,0))</f>
        <v/>
      </c>
      <c r="H241" s="25"/>
      <c r="I241" s="53" t="str">
        <f>IF('do 1000 ha'!K247='do 1000 ha'!$AR$8,'do 1000 ha'!AF247,"")</f>
        <v/>
      </c>
      <c r="J241" s="7" t="str">
        <f t="shared" si="10"/>
        <v/>
      </c>
      <c r="K241" s="11" t="str">
        <f t="array" ref="K241">IF(OR(I241=$I$13:I240),"",I241)</f>
        <v/>
      </c>
      <c r="L241" s="7" t="str">
        <f t="array" ref="L241">IFERROR(INDEX(K$13:K$1012,SMALL(IF(K$13:K$1012&lt;&gt;"",ROW(K$13:K$1012)-ROW(K$13)+1),ROWS(K$13:$K241))),"")</f>
        <v/>
      </c>
      <c r="M241" s="47" t="e">
        <f t="array" ref="M241">IF(ROWS(M$13:M241)&gt;COUNTA(K$13:K$1012),"",INDEX(K$13:K$1012,SMALL(IF(K$13:K$1012&lt;&gt;"",ROW(K$13:K$1012)-ROW(K$13)+1),ROWS(M$13:M241))))</f>
        <v>#NUM!</v>
      </c>
      <c r="O241" s="7">
        <f t="shared" si="11"/>
        <v>0</v>
      </c>
      <c r="P241" s="7">
        <f t="shared" si="12"/>
        <v>0</v>
      </c>
    </row>
    <row r="242" spans="1:16" x14ac:dyDescent="0.25">
      <c r="A242" s="9">
        <v>230</v>
      </c>
      <c r="B242" s="56" t="str">
        <f>IF(VLOOKUP(L242,'do 1000 ha'!$B$18:$I$1018,2,0)=0,"",VLOOKUP(L242,'do 1000 ha'!$B$18:$I$1018,2,0))</f>
        <v/>
      </c>
      <c r="C242" s="56" t="str">
        <f>IF(VLOOKUP(L242,'do 1000 ha'!$B$18:$I$1018,4,0)=0,"",VLOOKUP(L242,'do 1000 ha'!$B$18:$I$1018,4,0))</f>
        <v/>
      </c>
      <c r="D242" s="56" t="str">
        <f>IF(VLOOKUP(L242,'do 1000 ha'!$B$18:$I$1018,5,0)=0,"",VLOOKUP(L242,'do 1000 ha'!$B$18:$I$1018,5,0))</f>
        <v/>
      </c>
      <c r="E242" s="56" t="str">
        <f>IF(VLOOKUP(L242,'do 1000 ha'!$B$18:$I$1018,6,0)=0,"",VLOOKUP(L242,'do 1000 ha'!$B$18:$I$1018,6,0))</f>
        <v/>
      </c>
      <c r="F242" s="56" t="str">
        <f>IF(VLOOKUP(L242,'do 1000 ha'!$B$18:$I$1018,7,0)=0,"",VLOOKUP(L242,'do 1000 ha'!$B$18:$I$1018,7,0))</f>
        <v/>
      </c>
      <c r="G242" s="57" t="str">
        <f>IF(VLOOKUP(L242,'do 1000 ha'!$B$18:$I$1018,8,0)=0,"",VLOOKUP(L242,'do 1000 ha'!$B$18:$I$1018,8,0))</f>
        <v/>
      </c>
      <c r="H242" s="25"/>
      <c r="I242" s="53" t="str">
        <f>IF('do 1000 ha'!K248='do 1000 ha'!$AR$8,'do 1000 ha'!AF248,"")</f>
        <v/>
      </c>
      <c r="J242" s="7" t="str">
        <f t="shared" si="10"/>
        <v/>
      </c>
      <c r="K242" s="11" t="str">
        <f t="array" ref="K242">IF(OR(I242=$I$13:I241),"",I242)</f>
        <v/>
      </c>
      <c r="L242" s="7" t="str">
        <f t="array" ref="L242">IFERROR(INDEX(K$13:K$1012,SMALL(IF(K$13:K$1012&lt;&gt;"",ROW(K$13:K$1012)-ROW(K$13)+1),ROWS(K$13:$K242))),"")</f>
        <v/>
      </c>
      <c r="M242" s="47" t="e">
        <f t="array" ref="M242">IF(ROWS(M$13:M242)&gt;COUNTA(K$13:K$1012),"",INDEX(K$13:K$1012,SMALL(IF(K$13:K$1012&lt;&gt;"",ROW(K$13:K$1012)-ROW(K$13)+1),ROWS(M$13:M242))))</f>
        <v>#NUM!</v>
      </c>
      <c r="O242" s="7">
        <f t="shared" si="11"/>
        <v>0</v>
      </c>
      <c r="P242" s="7">
        <f t="shared" si="12"/>
        <v>0</v>
      </c>
    </row>
    <row r="243" spans="1:16" x14ac:dyDescent="0.25">
      <c r="A243" s="9">
        <v>231</v>
      </c>
      <c r="B243" s="56" t="str">
        <f>IF(VLOOKUP(L243,'do 1000 ha'!$B$18:$I$1018,2,0)=0,"",VLOOKUP(L243,'do 1000 ha'!$B$18:$I$1018,2,0))</f>
        <v/>
      </c>
      <c r="C243" s="56" t="str">
        <f>IF(VLOOKUP(L243,'do 1000 ha'!$B$18:$I$1018,4,0)=0,"",VLOOKUP(L243,'do 1000 ha'!$B$18:$I$1018,4,0))</f>
        <v/>
      </c>
      <c r="D243" s="56" t="str">
        <f>IF(VLOOKUP(L243,'do 1000 ha'!$B$18:$I$1018,5,0)=0,"",VLOOKUP(L243,'do 1000 ha'!$B$18:$I$1018,5,0))</f>
        <v/>
      </c>
      <c r="E243" s="56" t="str">
        <f>IF(VLOOKUP(L243,'do 1000 ha'!$B$18:$I$1018,6,0)=0,"",VLOOKUP(L243,'do 1000 ha'!$B$18:$I$1018,6,0))</f>
        <v/>
      </c>
      <c r="F243" s="56" t="str">
        <f>IF(VLOOKUP(L243,'do 1000 ha'!$B$18:$I$1018,7,0)=0,"",VLOOKUP(L243,'do 1000 ha'!$B$18:$I$1018,7,0))</f>
        <v/>
      </c>
      <c r="G243" s="57" t="str">
        <f>IF(VLOOKUP(L243,'do 1000 ha'!$B$18:$I$1018,8,0)=0,"",VLOOKUP(L243,'do 1000 ha'!$B$18:$I$1018,8,0))</f>
        <v/>
      </c>
      <c r="H243" s="25"/>
      <c r="I243" s="53" t="str">
        <f>IF('do 1000 ha'!K249='do 1000 ha'!$AR$8,'do 1000 ha'!AF249,"")</f>
        <v/>
      </c>
      <c r="J243" s="7" t="str">
        <f t="shared" si="10"/>
        <v/>
      </c>
      <c r="K243" s="11" t="str">
        <f t="array" ref="K243">IF(OR(I243=$I$13:I242),"",I243)</f>
        <v/>
      </c>
      <c r="L243" s="7" t="str">
        <f t="array" ref="L243">IFERROR(INDEX(K$13:K$1012,SMALL(IF(K$13:K$1012&lt;&gt;"",ROW(K$13:K$1012)-ROW(K$13)+1),ROWS(K$13:$K243))),"")</f>
        <v/>
      </c>
      <c r="M243" s="47" t="e">
        <f t="array" ref="M243">IF(ROWS(M$13:M243)&gt;COUNTA(K$13:K$1012),"",INDEX(K$13:K$1012,SMALL(IF(K$13:K$1012&lt;&gt;"",ROW(K$13:K$1012)-ROW(K$13)+1),ROWS(M$13:M243))))</f>
        <v>#NUM!</v>
      </c>
      <c r="O243" s="7">
        <f t="shared" si="11"/>
        <v>0</v>
      </c>
      <c r="P243" s="7">
        <f t="shared" si="12"/>
        <v>0</v>
      </c>
    </row>
    <row r="244" spans="1:16" x14ac:dyDescent="0.25">
      <c r="A244" s="9">
        <v>232</v>
      </c>
      <c r="B244" s="56" t="str">
        <f>IF(VLOOKUP(L244,'do 1000 ha'!$B$18:$I$1018,2,0)=0,"",VLOOKUP(L244,'do 1000 ha'!$B$18:$I$1018,2,0))</f>
        <v/>
      </c>
      <c r="C244" s="56" t="str">
        <f>IF(VLOOKUP(L244,'do 1000 ha'!$B$18:$I$1018,4,0)=0,"",VLOOKUP(L244,'do 1000 ha'!$B$18:$I$1018,4,0))</f>
        <v/>
      </c>
      <c r="D244" s="56" t="str">
        <f>IF(VLOOKUP(L244,'do 1000 ha'!$B$18:$I$1018,5,0)=0,"",VLOOKUP(L244,'do 1000 ha'!$B$18:$I$1018,5,0))</f>
        <v/>
      </c>
      <c r="E244" s="56" t="str">
        <f>IF(VLOOKUP(L244,'do 1000 ha'!$B$18:$I$1018,6,0)=0,"",VLOOKUP(L244,'do 1000 ha'!$B$18:$I$1018,6,0))</f>
        <v/>
      </c>
      <c r="F244" s="56" t="str">
        <f>IF(VLOOKUP(L244,'do 1000 ha'!$B$18:$I$1018,7,0)=0,"",VLOOKUP(L244,'do 1000 ha'!$B$18:$I$1018,7,0))</f>
        <v/>
      </c>
      <c r="G244" s="57" t="str">
        <f>IF(VLOOKUP(L244,'do 1000 ha'!$B$18:$I$1018,8,0)=0,"",VLOOKUP(L244,'do 1000 ha'!$B$18:$I$1018,8,0))</f>
        <v/>
      </c>
      <c r="H244" s="25"/>
      <c r="I244" s="53" t="str">
        <f>IF('do 1000 ha'!K250='do 1000 ha'!$AR$8,'do 1000 ha'!AF250,"")</f>
        <v/>
      </c>
      <c r="J244" s="7" t="str">
        <f t="shared" si="10"/>
        <v/>
      </c>
      <c r="K244" s="11" t="str">
        <f t="array" ref="K244">IF(OR(I244=$I$13:I243),"",I244)</f>
        <v/>
      </c>
      <c r="L244" s="7" t="str">
        <f t="array" ref="L244">IFERROR(INDEX(K$13:K$1012,SMALL(IF(K$13:K$1012&lt;&gt;"",ROW(K$13:K$1012)-ROW(K$13)+1),ROWS(K$13:$K244))),"")</f>
        <v/>
      </c>
      <c r="M244" s="47" t="e">
        <f t="array" ref="M244">IF(ROWS(M$13:M244)&gt;COUNTA(K$13:K$1012),"",INDEX(K$13:K$1012,SMALL(IF(K$13:K$1012&lt;&gt;"",ROW(K$13:K$1012)-ROW(K$13)+1),ROWS(M$13:M244))))</f>
        <v>#NUM!</v>
      </c>
      <c r="O244" s="7">
        <f t="shared" si="11"/>
        <v>0</v>
      </c>
      <c r="P244" s="7">
        <f t="shared" si="12"/>
        <v>0</v>
      </c>
    </row>
    <row r="245" spans="1:16" x14ac:dyDescent="0.25">
      <c r="A245" s="9">
        <v>233</v>
      </c>
      <c r="B245" s="56" t="str">
        <f>IF(VLOOKUP(L245,'do 1000 ha'!$B$18:$I$1018,2,0)=0,"",VLOOKUP(L245,'do 1000 ha'!$B$18:$I$1018,2,0))</f>
        <v/>
      </c>
      <c r="C245" s="56" t="str">
        <f>IF(VLOOKUP(L245,'do 1000 ha'!$B$18:$I$1018,4,0)=0,"",VLOOKUP(L245,'do 1000 ha'!$B$18:$I$1018,4,0))</f>
        <v/>
      </c>
      <c r="D245" s="56" t="str">
        <f>IF(VLOOKUP(L245,'do 1000 ha'!$B$18:$I$1018,5,0)=0,"",VLOOKUP(L245,'do 1000 ha'!$B$18:$I$1018,5,0))</f>
        <v/>
      </c>
      <c r="E245" s="56" t="str">
        <f>IF(VLOOKUP(L245,'do 1000 ha'!$B$18:$I$1018,6,0)=0,"",VLOOKUP(L245,'do 1000 ha'!$B$18:$I$1018,6,0))</f>
        <v/>
      </c>
      <c r="F245" s="56" t="str">
        <f>IF(VLOOKUP(L245,'do 1000 ha'!$B$18:$I$1018,7,0)=0,"",VLOOKUP(L245,'do 1000 ha'!$B$18:$I$1018,7,0))</f>
        <v/>
      </c>
      <c r="G245" s="57" t="str">
        <f>IF(VLOOKUP(L245,'do 1000 ha'!$B$18:$I$1018,8,0)=0,"",VLOOKUP(L245,'do 1000 ha'!$B$18:$I$1018,8,0))</f>
        <v/>
      </c>
      <c r="H245" s="25"/>
      <c r="I245" s="53" t="str">
        <f>IF('do 1000 ha'!K251='do 1000 ha'!$AR$8,'do 1000 ha'!AF251,"")</f>
        <v/>
      </c>
      <c r="J245" s="7" t="str">
        <f t="shared" si="10"/>
        <v/>
      </c>
      <c r="K245" s="11" t="str">
        <f t="array" ref="K245">IF(OR(I245=$I$13:I244),"",I245)</f>
        <v/>
      </c>
      <c r="L245" s="7" t="str">
        <f t="array" ref="L245">IFERROR(INDEX(K$13:K$1012,SMALL(IF(K$13:K$1012&lt;&gt;"",ROW(K$13:K$1012)-ROW(K$13)+1),ROWS(K$13:$K245))),"")</f>
        <v/>
      </c>
      <c r="M245" s="47" t="e">
        <f t="array" ref="M245">IF(ROWS(M$13:M245)&gt;COUNTA(K$13:K$1012),"",INDEX(K$13:K$1012,SMALL(IF(K$13:K$1012&lt;&gt;"",ROW(K$13:K$1012)-ROW(K$13)+1),ROWS(M$13:M245))))</f>
        <v>#NUM!</v>
      </c>
      <c r="O245" s="7">
        <f t="shared" si="11"/>
        <v>0</v>
      </c>
      <c r="P245" s="7">
        <f t="shared" si="12"/>
        <v>0</v>
      </c>
    </row>
    <row r="246" spans="1:16" x14ac:dyDescent="0.25">
      <c r="A246" s="9">
        <v>234</v>
      </c>
      <c r="B246" s="56" t="str">
        <f>IF(VLOOKUP(L246,'do 1000 ha'!$B$18:$I$1018,2,0)=0,"",VLOOKUP(L246,'do 1000 ha'!$B$18:$I$1018,2,0))</f>
        <v/>
      </c>
      <c r="C246" s="56" t="str">
        <f>IF(VLOOKUP(L246,'do 1000 ha'!$B$18:$I$1018,4,0)=0,"",VLOOKUP(L246,'do 1000 ha'!$B$18:$I$1018,4,0))</f>
        <v/>
      </c>
      <c r="D246" s="56" t="str">
        <f>IF(VLOOKUP(L246,'do 1000 ha'!$B$18:$I$1018,5,0)=0,"",VLOOKUP(L246,'do 1000 ha'!$B$18:$I$1018,5,0))</f>
        <v/>
      </c>
      <c r="E246" s="56" t="str">
        <f>IF(VLOOKUP(L246,'do 1000 ha'!$B$18:$I$1018,6,0)=0,"",VLOOKUP(L246,'do 1000 ha'!$B$18:$I$1018,6,0))</f>
        <v/>
      </c>
      <c r="F246" s="56" t="str">
        <f>IF(VLOOKUP(L246,'do 1000 ha'!$B$18:$I$1018,7,0)=0,"",VLOOKUP(L246,'do 1000 ha'!$B$18:$I$1018,7,0))</f>
        <v/>
      </c>
      <c r="G246" s="57" t="str">
        <f>IF(VLOOKUP(L246,'do 1000 ha'!$B$18:$I$1018,8,0)=0,"",VLOOKUP(L246,'do 1000 ha'!$B$18:$I$1018,8,0))</f>
        <v/>
      </c>
      <c r="H246" s="25"/>
      <c r="I246" s="53" t="str">
        <f>IF('do 1000 ha'!K252='do 1000 ha'!$AR$8,'do 1000 ha'!AF252,"")</f>
        <v/>
      </c>
      <c r="J246" s="7" t="str">
        <f t="shared" si="10"/>
        <v/>
      </c>
      <c r="K246" s="11" t="str">
        <f t="array" ref="K246">IF(OR(I246=$I$13:I245),"",I246)</f>
        <v/>
      </c>
      <c r="L246" s="7" t="str">
        <f t="array" ref="L246">IFERROR(INDEX(K$13:K$1012,SMALL(IF(K$13:K$1012&lt;&gt;"",ROW(K$13:K$1012)-ROW(K$13)+1),ROWS(K$13:$K246))),"")</f>
        <v/>
      </c>
      <c r="M246" s="47" t="e">
        <f t="array" ref="M246">IF(ROWS(M$13:M246)&gt;COUNTA(K$13:K$1012),"",INDEX(K$13:K$1012,SMALL(IF(K$13:K$1012&lt;&gt;"",ROW(K$13:K$1012)-ROW(K$13)+1),ROWS(M$13:M246))))</f>
        <v>#NUM!</v>
      </c>
      <c r="O246" s="7">
        <f t="shared" si="11"/>
        <v>0</v>
      </c>
      <c r="P246" s="7">
        <f t="shared" si="12"/>
        <v>0</v>
      </c>
    </row>
    <row r="247" spans="1:16" x14ac:dyDescent="0.25">
      <c r="A247" s="9">
        <v>235</v>
      </c>
      <c r="B247" s="56" t="str">
        <f>IF(VLOOKUP(L247,'do 1000 ha'!$B$18:$I$1018,2,0)=0,"",VLOOKUP(L247,'do 1000 ha'!$B$18:$I$1018,2,0))</f>
        <v/>
      </c>
      <c r="C247" s="56" t="str">
        <f>IF(VLOOKUP(L247,'do 1000 ha'!$B$18:$I$1018,4,0)=0,"",VLOOKUP(L247,'do 1000 ha'!$B$18:$I$1018,4,0))</f>
        <v/>
      </c>
      <c r="D247" s="56" t="str">
        <f>IF(VLOOKUP(L247,'do 1000 ha'!$B$18:$I$1018,5,0)=0,"",VLOOKUP(L247,'do 1000 ha'!$B$18:$I$1018,5,0))</f>
        <v/>
      </c>
      <c r="E247" s="56" t="str">
        <f>IF(VLOOKUP(L247,'do 1000 ha'!$B$18:$I$1018,6,0)=0,"",VLOOKUP(L247,'do 1000 ha'!$B$18:$I$1018,6,0))</f>
        <v/>
      </c>
      <c r="F247" s="56" t="str">
        <f>IF(VLOOKUP(L247,'do 1000 ha'!$B$18:$I$1018,7,0)=0,"",VLOOKUP(L247,'do 1000 ha'!$B$18:$I$1018,7,0))</f>
        <v/>
      </c>
      <c r="G247" s="57" t="str">
        <f>IF(VLOOKUP(L247,'do 1000 ha'!$B$18:$I$1018,8,0)=0,"",VLOOKUP(L247,'do 1000 ha'!$B$18:$I$1018,8,0))</f>
        <v/>
      </c>
      <c r="H247" s="25"/>
      <c r="I247" s="53" t="str">
        <f>IF('do 1000 ha'!K253='do 1000 ha'!$AR$8,'do 1000 ha'!AF253,"")</f>
        <v/>
      </c>
      <c r="J247" s="7" t="str">
        <f t="shared" si="10"/>
        <v/>
      </c>
      <c r="K247" s="11" t="str">
        <f t="array" ref="K247">IF(OR(I247=$I$13:I246),"",I247)</f>
        <v/>
      </c>
      <c r="L247" s="7" t="str">
        <f t="array" ref="L247">IFERROR(INDEX(K$13:K$1012,SMALL(IF(K$13:K$1012&lt;&gt;"",ROW(K$13:K$1012)-ROW(K$13)+1),ROWS(K$13:$K247))),"")</f>
        <v/>
      </c>
      <c r="M247" s="47" t="e">
        <f t="array" ref="M247">IF(ROWS(M$13:M247)&gt;COUNTA(K$13:K$1012),"",INDEX(K$13:K$1012,SMALL(IF(K$13:K$1012&lt;&gt;"",ROW(K$13:K$1012)-ROW(K$13)+1),ROWS(M$13:M247))))</f>
        <v>#NUM!</v>
      </c>
      <c r="O247" s="7">
        <f t="shared" si="11"/>
        <v>0</v>
      </c>
      <c r="P247" s="7">
        <f t="shared" si="12"/>
        <v>0</v>
      </c>
    </row>
    <row r="248" spans="1:16" x14ac:dyDescent="0.25">
      <c r="A248" s="9">
        <v>236</v>
      </c>
      <c r="B248" s="56" t="str">
        <f>IF(VLOOKUP(L248,'do 1000 ha'!$B$18:$I$1018,2,0)=0,"",VLOOKUP(L248,'do 1000 ha'!$B$18:$I$1018,2,0))</f>
        <v/>
      </c>
      <c r="C248" s="56" t="str">
        <f>IF(VLOOKUP(L248,'do 1000 ha'!$B$18:$I$1018,4,0)=0,"",VLOOKUP(L248,'do 1000 ha'!$B$18:$I$1018,4,0))</f>
        <v/>
      </c>
      <c r="D248" s="56" t="str">
        <f>IF(VLOOKUP(L248,'do 1000 ha'!$B$18:$I$1018,5,0)=0,"",VLOOKUP(L248,'do 1000 ha'!$B$18:$I$1018,5,0))</f>
        <v/>
      </c>
      <c r="E248" s="56" t="str">
        <f>IF(VLOOKUP(L248,'do 1000 ha'!$B$18:$I$1018,6,0)=0,"",VLOOKUP(L248,'do 1000 ha'!$B$18:$I$1018,6,0))</f>
        <v/>
      </c>
      <c r="F248" s="56" t="str">
        <f>IF(VLOOKUP(L248,'do 1000 ha'!$B$18:$I$1018,7,0)=0,"",VLOOKUP(L248,'do 1000 ha'!$B$18:$I$1018,7,0))</f>
        <v/>
      </c>
      <c r="G248" s="57" t="str">
        <f>IF(VLOOKUP(L248,'do 1000 ha'!$B$18:$I$1018,8,0)=0,"",VLOOKUP(L248,'do 1000 ha'!$B$18:$I$1018,8,0))</f>
        <v/>
      </c>
      <c r="H248" s="25"/>
      <c r="I248" s="53" t="str">
        <f>IF('do 1000 ha'!K254='do 1000 ha'!$AR$8,'do 1000 ha'!AF254,"")</f>
        <v/>
      </c>
      <c r="J248" s="7" t="str">
        <f t="shared" si="10"/>
        <v/>
      </c>
      <c r="K248" s="11" t="str">
        <f t="array" ref="K248">IF(OR(I248=$I$13:I247),"",I248)</f>
        <v/>
      </c>
      <c r="L248" s="7" t="str">
        <f t="array" ref="L248">IFERROR(INDEX(K$13:K$1012,SMALL(IF(K$13:K$1012&lt;&gt;"",ROW(K$13:K$1012)-ROW(K$13)+1),ROWS(K$13:$K248))),"")</f>
        <v/>
      </c>
      <c r="M248" s="47" t="e">
        <f t="array" ref="M248">IF(ROWS(M$13:M248)&gt;COUNTA(K$13:K$1012),"",INDEX(K$13:K$1012,SMALL(IF(K$13:K$1012&lt;&gt;"",ROW(K$13:K$1012)-ROW(K$13)+1),ROWS(M$13:M248))))</f>
        <v>#NUM!</v>
      </c>
      <c r="O248" s="7">
        <f t="shared" si="11"/>
        <v>0</v>
      </c>
      <c r="P248" s="7">
        <f t="shared" si="12"/>
        <v>0</v>
      </c>
    </row>
    <row r="249" spans="1:16" x14ac:dyDescent="0.25">
      <c r="A249" s="9">
        <v>237</v>
      </c>
      <c r="B249" s="56" t="str">
        <f>IF(VLOOKUP(L249,'do 1000 ha'!$B$18:$I$1018,2,0)=0,"",VLOOKUP(L249,'do 1000 ha'!$B$18:$I$1018,2,0))</f>
        <v/>
      </c>
      <c r="C249" s="56" t="str">
        <f>IF(VLOOKUP(L249,'do 1000 ha'!$B$18:$I$1018,4,0)=0,"",VLOOKUP(L249,'do 1000 ha'!$B$18:$I$1018,4,0))</f>
        <v/>
      </c>
      <c r="D249" s="56" t="str">
        <f>IF(VLOOKUP(L249,'do 1000 ha'!$B$18:$I$1018,5,0)=0,"",VLOOKUP(L249,'do 1000 ha'!$B$18:$I$1018,5,0))</f>
        <v/>
      </c>
      <c r="E249" s="56" t="str">
        <f>IF(VLOOKUP(L249,'do 1000 ha'!$B$18:$I$1018,6,0)=0,"",VLOOKUP(L249,'do 1000 ha'!$B$18:$I$1018,6,0))</f>
        <v/>
      </c>
      <c r="F249" s="56" t="str">
        <f>IF(VLOOKUP(L249,'do 1000 ha'!$B$18:$I$1018,7,0)=0,"",VLOOKUP(L249,'do 1000 ha'!$B$18:$I$1018,7,0))</f>
        <v/>
      </c>
      <c r="G249" s="57" t="str">
        <f>IF(VLOOKUP(L249,'do 1000 ha'!$B$18:$I$1018,8,0)=0,"",VLOOKUP(L249,'do 1000 ha'!$B$18:$I$1018,8,0))</f>
        <v/>
      </c>
      <c r="H249" s="25"/>
      <c r="I249" s="53" t="str">
        <f>IF('do 1000 ha'!K255='do 1000 ha'!$AR$8,'do 1000 ha'!AF255,"")</f>
        <v/>
      </c>
      <c r="J249" s="7" t="str">
        <f t="shared" si="10"/>
        <v/>
      </c>
      <c r="K249" s="11" t="str">
        <f t="array" ref="K249">IF(OR(I249=$I$13:I248),"",I249)</f>
        <v/>
      </c>
      <c r="L249" s="7" t="str">
        <f t="array" ref="L249">IFERROR(INDEX(K$13:K$1012,SMALL(IF(K$13:K$1012&lt;&gt;"",ROW(K$13:K$1012)-ROW(K$13)+1),ROWS(K$13:$K249))),"")</f>
        <v/>
      </c>
      <c r="M249" s="47" t="e">
        <f t="array" ref="M249">IF(ROWS(M$13:M249)&gt;COUNTA(K$13:K$1012),"",INDEX(K$13:K$1012,SMALL(IF(K$13:K$1012&lt;&gt;"",ROW(K$13:K$1012)-ROW(K$13)+1),ROWS(M$13:M249))))</f>
        <v>#NUM!</v>
      </c>
      <c r="O249" s="7">
        <f t="shared" si="11"/>
        <v>0</v>
      </c>
      <c r="P249" s="7">
        <f t="shared" si="12"/>
        <v>0</v>
      </c>
    </row>
    <row r="250" spans="1:16" x14ac:dyDescent="0.25">
      <c r="A250" s="9">
        <v>238</v>
      </c>
      <c r="B250" s="56" t="str">
        <f>IF(VLOOKUP(L250,'do 1000 ha'!$B$18:$I$1018,2,0)=0,"",VLOOKUP(L250,'do 1000 ha'!$B$18:$I$1018,2,0))</f>
        <v/>
      </c>
      <c r="C250" s="56" t="str">
        <f>IF(VLOOKUP(L250,'do 1000 ha'!$B$18:$I$1018,4,0)=0,"",VLOOKUP(L250,'do 1000 ha'!$B$18:$I$1018,4,0))</f>
        <v/>
      </c>
      <c r="D250" s="56" t="str">
        <f>IF(VLOOKUP(L250,'do 1000 ha'!$B$18:$I$1018,5,0)=0,"",VLOOKUP(L250,'do 1000 ha'!$B$18:$I$1018,5,0))</f>
        <v/>
      </c>
      <c r="E250" s="56" t="str">
        <f>IF(VLOOKUP(L250,'do 1000 ha'!$B$18:$I$1018,6,0)=0,"",VLOOKUP(L250,'do 1000 ha'!$B$18:$I$1018,6,0))</f>
        <v/>
      </c>
      <c r="F250" s="56" t="str">
        <f>IF(VLOOKUP(L250,'do 1000 ha'!$B$18:$I$1018,7,0)=0,"",VLOOKUP(L250,'do 1000 ha'!$B$18:$I$1018,7,0))</f>
        <v/>
      </c>
      <c r="G250" s="57" t="str">
        <f>IF(VLOOKUP(L250,'do 1000 ha'!$B$18:$I$1018,8,0)=0,"",VLOOKUP(L250,'do 1000 ha'!$B$18:$I$1018,8,0))</f>
        <v/>
      </c>
      <c r="H250" s="25"/>
      <c r="I250" s="53" t="str">
        <f>IF('do 1000 ha'!K256='do 1000 ha'!$AR$8,'do 1000 ha'!AF256,"")</f>
        <v/>
      </c>
      <c r="J250" s="7" t="str">
        <f t="shared" si="10"/>
        <v/>
      </c>
      <c r="K250" s="11" t="str">
        <f t="array" ref="K250">IF(OR(I250=$I$13:I249),"",I250)</f>
        <v/>
      </c>
      <c r="L250" s="7" t="str">
        <f t="array" ref="L250">IFERROR(INDEX(K$13:K$1012,SMALL(IF(K$13:K$1012&lt;&gt;"",ROW(K$13:K$1012)-ROW(K$13)+1),ROWS(K$13:$K250))),"")</f>
        <v/>
      </c>
      <c r="M250" s="47" t="e">
        <f t="array" ref="M250">IF(ROWS(M$13:M250)&gt;COUNTA(K$13:K$1012),"",INDEX(K$13:K$1012,SMALL(IF(K$13:K$1012&lt;&gt;"",ROW(K$13:K$1012)-ROW(K$13)+1),ROWS(M$13:M250))))</f>
        <v>#NUM!</v>
      </c>
      <c r="O250" s="7">
        <f t="shared" si="11"/>
        <v>0</v>
      </c>
      <c r="P250" s="7">
        <f t="shared" si="12"/>
        <v>0</v>
      </c>
    </row>
    <row r="251" spans="1:16" x14ac:dyDescent="0.25">
      <c r="A251" s="9">
        <v>239</v>
      </c>
      <c r="B251" s="56" t="str">
        <f>IF(VLOOKUP(L251,'do 1000 ha'!$B$18:$I$1018,2,0)=0,"",VLOOKUP(L251,'do 1000 ha'!$B$18:$I$1018,2,0))</f>
        <v/>
      </c>
      <c r="C251" s="56" t="str">
        <f>IF(VLOOKUP(L251,'do 1000 ha'!$B$18:$I$1018,4,0)=0,"",VLOOKUP(L251,'do 1000 ha'!$B$18:$I$1018,4,0))</f>
        <v/>
      </c>
      <c r="D251" s="56" t="str">
        <f>IF(VLOOKUP(L251,'do 1000 ha'!$B$18:$I$1018,5,0)=0,"",VLOOKUP(L251,'do 1000 ha'!$B$18:$I$1018,5,0))</f>
        <v/>
      </c>
      <c r="E251" s="56" t="str">
        <f>IF(VLOOKUP(L251,'do 1000 ha'!$B$18:$I$1018,6,0)=0,"",VLOOKUP(L251,'do 1000 ha'!$B$18:$I$1018,6,0))</f>
        <v/>
      </c>
      <c r="F251" s="56" t="str">
        <f>IF(VLOOKUP(L251,'do 1000 ha'!$B$18:$I$1018,7,0)=0,"",VLOOKUP(L251,'do 1000 ha'!$B$18:$I$1018,7,0))</f>
        <v/>
      </c>
      <c r="G251" s="57" t="str">
        <f>IF(VLOOKUP(L251,'do 1000 ha'!$B$18:$I$1018,8,0)=0,"",VLOOKUP(L251,'do 1000 ha'!$B$18:$I$1018,8,0))</f>
        <v/>
      </c>
      <c r="H251" s="25"/>
      <c r="I251" s="53" t="str">
        <f>IF('do 1000 ha'!K257='do 1000 ha'!$AR$8,'do 1000 ha'!AF257,"")</f>
        <v/>
      </c>
      <c r="J251" s="7" t="str">
        <f t="shared" si="10"/>
        <v/>
      </c>
      <c r="K251" s="11" t="str">
        <f t="array" ref="K251">IF(OR(I251=$I$13:I250),"",I251)</f>
        <v/>
      </c>
      <c r="L251" s="7" t="str">
        <f t="array" ref="L251">IFERROR(INDEX(K$13:K$1012,SMALL(IF(K$13:K$1012&lt;&gt;"",ROW(K$13:K$1012)-ROW(K$13)+1),ROWS(K$13:$K251))),"")</f>
        <v/>
      </c>
      <c r="M251" s="47" t="e">
        <f t="array" ref="M251">IF(ROWS(M$13:M251)&gt;COUNTA(K$13:K$1012),"",INDEX(K$13:K$1012,SMALL(IF(K$13:K$1012&lt;&gt;"",ROW(K$13:K$1012)-ROW(K$13)+1),ROWS(M$13:M251))))</f>
        <v>#NUM!</v>
      </c>
      <c r="O251" s="7">
        <f t="shared" si="11"/>
        <v>0</v>
      </c>
      <c r="P251" s="7">
        <f t="shared" si="12"/>
        <v>0</v>
      </c>
    </row>
    <row r="252" spans="1:16" x14ac:dyDescent="0.25">
      <c r="A252" s="9">
        <v>240</v>
      </c>
      <c r="B252" s="56" t="str">
        <f>IF(VLOOKUP(L252,'do 1000 ha'!$B$18:$I$1018,2,0)=0,"",VLOOKUP(L252,'do 1000 ha'!$B$18:$I$1018,2,0))</f>
        <v/>
      </c>
      <c r="C252" s="56" t="str">
        <f>IF(VLOOKUP(L252,'do 1000 ha'!$B$18:$I$1018,4,0)=0,"",VLOOKUP(L252,'do 1000 ha'!$B$18:$I$1018,4,0))</f>
        <v/>
      </c>
      <c r="D252" s="56" t="str">
        <f>IF(VLOOKUP(L252,'do 1000 ha'!$B$18:$I$1018,5,0)=0,"",VLOOKUP(L252,'do 1000 ha'!$B$18:$I$1018,5,0))</f>
        <v/>
      </c>
      <c r="E252" s="56" t="str">
        <f>IF(VLOOKUP(L252,'do 1000 ha'!$B$18:$I$1018,6,0)=0,"",VLOOKUP(L252,'do 1000 ha'!$B$18:$I$1018,6,0))</f>
        <v/>
      </c>
      <c r="F252" s="56" t="str">
        <f>IF(VLOOKUP(L252,'do 1000 ha'!$B$18:$I$1018,7,0)=0,"",VLOOKUP(L252,'do 1000 ha'!$B$18:$I$1018,7,0))</f>
        <v/>
      </c>
      <c r="G252" s="57" t="str">
        <f>IF(VLOOKUP(L252,'do 1000 ha'!$B$18:$I$1018,8,0)=0,"",VLOOKUP(L252,'do 1000 ha'!$B$18:$I$1018,8,0))</f>
        <v/>
      </c>
      <c r="H252" s="25"/>
      <c r="I252" s="53" t="str">
        <f>IF('do 1000 ha'!K258='do 1000 ha'!$AR$8,'do 1000 ha'!AF258,"")</f>
        <v/>
      </c>
      <c r="J252" s="7" t="str">
        <f t="shared" si="10"/>
        <v/>
      </c>
      <c r="K252" s="11" t="str">
        <f t="array" ref="K252">IF(OR(I252=$I$13:I251),"",I252)</f>
        <v/>
      </c>
      <c r="L252" s="7" t="str">
        <f t="array" ref="L252">IFERROR(INDEX(K$13:K$1012,SMALL(IF(K$13:K$1012&lt;&gt;"",ROW(K$13:K$1012)-ROW(K$13)+1),ROWS(K$13:$K252))),"")</f>
        <v/>
      </c>
      <c r="M252" s="47" t="e">
        <f t="array" ref="M252">IF(ROWS(M$13:M252)&gt;COUNTA(K$13:K$1012),"",INDEX(K$13:K$1012,SMALL(IF(K$13:K$1012&lt;&gt;"",ROW(K$13:K$1012)-ROW(K$13)+1),ROWS(M$13:M252))))</f>
        <v>#NUM!</v>
      </c>
      <c r="O252" s="7">
        <f t="shared" si="11"/>
        <v>0</v>
      </c>
      <c r="P252" s="7">
        <f t="shared" si="12"/>
        <v>0</v>
      </c>
    </row>
    <row r="253" spans="1:16" x14ac:dyDescent="0.25">
      <c r="A253" s="9">
        <v>241</v>
      </c>
      <c r="B253" s="56" t="str">
        <f>IF(VLOOKUP(L253,'do 1000 ha'!$B$18:$I$1018,2,0)=0,"",VLOOKUP(L253,'do 1000 ha'!$B$18:$I$1018,2,0))</f>
        <v/>
      </c>
      <c r="C253" s="56" t="str">
        <f>IF(VLOOKUP(L253,'do 1000 ha'!$B$18:$I$1018,4,0)=0,"",VLOOKUP(L253,'do 1000 ha'!$B$18:$I$1018,4,0))</f>
        <v/>
      </c>
      <c r="D253" s="56" t="str">
        <f>IF(VLOOKUP(L253,'do 1000 ha'!$B$18:$I$1018,5,0)=0,"",VLOOKUP(L253,'do 1000 ha'!$B$18:$I$1018,5,0))</f>
        <v/>
      </c>
      <c r="E253" s="56" t="str">
        <f>IF(VLOOKUP(L253,'do 1000 ha'!$B$18:$I$1018,6,0)=0,"",VLOOKUP(L253,'do 1000 ha'!$B$18:$I$1018,6,0))</f>
        <v/>
      </c>
      <c r="F253" s="56" t="str">
        <f>IF(VLOOKUP(L253,'do 1000 ha'!$B$18:$I$1018,7,0)=0,"",VLOOKUP(L253,'do 1000 ha'!$B$18:$I$1018,7,0))</f>
        <v/>
      </c>
      <c r="G253" s="57" t="str">
        <f>IF(VLOOKUP(L253,'do 1000 ha'!$B$18:$I$1018,8,0)=0,"",VLOOKUP(L253,'do 1000 ha'!$B$18:$I$1018,8,0))</f>
        <v/>
      </c>
      <c r="H253" s="25"/>
      <c r="I253" s="53" t="str">
        <f>IF('do 1000 ha'!K259='do 1000 ha'!$AR$8,'do 1000 ha'!AF259,"")</f>
        <v/>
      </c>
      <c r="J253" s="7" t="str">
        <f t="shared" si="10"/>
        <v/>
      </c>
      <c r="K253" s="11" t="str">
        <f t="array" ref="K253">IF(OR(I253=$I$13:I252),"",I253)</f>
        <v/>
      </c>
      <c r="L253" s="7" t="str">
        <f t="array" ref="L253">IFERROR(INDEX(K$13:K$1012,SMALL(IF(K$13:K$1012&lt;&gt;"",ROW(K$13:K$1012)-ROW(K$13)+1),ROWS(K$13:$K253))),"")</f>
        <v/>
      </c>
      <c r="M253" s="47" t="e">
        <f t="array" ref="M253">IF(ROWS(M$13:M253)&gt;COUNTA(K$13:K$1012),"",INDEX(K$13:K$1012,SMALL(IF(K$13:K$1012&lt;&gt;"",ROW(K$13:K$1012)-ROW(K$13)+1),ROWS(M$13:M253))))</f>
        <v>#NUM!</v>
      </c>
      <c r="O253" s="7">
        <f t="shared" si="11"/>
        <v>0</v>
      </c>
      <c r="P253" s="7">
        <f t="shared" si="12"/>
        <v>0</v>
      </c>
    </row>
    <row r="254" spans="1:16" x14ac:dyDescent="0.25">
      <c r="A254" s="9">
        <v>242</v>
      </c>
      <c r="B254" s="56" t="str">
        <f>IF(VLOOKUP(L254,'do 1000 ha'!$B$18:$I$1018,2,0)=0,"",VLOOKUP(L254,'do 1000 ha'!$B$18:$I$1018,2,0))</f>
        <v/>
      </c>
      <c r="C254" s="56" t="str">
        <f>IF(VLOOKUP(L254,'do 1000 ha'!$B$18:$I$1018,4,0)=0,"",VLOOKUP(L254,'do 1000 ha'!$B$18:$I$1018,4,0))</f>
        <v/>
      </c>
      <c r="D254" s="56" t="str">
        <f>IF(VLOOKUP(L254,'do 1000 ha'!$B$18:$I$1018,5,0)=0,"",VLOOKUP(L254,'do 1000 ha'!$B$18:$I$1018,5,0))</f>
        <v/>
      </c>
      <c r="E254" s="56" t="str">
        <f>IF(VLOOKUP(L254,'do 1000 ha'!$B$18:$I$1018,6,0)=0,"",VLOOKUP(L254,'do 1000 ha'!$B$18:$I$1018,6,0))</f>
        <v/>
      </c>
      <c r="F254" s="56" t="str">
        <f>IF(VLOOKUP(L254,'do 1000 ha'!$B$18:$I$1018,7,0)=0,"",VLOOKUP(L254,'do 1000 ha'!$B$18:$I$1018,7,0))</f>
        <v/>
      </c>
      <c r="G254" s="57" t="str">
        <f>IF(VLOOKUP(L254,'do 1000 ha'!$B$18:$I$1018,8,0)=0,"",VLOOKUP(L254,'do 1000 ha'!$B$18:$I$1018,8,0))</f>
        <v/>
      </c>
      <c r="H254" s="25"/>
      <c r="I254" s="53" t="str">
        <f>IF('do 1000 ha'!K260='do 1000 ha'!$AR$8,'do 1000 ha'!AF260,"")</f>
        <v/>
      </c>
      <c r="J254" s="7" t="str">
        <f t="shared" si="10"/>
        <v/>
      </c>
      <c r="K254" s="11" t="str">
        <f t="array" ref="K254">IF(OR(I254=$I$13:I253),"",I254)</f>
        <v/>
      </c>
      <c r="L254" s="7" t="str">
        <f t="array" ref="L254">IFERROR(INDEX(K$13:K$1012,SMALL(IF(K$13:K$1012&lt;&gt;"",ROW(K$13:K$1012)-ROW(K$13)+1),ROWS(K$13:$K254))),"")</f>
        <v/>
      </c>
      <c r="M254" s="47" t="e">
        <f t="array" ref="M254">IF(ROWS(M$13:M254)&gt;COUNTA(K$13:K$1012),"",INDEX(K$13:K$1012,SMALL(IF(K$13:K$1012&lt;&gt;"",ROW(K$13:K$1012)-ROW(K$13)+1),ROWS(M$13:M254))))</f>
        <v>#NUM!</v>
      </c>
      <c r="O254" s="7">
        <f t="shared" si="11"/>
        <v>0</v>
      </c>
      <c r="P254" s="7">
        <f t="shared" si="12"/>
        <v>0</v>
      </c>
    </row>
    <row r="255" spans="1:16" x14ac:dyDescent="0.25">
      <c r="A255" s="9">
        <v>243</v>
      </c>
      <c r="B255" s="56" t="str">
        <f>IF(VLOOKUP(L255,'do 1000 ha'!$B$18:$I$1018,2,0)=0,"",VLOOKUP(L255,'do 1000 ha'!$B$18:$I$1018,2,0))</f>
        <v/>
      </c>
      <c r="C255" s="56" t="str">
        <f>IF(VLOOKUP(L255,'do 1000 ha'!$B$18:$I$1018,4,0)=0,"",VLOOKUP(L255,'do 1000 ha'!$B$18:$I$1018,4,0))</f>
        <v/>
      </c>
      <c r="D255" s="56" t="str">
        <f>IF(VLOOKUP(L255,'do 1000 ha'!$B$18:$I$1018,5,0)=0,"",VLOOKUP(L255,'do 1000 ha'!$B$18:$I$1018,5,0))</f>
        <v/>
      </c>
      <c r="E255" s="56" t="str">
        <f>IF(VLOOKUP(L255,'do 1000 ha'!$B$18:$I$1018,6,0)=0,"",VLOOKUP(L255,'do 1000 ha'!$B$18:$I$1018,6,0))</f>
        <v/>
      </c>
      <c r="F255" s="56" t="str">
        <f>IF(VLOOKUP(L255,'do 1000 ha'!$B$18:$I$1018,7,0)=0,"",VLOOKUP(L255,'do 1000 ha'!$B$18:$I$1018,7,0))</f>
        <v/>
      </c>
      <c r="G255" s="57" t="str">
        <f>IF(VLOOKUP(L255,'do 1000 ha'!$B$18:$I$1018,8,0)=0,"",VLOOKUP(L255,'do 1000 ha'!$B$18:$I$1018,8,0))</f>
        <v/>
      </c>
      <c r="H255" s="25"/>
      <c r="I255" s="53" t="str">
        <f>IF('do 1000 ha'!K261='do 1000 ha'!$AR$8,'do 1000 ha'!AF261,"")</f>
        <v/>
      </c>
      <c r="J255" s="7" t="str">
        <f t="shared" si="10"/>
        <v/>
      </c>
      <c r="K255" s="11" t="str">
        <f t="array" ref="K255">IF(OR(I255=$I$13:I254),"",I255)</f>
        <v/>
      </c>
      <c r="L255" s="7" t="str">
        <f t="array" ref="L255">IFERROR(INDEX(K$13:K$1012,SMALL(IF(K$13:K$1012&lt;&gt;"",ROW(K$13:K$1012)-ROW(K$13)+1),ROWS(K$13:$K255))),"")</f>
        <v/>
      </c>
      <c r="M255" s="47" t="e">
        <f t="array" ref="M255">IF(ROWS(M$13:M255)&gt;COUNTA(K$13:K$1012),"",INDEX(K$13:K$1012,SMALL(IF(K$13:K$1012&lt;&gt;"",ROW(K$13:K$1012)-ROW(K$13)+1),ROWS(M$13:M255))))</f>
        <v>#NUM!</v>
      </c>
      <c r="O255" s="7">
        <f t="shared" si="11"/>
        <v>0</v>
      </c>
      <c r="P255" s="7">
        <f t="shared" si="12"/>
        <v>0</v>
      </c>
    </row>
    <row r="256" spans="1:16" x14ac:dyDescent="0.25">
      <c r="A256" s="9">
        <v>244</v>
      </c>
      <c r="B256" s="56" t="str">
        <f>IF(VLOOKUP(L256,'do 1000 ha'!$B$18:$I$1018,2,0)=0,"",VLOOKUP(L256,'do 1000 ha'!$B$18:$I$1018,2,0))</f>
        <v/>
      </c>
      <c r="C256" s="56" t="str">
        <f>IF(VLOOKUP(L256,'do 1000 ha'!$B$18:$I$1018,4,0)=0,"",VLOOKUP(L256,'do 1000 ha'!$B$18:$I$1018,4,0))</f>
        <v/>
      </c>
      <c r="D256" s="56" t="str">
        <f>IF(VLOOKUP(L256,'do 1000 ha'!$B$18:$I$1018,5,0)=0,"",VLOOKUP(L256,'do 1000 ha'!$B$18:$I$1018,5,0))</f>
        <v/>
      </c>
      <c r="E256" s="56" t="str">
        <f>IF(VLOOKUP(L256,'do 1000 ha'!$B$18:$I$1018,6,0)=0,"",VLOOKUP(L256,'do 1000 ha'!$B$18:$I$1018,6,0))</f>
        <v/>
      </c>
      <c r="F256" s="56" t="str">
        <f>IF(VLOOKUP(L256,'do 1000 ha'!$B$18:$I$1018,7,0)=0,"",VLOOKUP(L256,'do 1000 ha'!$B$18:$I$1018,7,0))</f>
        <v/>
      </c>
      <c r="G256" s="57" t="str">
        <f>IF(VLOOKUP(L256,'do 1000 ha'!$B$18:$I$1018,8,0)=0,"",VLOOKUP(L256,'do 1000 ha'!$B$18:$I$1018,8,0))</f>
        <v/>
      </c>
      <c r="H256" s="25"/>
      <c r="I256" s="53" t="str">
        <f>IF('do 1000 ha'!K262='do 1000 ha'!$AR$8,'do 1000 ha'!AF262,"")</f>
        <v/>
      </c>
      <c r="J256" s="7" t="str">
        <f t="shared" si="10"/>
        <v/>
      </c>
      <c r="K256" s="11" t="str">
        <f t="array" ref="K256">IF(OR(I256=$I$13:I255),"",I256)</f>
        <v/>
      </c>
      <c r="L256" s="7" t="str">
        <f t="array" ref="L256">IFERROR(INDEX(K$13:K$1012,SMALL(IF(K$13:K$1012&lt;&gt;"",ROW(K$13:K$1012)-ROW(K$13)+1),ROWS(K$13:$K256))),"")</f>
        <v/>
      </c>
      <c r="M256" s="47" t="e">
        <f t="array" ref="M256">IF(ROWS(M$13:M256)&gt;COUNTA(K$13:K$1012),"",INDEX(K$13:K$1012,SMALL(IF(K$13:K$1012&lt;&gt;"",ROW(K$13:K$1012)-ROW(K$13)+1),ROWS(M$13:M256))))</f>
        <v>#NUM!</v>
      </c>
      <c r="O256" s="7">
        <f t="shared" si="11"/>
        <v>0</v>
      </c>
      <c r="P256" s="7">
        <f t="shared" si="12"/>
        <v>0</v>
      </c>
    </row>
    <row r="257" spans="1:16" x14ac:dyDescent="0.25">
      <c r="A257" s="9">
        <v>245</v>
      </c>
      <c r="B257" s="56" t="str">
        <f>IF(VLOOKUP(L257,'do 1000 ha'!$B$18:$I$1018,2,0)=0,"",VLOOKUP(L257,'do 1000 ha'!$B$18:$I$1018,2,0))</f>
        <v/>
      </c>
      <c r="C257" s="56" t="str">
        <f>IF(VLOOKUP(L257,'do 1000 ha'!$B$18:$I$1018,4,0)=0,"",VLOOKUP(L257,'do 1000 ha'!$B$18:$I$1018,4,0))</f>
        <v/>
      </c>
      <c r="D257" s="56" t="str">
        <f>IF(VLOOKUP(L257,'do 1000 ha'!$B$18:$I$1018,5,0)=0,"",VLOOKUP(L257,'do 1000 ha'!$B$18:$I$1018,5,0))</f>
        <v/>
      </c>
      <c r="E257" s="56" t="str">
        <f>IF(VLOOKUP(L257,'do 1000 ha'!$B$18:$I$1018,6,0)=0,"",VLOOKUP(L257,'do 1000 ha'!$B$18:$I$1018,6,0))</f>
        <v/>
      </c>
      <c r="F257" s="56" t="str">
        <f>IF(VLOOKUP(L257,'do 1000 ha'!$B$18:$I$1018,7,0)=0,"",VLOOKUP(L257,'do 1000 ha'!$B$18:$I$1018,7,0))</f>
        <v/>
      </c>
      <c r="G257" s="57" t="str">
        <f>IF(VLOOKUP(L257,'do 1000 ha'!$B$18:$I$1018,8,0)=0,"",VLOOKUP(L257,'do 1000 ha'!$B$18:$I$1018,8,0))</f>
        <v/>
      </c>
      <c r="H257" s="25"/>
      <c r="I257" s="53" t="str">
        <f>IF('do 1000 ha'!K263='do 1000 ha'!$AR$8,'do 1000 ha'!AF263,"")</f>
        <v/>
      </c>
      <c r="J257" s="7" t="str">
        <f t="shared" si="10"/>
        <v/>
      </c>
      <c r="K257" s="11" t="str">
        <f t="array" ref="K257">IF(OR(I257=$I$13:I256),"",I257)</f>
        <v/>
      </c>
      <c r="L257" s="7" t="str">
        <f t="array" ref="L257">IFERROR(INDEX(K$13:K$1012,SMALL(IF(K$13:K$1012&lt;&gt;"",ROW(K$13:K$1012)-ROW(K$13)+1),ROWS(K$13:$K257))),"")</f>
        <v/>
      </c>
      <c r="M257" s="47" t="e">
        <f t="array" ref="M257">IF(ROWS(M$13:M257)&gt;COUNTA(K$13:K$1012),"",INDEX(K$13:K$1012,SMALL(IF(K$13:K$1012&lt;&gt;"",ROW(K$13:K$1012)-ROW(K$13)+1),ROWS(M$13:M257))))</f>
        <v>#NUM!</v>
      </c>
      <c r="O257" s="7">
        <f t="shared" si="11"/>
        <v>0</v>
      </c>
      <c r="P257" s="7">
        <f t="shared" si="12"/>
        <v>0</v>
      </c>
    </row>
    <row r="258" spans="1:16" x14ac:dyDescent="0.25">
      <c r="A258" s="9">
        <v>246</v>
      </c>
      <c r="B258" s="56" t="str">
        <f>IF(VLOOKUP(L258,'do 1000 ha'!$B$18:$I$1018,2,0)=0,"",VLOOKUP(L258,'do 1000 ha'!$B$18:$I$1018,2,0))</f>
        <v/>
      </c>
      <c r="C258" s="56" t="str">
        <f>IF(VLOOKUP(L258,'do 1000 ha'!$B$18:$I$1018,4,0)=0,"",VLOOKUP(L258,'do 1000 ha'!$B$18:$I$1018,4,0))</f>
        <v/>
      </c>
      <c r="D258" s="56" t="str">
        <f>IF(VLOOKUP(L258,'do 1000 ha'!$B$18:$I$1018,5,0)=0,"",VLOOKUP(L258,'do 1000 ha'!$B$18:$I$1018,5,0))</f>
        <v/>
      </c>
      <c r="E258" s="56" t="str">
        <f>IF(VLOOKUP(L258,'do 1000 ha'!$B$18:$I$1018,6,0)=0,"",VLOOKUP(L258,'do 1000 ha'!$B$18:$I$1018,6,0))</f>
        <v/>
      </c>
      <c r="F258" s="56" t="str">
        <f>IF(VLOOKUP(L258,'do 1000 ha'!$B$18:$I$1018,7,0)=0,"",VLOOKUP(L258,'do 1000 ha'!$B$18:$I$1018,7,0))</f>
        <v/>
      </c>
      <c r="G258" s="57" t="str">
        <f>IF(VLOOKUP(L258,'do 1000 ha'!$B$18:$I$1018,8,0)=0,"",VLOOKUP(L258,'do 1000 ha'!$B$18:$I$1018,8,0))</f>
        <v/>
      </c>
      <c r="H258" s="25"/>
      <c r="I258" s="53" t="str">
        <f>IF('do 1000 ha'!K264='do 1000 ha'!$AR$8,'do 1000 ha'!AF264,"")</f>
        <v/>
      </c>
      <c r="J258" s="7" t="str">
        <f t="shared" si="10"/>
        <v/>
      </c>
      <c r="K258" s="11" t="str">
        <f t="array" ref="K258">IF(OR(I258=$I$13:I257),"",I258)</f>
        <v/>
      </c>
      <c r="L258" s="7" t="str">
        <f t="array" ref="L258">IFERROR(INDEX(K$13:K$1012,SMALL(IF(K$13:K$1012&lt;&gt;"",ROW(K$13:K$1012)-ROW(K$13)+1),ROWS(K$13:$K258))),"")</f>
        <v/>
      </c>
      <c r="M258" s="47" t="e">
        <f t="array" ref="M258">IF(ROWS(M$13:M258)&gt;COUNTA(K$13:K$1012),"",INDEX(K$13:K$1012,SMALL(IF(K$13:K$1012&lt;&gt;"",ROW(K$13:K$1012)-ROW(K$13)+1),ROWS(M$13:M258))))</f>
        <v>#NUM!</v>
      </c>
      <c r="O258" s="7">
        <f t="shared" si="11"/>
        <v>0</v>
      </c>
      <c r="P258" s="7">
        <f t="shared" si="12"/>
        <v>0</v>
      </c>
    </row>
    <row r="259" spans="1:16" x14ac:dyDescent="0.25">
      <c r="A259" s="9">
        <v>247</v>
      </c>
      <c r="B259" s="56" t="str">
        <f>IF(VLOOKUP(L259,'do 1000 ha'!$B$18:$I$1018,2,0)=0,"",VLOOKUP(L259,'do 1000 ha'!$B$18:$I$1018,2,0))</f>
        <v/>
      </c>
      <c r="C259" s="56" t="str">
        <f>IF(VLOOKUP(L259,'do 1000 ha'!$B$18:$I$1018,4,0)=0,"",VLOOKUP(L259,'do 1000 ha'!$B$18:$I$1018,4,0))</f>
        <v/>
      </c>
      <c r="D259" s="56" t="str">
        <f>IF(VLOOKUP(L259,'do 1000 ha'!$B$18:$I$1018,5,0)=0,"",VLOOKUP(L259,'do 1000 ha'!$B$18:$I$1018,5,0))</f>
        <v/>
      </c>
      <c r="E259" s="56" t="str">
        <f>IF(VLOOKUP(L259,'do 1000 ha'!$B$18:$I$1018,6,0)=0,"",VLOOKUP(L259,'do 1000 ha'!$B$18:$I$1018,6,0))</f>
        <v/>
      </c>
      <c r="F259" s="56" t="str">
        <f>IF(VLOOKUP(L259,'do 1000 ha'!$B$18:$I$1018,7,0)=0,"",VLOOKUP(L259,'do 1000 ha'!$B$18:$I$1018,7,0))</f>
        <v/>
      </c>
      <c r="G259" s="57" t="str">
        <f>IF(VLOOKUP(L259,'do 1000 ha'!$B$18:$I$1018,8,0)=0,"",VLOOKUP(L259,'do 1000 ha'!$B$18:$I$1018,8,0))</f>
        <v/>
      </c>
      <c r="H259" s="25"/>
      <c r="I259" s="53" t="str">
        <f>IF('do 1000 ha'!K265='do 1000 ha'!$AR$8,'do 1000 ha'!AF265,"")</f>
        <v/>
      </c>
      <c r="J259" s="7" t="str">
        <f t="shared" si="10"/>
        <v/>
      </c>
      <c r="K259" s="11" t="str">
        <f t="array" ref="K259">IF(OR(I259=$I$13:I258),"",I259)</f>
        <v/>
      </c>
      <c r="L259" s="7" t="str">
        <f t="array" ref="L259">IFERROR(INDEX(K$13:K$1012,SMALL(IF(K$13:K$1012&lt;&gt;"",ROW(K$13:K$1012)-ROW(K$13)+1),ROWS(K$13:$K259))),"")</f>
        <v/>
      </c>
      <c r="M259" s="47" t="e">
        <f t="array" ref="M259">IF(ROWS(M$13:M259)&gt;COUNTA(K$13:K$1012),"",INDEX(K$13:K$1012,SMALL(IF(K$13:K$1012&lt;&gt;"",ROW(K$13:K$1012)-ROW(K$13)+1),ROWS(M$13:M259))))</f>
        <v>#NUM!</v>
      </c>
      <c r="O259" s="7">
        <f t="shared" si="11"/>
        <v>0</v>
      </c>
      <c r="P259" s="7">
        <f t="shared" si="12"/>
        <v>0</v>
      </c>
    </row>
    <row r="260" spans="1:16" x14ac:dyDescent="0.25">
      <c r="A260" s="9">
        <v>248</v>
      </c>
      <c r="B260" s="56" t="str">
        <f>IF(VLOOKUP(L260,'do 1000 ha'!$B$18:$I$1018,2,0)=0,"",VLOOKUP(L260,'do 1000 ha'!$B$18:$I$1018,2,0))</f>
        <v/>
      </c>
      <c r="C260" s="56" t="str">
        <f>IF(VLOOKUP(L260,'do 1000 ha'!$B$18:$I$1018,4,0)=0,"",VLOOKUP(L260,'do 1000 ha'!$B$18:$I$1018,4,0))</f>
        <v/>
      </c>
      <c r="D260" s="56" t="str">
        <f>IF(VLOOKUP(L260,'do 1000 ha'!$B$18:$I$1018,5,0)=0,"",VLOOKUP(L260,'do 1000 ha'!$B$18:$I$1018,5,0))</f>
        <v/>
      </c>
      <c r="E260" s="56" t="str">
        <f>IF(VLOOKUP(L260,'do 1000 ha'!$B$18:$I$1018,6,0)=0,"",VLOOKUP(L260,'do 1000 ha'!$B$18:$I$1018,6,0))</f>
        <v/>
      </c>
      <c r="F260" s="56" t="str">
        <f>IF(VLOOKUP(L260,'do 1000 ha'!$B$18:$I$1018,7,0)=0,"",VLOOKUP(L260,'do 1000 ha'!$B$18:$I$1018,7,0))</f>
        <v/>
      </c>
      <c r="G260" s="57" t="str">
        <f>IF(VLOOKUP(L260,'do 1000 ha'!$B$18:$I$1018,8,0)=0,"",VLOOKUP(L260,'do 1000 ha'!$B$18:$I$1018,8,0))</f>
        <v/>
      </c>
      <c r="H260" s="25"/>
      <c r="I260" s="53" t="str">
        <f>IF('do 1000 ha'!K266='do 1000 ha'!$AR$8,'do 1000 ha'!AF266,"")</f>
        <v/>
      </c>
      <c r="J260" s="7" t="str">
        <f t="shared" si="10"/>
        <v/>
      </c>
      <c r="K260" s="11" t="str">
        <f t="array" ref="K260">IF(OR(I260=$I$13:I259),"",I260)</f>
        <v/>
      </c>
      <c r="L260" s="7" t="str">
        <f t="array" ref="L260">IFERROR(INDEX(K$13:K$1012,SMALL(IF(K$13:K$1012&lt;&gt;"",ROW(K$13:K$1012)-ROW(K$13)+1),ROWS(K$13:$K260))),"")</f>
        <v/>
      </c>
      <c r="M260" s="47" t="e">
        <f t="array" ref="M260">IF(ROWS(M$13:M260)&gt;COUNTA(K$13:K$1012),"",INDEX(K$13:K$1012,SMALL(IF(K$13:K$1012&lt;&gt;"",ROW(K$13:K$1012)-ROW(K$13)+1),ROWS(M$13:M260))))</f>
        <v>#NUM!</v>
      </c>
      <c r="O260" s="7">
        <f t="shared" si="11"/>
        <v>0</v>
      </c>
      <c r="P260" s="7">
        <f t="shared" si="12"/>
        <v>0</v>
      </c>
    </row>
    <row r="261" spans="1:16" x14ac:dyDescent="0.25">
      <c r="A261" s="9">
        <v>249</v>
      </c>
      <c r="B261" s="56" t="str">
        <f>IF(VLOOKUP(L261,'do 1000 ha'!$B$18:$I$1018,2,0)=0,"",VLOOKUP(L261,'do 1000 ha'!$B$18:$I$1018,2,0))</f>
        <v/>
      </c>
      <c r="C261" s="56" t="str">
        <f>IF(VLOOKUP(L261,'do 1000 ha'!$B$18:$I$1018,4,0)=0,"",VLOOKUP(L261,'do 1000 ha'!$B$18:$I$1018,4,0))</f>
        <v/>
      </c>
      <c r="D261" s="56" t="str">
        <f>IF(VLOOKUP(L261,'do 1000 ha'!$B$18:$I$1018,5,0)=0,"",VLOOKUP(L261,'do 1000 ha'!$B$18:$I$1018,5,0))</f>
        <v/>
      </c>
      <c r="E261" s="56" t="str">
        <f>IF(VLOOKUP(L261,'do 1000 ha'!$B$18:$I$1018,6,0)=0,"",VLOOKUP(L261,'do 1000 ha'!$B$18:$I$1018,6,0))</f>
        <v/>
      </c>
      <c r="F261" s="56" t="str">
        <f>IF(VLOOKUP(L261,'do 1000 ha'!$B$18:$I$1018,7,0)=0,"",VLOOKUP(L261,'do 1000 ha'!$B$18:$I$1018,7,0))</f>
        <v/>
      </c>
      <c r="G261" s="57" t="str">
        <f>IF(VLOOKUP(L261,'do 1000 ha'!$B$18:$I$1018,8,0)=0,"",VLOOKUP(L261,'do 1000 ha'!$B$18:$I$1018,8,0))</f>
        <v/>
      </c>
      <c r="H261" s="25"/>
      <c r="I261" s="53" t="str">
        <f>IF('do 1000 ha'!K267='do 1000 ha'!$AR$8,'do 1000 ha'!AF267,"")</f>
        <v/>
      </c>
      <c r="J261" s="7" t="str">
        <f t="shared" si="10"/>
        <v/>
      </c>
      <c r="K261" s="11" t="str">
        <f t="array" ref="K261">IF(OR(I261=$I$13:I260),"",I261)</f>
        <v/>
      </c>
      <c r="L261" s="7" t="str">
        <f t="array" ref="L261">IFERROR(INDEX(K$13:K$1012,SMALL(IF(K$13:K$1012&lt;&gt;"",ROW(K$13:K$1012)-ROW(K$13)+1),ROWS(K$13:$K261))),"")</f>
        <v/>
      </c>
      <c r="M261" s="47" t="e">
        <f t="array" ref="M261">IF(ROWS(M$13:M261)&gt;COUNTA(K$13:K$1012),"",INDEX(K$13:K$1012,SMALL(IF(K$13:K$1012&lt;&gt;"",ROW(K$13:K$1012)-ROW(K$13)+1),ROWS(M$13:M261))))</f>
        <v>#NUM!</v>
      </c>
      <c r="O261" s="7">
        <f t="shared" si="11"/>
        <v>0</v>
      </c>
      <c r="P261" s="7">
        <f t="shared" si="12"/>
        <v>0</v>
      </c>
    </row>
    <row r="262" spans="1:16" x14ac:dyDescent="0.25">
      <c r="A262" s="9">
        <v>250</v>
      </c>
      <c r="B262" s="56" t="str">
        <f>IF(VLOOKUP(L262,'do 1000 ha'!$B$18:$I$1018,2,0)=0,"",VLOOKUP(L262,'do 1000 ha'!$B$18:$I$1018,2,0))</f>
        <v/>
      </c>
      <c r="C262" s="56" t="str">
        <f>IF(VLOOKUP(L262,'do 1000 ha'!$B$18:$I$1018,4,0)=0,"",VLOOKUP(L262,'do 1000 ha'!$B$18:$I$1018,4,0))</f>
        <v/>
      </c>
      <c r="D262" s="56" t="str">
        <f>IF(VLOOKUP(L262,'do 1000 ha'!$B$18:$I$1018,5,0)=0,"",VLOOKUP(L262,'do 1000 ha'!$B$18:$I$1018,5,0))</f>
        <v/>
      </c>
      <c r="E262" s="56" t="str">
        <f>IF(VLOOKUP(L262,'do 1000 ha'!$B$18:$I$1018,6,0)=0,"",VLOOKUP(L262,'do 1000 ha'!$B$18:$I$1018,6,0))</f>
        <v/>
      </c>
      <c r="F262" s="56" t="str">
        <f>IF(VLOOKUP(L262,'do 1000 ha'!$B$18:$I$1018,7,0)=0,"",VLOOKUP(L262,'do 1000 ha'!$B$18:$I$1018,7,0))</f>
        <v/>
      </c>
      <c r="G262" s="57" t="str">
        <f>IF(VLOOKUP(L262,'do 1000 ha'!$B$18:$I$1018,8,0)=0,"",VLOOKUP(L262,'do 1000 ha'!$B$18:$I$1018,8,0))</f>
        <v/>
      </c>
      <c r="H262" s="25"/>
      <c r="I262" s="53" t="str">
        <f>IF('do 1000 ha'!K268='do 1000 ha'!$AR$8,'do 1000 ha'!AF268,"")</f>
        <v/>
      </c>
      <c r="J262" s="7" t="str">
        <f t="shared" si="10"/>
        <v/>
      </c>
      <c r="K262" s="11" t="str">
        <f t="array" ref="K262">IF(OR(I262=$I$13:I261),"",I262)</f>
        <v/>
      </c>
      <c r="L262" s="7" t="str">
        <f t="array" ref="L262">IFERROR(INDEX(K$13:K$1012,SMALL(IF(K$13:K$1012&lt;&gt;"",ROW(K$13:K$1012)-ROW(K$13)+1),ROWS(K$13:$K262))),"")</f>
        <v/>
      </c>
      <c r="M262" s="47" t="e">
        <f t="array" ref="M262">IF(ROWS(M$13:M262)&gt;COUNTA(K$13:K$1012),"",INDEX(K$13:K$1012,SMALL(IF(K$13:K$1012&lt;&gt;"",ROW(K$13:K$1012)-ROW(K$13)+1),ROWS(M$13:M262))))</f>
        <v>#NUM!</v>
      </c>
      <c r="O262" s="7">
        <f t="shared" si="11"/>
        <v>0</v>
      </c>
      <c r="P262" s="7">
        <f t="shared" si="12"/>
        <v>0</v>
      </c>
    </row>
    <row r="263" spans="1:16" x14ac:dyDescent="0.25">
      <c r="A263" s="9">
        <v>251</v>
      </c>
      <c r="B263" s="56" t="str">
        <f>IF(VLOOKUP(L263,'do 1000 ha'!$B$18:$I$1018,2,0)=0,"",VLOOKUP(L263,'do 1000 ha'!$B$18:$I$1018,2,0))</f>
        <v/>
      </c>
      <c r="C263" s="56" t="str">
        <f>IF(VLOOKUP(L263,'do 1000 ha'!$B$18:$I$1018,4,0)=0,"",VLOOKUP(L263,'do 1000 ha'!$B$18:$I$1018,4,0))</f>
        <v/>
      </c>
      <c r="D263" s="56" t="str">
        <f>IF(VLOOKUP(L263,'do 1000 ha'!$B$18:$I$1018,5,0)=0,"",VLOOKUP(L263,'do 1000 ha'!$B$18:$I$1018,5,0))</f>
        <v/>
      </c>
      <c r="E263" s="56" t="str">
        <f>IF(VLOOKUP(L263,'do 1000 ha'!$B$18:$I$1018,6,0)=0,"",VLOOKUP(L263,'do 1000 ha'!$B$18:$I$1018,6,0))</f>
        <v/>
      </c>
      <c r="F263" s="56" t="str">
        <f>IF(VLOOKUP(L263,'do 1000 ha'!$B$18:$I$1018,7,0)=0,"",VLOOKUP(L263,'do 1000 ha'!$B$18:$I$1018,7,0))</f>
        <v/>
      </c>
      <c r="G263" s="57" t="str">
        <f>IF(VLOOKUP(L263,'do 1000 ha'!$B$18:$I$1018,8,0)=0,"",VLOOKUP(L263,'do 1000 ha'!$B$18:$I$1018,8,0))</f>
        <v/>
      </c>
      <c r="H263" s="25"/>
      <c r="I263" s="53" t="str">
        <f>IF('do 1000 ha'!K269='do 1000 ha'!$AR$8,'do 1000 ha'!AF269,"")</f>
        <v/>
      </c>
      <c r="J263" s="7" t="str">
        <f t="shared" si="10"/>
        <v/>
      </c>
      <c r="K263" s="11" t="str">
        <f t="array" ref="K263">IF(OR(I263=$I$13:I262),"",I263)</f>
        <v/>
      </c>
      <c r="L263" s="7" t="str">
        <f t="array" ref="L263">IFERROR(INDEX(K$13:K$1012,SMALL(IF(K$13:K$1012&lt;&gt;"",ROW(K$13:K$1012)-ROW(K$13)+1),ROWS(K$13:$K263))),"")</f>
        <v/>
      </c>
      <c r="M263" s="47" t="e">
        <f t="array" ref="M263">IF(ROWS(M$13:M263)&gt;COUNTA(K$13:K$1012),"",INDEX(K$13:K$1012,SMALL(IF(K$13:K$1012&lt;&gt;"",ROW(K$13:K$1012)-ROW(K$13)+1),ROWS(M$13:M263))))</f>
        <v>#NUM!</v>
      </c>
      <c r="O263" s="7">
        <f t="shared" si="11"/>
        <v>0</v>
      </c>
      <c r="P263" s="7">
        <f t="shared" si="12"/>
        <v>0</v>
      </c>
    </row>
    <row r="264" spans="1:16" x14ac:dyDescent="0.25">
      <c r="A264" s="9">
        <v>252</v>
      </c>
      <c r="B264" s="56" t="str">
        <f>IF(VLOOKUP(L264,'do 1000 ha'!$B$18:$I$1018,2,0)=0,"",VLOOKUP(L264,'do 1000 ha'!$B$18:$I$1018,2,0))</f>
        <v/>
      </c>
      <c r="C264" s="56" t="str">
        <f>IF(VLOOKUP(L264,'do 1000 ha'!$B$18:$I$1018,4,0)=0,"",VLOOKUP(L264,'do 1000 ha'!$B$18:$I$1018,4,0))</f>
        <v/>
      </c>
      <c r="D264" s="56" t="str">
        <f>IF(VLOOKUP(L264,'do 1000 ha'!$B$18:$I$1018,5,0)=0,"",VLOOKUP(L264,'do 1000 ha'!$B$18:$I$1018,5,0))</f>
        <v/>
      </c>
      <c r="E264" s="56" t="str">
        <f>IF(VLOOKUP(L264,'do 1000 ha'!$B$18:$I$1018,6,0)=0,"",VLOOKUP(L264,'do 1000 ha'!$B$18:$I$1018,6,0))</f>
        <v/>
      </c>
      <c r="F264" s="56" t="str">
        <f>IF(VLOOKUP(L264,'do 1000 ha'!$B$18:$I$1018,7,0)=0,"",VLOOKUP(L264,'do 1000 ha'!$B$18:$I$1018,7,0))</f>
        <v/>
      </c>
      <c r="G264" s="57" t="str">
        <f>IF(VLOOKUP(L264,'do 1000 ha'!$B$18:$I$1018,8,0)=0,"",VLOOKUP(L264,'do 1000 ha'!$B$18:$I$1018,8,0))</f>
        <v/>
      </c>
      <c r="H264" s="25"/>
      <c r="I264" s="53" t="str">
        <f>IF('do 1000 ha'!K270='do 1000 ha'!$AR$8,'do 1000 ha'!AF270,"")</f>
        <v/>
      </c>
      <c r="J264" s="7" t="str">
        <f t="shared" si="10"/>
        <v/>
      </c>
      <c r="K264" s="11" t="str">
        <f t="array" ref="K264">IF(OR(I264=$I$13:I263),"",I264)</f>
        <v/>
      </c>
      <c r="L264" s="7" t="str">
        <f t="array" ref="L264">IFERROR(INDEX(K$13:K$1012,SMALL(IF(K$13:K$1012&lt;&gt;"",ROW(K$13:K$1012)-ROW(K$13)+1),ROWS(K$13:$K264))),"")</f>
        <v/>
      </c>
      <c r="M264" s="47" t="e">
        <f t="array" ref="M264">IF(ROWS(M$13:M264)&gt;COUNTA(K$13:K$1012),"",INDEX(K$13:K$1012,SMALL(IF(K$13:K$1012&lt;&gt;"",ROW(K$13:K$1012)-ROW(K$13)+1),ROWS(M$13:M264))))</f>
        <v>#NUM!</v>
      </c>
      <c r="O264" s="7">
        <f t="shared" si="11"/>
        <v>0</v>
      </c>
      <c r="P264" s="7">
        <f t="shared" si="12"/>
        <v>0</v>
      </c>
    </row>
    <row r="265" spans="1:16" x14ac:dyDescent="0.25">
      <c r="A265" s="9">
        <v>253</v>
      </c>
      <c r="B265" s="56" t="str">
        <f>IF(VLOOKUP(L265,'do 1000 ha'!$B$18:$I$1018,2,0)=0,"",VLOOKUP(L265,'do 1000 ha'!$B$18:$I$1018,2,0))</f>
        <v/>
      </c>
      <c r="C265" s="56" t="str">
        <f>IF(VLOOKUP(L265,'do 1000 ha'!$B$18:$I$1018,4,0)=0,"",VLOOKUP(L265,'do 1000 ha'!$B$18:$I$1018,4,0))</f>
        <v/>
      </c>
      <c r="D265" s="56" t="str">
        <f>IF(VLOOKUP(L265,'do 1000 ha'!$B$18:$I$1018,5,0)=0,"",VLOOKUP(L265,'do 1000 ha'!$B$18:$I$1018,5,0))</f>
        <v/>
      </c>
      <c r="E265" s="56" t="str">
        <f>IF(VLOOKUP(L265,'do 1000 ha'!$B$18:$I$1018,6,0)=0,"",VLOOKUP(L265,'do 1000 ha'!$B$18:$I$1018,6,0))</f>
        <v/>
      </c>
      <c r="F265" s="56" t="str">
        <f>IF(VLOOKUP(L265,'do 1000 ha'!$B$18:$I$1018,7,0)=0,"",VLOOKUP(L265,'do 1000 ha'!$B$18:$I$1018,7,0))</f>
        <v/>
      </c>
      <c r="G265" s="57" t="str">
        <f>IF(VLOOKUP(L265,'do 1000 ha'!$B$18:$I$1018,8,0)=0,"",VLOOKUP(L265,'do 1000 ha'!$B$18:$I$1018,8,0))</f>
        <v/>
      </c>
      <c r="H265" s="25"/>
      <c r="I265" s="53" t="str">
        <f>IF('do 1000 ha'!K271='do 1000 ha'!$AR$8,'do 1000 ha'!AF271,"")</f>
        <v/>
      </c>
      <c r="J265" s="7" t="str">
        <f t="shared" si="10"/>
        <v/>
      </c>
      <c r="K265" s="11" t="str">
        <f t="array" ref="K265">IF(OR(I265=$I$13:I264),"",I265)</f>
        <v/>
      </c>
      <c r="L265" s="7" t="str">
        <f t="array" ref="L265">IFERROR(INDEX(K$13:K$1012,SMALL(IF(K$13:K$1012&lt;&gt;"",ROW(K$13:K$1012)-ROW(K$13)+1),ROWS(K$13:$K265))),"")</f>
        <v/>
      </c>
      <c r="M265" s="47" t="e">
        <f t="array" ref="M265">IF(ROWS(M$13:M265)&gt;COUNTA(K$13:K$1012),"",INDEX(K$13:K$1012,SMALL(IF(K$13:K$1012&lt;&gt;"",ROW(K$13:K$1012)-ROW(K$13)+1),ROWS(M$13:M265))))</f>
        <v>#NUM!</v>
      </c>
      <c r="O265" s="7">
        <f t="shared" si="11"/>
        <v>0</v>
      </c>
      <c r="P265" s="7">
        <f t="shared" si="12"/>
        <v>0</v>
      </c>
    </row>
    <row r="266" spans="1:16" x14ac:dyDescent="0.25">
      <c r="A266" s="9">
        <v>254</v>
      </c>
      <c r="B266" s="56" t="str">
        <f>IF(VLOOKUP(L266,'do 1000 ha'!$B$18:$I$1018,2,0)=0,"",VLOOKUP(L266,'do 1000 ha'!$B$18:$I$1018,2,0))</f>
        <v/>
      </c>
      <c r="C266" s="56" t="str">
        <f>IF(VLOOKUP(L266,'do 1000 ha'!$B$18:$I$1018,4,0)=0,"",VLOOKUP(L266,'do 1000 ha'!$B$18:$I$1018,4,0))</f>
        <v/>
      </c>
      <c r="D266" s="56" t="str">
        <f>IF(VLOOKUP(L266,'do 1000 ha'!$B$18:$I$1018,5,0)=0,"",VLOOKUP(L266,'do 1000 ha'!$B$18:$I$1018,5,0))</f>
        <v/>
      </c>
      <c r="E266" s="56" t="str">
        <f>IF(VLOOKUP(L266,'do 1000 ha'!$B$18:$I$1018,6,0)=0,"",VLOOKUP(L266,'do 1000 ha'!$B$18:$I$1018,6,0))</f>
        <v/>
      </c>
      <c r="F266" s="56" t="str">
        <f>IF(VLOOKUP(L266,'do 1000 ha'!$B$18:$I$1018,7,0)=0,"",VLOOKUP(L266,'do 1000 ha'!$B$18:$I$1018,7,0))</f>
        <v/>
      </c>
      <c r="G266" s="57" t="str">
        <f>IF(VLOOKUP(L266,'do 1000 ha'!$B$18:$I$1018,8,0)=0,"",VLOOKUP(L266,'do 1000 ha'!$B$18:$I$1018,8,0))</f>
        <v/>
      </c>
      <c r="H266" s="25"/>
      <c r="I266" s="53" t="str">
        <f>IF('do 1000 ha'!K272='do 1000 ha'!$AR$8,'do 1000 ha'!AF272,"")</f>
        <v/>
      </c>
      <c r="J266" s="7" t="str">
        <f t="shared" si="10"/>
        <v/>
      </c>
      <c r="K266" s="11" t="str">
        <f t="array" ref="K266">IF(OR(I266=$I$13:I265),"",I266)</f>
        <v/>
      </c>
      <c r="L266" s="7" t="str">
        <f t="array" ref="L266">IFERROR(INDEX(K$13:K$1012,SMALL(IF(K$13:K$1012&lt;&gt;"",ROW(K$13:K$1012)-ROW(K$13)+1),ROWS(K$13:$K266))),"")</f>
        <v/>
      </c>
      <c r="M266" s="47" t="e">
        <f t="array" ref="M266">IF(ROWS(M$13:M266)&gt;COUNTA(K$13:K$1012),"",INDEX(K$13:K$1012,SMALL(IF(K$13:K$1012&lt;&gt;"",ROW(K$13:K$1012)-ROW(K$13)+1),ROWS(M$13:M266))))</f>
        <v>#NUM!</v>
      </c>
      <c r="O266" s="7">
        <f t="shared" si="11"/>
        <v>0</v>
      </c>
      <c r="P266" s="7">
        <f t="shared" si="12"/>
        <v>0</v>
      </c>
    </row>
    <row r="267" spans="1:16" x14ac:dyDescent="0.25">
      <c r="A267" s="9">
        <v>255</v>
      </c>
      <c r="B267" s="56" t="str">
        <f>IF(VLOOKUP(L267,'do 1000 ha'!$B$18:$I$1018,2,0)=0,"",VLOOKUP(L267,'do 1000 ha'!$B$18:$I$1018,2,0))</f>
        <v/>
      </c>
      <c r="C267" s="56" t="str">
        <f>IF(VLOOKUP(L267,'do 1000 ha'!$B$18:$I$1018,4,0)=0,"",VLOOKUP(L267,'do 1000 ha'!$B$18:$I$1018,4,0))</f>
        <v/>
      </c>
      <c r="D267" s="56" t="str">
        <f>IF(VLOOKUP(L267,'do 1000 ha'!$B$18:$I$1018,5,0)=0,"",VLOOKUP(L267,'do 1000 ha'!$B$18:$I$1018,5,0))</f>
        <v/>
      </c>
      <c r="E267" s="56" t="str">
        <f>IF(VLOOKUP(L267,'do 1000 ha'!$B$18:$I$1018,6,0)=0,"",VLOOKUP(L267,'do 1000 ha'!$B$18:$I$1018,6,0))</f>
        <v/>
      </c>
      <c r="F267" s="56" t="str">
        <f>IF(VLOOKUP(L267,'do 1000 ha'!$B$18:$I$1018,7,0)=0,"",VLOOKUP(L267,'do 1000 ha'!$B$18:$I$1018,7,0))</f>
        <v/>
      </c>
      <c r="G267" s="57" t="str">
        <f>IF(VLOOKUP(L267,'do 1000 ha'!$B$18:$I$1018,8,0)=0,"",VLOOKUP(L267,'do 1000 ha'!$B$18:$I$1018,8,0))</f>
        <v/>
      </c>
      <c r="H267" s="25"/>
      <c r="I267" s="53" t="str">
        <f>IF('do 1000 ha'!K273='do 1000 ha'!$AR$8,'do 1000 ha'!AF273,"")</f>
        <v/>
      </c>
      <c r="J267" s="7" t="str">
        <f t="shared" si="10"/>
        <v/>
      </c>
      <c r="K267" s="11" t="str">
        <f t="array" ref="K267">IF(OR(I267=$I$13:I266),"",I267)</f>
        <v/>
      </c>
      <c r="L267" s="7" t="str">
        <f t="array" ref="L267">IFERROR(INDEX(K$13:K$1012,SMALL(IF(K$13:K$1012&lt;&gt;"",ROW(K$13:K$1012)-ROW(K$13)+1),ROWS(K$13:$K267))),"")</f>
        <v/>
      </c>
      <c r="M267" s="47" t="e">
        <f t="array" ref="M267">IF(ROWS(M$13:M267)&gt;COUNTA(K$13:K$1012),"",INDEX(K$13:K$1012,SMALL(IF(K$13:K$1012&lt;&gt;"",ROW(K$13:K$1012)-ROW(K$13)+1),ROWS(M$13:M267))))</f>
        <v>#NUM!</v>
      </c>
      <c r="O267" s="7">
        <f t="shared" si="11"/>
        <v>0</v>
      </c>
      <c r="P267" s="7">
        <f t="shared" si="12"/>
        <v>0</v>
      </c>
    </row>
    <row r="268" spans="1:16" x14ac:dyDescent="0.25">
      <c r="A268" s="9">
        <v>256</v>
      </c>
      <c r="B268" s="56" t="str">
        <f>IF(VLOOKUP(L268,'do 1000 ha'!$B$18:$I$1018,2,0)=0,"",VLOOKUP(L268,'do 1000 ha'!$B$18:$I$1018,2,0))</f>
        <v/>
      </c>
      <c r="C268" s="56" t="str">
        <f>IF(VLOOKUP(L268,'do 1000 ha'!$B$18:$I$1018,4,0)=0,"",VLOOKUP(L268,'do 1000 ha'!$B$18:$I$1018,4,0))</f>
        <v/>
      </c>
      <c r="D268" s="56" t="str">
        <f>IF(VLOOKUP(L268,'do 1000 ha'!$B$18:$I$1018,5,0)=0,"",VLOOKUP(L268,'do 1000 ha'!$B$18:$I$1018,5,0))</f>
        <v/>
      </c>
      <c r="E268" s="56" t="str">
        <f>IF(VLOOKUP(L268,'do 1000 ha'!$B$18:$I$1018,6,0)=0,"",VLOOKUP(L268,'do 1000 ha'!$B$18:$I$1018,6,0))</f>
        <v/>
      </c>
      <c r="F268" s="56" t="str">
        <f>IF(VLOOKUP(L268,'do 1000 ha'!$B$18:$I$1018,7,0)=0,"",VLOOKUP(L268,'do 1000 ha'!$B$18:$I$1018,7,0))</f>
        <v/>
      </c>
      <c r="G268" s="57" t="str">
        <f>IF(VLOOKUP(L268,'do 1000 ha'!$B$18:$I$1018,8,0)=0,"",VLOOKUP(L268,'do 1000 ha'!$B$18:$I$1018,8,0))</f>
        <v/>
      </c>
      <c r="H268" s="25"/>
      <c r="I268" s="53" t="str">
        <f>IF('do 1000 ha'!K274='do 1000 ha'!$AR$8,'do 1000 ha'!AF274,"")</f>
        <v/>
      </c>
      <c r="J268" s="7" t="str">
        <f t="shared" si="10"/>
        <v/>
      </c>
      <c r="K268" s="11" t="str">
        <f t="array" ref="K268">IF(OR(I268=$I$13:I267),"",I268)</f>
        <v/>
      </c>
      <c r="L268" s="7" t="str">
        <f t="array" ref="L268">IFERROR(INDEX(K$13:K$1012,SMALL(IF(K$13:K$1012&lt;&gt;"",ROW(K$13:K$1012)-ROW(K$13)+1),ROWS(K$13:$K268))),"")</f>
        <v/>
      </c>
      <c r="M268" s="47" t="e">
        <f t="array" ref="M268">IF(ROWS(M$13:M268)&gt;COUNTA(K$13:K$1012),"",INDEX(K$13:K$1012,SMALL(IF(K$13:K$1012&lt;&gt;"",ROW(K$13:K$1012)-ROW(K$13)+1),ROWS(M$13:M268))))</f>
        <v>#NUM!</v>
      </c>
      <c r="O268" s="7">
        <f t="shared" si="11"/>
        <v>0</v>
      </c>
      <c r="P268" s="7">
        <f t="shared" si="12"/>
        <v>0</v>
      </c>
    </row>
    <row r="269" spans="1:16" x14ac:dyDescent="0.25">
      <c r="A269" s="9">
        <v>257</v>
      </c>
      <c r="B269" s="56" t="str">
        <f>IF(VLOOKUP(L269,'do 1000 ha'!$B$18:$I$1018,2,0)=0,"",VLOOKUP(L269,'do 1000 ha'!$B$18:$I$1018,2,0))</f>
        <v/>
      </c>
      <c r="C269" s="56" t="str">
        <f>IF(VLOOKUP(L269,'do 1000 ha'!$B$18:$I$1018,4,0)=0,"",VLOOKUP(L269,'do 1000 ha'!$B$18:$I$1018,4,0))</f>
        <v/>
      </c>
      <c r="D269" s="56" t="str">
        <f>IF(VLOOKUP(L269,'do 1000 ha'!$B$18:$I$1018,5,0)=0,"",VLOOKUP(L269,'do 1000 ha'!$B$18:$I$1018,5,0))</f>
        <v/>
      </c>
      <c r="E269" s="56" t="str">
        <f>IF(VLOOKUP(L269,'do 1000 ha'!$B$18:$I$1018,6,0)=0,"",VLOOKUP(L269,'do 1000 ha'!$B$18:$I$1018,6,0))</f>
        <v/>
      </c>
      <c r="F269" s="56" t="str">
        <f>IF(VLOOKUP(L269,'do 1000 ha'!$B$18:$I$1018,7,0)=0,"",VLOOKUP(L269,'do 1000 ha'!$B$18:$I$1018,7,0))</f>
        <v/>
      </c>
      <c r="G269" s="57" t="str">
        <f>IF(VLOOKUP(L269,'do 1000 ha'!$B$18:$I$1018,8,0)=0,"",VLOOKUP(L269,'do 1000 ha'!$B$18:$I$1018,8,0))</f>
        <v/>
      </c>
      <c r="H269" s="25"/>
      <c r="I269" s="53" t="str">
        <f>IF('do 1000 ha'!K275='do 1000 ha'!$AR$8,'do 1000 ha'!AF275,"")</f>
        <v/>
      </c>
      <c r="J269" s="7" t="str">
        <f t="shared" si="10"/>
        <v/>
      </c>
      <c r="K269" s="11" t="str">
        <f t="array" ref="K269">IF(OR(I269=$I$13:I268),"",I269)</f>
        <v/>
      </c>
      <c r="L269" s="7" t="str">
        <f t="array" ref="L269">IFERROR(INDEX(K$13:K$1012,SMALL(IF(K$13:K$1012&lt;&gt;"",ROW(K$13:K$1012)-ROW(K$13)+1),ROWS(K$13:$K269))),"")</f>
        <v/>
      </c>
      <c r="M269" s="47" t="e">
        <f t="array" ref="M269">IF(ROWS(M$13:M269)&gt;COUNTA(K$13:K$1012),"",INDEX(K$13:K$1012,SMALL(IF(K$13:K$1012&lt;&gt;"",ROW(K$13:K$1012)-ROW(K$13)+1),ROWS(M$13:M269))))</f>
        <v>#NUM!</v>
      </c>
      <c r="O269" s="7">
        <f t="shared" si="11"/>
        <v>0</v>
      </c>
      <c r="P269" s="7">
        <f t="shared" si="12"/>
        <v>0</v>
      </c>
    </row>
    <row r="270" spans="1:16" x14ac:dyDescent="0.25">
      <c r="A270" s="9">
        <v>258</v>
      </c>
      <c r="B270" s="56" t="str">
        <f>IF(VLOOKUP(L270,'do 1000 ha'!$B$18:$I$1018,2,0)=0,"",VLOOKUP(L270,'do 1000 ha'!$B$18:$I$1018,2,0))</f>
        <v/>
      </c>
      <c r="C270" s="56" t="str">
        <f>IF(VLOOKUP(L270,'do 1000 ha'!$B$18:$I$1018,4,0)=0,"",VLOOKUP(L270,'do 1000 ha'!$B$18:$I$1018,4,0))</f>
        <v/>
      </c>
      <c r="D270" s="56" t="str">
        <f>IF(VLOOKUP(L270,'do 1000 ha'!$B$18:$I$1018,5,0)=0,"",VLOOKUP(L270,'do 1000 ha'!$B$18:$I$1018,5,0))</f>
        <v/>
      </c>
      <c r="E270" s="56" t="str">
        <f>IF(VLOOKUP(L270,'do 1000 ha'!$B$18:$I$1018,6,0)=0,"",VLOOKUP(L270,'do 1000 ha'!$B$18:$I$1018,6,0))</f>
        <v/>
      </c>
      <c r="F270" s="56" t="str">
        <f>IF(VLOOKUP(L270,'do 1000 ha'!$B$18:$I$1018,7,0)=0,"",VLOOKUP(L270,'do 1000 ha'!$B$18:$I$1018,7,0))</f>
        <v/>
      </c>
      <c r="G270" s="57" t="str">
        <f>IF(VLOOKUP(L270,'do 1000 ha'!$B$18:$I$1018,8,0)=0,"",VLOOKUP(L270,'do 1000 ha'!$B$18:$I$1018,8,0))</f>
        <v/>
      </c>
      <c r="H270" s="25"/>
      <c r="I270" s="53" t="str">
        <f>IF('do 1000 ha'!K276='do 1000 ha'!$AR$8,'do 1000 ha'!AF276,"")</f>
        <v/>
      </c>
      <c r="J270" s="7" t="str">
        <f t="shared" ref="J270:J333" si="13">IF(I270="","",COUNTIF($I$13:$I$1014,I270))</f>
        <v/>
      </c>
      <c r="K270" s="11" t="str">
        <f t="array" ref="K270">IF(OR(I270=$I$13:I269),"",I270)</f>
        <v/>
      </c>
      <c r="L270" s="7" t="str">
        <f t="array" ref="L270">IFERROR(INDEX(K$13:K$1012,SMALL(IF(K$13:K$1012&lt;&gt;"",ROW(K$13:K$1012)-ROW(K$13)+1),ROWS(K$13:$K270))),"")</f>
        <v/>
      </c>
      <c r="M270" s="47" t="e">
        <f t="array" ref="M270">IF(ROWS(M$13:M270)&gt;COUNTA(K$13:K$1012),"",INDEX(K$13:K$1012,SMALL(IF(K$13:K$1012&lt;&gt;"",ROW(K$13:K$1012)-ROW(K$13)+1),ROWS(M$13:M270))))</f>
        <v>#NUM!</v>
      </c>
      <c r="O270" s="7">
        <f t="shared" ref="O270:O333" si="14">IF(H270&gt;G270,1,0)</f>
        <v>0</v>
      </c>
      <c r="P270" s="7">
        <f t="shared" ref="P270:P333" si="15">IF(AND(G270&lt;&gt;"",H270=""),1,0)</f>
        <v>0</v>
      </c>
    </row>
    <row r="271" spans="1:16" x14ac:dyDescent="0.25">
      <c r="A271" s="9">
        <v>259</v>
      </c>
      <c r="B271" s="56" t="str">
        <f>IF(VLOOKUP(L271,'do 1000 ha'!$B$18:$I$1018,2,0)=0,"",VLOOKUP(L271,'do 1000 ha'!$B$18:$I$1018,2,0))</f>
        <v/>
      </c>
      <c r="C271" s="56" t="str">
        <f>IF(VLOOKUP(L271,'do 1000 ha'!$B$18:$I$1018,4,0)=0,"",VLOOKUP(L271,'do 1000 ha'!$B$18:$I$1018,4,0))</f>
        <v/>
      </c>
      <c r="D271" s="56" t="str">
        <f>IF(VLOOKUP(L271,'do 1000 ha'!$B$18:$I$1018,5,0)=0,"",VLOOKUP(L271,'do 1000 ha'!$B$18:$I$1018,5,0))</f>
        <v/>
      </c>
      <c r="E271" s="56" t="str">
        <f>IF(VLOOKUP(L271,'do 1000 ha'!$B$18:$I$1018,6,0)=0,"",VLOOKUP(L271,'do 1000 ha'!$B$18:$I$1018,6,0))</f>
        <v/>
      </c>
      <c r="F271" s="56" t="str">
        <f>IF(VLOOKUP(L271,'do 1000 ha'!$B$18:$I$1018,7,0)=0,"",VLOOKUP(L271,'do 1000 ha'!$B$18:$I$1018,7,0))</f>
        <v/>
      </c>
      <c r="G271" s="57" t="str">
        <f>IF(VLOOKUP(L271,'do 1000 ha'!$B$18:$I$1018,8,0)=0,"",VLOOKUP(L271,'do 1000 ha'!$B$18:$I$1018,8,0))</f>
        <v/>
      </c>
      <c r="H271" s="25"/>
      <c r="I271" s="53" t="str">
        <f>IF('do 1000 ha'!K277='do 1000 ha'!$AR$8,'do 1000 ha'!AF277,"")</f>
        <v/>
      </c>
      <c r="J271" s="7" t="str">
        <f t="shared" si="13"/>
        <v/>
      </c>
      <c r="K271" s="11" t="str">
        <f t="array" ref="K271">IF(OR(I271=$I$13:I270),"",I271)</f>
        <v/>
      </c>
      <c r="L271" s="7" t="str">
        <f t="array" ref="L271">IFERROR(INDEX(K$13:K$1012,SMALL(IF(K$13:K$1012&lt;&gt;"",ROW(K$13:K$1012)-ROW(K$13)+1),ROWS(K$13:$K271))),"")</f>
        <v/>
      </c>
      <c r="M271" s="47" t="e">
        <f t="array" ref="M271">IF(ROWS(M$13:M271)&gt;COUNTA(K$13:K$1012),"",INDEX(K$13:K$1012,SMALL(IF(K$13:K$1012&lt;&gt;"",ROW(K$13:K$1012)-ROW(K$13)+1),ROWS(M$13:M271))))</f>
        <v>#NUM!</v>
      </c>
      <c r="O271" s="7">
        <f t="shared" si="14"/>
        <v>0</v>
      </c>
      <c r="P271" s="7">
        <f t="shared" si="15"/>
        <v>0</v>
      </c>
    </row>
    <row r="272" spans="1:16" x14ac:dyDescent="0.25">
      <c r="A272" s="9">
        <v>260</v>
      </c>
      <c r="B272" s="56" t="str">
        <f>IF(VLOOKUP(L272,'do 1000 ha'!$B$18:$I$1018,2,0)=0,"",VLOOKUP(L272,'do 1000 ha'!$B$18:$I$1018,2,0))</f>
        <v/>
      </c>
      <c r="C272" s="56" t="str">
        <f>IF(VLOOKUP(L272,'do 1000 ha'!$B$18:$I$1018,4,0)=0,"",VLOOKUP(L272,'do 1000 ha'!$B$18:$I$1018,4,0))</f>
        <v/>
      </c>
      <c r="D272" s="56" t="str">
        <f>IF(VLOOKUP(L272,'do 1000 ha'!$B$18:$I$1018,5,0)=0,"",VLOOKUP(L272,'do 1000 ha'!$B$18:$I$1018,5,0))</f>
        <v/>
      </c>
      <c r="E272" s="56" t="str">
        <f>IF(VLOOKUP(L272,'do 1000 ha'!$B$18:$I$1018,6,0)=0,"",VLOOKUP(L272,'do 1000 ha'!$B$18:$I$1018,6,0))</f>
        <v/>
      </c>
      <c r="F272" s="56" t="str">
        <f>IF(VLOOKUP(L272,'do 1000 ha'!$B$18:$I$1018,7,0)=0,"",VLOOKUP(L272,'do 1000 ha'!$B$18:$I$1018,7,0))</f>
        <v/>
      </c>
      <c r="G272" s="57" t="str">
        <f>IF(VLOOKUP(L272,'do 1000 ha'!$B$18:$I$1018,8,0)=0,"",VLOOKUP(L272,'do 1000 ha'!$B$18:$I$1018,8,0))</f>
        <v/>
      </c>
      <c r="H272" s="25"/>
      <c r="I272" s="53" t="str">
        <f>IF('do 1000 ha'!K278='do 1000 ha'!$AR$8,'do 1000 ha'!AF278,"")</f>
        <v/>
      </c>
      <c r="J272" s="7" t="str">
        <f t="shared" si="13"/>
        <v/>
      </c>
      <c r="K272" s="11" t="str">
        <f t="array" ref="K272">IF(OR(I272=$I$13:I271),"",I272)</f>
        <v/>
      </c>
      <c r="L272" s="7" t="str">
        <f t="array" ref="L272">IFERROR(INDEX(K$13:K$1012,SMALL(IF(K$13:K$1012&lt;&gt;"",ROW(K$13:K$1012)-ROW(K$13)+1),ROWS(K$13:$K272))),"")</f>
        <v/>
      </c>
      <c r="M272" s="47" t="e">
        <f t="array" ref="M272">IF(ROWS(M$13:M272)&gt;COUNTA(K$13:K$1012),"",INDEX(K$13:K$1012,SMALL(IF(K$13:K$1012&lt;&gt;"",ROW(K$13:K$1012)-ROW(K$13)+1),ROWS(M$13:M272))))</f>
        <v>#NUM!</v>
      </c>
      <c r="O272" s="7">
        <f t="shared" si="14"/>
        <v>0</v>
      </c>
      <c r="P272" s="7">
        <f t="shared" si="15"/>
        <v>0</v>
      </c>
    </row>
    <row r="273" spans="1:16" x14ac:dyDescent="0.25">
      <c r="A273" s="9">
        <v>261</v>
      </c>
      <c r="B273" s="56" t="str">
        <f>IF(VLOOKUP(L273,'do 1000 ha'!$B$18:$I$1018,2,0)=0,"",VLOOKUP(L273,'do 1000 ha'!$B$18:$I$1018,2,0))</f>
        <v/>
      </c>
      <c r="C273" s="56" t="str">
        <f>IF(VLOOKUP(L273,'do 1000 ha'!$B$18:$I$1018,4,0)=0,"",VLOOKUP(L273,'do 1000 ha'!$B$18:$I$1018,4,0))</f>
        <v/>
      </c>
      <c r="D273" s="56" t="str">
        <f>IF(VLOOKUP(L273,'do 1000 ha'!$B$18:$I$1018,5,0)=0,"",VLOOKUP(L273,'do 1000 ha'!$B$18:$I$1018,5,0))</f>
        <v/>
      </c>
      <c r="E273" s="56" t="str">
        <f>IF(VLOOKUP(L273,'do 1000 ha'!$B$18:$I$1018,6,0)=0,"",VLOOKUP(L273,'do 1000 ha'!$B$18:$I$1018,6,0))</f>
        <v/>
      </c>
      <c r="F273" s="56" t="str">
        <f>IF(VLOOKUP(L273,'do 1000 ha'!$B$18:$I$1018,7,0)=0,"",VLOOKUP(L273,'do 1000 ha'!$B$18:$I$1018,7,0))</f>
        <v/>
      </c>
      <c r="G273" s="57" t="str">
        <f>IF(VLOOKUP(L273,'do 1000 ha'!$B$18:$I$1018,8,0)=0,"",VLOOKUP(L273,'do 1000 ha'!$B$18:$I$1018,8,0))</f>
        <v/>
      </c>
      <c r="H273" s="25"/>
      <c r="I273" s="53" t="str">
        <f>IF('do 1000 ha'!K279='do 1000 ha'!$AR$8,'do 1000 ha'!AF279,"")</f>
        <v/>
      </c>
      <c r="J273" s="7" t="str">
        <f t="shared" si="13"/>
        <v/>
      </c>
      <c r="K273" s="11" t="str">
        <f t="array" ref="K273">IF(OR(I273=$I$13:I272),"",I273)</f>
        <v/>
      </c>
      <c r="L273" s="7" t="str">
        <f t="array" ref="L273">IFERROR(INDEX(K$13:K$1012,SMALL(IF(K$13:K$1012&lt;&gt;"",ROW(K$13:K$1012)-ROW(K$13)+1),ROWS(K$13:$K273))),"")</f>
        <v/>
      </c>
      <c r="M273" s="47" t="e">
        <f t="array" ref="M273">IF(ROWS(M$13:M273)&gt;COUNTA(K$13:K$1012),"",INDEX(K$13:K$1012,SMALL(IF(K$13:K$1012&lt;&gt;"",ROW(K$13:K$1012)-ROW(K$13)+1),ROWS(M$13:M273))))</f>
        <v>#NUM!</v>
      </c>
      <c r="O273" s="7">
        <f t="shared" si="14"/>
        <v>0</v>
      </c>
      <c r="P273" s="7">
        <f t="shared" si="15"/>
        <v>0</v>
      </c>
    </row>
    <row r="274" spans="1:16" x14ac:dyDescent="0.25">
      <c r="A274" s="9">
        <v>262</v>
      </c>
      <c r="B274" s="56" t="str">
        <f>IF(VLOOKUP(L274,'do 1000 ha'!$B$18:$I$1018,2,0)=0,"",VLOOKUP(L274,'do 1000 ha'!$B$18:$I$1018,2,0))</f>
        <v/>
      </c>
      <c r="C274" s="56" t="str">
        <f>IF(VLOOKUP(L274,'do 1000 ha'!$B$18:$I$1018,4,0)=0,"",VLOOKUP(L274,'do 1000 ha'!$B$18:$I$1018,4,0))</f>
        <v/>
      </c>
      <c r="D274" s="56" t="str">
        <f>IF(VLOOKUP(L274,'do 1000 ha'!$B$18:$I$1018,5,0)=0,"",VLOOKUP(L274,'do 1000 ha'!$B$18:$I$1018,5,0))</f>
        <v/>
      </c>
      <c r="E274" s="56" t="str">
        <f>IF(VLOOKUP(L274,'do 1000 ha'!$B$18:$I$1018,6,0)=0,"",VLOOKUP(L274,'do 1000 ha'!$B$18:$I$1018,6,0))</f>
        <v/>
      </c>
      <c r="F274" s="56" t="str">
        <f>IF(VLOOKUP(L274,'do 1000 ha'!$B$18:$I$1018,7,0)=0,"",VLOOKUP(L274,'do 1000 ha'!$B$18:$I$1018,7,0))</f>
        <v/>
      </c>
      <c r="G274" s="57" t="str">
        <f>IF(VLOOKUP(L274,'do 1000 ha'!$B$18:$I$1018,8,0)=0,"",VLOOKUP(L274,'do 1000 ha'!$B$18:$I$1018,8,0))</f>
        <v/>
      </c>
      <c r="H274" s="25"/>
      <c r="I274" s="53" t="str">
        <f>IF('do 1000 ha'!K280='do 1000 ha'!$AR$8,'do 1000 ha'!AF280,"")</f>
        <v/>
      </c>
      <c r="J274" s="7" t="str">
        <f t="shared" si="13"/>
        <v/>
      </c>
      <c r="K274" s="11" t="str">
        <f t="array" ref="K274">IF(OR(I274=$I$13:I273),"",I274)</f>
        <v/>
      </c>
      <c r="L274" s="7" t="str">
        <f t="array" ref="L274">IFERROR(INDEX(K$13:K$1012,SMALL(IF(K$13:K$1012&lt;&gt;"",ROW(K$13:K$1012)-ROW(K$13)+1),ROWS(K$13:$K274))),"")</f>
        <v/>
      </c>
      <c r="M274" s="47" t="e">
        <f t="array" ref="M274">IF(ROWS(M$13:M274)&gt;COUNTA(K$13:K$1012),"",INDEX(K$13:K$1012,SMALL(IF(K$13:K$1012&lt;&gt;"",ROW(K$13:K$1012)-ROW(K$13)+1),ROWS(M$13:M274))))</f>
        <v>#NUM!</v>
      </c>
      <c r="O274" s="7">
        <f t="shared" si="14"/>
        <v>0</v>
      </c>
      <c r="P274" s="7">
        <f t="shared" si="15"/>
        <v>0</v>
      </c>
    </row>
    <row r="275" spans="1:16" x14ac:dyDescent="0.25">
      <c r="A275" s="9">
        <v>263</v>
      </c>
      <c r="B275" s="56" t="str">
        <f>IF(VLOOKUP(L275,'do 1000 ha'!$B$18:$I$1018,2,0)=0,"",VLOOKUP(L275,'do 1000 ha'!$B$18:$I$1018,2,0))</f>
        <v/>
      </c>
      <c r="C275" s="56" t="str">
        <f>IF(VLOOKUP(L275,'do 1000 ha'!$B$18:$I$1018,4,0)=0,"",VLOOKUP(L275,'do 1000 ha'!$B$18:$I$1018,4,0))</f>
        <v/>
      </c>
      <c r="D275" s="56" t="str">
        <f>IF(VLOOKUP(L275,'do 1000 ha'!$B$18:$I$1018,5,0)=0,"",VLOOKUP(L275,'do 1000 ha'!$B$18:$I$1018,5,0))</f>
        <v/>
      </c>
      <c r="E275" s="56" t="str">
        <f>IF(VLOOKUP(L275,'do 1000 ha'!$B$18:$I$1018,6,0)=0,"",VLOOKUP(L275,'do 1000 ha'!$B$18:$I$1018,6,0))</f>
        <v/>
      </c>
      <c r="F275" s="56" t="str">
        <f>IF(VLOOKUP(L275,'do 1000 ha'!$B$18:$I$1018,7,0)=0,"",VLOOKUP(L275,'do 1000 ha'!$B$18:$I$1018,7,0))</f>
        <v/>
      </c>
      <c r="G275" s="57" t="str">
        <f>IF(VLOOKUP(L275,'do 1000 ha'!$B$18:$I$1018,8,0)=0,"",VLOOKUP(L275,'do 1000 ha'!$B$18:$I$1018,8,0))</f>
        <v/>
      </c>
      <c r="H275" s="25"/>
      <c r="I275" s="53" t="str">
        <f>IF('do 1000 ha'!K281='do 1000 ha'!$AR$8,'do 1000 ha'!AF281,"")</f>
        <v/>
      </c>
      <c r="J275" s="7" t="str">
        <f t="shared" si="13"/>
        <v/>
      </c>
      <c r="K275" s="11" t="str">
        <f t="array" ref="K275">IF(OR(I275=$I$13:I274),"",I275)</f>
        <v/>
      </c>
      <c r="L275" s="7" t="str">
        <f t="array" ref="L275">IFERROR(INDEX(K$13:K$1012,SMALL(IF(K$13:K$1012&lt;&gt;"",ROW(K$13:K$1012)-ROW(K$13)+1),ROWS(K$13:$K275))),"")</f>
        <v/>
      </c>
      <c r="M275" s="47" t="e">
        <f t="array" ref="M275">IF(ROWS(M$13:M275)&gt;COUNTA(K$13:K$1012),"",INDEX(K$13:K$1012,SMALL(IF(K$13:K$1012&lt;&gt;"",ROW(K$13:K$1012)-ROW(K$13)+1),ROWS(M$13:M275))))</f>
        <v>#NUM!</v>
      </c>
      <c r="O275" s="7">
        <f t="shared" si="14"/>
        <v>0</v>
      </c>
      <c r="P275" s="7">
        <f t="shared" si="15"/>
        <v>0</v>
      </c>
    </row>
    <row r="276" spans="1:16" x14ac:dyDescent="0.25">
      <c r="A276" s="9">
        <v>264</v>
      </c>
      <c r="B276" s="56" t="str">
        <f>IF(VLOOKUP(L276,'do 1000 ha'!$B$18:$I$1018,2,0)=0,"",VLOOKUP(L276,'do 1000 ha'!$B$18:$I$1018,2,0))</f>
        <v/>
      </c>
      <c r="C276" s="56" t="str">
        <f>IF(VLOOKUP(L276,'do 1000 ha'!$B$18:$I$1018,4,0)=0,"",VLOOKUP(L276,'do 1000 ha'!$B$18:$I$1018,4,0))</f>
        <v/>
      </c>
      <c r="D276" s="56" t="str">
        <f>IF(VLOOKUP(L276,'do 1000 ha'!$B$18:$I$1018,5,0)=0,"",VLOOKUP(L276,'do 1000 ha'!$B$18:$I$1018,5,0))</f>
        <v/>
      </c>
      <c r="E276" s="56" t="str">
        <f>IF(VLOOKUP(L276,'do 1000 ha'!$B$18:$I$1018,6,0)=0,"",VLOOKUP(L276,'do 1000 ha'!$B$18:$I$1018,6,0))</f>
        <v/>
      </c>
      <c r="F276" s="56" t="str">
        <f>IF(VLOOKUP(L276,'do 1000 ha'!$B$18:$I$1018,7,0)=0,"",VLOOKUP(L276,'do 1000 ha'!$B$18:$I$1018,7,0))</f>
        <v/>
      </c>
      <c r="G276" s="57" t="str">
        <f>IF(VLOOKUP(L276,'do 1000 ha'!$B$18:$I$1018,8,0)=0,"",VLOOKUP(L276,'do 1000 ha'!$B$18:$I$1018,8,0))</f>
        <v/>
      </c>
      <c r="H276" s="25"/>
      <c r="I276" s="53" t="str">
        <f>IF('do 1000 ha'!K282='do 1000 ha'!$AR$8,'do 1000 ha'!AF282,"")</f>
        <v/>
      </c>
      <c r="J276" s="7" t="str">
        <f t="shared" si="13"/>
        <v/>
      </c>
      <c r="K276" s="11" t="str">
        <f t="array" ref="K276">IF(OR(I276=$I$13:I275),"",I276)</f>
        <v/>
      </c>
      <c r="L276" s="7" t="str">
        <f t="array" ref="L276">IFERROR(INDEX(K$13:K$1012,SMALL(IF(K$13:K$1012&lt;&gt;"",ROW(K$13:K$1012)-ROW(K$13)+1),ROWS(K$13:$K276))),"")</f>
        <v/>
      </c>
      <c r="M276" s="47" t="e">
        <f t="array" ref="M276">IF(ROWS(M$13:M276)&gt;COUNTA(K$13:K$1012),"",INDEX(K$13:K$1012,SMALL(IF(K$13:K$1012&lt;&gt;"",ROW(K$13:K$1012)-ROW(K$13)+1),ROWS(M$13:M276))))</f>
        <v>#NUM!</v>
      </c>
      <c r="O276" s="7">
        <f t="shared" si="14"/>
        <v>0</v>
      </c>
      <c r="P276" s="7">
        <f t="shared" si="15"/>
        <v>0</v>
      </c>
    </row>
    <row r="277" spans="1:16" x14ac:dyDescent="0.25">
      <c r="A277" s="9">
        <v>265</v>
      </c>
      <c r="B277" s="56" t="str">
        <f>IF(VLOOKUP(L277,'do 1000 ha'!$B$18:$I$1018,2,0)=0,"",VLOOKUP(L277,'do 1000 ha'!$B$18:$I$1018,2,0))</f>
        <v/>
      </c>
      <c r="C277" s="56" t="str">
        <f>IF(VLOOKUP(L277,'do 1000 ha'!$B$18:$I$1018,4,0)=0,"",VLOOKUP(L277,'do 1000 ha'!$B$18:$I$1018,4,0))</f>
        <v/>
      </c>
      <c r="D277" s="56" t="str">
        <f>IF(VLOOKUP(L277,'do 1000 ha'!$B$18:$I$1018,5,0)=0,"",VLOOKUP(L277,'do 1000 ha'!$B$18:$I$1018,5,0))</f>
        <v/>
      </c>
      <c r="E277" s="56" t="str">
        <f>IF(VLOOKUP(L277,'do 1000 ha'!$B$18:$I$1018,6,0)=0,"",VLOOKUP(L277,'do 1000 ha'!$B$18:$I$1018,6,0))</f>
        <v/>
      </c>
      <c r="F277" s="56" t="str">
        <f>IF(VLOOKUP(L277,'do 1000 ha'!$B$18:$I$1018,7,0)=0,"",VLOOKUP(L277,'do 1000 ha'!$B$18:$I$1018,7,0))</f>
        <v/>
      </c>
      <c r="G277" s="57" t="str">
        <f>IF(VLOOKUP(L277,'do 1000 ha'!$B$18:$I$1018,8,0)=0,"",VLOOKUP(L277,'do 1000 ha'!$B$18:$I$1018,8,0))</f>
        <v/>
      </c>
      <c r="H277" s="25"/>
      <c r="I277" s="53" t="str">
        <f>IF('do 1000 ha'!K283='do 1000 ha'!$AR$8,'do 1000 ha'!AF283,"")</f>
        <v/>
      </c>
      <c r="J277" s="7" t="str">
        <f t="shared" si="13"/>
        <v/>
      </c>
      <c r="K277" s="11" t="str">
        <f t="array" ref="K277">IF(OR(I277=$I$13:I276),"",I277)</f>
        <v/>
      </c>
      <c r="L277" s="7" t="str">
        <f t="array" ref="L277">IFERROR(INDEX(K$13:K$1012,SMALL(IF(K$13:K$1012&lt;&gt;"",ROW(K$13:K$1012)-ROW(K$13)+1),ROWS(K$13:$K277))),"")</f>
        <v/>
      </c>
      <c r="M277" s="47" t="e">
        <f t="array" ref="M277">IF(ROWS(M$13:M277)&gt;COUNTA(K$13:K$1012),"",INDEX(K$13:K$1012,SMALL(IF(K$13:K$1012&lt;&gt;"",ROW(K$13:K$1012)-ROW(K$13)+1),ROWS(M$13:M277))))</f>
        <v>#NUM!</v>
      </c>
      <c r="O277" s="7">
        <f t="shared" si="14"/>
        <v>0</v>
      </c>
      <c r="P277" s="7">
        <f t="shared" si="15"/>
        <v>0</v>
      </c>
    </row>
    <row r="278" spans="1:16" x14ac:dyDescent="0.25">
      <c r="A278" s="9">
        <v>266</v>
      </c>
      <c r="B278" s="56" t="str">
        <f>IF(VLOOKUP(L278,'do 1000 ha'!$B$18:$I$1018,2,0)=0,"",VLOOKUP(L278,'do 1000 ha'!$B$18:$I$1018,2,0))</f>
        <v/>
      </c>
      <c r="C278" s="56" t="str">
        <f>IF(VLOOKUP(L278,'do 1000 ha'!$B$18:$I$1018,4,0)=0,"",VLOOKUP(L278,'do 1000 ha'!$B$18:$I$1018,4,0))</f>
        <v/>
      </c>
      <c r="D278" s="56" t="str">
        <f>IF(VLOOKUP(L278,'do 1000 ha'!$B$18:$I$1018,5,0)=0,"",VLOOKUP(L278,'do 1000 ha'!$B$18:$I$1018,5,0))</f>
        <v/>
      </c>
      <c r="E278" s="56" t="str">
        <f>IF(VLOOKUP(L278,'do 1000 ha'!$B$18:$I$1018,6,0)=0,"",VLOOKUP(L278,'do 1000 ha'!$B$18:$I$1018,6,0))</f>
        <v/>
      </c>
      <c r="F278" s="56" t="str">
        <f>IF(VLOOKUP(L278,'do 1000 ha'!$B$18:$I$1018,7,0)=0,"",VLOOKUP(L278,'do 1000 ha'!$B$18:$I$1018,7,0))</f>
        <v/>
      </c>
      <c r="G278" s="57" t="str">
        <f>IF(VLOOKUP(L278,'do 1000 ha'!$B$18:$I$1018,8,0)=0,"",VLOOKUP(L278,'do 1000 ha'!$B$18:$I$1018,8,0))</f>
        <v/>
      </c>
      <c r="H278" s="25"/>
      <c r="I278" s="53" t="str">
        <f>IF('do 1000 ha'!K284='do 1000 ha'!$AR$8,'do 1000 ha'!AF284,"")</f>
        <v/>
      </c>
      <c r="J278" s="7" t="str">
        <f t="shared" si="13"/>
        <v/>
      </c>
      <c r="K278" s="11" t="str">
        <f t="array" ref="K278">IF(OR(I278=$I$13:I277),"",I278)</f>
        <v/>
      </c>
      <c r="L278" s="7" t="str">
        <f t="array" ref="L278">IFERROR(INDEX(K$13:K$1012,SMALL(IF(K$13:K$1012&lt;&gt;"",ROW(K$13:K$1012)-ROW(K$13)+1),ROWS(K$13:$K278))),"")</f>
        <v/>
      </c>
      <c r="M278" s="47" t="e">
        <f t="array" ref="M278">IF(ROWS(M$13:M278)&gt;COUNTA(K$13:K$1012),"",INDEX(K$13:K$1012,SMALL(IF(K$13:K$1012&lt;&gt;"",ROW(K$13:K$1012)-ROW(K$13)+1),ROWS(M$13:M278))))</f>
        <v>#NUM!</v>
      </c>
      <c r="O278" s="7">
        <f t="shared" si="14"/>
        <v>0</v>
      </c>
      <c r="P278" s="7">
        <f t="shared" si="15"/>
        <v>0</v>
      </c>
    </row>
    <row r="279" spans="1:16" x14ac:dyDescent="0.25">
      <c r="A279" s="9">
        <v>267</v>
      </c>
      <c r="B279" s="56" t="str">
        <f>IF(VLOOKUP(L279,'do 1000 ha'!$B$18:$I$1018,2,0)=0,"",VLOOKUP(L279,'do 1000 ha'!$B$18:$I$1018,2,0))</f>
        <v/>
      </c>
      <c r="C279" s="56" t="str">
        <f>IF(VLOOKUP(L279,'do 1000 ha'!$B$18:$I$1018,4,0)=0,"",VLOOKUP(L279,'do 1000 ha'!$B$18:$I$1018,4,0))</f>
        <v/>
      </c>
      <c r="D279" s="56" t="str">
        <f>IF(VLOOKUP(L279,'do 1000 ha'!$B$18:$I$1018,5,0)=0,"",VLOOKUP(L279,'do 1000 ha'!$B$18:$I$1018,5,0))</f>
        <v/>
      </c>
      <c r="E279" s="56" t="str">
        <f>IF(VLOOKUP(L279,'do 1000 ha'!$B$18:$I$1018,6,0)=0,"",VLOOKUP(L279,'do 1000 ha'!$B$18:$I$1018,6,0))</f>
        <v/>
      </c>
      <c r="F279" s="56" t="str">
        <f>IF(VLOOKUP(L279,'do 1000 ha'!$B$18:$I$1018,7,0)=0,"",VLOOKUP(L279,'do 1000 ha'!$B$18:$I$1018,7,0))</f>
        <v/>
      </c>
      <c r="G279" s="57" t="str">
        <f>IF(VLOOKUP(L279,'do 1000 ha'!$B$18:$I$1018,8,0)=0,"",VLOOKUP(L279,'do 1000 ha'!$B$18:$I$1018,8,0))</f>
        <v/>
      </c>
      <c r="H279" s="25"/>
      <c r="I279" s="53" t="str">
        <f>IF('do 1000 ha'!K285='do 1000 ha'!$AR$8,'do 1000 ha'!AF285,"")</f>
        <v/>
      </c>
      <c r="J279" s="7" t="str">
        <f t="shared" si="13"/>
        <v/>
      </c>
      <c r="K279" s="11" t="str">
        <f t="array" ref="K279">IF(OR(I279=$I$13:I278),"",I279)</f>
        <v/>
      </c>
      <c r="L279" s="7" t="str">
        <f t="array" ref="L279">IFERROR(INDEX(K$13:K$1012,SMALL(IF(K$13:K$1012&lt;&gt;"",ROW(K$13:K$1012)-ROW(K$13)+1),ROWS(K$13:$K279))),"")</f>
        <v/>
      </c>
      <c r="M279" s="47" t="e">
        <f t="array" ref="M279">IF(ROWS(M$13:M279)&gt;COUNTA(K$13:K$1012),"",INDEX(K$13:K$1012,SMALL(IF(K$13:K$1012&lt;&gt;"",ROW(K$13:K$1012)-ROW(K$13)+1),ROWS(M$13:M279))))</f>
        <v>#NUM!</v>
      </c>
      <c r="O279" s="7">
        <f t="shared" si="14"/>
        <v>0</v>
      </c>
      <c r="P279" s="7">
        <f t="shared" si="15"/>
        <v>0</v>
      </c>
    </row>
    <row r="280" spans="1:16" x14ac:dyDescent="0.25">
      <c r="A280" s="9">
        <v>268</v>
      </c>
      <c r="B280" s="56" t="str">
        <f>IF(VLOOKUP(L280,'do 1000 ha'!$B$18:$I$1018,2,0)=0,"",VLOOKUP(L280,'do 1000 ha'!$B$18:$I$1018,2,0))</f>
        <v/>
      </c>
      <c r="C280" s="56" t="str">
        <f>IF(VLOOKUP(L280,'do 1000 ha'!$B$18:$I$1018,4,0)=0,"",VLOOKUP(L280,'do 1000 ha'!$B$18:$I$1018,4,0))</f>
        <v/>
      </c>
      <c r="D280" s="56" t="str">
        <f>IF(VLOOKUP(L280,'do 1000 ha'!$B$18:$I$1018,5,0)=0,"",VLOOKUP(L280,'do 1000 ha'!$B$18:$I$1018,5,0))</f>
        <v/>
      </c>
      <c r="E280" s="56" t="str">
        <f>IF(VLOOKUP(L280,'do 1000 ha'!$B$18:$I$1018,6,0)=0,"",VLOOKUP(L280,'do 1000 ha'!$B$18:$I$1018,6,0))</f>
        <v/>
      </c>
      <c r="F280" s="56" t="str">
        <f>IF(VLOOKUP(L280,'do 1000 ha'!$B$18:$I$1018,7,0)=0,"",VLOOKUP(L280,'do 1000 ha'!$B$18:$I$1018,7,0))</f>
        <v/>
      </c>
      <c r="G280" s="57" t="str">
        <f>IF(VLOOKUP(L280,'do 1000 ha'!$B$18:$I$1018,8,0)=0,"",VLOOKUP(L280,'do 1000 ha'!$B$18:$I$1018,8,0))</f>
        <v/>
      </c>
      <c r="H280" s="25"/>
      <c r="I280" s="53" t="str">
        <f>IF('do 1000 ha'!K286='do 1000 ha'!$AR$8,'do 1000 ha'!AF286,"")</f>
        <v/>
      </c>
      <c r="J280" s="7" t="str">
        <f t="shared" si="13"/>
        <v/>
      </c>
      <c r="K280" s="11" t="str">
        <f t="array" ref="K280">IF(OR(I280=$I$13:I279),"",I280)</f>
        <v/>
      </c>
      <c r="L280" s="7" t="str">
        <f t="array" ref="L280">IFERROR(INDEX(K$13:K$1012,SMALL(IF(K$13:K$1012&lt;&gt;"",ROW(K$13:K$1012)-ROW(K$13)+1),ROWS(K$13:$K280))),"")</f>
        <v/>
      </c>
      <c r="M280" s="47" t="e">
        <f t="array" ref="M280">IF(ROWS(M$13:M280)&gt;COUNTA(K$13:K$1012),"",INDEX(K$13:K$1012,SMALL(IF(K$13:K$1012&lt;&gt;"",ROW(K$13:K$1012)-ROW(K$13)+1),ROWS(M$13:M280))))</f>
        <v>#NUM!</v>
      </c>
      <c r="O280" s="7">
        <f t="shared" si="14"/>
        <v>0</v>
      </c>
      <c r="P280" s="7">
        <f t="shared" si="15"/>
        <v>0</v>
      </c>
    </row>
    <row r="281" spans="1:16" x14ac:dyDescent="0.25">
      <c r="A281" s="9">
        <v>269</v>
      </c>
      <c r="B281" s="56" t="str">
        <f>IF(VLOOKUP(L281,'do 1000 ha'!$B$18:$I$1018,2,0)=0,"",VLOOKUP(L281,'do 1000 ha'!$B$18:$I$1018,2,0))</f>
        <v/>
      </c>
      <c r="C281" s="56" t="str">
        <f>IF(VLOOKUP(L281,'do 1000 ha'!$B$18:$I$1018,4,0)=0,"",VLOOKUP(L281,'do 1000 ha'!$B$18:$I$1018,4,0))</f>
        <v/>
      </c>
      <c r="D281" s="56" t="str">
        <f>IF(VLOOKUP(L281,'do 1000 ha'!$B$18:$I$1018,5,0)=0,"",VLOOKUP(L281,'do 1000 ha'!$B$18:$I$1018,5,0))</f>
        <v/>
      </c>
      <c r="E281" s="56" t="str">
        <f>IF(VLOOKUP(L281,'do 1000 ha'!$B$18:$I$1018,6,0)=0,"",VLOOKUP(L281,'do 1000 ha'!$B$18:$I$1018,6,0))</f>
        <v/>
      </c>
      <c r="F281" s="56" t="str">
        <f>IF(VLOOKUP(L281,'do 1000 ha'!$B$18:$I$1018,7,0)=0,"",VLOOKUP(L281,'do 1000 ha'!$B$18:$I$1018,7,0))</f>
        <v/>
      </c>
      <c r="G281" s="57" t="str">
        <f>IF(VLOOKUP(L281,'do 1000 ha'!$B$18:$I$1018,8,0)=0,"",VLOOKUP(L281,'do 1000 ha'!$B$18:$I$1018,8,0))</f>
        <v/>
      </c>
      <c r="H281" s="25"/>
      <c r="I281" s="53" t="str">
        <f>IF('do 1000 ha'!K287='do 1000 ha'!$AR$8,'do 1000 ha'!AF287,"")</f>
        <v/>
      </c>
      <c r="J281" s="7" t="str">
        <f t="shared" si="13"/>
        <v/>
      </c>
      <c r="K281" s="11" t="str">
        <f t="array" ref="K281">IF(OR(I281=$I$13:I280),"",I281)</f>
        <v/>
      </c>
      <c r="L281" s="7" t="str">
        <f t="array" ref="L281">IFERROR(INDEX(K$13:K$1012,SMALL(IF(K$13:K$1012&lt;&gt;"",ROW(K$13:K$1012)-ROW(K$13)+1),ROWS(K$13:$K281))),"")</f>
        <v/>
      </c>
      <c r="M281" s="47" t="e">
        <f t="array" ref="M281">IF(ROWS(M$13:M281)&gt;COUNTA(K$13:K$1012),"",INDEX(K$13:K$1012,SMALL(IF(K$13:K$1012&lt;&gt;"",ROW(K$13:K$1012)-ROW(K$13)+1),ROWS(M$13:M281))))</f>
        <v>#NUM!</v>
      </c>
      <c r="O281" s="7">
        <f t="shared" si="14"/>
        <v>0</v>
      </c>
      <c r="P281" s="7">
        <f t="shared" si="15"/>
        <v>0</v>
      </c>
    </row>
    <row r="282" spans="1:16" x14ac:dyDescent="0.25">
      <c r="A282" s="9">
        <v>270</v>
      </c>
      <c r="B282" s="56" t="str">
        <f>IF(VLOOKUP(L282,'do 1000 ha'!$B$18:$I$1018,2,0)=0,"",VLOOKUP(L282,'do 1000 ha'!$B$18:$I$1018,2,0))</f>
        <v/>
      </c>
      <c r="C282" s="56" t="str">
        <f>IF(VLOOKUP(L282,'do 1000 ha'!$B$18:$I$1018,4,0)=0,"",VLOOKUP(L282,'do 1000 ha'!$B$18:$I$1018,4,0))</f>
        <v/>
      </c>
      <c r="D282" s="56" t="str">
        <f>IF(VLOOKUP(L282,'do 1000 ha'!$B$18:$I$1018,5,0)=0,"",VLOOKUP(L282,'do 1000 ha'!$B$18:$I$1018,5,0))</f>
        <v/>
      </c>
      <c r="E282" s="56" t="str">
        <f>IF(VLOOKUP(L282,'do 1000 ha'!$B$18:$I$1018,6,0)=0,"",VLOOKUP(L282,'do 1000 ha'!$B$18:$I$1018,6,0))</f>
        <v/>
      </c>
      <c r="F282" s="56" t="str">
        <f>IF(VLOOKUP(L282,'do 1000 ha'!$B$18:$I$1018,7,0)=0,"",VLOOKUP(L282,'do 1000 ha'!$B$18:$I$1018,7,0))</f>
        <v/>
      </c>
      <c r="G282" s="57" t="str">
        <f>IF(VLOOKUP(L282,'do 1000 ha'!$B$18:$I$1018,8,0)=0,"",VLOOKUP(L282,'do 1000 ha'!$B$18:$I$1018,8,0))</f>
        <v/>
      </c>
      <c r="H282" s="25"/>
      <c r="I282" s="53" t="str">
        <f>IF('do 1000 ha'!K288='do 1000 ha'!$AR$8,'do 1000 ha'!AF288,"")</f>
        <v/>
      </c>
      <c r="J282" s="7" t="str">
        <f t="shared" si="13"/>
        <v/>
      </c>
      <c r="K282" s="11" t="str">
        <f t="array" ref="K282">IF(OR(I282=$I$13:I281),"",I282)</f>
        <v/>
      </c>
      <c r="L282" s="7" t="str">
        <f t="array" ref="L282">IFERROR(INDEX(K$13:K$1012,SMALL(IF(K$13:K$1012&lt;&gt;"",ROW(K$13:K$1012)-ROW(K$13)+1),ROWS(K$13:$K282))),"")</f>
        <v/>
      </c>
      <c r="M282" s="47" t="e">
        <f t="array" ref="M282">IF(ROWS(M$13:M282)&gt;COUNTA(K$13:K$1012),"",INDEX(K$13:K$1012,SMALL(IF(K$13:K$1012&lt;&gt;"",ROW(K$13:K$1012)-ROW(K$13)+1),ROWS(M$13:M282))))</f>
        <v>#NUM!</v>
      </c>
      <c r="O282" s="7">
        <f t="shared" si="14"/>
        <v>0</v>
      </c>
      <c r="P282" s="7">
        <f t="shared" si="15"/>
        <v>0</v>
      </c>
    </row>
    <row r="283" spans="1:16" x14ac:dyDescent="0.25">
      <c r="A283" s="9">
        <v>271</v>
      </c>
      <c r="B283" s="56" t="str">
        <f>IF(VLOOKUP(L283,'do 1000 ha'!$B$18:$I$1018,2,0)=0,"",VLOOKUP(L283,'do 1000 ha'!$B$18:$I$1018,2,0))</f>
        <v/>
      </c>
      <c r="C283" s="56" t="str">
        <f>IF(VLOOKUP(L283,'do 1000 ha'!$B$18:$I$1018,4,0)=0,"",VLOOKUP(L283,'do 1000 ha'!$B$18:$I$1018,4,0))</f>
        <v/>
      </c>
      <c r="D283" s="56" t="str">
        <f>IF(VLOOKUP(L283,'do 1000 ha'!$B$18:$I$1018,5,0)=0,"",VLOOKUP(L283,'do 1000 ha'!$B$18:$I$1018,5,0))</f>
        <v/>
      </c>
      <c r="E283" s="56" t="str">
        <f>IF(VLOOKUP(L283,'do 1000 ha'!$B$18:$I$1018,6,0)=0,"",VLOOKUP(L283,'do 1000 ha'!$B$18:$I$1018,6,0))</f>
        <v/>
      </c>
      <c r="F283" s="56" t="str">
        <f>IF(VLOOKUP(L283,'do 1000 ha'!$B$18:$I$1018,7,0)=0,"",VLOOKUP(L283,'do 1000 ha'!$B$18:$I$1018,7,0))</f>
        <v/>
      </c>
      <c r="G283" s="57" t="str">
        <f>IF(VLOOKUP(L283,'do 1000 ha'!$B$18:$I$1018,8,0)=0,"",VLOOKUP(L283,'do 1000 ha'!$B$18:$I$1018,8,0))</f>
        <v/>
      </c>
      <c r="H283" s="25"/>
      <c r="I283" s="53" t="str">
        <f>IF('do 1000 ha'!K289='do 1000 ha'!$AR$8,'do 1000 ha'!AF289,"")</f>
        <v/>
      </c>
      <c r="J283" s="7" t="str">
        <f t="shared" si="13"/>
        <v/>
      </c>
      <c r="K283" s="11" t="str">
        <f t="array" ref="K283">IF(OR(I283=$I$13:I282),"",I283)</f>
        <v/>
      </c>
      <c r="L283" s="7" t="str">
        <f t="array" ref="L283">IFERROR(INDEX(K$13:K$1012,SMALL(IF(K$13:K$1012&lt;&gt;"",ROW(K$13:K$1012)-ROW(K$13)+1),ROWS(K$13:$K283))),"")</f>
        <v/>
      </c>
      <c r="M283" s="47" t="e">
        <f t="array" ref="M283">IF(ROWS(M$13:M283)&gt;COUNTA(K$13:K$1012),"",INDEX(K$13:K$1012,SMALL(IF(K$13:K$1012&lt;&gt;"",ROW(K$13:K$1012)-ROW(K$13)+1),ROWS(M$13:M283))))</f>
        <v>#NUM!</v>
      </c>
      <c r="O283" s="7">
        <f t="shared" si="14"/>
        <v>0</v>
      </c>
      <c r="P283" s="7">
        <f t="shared" si="15"/>
        <v>0</v>
      </c>
    </row>
    <row r="284" spans="1:16" x14ac:dyDescent="0.25">
      <c r="A284" s="9">
        <v>272</v>
      </c>
      <c r="B284" s="56" t="str">
        <f>IF(VLOOKUP(L284,'do 1000 ha'!$B$18:$I$1018,2,0)=0,"",VLOOKUP(L284,'do 1000 ha'!$B$18:$I$1018,2,0))</f>
        <v/>
      </c>
      <c r="C284" s="56" t="str">
        <f>IF(VLOOKUP(L284,'do 1000 ha'!$B$18:$I$1018,4,0)=0,"",VLOOKUP(L284,'do 1000 ha'!$B$18:$I$1018,4,0))</f>
        <v/>
      </c>
      <c r="D284" s="56" t="str">
        <f>IF(VLOOKUP(L284,'do 1000 ha'!$B$18:$I$1018,5,0)=0,"",VLOOKUP(L284,'do 1000 ha'!$B$18:$I$1018,5,0))</f>
        <v/>
      </c>
      <c r="E284" s="56" t="str">
        <f>IF(VLOOKUP(L284,'do 1000 ha'!$B$18:$I$1018,6,0)=0,"",VLOOKUP(L284,'do 1000 ha'!$B$18:$I$1018,6,0))</f>
        <v/>
      </c>
      <c r="F284" s="56" t="str">
        <f>IF(VLOOKUP(L284,'do 1000 ha'!$B$18:$I$1018,7,0)=0,"",VLOOKUP(L284,'do 1000 ha'!$B$18:$I$1018,7,0))</f>
        <v/>
      </c>
      <c r="G284" s="57" t="str">
        <f>IF(VLOOKUP(L284,'do 1000 ha'!$B$18:$I$1018,8,0)=0,"",VLOOKUP(L284,'do 1000 ha'!$B$18:$I$1018,8,0))</f>
        <v/>
      </c>
      <c r="H284" s="25"/>
      <c r="I284" s="53" t="str">
        <f>IF('do 1000 ha'!K290='do 1000 ha'!$AR$8,'do 1000 ha'!AF290,"")</f>
        <v/>
      </c>
      <c r="J284" s="7" t="str">
        <f t="shared" si="13"/>
        <v/>
      </c>
      <c r="K284" s="11" t="str">
        <f t="array" ref="K284">IF(OR(I284=$I$13:I283),"",I284)</f>
        <v/>
      </c>
      <c r="L284" s="7" t="str">
        <f t="array" ref="L284">IFERROR(INDEX(K$13:K$1012,SMALL(IF(K$13:K$1012&lt;&gt;"",ROW(K$13:K$1012)-ROW(K$13)+1),ROWS(K$13:$K284))),"")</f>
        <v/>
      </c>
      <c r="M284" s="47" t="e">
        <f t="array" ref="M284">IF(ROWS(M$13:M284)&gt;COUNTA(K$13:K$1012),"",INDEX(K$13:K$1012,SMALL(IF(K$13:K$1012&lt;&gt;"",ROW(K$13:K$1012)-ROW(K$13)+1),ROWS(M$13:M284))))</f>
        <v>#NUM!</v>
      </c>
      <c r="O284" s="7">
        <f t="shared" si="14"/>
        <v>0</v>
      </c>
      <c r="P284" s="7">
        <f t="shared" si="15"/>
        <v>0</v>
      </c>
    </row>
    <row r="285" spans="1:16" x14ac:dyDescent="0.25">
      <c r="A285" s="9">
        <v>273</v>
      </c>
      <c r="B285" s="56" t="str">
        <f>IF(VLOOKUP(L285,'do 1000 ha'!$B$18:$I$1018,2,0)=0,"",VLOOKUP(L285,'do 1000 ha'!$B$18:$I$1018,2,0))</f>
        <v/>
      </c>
      <c r="C285" s="56" t="str">
        <f>IF(VLOOKUP(L285,'do 1000 ha'!$B$18:$I$1018,4,0)=0,"",VLOOKUP(L285,'do 1000 ha'!$B$18:$I$1018,4,0))</f>
        <v/>
      </c>
      <c r="D285" s="56" t="str">
        <f>IF(VLOOKUP(L285,'do 1000 ha'!$B$18:$I$1018,5,0)=0,"",VLOOKUP(L285,'do 1000 ha'!$B$18:$I$1018,5,0))</f>
        <v/>
      </c>
      <c r="E285" s="56" t="str">
        <f>IF(VLOOKUP(L285,'do 1000 ha'!$B$18:$I$1018,6,0)=0,"",VLOOKUP(L285,'do 1000 ha'!$B$18:$I$1018,6,0))</f>
        <v/>
      </c>
      <c r="F285" s="56" t="str">
        <f>IF(VLOOKUP(L285,'do 1000 ha'!$B$18:$I$1018,7,0)=0,"",VLOOKUP(L285,'do 1000 ha'!$B$18:$I$1018,7,0))</f>
        <v/>
      </c>
      <c r="G285" s="57" t="str">
        <f>IF(VLOOKUP(L285,'do 1000 ha'!$B$18:$I$1018,8,0)=0,"",VLOOKUP(L285,'do 1000 ha'!$B$18:$I$1018,8,0))</f>
        <v/>
      </c>
      <c r="H285" s="25"/>
      <c r="I285" s="53" t="str">
        <f>IF('do 1000 ha'!K291='do 1000 ha'!$AR$8,'do 1000 ha'!AF291,"")</f>
        <v/>
      </c>
      <c r="J285" s="7" t="str">
        <f t="shared" si="13"/>
        <v/>
      </c>
      <c r="K285" s="11" t="str">
        <f t="array" ref="K285">IF(OR(I285=$I$13:I284),"",I285)</f>
        <v/>
      </c>
      <c r="L285" s="7" t="str">
        <f t="array" ref="L285">IFERROR(INDEX(K$13:K$1012,SMALL(IF(K$13:K$1012&lt;&gt;"",ROW(K$13:K$1012)-ROW(K$13)+1),ROWS(K$13:$K285))),"")</f>
        <v/>
      </c>
      <c r="M285" s="47" t="e">
        <f t="array" ref="M285">IF(ROWS(M$13:M285)&gt;COUNTA(K$13:K$1012),"",INDEX(K$13:K$1012,SMALL(IF(K$13:K$1012&lt;&gt;"",ROW(K$13:K$1012)-ROW(K$13)+1),ROWS(M$13:M285))))</f>
        <v>#NUM!</v>
      </c>
      <c r="O285" s="7">
        <f t="shared" si="14"/>
        <v>0</v>
      </c>
      <c r="P285" s="7">
        <f t="shared" si="15"/>
        <v>0</v>
      </c>
    </row>
    <row r="286" spans="1:16" x14ac:dyDescent="0.25">
      <c r="A286" s="9">
        <v>274</v>
      </c>
      <c r="B286" s="56" t="str">
        <f>IF(VLOOKUP(L286,'do 1000 ha'!$B$18:$I$1018,2,0)=0,"",VLOOKUP(L286,'do 1000 ha'!$B$18:$I$1018,2,0))</f>
        <v/>
      </c>
      <c r="C286" s="56" t="str">
        <f>IF(VLOOKUP(L286,'do 1000 ha'!$B$18:$I$1018,4,0)=0,"",VLOOKUP(L286,'do 1000 ha'!$B$18:$I$1018,4,0))</f>
        <v/>
      </c>
      <c r="D286" s="56" t="str">
        <f>IF(VLOOKUP(L286,'do 1000 ha'!$B$18:$I$1018,5,0)=0,"",VLOOKUP(L286,'do 1000 ha'!$B$18:$I$1018,5,0))</f>
        <v/>
      </c>
      <c r="E286" s="56" t="str">
        <f>IF(VLOOKUP(L286,'do 1000 ha'!$B$18:$I$1018,6,0)=0,"",VLOOKUP(L286,'do 1000 ha'!$B$18:$I$1018,6,0))</f>
        <v/>
      </c>
      <c r="F286" s="56" t="str">
        <f>IF(VLOOKUP(L286,'do 1000 ha'!$B$18:$I$1018,7,0)=0,"",VLOOKUP(L286,'do 1000 ha'!$B$18:$I$1018,7,0))</f>
        <v/>
      </c>
      <c r="G286" s="57" t="str">
        <f>IF(VLOOKUP(L286,'do 1000 ha'!$B$18:$I$1018,8,0)=0,"",VLOOKUP(L286,'do 1000 ha'!$B$18:$I$1018,8,0))</f>
        <v/>
      </c>
      <c r="H286" s="25"/>
      <c r="I286" s="53" t="str">
        <f>IF('do 1000 ha'!K292='do 1000 ha'!$AR$8,'do 1000 ha'!AF292,"")</f>
        <v/>
      </c>
      <c r="J286" s="7" t="str">
        <f t="shared" si="13"/>
        <v/>
      </c>
      <c r="K286" s="11" t="str">
        <f t="array" ref="K286">IF(OR(I286=$I$13:I285),"",I286)</f>
        <v/>
      </c>
      <c r="L286" s="7" t="str">
        <f t="array" ref="L286">IFERROR(INDEX(K$13:K$1012,SMALL(IF(K$13:K$1012&lt;&gt;"",ROW(K$13:K$1012)-ROW(K$13)+1),ROWS(K$13:$K286))),"")</f>
        <v/>
      </c>
      <c r="M286" s="47" t="e">
        <f t="array" ref="M286">IF(ROWS(M$13:M286)&gt;COUNTA(K$13:K$1012),"",INDEX(K$13:K$1012,SMALL(IF(K$13:K$1012&lt;&gt;"",ROW(K$13:K$1012)-ROW(K$13)+1),ROWS(M$13:M286))))</f>
        <v>#NUM!</v>
      </c>
      <c r="O286" s="7">
        <f t="shared" si="14"/>
        <v>0</v>
      </c>
      <c r="P286" s="7">
        <f t="shared" si="15"/>
        <v>0</v>
      </c>
    </row>
    <row r="287" spans="1:16" x14ac:dyDescent="0.25">
      <c r="A287" s="9">
        <v>275</v>
      </c>
      <c r="B287" s="56" t="str">
        <f>IF(VLOOKUP(L287,'do 1000 ha'!$B$18:$I$1018,2,0)=0,"",VLOOKUP(L287,'do 1000 ha'!$B$18:$I$1018,2,0))</f>
        <v/>
      </c>
      <c r="C287" s="56" t="str">
        <f>IF(VLOOKUP(L287,'do 1000 ha'!$B$18:$I$1018,4,0)=0,"",VLOOKUP(L287,'do 1000 ha'!$B$18:$I$1018,4,0))</f>
        <v/>
      </c>
      <c r="D287" s="56" t="str">
        <f>IF(VLOOKUP(L287,'do 1000 ha'!$B$18:$I$1018,5,0)=0,"",VLOOKUP(L287,'do 1000 ha'!$B$18:$I$1018,5,0))</f>
        <v/>
      </c>
      <c r="E287" s="56" t="str">
        <f>IF(VLOOKUP(L287,'do 1000 ha'!$B$18:$I$1018,6,0)=0,"",VLOOKUP(L287,'do 1000 ha'!$B$18:$I$1018,6,0))</f>
        <v/>
      </c>
      <c r="F287" s="56" t="str">
        <f>IF(VLOOKUP(L287,'do 1000 ha'!$B$18:$I$1018,7,0)=0,"",VLOOKUP(L287,'do 1000 ha'!$B$18:$I$1018,7,0))</f>
        <v/>
      </c>
      <c r="G287" s="57" t="str">
        <f>IF(VLOOKUP(L287,'do 1000 ha'!$B$18:$I$1018,8,0)=0,"",VLOOKUP(L287,'do 1000 ha'!$B$18:$I$1018,8,0))</f>
        <v/>
      </c>
      <c r="H287" s="25"/>
      <c r="I287" s="53" t="str">
        <f>IF('do 1000 ha'!K293='do 1000 ha'!$AR$8,'do 1000 ha'!AF293,"")</f>
        <v/>
      </c>
      <c r="J287" s="7" t="str">
        <f t="shared" si="13"/>
        <v/>
      </c>
      <c r="K287" s="11" t="str">
        <f t="array" ref="K287">IF(OR(I287=$I$13:I286),"",I287)</f>
        <v/>
      </c>
      <c r="L287" s="7" t="str">
        <f t="array" ref="L287">IFERROR(INDEX(K$13:K$1012,SMALL(IF(K$13:K$1012&lt;&gt;"",ROW(K$13:K$1012)-ROW(K$13)+1),ROWS(K$13:$K287))),"")</f>
        <v/>
      </c>
      <c r="M287" s="47" t="e">
        <f t="array" ref="M287">IF(ROWS(M$13:M287)&gt;COUNTA(K$13:K$1012),"",INDEX(K$13:K$1012,SMALL(IF(K$13:K$1012&lt;&gt;"",ROW(K$13:K$1012)-ROW(K$13)+1),ROWS(M$13:M287))))</f>
        <v>#NUM!</v>
      </c>
      <c r="O287" s="7">
        <f t="shared" si="14"/>
        <v>0</v>
      </c>
      <c r="P287" s="7">
        <f t="shared" si="15"/>
        <v>0</v>
      </c>
    </row>
    <row r="288" spans="1:16" x14ac:dyDescent="0.25">
      <c r="A288" s="9">
        <v>276</v>
      </c>
      <c r="B288" s="56" t="str">
        <f>IF(VLOOKUP(L288,'do 1000 ha'!$B$18:$I$1018,2,0)=0,"",VLOOKUP(L288,'do 1000 ha'!$B$18:$I$1018,2,0))</f>
        <v/>
      </c>
      <c r="C288" s="56" t="str">
        <f>IF(VLOOKUP(L288,'do 1000 ha'!$B$18:$I$1018,4,0)=0,"",VLOOKUP(L288,'do 1000 ha'!$B$18:$I$1018,4,0))</f>
        <v/>
      </c>
      <c r="D288" s="56" t="str">
        <f>IF(VLOOKUP(L288,'do 1000 ha'!$B$18:$I$1018,5,0)=0,"",VLOOKUP(L288,'do 1000 ha'!$B$18:$I$1018,5,0))</f>
        <v/>
      </c>
      <c r="E288" s="56" t="str">
        <f>IF(VLOOKUP(L288,'do 1000 ha'!$B$18:$I$1018,6,0)=0,"",VLOOKUP(L288,'do 1000 ha'!$B$18:$I$1018,6,0))</f>
        <v/>
      </c>
      <c r="F288" s="56" t="str">
        <f>IF(VLOOKUP(L288,'do 1000 ha'!$B$18:$I$1018,7,0)=0,"",VLOOKUP(L288,'do 1000 ha'!$B$18:$I$1018,7,0))</f>
        <v/>
      </c>
      <c r="G288" s="57" t="str">
        <f>IF(VLOOKUP(L288,'do 1000 ha'!$B$18:$I$1018,8,0)=0,"",VLOOKUP(L288,'do 1000 ha'!$B$18:$I$1018,8,0))</f>
        <v/>
      </c>
      <c r="H288" s="25"/>
      <c r="I288" s="53" t="str">
        <f>IF('do 1000 ha'!K294='do 1000 ha'!$AR$8,'do 1000 ha'!AF294,"")</f>
        <v/>
      </c>
      <c r="J288" s="7" t="str">
        <f t="shared" si="13"/>
        <v/>
      </c>
      <c r="K288" s="11" t="str">
        <f t="array" ref="K288">IF(OR(I288=$I$13:I287),"",I288)</f>
        <v/>
      </c>
      <c r="L288" s="7" t="str">
        <f t="array" ref="L288">IFERROR(INDEX(K$13:K$1012,SMALL(IF(K$13:K$1012&lt;&gt;"",ROW(K$13:K$1012)-ROW(K$13)+1),ROWS(K$13:$K288))),"")</f>
        <v/>
      </c>
      <c r="M288" s="47" t="e">
        <f t="array" ref="M288">IF(ROWS(M$13:M288)&gt;COUNTA(K$13:K$1012),"",INDEX(K$13:K$1012,SMALL(IF(K$13:K$1012&lt;&gt;"",ROW(K$13:K$1012)-ROW(K$13)+1),ROWS(M$13:M288))))</f>
        <v>#NUM!</v>
      </c>
      <c r="O288" s="7">
        <f t="shared" si="14"/>
        <v>0</v>
      </c>
      <c r="P288" s="7">
        <f t="shared" si="15"/>
        <v>0</v>
      </c>
    </row>
    <row r="289" spans="1:16" x14ac:dyDescent="0.25">
      <c r="A289" s="9">
        <v>277</v>
      </c>
      <c r="B289" s="56" t="str">
        <f>IF(VLOOKUP(L289,'do 1000 ha'!$B$18:$I$1018,2,0)=0,"",VLOOKUP(L289,'do 1000 ha'!$B$18:$I$1018,2,0))</f>
        <v/>
      </c>
      <c r="C289" s="56" t="str">
        <f>IF(VLOOKUP(L289,'do 1000 ha'!$B$18:$I$1018,4,0)=0,"",VLOOKUP(L289,'do 1000 ha'!$B$18:$I$1018,4,0))</f>
        <v/>
      </c>
      <c r="D289" s="56" t="str">
        <f>IF(VLOOKUP(L289,'do 1000 ha'!$B$18:$I$1018,5,0)=0,"",VLOOKUP(L289,'do 1000 ha'!$B$18:$I$1018,5,0))</f>
        <v/>
      </c>
      <c r="E289" s="56" t="str">
        <f>IF(VLOOKUP(L289,'do 1000 ha'!$B$18:$I$1018,6,0)=0,"",VLOOKUP(L289,'do 1000 ha'!$B$18:$I$1018,6,0))</f>
        <v/>
      </c>
      <c r="F289" s="56" t="str">
        <f>IF(VLOOKUP(L289,'do 1000 ha'!$B$18:$I$1018,7,0)=0,"",VLOOKUP(L289,'do 1000 ha'!$B$18:$I$1018,7,0))</f>
        <v/>
      </c>
      <c r="G289" s="57" t="str">
        <f>IF(VLOOKUP(L289,'do 1000 ha'!$B$18:$I$1018,8,0)=0,"",VLOOKUP(L289,'do 1000 ha'!$B$18:$I$1018,8,0))</f>
        <v/>
      </c>
      <c r="H289" s="25"/>
      <c r="I289" s="53" t="str">
        <f>IF('do 1000 ha'!K295='do 1000 ha'!$AR$8,'do 1000 ha'!AF295,"")</f>
        <v/>
      </c>
      <c r="J289" s="7" t="str">
        <f t="shared" si="13"/>
        <v/>
      </c>
      <c r="K289" s="11" t="str">
        <f t="array" ref="K289">IF(OR(I289=$I$13:I288),"",I289)</f>
        <v/>
      </c>
      <c r="L289" s="7" t="str">
        <f t="array" ref="L289">IFERROR(INDEX(K$13:K$1012,SMALL(IF(K$13:K$1012&lt;&gt;"",ROW(K$13:K$1012)-ROW(K$13)+1),ROWS(K$13:$K289))),"")</f>
        <v/>
      </c>
      <c r="M289" s="47" t="e">
        <f t="array" ref="M289">IF(ROWS(M$13:M289)&gt;COUNTA(K$13:K$1012),"",INDEX(K$13:K$1012,SMALL(IF(K$13:K$1012&lt;&gt;"",ROW(K$13:K$1012)-ROW(K$13)+1),ROWS(M$13:M289))))</f>
        <v>#NUM!</v>
      </c>
      <c r="O289" s="7">
        <f t="shared" si="14"/>
        <v>0</v>
      </c>
      <c r="P289" s="7">
        <f t="shared" si="15"/>
        <v>0</v>
      </c>
    </row>
    <row r="290" spans="1:16" x14ac:dyDescent="0.25">
      <c r="A290" s="9">
        <v>278</v>
      </c>
      <c r="B290" s="56" t="str">
        <f>IF(VLOOKUP(L290,'do 1000 ha'!$B$18:$I$1018,2,0)=0,"",VLOOKUP(L290,'do 1000 ha'!$B$18:$I$1018,2,0))</f>
        <v/>
      </c>
      <c r="C290" s="56" t="str">
        <f>IF(VLOOKUP(L290,'do 1000 ha'!$B$18:$I$1018,4,0)=0,"",VLOOKUP(L290,'do 1000 ha'!$B$18:$I$1018,4,0))</f>
        <v/>
      </c>
      <c r="D290" s="56" t="str">
        <f>IF(VLOOKUP(L290,'do 1000 ha'!$B$18:$I$1018,5,0)=0,"",VLOOKUP(L290,'do 1000 ha'!$B$18:$I$1018,5,0))</f>
        <v/>
      </c>
      <c r="E290" s="56" t="str">
        <f>IF(VLOOKUP(L290,'do 1000 ha'!$B$18:$I$1018,6,0)=0,"",VLOOKUP(L290,'do 1000 ha'!$B$18:$I$1018,6,0))</f>
        <v/>
      </c>
      <c r="F290" s="56" t="str">
        <f>IF(VLOOKUP(L290,'do 1000 ha'!$B$18:$I$1018,7,0)=0,"",VLOOKUP(L290,'do 1000 ha'!$B$18:$I$1018,7,0))</f>
        <v/>
      </c>
      <c r="G290" s="57" t="str">
        <f>IF(VLOOKUP(L290,'do 1000 ha'!$B$18:$I$1018,8,0)=0,"",VLOOKUP(L290,'do 1000 ha'!$B$18:$I$1018,8,0))</f>
        <v/>
      </c>
      <c r="H290" s="25"/>
      <c r="I290" s="53" t="str">
        <f>IF('do 1000 ha'!K296='do 1000 ha'!$AR$8,'do 1000 ha'!AF296,"")</f>
        <v/>
      </c>
      <c r="J290" s="7" t="str">
        <f t="shared" si="13"/>
        <v/>
      </c>
      <c r="K290" s="11" t="str">
        <f t="array" ref="K290">IF(OR(I290=$I$13:I289),"",I290)</f>
        <v/>
      </c>
      <c r="L290" s="7" t="str">
        <f t="array" ref="L290">IFERROR(INDEX(K$13:K$1012,SMALL(IF(K$13:K$1012&lt;&gt;"",ROW(K$13:K$1012)-ROW(K$13)+1),ROWS(K$13:$K290))),"")</f>
        <v/>
      </c>
      <c r="M290" s="47" t="e">
        <f t="array" ref="M290">IF(ROWS(M$13:M290)&gt;COUNTA(K$13:K$1012),"",INDEX(K$13:K$1012,SMALL(IF(K$13:K$1012&lt;&gt;"",ROW(K$13:K$1012)-ROW(K$13)+1),ROWS(M$13:M290))))</f>
        <v>#NUM!</v>
      </c>
      <c r="O290" s="7">
        <f t="shared" si="14"/>
        <v>0</v>
      </c>
      <c r="P290" s="7">
        <f t="shared" si="15"/>
        <v>0</v>
      </c>
    </row>
    <row r="291" spans="1:16" x14ac:dyDescent="0.25">
      <c r="A291" s="9">
        <v>279</v>
      </c>
      <c r="B291" s="56" t="str">
        <f>IF(VLOOKUP(L291,'do 1000 ha'!$B$18:$I$1018,2,0)=0,"",VLOOKUP(L291,'do 1000 ha'!$B$18:$I$1018,2,0))</f>
        <v/>
      </c>
      <c r="C291" s="56" t="str">
        <f>IF(VLOOKUP(L291,'do 1000 ha'!$B$18:$I$1018,4,0)=0,"",VLOOKUP(L291,'do 1000 ha'!$B$18:$I$1018,4,0))</f>
        <v/>
      </c>
      <c r="D291" s="56" t="str">
        <f>IF(VLOOKUP(L291,'do 1000 ha'!$B$18:$I$1018,5,0)=0,"",VLOOKUP(L291,'do 1000 ha'!$B$18:$I$1018,5,0))</f>
        <v/>
      </c>
      <c r="E291" s="56" t="str">
        <f>IF(VLOOKUP(L291,'do 1000 ha'!$B$18:$I$1018,6,0)=0,"",VLOOKUP(L291,'do 1000 ha'!$B$18:$I$1018,6,0))</f>
        <v/>
      </c>
      <c r="F291" s="56" t="str">
        <f>IF(VLOOKUP(L291,'do 1000 ha'!$B$18:$I$1018,7,0)=0,"",VLOOKUP(L291,'do 1000 ha'!$B$18:$I$1018,7,0))</f>
        <v/>
      </c>
      <c r="G291" s="57" t="str">
        <f>IF(VLOOKUP(L291,'do 1000 ha'!$B$18:$I$1018,8,0)=0,"",VLOOKUP(L291,'do 1000 ha'!$B$18:$I$1018,8,0))</f>
        <v/>
      </c>
      <c r="H291" s="25"/>
      <c r="I291" s="53" t="str">
        <f>IF('do 1000 ha'!K297='do 1000 ha'!$AR$8,'do 1000 ha'!AF297,"")</f>
        <v/>
      </c>
      <c r="J291" s="7" t="str">
        <f t="shared" si="13"/>
        <v/>
      </c>
      <c r="K291" s="11" t="str">
        <f t="array" ref="K291">IF(OR(I291=$I$13:I290),"",I291)</f>
        <v/>
      </c>
      <c r="L291" s="7" t="str">
        <f t="array" ref="L291">IFERROR(INDEX(K$13:K$1012,SMALL(IF(K$13:K$1012&lt;&gt;"",ROW(K$13:K$1012)-ROW(K$13)+1),ROWS(K$13:$K291))),"")</f>
        <v/>
      </c>
      <c r="M291" s="47" t="e">
        <f t="array" ref="M291">IF(ROWS(M$13:M291)&gt;COUNTA(K$13:K$1012),"",INDEX(K$13:K$1012,SMALL(IF(K$13:K$1012&lt;&gt;"",ROW(K$13:K$1012)-ROW(K$13)+1),ROWS(M$13:M291))))</f>
        <v>#NUM!</v>
      </c>
      <c r="O291" s="7">
        <f t="shared" si="14"/>
        <v>0</v>
      </c>
      <c r="P291" s="7">
        <f t="shared" si="15"/>
        <v>0</v>
      </c>
    </row>
    <row r="292" spans="1:16" x14ac:dyDescent="0.25">
      <c r="A292" s="9">
        <v>280</v>
      </c>
      <c r="B292" s="56" t="str">
        <f>IF(VLOOKUP(L292,'do 1000 ha'!$B$18:$I$1018,2,0)=0,"",VLOOKUP(L292,'do 1000 ha'!$B$18:$I$1018,2,0))</f>
        <v/>
      </c>
      <c r="C292" s="56" t="str">
        <f>IF(VLOOKUP(L292,'do 1000 ha'!$B$18:$I$1018,4,0)=0,"",VLOOKUP(L292,'do 1000 ha'!$B$18:$I$1018,4,0))</f>
        <v/>
      </c>
      <c r="D292" s="56" t="str">
        <f>IF(VLOOKUP(L292,'do 1000 ha'!$B$18:$I$1018,5,0)=0,"",VLOOKUP(L292,'do 1000 ha'!$B$18:$I$1018,5,0))</f>
        <v/>
      </c>
      <c r="E292" s="56" t="str">
        <f>IF(VLOOKUP(L292,'do 1000 ha'!$B$18:$I$1018,6,0)=0,"",VLOOKUP(L292,'do 1000 ha'!$B$18:$I$1018,6,0))</f>
        <v/>
      </c>
      <c r="F292" s="56" t="str">
        <f>IF(VLOOKUP(L292,'do 1000 ha'!$B$18:$I$1018,7,0)=0,"",VLOOKUP(L292,'do 1000 ha'!$B$18:$I$1018,7,0))</f>
        <v/>
      </c>
      <c r="G292" s="57" t="str">
        <f>IF(VLOOKUP(L292,'do 1000 ha'!$B$18:$I$1018,8,0)=0,"",VLOOKUP(L292,'do 1000 ha'!$B$18:$I$1018,8,0))</f>
        <v/>
      </c>
      <c r="H292" s="25"/>
      <c r="I292" s="53" t="str">
        <f>IF('do 1000 ha'!K298='do 1000 ha'!$AR$8,'do 1000 ha'!AF298,"")</f>
        <v/>
      </c>
      <c r="J292" s="7" t="str">
        <f t="shared" si="13"/>
        <v/>
      </c>
      <c r="K292" s="11" t="str">
        <f t="array" ref="K292">IF(OR(I292=$I$13:I291),"",I292)</f>
        <v/>
      </c>
      <c r="L292" s="7" t="str">
        <f t="array" ref="L292">IFERROR(INDEX(K$13:K$1012,SMALL(IF(K$13:K$1012&lt;&gt;"",ROW(K$13:K$1012)-ROW(K$13)+1),ROWS(K$13:$K292))),"")</f>
        <v/>
      </c>
      <c r="M292" s="47" t="e">
        <f t="array" ref="M292">IF(ROWS(M$13:M292)&gt;COUNTA(K$13:K$1012),"",INDEX(K$13:K$1012,SMALL(IF(K$13:K$1012&lt;&gt;"",ROW(K$13:K$1012)-ROW(K$13)+1),ROWS(M$13:M292))))</f>
        <v>#NUM!</v>
      </c>
      <c r="O292" s="7">
        <f t="shared" si="14"/>
        <v>0</v>
      </c>
      <c r="P292" s="7">
        <f t="shared" si="15"/>
        <v>0</v>
      </c>
    </row>
    <row r="293" spans="1:16" x14ac:dyDescent="0.25">
      <c r="A293" s="9">
        <v>281</v>
      </c>
      <c r="B293" s="56" t="str">
        <f>IF(VLOOKUP(L293,'do 1000 ha'!$B$18:$I$1018,2,0)=0,"",VLOOKUP(L293,'do 1000 ha'!$B$18:$I$1018,2,0))</f>
        <v/>
      </c>
      <c r="C293" s="56" t="str">
        <f>IF(VLOOKUP(L293,'do 1000 ha'!$B$18:$I$1018,4,0)=0,"",VLOOKUP(L293,'do 1000 ha'!$B$18:$I$1018,4,0))</f>
        <v/>
      </c>
      <c r="D293" s="56" t="str">
        <f>IF(VLOOKUP(L293,'do 1000 ha'!$B$18:$I$1018,5,0)=0,"",VLOOKUP(L293,'do 1000 ha'!$B$18:$I$1018,5,0))</f>
        <v/>
      </c>
      <c r="E293" s="56" t="str">
        <f>IF(VLOOKUP(L293,'do 1000 ha'!$B$18:$I$1018,6,0)=0,"",VLOOKUP(L293,'do 1000 ha'!$B$18:$I$1018,6,0))</f>
        <v/>
      </c>
      <c r="F293" s="56" t="str">
        <f>IF(VLOOKUP(L293,'do 1000 ha'!$B$18:$I$1018,7,0)=0,"",VLOOKUP(L293,'do 1000 ha'!$B$18:$I$1018,7,0))</f>
        <v/>
      </c>
      <c r="G293" s="57" t="str">
        <f>IF(VLOOKUP(L293,'do 1000 ha'!$B$18:$I$1018,8,0)=0,"",VLOOKUP(L293,'do 1000 ha'!$B$18:$I$1018,8,0))</f>
        <v/>
      </c>
      <c r="H293" s="25"/>
      <c r="I293" s="53" t="str">
        <f>IF('do 1000 ha'!K299='do 1000 ha'!$AR$8,'do 1000 ha'!AF299,"")</f>
        <v/>
      </c>
      <c r="J293" s="7" t="str">
        <f t="shared" si="13"/>
        <v/>
      </c>
      <c r="K293" s="11" t="str">
        <f t="array" ref="K293">IF(OR(I293=$I$13:I292),"",I293)</f>
        <v/>
      </c>
      <c r="L293" s="7" t="str">
        <f t="array" ref="L293">IFERROR(INDEX(K$13:K$1012,SMALL(IF(K$13:K$1012&lt;&gt;"",ROW(K$13:K$1012)-ROW(K$13)+1),ROWS(K$13:$K293))),"")</f>
        <v/>
      </c>
      <c r="M293" s="47" t="e">
        <f t="array" ref="M293">IF(ROWS(M$13:M293)&gt;COUNTA(K$13:K$1012),"",INDEX(K$13:K$1012,SMALL(IF(K$13:K$1012&lt;&gt;"",ROW(K$13:K$1012)-ROW(K$13)+1),ROWS(M$13:M293))))</f>
        <v>#NUM!</v>
      </c>
      <c r="O293" s="7">
        <f t="shared" si="14"/>
        <v>0</v>
      </c>
      <c r="P293" s="7">
        <f t="shared" si="15"/>
        <v>0</v>
      </c>
    </row>
    <row r="294" spans="1:16" x14ac:dyDescent="0.25">
      <c r="A294" s="9">
        <v>282</v>
      </c>
      <c r="B294" s="56" t="str">
        <f>IF(VLOOKUP(L294,'do 1000 ha'!$B$18:$I$1018,2,0)=0,"",VLOOKUP(L294,'do 1000 ha'!$B$18:$I$1018,2,0))</f>
        <v/>
      </c>
      <c r="C294" s="56" t="str">
        <f>IF(VLOOKUP(L294,'do 1000 ha'!$B$18:$I$1018,4,0)=0,"",VLOOKUP(L294,'do 1000 ha'!$B$18:$I$1018,4,0))</f>
        <v/>
      </c>
      <c r="D294" s="56" t="str">
        <f>IF(VLOOKUP(L294,'do 1000 ha'!$B$18:$I$1018,5,0)=0,"",VLOOKUP(L294,'do 1000 ha'!$B$18:$I$1018,5,0))</f>
        <v/>
      </c>
      <c r="E294" s="56" t="str">
        <f>IF(VLOOKUP(L294,'do 1000 ha'!$B$18:$I$1018,6,0)=0,"",VLOOKUP(L294,'do 1000 ha'!$B$18:$I$1018,6,0))</f>
        <v/>
      </c>
      <c r="F294" s="56" t="str">
        <f>IF(VLOOKUP(L294,'do 1000 ha'!$B$18:$I$1018,7,0)=0,"",VLOOKUP(L294,'do 1000 ha'!$B$18:$I$1018,7,0))</f>
        <v/>
      </c>
      <c r="G294" s="57" t="str">
        <f>IF(VLOOKUP(L294,'do 1000 ha'!$B$18:$I$1018,8,0)=0,"",VLOOKUP(L294,'do 1000 ha'!$B$18:$I$1018,8,0))</f>
        <v/>
      </c>
      <c r="H294" s="25"/>
      <c r="I294" s="53" t="str">
        <f>IF('do 1000 ha'!K300='do 1000 ha'!$AR$8,'do 1000 ha'!AF300,"")</f>
        <v/>
      </c>
      <c r="J294" s="7" t="str">
        <f t="shared" si="13"/>
        <v/>
      </c>
      <c r="K294" s="11" t="str">
        <f t="array" ref="K294">IF(OR(I294=$I$13:I293),"",I294)</f>
        <v/>
      </c>
      <c r="L294" s="7" t="str">
        <f t="array" ref="L294">IFERROR(INDEX(K$13:K$1012,SMALL(IF(K$13:K$1012&lt;&gt;"",ROW(K$13:K$1012)-ROW(K$13)+1),ROWS(K$13:$K294))),"")</f>
        <v/>
      </c>
      <c r="M294" s="47" t="e">
        <f t="array" ref="M294">IF(ROWS(M$13:M294)&gt;COUNTA(K$13:K$1012),"",INDEX(K$13:K$1012,SMALL(IF(K$13:K$1012&lt;&gt;"",ROW(K$13:K$1012)-ROW(K$13)+1),ROWS(M$13:M294))))</f>
        <v>#NUM!</v>
      </c>
      <c r="O294" s="7">
        <f t="shared" si="14"/>
        <v>0</v>
      </c>
      <c r="P294" s="7">
        <f t="shared" si="15"/>
        <v>0</v>
      </c>
    </row>
    <row r="295" spans="1:16" x14ac:dyDescent="0.25">
      <c r="A295" s="9">
        <v>283</v>
      </c>
      <c r="B295" s="56" t="str">
        <f>IF(VLOOKUP(L295,'do 1000 ha'!$B$18:$I$1018,2,0)=0,"",VLOOKUP(L295,'do 1000 ha'!$B$18:$I$1018,2,0))</f>
        <v/>
      </c>
      <c r="C295" s="56" t="str">
        <f>IF(VLOOKUP(L295,'do 1000 ha'!$B$18:$I$1018,4,0)=0,"",VLOOKUP(L295,'do 1000 ha'!$B$18:$I$1018,4,0))</f>
        <v/>
      </c>
      <c r="D295" s="56" t="str">
        <f>IF(VLOOKUP(L295,'do 1000 ha'!$B$18:$I$1018,5,0)=0,"",VLOOKUP(L295,'do 1000 ha'!$B$18:$I$1018,5,0))</f>
        <v/>
      </c>
      <c r="E295" s="56" t="str">
        <f>IF(VLOOKUP(L295,'do 1000 ha'!$B$18:$I$1018,6,0)=0,"",VLOOKUP(L295,'do 1000 ha'!$B$18:$I$1018,6,0))</f>
        <v/>
      </c>
      <c r="F295" s="56" t="str">
        <f>IF(VLOOKUP(L295,'do 1000 ha'!$B$18:$I$1018,7,0)=0,"",VLOOKUP(L295,'do 1000 ha'!$B$18:$I$1018,7,0))</f>
        <v/>
      </c>
      <c r="G295" s="57" t="str">
        <f>IF(VLOOKUP(L295,'do 1000 ha'!$B$18:$I$1018,8,0)=0,"",VLOOKUP(L295,'do 1000 ha'!$B$18:$I$1018,8,0))</f>
        <v/>
      </c>
      <c r="H295" s="25"/>
      <c r="I295" s="53" t="str">
        <f>IF('do 1000 ha'!K301='do 1000 ha'!$AR$8,'do 1000 ha'!AF301,"")</f>
        <v/>
      </c>
      <c r="J295" s="7" t="str">
        <f t="shared" si="13"/>
        <v/>
      </c>
      <c r="K295" s="11" t="str">
        <f t="array" ref="K295">IF(OR(I295=$I$13:I294),"",I295)</f>
        <v/>
      </c>
      <c r="L295" s="7" t="str">
        <f t="array" ref="L295">IFERROR(INDEX(K$13:K$1012,SMALL(IF(K$13:K$1012&lt;&gt;"",ROW(K$13:K$1012)-ROW(K$13)+1),ROWS(K$13:$K295))),"")</f>
        <v/>
      </c>
      <c r="M295" s="47" t="e">
        <f t="array" ref="M295">IF(ROWS(M$13:M295)&gt;COUNTA(K$13:K$1012),"",INDEX(K$13:K$1012,SMALL(IF(K$13:K$1012&lt;&gt;"",ROW(K$13:K$1012)-ROW(K$13)+1),ROWS(M$13:M295))))</f>
        <v>#NUM!</v>
      </c>
      <c r="O295" s="7">
        <f t="shared" si="14"/>
        <v>0</v>
      </c>
      <c r="P295" s="7">
        <f t="shared" si="15"/>
        <v>0</v>
      </c>
    </row>
    <row r="296" spans="1:16" x14ac:dyDescent="0.25">
      <c r="A296" s="9">
        <v>284</v>
      </c>
      <c r="B296" s="56" t="str">
        <f>IF(VLOOKUP(L296,'do 1000 ha'!$B$18:$I$1018,2,0)=0,"",VLOOKUP(L296,'do 1000 ha'!$B$18:$I$1018,2,0))</f>
        <v/>
      </c>
      <c r="C296" s="56" t="str">
        <f>IF(VLOOKUP(L296,'do 1000 ha'!$B$18:$I$1018,4,0)=0,"",VLOOKUP(L296,'do 1000 ha'!$B$18:$I$1018,4,0))</f>
        <v/>
      </c>
      <c r="D296" s="56" t="str">
        <f>IF(VLOOKUP(L296,'do 1000 ha'!$B$18:$I$1018,5,0)=0,"",VLOOKUP(L296,'do 1000 ha'!$B$18:$I$1018,5,0))</f>
        <v/>
      </c>
      <c r="E296" s="56" t="str">
        <f>IF(VLOOKUP(L296,'do 1000 ha'!$B$18:$I$1018,6,0)=0,"",VLOOKUP(L296,'do 1000 ha'!$B$18:$I$1018,6,0))</f>
        <v/>
      </c>
      <c r="F296" s="56" t="str">
        <f>IF(VLOOKUP(L296,'do 1000 ha'!$B$18:$I$1018,7,0)=0,"",VLOOKUP(L296,'do 1000 ha'!$B$18:$I$1018,7,0))</f>
        <v/>
      </c>
      <c r="G296" s="57" t="str">
        <f>IF(VLOOKUP(L296,'do 1000 ha'!$B$18:$I$1018,8,0)=0,"",VLOOKUP(L296,'do 1000 ha'!$B$18:$I$1018,8,0))</f>
        <v/>
      </c>
      <c r="H296" s="25"/>
      <c r="I296" s="53" t="str">
        <f>IF('do 1000 ha'!K302='do 1000 ha'!$AR$8,'do 1000 ha'!AF302,"")</f>
        <v/>
      </c>
      <c r="J296" s="7" t="str">
        <f t="shared" si="13"/>
        <v/>
      </c>
      <c r="K296" s="11" t="str">
        <f t="array" ref="K296">IF(OR(I296=$I$13:I295),"",I296)</f>
        <v/>
      </c>
      <c r="L296" s="7" t="str">
        <f t="array" ref="L296">IFERROR(INDEX(K$13:K$1012,SMALL(IF(K$13:K$1012&lt;&gt;"",ROW(K$13:K$1012)-ROW(K$13)+1),ROWS(K$13:$K296))),"")</f>
        <v/>
      </c>
      <c r="M296" s="47" t="e">
        <f t="array" ref="M296">IF(ROWS(M$13:M296)&gt;COUNTA(K$13:K$1012),"",INDEX(K$13:K$1012,SMALL(IF(K$13:K$1012&lt;&gt;"",ROW(K$13:K$1012)-ROW(K$13)+1),ROWS(M$13:M296))))</f>
        <v>#NUM!</v>
      </c>
      <c r="O296" s="7">
        <f t="shared" si="14"/>
        <v>0</v>
      </c>
      <c r="P296" s="7">
        <f t="shared" si="15"/>
        <v>0</v>
      </c>
    </row>
    <row r="297" spans="1:16" x14ac:dyDescent="0.25">
      <c r="A297" s="9">
        <v>285</v>
      </c>
      <c r="B297" s="56" t="str">
        <f>IF(VLOOKUP(L297,'do 1000 ha'!$B$18:$I$1018,2,0)=0,"",VLOOKUP(L297,'do 1000 ha'!$B$18:$I$1018,2,0))</f>
        <v/>
      </c>
      <c r="C297" s="56" t="str">
        <f>IF(VLOOKUP(L297,'do 1000 ha'!$B$18:$I$1018,4,0)=0,"",VLOOKUP(L297,'do 1000 ha'!$B$18:$I$1018,4,0))</f>
        <v/>
      </c>
      <c r="D297" s="56" t="str">
        <f>IF(VLOOKUP(L297,'do 1000 ha'!$B$18:$I$1018,5,0)=0,"",VLOOKUP(L297,'do 1000 ha'!$B$18:$I$1018,5,0))</f>
        <v/>
      </c>
      <c r="E297" s="56" t="str">
        <f>IF(VLOOKUP(L297,'do 1000 ha'!$B$18:$I$1018,6,0)=0,"",VLOOKUP(L297,'do 1000 ha'!$B$18:$I$1018,6,0))</f>
        <v/>
      </c>
      <c r="F297" s="56" t="str">
        <f>IF(VLOOKUP(L297,'do 1000 ha'!$B$18:$I$1018,7,0)=0,"",VLOOKUP(L297,'do 1000 ha'!$B$18:$I$1018,7,0))</f>
        <v/>
      </c>
      <c r="G297" s="57" t="str">
        <f>IF(VLOOKUP(L297,'do 1000 ha'!$B$18:$I$1018,8,0)=0,"",VLOOKUP(L297,'do 1000 ha'!$B$18:$I$1018,8,0))</f>
        <v/>
      </c>
      <c r="H297" s="25"/>
      <c r="I297" s="53" t="str">
        <f>IF('do 1000 ha'!K303='do 1000 ha'!$AR$8,'do 1000 ha'!AF303,"")</f>
        <v/>
      </c>
      <c r="J297" s="7" t="str">
        <f t="shared" si="13"/>
        <v/>
      </c>
      <c r="K297" s="11" t="str">
        <f t="array" ref="K297">IF(OR(I297=$I$13:I296),"",I297)</f>
        <v/>
      </c>
      <c r="L297" s="7" t="str">
        <f t="array" ref="L297">IFERROR(INDEX(K$13:K$1012,SMALL(IF(K$13:K$1012&lt;&gt;"",ROW(K$13:K$1012)-ROW(K$13)+1),ROWS(K$13:$K297))),"")</f>
        <v/>
      </c>
      <c r="M297" s="47" t="e">
        <f t="array" ref="M297">IF(ROWS(M$13:M297)&gt;COUNTA(K$13:K$1012),"",INDEX(K$13:K$1012,SMALL(IF(K$13:K$1012&lt;&gt;"",ROW(K$13:K$1012)-ROW(K$13)+1),ROWS(M$13:M297))))</f>
        <v>#NUM!</v>
      </c>
      <c r="O297" s="7">
        <f t="shared" si="14"/>
        <v>0</v>
      </c>
      <c r="P297" s="7">
        <f t="shared" si="15"/>
        <v>0</v>
      </c>
    </row>
    <row r="298" spans="1:16" x14ac:dyDescent="0.25">
      <c r="A298" s="9">
        <v>286</v>
      </c>
      <c r="B298" s="56" t="str">
        <f>IF(VLOOKUP(L298,'do 1000 ha'!$B$18:$I$1018,2,0)=0,"",VLOOKUP(L298,'do 1000 ha'!$B$18:$I$1018,2,0))</f>
        <v/>
      </c>
      <c r="C298" s="56" t="str">
        <f>IF(VLOOKUP(L298,'do 1000 ha'!$B$18:$I$1018,4,0)=0,"",VLOOKUP(L298,'do 1000 ha'!$B$18:$I$1018,4,0))</f>
        <v/>
      </c>
      <c r="D298" s="56" t="str">
        <f>IF(VLOOKUP(L298,'do 1000 ha'!$B$18:$I$1018,5,0)=0,"",VLOOKUP(L298,'do 1000 ha'!$B$18:$I$1018,5,0))</f>
        <v/>
      </c>
      <c r="E298" s="56" t="str">
        <f>IF(VLOOKUP(L298,'do 1000 ha'!$B$18:$I$1018,6,0)=0,"",VLOOKUP(L298,'do 1000 ha'!$B$18:$I$1018,6,0))</f>
        <v/>
      </c>
      <c r="F298" s="56" t="str">
        <f>IF(VLOOKUP(L298,'do 1000 ha'!$B$18:$I$1018,7,0)=0,"",VLOOKUP(L298,'do 1000 ha'!$B$18:$I$1018,7,0))</f>
        <v/>
      </c>
      <c r="G298" s="57" t="str">
        <f>IF(VLOOKUP(L298,'do 1000 ha'!$B$18:$I$1018,8,0)=0,"",VLOOKUP(L298,'do 1000 ha'!$B$18:$I$1018,8,0))</f>
        <v/>
      </c>
      <c r="H298" s="25"/>
      <c r="I298" s="53" t="str">
        <f>IF('do 1000 ha'!K304='do 1000 ha'!$AR$8,'do 1000 ha'!AF304,"")</f>
        <v/>
      </c>
      <c r="J298" s="7" t="str">
        <f t="shared" si="13"/>
        <v/>
      </c>
      <c r="K298" s="11" t="str">
        <f t="array" ref="K298">IF(OR(I298=$I$13:I297),"",I298)</f>
        <v/>
      </c>
      <c r="L298" s="7" t="str">
        <f t="array" ref="L298">IFERROR(INDEX(K$13:K$1012,SMALL(IF(K$13:K$1012&lt;&gt;"",ROW(K$13:K$1012)-ROW(K$13)+1),ROWS(K$13:$K298))),"")</f>
        <v/>
      </c>
      <c r="M298" s="47" t="e">
        <f t="array" ref="M298">IF(ROWS(M$13:M298)&gt;COUNTA(K$13:K$1012),"",INDEX(K$13:K$1012,SMALL(IF(K$13:K$1012&lt;&gt;"",ROW(K$13:K$1012)-ROW(K$13)+1),ROWS(M$13:M298))))</f>
        <v>#NUM!</v>
      </c>
      <c r="O298" s="7">
        <f t="shared" si="14"/>
        <v>0</v>
      </c>
      <c r="P298" s="7">
        <f t="shared" si="15"/>
        <v>0</v>
      </c>
    </row>
    <row r="299" spans="1:16" x14ac:dyDescent="0.25">
      <c r="A299" s="9">
        <v>287</v>
      </c>
      <c r="B299" s="56" t="str">
        <f>IF(VLOOKUP(L299,'do 1000 ha'!$B$18:$I$1018,2,0)=0,"",VLOOKUP(L299,'do 1000 ha'!$B$18:$I$1018,2,0))</f>
        <v/>
      </c>
      <c r="C299" s="56" t="str">
        <f>IF(VLOOKUP(L299,'do 1000 ha'!$B$18:$I$1018,4,0)=0,"",VLOOKUP(L299,'do 1000 ha'!$B$18:$I$1018,4,0))</f>
        <v/>
      </c>
      <c r="D299" s="56" t="str">
        <f>IF(VLOOKUP(L299,'do 1000 ha'!$B$18:$I$1018,5,0)=0,"",VLOOKUP(L299,'do 1000 ha'!$B$18:$I$1018,5,0))</f>
        <v/>
      </c>
      <c r="E299" s="56" t="str">
        <f>IF(VLOOKUP(L299,'do 1000 ha'!$B$18:$I$1018,6,0)=0,"",VLOOKUP(L299,'do 1000 ha'!$B$18:$I$1018,6,0))</f>
        <v/>
      </c>
      <c r="F299" s="56" t="str">
        <f>IF(VLOOKUP(L299,'do 1000 ha'!$B$18:$I$1018,7,0)=0,"",VLOOKUP(L299,'do 1000 ha'!$B$18:$I$1018,7,0))</f>
        <v/>
      </c>
      <c r="G299" s="57" t="str">
        <f>IF(VLOOKUP(L299,'do 1000 ha'!$B$18:$I$1018,8,0)=0,"",VLOOKUP(L299,'do 1000 ha'!$B$18:$I$1018,8,0))</f>
        <v/>
      </c>
      <c r="H299" s="25"/>
      <c r="I299" s="53" t="str">
        <f>IF('do 1000 ha'!K305='do 1000 ha'!$AR$8,'do 1000 ha'!AF305,"")</f>
        <v/>
      </c>
      <c r="J299" s="7" t="str">
        <f t="shared" si="13"/>
        <v/>
      </c>
      <c r="K299" s="11" t="str">
        <f t="array" ref="K299">IF(OR(I299=$I$13:I298),"",I299)</f>
        <v/>
      </c>
      <c r="L299" s="7" t="str">
        <f t="array" ref="L299">IFERROR(INDEX(K$13:K$1012,SMALL(IF(K$13:K$1012&lt;&gt;"",ROW(K$13:K$1012)-ROW(K$13)+1),ROWS(K$13:$K299))),"")</f>
        <v/>
      </c>
      <c r="M299" s="47" t="e">
        <f t="array" ref="M299">IF(ROWS(M$13:M299)&gt;COUNTA(K$13:K$1012),"",INDEX(K$13:K$1012,SMALL(IF(K$13:K$1012&lt;&gt;"",ROW(K$13:K$1012)-ROW(K$13)+1),ROWS(M$13:M299))))</f>
        <v>#NUM!</v>
      </c>
      <c r="O299" s="7">
        <f t="shared" si="14"/>
        <v>0</v>
      </c>
      <c r="P299" s="7">
        <f t="shared" si="15"/>
        <v>0</v>
      </c>
    </row>
    <row r="300" spans="1:16" x14ac:dyDescent="0.25">
      <c r="A300" s="9">
        <v>288</v>
      </c>
      <c r="B300" s="56" t="str">
        <f>IF(VLOOKUP(L300,'do 1000 ha'!$B$18:$I$1018,2,0)=0,"",VLOOKUP(L300,'do 1000 ha'!$B$18:$I$1018,2,0))</f>
        <v/>
      </c>
      <c r="C300" s="56" t="str">
        <f>IF(VLOOKUP(L300,'do 1000 ha'!$B$18:$I$1018,4,0)=0,"",VLOOKUP(L300,'do 1000 ha'!$B$18:$I$1018,4,0))</f>
        <v/>
      </c>
      <c r="D300" s="56" t="str">
        <f>IF(VLOOKUP(L300,'do 1000 ha'!$B$18:$I$1018,5,0)=0,"",VLOOKUP(L300,'do 1000 ha'!$B$18:$I$1018,5,0))</f>
        <v/>
      </c>
      <c r="E300" s="56" t="str">
        <f>IF(VLOOKUP(L300,'do 1000 ha'!$B$18:$I$1018,6,0)=0,"",VLOOKUP(L300,'do 1000 ha'!$B$18:$I$1018,6,0))</f>
        <v/>
      </c>
      <c r="F300" s="56" t="str">
        <f>IF(VLOOKUP(L300,'do 1000 ha'!$B$18:$I$1018,7,0)=0,"",VLOOKUP(L300,'do 1000 ha'!$B$18:$I$1018,7,0))</f>
        <v/>
      </c>
      <c r="G300" s="57" t="str">
        <f>IF(VLOOKUP(L300,'do 1000 ha'!$B$18:$I$1018,8,0)=0,"",VLOOKUP(L300,'do 1000 ha'!$B$18:$I$1018,8,0))</f>
        <v/>
      </c>
      <c r="H300" s="25"/>
      <c r="I300" s="53" t="str">
        <f>IF('do 1000 ha'!K306='do 1000 ha'!$AR$8,'do 1000 ha'!AF306,"")</f>
        <v/>
      </c>
      <c r="J300" s="7" t="str">
        <f t="shared" si="13"/>
        <v/>
      </c>
      <c r="K300" s="11" t="str">
        <f t="array" ref="K300">IF(OR(I300=$I$13:I299),"",I300)</f>
        <v/>
      </c>
      <c r="L300" s="7" t="str">
        <f t="array" ref="L300">IFERROR(INDEX(K$13:K$1012,SMALL(IF(K$13:K$1012&lt;&gt;"",ROW(K$13:K$1012)-ROW(K$13)+1),ROWS(K$13:$K300))),"")</f>
        <v/>
      </c>
      <c r="M300" s="47" t="e">
        <f t="array" ref="M300">IF(ROWS(M$13:M300)&gt;COUNTA(K$13:K$1012),"",INDEX(K$13:K$1012,SMALL(IF(K$13:K$1012&lt;&gt;"",ROW(K$13:K$1012)-ROW(K$13)+1),ROWS(M$13:M300))))</f>
        <v>#NUM!</v>
      </c>
      <c r="O300" s="7">
        <f t="shared" si="14"/>
        <v>0</v>
      </c>
      <c r="P300" s="7">
        <f t="shared" si="15"/>
        <v>0</v>
      </c>
    </row>
    <row r="301" spans="1:16" x14ac:dyDescent="0.25">
      <c r="A301" s="9">
        <v>289</v>
      </c>
      <c r="B301" s="56" t="str">
        <f>IF(VLOOKUP(L301,'do 1000 ha'!$B$18:$I$1018,2,0)=0,"",VLOOKUP(L301,'do 1000 ha'!$B$18:$I$1018,2,0))</f>
        <v/>
      </c>
      <c r="C301" s="56" t="str">
        <f>IF(VLOOKUP(L301,'do 1000 ha'!$B$18:$I$1018,4,0)=0,"",VLOOKUP(L301,'do 1000 ha'!$B$18:$I$1018,4,0))</f>
        <v/>
      </c>
      <c r="D301" s="56" t="str">
        <f>IF(VLOOKUP(L301,'do 1000 ha'!$B$18:$I$1018,5,0)=0,"",VLOOKUP(L301,'do 1000 ha'!$B$18:$I$1018,5,0))</f>
        <v/>
      </c>
      <c r="E301" s="56" t="str">
        <f>IF(VLOOKUP(L301,'do 1000 ha'!$B$18:$I$1018,6,0)=0,"",VLOOKUP(L301,'do 1000 ha'!$B$18:$I$1018,6,0))</f>
        <v/>
      </c>
      <c r="F301" s="56" t="str">
        <f>IF(VLOOKUP(L301,'do 1000 ha'!$B$18:$I$1018,7,0)=0,"",VLOOKUP(L301,'do 1000 ha'!$B$18:$I$1018,7,0))</f>
        <v/>
      </c>
      <c r="G301" s="57" t="str">
        <f>IF(VLOOKUP(L301,'do 1000 ha'!$B$18:$I$1018,8,0)=0,"",VLOOKUP(L301,'do 1000 ha'!$B$18:$I$1018,8,0))</f>
        <v/>
      </c>
      <c r="H301" s="25"/>
      <c r="I301" s="53" t="str">
        <f>IF('do 1000 ha'!K307='do 1000 ha'!$AR$8,'do 1000 ha'!AF307,"")</f>
        <v/>
      </c>
      <c r="J301" s="7" t="str">
        <f t="shared" si="13"/>
        <v/>
      </c>
      <c r="K301" s="11" t="str">
        <f t="array" ref="K301">IF(OR(I301=$I$13:I300),"",I301)</f>
        <v/>
      </c>
      <c r="L301" s="7" t="str">
        <f t="array" ref="L301">IFERROR(INDEX(K$13:K$1012,SMALL(IF(K$13:K$1012&lt;&gt;"",ROW(K$13:K$1012)-ROW(K$13)+1),ROWS(K$13:$K301))),"")</f>
        <v/>
      </c>
      <c r="M301" s="47" t="e">
        <f t="array" ref="M301">IF(ROWS(M$13:M301)&gt;COUNTA(K$13:K$1012),"",INDEX(K$13:K$1012,SMALL(IF(K$13:K$1012&lt;&gt;"",ROW(K$13:K$1012)-ROW(K$13)+1),ROWS(M$13:M301))))</f>
        <v>#NUM!</v>
      </c>
      <c r="O301" s="7">
        <f t="shared" si="14"/>
        <v>0</v>
      </c>
      <c r="P301" s="7">
        <f t="shared" si="15"/>
        <v>0</v>
      </c>
    </row>
    <row r="302" spans="1:16" x14ac:dyDescent="0.25">
      <c r="A302" s="9">
        <v>290</v>
      </c>
      <c r="B302" s="56" t="str">
        <f>IF(VLOOKUP(L302,'do 1000 ha'!$B$18:$I$1018,2,0)=0,"",VLOOKUP(L302,'do 1000 ha'!$B$18:$I$1018,2,0))</f>
        <v/>
      </c>
      <c r="C302" s="56" t="str">
        <f>IF(VLOOKUP(L302,'do 1000 ha'!$B$18:$I$1018,4,0)=0,"",VLOOKUP(L302,'do 1000 ha'!$B$18:$I$1018,4,0))</f>
        <v/>
      </c>
      <c r="D302" s="56" t="str">
        <f>IF(VLOOKUP(L302,'do 1000 ha'!$B$18:$I$1018,5,0)=0,"",VLOOKUP(L302,'do 1000 ha'!$B$18:$I$1018,5,0))</f>
        <v/>
      </c>
      <c r="E302" s="56" t="str">
        <f>IF(VLOOKUP(L302,'do 1000 ha'!$B$18:$I$1018,6,0)=0,"",VLOOKUP(L302,'do 1000 ha'!$B$18:$I$1018,6,0))</f>
        <v/>
      </c>
      <c r="F302" s="56" t="str">
        <f>IF(VLOOKUP(L302,'do 1000 ha'!$B$18:$I$1018,7,0)=0,"",VLOOKUP(L302,'do 1000 ha'!$B$18:$I$1018,7,0))</f>
        <v/>
      </c>
      <c r="G302" s="57" t="str">
        <f>IF(VLOOKUP(L302,'do 1000 ha'!$B$18:$I$1018,8,0)=0,"",VLOOKUP(L302,'do 1000 ha'!$B$18:$I$1018,8,0))</f>
        <v/>
      </c>
      <c r="H302" s="25"/>
      <c r="I302" s="53" t="str">
        <f>IF('do 1000 ha'!K308='do 1000 ha'!$AR$8,'do 1000 ha'!AF308,"")</f>
        <v/>
      </c>
      <c r="J302" s="7" t="str">
        <f t="shared" si="13"/>
        <v/>
      </c>
      <c r="K302" s="11" t="str">
        <f t="array" ref="K302">IF(OR(I302=$I$13:I301),"",I302)</f>
        <v/>
      </c>
      <c r="L302" s="7" t="str">
        <f t="array" ref="L302">IFERROR(INDEX(K$13:K$1012,SMALL(IF(K$13:K$1012&lt;&gt;"",ROW(K$13:K$1012)-ROW(K$13)+1),ROWS(K$13:$K302))),"")</f>
        <v/>
      </c>
      <c r="M302" s="47" t="e">
        <f t="array" ref="M302">IF(ROWS(M$13:M302)&gt;COUNTA(K$13:K$1012),"",INDEX(K$13:K$1012,SMALL(IF(K$13:K$1012&lt;&gt;"",ROW(K$13:K$1012)-ROW(K$13)+1),ROWS(M$13:M302))))</f>
        <v>#NUM!</v>
      </c>
      <c r="O302" s="7">
        <f t="shared" si="14"/>
        <v>0</v>
      </c>
      <c r="P302" s="7">
        <f t="shared" si="15"/>
        <v>0</v>
      </c>
    </row>
    <row r="303" spans="1:16" x14ac:dyDescent="0.25">
      <c r="A303" s="9">
        <v>291</v>
      </c>
      <c r="B303" s="56" t="str">
        <f>IF(VLOOKUP(L303,'do 1000 ha'!$B$18:$I$1018,2,0)=0,"",VLOOKUP(L303,'do 1000 ha'!$B$18:$I$1018,2,0))</f>
        <v/>
      </c>
      <c r="C303" s="56" t="str">
        <f>IF(VLOOKUP(L303,'do 1000 ha'!$B$18:$I$1018,4,0)=0,"",VLOOKUP(L303,'do 1000 ha'!$B$18:$I$1018,4,0))</f>
        <v/>
      </c>
      <c r="D303" s="56" t="str">
        <f>IF(VLOOKUP(L303,'do 1000 ha'!$B$18:$I$1018,5,0)=0,"",VLOOKUP(L303,'do 1000 ha'!$B$18:$I$1018,5,0))</f>
        <v/>
      </c>
      <c r="E303" s="56" t="str">
        <f>IF(VLOOKUP(L303,'do 1000 ha'!$B$18:$I$1018,6,0)=0,"",VLOOKUP(L303,'do 1000 ha'!$B$18:$I$1018,6,0))</f>
        <v/>
      </c>
      <c r="F303" s="56" t="str">
        <f>IF(VLOOKUP(L303,'do 1000 ha'!$B$18:$I$1018,7,0)=0,"",VLOOKUP(L303,'do 1000 ha'!$B$18:$I$1018,7,0))</f>
        <v/>
      </c>
      <c r="G303" s="57" t="str">
        <f>IF(VLOOKUP(L303,'do 1000 ha'!$B$18:$I$1018,8,0)=0,"",VLOOKUP(L303,'do 1000 ha'!$B$18:$I$1018,8,0))</f>
        <v/>
      </c>
      <c r="H303" s="25"/>
      <c r="I303" s="53" t="str">
        <f>IF('do 1000 ha'!K309='do 1000 ha'!$AR$8,'do 1000 ha'!AF309,"")</f>
        <v/>
      </c>
      <c r="J303" s="7" t="str">
        <f t="shared" si="13"/>
        <v/>
      </c>
      <c r="K303" s="11" t="str">
        <f t="array" ref="K303">IF(OR(I303=$I$13:I302),"",I303)</f>
        <v/>
      </c>
      <c r="L303" s="7" t="str">
        <f t="array" ref="L303">IFERROR(INDEX(K$13:K$1012,SMALL(IF(K$13:K$1012&lt;&gt;"",ROW(K$13:K$1012)-ROW(K$13)+1),ROWS(K$13:$K303))),"")</f>
        <v/>
      </c>
      <c r="M303" s="47" t="e">
        <f t="array" ref="M303">IF(ROWS(M$13:M303)&gt;COUNTA(K$13:K$1012),"",INDEX(K$13:K$1012,SMALL(IF(K$13:K$1012&lt;&gt;"",ROW(K$13:K$1012)-ROW(K$13)+1),ROWS(M$13:M303))))</f>
        <v>#NUM!</v>
      </c>
      <c r="O303" s="7">
        <f t="shared" si="14"/>
        <v>0</v>
      </c>
      <c r="P303" s="7">
        <f t="shared" si="15"/>
        <v>0</v>
      </c>
    </row>
    <row r="304" spans="1:16" x14ac:dyDescent="0.25">
      <c r="A304" s="9">
        <v>292</v>
      </c>
      <c r="B304" s="56" t="str">
        <f>IF(VLOOKUP(L304,'do 1000 ha'!$B$18:$I$1018,2,0)=0,"",VLOOKUP(L304,'do 1000 ha'!$B$18:$I$1018,2,0))</f>
        <v/>
      </c>
      <c r="C304" s="56" t="str">
        <f>IF(VLOOKUP(L304,'do 1000 ha'!$B$18:$I$1018,4,0)=0,"",VLOOKUP(L304,'do 1000 ha'!$B$18:$I$1018,4,0))</f>
        <v/>
      </c>
      <c r="D304" s="56" t="str">
        <f>IF(VLOOKUP(L304,'do 1000 ha'!$B$18:$I$1018,5,0)=0,"",VLOOKUP(L304,'do 1000 ha'!$B$18:$I$1018,5,0))</f>
        <v/>
      </c>
      <c r="E304" s="56" t="str">
        <f>IF(VLOOKUP(L304,'do 1000 ha'!$B$18:$I$1018,6,0)=0,"",VLOOKUP(L304,'do 1000 ha'!$B$18:$I$1018,6,0))</f>
        <v/>
      </c>
      <c r="F304" s="56" t="str">
        <f>IF(VLOOKUP(L304,'do 1000 ha'!$B$18:$I$1018,7,0)=0,"",VLOOKUP(L304,'do 1000 ha'!$B$18:$I$1018,7,0))</f>
        <v/>
      </c>
      <c r="G304" s="57" t="str">
        <f>IF(VLOOKUP(L304,'do 1000 ha'!$B$18:$I$1018,8,0)=0,"",VLOOKUP(L304,'do 1000 ha'!$B$18:$I$1018,8,0))</f>
        <v/>
      </c>
      <c r="H304" s="25"/>
      <c r="I304" s="53" t="str">
        <f>IF('do 1000 ha'!K310='do 1000 ha'!$AR$8,'do 1000 ha'!AF310,"")</f>
        <v/>
      </c>
      <c r="J304" s="7" t="str">
        <f t="shared" si="13"/>
        <v/>
      </c>
      <c r="K304" s="11" t="str">
        <f t="array" ref="K304">IF(OR(I304=$I$13:I303),"",I304)</f>
        <v/>
      </c>
      <c r="L304" s="7" t="str">
        <f t="array" ref="L304">IFERROR(INDEX(K$13:K$1012,SMALL(IF(K$13:K$1012&lt;&gt;"",ROW(K$13:K$1012)-ROW(K$13)+1),ROWS(K$13:$K304))),"")</f>
        <v/>
      </c>
      <c r="M304" s="47" t="e">
        <f t="array" ref="M304">IF(ROWS(M$13:M304)&gt;COUNTA(K$13:K$1012),"",INDEX(K$13:K$1012,SMALL(IF(K$13:K$1012&lt;&gt;"",ROW(K$13:K$1012)-ROW(K$13)+1),ROWS(M$13:M304))))</f>
        <v>#NUM!</v>
      </c>
      <c r="O304" s="7">
        <f t="shared" si="14"/>
        <v>0</v>
      </c>
      <c r="P304" s="7">
        <f t="shared" si="15"/>
        <v>0</v>
      </c>
    </row>
    <row r="305" spans="1:16" x14ac:dyDescent="0.25">
      <c r="A305" s="9">
        <v>293</v>
      </c>
      <c r="B305" s="56" t="str">
        <f>IF(VLOOKUP(L305,'do 1000 ha'!$B$18:$I$1018,2,0)=0,"",VLOOKUP(L305,'do 1000 ha'!$B$18:$I$1018,2,0))</f>
        <v/>
      </c>
      <c r="C305" s="56" t="str">
        <f>IF(VLOOKUP(L305,'do 1000 ha'!$B$18:$I$1018,4,0)=0,"",VLOOKUP(L305,'do 1000 ha'!$B$18:$I$1018,4,0))</f>
        <v/>
      </c>
      <c r="D305" s="56" t="str">
        <f>IF(VLOOKUP(L305,'do 1000 ha'!$B$18:$I$1018,5,0)=0,"",VLOOKUP(L305,'do 1000 ha'!$B$18:$I$1018,5,0))</f>
        <v/>
      </c>
      <c r="E305" s="56" t="str">
        <f>IF(VLOOKUP(L305,'do 1000 ha'!$B$18:$I$1018,6,0)=0,"",VLOOKUP(L305,'do 1000 ha'!$B$18:$I$1018,6,0))</f>
        <v/>
      </c>
      <c r="F305" s="56" t="str">
        <f>IF(VLOOKUP(L305,'do 1000 ha'!$B$18:$I$1018,7,0)=0,"",VLOOKUP(L305,'do 1000 ha'!$B$18:$I$1018,7,0))</f>
        <v/>
      </c>
      <c r="G305" s="57" t="str">
        <f>IF(VLOOKUP(L305,'do 1000 ha'!$B$18:$I$1018,8,0)=0,"",VLOOKUP(L305,'do 1000 ha'!$B$18:$I$1018,8,0))</f>
        <v/>
      </c>
      <c r="H305" s="25"/>
      <c r="I305" s="53" t="str">
        <f>IF('do 1000 ha'!K311='do 1000 ha'!$AR$8,'do 1000 ha'!AF311,"")</f>
        <v/>
      </c>
      <c r="J305" s="7" t="str">
        <f t="shared" si="13"/>
        <v/>
      </c>
      <c r="K305" s="11" t="str">
        <f t="array" ref="K305">IF(OR(I305=$I$13:I304),"",I305)</f>
        <v/>
      </c>
      <c r="L305" s="7" t="str">
        <f t="array" ref="L305">IFERROR(INDEX(K$13:K$1012,SMALL(IF(K$13:K$1012&lt;&gt;"",ROW(K$13:K$1012)-ROW(K$13)+1),ROWS(K$13:$K305))),"")</f>
        <v/>
      </c>
      <c r="M305" s="47" t="e">
        <f t="array" ref="M305">IF(ROWS(M$13:M305)&gt;COUNTA(K$13:K$1012),"",INDEX(K$13:K$1012,SMALL(IF(K$13:K$1012&lt;&gt;"",ROW(K$13:K$1012)-ROW(K$13)+1),ROWS(M$13:M305))))</f>
        <v>#NUM!</v>
      </c>
      <c r="O305" s="7">
        <f t="shared" si="14"/>
        <v>0</v>
      </c>
      <c r="P305" s="7">
        <f t="shared" si="15"/>
        <v>0</v>
      </c>
    </row>
    <row r="306" spans="1:16" x14ac:dyDescent="0.25">
      <c r="A306" s="9">
        <v>294</v>
      </c>
      <c r="B306" s="56" t="str">
        <f>IF(VLOOKUP(L306,'do 1000 ha'!$B$18:$I$1018,2,0)=0,"",VLOOKUP(L306,'do 1000 ha'!$B$18:$I$1018,2,0))</f>
        <v/>
      </c>
      <c r="C306" s="56" t="str">
        <f>IF(VLOOKUP(L306,'do 1000 ha'!$B$18:$I$1018,4,0)=0,"",VLOOKUP(L306,'do 1000 ha'!$B$18:$I$1018,4,0))</f>
        <v/>
      </c>
      <c r="D306" s="56" t="str">
        <f>IF(VLOOKUP(L306,'do 1000 ha'!$B$18:$I$1018,5,0)=0,"",VLOOKUP(L306,'do 1000 ha'!$B$18:$I$1018,5,0))</f>
        <v/>
      </c>
      <c r="E306" s="56" t="str">
        <f>IF(VLOOKUP(L306,'do 1000 ha'!$B$18:$I$1018,6,0)=0,"",VLOOKUP(L306,'do 1000 ha'!$B$18:$I$1018,6,0))</f>
        <v/>
      </c>
      <c r="F306" s="56" t="str">
        <f>IF(VLOOKUP(L306,'do 1000 ha'!$B$18:$I$1018,7,0)=0,"",VLOOKUP(L306,'do 1000 ha'!$B$18:$I$1018,7,0))</f>
        <v/>
      </c>
      <c r="G306" s="57" t="str">
        <f>IF(VLOOKUP(L306,'do 1000 ha'!$B$18:$I$1018,8,0)=0,"",VLOOKUP(L306,'do 1000 ha'!$B$18:$I$1018,8,0))</f>
        <v/>
      </c>
      <c r="H306" s="25"/>
      <c r="I306" s="53" t="str">
        <f>IF('do 1000 ha'!K312='do 1000 ha'!$AR$8,'do 1000 ha'!AF312,"")</f>
        <v/>
      </c>
      <c r="J306" s="7" t="str">
        <f t="shared" si="13"/>
        <v/>
      </c>
      <c r="K306" s="11" t="str">
        <f t="array" ref="K306">IF(OR(I306=$I$13:I305),"",I306)</f>
        <v/>
      </c>
      <c r="L306" s="7" t="str">
        <f t="array" ref="L306">IFERROR(INDEX(K$13:K$1012,SMALL(IF(K$13:K$1012&lt;&gt;"",ROW(K$13:K$1012)-ROW(K$13)+1),ROWS(K$13:$K306))),"")</f>
        <v/>
      </c>
      <c r="M306" s="47" t="e">
        <f t="array" ref="M306">IF(ROWS(M$13:M306)&gt;COUNTA(K$13:K$1012),"",INDEX(K$13:K$1012,SMALL(IF(K$13:K$1012&lt;&gt;"",ROW(K$13:K$1012)-ROW(K$13)+1),ROWS(M$13:M306))))</f>
        <v>#NUM!</v>
      </c>
      <c r="O306" s="7">
        <f t="shared" si="14"/>
        <v>0</v>
      </c>
      <c r="P306" s="7">
        <f t="shared" si="15"/>
        <v>0</v>
      </c>
    </row>
    <row r="307" spans="1:16" x14ac:dyDescent="0.25">
      <c r="A307" s="9">
        <v>295</v>
      </c>
      <c r="B307" s="56" t="str">
        <f>IF(VLOOKUP(L307,'do 1000 ha'!$B$18:$I$1018,2,0)=0,"",VLOOKUP(L307,'do 1000 ha'!$B$18:$I$1018,2,0))</f>
        <v/>
      </c>
      <c r="C307" s="56" t="str">
        <f>IF(VLOOKUP(L307,'do 1000 ha'!$B$18:$I$1018,4,0)=0,"",VLOOKUP(L307,'do 1000 ha'!$B$18:$I$1018,4,0))</f>
        <v/>
      </c>
      <c r="D307" s="56" t="str">
        <f>IF(VLOOKUP(L307,'do 1000 ha'!$B$18:$I$1018,5,0)=0,"",VLOOKUP(L307,'do 1000 ha'!$B$18:$I$1018,5,0))</f>
        <v/>
      </c>
      <c r="E307" s="56" t="str">
        <f>IF(VLOOKUP(L307,'do 1000 ha'!$B$18:$I$1018,6,0)=0,"",VLOOKUP(L307,'do 1000 ha'!$B$18:$I$1018,6,0))</f>
        <v/>
      </c>
      <c r="F307" s="56" t="str">
        <f>IF(VLOOKUP(L307,'do 1000 ha'!$B$18:$I$1018,7,0)=0,"",VLOOKUP(L307,'do 1000 ha'!$B$18:$I$1018,7,0))</f>
        <v/>
      </c>
      <c r="G307" s="57" t="str">
        <f>IF(VLOOKUP(L307,'do 1000 ha'!$B$18:$I$1018,8,0)=0,"",VLOOKUP(L307,'do 1000 ha'!$B$18:$I$1018,8,0))</f>
        <v/>
      </c>
      <c r="H307" s="25"/>
      <c r="I307" s="53" t="str">
        <f>IF('do 1000 ha'!K313='do 1000 ha'!$AR$8,'do 1000 ha'!AF313,"")</f>
        <v/>
      </c>
      <c r="J307" s="7" t="str">
        <f t="shared" si="13"/>
        <v/>
      </c>
      <c r="K307" s="11" t="str">
        <f t="array" ref="K307">IF(OR(I307=$I$13:I306),"",I307)</f>
        <v/>
      </c>
      <c r="L307" s="7" t="str">
        <f t="array" ref="L307">IFERROR(INDEX(K$13:K$1012,SMALL(IF(K$13:K$1012&lt;&gt;"",ROW(K$13:K$1012)-ROW(K$13)+1),ROWS(K$13:$K307))),"")</f>
        <v/>
      </c>
      <c r="M307" s="47" t="e">
        <f t="array" ref="M307">IF(ROWS(M$13:M307)&gt;COUNTA(K$13:K$1012),"",INDEX(K$13:K$1012,SMALL(IF(K$13:K$1012&lt;&gt;"",ROW(K$13:K$1012)-ROW(K$13)+1),ROWS(M$13:M307))))</f>
        <v>#NUM!</v>
      </c>
      <c r="O307" s="7">
        <f t="shared" si="14"/>
        <v>0</v>
      </c>
      <c r="P307" s="7">
        <f t="shared" si="15"/>
        <v>0</v>
      </c>
    </row>
    <row r="308" spans="1:16" x14ac:dyDescent="0.25">
      <c r="A308" s="9">
        <v>296</v>
      </c>
      <c r="B308" s="56" t="str">
        <f>IF(VLOOKUP(L308,'do 1000 ha'!$B$18:$I$1018,2,0)=0,"",VLOOKUP(L308,'do 1000 ha'!$B$18:$I$1018,2,0))</f>
        <v/>
      </c>
      <c r="C308" s="56" t="str">
        <f>IF(VLOOKUP(L308,'do 1000 ha'!$B$18:$I$1018,4,0)=0,"",VLOOKUP(L308,'do 1000 ha'!$B$18:$I$1018,4,0))</f>
        <v/>
      </c>
      <c r="D308" s="56" t="str">
        <f>IF(VLOOKUP(L308,'do 1000 ha'!$B$18:$I$1018,5,0)=0,"",VLOOKUP(L308,'do 1000 ha'!$B$18:$I$1018,5,0))</f>
        <v/>
      </c>
      <c r="E308" s="56" t="str">
        <f>IF(VLOOKUP(L308,'do 1000 ha'!$B$18:$I$1018,6,0)=0,"",VLOOKUP(L308,'do 1000 ha'!$B$18:$I$1018,6,0))</f>
        <v/>
      </c>
      <c r="F308" s="56" t="str">
        <f>IF(VLOOKUP(L308,'do 1000 ha'!$B$18:$I$1018,7,0)=0,"",VLOOKUP(L308,'do 1000 ha'!$B$18:$I$1018,7,0))</f>
        <v/>
      </c>
      <c r="G308" s="57" t="str">
        <f>IF(VLOOKUP(L308,'do 1000 ha'!$B$18:$I$1018,8,0)=0,"",VLOOKUP(L308,'do 1000 ha'!$B$18:$I$1018,8,0))</f>
        <v/>
      </c>
      <c r="H308" s="25"/>
      <c r="I308" s="53" t="str">
        <f>IF('do 1000 ha'!K314='do 1000 ha'!$AR$8,'do 1000 ha'!AF314,"")</f>
        <v/>
      </c>
      <c r="J308" s="7" t="str">
        <f t="shared" si="13"/>
        <v/>
      </c>
      <c r="K308" s="11" t="str">
        <f t="array" ref="K308">IF(OR(I308=$I$13:I307),"",I308)</f>
        <v/>
      </c>
      <c r="L308" s="7" t="str">
        <f t="array" ref="L308">IFERROR(INDEX(K$13:K$1012,SMALL(IF(K$13:K$1012&lt;&gt;"",ROW(K$13:K$1012)-ROW(K$13)+1),ROWS(K$13:$K308))),"")</f>
        <v/>
      </c>
      <c r="M308" s="47" t="e">
        <f t="array" ref="M308">IF(ROWS(M$13:M308)&gt;COUNTA(K$13:K$1012),"",INDEX(K$13:K$1012,SMALL(IF(K$13:K$1012&lt;&gt;"",ROW(K$13:K$1012)-ROW(K$13)+1),ROWS(M$13:M308))))</f>
        <v>#NUM!</v>
      </c>
      <c r="O308" s="7">
        <f t="shared" si="14"/>
        <v>0</v>
      </c>
      <c r="P308" s="7">
        <f t="shared" si="15"/>
        <v>0</v>
      </c>
    </row>
    <row r="309" spans="1:16" x14ac:dyDescent="0.25">
      <c r="A309" s="9">
        <v>297</v>
      </c>
      <c r="B309" s="56" t="str">
        <f>IF(VLOOKUP(L309,'do 1000 ha'!$B$18:$I$1018,2,0)=0,"",VLOOKUP(L309,'do 1000 ha'!$B$18:$I$1018,2,0))</f>
        <v/>
      </c>
      <c r="C309" s="56" t="str">
        <f>IF(VLOOKUP(L309,'do 1000 ha'!$B$18:$I$1018,4,0)=0,"",VLOOKUP(L309,'do 1000 ha'!$B$18:$I$1018,4,0))</f>
        <v/>
      </c>
      <c r="D309" s="56" t="str">
        <f>IF(VLOOKUP(L309,'do 1000 ha'!$B$18:$I$1018,5,0)=0,"",VLOOKUP(L309,'do 1000 ha'!$B$18:$I$1018,5,0))</f>
        <v/>
      </c>
      <c r="E309" s="56" t="str">
        <f>IF(VLOOKUP(L309,'do 1000 ha'!$B$18:$I$1018,6,0)=0,"",VLOOKUP(L309,'do 1000 ha'!$B$18:$I$1018,6,0))</f>
        <v/>
      </c>
      <c r="F309" s="56" t="str">
        <f>IF(VLOOKUP(L309,'do 1000 ha'!$B$18:$I$1018,7,0)=0,"",VLOOKUP(L309,'do 1000 ha'!$B$18:$I$1018,7,0))</f>
        <v/>
      </c>
      <c r="G309" s="57" t="str">
        <f>IF(VLOOKUP(L309,'do 1000 ha'!$B$18:$I$1018,8,0)=0,"",VLOOKUP(L309,'do 1000 ha'!$B$18:$I$1018,8,0))</f>
        <v/>
      </c>
      <c r="H309" s="25"/>
      <c r="I309" s="53" t="str">
        <f>IF('do 1000 ha'!K315='do 1000 ha'!$AR$8,'do 1000 ha'!AF315,"")</f>
        <v/>
      </c>
      <c r="J309" s="7" t="str">
        <f t="shared" si="13"/>
        <v/>
      </c>
      <c r="K309" s="11" t="str">
        <f t="array" ref="K309">IF(OR(I309=$I$13:I308),"",I309)</f>
        <v/>
      </c>
      <c r="L309" s="7" t="str">
        <f t="array" ref="L309">IFERROR(INDEX(K$13:K$1012,SMALL(IF(K$13:K$1012&lt;&gt;"",ROW(K$13:K$1012)-ROW(K$13)+1),ROWS(K$13:$K309))),"")</f>
        <v/>
      </c>
      <c r="M309" s="47" t="e">
        <f t="array" ref="M309">IF(ROWS(M$13:M309)&gt;COUNTA(K$13:K$1012),"",INDEX(K$13:K$1012,SMALL(IF(K$13:K$1012&lt;&gt;"",ROW(K$13:K$1012)-ROW(K$13)+1),ROWS(M$13:M309))))</f>
        <v>#NUM!</v>
      </c>
      <c r="O309" s="7">
        <f t="shared" si="14"/>
        <v>0</v>
      </c>
      <c r="P309" s="7">
        <f t="shared" si="15"/>
        <v>0</v>
      </c>
    </row>
    <row r="310" spans="1:16" x14ac:dyDescent="0.25">
      <c r="A310" s="9">
        <v>298</v>
      </c>
      <c r="B310" s="56" t="str">
        <f>IF(VLOOKUP(L310,'do 1000 ha'!$B$18:$I$1018,2,0)=0,"",VLOOKUP(L310,'do 1000 ha'!$B$18:$I$1018,2,0))</f>
        <v/>
      </c>
      <c r="C310" s="56" t="str">
        <f>IF(VLOOKUP(L310,'do 1000 ha'!$B$18:$I$1018,4,0)=0,"",VLOOKUP(L310,'do 1000 ha'!$B$18:$I$1018,4,0))</f>
        <v/>
      </c>
      <c r="D310" s="56" t="str">
        <f>IF(VLOOKUP(L310,'do 1000 ha'!$B$18:$I$1018,5,0)=0,"",VLOOKUP(L310,'do 1000 ha'!$B$18:$I$1018,5,0))</f>
        <v/>
      </c>
      <c r="E310" s="56" t="str">
        <f>IF(VLOOKUP(L310,'do 1000 ha'!$B$18:$I$1018,6,0)=0,"",VLOOKUP(L310,'do 1000 ha'!$B$18:$I$1018,6,0))</f>
        <v/>
      </c>
      <c r="F310" s="56" t="str">
        <f>IF(VLOOKUP(L310,'do 1000 ha'!$B$18:$I$1018,7,0)=0,"",VLOOKUP(L310,'do 1000 ha'!$B$18:$I$1018,7,0))</f>
        <v/>
      </c>
      <c r="G310" s="57" t="str">
        <f>IF(VLOOKUP(L310,'do 1000 ha'!$B$18:$I$1018,8,0)=0,"",VLOOKUP(L310,'do 1000 ha'!$B$18:$I$1018,8,0))</f>
        <v/>
      </c>
      <c r="H310" s="25"/>
      <c r="I310" s="53" t="str">
        <f>IF('do 1000 ha'!K316='do 1000 ha'!$AR$8,'do 1000 ha'!AF316,"")</f>
        <v/>
      </c>
      <c r="J310" s="7" t="str">
        <f t="shared" si="13"/>
        <v/>
      </c>
      <c r="K310" s="11" t="str">
        <f t="array" ref="K310">IF(OR(I310=$I$13:I309),"",I310)</f>
        <v/>
      </c>
      <c r="L310" s="7" t="str">
        <f t="array" ref="L310">IFERROR(INDEX(K$13:K$1012,SMALL(IF(K$13:K$1012&lt;&gt;"",ROW(K$13:K$1012)-ROW(K$13)+1),ROWS(K$13:$K310))),"")</f>
        <v/>
      </c>
      <c r="M310" s="47" t="e">
        <f t="array" ref="M310">IF(ROWS(M$13:M310)&gt;COUNTA(K$13:K$1012),"",INDEX(K$13:K$1012,SMALL(IF(K$13:K$1012&lt;&gt;"",ROW(K$13:K$1012)-ROW(K$13)+1),ROWS(M$13:M310))))</f>
        <v>#NUM!</v>
      </c>
      <c r="O310" s="7">
        <f t="shared" si="14"/>
        <v>0</v>
      </c>
      <c r="P310" s="7">
        <f t="shared" si="15"/>
        <v>0</v>
      </c>
    </row>
    <row r="311" spans="1:16" x14ac:dyDescent="0.25">
      <c r="A311" s="9">
        <v>299</v>
      </c>
      <c r="B311" s="56" t="str">
        <f>IF(VLOOKUP(L311,'do 1000 ha'!$B$18:$I$1018,2,0)=0,"",VLOOKUP(L311,'do 1000 ha'!$B$18:$I$1018,2,0))</f>
        <v/>
      </c>
      <c r="C311" s="56" t="str">
        <f>IF(VLOOKUP(L311,'do 1000 ha'!$B$18:$I$1018,4,0)=0,"",VLOOKUP(L311,'do 1000 ha'!$B$18:$I$1018,4,0))</f>
        <v/>
      </c>
      <c r="D311" s="56" t="str">
        <f>IF(VLOOKUP(L311,'do 1000 ha'!$B$18:$I$1018,5,0)=0,"",VLOOKUP(L311,'do 1000 ha'!$B$18:$I$1018,5,0))</f>
        <v/>
      </c>
      <c r="E311" s="56" t="str">
        <f>IF(VLOOKUP(L311,'do 1000 ha'!$B$18:$I$1018,6,0)=0,"",VLOOKUP(L311,'do 1000 ha'!$B$18:$I$1018,6,0))</f>
        <v/>
      </c>
      <c r="F311" s="56" t="str">
        <f>IF(VLOOKUP(L311,'do 1000 ha'!$B$18:$I$1018,7,0)=0,"",VLOOKUP(L311,'do 1000 ha'!$B$18:$I$1018,7,0))</f>
        <v/>
      </c>
      <c r="G311" s="57" t="str">
        <f>IF(VLOOKUP(L311,'do 1000 ha'!$B$18:$I$1018,8,0)=0,"",VLOOKUP(L311,'do 1000 ha'!$B$18:$I$1018,8,0))</f>
        <v/>
      </c>
      <c r="H311" s="25"/>
      <c r="I311" s="53" t="str">
        <f>IF('do 1000 ha'!K317='do 1000 ha'!$AR$8,'do 1000 ha'!AF317,"")</f>
        <v/>
      </c>
      <c r="J311" s="7" t="str">
        <f t="shared" si="13"/>
        <v/>
      </c>
      <c r="K311" s="11" t="str">
        <f t="array" ref="K311">IF(OR(I311=$I$13:I310),"",I311)</f>
        <v/>
      </c>
      <c r="L311" s="7" t="str">
        <f t="array" ref="L311">IFERROR(INDEX(K$13:K$1012,SMALL(IF(K$13:K$1012&lt;&gt;"",ROW(K$13:K$1012)-ROW(K$13)+1),ROWS(K$13:$K311))),"")</f>
        <v/>
      </c>
      <c r="M311" s="47" t="e">
        <f t="array" ref="M311">IF(ROWS(M$13:M311)&gt;COUNTA(K$13:K$1012),"",INDEX(K$13:K$1012,SMALL(IF(K$13:K$1012&lt;&gt;"",ROW(K$13:K$1012)-ROW(K$13)+1),ROWS(M$13:M311))))</f>
        <v>#NUM!</v>
      </c>
      <c r="O311" s="7">
        <f t="shared" si="14"/>
        <v>0</v>
      </c>
      <c r="P311" s="7">
        <f t="shared" si="15"/>
        <v>0</v>
      </c>
    </row>
    <row r="312" spans="1:16" x14ac:dyDescent="0.25">
      <c r="A312" s="9">
        <v>300</v>
      </c>
      <c r="B312" s="56" t="str">
        <f>IF(VLOOKUP(L312,'do 1000 ha'!$B$18:$I$1018,2,0)=0,"",VLOOKUP(L312,'do 1000 ha'!$B$18:$I$1018,2,0))</f>
        <v/>
      </c>
      <c r="C312" s="56" t="str">
        <f>IF(VLOOKUP(L312,'do 1000 ha'!$B$18:$I$1018,4,0)=0,"",VLOOKUP(L312,'do 1000 ha'!$B$18:$I$1018,4,0))</f>
        <v/>
      </c>
      <c r="D312" s="56" t="str">
        <f>IF(VLOOKUP(L312,'do 1000 ha'!$B$18:$I$1018,5,0)=0,"",VLOOKUP(L312,'do 1000 ha'!$B$18:$I$1018,5,0))</f>
        <v/>
      </c>
      <c r="E312" s="56" t="str">
        <f>IF(VLOOKUP(L312,'do 1000 ha'!$B$18:$I$1018,6,0)=0,"",VLOOKUP(L312,'do 1000 ha'!$B$18:$I$1018,6,0))</f>
        <v/>
      </c>
      <c r="F312" s="56" t="str">
        <f>IF(VLOOKUP(L312,'do 1000 ha'!$B$18:$I$1018,7,0)=0,"",VLOOKUP(L312,'do 1000 ha'!$B$18:$I$1018,7,0))</f>
        <v/>
      </c>
      <c r="G312" s="57" t="str">
        <f>IF(VLOOKUP(L312,'do 1000 ha'!$B$18:$I$1018,8,0)=0,"",VLOOKUP(L312,'do 1000 ha'!$B$18:$I$1018,8,0))</f>
        <v/>
      </c>
      <c r="H312" s="25"/>
      <c r="I312" s="53" t="str">
        <f>IF('do 1000 ha'!K318='do 1000 ha'!$AR$8,'do 1000 ha'!AF318,"")</f>
        <v/>
      </c>
      <c r="J312" s="7" t="str">
        <f t="shared" si="13"/>
        <v/>
      </c>
      <c r="K312" s="11" t="str">
        <f t="array" ref="K312">IF(OR(I312=$I$13:I311),"",I312)</f>
        <v/>
      </c>
      <c r="L312" s="7" t="str">
        <f t="array" ref="L312">IFERROR(INDEX(K$13:K$1012,SMALL(IF(K$13:K$1012&lt;&gt;"",ROW(K$13:K$1012)-ROW(K$13)+1),ROWS(K$13:$K312))),"")</f>
        <v/>
      </c>
      <c r="M312" s="47" t="e">
        <f t="array" ref="M312">IF(ROWS(M$13:M312)&gt;COUNTA(K$13:K$1012),"",INDEX(K$13:K$1012,SMALL(IF(K$13:K$1012&lt;&gt;"",ROW(K$13:K$1012)-ROW(K$13)+1),ROWS(M$13:M312))))</f>
        <v>#NUM!</v>
      </c>
      <c r="O312" s="7">
        <f t="shared" si="14"/>
        <v>0</v>
      </c>
      <c r="P312" s="7">
        <f t="shared" si="15"/>
        <v>0</v>
      </c>
    </row>
    <row r="313" spans="1:16" x14ac:dyDescent="0.25">
      <c r="A313" s="9">
        <v>301</v>
      </c>
      <c r="B313" s="56" t="str">
        <f>IF(VLOOKUP(L313,'do 1000 ha'!$B$18:$I$1018,2,0)=0,"",VLOOKUP(L313,'do 1000 ha'!$B$18:$I$1018,2,0))</f>
        <v/>
      </c>
      <c r="C313" s="56" t="str">
        <f>IF(VLOOKUP(L313,'do 1000 ha'!$B$18:$I$1018,4,0)=0,"",VLOOKUP(L313,'do 1000 ha'!$B$18:$I$1018,4,0))</f>
        <v/>
      </c>
      <c r="D313" s="56" t="str">
        <f>IF(VLOOKUP(L313,'do 1000 ha'!$B$18:$I$1018,5,0)=0,"",VLOOKUP(L313,'do 1000 ha'!$B$18:$I$1018,5,0))</f>
        <v/>
      </c>
      <c r="E313" s="56" t="str">
        <f>IF(VLOOKUP(L313,'do 1000 ha'!$B$18:$I$1018,6,0)=0,"",VLOOKUP(L313,'do 1000 ha'!$B$18:$I$1018,6,0))</f>
        <v/>
      </c>
      <c r="F313" s="56" t="str">
        <f>IF(VLOOKUP(L313,'do 1000 ha'!$B$18:$I$1018,7,0)=0,"",VLOOKUP(L313,'do 1000 ha'!$B$18:$I$1018,7,0))</f>
        <v/>
      </c>
      <c r="G313" s="57" t="str">
        <f>IF(VLOOKUP(L313,'do 1000 ha'!$B$18:$I$1018,8,0)=0,"",VLOOKUP(L313,'do 1000 ha'!$B$18:$I$1018,8,0))</f>
        <v/>
      </c>
      <c r="H313" s="25"/>
      <c r="I313" s="53" t="str">
        <f>IF('do 1000 ha'!K319='do 1000 ha'!$AR$8,'do 1000 ha'!AF319,"")</f>
        <v/>
      </c>
      <c r="J313" s="7" t="str">
        <f t="shared" si="13"/>
        <v/>
      </c>
      <c r="K313" s="11" t="str">
        <f t="array" ref="K313">IF(OR(I313=$I$13:I312),"",I313)</f>
        <v/>
      </c>
      <c r="L313" s="7" t="str">
        <f t="array" ref="L313">IFERROR(INDEX(K$13:K$1012,SMALL(IF(K$13:K$1012&lt;&gt;"",ROW(K$13:K$1012)-ROW(K$13)+1),ROWS(K$13:$K313))),"")</f>
        <v/>
      </c>
      <c r="M313" s="47" t="e">
        <f t="array" ref="M313">IF(ROWS(M$13:M313)&gt;COUNTA(K$13:K$1012),"",INDEX(K$13:K$1012,SMALL(IF(K$13:K$1012&lt;&gt;"",ROW(K$13:K$1012)-ROW(K$13)+1),ROWS(M$13:M313))))</f>
        <v>#NUM!</v>
      </c>
      <c r="O313" s="7">
        <f t="shared" si="14"/>
        <v>0</v>
      </c>
      <c r="P313" s="7">
        <f t="shared" si="15"/>
        <v>0</v>
      </c>
    </row>
    <row r="314" spans="1:16" x14ac:dyDescent="0.25">
      <c r="A314" s="9">
        <v>302</v>
      </c>
      <c r="B314" s="56" t="str">
        <f>IF(VLOOKUP(L314,'do 1000 ha'!$B$18:$I$1018,2,0)=0,"",VLOOKUP(L314,'do 1000 ha'!$B$18:$I$1018,2,0))</f>
        <v/>
      </c>
      <c r="C314" s="56" t="str">
        <f>IF(VLOOKUP(L314,'do 1000 ha'!$B$18:$I$1018,4,0)=0,"",VLOOKUP(L314,'do 1000 ha'!$B$18:$I$1018,4,0))</f>
        <v/>
      </c>
      <c r="D314" s="56" t="str">
        <f>IF(VLOOKUP(L314,'do 1000 ha'!$B$18:$I$1018,5,0)=0,"",VLOOKUP(L314,'do 1000 ha'!$B$18:$I$1018,5,0))</f>
        <v/>
      </c>
      <c r="E314" s="56" t="str">
        <f>IF(VLOOKUP(L314,'do 1000 ha'!$B$18:$I$1018,6,0)=0,"",VLOOKUP(L314,'do 1000 ha'!$B$18:$I$1018,6,0))</f>
        <v/>
      </c>
      <c r="F314" s="56" t="str">
        <f>IF(VLOOKUP(L314,'do 1000 ha'!$B$18:$I$1018,7,0)=0,"",VLOOKUP(L314,'do 1000 ha'!$B$18:$I$1018,7,0))</f>
        <v/>
      </c>
      <c r="G314" s="57" t="str">
        <f>IF(VLOOKUP(L314,'do 1000 ha'!$B$18:$I$1018,8,0)=0,"",VLOOKUP(L314,'do 1000 ha'!$B$18:$I$1018,8,0))</f>
        <v/>
      </c>
      <c r="H314" s="25"/>
      <c r="I314" s="53" t="str">
        <f>IF('do 1000 ha'!K320='do 1000 ha'!$AR$8,'do 1000 ha'!AF320,"")</f>
        <v/>
      </c>
      <c r="J314" s="7" t="str">
        <f t="shared" si="13"/>
        <v/>
      </c>
      <c r="K314" s="11" t="str">
        <f t="array" ref="K314">IF(OR(I314=$I$13:I313),"",I314)</f>
        <v/>
      </c>
      <c r="L314" s="7" t="str">
        <f t="array" ref="L314">IFERROR(INDEX(K$13:K$1012,SMALL(IF(K$13:K$1012&lt;&gt;"",ROW(K$13:K$1012)-ROW(K$13)+1),ROWS(K$13:$K314))),"")</f>
        <v/>
      </c>
      <c r="M314" s="47" t="e">
        <f t="array" ref="M314">IF(ROWS(M$13:M314)&gt;COUNTA(K$13:K$1012),"",INDEX(K$13:K$1012,SMALL(IF(K$13:K$1012&lt;&gt;"",ROW(K$13:K$1012)-ROW(K$13)+1),ROWS(M$13:M314))))</f>
        <v>#NUM!</v>
      </c>
      <c r="O314" s="7">
        <f t="shared" si="14"/>
        <v>0</v>
      </c>
      <c r="P314" s="7">
        <f t="shared" si="15"/>
        <v>0</v>
      </c>
    </row>
    <row r="315" spans="1:16" x14ac:dyDescent="0.25">
      <c r="A315" s="9">
        <v>303</v>
      </c>
      <c r="B315" s="56" t="str">
        <f>IF(VLOOKUP(L315,'do 1000 ha'!$B$18:$I$1018,2,0)=0,"",VLOOKUP(L315,'do 1000 ha'!$B$18:$I$1018,2,0))</f>
        <v/>
      </c>
      <c r="C315" s="56" t="str">
        <f>IF(VLOOKUP(L315,'do 1000 ha'!$B$18:$I$1018,4,0)=0,"",VLOOKUP(L315,'do 1000 ha'!$B$18:$I$1018,4,0))</f>
        <v/>
      </c>
      <c r="D315" s="56" t="str">
        <f>IF(VLOOKUP(L315,'do 1000 ha'!$B$18:$I$1018,5,0)=0,"",VLOOKUP(L315,'do 1000 ha'!$B$18:$I$1018,5,0))</f>
        <v/>
      </c>
      <c r="E315" s="56" t="str">
        <f>IF(VLOOKUP(L315,'do 1000 ha'!$B$18:$I$1018,6,0)=0,"",VLOOKUP(L315,'do 1000 ha'!$B$18:$I$1018,6,0))</f>
        <v/>
      </c>
      <c r="F315" s="56" t="str">
        <f>IF(VLOOKUP(L315,'do 1000 ha'!$B$18:$I$1018,7,0)=0,"",VLOOKUP(L315,'do 1000 ha'!$B$18:$I$1018,7,0))</f>
        <v/>
      </c>
      <c r="G315" s="57" t="str">
        <f>IF(VLOOKUP(L315,'do 1000 ha'!$B$18:$I$1018,8,0)=0,"",VLOOKUP(L315,'do 1000 ha'!$B$18:$I$1018,8,0))</f>
        <v/>
      </c>
      <c r="H315" s="25"/>
      <c r="I315" s="53" t="str">
        <f>IF('do 1000 ha'!K321='do 1000 ha'!$AR$8,'do 1000 ha'!AF321,"")</f>
        <v/>
      </c>
      <c r="J315" s="7" t="str">
        <f t="shared" si="13"/>
        <v/>
      </c>
      <c r="K315" s="11" t="str">
        <f t="array" ref="K315">IF(OR(I315=$I$13:I314),"",I315)</f>
        <v/>
      </c>
      <c r="L315" s="7" t="str">
        <f t="array" ref="L315">IFERROR(INDEX(K$13:K$1012,SMALL(IF(K$13:K$1012&lt;&gt;"",ROW(K$13:K$1012)-ROW(K$13)+1),ROWS(K$13:$K315))),"")</f>
        <v/>
      </c>
      <c r="M315" s="47" t="e">
        <f t="array" ref="M315">IF(ROWS(M$13:M315)&gt;COUNTA(K$13:K$1012),"",INDEX(K$13:K$1012,SMALL(IF(K$13:K$1012&lt;&gt;"",ROW(K$13:K$1012)-ROW(K$13)+1),ROWS(M$13:M315))))</f>
        <v>#NUM!</v>
      </c>
      <c r="O315" s="7">
        <f t="shared" si="14"/>
        <v>0</v>
      </c>
      <c r="P315" s="7">
        <f t="shared" si="15"/>
        <v>0</v>
      </c>
    </row>
    <row r="316" spans="1:16" x14ac:dyDescent="0.25">
      <c r="A316" s="9">
        <v>304</v>
      </c>
      <c r="B316" s="56" t="str">
        <f>IF(VLOOKUP(L316,'do 1000 ha'!$B$18:$I$1018,2,0)=0,"",VLOOKUP(L316,'do 1000 ha'!$B$18:$I$1018,2,0))</f>
        <v/>
      </c>
      <c r="C316" s="56" t="str">
        <f>IF(VLOOKUP(L316,'do 1000 ha'!$B$18:$I$1018,4,0)=0,"",VLOOKUP(L316,'do 1000 ha'!$B$18:$I$1018,4,0))</f>
        <v/>
      </c>
      <c r="D316" s="56" t="str">
        <f>IF(VLOOKUP(L316,'do 1000 ha'!$B$18:$I$1018,5,0)=0,"",VLOOKUP(L316,'do 1000 ha'!$B$18:$I$1018,5,0))</f>
        <v/>
      </c>
      <c r="E316" s="56" t="str">
        <f>IF(VLOOKUP(L316,'do 1000 ha'!$B$18:$I$1018,6,0)=0,"",VLOOKUP(L316,'do 1000 ha'!$B$18:$I$1018,6,0))</f>
        <v/>
      </c>
      <c r="F316" s="56" t="str">
        <f>IF(VLOOKUP(L316,'do 1000 ha'!$B$18:$I$1018,7,0)=0,"",VLOOKUP(L316,'do 1000 ha'!$B$18:$I$1018,7,0))</f>
        <v/>
      </c>
      <c r="G316" s="57" t="str">
        <f>IF(VLOOKUP(L316,'do 1000 ha'!$B$18:$I$1018,8,0)=0,"",VLOOKUP(L316,'do 1000 ha'!$B$18:$I$1018,8,0))</f>
        <v/>
      </c>
      <c r="H316" s="25"/>
      <c r="I316" s="53" t="str">
        <f>IF('do 1000 ha'!K322='do 1000 ha'!$AR$8,'do 1000 ha'!AF322,"")</f>
        <v/>
      </c>
      <c r="J316" s="7" t="str">
        <f t="shared" si="13"/>
        <v/>
      </c>
      <c r="K316" s="11" t="str">
        <f t="array" ref="K316">IF(OR(I316=$I$13:I315),"",I316)</f>
        <v/>
      </c>
      <c r="L316" s="7" t="str">
        <f t="array" ref="L316">IFERROR(INDEX(K$13:K$1012,SMALL(IF(K$13:K$1012&lt;&gt;"",ROW(K$13:K$1012)-ROW(K$13)+1),ROWS(K$13:$K316))),"")</f>
        <v/>
      </c>
      <c r="M316" s="47" t="e">
        <f t="array" ref="M316">IF(ROWS(M$13:M316)&gt;COUNTA(K$13:K$1012),"",INDEX(K$13:K$1012,SMALL(IF(K$13:K$1012&lt;&gt;"",ROW(K$13:K$1012)-ROW(K$13)+1),ROWS(M$13:M316))))</f>
        <v>#NUM!</v>
      </c>
      <c r="O316" s="7">
        <f t="shared" si="14"/>
        <v>0</v>
      </c>
      <c r="P316" s="7">
        <f t="shared" si="15"/>
        <v>0</v>
      </c>
    </row>
    <row r="317" spans="1:16" x14ac:dyDescent="0.25">
      <c r="A317" s="9">
        <v>305</v>
      </c>
      <c r="B317" s="56" t="str">
        <f>IF(VLOOKUP(L317,'do 1000 ha'!$B$18:$I$1018,2,0)=0,"",VLOOKUP(L317,'do 1000 ha'!$B$18:$I$1018,2,0))</f>
        <v/>
      </c>
      <c r="C317" s="56" t="str">
        <f>IF(VLOOKUP(L317,'do 1000 ha'!$B$18:$I$1018,4,0)=0,"",VLOOKUP(L317,'do 1000 ha'!$B$18:$I$1018,4,0))</f>
        <v/>
      </c>
      <c r="D317" s="56" t="str">
        <f>IF(VLOOKUP(L317,'do 1000 ha'!$B$18:$I$1018,5,0)=0,"",VLOOKUP(L317,'do 1000 ha'!$B$18:$I$1018,5,0))</f>
        <v/>
      </c>
      <c r="E317" s="56" t="str">
        <f>IF(VLOOKUP(L317,'do 1000 ha'!$B$18:$I$1018,6,0)=0,"",VLOOKUP(L317,'do 1000 ha'!$B$18:$I$1018,6,0))</f>
        <v/>
      </c>
      <c r="F317" s="56" t="str">
        <f>IF(VLOOKUP(L317,'do 1000 ha'!$B$18:$I$1018,7,0)=0,"",VLOOKUP(L317,'do 1000 ha'!$B$18:$I$1018,7,0))</f>
        <v/>
      </c>
      <c r="G317" s="57" t="str">
        <f>IF(VLOOKUP(L317,'do 1000 ha'!$B$18:$I$1018,8,0)=0,"",VLOOKUP(L317,'do 1000 ha'!$B$18:$I$1018,8,0))</f>
        <v/>
      </c>
      <c r="H317" s="25"/>
      <c r="I317" s="53" t="str">
        <f>IF('do 1000 ha'!K323='do 1000 ha'!$AR$8,'do 1000 ha'!AF323,"")</f>
        <v/>
      </c>
      <c r="J317" s="7" t="str">
        <f t="shared" si="13"/>
        <v/>
      </c>
      <c r="K317" s="11" t="str">
        <f t="array" ref="K317">IF(OR(I317=$I$13:I316),"",I317)</f>
        <v/>
      </c>
      <c r="L317" s="7" t="str">
        <f t="array" ref="L317">IFERROR(INDEX(K$13:K$1012,SMALL(IF(K$13:K$1012&lt;&gt;"",ROW(K$13:K$1012)-ROW(K$13)+1),ROWS(K$13:$K317))),"")</f>
        <v/>
      </c>
      <c r="M317" s="47" t="e">
        <f t="array" ref="M317">IF(ROWS(M$13:M317)&gt;COUNTA(K$13:K$1012),"",INDEX(K$13:K$1012,SMALL(IF(K$13:K$1012&lt;&gt;"",ROW(K$13:K$1012)-ROW(K$13)+1),ROWS(M$13:M317))))</f>
        <v>#NUM!</v>
      </c>
      <c r="O317" s="7">
        <f t="shared" si="14"/>
        <v>0</v>
      </c>
      <c r="P317" s="7">
        <f t="shared" si="15"/>
        <v>0</v>
      </c>
    </row>
    <row r="318" spans="1:16" x14ac:dyDescent="0.25">
      <c r="A318" s="9">
        <v>306</v>
      </c>
      <c r="B318" s="56" t="str">
        <f>IF(VLOOKUP(L318,'do 1000 ha'!$B$18:$I$1018,2,0)=0,"",VLOOKUP(L318,'do 1000 ha'!$B$18:$I$1018,2,0))</f>
        <v/>
      </c>
      <c r="C318" s="56" t="str">
        <f>IF(VLOOKUP(L318,'do 1000 ha'!$B$18:$I$1018,4,0)=0,"",VLOOKUP(L318,'do 1000 ha'!$B$18:$I$1018,4,0))</f>
        <v/>
      </c>
      <c r="D318" s="56" t="str">
        <f>IF(VLOOKUP(L318,'do 1000 ha'!$B$18:$I$1018,5,0)=0,"",VLOOKUP(L318,'do 1000 ha'!$B$18:$I$1018,5,0))</f>
        <v/>
      </c>
      <c r="E318" s="56" t="str">
        <f>IF(VLOOKUP(L318,'do 1000 ha'!$B$18:$I$1018,6,0)=0,"",VLOOKUP(L318,'do 1000 ha'!$B$18:$I$1018,6,0))</f>
        <v/>
      </c>
      <c r="F318" s="56" t="str">
        <f>IF(VLOOKUP(L318,'do 1000 ha'!$B$18:$I$1018,7,0)=0,"",VLOOKUP(L318,'do 1000 ha'!$B$18:$I$1018,7,0))</f>
        <v/>
      </c>
      <c r="G318" s="57" t="str">
        <f>IF(VLOOKUP(L318,'do 1000 ha'!$B$18:$I$1018,8,0)=0,"",VLOOKUP(L318,'do 1000 ha'!$B$18:$I$1018,8,0))</f>
        <v/>
      </c>
      <c r="H318" s="25"/>
      <c r="I318" s="53" t="str">
        <f>IF('do 1000 ha'!K324='do 1000 ha'!$AR$8,'do 1000 ha'!AF324,"")</f>
        <v/>
      </c>
      <c r="J318" s="7" t="str">
        <f t="shared" si="13"/>
        <v/>
      </c>
      <c r="K318" s="11" t="str">
        <f t="array" ref="K318">IF(OR(I318=$I$13:I317),"",I318)</f>
        <v/>
      </c>
      <c r="L318" s="7" t="str">
        <f t="array" ref="L318">IFERROR(INDEX(K$13:K$1012,SMALL(IF(K$13:K$1012&lt;&gt;"",ROW(K$13:K$1012)-ROW(K$13)+1),ROWS(K$13:$K318))),"")</f>
        <v/>
      </c>
      <c r="M318" s="47" t="e">
        <f t="array" ref="M318">IF(ROWS(M$13:M318)&gt;COUNTA(K$13:K$1012),"",INDEX(K$13:K$1012,SMALL(IF(K$13:K$1012&lt;&gt;"",ROW(K$13:K$1012)-ROW(K$13)+1),ROWS(M$13:M318))))</f>
        <v>#NUM!</v>
      </c>
      <c r="O318" s="7">
        <f t="shared" si="14"/>
        <v>0</v>
      </c>
      <c r="P318" s="7">
        <f t="shared" si="15"/>
        <v>0</v>
      </c>
    </row>
    <row r="319" spans="1:16" x14ac:dyDescent="0.25">
      <c r="A319" s="9">
        <v>307</v>
      </c>
      <c r="B319" s="56" t="str">
        <f>IF(VLOOKUP(L319,'do 1000 ha'!$B$18:$I$1018,2,0)=0,"",VLOOKUP(L319,'do 1000 ha'!$B$18:$I$1018,2,0))</f>
        <v/>
      </c>
      <c r="C319" s="56" t="str">
        <f>IF(VLOOKUP(L319,'do 1000 ha'!$B$18:$I$1018,4,0)=0,"",VLOOKUP(L319,'do 1000 ha'!$B$18:$I$1018,4,0))</f>
        <v/>
      </c>
      <c r="D319" s="56" t="str">
        <f>IF(VLOOKUP(L319,'do 1000 ha'!$B$18:$I$1018,5,0)=0,"",VLOOKUP(L319,'do 1000 ha'!$B$18:$I$1018,5,0))</f>
        <v/>
      </c>
      <c r="E319" s="56" t="str">
        <f>IF(VLOOKUP(L319,'do 1000 ha'!$B$18:$I$1018,6,0)=0,"",VLOOKUP(L319,'do 1000 ha'!$B$18:$I$1018,6,0))</f>
        <v/>
      </c>
      <c r="F319" s="56" t="str">
        <f>IF(VLOOKUP(L319,'do 1000 ha'!$B$18:$I$1018,7,0)=0,"",VLOOKUP(L319,'do 1000 ha'!$B$18:$I$1018,7,0))</f>
        <v/>
      </c>
      <c r="G319" s="57" t="str">
        <f>IF(VLOOKUP(L319,'do 1000 ha'!$B$18:$I$1018,8,0)=0,"",VLOOKUP(L319,'do 1000 ha'!$B$18:$I$1018,8,0))</f>
        <v/>
      </c>
      <c r="H319" s="25"/>
      <c r="I319" s="53" t="str">
        <f>IF('do 1000 ha'!K325='do 1000 ha'!$AR$8,'do 1000 ha'!AF325,"")</f>
        <v/>
      </c>
      <c r="J319" s="7" t="str">
        <f t="shared" si="13"/>
        <v/>
      </c>
      <c r="K319" s="11" t="str">
        <f t="array" ref="K319">IF(OR(I319=$I$13:I318),"",I319)</f>
        <v/>
      </c>
      <c r="L319" s="7" t="str">
        <f t="array" ref="L319">IFERROR(INDEX(K$13:K$1012,SMALL(IF(K$13:K$1012&lt;&gt;"",ROW(K$13:K$1012)-ROW(K$13)+1),ROWS(K$13:$K319))),"")</f>
        <v/>
      </c>
      <c r="M319" s="47" t="e">
        <f t="array" ref="M319">IF(ROWS(M$13:M319)&gt;COUNTA(K$13:K$1012),"",INDEX(K$13:K$1012,SMALL(IF(K$13:K$1012&lt;&gt;"",ROW(K$13:K$1012)-ROW(K$13)+1),ROWS(M$13:M319))))</f>
        <v>#NUM!</v>
      </c>
      <c r="O319" s="7">
        <f t="shared" si="14"/>
        <v>0</v>
      </c>
      <c r="P319" s="7">
        <f t="shared" si="15"/>
        <v>0</v>
      </c>
    </row>
    <row r="320" spans="1:16" x14ac:dyDescent="0.25">
      <c r="A320" s="9">
        <v>308</v>
      </c>
      <c r="B320" s="56" t="str">
        <f>IF(VLOOKUP(L320,'do 1000 ha'!$B$18:$I$1018,2,0)=0,"",VLOOKUP(L320,'do 1000 ha'!$B$18:$I$1018,2,0))</f>
        <v/>
      </c>
      <c r="C320" s="56" t="str">
        <f>IF(VLOOKUP(L320,'do 1000 ha'!$B$18:$I$1018,4,0)=0,"",VLOOKUP(L320,'do 1000 ha'!$B$18:$I$1018,4,0))</f>
        <v/>
      </c>
      <c r="D320" s="56" t="str">
        <f>IF(VLOOKUP(L320,'do 1000 ha'!$B$18:$I$1018,5,0)=0,"",VLOOKUP(L320,'do 1000 ha'!$B$18:$I$1018,5,0))</f>
        <v/>
      </c>
      <c r="E320" s="56" t="str">
        <f>IF(VLOOKUP(L320,'do 1000 ha'!$B$18:$I$1018,6,0)=0,"",VLOOKUP(L320,'do 1000 ha'!$B$18:$I$1018,6,0))</f>
        <v/>
      </c>
      <c r="F320" s="56" t="str">
        <f>IF(VLOOKUP(L320,'do 1000 ha'!$B$18:$I$1018,7,0)=0,"",VLOOKUP(L320,'do 1000 ha'!$B$18:$I$1018,7,0))</f>
        <v/>
      </c>
      <c r="G320" s="57" t="str">
        <f>IF(VLOOKUP(L320,'do 1000 ha'!$B$18:$I$1018,8,0)=0,"",VLOOKUP(L320,'do 1000 ha'!$B$18:$I$1018,8,0))</f>
        <v/>
      </c>
      <c r="H320" s="25"/>
      <c r="I320" s="53" t="str">
        <f>IF('do 1000 ha'!K326='do 1000 ha'!$AR$8,'do 1000 ha'!AF326,"")</f>
        <v/>
      </c>
      <c r="J320" s="7" t="str">
        <f t="shared" si="13"/>
        <v/>
      </c>
      <c r="K320" s="11" t="str">
        <f t="array" ref="K320">IF(OR(I320=$I$13:I319),"",I320)</f>
        <v/>
      </c>
      <c r="L320" s="7" t="str">
        <f t="array" ref="L320">IFERROR(INDEX(K$13:K$1012,SMALL(IF(K$13:K$1012&lt;&gt;"",ROW(K$13:K$1012)-ROW(K$13)+1),ROWS(K$13:$K320))),"")</f>
        <v/>
      </c>
      <c r="M320" s="47" t="e">
        <f t="array" ref="M320">IF(ROWS(M$13:M320)&gt;COUNTA(K$13:K$1012),"",INDEX(K$13:K$1012,SMALL(IF(K$13:K$1012&lt;&gt;"",ROW(K$13:K$1012)-ROW(K$13)+1),ROWS(M$13:M320))))</f>
        <v>#NUM!</v>
      </c>
      <c r="O320" s="7">
        <f t="shared" si="14"/>
        <v>0</v>
      </c>
      <c r="P320" s="7">
        <f t="shared" si="15"/>
        <v>0</v>
      </c>
    </row>
    <row r="321" spans="1:16" x14ac:dyDescent="0.25">
      <c r="A321" s="9">
        <v>309</v>
      </c>
      <c r="B321" s="56" t="str">
        <f>IF(VLOOKUP(L321,'do 1000 ha'!$B$18:$I$1018,2,0)=0,"",VLOOKUP(L321,'do 1000 ha'!$B$18:$I$1018,2,0))</f>
        <v/>
      </c>
      <c r="C321" s="56" t="str">
        <f>IF(VLOOKUP(L321,'do 1000 ha'!$B$18:$I$1018,4,0)=0,"",VLOOKUP(L321,'do 1000 ha'!$B$18:$I$1018,4,0))</f>
        <v/>
      </c>
      <c r="D321" s="56" t="str">
        <f>IF(VLOOKUP(L321,'do 1000 ha'!$B$18:$I$1018,5,0)=0,"",VLOOKUP(L321,'do 1000 ha'!$B$18:$I$1018,5,0))</f>
        <v/>
      </c>
      <c r="E321" s="56" t="str">
        <f>IF(VLOOKUP(L321,'do 1000 ha'!$B$18:$I$1018,6,0)=0,"",VLOOKUP(L321,'do 1000 ha'!$B$18:$I$1018,6,0))</f>
        <v/>
      </c>
      <c r="F321" s="56" t="str">
        <f>IF(VLOOKUP(L321,'do 1000 ha'!$B$18:$I$1018,7,0)=0,"",VLOOKUP(L321,'do 1000 ha'!$B$18:$I$1018,7,0))</f>
        <v/>
      </c>
      <c r="G321" s="57" t="str">
        <f>IF(VLOOKUP(L321,'do 1000 ha'!$B$18:$I$1018,8,0)=0,"",VLOOKUP(L321,'do 1000 ha'!$B$18:$I$1018,8,0))</f>
        <v/>
      </c>
      <c r="H321" s="25"/>
      <c r="I321" s="53" t="str">
        <f>IF('do 1000 ha'!K327='do 1000 ha'!$AR$8,'do 1000 ha'!AF327,"")</f>
        <v/>
      </c>
      <c r="J321" s="7" t="str">
        <f t="shared" si="13"/>
        <v/>
      </c>
      <c r="K321" s="11" t="str">
        <f t="array" ref="K321">IF(OR(I321=$I$13:I320),"",I321)</f>
        <v/>
      </c>
      <c r="L321" s="7" t="str">
        <f t="array" ref="L321">IFERROR(INDEX(K$13:K$1012,SMALL(IF(K$13:K$1012&lt;&gt;"",ROW(K$13:K$1012)-ROW(K$13)+1),ROWS(K$13:$K321))),"")</f>
        <v/>
      </c>
      <c r="M321" s="47" t="e">
        <f t="array" ref="M321">IF(ROWS(M$13:M321)&gt;COUNTA(K$13:K$1012),"",INDEX(K$13:K$1012,SMALL(IF(K$13:K$1012&lt;&gt;"",ROW(K$13:K$1012)-ROW(K$13)+1),ROWS(M$13:M321))))</f>
        <v>#NUM!</v>
      </c>
      <c r="O321" s="7">
        <f t="shared" si="14"/>
        <v>0</v>
      </c>
      <c r="P321" s="7">
        <f t="shared" si="15"/>
        <v>0</v>
      </c>
    </row>
    <row r="322" spans="1:16" x14ac:dyDescent="0.25">
      <c r="A322" s="9">
        <v>310</v>
      </c>
      <c r="B322" s="56" t="str">
        <f>IF(VLOOKUP(L322,'do 1000 ha'!$B$18:$I$1018,2,0)=0,"",VLOOKUP(L322,'do 1000 ha'!$B$18:$I$1018,2,0))</f>
        <v/>
      </c>
      <c r="C322" s="56" t="str">
        <f>IF(VLOOKUP(L322,'do 1000 ha'!$B$18:$I$1018,4,0)=0,"",VLOOKUP(L322,'do 1000 ha'!$B$18:$I$1018,4,0))</f>
        <v/>
      </c>
      <c r="D322" s="56" t="str">
        <f>IF(VLOOKUP(L322,'do 1000 ha'!$B$18:$I$1018,5,0)=0,"",VLOOKUP(L322,'do 1000 ha'!$B$18:$I$1018,5,0))</f>
        <v/>
      </c>
      <c r="E322" s="56" t="str">
        <f>IF(VLOOKUP(L322,'do 1000 ha'!$B$18:$I$1018,6,0)=0,"",VLOOKUP(L322,'do 1000 ha'!$B$18:$I$1018,6,0))</f>
        <v/>
      </c>
      <c r="F322" s="56" t="str">
        <f>IF(VLOOKUP(L322,'do 1000 ha'!$B$18:$I$1018,7,0)=0,"",VLOOKUP(L322,'do 1000 ha'!$B$18:$I$1018,7,0))</f>
        <v/>
      </c>
      <c r="G322" s="57" t="str">
        <f>IF(VLOOKUP(L322,'do 1000 ha'!$B$18:$I$1018,8,0)=0,"",VLOOKUP(L322,'do 1000 ha'!$B$18:$I$1018,8,0))</f>
        <v/>
      </c>
      <c r="H322" s="25"/>
      <c r="I322" s="53" t="str">
        <f>IF('do 1000 ha'!K328='do 1000 ha'!$AR$8,'do 1000 ha'!AF328,"")</f>
        <v/>
      </c>
      <c r="J322" s="7" t="str">
        <f t="shared" si="13"/>
        <v/>
      </c>
      <c r="K322" s="11" t="str">
        <f t="array" ref="K322">IF(OR(I322=$I$13:I321),"",I322)</f>
        <v/>
      </c>
      <c r="L322" s="7" t="str">
        <f t="array" ref="L322">IFERROR(INDEX(K$13:K$1012,SMALL(IF(K$13:K$1012&lt;&gt;"",ROW(K$13:K$1012)-ROW(K$13)+1),ROWS(K$13:$K322))),"")</f>
        <v/>
      </c>
      <c r="M322" s="47" t="e">
        <f t="array" ref="M322">IF(ROWS(M$13:M322)&gt;COUNTA(K$13:K$1012),"",INDEX(K$13:K$1012,SMALL(IF(K$13:K$1012&lt;&gt;"",ROW(K$13:K$1012)-ROW(K$13)+1),ROWS(M$13:M322))))</f>
        <v>#NUM!</v>
      </c>
      <c r="O322" s="7">
        <f t="shared" si="14"/>
        <v>0</v>
      </c>
      <c r="P322" s="7">
        <f t="shared" si="15"/>
        <v>0</v>
      </c>
    </row>
    <row r="323" spans="1:16" x14ac:dyDescent="0.25">
      <c r="A323" s="9">
        <v>311</v>
      </c>
      <c r="B323" s="56" t="str">
        <f>IF(VLOOKUP(L323,'do 1000 ha'!$B$18:$I$1018,2,0)=0,"",VLOOKUP(L323,'do 1000 ha'!$B$18:$I$1018,2,0))</f>
        <v/>
      </c>
      <c r="C323" s="56" t="str">
        <f>IF(VLOOKUP(L323,'do 1000 ha'!$B$18:$I$1018,4,0)=0,"",VLOOKUP(L323,'do 1000 ha'!$B$18:$I$1018,4,0))</f>
        <v/>
      </c>
      <c r="D323" s="56" t="str">
        <f>IF(VLOOKUP(L323,'do 1000 ha'!$B$18:$I$1018,5,0)=0,"",VLOOKUP(L323,'do 1000 ha'!$B$18:$I$1018,5,0))</f>
        <v/>
      </c>
      <c r="E323" s="56" t="str">
        <f>IF(VLOOKUP(L323,'do 1000 ha'!$B$18:$I$1018,6,0)=0,"",VLOOKUP(L323,'do 1000 ha'!$B$18:$I$1018,6,0))</f>
        <v/>
      </c>
      <c r="F323" s="56" t="str">
        <f>IF(VLOOKUP(L323,'do 1000 ha'!$B$18:$I$1018,7,0)=0,"",VLOOKUP(L323,'do 1000 ha'!$B$18:$I$1018,7,0))</f>
        <v/>
      </c>
      <c r="G323" s="57" t="str">
        <f>IF(VLOOKUP(L323,'do 1000 ha'!$B$18:$I$1018,8,0)=0,"",VLOOKUP(L323,'do 1000 ha'!$B$18:$I$1018,8,0))</f>
        <v/>
      </c>
      <c r="H323" s="25"/>
      <c r="I323" s="53" t="str">
        <f>IF('do 1000 ha'!K329='do 1000 ha'!$AR$8,'do 1000 ha'!AF329,"")</f>
        <v/>
      </c>
      <c r="J323" s="7" t="str">
        <f t="shared" si="13"/>
        <v/>
      </c>
      <c r="K323" s="11" t="str">
        <f t="array" ref="K323">IF(OR(I323=$I$13:I322),"",I323)</f>
        <v/>
      </c>
      <c r="L323" s="7" t="str">
        <f t="array" ref="L323">IFERROR(INDEX(K$13:K$1012,SMALL(IF(K$13:K$1012&lt;&gt;"",ROW(K$13:K$1012)-ROW(K$13)+1),ROWS(K$13:$K323))),"")</f>
        <v/>
      </c>
      <c r="M323" s="47" t="e">
        <f t="array" ref="M323">IF(ROWS(M$13:M323)&gt;COUNTA(K$13:K$1012),"",INDEX(K$13:K$1012,SMALL(IF(K$13:K$1012&lt;&gt;"",ROW(K$13:K$1012)-ROW(K$13)+1),ROWS(M$13:M323))))</f>
        <v>#NUM!</v>
      </c>
      <c r="O323" s="7">
        <f t="shared" si="14"/>
        <v>0</v>
      </c>
      <c r="P323" s="7">
        <f t="shared" si="15"/>
        <v>0</v>
      </c>
    </row>
    <row r="324" spans="1:16" x14ac:dyDescent="0.25">
      <c r="A324" s="9">
        <v>312</v>
      </c>
      <c r="B324" s="56" t="str">
        <f>IF(VLOOKUP(L324,'do 1000 ha'!$B$18:$I$1018,2,0)=0,"",VLOOKUP(L324,'do 1000 ha'!$B$18:$I$1018,2,0))</f>
        <v/>
      </c>
      <c r="C324" s="56" t="str">
        <f>IF(VLOOKUP(L324,'do 1000 ha'!$B$18:$I$1018,4,0)=0,"",VLOOKUP(L324,'do 1000 ha'!$B$18:$I$1018,4,0))</f>
        <v/>
      </c>
      <c r="D324" s="56" t="str">
        <f>IF(VLOOKUP(L324,'do 1000 ha'!$B$18:$I$1018,5,0)=0,"",VLOOKUP(L324,'do 1000 ha'!$B$18:$I$1018,5,0))</f>
        <v/>
      </c>
      <c r="E324" s="56" t="str">
        <f>IF(VLOOKUP(L324,'do 1000 ha'!$B$18:$I$1018,6,0)=0,"",VLOOKUP(L324,'do 1000 ha'!$B$18:$I$1018,6,0))</f>
        <v/>
      </c>
      <c r="F324" s="56" t="str">
        <f>IF(VLOOKUP(L324,'do 1000 ha'!$B$18:$I$1018,7,0)=0,"",VLOOKUP(L324,'do 1000 ha'!$B$18:$I$1018,7,0))</f>
        <v/>
      </c>
      <c r="G324" s="57" t="str">
        <f>IF(VLOOKUP(L324,'do 1000 ha'!$B$18:$I$1018,8,0)=0,"",VLOOKUP(L324,'do 1000 ha'!$B$18:$I$1018,8,0))</f>
        <v/>
      </c>
      <c r="H324" s="25"/>
      <c r="I324" s="53" t="str">
        <f>IF('do 1000 ha'!K330='do 1000 ha'!$AR$8,'do 1000 ha'!AF330,"")</f>
        <v/>
      </c>
      <c r="J324" s="7" t="str">
        <f t="shared" si="13"/>
        <v/>
      </c>
      <c r="K324" s="11" t="str">
        <f t="array" ref="K324">IF(OR(I324=$I$13:I323),"",I324)</f>
        <v/>
      </c>
      <c r="L324" s="7" t="str">
        <f t="array" ref="L324">IFERROR(INDEX(K$13:K$1012,SMALL(IF(K$13:K$1012&lt;&gt;"",ROW(K$13:K$1012)-ROW(K$13)+1),ROWS(K$13:$K324))),"")</f>
        <v/>
      </c>
      <c r="M324" s="47" t="e">
        <f t="array" ref="M324">IF(ROWS(M$13:M324)&gt;COUNTA(K$13:K$1012),"",INDEX(K$13:K$1012,SMALL(IF(K$13:K$1012&lt;&gt;"",ROW(K$13:K$1012)-ROW(K$13)+1),ROWS(M$13:M324))))</f>
        <v>#NUM!</v>
      </c>
      <c r="O324" s="7">
        <f t="shared" si="14"/>
        <v>0</v>
      </c>
      <c r="P324" s="7">
        <f t="shared" si="15"/>
        <v>0</v>
      </c>
    </row>
    <row r="325" spans="1:16" x14ac:dyDescent="0.25">
      <c r="A325" s="9">
        <v>313</v>
      </c>
      <c r="B325" s="56" t="str">
        <f>IF(VLOOKUP(L325,'do 1000 ha'!$B$18:$I$1018,2,0)=0,"",VLOOKUP(L325,'do 1000 ha'!$B$18:$I$1018,2,0))</f>
        <v/>
      </c>
      <c r="C325" s="56" t="str">
        <f>IF(VLOOKUP(L325,'do 1000 ha'!$B$18:$I$1018,4,0)=0,"",VLOOKUP(L325,'do 1000 ha'!$B$18:$I$1018,4,0))</f>
        <v/>
      </c>
      <c r="D325" s="56" t="str">
        <f>IF(VLOOKUP(L325,'do 1000 ha'!$B$18:$I$1018,5,0)=0,"",VLOOKUP(L325,'do 1000 ha'!$B$18:$I$1018,5,0))</f>
        <v/>
      </c>
      <c r="E325" s="56" t="str">
        <f>IF(VLOOKUP(L325,'do 1000 ha'!$B$18:$I$1018,6,0)=0,"",VLOOKUP(L325,'do 1000 ha'!$B$18:$I$1018,6,0))</f>
        <v/>
      </c>
      <c r="F325" s="56" t="str">
        <f>IF(VLOOKUP(L325,'do 1000 ha'!$B$18:$I$1018,7,0)=0,"",VLOOKUP(L325,'do 1000 ha'!$B$18:$I$1018,7,0))</f>
        <v/>
      </c>
      <c r="G325" s="57" t="str">
        <f>IF(VLOOKUP(L325,'do 1000 ha'!$B$18:$I$1018,8,0)=0,"",VLOOKUP(L325,'do 1000 ha'!$B$18:$I$1018,8,0))</f>
        <v/>
      </c>
      <c r="H325" s="25"/>
      <c r="I325" s="53" t="str">
        <f>IF('do 1000 ha'!K331='do 1000 ha'!$AR$8,'do 1000 ha'!AF331,"")</f>
        <v/>
      </c>
      <c r="J325" s="7" t="str">
        <f t="shared" si="13"/>
        <v/>
      </c>
      <c r="K325" s="11" t="str">
        <f t="array" ref="K325">IF(OR(I325=$I$13:I324),"",I325)</f>
        <v/>
      </c>
      <c r="L325" s="7" t="str">
        <f t="array" ref="L325">IFERROR(INDEX(K$13:K$1012,SMALL(IF(K$13:K$1012&lt;&gt;"",ROW(K$13:K$1012)-ROW(K$13)+1),ROWS(K$13:$K325))),"")</f>
        <v/>
      </c>
      <c r="M325" s="47" t="e">
        <f t="array" ref="M325">IF(ROWS(M$13:M325)&gt;COUNTA(K$13:K$1012),"",INDEX(K$13:K$1012,SMALL(IF(K$13:K$1012&lt;&gt;"",ROW(K$13:K$1012)-ROW(K$13)+1),ROWS(M$13:M325))))</f>
        <v>#NUM!</v>
      </c>
      <c r="O325" s="7">
        <f t="shared" si="14"/>
        <v>0</v>
      </c>
      <c r="P325" s="7">
        <f t="shared" si="15"/>
        <v>0</v>
      </c>
    </row>
    <row r="326" spans="1:16" x14ac:dyDescent="0.25">
      <c r="A326" s="9">
        <v>314</v>
      </c>
      <c r="B326" s="56" t="str">
        <f>IF(VLOOKUP(L326,'do 1000 ha'!$B$18:$I$1018,2,0)=0,"",VLOOKUP(L326,'do 1000 ha'!$B$18:$I$1018,2,0))</f>
        <v/>
      </c>
      <c r="C326" s="56" t="str">
        <f>IF(VLOOKUP(L326,'do 1000 ha'!$B$18:$I$1018,4,0)=0,"",VLOOKUP(L326,'do 1000 ha'!$B$18:$I$1018,4,0))</f>
        <v/>
      </c>
      <c r="D326" s="56" t="str">
        <f>IF(VLOOKUP(L326,'do 1000 ha'!$B$18:$I$1018,5,0)=0,"",VLOOKUP(L326,'do 1000 ha'!$B$18:$I$1018,5,0))</f>
        <v/>
      </c>
      <c r="E326" s="56" t="str">
        <f>IF(VLOOKUP(L326,'do 1000 ha'!$B$18:$I$1018,6,0)=0,"",VLOOKUP(L326,'do 1000 ha'!$B$18:$I$1018,6,0))</f>
        <v/>
      </c>
      <c r="F326" s="56" t="str">
        <f>IF(VLOOKUP(L326,'do 1000 ha'!$B$18:$I$1018,7,0)=0,"",VLOOKUP(L326,'do 1000 ha'!$B$18:$I$1018,7,0))</f>
        <v/>
      </c>
      <c r="G326" s="57" t="str">
        <f>IF(VLOOKUP(L326,'do 1000 ha'!$B$18:$I$1018,8,0)=0,"",VLOOKUP(L326,'do 1000 ha'!$B$18:$I$1018,8,0))</f>
        <v/>
      </c>
      <c r="H326" s="25"/>
      <c r="I326" s="53" t="str">
        <f>IF('do 1000 ha'!K332='do 1000 ha'!$AR$8,'do 1000 ha'!AF332,"")</f>
        <v/>
      </c>
      <c r="J326" s="7" t="str">
        <f t="shared" si="13"/>
        <v/>
      </c>
      <c r="K326" s="11" t="str">
        <f t="array" ref="K326">IF(OR(I326=$I$13:I325),"",I326)</f>
        <v/>
      </c>
      <c r="L326" s="7" t="str">
        <f t="array" ref="L326">IFERROR(INDEX(K$13:K$1012,SMALL(IF(K$13:K$1012&lt;&gt;"",ROW(K$13:K$1012)-ROW(K$13)+1),ROWS(K$13:$K326))),"")</f>
        <v/>
      </c>
      <c r="M326" s="47" t="e">
        <f t="array" ref="M326">IF(ROWS(M$13:M326)&gt;COUNTA(K$13:K$1012),"",INDEX(K$13:K$1012,SMALL(IF(K$13:K$1012&lt;&gt;"",ROW(K$13:K$1012)-ROW(K$13)+1),ROWS(M$13:M326))))</f>
        <v>#NUM!</v>
      </c>
      <c r="O326" s="7">
        <f t="shared" si="14"/>
        <v>0</v>
      </c>
      <c r="P326" s="7">
        <f t="shared" si="15"/>
        <v>0</v>
      </c>
    </row>
    <row r="327" spans="1:16" x14ac:dyDescent="0.25">
      <c r="A327" s="9">
        <v>315</v>
      </c>
      <c r="B327" s="56" t="str">
        <f>IF(VLOOKUP(L327,'do 1000 ha'!$B$18:$I$1018,2,0)=0,"",VLOOKUP(L327,'do 1000 ha'!$B$18:$I$1018,2,0))</f>
        <v/>
      </c>
      <c r="C327" s="56" t="str">
        <f>IF(VLOOKUP(L327,'do 1000 ha'!$B$18:$I$1018,4,0)=0,"",VLOOKUP(L327,'do 1000 ha'!$B$18:$I$1018,4,0))</f>
        <v/>
      </c>
      <c r="D327" s="56" t="str">
        <f>IF(VLOOKUP(L327,'do 1000 ha'!$B$18:$I$1018,5,0)=0,"",VLOOKUP(L327,'do 1000 ha'!$B$18:$I$1018,5,0))</f>
        <v/>
      </c>
      <c r="E327" s="56" t="str">
        <f>IF(VLOOKUP(L327,'do 1000 ha'!$B$18:$I$1018,6,0)=0,"",VLOOKUP(L327,'do 1000 ha'!$B$18:$I$1018,6,0))</f>
        <v/>
      </c>
      <c r="F327" s="56" t="str">
        <f>IF(VLOOKUP(L327,'do 1000 ha'!$B$18:$I$1018,7,0)=0,"",VLOOKUP(L327,'do 1000 ha'!$B$18:$I$1018,7,0))</f>
        <v/>
      </c>
      <c r="G327" s="57" t="str">
        <f>IF(VLOOKUP(L327,'do 1000 ha'!$B$18:$I$1018,8,0)=0,"",VLOOKUP(L327,'do 1000 ha'!$B$18:$I$1018,8,0))</f>
        <v/>
      </c>
      <c r="H327" s="25"/>
      <c r="I327" s="53" t="str">
        <f>IF('do 1000 ha'!K333='do 1000 ha'!$AR$8,'do 1000 ha'!AF333,"")</f>
        <v/>
      </c>
      <c r="J327" s="7" t="str">
        <f t="shared" si="13"/>
        <v/>
      </c>
      <c r="K327" s="11" t="str">
        <f t="array" ref="K327">IF(OR(I327=$I$13:I326),"",I327)</f>
        <v/>
      </c>
      <c r="L327" s="7" t="str">
        <f t="array" ref="L327">IFERROR(INDEX(K$13:K$1012,SMALL(IF(K$13:K$1012&lt;&gt;"",ROW(K$13:K$1012)-ROW(K$13)+1),ROWS(K$13:$K327))),"")</f>
        <v/>
      </c>
      <c r="M327" s="47" t="e">
        <f t="array" ref="M327">IF(ROWS(M$13:M327)&gt;COUNTA(K$13:K$1012),"",INDEX(K$13:K$1012,SMALL(IF(K$13:K$1012&lt;&gt;"",ROW(K$13:K$1012)-ROW(K$13)+1),ROWS(M$13:M327))))</f>
        <v>#NUM!</v>
      </c>
      <c r="O327" s="7">
        <f t="shared" si="14"/>
        <v>0</v>
      </c>
      <c r="P327" s="7">
        <f t="shared" si="15"/>
        <v>0</v>
      </c>
    </row>
    <row r="328" spans="1:16" x14ac:dyDescent="0.25">
      <c r="A328" s="9">
        <v>316</v>
      </c>
      <c r="B328" s="56" t="str">
        <f>IF(VLOOKUP(L328,'do 1000 ha'!$B$18:$I$1018,2,0)=0,"",VLOOKUP(L328,'do 1000 ha'!$B$18:$I$1018,2,0))</f>
        <v/>
      </c>
      <c r="C328" s="56" t="str">
        <f>IF(VLOOKUP(L328,'do 1000 ha'!$B$18:$I$1018,4,0)=0,"",VLOOKUP(L328,'do 1000 ha'!$B$18:$I$1018,4,0))</f>
        <v/>
      </c>
      <c r="D328" s="56" t="str">
        <f>IF(VLOOKUP(L328,'do 1000 ha'!$B$18:$I$1018,5,0)=0,"",VLOOKUP(L328,'do 1000 ha'!$B$18:$I$1018,5,0))</f>
        <v/>
      </c>
      <c r="E328" s="56" t="str">
        <f>IF(VLOOKUP(L328,'do 1000 ha'!$B$18:$I$1018,6,0)=0,"",VLOOKUP(L328,'do 1000 ha'!$B$18:$I$1018,6,0))</f>
        <v/>
      </c>
      <c r="F328" s="56" t="str">
        <f>IF(VLOOKUP(L328,'do 1000 ha'!$B$18:$I$1018,7,0)=0,"",VLOOKUP(L328,'do 1000 ha'!$B$18:$I$1018,7,0))</f>
        <v/>
      </c>
      <c r="G328" s="57" t="str">
        <f>IF(VLOOKUP(L328,'do 1000 ha'!$B$18:$I$1018,8,0)=0,"",VLOOKUP(L328,'do 1000 ha'!$B$18:$I$1018,8,0))</f>
        <v/>
      </c>
      <c r="H328" s="25"/>
      <c r="I328" s="53" t="str">
        <f>IF('do 1000 ha'!K334='do 1000 ha'!$AR$8,'do 1000 ha'!AF334,"")</f>
        <v/>
      </c>
      <c r="J328" s="7" t="str">
        <f t="shared" si="13"/>
        <v/>
      </c>
      <c r="K328" s="11" t="str">
        <f t="array" ref="K328">IF(OR(I328=$I$13:I327),"",I328)</f>
        <v/>
      </c>
      <c r="L328" s="7" t="str">
        <f t="array" ref="L328">IFERROR(INDEX(K$13:K$1012,SMALL(IF(K$13:K$1012&lt;&gt;"",ROW(K$13:K$1012)-ROW(K$13)+1),ROWS(K$13:$K328))),"")</f>
        <v/>
      </c>
      <c r="M328" s="47" t="e">
        <f t="array" ref="M328">IF(ROWS(M$13:M328)&gt;COUNTA(K$13:K$1012),"",INDEX(K$13:K$1012,SMALL(IF(K$13:K$1012&lt;&gt;"",ROW(K$13:K$1012)-ROW(K$13)+1),ROWS(M$13:M328))))</f>
        <v>#NUM!</v>
      </c>
      <c r="O328" s="7">
        <f t="shared" si="14"/>
        <v>0</v>
      </c>
      <c r="P328" s="7">
        <f t="shared" si="15"/>
        <v>0</v>
      </c>
    </row>
    <row r="329" spans="1:16" x14ac:dyDescent="0.25">
      <c r="A329" s="9">
        <v>317</v>
      </c>
      <c r="B329" s="56" t="str">
        <f>IF(VLOOKUP(L329,'do 1000 ha'!$B$18:$I$1018,2,0)=0,"",VLOOKUP(L329,'do 1000 ha'!$B$18:$I$1018,2,0))</f>
        <v/>
      </c>
      <c r="C329" s="56" t="str">
        <f>IF(VLOOKUP(L329,'do 1000 ha'!$B$18:$I$1018,4,0)=0,"",VLOOKUP(L329,'do 1000 ha'!$B$18:$I$1018,4,0))</f>
        <v/>
      </c>
      <c r="D329" s="56" t="str">
        <f>IF(VLOOKUP(L329,'do 1000 ha'!$B$18:$I$1018,5,0)=0,"",VLOOKUP(L329,'do 1000 ha'!$B$18:$I$1018,5,0))</f>
        <v/>
      </c>
      <c r="E329" s="56" t="str">
        <f>IF(VLOOKUP(L329,'do 1000 ha'!$B$18:$I$1018,6,0)=0,"",VLOOKUP(L329,'do 1000 ha'!$B$18:$I$1018,6,0))</f>
        <v/>
      </c>
      <c r="F329" s="56" t="str">
        <f>IF(VLOOKUP(L329,'do 1000 ha'!$B$18:$I$1018,7,0)=0,"",VLOOKUP(L329,'do 1000 ha'!$B$18:$I$1018,7,0))</f>
        <v/>
      </c>
      <c r="G329" s="57" t="str">
        <f>IF(VLOOKUP(L329,'do 1000 ha'!$B$18:$I$1018,8,0)=0,"",VLOOKUP(L329,'do 1000 ha'!$B$18:$I$1018,8,0))</f>
        <v/>
      </c>
      <c r="H329" s="25"/>
      <c r="I329" s="53" t="str">
        <f>IF('do 1000 ha'!K335='do 1000 ha'!$AR$8,'do 1000 ha'!AF335,"")</f>
        <v/>
      </c>
      <c r="J329" s="7" t="str">
        <f t="shared" si="13"/>
        <v/>
      </c>
      <c r="K329" s="11" t="str">
        <f t="array" ref="K329">IF(OR(I329=$I$13:I328),"",I329)</f>
        <v/>
      </c>
      <c r="L329" s="7" t="str">
        <f t="array" ref="L329">IFERROR(INDEX(K$13:K$1012,SMALL(IF(K$13:K$1012&lt;&gt;"",ROW(K$13:K$1012)-ROW(K$13)+1),ROWS(K$13:$K329))),"")</f>
        <v/>
      </c>
      <c r="M329" s="47" t="e">
        <f t="array" ref="M329">IF(ROWS(M$13:M329)&gt;COUNTA(K$13:K$1012),"",INDEX(K$13:K$1012,SMALL(IF(K$13:K$1012&lt;&gt;"",ROW(K$13:K$1012)-ROW(K$13)+1),ROWS(M$13:M329))))</f>
        <v>#NUM!</v>
      </c>
      <c r="O329" s="7">
        <f t="shared" si="14"/>
        <v>0</v>
      </c>
      <c r="P329" s="7">
        <f t="shared" si="15"/>
        <v>0</v>
      </c>
    </row>
    <row r="330" spans="1:16" x14ac:dyDescent="0.25">
      <c r="A330" s="9">
        <v>318</v>
      </c>
      <c r="B330" s="56" t="str">
        <f>IF(VLOOKUP(L330,'do 1000 ha'!$B$18:$I$1018,2,0)=0,"",VLOOKUP(L330,'do 1000 ha'!$B$18:$I$1018,2,0))</f>
        <v/>
      </c>
      <c r="C330" s="56" t="str">
        <f>IF(VLOOKUP(L330,'do 1000 ha'!$B$18:$I$1018,4,0)=0,"",VLOOKUP(L330,'do 1000 ha'!$B$18:$I$1018,4,0))</f>
        <v/>
      </c>
      <c r="D330" s="56" t="str">
        <f>IF(VLOOKUP(L330,'do 1000 ha'!$B$18:$I$1018,5,0)=0,"",VLOOKUP(L330,'do 1000 ha'!$B$18:$I$1018,5,0))</f>
        <v/>
      </c>
      <c r="E330" s="56" t="str">
        <f>IF(VLOOKUP(L330,'do 1000 ha'!$B$18:$I$1018,6,0)=0,"",VLOOKUP(L330,'do 1000 ha'!$B$18:$I$1018,6,0))</f>
        <v/>
      </c>
      <c r="F330" s="56" t="str">
        <f>IF(VLOOKUP(L330,'do 1000 ha'!$B$18:$I$1018,7,0)=0,"",VLOOKUP(L330,'do 1000 ha'!$B$18:$I$1018,7,0))</f>
        <v/>
      </c>
      <c r="G330" s="57" t="str">
        <f>IF(VLOOKUP(L330,'do 1000 ha'!$B$18:$I$1018,8,0)=0,"",VLOOKUP(L330,'do 1000 ha'!$B$18:$I$1018,8,0))</f>
        <v/>
      </c>
      <c r="H330" s="25"/>
      <c r="I330" s="53" t="str">
        <f>IF('do 1000 ha'!K336='do 1000 ha'!$AR$8,'do 1000 ha'!AF336,"")</f>
        <v/>
      </c>
      <c r="J330" s="7" t="str">
        <f t="shared" si="13"/>
        <v/>
      </c>
      <c r="K330" s="11" t="str">
        <f t="array" ref="K330">IF(OR(I330=$I$13:I329),"",I330)</f>
        <v/>
      </c>
      <c r="L330" s="7" t="str">
        <f t="array" ref="L330">IFERROR(INDEX(K$13:K$1012,SMALL(IF(K$13:K$1012&lt;&gt;"",ROW(K$13:K$1012)-ROW(K$13)+1),ROWS(K$13:$K330))),"")</f>
        <v/>
      </c>
      <c r="M330" s="47" t="e">
        <f t="array" ref="M330">IF(ROWS(M$13:M330)&gt;COUNTA(K$13:K$1012),"",INDEX(K$13:K$1012,SMALL(IF(K$13:K$1012&lt;&gt;"",ROW(K$13:K$1012)-ROW(K$13)+1),ROWS(M$13:M330))))</f>
        <v>#NUM!</v>
      </c>
      <c r="O330" s="7">
        <f t="shared" si="14"/>
        <v>0</v>
      </c>
      <c r="P330" s="7">
        <f t="shared" si="15"/>
        <v>0</v>
      </c>
    </row>
    <row r="331" spans="1:16" x14ac:dyDescent="0.25">
      <c r="A331" s="9">
        <v>319</v>
      </c>
      <c r="B331" s="56" t="str">
        <f>IF(VLOOKUP(L331,'do 1000 ha'!$B$18:$I$1018,2,0)=0,"",VLOOKUP(L331,'do 1000 ha'!$B$18:$I$1018,2,0))</f>
        <v/>
      </c>
      <c r="C331" s="56" t="str">
        <f>IF(VLOOKUP(L331,'do 1000 ha'!$B$18:$I$1018,4,0)=0,"",VLOOKUP(L331,'do 1000 ha'!$B$18:$I$1018,4,0))</f>
        <v/>
      </c>
      <c r="D331" s="56" t="str">
        <f>IF(VLOOKUP(L331,'do 1000 ha'!$B$18:$I$1018,5,0)=0,"",VLOOKUP(L331,'do 1000 ha'!$B$18:$I$1018,5,0))</f>
        <v/>
      </c>
      <c r="E331" s="56" t="str">
        <f>IF(VLOOKUP(L331,'do 1000 ha'!$B$18:$I$1018,6,0)=0,"",VLOOKUP(L331,'do 1000 ha'!$B$18:$I$1018,6,0))</f>
        <v/>
      </c>
      <c r="F331" s="56" t="str">
        <f>IF(VLOOKUP(L331,'do 1000 ha'!$B$18:$I$1018,7,0)=0,"",VLOOKUP(L331,'do 1000 ha'!$B$18:$I$1018,7,0))</f>
        <v/>
      </c>
      <c r="G331" s="57" t="str">
        <f>IF(VLOOKUP(L331,'do 1000 ha'!$B$18:$I$1018,8,0)=0,"",VLOOKUP(L331,'do 1000 ha'!$B$18:$I$1018,8,0))</f>
        <v/>
      </c>
      <c r="H331" s="25"/>
      <c r="I331" s="53" t="str">
        <f>IF('do 1000 ha'!K337='do 1000 ha'!$AR$8,'do 1000 ha'!AF337,"")</f>
        <v/>
      </c>
      <c r="J331" s="7" t="str">
        <f t="shared" si="13"/>
        <v/>
      </c>
      <c r="K331" s="11" t="str">
        <f t="array" ref="K331">IF(OR(I331=$I$13:I330),"",I331)</f>
        <v/>
      </c>
      <c r="L331" s="7" t="str">
        <f t="array" ref="L331">IFERROR(INDEX(K$13:K$1012,SMALL(IF(K$13:K$1012&lt;&gt;"",ROW(K$13:K$1012)-ROW(K$13)+1),ROWS(K$13:$K331))),"")</f>
        <v/>
      </c>
      <c r="M331" s="47" t="e">
        <f t="array" ref="M331">IF(ROWS(M$13:M331)&gt;COUNTA(K$13:K$1012),"",INDEX(K$13:K$1012,SMALL(IF(K$13:K$1012&lt;&gt;"",ROW(K$13:K$1012)-ROW(K$13)+1),ROWS(M$13:M331))))</f>
        <v>#NUM!</v>
      </c>
      <c r="O331" s="7">
        <f t="shared" si="14"/>
        <v>0</v>
      </c>
      <c r="P331" s="7">
        <f t="shared" si="15"/>
        <v>0</v>
      </c>
    </row>
    <row r="332" spans="1:16" x14ac:dyDescent="0.25">
      <c r="A332" s="9">
        <v>320</v>
      </c>
      <c r="B332" s="56" t="str">
        <f>IF(VLOOKUP(L332,'do 1000 ha'!$B$18:$I$1018,2,0)=0,"",VLOOKUP(L332,'do 1000 ha'!$B$18:$I$1018,2,0))</f>
        <v/>
      </c>
      <c r="C332" s="56" t="str">
        <f>IF(VLOOKUP(L332,'do 1000 ha'!$B$18:$I$1018,4,0)=0,"",VLOOKUP(L332,'do 1000 ha'!$B$18:$I$1018,4,0))</f>
        <v/>
      </c>
      <c r="D332" s="56" t="str">
        <f>IF(VLOOKUP(L332,'do 1000 ha'!$B$18:$I$1018,5,0)=0,"",VLOOKUP(L332,'do 1000 ha'!$B$18:$I$1018,5,0))</f>
        <v/>
      </c>
      <c r="E332" s="56" t="str">
        <f>IF(VLOOKUP(L332,'do 1000 ha'!$B$18:$I$1018,6,0)=0,"",VLOOKUP(L332,'do 1000 ha'!$B$18:$I$1018,6,0))</f>
        <v/>
      </c>
      <c r="F332" s="56" t="str">
        <f>IF(VLOOKUP(L332,'do 1000 ha'!$B$18:$I$1018,7,0)=0,"",VLOOKUP(L332,'do 1000 ha'!$B$18:$I$1018,7,0))</f>
        <v/>
      </c>
      <c r="G332" s="57" t="str">
        <f>IF(VLOOKUP(L332,'do 1000 ha'!$B$18:$I$1018,8,0)=0,"",VLOOKUP(L332,'do 1000 ha'!$B$18:$I$1018,8,0))</f>
        <v/>
      </c>
      <c r="H332" s="25"/>
      <c r="I332" s="53" t="str">
        <f>IF('do 1000 ha'!K338='do 1000 ha'!$AR$8,'do 1000 ha'!AF338,"")</f>
        <v/>
      </c>
      <c r="J332" s="7" t="str">
        <f t="shared" si="13"/>
        <v/>
      </c>
      <c r="K332" s="11" t="str">
        <f t="array" ref="K332">IF(OR(I332=$I$13:I331),"",I332)</f>
        <v/>
      </c>
      <c r="L332" s="7" t="str">
        <f t="array" ref="L332">IFERROR(INDEX(K$13:K$1012,SMALL(IF(K$13:K$1012&lt;&gt;"",ROW(K$13:K$1012)-ROW(K$13)+1),ROWS(K$13:$K332))),"")</f>
        <v/>
      </c>
      <c r="M332" s="47" t="e">
        <f t="array" ref="M332">IF(ROWS(M$13:M332)&gt;COUNTA(K$13:K$1012),"",INDEX(K$13:K$1012,SMALL(IF(K$13:K$1012&lt;&gt;"",ROW(K$13:K$1012)-ROW(K$13)+1),ROWS(M$13:M332))))</f>
        <v>#NUM!</v>
      </c>
      <c r="O332" s="7">
        <f t="shared" si="14"/>
        <v>0</v>
      </c>
      <c r="P332" s="7">
        <f t="shared" si="15"/>
        <v>0</v>
      </c>
    </row>
    <row r="333" spans="1:16" x14ac:dyDescent="0.25">
      <c r="A333" s="9">
        <v>321</v>
      </c>
      <c r="B333" s="56" t="str">
        <f>IF(VLOOKUP(L333,'do 1000 ha'!$B$18:$I$1018,2,0)=0,"",VLOOKUP(L333,'do 1000 ha'!$B$18:$I$1018,2,0))</f>
        <v/>
      </c>
      <c r="C333" s="56" t="str">
        <f>IF(VLOOKUP(L333,'do 1000 ha'!$B$18:$I$1018,4,0)=0,"",VLOOKUP(L333,'do 1000 ha'!$B$18:$I$1018,4,0))</f>
        <v/>
      </c>
      <c r="D333" s="56" t="str">
        <f>IF(VLOOKUP(L333,'do 1000 ha'!$B$18:$I$1018,5,0)=0,"",VLOOKUP(L333,'do 1000 ha'!$B$18:$I$1018,5,0))</f>
        <v/>
      </c>
      <c r="E333" s="56" t="str">
        <f>IF(VLOOKUP(L333,'do 1000 ha'!$B$18:$I$1018,6,0)=0,"",VLOOKUP(L333,'do 1000 ha'!$B$18:$I$1018,6,0))</f>
        <v/>
      </c>
      <c r="F333" s="56" t="str">
        <f>IF(VLOOKUP(L333,'do 1000 ha'!$B$18:$I$1018,7,0)=0,"",VLOOKUP(L333,'do 1000 ha'!$B$18:$I$1018,7,0))</f>
        <v/>
      </c>
      <c r="G333" s="57" t="str">
        <f>IF(VLOOKUP(L333,'do 1000 ha'!$B$18:$I$1018,8,0)=0,"",VLOOKUP(L333,'do 1000 ha'!$B$18:$I$1018,8,0))</f>
        <v/>
      </c>
      <c r="H333" s="25"/>
      <c r="I333" s="53" t="str">
        <f>IF('do 1000 ha'!K339='do 1000 ha'!$AR$8,'do 1000 ha'!AF339,"")</f>
        <v/>
      </c>
      <c r="J333" s="7" t="str">
        <f t="shared" si="13"/>
        <v/>
      </c>
      <c r="K333" s="11" t="str">
        <f t="array" ref="K333">IF(OR(I333=$I$13:I332),"",I333)</f>
        <v/>
      </c>
      <c r="L333" s="7" t="str">
        <f t="array" ref="L333">IFERROR(INDEX(K$13:K$1012,SMALL(IF(K$13:K$1012&lt;&gt;"",ROW(K$13:K$1012)-ROW(K$13)+1),ROWS(K$13:$K333))),"")</f>
        <v/>
      </c>
      <c r="M333" s="47" t="e">
        <f t="array" ref="M333">IF(ROWS(M$13:M333)&gt;COUNTA(K$13:K$1012),"",INDEX(K$13:K$1012,SMALL(IF(K$13:K$1012&lt;&gt;"",ROW(K$13:K$1012)-ROW(K$13)+1),ROWS(M$13:M333))))</f>
        <v>#NUM!</v>
      </c>
      <c r="O333" s="7">
        <f t="shared" si="14"/>
        <v>0</v>
      </c>
      <c r="P333" s="7">
        <f t="shared" si="15"/>
        <v>0</v>
      </c>
    </row>
    <row r="334" spans="1:16" x14ac:dyDescent="0.25">
      <c r="A334" s="9">
        <v>322</v>
      </c>
      <c r="B334" s="56" t="str">
        <f>IF(VLOOKUP(L334,'do 1000 ha'!$B$18:$I$1018,2,0)=0,"",VLOOKUP(L334,'do 1000 ha'!$B$18:$I$1018,2,0))</f>
        <v/>
      </c>
      <c r="C334" s="56" t="str">
        <f>IF(VLOOKUP(L334,'do 1000 ha'!$B$18:$I$1018,4,0)=0,"",VLOOKUP(L334,'do 1000 ha'!$B$18:$I$1018,4,0))</f>
        <v/>
      </c>
      <c r="D334" s="56" t="str">
        <f>IF(VLOOKUP(L334,'do 1000 ha'!$B$18:$I$1018,5,0)=0,"",VLOOKUP(L334,'do 1000 ha'!$B$18:$I$1018,5,0))</f>
        <v/>
      </c>
      <c r="E334" s="56" t="str">
        <f>IF(VLOOKUP(L334,'do 1000 ha'!$B$18:$I$1018,6,0)=0,"",VLOOKUP(L334,'do 1000 ha'!$B$18:$I$1018,6,0))</f>
        <v/>
      </c>
      <c r="F334" s="56" t="str">
        <f>IF(VLOOKUP(L334,'do 1000 ha'!$B$18:$I$1018,7,0)=0,"",VLOOKUP(L334,'do 1000 ha'!$B$18:$I$1018,7,0))</f>
        <v/>
      </c>
      <c r="G334" s="57" t="str">
        <f>IF(VLOOKUP(L334,'do 1000 ha'!$B$18:$I$1018,8,0)=0,"",VLOOKUP(L334,'do 1000 ha'!$B$18:$I$1018,8,0))</f>
        <v/>
      </c>
      <c r="H334" s="25"/>
      <c r="I334" s="53" t="str">
        <f>IF('do 1000 ha'!K340='do 1000 ha'!$AR$8,'do 1000 ha'!AF340,"")</f>
        <v/>
      </c>
      <c r="J334" s="7" t="str">
        <f t="shared" ref="J334:J397" si="16">IF(I334="","",COUNTIF($I$13:$I$1014,I334))</f>
        <v/>
      </c>
      <c r="K334" s="11" t="str">
        <f t="array" ref="K334">IF(OR(I334=$I$13:I333),"",I334)</f>
        <v/>
      </c>
      <c r="L334" s="7" t="str">
        <f t="array" ref="L334">IFERROR(INDEX(K$13:K$1012,SMALL(IF(K$13:K$1012&lt;&gt;"",ROW(K$13:K$1012)-ROW(K$13)+1),ROWS(K$13:$K334))),"")</f>
        <v/>
      </c>
      <c r="M334" s="47" t="e">
        <f t="array" ref="M334">IF(ROWS(M$13:M334)&gt;COUNTA(K$13:K$1012),"",INDEX(K$13:K$1012,SMALL(IF(K$13:K$1012&lt;&gt;"",ROW(K$13:K$1012)-ROW(K$13)+1),ROWS(M$13:M334))))</f>
        <v>#NUM!</v>
      </c>
      <c r="O334" s="7">
        <f t="shared" ref="O334:O397" si="17">IF(H334&gt;G334,1,0)</f>
        <v>0</v>
      </c>
      <c r="P334" s="7">
        <f t="shared" ref="P334:P397" si="18">IF(AND(G334&lt;&gt;"",H334=""),1,0)</f>
        <v>0</v>
      </c>
    </row>
    <row r="335" spans="1:16" x14ac:dyDescent="0.25">
      <c r="A335" s="9">
        <v>323</v>
      </c>
      <c r="B335" s="56" t="str">
        <f>IF(VLOOKUP(L335,'do 1000 ha'!$B$18:$I$1018,2,0)=0,"",VLOOKUP(L335,'do 1000 ha'!$B$18:$I$1018,2,0))</f>
        <v/>
      </c>
      <c r="C335" s="56" t="str">
        <f>IF(VLOOKUP(L335,'do 1000 ha'!$B$18:$I$1018,4,0)=0,"",VLOOKUP(L335,'do 1000 ha'!$B$18:$I$1018,4,0))</f>
        <v/>
      </c>
      <c r="D335" s="56" t="str">
        <f>IF(VLOOKUP(L335,'do 1000 ha'!$B$18:$I$1018,5,0)=0,"",VLOOKUP(L335,'do 1000 ha'!$B$18:$I$1018,5,0))</f>
        <v/>
      </c>
      <c r="E335" s="56" t="str">
        <f>IF(VLOOKUP(L335,'do 1000 ha'!$B$18:$I$1018,6,0)=0,"",VLOOKUP(L335,'do 1000 ha'!$B$18:$I$1018,6,0))</f>
        <v/>
      </c>
      <c r="F335" s="56" t="str">
        <f>IF(VLOOKUP(L335,'do 1000 ha'!$B$18:$I$1018,7,0)=0,"",VLOOKUP(L335,'do 1000 ha'!$B$18:$I$1018,7,0))</f>
        <v/>
      </c>
      <c r="G335" s="57" t="str">
        <f>IF(VLOOKUP(L335,'do 1000 ha'!$B$18:$I$1018,8,0)=0,"",VLOOKUP(L335,'do 1000 ha'!$B$18:$I$1018,8,0))</f>
        <v/>
      </c>
      <c r="H335" s="25"/>
      <c r="I335" s="53" t="str">
        <f>IF('do 1000 ha'!K341='do 1000 ha'!$AR$8,'do 1000 ha'!AF341,"")</f>
        <v/>
      </c>
      <c r="J335" s="7" t="str">
        <f t="shared" si="16"/>
        <v/>
      </c>
      <c r="K335" s="11" t="str">
        <f t="array" ref="K335">IF(OR(I335=$I$13:I334),"",I335)</f>
        <v/>
      </c>
      <c r="L335" s="7" t="str">
        <f t="array" ref="L335">IFERROR(INDEX(K$13:K$1012,SMALL(IF(K$13:K$1012&lt;&gt;"",ROW(K$13:K$1012)-ROW(K$13)+1),ROWS(K$13:$K335))),"")</f>
        <v/>
      </c>
      <c r="M335" s="47" t="e">
        <f t="array" ref="M335">IF(ROWS(M$13:M335)&gt;COUNTA(K$13:K$1012),"",INDEX(K$13:K$1012,SMALL(IF(K$13:K$1012&lt;&gt;"",ROW(K$13:K$1012)-ROW(K$13)+1),ROWS(M$13:M335))))</f>
        <v>#NUM!</v>
      </c>
      <c r="O335" s="7">
        <f t="shared" si="17"/>
        <v>0</v>
      </c>
      <c r="P335" s="7">
        <f t="shared" si="18"/>
        <v>0</v>
      </c>
    </row>
    <row r="336" spans="1:16" x14ac:dyDescent="0.25">
      <c r="A336" s="9">
        <v>324</v>
      </c>
      <c r="B336" s="56" t="str">
        <f>IF(VLOOKUP(L336,'do 1000 ha'!$B$18:$I$1018,2,0)=0,"",VLOOKUP(L336,'do 1000 ha'!$B$18:$I$1018,2,0))</f>
        <v/>
      </c>
      <c r="C336" s="56" t="str">
        <f>IF(VLOOKUP(L336,'do 1000 ha'!$B$18:$I$1018,4,0)=0,"",VLOOKUP(L336,'do 1000 ha'!$B$18:$I$1018,4,0))</f>
        <v/>
      </c>
      <c r="D336" s="56" t="str">
        <f>IF(VLOOKUP(L336,'do 1000 ha'!$B$18:$I$1018,5,0)=0,"",VLOOKUP(L336,'do 1000 ha'!$B$18:$I$1018,5,0))</f>
        <v/>
      </c>
      <c r="E336" s="56" t="str">
        <f>IF(VLOOKUP(L336,'do 1000 ha'!$B$18:$I$1018,6,0)=0,"",VLOOKUP(L336,'do 1000 ha'!$B$18:$I$1018,6,0))</f>
        <v/>
      </c>
      <c r="F336" s="56" t="str">
        <f>IF(VLOOKUP(L336,'do 1000 ha'!$B$18:$I$1018,7,0)=0,"",VLOOKUP(L336,'do 1000 ha'!$B$18:$I$1018,7,0))</f>
        <v/>
      </c>
      <c r="G336" s="57" t="str">
        <f>IF(VLOOKUP(L336,'do 1000 ha'!$B$18:$I$1018,8,0)=0,"",VLOOKUP(L336,'do 1000 ha'!$B$18:$I$1018,8,0))</f>
        <v/>
      </c>
      <c r="H336" s="25"/>
      <c r="I336" s="53" t="str">
        <f>IF('do 1000 ha'!K342='do 1000 ha'!$AR$8,'do 1000 ha'!AF342,"")</f>
        <v/>
      </c>
      <c r="J336" s="7" t="str">
        <f t="shared" si="16"/>
        <v/>
      </c>
      <c r="K336" s="11" t="str">
        <f t="array" ref="K336">IF(OR(I336=$I$13:I335),"",I336)</f>
        <v/>
      </c>
      <c r="L336" s="7" t="str">
        <f t="array" ref="L336">IFERROR(INDEX(K$13:K$1012,SMALL(IF(K$13:K$1012&lt;&gt;"",ROW(K$13:K$1012)-ROW(K$13)+1),ROWS(K$13:$K336))),"")</f>
        <v/>
      </c>
      <c r="M336" s="47" t="e">
        <f t="array" ref="M336">IF(ROWS(M$13:M336)&gt;COUNTA(K$13:K$1012),"",INDEX(K$13:K$1012,SMALL(IF(K$13:K$1012&lt;&gt;"",ROW(K$13:K$1012)-ROW(K$13)+1),ROWS(M$13:M336))))</f>
        <v>#NUM!</v>
      </c>
      <c r="O336" s="7">
        <f t="shared" si="17"/>
        <v>0</v>
      </c>
      <c r="P336" s="7">
        <f t="shared" si="18"/>
        <v>0</v>
      </c>
    </row>
    <row r="337" spans="1:16" x14ac:dyDescent="0.25">
      <c r="A337" s="9">
        <v>325</v>
      </c>
      <c r="B337" s="56" t="str">
        <f>IF(VLOOKUP(L337,'do 1000 ha'!$B$18:$I$1018,2,0)=0,"",VLOOKUP(L337,'do 1000 ha'!$B$18:$I$1018,2,0))</f>
        <v/>
      </c>
      <c r="C337" s="56" t="str">
        <f>IF(VLOOKUP(L337,'do 1000 ha'!$B$18:$I$1018,4,0)=0,"",VLOOKUP(L337,'do 1000 ha'!$B$18:$I$1018,4,0))</f>
        <v/>
      </c>
      <c r="D337" s="56" t="str">
        <f>IF(VLOOKUP(L337,'do 1000 ha'!$B$18:$I$1018,5,0)=0,"",VLOOKUP(L337,'do 1000 ha'!$B$18:$I$1018,5,0))</f>
        <v/>
      </c>
      <c r="E337" s="56" t="str">
        <f>IF(VLOOKUP(L337,'do 1000 ha'!$B$18:$I$1018,6,0)=0,"",VLOOKUP(L337,'do 1000 ha'!$B$18:$I$1018,6,0))</f>
        <v/>
      </c>
      <c r="F337" s="56" t="str">
        <f>IF(VLOOKUP(L337,'do 1000 ha'!$B$18:$I$1018,7,0)=0,"",VLOOKUP(L337,'do 1000 ha'!$B$18:$I$1018,7,0))</f>
        <v/>
      </c>
      <c r="G337" s="57" t="str">
        <f>IF(VLOOKUP(L337,'do 1000 ha'!$B$18:$I$1018,8,0)=0,"",VLOOKUP(L337,'do 1000 ha'!$B$18:$I$1018,8,0))</f>
        <v/>
      </c>
      <c r="H337" s="25"/>
      <c r="I337" s="53" t="str">
        <f>IF('do 1000 ha'!K343='do 1000 ha'!$AR$8,'do 1000 ha'!AF343,"")</f>
        <v/>
      </c>
      <c r="J337" s="7" t="str">
        <f t="shared" si="16"/>
        <v/>
      </c>
      <c r="K337" s="11" t="str">
        <f t="array" ref="K337">IF(OR(I337=$I$13:I336),"",I337)</f>
        <v/>
      </c>
      <c r="L337" s="7" t="str">
        <f t="array" ref="L337">IFERROR(INDEX(K$13:K$1012,SMALL(IF(K$13:K$1012&lt;&gt;"",ROW(K$13:K$1012)-ROW(K$13)+1),ROWS(K$13:$K337))),"")</f>
        <v/>
      </c>
      <c r="M337" s="47" t="e">
        <f t="array" ref="M337">IF(ROWS(M$13:M337)&gt;COUNTA(K$13:K$1012),"",INDEX(K$13:K$1012,SMALL(IF(K$13:K$1012&lt;&gt;"",ROW(K$13:K$1012)-ROW(K$13)+1),ROWS(M$13:M337))))</f>
        <v>#NUM!</v>
      </c>
      <c r="O337" s="7">
        <f t="shared" si="17"/>
        <v>0</v>
      </c>
      <c r="P337" s="7">
        <f t="shared" si="18"/>
        <v>0</v>
      </c>
    </row>
    <row r="338" spans="1:16" x14ac:dyDescent="0.25">
      <c r="A338" s="9">
        <v>326</v>
      </c>
      <c r="B338" s="56" t="str">
        <f>IF(VLOOKUP(L338,'do 1000 ha'!$B$18:$I$1018,2,0)=0,"",VLOOKUP(L338,'do 1000 ha'!$B$18:$I$1018,2,0))</f>
        <v/>
      </c>
      <c r="C338" s="56" t="str">
        <f>IF(VLOOKUP(L338,'do 1000 ha'!$B$18:$I$1018,4,0)=0,"",VLOOKUP(L338,'do 1000 ha'!$B$18:$I$1018,4,0))</f>
        <v/>
      </c>
      <c r="D338" s="56" t="str">
        <f>IF(VLOOKUP(L338,'do 1000 ha'!$B$18:$I$1018,5,0)=0,"",VLOOKUP(L338,'do 1000 ha'!$B$18:$I$1018,5,0))</f>
        <v/>
      </c>
      <c r="E338" s="56" t="str">
        <f>IF(VLOOKUP(L338,'do 1000 ha'!$B$18:$I$1018,6,0)=0,"",VLOOKUP(L338,'do 1000 ha'!$B$18:$I$1018,6,0))</f>
        <v/>
      </c>
      <c r="F338" s="56" t="str">
        <f>IF(VLOOKUP(L338,'do 1000 ha'!$B$18:$I$1018,7,0)=0,"",VLOOKUP(L338,'do 1000 ha'!$B$18:$I$1018,7,0))</f>
        <v/>
      </c>
      <c r="G338" s="57" t="str">
        <f>IF(VLOOKUP(L338,'do 1000 ha'!$B$18:$I$1018,8,0)=0,"",VLOOKUP(L338,'do 1000 ha'!$B$18:$I$1018,8,0))</f>
        <v/>
      </c>
      <c r="H338" s="25"/>
      <c r="I338" s="53" t="str">
        <f>IF('do 1000 ha'!K344='do 1000 ha'!$AR$8,'do 1000 ha'!AF344,"")</f>
        <v/>
      </c>
      <c r="J338" s="7" t="str">
        <f t="shared" si="16"/>
        <v/>
      </c>
      <c r="K338" s="11" t="str">
        <f t="array" ref="K338">IF(OR(I338=$I$13:I337),"",I338)</f>
        <v/>
      </c>
      <c r="L338" s="7" t="str">
        <f t="array" ref="L338">IFERROR(INDEX(K$13:K$1012,SMALL(IF(K$13:K$1012&lt;&gt;"",ROW(K$13:K$1012)-ROW(K$13)+1),ROWS(K$13:$K338))),"")</f>
        <v/>
      </c>
      <c r="M338" s="47" t="e">
        <f t="array" ref="M338">IF(ROWS(M$13:M338)&gt;COUNTA(K$13:K$1012),"",INDEX(K$13:K$1012,SMALL(IF(K$13:K$1012&lt;&gt;"",ROW(K$13:K$1012)-ROW(K$13)+1),ROWS(M$13:M338))))</f>
        <v>#NUM!</v>
      </c>
      <c r="O338" s="7">
        <f t="shared" si="17"/>
        <v>0</v>
      </c>
      <c r="P338" s="7">
        <f t="shared" si="18"/>
        <v>0</v>
      </c>
    </row>
    <row r="339" spans="1:16" x14ac:dyDescent="0.25">
      <c r="A339" s="9">
        <v>327</v>
      </c>
      <c r="B339" s="56" t="str">
        <f>IF(VLOOKUP(L339,'do 1000 ha'!$B$18:$I$1018,2,0)=0,"",VLOOKUP(L339,'do 1000 ha'!$B$18:$I$1018,2,0))</f>
        <v/>
      </c>
      <c r="C339" s="56" t="str">
        <f>IF(VLOOKUP(L339,'do 1000 ha'!$B$18:$I$1018,4,0)=0,"",VLOOKUP(L339,'do 1000 ha'!$B$18:$I$1018,4,0))</f>
        <v/>
      </c>
      <c r="D339" s="56" t="str">
        <f>IF(VLOOKUP(L339,'do 1000 ha'!$B$18:$I$1018,5,0)=0,"",VLOOKUP(L339,'do 1000 ha'!$B$18:$I$1018,5,0))</f>
        <v/>
      </c>
      <c r="E339" s="56" t="str">
        <f>IF(VLOOKUP(L339,'do 1000 ha'!$B$18:$I$1018,6,0)=0,"",VLOOKUP(L339,'do 1000 ha'!$B$18:$I$1018,6,0))</f>
        <v/>
      </c>
      <c r="F339" s="56" t="str">
        <f>IF(VLOOKUP(L339,'do 1000 ha'!$B$18:$I$1018,7,0)=0,"",VLOOKUP(L339,'do 1000 ha'!$B$18:$I$1018,7,0))</f>
        <v/>
      </c>
      <c r="G339" s="57" t="str">
        <f>IF(VLOOKUP(L339,'do 1000 ha'!$B$18:$I$1018,8,0)=0,"",VLOOKUP(L339,'do 1000 ha'!$B$18:$I$1018,8,0))</f>
        <v/>
      </c>
      <c r="H339" s="25"/>
      <c r="I339" s="53" t="str">
        <f>IF('do 1000 ha'!K345='do 1000 ha'!$AR$8,'do 1000 ha'!AF345,"")</f>
        <v/>
      </c>
      <c r="J339" s="7" t="str">
        <f t="shared" si="16"/>
        <v/>
      </c>
      <c r="K339" s="11" t="str">
        <f t="array" ref="K339">IF(OR(I339=$I$13:I338),"",I339)</f>
        <v/>
      </c>
      <c r="L339" s="7" t="str">
        <f t="array" ref="L339">IFERROR(INDEX(K$13:K$1012,SMALL(IF(K$13:K$1012&lt;&gt;"",ROW(K$13:K$1012)-ROW(K$13)+1),ROWS(K$13:$K339))),"")</f>
        <v/>
      </c>
      <c r="M339" s="47" t="e">
        <f t="array" ref="M339">IF(ROWS(M$13:M339)&gt;COUNTA(K$13:K$1012),"",INDEX(K$13:K$1012,SMALL(IF(K$13:K$1012&lt;&gt;"",ROW(K$13:K$1012)-ROW(K$13)+1),ROWS(M$13:M339))))</f>
        <v>#NUM!</v>
      </c>
      <c r="O339" s="7">
        <f t="shared" si="17"/>
        <v>0</v>
      </c>
      <c r="P339" s="7">
        <f t="shared" si="18"/>
        <v>0</v>
      </c>
    </row>
    <row r="340" spans="1:16" x14ac:dyDescent="0.25">
      <c r="A340" s="9">
        <v>328</v>
      </c>
      <c r="B340" s="56" t="str">
        <f>IF(VLOOKUP(L340,'do 1000 ha'!$B$18:$I$1018,2,0)=0,"",VLOOKUP(L340,'do 1000 ha'!$B$18:$I$1018,2,0))</f>
        <v/>
      </c>
      <c r="C340" s="56" t="str">
        <f>IF(VLOOKUP(L340,'do 1000 ha'!$B$18:$I$1018,4,0)=0,"",VLOOKUP(L340,'do 1000 ha'!$B$18:$I$1018,4,0))</f>
        <v/>
      </c>
      <c r="D340" s="56" t="str">
        <f>IF(VLOOKUP(L340,'do 1000 ha'!$B$18:$I$1018,5,0)=0,"",VLOOKUP(L340,'do 1000 ha'!$B$18:$I$1018,5,0))</f>
        <v/>
      </c>
      <c r="E340" s="56" t="str">
        <f>IF(VLOOKUP(L340,'do 1000 ha'!$B$18:$I$1018,6,0)=0,"",VLOOKUP(L340,'do 1000 ha'!$B$18:$I$1018,6,0))</f>
        <v/>
      </c>
      <c r="F340" s="56" t="str">
        <f>IF(VLOOKUP(L340,'do 1000 ha'!$B$18:$I$1018,7,0)=0,"",VLOOKUP(L340,'do 1000 ha'!$B$18:$I$1018,7,0))</f>
        <v/>
      </c>
      <c r="G340" s="57" t="str">
        <f>IF(VLOOKUP(L340,'do 1000 ha'!$B$18:$I$1018,8,0)=0,"",VLOOKUP(L340,'do 1000 ha'!$B$18:$I$1018,8,0))</f>
        <v/>
      </c>
      <c r="H340" s="25"/>
      <c r="I340" s="53" t="str">
        <f>IF('do 1000 ha'!K346='do 1000 ha'!$AR$8,'do 1000 ha'!AF346,"")</f>
        <v/>
      </c>
      <c r="J340" s="7" t="str">
        <f t="shared" si="16"/>
        <v/>
      </c>
      <c r="K340" s="11" t="str">
        <f t="array" ref="K340">IF(OR(I340=$I$13:I339),"",I340)</f>
        <v/>
      </c>
      <c r="L340" s="7" t="str">
        <f t="array" ref="L340">IFERROR(INDEX(K$13:K$1012,SMALL(IF(K$13:K$1012&lt;&gt;"",ROW(K$13:K$1012)-ROW(K$13)+1),ROWS(K$13:$K340))),"")</f>
        <v/>
      </c>
      <c r="M340" s="47" t="e">
        <f t="array" ref="M340">IF(ROWS(M$13:M340)&gt;COUNTA(K$13:K$1012),"",INDEX(K$13:K$1012,SMALL(IF(K$13:K$1012&lt;&gt;"",ROW(K$13:K$1012)-ROW(K$13)+1),ROWS(M$13:M340))))</f>
        <v>#NUM!</v>
      </c>
      <c r="O340" s="7">
        <f t="shared" si="17"/>
        <v>0</v>
      </c>
      <c r="P340" s="7">
        <f t="shared" si="18"/>
        <v>0</v>
      </c>
    </row>
    <row r="341" spans="1:16" x14ac:dyDescent="0.25">
      <c r="A341" s="9">
        <v>329</v>
      </c>
      <c r="B341" s="56" t="str">
        <f>IF(VLOOKUP(L341,'do 1000 ha'!$B$18:$I$1018,2,0)=0,"",VLOOKUP(L341,'do 1000 ha'!$B$18:$I$1018,2,0))</f>
        <v/>
      </c>
      <c r="C341" s="56" t="str">
        <f>IF(VLOOKUP(L341,'do 1000 ha'!$B$18:$I$1018,4,0)=0,"",VLOOKUP(L341,'do 1000 ha'!$B$18:$I$1018,4,0))</f>
        <v/>
      </c>
      <c r="D341" s="56" t="str">
        <f>IF(VLOOKUP(L341,'do 1000 ha'!$B$18:$I$1018,5,0)=0,"",VLOOKUP(L341,'do 1000 ha'!$B$18:$I$1018,5,0))</f>
        <v/>
      </c>
      <c r="E341" s="56" t="str">
        <f>IF(VLOOKUP(L341,'do 1000 ha'!$B$18:$I$1018,6,0)=0,"",VLOOKUP(L341,'do 1000 ha'!$B$18:$I$1018,6,0))</f>
        <v/>
      </c>
      <c r="F341" s="56" t="str">
        <f>IF(VLOOKUP(L341,'do 1000 ha'!$B$18:$I$1018,7,0)=0,"",VLOOKUP(L341,'do 1000 ha'!$B$18:$I$1018,7,0))</f>
        <v/>
      </c>
      <c r="G341" s="57" t="str">
        <f>IF(VLOOKUP(L341,'do 1000 ha'!$B$18:$I$1018,8,0)=0,"",VLOOKUP(L341,'do 1000 ha'!$B$18:$I$1018,8,0))</f>
        <v/>
      </c>
      <c r="H341" s="25"/>
      <c r="I341" s="53" t="str">
        <f>IF('do 1000 ha'!K347='do 1000 ha'!$AR$8,'do 1000 ha'!AF347,"")</f>
        <v/>
      </c>
      <c r="J341" s="7" t="str">
        <f t="shared" si="16"/>
        <v/>
      </c>
      <c r="K341" s="11" t="str">
        <f t="array" ref="K341">IF(OR(I341=$I$13:I340),"",I341)</f>
        <v/>
      </c>
      <c r="L341" s="7" t="str">
        <f t="array" ref="L341">IFERROR(INDEX(K$13:K$1012,SMALL(IF(K$13:K$1012&lt;&gt;"",ROW(K$13:K$1012)-ROW(K$13)+1),ROWS(K$13:$K341))),"")</f>
        <v/>
      </c>
      <c r="M341" s="47" t="e">
        <f t="array" ref="M341">IF(ROWS(M$13:M341)&gt;COUNTA(K$13:K$1012),"",INDEX(K$13:K$1012,SMALL(IF(K$13:K$1012&lt;&gt;"",ROW(K$13:K$1012)-ROW(K$13)+1),ROWS(M$13:M341))))</f>
        <v>#NUM!</v>
      </c>
      <c r="O341" s="7">
        <f t="shared" si="17"/>
        <v>0</v>
      </c>
      <c r="P341" s="7">
        <f t="shared" si="18"/>
        <v>0</v>
      </c>
    </row>
    <row r="342" spans="1:16" x14ac:dyDescent="0.25">
      <c r="A342" s="9">
        <v>330</v>
      </c>
      <c r="B342" s="56" t="str">
        <f>IF(VLOOKUP(L342,'do 1000 ha'!$B$18:$I$1018,2,0)=0,"",VLOOKUP(L342,'do 1000 ha'!$B$18:$I$1018,2,0))</f>
        <v/>
      </c>
      <c r="C342" s="56" t="str">
        <f>IF(VLOOKUP(L342,'do 1000 ha'!$B$18:$I$1018,4,0)=0,"",VLOOKUP(L342,'do 1000 ha'!$B$18:$I$1018,4,0))</f>
        <v/>
      </c>
      <c r="D342" s="56" t="str">
        <f>IF(VLOOKUP(L342,'do 1000 ha'!$B$18:$I$1018,5,0)=0,"",VLOOKUP(L342,'do 1000 ha'!$B$18:$I$1018,5,0))</f>
        <v/>
      </c>
      <c r="E342" s="56" t="str">
        <f>IF(VLOOKUP(L342,'do 1000 ha'!$B$18:$I$1018,6,0)=0,"",VLOOKUP(L342,'do 1000 ha'!$B$18:$I$1018,6,0))</f>
        <v/>
      </c>
      <c r="F342" s="56" t="str">
        <f>IF(VLOOKUP(L342,'do 1000 ha'!$B$18:$I$1018,7,0)=0,"",VLOOKUP(L342,'do 1000 ha'!$B$18:$I$1018,7,0))</f>
        <v/>
      </c>
      <c r="G342" s="57" t="str">
        <f>IF(VLOOKUP(L342,'do 1000 ha'!$B$18:$I$1018,8,0)=0,"",VLOOKUP(L342,'do 1000 ha'!$B$18:$I$1018,8,0))</f>
        <v/>
      </c>
      <c r="H342" s="25"/>
      <c r="I342" s="53" t="str">
        <f>IF('do 1000 ha'!K348='do 1000 ha'!$AR$8,'do 1000 ha'!AF348,"")</f>
        <v/>
      </c>
      <c r="J342" s="7" t="str">
        <f t="shared" si="16"/>
        <v/>
      </c>
      <c r="K342" s="11" t="str">
        <f t="array" ref="K342">IF(OR(I342=$I$13:I341),"",I342)</f>
        <v/>
      </c>
      <c r="L342" s="7" t="str">
        <f t="array" ref="L342">IFERROR(INDEX(K$13:K$1012,SMALL(IF(K$13:K$1012&lt;&gt;"",ROW(K$13:K$1012)-ROW(K$13)+1),ROWS(K$13:$K342))),"")</f>
        <v/>
      </c>
      <c r="M342" s="47" t="e">
        <f t="array" ref="M342">IF(ROWS(M$13:M342)&gt;COUNTA(K$13:K$1012),"",INDEX(K$13:K$1012,SMALL(IF(K$13:K$1012&lt;&gt;"",ROW(K$13:K$1012)-ROW(K$13)+1),ROWS(M$13:M342))))</f>
        <v>#NUM!</v>
      </c>
      <c r="O342" s="7">
        <f t="shared" si="17"/>
        <v>0</v>
      </c>
      <c r="P342" s="7">
        <f t="shared" si="18"/>
        <v>0</v>
      </c>
    </row>
    <row r="343" spans="1:16" x14ac:dyDescent="0.25">
      <c r="A343" s="9">
        <v>331</v>
      </c>
      <c r="B343" s="56" t="str">
        <f>IF(VLOOKUP(L343,'do 1000 ha'!$B$18:$I$1018,2,0)=0,"",VLOOKUP(L343,'do 1000 ha'!$B$18:$I$1018,2,0))</f>
        <v/>
      </c>
      <c r="C343" s="56" t="str">
        <f>IF(VLOOKUP(L343,'do 1000 ha'!$B$18:$I$1018,4,0)=0,"",VLOOKUP(L343,'do 1000 ha'!$B$18:$I$1018,4,0))</f>
        <v/>
      </c>
      <c r="D343" s="56" t="str">
        <f>IF(VLOOKUP(L343,'do 1000 ha'!$B$18:$I$1018,5,0)=0,"",VLOOKUP(L343,'do 1000 ha'!$B$18:$I$1018,5,0))</f>
        <v/>
      </c>
      <c r="E343" s="56" t="str">
        <f>IF(VLOOKUP(L343,'do 1000 ha'!$B$18:$I$1018,6,0)=0,"",VLOOKUP(L343,'do 1000 ha'!$B$18:$I$1018,6,0))</f>
        <v/>
      </c>
      <c r="F343" s="56" t="str">
        <f>IF(VLOOKUP(L343,'do 1000 ha'!$B$18:$I$1018,7,0)=0,"",VLOOKUP(L343,'do 1000 ha'!$B$18:$I$1018,7,0))</f>
        <v/>
      </c>
      <c r="G343" s="57" t="str">
        <f>IF(VLOOKUP(L343,'do 1000 ha'!$B$18:$I$1018,8,0)=0,"",VLOOKUP(L343,'do 1000 ha'!$B$18:$I$1018,8,0))</f>
        <v/>
      </c>
      <c r="H343" s="25"/>
      <c r="I343" s="53" t="str">
        <f>IF('do 1000 ha'!K349='do 1000 ha'!$AR$8,'do 1000 ha'!AF349,"")</f>
        <v/>
      </c>
      <c r="J343" s="7" t="str">
        <f t="shared" si="16"/>
        <v/>
      </c>
      <c r="K343" s="11" t="str">
        <f t="array" ref="K343">IF(OR(I343=$I$13:I342),"",I343)</f>
        <v/>
      </c>
      <c r="L343" s="7" t="str">
        <f t="array" ref="L343">IFERROR(INDEX(K$13:K$1012,SMALL(IF(K$13:K$1012&lt;&gt;"",ROW(K$13:K$1012)-ROW(K$13)+1),ROWS(K$13:$K343))),"")</f>
        <v/>
      </c>
      <c r="M343" s="47" t="e">
        <f t="array" ref="M343">IF(ROWS(M$13:M343)&gt;COUNTA(K$13:K$1012),"",INDEX(K$13:K$1012,SMALL(IF(K$13:K$1012&lt;&gt;"",ROW(K$13:K$1012)-ROW(K$13)+1),ROWS(M$13:M343))))</f>
        <v>#NUM!</v>
      </c>
      <c r="O343" s="7">
        <f t="shared" si="17"/>
        <v>0</v>
      </c>
      <c r="P343" s="7">
        <f t="shared" si="18"/>
        <v>0</v>
      </c>
    </row>
    <row r="344" spans="1:16" x14ac:dyDescent="0.25">
      <c r="A344" s="9">
        <v>332</v>
      </c>
      <c r="B344" s="56" t="str">
        <f>IF(VLOOKUP(L344,'do 1000 ha'!$B$18:$I$1018,2,0)=0,"",VLOOKUP(L344,'do 1000 ha'!$B$18:$I$1018,2,0))</f>
        <v/>
      </c>
      <c r="C344" s="56" t="str">
        <f>IF(VLOOKUP(L344,'do 1000 ha'!$B$18:$I$1018,4,0)=0,"",VLOOKUP(L344,'do 1000 ha'!$B$18:$I$1018,4,0))</f>
        <v/>
      </c>
      <c r="D344" s="56" t="str">
        <f>IF(VLOOKUP(L344,'do 1000 ha'!$B$18:$I$1018,5,0)=0,"",VLOOKUP(L344,'do 1000 ha'!$B$18:$I$1018,5,0))</f>
        <v/>
      </c>
      <c r="E344" s="56" t="str">
        <f>IF(VLOOKUP(L344,'do 1000 ha'!$B$18:$I$1018,6,0)=0,"",VLOOKUP(L344,'do 1000 ha'!$B$18:$I$1018,6,0))</f>
        <v/>
      </c>
      <c r="F344" s="56" t="str">
        <f>IF(VLOOKUP(L344,'do 1000 ha'!$B$18:$I$1018,7,0)=0,"",VLOOKUP(L344,'do 1000 ha'!$B$18:$I$1018,7,0))</f>
        <v/>
      </c>
      <c r="G344" s="57" t="str">
        <f>IF(VLOOKUP(L344,'do 1000 ha'!$B$18:$I$1018,8,0)=0,"",VLOOKUP(L344,'do 1000 ha'!$B$18:$I$1018,8,0))</f>
        <v/>
      </c>
      <c r="H344" s="25"/>
      <c r="I344" s="53" t="str">
        <f>IF('do 1000 ha'!K350='do 1000 ha'!$AR$8,'do 1000 ha'!AF350,"")</f>
        <v/>
      </c>
      <c r="J344" s="7" t="str">
        <f t="shared" si="16"/>
        <v/>
      </c>
      <c r="K344" s="11" t="str">
        <f t="array" ref="K344">IF(OR(I344=$I$13:I343),"",I344)</f>
        <v/>
      </c>
      <c r="L344" s="7" t="str">
        <f t="array" ref="L344">IFERROR(INDEX(K$13:K$1012,SMALL(IF(K$13:K$1012&lt;&gt;"",ROW(K$13:K$1012)-ROW(K$13)+1),ROWS(K$13:$K344))),"")</f>
        <v/>
      </c>
      <c r="M344" s="47" t="e">
        <f t="array" ref="M344">IF(ROWS(M$13:M344)&gt;COUNTA(K$13:K$1012),"",INDEX(K$13:K$1012,SMALL(IF(K$13:K$1012&lt;&gt;"",ROW(K$13:K$1012)-ROW(K$13)+1),ROWS(M$13:M344))))</f>
        <v>#NUM!</v>
      </c>
      <c r="O344" s="7">
        <f t="shared" si="17"/>
        <v>0</v>
      </c>
      <c r="P344" s="7">
        <f t="shared" si="18"/>
        <v>0</v>
      </c>
    </row>
    <row r="345" spans="1:16" x14ac:dyDescent="0.25">
      <c r="A345" s="9">
        <v>333</v>
      </c>
      <c r="B345" s="56" t="str">
        <f>IF(VLOOKUP(L345,'do 1000 ha'!$B$18:$I$1018,2,0)=0,"",VLOOKUP(L345,'do 1000 ha'!$B$18:$I$1018,2,0))</f>
        <v/>
      </c>
      <c r="C345" s="56" t="str">
        <f>IF(VLOOKUP(L345,'do 1000 ha'!$B$18:$I$1018,4,0)=0,"",VLOOKUP(L345,'do 1000 ha'!$B$18:$I$1018,4,0))</f>
        <v/>
      </c>
      <c r="D345" s="56" t="str">
        <f>IF(VLOOKUP(L345,'do 1000 ha'!$B$18:$I$1018,5,0)=0,"",VLOOKUP(L345,'do 1000 ha'!$B$18:$I$1018,5,0))</f>
        <v/>
      </c>
      <c r="E345" s="56" t="str">
        <f>IF(VLOOKUP(L345,'do 1000 ha'!$B$18:$I$1018,6,0)=0,"",VLOOKUP(L345,'do 1000 ha'!$B$18:$I$1018,6,0))</f>
        <v/>
      </c>
      <c r="F345" s="56" t="str">
        <f>IF(VLOOKUP(L345,'do 1000 ha'!$B$18:$I$1018,7,0)=0,"",VLOOKUP(L345,'do 1000 ha'!$B$18:$I$1018,7,0))</f>
        <v/>
      </c>
      <c r="G345" s="57" t="str">
        <f>IF(VLOOKUP(L345,'do 1000 ha'!$B$18:$I$1018,8,0)=0,"",VLOOKUP(L345,'do 1000 ha'!$B$18:$I$1018,8,0))</f>
        <v/>
      </c>
      <c r="H345" s="25"/>
      <c r="I345" s="53" t="str">
        <f>IF('do 1000 ha'!K351='do 1000 ha'!$AR$8,'do 1000 ha'!AF351,"")</f>
        <v/>
      </c>
      <c r="J345" s="7" t="str">
        <f t="shared" si="16"/>
        <v/>
      </c>
      <c r="K345" s="11" t="str">
        <f t="array" ref="K345">IF(OR(I345=$I$13:I344),"",I345)</f>
        <v/>
      </c>
      <c r="L345" s="7" t="str">
        <f t="array" ref="L345">IFERROR(INDEX(K$13:K$1012,SMALL(IF(K$13:K$1012&lt;&gt;"",ROW(K$13:K$1012)-ROW(K$13)+1),ROWS(K$13:$K345))),"")</f>
        <v/>
      </c>
      <c r="M345" s="47" t="e">
        <f t="array" ref="M345">IF(ROWS(M$13:M345)&gt;COUNTA(K$13:K$1012),"",INDEX(K$13:K$1012,SMALL(IF(K$13:K$1012&lt;&gt;"",ROW(K$13:K$1012)-ROW(K$13)+1),ROWS(M$13:M345))))</f>
        <v>#NUM!</v>
      </c>
      <c r="O345" s="7">
        <f t="shared" si="17"/>
        <v>0</v>
      </c>
      <c r="P345" s="7">
        <f t="shared" si="18"/>
        <v>0</v>
      </c>
    </row>
    <row r="346" spans="1:16" x14ac:dyDescent="0.25">
      <c r="A346" s="9">
        <v>334</v>
      </c>
      <c r="B346" s="56" t="str">
        <f>IF(VLOOKUP(L346,'do 1000 ha'!$B$18:$I$1018,2,0)=0,"",VLOOKUP(L346,'do 1000 ha'!$B$18:$I$1018,2,0))</f>
        <v/>
      </c>
      <c r="C346" s="56" t="str">
        <f>IF(VLOOKUP(L346,'do 1000 ha'!$B$18:$I$1018,4,0)=0,"",VLOOKUP(L346,'do 1000 ha'!$B$18:$I$1018,4,0))</f>
        <v/>
      </c>
      <c r="D346" s="56" t="str">
        <f>IF(VLOOKUP(L346,'do 1000 ha'!$B$18:$I$1018,5,0)=0,"",VLOOKUP(L346,'do 1000 ha'!$B$18:$I$1018,5,0))</f>
        <v/>
      </c>
      <c r="E346" s="56" t="str">
        <f>IF(VLOOKUP(L346,'do 1000 ha'!$B$18:$I$1018,6,0)=0,"",VLOOKUP(L346,'do 1000 ha'!$B$18:$I$1018,6,0))</f>
        <v/>
      </c>
      <c r="F346" s="56" t="str">
        <f>IF(VLOOKUP(L346,'do 1000 ha'!$B$18:$I$1018,7,0)=0,"",VLOOKUP(L346,'do 1000 ha'!$B$18:$I$1018,7,0))</f>
        <v/>
      </c>
      <c r="G346" s="57" t="str">
        <f>IF(VLOOKUP(L346,'do 1000 ha'!$B$18:$I$1018,8,0)=0,"",VLOOKUP(L346,'do 1000 ha'!$B$18:$I$1018,8,0))</f>
        <v/>
      </c>
      <c r="H346" s="25"/>
      <c r="I346" s="53" t="str">
        <f>IF('do 1000 ha'!K352='do 1000 ha'!$AR$8,'do 1000 ha'!AF352,"")</f>
        <v/>
      </c>
      <c r="J346" s="7" t="str">
        <f t="shared" si="16"/>
        <v/>
      </c>
      <c r="K346" s="11" t="str">
        <f t="array" ref="K346">IF(OR(I346=$I$13:I345),"",I346)</f>
        <v/>
      </c>
      <c r="L346" s="7" t="str">
        <f t="array" ref="L346">IFERROR(INDEX(K$13:K$1012,SMALL(IF(K$13:K$1012&lt;&gt;"",ROW(K$13:K$1012)-ROW(K$13)+1),ROWS(K$13:$K346))),"")</f>
        <v/>
      </c>
      <c r="M346" s="47" t="e">
        <f t="array" ref="M346">IF(ROWS(M$13:M346)&gt;COUNTA(K$13:K$1012),"",INDEX(K$13:K$1012,SMALL(IF(K$13:K$1012&lt;&gt;"",ROW(K$13:K$1012)-ROW(K$13)+1),ROWS(M$13:M346))))</f>
        <v>#NUM!</v>
      </c>
      <c r="O346" s="7">
        <f t="shared" si="17"/>
        <v>0</v>
      </c>
      <c r="P346" s="7">
        <f t="shared" si="18"/>
        <v>0</v>
      </c>
    </row>
    <row r="347" spans="1:16" x14ac:dyDescent="0.25">
      <c r="A347" s="9">
        <v>335</v>
      </c>
      <c r="B347" s="56" t="str">
        <f>IF(VLOOKUP(L347,'do 1000 ha'!$B$18:$I$1018,2,0)=0,"",VLOOKUP(L347,'do 1000 ha'!$B$18:$I$1018,2,0))</f>
        <v/>
      </c>
      <c r="C347" s="56" t="str">
        <f>IF(VLOOKUP(L347,'do 1000 ha'!$B$18:$I$1018,4,0)=0,"",VLOOKUP(L347,'do 1000 ha'!$B$18:$I$1018,4,0))</f>
        <v/>
      </c>
      <c r="D347" s="56" t="str">
        <f>IF(VLOOKUP(L347,'do 1000 ha'!$B$18:$I$1018,5,0)=0,"",VLOOKUP(L347,'do 1000 ha'!$B$18:$I$1018,5,0))</f>
        <v/>
      </c>
      <c r="E347" s="56" t="str">
        <f>IF(VLOOKUP(L347,'do 1000 ha'!$B$18:$I$1018,6,0)=0,"",VLOOKUP(L347,'do 1000 ha'!$B$18:$I$1018,6,0))</f>
        <v/>
      </c>
      <c r="F347" s="56" t="str">
        <f>IF(VLOOKUP(L347,'do 1000 ha'!$B$18:$I$1018,7,0)=0,"",VLOOKUP(L347,'do 1000 ha'!$B$18:$I$1018,7,0))</f>
        <v/>
      </c>
      <c r="G347" s="57" t="str">
        <f>IF(VLOOKUP(L347,'do 1000 ha'!$B$18:$I$1018,8,0)=0,"",VLOOKUP(L347,'do 1000 ha'!$B$18:$I$1018,8,0))</f>
        <v/>
      </c>
      <c r="H347" s="25"/>
      <c r="I347" s="53" t="str">
        <f>IF('do 1000 ha'!K353='do 1000 ha'!$AR$8,'do 1000 ha'!AF353,"")</f>
        <v/>
      </c>
      <c r="J347" s="7" t="str">
        <f t="shared" si="16"/>
        <v/>
      </c>
      <c r="K347" s="11" t="str">
        <f t="array" ref="K347">IF(OR(I347=$I$13:I346),"",I347)</f>
        <v/>
      </c>
      <c r="L347" s="7" t="str">
        <f t="array" ref="L347">IFERROR(INDEX(K$13:K$1012,SMALL(IF(K$13:K$1012&lt;&gt;"",ROW(K$13:K$1012)-ROW(K$13)+1),ROWS(K$13:$K347))),"")</f>
        <v/>
      </c>
      <c r="M347" s="47" t="e">
        <f t="array" ref="M347">IF(ROWS(M$13:M347)&gt;COUNTA(K$13:K$1012),"",INDEX(K$13:K$1012,SMALL(IF(K$13:K$1012&lt;&gt;"",ROW(K$13:K$1012)-ROW(K$13)+1),ROWS(M$13:M347))))</f>
        <v>#NUM!</v>
      </c>
      <c r="O347" s="7">
        <f t="shared" si="17"/>
        <v>0</v>
      </c>
      <c r="P347" s="7">
        <f t="shared" si="18"/>
        <v>0</v>
      </c>
    </row>
    <row r="348" spans="1:16" x14ac:dyDescent="0.25">
      <c r="A348" s="9">
        <v>336</v>
      </c>
      <c r="B348" s="56" t="str">
        <f>IF(VLOOKUP(L348,'do 1000 ha'!$B$18:$I$1018,2,0)=0,"",VLOOKUP(L348,'do 1000 ha'!$B$18:$I$1018,2,0))</f>
        <v/>
      </c>
      <c r="C348" s="56" t="str">
        <f>IF(VLOOKUP(L348,'do 1000 ha'!$B$18:$I$1018,4,0)=0,"",VLOOKUP(L348,'do 1000 ha'!$B$18:$I$1018,4,0))</f>
        <v/>
      </c>
      <c r="D348" s="56" t="str">
        <f>IF(VLOOKUP(L348,'do 1000 ha'!$B$18:$I$1018,5,0)=0,"",VLOOKUP(L348,'do 1000 ha'!$B$18:$I$1018,5,0))</f>
        <v/>
      </c>
      <c r="E348" s="56" t="str">
        <f>IF(VLOOKUP(L348,'do 1000 ha'!$B$18:$I$1018,6,0)=0,"",VLOOKUP(L348,'do 1000 ha'!$B$18:$I$1018,6,0))</f>
        <v/>
      </c>
      <c r="F348" s="56" t="str">
        <f>IF(VLOOKUP(L348,'do 1000 ha'!$B$18:$I$1018,7,0)=0,"",VLOOKUP(L348,'do 1000 ha'!$B$18:$I$1018,7,0))</f>
        <v/>
      </c>
      <c r="G348" s="57" t="str">
        <f>IF(VLOOKUP(L348,'do 1000 ha'!$B$18:$I$1018,8,0)=0,"",VLOOKUP(L348,'do 1000 ha'!$B$18:$I$1018,8,0))</f>
        <v/>
      </c>
      <c r="H348" s="25"/>
      <c r="I348" s="53" t="str">
        <f>IF('do 1000 ha'!K354='do 1000 ha'!$AR$8,'do 1000 ha'!AF354,"")</f>
        <v/>
      </c>
      <c r="J348" s="7" t="str">
        <f t="shared" si="16"/>
        <v/>
      </c>
      <c r="K348" s="11" t="str">
        <f t="array" ref="K348">IF(OR(I348=$I$13:I347),"",I348)</f>
        <v/>
      </c>
      <c r="L348" s="7" t="str">
        <f t="array" ref="L348">IFERROR(INDEX(K$13:K$1012,SMALL(IF(K$13:K$1012&lt;&gt;"",ROW(K$13:K$1012)-ROW(K$13)+1),ROWS(K$13:$K348))),"")</f>
        <v/>
      </c>
      <c r="M348" s="47" t="e">
        <f t="array" ref="M348">IF(ROWS(M$13:M348)&gt;COUNTA(K$13:K$1012),"",INDEX(K$13:K$1012,SMALL(IF(K$13:K$1012&lt;&gt;"",ROW(K$13:K$1012)-ROW(K$13)+1),ROWS(M$13:M348))))</f>
        <v>#NUM!</v>
      </c>
      <c r="O348" s="7">
        <f t="shared" si="17"/>
        <v>0</v>
      </c>
      <c r="P348" s="7">
        <f t="shared" si="18"/>
        <v>0</v>
      </c>
    </row>
    <row r="349" spans="1:16" x14ac:dyDescent="0.25">
      <c r="A349" s="9">
        <v>337</v>
      </c>
      <c r="B349" s="56" t="str">
        <f>IF(VLOOKUP(L349,'do 1000 ha'!$B$18:$I$1018,2,0)=0,"",VLOOKUP(L349,'do 1000 ha'!$B$18:$I$1018,2,0))</f>
        <v/>
      </c>
      <c r="C349" s="56" t="str">
        <f>IF(VLOOKUP(L349,'do 1000 ha'!$B$18:$I$1018,4,0)=0,"",VLOOKUP(L349,'do 1000 ha'!$B$18:$I$1018,4,0))</f>
        <v/>
      </c>
      <c r="D349" s="56" t="str">
        <f>IF(VLOOKUP(L349,'do 1000 ha'!$B$18:$I$1018,5,0)=0,"",VLOOKUP(L349,'do 1000 ha'!$B$18:$I$1018,5,0))</f>
        <v/>
      </c>
      <c r="E349" s="56" t="str">
        <f>IF(VLOOKUP(L349,'do 1000 ha'!$B$18:$I$1018,6,0)=0,"",VLOOKUP(L349,'do 1000 ha'!$B$18:$I$1018,6,0))</f>
        <v/>
      </c>
      <c r="F349" s="56" t="str">
        <f>IF(VLOOKUP(L349,'do 1000 ha'!$B$18:$I$1018,7,0)=0,"",VLOOKUP(L349,'do 1000 ha'!$B$18:$I$1018,7,0))</f>
        <v/>
      </c>
      <c r="G349" s="57" t="str">
        <f>IF(VLOOKUP(L349,'do 1000 ha'!$B$18:$I$1018,8,0)=0,"",VLOOKUP(L349,'do 1000 ha'!$B$18:$I$1018,8,0))</f>
        <v/>
      </c>
      <c r="H349" s="25"/>
      <c r="I349" s="53" t="str">
        <f>IF('do 1000 ha'!K355='do 1000 ha'!$AR$8,'do 1000 ha'!AF355,"")</f>
        <v/>
      </c>
      <c r="J349" s="7" t="str">
        <f t="shared" si="16"/>
        <v/>
      </c>
      <c r="K349" s="11" t="str">
        <f t="array" ref="K349">IF(OR(I349=$I$13:I348),"",I349)</f>
        <v/>
      </c>
      <c r="L349" s="7" t="str">
        <f t="array" ref="L349">IFERROR(INDEX(K$13:K$1012,SMALL(IF(K$13:K$1012&lt;&gt;"",ROW(K$13:K$1012)-ROW(K$13)+1),ROWS(K$13:$K349))),"")</f>
        <v/>
      </c>
      <c r="M349" s="47" t="e">
        <f t="array" ref="M349">IF(ROWS(M$13:M349)&gt;COUNTA(K$13:K$1012),"",INDEX(K$13:K$1012,SMALL(IF(K$13:K$1012&lt;&gt;"",ROW(K$13:K$1012)-ROW(K$13)+1),ROWS(M$13:M349))))</f>
        <v>#NUM!</v>
      </c>
      <c r="O349" s="7">
        <f t="shared" si="17"/>
        <v>0</v>
      </c>
      <c r="P349" s="7">
        <f t="shared" si="18"/>
        <v>0</v>
      </c>
    </row>
    <row r="350" spans="1:16" x14ac:dyDescent="0.25">
      <c r="A350" s="9">
        <v>338</v>
      </c>
      <c r="B350" s="56" t="str">
        <f>IF(VLOOKUP(L350,'do 1000 ha'!$B$18:$I$1018,2,0)=0,"",VLOOKUP(L350,'do 1000 ha'!$B$18:$I$1018,2,0))</f>
        <v/>
      </c>
      <c r="C350" s="56" t="str">
        <f>IF(VLOOKUP(L350,'do 1000 ha'!$B$18:$I$1018,4,0)=0,"",VLOOKUP(L350,'do 1000 ha'!$B$18:$I$1018,4,0))</f>
        <v/>
      </c>
      <c r="D350" s="56" t="str">
        <f>IF(VLOOKUP(L350,'do 1000 ha'!$B$18:$I$1018,5,0)=0,"",VLOOKUP(L350,'do 1000 ha'!$B$18:$I$1018,5,0))</f>
        <v/>
      </c>
      <c r="E350" s="56" t="str">
        <f>IF(VLOOKUP(L350,'do 1000 ha'!$B$18:$I$1018,6,0)=0,"",VLOOKUP(L350,'do 1000 ha'!$B$18:$I$1018,6,0))</f>
        <v/>
      </c>
      <c r="F350" s="56" t="str">
        <f>IF(VLOOKUP(L350,'do 1000 ha'!$B$18:$I$1018,7,0)=0,"",VLOOKUP(L350,'do 1000 ha'!$B$18:$I$1018,7,0))</f>
        <v/>
      </c>
      <c r="G350" s="57" t="str">
        <f>IF(VLOOKUP(L350,'do 1000 ha'!$B$18:$I$1018,8,0)=0,"",VLOOKUP(L350,'do 1000 ha'!$B$18:$I$1018,8,0))</f>
        <v/>
      </c>
      <c r="H350" s="25"/>
      <c r="I350" s="53" t="str">
        <f>IF('do 1000 ha'!K356='do 1000 ha'!$AR$8,'do 1000 ha'!AF356,"")</f>
        <v/>
      </c>
      <c r="J350" s="7" t="str">
        <f t="shared" si="16"/>
        <v/>
      </c>
      <c r="K350" s="11" t="str">
        <f t="array" ref="K350">IF(OR(I350=$I$13:I349),"",I350)</f>
        <v/>
      </c>
      <c r="L350" s="7" t="str">
        <f t="array" ref="L350">IFERROR(INDEX(K$13:K$1012,SMALL(IF(K$13:K$1012&lt;&gt;"",ROW(K$13:K$1012)-ROW(K$13)+1),ROWS(K$13:$K350))),"")</f>
        <v/>
      </c>
      <c r="M350" s="47" t="e">
        <f t="array" ref="M350">IF(ROWS(M$13:M350)&gt;COUNTA(K$13:K$1012),"",INDEX(K$13:K$1012,SMALL(IF(K$13:K$1012&lt;&gt;"",ROW(K$13:K$1012)-ROW(K$13)+1),ROWS(M$13:M350))))</f>
        <v>#NUM!</v>
      </c>
      <c r="O350" s="7">
        <f t="shared" si="17"/>
        <v>0</v>
      </c>
      <c r="P350" s="7">
        <f t="shared" si="18"/>
        <v>0</v>
      </c>
    </row>
    <row r="351" spans="1:16" x14ac:dyDescent="0.25">
      <c r="A351" s="9">
        <v>339</v>
      </c>
      <c r="B351" s="56" t="str">
        <f>IF(VLOOKUP(L351,'do 1000 ha'!$B$18:$I$1018,2,0)=0,"",VLOOKUP(L351,'do 1000 ha'!$B$18:$I$1018,2,0))</f>
        <v/>
      </c>
      <c r="C351" s="56" t="str">
        <f>IF(VLOOKUP(L351,'do 1000 ha'!$B$18:$I$1018,4,0)=0,"",VLOOKUP(L351,'do 1000 ha'!$B$18:$I$1018,4,0))</f>
        <v/>
      </c>
      <c r="D351" s="56" t="str">
        <f>IF(VLOOKUP(L351,'do 1000 ha'!$B$18:$I$1018,5,0)=0,"",VLOOKUP(L351,'do 1000 ha'!$B$18:$I$1018,5,0))</f>
        <v/>
      </c>
      <c r="E351" s="56" t="str">
        <f>IF(VLOOKUP(L351,'do 1000 ha'!$B$18:$I$1018,6,0)=0,"",VLOOKUP(L351,'do 1000 ha'!$B$18:$I$1018,6,0))</f>
        <v/>
      </c>
      <c r="F351" s="56" t="str">
        <f>IF(VLOOKUP(L351,'do 1000 ha'!$B$18:$I$1018,7,0)=0,"",VLOOKUP(L351,'do 1000 ha'!$B$18:$I$1018,7,0))</f>
        <v/>
      </c>
      <c r="G351" s="57" t="str">
        <f>IF(VLOOKUP(L351,'do 1000 ha'!$B$18:$I$1018,8,0)=0,"",VLOOKUP(L351,'do 1000 ha'!$B$18:$I$1018,8,0))</f>
        <v/>
      </c>
      <c r="H351" s="25"/>
      <c r="I351" s="53" t="str">
        <f>IF('do 1000 ha'!K357='do 1000 ha'!$AR$8,'do 1000 ha'!AF357,"")</f>
        <v/>
      </c>
      <c r="J351" s="7" t="str">
        <f t="shared" si="16"/>
        <v/>
      </c>
      <c r="K351" s="11" t="str">
        <f t="array" ref="K351">IF(OR(I351=$I$13:I350),"",I351)</f>
        <v/>
      </c>
      <c r="L351" s="7" t="str">
        <f t="array" ref="L351">IFERROR(INDEX(K$13:K$1012,SMALL(IF(K$13:K$1012&lt;&gt;"",ROW(K$13:K$1012)-ROW(K$13)+1),ROWS(K$13:$K351))),"")</f>
        <v/>
      </c>
      <c r="M351" s="47" t="e">
        <f t="array" ref="M351">IF(ROWS(M$13:M351)&gt;COUNTA(K$13:K$1012),"",INDEX(K$13:K$1012,SMALL(IF(K$13:K$1012&lt;&gt;"",ROW(K$13:K$1012)-ROW(K$13)+1),ROWS(M$13:M351))))</f>
        <v>#NUM!</v>
      </c>
      <c r="O351" s="7">
        <f t="shared" si="17"/>
        <v>0</v>
      </c>
      <c r="P351" s="7">
        <f t="shared" si="18"/>
        <v>0</v>
      </c>
    </row>
    <row r="352" spans="1:16" x14ac:dyDescent="0.25">
      <c r="A352" s="9">
        <v>340</v>
      </c>
      <c r="B352" s="56" t="str">
        <f>IF(VLOOKUP(L352,'do 1000 ha'!$B$18:$I$1018,2,0)=0,"",VLOOKUP(L352,'do 1000 ha'!$B$18:$I$1018,2,0))</f>
        <v/>
      </c>
      <c r="C352" s="56" t="str">
        <f>IF(VLOOKUP(L352,'do 1000 ha'!$B$18:$I$1018,4,0)=0,"",VLOOKUP(L352,'do 1000 ha'!$B$18:$I$1018,4,0))</f>
        <v/>
      </c>
      <c r="D352" s="56" t="str">
        <f>IF(VLOOKUP(L352,'do 1000 ha'!$B$18:$I$1018,5,0)=0,"",VLOOKUP(L352,'do 1000 ha'!$B$18:$I$1018,5,0))</f>
        <v/>
      </c>
      <c r="E352" s="56" t="str">
        <f>IF(VLOOKUP(L352,'do 1000 ha'!$B$18:$I$1018,6,0)=0,"",VLOOKUP(L352,'do 1000 ha'!$B$18:$I$1018,6,0))</f>
        <v/>
      </c>
      <c r="F352" s="56" t="str">
        <f>IF(VLOOKUP(L352,'do 1000 ha'!$B$18:$I$1018,7,0)=0,"",VLOOKUP(L352,'do 1000 ha'!$B$18:$I$1018,7,0))</f>
        <v/>
      </c>
      <c r="G352" s="57" t="str">
        <f>IF(VLOOKUP(L352,'do 1000 ha'!$B$18:$I$1018,8,0)=0,"",VLOOKUP(L352,'do 1000 ha'!$B$18:$I$1018,8,0))</f>
        <v/>
      </c>
      <c r="H352" s="25"/>
      <c r="I352" s="53" t="str">
        <f>IF('do 1000 ha'!K358='do 1000 ha'!$AR$8,'do 1000 ha'!AF358,"")</f>
        <v/>
      </c>
      <c r="J352" s="7" t="str">
        <f t="shared" si="16"/>
        <v/>
      </c>
      <c r="K352" s="11" t="str">
        <f t="array" ref="K352">IF(OR(I352=$I$13:I351),"",I352)</f>
        <v/>
      </c>
      <c r="L352" s="7" t="str">
        <f t="array" ref="L352">IFERROR(INDEX(K$13:K$1012,SMALL(IF(K$13:K$1012&lt;&gt;"",ROW(K$13:K$1012)-ROW(K$13)+1),ROWS(K$13:$K352))),"")</f>
        <v/>
      </c>
      <c r="M352" s="47" t="e">
        <f t="array" ref="M352">IF(ROWS(M$13:M352)&gt;COUNTA(K$13:K$1012),"",INDEX(K$13:K$1012,SMALL(IF(K$13:K$1012&lt;&gt;"",ROW(K$13:K$1012)-ROW(K$13)+1),ROWS(M$13:M352))))</f>
        <v>#NUM!</v>
      </c>
      <c r="O352" s="7">
        <f t="shared" si="17"/>
        <v>0</v>
      </c>
      <c r="P352" s="7">
        <f t="shared" si="18"/>
        <v>0</v>
      </c>
    </row>
    <row r="353" spans="1:16" x14ac:dyDescent="0.25">
      <c r="A353" s="9">
        <v>341</v>
      </c>
      <c r="B353" s="56" t="str">
        <f>IF(VLOOKUP(L353,'do 1000 ha'!$B$18:$I$1018,2,0)=0,"",VLOOKUP(L353,'do 1000 ha'!$B$18:$I$1018,2,0))</f>
        <v/>
      </c>
      <c r="C353" s="56" t="str">
        <f>IF(VLOOKUP(L353,'do 1000 ha'!$B$18:$I$1018,4,0)=0,"",VLOOKUP(L353,'do 1000 ha'!$B$18:$I$1018,4,0))</f>
        <v/>
      </c>
      <c r="D353" s="56" t="str">
        <f>IF(VLOOKUP(L353,'do 1000 ha'!$B$18:$I$1018,5,0)=0,"",VLOOKUP(L353,'do 1000 ha'!$B$18:$I$1018,5,0))</f>
        <v/>
      </c>
      <c r="E353" s="56" t="str">
        <f>IF(VLOOKUP(L353,'do 1000 ha'!$B$18:$I$1018,6,0)=0,"",VLOOKUP(L353,'do 1000 ha'!$B$18:$I$1018,6,0))</f>
        <v/>
      </c>
      <c r="F353" s="56" t="str">
        <f>IF(VLOOKUP(L353,'do 1000 ha'!$B$18:$I$1018,7,0)=0,"",VLOOKUP(L353,'do 1000 ha'!$B$18:$I$1018,7,0))</f>
        <v/>
      </c>
      <c r="G353" s="57" t="str">
        <f>IF(VLOOKUP(L353,'do 1000 ha'!$B$18:$I$1018,8,0)=0,"",VLOOKUP(L353,'do 1000 ha'!$B$18:$I$1018,8,0))</f>
        <v/>
      </c>
      <c r="H353" s="25"/>
      <c r="I353" s="53" t="str">
        <f>IF('do 1000 ha'!K359='do 1000 ha'!$AR$8,'do 1000 ha'!AF359,"")</f>
        <v/>
      </c>
      <c r="J353" s="7" t="str">
        <f t="shared" si="16"/>
        <v/>
      </c>
      <c r="K353" s="11" t="str">
        <f t="array" ref="K353">IF(OR(I353=$I$13:I352),"",I353)</f>
        <v/>
      </c>
      <c r="L353" s="7" t="str">
        <f t="array" ref="L353">IFERROR(INDEX(K$13:K$1012,SMALL(IF(K$13:K$1012&lt;&gt;"",ROW(K$13:K$1012)-ROW(K$13)+1),ROWS(K$13:$K353))),"")</f>
        <v/>
      </c>
      <c r="M353" s="47" t="e">
        <f t="array" ref="M353">IF(ROWS(M$13:M353)&gt;COUNTA(K$13:K$1012),"",INDEX(K$13:K$1012,SMALL(IF(K$13:K$1012&lt;&gt;"",ROW(K$13:K$1012)-ROW(K$13)+1),ROWS(M$13:M353))))</f>
        <v>#NUM!</v>
      </c>
      <c r="O353" s="7">
        <f t="shared" si="17"/>
        <v>0</v>
      </c>
      <c r="P353" s="7">
        <f t="shared" si="18"/>
        <v>0</v>
      </c>
    </row>
    <row r="354" spans="1:16" x14ac:dyDescent="0.25">
      <c r="A354" s="9">
        <v>342</v>
      </c>
      <c r="B354" s="56" t="str">
        <f>IF(VLOOKUP(L354,'do 1000 ha'!$B$18:$I$1018,2,0)=0,"",VLOOKUP(L354,'do 1000 ha'!$B$18:$I$1018,2,0))</f>
        <v/>
      </c>
      <c r="C354" s="56" t="str">
        <f>IF(VLOOKUP(L354,'do 1000 ha'!$B$18:$I$1018,4,0)=0,"",VLOOKUP(L354,'do 1000 ha'!$B$18:$I$1018,4,0))</f>
        <v/>
      </c>
      <c r="D354" s="56" t="str">
        <f>IF(VLOOKUP(L354,'do 1000 ha'!$B$18:$I$1018,5,0)=0,"",VLOOKUP(L354,'do 1000 ha'!$B$18:$I$1018,5,0))</f>
        <v/>
      </c>
      <c r="E354" s="56" t="str">
        <f>IF(VLOOKUP(L354,'do 1000 ha'!$B$18:$I$1018,6,0)=0,"",VLOOKUP(L354,'do 1000 ha'!$B$18:$I$1018,6,0))</f>
        <v/>
      </c>
      <c r="F354" s="56" t="str">
        <f>IF(VLOOKUP(L354,'do 1000 ha'!$B$18:$I$1018,7,0)=0,"",VLOOKUP(L354,'do 1000 ha'!$B$18:$I$1018,7,0))</f>
        <v/>
      </c>
      <c r="G354" s="57" t="str">
        <f>IF(VLOOKUP(L354,'do 1000 ha'!$B$18:$I$1018,8,0)=0,"",VLOOKUP(L354,'do 1000 ha'!$B$18:$I$1018,8,0))</f>
        <v/>
      </c>
      <c r="H354" s="25"/>
      <c r="I354" s="53" t="str">
        <f>IF('do 1000 ha'!K360='do 1000 ha'!$AR$8,'do 1000 ha'!AF360,"")</f>
        <v/>
      </c>
      <c r="J354" s="7" t="str">
        <f t="shared" si="16"/>
        <v/>
      </c>
      <c r="K354" s="11" t="str">
        <f t="array" ref="K354">IF(OR(I354=$I$13:I353),"",I354)</f>
        <v/>
      </c>
      <c r="L354" s="7" t="str">
        <f t="array" ref="L354">IFERROR(INDEX(K$13:K$1012,SMALL(IF(K$13:K$1012&lt;&gt;"",ROW(K$13:K$1012)-ROW(K$13)+1),ROWS(K$13:$K354))),"")</f>
        <v/>
      </c>
      <c r="M354" s="47" t="e">
        <f t="array" ref="M354">IF(ROWS(M$13:M354)&gt;COUNTA(K$13:K$1012),"",INDEX(K$13:K$1012,SMALL(IF(K$13:K$1012&lt;&gt;"",ROW(K$13:K$1012)-ROW(K$13)+1),ROWS(M$13:M354))))</f>
        <v>#NUM!</v>
      </c>
      <c r="O354" s="7">
        <f t="shared" si="17"/>
        <v>0</v>
      </c>
      <c r="P354" s="7">
        <f t="shared" si="18"/>
        <v>0</v>
      </c>
    </row>
    <row r="355" spans="1:16" x14ac:dyDescent="0.25">
      <c r="A355" s="9">
        <v>343</v>
      </c>
      <c r="B355" s="56" t="str">
        <f>IF(VLOOKUP(L355,'do 1000 ha'!$B$18:$I$1018,2,0)=0,"",VLOOKUP(L355,'do 1000 ha'!$B$18:$I$1018,2,0))</f>
        <v/>
      </c>
      <c r="C355" s="56" t="str">
        <f>IF(VLOOKUP(L355,'do 1000 ha'!$B$18:$I$1018,4,0)=0,"",VLOOKUP(L355,'do 1000 ha'!$B$18:$I$1018,4,0))</f>
        <v/>
      </c>
      <c r="D355" s="56" t="str">
        <f>IF(VLOOKUP(L355,'do 1000 ha'!$B$18:$I$1018,5,0)=0,"",VLOOKUP(L355,'do 1000 ha'!$B$18:$I$1018,5,0))</f>
        <v/>
      </c>
      <c r="E355" s="56" t="str">
        <f>IF(VLOOKUP(L355,'do 1000 ha'!$B$18:$I$1018,6,0)=0,"",VLOOKUP(L355,'do 1000 ha'!$B$18:$I$1018,6,0))</f>
        <v/>
      </c>
      <c r="F355" s="56" t="str">
        <f>IF(VLOOKUP(L355,'do 1000 ha'!$B$18:$I$1018,7,0)=0,"",VLOOKUP(L355,'do 1000 ha'!$B$18:$I$1018,7,0))</f>
        <v/>
      </c>
      <c r="G355" s="57" t="str">
        <f>IF(VLOOKUP(L355,'do 1000 ha'!$B$18:$I$1018,8,0)=0,"",VLOOKUP(L355,'do 1000 ha'!$B$18:$I$1018,8,0))</f>
        <v/>
      </c>
      <c r="H355" s="25"/>
      <c r="I355" s="53" t="str">
        <f>IF('do 1000 ha'!K361='do 1000 ha'!$AR$8,'do 1000 ha'!AF361,"")</f>
        <v/>
      </c>
      <c r="J355" s="7" t="str">
        <f t="shared" si="16"/>
        <v/>
      </c>
      <c r="K355" s="11" t="str">
        <f t="array" ref="K355">IF(OR(I355=$I$13:I354),"",I355)</f>
        <v/>
      </c>
      <c r="L355" s="7" t="str">
        <f t="array" ref="L355">IFERROR(INDEX(K$13:K$1012,SMALL(IF(K$13:K$1012&lt;&gt;"",ROW(K$13:K$1012)-ROW(K$13)+1),ROWS(K$13:$K355))),"")</f>
        <v/>
      </c>
      <c r="M355" s="47" t="e">
        <f t="array" ref="M355">IF(ROWS(M$13:M355)&gt;COUNTA(K$13:K$1012),"",INDEX(K$13:K$1012,SMALL(IF(K$13:K$1012&lt;&gt;"",ROW(K$13:K$1012)-ROW(K$13)+1),ROWS(M$13:M355))))</f>
        <v>#NUM!</v>
      </c>
      <c r="O355" s="7">
        <f t="shared" si="17"/>
        <v>0</v>
      </c>
      <c r="P355" s="7">
        <f t="shared" si="18"/>
        <v>0</v>
      </c>
    </row>
    <row r="356" spans="1:16" x14ac:dyDescent="0.25">
      <c r="A356" s="9">
        <v>344</v>
      </c>
      <c r="B356" s="56" t="str">
        <f>IF(VLOOKUP(L356,'do 1000 ha'!$B$18:$I$1018,2,0)=0,"",VLOOKUP(L356,'do 1000 ha'!$B$18:$I$1018,2,0))</f>
        <v/>
      </c>
      <c r="C356" s="56" t="str">
        <f>IF(VLOOKUP(L356,'do 1000 ha'!$B$18:$I$1018,4,0)=0,"",VLOOKUP(L356,'do 1000 ha'!$B$18:$I$1018,4,0))</f>
        <v/>
      </c>
      <c r="D356" s="56" t="str">
        <f>IF(VLOOKUP(L356,'do 1000 ha'!$B$18:$I$1018,5,0)=0,"",VLOOKUP(L356,'do 1000 ha'!$B$18:$I$1018,5,0))</f>
        <v/>
      </c>
      <c r="E356" s="56" t="str">
        <f>IF(VLOOKUP(L356,'do 1000 ha'!$B$18:$I$1018,6,0)=0,"",VLOOKUP(L356,'do 1000 ha'!$B$18:$I$1018,6,0))</f>
        <v/>
      </c>
      <c r="F356" s="56" t="str">
        <f>IF(VLOOKUP(L356,'do 1000 ha'!$B$18:$I$1018,7,0)=0,"",VLOOKUP(L356,'do 1000 ha'!$B$18:$I$1018,7,0))</f>
        <v/>
      </c>
      <c r="G356" s="57" t="str">
        <f>IF(VLOOKUP(L356,'do 1000 ha'!$B$18:$I$1018,8,0)=0,"",VLOOKUP(L356,'do 1000 ha'!$B$18:$I$1018,8,0))</f>
        <v/>
      </c>
      <c r="H356" s="25"/>
      <c r="I356" s="53" t="str">
        <f>IF('do 1000 ha'!K362='do 1000 ha'!$AR$8,'do 1000 ha'!AF362,"")</f>
        <v/>
      </c>
      <c r="J356" s="7" t="str">
        <f t="shared" si="16"/>
        <v/>
      </c>
      <c r="K356" s="11" t="str">
        <f t="array" ref="K356">IF(OR(I356=$I$13:I355),"",I356)</f>
        <v/>
      </c>
      <c r="L356" s="7" t="str">
        <f t="array" ref="L356">IFERROR(INDEX(K$13:K$1012,SMALL(IF(K$13:K$1012&lt;&gt;"",ROW(K$13:K$1012)-ROW(K$13)+1),ROWS(K$13:$K356))),"")</f>
        <v/>
      </c>
      <c r="M356" s="47" t="e">
        <f t="array" ref="M356">IF(ROWS(M$13:M356)&gt;COUNTA(K$13:K$1012),"",INDEX(K$13:K$1012,SMALL(IF(K$13:K$1012&lt;&gt;"",ROW(K$13:K$1012)-ROW(K$13)+1),ROWS(M$13:M356))))</f>
        <v>#NUM!</v>
      </c>
      <c r="O356" s="7">
        <f t="shared" si="17"/>
        <v>0</v>
      </c>
      <c r="P356" s="7">
        <f t="shared" si="18"/>
        <v>0</v>
      </c>
    </row>
    <row r="357" spans="1:16" x14ac:dyDescent="0.25">
      <c r="A357" s="9">
        <v>345</v>
      </c>
      <c r="B357" s="56" t="str">
        <f>IF(VLOOKUP(L357,'do 1000 ha'!$B$18:$I$1018,2,0)=0,"",VLOOKUP(L357,'do 1000 ha'!$B$18:$I$1018,2,0))</f>
        <v/>
      </c>
      <c r="C357" s="56" t="str">
        <f>IF(VLOOKUP(L357,'do 1000 ha'!$B$18:$I$1018,4,0)=0,"",VLOOKUP(L357,'do 1000 ha'!$B$18:$I$1018,4,0))</f>
        <v/>
      </c>
      <c r="D357" s="56" t="str">
        <f>IF(VLOOKUP(L357,'do 1000 ha'!$B$18:$I$1018,5,0)=0,"",VLOOKUP(L357,'do 1000 ha'!$B$18:$I$1018,5,0))</f>
        <v/>
      </c>
      <c r="E357" s="56" t="str">
        <f>IF(VLOOKUP(L357,'do 1000 ha'!$B$18:$I$1018,6,0)=0,"",VLOOKUP(L357,'do 1000 ha'!$B$18:$I$1018,6,0))</f>
        <v/>
      </c>
      <c r="F357" s="56" t="str">
        <f>IF(VLOOKUP(L357,'do 1000 ha'!$B$18:$I$1018,7,0)=0,"",VLOOKUP(L357,'do 1000 ha'!$B$18:$I$1018,7,0))</f>
        <v/>
      </c>
      <c r="G357" s="57" t="str">
        <f>IF(VLOOKUP(L357,'do 1000 ha'!$B$18:$I$1018,8,0)=0,"",VLOOKUP(L357,'do 1000 ha'!$B$18:$I$1018,8,0))</f>
        <v/>
      </c>
      <c r="H357" s="25"/>
      <c r="I357" s="53" t="str">
        <f>IF('do 1000 ha'!K363='do 1000 ha'!$AR$8,'do 1000 ha'!AF363,"")</f>
        <v/>
      </c>
      <c r="J357" s="7" t="str">
        <f t="shared" si="16"/>
        <v/>
      </c>
      <c r="K357" s="11" t="str">
        <f t="array" ref="K357">IF(OR(I357=$I$13:I356),"",I357)</f>
        <v/>
      </c>
      <c r="L357" s="7" t="str">
        <f t="array" ref="L357">IFERROR(INDEX(K$13:K$1012,SMALL(IF(K$13:K$1012&lt;&gt;"",ROW(K$13:K$1012)-ROW(K$13)+1),ROWS(K$13:$K357))),"")</f>
        <v/>
      </c>
      <c r="M357" s="47" t="e">
        <f t="array" ref="M357">IF(ROWS(M$13:M357)&gt;COUNTA(K$13:K$1012),"",INDEX(K$13:K$1012,SMALL(IF(K$13:K$1012&lt;&gt;"",ROW(K$13:K$1012)-ROW(K$13)+1),ROWS(M$13:M357))))</f>
        <v>#NUM!</v>
      </c>
      <c r="O357" s="7">
        <f t="shared" si="17"/>
        <v>0</v>
      </c>
      <c r="P357" s="7">
        <f t="shared" si="18"/>
        <v>0</v>
      </c>
    </row>
    <row r="358" spans="1:16" x14ac:dyDescent="0.25">
      <c r="A358" s="9">
        <v>346</v>
      </c>
      <c r="B358" s="56" t="str">
        <f>IF(VLOOKUP(L358,'do 1000 ha'!$B$18:$I$1018,2,0)=0,"",VLOOKUP(L358,'do 1000 ha'!$B$18:$I$1018,2,0))</f>
        <v/>
      </c>
      <c r="C358" s="56" t="str">
        <f>IF(VLOOKUP(L358,'do 1000 ha'!$B$18:$I$1018,4,0)=0,"",VLOOKUP(L358,'do 1000 ha'!$B$18:$I$1018,4,0))</f>
        <v/>
      </c>
      <c r="D358" s="56" t="str">
        <f>IF(VLOOKUP(L358,'do 1000 ha'!$B$18:$I$1018,5,0)=0,"",VLOOKUP(L358,'do 1000 ha'!$B$18:$I$1018,5,0))</f>
        <v/>
      </c>
      <c r="E358" s="56" t="str">
        <f>IF(VLOOKUP(L358,'do 1000 ha'!$B$18:$I$1018,6,0)=0,"",VLOOKUP(L358,'do 1000 ha'!$B$18:$I$1018,6,0))</f>
        <v/>
      </c>
      <c r="F358" s="56" t="str">
        <f>IF(VLOOKUP(L358,'do 1000 ha'!$B$18:$I$1018,7,0)=0,"",VLOOKUP(L358,'do 1000 ha'!$B$18:$I$1018,7,0))</f>
        <v/>
      </c>
      <c r="G358" s="57" t="str">
        <f>IF(VLOOKUP(L358,'do 1000 ha'!$B$18:$I$1018,8,0)=0,"",VLOOKUP(L358,'do 1000 ha'!$B$18:$I$1018,8,0))</f>
        <v/>
      </c>
      <c r="H358" s="25"/>
      <c r="I358" s="53" t="str">
        <f>IF('do 1000 ha'!K364='do 1000 ha'!$AR$8,'do 1000 ha'!AF364,"")</f>
        <v/>
      </c>
      <c r="J358" s="7" t="str">
        <f t="shared" si="16"/>
        <v/>
      </c>
      <c r="K358" s="11" t="str">
        <f t="array" ref="K358">IF(OR(I358=$I$13:I357),"",I358)</f>
        <v/>
      </c>
      <c r="L358" s="7" t="str">
        <f t="array" ref="L358">IFERROR(INDEX(K$13:K$1012,SMALL(IF(K$13:K$1012&lt;&gt;"",ROW(K$13:K$1012)-ROW(K$13)+1),ROWS(K$13:$K358))),"")</f>
        <v/>
      </c>
      <c r="M358" s="47" t="e">
        <f t="array" ref="M358">IF(ROWS(M$13:M358)&gt;COUNTA(K$13:K$1012),"",INDEX(K$13:K$1012,SMALL(IF(K$13:K$1012&lt;&gt;"",ROW(K$13:K$1012)-ROW(K$13)+1),ROWS(M$13:M358))))</f>
        <v>#NUM!</v>
      </c>
      <c r="O358" s="7">
        <f t="shared" si="17"/>
        <v>0</v>
      </c>
      <c r="P358" s="7">
        <f t="shared" si="18"/>
        <v>0</v>
      </c>
    </row>
    <row r="359" spans="1:16" x14ac:dyDescent="0.25">
      <c r="A359" s="9">
        <v>347</v>
      </c>
      <c r="B359" s="56" t="str">
        <f>IF(VLOOKUP(L359,'do 1000 ha'!$B$18:$I$1018,2,0)=0,"",VLOOKUP(L359,'do 1000 ha'!$B$18:$I$1018,2,0))</f>
        <v/>
      </c>
      <c r="C359" s="56" t="str">
        <f>IF(VLOOKUP(L359,'do 1000 ha'!$B$18:$I$1018,4,0)=0,"",VLOOKUP(L359,'do 1000 ha'!$B$18:$I$1018,4,0))</f>
        <v/>
      </c>
      <c r="D359" s="56" t="str">
        <f>IF(VLOOKUP(L359,'do 1000 ha'!$B$18:$I$1018,5,0)=0,"",VLOOKUP(L359,'do 1000 ha'!$B$18:$I$1018,5,0))</f>
        <v/>
      </c>
      <c r="E359" s="56" t="str">
        <f>IF(VLOOKUP(L359,'do 1000 ha'!$B$18:$I$1018,6,0)=0,"",VLOOKUP(L359,'do 1000 ha'!$B$18:$I$1018,6,0))</f>
        <v/>
      </c>
      <c r="F359" s="56" t="str">
        <f>IF(VLOOKUP(L359,'do 1000 ha'!$B$18:$I$1018,7,0)=0,"",VLOOKUP(L359,'do 1000 ha'!$B$18:$I$1018,7,0))</f>
        <v/>
      </c>
      <c r="G359" s="57" t="str">
        <f>IF(VLOOKUP(L359,'do 1000 ha'!$B$18:$I$1018,8,0)=0,"",VLOOKUP(L359,'do 1000 ha'!$B$18:$I$1018,8,0))</f>
        <v/>
      </c>
      <c r="H359" s="25"/>
      <c r="I359" s="53" t="str">
        <f>IF('do 1000 ha'!K365='do 1000 ha'!$AR$8,'do 1000 ha'!AF365,"")</f>
        <v/>
      </c>
      <c r="J359" s="7" t="str">
        <f t="shared" si="16"/>
        <v/>
      </c>
      <c r="K359" s="11" t="str">
        <f t="array" ref="K359">IF(OR(I359=$I$13:I358),"",I359)</f>
        <v/>
      </c>
      <c r="L359" s="7" t="str">
        <f t="array" ref="L359">IFERROR(INDEX(K$13:K$1012,SMALL(IF(K$13:K$1012&lt;&gt;"",ROW(K$13:K$1012)-ROW(K$13)+1),ROWS(K$13:$K359))),"")</f>
        <v/>
      </c>
      <c r="M359" s="47" t="e">
        <f t="array" ref="M359">IF(ROWS(M$13:M359)&gt;COUNTA(K$13:K$1012),"",INDEX(K$13:K$1012,SMALL(IF(K$13:K$1012&lt;&gt;"",ROW(K$13:K$1012)-ROW(K$13)+1),ROWS(M$13:M359))))</f>
        <v>#NUM!</v>
      </c>
      <c r="O359" s="7">
        <f t="shared" si="17"/>
        <v>0</v>
      </c>
      <c r="P359" s="7">
        <f t="shared" si="18"/>
        <v>0</v>
      </c>
    </row>
    <row r="360" spans="1:16" x14ac:dyDescent="0.25">
      <c r="A360" s="9">
        <v>348</v>
      </c>
      <c r="B360" s="56" t="str">
        <f>IF(VLOOKUP(L360,'do 1000 ha'!$B$18:$I$1018,2,0)=0,"",VLOOKUP(L360,'do 1000 ha'!$B$18:$I$1018,2,0))</f>
        <v/>
      </c>
      <c r="C360" s="56" t="str">
        <f>IF(VLOOKUP(L360,'do 1000 ha'!$B$18:$I$1018,4,0)=0,"",VLOOKUP(L360,'do 1000 ha'!$B$18:$I$1018,4,0))</f>
        <v/>
      </c>
      <c r="D360" s="56" t="str">
        <f>IF(VLOOKUP(L360,'do 1000 ha'!$B$18:$I$1018,5,0)=0,"",VLOOKUP(L360,'do 1000 ha'!$B$18:$I$1018,5,0))</f>
        <v/>
      </c>
      <c r="E360" s="56" t="str">
        <f>IF(VLOOKUP(L360,'do 1000 ha'!$B$18:$I$1018,6,0)=0,"",VLOOKUP(L360,'do 1000 ha'!$B$18:$I$1018,6,0))</f>
        <v/>
      </c>
      <c r="F360" s="56" t="str">
        <f>IF(VLOOKUP(L360,'do 1000 ha'!$B$18:$I$1018,7,0)=0,"",VLOOKUP(L360,'do 1000 ha'!$B$18:$I$1018,7,0))</f>
        <v/>
      </c>
      <c r="G360" s="57" t="str">
        <f>IF(VLOOKUP(L360,'do 1000 ha'!$B$18:$I$1018,8,0)=0,"",VLOOKUP(L360,'do 1000 ha'!$B$18:$I$1018,8,0))</f>
        <v/>
      </c>
      <c r="H360" s="25"/>
      <c r="I360" s="53" t="str">
        <f>IF('do 1000 ha'!K366='do 1000 ha'!$AR$8,'do 1000 ha'!AF366,"")</f>
        <v/>
      </c>
      <c r="J360" s="7" t="str">
        <f t="shared" si="16"/>
        <v/>
      </c>
      <c r="K360" s="11" t="str">
        <f t="array" ref="K360">IF(OR(I360=$I$13:I359),"",I360)</f>
        <v/>
      </c>
      <c r="L360" s="7" t="str">
        <f t="array" ref="L360">IFERROR(INDEX(K$13:K$1012,SMALL(IF(K$13:K$1012&lt;&gt;"",ROW(K$13:K$1012)-ROW(K$13)+1),ROWS(K$13:$K360))),"")</f>
        <v/>
      </c>
      <c r="M360" s="47" t="e">
        <f t="array" ref="M360">IF(ROWS(M$13:M360)&gt;COUNTA(K$13:K$1012),"",INDEX(K$13:K$1012,SMALL(IF(K$13:K$1012&lt;&gt;"",ROW(K$13:K$1012)-ROW(K$13)+1),ROWS(M$13:M360))))</f>
        <v>#NUM!</v>
      </c>
      <c r="O360" s="7">
        <f t="shared" si="17"/>
        <v>0</v>
      </c>
      <c r="P360" s="7">
        <f t="shared" si="18"/>
        <v>0</v>
      </c>
    </row>
    <row r="361" spans="1:16" x14ac:dyDescent="0.25">
      <c r="A361" s="9">
        <v>349</v>
      </c>
      <c r="B361" s="56" t="str">
        <f>IF(VLOOKUP(L361,'do 1000 ha'!$B$18:$I$1018,2,0)=0,"",VLOOKUP(L361,'do 1000 ha'!$B$18:$I$1018,2,0))</f>
        <v/>
      </c>
      <c r="C361" s="56" t="str">
        <f>IF(VLOOKUP(L361,'do 1000 ha'!$B$18:$I$1018,4,0)=0,"",VLOOKUP(L361,'do 1000 ha'!$B$18:$I$1018,4,0))</f>
        <v/>
      </c>
      <c r="D361" s="56" t="str">
        <f>IF(VLOOKUP(L361,'do 1000 ha'!$B$18:$I$1018,5,0)=0,"",VLOOKUP(L361,'do 1000 ha'!$B$18:$I$1018,5,0))</f>
        <v/>
      </c>
      <c r="E361" s="56" t="str">
        <f>IF(VLOOKUP(L361,'do 1000 ha'!$B$18:$I$1018,6,0)=0,"",VLOOKUP(L361,'do 1000 ha'!$B$18:$I$1018,6,0))</f>
        <v/>
      </c>
      <c r="F361" s="56" t="str">
        <f>IF(VLOOKUP(L361,'do 1000 ha'!$B$18:$I$1018,7,0)=0,"",VLOOKUP(L361,'do 1000 ha'!$B$18:$I$1018,7,0))</f>
        <v/>
      </c>
      <c r="G361" s="57" t="str">
        <f>IF(VLOOKUP(L361,'do 1000 ha'!$B$18:$I$1018,8,0)=0,"",VLOOKUP(L361,'do 1000 ha'!$B$18:$I$1018,8,0))</f>
        <v/>
      </c>
      <c r="H361" s="25"/>
      <c r="I361" s="53" t="str">
        <f>IF('do 1000 ha'!K367='do 1000 ha'!$AR$8,'do 1000 ha'!AF367,"")</f>
        <v/>
      </c>
      <c r="J361" s="7" t="str">
        <f t="shared" si="16"/>
        <v/>
      </c>
      <c r="K361" s="11" t="str">
        <f t="array" ref="K361">IF(OR(I361=$I$13:I360),"",I361)</f>
        <v/>
      </c>
      <c r="L361" s="7" t="str">
        <f t="array" ref="L361">IFERROR(INDEX(K$13:K$1012,SMALL(IF(K$13:K$1012&lt;&gt;"",ROW(K$13:K$1012)-ROW(K$13)+1),ROWS(K$13:$K361))),"")</f>
        <v/>
      </c>
      <c r="M361" s="47" t="e">
        <f t="array" ref="M361">IF(ROWS(M$13:M361)&gt;COUNTA(K$13:K$1012),"",INDEX(K$13:K$1012,SMALL(IF(K$13:K$1012&lt;&gt;"",ROW(K$13:K$1012)-ROW(K$13)+1),ROWS(M$13:M361))))</f>
        <v>#NUM!</v>
      </c>
      <c r="O361" s="7">
        <f t="shared" si="17"/>
        <v>0</v>
      </c>
      <c r="P361" s="7">
        <f t="shared" si="18"/>
        <v>0</v>
      </c>
    </row>
    <row r="362" spans="1:16" x14ac:dyDescent="0.25">
      <c r="A362" s="9">
        <v>350</v>
      </c>
      <c r="B362" s="56" t="str">
        <f>IF(VLOOKUP(L362,'do 1000 ha'!$B$18:$I$1018,2,0)=0,"",VLOOKUP(L362,'do 1000 ha'!$B$18:$I$1018,2,0))</f>
        <v/>
      </c>
      <c r="C362" s="56" t="str">
        <f>IF(VLOOKUP(L362,'do 1000 ha'!$B$18:$I$1018,4,0)=0,"",VLOOKUP(L362,'do 1000 ha'!$B$18:$I$1018,4,0))</f>
        <v/>
      </c>
      <c r="D362" s="56" t="str">
        <f>IF(VLOOKUP(L362,'do 1000 ha'!$B$18:$I$1018,5,0)=0,"",VLOOKUP(L362,'do 1000 ha'!$B$18:$I$1018,5,0))</f>
        <v/>
      </c>
      <c r="E362" s="56" t="str">
        <f>IF(VLOOKUP(L362,'do 1000 ha'!$B$18:$I$1018,6,0)=0,"",VLOOKUP(L362,'do 1000 ha'!$B$18:$I$1018,6,0))</f>
        <v/>
      </c>
      <c r="F362" s="56" t="str">
        <f>IF(VLOOKUP(L362,'do 1000 ha'!$B$18:$I$1018,7,0)=0,"",VLOOKUP(L362,'do 1000 ha'!$B$18:$I$1018,7,0))</f>
        <v/>
      </c>
      <c r="G362" s="57" t="str">
        <f>IF(VLOOKUP(L362,'do 1000 ha'!$B$18:$I$1018,8,0)=0,"",VLOOKUP(L362,'do 1000 ha'!$B$18:$I$1018,8,0))</f>
        <v/>
      </c>
      <c r="H362" s="25"/>
      <c r="I362" s="53" t="str">
        <f>IF('do 1000 ha'!K368='do 1000 ha'!$AR$8,'do 1000 ha'!AF368,"")</f>
        <v/>
      </c>
      <c r="J362" s="7" t="str">
        <f t="shared" si="16"/>
        <v/>
      </c>
      <c r="K362" s="11" t="str">
        <f t="array" ref="K362">IF(OR(I362=$I$13:I361),"",I362)</f>
        <v/>
      </c>
      <c r="L362" s="7" t="str">
        <f t="array" ref="L362">IFERROR(INDEX(K$13:K$1012,SMALL(IF(K$13:K$1012&lt;&gt;"",ROW(K$13:K$1012)-ROW(K$13)+1),ROWS(K$13:$K362))),"")</f>
        <v/>
      </c>
      <c r="M362" s="47" t="e">
        <f t="array" ref="M362">IF(ROWS(M$13:M362)&gt;COUNTA(K$13:K$1012),"",INDEX(K$13:K$1012,SMALL(IF(K$13:K$1012&lt;&gt;"",ROW(K$13:K$1012)-ROW(K$13)+1),ROWS(M$13:M362))))</f>
        <v>#NUM!</v>
      </c>
      <c r="O362" s="7">
        <f t="shared" si="17"/>
        <v>0</v>
      </c>
      <c r="P362" s="7">
        <f t="shared" si="18"/>
        <v>0</v>
      </c>
    </row>
    <row r="363" spans="1:16" x14ac:dyDescent="0.25">
      <c r="A363" s="9">
        <v>351</v>
      </c>
      <c r="B363" s="56" t="str">
        <f>IF(VLOOKUP(L363,'do 1000 ha'!$B$18:$I$1018,2,0)=0,"",VLOOKUP(L363,'do 1000 ha'!$B$18:$I$1018,2,0))</f>
        <v/>
      </c>
      <c r="C363" s="56" t="str">
        <f>IF(VLOOKUP(L363,'do 1000 ha'!$B$18:$I$1018,4,0)=0,"",VLOOKUP(L363,'do 1000 ha'!$B$18:$I$1018,4,0))</f>
        <v/>
      </c>
      <c r="D363" s="56" t="str">
        <f>IF(VLOOKUP(L363,'do 1000 ha'!$B$18:$I$1018,5,0)=0,"",VLOOKUP(L363,'do 1000 ha'!$B$18:$I$1018,5,0))</f>
        <v/>
      </c>
      <c r="E363" s="56" t="str">
        <f>IF(VLOOKUP(L363,'do 1000 ha'!$B$18:$I$1018,6,0)=0,"",VLOOKUP(L363,'do 1000 ha'!$B$18:$I$1018,6,0))</f>
        <v/>
      </c>
      <c r="F363" s="56" t="str">
        <f>IF(VLOOKUP(L363,'do 1000 ha'!$B$18:$I$1018,7,0)=0,"",VLOOKUP(L363,'do 1000 ha'!$B$18:$I$1018,7,0))</f>
        <v/>
      </c>
      <c r="G363" s="57" t="str">
        <f>IF(VLOOKUP(L363,'do 1000 ha'!$B$18:$I$1018,8,0)=0,"",VLOOKUP(L363,'do 1000 ha'!$B$18:$I$1018,8,0))</f>
        <v/>
      </c>
      <c r="H363" s="25"/>
      <c r="I363" s="53" t="str">
        <f>IF('do 1000 ha'!K369='do 1000 ha'!$AR$8,'do 1000 ha'!AF369,"")</f>
        <v/>
      </c>
      <c r="J363" s="7" t="str">
        <f t="shared" si="16"/>
        <v/>
      </c>
      <c r="K363" s="11" t="str">
        <f t="array" ref="K363">IF(OR(I363=$I$13:I362),"",I363)</f>
        <v/>
      </c>
      <c r="L363" s="7" t="str">
        <f t="array" ref="L363">IFERROR(INDEX(K$13:K$1012,SMALL(IF(K$13:K$1012&lt;&gt;"",ROW(K$13:K$1012)-ROW(K$13)+1),ROWS(K$13:$K363))),"")</f>
        <v/>
      </c>
      <c r="M363" s="47" t="e">
        <f t="array" ref="M363">IF(ROWS(M$13:M363)&gt;COUNTA(K$13:K$1012),"",INDEX(K$13:K$1012,SMALL(IF(K$13:K$1012&lt;&gt;"",ROW(K$13:K$1012)-ROW(K$13)+1),ROWS(M$13:M363))))</f>
        <v>#NUM!</v>
      </c>
      <c r="O363" s="7">
        <f t="shared" si="17"/>
        <v>0</v>
      </c>
      <c r="P363" s="7">
        <f t="shared" si="18"/>
        <v>0</v>
      </c>
    </row>
    <row r="364" spans="1:16" x14ac:dyDescent="0.25">
      <c r="A364" s="9">
        <v>352</v>
      </c>
      <c r="B364" s="56" t="str">
        <f>IF(VLOOKUP(L364,'do 1000 ha'!$B$18:$I$1018,2,0)=0,"",VLOOKUP(L364,'do 1000 ha'!$B$18:$I$1018,2,0))</f>
        <v/>
      </c>
      <c r="C364" s="56" t="str">
        <f>IF(VLOOKUP(L364,'do 1000 ha'!$B$18:$I$1018,4,0)=0,"",VLOOKUP(L364,'do 1000 ha'!$B$18:$I$1018,4,0))</f>
        <v/>
      </c>
      <c r="D364" s="56" t="str">
        <f>IF(VLOOKUP(L364,'do 1000 ha'!$B$18:$I$1018,5,0)=0,"",VLOOKUP(L364,'do 1000 ha'!$B$18:$I$1018,5,0))</f>
        <v/>
      </c>
      <c r="E364" s="56" t="str">
        <f>IF(VLOOKUP(L364,'do 1000 ha'!$B$18:$I$1018,6,0)=0,"",VLOOKUP(L364,'do 1000 ha'!$B$18:$I$1018,6,0))</f>
        <v/>
      </c>
      <c r="F364" s="56" t="str">
        <f>IF(VLOOKUP(L364,'do 1000 ha'!$B$18:$I$1018,7,0)=0,"",VLOOKUP(L364,'do 1000 ha'!$B$18:$I$1018,7,0))</f>
        <v/>
      </c>
      <c r="G364" s="57" t="str">
        <f>IF(VLOOKUP(L364,'do 1000 ha'!$B$18:$I$1018,8,0)=0,"",VLOOKUP(L364,'do 1000 ha'!$B$18:$I$1018,8,0))</f>
        <v/>
      </c>
      <c r="H364" s="25"/>
      <c r="I364" s="53" t="str">
        <f>IF('do 1000 ha'!K370='do 1000 ha'!$AR$8,'do 1000 ha'!AF370,"")</f>
        <v/>
      </c>
      <c r="J364" s="7" t="str">
        <f t="shared" si="16"/>
        <v/>
      </c>
      <c r="K364" s="11" t="str">
        <f t="array" ref="K364">IF(OR(I364=$I$13:I363),"",I364)</f>
        <v/>
      </c>
      <c r="L364" s="7" t="str">
        <f t="array" ref="L364">IFERROR(INDEX(K$13:K$1012,SMALL(IF(K$13:K$1012&lt;&gt;"",ROW(K$13:K$1012)-ROW(K$13)+1),ROWS(K$13:$K364))),"")</f>
        <v/>
      </c>
      <c r="M364" s="47" t="e">
        <f t="array" ref="M364">IF(ROWS(M$13:M364)&gt;COUNTA(K$13:K$1012),"",INDEX(K$13:K$1012,SMALL(IF(K$13:K$1012&lt;&gt;"",ROW(K$13:K$1012)-ROW(K$13)+1),ROWS(M$13:M364))))</f>
        <v>#NUM!</v>
      </c>
      <c r="O364" s="7">
        <f t="shared" si="17"/>
        <v>0</v>
      </c>
      <c r="P364" s="7">
        <f t="shared" si="18"/>
        <v>0</v>
      </c>
    </row>
    <row r="365" spans="1:16" x14ac:dyDescent="0.25">
      <c r="A365" s="9">
        <v>353</v>
      </c>
      <c r="B365" s="56" t="str">
        <f>IF(VLOOKUP(L365,'do 1000 ha'!$B$18:$I$1018,2,0)=0,"",VLOOKUP(L365,'do 1000 ha'!$B$18:$I$1018,2,0))</f>
        <v/>
      </c>
      <c r="C365" s="56" t="str">
        <f>IF(VLOOKUP(L365,'do 1000 ha'!$B$18:$I$1018,4,0)=0,"",VLOOKUP(L365,'do 1000 ha'!$B$18:$I$1018,4,0))</f>
        <v/>
      </c>
      <c r="D365" s="56" t="str">
        <f>IF(VLOOKUP(L365,'do 1000 ha'!$B$18:$I$1018,5,0)=0,"",VLOOKUP(L365,'do 1000 ha'!$B$18:$I$1018,5,0))</f>
        <v/>
      </c>
      <c r="E365" s="56" t="str">
        <f>IF(VLOOKUP(L365,'do 1000 ha'!$B$18:$I$1018,6,0)=0,"",VLOOKUP(L365,'do 1000 ha'!$B$18:$I$1018,6,0))</f>
        <v/>
      </c>
      <c r="F365" s="56" t="str">
        <f>IF(VLOOKUP(L365,'do 1000 ha'!$B$18:$I$1018,7,0)=0,"",VLOOKUP(L365,'do 1000 ha'!$B$18:$I$1018,7,0))</f>
        <v/>
      </c>
      <c r="G365" s="57" t="str">
        <f>IF(VLOOKUP(L365,'do 1000 ha'!$B$18:$I$1018,8,0)=0,"",VLOOKUP(L365,'do 1000 ha'!$B$18:$I$1018,8,0))</f>
        <v/>
      </c>
      <c r="H365" s="25"/>
      <c r="I365" s="53" t="str">
        <f>IF('do 1000 ha'!K371='do 1000 ha'!$AR$8,'do 1000 ha'!AF371,"")</f>
        <v/>
      </c>
      <c r="J365" s="7" t="str">
        <f t="shared" si="16"/>
        <v/>
      </c>
      <c r="K365" s="11" t="str">
        <f t="array" ref="K365">IF(OR(I365=$I$13:I364),"",I365)</f>
        <v/>
      </c>
      <c r="L365" s="7" t="str">
        <f t="array" ref="L365">IFERROR(INDEX(K$13:K$1012,SMALL(IF(K$13:K$1012&lt;&gt;"",ROW(K$13:K$1012)-ROW(K$13)+1),ROWS(K$13:$K365))),"")</f>
        <v/>
      </c>
      <c r="M365" s="47" t="e">
        <f t="array" ref="M365">IF(ROWS(M$13:M365)&gt;COUNTA(K$13:K$1012),"",INDEX(K$13:K$1012,SMALL(IF(K$13:K$1012&lt;&gt;"",ROW(K$13:K$1012)-ROW(K$13)+1),ROWS(M$13:M365))))</f>
        <v>#NUM!</v>
      </c>
      <c r="O365" s="7">
        <f t="shared" si="17"/>
        <v>0</v>
      </c>
      <c r="P365" s="7">
        <f t="shared" si="18"/>
        <v>0</v>
      </c>
    </row>
    <row r="366" spans="1:16" x14ac:dyDescent="0.25">
      <c r="A366" s="9">
        <v>354</v>
      </c>
      <c r="B366" s="56" t="str">
        <f>IF(VLOOKUP(L366,'do 1000 ha'!$B$18:$I$1018,2,0)=0,"",VLOOKUP(L366,'do 1000 ha'!$B$18:$I$1018,2,0))</f>
        <v/>
      </c>
      <c r="C366" s="56" t="str">
        <f>IF(VLOOKUP(L366,'do 1000 ha'!$B$18:$I$1018,4,0)=0,"",VLOOKUP(L366,'do 1000 ha'!$B$18:$I$1018,4,0))</f>
        <v/>
      </c>
      <c r="D366" s="56" t="str">
        <f>IF(VLOOKUP(L366,'do 1000 ha'!$B$18:$I$1018,5,0)=0,"",VLOOKUP(L366,'do 1000 ha'!$B$18:$I$1018,5,0))</f>
        <v/>
      </c>
      <c r="E366" s="56" t="str">
        <f>IF(VLOOKUP(L366,'do 1000 ha'!$B$18:$I$1018,6,0)=0,"",VLOOKUP(L366,'do 1000 ha'!$B$18:$I$1018,6,0))</f>
        <v/>
      </c>
      <c r="F366" s="56" t="str">
        <f>IF(VLOOKUP(L366,'do 1000 ha'!$B$18:$I$1018,7,0)=0,"",VLOOKUP(L366,'do 1000 ha'!$B$18:$I$1018,7,0))</f>
        <v/>
      </c>
      <c r="G366" s="57" t="str">
        <f>IF(VLOOKUP(L366,'do 1000 ha'!$B$18:$I$1018,8,0)=0,"",VLOOKUP(L366,'do 1000 ha'!$B$18:$I$1018,8,0))</f>
        <v/>
      </c>
      <c r="H366" s="25"/>
      <c r="I366" s="53" t="str">
        <f>IF('do 1000 ha'!K372='do 1000 ha'!$AR$8,'do 1000 ha'!AF372,"")</f>
        <v/>
      </c>
      <c r="J366" s="7" t="str">
        <f t="shared" si="16"/>
        <v/>
      </c>
      <c r="K366" s="11" t="str">
        <f t="array" ref="K366">IF(OR(I366=$I$13:I365),"",I366)</f>
        <v/>
      </c>
      <c r="L366" s="7" t="str">
        <f t="array" ref="L366">IFERROR(INDEX(K$13:K$1012,SMALL(IF(K$13:K$1012&lt;&gt;"",ROW(K$13:K$1012)-ROW(K$13)+1),ROWS(K$13:$K366))),"")</f>
        <v/>
      </c>
      <c r="M366" s="47" t="e">
        <f t="array" ref="M366">IF(ROWS(M$13:M366)&gt;COUNTA(K$13:K$1012),"",INDEX(K$13:K$1012,SMALL(IF(K$13:K$1012&lt;&gt;"",ROW(K$13:K$1012)-ROW(K$13)+1),ROWS(M$13:M366))))</f>
        <v>#NUM!</v>
      </c>
      <c r="O366" s="7">
        <f t="shared" si="17"/>
        <v>0</v>
      </c>
      <c r="P366" s="7">
        <f t="shared" si="18"/>
        <v>0</v>
      </c>
    </row>
    <row r="367" spans="1:16" x14ac:dyDescent="0.25">
      <c r="A367" s="9">
        <v>355</v>
      </c>
      <c r="B367" s="56" t="str">
        <f>IF(VLOOKUP(L367,'do 1000 ha'!$B$18:$I$1018,2,0)=0,"",VLOOKUP(L367,'do 1000 ha'!$B$18:$I$1018,2,0))</f>
        <v/>
      </c>
      <c r="C367" s="56" t="str">
        <f>IF(VLOOKUP(L367,'do 1000 ha'!$B$18:$I$1018,4,0)=0,"",VLOOKUP(L367,'do 1000 ha'!$B$18:$I$1018,4,0))</f>
        <v/>
      </c>
      <c r="D367" s="56" t="str">
        <f>IF(VLOOKUP(L367,'do 1000 ha'!$B$18:$I$1018,5,0)=0,"",VLOOKUP(L367,'do 1000 ha'!$B$18:$I$1018,5,0))</f>
        <v/>
      </c>
      <c r="E367" s="56" t="str">
        <f>IF(VLOOKUP(L367,'do 1000 ha'!$B$18:$I$1018,6,0)=0,"",VLOOKUP(L367,'do 1000 ha'!$B$18:$I$1018,6,0))</f>
        <v/>
      </c>
      <c r="F367" s="56" t="str">
        <f>IF(VLOOKUP(L367,'do 1000 ha'!$B$18:$I$1018,7,0)=0,"",VLOOKUP(L367,'do 1000 ha'!$B$18:$I$1018,7,0))</f>
        <v/>
      </c>
      <c r="G367" s="57" t="str">
        <f>IF(VLOOKUP(L367,'do 1000 ha'!$B$18:$I$1018,8,0)=0,"",VLOOKUP(L367,'do 1000 ha'!$B$18:$I$1018,8,0))</f>
        <v/>
      </c>
      <c r="H367" s="25"/>
      <c r="I367" s="53" t="str">
        <f>IF('do 1000 ha'!K373='do 1000 ha'!$AR$8,'do 1000 ha'!AF373,"")</f>
        <v/>
      </c>
      <c r="J367" s="7" t="str">
        <f t="shared" si="16"/>
        <v/>
      </c>
      <c r="K367" s="11" t="str">
        <f t="array" ref="K367">IF(OR(I367=$I$13:I366),"",I367)</f>
        <v/>
      </c>
      <c r="L367" s="7" t="str">
        <f t="array" ref="L367">IFERROR(INDEX(K$13:K$1012,SMALL(IF(K$13:K$1012&lt;&gt;"",ROW(K$13:K$1012)-ROW(K$13)+1),ROWS(K$13:$K367))),"")</f>
        <v/>
      </c>
      <c r="M367" s="47" t="e">
        <f t="array" ref="M367">IF(ROWS(M$13:M367)&gt;COUNTA(K$13:K$1012),"",INDEX(K$13:K$1012,SMALL(IF(K$13:K$1012&lt;&gt;"",ROW(K$13:K$1012)-ROW(K$13)+1),ROWS(M$13:M367))))</f>
        <v>#NUM!</v>
      </c>
      <c r="O367" s="7">
        <f t="shared" si="17"/>
        <v>0</v>
      </c>
      <c r="P367" s="7">
        <f t="shared" si="18"/>
        <v>0</v>
      </c>
    </row>
    <row r="368" spans="1:16" x14ac:dyDescent="0.25">
      <c r="A368" s="9">
        <v>356</v>
      </c>
      <c r="B368" s="56" t="str">
        <f>IF(VLOOKUP(L368,'do 1000 ha'!$B$18:$I$1018,2,0)=0,"",VLOOKUP(L368,'do 1000 ha'!$B$18:$I$1018,2,0))</f>
        <v/>
      </c>
      <c r="C368" s="56" t="str">
        <f>IF(VLOOKUP(L368,'do 1000 ha'!$B$18:$I$1018,4,0)=0,"",VLOOKUP(L368,'do 1000 ha'!$B$18:$I$1018,4,0))</f>
        <v/>
      </c>
      <c r="D368" s="56" t="str">
        <f>IF(VLOOKUP(L368,'do 1000 ha'!$B$18:$I$1018,5,0)=0,"",VLOOKUP(L368,'do 1000 ha'!$B$18:$I$1018,5,0))</f>
        <v/>
      </c>
      <c r="E368" s="56" t="str">
        <f>IF(VLOOKUP(L368,'do 1000 ha'!$B$18:$I$1018,6,0)=0,"",VLOOKUP(L368,'do 1000 ha'!$B$18:$I$1018,6,0))</f>
        <v/>
      </c>
      <c r="F368" s="56" t="str">
        <f>IF(VLOOKUP(L368,'do 1000 ha'!$B$18:$I$1018,7,0)=0,"",VLOOKUP(L368,'do 1000 ha'!$B$18:$I$1018,7,0))</f>
        <v/>
      </c>
      <c r="G368" s="57" t="str">
        <f>IF(VLOOKUP(L368,'do 1000 ha'!$B$18:$I$1018,8,0)=0,"",VLOOKUP(L368,'do 1000 ha'!$B$18:$I$1018,8,0))</f>
        <v/>
      </c>
      <c r="H368" s="25"/>
      <c r="I368" s="53" t="str">
        <f>IF('do 1000 ha'!K374='do 1000 ha'!$AR$8,'do 1000 ha'!AF374,"")</f>
        <v/>
      </c>
      <c r="J368" s="7" t="str">
        <f t="shared" si="16"/>
        <v/>
      </c>
      <c r="K368" s="11" t="str">
        <f t="array" ref="K368">IF(OR(I368=$I$13:I367),"",I368)</f>
        <v/>
      </c>
      <c r="L368" s="7" t="str">
        <f t="array" ref="L368">IFERROR(INDEX(K$13:K$1012,SMALL(IF(K$13:K$1012&lt;&gt;"",ROW(K$13:K$1012)-ROW(K$13)+1),ROWS(K$13:$K368))),"")</f>
        <v/>
      </c>
      <c r="M368" s="47" t="e">
        <f t="array" ref="M368">IF(ROWS(M$13:M368)&gt;COUNTA(K$13:K$1012),"",INDEX(K$13:K$1012,SMALL(IF(K$13:K$1012&lt;&gt;"",ROW(K$13:K$1012)-ROW(K$13)+1),ROWS(M$13:M368))))</f>
        <v>#NUM!</v>
      </c>
      <c r="O368" s="7">
        <f t="shared" si="17"/>
        <v>0</v>
      </c>
      <c r="P368" s="7">
        <f t="shared" si="18"/>
        <v>0</v>
      </c>
    </row>
    <row r="369" spans="1:16" x14ac:dyDescent="0.25">
      <c r="A369" s="9">
        <v>357</v>
      </c>
      <c r="B369" s="56" t="str">
        <f>IF(VLOOKUP(L369,'do 1000 ha'!$B$18:$I$1018,2,0)=0,"",VLOOKUP(L369,'do 1000 ha'!$B$18:$I$1018,2,0))</f>
        <v/>
      </c>
      <c r="C369" s="56" t="str">
        <f>IF(VLOOKUP(L369,'do 1000 ha'!$B$18:$I$1018,4,0)=0,"",VLOOKUP(L369,'do 1000 ha'!$B$18:$I$1018,4,0))</f>
        <v/>
      </c>
      <c r="D369" s="56" t="str">
        <f>IF(VLOOKUP(L369,'do 1000 ha'!$B$18:$I$1018,5,0)=0,"",VLOOKUP(L369,'do 1000 ha'!$B$18:$I$1018,5,0))</f>
        <v/>
      </c>
      <c r="E369" s="56" t="str">
        <f>IF(VLOOKUP(L369,'do 1000 ha'!$B$18:$I$1018,6,0)=0,"",VLOOKUP(L369,'do 1000 ha'!$B$18:$I$1018,6,0))</f>
        <v/>
      </c>
      <c r="F369" s="56" t="str">
        <f>IF(VLOOKUP(L369,'do 1000 ha'!$B$18:$I$1018,7,0)=0,"",VLOOKUP(L369,'do 1000 ha'!$B$18:$I$1018,7,0))</f>
        <v/>
      </c>
      <c r="G369" s="57" t="str">
        <f>IF(VLOOKUP(L369,'do 1000 ha'!$B$18:$I$1018,8,0)=0,"",VLOOKUP(L369,'do 1000 ha'!$B$18:$I$1018,8,0))</f>
        <v/>
      </c>
      <c r="H369" s="25"/>
      <c r="I369" s="53" t="str">
        <f>IF('do 1000 ha'!K375='do 1000 ha'!$AR$8,'do 1000 ha'!AF375,"")</f>
        <v/>
      </c>
      <c r="J369" s="7" t="str">
        <f t="shared" si="16"/>
        <v/>
      </c>
      <c r="K369" s="11" t="str">
        <f t="array" ref="K369">IF(OR(I369=$I$13:I368),"",I369)</f>
        <v/>
      </c>
      <c r="L369" s="7" t="str">
        <f t="array" ref="L369">IFERROR(INDEX(K$13:K$1012,SMALL(IF(K$13:K$1012&lt;&gt;"",ROW(K$13:K$1012)-ROW(K$13)+1),ROWS(K$13:$K369))),"")</f>
        <v/>
      </c>
      <c r="M369" s="47" t="e">
        <f t="array" ref="M369">IF(ROWS(M$13:M369)&gt;COUNTA(K$13:K$1012),"",INDEX(K$13:K$1012,SMALL(IF(K$13:K$1012&lt;&gt;"",ROW(K$13:K$1012)-ROW(K$13)+1),ROWS(M$13:M369))))</f>
        <v>#NUM!</v>
      </c>
      <c r="O369" s="7">
        <f t="shared" si="17"/>
        <v>0</v>
      </c>
      <c r="P369" s="7">
        <f t="shared" si="18"/>
        <v>0</v>
      </c>
    </row>
    <row r="370" spans="1:16" x14ac:dyDescent="0.25">
      <c r="A370" s="9">
        <v>358</v>
      </c>
      <c r="B370" s="56" t="str">
        <f>IF(VLOOKUP(L370,'do 1000 ha'!$B$18:$I$1018,2,0)=0,"",VLOOKUP(L370,'do 1000 ha'!$B$18:$I$1018,2,0))</f>
        <v/>
      </c>
      <c r="C370" s="56" t="str">
        <f>IF(VLOOKUP(L370,'do 1000 ha'!$B$18:$I$1018,4,0)=0,"",VLOOKUP(L370,'do 1000 ha'!$B$18:$I$1018,4,0))</f>
        <v/>
      </c>
      <c r="D370" s="56" t="str">
        <f>IF(VLOOKUP(L370,'do 1000 ha'!$B$18:$I$1018,5,0)=0,"",VLOOKUP(L370,'do 1000 ha'!$B$18:$I$1018,5,0))</f>
        <v/>
      </c>
      <c r="E370" s="56" t="str">
        <f>IF(VLOOKUP(L370,'do 1000 ha'!$B$18:$I$1018,6,0)=0,"",VLOOKUP(L370,'do 1000 ha'!$B$18:$I$1018,6,0))</f>
        <v/>
      </c>
      <c r="F370" s="56" t="str">
        <f>IF(VLOOKUP(L370,'do 1000 ha'!$B$18:$I$1018,7,0)=0,"",VLOOKUP(L370,'do 1000 ha'!$B$18:$I$1018,7,0))</f>
        <v/>
      </c>
      <c r="G370" s="57" t="str">
        <f>IF(VLOOKUP(L370,'do 1000 ha'!$B$18:$I$1018,8,0)=0,"",VLOOKUP(L370,'do 1000 ha'!$B$18:$I$1018,8,0))</f>
        <v/>
      </c>
      <c r="H370" s="25"/>
      <c r="I370" s="53" t="str">
        <f>IF('do 1000 ha'!K376='do 1000 ha'!$AR$8,'do 1000 ha'!AF376,"")</f>
        <v/>
      </c>
      <c r="J370" s="7" t="str">
        <f t="shared" si="16"/>
        <v/>
      </c>
      <c r="K370" s="11" t="str">
        <f t="array" ref="K370">IF(OR(I370=$I$13:I369),"",I370)</f>
        <v/>
      </c>
      <c r="L370" s="7" t="str">
        <f t="array" ref="L370">IFERROR(INDEX(K$13:K$1012,SMALL(IF(K$13:K$1012&lt;&gt;"",ROW(K$13:K$1012)-ROW(K$13)+1),ROWS(K$13:$K370))),"")</f>
        <v/>
      </c>
      <c r="M370" s="47" t="e">
        <f t="array" ref="M370">IF(ROWS(M$13:M370)&gt;COUNTA(K$13:K$1012),"",INDEX(K$13:K$1012,SMALL(IF(K$13:K$1012&lt;&gt;"",ROW(K$13:K$1012)-ROW(K$13)+1),ROWS(M$13:M370))))</f>
        <v>#NUM!</v>
      </c>
      <c r="O370" s="7">
        <f t="shared" si="17"/>
        <v>0</v>
      </c>
      <c r="P370" s="7">
        <f t="shared" si="18"/>
        <v>0</v>
      </c>
    </row>
    <row r="371" spans="1:16" x14ac:dyDescent="0.25">
      <c r="A371" s="9">
        <v>359</v>
      </c>
      <c r="B371" s="56" t="str">
        <f>IF(VLOOKUP(L371,'do 1000 ha'!$B$18:$I$1018,2,0)=0,"",VLOOKUP(L371,'do 1000 ha'!$B$18:$I$1018,2,0))</f>
        <v/>
      </c>
      <c r="C371" s="56" t="str">
        <f>IF(VLOOKUP(L371,'do 1000 ha'!$B$18:$I$1018,4,0)=0,"",VLOOKUP(L371,'do 1000 ha'!$B$18:$I$1018,4,0))</f>
        <v/>
      </c>
      <c r="D371" s="56" t="str">
        <f>IF(VLOOKUP(L371,'do 1000 ha'!$B$18:$I$1018,5,0)=0,"",VLOOKUP(L371,'do 1000 ha'!$B$18:$I$1018,5,0))</f>
        <v/>
      </c>
      <c r="E371" s="56" t="str">
        <f>IF(VLOOKUP(L371,'do 1000 ha'!$B$18:$I$1018,6,0)=0,"",VLOOKUP(L371,'do 1000 ha'!$B$18:$I$1018,6,0))</f>
        <v/>
      </c>
      <c r="F371" s="56" t="str">
        <f>IF(VLOOKUP(L371,'do 1000 ha'!$B$18:$I$1018,7,0)=0,"",VLOOKUP(L371,'do 1000 ha'!$B$18:$I$1018,7,0))</f>
        <v/>
      </c>
      <c r="G371" s="57" t="str">
        <f>IF(VLOOKUP(L371,'do 1000 ha'!$B$18:$I$1018,8,0)=0,"",VLOOKUP(L371,'do 1000 ha'!$B$18:$I$1018,8,0))</f>
        <v/>
      </c>
      <c r="H371" s="25"/>
      <c r="I371" s="53" t="str">
        <f>IF('do 1000 ha'!K377='do 1000 ha'!$AR$8,'do 1000 ha'!AF377,"")</f>
        <v/>
      </c>
      <c r="J371" s="7" t="str">
        <f t="shared" si="16"/>
        <v/>
      </c>
      <c r="K371" s="11" t="str">
        <f t="array" ref="K371">IF(OR(I371=$I$13:I370),"",I371)</f>
        <v/>
      </c>
      <c r="L371" s="7" t="str">
        <f t="array" ref="L371">IFERROR(INDEX(K$13:K$1012,SMALL(IF(K$13:K$1012&lt;&gt;"",ROW(K$13:K$1012)-ROW(K$13)+1),ROWS(K$13:$K371))),"")</f>
        <v/>
      </c>
      <c r="M371" s="47" t="e">
        <f t="array" ref="M371">IF(ROWS(M$13:M371)&gt;COUNTA(K$13:K$1012),"",INDEX(K$13:K$1012,SMALL(IF(K$13:K$1012&lt;&gt;"",ROW(K$13:K$1012)-ROW(K$13)+1),ROWS(M$13:M371))))</f>
        <v>#NUM!</v>
      </c>
      <c r="O371" s="7">
        <f t="shared" si="17"/>
        <v>0</v>
      </c>
      <c r="P371" s="7">
        <f t="shared" si="18"/>
        <v>0</v>
      </c>
    </row>
    <row r="372" spans="1:16" x14ac:dyDescent="0.25">
      <c r="A372" s="9">
        <v>360</v>
      </c>
      <c r="B372" s="56" t="str">
        <f>IF(VLOOKUP(L372,'do 1000 ha'!$B$18:$I$1018,2,0)=0,"",VLOOKUP(L372,'do 1000 ha'!$B$18:$I$1018,2,0))</f>
        <v/>
      </c>
      <c r="C372" s="56" t="str">
        <f>IF(VLOOKUP(L372,'do 1000 ha'!$B$18:$I$1018,4,0)=0,"",VLOOKUP(L372,'do 1000 ha'!$B$18:$I$1018,4,0))</f>
        <v/>
      </c>
      <c r="D372" s="56" t="str">
        <f>IF(VLOOKUP(L372,'do 1000 ha'!$B$18:$I$1018,5,0)=0,"",VLOOKUP(L372,'do 1000 ha'!$B$18:$I$1018,5,0))</f>
        <v/>
      </c>
      <c r="E372" s="56" t="str">
        <f>IF(VLOOKUP(L372,'do 1000 ha'!$B$18:$I$1018,6,0)=0,"",VLOOKUP(L372,'do 1000 ha'!$B$18:$I$1018,6,0))</f>
        <v/>
      </c>
      <c r="F372" s="56" t="str">
        <f>IF(VLOOKUP(L372,'do 1000 ha'!$B$18:$I$1018,7,0)=0,"",VLOOKUP(L372,'do 1000 ha'!$B$18:$I$1018,7,0))</f>
        <v/>
      </c>
      <c r="G372" s="57" t="str">
        <f>IF(VLOOKUP(L372,'do 1000 ha'!$B$18:$I$1018,8,0)=0,"",VLOOKUP(L372,'do 1000 ha'!$B$18:$I$1018,8,0))</f>
        <v/>
      </c>
      <c r="H372" s="25"/>
      <c r="I372" s="53" t="str">
        <f>IF('do 1000 ha'!K378='do 1000 ha'!$AR$8,'do 1000 ha'!AF378,"")</f>
        <v/>
      </c>
      <c r="J372" s="7" t="str">
        <f t="shared" si="16"/>
        <v/>
      </c>
      <c r="K372" s="11" t="str">
        <f t="array" ref="K372">IF(OR(I372=$I$13:I371),"",I372)</f>
        <v/>
      </c>
      <c r="L372" s="7" t="str">
        <f t="array" ref="L372">IFERROR(INDEX(K$13:K$1012,SMALL(IF(K$13:K$1012&lt;&gt;"",ROW(K$13:K$1012)-ROW(K$13)+1),ROWS(K$13:$K372))),"")</f>
        <v/>
      </c>
      <c r="M372" s="47" t="e">
        <f t="array" ref="M372">IF(ROWS(M$13:M372)&gt;COUNTA(K$13:K$1012),"",INDEX(K$13:K$1012,SMALL(IF(K$13:K$1012&lt;&gt;"",ROW(K$13:K$1012)-ROW(K$13)+1),ROWS(M$13:M372))))</f>
        <v>#NUM!</v>
      </c>
      <c r="O372" s="7">
        <f t="shared" si="17"/>
        <v>0</v>
      </c>
      <c r="P372" s="7">
        <f t="shared" si="18"/>
        <v>0</v>
      </c>
    </row>
    <row r="373" spans="1:16" x14ac:dyDescent="0.25">
      <c r="A373" s="9">
        <v>361</v>
      </c>
      <c r="B373" s="56" t="str">
        <f>IF(VLOOKUP(L373,'do 1000 ha'!$B$18:$I$1018,2,0)=0,"",VLOOKUP(L373,'do 1000 ha'!$B$18:$I$1018,2,0))</f>
        <v/>
      </c>
      <c r="C373" s="56" t="str">
        <f>IF(VLOOKUP(L373,'do 1000 ha'!$B$18:$I$1018,4,0)=0,"",VLOOKUP(L373,'do 1000 ha'!$B$18:$I$1018,4,0))</f>
        <v/>
      </c>
      <c r="D373" s="56" t="str">
        <f>IF(VLOOKUP(L373,'do 1000 ha'!$B$18:$I$1018,5,0)=0,"",VLOOKUP(L373,'do 1000 ha'!$B$18:$I$1018,5,0))</f>
        <v/>
      </c>
      <c r="E373" s="56" t="str">
        <f>IF(VLOOKUP(L373,'do 1000 ha'!$B$18:$I$1018,6,0)=0,"",VLOOKUP(L373,'do 1000 ha'!$B$18:$I$1018,6,0))</f>
        <v/>
      </c>
      <c r="F373" s="56" t="str">
        <f>IF(VLOOKUP(L373,'do 1000 ha'!$B$18:$I$1018,7,0)=0,"",VLOOKUP(L373,'do 1000 ha'!$B$18:$I$1018,7,0))</f>
        <v/>
      </c>
      <c r="G373" s="57" t="str">
        <f>IF(VLOOKUP(L373,'do 1000 ha'!$B$18:$I$1018,8,0)=0,"",VLOOKUP(L373,'do 1000 ha'!$B$18:$I$1018,8,0))</f>
        <v/>
      </c>
      <c r="H373" s="25"/>
      <c r="I373" s="53" t="str">
        <f>IF('do 1000 ha'!K379='do 1000 ha'!$AR$8,'do 1000 ha'!AF379,"")</f>
        <v/>
      </c>
      <c r="J373" s="7" t="str">
        <f t="shared" si="16"/>
        <v/>
      </c>
      <c r="K373" s="11" t="str">
        <f t="array" ref="K373">IF(OR(I373=$I$13:I372),"",I373)</f>
        <v/>
      </c>
      <c r="L373" s="7" t="str">
        <f t="array" ref="L373">IFERROR(INDEX(K$13:K$1012,SMALL(IF(K$13:K$1012&lt;&gt;"",ROW(K$13:K$1012)-ROW(K$13)+1),ROWS(K$13:$K373))),"")</f>
        <v/>
      </c>
      <c r="M373" s="47" t="e">
        <f t="array" ref="M373">IF(ROWS(M$13:M373)&gt;COUNTA(K$13:K$1012),"",INDEX(K$13:K$1012,SMALL(IF(K$13:K$1012&lt;&gt;"",ROW(K$13:K$1012)-ROW(K$13)+1),ROWS(M$13:M373))))</f>
        <v>#NUM!</v>
      </c>
      <c r="O373" s="7">
        <f t="shared" si="17"/>
        <v>0</v>
      </c>
      <c r="P373" s="7">
        <f t="shared" si="18"/>
        <v>0</v>
      </c>
    </row>
    <row r="374" spans="1:16" x14ac:dyDescent="0.25">
      <c r="A374" s="9">
        <v>362</v>
      </c>
      <c r="B374" s="56" t="str">
        <f>IF(VLOOKUP(L374,'do 1000 ha'!$B$18:$I$1018,2,0)=0,"",VLOOKUP(L374,'do 1000 ha'!$B$18:$I$1018,2,0))</f>
        <v/>
      </c>
      <c r="C374" s="56" t="str">
        <f>IF(VLOOKUP(L374,'do 1000 ha'!$B$18:$I$1018,4,0)=0,"",VLOOKUP(L374,'do 1000 ha'!$B$18:$I$1018,4,0))</f>
        <v/>
      </c>
      <c r="D374" s="56" t="str">
        <f>IF(VLOOKUP(L374,'do 1000 ha'!$B$18:$I$1018,5,0)=0,"",VLOOKUP(L374,'do 1000 ha'!$B$18:$I$1018,5,0))</f>
        <v/>
      </c>
      <c r="E374" s="56" t="str">
        <f>IF(VLOOKUP(L374,'do 1000 ha'!$B$18:$I$1018,6,0)=0,"",VLOOKUP(L374,'do 1000 ha'!$B$18:$I$1018,6,0))</f>
        <v/>
      </c>
      <c r="F374" s="56" t="str">
        <f>IF(VLOOKUP(L374,'do 1000 ha'!$B$18:$I$1018,7,0)=0,"",VLOOKUP(L374,'do 1000 ha'!$B$18:$I$1018,7,0))</f>
        <v/>
      </c>
      <c r="G374" s="57" t="str">
        <f>IF(VLOOKUP(L374,'do 1000 ha'!$B$18:$I$1018,8,0)=0,"",VLOOKUP(L374,'do 1000 ha'!$B$18:$I$1018,8,0))</f>
        <v/>
      </c>
      <c r="H374" s="25"/>
      <c r="I374" s="53" t="str">
        <f>IF('do 1000 ha'!K380='do 1000 ha'!$AR$8,'do 1000 ha'!AF380,"")</f>
        <v/>
      </c>
      <c r="J374" s="7" t="str">
        <f t="shared" si="16"/>
        <v/>
      </c>
      <c r="K374" s="11" t="str">
        <f t="array" ref="K374">IF(OR(I374=$I$13:I373),"",I374)</f>
        <v/>
      </c>
      <c r="L374" s="7" t="str">
        <f t="array" ref="L374">IFERROR(INDEX(K$13:K$1012,SMALL(IF(K$13:K$1012&lt;&gt;"",ROW(K$13:K$1012)-ROW(K$13)+1),ROWS(K$13:$K374))),"")</f>
        <v/>
      </c>
      <c r="M374" s="47" t="e">
        <f t="array" ref="M374">IF(ROWS(M$13:M374)&gt;COUNTA(K$13:K$1012),"",INDEX(K$13:K$1012,SMALL(IF(K$13:K$1012&lt;&gt;"",ROW(K$13:K$1012)-ROW(K$13)+1),ROWS(M$13:M374))))</f>
        <v>#NUM!</v>
      </c>
      <c r="O374" s="7">
        <f t="shared" si="17"/>
        <v>0</v>
      </c>
      <c r="P374" s="7">
        <f t="shared" si="18"/>
        <v>0</v>
      </c>
    </row>
    <row r="375" spans="1:16" x14ac:dyDescent="0.25">
      <c r="A375" s="9">
        <v>363</v>
      </c>
      <c r="B375" s="56" t="str">
        <f>IF(VLOOKUP(L375,'do 1000 ha'!$B$18:$I$1018,2,0)=0,"",VLOOKUP(L375,'do 1000 ha'!$B$18:$I$1018,2,0))</f>
        <v/>
      </c>
      <c r="C375" s="56" t="str">
        <f>IF(VLOOKUP(L375,'do 1000 ha'!$B$18:$I$1018,4,0)=0,"",VLOOKUP(L375,'do 1000 ha'!$B$18:$I$1018,4,0))</f>
        <v/>
      </c>
      <c r="D375" s="56" t="str">
        <f>IF(VLOOKUP(L375,'do 1000 ha'!$B$18:$I$1018,5,0)=0,"",VLOOKUP(L375,'do 1000 ha'!$B$18:$I$1018,5,0))</f>
        <v/>
      </c>
      <c r="E375" s="56" t="str">
        <f>IF(VLOOKUP(L375,'do 1000 ha'!$B$18:$I$1018,6,0)=0,"",VLOOKUP(L375,'do 1000 ha'!$B$18:$I$1018,6,0))</f>
        <v/>
      </c>
      <c r="F375" s="56" t="str">
        <f>IF(VLOOKUP(L375,'do 1000 ha'!$B$18:$I$1018,7,0)=0,"",VLOOKUP(L375,'do 1000 ha'!$B$18:$I$1018,7,0))</f>
        <v/>
      </c>
      <c r="G375" s="57" t="str">
        <f>IF(VLOOKUP(L375,'do 1000 ha'!$B$18:$I$1018,8,0)=0,"",VLOOKUP(L375,'do 1000 ha'!$B$18:$I$1018,8,0))</f>
        <v/>
      </c>
      <c r="H375" s="25"/>
      <c r="I375" s="53" t="str">
        <f>IF('do 1000 ha'!K381='do 1000 ha'!$AR$8,'do 1000 ha'!AF381,"")</f>
        <v/>
      </c>
      <c r="J375" s="7" t="str">
        <f t="shared" si="16"/>
        <v/>
      </c>
      <c r="K375" s="11" t="str">
        <f t="array" ref="K375">IF(OR(I375=$I$13:I374),"",I375)</f>
        <v/>
      </c>
      <c r="L375" s="7" t="str">
        <f t="array" ref="L375">IFERROR(INDEX(K$13:K$1012,SMALL(IF(K$13:K$1012&lt;&gt;"",ROW(K$13:K$1012)-ROW(K$13)+1),ROWS(K$13:$K375))),"")</f>
        <v/>
      </c>
      <c r="M375" s="47" t="e">
        <f t="array" ref="M375">IF(ROWS(M$13:M375)&gt;COUNTA(K$13:K$1012),"",INDEX(K$13:K$1012,SMALL(IF(K$13:K$1012&lt;&gt;"",ROW(K$13:K$1012)-ROW(K$13)+1),ROWS(M$13:M375))))</f>
        <v>#NUM!</v>
      </c>
      <c r="O375" s="7">
        <f t="shared" si="17"/>
        <v>0</v>
      </c>
      <c r="P375" s="7">
        <f t="shared" si="18"/>
        <v>0</v>
      </c>
    </row>
    <row r="376" spans="1:16" x14ac:dyDescent="0.25">
      <c r="A376" s="9">
        <v>364</v>
      </c>
      <c r="B376" s="56" t="str">
        <f>IF(VLOOKUP(L376,'do 1000 ha'!$B$18:$I$1018,2,0)=0,"",VLOOKUP(L376,'do 1000 ha'!$B$18:$I$1018,2,0))</f>
        <v/>
      </c>
      <c r="C376" s="56" t="str">
        <f>IF(VLOOKUP(L376,'do 1000 ha'!$B$18:$I$1018,4,0)=0,"",VLOOKUP(L376,'do 1000 ha'!$B$18:$I$1018,4,0))</f>
        <v/>
      </c>
      <c r="D376" s="56" t="str">
        <f>IF(VLOOKUP(L376,'do 1000 ha'!$B$18:$I$1018,5,0)=0,"",VLOOKUP(L376,'do 1000 ha'!$B$18:$I$1018,5,0))</f>
        <v/>
      </c>
      <c r="E376" s="56" t="str">
        <f>IF(VLOOKUP(L376,'do 1000 ha'!$B$18:$I$1018,6,0)=0,"",VLOOKUP(L376,'do 1000 ha'!$B$18:$I$1018,6,0))</f>
        <v/>
      </c>
      <c r="F376" s="56" t="str">
        <f>IF(VLOOKUP(L376,'do 1000 ha'!$B$18:$I$1018,7,0)=0,"",VLOOKUP(L376,'do 1000 ha'!$B$18:$I$1018,7,0))</f>
        <v/>
      </c>
      <c r="G376" s="57" t="str">
        <f>IF(VLOOKUP(L376,'do 1000 ha'!$B$18:$I$1018,8,0)=0,"",VLOOKUP(L376,'do 1000 ha'!$B$18:$I$1018,8,0))</f>
        <v/>
      </c>
      <c r="H376" s="25"/>
      <c r="I376" s="53" t="str">
        <f>IF('do 1000 ha'!K382='do 1000 ha'!$AR$8,'do 1000 ha'!AF382,"")</f>
        <v/>
      </c>
      <c r="J376" s="7" t="str">
        <f t="shared" si="16"/>
        <v/>
      </c>
      <c r="K376" s="11" t="str">
        <f t="array" ref="K376">IF(OR(I376=$I$13:I375),"",I376)</f>
        <v/>
      </c>
      <c r="L376" s="7" t="str">
        <f t="array" ref="L376">IFERROR(INDEX(K$13:K$1012,SMALL(IF(K$13:K$1012&lt;&gt;"",ROW(K$13:K$1012)-ROW(K$13)+1),ROWS(K$13:$K376))),"")</f>
        <v/>
      </c>
      <c r="M376" s="47" t="e">
        <f t="array" ref="M376">IF(ROWS(M$13:M376)&gt;COUNTA(K$13:K$1012),"",INDEX(K$13:K$1012,SMALL(IF(K$13:K$1012&lt;&gt;"",ROW(K$13:K$1012)-ROW(K$13)+1),ROWS(M$13:M376))))</f>
        <v>#NUM!</v>
      </c>
      <c r="O376" s="7">
        <f t="shared" si="17"/>
        <v>0</v>
      </c>
      <c r="P376" s="7">
        <f t="shared" si="18"/>
        <v>0</v>
      </c>
    </row>
    <row r="377" spans="1:16" x14ac:dyDescent="0.25">
      <c r="A377" s="9">
        <v>365</v>
      </c>
      <c r="B377" s="56" t="str">
        <f>IF(VLOOKUP(L377,'do 1000 ha'!$B$18:$I$1018,2,0)=0,"",VLOOKUP(L377,'do 1000 ha'!$B$18:$I$1018,2,0))</f>
        <v/>
      </c>
      <c r="C377" s="56" t="str">
        <f>IF(VLOOKUP(L377,'do 1000 ha'!$B$18:$I$1018,4,0)=0,"",VLOOKUP(L377,'do 1000 ha'!$B$18:$I$1018,4,0))</f>
        <v/>
      </c>
      <c r="D377" s="56" t="str">
        <f>IF(VLOOKUP(L377,'do 1000 ha'!$B$18:$I$1018,5,0)=0,"",VLOOKUP(L377,'do 1000 ha'!$B$18:$I$1018,5,0))</f>
        <v/>
      </c>
      <c r="E377" s="56" t="str">
        <f>IF(VLOOKUP(L377,'do 1000 ha'!$B$18:$I$1018,6,0)=0,"",VLOOKUP(L377,'do 1000 ha'!$B$18:$I$1018,6,0))</f>
        <v/>
      </c>
      <c r="F377" s="56" t="str">
        <f>IF(VLOOKUP(L377,'do 1000 ha'!$B$18:$I$1018,7,0)=0,"",VLOOKUP(L377,'do 1000 ha'!$B$18:$I$1018,7,0))</f>
        <v/>
      </c>
      <c r="G377" s="57" t="str">
        <f>IF(VLOOKUP(L377,'do 1000 ha'!$B$18:$I$1018,8,0)=0,"",VLOOKUP(L377,'do 1000 ha'!$B$18:$I$1018,8,0))</f>
        <v/>
      </c>
      <c r="H377" s="25"/>
      <c r="I377" s="53" t="str">
        <f>IF('do 1000 ha'!K383='do 1000 ha'!$AR$8,'do 1000 ha'!AF383,"")</f>
        <v/>
      </c>
      <c r="J377" s="7" t="str">
        <f t="shared" si="16"/>
        <v/>
      </c>
      <c r="K377" s="11" t="str">
        <f t="array" ref="K377">IF(OR(I377=$I$13:I376),"",I377)</f>
        <v/>
      </c>
      <c r="L377" s="7" t="str">
        <f t="array" ref="L377">IFERROR(INDEX(K$13:K$1012,SMALL(IF(K$13:K$1012&lt;&gt;"",ROW(K$13:K$1012)-ROW(K$13)+1),ROWS(K$13:$K377))),"")</f>
        <v/>
      </c>
      <c r="M377" s="47" t="e">
        <f t="array" ref="M377">IF(ROWS(M$13:M377)&gt;COUNTA(K$13:K$1012),"",INDEX(K$13:K$1012,SMALL(IF(K$13:K$1012&lt;&gt;"",ROW(K$13:K$1012)-ROW(K$13)+1),ROWS(M$13:M377))))</f>
        <v>#NUM!</v>
      </c>
      <c r="O377" s="7">
        <f t="shared" si="17"/>
        <v>0</v>
      </c>
      <c r="P377" s="7">
        <f t="shared" si="18"/>
        <v>0</v>
      </c>
    </row>
    <row r="378" spans="1:16" x14ac:dyDescent="0.25">
      <c r="A378" s="9">
        <v>366</v>
      </c>
      <c r="B378" s="56" t="str">
        <f>IF(VLOOKUP(L378,'do 1000 ha'!$B$18:$I$1018,2,0)=0,"",VLOOKUP(L378,'do 1000 ha'!$B$18:$I$1018,2,0))</f>
        <v/>
      </c>
      <c r="C378" s="56" t="str">
        <f>IF(VLOOKUP(L378,'do 1000 ha'!$B$18:$I$1018,4,0)=0,"",VLOOKUP(L378,'do 1000 ha'!$B$18:$I$1018,4,0))</f>
        <v/>
      </c>
      <c r="D378" s="56" t="str">
        <f>IF(VLOOKUP(L378,'do 1000 ha'!$B$18:$I$1018,5,0)=0,"",VLOOKUP(L378,'do 1000 ha'!$B$18:$I$1018,5,0))</f>
        <v/>
      </c>
      <c r="E378" s="56" t="str">
        <f>IF(VLOOKUP(L378,'do 1000 ha'!$B$18:$I$1018,6,0)=0,"",VLOOKUP(L378,'do 1000 ha'!$B$18:$I$1018,6,0))</f>
        <v/>
      </c>
      <c r="F378" s="56" t="str">
        <f>IF(VLOOKUP(L378,'do 1000 ha'!$B$18:$I$1018,7,0)=0,"",VLOOKUP(L378,'do 1000 ha'!$B$18:$I$1018,7,0))</f>
        <v/>
      </c>
      <c r="G378" s="57" t="str">
        <f>IF(VLOOKUP(L378,'do 1000 ha'!$B$18:$I$1018,8,0)=0,"",VLOOKUP(L378,'do 1000 ha'!$B$18:$I$1018,8,0))</f>
        <v/>
      </c>
      <c r="H378" s="25"/>
      <c r="I378" s="53" t="str">
        <f>IF('do 1000 ha'!K384='do 1000 ha'!$AR$8,'do 1000 ha'!AF384,"")</f>
        <v/>
      </c>
      <c r="J378" s="7" t="str">
        <f t="shared" si="16"/>
        <v/>
      </c>
      <c r="K378" s="11" t="str">
        <f t="array" ref="K378">IF(OR(I378=$I$13:I377),"",I378)</f>
        <v/>
      </c>
      <c r="L378" s="7" t="str">
        <f t="array" ref="L378">IFERROR(INDEX(K$13:K$1012,SMALL(IF(K$13:K$1012&lt;&gt;"",ROW(K$13:K$1012)-ROW(K$13)+1),ROWS(K$13:$K378))),"")</f>
        <v/>
      </c>
      <c r="M378" s="47" t="e">
        <f t="array" ref="M378">IF(ROWS(M$13:M378)&gt;COUNTA(K$13:K$1012),"",INDEX(K$13:K$1012,SMALL(IF(K$13:K$1012&lt;&gt;"",ROW(K$13:K$1012)-ROW(K$13)+1),ROWS(M$13:M378))))</f>
        <v>#NUM!</v>
      </c>
      <c r="O378" s="7">
        <f t="shared" si="17"/>
        <v>0</v>
      </c>
      <c r="P378" s="7">
        <f t="shared" si="18"/>
        <v>0</v>
      </c>
    </row>
    <row r="379" spans="1:16" x14ac:dyDescent="0.25">
      <c r="A379" s="9">
        <v>367</v>
      </c>
      <c r="B379" s="56" t="str">
        <f>IF(VLOOKUP(L379,'do 1000 ha'!$B$18:$I$1018,2,0)=0,"",VLOOKUP(L379,'do 1000 ha'!$B$18:$I$1018,2,0))</f>
        <v/>
      </c>
      <c r="C379" s="56" t="str">
        <f>IF(VLOOKUP(L379,'do 1000 ha'!$B$18:$I$1018,4,0)=0,"",VLOOKUP(L379,'do 1000 ha'!$B$18:$I$1018,4,0))</f>
        <v/>
      </c>
      <c r="D379" s="56" t="str">
        <f>IF(VLOOKUP(L379,'do 1000 ha'!$B$18:$I$1018,5,0)=0,"",VLOOKUP(L379,'do 1000 ha'!$B$18:$I$1018,5,0))</f>
        <v/>
      </c>
      <c r="E379" s="56" t="str">
        <f>IF(VLOOKUP(L379,'do 1000 ha'!$B$18:$I$1018,6,0)=0,"",VLOOKUP(L379,'do 1000 ha'!$B$18:$I$1018,6,0))</f>
        <v/>
      </c>
      <c r="F379" s="56" t="str">
        <f>IF(VLOOKUP(L379,'do 1000 ha'!$B$18:$I$1018,7,0)=0,"",VLOOKUP(L379,'do 1000 ha'!$B$18:$I$1018,7,0))</f>
        <v/>
      </c>
      <c r="G379" s="57" t="str">
        <f>IF(VLOOKUP(L379,'do 1000 ha'!$B$18:$I$1018,8,0)=0,"",VLOOKUP(L379,'do 1000 ha'!$B$18:$I$1018,8,0))</f>
        <v/>
      </c>
      <c r="H379" s="25"/>
      <c r="I379" s="53" t="str">
        <f>IF('do 1000 ha'!K385='do 1000 ha'!$AR$8,'do 1000 ha'!AF385,"")</f>
        <v/>
      </c>
      <c r="J379" s="7" t="str">
        <f t="shared" si="16"/>
        <v/>
      </c>
      <c r="K379" s="11" t="str">
        <f t="array" ref="K379">IF(OR(I379=$I$13:I378),"",I379)</f>
        <v/>
      </c>
      <c r="L379" s="7" t="str">
        <f t="array" ref="L379">IFERROR(INDEX(K$13:K$1012,SMALL(IF(K$13:K$1012&lt;&gt;"",ROW(K$13:K$1012)-ROW(K$13)+1),ROWS(K$13:$K379))),"")</f>
        <v/>
      </c>
      <c r="M379" s="47" t="e">
        <f t="array" ref="M379">IF(ROWS(M$13:M379)&gt;COUNTA(K$13:K$1012),"",INDEX(K$13:K$1012,SMALL(IF(K$13:K$1012&lt;&gt;"",ROW(K$13:K$1012)-ROW(K$13)+1),ROWS(M$13:M379))))</f>
        <v>#NUM!</v>
      </c>
      <c r="O379" s="7">
        <f t="shared" si="17"/>
        <v>0</v>
      </c>
      <c r="P379" s="7">
        <f t="shared" si="18"/>
        <v>0</v>
      </c>
    </row>
    <row r="380" spans="1:16" x14ac:dyDescent="0.25">
      <c r="A380" s="9">
        <v>368</v>
      </c>
      <c r="B380" s="56" t="str">
        <f>IF(VLOOKUP(L380,'do 1000 ha'!$B$18:$I$1018,2,0)=0,"",VLOOKUP(L380,'do 1000 ha'!$B$18:$I$1018,2,0))</f>
        <v/>
      </c>
      <c r="C380" s="56" t="str">
        <f>IF(VLOOKUP(L380,'do 1000 ha'!$B$18:$I$1018,4,0)=0,"",VLOOKUP(L380,'do 1000 ha'!$B$18:$I$1018,4,0))</f>
        <v/>
      </c>
      <c r="D380" s="56" t="str">
        <f>IF(VLOOKUP(L380,'do 1000 ha'!$B$18:$I$1018,5,0)=0,"",VLOOKUP(L380,'do 1000 ha'!$B$18:$I$1018,5,0))</f>
        <v/>
      </c>
      <c r="E380" s="56" t="str">
        <f>IF(VLOOKUP(L380,'do 1000 ha'!$B$18:$I$1018,6,0)=0,"",VLOOKUP(L380,'do 1000 ha'!$B$18:$I$1018,6,0))</f>
        <v/>
      </c>
      <c r="F380" s="56" t="str">
        <f>IF(VLOOKUP(L380,'do 1000 ha'!$B$18:$I$1018,7,0)=0,"",VLOOKUP(L380,'do 1000 ha'!$B$18:$I$1018,7,0))</f>
        <v/>
      </c>
      <c r="G380" s="57" t="str">
        <f>IF(VLOOKUP(L380,'do 1000 ha'!$B$18:$I$1018,8,0)=0,"",VLOOKUP(L380,'do 1000 ha'!$B$18:$I$1018,8,0))</f>
        <v/>
      </c>
      <c r="H380" s="25"/>
      <c r="I380" s="53" t="str">
        <f>IF('do 1000 ha'!K386='do 1000 ha'!$AR$8,'do 1000 ha'!AF386,"")</f>
        <v/>
      </c>
      <c r="J380" s="7" t="str">
        <f t="shared" si="16"/>
        <v/>
      </c>
      <c r="K380" s="11" t="str">
        <f t="array" ref="K380">IF(OR(I380=$I$13:I379),"",I380)</f>
        <v/>
      </c>
      <c r="L380" s="7" t="str">
        <f t="array" ref="L380">IFERROR(INDEX(K$13:K$1012,SMALL(IF(K$13:K$1012&lt;&gt;"",ROW(K$13:K$1012)-ROW(K$13)+1),ROWS(K$13:$K380))),"")</f>
        <v/>
      </c>
      <c r="M380" s="47" t="e">
        <f t="array" ref="M380">IF(ROWS(M$13:M380)&gt;COUNTA(K$13:K$1012),"",INDEX(K$13:K$1012,SMALL(IF(K$13:K$1012&lt;&gt;"",ROW(K$13:K$1012)-ROW(K$13)+1),ROWS(M$13:M380))))</f>
        <v>#NUM!</v>
      </c>
      <c r="O380" s="7">
        <f t="shared" si="17"/>
        <v>0</v>
      </c>
      <c r="P380" s="7">
        <f t="shared" si="18"/>
        <v>0</v>
      </c>
    </row>
    <row r="381" spans="1:16" x14ac:dyDescent="0.25">
      <c r="A381" s="9">
        <v>369</v>
      </c>
      <c r="B381" s="56" t="str">
        <f>IF(VLOOKUP(L381,'do 1000 ha'!$B$18:$I$1018,2,0)=0,"",VLOOKUP(L381,'do 1000 ha'!$B$18:$I$1018,2,0))</f>
        <v/>
      </c>
      <c r="C381" s="56" t="str">
        <f>IF(VLOOKUP(L381,'do 1000 ha'!$B$18:$I$1018,4,0)=0,"",VLOOKUP(L381,'do 1000 ha'!$B$18:$I$1018,4,0))</f>
        <v/>
      </c>
      <c r="D381" s="56" t="str">
        <f>IF(VLOOKUP(L381,'do 1000 ha'!$B$18:$I$1018,5,0)=0,"",VLOOKUP(L381,'do 1000 ha'!$B$18:$I$1018,5,0))</f>
        <v/>
      </c>
      <c r="E381" s="56" t="str">
        <f>IF(VLOOKUP(L381,'do 1000 ha'!$B$18:$I$1018,6,0)=0,"",VLOOKUP(L381,'do 1000 ha'!$B$18:$I$1018,6,0))</f>
        <v/>
      </c>
      <c r="F381" s="56" t="str">
        <f>IF(VLOOKUP(L381,'do 1000 ha'!$B$18:$I$1018,7,0)=0,"",VLOOKUP(L381,'do 1000 ha'!$B$18:$I$1018,7,0))</f>
        <v/>
      </c>
      <c r="G381" s="57" t="str">
        <f>IF(VLOOKUP(L381,'do 1000 ha'!$B$18:$I$1018,8,0)=0,"",VLOOKUP(L381,'do 1000 ha'!$B$18:$I$1018,8,0))</f>
        <v/>
      </c>
      <c r="H381" s="25"/>
      <c r="I381" s="53" t="str">
        <f>IF('do 1000 ha'!K387='do 1000 ha'!$AR$8,'do 1000 ha'!AF387,"")</f>
        <v/>
      </c>
      <c r="J381" s="7" t="str">
        <f t="shared" si="16"/>
        <v/>
      </c>
      <c r="K381" s="11" t="str">
        <f t="array" ref="K381">IF(OR(I381=$I$13:I380),"",I381)</f>
        <v/>
      </c>
      <c r="L381" s="7" t="str">
        <f t="array" ref="L381">IFERROR(INDEX(K$13:K$1012,SMALL(IF(K$13:K$1012&lt;&gt;"",ROW(K$13:K$1012)-ROW(K$13)+1),ROWS(K$13:$K381))),"")</f>
        <v/>
      </c>
      <c r="M381" s="47" t="e">
        <f t="array" ref="M381">IF(ROWS(M$13:M381)&gt;COUNTA(K$13:K$1012),"",INDEX(K$13:K$1012,SMALL(IF(K$13:K$1012&lt;&gt;"",ROW(K$13:K$1012)-ROW(K$13)+1),ROWS(M$13:M381))))</f>
        <v>#NUM!</v>
      </c>
      <c r="O381" s="7">
        <f t="shared" si="17"/>
        <v>0</v>
      </c>
      <c r="P381" s="7">
        <f t="shared" si="18"/>
        <v>0</v>
      </c>
    </row>
    <row r="382" spans="1:16" x14ac:dyDescent="0.25">
      <c r="A382" s="9">
        <v>370</v>
      </c>
      <c r="B382" s="56" t="str">
        <f>IF(VLOOKUP(L382,'do 1000 ha'!$B$18:$I$1018,2,0)=0,"",VLOOKUP(L382,'do 1000 ha'!$B$18:$I$1018,2,0))</f>
        <v/>
      </c>
      <c r="C382" s="56" t="str">
        <f>IF(VLOOKUP(L382,'do 1000 ha'!$B$18:$I$1018,4,0)=0,"",VLOOKUP(L382,'do 1000 ha'!$B$18:$I$1018,4,0))</f>
        <v/>
      </c>
      <c r="D382" s="56" t="str">
        <f>IF(VLOOKUP(L382,'do 1000 ha'!$B$18:$I$1018,5,0)=0,"",VLOOKUP(L382,'do 1000 ha'!$B$18:$I$1018,5,0))</f>
        <v/>
      </c>
      <c r="E382" s="56" t="str">
        <f>IF(VLOOKUP(L382,'do 1000 ha'!$B$18:$I$1018,6,0)=0,"",VLOOKUP(L382,'do 1000 ha'!$B$18:$I$1018,6,0))</f>
        <v/>
      </c>
      <c r="F382" s="56" t="str">
        <f>IF(VLOOKUP(L382,'do 1000 ha'!$B$18:$I$1018,7,0)=0,"",VLOOKUP(L382,'do 1000 ha'!$B$18:$I$1018,7,0))</f>
        <v/>
      </c>
      <c r="G382" s="57" t="str">
        <f>IF(VLOOKUP(L382,'do 1000 ha'!$B$18:$I$1018,8,0)=0,"",VLOOKUP(L382,'do 1000 ha'!$B$18:$I$1018,8,0))</f>
        <v/>
      </c>
      <c r="H382" s="25"/>
      <c r="I382" s="53" t="str">
        <f>IF('do 1000 ha'!K388='do 1000 ha'!$AR$8,'do 1000 ha'!AF388,"")</f>
        <v/>
      </c>
      <c r="J382" s="7" t="str">
        <f t="shared" si="16"/>
        <v/>
      </c>
      <c r="K382" s="11" t="str">
        <f t="array" ref="K382">IF(OR(I382=$I$13:I381),"",I382)</f>
        <v/>
      </c>
      <c r="L382" s="7" t="str">
        <f t="array" ref="L382">IFERROR(INDEX(K$13:K$1012,SMALL(IF(K$13:K$1012&lt;&gt;"",ROW(K$13:K$1012)-ROW(K$13)+1),ROWS(K$13:$K382))),"")</f>
        <v/>
      </c>
      <c r="M382" s="47" t="e">
        <f t="array" ref="M382">IF(ROWS(M$13:M382)&gt;COUNTA(K$13:K$1012),"",INDEX(K$13:K$1012,SMALL(IF(K$13:K$1012&lt;&gt;"",ROW(K$13:K$1012)-ROW(K$13)+1),ROWS(M$13:M382))))</f>
        <v>#NUM!</v>
      </c>
      <c r="O382" s="7">
        <f t="shared" si="17"/>
        <v>0</v>
      </c>
      <c r="P382" s="7">
        <f t="shared" si="18"/>
        <v>0</v>
      </c>
    </row>
    <row r="383" spans="1:16" x14ac:dyDescent="0.25">
      <c r="A383" s="9">
        <v>371</v>
      </c>
      <c r="B383" s="56" t="str">
        <f>IF(VLOOKUP(L383,'do 1000 ha'!$B$18:$I$1018,2,0)=0,"",VLOOKUP(L383,'do 1000 ha'!$B$18:$I$1018,2,0))</f>
        <v/>
      </c>
      <c r="C383" s="56" t="str">
        <f>IF(VLOOKUP(L383,'do 1000 ha'!$B$18:$I$1018,4,0)=0,"",VLOOKUP(L383,'do 1000 ha'!$B$18:$I$1018,4,0))</f>
        <v/>
      </c>
      <c r="D383" s="56" t="str">
        <f>IF(VLOOKUP(L383,'do 1000 ha'!$B$18:$I$1018,5,0)=0,"",VLOOKUP(L383,'do 1000 ha'!$B$18:$I$1018,5,0))</f>
        <v/>
      </c>
      <c r="E383" s="56" t="str">
        <f>IF(VLOOKUP(L383,'do 1000 ha'!$B$18:$I$1018,6,0)=0,"",VLOOKUP(L383,'do 1000 ha'!$B$18:$I$1018,6,0))</f>
        <v/>
      </c>
      <c r="F383" s="56" t="str">
        <f>IF(VLOOKUP(L383,'do 1000 ha'!$B$18:$I$1018,7,0)=0,"",VLOOKUP(L383,'do 1000 ha'!$B$18:$I$1018,7,0))</f>
        <v/>
      </c>
      <c r="G383" s="57" t="str">
        <f>IF(VLOOKUP(L383,'do 1000 ha'!$B$18:$I$1018,8,0)=0,"",VLOOKUP(L383,'do 1000 ha'!$B$18:$I$1018,8,0))</f>
        <v/>
      </c>
      <c r="H383" s="25"/>
      <c r="I383" s="53" t="str">
        <f>IF('do 1000 ha'!K389='do 1000 ha'!$AR$8,'do 1000 ha'!AF389,"")</f>
        <v/>
      </c>
      <c r="J383" s="7" t="str">
        <f t="shared" si="16"/>
        <v/>
      </c>
      <c r="K383" s="11" t="str">
        <f t="array" ref="K383">IF(OR(I383=$I$13:I382),"",I383)</f>
        <v/>
      </c>
      <c r="L383" s="7" t="str">
        <f t="array" ref="L383">IFERROR(INDEX(K$13:K$1012,SMALL(IF(K$13:K$1012&lt;&gt;"",ROW(K$13:K$1012)-ROW(K$13)+1),ROWS(K$13:$K383))),"")</f>
        <v/>
      </c>
      <c r="M383" s="47" t="e">
        <f t="array" ref="M383">IF(ROWS(M$13:M383)&gt;COUNTA(K$13:K$1012),"",INDEX(K$13:K$1012,SMALL(IF(K$13:K$1012&lt;&gt;"",ROW(K$13:K$1012)-ROW(K$13)+1),ROWS(M$13:M383))))</f>
        <v>#NUM!</v>
      </c>
      <c r="O383" s="7">
        <f t="shared" si="17"/>
        <v>0</v>
      </c>
      <c r="P383" s="7">
        <f t="shared" si="18"/>
        <v>0</v>
      </c>
    </row>
    <row r="384" spans="1:16" x14ac:dyDescent="0.25">
      <c r="A384" s="9">
        <v>372</v>
      </c>
      <c r="B384" s="56" t="str">
        <f>IF(VLOOKUP(L384,'do 1000 ha'!$B$18:$I$1018,2,0)=0,"",VLOOKUP(L384,'do 1000 ha'!$B$18:$I$1018,2,0))</f>
        <v/>
      </c>
      <c r="C384" s="56" t="str">
        <f>IF(VLOOKUP(L384,'do 1000 ha'!$B$18:$I$1018,4,0)=0,"",VLOOKUP(L384,'do 1000 ha'!$B$18:$I$1018,4,0))</f>
        <v/>
      </c>
      <c r="D384" s="56" t="str">
        <f>IF(VLOOKUP(L384,'do 1000 ha'!$B$18:$I$1018,5,0)=0,"",VLOOKUP(L384,'do 1000 ha'!$B$18:$I$1018,5,0))</f>
        <v/>
      </c>
      <c r="E384" s="56" t="str">
        <f>IF(VLOOKUP(L384,'do 1000 ha'!$B$18:$I$1018,6,0)=0,"",VLOOKUP(L384,'do 1000 ha'!$B$18:$I$1018,6,0))</f>
        <v/>
      </c>
      <c r="F384" s="56" t="str">
        <f>IF(VLOOKUP(L384,'do 1000 ha'!$B$18:$I$1018,7,0)=0,"",VLOOKUP(L384,'do 1000 ha'!$B$18:$I$1018,7,0))</f>
        <v/>
      </c>
      <c r="G384" s="57" t="str">
        <f>IF(VLOOKUP(L384,'do 1000 ha'!$B$18:$I$1018,8,0)=0,"",VLOOKUP(L384,'do 1000 ha'!$B$18:$I$1018,8,0))</f>
        <v/>
      </c>
      <c r="H384" s="25"/>
      <c r="I384" s="53" t="str">
        <f>IF('do 1000 ha'!K390='do 1000 ha'!$AR$8,'do 1000 ha'!AF390,"")</f>
        <v/>
      </c>
      <c r="J384" s="7" t="str">
        <f t="shared" si="16"/>
        <v/>
      </c>
      <c r="K384" s="11" t="str">
        <f t="array" ref="K384">IF(OR(I384=$I$13:I383),"",I384)</f>
        <v/>
      </c>
      <c r="L384" s="7" t="str">
        <f t="array" ref="L384">IFERROR(INDEX(K$13:K$1012,SMALL(IF(K$13:K$1012&lt;&gt;"",ROW(K$13:K$1012)-ROW(K$13)+1),ROWS(K$13:$K384))),"")</f>
        <v/>
      </c>
      <c r="M384" s="47" t="e">
        <f t="array" ref="M384">IF(ROWS(M$13:M384)&gt;COUNTA(K$13:K$1012),"",INDEX(K$13:K$1012,SMALL(IF(K$13:K$1012&lt;&gt;"",ROW(K$13:K$1012)-ROW(K$13)+1),ROWS(M$13:M384))))</f>
        <v>#NUM!</v>
      </c>
      <c r="O384" s="7">
        <f t="shared" si="17"/>
        <v>0</v>
      </c>
      <c r="P384" s="7">
        <f t="shared" si="18"/>
        <v>0</v>
      </c>
    </row>
    <row r="385" spans="1:16" x14ac:dyDescent="0.25">
      <c r="A385" s="9">
        <v>373</v>
      </c>
      <c r="B385" s="56" t="str">
        <f>IF(VLOOKUP(L385,'do 1000 ha'!$B$18:$I$1018,2,0)=0,"",VLOOKUP(L385,'do 1000 ha'!$B$18:$I$1018,2,0))</f>
        <v/>
      </c>
      <c r="C385" s="56" t="str">
        <f>IF(VLOOKUP(L385,'do 1000 ha'!$B$18:$I$1018,4,0)=0,"",VLOOKUP(L385,'do 1000 ha'!$B$18:$I$1018,4,0))</f>
        <v/>
      </c>
      <c r="D385" s="56" t="str">
        <f>IF(VLOOKUP(L385,'do 1000 ha'!$B$18:$I$1018,5,0)=0,"",VLOOKUP(L385,'do 1000 ha'!$B$18:$I$1018,5,0))</f>
        <v/>
      </c>
      <c r="E385" s="56" t="str">
        <f>IF(VLOOKUP(L385,'do 1000 ha'!$B$18:$I$1018,6,0)=0,"",VLOOKUP(L385,'do 1000 ha'!$B$18:$I$1018,6,0))</f>
        <v/>
      </c>
      <c r="F385" s="56" t="str">
        <f>IF(VLOOKUP(L385,'do 1000 ha'!$B$18:$I$1018,7,0)=0,"",VLOOKUP(L385,'do 1000 ha'!$B$18:$I$1018,7,0))</f>
        <v/>
      </c>
      <c r="G385" s="57" t="str">
        <f>IF(VLOOKUP(L385,'do 1000 ha'!$B$18:$I$1018,8,0)=0,"",VLOOKUP(L385,'do 1000 ha'!$B$18:$I$1018,8,0))</f>
        <v/>
      </c>
      <c r="H385" s="25"/>
      <c r="I385" s="53" t="str">
        <f>IF('do 1000 ha'!K391='do 1000 ha'!$AR$8,'do 1000 ha'!AF391,"")</f>
        <v/>
      </c>
      <c r="J385" s="7" t="str">
        <f t="shared" si="16"/>
        <v/>
      </c>
      <c r="K385" s="11" t="str">
        <f t="array" ref="K385">IF(OR(I385=$I$13:I384),"",I385)</f>
        <v/>
      </c>
      <c r="L385" s="7" t="str">
        <f t="array" ref="L385">IFERROR(INDEX(K$13:K$1012,SMALL(IF(K$13:K$1012&lt;&gt;"",ROW(K$13:K$1012)-ROW(K$13)+1),ROWS(K$13:$K385))),"")</f>
        <v/>
      </c>
      <c r="M385" s="47" t="e">
        <f t="array" ref="M385">IF(ROWS(M$13:M385)&gt;COUNTA(K$13:K$1012),"",INDEX(K$13:K$1012,SMALL(IF(K$13:K$1012&lt;&gt;"",ROW(K$13:K$1012)-ROW(K$13)+1),ROWS(M$13:M385))))</f>
        <v>#NUM!</v>
      </c>
      <c r="O385" s="7">
        <f t="shared" si="17"/>
        <v>0</v>
      </c>
      <c r="P385" s="7">
        <f t="shared" si="18"/>
        <v>0</v>
      </c>
    </row>
    <row r="386" spans="1:16" x14ac:dyDescent="0.25">
      <c r="A386" s="9">
        <v>374</v>
      </c>
      <c r="B386" s="56" t="str">
        <f>IF(VLOOKUP(L386,'do 1000 ha'!$B$18:$I$1018,2,0)=0,"",VLOOKUP(L386,'do 1000 ha'!$B$18:$I$1018,2,0))</f>
        <v/>
      </c>
      <c r="C386" s="56" t="str">
        <f>IF(VLOOKUP(L386,'do 1000 ha'!$B$18:$I$1018,4,0)=0,"",VLOOKUP(L386,'do 1000 ha'!$B$18:$I$1018,4,0))</f>
        <v/>
      </c>
      <c r="D386" s="56" t="str">
        <f>IF(VLOOKUP(L386,'do 1000 ha'!$B$18:$I$1018,5,0)=0,"",VLOOKUP(L386,'do 1000 ha'!$B$18:$I$1018,5,0))</f>
        <v/>
      </c>
      <c r="E386" s="56" t="str">
        <f>IF(VLOOKUP(L386,'do 1000 ha'!$B$18:$I$1018,6,0)=0,"",VLOOKUP(L386,'do 1000 ha'!$B$18:$I$1018,6,0))</f>
        <v/>
      </c>
      <c r="F386" s="56" t="str">
        <f>IF(VLOOKUP(L386,'do 1000 ha'!$B$18:$I$1018,7,0)=0,"",VLOOKUP(L386,'do 1000 ha'!$B$18:$I$1018,7,0))</f>
        <v/>
      </c>
      <c r="G386" s="57" t="str">
        <f>IF(VLOOKUP(L386,'do 1000 ha'!$B$18:$I$1018,8,0)=0,"",VLOOKUP(L386,'do 1000 ha'!$B$18:$I$1018,8,0))</f>
        <v/>
      </c>
      <c r="H386" s="25"/>
      <c r="I386" s="53" t="str">
        <f>IF('do 1000 ha'!K392='do 1000 ha'!$AR$8,'do 1000 ha'!AF392,"")</f>
        <v/>
      </c>
      <c r="J386" s="7" t="str">
        <f t="shared" si="16"/>
        <v/>
      </c>
      <c r="K386" s="11" t="str">
        <f t="array" ref="K386">IF(OR(I386=$I$13:I385),"",I386)</f>
        <v/>
      </c>
      <c r="L386" s="7" t="str">
        <f t="array" ref="L386">IFERROR(INDEX(K$13:K$1012,SMALL(IF(K$13:K$1012&lt;&gt;"",ROW(K$13:K$1012)-ROW(K$13)+1),ROWS(K$13:$K386))),"")</f>
        <v/>
      </c>
      <c r="M386" s="47" t="e">
        <f t="array" ref="M386">IF(ROWS(M$13:M386)&gt;COUNTA(K$13:K$1012),"",INDEX(K$13:K$1012,SMALL(IF(K$13:K$1012&lt;&gt;"",ROW(K$13:K$1012)-ROW(K$13)+1),ROWS(M$13:M386))))</f>
        <v>#NUM!</v>
      </c>
      <c r="O386" s="7">
        <f t="shared" si="17"/>
        <v>0</v>
      </c>
      <c r="P386" s="7">
        <f t="shared" si="18"/>
        <v>0</v>
      </c>
    </row>
    <row r="387" spans="1:16" x14ac:dyDescent="0.25">
      <c r="A387" s="9">
        <v>375</v>
      </c>
      <c r="B387" s="56" t="str">
        <f>IF(VLOOKUP(L387,'do 1000 ha'!$B$18:$I$1018,2,0)=0,"",VLOOKUP(L387,'do 1000 ha'!$B$18:$I$1018,2,0))</f>
        <v/>
      </c>
      <c r="C387" s="56" t="str">
        <f>IF(VLOOKUP(L387,'do 1000 ha'!$B$18:$I$1018,4,0)=0,"",VLOOKUP(L387,'do 1000 ha'!$B$18:$I$1018,4,0))</f>
        <v/>
      </c>
      <c r="D387" s="56" t="str">
        <f>IF(VLOOKUP(L387,'do 1000 ha'!$B$18:$I$1018,5,0)=0,"",VLOOKUP(L387,'do 1000 ha'!$B$18:$I$1018,5,0))</f>
        <v/>
      </c>
      <c r="E387" s="56" t="str">
        <f>IF(VLOOKUP(L387,'do 1000 ha'!$B$18:$I$1018,6,0)=0,"",VLOOKUP(L387,'do 1000 ha'!$B$18:$I$1018,6,0))</f>
        <v/>
      </c>
      <c r="F387" s="56" t="str">
        <f>IF(VLOOKUP(L387,'do 1000 ha'!$B$18:$I$1018,7,0)=0,"",VLOOKUP(L387,'do 1000 ha'!$B$18:$I$1018,7,0))</f>
        <v/>
      </c>
      <c r="G387" s="57" t="str">
        <f>IF(VLOOKUP(L387,'do 1000 ha'!$B$18:$I$1018,8,0)=0,"",VLOOKUP(L387,'do 1000 ha'!$B$18:$I$1018,8,0))</f>
        <v/>
      </c>
      <c r="H387" s="25"/>
      <c r="I387" s="53" t="str">
        <f>IF('do 1000 ha'!K393='do 1000 ha'!$AR$8,'do 1000 ha'!AF393,"")</f>
        <v/>
      </c>
      <c r="J387" s="7" t="str">
        <f t="shared" si="16"/>
        <v/>
      </c>
      <c r="K387" s="11" t="str">
        <f t="array" ref="K387">IF(OR(I387=$I$13:I386),"",I387)</f>
        <v/>
      </c>
      <c r="L387" s="7" t="str">
        <f t="array" ref="L387">IFERROR(INDEX(K$13:K$1012,SMALL(IF(K$13:K$1012&lt;&gt;"",ROW(K$13:K$1012)-ROW(K$13)+1),ROWS(K$13:$K387))),"")</f>
        <v/>
      </c>
      <c r="M387" s="47" t="e">
        <f t="array" ref="M387">IF(ROWS(M$13:M387)&gt;COUNTA(K$13:K$1012),"",INDEX(K$13:K$1012,SMALL(IF(K$13:K$1012&lt;&gt;"",ROW(K$13:K$1012)-ROW(K$13)+1),ROWS(M$13:M387))))</f>
        <v>#NUM!</v>
      </c>
      <c r="O387" s="7">
        <f t="shared" si="17"/>
        <v>0</v>
      </c>
      <c r="P387" s="7">
        <f t="shared" si="18"/>
        <v>0</v>
      </c>
    </row>
    <row r="388" spans="1:16" x14ac:dyDescent="0.25">
      <c r="A388" s="9">
        <v>376</v>
      </c>
      <c r="B388" s="56" t="str">
        <f>IF(VLOOKUP(L388,'do 1000 ha'!$B$18:$I$1018,2,0)=0,"",VLOOKUP(L388,'do 1000 ha'!$B$18:$I$1018,2,0))</f>
        <v/>
      </c>
      <c r="C388" s="56" t="str">
        <f>IF(VLOOKUP(L388,'do 1000 ha'!$B$18:$I$1018,4,0)=0,"",VLOOKUP(L388,'do 1000 ha'!$B$18:$I$1018,4,0))</f>
        <v/>
      </c>
      <c r="D388" s="56" t="str">
        <f>IF(VLOOKUP(L388,'do 1000 ha'!$B$18:$I$1018,5,0)=0,"",VLOOKUP(L388,'do 1000 ha'!$B$18:$I$1018,5,0))</f>
        <v/>
      </c>
      <c r="E388" s="56" t="str">
        <f>IF(VLOOKUP(L388,'do 1000 ha'!$B$18:$I$1018,6,0)=0,"",VLOOKUP(L388,'do 1000 ha'!$B$18:$I$1018,6,0))</f>
        <v/>
      </c>
      <c r="F388" s="56" t="str">
        <f>IF(VLOOKUP(L388,'do 1000 ha'!$B$18:$I$1018,7,0)=0,"",VLOOKUP(L388,'do 1000 ha'!$B$18:$I$1018,7,0))</f>
        <v/>
      </c>
      <c r="G388" s="57" t="str">
        <f>IF(VLOOKUP(L388,'do 1000 ha'!$B$18:$I$1018,8,0)=0,"",VLOOKUP(L388,'do 1000 ha'!$B$18:$I$1018,8,0))</f>
        <v/>
      </c>
      <c r="H388" s="25"/>
      <c r="I388" s="53" t="str">
        <f>IF('do 1000 ha'!K394='do 1000 ha'!$AR$8,'do 1000 ha'!AF394,"")</f>
        <v/>
      </c>
      <c r="J388" s="7" t="str">
        <f t="shared" si="16"/>
        <v/>
      </c>
      <c r="K388" s="11" t="str">
        <f t="array" ref="K388">IF(OR(I388=$I$13:I387),"",I388)</f>
        <v/>
      </c>
      <c r="L388" s="7" t="str">
        <f t="array" ref="L388">IFERROR(INDEX(K$13:K$1012,SMALL(IF(K$13:K$1012&lt;&gt;"",ROW(K$13:K$1012)-ROW(K$13)+1),ROWS(K$13:$K388))),"")</f>
        <v/>
      </c>
      <c r="M388" s="47" t="e">
        <f t="array" ref="M388">IF(ROWS(M$13:M388)&gt;COUNTA(K$13:K$1012),"",INDEX(K$13:K$1012,SMALL(IF(K$13:K$1012&lt;&gt;"",ROW(K$13:K$1012)-ROW(K$13)+1),ROWS(M$13:M388))))</f>
        <v>#NUM!</v>
      </c>
      <c r="O388" s="7">
        <f t="shared" si="17"/>
        <v>0</v>
      </c>
      <c r="P388" s="7">
        <f t="shared" si="18"/>
        <v>0</v>
      </c>
    </row>
    <row r="389" spans="1:16" x14ac:dyDescent="0.25">
      <c r="A389" s="9">
        <v>377</v>
      </c>
      <c r="B389" s="56" t="str">
        <f>IF(VLOOKUP(L389,'do 1000 ha'!$B$18:$I$1018,2,0)=0,"",VLOOKUP(L389,'do 1000 ha'!$B$18:$I$1018,2,0))</f>
        <v/>
      </c>
      <c r="C389" s="56" t="str">
        <f>IF(VLOOKUP(L389,'do 1000 ha'!$B$18:$I$1018,4,0)=0,"",VLOOKUP(L389,'do 1000 ha'!$B$18:$I$1018,4,0))</f>
        <v/>
      </c>
      <c r="D389" s="56" t="str">
        <f>IF(VLOOKUP(L389,'do 1000 ha'!$B$18:$I$1018,5,0)=0,"",VLOOKUP(L389,'do 1000 ha'!$B$18:$I$1018,5,0))</f>
        <v/>
      </c>
      <c r="E389" s="56" t="str">
        <f>IF(VLOOKUP(L389,'do 1000 ha'!$B$18:$I$1018,6,0)=0,"",VLOOKUP(L389,'do 1000 ha'!$B$18:$I$1018,6,0))</f>
        <v/>
      </c>
      <c r="F389" s="56" t="str">
        <f>IF(VLOOKUP(L389,'do 1000 ha'!$B$18:$I$1018,7,0)=0,"",VLOOKUP(L389,'do 1000 ha'!$B$18:$I$1018,7,0))</f>
        <v/>
      </c>
      <c r="G389" s="57" t="str">
        <f>IF(VLOOKUP(L389,'do 1000 ha'!$B$18:$I$1018,8,0)=0,"",VLOOKUP(L389,'do 1000 ha'!$B$18:$I$1018,8,0))</f>
        <v/>
      </c>
      <c r="H389" s="25"/>
      <c r="I389" s="53" t="str">
        <f>IF('do 1000 ha'!K395='do 1000 ha'!$AR$8,'do 1000 ha'!AF395,"")</f>
        <v/>
      </c>
      <c r="J389" s="7" t="str">
        <f t="shared" si="16"/>
        <v/>
      </c>
      <c r="K389" s="11" t="str">
        <f t="array" ref="K389">IF(OR(I389=$I$13:I388),"",I389)</f>
        <v/>
      </c>
      <c r="L389" s="7" t="str">
        <f t="array" ref="L389">IFERROR(INDEX(K$13:K$1012,SMALL(IF(K$13:K$1012&lt;&gt;"",ROW(K$13:K$1012)-ROW(K$13)+1),ROWS(K$13:$K389))),"")</f>
        <v/>
      </c>
      <c r="M389" s="47" t="e">
        <f t="array" ref="M389">IF(ROWS(M$13:M389)&gt;COUNTA(K$13:K$1012),"",INDEX(K$13:K$1012,SMALL(IF(K$13:K$1012&lt;&gt;"",ROW(K$13:K$1012)-ROW(K$13)+1),ROWS(M$13:M389))))</f>
        <v>#NUM!</v>
      </c>
      <c r="O389" s="7">
        <f t="shared" si="17"/>
        <v>0</v>
      </c>
      <c r="P389" s="7">
        <f t="shared" si="18"/>
        <v>0</v>
      </c>
    </row>
    <row r="390" spans="1:16" x14ac:dyDescent="0.25">
      <c r="A390" s="9">
        <v>378</v>
      </c>
      <c r="B390" s="56" t="str">
        <f>IF(VLOOKUP(L390,'do 1000 ha'!$B$18:$I$1018,2,0)=0,"",VLOOKUP(L390,'do 1000 ha'!$B$18:$I$1018,2,0))</f>
        <v/>
      </c>
      <c r="C390" s="56" t="str">
        <f>IF(VLOOKUP(L390,'do 1000 ha'!$B$18:$I$1018,4,0)=0,"",VLOOKUP(L390,'do 1000 ha'!$B$18:$I$1018,4,0))</f>
        <v/>
      </c>
      <c r="D390" s="56" t="str">
        <f>IF(VLOOKUP(L390,'do 1000 ha'!$B$18:$I$1018,5,0)=0,"",VLOOKUP(L390,'do 1000 ha'!$B$18:$I$1018,5,0))</f>
        <v/>
      </c>
      <c r="E390" s="56" t="str">
        <f>IF(VLOOKUP(L390,'do 1000 ha'!$B$18:$I$1018,6,0)=0,"",VLOOKUP(L390,'do 1000 ha'!$B$18:$I$1018,6,0))</f>
        <v/>
      </c>
      <c r="F390" s="56" t="str">
        <f>IF(VLOOKUP(L390,'do 1000 ha'!$B$18:$I$1018,7,0)=0,"",VLOOKUP(L390,'do 1000 ha'!$B$18:$I$1018,7,0))</f>
        <v/>
      </c>
      <c r="G390" s="57" t="str">
        <f>IF(VLOOKUP(L390,'do 1000 ha'!$B$18:$I$1018,8,0)=0,"",VLOOKUP(L390,'do 1000 ha'!$B$18:$I$1018,8,0))</f>
        <v/>
      </c>
      <c r="H390" s="25"/>
      <c r="I390" s="53" t="str">
        <f>IF('do 1000 ha'!K396='do 1000 ha'!$AR$8,'do 1000 ha'!AF396,"")</f>
        <v/>
      </c>
      <c r="J390" s="7" t="str">
        <f t="shared" si="16"/>
        <v/>
      </c>
      <c r="K390" s="11" t="str">
        <f t="array" ref="K390">IF(OR(I390=$I$13:I389),"",I390)</f>
        <v/>
      </c>
      <c r="L390" s="7" t="str">
        <f t="array" ref="L390">IFERROR(INDEX(K$13:K$1012,SMALL(IF(K$13:K$1012&lt;&gt;"",ROW(K$13:K$1012)-ROW(K$13)+1),ROWS(K$13:$K390))),"")</f>
        <v/>
      </c>
      <c r="M390" s="47" t="e">
        <f t="array" ref="M390">IF(ROWS(M$13:M390)&gt;COUNTA(K$13:K$1012),"",INDEX(K$13:K$1012,SMALL(IF(K$13:K$1012&lt;&gt;"",ROW(K$13:K$1012)-ROW(K$13)+1),ROWS(M$13:M390))))</f>
        <v>#NUM!</v>
      </c>
      <c r="O390" s="7">
        <f t="shared" si="17"/>
        <v>0</v>
      </c>
      <c r="P390" s="7">
        <f t="shared" si="18"/>
        <v>0</v>
      </c>
    </row>
    <row r="391" spans="1:16" x14ac:dyDescent="0.25">
      <c r="A391" s="9">
        <v>379</v>
      </c>
      <c r="B391" s="56" t="str">
        <f>IF(VLOOKUP(L391,'do 1000 ha'!$B$18:$I$1018,2,0)=0,"",VLOOKUP(L391,'do 1000 ha'!$B$18:$I$1018,2,0))</f>
        <v/>
      </c>
      <c r="C391" s="56" t="str">
        <f>IF(VLOOKUP(L391,'do 1000 ha'!$B$18:$I$1018,4,0)=0,"",VLOOKUP(L391,'do 1000 ha'!$B$18:$I$1018,4,0))</f>
        <v/>
      </c>
      <c r="D391" s="56" t="str">
        <f>IF(VLOOKUP(L391,'do 1000 ha'!$B$18:$I$1018,5,0)=0,"",VLOOKUP(L391,'do 1000 ha'!$B$18:$I$1018,5,0))</f>
        <v/>
      </c>
      <c r="E391" s="56" t="str">
        <f>IF(VLOOKUP(L391,'do 1000 ha'!$B$18:$I$1018,6,0)=0,"",VLOOKUP(L391,'do 1000 ha'!$B$18:$I$1018,6,0))</f>
        <v/>
      </c>
      <c r="F391" s="56" t="str">
        <f>IF(VLOOKUP(L391,'do 1000 ha'!$B$18:$I$1018,7,0)=0,"",VLOOKUP(L391,'do 1000 ha'!$B$18:$I$1018,7,0))</f>
        <v/>
      </c>
      <c r="G391" s="57" t="str">
        <f>IF(VLOOKUP(L391,'do 1000 ha'!$B$18:$I$1018,8,0)=0,"",VLOOKUP(L391,'do 1000 ha'!$B$18:$I$1018,8,0))</f>
        <v/>
      </c>
      <c r="H391" s="25"/>
      <c r="I391" s="53" t="str">
        <f>IF('do 1000 ha'!K397='do 1000 ha'!$AR$8,'do 1000 ha'!AF397,"")</f>
        <v/>
      </c>
      <c r="J391" s="7" t="str">
        <f t="shared" si="16"/>
        <v/>
      </c>
      <c r="K391" s="11" t="str">
        <f t="array" ref="K391">IF(OR(I391=$I$13:I390),"",I391)</f>
        <v/>
      </c>
      <c r="L391" s="7" t="str">
        <f t="array" ref="L391">IFERROR(INDEX(K$13:K$1012,SMALL(IF(K$13:K$1012&lt;&gt;"",ROW(K$13:K$1012)-ROW(K$13)+1),ROWS(K$13:$K391))),"")</f>
        <v/>
      </c>
      <c r="M391" s="47" t="e">
        <f t="array" ref="M391">IF(ROWS(M$13:M391)&gt;COUNTA(K$13:K$1012),"",INDEX(K$13:K$1012,SMALL(IF(K$13:K$1012&lt;&gt;"",ROW(K$13:K$1012)-ROW(K$13)+1),ROWS(M$13:M391))))</f>
        <v>#NUM!</v>
      </c>
      <c r="O391" s="7">
        <f t="shared" si="17"/>
        <v>0</v>
      </c>
      <c r="P391" s="7">
        <f t="shared" si="18"/>
        <v>0</v>
      </c>
    </row>
    <row r="392" spans="1:16" x14ac:dyDescent="0.25">
      <c r="A392" s="9">
        <v>380</v>
      </c>
      <c r="B392" s="56" t="str">
        <f>IF(VLOOKUP(L392,'do 1000 ha'!$B$18:$I$1018,2,0)=0,"",VLOOKUP(L392,'do 1000 ha'!$B$18:$I$1018,2,0))</f>
        <v/>
      </c>
      <c r="C392" s="56" t="str">
        <f>IF(VLOOKUP(L392,'do 1000 ha'!$B$18:$I$1018,4,0)=0,"",VLOOKUP(L392,'do 1000 ha'!$B$18:$I$1018,4,0))</f>
        <v/>
      </c>
      <c r="D392" s="56" t="str">
        <f>IF(VLOOKUP(L392,'do 1000 ha'!$B$18:$I$1018,5,0)=0,"",VLOOKUP(L392,'do 1000 ha'!$B$18:$I$1018,5,0))</f>
        <v/>
      </c>
      <c r="E392" s="56" t="str">
        <f>IF(VLOOKUP(L392,'do 1000 ha'!$B$18:$I$1018,6,0)=0,"",VLOOKUP(L392,'do 1000 ha'!$B$18:$I$1018,6,0))</f>
        <v/>
      </c>
      <c r="F392" s="56" t="str">
        <f>IF(VLOOKUP(L392,'do 1000 ha'!$B$18:$I$1018,7,0)=0,"",VLOOKUP(L392,'do 1000 ha'!$B$18:$I$1018,7,0))</f>
        <v/>
      </c>
      <c r="G392" s="57" t="str">
        <f>IF(VLOOKUP(L392,'do 1000 ha'!$B$18:$I$1018,8,0)=0,"",VLOOKUP(L392,'do 1000 ha'!$B$18:$I$1018,8,0))</f>
        <v/>
      </c>
      <c r="H392" s="25"/>
      <c r="I392" s="53" t="str">
        <f>IF('do 1000 ha'!K398='do 1000 ha'!$AR$8,'do 1000 ha'!AF398,"")</f>
        <v/>
      </c>
      <c r="J392" s="7" t="str">
        <f t="shared" si="16"/>
        <v/>
      </c>
      <c r="K392" s="11" t="str">
        <f t="array" ref="K392">IF(OR(I392=$I$13:I391),"",I392)</f>
        <v/>
      </c>
      <c r="L392" s="7" t="str">
        <f t="array" ref="L392">IFERROR(INDEX(K$13:K$1012,SMALL(IF(K$13:K$1012&lt;&gt;"",ROW(K$13:K$1012)-ROW(K$13)+1),ROWS(K$13:$K392))),"")</f>
        <v/>
      </c>
      <c r="M392" s="47" t="e">
        <f t="array" ref="M392">IF(ROWS(M$13:M392)&gt;COUNTA(K$13:K$1012),"",INDEX(K$13:K$1012,SMALL(IF(K$13:K$1012&lt;&gt;"",ROW(K$13:K$1012)-ROW(K$13)+1),ROWS(M$13:M392))))</f>
        <v>#NUM!</v>
      </c>
      <c r="O392" s="7">
        <f t="shared" si="17"/>
        <v>0</v>
      </c>
      <c r="P392" s="7">
        <f t="shared" si="18"/>
        <v>0</v>
      </c>
    </row>
    <row r="393" spans="1:16" x14ac:dyDescent="0.25">
      <c r="A393" s="9">
        <v>381</v>
      </c>
      <c r="B393" s="56" t="str">
        <f>IF(VLOOKUP(L393,'do 1000 ha'!$B$18:$I$1018,2,0)=0,"",VLOOKUP(L393,'do 1000 ha'!$B$18:$I$1018,2,0))</f>
        <v/>
      </c>
      <c r="C393" s="56" t="str">
        <f>IF(VLOOKUP(L393,'do 1000 ha'!$B$18:$I$1018,4,0)=0,"",VLOOKUP(L393,'do 1000 ha'!$B$18:$I$1018,4,0))</f>
        <v/>
      </c>
      <c r="D393" s="56" t="str">
        <f>IF(VLOOKUP(L393,'do 1000 ha'!$B$18:$I$1018,5,0)=0,"",VLOOKUP(L393,'do 1000 ha'!$B$18:$I$1018,5,0))</f>
        <v/>
      </c>
      <c r="E393" s="56" t="str">
        <f>IF(VLOOKUP(L393,'do 1000 ha'!$B$18:$I$1018,6,0)=0,"",VLOOKUP(L393,'do 1000 ha'!$B$18:$I$1018,6,0))</f>
        <v/>
      </c>
      <c r="F393" s="56" t="str">
        <f>IF(VLOOKUP(L393,'do 1000 ha'!$B$18:$I$1018,7,0)=0,"",VLOOKUP(L393,'do 1000 ha'!$B$18:$I$1018,7,0))</f>
        <v/>
      </c>
      <c r="G393" s="57" t="str">
        <f>IF(VLOOKUP(L393,'do 1000 ha'!$B$18:$I$1018,8,0)=0,"",VLOOKUP(L393,'do 1000 ha'!$B$18:$I$1018,8,0))</f>
        <v/>
      </c>
      <c r="H393" s="25"/>
      <c r="I393" s="53" t="str">
        <f>IF('do 1000 ha'!K399='do 1000 ha'!$AR$8,'do 1000 ha'!AF399,"")</f>
        <v/>
      </c>
      <c r="J393" s="7" t="str">
        <f t="shared" si="16"/>
        <v/>
      </c>
      <c r="K393" s="11" t="str">
        <f t="array" ref="K393">IF(OR(I393=$I$13:I392),"",I393)</f>
        <v/>
      </c>
      <c r="L393" s="7" t="str">
        <f t="array" ref="L393">IFERROR(INDEX(K$13:K$1012,SMALL(IF(K$13:K$1012&lt;&gt;"",ROW(K$13:K$1012)-ROW(K$13)+1),ROWS(K$13:$K393))),"")</f>
        <v/>
      </c>
      <c r="M393" s="47" t="e">
        <f t="array" ref="M393">IF(ROWS(M$13:M393)&gt;COUNTA(K$13:K$1012),"",INDEX(K$13:K$1012,SMALL(IF(K$13:K$1012&lt;&gt;"",ROW(K$13:K$1012)-ROW(K$13)+1),ROWS(M$13:M393))))</f>
        <v>#NUM!</v>
      </c>
      <c r="O393" s="7">
        <f t="shared" si="17"/>
        <v>0</v>
      </c>
      <c r="P393" s="7">
        <f t="shared" si="18"/>
        <v>0</v>
      </c>
    </row>
    <row r="394" spans="1:16" x14ac:dyDescent="0.25">
      <c r="A394" s="9">
        <v>382</v>
      </c>
      <c r="B394" s="56" t="str">
        <f>IF(VLOOKUP(L394,'do 1000 ha'!$B$18:$I$1018,2,0)=0,"",VLOOKUP(L394,'do 1000 ha'!$B$18:$I$1018,2,0))</f>
        <v/>
      </c>
      <c r="C394" s="56" t="str">
        <f>IF(VLOOKUP(L394,'do 1000 ha'!$B$18:$I$1018,4,0)=0,"",VLOOKUP(L394,'do 1000 ha'!$B$18:$I$1018,4,0))</f>
        <v/>
      </c>
      <c r="D394" s="56" t="str">
        <f>IF(VLOOKUP(L394,'do 1000 ha'!$B$18:$I$1018,5,0)=0,"",VLOOKUP(L394,'do 1000 ha'!$B$18:$I$1018,5,0))</f>
        <v/>
      </c>
      <c r="E394" s="56" t="str">
        <f>IF(VLOOKUP(L394,'do 1000 ha'!$B$18:$I$1018,6,0)=0,"",VLOOKUP(L394,'do 1000 ha'!$B$18:$I$1018,6,0))</f>
        <v/>
      </c>
      <c r="F394" s="56" t="str">
        <f>IF(VLOOKUP(L394,'do 1000 ha'!$B$18:$I$1018,7,0)=0,"",VLOOKUP(L394,'do 1000 ha'!$B$18:$I$1018,7,0))</f>
        <v/>
      </c>
      <c r="G394" s="57" t="str">
        <f>IF(VLOOKUP(L394,'do 1000 ha'!$B$18:$I$1018,8,0)=0,"",VLOOKUP(L394,'do 1000 ha'!$B$18:$I$1018,8,0))</f>
        <v/>
      </c>
      <c r="H394" s="25"/>
      <c r="I394" s="53" t="str">
        <f>IF('do 1000 ha'!K400='do 1000 ha'!$AR$8,'do 1000 ha'!AF400,"")</f>
        <v/>
      </c>
      <c r="J394" s="7" t="str">
        <f t="shared" si="16"/>
        <v/>
      </c>
      <c r="K394" s="11" t="str">
        <f t="array" ref="K394">IF(OR(I394=$I$13:I393),"",I394)</f>
        <v/>
      </c>
      <c r="L394" s="7" t="str">
        <f t="array" ref="L394">IFERROR(INDEX(K$13:K$1012,SMALL(IF(K$13:K$1012&lt;&gt;"",ROW(K$13:K$1012)-ROW(K$13)+1),ROWS(K$13:$K394))),"")</f>
        <v/>
      </c>
      <c r="M394" s="47" t="e">
        <f t="array" ref="M394">IF(ROWS(M$13:M394)&gt;COUNTA(K$13:K$1012),"",INDEX(K$13:K$1012,SMALL(IF(K$13:K$1012&lt;&gt;"",ROW(K$13:K$1012)-ROW(K$13)+1),ROWS(M$13:M394))))</f>
        <v>#NUM!</v>
      </c>
      <c r="O394" s="7">
        <f t="shared" si="17"/>
        <v>0</v>
      </c>
      <c r="P394" s="7">
        <f t="shared" si="18"/>
        <v>0</v>
      </c>
    </row>
    <row r="395" spans="1:16" x14ac:dyDescent="0.25">
      <c r="A395" s="9">
        <v>383</v>
      </c>
      <c r="B395" s="56" t="str">
        <f>IF(VLOOKUP(L395,'do 1000 ha'!$B$18:$I$1018,2,0)=0,"",VLOOKUP(L395,'do 1000 ha'!$B$18:$I$1018,2,0))</f>
        <v/>
      </c>
      <c r="C395" s="56" t="str">
        <f>IF(VLOOKUP(L395,'do 1000 ha'!$B$18:$I$1018,4,0)=0,"",VLOOKUP(L395,'do 1000 ha'!$B$18:$I$1018,4,0))</f>
        <v/>
      </c>
      <c r="D395" s="56" t="str">
        <f>IF(VLOOKUP(L395,'do 1000 ha'!$B$18:$I$1018,5,0)=0,"",VLOOKUP(L395,'do 1000 ha'!$B$18:$I$1018,5,0))</f>
        <v/>
      </c>
      <c r="E395" s="56" t="str">
        <f>IF(VLOOKUP(L395,'do 1000 ha'!$B$18:$I$1018,6,0)=0,"",VLOOKUP(L395,'do 1000 ha'!$B$18:$I$1018,6,0))</f>
        <v/>
      </c>
      <c r="F395" s="56" t="str">
        <f>IF(VLOOKUP(L395,'do 1000 ha'!$B$18:$I$1018,7,0)=0,"",VLOOKUP(L395,'do 1000 ha'!$B$18:$I$1018,7,0))</f>
        <v/>
      </c>
      <c r="G395" s="57" t="str">
        <f>IF(VLOOKUP(L395,'do 1000 ha'!$B$18:$I$1018,8,0)=0,"",VLOOKUP(L395,'do 1000 ha'!$B$18:$I$1018,8,0))</f>
        <v/>
      </c>
      <c r="H395" s="25"/>
      <c r="I395" s="53" t="str">
        <f>IF('do 1000 ha'!K401='do 1000 ha'!$AR$8,'do 1000 ha'!AF401,"")</f>
        <v/>
      </c>
      <c r="J395" s="7" t="str">
        <f t="shared" si="16"/>
        <v/>
      </c>
      <c r="K395" s="11" t="str">
        <f t="array" ref="K395">IF(OR(I395=$I$13:I394),"",I395)</f>
        <v/>
      </c>
      <c r="L395" s="7" t="str">
        <f t="array" ref="L395">IFERROR(INDEX(K$13:K$1012,SMALL(IF(K$13:K$1012&lt;&gt;"",ROW(K$13:K$1012)-ROW(K$13)+1),ROWS(K$13:$K395))),"")</f>
        <v/>
      </c>
      <c r="M395" s="47" t="e">
        <f t="array" ref="M395">IF(ROWS(M$13:M395)&gt;COUNTA(K$13:K$1012),"",INDEX(K$13:K$1012,SMALL(IF(K$13:K$1012&lt;&gt;"",ROW(K$13:K$1012)-ROW(K$13)+1),ROWS(M$13:M395))))</f>
        <v>#NUM!</v>
      </c>
      <c r="O395" s="7">
        <f t="shared" si="17"/>
        <v>0</v>
      </c>
      <c r="P395" s="7">
        <f t="shared" si="18"/>
        <v>0</v>
      </c>
    </row>
    <row r="396" spans="1:16" x14ac:dyDescent="0.25">
      <c r="A396" s="9">
        <v>384</v>
      </c>
      <c r="B396" s="56" t="str">
        <f>IF(VLOOKUP(L396,'do 1000 ha'!$B$18:$I$1018,2,0)=0,"",VLOOKUP(L396,'do 1000 ha'!$B$18:$I$1018,2,0))</f>
        <v/>
      </c>
      <c r="C396" s="56" t="str">
        <f>IF(VLOOKUP(L396,'do 1000 ha'!$B$18:$I$1018,4,0)=0,"",VLOOKUP(L396,'do 1000 ha'!$B$18:$I$1018,4,0))</f>
        <v/>
      </c>
      <c r="D396" s="56" t="str">
        <f>IF(VLOOKUP(L396,'do 1000 ha'!$B$18:$I$1018,5,0)=0,"",VLOOKUP(L396,'do 1000 ha'!$B$18:$I$1018,5,0))</f>
        <v/>
      </c>
      <c r="E396" s="56" t="str">
        <f>IF(VLOOKUP(L396,'do 1000 ha'!$B$18:$I$1018,6,0)=0,"",VLOOKUP(L396,'do 1000 ha'!$B$18:$I$1018,6,0))</f>
        <v/>
      </c>
      <c r="F396" s="56" t="str">
        <f>IF(VLOOKUP(L396,'do 1000 ha'!$B$18:$I$1018,7,0)=0,"",VLOOKUP(L396,'do 1000 ha'!$B$18:$I$1018,7,0))</f>
        <v/>
      </c>
      <c r="G396" s="57" t="str">
        <f>IF(VLOOKUP(L396,'do 1000 ha'!$B$18:$I$1018,8,0)=0,"",VLOOKUP(L396,'do 1000 ha'!$B$18:$I$1018,8,0))</f>
        <v/>
      </c>
      <c r="H396" s="25"/>
      <c r="I396" s="53" t="str">
        <f>IF('do 1000 ha'!K402='do 1000 ha'!$AR$8,'do 1000 ha'!AF402,"")</f>
        <v/>
      </c>
      <c r="J396" s="7" t="str">
        <f t="shared" si="16"/>
        <v/>
      </c>
      <c r="K396" s="11" t="str">
        <f t="array" ref="K396">IF(OR(I396=$I$13:I395),"",I396)</f>
        <v/>
      </c>
      <c r="L396" s="7" t="str">
        <f t="array" ref="L396">IFERROR(INDEX(K$13:K$1012,SMALL(IF(K$13:K$1012&lt;&gt;"",ROW(K$13:K$1012)-ROW(K$13)+1),ROWS(K$13:$K396))),"")</f>
        <v/>
      </c>
      <c r="M396" s="47" t="e">
        <f t="array" ref="M396">IF(ROWS(M$13:M396)&gt;COUNTA(K$13:K$1012),"",INDEX(K$13:K$1012,SMALL(IF(K$13:K$1012&lt;&gt;"",ROW(K$13:K$1012)-ROW(K$13)+1),ROWS(M$13:M396))))</f>
        <v>#NUM!</v>
      </c>
      <c r="O396" s="7">
        <f t="shared" si="17"/>
        <v>0</v>
      </c>
      <c r="P396" s="7">
        <f t="shared" si="18"/>
        <v>0</v>
      </c>
    </row>
    <row r="397" spans="1:16" x14ac:dyDescent="0.25">
      <c r="A397" s="9">
        <v>385</v>
      </c>
      <c r="B397" s="56" t="str">
        <f>IF(VLOOKUP(L397,'do 1000 ha'!$B$18:$I$1018,2,0)=0,"",VLOOKUP(L397,'do 1000 ha'!$B$18:$I$1018,2,0))</f>
        <v/>
      </c>
      <c r="C397" s="56" t="str">
        <f>IF(VLOOKUP(L397,'do 1000 ha'!$B$18:$I$1018,4,0)=0,"",VLOOKUP(L397,'do 1000 ha'!$B$18:$I$1018,4,0))</f>
        <v/>
      </c>
      <c r="D397" s="56" t="str">
        <f>IF(VLOOKUP(L397,'do 1000 ha'!$B$18:$I$1018,5,0)=0,"",VLOOKUP(L397,'do 1000 ha'!$B$18:$I$1018,5,0))</f>
        <v/>
      </c>
      <c r="E397" s="56" t="str">
        <f>IF(VLOOKUP(L397,'do 1000 ha'!$B$18:$I$1018,6,0)=0,"",VLOOKUP(L397,'do 1000 ha'!$B$18:$I$1018,6,0))</f>
        <v/>
      </c>
      <c r="F397" s="56" t="str">
        <f>IF(VLOOKUP(L397,'do 1000 ha'!$B$18:$I$1018,7,0)=0,"",VLOOKUP(L397,'do 1000 ha'!$B$18:$I$1018,7,0))</f>
        <v/>
      </c>
      <c r="G397" s="57" t="str">
        <f>IF(VLOOKUP(L397,'do 1000 ha'!$B$18:$I$1018,8,0)=0,"",VLOOKUP(L397,'do 1000 ha'!$B$18:$I$1018,8,0))</f>
        <v/>
      </c>
      <c r="H397" s="25"/>
      <c r="I397" s="53" t="str">
        <f>IF('do 1000 ha'!K403='do 1000 ha'!$AR$8,'do 1000 ha'!AF403,"")</f>
        <v/>
      </c>
      <c r="J397" s="7" t="str">
        <f t="shared" si="16"/>
        <v/>
      </c>
      <c r="K397" s="11" t="str">
        <f t="array" ref="K397">IF(OR(I397=$I$13:I396),"",I397)</f>
        <v/>
      </c>
      <c r="L397" s="7" t="str">
        <f t="array" ref="L397">IFERROR(INDEX(K$13:K$1012,SMALL(IF(K$13:K$1012&lt;&gt;"",ROW(K$13:K$1012)-ROW(K$13)+1),ROWS(K$13:$K397))),"")</f>
        <v/>
      </c>
      <c r="M397" s="47" t="e">
        <f t="array" ref="M397">IF(ROWS(M$13:M397)&gt;COUNTA(K$13:K$1012),"",INDEX(K$13:K$1012,SMALL(IF(K$13:K$1012&lt;&gt;"",ROW(K$13:K$1012)-ROW(K$13)+1),ROWS(M$13:M397))))</f>
        <v>#NUM!</v>
      </c>
      <c r="O397" s="7">
        <f t="shared" si="17"/>
        <v>0</v>
      </c>
      <c r="P397" s="7">
        <f t="shared" si="18"/>
        <v>0</v>
      </c>
    </row>
    <row r="398" spans="1:16" x14ac:dyDescent="0.25">
      <c r="A398" s="9">
        <v>386</v>
      </c>
      <c r="B398" s="56" t="str">
        <f>IF(VLOOKUP(L398,'do 1000 ha'!$B$18:$I$1018,2,0)=0,"",VLOOKUP(L398,'do 1000 ha'!$B$18:$I$1018,2,0))</f>
        <v/>
      </c>
      <c r="C398" s="56" t="str">
        <f>IF(VLOOKUP(L398,'do 1000 ha'!$B$18:$I$1018,4,0)=0,"",VLOOKUP(L398,'do 1000 ha'!$B$18:$I$1018,4,0))</f>
        <v/>
      </c>
      <c r="D398" s="56" t="str">
        <f>IF(VLOOKUP(L398,'do 1000 ha'!$B$18:$I$1018,5,0)=0,"",VLOOKUP(L398,'do 1000 ha'!$B$18:$I$1018,5,0))</f>
        <v/>
      </c>
      <c r="E398" s="56" t="str">
        <f>IF(VLOOKUP(L398,'do 1000 ha'!$B$18:$I$1018,6,0)=0,"",VLOOKUP(L398,'do 1000 ha'!$B$18:$I$1018,6,0))</f>
        <v/>
      </c>
      <c r="F398" s="56" t="str">
        <f>IF(VLOOKUP(L398,'do 1000 ha'!$B$18:$I$1018,7,0)=0,"",VLOOKUP(L398,'do 1000 ha'!$B$18:$I$1018,7,0))</f>
        <v/>
      </c>
      <c r="G398" s="57" t="str">
        <f>IF(VLOOKUP(L398,'do 1000 ha'!$B$18:$I$1018,8,0)=0,"",VLOOKUP(L398,'do 1000 ha'!$B$18:$I$1018,8,0))</f>
        <v/>
      </c>
      <c r="H398" s="25"/>
      <c r="I398" s="53" t="str">
        <f>IF('do 1000 ha'!K404='do 1000 ha'!$AR$8,'do 1000 ha'!AF404,"")</f>
        <v/>
      </c>
      <c r="J398" s="7" t="str">
        <f t="shared" ref="J398:J461" si="19">IF(I398="","",COUNTIF($I$13:$I$1014,I398))</f>
        <v/>
      </c>
      <c r="K398" s="11" t="str">
        <f t="array" ref="K398">IF(OR(I398=$I$13:I397),"",I398)</f>
        <v/>
      </c>
      <c r="L398" s="7" t="str">
        <f t="array" ref="L398">IFERROR(INDEX(K$13:K$1012,SMALL(IF(K$13:K$1012&lt;&gt;"",ROW(K$13:K$1012)-ROW(K$13)+1),ROWS(K$13:$K398))),"")</f>
        <v/>
      </c>
      <c r="M398" s="47" t="e">
        <f t="array" ref="M398">IF(ROWS(M$13:M398)&gt;COUNTA(K$13:K$1012),"",INDEX(K$13:K$1012,SMALL(IF(K$13:K$1012&lt;&gt;"",ROW(K$13:K$1012)-ROW(K$13)+1),ROWS(M$13:M398))))</f>
        <v>#NUM!</v>
      </c>
      <c r="O398" s="7">
        <f t="shared" ref="O398:O461" si="20">IF(H398&gt;G398,1,0)</f>
        <v>0</v>
      </c>
      <c r="P398" s="7">
        <f t="shared" ref="P398:P461" si="21">IF(AND(G398&lt;&gt;"",H398=""),1,0)</f>
        <v>0</v>
      </c>
    </row>
    <row r="399" spans="1:16" x14ac:dyDescent="0.25">
      <c r="A399" s="9">
        <v>387</v>
      </c>
      <c r="B399" s="56" t="str">
        <f>IF(VLOOKUP(L399,'do 1000 ha'!$B$18:$I$1018,2,0)=0,"",VLOOKUP(L399,'do 1000 ha'!$B$18:$I$1018,2,0))</f>
        <v/>
      </c>
      <c r="C399" s="56" t="str">
        <f>IF(VLOOKUP(L399,'do 1000 ha'!$B$18:$I$1018,4,0)=0,"",VLOOKUP(L399,'do 1000 ha'!$B$18:$I$1018,4,0))</f>
        <v/>
      </c>
      <c r="D399" s="56" t="str">
        <f>IF(VLOOKUP(L399,'do 1000 ha'!$B$18:$I$1018,5,0)=0,"",VLOOKUP(L399,'do 1000 ha'!$B$18:$I$1018,5,0))</f>
        <v/>
      </c>
      <c r="E399" s="56" t="str">
        <f>IF(VLOOKUP(L399,'do 1000 ha'!$B$18:$I$1018,6,0)=0,"",VLOOKUP(L399,'do 1000 ha'!$B$18:$I$1018,6,0))</f>
        <v/>
      </c>
      <c r="F399" s="56" t="str">
        <f>IF(VLOOKUP(L399,'do 1000 ha'!$B$18:$I$1018,7,0)=0,"",VLOOKUP(L399,'do 1000 ha'!$B$18:$I$1018,7,0))</f>
        <v/>
      </c>
      <c r="G399" s="57" t="str">
        <f>IF(VLOOKUP(L399,'do 1000 ha'!$B$18:$I$1018,8,0)=0,"",VLOOKUP(L399,'do 1000 ha'!$B$18:$I$1018,8,0))</f>
        <v/>
      </c>
      <c r="H399" s="25"/>
      <c r="I399" s="53" t="str">
        <f>IF('do 1000 ha'!K405='do 1000 ha'!$AR$8,'do 1000 ha'!AF405,"")</f>
        <v/>
      </c>
      <c r="J399" s="7" t="str">
        <f t="shared" si="19"/>
        <v/>
      </c>
      <c r="K399" s="11" t="str">
        <f t="array" ref="K399">IF(OR(I399=$I$13:I398),"",I399)</f>
        <v/>
      </c>
      <c r="L399" s="7" t="str">
        <f t="array" ref="L399">IFERROR(INDEX(K$13:K$1012,SMALL(IF(K$13:K$1012&lt;&gt;"",ROW(K$13:K$1012)-ROW(K$13)+1),ROWS(K$13:$K399))),"")</f>
        <v/>
      </c>
      <c r="M399" s="47" t="e">
        <f t="array" ref="M399">IF(ROWS(M$13:M399)&gt;COUNTA(K$13:K$1012),"",INDEX(K$13:K$1012,SMALL(IF(K$13:K$1012&lt;&gt;"",ROW(K$13:K$1012)-ROW(K$13)+1),ROWS(M$13:M399))))</f>
        <v>#NUM!</v>
      </c>
      <c r="O399" s="7">
        <f t="shared" si="20"/>
        <v>0</v>
      </c>
      <c r="P399" s="7">
        <f t="shared" si="21"/>
        <v>0</v>
      </c>
    </row>
    <row r="400" spans="1:16" x14ac:dyDescent="0.25">
      <c r="A400" s="9">
        <v>388</v>
      </c>
      <c r="B400" s="56" t="str">
        <f>IF(VLOOKUP(L400,'do 1000 ha'!$B$18:$I$1018,2,0)=0,"",VLOOKUP(L400,'do 1000 ha'!$B$18:$I$1018,2,0))</f>
        <v/>
      </c>
      <c r="C400" s="56" t="str">
        <f>IF(VLOOKUP(L400,'do 1000 ha'!$B$18:$I$1018,4,0)=0,"",VLOOKUP(L400,'do 1000 ha'!$B$18:$I$1018,4,0))</f>
        <v/>
      </c>
      <c r="D400" s="56" t="str">
        <f>IF(VLOOKUP(L400,'do 1000 ha'!$B$18:$I$1018,5,0)=0,"",VLOOKUP(L400,'do 1000 ha'!$B$18:$I$1018,5,0))</f>
        <v/>
      </c>
      <c r="E400" s="56" t="str">
        <f>IF(VLOOKUP(L400,'do 1000 ha'!$B$18:$I$1018,6,0)=0,"",VLOOKUP(L400,'do 1000 ha'!$B$18:$I$1018,6,0))</f>
        <v/>
      </c>
      <c r="F400" s="56" t="str">
        <f>IF(VLOOKUP(L400,'do 1000 ha'!$B$18:$I$1018,7,0)=0,"",VLOOKUP(L400,'do 1000 ha'!$B$18:$I$1018,7,0))</f>
        <v/>
      </c>
      <c r="G400" s="57" t="str">
        <f>IF(VLOOKUP(L400,'do 1000 ha'!$B$18:$I$1018,8,0)=0,"",VLOOKUP(L400,'do 1000 ha'!$B$18:$I$1018,8,0))</f>
        <v/>
      </c>
      <c r="H400" s="25"/>
      <c r="I400" s="53" t="str">
        <f>IF('do 1000 ha'!K406='do 1000 ha'!$AR$8,'do 1000 ha'!AF406,"")</f>
        <v/>
      </c>
      <c r="J400" s="7" t="str">
        <f t="shared" si="19"/>
        <v/>
      </c>
      <c r="K400" s="11" t="str">
        <f t="array" ref="K400">IF(OR(I400=$I$13:I399),"",I400)</f>
        <v/>
      </c>
      <c r="L400" s="7" t="str">
        <f t="array" ref="L400">IFERROR(INDEX(K$13:K$1012,SMALL(IF(K$13:K$1012&lt;&gt;"",ROW(K$13:K$1012)-ROW(K$13)+1),ROWS(K$13:$K400))),"")</f>
        <v/>
      </c>
      <c r="M400" s="47" t="e">
        <f t="array" ref="M400">IF(ROWS(M$13:M400)&gt;COUNTA(K$13:K$1012),"",INDEX(K$13:K$1012,SMALL(IF(K$13:K$1012&lt;&gt;"",ROW(K$13:K$1012)-ROW(K$13)+1),ROWS(M$13:M400))))</f>
        <v>#NUM!</v>
      </c>
      <c r="O400" s="7">
        <f t="shared" si="20"/>
        <v>0</v>
      </c>
      <c r="P400" s="7">
        <f t="shared" si="21"/>
        <v>0</v>
      </c>
    </row>
    <row r="401" spans="1:16" x14ac:dyDescent="0.25">
      <c r="A401" s="9">
        <v>389</v>
      </c>
      <c r="B401" s="56" t="str">
        <f>IF(VLOOKUP(L401,'do 1000 ha'!$B$18:$I$1018,2,0)=0,"",VLOOKUP(L401,'do 1000 ha'!$B$18:$I$1018,2,0))</f>
        <v/>
      </c>
      <c r="C401" s="56" t="str">
        <f>IF(VLOOKUP(L401,'do 1000 ha'!$B$18:$I$1018,4,0)=0,"",VLOOKUP(L401,'do 1000 ha'!$B$18:$I$1018,4,0))</f>
        <v/>
      </c>
      <c r="D401" s="56" t="str">
        <f>IF(VLOOKUP(L401,'do 1000 ha'!$B$18:$I$1018,5,0)=0,"",VLOOKUP(L401,'do 1000 ha'!$B$18:$I$1018,5,0))</f>
        <v/>
      </c>
      <c r="E401" s="56" t="str">
        <f>IF(VLOOKUP(L401,'do 1000 ha'!$B$18:$I$1018,6,0)=0,"",VLOOKUP(L401,'do 1000 ha'!$B$18:$I$1018,6,0))</f>
        <v/>
      </c>
      <c r="F401" s="56" t="str">
        <f>IF(VLOOKUP(L401,'do 1000 ha'!$B$18:$I$1018,7,0)=0,"",VLOOKUP(L401,'do 1000 ha'!$B$18:$I$1018,7,0))</f>
        <v/>
      </c>
      <c r="G401" s="57" t="str">
        <f>IF(VLOOKUP(L401,'do 1000 ha'!$B$18:$I$1018,8,0)=0,"",VLOOKUP(L401,'do 1000 ha'!$B$18:$I$1018,8,0))</f>
        <v/>
      </c>
      <c r="H401" s="25"/>
      <c r="I401" s="53" t="str">
        <f>IF('do 1000 ha'!K407='do 1000 ha'!$AR$8,'do 1000 ha'!AF407,"")</f>
        <v/>
      </c>
      <c r="J401" s="7" t="str">
        <f t="shared" si="19"/>
        <v/>
      </c>
      <c r="K401" s="11" t="str">
        <f t="array" ref="K401">IF(OR(I401=$I$13:I400),"",I401)</f>
        <v/>
      </c>
      <c r="L401" s="7" t="str">
        <f t="array" ref="L401">IFERROR(INDEX(K$13:K$1012,SMALL(IF(K$13:K$1012&lt;&gt;"",ROW(K$13:K$1012)-ROW(K$13)+1),ROWS(K$13:$K401))),"")</f>
        <v/>
      </c>
      <c r="M401" s="47" t="e">
        <f t="array" ref="M401">IF(ROWS(M$13:M401)&gt;COUNTA(K$13:K$1012),"",INDEX(K$13:K$1012,SMALL(IF(K$13:K$1012&lt;&gt;"",ROW(K$13:K$1012)-ROW(K$13)+1),ROWS(M$13:M401))))</f>
        <v>#NUM!</v>
      </c>
      <c r="O401" s="7">
        <f t="shared" si="20"/>
        <v>0</v>
      </c>
      <c r="P401" s="7">
        <f t="shared" si="21"/>
        <v>0</v>
      </c>
    </row>
    <row r="402" spans="1:16" x14ac:dyDescent="0.25">
      <c r="A402" s="9">
        <v>390</v>
      </c>
      <c r="B402" s="56" t="str">
        <f>IF(VLOOKUP(L402,'do 1000 ha'!$B$18:$I$1018,2,0)=0,"",VLOOKUP(L402,'do 1000 ha'!$B$18:$I$1018,2,0))</f>
        <v/>
      </c>
      <c r="C402" s="56" t="str">
        <f>IF(VLOOKUP(L402,'do 1000 ha'!$B$18:$I$1018,4,0)=0,"",VLOOKUP(L402,'do 1000 ha'!$B$18:$I$1018,4,0))</f>
        <v/>
      </c>
      <c r="D402" s="56" t="str">
        <f>IF(VLOOKUP(L402,'do 1000 ha'!$B$18:$I$1018,5,0)=0,"",VLOOKUP(L402,'do 1000 ha'!$B$18:$I$1018,5,0))</f>
        <v/>
      </c>
      <c r="E402" s="56" t="str">
        <f>IF(VLOOKUP(L402,'do 1000 ha'!$B$18:$I$1018,6,0)=0,"",VLOOKUP(L402,'do 1000 ha'!$B$18:$I$1018,6,0))</f>
        <v/>
      </c>
      <c r="F402" s="56" t="str">
        <f>IF(VLOOKUP(L402,'do 1000 ha'!$B$18:$I$1018,7,0)=0,"",VLOOKUP(L402,'do 1000 ha'!$B$18:$I$1018,7,0))</f>
        <v/>
      </c>
      <c r="G402" s="57" t="str">
        <f>IF(VLOOKUP(L402,'do 1000 ha'!$B$18:$I$1018,8,0)=0,"",VLOOKUP(L402,'do 1000 ha'!$B$18:$I$1018,8,0))</f>
        <v/>
      </c>
      <c r="H402" s="25"/>
      <c r="I402" s="53" t="str">
        <f>IF('do 1000 ha'!K408='do 1000 ha'!$AR$8,'do 1000 ha'!AF408,"")</f>
        <v/>
      </c>
      <c r="J402" s="7" t="str">
        <f t="shared" si="19"/>
        <v/>
      </c>
      <c r="K402" s="11" t="str">
        <f t="array" ref="K402">IF(OR(I402=$I$13:I401),"",I402)</f>
        <v/>
      </c>
      <c r="L402" s="7" t="str">
        <f t="array" ref="L402">IFERROR(INDEX(K$13:K$1012,SMALL(IF(K$13:K$1012&lt;&gt;"",ROW(K$13:K$1012)-ROW(K$13)+1),ROWS(K$13:$K402))),"")</f>
        <v/>
      </c>
      <c r="M402" s="47" t="e">
        <f t="array" ref="M402">IF(ROWS(M$13:M402)&gt;COUNTA(K$13:K$1012),"",INDEX(K$13:K$1012,SMALL(IF(K$13:K$1012&lt;&gt;"",ROW(K$13:K$1012)-ROW(K$13)+1),ROWS(M$13:M402))))</f>
        <v>#NUM!</v>
      </c>
      <c r="O402" s="7">
        <f t="shared" si="20"/>
        <v>0</v>
      </c>
      <c r="P402" s="7">
        <f t="shared" si="21"/>
        <v>0</v>
      </c>
    </row>
    <row r="403" spans="1:16" x14ac:dyDescent="0.25">
      <c r="A403" s="9">
        <v>391</v>
      </c>
      <c r="B403" s="56" t="str">
        <f>IF(VLOOKUP(L403,'do 1000 ha'!$B$18:$I$1018,2,0)=0,"",VLOOKUP(L403,'do 1000 ha'!$B$18:$I$1018,2,0))</f>
        <v/>
      </c>
      <c r="C403" s="56" t="str">
        <f>IF(VLOOKUP(L403,'do 1000 ha'!$B$18:$I$1018,4,0)=0,"",VLOOKUP(L403,'do 1000 ha'!$B$18:$I$1018,4,0))</f>
        <v/>
      </c>
      <c r="D403" s="56" t="str">
        <f>IF(VLOOKUP(L403,'do 1000 ha'!$B$18:$I$1018,5,0)=0,"",VLOOKUP(L403,'do 1000 ha'!$B$18:$I$1018,5,0))</f>
        <v/>
      </c>
      <c r="E403" s="56" t="str">
        <f>IF(VLOOKUP(L403,'do 1000 ha'!$B$18:$I$1018,6,0)=0,"",VLOOKUP(L403,'do 1000 ha'!$B$18:$I$1018,6,0))</f>
        <v/>
      </c>
      <c r="F403" s="56" t="str">
        <f>IF(VLOOKUP(L403,'do 1000 ha'!$B$18:$I$1018,7,0)=0,"",VLOOKUP(L403,'do 1000 ha'!$B$18:$I$1018,7,0))</f>
        <v/>
      </c>
      <c r="G403" s="57" t="str">
        <f>IF(VLOOKUP(L403,'do 1000 ha'!$B$18:$I$1018,8,0)=0,"",VLOOKUP(L403,'do 1000 ha'!$B$18:$I$1018,8,0))</f>
        <v/>
      </c>
      <c r="H403" s="25"/>
      <c r="I403" s="53" t="str">
        <f>IF('do 1000 ha'!K409='do 1000 ha'!$AR$8,'do 1000 ha'!AF409,"")</f>
        <v/>
      </c>
      <c r="J403" s="7" t="str">
        <f t="shared" si="19"/>
        <v/>
      </c>
      <c r="K403" s="11" t="str">
        <f t="array" ref="K403">IF(OR(I403=$I$13:I402),"",I403)</f>
        <v/>
      </c>
      <c r="L403" s="7" t="str">
        <f t="array" ref="L403">IFERROR(INDEX(K$13:K$1012,SMALL(IF(K$13:K$1012&lt;&gt;"",ROW(K$13:K$1012)-ROW(K$13)+1),ROWS(K$13:$K403))),"")</f>
        <v/>
      </c>
      <c r="M403" s="47" t="e">
        <f t="array" ref="M403">IF(ROWS(M$13:M403)&gt;COUNTA(K$13:K$1012),"",INDEX(K$13:K$1012,SMALL(IF(K$13:K$1012&lt;&gt;"",ROW(K$13:K$1012)-ROW(K$13)+1),ROWS(M$13:M403))))</f>
        <v>#NUM!</v>
      </c>
      <c r="O403" s="7">
        <f t="shared" si="20"/>
        <v>0</v>
      </c>
      <c r="P403" s="7">
        <f t="shared" si="21"/>
        <v>0</v>
      </c>
    </row>
    <row r="404" spans="1:16" x14ac:dyDescent="0.25">
      <c r="A404" s="9">
        <v>392</v>
      </c>
      <c r="B404" s="56" t="str">
        <f>IF(VLOOKUP(L404,'do 1000 ha'!$B$18:$I$1018,2,0)=0,"",VLOOKUP(L404,'do 1000 ha'!$B$18:$I$1018,2,0))</f>
        <v/>
      </c>
      <c r="C404" s="56" t="str">
        <f>IF(VLOOKUP(L404,'do 1000 ha'!$B$18:$I$1018,4,0)=0,"",VLOOKUP(L404,'do 1000 ha'!$B$18:$I$1018,4,0))</f>
        <v/>
      </c>
      <c r="D404" s="56" t="str">
        <f>IF(VLOOKUP(L404,'do 1000 ha'!$B$18:$I$1018,5,0)=0,"",VLOOKUP(L404,'do 1000 ha'!$B$18:$I$1018,5,0))</f>
        <v/>
      </c>
      <c r="E404" s="56" t="str">
        <f>IF(VLOOKUP(L404,'do 1000 ha'!$B$18:$I$1018,6,0)=0,"",VLOOKUP(L404,'do 1000 ha'!$B$18:$I$1018,6,0))</f>
        <v/>
      </c>
      <c r="F404" s="56" t="str">
        <f>IF(VLOOKUP(L404,'do 1000 ha'!$B$18:$I$1018,7,0)=0,"",VLOOKUP(L404,'do 1000 ha'!$B$18:$I$1018,7,0))</f>
        <v/>
      </c>
      <c r="G404" s="57" t="str">
        <f>IF(VLOOKUP(L404,'do 1000 ha'!$B$18:$I$1018,8,0)=0,"",VLOOKUP(L404,'do 1000 ha'!$B$18:$I$1018,8,0))</f>
        <v/>
      </c>
      <c r="H404" s="25"/>
      <c r="I404" s="53" t="str">
        <f>IF('do 1000 ha'!K410='do 1000 ha'!$AR$8,'do 1000 ha'!AF410,"")</f>
        <v/>
      </c>
      <c r="J404" s="7" t="str">
        <f t="shared" si="19"/>
        <v/>
      </c>
      <c r="K404" s="11" t="str">
        <f t="array" ref="K404">IF(OR(I404=$I$13:I403),"",I404)</f>
        <v/>
      </c>
      <c r="L404" s="7" t="str">
        <f t="array" ref="L404">IFERROR(INDEX(K$13:K$1012,SMALL(IF(K$13:K$1012&lt;&gt;"",ROW(K$13:K$1012)-ROW(K$13)+1),ROWS(K$13:$K404))),"")</f>
        <v/>
      </c>
      <c r="M404" s="47" t="e">
        <f t="array" ref="M404">IF(ROWS(M$13:M404)&gt;COUNTA(K$13:K$1012),"",INDEX(K$13:K$1012,SMALL(IF(K$13:K$1012&lt;&gt;"",ROW(K$13:K$1012)-ROW(K$13)+1),ROWS(M$13:M404))))</f>
        <v>#NUM!</v>
      </c>
      <c r="O404" s="7">
        <f t="shared" si="20"/>
        <v>0</v>
      </c>
      <c r="P404" s="7">
        <f t="shared" si="21"/>
        <v>0</v>
      </c>
    </row>
    <row r="405" spans="1:16" x14ac:dyDescent="0.25">
      <c r="A405" s="9">
        <v>393</v>
      </c>
      <c r="B405" s="56" t="str">
        <f>IF(VLOOKUP(L405,'do 1000 ha'!$B$18:$I$1018,2,0)=0,"",VLOOKUP(L405,'do 1000 ha'!$B$18:$I$1018,2,0))</f>
        <v/>
      </c>
      <c r="C405" s="56" t="str">
        <f>IF(VLOOKUP(L405,'do 1000 ha'!$B$18:$I$1018,4,0)=0,"",VLOOKUP(L405,'do 1000 ha'!$B$18:$I$1018,4,0))</f>
        <v/>
      </c>
      <c r="D405" s="56" t="str">
        <f>IF(VLOOKUP(L405,'do 1000 ha'!$B$18:$I$1018,5,0)=0,"",VLOOKUP(L405,'do 1000 ha'!$B$18:$I$1018,5,0))</f>
        <v/>
      </c>
      <c r="E405" s="56" t="str">
        <f>IF(VLOOKUP(L405,'do 1000 ha'!$B$18:$I$1018,6,0)=0,"",VLOOKUP(L405,'do 1000 ha'!$B$18:$I$1018,6,0))</f>
        <v/>
      </c>
      <c r="F405" s="56" t="str">
        <f>IF(VLOOKUP(L405,'do 1000 ha'!$B$18:$I$1018,7,0)=0,"",VLOOKUP(L405,'do 1000 ha'!$B$18:$I$1018,7,0))</f>
        <v/>
      </c>
      <c r="G405" s="57" t="str">
        <f>IF(VLOOKUP(L405,'do 1000 ha'!$B$18:$I$1018,8,0)=0,"",VLOOKUP(L405,'do 1000 ha'!$B$18:$I$1018,8,0))</f>
        <v/>
      </c>
      <c r="H405" s="25"/>
      <c r="I405" s="53" t="str">
        <f>IF('do 1000 ha'!K411='do 1000 ha'!$AR$8,'do 1000 ha'!AF411,"")</f>
        <v/>
      </c>
      <c r="J405" s="7" t="str">
        <f t="shared" si="19"/>
        <v/>
      </c>
      <c r="K405" s="11" t="str">
        <f t="array" ref="K405">IF(OR(I405=$I$13:I404),"",I405)</f>
        <v/>
      </c>
      <c r="L405" s="7" t="str">
        <f t="array" ref="L405">IFERROR(INDEX(K$13:K$1012,SMALL(IF(K$13:K$1012&lt;&gt;"",ROW(K$13:K$1012)-ROW(K$13)+1),ROWS(K$13:$K405))),"")</f>
        <v/>
      </c>
      <c r="M405" s="47" t="e">
        <f t="array" ref="M405">IF(ROWS(M$13:M405)&gt;COUNTA(K$13:K$1012),"",INDEX(K$13:K$1012,SMALL(IF(K$13:K$1012&lt;&gt;"",ROW(K$13:K$1012)-ROW(K$13)+1),ROWS(M$13:M405))))</f>
        <v>#NUM!</v>
      </c>
      <c r="O405" s="7">
        <f t="shared" si="20"/>
        <v>0</v>
      </c>
      <c r="P405" s="7">
        <f t="shared" si="21"/>
        <v>0</v>
      </c>
    </row>
    <row r="406" spans="1:16" x14ac:dyDescent="0.25">
      <c r="A406" s="9">
        <v>394</v>
      </c>
      <c r="B406" s="56" t="str">
        <f>IF(VLOOKUP(L406,'do 1000 ha'!$B$18:$I$1018,2,0)=0,"",VLOOKUP(L406,'do 1000 ha'!$B$18:$I$1018,2,0))</f>
        <v/>
      </c>
      <c r="C406" s="56" t="str">
        <f>IF(VLOOKUP(L406,'do 1000 ha'!$B$18:$I$1018,4,0)=0,"",VLOOKUP(L406,'do 1000 ha'!$B$18:$I$1018,4,0))</f>
        <v/>
      </c>
      <c r="D406" s="56" t="str">
        <f>IF(VLOOKUP(L406,'do 1000 ha'!$B$18:$I$1018,5,0)=0,"",VLOOKUP(L406,'do 1000 ha'!$B$18:$I$1018,5,0))</f>
        <v/>
      </c>
      <c r="E406" s="56" t="str">
        <f>IF(VLOOKUP(L406,'do 1000 ha'!$B$18:$I$1018,6,0)=0,"",VLOOKUP(L406,'do 1000 ha'!$B$18:$I$1018,6,0))</f>
        <v/>
      </c>
      <c r="F406" s="56" t="str">
        <f>IF(VLOOKUP(L406,'do 1000 ha'!$B$18:$I$1018,7,0)=0,"",VLOOKUP(L406,'do 1000 ha'!$B$18:$I$1018,7,0))</f>
        <v/>
      </c>
      <c r="G406" s="57" t="str">
        <f>IF(VLOOKUP(L406,'do 1000 ha'!$B$18:$I$1018,8,0)=0,"",VLOOKUP(L406,'do 1000 ha'!$B$18:$I$1018,8,0))</f>
        <v/>
      </c>
      <c r="H406" s="25"/>
      <c r="I406" s="53" t="str">
        <f>IF('do 1000 ha'!K412='do 1000 ha'!$AR$8,'do 1000 ha'!AF412,"")</f>
        <v/>
      </c>
      <c r="J406" s="7" t="str">
        <f t="shared" si="19"/>
        <v/>
      </c>
      <c r="K406" s="11" t="str">
        <f t="array" ref="K406">IF(OR(I406=$I$13:I405),"",I406)</f>
        <v/>
      </c>
      <c r="L406" s="7" t="str">
        <f t="array" ref="L406">IFERROR(INDEX(K$13:K$1012,SMALL(IF(K$13:K$1012&lt;&gt;"",ROW(K$13:K$1012)-ROW(K$13)+1),ROWS(K$13:$K406))),"")</f>
        <v/>
      </c>
      <c r="M406" s="47" t="e">
        <f t="array" ref="M406">IF(ROWS(M$13:M406)&gt;COUNTA(K$13:K$1012),"",INDEX(K$13:K$1012,SMALL(IF(K$13:K$1012&lt;&gt;"",ROW(K$13:K$1012)-ROW(K$13)+1),ROWS(M$13:M406))))</f>
        <v>#NUM!</v>
      </c>
      <c r="O406" s="7">
        <f t="shared" si="20"/>
        <v>0</v>
      </c>
      <c r="P406" s="7">
        <f t="shared" si="21"/>
        <v>0</v>
      </c>
    </row>
    <row r="407" spans="1:16" x14ac:dyDescent="0.25">
      <c r="A407" s="9">
        <v>395</v>
      </c>
      <c r="B407" s="56" t="str">
        <f>IF(VLOOKUP(L407,'do 1000 ha'!$B$18:$I$1018,2,0)=0,"",VLOOKUP(L407,'do 1000 ha'!$B$18:$I$1018,2,0))</f>
        <v/>
      </c>
      <c r="C407" s="56" t="str">
        <f>IF(VLOOKUP(L407,'do 1000 ha'!$B$18:$I$1018,4,0)=0,"",VLOOKUP(L407,'do 1000 ha'!$B$18:$I$1018,4,0))</f>
        <v/>
      </c>
      <c r="D407" s="56" t="str">
        <f>IF(VLOOKUP(L407,'do 1000 ha'!$B$18:$I$1018,5,0)=0,"",VLOOKUP(L407,'do 1000 ha'!$B$18:$I$1018,5,0))</f>
        <v/>
      </c>
      <c r="E407" s="56" t="str">
        <f>IF(VLOOKUP(L407,'do 1000 ha'!$B$18:$I$1018,6,0)=0,"",VLOOKUP(L407,'do 1000 ha'!$B$18:$I$1018,6,0))</f>
        <v/>
      </c>
      <c r="F407" s="56" t="str">
        <f>IF(VLOOKUP(L407,'do 1000 ha'!$B$18:$I$1018,7,0)=0,"",VLOOKUP(L407,'do 1000 ha'!$B$18:$I$1018,7,0))</f>
        <v/>
      </c>
      <c r="G407" s="57" t="str">
        <f>IF(VLOOKUP(L407,'do 1000 ha'!$B$18:$I$1018,8,0)=0,"",VLOOKUP(L407,'do 1000 ha'!$B$18:$I$1018,8,0))</f>
        <v/>
      </c>
      <c r="H407" s="25"/>
      <c r="I407" s="53" t="str">
        <f>IF('do 1000 ha'!K413='do 1000 ha'!$AR$8,'do 1000 ha'!AF413,"")</f>
        <v/>
      </c>
      <c r="J407" s="7" t="str">
        <f t="shared" si="19"/>
        <v/>
      </c>
      <c r="K407" s="11" t="str">
        <f t="array" ref="K407">IF(OR(I407=$I$13:I406),"",I407)</f>
        <v/>
      </c>
      <c r="L407" s="7" t="str">
        <f t="array" ref="L407">IFERROR(INDEX(K$13:K$1012,SMALL(IF(K$13:K$1012&lt;&gt;"",ROW(K$13:K$1012)-ROW(K$13)+1),ROWS(K$13:$K407))),"")</f>
        <v/>
      </c>
      <c r="M407" s="47" t="e">
        <f t="array" ref="M407">IF(ROWS(M$13:M407)&gt;COUNTA(K$13:K$1012),"",INDEX(K$13:K$1012,SMALL(IF(K$13:K$1012&lt;&gt;"",ROW(K$13:K$1012)-ROW(K$13)+1),ROWS(M$13:M407))))</f>
        <v>#NUM!</v>
      </c>
      <c r="O407" s="7">
        <f t="shared" si="20"/>
        <v>0</v>
      </c>
      <c r="P407" s="7">
        <f t="shared" si="21"/>
        <v>0</v>
      </c>
    </row>
    <row r="408" spans="1:16" x14ac:dyDescent="0.25">
      <c r="A408" s="9">
        <v>396</v>
      </c>
      <c r="B408" s="56" t="str">
        <f>IF(VLOOKUP(L408,'do 1000 ha'!$B$18:$I$1018,2,0)=0,"",VLOOKUP(L408,'do 1000 ha'!$B$18:$I$1018,2,0))</f>
        <v/>
      </c>
      <c r="C408" s="56" t="str">
        <f>IF(VLOOKUP(L408,'do 1000 ha'!$B$18:$I$1018,4,0)=0,"",VLOOKUP(L408,'do 1000 ha'!$B$18:$I$1018,4,0))</f>
        <v/>
      </c>
      <c r="D408" s="56" t="str">
        <f>IF(VLOOKUP(L408,'do 1000 ha'!$B$18:$I$1018,5,0)=0,"",VLOOKUP(L408,'do 1000 ha'!$B$18:$I$1018,5,0))</f>
        <v/>
      </c>
      <c r="E408" s="56" t="str">
        <f>IF(VLOOKUP(L408,'do 1000 ha'!$B$18:$I$1018,6,0)=0,"",VLOOKUP(L408,'do 1000 ha'!$B$18:$I$1018,6,0))</f>
        <v/>
      </c>
      <c r="F408" s="56" t="str">
        <f>IF(VLOOKUP(L408,'do 1000 ha'!$B$18:$I$1018,7,0)=0,"",VLOOKUP(L408,'do 1000 ha'!$B$18:$I$1018,7,0))</f>
        <v/>
      </c>
      <c r="G408" s="57" t="str">
        <f>IF(VLOOKUP(L408,'do 1000 ha'!$B$18:$I$1018,8,0)=0,"",VLOOKUP(L408,'do 1000 ha'!$B$18:$I$1018,8,0))</f>
        <v/>
      </c>
      <c r="H408" s="25"/>
      <c r="I408" s="53" t="str">
        <f>IF('do 1000 ha'!K414='do 1000 ha'!$AR$8,'do 1000 ha'!AF414,"")</f>
        <v/>
      </c>
      <c r="J408" s="7" t="str">
        <f t="shared" si="19"/>
        <v/>
      </c>
      <c r="K408" s="11" t="str">
        <f t="array" ref="K408">IF(OR(I408=$I$13:I407),"",I408)</f>
        <v/>
      </c>
      <c r="L408" s="7" t="str">
        <f t="array" ref="L408">IFERROR(INDEX(K$13:K$1012,SMALL(IF(K$13:K$1012&lt;&gt;"",ROW(K$13:K$1012)-ROW(K$13)+1),ROWS(K$13:$K408))),"")</f>
        <v/>
      </c>
      <c r="M408" s="47" t="e">
        <f t="array" ref="M408">IF(ROWS(M$13:M408)&gt;COUNTA(K$13:K$1012),"",INDEX(K$13:K$1012,SMALL(IF(K$13:K$1012&lt;&gt;"",ROW(K$13:K$1012)-ROW(K$13)+1),ROWS(M$13:M408))))</f>
        <v>#NUM!</v>
      </c>
      <c r="O408" s="7">
        <f t="shared" si="20"/>
        <v>0</v>
      </c>
      <c r="P408" s="7">
        <f t="shared" si="21"/>
        <v>0</v>
      </c>
    </row>
    <row r="409" spans="1:16" x14ac:dyDescent="0.25">
      <c r="A409" s="9">
        <v>397</v>
      </c>
      <c r="B409" s="56" t="str">
        <f>IF(VLOOKUP(L409,'do 1000 ha'!$B$18:$I$1018,2,0)=0,"",VLOOKUP(L409,'do 1000 ha'!$B$18:$I$1018,2,0))</f>
        <v/>
      </c>
      <c r="C409" s="56" t="str">
        <f>IF(VLOOKUP(L409,'do 1000 ha'!$B$18:$I$1018,4,0)=0,"",VLOOKUP(L409,'do 1000 ha'!$B$18:$I$1018,4,0))</f>
        <v/>
      </c>
      <c r="D409" s="56" t="str">
        <f>IF(VLOOKUP(L409,'do 1000 ha'!$B$18:$I$1018,5,0)=0,"",VLOOKUP(L409,'do 1000 ha'!$B$18:$I$1018,5,0))</f>
        <v/>
      </c>
      <c r="E409" s="56" t="str">
        <f>IF(VLOOKUP(L409,'do 1000 ha'!$B$18:$I$1018,6,0)=0,"",VLOOKUP(L409,'do 1000 ha'!$B$18:$I$1018,6,0))</f>
        <v/>
      </c>
      <c r="F409" s="56" t="str">
        <f>IF(VLOOKUP(L409,'do 1000 ha'!$B$18:$I$1018,7,0)=0,"",VLOOKUP(L409,'do 1000 ha'!$B$18:$I$1018,7,0))</f>
        <v/>
      </c>
      <c r="G409" s="57" t="str">
        <f>IF(VLOOKUP(L409,'do 1000 ha'!$B$18:$I$1018,8,0)=0,"",VLOOKUP(L409,'do 1000 ha'!$B$18:$I$1018,8,0))</f>
        <v/>
      </c>
      <c r="H409" s="25"/>
      <c r="I409" s="53" t="str">
        <f>IF('do 1000 ha'!K415='do 1000 ha'!$AR$8,'do 1000 ha'!AF415,"")</f>
        <v/>
      </c>
      <c r="J409" s="7" t="str">
        <f t="shared" si="19"/>
        <v/>
      </c>
      <c r="K409" s="11" t="str">
        <f t="array" ref="K409">IF(OR(I409=$I$13:I408),"",I409)</f>
        <v/>
      </c>
      <c r="L409" s="7" t="str">
        <f t="array" ref="L409">IFERROR(INDEX(K$13:K$1012,SMALL(IF(K$13:K$1012&lt;&gt;"",ROW(K$13:K$1012)-ROW(K$13)+1),ROWS(K$13:$K409))),"")</f>
        <v/>
      </c>
      <c r="M409" s="47" t="e">
        <f t="array" ref="M409">IF(ROWS(M$13:M409)&gt;COUNTA(K$13:K$1012),"",INDEX(K$13:K$1012,SMALL(IF(K$13:K$1012&lt;&gt;"",ROW(K$13:K$1012)-ROW(K$13)+1),ROWS(M$13:M409))))</f>
        <v>#NUM!</v>
      </c>
      <c r="O409" s="7">
        <f t="shared" si="20"/>
        <v>0</v>
      </c>
      <c r="P409" s="7">
        <f t="shared" si="21"/>
        <v>0</v>
      </c>
    </row>
    <row r="410" spans="1:16" x14ac:dyDescent="0.25">
      <c r="A410" s="9">
        <v>398</v>
      </c>
      <c r="B410" s="56" t="str">
        <f>IF(VLOOKUP(L410,'do 1000 ha'!$B$18:$I$1018,2,0)=0,"",VLOOKUP(L410,'do 1000 ha'!$B$18:$I$1018,2,0))</f>
        <v/>
      </c>
      <c r="C410" s="56" t="str">
        <f>IF(VLOOKUP(L410,'do 1000 ha'!$B$18:$I$1018,4,0)=0,"",VLOOKUP(L410,'do 1000 ha'!$B$18:$I$1018,4,0))</f>
        <v/>
      </c>
      <c r="D410" s="56" t="str">
        <f>IF(VLOOKUP(L410,'do 1000 ha'!$B$18:$I$1018,5,0)=0,"",VLOOKUP(L410,'do 1000 ha'!$B$18:$I$1018,5,0))</f>
        <v/>
      </c>
      <c r="E410" s="56" t="str">
        <f>IF(VLOOKUP(L410,'do 1000 ha'!$B$18:$I$1018,6,0)=0,"",VLOOKUP(L410,'do 1000 ha'!$B$18:$I$1018,6,0))</f>
        <v/>
      </c>
      <c r="F410" s="56" t="str">
        <f>IF(VLOOKUP(L410,'do 1000 ha'!$B$18:$I$1018,7,0)=0,"",VLOOKUP(L410,'do 1000 ha'!$B$18:$I$1018,7,0))</f>
        <v/>
      </c>
      <c r="G410" s="57" t="str">
        <f>IF(VLOOKUP(L410,'do 1000 ha'!$B$18:$I$1018,8,0)=0,"",VLOOKUP(L410,'do 1000 ha'!$B$18:$I$1018,8,0))</f>
        <v/>
      </c>
      <c r="H410" s="25"/>
      <c r="I410" s="53" t="str">
        <f>IF('do 1000 ha'!K416='do 1000 ha'!$AR$8,'do 1000 ha'!AF416,"")</f>
        <v/>
      </c>
      <c r="J410" s="7" t="str">
        <f t="shared" si="19"/>
        <v/>
      </c>
      <c r="K410" s="11" t="str">
        <f t="array" ref="K410">IF(OR(I410=$I$13:I409),"",I410)</f>
        <v/>
      </c>
      <c r="L410" s="7" t="str">
        <f t="array" ref="L410">IFERROR(INDEX(K$13:K$1012,SMALL(IF(K$13:K$1012&lt;&gt;"",ROW(K$13:K$1012)-ROW(K$13)+1),ROWS(K$13:$K410))),"")</f>
        <v/>
      </c>
      <c r="M410" s="47" t="e">
        <f t="array" ref="M410">IF(ROWS(M$13:M410)&gt;COUNTA(K$13:K$1012),"",INDEX(K$13:K$1012,SMALL(IF(K$13:K$1012&lt;&gt;"",ROW(K$13:K$1012)-ROW(K$13)+1),ROWS(M$13:M410))))</f>
        <v>#NUM!</v>
      </c>
      <c r="O410" s="7">
        <f t="shared" si="20"/>
        <v>0</v>
      </c>
      <c r="P410" s="7">
        <f t="shared" si="21"/>
        <v>0</v>
      </c>
    </row>
    <row r="411" spans="1:16" x14ac:dyDescent="0.25">
      <c r="A411" s="9">
        <v>399</v>
      </c>
      <c r="B411" s="56" t="str">
        <f>IF(VLOOKUP(L411,'do 1000 ha'!$B$18:$I$1018,2,0)=0,"",VLOOKUP(L411,'do 1000 ha'!$B$18:$I$1018,2,0))</f>
        <v/>
      </c>
      <c r="C411" s="56" t="str">
        <f>IF(VLOOKUP(L411,'do 1000 ha'!$B$18:$I$1018,4,0)=0,"",VLOOKUP(L411,'do 1000 ha'!$B$18:$I$1018,4,0))</f>
        <v/>
      </c>
      <c r="D411" s="56" t="str">
        <f>IF(VLOOKUP(L411,'do 1000 ha'!$B$18:$I$1018,5,0)=0,"",VLOOKUP(L411,'do 1000 ha'!$B$18:$I$1018,5,0))</f>
        <v/>
      </c>
      <c r="E411" s="56" t="str">
        <f>IF(VLOOKUP(L411,'do 1000 ha'!$B$18:$I$1018,6,0)=0,"",VLOOKUP(L411,'do 1000 ha'!$B$18:$I$1018,6,0))</f>
        <v/>
      </c>
      <c r="F411" s="56" t="str">
        <f>IF(VLOOKUP(L411,'do 1000 ha'!$B$18:$I$1018,7,0)=0,"",VLOOKUP(L411,'do 1000 ha'!$B$18:$I$1018,7,0))</f>
        <v/>
      </c>
      <c r="G411" s="57" t="str">
        <f>IF(VLOOKUP(L411,'do 1000 ha'!$B$18:$I$1018,8,0)=0,"",VLOOKUP(L411,'do 1000 ha'!$B$18:$I$1018,8,0))</f>
        <v/>
      </c>
      <c r="H411" s="25"/>
      <c r="I411" s="53" t="str">
        <f>IF('do 1000 ha'!K417='do 1000 ha'!$AR$8,'do 1000 ha'!AF417,"")</f>
        <v/>
      </c>
      <c r="J411" s="7" t="str">
        <f t="shared" si="19"/>
        <v/>
      </c>
      <c r="K411" s="11" t="str">
        <f t="array" ref="K411">IF(OR(I411=$I$13:I410),"",I411)</f>
        <v/>
      </c>
      <c r="L411" s="7" t="str">
        <f t="array" ref="L411">IFERROR(INDEX(K$13:K$1012,SMALL(IF(K$13:K$1012&lt;&gt;"",ROW(K$13:K$1012)-ROW(K$13)+1),ROWS(K$13:$K411))),"")</f>
        <v/>
      </c>
      <c r="M411" s="47" t="e">
        <f t="array" ref="M411">IF(ROWS(M$13:M411)&gt;COUNTA(K$13:K$1012),"",INDEX(K$13:K$1012,SMALL(IF(K$13:K$1012&lt;&gt;"",ROW(K$13:K$1012)-ROW(K$13)+1),ROWS(M$13:M411))))</f>
        <v>#NUM!</v>
      </c>
      <c r="O411" s="7">
        <f t="shared" si="20"/>
        <v>0</v>
      </c>
      <c r="P411" s="7">
        <f t="shared" si="21"/>
        <v>0</v>
      </c>
    </row>
    <row r="412" spans="1:16" x14ac:dyDescent="0.25">
      <c r="A412" s="9">
        <v>400</v>
      </c>
      <c r="B412" s="56" t="str">
        <f>IF(VLOOKUP(L412,'do 1000 ha'!$B$18:$I$1018,2,0)=0,"",VLOOKUP(L412,'do 1000 ha'!$B$18:$I$1018,2,0))</f>
        <v/>
      </c>
      <c r="C412" s="56" t="str">
        <f>IF(VLOOKUP(L412,'do 1000 ha'!$B$18:$I$1018,4,0)=0,"",VLOOKUP(L412,'do 1000 ha'!$B$18:$I$1018,4,0))</f>
        <v/>
      </c>
      <c r="D412" s="56" t="str">
        <f>IF(VLOOKUP(L412,'do 1000 ha'!$B$18:$I$1018,5,0)=0,"",VLOOKUP(L412,'do 1000 ha'!$B$18:$I$1018,5,0))</f>
        <v/>
      </c>
      <c r="E412" s="56" t="str">
        <f>IF(VLOOKUP(L412,'do 1000 ha'!$B$18:$I$1018,6,0)=0,"",VLOOKUP(L412,'do 1000 ha'!$B$18:$I$1018,6,0))</f>
        <v/>
      </c>
      <c r="F412" s="56" t="str">
        <f>IF(VLOOKUP(L412,'do 1000 ha'!$B$18:$I$1018,7,0)=0,"",VLOOKUP(L412,'do 1000 ha'!$B$18:$I$1018,7,0))</f>
        <v/>
      </c>
      <c r="G412" s="57" t="str">
        <f>IF(VLOOKUP(L412,'do 1000 ha'!$B$18:$I$1018,8,0)=0,"",VLOOKUP(L412,'do 1000 ha'!$B$18:$I$1018,8,0))</f>
        <v/>
      </c>
      <c r="H412" s="25"/>
      <c r="I412" s="53" t="str">
        <f>IF('do 1000 ha'!K418='do 1000 ha'!$AR$8,'do 1000 ha'!AF418,"")</f>
        <v/>
      </c>
      <c r="J412" s="7" t="str">
        <f t="shared" si="19"/>
        <v/>
      </c>
      <c r="K412" s="11" t="str">
        <f t="array" ref="K412">IF(OR(I412=$I$13:I411),"",I412)</f>
        <v/>
      </c>
      <c r="L412" s="7" t="str">
        <f t="array" ref="L412">IFERROR(INDEX(K$13:K$1012,SMALL(IF(K$13:K$1012&lt;&gt;"",ROW(K$13:K$1012)-ROW(K$13)+1),ROWS(K$13:$K412))),"")</f>
        <v/>
      </c>
      <c r="M412" s="47" t="e">
        <f t="array" ref="M412">IF(ROWS(M$13:M412)&gt;COUNTA(K$13:K$1012),"",INDEX(K$13:K$1012,SMALL(IF(K$13:K$1012&lt;&gt;"",ROW(K$13:K$1012)-ROW(K$13)+1),ROWS(M$13:M412))))</f>
        <v>#NUM!</v>
      </c>
      <c r="O412" s="7">
        <f t="shared" si="20"/>
        <v>0</v>
      </c>
      <c r="P412" s="7">
        <f t="shared" si="21"/>
        <v>0</v>
      </c>
    </row>
    <row r="413" spans="1:16" x14ac:dyDescent="0.25">
      <c r="A413" s="9">
        <v>401</v>
      </c>
      <c r="B413" s="56" t="str">
        <f>IF(VLOOKUP(L413,'do 1000 ha'!$B$18:$I$1018,2,0)=0,"",VLOOKUP(L413,'do 1000 ha'!$B$18:$I$1018,2,0))</f>
        <v/>
      </c>
      <c r="C413" s="56" t="str">
        <f>IF(VLOOKUP(L413,'do 1000 ha'!$B$18:$I$1018,4,0)=0,"",VLOOKUP(L413,'do 1000 ha'!$B$18:$I$1018,4,0))</f>
        <v/>
      </c>
      <c r="D413" s="56" t="str">
        <f>IF(VLOOKUP(L413,'do 1000 ha'!$B$18:$I$1018,5,0)=0,"",VLOOKUP(L413,'do 1000 ha'!$B$18:$I$1018,5,0))</f>
        <v/>
      </c>
      <c r="E413" s="56" t="str">
        <f>IF(VLOOKUP(L413,'do 1000 ha'!$B$18:$I$1018,6,0)=0,"",VLOOKUP(L413,'do 1000 ha'!$B$18:$I$1018,6,0))</f>
        <v/>
      </c>
      <c r="F413" s="56" t="str">
        <f>IF(VLOOKUP(L413,'do 1000 ha'!$B$18:$I$1018,7,0)=0,"",VLOOKUP(L413,'do 1000 ha'!$B$18:$I$1018,7,0))</f>
        <v/>
      </c>
      <c r="G413" s="57" t="str">
        <f>IF(VLOOKUP(L413,'do 1000 ha'!$B$18:$I$1018,8,0)=0,"",VLOOKUP(L413,'do 1000 ha'!$B$18:$I$1018,8,0))</f>
        <v/>
      </c>
      <c r="H413" s="25"/>
      <c r="I413" s="53" t="str">
        <f>IF('do 1000 ha'!K419='do 1000 ha'!$AR$8,'do 1000 ha'!AF419,"")</f>
        <v/>
      </c>
      <c r="J413" s="7" t="str">
        <f t="shared" si="19"/>
        <v/>
      </c>
      <c r="K413" s="11" t="str">
        <f t="array" ref="K413">IF(OR(I413=$I$13:I412),"",I413)</f>
        <v/>
      </c>
      <c r="L413" s="7" t="str">
        <f t="array" ref="L413">IFERROR(INDEX(K$13:K$1012,SMALL(IF(K$13:K$1012&lt;&gt;"",ROW(K$13:K$1012)-ROW(K$13)+1),ROWS(K$13:$K413))),"")</f>
        <v/>
      </c>
      <c r="M413" s="47" t="e">
        <f t="array" ref="M413">IF(ROWS(M$13:M413)&gt;COUNTA(K$13:K$1012),"",INDEX(K$13:K$1012,SMALL(IF(K$13:K$1012&lt;&gt;"",ROW(K$13:K$1012)-ROW(K$13)+1),ROWS(M$13:M413))))</f>
        <v>#NUM!</v>
      </c>
      <c r="O413" s="7">
        <f t="shared" si="20"/>
        <v>0</v>
      </c>
      <c r="P413" s="7">
        <f t="shared" si="21"/>
        <v>0</v>
      </c>
    </row>
    <row r="414" spans="1:16" x14ac:dyDescent="0.25">
      <c r="A414" s="9">
        <v>402</v>
      </c>
      <c r="B414" s="56" t="str">
        <f>IF(VLOOKUP(L414,'do 1000 ha'!$B$18:$I$1018,2,0)=0,"",VLOOKUP(L414,'do 1000 ha'!$B$18:$I$1018,2,0))</f>
        <v/>
      </c>
      <c r="C414" s="56" t="str">
        <f>IF(VLOOKUP(L414,'do 1000 ha'!$B$18:$I$1018,4,0)=0,"",VLOOKUP(L414,'do 1000 ha'!$B$18:$I$1018,4,0))</f>
        <v/>
      </c>
      <c r="D414" s="56" t="str">
        <f>IF(VLOOKUP(L414,'do 1000 ha'!$B$18:$I$1018,5,0)=0,"",VLOOKUP(L414,'do 1000 ha'!$B$18:$I$1018,5,0))</f>
        <v/>
      </c>
      <c r="E414" s="56" t="str">
        <f>IF(VLOOKUP(L414,'do 1000 ha'!$B$18:$I$1018,6,0)=0,"",VLOOKUP(L414,'do 1000 ha'!$B$18:$I$1018,6,0))</f>
        <v/>
      </c>
      <c r="F414" s="56" t="str">
        <f>IF(VLOOKUP(L414,'do 1000 ha'!$B$18:$I$1018,7,0)=0,"",VLOOKUP(L414,'do 1000 ha'!$B$18:$I$1018,7,0))</f>
        <v/>
      </c>
      <c r="G414" s="57" t="str">
        <f>IF(VLOOKUP(L414,'do 1000 ha'!$B$18:$I$1018,8,0)=0,"",VLOOKUP(L414,'do 1000 ha'!$B$18:$I$1018,8,0))</f>
        <v/>
      </c>
      <c r="H414" s="25"/>
      <c r="I414" s="53" t="str">
        <f>IF('do 1000 ha'!K420='do 1000 ha'!$AR$8,'do 1000 ha'!AF420,"")</f>
        <v/>
      </c>
      <c r="J414" s="7" t="str">
        <f t="shared" si="19"/>
        <v/>
      </c>
      <c r="K414" s="11" t="str">
        <f t="array" ref="K414">IF(OR(I414=$I$13:I413),"",I414)</f>
        <v/>
      </c>
      <c r="L414" s="7" t="str">
        <f t="array" ref="L414">IFERROR(INDEX(K$13:K$1012,SMALL(IF(K$13:K$1012&lt;&gt;"",ROW(K$13:K$1012)-ROW(K$13)+1),ROWS(K$13:$K414))),"")</f>
        <v/>
      </c>
      <c r="M414" s="47" t="e">
        <f t="array" ref="M414">IF(ROWS(M$13:M414)&gt;COUNTA(K$13:K$1012),"",INDEX(K$13:K$1012,SMALL(IF(K$13:K$1012&lt;&gt;"",ROW(K$13:K$1012)-ROW(K$13)+1),ROWS(M$13:M414))))</f>
        <v>#NUM!</v>
      </c>
      <c r="O414" s="7">
        <f t="shared" si="20"/>
        <v>0</v>
      </c>
      <c r="P414" s="7">
        <f t="shared" si="21"/>
        <v>0</v>
      </c>
    </row>
    <row r="415" spans="1:16" x14ac:dyDescent="0.25">
      <c r="A415" s="9">
        <v>403</v>
      </c>
      <c r="B415" s="56" t="str">
        <f>IF(VLOOKUP(L415,'do 1000 ha'!$B$18:$I$1018,2,0)=0,"",VLOOKUP(L415,'do 1000 ha'!$B$18:$I$1018,2,0))</f>
        <v/>
      </c>
      <c r="C415" s="56" t="str">
        <f>IF(VLOOKUP(L415,'do 1000 ha'!$B$18:$I$1018,4,0)=0,"",VLOOKUP(L415,'do 1000 ha'!$B$18:$I$1018,4,0))</f>
        <v/>
      </c>
      <c r="D415" s="56" t="str">
        <f>IF(VLOOKUP(L415,'do 1000 ha'!$B$18:$I$1018,5,0)=0,"",VLOOKUP(L415,'do 1000 ha'!$B$18:$I$1018,5,0))</f>
        <v/>
      </c>
      <c r="E415" s="56" t="str">
        <f>IF(VLOOKUP(L415,'do 1000 ha'!$B$18:$I$1018,6,0)=0,"",VLOOKUP(L415,'do 1000 ha'!$B$18:$I$1018,6,0))</f>
        <v/>
      </c>
      <c r="F415" s="56" t="str">
        <f>IF(VLOOKUP(L415,'do 1000 ha'!$B$18:$I$1018,7,0)=0,"",VLOOKUP(L415,'do 1000 ha'!$B$18:$I$1018,7,0))</f>
        <v/>
      </c>
      <c r="G415" s="57" t="str">
        <f>IF(VLOOKUP(L415,'do 1000 ha'!$B$18:$I$1018,8,0)=0,"",VLOOKUP(L415,'do 1000 ha'!$B$18:$I$1018,8,0))</f>
        <v/>
      </c>
      <c r="H415" s="25"/>
      <c r="I415" s="53" t="str">
        <f>IF('do 1000 ha'!K421='do 1000 ha'!$AR$8,'do 1000 ha'!AF421,"")</f>
        <v/>
      </c>
      <c r="J415" s="7" t="str">
        <f t="shared" si="19"/>
        <v/>
      </c>
      <c r="K415" s="11" t="str">
        <f t="array" ref="K415">IF(OR(I415=$I$13:I414),"",I415)</f>
        <v/>
      </c>
      <c r="L415" s="7" t="str">
        <f t="array" ref="L415">IFERROR(INDEX(K$13:K$1012,SMALL(IF(K$13:K$1012&lt;&gt;"",ROW(K$13:K$1012)-ROW(K$13)+1),ROWS(K$13:$K415))),"")</f>
        <v/>
      </c>
      <c r="M415" s="47" t="e">
        <f t="array" ref="M415">IF(ROWS(M$13:M415)&gt;COUNTA(K$13:K$1012),"",INDEX(K$13:K$1012,SMALL(IF(K$13:K$1012&lt;&gt;"",ROW(K$13:K$1012)-ROW(K$13)+1),ROWS(M$13:M415))))</f>
        <v>#NUM!</v>
      </c>
      <c r="O415" s="7">
        <f t="shared" si="20"/>
        <v>0</v>
      </c>
      <c r="P415" s="7">
        <f t="shared" si="21"/>
        <v>0</v>
      </c>
    </row>
    <row r="416" spans="1:16" x14ac:dyDescent="0.25">
      <c r="A416" s="9">
        <v>404</v>
      </c>
      <c r="B416" s="56" t="str">
        <f>IF(VLOOKUP(L416,'do 1000 ha'!$B$18:$I$1018,2,0)=0,"",VLOOKUP(L416,'do 1000 ha'!$B$18:$I$1018,2,0))</f>
        <v/>
      </c>
      <c r="C416" s="56" t="str">
        <f>IF(VLOOKUP(L416,'do 1000 ha'!$B$18:$I$1018,4,0)=0,"",VLOOKUP(L416,'do 1000 ha'!$B$18:$I$1018,4,0))</f>
        <v/>
      </c>
      <c r="D416" s="56" t="str">
        <f>IF(VLOOKUP(L416,'do 1000 ha'!$B$18:$I$1018,5,0)=0,"",VLOOKUP(L416,'do 1000 ha'!$B$18:$I$1018,5,0))</f>
        <v/>
      </c>
      <c r="E416" s="56" t="str">
        <f>IF(VLOOKUP(L416,'do 1000 ha'!$B$18:$I$1018,6,0)=0,"",VLOOKUP(L416,'do 1000 ha'!$B$18:$I$1018,6,0))</f>
        <v/>
      </c>
      <c r="F416" s="56" t="str">
        <f>IF(VLOOKUP(L416,'do 1000 ha'!$B$18:$I$1018,7,0)=0,"",VLOOKUP(L416,'do 1000 ha'!$B$18:$I$1018,7,0))</f>
        <v/>
      </c>
      <c r="G416" s="57" t="str">
        <f>IF(VLOOKUP(L416,'do 1000 ha'!$B$18:$I$1018,8,0)=0,"",VLOOKUP(L416,'do 1000 ha'!$B$18:$I$1018,8,0))</f>
        <v/>
      </c>
      <c r="H416" s="25"/>
      <c r="I416" s="53" t="str">
        <f>IF('do 1000 ha'!K422='do 1000 ha'!$AR$8,'do 1000 ha'!AF422,"")</f>
        <v/>
      </c>
      <c r="J416" s="7" t="str">
        <f t="shared" si="19"/>
        <v/>
      </c>
      <c r="K416" s="11" t="str">
        <f t="array" ref="K416">IF(OR(I416=$I$13:I415),"",I416)</f>
        <v/>
      </c>
      <c r="L416" s="7" t="str">
        <f t="array" ref="L416">IFERROR(INDEX(K$13:K$1012,SMALL(IF(K$13:K$1012&lt;&gt;"",ROW(K$13:K$1012)-ROW(K$13)+1),ROWS(K$13:$K416))),"")</f>
        <v/>
      </c>
      <c r="M416" s="47" t="e">
        <f t="array" ref="M416">IF(ROWS(M$13:M416)&gt;COUNTA(K$13:K$1012),"",INDEX(K$13:K$1012,SMALL(IF(K$13:K$1012&lt;&gt;"",ROW(K$13:K$1012)-ROW(K$13)+1),ROWS(M$13:M416))))</f>
        <v>#NUM!</v>
      </c>
      <c r="O416" s="7">
        <f t="shared" si="20"/>
        <v>0</v>
      </c>
      <c r="P416" s="7">
        <f t="shared" si="21"/>
        <v>0</v>
      </c>
    </row>
    <row r="417" spans="1:16" x14ac:dyDescent="0.25">
      <c r="A417" s="9">
        <v>405</v>
      </c>
      <c r="B417" s="56" t="str">
        <f>IF(VLOOKUP(L417,'do 1000 ha'!$B$18:$I$1018,2,0)=0,"",VLOOKUP(L417,'do 1000 ha'!$B$18:$I$1018,2,0))</f>
        <v/>
      </c>
      <c r="C417" s="56" t="str">
        <f>IF(VLOOKUP(L417,'do 1000 ha'!$B$18:$I$1018,4,0)=0,"",VLOOKUP(L417,'do 1000 ha'!$B$18:$I$1018,4,0))</f>
        <v/>
      </c>
      <c r="D417" s="56" t="str">
        <f>IF(VLOOKUP(L417,'do 1000 ha'!$B$18:$I$1018,5,0)=0,"",VLOOKUP(L417,'do 1000 ha'!$B$18:$I$1018,5,0))</f>
        <v/>
      </c>
      <c r="E417" s="56" t="str">
        <f>IF(VLOOKUP(L417,'do 1000 ha'!$B$18:$I$1018,6,0)=0,"",VLOOKUP(L417,'do 1000 ha'!$B$18:$I$1018,6,0))</f>
        <v/>
      </c>
      <c r="F417" s="56" t="str">
        <f>IF(VLOOKUP(L417,'do 1000 ha'!$B$18:$I$1018,7,0)=0,"",VLOOKUP(L417,'do 1000 ha'!$B$18:$I$1018,7,0))</f>
        <v/>
      </c>
      <c r="G417" s="57" t="str">
        <f>IF(VLOOKUP(L417,'do 1000 ha'!$B$18:$I$1018,8,0)=0,"",VLOOKUP(L417,'do 1000 ha'!$B$18:$I$1018,8,0))</f>
        <v/>
      </c>
      <c r="H417" s="25"/>
      <c r="I417" s="53" t="str">
        <f>IF('do 1000 ha'!K423='do 1000 ha'!$AR$8,'do 1000 ha'!AF423,"")</f>
        <v/>
      </c>
      <c r="J417" s="7" t="str">
        <f t="shared" si="19"/>
        <v/>
      </c>
      <c r="K417" s="11" t="str">
        <f t="array" ref="K417">IF(OR(I417=$I$13:I416),"",I417)</f>
        <v/>
      </c>
      <c r="L417" s="7" t="str">
        <f t="array" ref="L417">IFERROR(INDEX(K$13:K$1012,SMALL(IF(K$13:K$1012&lt;&gt;"",ROW(K$13:K$1012)-ROW(K$13)+1),ROWS(K$13:$K417))),"")</f>
        <v/>
      </c>
      <c r="M417" s="47" t="e">
        <f t="array" ref="M417">IF(ROWS(M$13:M417)&gt;COUNTA(K$13:K$1012),"",INDEX(K$13:K$1012,SMALL(IF(K$13:K$1012&lt;&gt;"",ROW(K$13:K$1012)-ROW(K$13)+1),ROWS(M$13:M417))))</f>
        <v>#NUM!</v>
      </c>
      <c r="O417" s="7">
        <f t="shared" si="20"/>
        <v>0</v>
      </c>
      <c r="P417" s="7">
        <f t="shared" si="21"/>
        <v>0</v>
      </c>
    </row>
    <row r="418" spans="1:16" x14ac:dyDescent="0.25">
      <c r="A418" s="9">
        <v>406</v>
      </c>
      <c r="B418" s="56" t="str">
        <f>IF(VLOOKUP(L418,'do 1000 ha'!$B$18:$I$1018,2,0)=0,"",VLOOKUP(L418,'do 1000 ha'!$B$18:$I$1018,2,0))</f>
        <v/>
      </c>
      <c r="C418" s="56" t="str">
        <f>IF(VLOOKUP(L418,'do 1000 ha'!$B$18:$I$1018,4,0)=0,"",VLOOKUP(L418,'do 1000 ha'!$B$18:$I$1018,4,0))</f>
        <v/>
      </c>
      <c r="D418" s="56" t="str">
        <f>IF(VLOOKUP(L418,'do 1000 ha'!$B$18:$I$1018,5,0)=0,"",VLOOKUP(L418,'do 1000 ha'!$B$18:$I$1018,5,0))</f>
        <v/>
      </c>
      <c r="E418" s="56" t="str">
        <f>IF(VLOOKUP(L418,'do 1000 ha'!$B$18:$I$1018,6,0)=0,"",VLOOKUP(L418,'do 1000 ha'!$B$18:$I$1018,6,0))</f>
        <v/>
      </c>
      <c r="F418" s="56" t="str">
        <f>IF(VLOOKUP(L418,'do 1000 ha'!$B$18:$I$1018,7,0)=0,"",VLOOKUP(L418,'do 1000 ha'!$B$18:$I$1018,7,0))</f>
        <v/>
      </c>
      <c r="G418" s="57" t="str">
        <f>IF(VLOOKUP(L418,'do 1000 ha'!$B$18:$I$1018,8,0)=0,"",VLOOKUP(L418,'do 1000 ha'!$B$18:$I$1018,8,0))</f>
        <v/>
      </c>
      <c r="H418" s="25"/>
      <c r="I418" s="53" t="str">
        <f>IF('do 1000 ha'!K424='do 1000 ha'!$AR$8,'do 1000 ha'!AF424,"")</f>
        <v/>
      </c>
      <c r="J418" s="7" t="str">
        <f t="shared" si="19"/>
        <v/>
      </c>
      <c r="K418" s="11" t="str">
        <f t="array" ref="K418">IF(OR(I418=$I$13:I417),"",I418)</f>
        <v/>
      </c>
      <c r="L418" s="7" t="str">
        <f t="array" ref="L418">IFERROR(INDEX(K$13:K$1012,SMALL(IF(K$13:K$1012&lt;&gt;"",ROW(K$13:K$1012)-ROW(K$13)+1),ROWS(K$13:$K418))),"")</f>
        <v/>
      </c>
      <c r="M418" s="47" t="e">
        <f t="array" ref="M418">IF(ROWS(M$13:M418)&gt;COUNTA(K$13:K$1012),"",INDEX(K$13:K$1012,SMALL(IF(K$13:K$1012&lt;&gt;"",ROW(K$13:K$1012)-ROW(K$13)+1),ROWS(M$13:M418))))</f>
        <v>#NUM!</v>
      </c>
      <c r="O418" s="7">
        <f t="shared" si="20"/>
        <v>0</v>
      </c>
      <c r="P418" s="7">
        <f t="shared" si="21"/>
        <v>0</v>
      </c>
    </row>
    <row r="419" spans="1:16" x14ac:dyDescent="0.25">
      <c r="A419" s="9">
        <v>407</v>
      </c>
      <c r="B419" s="56" t="str">
        <f>IF(VLOOKUP(L419,'do 1000 ha'!$B$18:$I$1018,2,0)=0,"",VLOOKUP(L419,'do 1000 ha'!$B$18:$I$1018,2,0))</f>
        <v/>
      </c>
      <c r="C419" s="56" t="str">
        <f>IF(VLOOKUP(L419,'do 1000 ha'!$B$18:$I$1018,4,0)=0,"",VLOOKUP(L419,'do 1000 ha'!$B$18:$I$1018,4,0))</f>
        <v/>
      </c>
      <c r="D419" s="56" t="str">
        <f>IF(VLOOKUP(L419,'do 1000 ha'!$B$18:$I$1018,5,0)=0,"",VLOOKUP(L419,'do 1000 ha'!$B$18:$I$1018,5,0))</f>
        <v/>
      </c>
      <c r="E419" s="56" t="str">
        <f>IF(VLOOKUP(L419,'do 1000 ha'!$B$18:$I$1018,6,0)=0,"",VLOOKUP(L419,'do 1000 ha'!$B$18:$I$1018,6,0))</f>
        <v/>
      </c>
      <c r="F419" s="56" t="str">
        <f>IF(VLOOKUP(L419,'do 1000 ha'!$B$18:$I$1018,7,0)=0,"",VLOOKUP(L419,'do 1000 ha'!$B$18:$I$1018,7,0))</f>
        <v/>
      </c>
      <c r="G419" s="57" t="str">
        <f>IF(VLOOKUP(L419,'do 1000 ha'!$B$18:$I$1018,8,0)=0,"",VLOOKUP(L419,'do 1000 ha'!$B$18:$I$1018,8,0))</f>
        <v/>
      </c>
      <c r="H419" s="25"/>
      <c r="I419" s="53" t="str">
        <f>IF('do 1000 ha'!K425='do 1000 ha'!$AR$8,'do 1000 ha'!AF425,"")</f>
        <v/>
      </c>
      <c r="J419" s="7" t="str">
        <f t="shared" si="19"/>
        <v/>
      </c>
      <c r="K419" s="11" t="str">
        <f t="array" ref="K419">IF(OR(I419=$I$13:I418),"",I419)</f>
        <v/>
      </c>
      <c r="L419" s="7" t="str">
        <f t="array" ref="L419">IFERROR(INDEX(K$13:K$1012,SMALL(IF(K$13:K$1012&lt;&gt;"",ROW(K$13:K$1012)-ROW(K$13)+1),ROWS(K$13:$K419))),"")</f>
        <v/>
      </c>
      <c r="M419" s="47" t="e">
        <f t="array" ref="M419">IF(ROWS(M$13:M419)&gt;COUNTA(K$13:K$1012),"",INDEX(K$13:K$1012,SMALL(IF(K$13:K$1012&lt;&gt;"",ROW(K$13:K$1012)-ROW(K$13)+1),ROWS(M$13:M419))))</f>
        <v>#NUM!</v>
      </c>
      <c r="O419" s="7">
        <f t="shared" si="20"/>
        <v>0</v>
      </c>
      <c r="P419" s="7">
        <f t="shared" si="21"/>
        <v>0</v>
      </c>
    </row>
    <row r="420" spans="1:16" x14ac:dyDescent="0.25">
      <c r="A420" s="9">
        <v>408</v>
      </c>
      <c r="B420" s="56" t="str">
        <f>IF(VLOOKUP(L420,'do 1000 ha'!$B$18:$I$1018,2,0)=0,"",VLOOKUP(L420,'do 1000 ha'!$B$18:$I$1018,2,0))</f>
        <v/>
      </c>
      <c r="C420" s="56" t="str">
        <f>IF(VLOOKUP(L420,'do 1000 ha'!$B$18:$I$1018,4,0)=0,"",VLOOKUP(L420,'do 1000 ha'!$B$18:$I$1018,4,0))</f>
        <v/>
      </c>
      <c r="D420" s="56" t="str">
        <f>IF(VLOOKUP(L420,'do 1000 ha'!$B$18:$I$1018,5,0)=0,"",VLOOKUP(L420,'do 1000 ha'!$B$18:$I$1018,5,0))</f>
        <v/>
      </c>
      <c r="E420" s="56" t="str">
        <f>IF(VLOOKUP(L420,'do 1000 ha'!$B$18:$I$1018,6,0)=0,"",VLOOKUP(L420,'do 1000 ha'!$B$18:$I$1018,6,0))</f>
        <v/>
      </c>
      <c r="F420" s="56" t="str">
        <f>IF(VLOOKUP(L420,'do 1000 ha'!$B$18:$I$1018,7,0)=0,"",VLOOKUP(L420,'do 1000 ha'!$B$18:$I$1018,7,0))</f>
        <v/>
      </c>
      <c r="G420" s="57" t="str">
        <f>IF(VLOOKUP(L420,'do 1000 ha'!$B$18:$I$1018,8,0)=0,"",VLOOKUP(L420,'do 1000 ha'!$B$18:$I$1018,8,0))</f>
        <v/>
      </c>
      <c r="H420" s="25"/>
      <c r="I420" s="53" t="str">
        <f>IF('do 1000 ha'!K426='do 1000 ha'!$AR$8,'do 1000 ha'!AF426,"")</f>
        <v/>
      </c>
      <c r="J420" s="7" t="str">
        <f t="shared" si="19"/>
        <v/>
      </c>
      <c r="K420" s="11" t="str">
        <f t="array" ref="K420">IF(OR(I420=$I$13:I419),"",I420)</f>
        <v/>
      </c>
      <c r="L420" s="7" t="str">
        <f t="array" ref="L420">IFERROR(INDEX(K$13:K$1012,SMALL(IF(K$13:K$1012&lt;&gt;"",ROW(K$13:K$1012)-ROW(K$13)+1),ROWS(K$13:$K420))),"")</f>
        <v/>
      </c>
      <c r="M420" s="47" t="e">
        <f t="array" ref="M420">IF(ROWS(M$13:M420)&gt;COUNTA(K$13:K$1012),"",INDEX(K$13:K$1012,SMALL(IF(K$13:K$1012&lt;&gt;"",ROW(K$13:K$1012)-ROW(K$13)+1),ROWS(M$13:M420))))</f>
        <v>#NUM!</v>
      </c>
      <c r="O420" s="7">
        <f t="shared" si="20"/>
        <v>0</v>
      </c>
      <c r="P420" s="7">
        <f t="shared" si="21"/>
        <v>0</v>
      </c>
    </row>
    <row r="421" spans="1:16" x14ac:dyDescent="0.25">
      <c r="A421" s="9">
        <v>409</v>
      </c>
      <c r="B421" s="56" t="str">
        <f>IF(VLOOKUP(L421,'do 1000 ha'!$B$18:$I$1018,2,0)=0,"",VLOOKUP(L421,'do 1000 ha'!$B$18:$I$1018,2,0))</f>
        <v/>
      </c>
      <c r="C421" s="56" t="str">
        <f>IF(VLOOKUP(L421,'do 1000 ha'!$B$18:$I$1018,4,0)=0,"",VLOOKUP(L421,'do 1000 ha'!$B$18:$I$1018,4,0))</f>
        <v/>
      </c>
      <c r="D421" s="56" t="str">
        <f>IF(VLOOKUP(L421,'do 1000 ha'!$B$18:$I$1018,5,0)=0,"",VLOOKUP(L421,'do 1000 ha'!$B$18:$I$1018,5,0))</f>
        <v/>
      </c>
      <c r="E421" s="56" t="str">
        <f>IF(VLOOKUP(L421,'do 1000 ha'!$B$18:$I$1018,6,0)=0,"",VLOOKUP(L421,'do 1000 ha'!$B$18:$I$1018,6,0))</f>
        <v/>
      </c>
      <c r="F421" s="56" t="str">
        <f>IF(VLOOKUP(L421,'do 1000 ha'!$B$18:$I$1018,7,0)=0,"",VLOOKUP(L421,'do 1000 ha'!$B$18:$I$1018,7,0))</f>
        <v/>
      </c>
      <c r="G421" s="57" t="str">
        <f>IF(VLOOKUP(L421,'do 1000 ha'!$B$18:$I$1018,8,0)=0,"",VLOOKUP(L421,'do 1000 ha'!$B$18:$I$1018,8,0))</f>
        <v/>
      </c>
      <c r="H421" s="25"/>
      <c r="I421" s="53" t="str">
        <f>IF('do 1000 ha'!K427='do 1000 ha'!$AR$8,'do 1000 ha'!AF427,"")</f>
        <v/>
      </c>
      <c r="J421" s="7" t="str">
        <f t="shared" si="19"/>
        <v/>
      </c>
      <c r="K421" s="11" t="str">
        <f t="array" ref="K421">IF(OR(I421=$I$13:I420),"",I421)</f>
        <v/>
      </c>
      <c r="L421" s="7" t="str">
        <f t="array" ref="L421">IFERROR(INDEX(K$13:K$1012,SMALL(IF(K$13:K$1012&lt;&gt;"",ROW(K$13:K$1012)-ROW(K$13)+1),ROWS(K$13:$K421))),"")</f>
        <v/>
      </c>
      <c r="M421" s="47" t="e">
        <f t="array" ref="M421">IF(ROWS(M$13:M421)&gt;COUNTA(K$13:K$1012),"",INDEX(K$13:K$1012,SMALL(IF(K$13:K$1012&lt;&gt;"",ROW(K$13:K$1012)-ROW(K$13)+1),ROWS(M$13:M421))))</f>
        <v>#NUM!</v>
      </c>
      <c r="O421" s="7">
        <f t="shared" si="20"/>
        <v>0</v>
      </c>
      <c r="P421" s="7">
        <f t="shared" si="21"/>
        <v>0</v>
      </c>
    </row>
    <row r="422" spans="1:16" x14ac:dyDescent="0.25">
      <c r="A422" s="9">
        <v>410</v>
      </c>
      <c r="B422" s="56" t="str">
        <f>IF(VLOOKUP(L422,'do 1000 ha'!$B$18:$I$1018,2,0)=0,"",VLOOKUP(L422,'do 1000 ha'!$B$18:$I$1018,2,0))</f>
        <v/>
      </c>
      <c r="C422" s="56" t="str">
        <f>IF(VLOOKUP(L422,'do 1000 ha'!$B$18:$I$1018,4,0)=0,"",VLOOKUP(L422,'do 1000 ha'!$B$18:$I$1018,4,0))</f>
        <v/>
      </c>
      <c r="D422" s="56" t="str">
        <f>IF(VLOOKUP(L422,'do 1000 ha'!$B$18:$I$1018,5,0)=0,"",VLOOKUP(L422,'do 1000 ha'!$B$18:$I$1018,5,0))</f>
        <v/>
      </c>
      <c r="E422" s="56" t="str">
        <f>IF(VLOOKUP(L422,'do 1000 ha'!$B$18:$I$1018,6,0)=0,"",VLOOKUP(L422,'do 1000 ha'!$B$18:$I$1018,6,0))</f>
        <v/>
      </c>
      <c r="F422" s="56" t="str">
        <f>IF(VLOOKUP(L422,'do 1000 ha'!$B$18:$I$1018,7,0)=0,"",VLOOKUP(L422,'do 1000 ha'!$B$18:$I$1018,7,0))</f>
        <v/>
      </c>
      <c r="G422" s="57" t="str">
        <f>IF(VLOOKUP(L422,'do 1000 ha'!$B$18:$I$1018,8,0)=0,"",VLOOKUP(L422,'do 1000 ha'!$B$18:$I$1018,8,0))</f>
        <v/>
      </c>
      <c r="H422" s="25"/>
      <c r="I422" s="53" t="str">
        <f>IF('do 1000 ha'!K428='do 1000 ha'!$AR$8,'do 1000 ha'!AF428,"")</f>
        <v/>
      </c>
      <c r="J422" s="7" t="str">
        <f t="shared" si="19"/>
        <v/>
      </c>
      <c r="K422" s="11" t="str">
        <f t="array" ref="K422">IF(OR(I422=$I$13:I421),"",I422)</f>
        <v/>
      </c>
      <c r="L422" s="7" t="str">
        <f t="array" ref="L422">IFERROR(INDEX(K$13:K$1012,SMALL(IF(K$13:K$1012&lt;&gt;"",ROW(K$13:K$1012)-ROW(K$13)+1),ROWS(K$13:$K422))),"")</f>
        <v/>
      </c>
      <c r="M422" s="47" t="e">
        <f t="array" ref="M422">IF(ROWS(M$13:M422)&gt;COUNTA(K$13:K$1012),"",INDEX(K$13:K$1012,SMALL(IF(K$13:K$1012&lt;&gt;"",ROW(K$13:K$1012)-ROW(K$13)+1),ROWS(M$13:M422))))</f>
        <v>#NUM!</v>
      </c>
      <c r="O422" s="7">
        <f t="shared" si="20"/>
        <v>0</v>
      </c>
      <c r="P422" s="7">
        <f t="shared" si="21"/>
        <v>0</v>
      </c>
    </row>
    <row r="423" spans="1:16" x14ac:dyDescent="0.25">
      <c r="A423" s="9">
        <v>411</v>
      </c>
      <c r="B423" s="56" t="str">
        <f>IF(VLOOKUP(L423,'do 1000 ha'!$B$18:$I$1018,2,0)=0,"",VLOOKUP(L423,'do 1000 ha'!$B$18:$I$1018,2,0))</f>
        <v/>
      </c>
      <c r="C423" s="56" t="str">
        <f>IF(VLOOKUP(L423,'do 1000 ha'!$B$18:$I$1018,4,0)=0,"",VLOOKUP(L423,'do 1000 ha'!$B$18:$I$1018,4,0))</f>
        <v/>
      </c>
      <c r="D423" s="56" t="str">
        <f>IF(VLOOKUP(L423,'do 1000 ha'!$B$18:$I$1018,5,0)=0,"",VLOOKUP(L423,'do 1000 ha'!$B$18:$I$1018,5,0))</f>
        <v/>
      </c>
      <c r="E423" s="56" t="str">
        <f>IF(VLOOKUP(L423,'do 1000 ha'!$B$18:$I$1018,6,0)=0,"",VLOOKUP(L423,'do 1000 ha'!$B$18:$I$1018,6,0))</f>
        <v/>
      </c>
      <c r="F423" s="56" t="str">
        <f>IF(VLOOKUP(L423,'do 1000 ha'!$B$18:$I$1018,7,0)=0,"",VLOOKUP(L423,'do 1000 ha'!$B$18:$I$1018,7,0))</f>
        <v/>
      </c>
      <c r="G423" s="57" t="str">
        <f>IF(VLOOKUP(L423,'do 1000 ha'!$B$18:$I$1018,8,0)=0,"",VLOOKUP(L423,'do 1000 ha'!$B$18:$I$1018,8,0))</f>
        <v/>
      </c>
      <c r="H423" s="25"/>
      <c r="I423" s="53" t="str">
        <f>IF('do 1000 ha'!K429='do 1000 ha'!$AR$8,'do 1000 ha'!AF429,"")</f>
        <v/>
      </c>
      <c r="J423" s="7" t="str">
        <f t="shared" si="19"/>
        <v/>
      </c>
      <c r="K423" s="11" t="str">
        <f t="array" ref="K423">IF(OR(I423=$I$13:I422),"",I423)</f>
        <v/>
      </c>
      <c r="L423" s="7" t="str">
        <f t="array" ref="L423">IFERROR(INDEX(K$13:K$1012,SMALL(IF(K$13:K$1012&lt;&gt;"",ROW(K$13:K$1012)-ROW(K$13)+1),ROWS(K$13:$K423))),"")</f>
        <v/>
      </c>
      <c r="M423" s="47" t="e">
        <f t="array" ref="M423">IF(ROWS(M$13:M423)&gt;COUNTA(K$13:K$1012),"",INDEX(K$13:K$1012,SMALL(IF(K$13:K$1012&lt;&gt;"",ROW(K$13:K$1012)-ROW(K$13)+1),ROWS(M$13:M423))))</f>
        <v>#NUM!</v>
      </c>
      <c r="O423" s="7">
        <f t="shared" si="20"/>
        <v>0</v>
      </c>
      <c r="P423" s="7">
        <f t="shared" si="21"/>
        <v>0</v>
      </c>
    </row>
    <row r="424" spans="1:16" x14ac:dyDescent="0.25">
      <c r="A424" s="9">
        <v>412</v>
      </c>
      <c r="B424" s="56" t="str">
        <f>IF(VLOOKUP(L424,'do 1000 ha'!$B$18:$I$1018,2,0)=0,"",VLOOKUP(L424,'do 1000 ha'!$B$18:$I$1018,2,0))</f>
        <v/>
      </c>
      <c r="C424" s="56" t="str">
        <f>IF(VLOOKUP(L424,'do 1000 ha'!$B$18:$I$1018,4,0)=0,"",VLOOKUP(L424,'do 1000 ha'!$B$18:$I$1018,4,0))</f>
        <v/>
      </c>
      <c r="D424" s="56" t="str">
        <f>IF(VLOOKUP(L424,'do 1000 ha'!$B$18:$I$1018,5,0)=0,"",VLOOKUP(L424,'do 1000 ha'!$B$18:$I$1018,5,0))</f>
        <v/>
      </c>
      <c r="E424" s="56" t="str">
        <f>IF(VLOOKUP(L424,'do 1000 ha'!$B$18:$I$1018,6,0)=0,"",VLOOKUP(L424,'do 1000 ha'!$B$18:$I$1018,6,0))</f>
        <v/>
      </c>
      <c r="F424" s="56" t="str">
        <f>IF(VLOOKUP(L424,'do 1000 ha'!$B$18:$I$1018,7,0)=0,"",VLOOKUP(L424,'do 1000 ha'!$B$18:$I$1018,7,0))</f>
        <v/>
      </c>
      <c r="G424" s="57" t="str">
        <f>IF(VLOOKUP(L424,'do 1000 ha'!$B$18:$I$1018,8,0)=0,"",VLOOKUP(L424,'do 1000 ha'!$B$18:$I$1018,8,0))</f>
        <v/>
      </c>
      <c r="H424" s="25"/>
      <c r="I424" s="53" t="str">
        <f>IF('do 1000 ha'!K430='do 1000 ha'!$AR$8,'do 1000 ha'!AF430,"")</f>
        <v/>
      </c>
      <c r="J424" s="7" t="str">
        <f t="shared" si="19"/>
        <v/>
      </c>
      <c r="K424" s="11" t="str">
        <f t="array" ref="K424">IF(OR(I424=$I$13:I423),"",I424)</f>
        <v/>
      </c>
      <c r="L424" s="7" t="str">
        <f t="array" ref="L424">IFERROR(INDEX(K$13:K$1012,SMALL(IF(K$13:K$1012&lt;&gt;"",ROW(K$13:K$1012)-ROW(K$13)+1),ROWS(K$13:$K424))),"")</f>
        <v/>
      </c>
      <c r="M424" s="47" t="e">
        <f t="array" ref="M424">IF(ROWS(M$13:M424)&gt;COUNTA(K$13:K$1012),"",INDEX(K$13:K$1012,SMALL(IF(K$13:K$1012&lt;&gt;"",ROW(K$13:K$1012)-ROW(K$13)+1),ROWS(M$13:M424))))</f>
        <v>#NUM!</v>
      </c>
      <c r="O424" s="7">
        <f t="shared" si="20"/>
        <v>0</v>
      </c>
      <c r="P424" s="7">
        <f t="shared" si="21"/>
        <v>0</v>
      </c>
    </row>
    <row r="425" spans="1:16" x14ac:dyDescent="0.25">
      <c r="A425" s="9">
        <v>413</v>
      </c>
      <c r="B425" s="56" t="str">
        <f>IF(VLOOKUP(L425,'do 1000 ha'!$B$18:$I$1018,2,0)=0,"",VLOOKUP(L425,'do 1000 ha'!$B$18:$I$1018,2,0))</f>
        <v/>
      </c>
      <c r="C425" s="56" t="str">
        <f>IF(VLOOKUP(L425,'do 1000 ha'!$B$18:$I$1018,4,0)=0,"",VLOOKUP(L425,'do 1000 ha'!$B$18:$I$1018,4,0))</f>
        <v/>
      </c>
      <c r="D425" s="56" t="str">
        <f>IF(VLOOKUP(L425,'do 1000 ha'!$B$18:$I$1018,5,0)=0,"",VLOOKUP(L425,'do 1000 ha'!$B$18:$I$1018,5,0))</f>
        <v/>
      </c>
      <c r="E425" s="56" t="str">
        <f>IF(VLOOKUP(L425,'do 1000 ha'!$B$18:$I$1018,6,0)=0,"",VLOOKUP(L425,'do 1000 ha'!$B$18:$I$1018,6,0))</f>
        <v/>
      </c>
      <c r="F425" s="56" t="str">
        <f>IF(VLOOKUP(L425,'do 1000 ha'!$B$18:$I$1018,7,0)=0,"",VLOOKUP(L425,'do 1000 ha'!$B$18:$I$1018,7,0))</f>
        <v/>
      </c>
      <c r="G425" s="57" t="str">
        <f>IF(VLOOKUP(L425,'do 1000 ha'!$B$18:$I$1018,8,0)=0,"",VLOOKUP(L425,'do 1000 ha'!$B$18:$I$1018,8,0))</f>
        <v/>
      </c>
      <c r="H425" s="25"/>
      <c r="I425" s="53" t="str">
        <f>IF('do 1000 ha'!K431='do 1000 ha'!$AR$8,'do 1000 ha'!AF431,"")</f>
        <v/>
      </c>
      <c r="J425" s="7" t="str">
        <f t="shared" si="19"/>
        <v/>
      </c>
      <c r="K425" s="11" t="str">
        <f t="array" ref="K425">IF(OR(I425=$I$13:I424),"",I425)</f>
        <v/>
      </c>
      <c r="L425" s="7" t="str">
        <f t="array" ref="L425">IFERROR(INDEX(K$13:K$1012,SMALL(IF(K$13:K$1012&lt;&gt;"",ROW(K$13:K$1012)-ROW(K$13)+1),ROWS(K$13:$K425))),"")</f>
        <v/>
      </c>
      <c r="M425" s="47" t="e">
        <f t="array" ref="M425">IF(ROWS(M$13:M425)&gt;COUNTA(K$13:K$1012),"",INDEX(K$13:K$1012,SMALL(IF(K$13:K$1012&lt;&gt;"",ROW(K$13:K$1012)-ROW(K$13)+1),ROWS(M$13:M425))))</f>
        <v>#NUM!</v>
      </c>
      <c r="O425" s="7">
        <f t="shared" si="20"/>
        <v>0</v>
      </c>
      <c r="P425" s="7">
        <f t="shared" si="21"/>
        <v>0</v>
      </c>
    </row>
    <row r="426" spans="1:16" x14ac:dyDescent="0.25">
      <c r="A426" s="9">
        <v>414</v>
      </c>
      <c r="B426" s="56" t="str">
        <f>IF(VLOOKUP(L426,'do 1000 ha'!$B$18:$I$1018,2,0)=0,"",VLOOKUP(L426,'do 1000 ha'!$B$18:$I$1018,2,0))</f>
        <v/>
      </c>
      <c r="C426" s="56" t="str">
        <f>IF(VLOOKUP(L426,'do 1000 ha'!$B$18:$I$1018,4,0)=0,"",VLOOKUP(L426,'do 1000 ha'!$B$18:$I$1018,4,0))</f>
        <v/>
      </c>
      <c r="D426" s="56" t="str">
        <f>IF(VLOOKUP(L426,'do 1000 ha'!$B$18:$I$1018,5,0)=0,"",VLOOKUP(L426,'do 1000 ha'!$B$18:$I$1018,5,0))</f>
        <v/>
      </c>
      <c r="E426" s="56" t="str">
        <f>IF(VLOOKUP(L426,'do 1000 ha'!$B$18:$I$1018,6,0)=0,"",VLOOKUP(L426,'do 1000 ha'!$B$18:$I$1018,6,0))</f>
        <v/>
      </c>
      <c r="F426" s="56" t="str">
        <f>IF(VLOOKUP(L426,'do 1000 ha'!$B$18:$I$1018,7,0)=0,"",VLOOKUP(L426,'do 1000 ha'!$B$18:$I$1018,7,0))</f>
        <v/>
      </c>
      <c r="G426" s="57" t="str">
        <f>IF(VLOOKUP(L426,'do 1000 ha'!$B$18:$I$1018,8,0)=0,"",VLOOKUP(L426,'do 1000 ha'!$B$18:$I$1018,8,0))</f>
        <v/>
      </c>
      <c r="H426" s="25"/>
      <c r="I426" s="53" t="str">
        <f>IF('do 1000 ha'!K432='do 1000 ha'!$AR$8,'do 1000 ha'!AF432,"")</f>
        <v/>
      </c>
      <c r="J426" s="7" t="str">
        <f t="shared" si="19"/>
        <v/>
      </c>
      <c r="K426" s="11" t="str">
        <f t="array" ref="K426">IF(OR(I426=$I$13:I425),"",I426)</f>
        <v/>
      </c>
      <c r="L426" s="7" t="str">
        <f t="array" ref="L426">IFERROR(INDEX(K$13:K$1012,SMALL(IF(K$13:K$1012&lt;&gt;"",ROW(K$13:K$1012)-ROW(K$13)+1),ROWS(K$13:$K426))),"")</f>
        <v/>
      </c>
      <c r="M426" s="47" t="e">
        <f t="array" ref="M426">IF(ROWS(M$13:M426)&gt;COUNTA(K$13:K$1012),"",INDEX(K$13:K$1012,SMALL(IF(K$13:K$1012&lt;&gt;"",ROW(K$13:K$1012)-ROW(K$13)+1),ROWS(M$13:M426))))</f>
        <v>#NUM!</v>
      </c>
      <c r="O426" s="7">
        <f t="shared" si="20"/>
        <v>0</v>
      </c>
      <c r="P426" s="7">
        <f t="shared" si="21"/>
        <v>0</v>
      </c>
    </row>
    <row r="427" spans="1:16" x14ac:dyDescent="0.25">
      <c r="A427" s="9">
        <v>415</v>
      </c>
      <c r="B427" s="56" t="str">
        <f>IF(VLOOKUP(L427,'do 1000 ha'!$B$18:$I$1018,2,0)=0,"",VLOOKUP(L427,'do 1000 ha'!$B$18:$I$1018,2,0))</f>
        <v/>
      </c>
      <c r="C427" s="56" t="str">
        <f>IF(VLOOKUP(L427,'do 1000 ha'!$B$18:$I$1018,4,0)=0,"",VLOOKUP(L427,'do 1000 ha'!$B$18:$I$1018,4,0))</f>
        <v/>
      </c>
      <c r="D427" s="56" t="str">
        <f>IF(VLOOKUP(L427,'do 1000 ha'!$B$18:$I$1018,5,0)=0,"",VLOOKUP(L427,'do 1000 ha'!$B$18:$I$1018,5,0))</f>
        <v/>
      </c>
      <c r="E427" s="56" t="str">
        <f>IF(VLOOKUP(L427,'do 1000 ha'!$B$18:$I$1018,6,0)=0,"",VLOOKUP(L427,'do 1000 ha'!$B$18:$I$1018,6,0))</f>
        <v/>
      </c>
      <c r="F427" s="56" t="str">
        <f>IF(VLOOKUP(L427,'do 1000 ha'!$B$18:$I$1018,7,0)=0,"",VLOOKUP(L427,'do 1000 ha'!$B$18:$I$1018,7,0))</f>
        <v/>
      </c>
      <c r="G427" s="57" t="str">
        <f>IF(VLOOKUP(L427,'do 1000 ha'!$B$18:$I$1018,8,0)=0,"",VLOOKUP(L427,'do 1000 ha'!$B$18:$I$1018,8,0))</f>
        <v/>
      </c>
      <c r="H427" s="25"/>
      <c r="I427" s="53" t="str">
        <f>IF('do 1000 ha'!K433='do 1000 ha'!$AR$8,'do 1000 ha'!AF433,"")</f>
        <v/>
      </c>
      <c r="J427" s="7" t="str">
        <f t="shared" si="19"/>
        <v/>
      </c>
      <c r="K427" s="11" t="str">
        <f t="array" ref="K427">IF(OR(I427=$I$13:I426),"",I427)</f>
        <v/>
      </c>
      <c r="L427" s="7" t="str">
        <f t="array" ref="L427">IFERROR(INDEX(K$13:K$1012,SMALL(IF(K$13:K$1012&lt;&gt;"",ROW(K$13:K$1012)-ROW(K$13)+1),ROWS(K$13:$K427))),"")</f>
        <v/>
      </c>
      <c r="M427" s="47" t="e">
        <f t="array" ref="M427">IF(ROWS(M$13:M427)&gt;COUNTA(K$13:K$1012),"",INDEX(K$13:K$1012,SMALL(IF(K$13:K$1012&lt;&gt;"",ROW(K$13:K$1012)-ROW(K$13)+1),ROWS(M$13:M427))))</f>
        <v>#NUM!</v>
      </c>
      <c r="O427" s="7">
        <f t="shared" si="20"/>
        <v>0</v>
      </c>
      <c r="P427" s="7">
        <f t="shared" si="21"/>
        <v>0</v>
      </c>
    </row>
    <row r="428" spans="1:16" x14ac:dyDescent="0.25">
      <c r="A428" s="9">
        <v>416</v>
      </c>
      <c r="B428" s="56" t="str">
        <f>IF(VLOOKUP(L428,'do 1000 ha'!$B$18:$I$1018,2,0)=0,"",VLOOKUP(L428,'do 1000 ha'!$B$18:$I$1018,2,0))</f>
        <v/>
      </c>
      <c r="C428" s="56" t="str">
        <f>IF(VLOOKUP(L428,'do 1000 ha'!$B$18:$I$1018,4,0)=0,"",VLOOKUP(L428,'do 1000 ha'!$B$18:$I$1018,4,0))</f>
        <v/>
      </c>
      <c r="D428" s="56" t="str">
        <f>IF(VLOOKUP(L428,'do 1000 ha'!$B$18:$I$1018,5,0)=0,"",VLOOKUP(L428,'do 1000 ha'!$B$18:$I$1018,5,0))</f>
        <v/>
      </c>
      <c r="E428" s="56" t="str">
        <f>IF(VLOOKUP(L428,'do 1000 ha'!$B$18:$I$1018,6,0)=0,"",VLOOKUP(L428,'do 1000 ha'!$B$18:$I$1018,6,0))</f>
        <v/>
      </c>
      <c r="F428" s="56" t="str">
        <f>IF(VLOOKUP(L428,'do 1000 ha'!$B$18:$I$1018,7,0)=0,"",VLOOKUP(L428,'do 1000 ha'!$B$18:$I$1018,7,0))</f>
        <v/>
      </c>
      <c r="G428" s="57" t="str">
        <f>IF(VLOOKUP(L428,'do 1000 ha'!$B$18:$I$1018,8,0)=0,"",VLOOKUP(L428,'do 1000 ha'!$B$18:$I$1018,8,0))</f>
        <v/>
      </c>
      <c r="H428" s="25"/>
      <c r="I428" s="53" t="str">
        <f>IF('do 1000 ha'!K434='do 1000 ha'!$AR$8,'do 1000 ha'!AF434,"")</f>
        <v/>
      </c>
      <c r="J428" s="7" t="str">
        <f t="shared" si="19"/>
        <v/>
      </c>
      <c r="K428" s="11" t="str">
        <f t="array" ref="K428">IF(OR(I428=$I$13:I427),"",I428)</f>
        <v/>
      </c>
      <c r="L428" s="7" t="str">
        <f t="array" ref="L428">IFERROR(INDEX(K$13:K$1012,SMALL(IF(K$13:K$1012&lt;&gt;"",ROW(K$13:K$1012)-ROW(K$13)+1),ROWS(K$13:$K428))),"")</f>
        <v/>
      </c>
      <c r="M428" s="47" t="e">
        <f t="array" ref="M428">IF(ROWS(M$13:M428)&gt;COUNTA(K$13:K$1012),"",INDEX(K$13:K$1012,SMALL(IF(K$13:K$1012&lt;&gt;"",ROW(K$13:K$1012)-ROW(K$13)+1),ROWS(M$13:M428))))</f>
        <v>#NUM!</v>
      </c>
      <c r="O428" s="7">
        <f t="shared" si="20"/>
        <v>0</v>
      </c>
      <c r="P428" s="7">
        <f t="shared" si="21"/>
        <v>0</v>
      </c>
    </row>
    <row r="429" spans="1:16" x14ac:dyDescent="0.25">
      <c r="A429" s="9">
        <v>417</v>
      </c>
      <c r="B429" s="56" t="str">
        <f>IF(VLOOKUP(L429,'do 1000 ha'!$B$18:$I$1018,2,0)=0,"",VLOOKUP(L429,'do 1000 ha'!$B$18:$I$1018,2,0))</f>
        <v/>
      </c>
      <c r="C429" s="56" t="str">
        <f>IF(VLOOKUP(L429,'do 1000 ha'!$B$18:$I$1018,4,0)=0,"",VLOOKUP(L429,'do 1000 ha'!$B$18:$I$1018,4,0))</f>
        <v/>
      </c>
      <c r="D429" s="56" t="str">
        <f>IF(VLOOKUP(L429,'do 1000 ha'!$B$18:$I$1018,5,0)=0,"",VLOOKUP(L429,'do 1000 ha'!$B$18:$I$1018,5,0))</f>
        <v/>
      </c>
      <c r="E429" s="56" t="str">
        <f>IF(VLOOKUP(L429,'do 1000 ha'!$B$18:$I$1018,6,0)=0,"",VLOOKUP(L429,'do 1000 ha'!$B$18:$I$1018,6,0))</f>
        <v/>
      </c>
      <c r="F429" s="56" t="str">
        <f>IF(VLOOKUP(L429,'do 1000 ha'!$B$18:$I$1018,7,0)=0,"",VLOOKUP(L429,'do 1000 ha'!$B$18:$I$1018,7,0))</f>
        <v/>
      </c>
      <c r="G429" s="57" t="str">
        <f>IF(VLOOKUP(L429,'do 1000 ha'!$B$18:$I$1018,8,0)=0,"",VLOOKUP(L429,'do 1000 ha'!$B$18:$I$1018,8,0))</f>
        <v/>
      </c>
      <c r="H429" s="25"/>
      <c r="I429" s="53" t="str">
        <f>IF('do 1000 ha'!K435='do 1000 ha'!$AR$8,'do 1000 ha'!AF435,"")</f>
        <v/>
      </c>
      <c r="J429" s="7" t="str">
        <f t="shared" si="19"/>
        <v/>
      </c>
      <c r="K429" s="11" t="str">
        <f t="array" ref="K429">IF(OR(I429=$I$13:I428),"",I429)</f>
        <v/>
      </c>
      <c r="L429" s="7" t="str">
        <f t="array" ref="L429">IFERROR(INDEX(K$13:K$1012,SMALL(IF(K$13:K$1012&lt;&gt;"",ROW(K$13:K$1012)-ROW(K$13)+1),ROWS(K$13:$K429))),"")</f>
        <v/>
      </c>
      <c r="M429" s="47" t="e">
        <f t="array" ref="M429">IF(ROWS(M$13:M429)&gt;COUNTA(K$13:K$1012),"",INDEX(K$13:K$1012,SMALL(IF(K$13:K$1012&lt;&gt;"",ROW(K$13:K$1012)-ROW(K$13)+1),ROWS(M$13:M429))))</f>
        <v>#NUM!</v>
      </c>
      <c r="O429" s="7">
        <f t="shared" si="20"/>
        <v>0</v>
      </c>
      <c r="P429" s="7">
        <f t="shared" si="21"/>
        <v>0</v>
      </c>
    </row>
    <row r="430" spans="1:16" x14ac:dyDescent="0.25">
      <c r="A430" s="9">
        <v>418</v>
      </c>
      <c r="B430" s="56" t="str">
        <f>IF(VLOOKUP(L430,'do 1000 ha'!$B$18:$I$1018,2,0)=0,"",VLOOKUP(L430,'do 1000 ha'!$B$18:$I$1018,2,0))</f>
        <v/>
      </c>
      <c r="C430" s="56" t="str">
        <f>IF(VLOOKUP(L430,'do 1000 ha'!$B$18:$I$1018,4,0)=0,"",VLOOKUP(L430,'do 1000 ha'!$B$18:$I$1018,4,0))</f>
        <v/>
      </c>
      <c r="D430" s="56" t="str">
        <f>IF(VLOOKUP(L430,'do 1000 ha'!$B$18:$I$1018,5,0)=0,"",VLOOKUP(L430,'do 1000 ha'!$B$18:$I$1018,5,0))</f>
        <v/>
      </c>
      <c r="E430" s="56" t="str">
        <f>IF(VLOOKUP(L430,'do 1000 ha'!$B$18:$I$1018,6,0)=0,"",VLOOKUP(L430,'do 1000 ha'!$B$18:$I$1018,6,0))</f>
        <v/>
      </c>
      <c r="F430" s="56" t="str">
        <f>IF(VLOOKUP(L430,'do 1000 ha'!$B$18:$I$1018,7,0)=0,"",VLOOKUP(L430,'do 1000 ha'!$B$18:$I$1018,7,0))</f>
        <v/>
      </c>
      <c r="G430" s="57" t="str">
        <f>IF(VLOOKUP(L430,'do 1000 ha'!$B$18:$I$1018,8,0)=0,"",VLOOKUP(L430,'do 1000 ha'!$B$18:$I$1018,8,0))</f>
        <v/>
      </c>
      <c r="H430" s="25"/>
      <c r="I430" s="53" t="str">
        <f>IF('do 1000 ha'!K436='do 1000 ha'!$AR$8,'do 1000 ha'!AF436,"")</f>
        <v/>
      </c>
      <c r="J430" s="7" t="str">
        <f t="shared" si="19"/>
        <v/>
      </c>
      <c r="K430" s="11" t="str">
        <f t="array" ref="K430">IF(OR(I430=$I$13:I429),"",I430)</f>
        <v/>
      </c>
      <c r="L430" s="7" t="str">
        <f t="array" ref="L430">IFERROR(INDEX(K$13:K$1012,SMALL(IF(K$13:K$1012&lt;&gt;"",ROW(K$13:K$1012)-ROW(K$13)+1),ROWS(K$13:$K430))),"")</f>
        <v/>
      </c>
      <c r="M430" s="47" t="e">
        <f t="array" ref="M430">IF(ROWS(M$13:M430)&gt;COUNTA(K$13:K$1012),"",INDEX(K$13:K$1012,SMALL(IF(K$13:K$1012&lt;&gt;"",ROW(K$13:K$1012)-ROW(K$13)+1),ROWS(M$13:M430))))</f>
        <v>#NUM!</v>
      </c>
      <c r="O430" s="7">
        <f t="shared" si="20"/>
        <v>0</v>
      </c>
      <c r="P430" s="7">
        <f t="shared" si="21"/>
        <v>0</v>
      </c>
    </row>
    <row r="431" spans="1:16" x14ac:dyDescent="0.25">
      <c r="A431" s="9">
        <v>419</v>
      </c>
      <c r="B431" s="56" t="str">
        <f>IF(VLOOKUP(L431,'do 1000 ha'!$B$18:$I$1018,2,0)=0,"",VLOOKUP(L431,'do 1000 ha'!$B$18:$I$1018,2,0))</f>
        <v/>
      </c>
      <c r="C431" s="56" t="str">
        <f>IF(VLOOKUP(L431,'do 1000 ha'!$B$18:$I$1018,4,0)=0,"",VLOOKUP(L431,'do 1000 ha'!$B$18:$I$1018,4,0))</f>
        <v/>
      </c>
      <c r="D431" s="56" t="str">
        <f>IF(VLOOKUP(L431,'do 1000 ha'!$B$18:$I$1018,5,0)=0,"",VLOOKUP(L431,'do 1000 ha'!$B$18:$I$1018,5,0))</f>
        <v/>
      </c>
      <c r="E431" s="56" t="str">
        <f>IF(VLOOKUP(L431,'do 1000 ha'!$B$18:$I$1018,6,0)=0,"",VLOOKUP(L431,'do 1000 ha'!$B$18:$I$1018,6,0))</f>
        <v/>
      </c>
      <c r="F431" s="56" t="str">
        <f>IF(VLOOKUP(L431,'do 1000 ha'!$B$18:$I$1018,7,0)=0,"",VLOOKUP(L431,'do 1000 ha'!$B$18:$I$1018,7,0))</f>
        <v/>
      </c>
      <c r="G431" s="57" t="str">
        <f>IF(VLOOKUP(L431,'do 1000 ha'!$B$18:$I$1018,8,0)=0,"",VLOOKUP(L431,'do 1000 ha'!$B$18:$I$1018,8,0))</f>
        <v/>
      </c>
      <c r="H431" s="25"/>
      <c r="I431" s="53" t="str">
        <f>IF('do 1000 ha'!K437='do 1000 ha'!$AR$8,'do 1000 ha'!AF437,"")</f>
        <v/>
      </c>
      <c r="J431" s="7" t="str">
        <f t="shared" si="19"/>
        <v/>
      </c>
      <c r="K431" s="11" t="str">
        <f t="array" ref="K431">IF(OR(I431=$I$13:I430),"",I431)</f>
        <v/>
      </c>
      <c r="L431" s="7" t="str">
        <f t="array" ref="L431">IFERROR(INDEX(K$13:K$1012,SMALL(IF(K$13:K$1012&lt;&gt;"",ROW(K$13:K$1012)-ROW(K$13)+1),ROWS(K$13:$K431))),"")</f>
        <v/>
      </c>
      <c r="M431" s="47" t="e">
        <f t="array" ref="M431">IF(ROWS(M$13:M431)&gt;COUNTA(K$13:K$1012),"",INDEX(K$13:K$1012,SMALL(IF(K$13:K$1012&lt;&gt;"",ROW(K$13:K$1012)-ROW(K$13)+1),ROWS(M$13:M431))))</f>
        <v>#NUM!</v>
      </c>
      <c r="O431" s="7">
        <f t="shared" si="20"/>
        <v>0</v>
      </c>
      <c r="P431" s="7">
        <f t="shared" si="21"/>
        <v>0</v>
      </c>
    </row>
    <row r="432" spans="1:16" x14ac:dyDescent="0.25">
      <c r="A432" s="9">
        <v>420</v>
      </c>
      <c r="B432" s="56" t="str">
        <f>IF(VLOOKUP(L432,'do 1000 ha'!$B$18:$I$1018,2,0)=0,"",VLOOKUP(L432,'do 1000 ha'!$B$18:$I$1018,2,0))</f>
        <v/>
      </c>
      <c r="C432" s="56" t="str">
        <f>IF(VLOOKUP(L432,'do 1000 ha'!$B$18:$I$1018,4,0)=0,"",VLOOKUP(L432,'do 1000 ha'!$B$18:$I$1018,4,0))</f>
        <v/>
      </c>
      <c r="D432" s="56" t="str">
        <f>IF(VLOOKUP(L432,'do 1000 ha'!$B$18:$I$1018,5,0)=0,"",VLOOKUP(L432,'do 1000 ha'!$B$18:$I$1018,5,0))</f>
        <v/>
      </c>
      <c r="E432" s="56" t="str">
        <f>IF(VLOOKUP(L432,'do 1000 ha'!$B$18:$I$1018,6,0)=0,"",VLOOKUP(L432,'do 1000 ha'!$B$18:$I$1018,6,0))</f>
        <v/>
      </c>
      <c r="F432" s="56" t="str">
        <f>IF(VLOOKUP(L432,'do 1000 ha'!$B$18:$I$1018,7,0)=0,"",VLOOKUP(L432,'do 1000 ha'!$B$18:$I$1018,7,0))</f>
        <v/>
      </c>
      <c r="G432" s="57" t="str">
        <f>IF(VLOOKUP(L432,'do 1000 ha'!$B$18:$I$1018,8,0)=0,"",VLOOKUP(L432,'do 1000 ha'!$B$18:$I$1018,8,0))</f>
        <v/>
      </c>
      <c r="H432" s="25"/>
      <c r="I432" s="53" t="str">
        <f>IF('do 1000 ha'!K438='do 1000 ha'!$AR$8,'do 1000 ha'!AF438,"")</f>
        <v/>
      </c>
      <c r="J432" s="7" t="str">
        <f t="shared" si="19"/>
        <v/>
      </c>
      <c r="K432" s="11" t="str">
        <f t="array" ref="K432">IF(OR(I432=$I$13:I431),"",I432)</f>
        <v/>
      </c>
      <c r="L432" s="7" t="str">
        <f t="array" ref="L432">IFERROR(INDEX(K$13:K$1012,SMALL(IF(K$13:K$1012&lt;&gt;"",ROW(K$13:K$1012)-ROW(K$13)+1),ROWS(K$13:$K432))),"")</f>
        <v/>
      </c>
      <c r="M432" s="47" t="e">
        <f t="array" ref="M432">IF(ROWS(M$13:M432)&gt;COUNTA(K$13:K$1012),"",INDEX(K$13:K$1012,SMALL(IF(K$13:K$1012&lt;&gt;"",ROW(K$13:K$1012)-ROW(K$13)+1),ROWS(M$13:M432))))</f>
        <v>#NUM!</v>
      </c>
      <c r="O432" s="7">
        <f t="shared" si="20"/>
        <v>0</v>
      </c>
      <c r="P432" s="7">
        <f t="shared" si="21"/>
        <v>0</v>
      </c>
    </row>
    <row r="433" spans="1:16" x14ac:dyDescent="0.25">
      <c r="A433" s="9">
        <v>421</v>
      </c>
      <c r="B433" s="56" t="str">
        <f>IF(VLOOKUP(L433,'do 1000 ha'!$B$18:$I$1018,2,0)=0,"",VLOOKUP(L433,'do 1000 ha'!$B$18:$I$1018,2,0))</f>
        <v/>
      </c>
      <c r="C433" s="56" t="str">
        <f>IF(VLOOKUP(L433,'do 1000 ha'!$B$18:$I$1018,4,0)=0,"",VLOOKUP(L433,'do 1000 ha'!$B$18:$I$1018,4,0))</f>
        <v/>
      </c>
      <c r="D433" s="56" t="str">
        <f>IF(VLOOKUP(L433,'do 1000 ha'!$B$18:$I$1018,5,0)=0,"",VLOOKUP(L433,'do 1000 ha'!$B$18:$I$1018,5,0))</f>
        <v/>
      </c>
      <c r="E433" s="56" t="str">
        <f>IF(VLOOKUP(L433,'do 1000 ha'!$B$18:$I$1018,6,0)=0,"",VLOOKUP(L433,'do 1000 ha'!$B$18:$I$1018,6,0))</f>
        <v/>
      </c>
      <c r="F433" s="56" t="str">
        <f>IF(VLOOKUP(L433,'do 1000 ha'!$B$18:$I$1018,7,0)=0,"",VLOOKUP(L433,'do 1000 ha'!$B$18:$I$1018,7,0))</f>
        <v/>
      </c>
      <c r="G433" s="57" t="str">
        <f>IF(VLOOKUP(L433,'do 1000 ha'!$B$18:$I$1018,8,0)=0,"",VLOOKUP(L433,'do 1000 ha'!$B$18:$I$1018,8,0))</f>
        <v/>
      </c>
      <c r="H433" s="25"/>
      <c r="I433" s="53" t="str">
        <f>IF('do 1000 ha'!K439='do 1000 ha'!$AR$8,'do 1000 ha'!AF439,"")</f>
        <v/>
      </c>
      <c r="J433" s="7" t="str">
        <f t="shared" si="19"/>
        <v/>
      </c>
      <c r="K433" s="11" t="str">
        <f t="array" ref="K433">IF(OR(I433=$I$13:I432),"",I433)</f>
        <v/>
      </c>
      <c r="L433" s="7" t="str">
        <f t="array" ref="L433">IFERROR(INDEX(K$13:K$1012,SMALL(IF(K$13:K$1012&lt;&gt;"",ROW(K$13:K$1012)-ROW(K$13)+1),ROWS(K$13:$K433))),"")</f>
        <v/>
      </c>
      <c r="M433" s="47" t="e">
        <f t="array" ref="M433">IF(ROWS(M$13:M433)&gt;COUNTA(K$13:K$1012),"",INDEX(K$13:K$1012,SMALL(IF(K$13:K$1012&lt;&gt;"",ROW(K$13:K$1012)-ROW(K$13)+1),ROWS(M$13:M433))))</f>
        <v>#NUM!</v>
      </c>
      <c r="O433" s="7">
        <f t="shared" si="20"/>
        <v>0</v>
      </c>
      <c r="P433" s="7">
        <f t="shared" si="21"/>
        <v>0</v>
      </c>
    </row>
    <row r="434" spans="1:16" x14ac:dyDescent="0.25">
      <c r="A434" s="9">
        <v>422</v>
      </c>
      <c r="B434" s="56" t="str">
        <f>IF(VLOOKUP(L434,'do 1000 ha'!$B$18:$I$1018,2,0)=0,"",VLOOKUP(L434,'do 1000 ha'!$B$18:$I$1018,2,0))</f>
        <v/>
      </c>
      <c r="C434" s="56" t="str">
        <f>IF(VLOOKUP(L434,'do 1000 ha'!$B$18:$I$1018,4,0)=0,"",VLOOKUP(L434,'do 1000 ha'!$B$18:$I$1018,4,0))</f>
        <v/>
      </c>
      <c r="D434" s="56" t="str">
        <f>IF(VLOOKUP(L434,'do 1000 ha'!$B$18:$I$1018,5,0)=0,"",VLOOKUP(L434,'do 1000 ha'!$B$18:$I$1018,5,0))</f>
        <v/>
      </c>
      <c r="E434" s="56" t="str">
        <f>IF(VLOOKUP(L434,'do 1000 ha'!$B$18:$I$1018,6,0)=0,"",VLOOKUP(L434,'do 1000 ha'!$B$18:$I$1018,6,0))</f>
        <v/>
      </c>
      <c r="F434" s="56" t="str">
        <f>IF(VLOOKUP(L434,'do 1000 ha'!$B$18:$I$1018,7,0)=0,"",VLOOKUP(L434,'do 1000 ha'!$B$18:$I$1018,7,0))</f>
        <v/>
      </c>
      <c r="G434" s="57" t="str">
        <f>IF(VLOOKUP(L434,'do 1000 ha'!$B$18:$I$1018,8,0)=0,"",VLOOKUP(L434,'do 1000 ha'!$B$18:$I$1018,8,0))</f>
        <v/>
      </c>
      <c r="H434" s="25"/>
      <c r="I434" s="53" t="str">
        <f>IF('do 1000 ha'!K440='do 1000 ha'!$AR$8,'do 1000 ha'!AF440,"")</f>
        <v/>
      </c>
      <c r="J434" s="7" t="str">
        <f t="shared" si="19"/>
        <v/>
      </c>
      <c r="K434" s="11" t="str">
        <f t="array" ref="K434">IF(OR(I434=$I$13:I433),"",I434)</f>
        <v/>
      </c>
      <c r="L434" s="7" t="str">
        <f t="array" ref="L434">IFERROR(INDEX(K$13:K$1012,SMALL(IF(K$13:K$1012&lt;&gt;"",ROW(K$13:K$1012)-ROW(K$13)+1),ROWS(K$13:$K434))),"")</f>
        <v/>
      </c>
      <c r="M434" s="47" t="e">
        <f t="array" ref="M434">IF(ROWS(M$13:M434)&gt;COUNTA(K$13:K$1012),"",INDEX(K$13:K$1012,SMALL(IF(K$13:K$1012&lt;&gt;"",ROW(K$13:K$1012)-ROW(K$13)+1),ROWS(M$13:M434))))</f>
        <v>#NUM!</v>
      </c>
      <c r="O434" s="7">
        <f t="shared" si="20"/>
        <v>0</v>
      </c>
      <c r="P434" s="7">
        <f t="shared" si="21"/>
        <v>0</v>
      </c>
    </row>
    <row r="435" spans="1:16" x14ac:dyDescent="0.25">
      <c r="A435" s="9">
        <v>423</v>
      </c>
      <c r="B435" s="56" t="str">
        <f>IF(VLOOKUP(L435,'do 1000 ha'!$B$18:$I$1018,2,0)=0,"",VLOOKUP(L435,'do 1000 ha'!$B$18:$I$1018,2,0))</f>
        <v/>
      </c>
      <c r="C435" s="56" t="str">
        <f>IF(VLOOKUP(L435,'do 1000 ha'!$B$18:$I$1018,4,0)=0,"",VLOOKUP(L435,'do 1000 ha'!$B$18:$I$1018,4,0))</f>
        <v/>
      </c>
      <c r="D435" s="56" t="str">
        <f>IF(VLOOKUP(L435,'do 1000 ha'!$B$18:$I$1018,5,0)=0,"",VLOOKUP(L435,'do 1000 ha'!$B$18:$I$1018,5,0))</f>
        <v/>
      </c>
      <c r="E435" s="56" t="str">
        <f>IF(VLOOKUP(L435,'do 1000 ha'!$B$18:$I$1018,6,0)=0,"",VLOOKUP(L435,'do 1000 ha'!$B$18:$I$1018,6,0))</f>
        <v/>
      </c>
      <c r="F435" s="56" t="str">
        <f>IF(VLOOKUP(L435,'do 1000 ha'!$B$18:$I$1018,7,0)=0,"",VLOOKUP(L435,'do 1000 ha'!$B$18:$I$1018,7,0))</f>
        <v/>
      </c>
      <c r="G435" s="57" t="str">
        <f>IF(VLOOKUP(L435,'do 1000 ha'!$B$18:$I$1018,8,0)=0,"",VLOOKUP(L435,'do 1000 ha'!$B$18:$I$1018,8,0))</f>
        <v/>
      </c>
      <c r="H435" s="25"/>
      <c r="I435" s="53" t="str">
        <f>IF('do 1000 ha'!K441='do 1000 ha'!$AR$8,'do 1000 ha'!AF441,"")</f>
        <v/>
      </c>
      <c r="J435" s="7" t="str">
        <f t="shared" si="19"/>
        <v/>
      </c>
      <c r="K435" s="11" t="str">
        <f t="array" ref="K435">IF(OR(I435=$I$13:I434),"",I435)</f>
        <v/>
      </c>
      <c r="L435" s="7" t="str">
        <f t="array" ref="L435">IFERROR(INDEX(K$13:K$1012,SMALL(IF(K$13:K$1012&lt;&gt;"",ROW(K$13:K$1012)-ROW(K$13)+1),ROWS(K$13:$K435))),"")</f>
        <v/>
      </c>
      <c r="M435" s="47" t="e">
        <f t="array" ref="M435">IF(ROWS(M$13:M435)&gt;COUNTA(K$13:K$1012),"",INDEX(K$13:K$1012,SMALL(IF(K$13:K$1012&lt;&gt;"",ROW(K$13:K$1012)-ROW(K$13)+1),ROWS(M$13:M435))))</f>
        <v>#NUM!</v>
      </c>
      <c r="O435" s="7">
        <f t="shared" si="20"/>
        <v>0</v>
      </c>
      <c r="P435" s="7">
        <f t="shared" si="21"/>
        <v>0</v>
      </c>
    </row>
    <row r="436" spans="1:16" x14ac:dyDescent="0.25">
      <c r="A436" s="9">
        <v>424</v>
      </c>
      <c r="B436" s="56" t="str">
        <f>IF(VLOOKUP(L436,'do 1000 ha'!$B$18:$I$1018,2,0)=0,"",VLOOKUP(L436,'do 1000 ha'!$B$18:$I$1018,2,0))</f>
        <v/>
      </c>
      <c r="C436" s="56" t="str">
        <f>IF(VLOOKUP(L436,'do 1000 ha'!$B$18:$I$1018,4,0)=0,"",VLOOKUP(L436,'do 1000 ha'!$B$18:$I$1018,4,0))</f>
        <v/>
      </c>
      <c r="D436" s="56" t="str">
        <f>IF(VLOOKUP(L436,'do 1000 ha'!$B$18:$I$1018,5,0)=0,"",VLOOKUP(L436,'do 1000 ha'!$B$18:$I$1018,5,0))</f>
        <v/>
      </c>
      <c r="E436" s="56" t="str">
        <f>IF(VLOOKUP(L436,'do 1000 ha'!$B$18:$I$1018,6,0)=0,"",VLOOKUP(L436,'do 1000 ha'!$B$18:$I$1018,6,0))</f>
        <v/>
      </c>
      <c r="F436" s="56" t="str">
        <f>IF(VLOOKUP(L436,'do 1000 ha'!$B$18:$I$1018,7,0)=0,"",VLOOKUP(L436,'do 1000 ha'!$B$18:$I$1018,7,0))</f>
        <v/>
      </c>
      <c r="G436" s="57" t="str">
        <f>IF(VLOOKUP(L436,'do 1000 ha'!$B$18:$I$1018,8,0)=0,"",VLOOKUP(L436,'do 1000 ha'!$B$18:$I$1018,8,0))</f>
        <v/>
      </c>
      <c r="H436" s="25"/>
      <c r="I436" s="53" t="str">
        <f>IF('do 1000 ha'!K442='do 1000 ha'!$AR$8,'do 1000 ha'!AF442,"")</f>
        <v/>
      </c>
      <c r="J436" s="7" t="str">
        <f t="shared" si="19"/>
        <v/>
      </c>
      <c r="K436" s="11" t="str">
        <f t="array" ref="K436">IF(OR(I436=$I$13:I435),"",I436)</f>
        <v/>
      </c>
      <c r="L436" s="7" t="str">
        <f t="array" ref="L436">IFERROR(INDEX(K$13:K$1012,SMALL(IF(K$13:K$1012&lt;&gt;"",ROW(K$13:K$1012)-ROW(K$13)+1),ROWS(K$13:$K436))),"")</f>
        <v/>
      </c>
      <c r="M436" s="47" t="e">
        <f t="array" ref="M436">IF(ROWS(M$13:M436)&gt;COUNTA(K$13:K$1012),"",INDEX(K$13:K$1012,SMALL(IF(K$13:K$1012&lt;&gt;"",ROW(K$13:K$1012)-ROW(K$13)+1),ROWS(M$13:M436))))</f>
        <v>#NUM!</v>
      </c>
      <c r="O436" s="7">
        <f t="shared" si="20"/>
        <v>0</v>
      </c>
      <c r="P436" s="7">
        <f t="shared" si="21"/>
        <v>0</v>
      </c>
    </row>
    <row r="437" spans="1:16" x14ac:dyDescent="0.25">
      <c r="A437" s="9">
        <v>425</v>
      </c>
      <c r="B437" s="56" t="str">
        <f>IF(VLOOKUP(L437,'do 1000 ha'!$B$18:$I$1018,2,0)=0,"",VLOOKUP(L437,'do 1000 ha'!$B$18:$I$1018,2,0))</f>
        <v/>
      </c>
      <c r="C437" s="56" t="str">
        <f>IF(VLOOKUP(L437,'do 1000 ha'!$B$18:$I$1018,4,0)=0,"",VLOOKUP(L437,'do 1000 ha'!$B$18:$I$1018,4,0))</f>
        <v/>
      </c>
      <c r="D437" s="56" t="str">
        <f>IF(VLOOKUP(L437,'do 1000 ha'!$B$18:$I$1018,5,0)=0,"",VLOOKUP(L437,'do 1000 ha'!$B$18:$I$1018,5,0))</f>
        <v/>
      </c>
      <c r="E437" s="56" t="str">
        <f>IF(VLOOKUP(L437,'do 1000 ha'!$B$18:$I$1018,6,0)=0,"",VLOOKUP(L437,'do 1000 ha'!$B$18:$I$1018,6,0))</f>
        <v/>
      </c>
      <c r="F437" s="56" t="str">
        <f>IF(VLOOKUP(L437,'do 1000 ha'!$B$18:$I$1018,7,0)=0,"",VLOOKUP(L437,'do 1000 ha'!$B$18:$I$1018,7,0))</f>
        <v/>
      </c>
      <c r="G437" s="57" t="str">
        <f>IF(VLOOKUP(L437,'do 1000 ha'!$B$18:$I$1018,8,0)=0,"",VLOOKUP(L437,'do 1000 ha'!$B$18:$I$1018,8,0))</f>
        <v/>
      </c>
      <c r="H437" s="25"/>
      <c r="I437" s="53" t="str">
        <f>IF('do 1000 ha'!K443='do 1000 ha'!$AR$8,'do 1000 ha'!AF443,"")</f>
        <v/>
      </c>
      <c r="J437" s="7" t="str">
        <f t="shared" si="19"/>
        <v/>
      </c>
      <c r="K437" s="11" t="str">
        <f t="array" ref="K437">IF(OR(I437=$I$13:I436),"",I437)</f>
        <v/>
      </c>
      <c r="L437" s="7" t="str">
        <f t="array" ref="L437">IFERROR(INDEX(K$13:K$1012,SMALL(IF(K$13:K$1012&lt;&gt;"",ROW(K$13:K$1012)-ROW(K$13)+1),ROWS(K$13:$K437))),"")</f>
        <v/>
      </c>
      <c r="M437" s="47" t="e">
        <f t="array" ref="M437">IF(ROWS(M$13:M437)&gt;COUNTA(K$13:K$1012),"",INDEX(K$13:K$1012,SMALL(IF(K$13:K$1012&lt;&gt;"",ROW(K$13:K$1012)-ROW(K$13)+1),ROWS(M$13:M437))))</f>
        <v>#NUM!</v>
      </c>
      <c r="O437" s="7">
        <f t="shared" si="20"/>
        <v>0</v>
      </c>
      <c r="P437" s="7">
        <f t="shared" si="21"/>
        <v>0</v>
      </c>
    </row>
    <row r="438" spans="1:16" x14ac:dyDescent="0.25">
      <c r="A438" s="9">
        <v>426</v>
      </c>
      <c r="B438" s="56" t="str">
        <f>IF(VLOOKUP(L438,'do 1000 ha'!$B$18:$I$1018,2,0)=0,"",VLOOKUP(L438,'do 1000 ha'!$B$18:$I$1018,2,0))</f>
        <v/>
      </c>
      <c r="C438" s="56" t="str">
        <f>IF(VLOOKUP(L438,'do 1000 ha'!$B$18:$I$1018,4,0)=0,"",VLOOKUP(L438,'do 1000 ha'!$B$18:$I$1018,4,0))</f>
        <v/>
      </c>
      <c r="D438" s="56" t="str">
        <f>IF(VLOOKUP(L438,'do 1000 ha'!$B$18:$I$1018,5,0)=0,"",VLOOKUP(L438,'do 1000 ha'!$B$18:$I$1018,5,0))</f>
        <v/>
      </c>
      <c r="E438" s="56" t="str">
        <f>IF(VLOOKUP(L438,'do 1000 ha'!$B$18:$I$1018,6,0)=0,"",VLOOKUP(L438,'do 1000 ha'!$B$18:$I$1018,6,0))</f>
        <v/>
      </c>
      <c r="F438" s="56" t="str">
        <f>IF(VLOOKUP(L438,'do 1000 ha'!$B$18:$I$1018,7,0)=0,"",VLOOKUP(L438,'do 1000 ha'!$B$18:$I$1018,7,0))</f>
        <v/>
      </c>
      <c r="G438" s="57" t="str">
        <f>IF(VLOOKUP(L438,'do 1000 ha'!$B$18:$I$1018,8,0)=0,"",VLOOKUP(L438,'do 1000 ha'!$B$18:$I$1018,8,0))</f>
        <v/>
      </c>
      <c r="H438" s="25"/>
      <c r="I438" s="53" t="str">
        <f>IF('do 1000 ha'!K444='do 1000 ha'!$AR$8,'do 1000 ha'!AF444,"")</f>
        <v/>
      </c>
      <c r="J438" s="7" t="str">
        <f t="shared" si="19"/>
        <v/>
      </c>
      <c r="K438" s="11" t="str">
        <f t="array" ref="K438">IF(OR(I438=$I$13:I437),"",I438)</f>
        <v/>
      </c>
      <c r="L438" s="7" t="str">
        <f t="array" ref="L438">IFERROR(INDEX(K$13:K$1012,SMALL(IF(K$13:K$1012&lt;&gt;"",ROW(K$13:K$1012)-ROW(K$13)+1),ROWS(K$13:$K438))),"")</f>
        <v/>
      </c>
      <c r="M438" s="47" t="e">
        <f t="array" ref="M438">IF(ROWS(M$13:M438)&gt;COUNTA(K$13:K$1012),"",INDEX(K$13:K$1012,SMALL(IF(K$13:K$1012&lt;&gt;"",ROW(K$13:K$1012)-ROW(K$13)+1),ROWS(M$13:M438))))</f>
        <v>#NUM!</v>
      </c>
      <c r="O438" s="7">
        <f t="shared" si="20"/>
        <v>0</v>
      </c>
      <c r="P438" s="7">
        <f t="shared" si="21"/>
        <v>0</v>
      </c>
    </row>
    <row r="439" spans="1:16" x14ac:dyDescent="0.25">
      <c r="A439" s="9">
        <v>427</v>
      </c>
      <c r="B439" s="56" t="str">
        <f>IF(VLOOKUP(L439,'do 1000 ha'!$B$18:$I$1018,2,0)=0,"",VLOOKUP(L439,'do 1000 ha'!$B$18:$I$1018,2,0))</f>
        <v/>
      </c>
      <c r="C439" s="56" t="str">
        <f>IF(VLOOKUP(L439,'do 1000 ha'!$B$18:$I$1018,4,0)=0,"",VLOOKUP(L439,'do 1000 ha'!$B$18:$I$1018,4,0))</f>
        <v/>
      </c>
      <c r="D439" s="56" t="str">
        <f>IF(VLOOKUP(L439,'do 1000 ha'!$B$18:$I$1018,5,0)=0,"",VLOOKUP(L439,'do 1000 ha'!$B$18:$I$1018,5,0))</f>
        <v/>
      </c>
      <c r="E439" s="56" t="str">
        <f>IF(VLOOKUP(L439,'do 1000 ha'!$B$18:$I$1018,6,0)=0,"",VLOOKUP(L439,'do 1000 ha'!$B$18:$I$1018,6,0))</f>
        <v/>
      </c>
      <c r="F439" s="56" t="str">
        <f>IF(VLOOKUP(L439,'do 1000 ha'!$B$18:$I$1018,7,0)=0,"",VLOOKUP(L439,'do 1000 ha'!$B$18:$I$1018,7,0))</f>
        <v/>
      </c>
      <c r="G439" s="57" t="str">
        <f>IF(VLOOKUP(L439,'do 1000 ha'!$B$18:$I$1018,8,0)=0,"",VLOOKUP(L439,'do 1000 ha'!$B$18:$I$1018,8,0))</f>
        <v/>
      </c>
      <c r="H439" s="25"/>
      <c r="I439" s="53" t="str">
        <f>IF('do 1000 ha'!K445='do 1000 ha'!$AR$8,'do 1000 ha'!AF445,"")</f>
        <v/>
      </c>
      <c r="J439" s="7" t="str">
        <f t="shared" si="19"/>
        <v/>
      </c>
      <c r="K439" s="11" t="str">
        <f t="array" ref="K439">IF(OR(I439=$I$13:I438),"",I439)</f>
        <v/>
      </c>
      <c r="L439" s="7" t="str">
        <f t="array" ref="L439">IFERROR(INDEX(K$13:K$1012,SMALL(IF(K$13:K$1012&lt;&gt;"",ROW(K$13:K$1012)-ROW(K$13)+1),ROWS(K$13:$K439))),"")</f>
        <v/>
      </c>
      <c r="M439" s="47" t="e">
        <f t="array" ref="M439">IF(ROWS(M$13:M439)&gt;COUNTA(K$13:K$1012),"",INDEX(K$13:K$1012,SMALL(IF(K$13:K$1012&lt;&gt;"",ROW(K$13:K$1012)-ROW(K$13)+1),ROWS(M$13:M439))))</f>
        <v>#NUM!</v>
      </c>
      <c r="O439" s="7">
        <f t="shared" si="20"/>
        <v>0</v>
      </c>
      <c r="P439" s="7">
        <f t="shared" si="21"/>
        <v>0</v>
      </c>
    </row>
    <row r="440" spans="1:16" x14ac:dyDescent="0.25">
      <c r="A440" s="9">
        <v>428</v>
      </c>
      <c r="B440" s="56" t="str">
        <f>IF(VLOOKUP(L440,'do 1000 ha'!$B$18:$I$1018,2,0)=0,"",VLOOKUP(L440,'do 1000 ha'!$B$18:$I$1018,2,0))</f>
        <v/>
      </c>
      <c r="C440" s="56" t="str">
        <f>IF(VLOOKUP(L440,'do 1000 ha'!$B$18:$I$1018,4,0)=0,"",VLOOKUP(L440,'do 1000 ha'!$B$18:$I$1018,4,0))</f>
        <v/>
      </c>
      <c r="D440" s="56" t="str">
        <f>IF(VLOOKUP(L440,'do 1000 ha'!$B$18:$I$1018,5,0)=0,"",VLOOKUP(L440,'do 1000 ha'!$B$18:$I$1018,5,0))</f>
        <v/>
      </c>
      <c r="E440" s="56" t="str">
        <f>IF(VLOOKUP(L440,'do 1000 ha'!$B$18:$I$1018,6,0)=0,"",VLOOKUP(L440,'do 1000 ha'!$B$18:$I$1018,6,0))</f>
        <v/>
      </c>
      <c r="F440" s="56" t="str">
        <f>IF(VLOOKUP(L440,'do 1000 ha'!$B$18:$I$1018,7,0)=0,"",VLOOKUP(L440,'do 1000 ha'!$B$18:$I$1018,7,0))</f>
        <v/>
      </c>
      <c r="G440" s="57" t="str">
        <f>IF(VLOOKUP(L440,'do 1000 ha'!$B$18:$I$1018,8,0)=0,"",VLOOKUP(L440,'do 1000 ha'!$B$18:$I$1018,8,0))</f>
        <v/>
      </c>
      <c r="H440" s="25"/>
      <c r="I440" s="53" t="str">
        <f>IF('do 1000 ha'!K446='do 1000 ha'!$AR$8,'do 1000 ha'!AF446,"")</f>
        <v/>
      </c>
      <c r="J440" s="7" t="str">
        <f t="shared" si="19"/>
        <v/>
      </c>
      <c r="K440" s="11" t="str">
        <f t="array" ref="K440">IF(OR(I440=$I$13:I439),"",I440)</f>
        <v/>
      </c>
      <c r="L440" s="7" t="str">
        <f t="array" ref="L440">IFERROR(INDEX(K$13:K$1012,SMALL(IF(K$13:K$1012&lt;&gt;"",ROW(K$13:K$1012)-ROW(K$13)+1),ROWS(K$13:$K440))),"")</f>
        <v/>
      </c>
      <c r="M440" s="47" t="e">
        <f t="array" ref="M440">IF(ROWS(M$13:M440)&gt;COUNTA(K$13:K$1012),"",INDEX(K$13:K$1012,SMALL(IF(K$13:K$1012&lt;&gt;"",ROW(K$13:K$1012)-ROW(K$13)+1),ROWS(M$13:M440))))</f>
        <v>#NUM!</v>
      </c>
      <c r="O440" s="7">
        <f t="shared" si="20"/>
        <v>0</v>
      </c>
      <c r="P440" s="7">
        <f t="shared" si="21"/>
        <v>0</v>
      </c>
    </row>
    <row r="441" spans="1:16" x14ac:dyDescent="0.25">
      <c r="A441" s="9">
        <v>429</v>
      </c>
      <c r="B441" s="56" t="str">
        <f>IF(VLOOKUP(L441,'do 1000 ha'!$B$18:$I$1018,2,0)=0,"",VLOOKUP(L441,'do 1000 ha'!$B$18:$I$1018,2,0))</f>
        <v/>
      </c>
      <c r="C441" s="56" t="str">
        <f>IF(VLOOKUP(L441,'do 1000 ha'!$B$18:$I$1018,4,0)=0,"",VLOOKUP(L441,'do 1000 ha'!$B$18:$I$1018,4,0))</f>
        <v/>
      </c>
      <c r="D441" s="56" t="str">
        <f>IF(VLOOKUP(L441,'do 1000 ha'!$B$18:$I$1018,5,0)=0,"",VLOOKUP(L441,'do 1000 ha'!$B$18:$I$1018,5,0))</f>
        <v/>
      </c>
      <c r="E441" s="56" t="str">
        <f>IF(VLOOKUP(L441,'do 1000 ha'!$B$18:$I$1018,6,0)=0,"",VLOOKUP(L441,'do 1000 ha'!$B$18:$I$1018,6,0))</f>
        <v/>
      </c>
      <c r="F441" s="56" t="str">
        <f>IF(VLOOKUP(L441,'do 1000 ha'!$B$18:$I$1018,7,0)=0,"",VLOOKUP(L441,'do 1000 ha'!$B$18:$I$1018,7,0))</f>
        <v/>
      </c>
      <c r="G441" s="57" t="str">
        <f>IF(VLOOKUP(L441,'do 1000 ha'!$B$18:$I$1018,8,0)=0,"",VLOOKUP(L441,'do 1000 ha'!$B$18:$I$1018,8,0))</f>
        <v/>
      </c>
      <c r="H441" s="25"/>
      <c r="I441" s="53" t="str">
        <f>IF('do 1000 ha'!K447='do 1000 ha'!$AR$8,'do 1000 ha'!AF447,"")</f>
        <v/>
      </c>
      <c r="J441" s="7" t="str">
        <f t="shared" si="19"/>
        <v/>
      </c>
      <c r="K441" s="11" t="str">
        <f t="array" ref="K441">IF(OR(I441=$I$13:I440),"",I441)</f>
        <v/>
      </c>
      <c r="L441" s="7" t="str">
        <f t="array" ref="L441">IFERROR(INDEX(K$13:K$1012,SMALL(IF(K$13:K$1012&lt;&gt;"",ROW(K$13:K$1012)-ROW(K$13)+1),ROWS(K$13:$K441))),"")</f>
        <v/>
      </c>
      <c r="M441" s="47" t="e">
        <f t="array" ref="M441">IF(ROWS(M$13:M441)&gt;COUNTA(K$13:K$1012),"",INDEX(K$13:K$1012,SMALL(IF(K$13:K$1012&lt;&gt;"",ROW(K$13:K$1012)-ROW(K$13)+1),ROWS(M$13:M441))))</f>
        <v>#NUM!</v>
      </c>
      <c r="O441" s="7">
        <f t="shared" si="20"/>
        <v>0</v>
      </c>
      <c r="P441" s="7">
        <f t="shared" si="21"/>
        <v>0</v>
      </c>
    </row>
    <row r="442" spans="1:16" x14ac:dyDescent="0.25">
      <c r="A442" s="9">
        <v>430</v>
      </c>
      <c r="B442" s="56" t="str">
        <f>IF(VLOOKUP(L442,'do 1000 ha'!$B$18:$I$1018,2,0)=0,"",VLOOKUP(L442,'do 1000 ha'!$B$18:$I$1018,2,0))</f>
        <v/>
      </c>
      <c r="C442" s="56" t="str">
        <f>IF(VLOOKUP(L442,'do 1000 ha'!$B$18:$I$1018,4,0)=0,"",VLOOKUP(L442,'do 1000 ha'!$B$18:$I$1018,4,0))</f>
        <v/>
      </c>
      <c r="D442" s="56" t="str">
        <f>IF(VLOOKUP(L442,'do 1000 ha'!$B$18:$I$1018,5,0)=0,"",VLOOKUP(L442,'do 1000 ha'!$B$18:$I$1018,5,0))</f>
        <v/>
      </c>
      <c r="E442" s="56" t="str">
        <f>IF(VLOOKUP(L442,'do 1000 ha'!$B$18:$I$1018,6,0)=0,"",VLOOKUP(L442,'do 1000 ha'!$B$18:$I$1018,6,0))</f>
        <v/>
      </c>
      <c r="F442" s="56" t="str">
        <f>IF(VLOOKUP(L442,'do 1000 ha'!$B$18:$I$1018,7,0)=0,"",VLOOKUP(L442,'do 1000 ha'!$B$18:$I$1018,7,0))</f>
        <v/>
      </c>
      <c r="G442" s="57" t="str">
        <f>IF(VLOOKUP(L442,'do 1000 ha'!$B$18:$I$1018,8,0)=0,"",VLOOKUP(L442,'do 1000 ha'!$B$18:$I$1018,8,0))</f>
        <v/>
      </c>
      <c r="H442" s="25"/>
      <c r="I442" s="53" t="str">
        <f>IF('do 1000 ha'!K448='do 1000 ha'!$AR$8,'do 1000 ha'!AF448,"")</f>
        <v/>
      </c>
      <c r="J442" s="7" t="str">
        <f t="shared" si="19"/>
        <v/>
      </c>
      <c r="K442" s="11" t="str">
        <f t="array" ref="K442">IF(OR(I442=$I$13:I441),"",I442)</f>
        <v/>
      </c>
      <c r="L442" s="7" t="str">
        <f t="array" ref="L442">IFERROR(INDEX(K$13:K$1012,SMALL(IF(K$13:K$1012&lt;&gt;"",ROW(K$13:K$1012)-ROW(K$13)+1),ROWS(K$13:$K442))),"")</f>
        <v/>
      </c>
      <c r="M442" s="47" t="e">
        <f t="array" ref="M442">IF(ROWS(M$13:M442)&gt;COUNTA(K$13:K$1012),"",INDEX(K$13:K$1012,SMALL(IF(K$13:K$1012&lt;&gt;"",ROW(K$13:K$1012)-ROW(K$13)+1),ROWS(M$13:M442))))</f>
        <v>#NUM!</v>
      </c>
      <c r="O442" s="7">
        <f t="shared" si="20"/>
        <v>0</v>
      </c>
      <c r="P442" s="7">
        <f t="shared" si="21"/>
        <v>0</v>
      </c>
    </row>
    <row r="443" spans="1:16" x14ac:dyDescent="0.25">
      <c r="A443" s="9">
        <v>431</v>
      </c>
      <c r="B443" s="56" t="str">
        <f>IF(VLOOKUP(L443,'do 1000 ha'!$B$18:$I$1018,2,0)=0,"",VLOOKUP(L443,'do 1000 ha'!$B$18:$I$1018,2,0))</f>
        <v/>
      </c>
      <c r="C443" s="56" t="str">
        <f>IF(VLOOKUP(L443,'do 1000 ha'!$B$18:$I$1018,4,0)=0,"",VLOOKUP(L443,'do 1000 ha'!$B$18:$I$1018,4,0))</f>
        <v/>
      </c>
      <c r="D443" s="56" t="str">
        <f>IF(VLOOKUP(L443,'do 1000 ha'!$B$18:$I$1018,5,0)=0,"",VLOOKUP(L443,'do 1000 ha'!$B$18:$I$1018,5,0))</f>
        <v/>
      </c>
      <c r="E443" s="56" t="str">
        <f>IF(VLOOKUP(L443,'do 1000 ha'!$B$18:$I$1018,6,0)=0,"",VLOOKUP(L443,'do 1000 ha'!$B$18:$I$1018,6,0))</f>
        <v/>
      </c>
      <c r="F443" s="56" t="str">
        <f>IF(VLOOKUP(L443,'do 1000 ha'!$B$18:$I$1018,7,0)=0,"",VLOOKUP(L443,'do 1000 ha'!$B$18:$I$1018,7,0))</f>
        <v/>
      </c>
      <c r="G443" s="57" t="str">
        <f>IF(VLOOKUP(L443,'do 1000 ha'!$B$18:$I$1018,8,0)=0,"",VLOOKUP(L443,'do 1000 ha'!$B$18:$I$1018,8,0))</f>
        <v/>
      </c>
      <c r="H443" s="25"/>
      <c r="I443" s="53" t="str">
        <f>IF('do 1000 ha'!K449='do 1000 ha'!$AR$8,'do 1000 ha'!AF449,"")</f>
        <v/>
      </c>
      <c r="J443" s="7" t="str">
        <f t="shared" si="19"/>
        <v/>
      </c>
      <c r="K443" s="11" t="str">
        <f t="array" ref="K443">IF(OR(I443=$I$13:I442),"",I443)</f>
        <v/>
      </c>
      <c r="L443" s="7" t="str">
        <f t="array" ref="L443">IFERROR(INDEX(K$13:K$1012,SMALL(IF(K$13:K$1012&lt;&gt;"",ROW(K$13:K$1012)-ROW(K$13)+1),ROWS(K$13:$K443))),"")</f>
        <v/>
      </c>
      <c r="M443" s="47" t="e">
        <f t="array" ref="M443">IF(ROWS(M$13:M443)&gt;COUNTA(K$13:K$1012),"",INDEX(K$13:K$1012,SMALL(IF(K$13:K$1012&lt;&gt;"",ROW(K$13:K$1012)-ROW(K$13)+1),ROWS(M$13:M443))))</f>
        <v>#NUM!</v>
      </c>
      <c r="O443" s="7">
        <f t="shared" si="20"/>
        <v>0</v>
      </c>
      <c r="P443" s="7">
        <f t="shared" si="21"/>
        <v>0</v>
      </c>
    </row>
    <row r="444" spans="1:16" x14ac:dyDescent="0.25">
      <c r="A444" s="9">
        <v>432</v>
      </c>
      <c r="B444" s="56" t="str">
        <f>IF(VLOOKUP(L444,'do 1000 ha'!$B$18:$I$1018,2,0)=0,"",VLOOKUP(L444,'do 1000 ha'!$B$18:$I$1018,2,0))</f>
        <v/>
      </c>
      <c r="C444" s="56" t="str">
        <f>IF(VLOOKUP(L444,'do 1000 ha'!$B$18:$I$1018,4,0)=0,"",VLOOKUP(L444,'do 1000 ha'!$B$18:$I$1018,4,0))</f>
        <v/>
      </c>
      <c r="D444" s="56" t="str">
        <f>IF(VLOOKUP(L444,'do 1000 ha'!$B$18:$I$1018,5,0)=0,"",VLOOKUP(L444,'do 1000 ha'!$B$18:$I$1018,5,0))</f>
        <v/>
      </c>
      <c r="E444" s="56" t="str">
        <f>IF(VLOOKUP(L444,'do 1000 ha'!$B$18:$I$1018,6,0)=0,"",VLOOKUP(L444,'do 1000 ha'!$B$18:$I$1018,6,0))</f>
        <v/>
      </c>
      <c r="F444" s="56" t="str">
        <f>IF(VLOOKUP(L444,'do 1000 ha'!$B$18:$I$1018,7,0)=0,"",VLOOKUP(L444,'do 1000 ha'!$B$18:$I$1018,7,0))</f>
        <v/>
      </c>
      <c r="G444" s="57" t="str">
        <f>IF(VLOOKUP(L444,'do 1000 ha'!$B$18:$I$1018,8,0)=0,"",VLOOKUP(L444,'do 1000 ha'!$B$18:$I$1018,8,0))</f>
        <v/>
      </c>
      <c r="H444" s="25"/>
      <c r="I444" s="53" t="str">
        <f>IF('do 1000 ha'!K450='do 1000 ha'!$AR$8,'do 1000 ha'!AF450,"")</f>
        <v/>
      </c>
      <c r="J444" s="7" t="str">
        <f t="shared" si="19"/>
        <v/>
      </c>
      <c r="K444" s="11" t="str">
        <f t="array" ref="K444">IF(OR(I444=$I$13:I443),"",I444)</f>
        <v/>
      </c>
      <c r="L444" s="7" t="str">
        <f t="array" ref="L444">IFERROR(INDEX(K$13:K$1012,SMALL(IF(K$13:K$1012&lt;&gt;"",ROW(K$13:K$1012)-ROW(K$13)+1),ROWS(K$13:$K444))),"")</f>
        <v/>
      </c>
      <c r="M444" s="47" t="e">
        <f t="array" ref="M444">IF(ROWS(M$13:M444)&gt;COUNTA(K$13:K$1012),"",INDEX(K$13:K$1012,SMALL(IF(K$13:K$1012&lt;&gt;"",ROW(K$13:K$1012)-ROW(K$13)+1),ROWS(M$13:M444))))</f>
        <v>#NUM!</v>
      </c>
      <c r="O444" s="7">
        <f t="shared" si="20"/>
        <v>0</v>
      </c>
      <c r="P444" s="7">
        <f t="shared" si="21"/>
        <v>0</v>
      </c>
    </row>
    <row r="445" spans="1:16" x14ac:dyDescent="0.25">
      <c r="A445" s="9">
        <v>433</v>
      </c>
      <c r="B445" s="56" t="str">
        <f>IF(VLOOKUP(L445,'do 1000 ha'!$B$18:$I$1018,2,0)=0,"",VLOOKUP(L445,'do 1000 ha'!$B$18:$I$1018,2,0))</f>
        <v/>
      </c>
      <c r="C445" s="56" t="str">
        <f>IF(VLOOKUP(L445,'do 1000 ha'!$B$18:$I$1018,4,0)=0,"",VLOOKUP(L445,'do 1000 ha'!$B$18:$I$1018,4,0))</f>
        <v/>
      </c>
      <c r="D445" s="56" t="str">
        <f>IF(VLOOKUP(L445,'do 1000 ha'!$B$18:$I$1018,5,0)=0,"",VLOOKUP(L445,'do 1000 ha'!$B$18:$I$1018,5,0))</f>
        <v/>
      </c>
      <c r="E445" s="56" t="str">
        <f>IF(VLOOKUP(L445,'do 1000 ha'!$B$18:$I$1018,6,0)=0,"",VLOOKUP(L445,'do 1000 ha'!$B$18:$I$1018,6,0))</f>
        <v/>
      </c>
      <c r="F445" s="56" t="str">
        <f>IF(VLOOKUP(L445,'do 1000 ha'!$B$18:$I$1018,7,0)=0,"",VLOOKUP(L445,'do 1000 ha'!$B$18:$I$1018,7,0))</f>
        <v/>
      </c>
      <c r="G445" s="57" t="str">
        <f>IF(VLOOKUP(L445,'do 1000 ha'!$B$18:$I$1018,8,0)=0,"",VLOOKUP(L445,'do 1000 ha'!$B$18:$I$1018,8,0))</f>
        <v/>
      </c>
      <c r="H445" s="25"/>
      <c r="I445" s="53" t="str">
        <f>IF('do 1000 ha'!K451='do 1000 ha'!$AR$8,'do 1000 ha'!AF451,"")</f>
        <v/>
      </c>
      <c r="J445" s="7" t="str">
        <f t="shared" si="19"/>
        <v/>
      </c>
      <c r="K445" s="11" t="str">
        <f t="array" ref="K445">IF(OR(I445=$I$13:I444),"",I445)</f>
        <v/>
      </c>
      <c r="L445" s="7" t="str">
        <f t="array" ref="L445">IFERROR(INDEX(K$13:K$1012,SMALL(IF(K$13:K$1012&lt;&gt;"",ROW(K$13:K$1012)-ROW(K$13)+1),ROWS(K$13:$K445))),"")</f>
        <v/>
      </c>
      <c r="M445" s="47" t="e">
        <f t="array" ref="M445">IF(ROWS(M$13:M445)&gt;COUNTA(K$13:K$1012),"",INDEX(K$13:K$1012,SMALL(IF(K$13:K$1012&lt;&gt;"",ROW(K$13:K$1012)-ROW(K$13)+1),ROWS(M$13:M445))))</f>
        <v>#NUM!</v>
      </c>
      <c r="O445" s="7">
        <f t="shared" si="20"/>
        <v>0</v>
      </c>
      <c r="P445" s="7">
        <f t="shared" si="21"/>
        <v>0</v>
      </c>
    </row>
    <row r="446" spans="1:16" x14ac:dyDescent="0.25">
      <c r="A446" s="9">
        <v>434</v>
      </c>
      <c r="B446" s="56" t="str">
        <f>IF(VLOOKUP(L446,'do 1000 ha'!$B$18:$I$1018,2,0)=0,"",VLOOKUP(L446,'do 1000 ha'!$B$18:$I$1018,2,0))</f>
        <v/>
      </c>
      <c r="C446" s="56" t="str">
        <f>IF(VLOOKUP(L446,'do 1000 ha'!$B$18:$I$1018,4,0)=0,"",VLOOKUP(L446,'do 1000 ha'!$B$18:$I$1018,4,0))</f>
        <v/>
      </c>
      <c r="D446" s="56" t="str">
        <f>IF(VLOOKUP(L446,'do 1000 ha'!$B$18:$I$1018,5,0)=0,"",VLOOKUP(L446,'do 1000 ha'!$B$18:$I$1018,5,0))</f>
        <v/>
      </c>
      <c r="E446" s="56" t="str">
        <f>IF(VLOOKUP(L446,'do 1000 ha'!$B$18:$I$1018,6,0)=0,"",VLOOKUP(L446,'do 1000 ha'!$B$18:$I$1018,6,0))</f>
        <v/>
      </c>
      <c r="F446" s="56" t="str">
        <f>IF(VLOOKUP(L446,'do 1000 ha'!$B$18:$I$1018,7,0)=0,"",VLOOKUP(L446,'do 1000 ha'!$B$18:$I$1018,7,0))</f>
        <v/>
      </c>
      <c r="G446" s="57" t="str">
        <f>IF(VLOOKUP(L446,'do 1000 ha'!$B$18:$I$1018,8,0)=0,"",VLOOKUP(L446,'do 1000 ha'!$B$18:$I$1018,8,0))</f>
        <v/>
      </c>
      <c r="H446" s="25"/>
      <c r="I446" s="53" t="str">
        <f>IF('do 1000 ha'!K452='do 1000 ha'!$AR$8,'do 1000 ha'!AF452,"")</f>
        <v/>
      </c>
      <c r="J446" s="7" t="str">
        <f t="shared" si="19"/>
        <v/>
      </c>
      <c r="K446" s="11" t="str">
        <f t="array" ref="K446">IF(OR(I446=$I$13:I445),"",I446)</f>
        <v/>
      </c>
      <c r="L446" s="7" t="str">
        <f t="array" ref="L446">IFERROR(INDEX(K$13:K$1012,SMALL(IF(K$13:K$1012&lt;&gt;"",ROW(K$13:K$1012)-ROW(K$13)+1),ROWS(K$13:$K446))),"")</f>
        <v/>
      </c>
      <c r="M446" s="47" t="e">
        <f t="array" ref="M446">IF(ROWS(M$13:M446)&gt;COUNTA(K$13:K$1012),"",INDEX(K$13:K$1012,SMALL(IF(K$13:K$1012&lt;&gt;"",ROW(K$13:K$1012)-ROW(K$13)+1),ROWS(M$13:M446))))</f>
        <v>#NUM!</v>
      </c>
      <c r="O446" s="7">
        <f t="shared" si="20"/>
        <v>0</v>
      </c>
      <c r="P446" s="7">
        <f t="shared" si="21"/>
        <v>0</v>
      </c>
    </row>
    <row r="447" spans="1:16" x14ac:dyDescent="0.25">
      <c r="A447" s="9">
        <v>435</v>
      </c>
      <c r="B447" s="56" t="str">
        <f>IF(VLOOKUP(L447,'do 1000 ha'!$B$18:$I$1018,2,0)=0,"",VLOOKUP(L447,'do 1000 ha'!$B$18:$I$1018,2,0))</f>
        <v/>
      </c>
      <c r="C447" s="56" t="str">
        <f>IF(VLOOKUP(L447,'do 1000 ha'!$B$18:$I$1018,4,0)=0,"",VLOOKUP(L447,'do 1000 ha'!$B$18:$I$1018,4,0))</f>
        <v/>
      </c>
      <c r="D447" s="56" t="str">
        <f>IF(VLOOKUP(L447,'do 1000 ha'!$B$18:$I$1018,5,0)=0,"",VLOOKUP(L447,'do 1000 ha'!$B$18:$I$1018,5,0))</f>
        <v/>
      </c>
      <c r="E447" s="56" t="str">
        <f>IF(VLOOKUP(L447,'do 1000 ha'!$B$18:$I$1018,6,0)=0,"",VLOOKUP(L447,'do 1000 ha'!$B$18:$I$1018,6,0))</f>
        <v/>
      </c>
      <c r="F447" s="56" t="str">
        <f>IF(VLOOKUP(L447,'do 1000 ha'!$B$18:$I$1018,7,0)=0,"",VLOOKUP(L447,'do 1000 ha'!$B$18:$I$1018,7,0))</f>
        <v/>
      </c>
      <c r="G447" s="57" t="str">
        <f>IF(VLOOKUP(L447,'do 1000 ha'!$B$18:$I$1018,8,0)=0,"",VLOOKUP(L447,'do 1000 ha'!$B$18:$I$1018,8,0))</f>
        <v/>
      </c>
      <c r="H447" s="25"/>
      <c r="I447" s="53" t="str">
        <f>IF('do 1000 ha'!K453='do 1000 ha'!$AR$8,'do 1000 ha'!AF453,"")</f>
        <v/>
      </c>
      <c r="J447" s="7" t="str">
        <f t="shared" si="19"/>
        <v/>
      </c>
      <c r="K447" s="11" t="str">
        <f t="array" ref="K447">IF(OR(I447=$I$13:I446),"",I447)</f>
        <v/>
      </c>
      <c r="L447" s="7" t="str">
        <f t="array" ref="L447">IFERROR(INDEX(K$13:K$1012,SMALL(IF(K$13:K$1012&lt;&gt;"",ROW(K$13:K$1012)-ROW(K$13)+1),ROWS(K$13:$K447))),"")</f>
        <v/>
      </c>
      <c r="M447" s="47" t="e">
        <f t="array" ref="M447">IF(ROWS(M$13:M447)&gt;COUNTA(K$13:K$1012),"",INDEX(K$13:K$1012,SMALL(IF(K$13:K$1012&lt;&gt;"",ROW(K$13:K$1012)-ROW(K$13)+1),ROWS(M$13:M447))))</f>
        <v>#NUM!</v>
      </c>
      <c r="O447" s="7">
        <f t="shared" si="20"/>
        <v>0</v>
      </c>
      <c r="P447" s="7">
        <f t="shared" si="21"/>
        <v>0</v>
      </c>
    </row>
    <row r="448" spans="1:16" x14ac:dyDescent="0.25">
      <c r="A448" s="9">
        <v>436</v>
      </c>
      <c r="B448" s="56" t="str">
        <f>IF(VLOOKUP(L448,'do 1000 ha'!$B$18:$I$1018,2,0)=0,"",VLOOKUP(L448,'do 1000 ha'!$B$18:$I$1018,2,0))</f>
        <v/>
      </c>
      <c r="C448" s="56" t="str">
        <f>IF(VLOOKUP(L448,'do 1000 ha'!$B$18:$I$1018,4,0)=0,"",VLOOKUP(L448,'do 1000 ha'!$B$18:$I$1018,4,0))</f>
        <v/>
      </c>
      <c r="D448" s="56" t="str">
        <f>IF(VLOOKUP(L448,'do 1000 ha'!$B$18:$I$1018,5,0)=0,"",VLOOKUP(L448,'do 1000 ha'!$B$18:$I$1018,5,0))</f>
        <v/>
      </c>
      <c r="E448" s="56" t="str">
        <f>IF(VLOOKUP(L448,'do 1000 ha'!$B$18:$I$1018,6,0)=0,"",VLOOKUP(L448,'do 1000 ha'!$B$18:$I$1018,6,0))</f>
        <v/>
      </c>
      <c r="F448" s="56" t="str">
        <f>IF(VLOOKUP(L448,'do 1000 ha'!$B$18:$I$1018,7,0)=0,"",VLOOKUP(L448,'do 1000 ha'!$B$18:$I$1018,7,0))</f>
        <v/>
      </c>
      <c r="G448" s="57" t="str">
        <f>IF(VLOOKUP(L448,'do 1000 ha'!$B$18:$I$1018,8,0)=0,"",VLOOKUP(L448,'do 1000 ha'!$B$18:$I$1018,8,0))</f>
        <v/>
      </c>
      <c r="H448" s="25"/>
      <c r="I448" s="53" t="str">
        <f>IF('do 1000 ha'!K454='do 1000 ha'!$AR$8,'do 1000 ha'!AF454,"")</f>
        <v/>
      </c>
      <c r="J448" s="7" t="str">
        <f t="shared" si="19"/>
        <v/>
      </c>
      <c r="K448" s="11" t="str">
        <f t="array" ref="K448">IF(OR(I448=$I$13:I447),"",I448)</f>
        <v/>
      </c>
      <c r="L448" s="7" t="str">
        <f t="array" ref="L448">IFERROR(INDEX(K$13:K$1012,SMALL(IF(K$13:K$1012&lt;&gt;"",ROW(K$13:K$1012)-ROW(K$13)+1),ROWS(K$13:$K448))),"")</f>
        <v/>
      </c>
      <c r="M448" s="47" t="e">
        <f t="array" ref="M448">IF(ROWS(M$13:M448)&gt;COUNTA(K$13:K$1012),"",INDEX(K$13:K$1012,SMALL(IF(K$13:K$1012&lt;&gt;"",ROW(K$13:K$1012)-ROW(K$13)+1),ROWS(M$13:M448))))</f>
        <v>#NUM!</v>
      </c>
      <c r="O448" s="7">
        <f t="shared" si="20"/>
        <v>0</v>
      </c>
      <c r="P448" s="7">
        <f t="shared" si="21"/>
        <v>0</v>
      </c>
    </row>
    <row r="449" spans="1:16" x14ac:dyDescent="0.25">
      <c r="A449" s="9">
        <v>437</v>
      </c>
      <c r="B449" s="56" t="str">
        <f>IF(VLOOKUP(L449,'do 1000 ha'!$B$18:$I$1018,2,0)=0,"",VLOOKUP(L449,'do 1000 ha'!$B$18:$I$1018,2,0))</f>
        <v/>
      </c>
      <c r="C449" s="56" t="str">
        <f>IF(VLOOKUP(L449,'do 1000 ha'!$B$18:$I$1018,4,0)=0,"",VLOOKUP(L449,'do 1000 ha'!$B$18:$I$1018,4,0))</f>
        <v/>
      </c>
      <c r="D449" s="56" t="str">
        <f>IF(VLOOKUP(L449,'do 1000 ha'!$B$18:$I$1018,5,0)=0,"",VLOOKUP(L449,'do 1000 ha'!$B$18:$I$1018,5,0))</f>
        <v/>
      </c>
      <c r="E449" s="56" t="str">
        <f>IF(VLOOKUP(L449,'do 1000 ha'!$B$18:$I$1018,6,0)=0,"",VLOOKUP(L449,'do 1000 ha'!$B$18:$I$1018,6,0))</f>
        <v/>
      </c>
      <c r="F449" s="56" t="str">
        <f>IF(VLOOKUP(L449,'do 1000 ha'!$B$18:$I$1018,7,0)=0,"",VLOOKUP(L449,'do 1000 ha'!$B$18:$I$1018,7,0))</f>
        <v/>
      </c>
      <c r="G449" s="57" t="str">
        <f>IF(VLOOKUP(L449,'do 1000 ha'!$B$18:$I$1018,8,0)=0,"",VLOOKUP(L449,'do 1000 ha'!$B$18:$I$1018,8,0))</f>
        <v/>
      </c>
      <c r="H449" s="25"/>
      <c r="I449" s="53" t="str">
        <f>IF('do 1000 ha'!K455='do 1000 ha'!$AR$8,'do 1000 ha'!AF455,"")</f>
        <v/>
      </c>
      <c r="J449" s="7" t="str">
        <f t="shared" si="19"/>
        <v/>
      </c>
      <c r="K449" s="11" t="str">
        <f t="array" ref="K449">IF(OR(I449=$I$13:I448),"",I449)</f>
        <v/>
      </c>
      <c r="L449" s="7" t="str">
        <f t="array" ref="L449">IFERROR(INDEX(K$13:K$1012,SMALL(IF(K$13:K$1012&lt;&gt;"",ROW(K$13:K$1012)-ROW(K$13)+1),ROWS(K$13:$K449))),"")</f>
        <v/>
      </c>
      <c r="M449" s="47" t="e">
        <f t="array" ref="M449">IF(ROWS(M$13:M449)&gt;COUNTA(K$13:K$1012),"",INDEX(K$13:K$1012,SMALL(IF(K$13:K$1012&lt;&gt;"",ROW(K$13:K$1012)-ROW(K$13)+1),ROWS(M$13:M449))))</f>
        <v>#NUM!</v>
      </c>
      <c r="O449" s="7">
        <f t="shared" si="20"/>
        <v>0</v>
      </c>
      <c r="P449" s="7">
        <f t="shared" si="21"/>
        <v>0</v>
      </c>
    </row>
    <row r="450" spans="1:16" x14ac:dyDescent="0.25">
      <c r="A450" s="9">
        <v>438</v>
      </c>
      <c r="B450" s="56" t="str">
        <f>IF(VLOOKUP(L450,'do 1000 ha'!$B$18:$I$1018,2,0)=0,"",VLOOKUP(L450,'do 1000 ha'!$B$18:$I$1018,2,0))</f>
        <v/>
      </c>
      <c r="C450" s="56" t="str">
        <f>IF(VLOOKUP(L450,'do 1000 ha'!$B$18:$I$1018,4,0)=0,"",VLOOKUP(L450,'do 1000 ha'!$B$18:$I$1018,4,0))</f>
        <v/>
      </c>
      <c r="D450" s="56" t="str">
        <f>IF(VLOOKUP(L450,'do 1000 ha'!$B$18:$I$1018,5,0)=0,"",VLOOKUP(L450,'do 1000 ha'!$B$18:$I$1018,5,0))</f>
        <v/>
      </c>
      <c r="E450" s="56" t="str">
        <f>IF(VLOOKUP(L450,'do 1000 ha'!$B$18:$I$1018,6,0)=0,"",VLOOKUP(L450,'do 1000 ha'!$B$18:$I$1018,6,0))</f>
        <v/>
      </c>
      <c r="F450" s="56" t="str">
        <f>IF(VLOOKUP(L450,'do 1000 ha'!$B$18:$I$1018,7,0)=0,"",VLOOKUP(L450,'do 1000 ha'!$B$18:$I$1018,7,0))</f>
        <v/>
      </c>
      <c r="G450" s="57" t="str">
        <f>IF(VLOOKUP(L450,'do 1000 ha'!$B$18:$I$1018,8,0)=0,"",VLOOKUP(L450,'do 1000 ha'!$B$18:$I$1018,8,0))</f>
        <v/>
      </c>
      <c r="H450" s="25"/>
      <c r="I450" s="53" t="str">
        <f>IF('do 1000 ha'!K456='do 1000 ha'!$AR$8,'do 1000 ha'!AF456,"")</f>
        <v/>
      </c>
      <c r="J450" s="7" t="str">
        <f t="shared" si="19"/>
        <v/>
      </c>
      <c r="K450" s="11" t="str">
        <f t="array" ref="K450">IF(OR(I450=$I$13:I449),"",I450)</f>
        <v/>
      </c>
      <c r="L450" s="7" t="str">
        <f t="array" ref="L450">IFERROR(INDEX(K$13:K$1012,SMALL(IF(K$13:K$1012&lt;&gt;"",ROW(K$13:K$1012)-ROW(K$13)+1),ROWS(K$13:$K450))),"")</f>
        <v/>
      </c>
      <c r="M450" s="47" t="e">
        <f t="array" ref="M450">IF(ROWS(M$13:M450)&gt;COUNTA(K$13:K$1012),"",INDEX(K$13:K$1012,SMALL(IF(K$13:K$1012&lt;&gt;"",ROW(K$13:K$1012)-ROW(K$13)+1),ROWS(M$13:M450))))</f>
        <v>#NUM!</v>
      </c>
      <c r="O450" s="7">
        <f t="shared" si="20"/>
        <v>0</v>
      </c>
      <c r="P450" s="7">
        <f t="shared" si="21"/>
        <v>0</v>
      </c>
    </row>
    <row r="451" spans="1:16" x14ac:dyDescent="0.25">
      <c r="A451" s="9">
        <v>439</v>
      </c>
      <c r="B451" s="56" t="str">
        <f>IF(VLOOKUP(L451,'do 1000 ha'!$B$18:$I$1018,2,0)=0,"",VLOOKUP(L451,'do 1000 ha'!$B$18:$I$1018,2,0))</f>
        <v/>
      </c>
      <c r="C451" s="56" t="str">
        <f>IF(VLOOKUP(L451,'do 1000 ha'!$B$18:$I$1018,4,0)=0,"",VLOOKUP(L451,'do 1000 ha'!$B$18:$I$1018,4,0))</f>
        <v/>
      </c>
      <c r="D451" s="56" t="str">
        <f>IF(VLOOKUP(L451,'do 1000 ha'!$B$18:$I$1018,5,0)=0,"",VLOOKUP(L451,'do 1000 ha'!$B$18:$I$1018,5,0))</f>
        <v/>
      </c>
      <c r="E451" s="56" t="str">
        <f>IF(VLOOKUP(L451,'do 1000 ha'!$B$18:$I$1018,6,0)=0,"",VLOOKUP(L451,'do 1000 ha'!$B$18:$I$1018,6,0))</f>
        <v/>
      </c>
      <c r="F451" s="56" t="str">
        <f>IF(VLOOKUP(L451,'do 1000 ha'!$B$18:$I$1018,7,0)=0,"",VLOOKUP(L451,'do 1000 ha'!$B$18:$I$1018,7,0))</f>
        <v/>
      </c>
      <c r="G451" s="57" t="str">
        <f>IF(VLOOKUP(L451,'do 1000 ha'!$B$18:$I$1018,8,0)=0,"",VLOOKUP(L451,'do 1000 ha'!$B$18:$I$1018,8,0))</f>
        <v/>
      </c>
      <c r="H451" s="25"/>
      <c r="I451" s="53" t="str">
        <f>IF('do 1000 ha'!K457='do 1000 ha'!$AR$8,'do 1000 ha'!AF457,"")</f>
        <v/>
      </c>
      <c r="J451" s="7" t="str">
        <f t="shared" si="19"/>
        <v/>
      </c>
      <c r="K451" s="11" t="str">
        <f t="array" ref="K451">IF(OR(I451=$I$13:I450),"",I451)</f>
        <v/>
      </c>
      <c r="L451" s="7" t="str">
        <f t="array" ref="L451">IFERROR(INDEX(K$13:K$1012,SMALL(IF(K$13:K$1012&lt;&gt;"",ROW(K$13:K$1012)-ROW(K$13)+1),ROWS(K$13:$K451))),"")</f>
        <v/>
      </c>
      <c r="M451" s="47" t="e">
        <f t="array" ref="M451">IF(ROWS(M$13:M451)&gt;COUNTA(K$13:K$1012),"",INDEX(K$13:K$1012,SMALL(IF(K$13:K$1012&lt;&gt;"",ROW(K$13:K$1012)-ROW(K$13)+1),ROWS(M$13:M451))))</f>
        <v>#NUM!</v>
      </c>
      <c r="O451" s="7">
        <f t="shared" si="20"/>
        <v>0</v>
      </c>
      <c r="P451" s="7">
        <f t="shared" si="21"/>
        <v>0</v>
      </c>
    </row>
    <row r="452" spans="1:16" x14ac:dyDescent="0.25">
      <c r="A452" s="9">
        <v>440</v>
      </c>
      <c r="B452" s="56" t="str">
        <f>IF(VLOOKUP(L452,'do 1000 ha'!$B$18:$I$1018,2,0)=0,"",VLOOKUP(L452,'do 1000 ha'!$B$18:$I$1018,2,0))</f>
        <v/>
      </c>
      <c r="C452" s="56" t="str">
        <f>IF(VLOOKUP(L452,'do 1000 ha'!$B$18:$I$1018,4,0)=0,"",VLOOKUP(L452,'do 1000 ha'!$B$18:$I$1018,4,0))</f>
        <v/>
      </c>
      <c r="D452" s="56" t="str">
        <f>IF(VLOOKUP(L452,'do 1000 ha'!$B$18:$I$1018,5,0)=0,"",VLOOKUP(L452,'do 1000 ha'!$B$18:$I$1018,5,0))</f>
        <v/>
      </c>
      <c r="E452" s="56" t="str">
        <f>IF(VLOOKUP(L452,'do 1000 ha'!$B$18:$I$1018,6,0)=0,"",VLOOKUP(L452,'do 1000 ha'!$B$18:$I$1018,6,0))</f>
        <v/>
      </c>
      <c r="F452" s="56" t="str">
        <f>IF(VLOOKUP(L452,'do 1000 ha'!$B$18:$I$1018,7,0)=0,"",VLOOKUP(L452,'do 1000 ha'!$B$18:$I$1018,7,0))</f>
        <v/>
      </c>
      <c r="G452" s="57" t="str">
        <f>IF(VLOOKUP(L452,'do 1000 ha'!$B$18:$I$1018,8,0)=0,"",VLOOKUP(L452,'do 1000 ha'!$B$18:$I$1018,8,0))</f>
        <v/>
      </c>
      <c r="H452" s="25"/>
      <c r="I452" s="53" t="str">
        <f>IF('do 1000 ha'!K458='do 1000 ha'!$AR$8,'do 1000 ha'!AF458,"")</f>
        <v/>
      </c>
      <c r="J452" s="7" t="str">
        <f t="shared" si="19"/>
        <v/>
      </c>
      <c r="K452" s="11" t="str">
        <f t="array" ref="K452">IF(OR(I452=$I$13:I451),"",I452)</f>
        <v/>
      </c>
      <c r="L452" s="7" t="str">
        <f t="array" ref="L452">IFERROR(INDEX(K$13:K$1012,SMALL(IF(K$13:K$1012&lt;&gt;"",ROW(K$13:K$1012)-ROW(K$13)+1),ROWS(K$13:$K452))),"")</f>
        <v/>
      </c>
      <c r="M452" s="47" t="e">
        <f t="array" ref="M452">IF(ROWS(M$13:M452)&gt;COUNTA(K$13:K$1012),"",INDEX(K$13:K$1012,SMALL(IF(K$13:K$1012&lt;&gt;"",ROW(K$13:K$1012)-ROW(K$13)+1),ROWS(M$13:M452))))</f>
        <v>#NUM!</v>
      </c>
      <c r="O452" s="7">
        <f t="shared" si="20"/>
        <v>0</v>
      </c>
      <c r="P452" s="7">
        <f t="shared" si="21"/>
        <v>0</v>
      </c>
    </row>
    <row r="453" spans="1:16" x14ac:dyDescent="0.25">
      <c r="A453" s="9">
        <v>441</v>
      </c>
      <c r="B453" s="56" t="str">
        <f>IF(VLOOKUP(L453,'do 1000 ha'!$B$18:$I$1018,2,0)=0,"",VLOOKUP(L453,'do 1000 ha'!$B$18:$I$1018,2,0))</f>
        <v/>
      </c>
      <c r="C453" s="56" t="str">
        <f>IF(VLOOKUP(L453,'do 1000 ha'!$B$18:$I$1018,4,0)=0,"",VLOOKUP(L453,'do 1000 ha'!$B$18:$I$1018,4,0))</f>
        <v/>
      </c>
      <c r="D453" s="56" t="str">
        <f>IF(VLOOKUP(L453,'do 1000 ha'!$B$18:$I$1018,5,0)=0,"",VLOOKUP(L453,'do 1000 ha'!$B$18:$I$1018,5,0))</f>
        <v/>
      </c>
      <c r="E453" s="56" t="str">
        <f>IF(VLOOKUP(L453,'do 1000 ha'!$B$18:$I$1018,6,0)=0,"",VLOOKUP(L453,'do 1000 ha'!$B$18:$I$1018,6,0))</f>
        <v/>
      </c>
      <c r="F453" s="56" t="str">
        <f>IF(VLOOKUP(L453,'do 1000 ha'!$B$18:$I$1018,7,0)=0,"",VLOOKUP(L453,'do 1000 ha'!$B$18:$I$1018,7,0))</f>
        <v/>
      </c>
      <c r="G453" s="57" t="str">
        <f>IF(VLOOKUP(L453,'do 1000 ha'!$B$18:$I$1018,8,0)=0,"",VLOOKUP(L453,'do 1000 ha'!$B$18:$I$1018,8,0))</f>
        <v/>
      </c>
      <c r="H453" s="25"/>
      <c r="I453" s="53" t="str">
        <f>IF('do 1000 ha'!K459='do 1000 ha'!$AR$8,'do 1000 ha'!AF459,"")</f>
        <v/>
      </c>
      <c r="J453" s="7" t="str">
        <f t="shared" si="19"/>
        <v/>
      </c>
      <c r="K453" s="11" t="str">
        <f t="array" ref="K453">IF(OR(I453=$I$13:I452),"",I453)</f>
        <v/>
      </c>
      <c r="L453" s="7" t="str">
        <f t="array" ref="L453">IFERROR(INDEX(K$13:K$1012,SMALL(IF(K$13:K$1012&lt;&gt;"",ROW(K$13:K$1012)-ROW(K$13)+1),ROWS(K$13:$K453))),"")</f>
        <v/>
      </c>
      <c r="M453" s="47" t="e">
        <f t="array" ref="M453">IF(ROWS(M$13:M453)&gt;COUNTA(K$13:K$1012),"",INDEX(K$13:K$1012,SMALL(IF(K$13:K$1012&lt;&gt;"",ROW(K$13:K$1012)-ROW(K$13)+1),ROWS(M$13:M453))))</f>
        <v>#NUM!</v>
      </c>
      <c r="O453" s="7">
        <f t="shared" si="20"/>
        <v>0</v>
      </c>
      <c r="P453" s="7">
        <f t="shared" si="21"/>
        <v>0</v>
      </c>
    </row>
    <row r="454" spans="1:16" x14ac:dyDescent="0.25">
      <c r="A454" s="9">
        <v>442</v>
      </c>
      <c r="B454" s="56" t="str">
        <f>IF(VLOOKUP(L454,'do 1000 ha'!$B$18:$I$1018,2,0)=0,"",VLOOKUP(L454,'do 1000 ha'!$B$18:$I$1018,2,0))</f>
        <v/>
      </c>
      <c r="C454" s="56" t="str">
        <f>IF(VLOOKUP(L454,'do 1000 ha'!$B$18:$I$1018,4,0)=0,"",VLOOKUP(L454,'do 1000 ha'!$B$18:$I$1018,4,0))</f>
        <v/>
      </c>
      <c r="D454" s="56" t="str">
        <f>IF(VLOOKUP(L454,'do 1000 ha'!$B$18:$I$1018,5,0)=0,"",VLOOKUP(L454,'do 1000 ha'!$B$18:$I$1018,5,0))</f>
        <v/>
      </c>
      <c r="E454" s="56" t="str">
        <f>IF(VLOOKUP(L454,'do 1000 ha'!$B$18:$I$1018,6,0)=0,"",VLOOKUP(L454,'do 1000 ha'!$B$18:$I$1018,6,0))</f>
        <v/>
      </c>
      <c r="F454" s="56" t="str">
        <f>IF(VLOOKUP(L454,'do 1000 ha'!$B$18:$I$1018,7,0)=0,"",VLOOKUP(L454,'do 1000 ha'!$B$18:$I$1018,7,0))</f>
        <v/>
      </c>
      <c r="G454" s="57" t="str">
        <f>IF(VLOOKUP(L454,'do 1000 ha'!$B$18:$I$1018,8,0)=0,"",VLOOKUP(L454,'do 1000 ha'!$B$18:$I$1018,8,0))</f>
        <v/>
      </c>
      <c r="H454" s="25"/>
      <c r="I454" s="53" t="str">
        <f>IF('do 1000 ha'!K460='do 1000 ha'!$AR$8,'do 1000 ha'!AF460,"")</f>
        <v/>
      </c>
      <c r="J454" s="7" t="str">
        <f t="shared" si="19"/>
        <v/>
      </c>
      <c r="K454" s="11" t="str">
        <f t="array" ref="K454">IF(OR(I454=$I$13:I453),"",I454)</f>
        <v/>
      </c>
      <c r="L454" s="7" t="str">
        <f t="array" ref="L454">IFERROR(INDEX(K$13:K$1012,SMALL(IF(K$13:K$1012&lt;&gt;"",ROW(K$13:K$1012)-ROW(K$13)+1),ROWS(K$13:$K454))),"")</f>
        <v/>
      </c>
      <c r="M454" s="47" t="e">
        <f t="array" ref="M454">IF(ROWS(M$13:M454)&gt;COUNTA(K$13:K$1012),"",INDEX(K$13:K$1012,SMALL(IF(K$13:K$1012&lt;&gt;"",ROW(K$13:K$1012)-ROW(K$13)+1),ROWS(M$13:M454))))</f>
        <v>#NUM!</v>
      </c>
      <c r="O454" s="7">
        <f t="shared" si="20"/>
        <v>0</v>
      </c>
      <c r="P454" s="7">
        <f t="shared" si="21"/>
        <v>0</v>
      </c>
    </row>
    <row r="455" spans="1:16" x14ac:dyDescent="0.25">
      <c r="A455" s="9">
        <v>443</v>
      </c>
      <c r="B455" s="56" t="str">
        <f>IF(VLOOKUP(L455,'do 1000 ha'!$B$18:$I$1018,2,0)=0,"",VLOOKUP(L455,'do 1000 ha'!$B$18:$I$1018,2,0))</f>
        <v/>
      </c>
      <c r="C455" s="56" t="str">
        <f>IF(VLOOKUP(L455,'do 1000 ha'!$B$18:$I$1018,4,0)=0,"",VLOOKUP(L455,'do 1000 ha'!$B$18:$I$1018,4,0))</f>
        <v/>
      </c>
      <c r="D455" s="56" t="str">
        <f>IF(VLOOKUP(L455,'do 1000 ha'!$B$18:$I$1018,5,0)=0,"",VLOOKUP(L455,'do 1000 ha'!$B$18:$I$1018,5,0))</f>
        <v/>
      </c>
      <c r="E455" s="56" t="str">
        <f>IF(VLOOKUP(L455,'do 1000 ha'!$B$18:$I$1018,6,0)=0,"",VLOOKUP(L455,'do 1000 ha'!$B$18:$I$1018,6,0))</f>
        <v/>
      </c>
      <c r="F455" s="56" t="str">
        <f>IF(VLOOKUP(L455,'do 1000 ha'!$B$18:$I$1018,7,0)=0,"",VLOOKUP(L455,'do 1000 ha'!$B$18:$I$1018,7,0))</f>
        <v/>
      </c>
      <c r="G455" s="57" t="str">
        <f>IF(VLOOKUP(L455,'do 1000 ha'!$B$18:$I$1018,8,0)=0,"",VLOOKUP(L455,'do 1000 ha'!$B$18:$I$1018,8,0))</f>
        <v/>
      </c>
      <c r="H455" s="25"/>
      <c r="I455" s="53" t="str">
        <f>IF('do 1000 ha'!K461='do 1000 ha'!$AR$8,'do 1000 ha'!AF461,"")</f>
        <v/>
      </c>
      <c r="J455" s="7" t="str">
        <f t="shared" si="19"/>
        <v/>
      </c>
      <c r="K455" s="11" t="str">
        <f t="array" ref="K455">IF(OR(I455=$I$13:I454),"",I455)</f>
        <v/>
      </c>
      <c r="L455" s="7" t="str">
        <f t="array" ref="L455">IFERROR(INDEX(K$13:K$1012,SMALL(IF(K$13:K$1012&lt;&gt;"",ROW(K$13:K$1012)-ROW(K$13)+1),ROWS(K$13:$K455))),"")</f>
        <v/>
      </c>
      <c r="M455" s="47" t="e">
        <f t="array" ref="M455">IF(ROWS(M$13:M455)&gt;COUNTA(K$13:K$1012),"",INDEX(K$13:K$1012,SMALL(IF(K$13:K$1012&lt;&gt;"",ROW(K$13:K$1012)-ROW(K$13)+1),ROWS(M$13:M455))))</f>
        <v>#NUM!</v>
      </c>
      <c r="O455" s="7">
        <f t="shared" si="20"/>
        <v>0</v>
      </c>
      <c r="P455" s="7">
        <f t="shared" si="21"/>
        <v>0</v>
      </c>
    </row>
    <row r="456" spans="1:16" x14ac:dyDescent="0.25">
      <c r="A456" s="9">
        <v>444</v>
      </c>
      <c r="B456" s="56" t="str">
        <f>IF(VLOOKUP(L456,'do 1000 ha'!$B$18:$I$1018,2,0)=0,"",VLOOKUP(L456,'do 1000 ha'!$B$18:$I$1018,2,0))</f>
        <v/>
      </c>
      <c r="C456" s="56" t="str">
        <f>IF(VLOOKUP(L456,'do 1000 ha'!$B$18:$I$1018,4,0)=0,"",VLOOKUP(L456,'do 1000 ha'!$B$18:$I$1018,4,0))</f>
        <v/>
      </c>
      <c r="D456" s="56" t="str">
        <f>IF(VLOOKUP(L456,'do 1000 ha'!$B$18:$I$1018,5,0)=0,"",VLOOKUP(L456,'do 1000 ha'!$B$18:$I$1018,5,0))</f>
        <v/>
      </c>
      <c r="E456" s="56" t="str">
        <f>IF(VLOOKUP(L456,'do 1000 ha'!$B$18:$I$1018,6,0)=0,"",VLOOKUP(L456,'do 1000 ha'!$B$18:$I$1018,6,0))</f>
        <v/>
      </c>
      <c r="F456" s="56" t="str">
        <f>IF(VLOOKUP(L456,'do 1000 ha'!$B$18:$I$1018,7,0)=0,"",VLOOKUP(L456,'do 1000 ha'!$B$18:$I$1018,7,0))</f>
        <v/>
      </c>
      <c r="G456" s="57" t="str">
        <f>IF(VLOOKUP(L456,'do 1000 ha'!$B$18:$I$1018,8,0)=0,"",VLOOKUP(L456,'do 1000 ha'!$B$18:$I$1018,8,0))</f>
        <v/>
      </c>
      <c r="H456" s="25"/>
      <c r="I456" s="53" t="str">
        <f>IF('do 1000 ha'!K462='do 1000 ha'!$AR$8,'do 1000 ha'!AF462,"")</f>
        <v/>
      </c>
      <c r="J456" s="7" t="str">
        <f t="shared" si="19"/>
        <v/>
      </c>
      <c r="K456" s="11" t="str">
        <f t="array" ref="K456">IF(OR(I456=$I$13:I455),"",I456)</f>
        <v/>
      </c>
      <c r="L456" s="7" t="str">
        <f t="array" ref="L456">IFERROR(INDEX(K$13:K$1012,SMALL(IF(K$13:K$1012&lt;&gt;"",ROW(K$13:K$1012)-ROW(K$13)+1),ROWS(K$13:$K456))),"")</f>
        <v/>
      </c>
      <c r="M456" s="47" t="e">
        <f t="array" ref="M456">IF(ROWS(M$13:M456)&gt;COUNTA(K$13:K$1012),"",INDEX(K$13:K$1012,SMALL(IF(K$13:K$1012&lt;&gt;"",ROW(K$13:K$1012)-ROW(K$13)+1),ROWS(M$13:M456))))</f>
        <v>#NUM!</v>
      </c>
      <c r="O456" s="7">
        <f t="shared" si="20"/>
        <v>0</v>
      </c>
      <c r="P456" s="7">
        <f t="shared" si="21"/>
        <v>0</v>
      </c>
    </row>
    <row r="457" spans="1:16" x14ac:dyDescent="0.25">
      <c r="A457" s="9">
        <v>445</v>
      </c>
      <c r="B457" s="56" t="str">
        <f>IF(VLOOKUP(L457,'do 1000 ha'!$B$18:$I$1018,2,0)=0,"",VLOOKUP(L457,'do 1000 ha'!$B$18:$I$1018,2,0))</f>
        <v/>
      </c>
      <c r="C457" s="56" t="str">
        <f>IF(VLOOKUP(L457,'do 1000 ha'!$B$18:$I$1018,4,0)=0,"",VLOOKUP(L457,'do 1000 ha'!$B$18:$I$1018,4,0))</f>
        <v/>
      </c>
      <c r="D457" s="56" t="str">
        <f>IF(VLOOKUP(L457,'do 1000 ha'!$B$18:$I$1018,5,0)=0,"",VLOOKUP(L457,'do 1000 ha'!$B$18:$I$1018,5,0))</f>
        <v/>
      </c>
      <c r="E457" s="56" t="str">
        <f>IF(VLOOKUP(L457,'do 1000 ha'!$B$18:$I$1018,6,0)=0,"",VLOOKUP(L457,'do 1000 ha'!$B$18:$I$1018,6,0))</f>
        <v/>
      </c>
      <c r="F457" s="56" t="str">
        <f>IF(VLOOKUP(L457,'do 1000 ha'!$B$18:$I$1018,7,0)=0,"",VLOOKUP(L457,'do 1000 ha'!$B$18:$I$1018,7,0))</f>
        <v/>
      </c>
      <c r="G457" s="57" t="str">
        <f>IF(VLOOKUP(L457,'do 1000 ha'!$B$18:$I$1018,8,0)=0,"",VLOOKUP(L457,'do 1000 ha'!$B$18:$I$1018,8,0))</f>
        <v/>
      </c>
      <c r="H457" s="25"/>
      <c r="I457" s="53" t="str">
        <f>IF('do 1000 ha'!K463='do 1000 ha'!$AR$8,'do 1000 ha'!AF463,"")</f>
        <v/>
      </c>
      <c r="J457" s="7" t="str">
        <f t="shared" si="19"/>
        <v/>
      </c>
      <c r="K457" s="11" t="str">
        <f t="array" ref="K457">IF(OR(I457=$I$13:I456),"",I457)</f>
        <v/>
      </c>
      <c r="L457" s="7" t="str">
        <f t="array" ref="L457">IFERROR(INDEX(K$13:K$1012,SMALL(IF(K$13:K$1012&lt;&gt;"",ROW(K$13:K$1012)-ROW(K$13)+1),ROWS(K$13:$K457))),"")</f>
        <v/>
      </c>
      <c r="M457" s="47" t="e">
        <f t="array" ref="M457">IF(ROWS(M$13:M457)&gt;COUNTA(K$13:K$1012),"",INDEX(K$13:K$1012,SMALL(IF(K$13:K$1012&lt;&gt;"",ROW(K$13:K$1012)-ROW(K$13)+1),ROWS(M$13:M457))))</f>
        <v>#NUM!</v>
      </c>
      <c r="O457" s="7">
        <f t="shared" si="20"/>
        <v>0</v>
      </c>
      <c r="P457" s="7">
        <f t="shared" si="21"/>
        <v>0</v>
      </c>
    </row>
    <row r="458" spans="1:16" x14ac:dyDescent="0.25">
      <c r="A458" s="9">
        <v>446</v>
      </c>
      <c r="B458" s="56" t="str">
        <f>IF(VLOOKUP(L458,'do 1000 ha'!$B$18:$I$1018,2,0)=0,"",VLOOKUP(L458,'do 1000 ha'!$B$18:$I$1018,2,0))</f>
        <v/>
      </c>
      <c r="C458" s="56" t="str">
        <f>IF(VLOOKUP(L458,'do 1000 ha'!$B$18:$I$1018,4,0)=0,"",VLOOKUP(L458,'do 1000 ha'!$B$18:$I$1018,4,0))</f>
        <v/>
      </c>
      <c r="D458" s="56" t="str">
        <f>IF(VLOOKUP(L458,'do 1000 ha'!$B$18:$I$1018,5,0)=0,"",VLOOKUP(L458,'do 1000 ha'!$B$18:$I$1018,5,0))</f>
        <v/>
      </c>
      <c r="E458" s="56" t="str">
        <f>IF(VLOOKUP(L458,'do 1000 ha'!$B$18:$I$1018,6,0)=0,"",VLOOKUP(L458,'do 1000 ha'!$B$18:$I$1018,6,0))</f>
        <v/>
      </c>
      <c r="F458" s="56" t="str">
        <f>IF(VLOOKUP(L458,'do 1000 ha'!$B$18:$I$1018,7,0)=0,"",VLOOKUP(L458,'do 1000 ha'!$B$18:$I$1018,7,0))</f>
        <v/>
      </c>
      <c r="G458" s="57" t="str">
        <f>IF(VLOOKUP(L458,'do 1000 ha'!$B$18:$I$1018,8,0)=0,"",VLOOKUP(L458,'do 1000 ha'!$B$18:$I$1018,8,0))</f>
        <v/>
      </c>
      <c r="H458" s="25"/>
      <c r="I458" s="53" t="str">
        <f>IF('do 1000 ha'!K464='do 1000 ha'!$AR$8,'do 1000 ha'!AF464,"")</f>
        <v/>
      </c>
      <c r="J458" s="7" t="str">
        <f t="shared" si="19"/>
        <v/>
      </c>
      <c r="K458" s="11" t="str">
        <f t="array" ref="K458">IF(OR(I458=$I$13:I457),"",I458)</f>
        <v/>
      </c>
      <c r="L458" s="7" t="str">
        <f t="array" ref="L458">IFERROR(INDEX(K$13:K$1012,SMALL(IF(K$13:K$1012&lt;&gt;"",ROW(K$13:K$1012)-ROW(K$13)+1),ROWS(K$13:$K458))),"")</f>
        <v/>
      </c>
      <c r="M458" s="47" t="e">
        <f t="array" ref="M458">IF(ROWS(M$13:M458)&gt;COUNTA(K$13:K$1012),"",INDEX(K$13:K$1012,SMALL(IF(K$13:K$1012&lt;&gt;"",ROW(K$13:K$1012)-ROW(K$13)+1),ROWS(M$13:M458))))</f>
        <v>#NUM!</v>
      </c>
      <c r="O458" s="7">
        <f t="shared" si="20"/>
        <v>0</v>
      </c>
      <c r="P458" s="7">
        <f t="shared" si="21"/>
        <v>0</v>
      </c>
    </row>
    <row r="459" spans="1:16" x14ac:dyDescent="0.25">
      <c r="A459" s="9">
        <v>447</v>
      </c>
      <c r="B459" s="56" t="str">
        <f>IF(VLOOKUP(L459,'do 1000 ha'!$B$18:$I$1018,2,0)=0,"",VLOOKUP(L459,'do 1000 ha'!$B$18:$I$1018,2,0))</f>
        <v/>
      </c>
      <c r="C459" s="56" t="str">
        <f>IF(VLOOKUP(L459,'do 1000 ha'!$B$18:$I$1018,4,0)=0,"",VLOOKUP(L459,'do 1000 ha'!$B$18:$I$1018,4,0))</f>
        <v/>
      </c>
      <c r="D459" s="56" t="str">
        <f>IF(VLOOKUP(L459,'do 1000 ha'!$B$18:$I$1018,5,0)=0,"",VLOOKUP(L459,'do 1000 ha'!$B$18:$I$1018,5,0))</f>
        <v/>
      </c>
      <c r="E459" s="56" t="str">
        <f>IF(VLOOKUP(L459,'do 1000 ha'!$B$18:$I$1018,6,0)=0,"",VLOOKUP(L459,'do 1000 ha'!$B$18:$I$1018,6,0))</f>
        <v/>
      </c>
      <c r="F459" s="56" t="str">
        <f>IF(VLOOKUP(L459,'do 1000 ha'!$B$18:$I$1018,7,0)=0,"",VLOOKUP(L459,'do 1000 ha'!$B$18:$I$1018,7,0))</f>
        <v/>
      </c>
      <c r="G459" s="57" t="str">
        <f>IF(VLOOKUP(L459,'do 1000 ha'!$B$18:$I$1018,8,0)=0,"",VLOOKUP(L459,'do 1000 ha'!$B$18:$I$1018,8,0))</f>
        <v/>
      </c>
      <c r="H459" s="25"/>
      <c r="I459" s="53" t="str">
        <f>IF('do 1000 ha'!K465='do 1000 ha'!$AR$8,'do 1000 ha'!AF465,"")</f>
        <v/>
      </c>
      <c r="J459" s="7" t="str">
        <f t="shared" si="19"/>
        <v/>
      </c>
      <c r="K459" s="11" t="str">
        <f t="array" ref="K459">IF(OR(I459=$I$13:I458),"",I459)</f>
        <v/>
      </c>
      <c r="L459" s="7" t="str">
        <f t="array" ref="L459">IFERROR(INDEX(K$13:K$1012,SMALL(IF(K$13:K$1012&lt;&gt;"",ROW(K$13:K$1012)-ROW(K$13)+1),ROWS(K$13:$K459))),"")</f>
        <v/>
      </c>
      <c r="M459" s="47" t="e">
        <f t="array" ref="M459">IF(ROWS(M$13:M459)&gt;COUNTA(K$13:K$1012),"",INDEX(K$13:K$1012,SMALL(IF(K$13:K$1012&lt;&gt;"",ROW(K$13:K$1012)-ROW(K$13)+1),ROWS(M$13:M459))))</f>
        <v>#NUM!</v>
      </c>
      <c r="O459" s="7">
        <f t="shared" si="20"/>
        <v>0</v>
      </c>
      <c r="P459" s="7">
        <f t="shared" si="21"/>
        <v>0</v>
      </c>
    </row>
    <row r="460" spans="1:16" x14ac:dyDescent="0.25">
      <c r="A460" s="9">
        <v>448</v>
      </c>
      <c r="B460" s="56" t="str">
        <f>IF(VLOOKUP(L460,'do 1000 ha'!$B$18:$I$1018,2,0)=0,"",VLOOKUP(L460,'do 1000 ha'!$B$18:$I$1018,2,0))</f>
        <v/>
      </c>
      <c r="C460" s="56" t="str">
        <f>IF(VLOOKUP(L460,'do 1000 ha'!$B$18:$I$1018,4,0)=0,"",VLOOKUP(L460,'do 1000 ha'!$B$18:$I$1018,4,0))</f>
        <v/>
      </c>
      <c r="D460" s="56" t="str">
        <f>IF(VLOOKUP(L460,'do 1000 ha'!$B$18:$I$1018,5,0)=0,"",VLOOKUP(L460,'do 1000 ha'!$B$18:$I$1018,5,0))</f>
        <v/>
      </c>
      <c r="E460" s="56" t="str">
        <f>IF(VLOOKUP(L460,'do 1000 ha'!$B$18:$I$1018,6,0)=0,"",VLOOKUP(L460,'do 1000 ha'!$B$18:$I$1018,6,0))</f>
        <v/>
      </c>
      <c r="F460" s="56" t="str">
        <f>IF(VLOOKUP(L460,'do 1000 ha'!$B$18:$I$1018,7,0)=0,"",VLOOKUP(L460,'do 1000 ha'!$B$18:$I$1018,7,0))</f>
        <v/>
      </c>
      <c r="G460" s="57" t="str">
        <f>IF(VLOOKUP(L460,'do 1000 ha'!$B$18:$I$1018,8,0)=0,"",VLOOKUP(L460,'do 1000 ha'!$B$18:$I$1018,8,0))</f>
        <v/>
      </c>
      <c r="H460" s="25"/>
      <c r="I460" s="53" t="str">
        <f>IF('do 1000 ha'!K466='do 1000 ha'!$AR$8,'do 1000 ha'!AF466,"")</f>
        <v/>
      </c>
      <c r="J460" s="7" t="str">
        <f t="shared" si="19"/>
        <v/>
      </c>
      <c r="K460" s="11" t="str">
        <f t="array" ref="K460">IF(OR(I460=$I$13:I459),"",I460)</f>
        <v/>
      </c>
      <c r="L460" s="7" t="str">
        <f t="array" ref="L460">IFERROR(INDEX(K$13:K$1012,SMALL(IF(K$13:K$1012&lt;&gt;"",ROW(K$13:K$1012)-ROW(K$13)+1),ROWS(K$13:$K460))),"")</f>
        <v/>
      </c>
      <c r="M460" s="47" t="e">
        <f t="array" ref="M460">IF(ROWS(M$13:M460)&gt;COUNTA(K$13:K$1012),"",INDEX(K$13:K$1012,SMALL(IF(K$13:K$1012&lt;&gt;"",ROW(K$13:K$1012)-ROW(K$13)+1),ROWS(M$13:M460))))</f>
        <v>#NUM!</v>
      </c>
      <c r="O460" s="7">
        <f t="shared" si="20"/>
        <v>0</v>
      </c>
      <c r="P460" s="7">
        <f t="shared" si="21"/>
        <v>0</v>
      </c>
    </row>
    <row r="461" spans="1:16" x14ac:dyDescent="0.25">
      <c r="A461" s="9">
        <v>449</v>
      </c>
      <c r="B461" s="56" t="str">
        <f>IF(VLOOKUP(L461,'do 1000 ha'!$B$18:$I$1018,2,0)=0,"",VLOOKUP(L461,'do 1000 ha'!$B$18:$I$1018,2,0))</f>
        <v/>
      </c>
      <c r="C461" s="56" t="str">
        <f>IF(VLOOKUP(L461,'do 1000 ha'!$B$18:$I$1018,4,0)=0,"",VLOOKUP(L461,'do 1000 ha'!$B$18:$I$1018,4,0))</f>
        <v/>
      </c>
      <c r="D461" s="56" t="str">
        <f>IF(VLOOKUP(L461,'do 1000 ha'!$B$18:$I$1018,5,0)=0,"",VLOOKUP(L461,'do 1000 ha'!$B$18:$I$1018,5,0))</f>
        <v/>
      </c>
      <c r="E461" s="56" t="str">
        <f>IF(VLOOKUP(L461,'do 1000 ha'!$B$18:$I$1018,6,0)=0,"",VLOOKUP(L461,'do 1000 ha'!$B$18:$I$1018,6,0))</f>
        <v/>
      </c>
      <c r="F461" s="56" t="str">
        <f>IF(VLOOKUP(L461,'do 1000 ha'!$B$18:$I$1018,7,0)=0,"",VLOOKUP(L461,'do 1000 ha'!$B$18:$I$1018,7,0))</f>
        <v/>
      </c>
      <c r="G461" s="57" t="str">
        <f>IF(VLOOKUP(L461,'do 1000 ha'!$B$18:$I$1018,8,0)=0,"",VLOOKUP(L461,'do 1000 ha'!$B$18:$I$1018,8,0))</f>
        <v/>
      </c>
      <c r="H461" s="25"/>
      <c r="I461" s="53" t="str">
        <f>IF('do 1000 ha'!K467='do 1000 ha'!$AR$8,'do 1000 ha'!AF467,"")</f>
        <v/>
      </c>
      <c r="J461" s="7" t="str">
        <f t="shared" si="19"/>
        <v/>
      </c>
      <c r="K461" s="11" t="str">
        <f t="array" ref="K461">IF(OR(I461=$I$13:I460),"",I461)</f>
        <v/>
      </c>
      <c r="L461" s="7" t="str">
        <f t="array" ref="L461">IFERROR(INDEX(K$13:K$1012,SMALL(IF(K$13:K$1012&lt;&gt;"",ROW(K$13:K$1012)-ROW(K$13)+1),ROWS(K$13:$K461))),"")</f>
        <v/>
      </c>
      <c r="M461" s="47" t="e">
        <f t="array" ref="M461">IF(ROWS(M$13:M461)&gt;COUNTA(K$13:K$1012),"",INDEX(K$13:K$1012,SMALL(IF(K$13:K$1012&lt;&gt;"",ROW(K$13:K$1012)-ROW(K$13)+1),ROWS(M$13:M461))))</f>
        <v>#NUM!</v>
      </c>
      <c r="O461" s="7">
        <f t="shared" si="20"/>
        <v>0</v>
      </c>
      <c r="P461" s="7">
        <f t="shared" si="21"/>
        <v>0</v>
      </c>
    </row>
    <row r="462" spans="1:16" x14ac:dyDescent="0.25">
      <c r="A462" s="9">
        <v>450</v>
      </c>
      <c r="B462" s="56" t="str">
        <f>IF(VLOOKUP(L462,'do 1000 ha'!$B$18:$I$1018,2,0)=0,"",VLOOKUP(L462,'do 1000 ha'!$B$18:$I$1018,2,0))</f>
        <v/>
      </c>
      <c r="C462" s="56" t="str">
        <f>IF(VLOOKUP(L462,'do 1000 ha'!$B$18:$I$1018,4,0)=0,"",VLOOKUP(L462,'do 1000 ha'!$B$18:$I$1018,4,0))</f>
        <v/>
      </c>
      <c r="D462" s="56" t="str">
        <f>IF(VLOOKUP(L462,'do 1000 ha'!$B$18:$I$1018,5,0)=0,"",VLOOKUP(L462,'do 1000 ha'!$B$18:$I$1018,5,0))</f>
        <v/>
      </c>
      <c r="E462" s="56" t="str">
        <f>IF(VLOOKUP(L462,'do 1000 ha'!$B$18:$I$1018,6,0)=0,"",VLOOKUP(L462,'do 1000 ha'!$B$18:$I$1018,6,0))</f>
        <v/>
      </c>
      <c r="F462" s="56" t="str">
        <f>IF(VLOOKUP(L462,'do 1000 ha'!$B$18:$I$1018,7,0)=0,"",VLOOKUP(L462,'do 1000 ha'!$B$18:$I$1018,7,0))</f>
        <v/>
      </c>
      <c r="G462" s="57" t="str">
        <f>IF(VLOOKUP(L462,'do 1000 ha'!$B$18:$I$1018,8,0)=0,"",VLOOKUP(L462,'do 1000 ha'!$B$18:$I$1018,8,0))</f>
        <v/>
      </c>
      <c r="H462" s="25"/>
      <c r="I462" s="53" t="str">
        <f>IF('do 1000 ha'!K468='do 1000 ha'!$AR$8,'do 1000 ha'!AF468,"")</f>
        <v/>
      </c>
      <c r="J462" s="7" t="str">
        <f t="shared" ref="J462:J525" si="22">IF(I462="","",COUNTIF($I$13:$I$1014,I462))</f>
        <v/>
      </c>
      <c r="K462" s="11" t="str">
        <f t="array" ref="K462">IF(OR(I462=$I$13:I461),"",I462)</f>
        <v/>
      </c>
      <c r="L462" s="7" t="str">
        <f t="array" ref="L462">IFERROR(INDEX(K$13:K$1012,SMALL(IF(K$13:K$1012&lt;&gt;"",ROW(K$13:K$1012)-ROW(K$13)+1),ROWS(K$13:$K462))),"")</f>
        <v/>
      </c>
      <c r="M462" s="47" t="e">
        <f t="array" ref="M462">IF(ROWS(M$13:M462)&gt;COUNTA(K$13:K$1012),"",INDEX(K$13:K$1012,SMALL(IF(K$13:K$1012&lt;&gt;"",ROW(K$13:K$1012)-ROW(K$13)+1),ROWS(M$13:M462))))</f>
        <v>#NUM!</v>
      </c>
      <c r="O462" s="7">
        <f t="shared" ref="O462:O525" si="23">IF(H462&gt;G462,1,0)</f>
        <v>0</v>
      </c>
      <c r="P462" s="7">
        <f t="shared" ref="P462:P525" si="24">IF(AND(G462&lt;&gt;"",H462=""),1,0)</f>
        <v>0</v>
      </c>
    </row>
    <row r="463" spans="1:16" x14ac:dyDescent="0.25">
      <c r="A463" s="9">
        <v>451</v>
      </c>
      <c r="B463" s="56" t="str">
        <f>IF(VLOOKUP(L463,'do 1000 ha'!$B$18:$I$1018,2,0)=0,"",VLOOKUP(L463,'do 1000 ha'!$B$18:$I$1018,2,0))</f>
        <v/>
      </c>
      <c r="C463" s="56" t="str">
        <f>IF(VLOOKUP(L463,'do 1000 ha'!$B$18:$I$1018,4,0)=0,"",VLOOKUP(L463,'do 1000 ha'!$B$18:$I$1018,4,0))</f>
        <v/>
      </c>
      <c r="D463" s="56" t="str">
        <f>IF(VLOOKUP(L463,'do 1000 ha'!$B$18:$I$1018,5,0)=0,"",VLOOKUP(L463,'do 1000 ha'!$B$18:$I$1018,5,0))</f>
        <v/>
      </c>
      <c r="E463" s="56" t="str">
        <f>IF(VLOOKUP(L463,'do 1000 ha'!$B$18:$I$1018,6,0)=0,"",VLOOKUP(L463,'do 1000 ha'!$B$18:$I$1018,6,0))</f>
        <v/>
      </c>
      <c r="F463" s="56" t="str">
        <f>IF(VLOOKUP(L463,'do 1000 ha'!$B$18:$I$1018,7,0)=0,"",VLOOKUP(L463,'do 1000 ha'!$B$18:$I$1018,7,0))</f>
        <v/>
      </c>
      <c r="G463" s="57" t="str">
        <f>IF(VLOOKUP(L463,'do 1000 ha'!$B$18:$I$1018,8,0)=0,"",VLOOKUP(L463,'do 1000 ha'!$B$18:$I$1018,8,0))</f>
        <v/>
      </c>
      <c r="H463" s="25"/>
      <c r="I463" s="53" t="str">
        <f>IF('do 1000 ha'!K469='do 1000 ha'!$AR$8,'do 1000 ha'!AF469,"")</f>
        <v/>
      </c>
      <c r="J463" s="7" t="str">
        <f t="shared" si="22"/>
        <v/>
      </c>
      <c r="K463" s="11" t="str">
        <f t="array" ref="K463">IF(OR(I463=$I$13:I462),"",I463)</f>
        <v/>
      </c>
      <c r="L463" s="7" t="str">
        <f t="array" ref="L463">IFERROR(INDEX(K$13:K$1012,SMALL(IF(K$13:K$1012&lt;&gt;"",ROW(K$13:K$1012)-ROW(K$13)+1),ROWS(K$13:$K463))),"")</f>
        <v/>
      </c>
      <c r="M463" s="47" t="e">
        <f t="array" ref="M463">IF(ROWS(M$13:M463)&gt;COUNTA(K$13:K$1012),"",INDEX(K$13:K$1012,SMALL(IF(K$13:K$1012&lt;&gt;"",ROW(K$13:K$1012)-ROW(K$13)+1),ROWS(M$13:M463))))</f>
        <v>#NUM!</v>
      </c>
      <c r="O463" s="7">
        <f t="shared" si="23"/>
        <v>0</v>
      </c>
      <c r="P463" s="7">
        <f t="shared" si="24"/>
        <v>0</v>
      </c>
    </row>
    <row r="464" spans="1:16" x14ac:dyDescent="0.25">
      <c r="A464" s="9">
        <v>452</v>
      </c>
      <c r="B464" s="56" t="str">
        <f>IF(VLOOKUP(L464,'do 1000 ha'!$B$18:$I$1018,2,0)=0,"",VLOOKUP(L464,'do 1000 ha'!$B$18:$I$1018,2,0))</f>
        <v/>
      </c>
      <c r="C464" s="56" t="str">
        <f>IF(VLOOKUP(L464,'do 1000 ha'!$B$18:$I$1018,4,0)=0,"",VLOOKUP(L464,'do 1000 ha'!$B$18:$I$1018,4,0))</f>
        <v/>
      </c>
      <c r="D464" s="56" t="str">
        <f>IF(VLOOKUP(L464,'do 1000 ha'!$B$18:$I$1018,5,0)=0,"",VLOOKUP(L464,'do 1000 ha'!$B$18:$I$1018,5,0))</f>
        <v/>
      </c>
      <c r="E464" s="56" t="str">
        <f>IF(VLOOKUP(L464,'do 1000 ha'!$B$18:$I$1018,6,0)=0,"",VLOOKUP(L464,'do 1000 ha'!$B$18:$I$1018,6,0))</f>
        <v/>
      </c>
      <c r="F464" s="56" t="str">
        <f>IF(VLOOKUP(L464,'do 1000 ha'!$B$18:$I$1018,7,0)=0,"",VLOOKUP(L464,'do 1000 ha'!$B$18:$I$1018,7,0))</f>
        <v/>
      </c>
      <c r="G464" s="57" t="str">
        <f>IF(VLOOKUP(L464,'do 1000 ha'!$B$18:$I$1018,8,0)=0,"",VLOOKUP(L464,'do 1000 ha'!$B$18:$I$1018,8,0))</f>
        <v/>
      </c>
      <c r="H464" s="25"/>
      <c r="I464" s="53" t="str">
        <f>IF('do 1000 ha'!K470='do 1000 ha'!$AR$8,'do 1000 ha'!AF470,"")</f>
        <v/>
      </c>
      <c r="J464" s="7" t="str">
        <f t="shared" si="22"/>
        <v/>
      </c>
      <c r="K464" s="11" t="str">
        <f t="array" ref="K464">IF(OR(I464=$I$13:I463),"",I464)</f>
        <v/>
      </c>
      <c r="L464" s="7" t="str">
        <f t="array" ref="L464">IFERROR(INDEX(K$13:K$1012,SMALL(IF(K$13:K$1012&lt;&gt;"",ROW(K$13:K$1012)-ROW(K$13)+1),ROWS(K$13:$K464))),"")</f>
        <v/>
      </c>
      <c r="M464" s="47" t="e">
        <f t="array" ref="M464">IF(ROWS(M$13:M464)&gt;COUNTA(K$13:K$1012),"",INDEX(K$13:K$1012,SMALL(IF(K$13:K$1012&lt;&gt;"",ROW(K$13:K$1012)-ROW(K$13)+1),ROWS(M$13:M464))))</f>
        <v>#NUM!</v>
      </c>
      <c r="O464" s="7">
        <f t="shared" si="23"/>
        <v>0</v>
      </c>
      <c r="P464" s="7">
        <f t="shared" si="24"/>
        <v>0</v>
      </c>
    </row>
    <row r="465" spans="1:16" x14ac:dyDescent="0.25">
      <c r="A465" s="9">
        <v>453</v>
      </c>
      <c r="B465" s="56" t="str">
        <f>IF(VLOOKUP(L465,'do 1000 ha'!$B$18:$I$1018,2,0)=0,"",VLOOKUP(L465,'do 1000 ha'!$B$18:$I$1018,2,0))</f>
        <v/>
      </c>
      <c r="C465" s="56" t="str">
        <f>IF(VLOOKUP(L465,'do 1000 ha'!$B$18:$I$1018,4,0)=0,"",VLOOKUP(L465,'do 1000 ha'!$B$18:$I$1018,4,0))</f>
        <v/>
      </c>
      <c r="D465" s="56" t="str">
        <f>IF(VLOOKUP(L465,'do 1000 ha'!$B$18:$I$1018,5,0)=0,"",VLOOKUP(L465,'do 1000 ha'!$B$18:$I$1018,5,0))</f>
        <v/>
      </c>
      <c r="E465" s="56" t="str">
        <f>IF(VLOOKUP(L465,'do 1000 ha'!$B$18:$I$1018,6,0)=0,"",VLOOKUP(L465,'do 1000 ha'!$B$18:$I$1018,6,0))</f>
        <v/>
      </c>
      <c r="F465" s="56" t="str">
        <f>IF(VLOOKUP(L465,'do 1000 ha'!$B$18:$I$1018,7,0)=0,"",VLOOKUP(L465,'do 1000 ha'!$B$18:$I$1018,7,0))</f>
        <v/>
      </c>
      <c r="G465" s="57" t="str">
        <f>IF(VLOOKUP(L465,'do 1000 ha'!$B$18:$I$1018,8,0)=0,"",VLOOKUP(L465,'do 1000 ha'!$B$18:$I$1018,8,0))</f>
        <v/>
      </c>
      <c r="H465" s="25"/>
      <c r="I465" s="53" t="str">
        <f>IF('do 1000 ha'!K471='do 1000 ha'!$AR$8,'do 1000 ha'!AF471,"")</f>
        <v/>
      </c>
      <c r="J465" s="7" t="str">
        <f t="shared" si="22"/>
        <v/>
      </c>
      <c r="K465" s="11" t="str">
        <f t="array" ref="K465">IF(OR(I465=$I$13:I464),"",I465)</f>
        <v/>
      </c>
      <c r="L465" s="7" t="str">
        <f t="array" ref="L465">IFERROR(INDEX(K$13:K$1012,SMALL(IF(K$13:K$1012&lt;&gt;"",ROW(K$13:K$1012)-ROW(K$13)+1),ROWS(K$13:$K465))),"")</f>
        <v/>
      </c>
      <c r="M465" s="47" t="e">
        <f t="array" ref="M465">IF(ROWS(M$13:M465)&gt;COUNTA(K$13:K$1012),"",INDEX(K$13:K$1012,SMALL(IF(K$13:K$1012&lt;&gt;"",ROW(K$13:K$1012)-ROW(K$13)+1),ROWS(M$13:M465))))</f>
        <v>#NUM!</v>
      </c>
      <c r="O465" s="7">
        <f t="shared" si="23"/>
        <v>0</v>
      </c>
      <c r="P465" s="7">
        <f t="shared" si="24"/>
        <v>0</v>
      </c>
    </row>
    <row r="466" spans="1:16" x14ac:dyDescent="0.25">
      <c r="A466" s="9">
        <v>454</v>
      </c>
      <c r="B466" s="56" t="str">
        <f>IF(VLOOKUP(L466,'do 1000 ha'!$B$18:$I$1018,2,0)=0,"",VLOOKUP(L466,'do 1000 ha'!$B$18:$I$1018,2,0))</f>
        <v/>
      </c>
      <c r="C466" s="56" t="str">
        <f>IF(VLOOKUP(L466,'do 1000 ha'!$B$18:$I$1018,4,0)=0,"",VLOOKUP(L466,'do 1000 ha'!$B$18:$I$1018,4,0))</f>
        <v/>
      </c>
      <c r="D466" s="56" t="str">
        <f>IF(VLOOKUP(L466,'do 1000 ha'!$B$18:$I$1018,5,0)=0,"",VLOOKUP(L466,'do 1000 ha'!$B$18:$I$1018,5,0))</f>
        <v/>
      </c>
      <c r="E466" s="56" t="str">
        <f>IF(VLOOKUP(L466,'do 1000 ha'!$B$18:$I$1018,6,0)=0,"",VLOOKUP(L466,'do 1000 ha'!$B$18:$I$1018,6,0))</f>
        <v/>
      </c>
      <c r="F466" s="56" t="str">
        <f>IF(VLOOKUP(L466,'do 1000 ha'!$B$18:$I$1018,7,0)=0,"",VLOOKUP(L466,'do 1000 ha'!$B$18:$I$1018,7,0))</f>
        <v/>
      </c>
      <c r="G466" s="57" t="str">
        <f>IF(VLOOKUP(L466,'do 1000 ha'!$B$18:$I$1018,8,0)=0,"",VLOOKUP(L466,'do 1000 ha'!$B$18:$I$1018,8,0))</f>
        <v/>
      </c>
      <c r="H466" s="25"/>
      <c r="I466" s="53" t="str">
        <f>IF('do 1000 ha'!K472='do 1000 ha'!$AR$8,'do 1000 ha'!AF472,"")</f>
        <v/>
      </c>
      <c r="J466" s="7" t="str">
        <f t="shared" si="22"/>
        <v/>
      </c>
      <c r="K466" s="11" t="str">
        <f t="array" ref="K466">IF(OR(I466=$I$13:I465),"",I466)</f>
        <v/>
      </c>
      <c r="L466" s="7" t="str">
        <f t="array" ref="L466">IFERROR(INDEX(K$13:K$1012,SMALL(IF(K$13:K$1012&lt;&gt;"",ROW(K$13:K$1012)-ROW(K$13)+1),ROWS(K$13:$K466))),"")</f>
        <v/>
      </c>
      <c r="M466" s="47" t="e">
        <f t="array" ref="M466">IF(ROWS(M$13:M466)&gt;COUNTA(K$13:K$1012),"",INDEX(K$13:K$1012,SMALL(IF(K$13:K$1012&lt;&gt;"",ROW(K$13:K$1012)-ROW(K$13)+1),ROWS(M$13:M466))))</f>
        <v>#NUM!</v>
      </c>
      <c r="O466" s="7">
        <f t="shared" si="23"/>
        <v>0</v>
      </c>
      <c r="P466" s="7">
        <f t="shared" si="24"/>
        <v>0</v>
      </c>
    </row>
    <row r="467" spans="1:16" x14ac:dyDescent="0.25">
      <c r="A467" s="9">
        <v>455</v>
      </c>
      <c r="B467" s="56" t="str">
        <f>IF(VLOOKUP(L467,'do 1000 ha'!$B$18:$I$1018,2,0)=0,"",VLOOKUP(L467,'do 1000 ha'!$B$18:$I$1018,2,0))</f>
        <v/>
      </c>
      <c r="C467" s="56" t="str">
        <f>IF(VLOOKUP(L467,'do 1000 ha'!$B$18:$I$1018,4,0)=0,"",VLOOKUP(L467,'do 1000 ha'!$B$18:$I$1018,4,0))</f>
        <v/>
      </c>
      <c r="D467" s="56" t="str">
        <f>IF(VLOOKUP(L467,'do 1000 ha'!$B$18:$I$1018,5,0)=0,"",VLOOKUP(L467,'do 1000 ha'!$B$18:$I$1018,5,0))</f>
        <v/>
      </c>
      <c r="E467" s="56" t="str">
        <f>IF(VLOOKUP(L467,'do 1000 ha'!$B$18:$I$1018,6,0)=0,"",VLOOKUP(L467,'do 1000 ha'!$B$18:$I$1018,6,0))</f>
        <v/>
      </c>
      <c r="F467" s="56" t="str">
        <f>IF(VLOOKUP(L467,'do 1000 ha'!$B$18:$I$1018,7,0)=0,"",VLOOKUP(L467,'do 1000 ha'!$B$18:$I$1018,7,0))</f>
        <v/>
      </c>
      <c r="G467" s="57" t="str">
        <f>IF(VLOOKUP(L467,'do 1000 ha'!$B$18:$I$1018,8,0)=0,"",VLOOKUP(L467,'do 1000 ha'!$B$18:$I$1018,8,0))</f>
        <v/>
      </c>
      <c r="H467" s="25"/>
      <c r="I467" s="53" t="str">
        <f>IF('do 1000 ha'!K473='do 1000 ha'!$AR$8,'do 1000 ha'!AF473,"")</f>
        <v/>
      </c>
      <c r="J467" s="7" t="str">
        <f t="shared" si="22"/>
        <v/>
      </c>
      <c r="K467" s="11" t="str">
        <f t="array" ref="K467">IF(OR(I467=$I$13:I466),"",I467)</f>
        <v/>
      </c>
      <c r="L467" s="7" t="str">
        <f t="array" ref="L467">IFERROR(INDEX(K$13:K$1012,SMALL(IF(K$13:K$1012&lt;&gt;"",ROW(K$13:K$1012)-ROW(K$13)+1),ROWS(K$13:$K467))),"")</f>
        <v/>
      </c>
      <c r="M467" s="47" t="e">
        <f t="array" ref="M467">IF(ROWS(M$13:M467)&gt;COUNTA(K$13:K$1012),"",INDEX(K$13:K$1012,SMALL(IF(K$13:K$1012&lt;&gt;"",ROW(K$13:K$1012)-ROW(K$13)+1),ROWS(M$13:M467))))</f>
        <v>#NUM!</v>
      </c>
      <c r="O467" s="7">
        <f t="shared" si="23"/>
        <v>0</v>
      </c>
      <c r="P467" s="7">
        <f t="shared" si="24"/>
        <v>0</v>
      </c>
    </row>
    <row r="468" spans="1:16" x14ac:dyDescent="0.25">
      <c r="A468" s="9">
        <v>456</v>
      </c>
      <c r="B468" s="56" t="str">
        <f>IF(VLOOKUP(L468,'do 1000 ha'!$B$18:$I$1018,2,0)=0,"",VLOOKUP(L468,'do 1000 ha'!$B$18:$I$1018,2,0))</f>
        <v/>
      </c>
      <c r="C468" s="56" t="str">
        <f>IF(VLOOKUP(L468,'do 1000 ha'!$B$18:$I$1018,4,0)=0,"",VLOOKUP(L468,'do 1000 ha'!$B$18:$I$1018,4,0))</f>
        <v/>
      </c>
      <c r="D468" s="56" t="str">
        <f>IF(VLOOKUP(L468,'do 1000 ha'!$B$18:$I$1018,5,0)=0,"",VLOOKUP(L468,'do 1000 ha'!$B$18:$I$1018,5,0))</f>
        <v/>
      </c>
      <c r="E468" s="56" t="str">
        <f>IF(VLOOKUP(L468,'do 1000 ha'!$B$18:$I$1018,6,0)=0,"",VLOOKUP(L468,'do 1000 ha'!$B$18:$I$1018,6,0))</f>
        <v/>
      </c>
      <c r="F468" s="56" t="str">
        <f>IF(VLOOKUP(L468,'do 1000 ha'!$B$18:$I$1018,7,0)=0,"",VLOOKUP(L468,'do 1000 ha'!$B$18:$I$1018,7,0))</f>
        <v/>
      </c>
      <c r="G468" s="57" t="str">
        <f>IF(VLOOKUP(L468,'do 1000 ha'!$B$18:$I$1018,8,0)=0,"",VLOOKUP(L468,'do 1000 ha'!$B$18:$I$1018,8,0))</f>
        <v/>
      </c>
      <c r="H468" s="25"/>
      <c r="I468" s="53" t="str">
        <f>IF('do 1000 ha'!K474='do 1000 ha'!$AR$8,'do 1000 ha'!AF474,"")</f>
        <v/>
      </c>
      <c r="J468" s="7" t="str">
        <f t="shared" si="22"/>
        <v/>
      </c>
      <c r="K468" s="11" t="str">
        <f t="array" ref="K468">IF(OR(I468=$I$13:I467),"",I468)</f>
        <v/>
      </c>
      <c r="L468" s="7" t="str">
        <f t="array" ref="L468">IFERROR(INDEX(K$13:K$1012,SMALL(IF(K$13:K$1012&lt;&gt;"",ROW(K$13:K$1012)-ROW(K$13)+1),ROWS(K$13:$K468))),"")</f>
        <v/>
      </c>
      <c r="M468" s="47" t="e">
        <f t="array" ref="M468">IF(ROWS(M$13:M468)&gt;COUNTA(K$13:K$1012),"",INDEX(K$13:K$1012,SMALL(IF(K$13:K$1012&lt;&gt;"",ROW(K$13:K$1012)-ROW(K$13)+1),ROWS(M$13:M468))))</f>
        <v>#NUM!</v>
      </c>
      <c r="O468" s="7">
        <f t="shared" si="23"/>
        <v>0</v>
      </c>
      <c r="P468" s="7">
        <f t="shared" si="24"/>
        <v>0</v>
      </c>
    </row>
    <row r="469" spans="1:16" x14ac:dyDescent="0.25">
      <c r="A469" s="9">
        <v>457</v>
      </c>
      <c r="B469" s="56" t="str">
        <f>IF(VLOOKUP(L469,'do 1000 ha'!$B$18:$I$1018,2,0)=0,"",VLOOKUP(L469,'do 1000 ha'!$B$18:$I$1018,2,0))</f>
        <v/>
      </c>
      <c r="C469" s="56" t="str">
        <f>IF(VLOOKUP(L469,'do 1000 ha'!$B$18:$I$1018,4,0)=0,"",VLOOKUP(L469,'do 1000 ha'!$B$18:$I$1018,4,0))</f>
        <v/>
      </c>
      <c r="D469" s="56" t="str">
        <f>IF(VLOOKUP(L469,'do 1000 ha'!$B$18:$I$1018,5,0)=0,"",VLOOKUP(L469,'do 1000 ha'!$B$18:$I$1018,5,0))</f>
        <v/>
      </c>
      <c r="E469" s="56" t="str">
        <f>IF(VLOOKUP(L469,'do 1000 ha'!$B$18:$I$1018,6,0)=0,"",VLOOKUP(L469,'do 1000 ha'!$B$18:$I$1018,6,0))</f>
        <v/>
      </c>
      <c r="F469" s="56" t="str">
        <f>IF(VLOOKUP(L469,'do 1000 ha'!$B$18:$I$1018,7,0)=0,"",VLOOKUP(L469,'do 1000 ha'!$B$18:$I$1018,7,0))</f>
        <v/>
      </c>
      <c r="G469" s="57" t="str">
        <f>IF(VLOOKUP(L469,'do 1000 ha'!$B$18:$I$1018,8,0)=0,"",VLOOKUP(L469,'do 1000 ha'!$B$18:$I$1018,8,0))</f>
        <v/>
      </c>
      <c r="H469" s="25"/>
      <c r="I469" s="53" t="str">
        <f>IF('do 1000 ha'!K475='do 1000 ha'!$AR$8,'do 1000 ha'!AF475,"")</f>
        <v/>
      </c>
      <c r="J469" s="7" t="str">
        <f t="shared" si="22"/>
        <v/>
      </c>
      <c r="K469" s="11" t="str">
        <f t="array" ref="K469">IF(OR(I469=$I$13:I468),"",I469)</f>
        <v/>
      </c>
      <c r="L469" s="7" t="str">
        <f t="array" ref="L469">IFERROR(INDEX(K$13:K$1012,SMALL(IF(K$13:K$1012&lt;&gt;"",ROW(K$13:K$1012)-ROW(K$13)+1),ROWS(K$13:$K469))),"")</f>
        <v/>
      </c>
      <c r="M469" s="47" t="e">
        <f t="array" ref="M469">IF(ROWS(M$13:M469)&gt;COUNTA(K$13:K$1012),"",INDEX(K$13:K$1012,SMALL(IF(K$13:K$1012&lt;&gt;"",ROW(K$13:K$1012)-ROW(K$13)+1),ROWS(M$13:M469))))</f>
        <v>#NUM!</v>
      </c>
      <c r="O469" s="7">
        <f t="shared" si="23"/>
        <v>0</v>
      </c>
      <c r="P469" s="7">
        <f t="shared" si="24"/>
        <v>0</v>
      </c>
    </row>
    <row r="470" spans="1:16" x14ac:dyDescent="0.25">
      <c r="A470" s="9">
        <v>458</v>
      </c>
      <c r="B470" s="56" t="str">
        <f>IF(VLOOKUP(L470,'do 1000 ha'!$B$18:$I$1018,2,0)=0,"",VLOOKUP(L470,'do 1000 ha'!$B$18:$I$1018,2,0))</f>
        <v/>
      </c>
      <c r="C470" s="56" t="str">
        <f>IF(VLOOKUP(L470,'do 1000 ha'!$B$18:$I$1018,4,0)=0,"",VLOOKUP(L470,'do 1000 ha'!$B$18:$I$1018,4,0))</f>
        <v/>
      </c>
      <c r="D470" s="56" t="str">
        <f>IF(VLOOKUP(L470,'do 1000 ha'!$B$18:$I$1018,5,0)=0,"",VLOOKUP(L470,'do 1000 ha'!$B$18:$I$1018,5,0))</f>
        <v/>
      </c>
      <c r="E470" s="56" t="str">
        <f>IF(VLOOKUP(L470,'do 1000 ha'!$B$18:$I$1018,6,0)=0,"",VLOOKUP(L470,'do 1000 ha'!$B$18:$I$1018,6,0))</f>
        <v/>
      </c>
      <c r="F470" s="56" t="str">
        <f>IF(VLOOKUP(L470,'do 1000 ha'!$B$18:$I$1018,7,0)=0,"",VLOOKUP(L470,'do 1000 ha'!$B$18:$I$1018,7,0))</f>
        <v/>
      </c>
      <c r="G470" s="57" t="str">
        <f>IF(VLOOKUP(L470,'do 1000 ha'!$B$18:$I$1018,8,0)=0,"",VLOOKUP(L470,'do 1000 ha'!$B$18:$I$1018,8,0))</f>
        <v/>
      </c>
      <c r="H470" s="25"/>
      <c r="I470" s="53" t="str">
        <f>IF('do 1000 ha'!K476='do 1000 ha'!$AR$8,'do 1000 ha'!AF476,"")</f>
        <v/>
      </c>
      <c r="J470" s="7" t="str">
        <f t="shared" si="22"/>
        <v/>
      </c>
      <c r="K470" s="11" t="str">
        <f t="array" ref="K470">IF(OR(I470=$I$13:I469),"",I470)</f>
        <v/>
      </c>
      <c r="L470" s="7" t="str">
        <f t="array" ref="L470">IFERROR(INDEX(K$13:K$1012,SMALL(IF(K$13:K$1012&lt;&gt;"",ROW(K$13:K$1012)-ROW(K$13)+1),ROWS(K$13:$K470))),"")</f>
        <v/>
      </c>
      <c r="M470" s="47" t="e">
        <f t="array" ref="M470">IF(ROWS(M$13:M470)&gt;COUNTA(K$13:K$1012),"",INDEX(K$13:K$1012,SMALL(IF(K$13:K$1012&lt;&gt;"",ROW(K$13:K$1012)-ROW(K$13)+1),ROWS(M$13:M470))))</f>
        <v>#NUM!</v>
      </c>
      <c r="O470" s="7">
        <f t="shared" si="23"/>
        <v>0</v>
      </c>
      <c r="P470" s="7">
        <f t="shared" si="24"/>
        <v>0</v>
      </c>
    </row>
    <row r="471" spans="1:16" x14ac:dyDescent="0.25">
      <c r="A471" s="9">
        <v>459</v>
      </c>
      <c r="B471" s="56" t="str">
        <f>IF(VLOOKUP(L471,'do 1000 ha'!$B$18:$I$1018,2,0)=0,"",VLOOKUP(L471,'do 1000 ha'!$B$18:$I$1018,2,0))</f>
        <v/>
      </c>
      <c r="C471" s="56" t="str">
        <f>IF(VLOOKUP(L471,'do 1000 ha'!$B$18:$I$1018,4,0)=0,"",VLOOKUP(L471,'do 1000 ha'!$B$18:$I$1018,4,0))</f>
        <v/>
      </c>
      <c r="D471" s="56" t="str">
        <f>IF(VLOOKUP(L471,'do 1000 ha'!$B$18:$I$1018,5,0)=0,"",VLOOKUP(L471,'do 1000 ha'!$B$18:$I$1018,5,0))</f>
        <v/>
      </c>
      <c r="E471" s="56" t="str">
        <f>IF(VLOOKUP(L471,'do 1000 ha'!$B$18:$I$1018,6,0)=0,"",VLOOKUP(L471,'do 1000 ha'!$B$18:$I$1018,6,0))</f>
        <v/>
      </c>
      <c r="F471" s="56" t="str">
        <f>IF(VLOOKUP(L471,'do 1000 ha'!$B$18:$I$1018,7,0)=0,"",VLOOKUP(L471,'do 1000 ha'!$B$18:$I$1018,7,0))</f>
        <v/>
      </c>
      <c r="G471" s="57" t="str">
        <f>IF(VLOOKUP(L471,'do 1000 ha'!$B$18:$I$1018,8,0)=0,"",VLOOKUP(L471,'do 1000 ha'!$B$18:$I$1018,8,0))</f>
        <v/>
      </c>
      <c r="H471" s="25"/>
      <c r="I471" s="53" t="str">
        <f>IF('do 1000 ha'!K477='do 1000 ha'!$AR$8,'do 1000 ha'!AF477,"")</f>
        <v/>
      </c>
      <c r="J471" s="7" t="str">
        <f t="shared" si="22"/>
        <v/>
      </c>
      <c r="K471" s="11" t="str">
        <f t="array" ref="K471">IF(OR(I471=$I$13:I470),"",I471)</f>
        <v/>
      </c>
      <c r="L471" s="7" t="str">
        <f t="array" ref="L471">IFERROR(INDEX(K$13:K$1012,SMALL(IF(K$13:K$1012&lt;&gt;"",ROW(K$13:K$1012)-ROW(K$13)+1),ROWS(K$13:$K471))),"")</f>
        <v/>
      </c>
      <c r="M471" s="47" t="e">
        <f t="array" ref="M471">IF(ROWS(M$13:M471)&gt;COUNTA(K$13:K$1012),"",INDEX(K$13:K$1012,SMALL(IF(K$13:K$1012&lt;&gt;"",ROW(K$13:K$1012)-ROW(K$13)+1),ROWS(M$13:M471))))</f>
        <v>#NUM!</v>
      </c>
      <c r="O471" s="7">
        <f t="shared" si="23"/>
        <v>0</v>
      </c>
      <c r="P471" s="7">
        <f t="shared" si="24"/>
        <v>0</v>
      </c>
    </row>
    <row r="472" spans="1:16" x14ac:dyDescent="0.25">
      <c r="A472" s="9">
        <v>460</v>
      </c>
      <c r="B472" s="56" t="str">
        <f>IF(VLOOKUP(L472,'do 1000 ha'!$B$18:$I$1018,2,0)=0,"",VLOOKUP(L472,'do 1000 ha'!$B$18:$I$1018,2,0))</f>
        <v/>
      </c>
      <c r="C472" s="56" t="str">
        <f>IF(VLOOKUP(L472,'do 1000 ha'!$B$18:$I$1018,4,0)=0,"",VLOOKUP(L472,'do 1000 ha'!$B$18:$I$1018,4,0))</f>
        <v/>
      </c>
      <c r="D472" s="56" t="str">
        <f>IF(VLOOKUP(L472,'do 1000 ha'!$B$18:$I$1018,5,0)=0,"",VLOOKUP(L472,'do 1000 ha'!$B$18:$I$1018,5,0))</f>
        <v/>
      </c>
      <c r="E472" s="56" t="str">
        <f>IF(VLOOKUP(L472,'do 1000 ha'!$B$18:$I$1018,6,0)=0,"",VLOOKUP(L472,'do 1000 ha'!$B$18:$I$1018,6,0))</f>
        <v/>
      </c>
      <c r="F472" s="56" t="str">
        <f>IF(VLOOKUP(L472,'do 1000 ha'!$B$18:$I$1018,7,0)=0,"",VLOOKUP(L472,'do 1000 ha'!$B$18:$I$1018,7,0))</f>
        <v/>
      </c>
      <c r="G472" s="57" t="str">
        <f>IF(VLOOKUP(L472,'do 1000 ha'!$B$18:$I$1018,8,0)=0,"",VLOOKUP(L472,'do 1000 ha'!$B$18:$I$1018,8,0))</f>
        <v/>
      </c>
      <c r="H472" s="25"/>
      <c r="I472" s="53" t="str">
        <f>IF('do 1000 ha'!K478='do 1000 ha'!$AR$8,'do 1000 ha'!AF478,"")</f>
        <v/>
      </c>
      <c r="J472" s="7" t="str">
        <f t="shared" si="22"/>
        <v/>
      </c>
      <c r="K472" s="11" t="str">
        <f t="array" ref="K472">IF(OR(I472=$I$13:I471),"",I472)</f>
        <v/>
      </c>
      <c r="L472" s="7" t="str">
        <f t="array" ref="L472">IFERROR(INDEX(K$13:K$1012,SMALL(IF(K$13:K$1012&lt;&gt;"",ROW(K$13:K$1012)-ROW(K$13)+1),ROWS(K$13:$K472))),"")</f>
        <v/>
      </c>
      <c r="M472" s="47" t="e">
        <f t="array" ref="M472">IF(ROWS(M$13:M472)&gt;COUNTA(K$13:K$1012),"",INDEX(K$13:K$1012,SMALL(IF(K$13:K$1012&lt;&gt;"",ROW(K$13:K$1012)-ROW(K$13)+1),ROWS(M$13:M472))))</f>
        <v>#NUM!</v>
      </c>
      <c r="O472" s="7">
        <f t="shared" si="23"/>
        <v>0</v>
      </c>
      <c r="P472" s="7">
        <f t="shared" si="24"/>
        <v>0</v>
      </c>
    </row>
    <row r="473" spans="1:16" x14ac:dyDescent="0.25">
      <c r="A473" s="9">
        <v>461</v>
      </c>
      <c r="B473" s="56" t="str">
        <f>IF(VLOOKUP(L473,'do 1000 ha'!$B$18:$I$1018,2,0)=0,"",VLOOKUP(L473,'do 1000 ha'!$B$18:$I$1018,2,0))</f>
        <v/>
      </c>
      <c r="C473" s="56" t="str">
        <f>IF(VLOOKUP(L473,'do 1000 ha'!$B$18:$I$1018,4,0)=0,"",VLOOKUP(L473,'do 1000 ha'!$B$18:$I$1018,4,0))</f>
        <v/>
      </c>
      <c r="D473" s="56" t="str">
        <f>IF(VLOOKUP(L473,'do 1000 ha'!$B$18:$I$1018,5,0)=0,"",VLOOKUP(L473,'do 1000 ha'!$B$18:$I$1018,5,0))</f>
        <v/>
      </c>
      <c r="E473" s="56" t="str">
        <f>IF(VLOOKUP(L473,'do 1000 ha'!$B$18:$I$1018,6,0)=0,"",VLOOKUP(L473,'do 1000 ha'!$B$18:$I$1018,6,0))</f>
        <v/>
      </c>
      <c r="F473" s="56" t="str">
        <f>IF(VLOOKUP(L473,'do 1000 ha'!$B$18:$I$1018,7,0)=0,"",VLOOKUP(L473,'do 1000 ha'!$B$18:$I$1018,7,0))</f>
        <v/>
      </c>
      <c r="G473" s="57" t="str">
        <f>IF(VLOOKUP(L473,'do 1000 ha'!$B$18:$I$1018,8,0)=0,"",VLOOKUP(L473,'do 1000 ha'!$B$18:$I$1018,8,0))</f>
        <v/>
      </c>
      <c r="H473" s="25"/>
      <c r="I473" s="53" t="str">
        <f>IF('do 1000 ha'!K479='do 1000 ha'!$AR$8,'do 1000 ha'!AF479,"")</f>
        <v/>
      </c>
      <c r="J473" s="7" t="str">
        <f t="shared" si="22"/>
        <v/>
      </c>
      <c r="K473" s="11" t="str">
        <f t="array" ref="K473">IF(OR(I473=$I$13:I472),"",I473)</f>
        <v/>
      </c>
      <c r="L473" s="7" t="str">
        <f t="array" ref="L473">IFERROR(INDEX(K$13:K$1012,SMALL(IF(K$13:K$1012&lt;&gt;"",ROW(K$13:K$1012)-ROW(K$13)+1),ROWS(K$13:$K473))),"")</f>
        <v/>
      </c>
      <c r="M473" s="47" t="e">
        <f t="array" ref="M473">IF(ROWS(M$13:M473)&gt;COUNTA(K$13:K$1012),"",INDEX(K$13:K$1012,SMALL(IF(K$13:K$1012&lt;&gt;"",ROW(K$13:K$1012)-ROW(K$13)+1),ROWS(M$13:M473))))</f>
        <v>#NUM!</v>
      </c>
      <c r="O473" s="7">
        <f t="shared" si="23"/>
        <v>0</v>
      </c>
      <c r="P473" s="7">
        <f t="shared" si="24"/>
        <v>0</v>
      </c>
    </row>
    <row r="474" spans="1:16" x14ac:dyDescent="0.25">
      <c r="A474" s="9">
        <v>462</v>
      </c>
      <c r="B474" s="56" t="str">
        <f>IF(VLOOKUP(L474,'do 1000 ha'!$B$18:$I$1018,2,0)=0,"",VLOOKUP(L474,'do 1000 ha'!$B$18:$I$1018,2,0))</f>
        <v/>
      </c>
      <c r="C474" s="56" t="str">
        <f>IF(VLOOKUP(L474,'do 1000 ha'!$B$18:$I$1018,4,0)=0,"",VLOOKUP(L474,'do 1000 ha'!$B$18:$I$1018,4,0))</f>
        <v/>
      </c>
      <c r="D474" s="56" t="str">
        <f>IF(VLOOKUP(L474,'do 1000 ha'!$B$18:$I$1018,5,0)=0,"",VLOOKUP(L474,'do 1000 ha'!$B$18:$I$1018,5,0))</f>
        <v/>
      </c>
      <c r="E474" s="56" t="str">
        <f>IF(VLOOKUP(L474,'do 1000 ha'!$B$18:$I$1018,6,0)=0,"",VLOOKUP(L474,'do 1000 ha'!$B$18:$I$1018,6,0))</f>
        <v/>
      </c>
      <c r="F474" s="56" t="str">
        <f>IF(VLOOKUP(L474,'do 1000 ha'!$B$18:$I$1018,7,0)=0,"",VLOOKUP(L474,'do 1000 ha'!$B$18:$I$1018,7,0))</f>
        <v/>
      </c>
      <c r="G474" s="57" t="str">
        <f>IF(VLOOKUP(L474,'do 1000 ha'!$B$18:$I$1018,8,0)=0,"",VLOOKUP(L474,'do 1000 ha'!$B$18:$I$1018,8,0))</f>
        <v/>
      </c>
      <c r="H474" s="25"/>
      <c r="I474" s="53" t="str">
        <f>IF('do 1000 ha'!K480='do 1000 ha'!$AR$8,'do 1000 ha'!AF480,"")</f>
        <v/>
      </c>
      <c r="J474" s="7" t="str">
        <f t="shared" si="22"/>
        <v/>
      </c>
      <c r="K474" s="11" t="str">
        <f t="array" ref="K474">IF(OR(I474=$I$13:I473),"",I474)</f>
        <v/>
      </c>
      <c r="L474" s="7" t="str">
        <f t="array" ref="L474">IFERROR(INDEX(K$13:K$1012,SMALL(IF(K$13:K$1012&lt;&gt;"",ROW(K$13:K$1012)-ROW(K$13)+1),ROWS(K$13:$K474))),"")</f>
        <v/>
      </c>
      <c r="M474" s="47" t="e">
        <f t="array" ref="M474">IF(ROWS(M$13:M474)&gt;COUNTA(K$13:K$1012),"",INDEX(K$13:K$1012,SMALL(IF(K$13:K$1012&lt;&gt;"",ROW(K$13:K$1012)-ROW(K$13)+1),ROWS(M$13:M474))))</f>
        <v>#NUM!</v>
      </c>
      <c r="O474" s="7">
        <f t="shared" si="23"/>
        <v>0</v>
      </c>
      <c r="P474" s="7">
        <f t="shared" si="24"/>
        <v>0</v>
      </c>
    </row>
    <row r="475" spans="1:16" x14ac:dyDescent="0.25">
      <c r="A475" s="9">
        <v>463</v>
      </c>
      <c r="B475" s="56" t="str">
        <f>IF(VLOOKUP(L475,'do 1000 ha'!$B$18:$I$1018,2,0)=0,"",VLOOKUP(L475,'do 1000 ha'!$B$18:$I$1018,2,0))</f>
        <v/>
      </c>
      <c r="C475" s="56" t="str">
        <f>IF(VLOOKUP(L475,'do 1000 ha'!$B$18:$I$1018,4,0)=0,"",VLOOKUP(L475,'do 1000 ha'!$B$18:$I$1018,4,0))</f>
        <v/>
      </c>
      <c r="D475" s="56" t="str">
        <f>IF(VLOOKUP(L475,'do 1000 ha'!$B$18:$I$1018,5,0)=0,"",VLOOKUP(L475,'do 1000 ha'!$B$18:$I$1018,5,0))</f>
        <v/>
      </c>
      <c r="E475" s="56" t="str">
        <f>IF(VLOOKUP(L475,'do 1000 ha'!$B$18:$I$1018,6,0)=0,"",VLOOKUP(L475,'do 1000 ha'!$B$18:$I$1018,6,0))</f>
        <v/>
      </c>
      <c r="F475" s="56" t="str">
        <f>IF(VLOOKUP(L475,'do 1000 ha'!$B$18:$I$1018,7,0)=0,"",VLOOKUP(L475,'do 1000 ha'!$B$18:$I$1018,7,0))</f>
        <v/>
      </c>
      <c r="G475" s="57" t="str">
        <f>IF(VLOOKUP(L475,'do 1000 ha'!$B$18:$I$1018,8,0)=0,"",VLOOKUP(L475,'do 1000 ha'!$B$18:$I$1018,8,0))</f>
        <v/>
      </c>
      <c r="H475" s="25"/>
      <c r="I475" s="53" t="str">
        <f>IF('do 1000 ha'!K481='do 1000 ha'!$AR$8,'do 1000 ha'!AF481,"")</f>
        <v/>
      </c>
      <c r="J475" s="7" t="str">
        <f t="shared" si="22"/>
        <v/>
      </c>
      <c r="K475" s="11" t="str">
        <f t="array" ref="K475">IF(OR(I475=$I$13:I474),"",I475)</f>
        <v/>
      </c>
      <c r="L475" s="7" t="str">
        <f t="array" ref="L475">IFERROR(INDEX(K$13:K$1012,SMALL(IF(K$13:K$1012&lt;&gt;"",ROW(K$13:K$1012)-ROW(K$13)+1),ROWS(K$13:$K475))),"")</f>
        <v/>
      </c>
      <c r="M475" s="47" t="e">
        <f t="array" ref="M475">IF(ROWS(M$13:M475)&gt;COUNTA(K$13:K$1012),"",INDEX(K$13:K$1012,SMALL(IF(K$13:K$1012&lt;&gt;"",ROW(K$13:K$1012)-ROW(K$13)+1),ROWS(M$13:M475))))</f>
        <v>#NUM!</v>
      </c>
      <c r="O475" s="7">
        <f t="shared" si="23"/>
        <v>0</v>
      </c>
      <c r="P475" s="7">
        <f t="shared" si="24"/>
        <v>0</v>
      </c>
    </row>
    <row r="476" spans="1:16" x14ac:dyDescent="0.25">
      <c r="A476" s="9">
        <v>464</v>
      </c>
      <c r="B476" s="56" t="str">
        <f>IF(VLOOKUP(L476,'do 1000 ha'!$B$18:$I$1018,2,0)=0,"",VLOOKUP(L476,'do 1000 ha'!$B$18:$I$1018,2,0))</f>
        <v/>
      </c>
      <c r="C476" s="56" t="str">
        <f>IF(VLOOKUP(L476,'do 1000 ha'!$B$18:$I$1018,4,0)=0,"",VLOOKUP(L476,'do 1000 ha'!$B$18:$I$1018,4,0))</f>
        <v/>
      </c>
      <c r="D476" s="56" t="str">
        <f>IF(VLOOKUP(L476,'do 1000 ha'!$B$18:$I$1018,5,0)=0,"",VLOOKUP(L476,'do 1000 ha'!$B$18:$I$1018,5,0))</f>
        <v/>
      </c>
      <c r="E476" s="56" t="str">
        <f>IF(VLOOKUP(L476,'do 1000 ha'!$B$18:$I$1018,6,0)=0,"",VLOOKUP(L476,'do 1000 ha'!$B$18:$I$1018,6,0))</f>
        <v/>
      </c>
      <c r="F476" s="56" t="str">
        <f>IF(VLOOKUP(L476,'do 1000 ha'!$B$18:$I$1018,7,0)=0,"",VLOOKUP(L476,'do 1000 ha'!$B$18:$I$1018,7,0))</f>
        <v/>
      </c>
      <c r="G476" s="57" t="str">
        <f>IF(VLOOKUP(L476,'do 1000 ha'!$B$18:$I$1018,8,0)=0,"",VLOOKUP(L476,'do 1000 ha'!$B$18:$I$1018,8,0))</f>
        <v/>
      </c>
      <c r="H476" s="25"/>
      <c r="I476" s="53" t="str">
        <f>IF('do 1000 ha'!K482='do 1000 ha'!$AR$8,'do 1000 ha'!AF482,"")</f>
        <v/>
      </c>
      <c r="J476" s="7" t="str">
        <f t="shared" si="22"/>
        <v/>
      </c>
      <c r="K476" s="11" t="str">
        <f t="array" ref="K476">IF(OR(I476=$I$13:I475),"",I476)</f>
        <v/>
      </c>
      <c r="L476" s="7" t="str">
        <f t="array" ref="L476">IFERROR(INDEX(K$13:K$1012,SMALL(IF(K$13:K$1012&lt;&gt;"",ROW(K$13:K$1012)-ROW(K$13)+1),ROWS(K$13:$K476))),"")</f>
        <v/>
      </c>
      <c r="M476" s="47" t="e">
        <f t="array" ref="M476">IF(ROWS(M$13:M476)&gt;COUNTA(K$13:K$1012),"",INDEX(K$13:K$1012,SMALL(IF(K$13:K$1012&lt;&gt;"",ROW(K$13:K$1012)-ROW(K$13)+1),ROWS(M$13:M476))))</f>
        <v>#NUM!</v>
      </c>
      <c r="O476" s="7">
        <f t="shared" si="23"/>
        <v>0</v>
      </c>
      <c r="P476" s="7">
        <f t="shared" si="24"/>
        <v>0</v>
      </c>
    </row>
    <row r="477" spans="1:16" x14ac:dyDescent="0.25">
      <c r="A477" s="9">
        <v>465</v>
      </c>
      <c r="B477" s="56" t="str">
        <f>IF(VLOOKUP(L477,'do 1000 ha'!$B$18:$I$1018,2,0)=0,"",VLOOKUP(L477,'do 1000 ha'!$B$18:$I$1018,2,0))</f>
        <v/>
      </c>
      <c r="C477" s="56" t="str">
        <f>IF(VLOOKUP(L477,'do 1000 ha'!$B$18:$I$1018,4,0)=0,"",VLOOKUP(L477,'do 1000 ha'!$B$18:$I$1018,4,0))</f>
        <v/>
      </c>
      <c r="D477" s="56" t="str">
        <f>IF(VLOOKUP(L477,'do 1000 ha'!$B$18:$I$1018,5,0)=0,"",VLOOKUP(L477,'do 1000 ha'!$B$18:$I$1018,5,0))</f>
        <v/>
      </c>
      <c r="E477" s="56" t="str">
        <f>IF(VLOOKUP(L477,'do 1000 ha'!$B$18:$I$1018,6,0)=0,"",VLOOKUP(L477,'do 1000 ha'!$B$18:$I$1018,6,0))</f>
        <v/>
      </c>
      <c r="F477" s="56" t="str">
        <f>IF(VLOOKUP(L477,'do 1000 ha'!$B$18:$I$1018,7,0)=0,"",VLOOKUP(L477,'do 1000 ha'!$B$18:$I$1018,7,0))</f>
        <v/>
      </c>
      <c r="G477" s="57" t="str">
        <f>IF(VLOOKUP(L477,'do 1000 ha'!$B$18:$I$1018,8,0)=0,"",VLOOKUP(L477,'do 1000 ha'!$B$18:$I$1018,8,0))</f>
        <v/>
      </c>
      <c r="H477" s="25"/>
      <c r="I477" s="53" t="str">
        <f>IF('do 1000 ha'!K483='do 1000 ha'!$AR$8,'do 1000 ha'!AF483,"")</f>
        <v/>
      </c>
      <c r="J477" s="7" t="str">
        <f t="shared" si="22"/>
        <v/>
      </c>
      <c r="K477" s="11" t="str">
        <f t="array" ref="K477">IF(OR(I477=$I$13:I476),"",I477)</f>
        <v/>
      </c>
      <c r="L477" s="7" t="str">
        <f t="array" ref="L477">IFERROR(INDEX(K$13:K$1012,SMALL(IF(K$13:K$1012&lt;&gt;"",ROW(K$13:K$1012)-ROW(K$13)+1),ROWS(K$13:$K477))),"")</f>
        <v/>
      </c>
      <c r="M477" s="47" t="e">
        <f t="array" ref="M477">IF(ROWS(M$13:M477)&gt;COUNTA(K$13:K$1012),"",INDEX(K$13:K$1012,SMALL(IF(K$13:K$1012&lt;&gt;"",ROW(K$13:K$1012)-ROW(K$13)+1),ROWS(M$13:M477))))</f>
        <v>#NUM!</v>
      </c>
      <c r="O477" s="7">
        <f t="shared" si="23"/>
        <v>0</v>
      </c>
      <c r="P477" s="7">
        <f t="shared" si="24"/>
        <v>0</v>
      </c>
    </row>
    <row r="478" spans="1:16" x14ac:dyDescent="0.25">
      <c r="A478" s="9">
        <v>466</v>
      </c>
      <c r="B478" s="56" t="str">
        <f>IF(VLOOKUP(L478,'do 1000 ha'!$B$18:$I$1018,2,0)=0,"",VLOOKUP(L478,'do 1000 ha'!$B$18:$I$1018,2,0))</f>
        <v/>
      </c>
      <c r="C478" s="56" t="str">
        <f>IF(VLOOKUP(L478,'do 1000 ha'!$B$18:$I$1018,4,0)=0,"",VLOOKUP(L478,'do 1000 ha'!$B$18:$I$1018,4,0))</f>
        <v/>
      </c>
      <c r="D478" s="56" t="str">
        <f>IF(VLOOKUP(L478,'do 1000 ha'!$B$18:$I$1018,5,0)=0,"",VLOOKUP(L478,'do 1000 ha'!$B$18:$I$1018,5,0))</f>
        <v/>
      </c>
      <c r="E478" s="56" t="str">
        <f>IF(VLOOKUP(L478,'do 1000 ha'!$B$18:$I$1018,6,0)=0,"",VLOOKUP(L478,'do 1000 ha'!$B$18:$I$1018,6,0))</f>
        <v/>
      </c>
      <c r="F478" s="56" t="str">
        <f>IF(VLOOKUP(L478,'do 1000 ha'!$B$18:$I$1018,7,0)=0,"",VLOOKUP(L478,'do 1000 ha'!$B$18:$I$1018,7,0))</f>
        <v/>
      </c>
      <c r="G478" s="57" t="str">
        <f>IF(VLOOKUP(L478,'do 1000 ha'!$B$18:$I$1018,8,0)=0,"",VLOOKUP(L478,'do 1000 ha'!$B$18:$I$1018,8,0))</f>
        <v/>
      </c>
      <c r="H478" s="25"/>
      <c r="I478" s="53" t="str">
        <f>IF('do 1000 ha'!K484='do 1000 ha'!$AR$8,'do 1000 ha'!AF484,"")</f>
        <v/>
      </c>
      <c r="J478" s="7" t="str">
        <f t="shared" si="22"/>
        <v/>
      </c>
      <c r="K478" s="11" t="str">
        <f t="array" ref="K478">IF(OR(I478=$I$13:I477),"",I478)</f>
        <v/>
      </c>
      <c r="L478" s="7" t="str">
        <f t="array" ref="L478">IFERROR(INDEX(K$13:K$1012,SMALL(IF(K$13:K$1012&lt;&gt;"",ROW(K$13:K$1012)-ROW(K$13)+1),ROWS(K$13:$K478))),"")</f>
        <v/>
      </c>
      <c r="M478" s="47" t="e">
        <f t="array" ref="M478">IF(ROWS(M$13:M478)&gt;COUNTA(K$13:K$1012),"",INDEX(K$13:K$1012,SMALL(IF(K$13:K$1012&lt;&gt;"",ROW(K$13:K$1012)-ROW(K$13)+1),ROWS(M$13:M478))))</f>
        <v>#NUM!</v>
      </c>
      <c r="O478" s="7">
        <f t="shared" si="23"/>
        <v>0</v>
      </c>
      <c r="P478" s="7">
        <f t="shared" si="24"/>
        <v>0</v>
      </c>
    </row>
    <row r="479" spans="1:16" x14ac:dyDescent="0.25">
      <c r="A479" s="9">
        <v>467</v>
      </c>
      <c r="B479" s="56" t="str">
        <f>IF(VLOOKUP(L479,'do 1000 ha'!$B$18:$I$1018,2,0)=0,"",VLOOKUP(L479,'do 1000 ha'!$B$18:$I$1018,2,0))</f>
        <v/>
      </c>
      <c r="C479" s="56" t="str">
        <f>IF(VLOOKUP(L479,'do 1000 ha'!$B$18:$I$1018,4,0)=0,"",VLOOKUP(L479,'do 1000 ha'!$B$18:$I$1018,4,0))</f>
        <v/>
      </c>
      <c r="D479" s="56" t="str">
        <f>IF(VLOOKUP(L479,'do 1000 ha'!$B$18:$I$1018,5,0)=0,"",VLOOKUP(L479,'do 1000 ha'!$B$18:$I$1018,5,0))</f>
        <v/>
      </c>
      <c r="E479" s="56" t="str">
        <f>IF(VLOOKUP(L479,'do 1000 ha'!$B$18:$I$1018,6,0)=0,"",VLOOKUP(L479,'do 1000 ha'!$B$18:$I$1018,6,0))</f>
        <v/>
      </c>
      <c r="F479" s="56" t="str">
        <f>IF(VLOOKUP(L479,'do 1000 ha'!$B$18:$I$1018,7,0)=0,"",VLOOKUP(L479,'do 1000 ha'!$B$18:$I$1018,7,0))</f>
        <v/>
      </c>
      <c r="G479" s="57" t="str">
        <f>IF(VLOOKUP(L479,'do 1000 ha'!$B$18:$I$1018,8,0)=0,"",VLOOKUP(L479,'do 1000 ha'!$B$18:$I$1018,8,0))</f>
        <v/>
      </c>
      <c r="H479" s="25"/>
      <c r="I479" s="53" t="str">
        <f>IF('do 1000 ha'!K485='do 1000 ha'!$AR$8,'do 1000 ha'!AF485,"")</f>
        <v/>
      </c>
      <c r="J479" s="7" t="str">
        <f t="shared" si="22"/>
        <v/>
      </c>
      <c r="K479" s="11" t="str">
        <f t="array" ref="K479">IF(OR(I479=$I$13:I478),"",I479)</f>
        <v/>
      </c>
      <c r="L479" s="7" t="str">
        <f t="array" ref="L479">IFERROR(INDEX(K$13:K$1012,SMALL(IF(K$13:K$1012&lt;&gt;"",ROW(K$13:K$1012)-ROW(K$13)+1),ROWS(K$13:$K479))),"")</f>
        <v/>
      </c>
      <c r="M479" s="47" t="e">
        <f t="array" ref="M479">IF(ROWS(M$13:M479)&gt;COUNTA(K$13:K$1012),"",INDEX(K$13:K$1012,SMALL(IF(K$13:K$1012&lt;&gt;"",ROW(K$13:K$1012)-ROW(K$13)+1),ROWS(M$13:M479))))</f>
        <v>#NUM!</v>
      </c>
      <c r="O479" s="7">
        <f t="shared" si="23"/>
        <v>0</v>
      </c>
      <c r="P479" s="7">
        <f t="shared" si="24"/>
        <v>0</v>
      </c>
    </row>
    <row r="480" spans="1:16" x14ac:dyDescent="0.25">
      <c r="A480" s="9">
        <v>468</v>
      </c>
      <c r="B480" s="56" t="str">
        <f>IF(VLOOKUP(L480,'do 1000 ha'!$B$18:$I$1018,2,0)=0,"",VLOOKUP(L480,'do 1000 ha'!$B$18:$I$1018,2,0))</f>
        <v/>
      </c>
      <c r="C480" s="56" t="str">
        <f>IF(VLOOKUP(L480,'do 1000 ha'!$B$18:$I$1018,4,0)=0,"",VLOOKUP(L480,'do 1000 ha'!$B$18:$I$1018,4,0))</f>
        <v/>
      </c>
      <c r="D480" s="56" t="str">
        <f>IF(VLOOKUP(L480,'do 1000 ha'!$B$18:$I$1018,5,0)=0,"",VLOOKUP(L480,'do 1000 ha'!$B$18:$I$1018,5,0))</f>
        <v/>
      </c>
      <c r="E480" s="56" t="str">
        <f>IF(VLOOKUP(L480,'do 1000 ha'!$B$18:$I$1018,6,0)=0,"",VLOOKUP(L480,'do 1000 ha'!$B$18:$I$1018,6,0))</f>
        <v/>
      </c>
      <c r="F480" s="56" t="str">
        <f>IF(VLOOKUP(L480,'do 1000 ha'!$B$18:$I$1018,7,0)=0,"",VLOOKUP(L480,'do 1000 ha'!$B$18:$I$1018,7,0))</f>
        <v/>
      </c>
      <c r="G480" s="57" t="str">
        <f>IF(VLOOKUP(L480,'do 1000 ha'!$B$18:$I$1018,8,0)=0,"",VLOOKUP(L480,'do 1000 ha'!$B$18:$I$1018,8,0))</f>
        <v/>
      </c>
      <c r="H480" s="25"/>
      <c r="I480" s="53" t="str">
        <f>IF('do 1000 ha'!K486='do 1000 ha'!$AR$8,'do 1000 ha'!AF486,"")</f>
        <v/>
      </c>
      <c r="J480" s="7" t="str">
        <f t="shared" si="22"/>
        <v/>
      </c>
      <c r="K480" s="11" t="str">
        <f t="array" ref="K480">IF(OR(I480=$I$13:I479),"",I480)</f>
        <v/>
      </c>
      <c r="L480" s="7" t="str">
        <f t="array" ref="L480">IFERROR(INDEX(K$13:K$1012,SMALL(IF(K$13:K$1012&lt;&gt;"",ROW(K$13:K$1012)-ROW(K$13)+1),ROWS(K$13:$K480))),"")</f>
        <v/>
      </c>
      <c r="M480" s="47" t="e">
        <f t="array" ref="M480">IF(ROWS(M$13:M480)&gt;COUNTA(K$13:K$1012),"",INDEX(K$13:K$1012,SMALL(IF(K$13:K$1012&lt;&gt;"",ROW(K$13:K$1012)-ROW(K$13)+1),ROWS(M$13:M480))))</f>
        <v>#NUM!</v>
      </c>
      <c r="O480" s="7">
        <f t="shared" si="23"/>
        <v>0</v>
      </c>
      <c r="P480" s="7">
        <f t="shared" si="24"/>
        <v>0</v>
      </c>
    </row>
    <row r="481" spans="1:16" x14ac:dyDescent="0.25">
      <c r="A481" s="9">
        <v>469</v>
      </c>
      <c r="B481" s="56" t="str">
        <f>IF(VLOOKUP(L481,'do 1000 ha'!$B$18:$I$1018,2,0)=0,"",VLOOKUP(L481,'do 1000 ha'!$B$18:$I$1018,2,0))</f>
        <v/>
      </c>
      <c r="C481" s="56" t="str">
        <f>IF(VLOOKUP(L481,'do 1000 ha'!$B$18:$I$1018,4,0)=0,"",VLOOKUP(L481,'do 1000 ha'!$B$18:$I$1018,4,0))</f>
        <v/>
      </c>
      <c r="D481" s="56" t="str">
        <f>IF(VLOOKUP(L481,'do 1000 ha'!$B$18:$I$1018,5,0)=0,"",VLOOKUP(L481,'do 1000 ha'!$B$18:$I$1018,5,0))</f>
        <v/>
      </c>
      <c r="E481" s="56" t="str">
        <f>IF(VLOOKUP(L481,'do 1000 ha'!$B$18:$I$1018,6,0)=0,"",VLOOKUP(L481,'do 1000 ha'!$B$18:$I$1018,6,0))</f>
        <v/>
      </c>
      <c r="F481" s="56" t="str">
        <f>IF(VLOOKUP(L481,'do 1000 ha'!$B$18:$I$1018,7,0)=0,"",VLOOKUP(L481,'do 1000 ha'!$B$18:$I$1018,7,0))</f>
        <v/>
      </c>
      <c r="G481" s="57" t="str">
        <f>IF(VLOOKUP(L481,'do 1000 ha'!$B$18:$I$1018,8,0)=0,"",VLOOKUP(L481,'do 1000 ha'!$B$18:$I$1018,8,0))</f>
        <v/>
      </c>
      <c r="H481" s="25"/>
      <c r="I481" s="53" t="str">
        <f>IF('do 1000 ha'!K487='do 1000 ha'!$AR$8,'do 1000 ha'!AF487,"")</f>
        <v/>
      </c>
      <c r="J481" s="7" t="str">
        <f t="shared" si="22"/>
        <v/>
      </c>
      <c r="K481" s="11" t="str">
        <f t="array" ref="K481">IF(OR(I481=$I$13:I480),"",I481)</f>
        <v/>
      </c>
      <c r="L481" s="7" t="str">
        <f t="array" ref="L481">IFERROR(INDEX(K$13:K$1012,SMALL(IF(K$13:K$1012&lt;&gt;"",ROW(K$13:K$1012)-ROW(K$13)+1),ROWS(K$13:$K481))),"")</f>
        <v/>
      </c>
      <c r="M481" s="47" t="e">
        <f t="array" ref="M481">IF(ROWS(M$13:M481)&gt;COUNTA(K$13:K$1012),"",INDEX(K$13:K$1012,SMALL(IF(K$13:K$1012&lt;&gt;"",ROW(K$13:K$1012)-ROW(K$13)+1),ROWS(M$13:M481))))</f>
        <v>#NUM!</v>
      </c>
      <c r="O481" s="7">
        <f t="shared" si="23"/>
        <v>0</v>
      </c>
      <c r="P481" s="7">
        <f t="shared" si="24"/>
        <v>0</v>
      </c>
    </row>
    <row r="482" spans="1:16" x14ac:dyDescent="0.25">
      <c r="A482" s="9">
        <v>470</v>
      </c>
      <c r="B482" s="56" t="str">
        <f>IF(VLOOKUP(L482,'do 1000 ha'!$B$18:$I$1018,2,0)=0,"",VLOOKUP(L482,'do 1000 ha'!$B$18:$I$1018,2,0))</f>
        <v/>
      </c>
      <c r="C482" s="56" t="str">
        <f>IF(VLOOKUP(L482,'do 1000 ha'!$B$18:$I$1018,4,0)=0,"",VLOOKUP(L482,'do 1000 ha'!$B$18:$I$1018,4,0))</f>
        <v/>
      </c>
      <c r="D482" s="56" t="str">
        <f>IF(VLOOKUP(L482,'do 1000 ha'!$B$18:$I$1018,5,0)=0,"",VLOOKUP(L482,'do 1000 ha'!$B$18:$I$1018,5,0))</f>
        <v/>
      </c>
      <c r="E482" s="56" t="str">
        <f>IF(VLOOKUP(L482,'do 1000 ha'!$B$18:$I$1018,6,0)=0,"",VLOOKUP(L482,'do 1000 ha'!$B$18:$I$1018,6,0))</f>
        <v/>
      </c>
      <c r="F482" s="56" t="str">
        <f>IF(VLOOKUP(L482,'do 1000 ha'!$B$18:$I$1018,7,0)=0,"",VLOOKUP(L482,'do 1000 ha'!$B$18:$I$1018,7,0))</f>
        <v/>
      </c>
      <c r="G482" s="57" t="str">
        <f>IF(VLOOKUP(L482,'do 1000 ha'!$B$18:$I$1018,8,0)=0,"",VLOOKUP(L482,'do 1000 ha'!$B$18:$I$1018,8,0))</f>
        <v/>
      </c>
      <c r="H482" s="25"/>
      <c r="I482" s="53" t="str">
        <f>IF('do 1000 ha'!K488='do 1000 ha'!$AR$8,'do 1000 ha'!AF488,"")</f>
        <v/>
      </c>
      <c r="J482" s="7" t="str">
        <f t="shared" si="22"/>
        <v/>
      </c>
      <c r="K482" s="11" t="str">
        <f t="array" ref="K482">IF(OR(I482=$I$13:I481),"",I482)</f>
        <v/>
      </c>
      <c r="L482" s="7" t="str">
        <f t="array" ref="L482">IFERROR(INDEX(K$13:K$1012,SMALL(IF(K$13:K$1012&lt;&gt;"",ROW(K$13:K$1012)-ROW(K$13)+1),ROWS(K$13:$K482))),"")</f>
        <v/>
      </c>
      <c r="M482" s="47" t="e">
        <f t="array" ref="M482">IF(ROWS(M$13:M482)&gt;COUNTA(K$13:K$1012),"",INDEX(K$13:K$1012,SMALL(IF(K$13:K$1012&lt;&gt;"",ROW(K$13:K$1012)-ROW(K$13)+1),ROWS(M$13:M482))))</f>
        <v>#NUM!</v>
      </c>
      <c r="O482" s="7">
        <f t="shared" si="23"/>
        <v>0</v>
      </c>
      <c r="P482" s="7">
        <f t="shared" si="24"/>
        <v>0</v>
      </c>
    </row>
    <row r="483" spans="1:16" x14ac:dyDescent="0.25">
      <c r="A483" s="9">
        <v>471</v>
      </c>
      <c r="B483" s="56" t="str">
        <f>IF(VLOOKUP(L483,'do 1000 ha'!$B$18:$I$1018,2,0)=0,"",VLOOKUP(L483,'do 1000 ha'!$B$18:$I$1018,2,0))</f>
        <v/>
      </c>
      <c r="C483" s="56" t="str">
        <f>IF(VLOOKUP(L483,'do 1000 ha'!$B$18:$I$1018,4,0)=0,"",VLOOKUP(L483,'do 1000 ha'!$B$18:$I$1018,4,0))</f>
        <v/>
      </c>
      <c r="D483" s="56" t="str">
        <f>IF(VLOOKUP(L483,'do 1000 ha'!$B$18:$I$1018,5,0)=0,"",VLOOKUP(L483,'do 1000 ha'!$B$18:$I$1018,5,0))</f>
        <v/>
      </c>
      <c r="E483" s="56" t="str">
        <f>IF(VLOOKUP(L483,'do 1000 ha'!$B$18:$I$1018,6,0)=0,"",VLOOKUP(L483,'do 1000 ha'!$B$18:$I$1018,6,0))</f>
        <v/>
      </c>
      <c r="F483" s="56" t="str">
        <f>IF(VLOOKUP(L483,'do 1000 ha'!$B$18:$I$1018,7,0)=0,"",VLOOKUP(L483,'do 1000 ha'!$B$18:$I$1018,7,0))</f>
        <v/>
      </c>
      <c r="G483" s="57" t="str">
        <f>IF(VLOOKUP(L483,'do 1000 ha'!$B$18:$I$1018,8,0)=0,"",VLOOKUP(L483,'do 1000 ha'!$B$18:$I$1018,8,0))</f>
        <v/>
      </c>
      <c r="H483" s="25"/>
      <c r="I483" s="53" t="str">
        <f>IF('do 1000 ha'!K489='do 1000 ha'!$AR$8,'do 1000 ha'!AF489,"")</f>
        <v/>
      </c>
      <c r="J483" s="7" t="str">
        <f t="shared" si="22"/>
        <v/>
      </c>
      <c r="K483" s="11" t="str">
        <f t="array" ref="K483">IF(OR(I483=$I$13:I482),"",I483)</f>
        <v/>
      </c>
      <c r="L483" s="7" t="str">
        <f t="array" ref="L483">IFERROR(INDEX(K$13:K$1012,SMALL(IF(K$13:K$1012&lt;&gt;"",ROW(K$13:K$1012)-ROW(K$13)+1),ROWS(K$13:$K483))),"")</f>
        <v/>
      </c>
      <c r="M483" s="47" t="e">
        <f t="array" ref="M483">IF(ROWS(M$13:M483)&gt;COUNTA(K$13:K$1012),"",INDEX(K$13:K$1012,SMALL(IF(K$13:K$1012&lt;&gt;"",ROW(K$13:K$1012)-ROW(K$13)+1),ROWS(M$13:M483))))</f>
        <v>#NUM!</v>
      </c>
      <c r="O483" s="7">
        <f t="shared" si="23"/>
        <v>0</v>
      </c>
      <c r="P483" s="7">
        <f t="shared" si="24"/>
        <v>0</v>
      </c>
    </row>
    <row r="484" spans="1:16" x14ac:dyDescent="0.25">
      <c r="A484" s="9">
        <v>472</v>
      </c>
      <c r="B484" s="56" t="str">
        <f>IF(VLOOKUP(L484,'do 1000 ha'!$B$18:$I$1018,2,0)=0,"",VLOOKUP(L484,'do 1000 ha'!$B$18:$I$1018,2,0))</f>
        <v/>
      </c>
      <c r="C484" s="56" t="str">
        <f>IF(VLOOKUP(L484,'do 1000 ha'!$B$18:$I$1018,4,0)=0,"",VLOOKUP(L484,'do 1000 ha'!$B$18:$I$1018,4,0))</f>
        <v/>
      </c>
      <c r="D484" s="56" t="str">
        <f>IF(VLOOKUP(L484,'do 1000 ha'!$B$18:$I$1018,5,0)=0,"",VLOOKUP(L484,'do 1000 ha'!$B$18:$I$1018,5,0))</f>
        <v/>
      </c>
      <c r="E484" s="56" t="str">
        <f>IF(VLOOKUP(L484,'do 1000 ha'!$B$18:$I$1018,6,0)=0,"",VLOOKUP(L484,'do 1000 ha'!$B$18:$I$1018,6,0))</f>
        <v/>
      </c>
      <c r="F484" s="56" t="str">
        <f>IF(VLOOKUP(L484,'do 1000 ha'!$B$18:$I$1018,7,0)=0,"",VLOOKUP(L484,'do 1000 ha'!$B$18:$I$1018,7,0))</f>
        <v/>
      </c>
      <c r="G484" s="57" t="str">
        <f>IF(VLOOKUP(L484,'do 1000 ha'!$B$18:$I$1018,8,0)=0,"",VLOOKUP(L484,'do 1000 ha'!$B$18:$I$1018,8,0))</f>
        <v/>
      </c>
      <c r="H484" s="25"/>
      <c r="I484" s="53" t="str">
        <f>IF('do 1000 ha'!K490='do 1000 ha'!$AR$8,'do 1000 ha'!AF490,"")</f>
        <v/>
      </c>
      <c r="J484" s="7" t="str">
        <f t="shared" si="22"/>
        <v/>
      </c>
      <c r="K484" s="11" t="str">
        <f t="array" ref="K484">IF(OR(I484=$I$13:I483),"",I484)</f>
        <v/>
      </c>
      <c r="L484" s="7" t="str">
        <f t="array" ref="L484">IFERROR(INDEX(K$13:K$1012,SMALL(IF(K$13:K$1012&lt;&gt;"",ROW(K$13:K$1012)-ROW(K$13)+1),ROWS(K$13:$K484))),"")</f>
        <v/>
      </c>
      <c r="M484" s="47" t="e">
        <f t="array" ref="M484">IF(ROWS(M$13:M484)&gt;COUNTA(K$13:K$1012),"",INDEX(K$13:K$1012,SMALL(IF(K$13:K$1012&lt;&gt;"",ROW(K$13:K$1012)-ROW(K$13)+1),ROWS(M$13:M484))))</f>
        <v>#NUM!</v>
      </c>
      <c r="O484" s="7">
        <f t="shared" si="23"/>
        <v>0</v>
      </c>
      <c r="P484" s="7">
        <f t="shared" si="24"/>
        <v>0</v>
      </c>
    </row>
    <row r="485" spans="1:16" x14ac:dyDescent="0.25">
      <c r="A485" s="9">
        <v>473</v>
      </c>
      <c r="B485" s="56" t="str">
        <f>IF(VLOOKUP(L485,'do 1000 ha'!$B$18:$I$1018,2,0)=0,"",VLOOKUP(L485,'do 1000 ha'!$B$18:$I$1018,2,0))</f>
        <v/>
      </c>
      <c r="C485" s="56" t="str">
        <f>IF(VLOOKUP(L485,'do 1000 ha'!$B$18:$I$1018,4,0)=0,"",VLOOKUP(L485,'do 1000 ha'!$B$18:$I$1018,4,0))</f>
        <v/>
      </c>
      <c r="D485" s="56" t="str">
        <f>IF(VLOOKUP(L485,'do 1000 ha'!$B$18:$I$1018,5,0)=0,"",VLOOKUP(L485,'do 1000 ha'!$B$18:$I$1018,5,0))</f>
        <v/>
      </c>
      <c r="E485" s="56" t="str">
        <f>IF(VLOOKUP(L485,'do 1000 ha'!$B$18:$I$1018,6,0)=0,"",VLOOKUP(L485,'do 1000 ha'!$B$18:$I$1018,6,0))</f>
        <v/>
      </c>
      <c r="F485" s="56" t="str">
        <f>IF(VLOOKUP(L485,'do 1000 ha'!$B$18:$I$1018,7,0)=0,"",VLOOKUP(L485,'do 1000 ha'!$B$18:$I$1018,7,0))</f>
        <v/>
      </c>
      <c r="G485" s="57" t="str">
        <f>IF(VLOOKUP(L485,'do 1000 ha'!$B$18:$I$1018,8,0)=0,"",VLOOKUP(L485,'do 1000 ha'!$B$18:$I$1018,8,0))</f>
        <v/>
      </c>
      <c r="H485" s="25"/>
      <c r="I485" s="53" t="str">
        <f>IF('do 1000 ha'!K491='do 1000 ha'!$AR$8,'do 1000 ha'!AF491,"")</f>
        <v/>
      </c>
      <c r="J485" s="7" t="str">
        <f t="shared" si="22"/>
        <v/>
      </c>
      <c r="K485" s="11" t="str">
        <f t="array" ref="K485">IF(OR(I485=$I$13:I484),"",I485)</f>
        <v/>
      </c>
      <c r="L485" s="7" t="str">
        <f t="array" ref="L485">IFERROR(INDEX(K$13:K$1012,SMALL(IF(K$13:K$1012&lt;&gt;"",ROW(K$13:K$1012)-ROW(K$13)+1),ROWS(K$13:$K485))),"")</f>
        <v/>
      </c>
      <c r="M485" s="47" t="e">
        <f t="array" ref="M485">IF(ROWS(M$13:M485)&gt;COUNTA(K$13:K$1012),"",INDEX(K$13:K$1012,SMALL(IF(K$13:K$1012&lt;&gt;"",ROW(K$13:K$1012)-ROW(K$13)+1),ROWS(M$13:M485))))</f>
        <v>#NUM!</v>
      </c>
      <c r="O485" s="7">
        <f t="shared" si="23"/>
        <v>0</v>
      </c>
      <c r="P485" s="7">
        <f t="shared" si="24"/>
        <v>0</v>
      </c>
    </row>
    <row r="486" spans="1:16" x14ac:dyDescent="0.25">
      <c r="A486" s="9">
        <v>474</v>
      </c>
      <c r="B486" s="56" t="str">
        <f>IF(VLOOKUP(L486,'do 1000 ha'!$B$18:$I$1018,2,0)=0,"",VLOOKUP(L486,'do 1000 ha'!$B$18:$I$1018,2,0))</f>
        <v/>
      </c>
      <c r="C486" s="56" t="str">
        <f>IF(VLOOKUP(L486,'do 1000 ha'!$B$18:$I$1018,4,0)=0,"",VLOOKUP(L486,'do 1000 ha'!$B$18:$I$1018,4,0))</f>
        <v/>
      </c>
      <c r="D486" s="56" t="str">
        <f>IF(VLOOKUP(L486,'do 1000 ha'!$B$18:$I$1018,5,0)=0,"",VLOOKUP(L486,'do 1000 ha'!$B$18:$I$1018,5,0))</f>
        <v/>
      </c>
      <c r="E486" s="56" t="str">
        <f>IF(VLOOKUP(L486,'do 1000 ha'!$B$18:$I$1018,6,0)=0,"",VLOOKUP(L486,'do 1000 ha'!$B$18:$I$1018,6,0))</f>
        <v/>
      </c>
      <c r="F486" s="56" t="str">
        <f>IF(VLOOKUP(L486,'do 1000 ha'!$B$18:$I$1018,7,0)=0,"",VLOOKUP(L486,'do 1000 ha'!$B$18:$I$1018,7,0))</f>
        <v/>
      </c>
      <c r="G486" s="57" t="str">
        <f>IF(VLOOKUP(L486,'do 1000 ha'!$B$18:$I$1018,8,0)=0,"",VLOOKUP(L486,'do 1000 ha'!$B$18:$I$1018,8,0))</f>
        <v/>
      </c>
      <c r="H486" s="25"/>
      <c r="I486" s="53" t="str">
        <f>IF('do 1000 ha'!K492='do 1000 ha'!$AR$8,'do 1000 ha'!AF492,"")</f>
        <v/>
      </c>
      <c r="J486" s="7" t="str">
        <f t="shared" si="22"/>
        <v/>
      </c>
      <c r="K486" s="11" t="str">
        <f t="array" ref="K486">IF(OR(I486=$I$13:I485),"",I486)</f>
        <v/>
      </c>
      <c r="L486" s="7" t="str">
        <f t="array" ref="L486">IFERROR(INDEX(K$13:K$1012,SMALL(IF(K$13:K$1012&lt;&gt;"",ROW(K$13:K$1012)-ROW(K$13)+1),ROWS(K$13:$K486))),"")</f>
        <v/>
      </c>
      <c r="M486" s="47" t="e">
        <f t="array" ref="M486">IF(ROWS(M$13:M486)&gt;COUNTA(K$13:K$1012),"",INDEX(K$13:K$1012,SMALL(IF(K$13:K$1012&lt;&gt;"",ROW(K$13:K$1012)-ROW(K$13)+1),ROWS(M$13:M486))))</f>
        <v>#NUM!</v>
      </c>
      <c r="O486" s="7">
        <f t="shared" si="23"/>
        <v>0</v>
      </c>
      <c r="P486" s="7">
        <f t="shared" si="24"/>
        <v>0</v>
      </c>
    </row>
    <row r="487" spans="1:16" x14ac:dyDescent="0.25">
      <c r="A487" s="9">
        <v>475</v>
      </c>
      <c r="B487" s="56" t="str">
        <f>IF(VLOOKUP(L487,'do 1000 ha'!$B$18:$I$1018,2,0)=0,"",VLOOKUP(L487,'do 1000 ha'!$B$18:$I$1018,2,0))</f>
        <v/>
      </c>
      <c r="C487" s="56" t="str">
        <f>IF(VLOOKUP(L487,'do 1000 ha'!$B$18:$I$1018,4,0)=0,"",VLOOKUP(L487,'do 1000 ha'!$B$18:$I$1018,4,0))</f>
        <v/>
      </c>
      <c r="D487" s="56" t="str">
        <f>IF(VLOOKUP(L487,'do 1000 ha'!$B$18:$I$1018,5,0)=0,"",VLOOKUP(L487,'do 1000 ha'!$B$18:$I$1018,5,0))</f>
        <v/>
      </c>
      <c r="E487" s="56" t="str">
        <f>IF(VLOOKUP(L487,'do 1000 ha'!$B$18:$I$1018,6,0)=0,"",VLOOKUP(L487,'do 1000 ha'!$B$18:$I$1018,6,0))</f>
        <v/>
      </c>
      <c r="F487" s="56" t="str">
        <f>IF(VLOOKUP(L487,'do 1000 ha'!$B$18:$I$1018,7,0)=0,"",VLOOKUP(L487,'do 1000 ha'!$B$18:$I$1018,7,0))</f>
        <v/>
      </c>
      <c r="G487" s="57" t="str">
        <f>IF(VLOOKUP(L487,'do 1000 ha'!$B$18:$I$1018,8,0)=0,"",VLOOKUP(L487,'do 1000 ha'!$B$18:$I$1018,8,0))</f>
        <v/>
      </c>
      <c r="H487" s="25"/>
      <c r="I487" s="53" t="str">
        <f>IF('do 1000 ha'!K493='do 1000 ha'!$AR$8,'do 1000 ha'!AF493,"")</f>
        <v/>
      </c>
      <c r="J487" s="7" t="str">
        <f t="shared" si="22"/>
        <v/>
      </c>
      <c r="K487" s="11" t="str">
        <f t="array" ref="K487">IF(OR(I487=$I$13:I486),"",I487)</f>
        <v/>
      </c>
      <c r="L487" s="7" t="str">
        <f t="array" ref="L487">IFERROR(INDEX(K$13:K$1012,SMALL(IF(K$13:K$1012&lt;&gt;"",ROW(K$13:K$1012)-ROW(K$13)+1),ROWS(K$13:$K487))),"")</f>
        <v/>
      </c>
      <c r="M487" s="47" t="e">
        <f t="array" ref="M487">IF(ROWS(M$13:M487)&gt;COUNTA(K$13:K$1012),"",INDEX(K$13:K$1012,SMALL(IF(K$13:K$1012&lt;&gt;"",ROW(K$13:K$1012)-ROW(K$13)+1),ROWS(M$13:M487))))</f>
        <v>#NUM!</v>
      </c>
      <c r="O487" s="7">
        <f t="shared" si="23"/>
        <v>0</v>
      </c>
      <c r="P487" s="7">
        <f t="shared" si="24"/>
        <v>0</v>
      </c>
    </row>
    <row r="488" spans="1:16" x14ac:dyDescent="0.25">
      <c r="A488" s="9">
        <v>476</v>
      </c>
      <c r="B488" s="56" t="str">
        <f>IF(VLOOKUP(L488,'do 1000 ha'!$B$18:$I$1018,2,0)=0,"",VLOOKUP(L488,'do 1000 ha'!$B$18:$I$1018,2,0))</f>
        <v/>
      </c>
      <c r="C488" s="56" t="str">
        <f>IF(VLOOKUP(L488,'do 1000 ha'!$B$18:$I$1018,4,0)=0,"",VLOOKUP(L488,'do 1000 ha'!$B$18:$I$1018,4,0))</f>
        <v/>
      </c>
      <c r="D488" s="56" t="str">
        <f>IF(VLOOKUP(L488,'do 1000 ha'!$B$18:$I$1018,5,0)=0,"",VLOOKUP(L488,'do 1000 ha'!$B$18:$I$1018,5,0))</f>
        <v/>
      </c>
      <c r="E488" s="56" t="str">
        <f>IF(VLOOKUP(L488,'do 1000 ha'!$B$18:$I$1018,6,0)=0,"",VLOOKUP(L488,'do 1000 ha'!$B$18:$I$1018,6,0))</f>
        <v/>
      </c>
      <c r="F488" s="56" t="str">
        <f>IF(VLOOKUP(L488,'do 1000 ha'!$B$18:$I$1018,7,0)=0,"",VLOOKUP(L488,'do 1000 ha'!$B$18:$I$1018,7,0))</f>
        <v/>
      </c>
      <c r="G488" s="57" t="str">
        <f>IF(VLOOKUP(L488,'do 1000 ha'!$B$18:$I$1018,8,0)=0,"",VLOOKUP(L488,'do 1000 ha'!$B$18:$I$1018,8,0))</f>
        <v/>
      </c>
      <c r="H488" s="25"/>
      <c r="I488" s="53" t="str">
        <f>IF('do 1000 ha'!K494='do 1000 ha'!$AR$8,'do 1000 ha'!AF494,"")</f>
        <v/>
      </c>
      <c r="J488" s="7" t="str">
        <f t="shared" si="22"/>
        <v/>
      </c>
      <c r="K488" s="11" t="str">
        <f t="array" ref="K488">IF(OR(I488=$I$13:I487),"",I488)</f>
        <v/>
      </c>
      <c r="L488" s="7" t="str">
        <f t="array" ref="L488">IFERROR(INDEX(K$13:K$1012,SMALL(IF(K$13:K$1012&lt;&gt;"",ROW(K$13:K$1012)-ROW(K$13)+1),ROWS(K$13:$K488))),"")</f>
        <v/>
      </c>
      <c r="M488" s="47" t="e">
        <f t="array" ref="M488">IF(ROWS(M$13:M488)&gt;COUNTA(K$13:K$1012),"",INDEX(K$13:K$1012,SMALL(IF(K$13:K$1012&lt;&gt;"",ROW(K$13:K$1012)-ROW(K$13)+1),ROWS(M$13:M488))))</f>
        <v>#NUM!</v>
      </c>
      <c r="O488" s="7">
        <f t="shared" si="23"/>
        <v>0</v>
      </c>
      <c r="P488" s="7">
        <f t="shared" si="24"/>
        <v>0</v>
      </c>
    </row>
    <row r="489" spans="1:16" x14ac:dyDescent="0.25">
      <c r="A489" s="9">
        <v>477</v>
      </c>
      <c r="B489" s="56" t="str">
        <f>IF(VLOOKUP(L489,'do 1000 ha'!$B$18:$I$1018,2,0)=0,"",VLOOKUP(L489,'do 1000 ha'!$B$18:$I$1018,2,0))</f>
        <v/>
      </c>
      <c r="C489" s="56" t="str">
        <f>IF(VLOOKUP(L489,'do 1000 ha'!$B$18:$I$1018,4,0)=0,"",VLOOKUP(L489,'do 1000 ha'!$B$18:$I$1018,4,0))</f>
        <v/>
      </c>
      <c r="D489" s="56" t="str">
        <f>IF(VLOOKUP(L489,'do 1000 ha'!$B$18:$I$1018,5,0)=0,"",VLOOKUP(L489,'do 1000 ha'!$B$18:$I$1018,5,0))</f>
        <v/>
      </c>
      <c r="E489" s="56" t="str">
        <f>IF(VLOOKUP(L489,'do 1000 ha'!$B$18:$I$1018,6,0)=0,"",VLOOKUP(L489,'do 1000 ha'!$B$18:$I$1018,6,0))</f>
        <v/>
      </c>
      <c r="F489" s="56" t="str">
        <f>IF(VLOOKUP(L489,'do 1000 ha'!$B$18:$I$1018,7,0)=0,"",VLOOKUP(L489,'do 1000 ha'!$B$18:$I$1018,7,0))</f>
        <v/>
      </c>
      <c r="G489" s="57" t="str">
        <f>IF(VLOOKUP(L489,'do 1000 ha'!$B$18:$I$1018,8,0)=0,"",VLOOKUP(L489,'do 1000 ha'!$B$18:$I$1018,8,0))</f>
        <v/>
      </c>
      <c r="H489" s="25"/>
      <c r="I489" s="53" t="str">
        <f>IF('do 1000 ha'!K495='do 1000 ha'!$AR$8,'do 1000 ha'!AF495,"")</f>
        <v/>
      </c>
      <c r="J489" s="7" t="str">
        <f t="shared" si="22"/>
        <v/>
      </c>
      <c r="K489" s="11" t="str">
        <f t="array" ref="K489">IF(OR(I489=$I$13:I488),"",I489)</f>
        <v/>
      </c>
      <c r="L489" s="7" t="str">
        <f t="array" ref="L489">IFERROR(INDEX(K$13:K$1012,SMALL(IF(K$13:K$1012&lt;&gt;"",ROW(K$13:K$1012)-ROW(K$13)+1),ROWS(K$13:$K489))),"")</f>
        <v/>
      </c>
      <c r="M489" s="47" t="e">
        <f t="array" ref="M489">IF(ROWS(M$13:M489)&gt;COUNTA(K$13:K$1012),"",INDEX(K$13:K$1012,SMALL(IF(K$13:K$1012&lt;&gt;"",ROW(K$13:K$1012)-ROW(K$13)+1),ROWS(M$13:M489))))</f>
        <v>#NUM!</v>
      </c>
      <c r="O489" s="7">
        <f t="shared" si="23"/>
        <v>0</v>
      </c>
      <c r="P489" s="7">
        <f t="shared" si="24"/>
        <v>0</v>
      </c>
    </row>
    <row r="490" spans="1:16" x14ac:dyDescent="0.25">
      <c r="A490" s="9">
        <v>478</v>
      </c>
      <c r="B490" s="56" t="str">
        <f>IF(VLOOKUP(L490,'do 1000 ha'!$B$18:$I$1018,2,0)=0,"",VLOOKUP(L490,'do 1000 ha'!$B$18:$I$1018,2,0))</f>
        <v/>
      </c>
      <c r="C490" s="56" t="str">
        <f>IF(VLOOKUP(L490,'do 1000 ha'!$B$18:$I$1018,4,0)=0,"",VLOOKUP(L490,'do 1000 ha'!$B$18:$I$1018,4,0))</f>
        <v/>
      </c>
      <c r="D490" s="56" t="str">
        <f>IF(VLOOKUP(L490,'do 1000 ha'!$B$18:$I$1018,5,0)=0,"",VLOOKUP(L490,'do 1000 ha'!$B$18:$I$1018,5,0))</f>
        <v/>
      </c>
      <c r="E490" s="56" t="str">
        <f>IF(VLOOKUP(L490,'do 1000 ha'!$B$18:$I$1018,6,0)=0,"",VLOOKUP(L490,'do 1000 ha'!$B$18:$I$1018,6,0))</f>
        <v/>
      </c>
      <c r="F490" s="56" t="str">
        <f>IF(VLOOKUP(L490,'do 1000 ha'!$B$18:$I$1018,7,0)=0,"",VLOOKUP(L490,'do 1000 ha'!$B$18:$I$1018,7,0))</f>
        <v/>
      </c>
      <c r="G490" s="57" t="str">
        <f>IF(VLOOKUP(L490,'do 1000 ha'!$B$18:$I$1018,8,0)=0,"",VLOOKUP(L490,'do 1000 ha'!$B$18:$I$1018,8,0))</f>
        <v/>
      </c>
      <c r="H490" s="25"/>
      <c r="I490" s="53" t="str">
        <f>IF('do 1000 ha'!K496='do 1000 ha'!$AR$8,'do 1000 ha'!AF496,"")</f>
        <v/>
      </c>
      <c r="J490" s="7" t="str">
        <f t="shared" si="22"/>
        <v/>
      </c>
      <c r="K490" s="11" t="str">
        <f t="array" ref="K490">IF(OR(I490=$I$13:I489),"",I490)</f>
        <v/>
      </c>
      <c r="L490" s="7" t="str">
        <f t="array" ref="L490">IFERROR(INDEX(K$13:K$1012,SMALL(IF(K$13:K$1012&lt;&gt;"",ROW(K$13:K$1012)-ROW(K$13)+1),ROWS(K$13:$K490))),"")</f>
        <v/>
      </c>
      <c r="M490" s="47" t="e">
        <f t="array" ref="M490">IF(ROWS(M$13:M490)&gt;COUNTA(K$13:K$1012),"",INDEX(K$13:K$1012,SMALL(IF(K$13:K$1012&lt;&gt;"",ROW(K$13:K$1012)-ROW(K$13)+1),ROWS(M$13:M490))))</f>
        <v>#NUM!</v>
      </c>
      <c r="O490" s="7">
        <f t="shared" si="23"/>
        <v>0</v>
      </c>
      <c r="P490" s="7">
        <f t="shared" si="24"/>
        <v>0</v>
      </c>
    </row>
    <row r="491" spans="1:16" x14ac:dyDescent="0.25">
      <c r="A491" s="9">
        <v>479</v>
      </c>
      <c r="B491" s="56" t="str">
        <f>IF(VLOOKUP(L491,'do 1000 ha'!$B$18:$I$1018,2,0)=0,"",VLOOKUP(L491,'do 1000 ha'!$B$18:$I$1018,2,0))</f>
        <v/>
      </c>
      <c r="C491" s="56" t="str">
        <f>IF(VLOOKUP(L491,'do 1000 ha'!$B$18:$I$1018,4,0)=0,"",VLOOKUP(L491,'do 1000 ha'!$B$18:$I$1018,4,0))</f>
        <v/>
      </c>
      <c r="D491" s="56" t="str">
        <f>IF(VLOOKUP(L491,'do 1000 ha'!$B$18:$I$1018,5,0)=0,"",VLOOKUP(L491,'do 1000 ha'!$B$18:$I$1018,5,0))</f>
        <v/>
      </c>
      <c r="E491" s="56" t="str">
        <f>IF(VLOOKUP(L491,'do 1000 ha'!$B$18:$I$1018,6,0)=0,"",VLOOKUP(L491,'do 1000 ha'!$B$18:$I$1018,6,0))</f>
        <v/>
      </c>
      <c r="F491" s="56" t="str">
        <f>IF(VLOOKUP(L491,'do 1000 ha'!$B$18:$I$1018,7,0)=0,"",VLOOKUP(L491,'do 1000 ha'!$B$18:$I$1018,7,0))</f>
        <v/>
      </c>
      <c r="G491" s="57" t="str">
        <f>IF(VLOOKUP(L491,'do 1000 ha'!$B$18:$I$1018,8,0)=0,"",VLOOKUP(L491,'do 1000 ha'!$B$18:$I$1018,8,0))</f>
        <v/>
      </c>
      <c r="H491" s="25"/>
      <c r="I491" s="53" t="str">
        <f>IF('do 1000 ha'!K497='do 1000 ha'!$AR$8,'do 1000 ha'!AF497,"")</f>
        <v/>
      </c>
      <c r="J491" s="7" t="str">
        <f t="shared" si="22"/>
        <v/>
      </c>
      <c r="K491" s="11" t="str">
        <f t="array" ref="K491">IF(OR(I491=$I$13:I490),"",I491)</f>
        <v/>
      </c>
      <c r="L491" s="7" t="str">
        <f t="array" ref="L491">IFERROR(INDEX(K$13:K$1012,SMALL(IF(K$13:K$1012&lt;&gt;"",ROW(K$13:K$1012)-ROW(K$13)+1),ROWS(K$13:$K491))),"")</f>
        <v/>
      </c>
      <c r="M491" s="47" t="e">
        <f t="array" ref="M491">IF(ROWS(M$13:M491)&gt;COUNTA(K$13:K$1012),"",INDEX(K$13:K$1012,SMALL(IF(K$13:K$1012&lt;&gt;"",ROW(K$13:K$1012)-ROW(K$13)+1),ROWS(M$13:M491))))</f>
        <v>#NUM!</v>
      </c>
      <c r="O491" s="7">
        <f t="shared" si="23"/>
        <v>0</v>
      </c>
      <c r="P491" s="7">
        <f t="shared" si="24"/>
        <v>0</v>
      </c>
    </row>
    <row r="492" spans="1:16" x14ac:dyDescent="0.25">
      <c r="A492" s="9">
        <v>480</v>
      </c>
      <c r="B492" s="56" t="str">
        <f>IF(VLOOKUP(L492,'do 1000 ha'!$B$18:$I$1018,2,0)=0,"",VLOOKUP(L492,'do 1000 ha'!$B$18:$I$1018,2,0))</f>
        <v/>
      </c>
      <c r="C492" s="56" t="str">
        <f>IF(VLOOKUP(L492,'do 1000 ha'!$B$18:$I$1018,4,0)=0,"",VLOOKUP(L492,'do 1000 ha'!$B$18:$I$1018,4,0))</f>
        <v/>
      </c>
      <c r="D492" s="56" t="str">
        <f>IF(VLOOKUP(L492,'do 1000 ha'!$B$18:$I$1018,5,0)=0,"",VLOOKUP(L492,'do 1000 ha'!$B$18:$I$1018,5,0))</f>
        <v/>
      </c>
      <c r="E492" s="56" t="str">
        <f>IF(VLOOKUP(L492,'do 1000 ha'!$B$18:$I$1018,6,0)=0,"",VLOOKUP(L492,'do 1000 ha'!$B$18:$I$1018,6,0))</f>
        <v/>
      </c>
      <c r="F492" s="56" t="str">
        <f>IF(VLOOKUP(L492,'do 1000 ha'!$B$18:$I$1018,7,0)=0,"",VLOOKUP(L492,'do 1000 ha'!$B$18:$I$1018,7,0))</f>
        <v/>
      </c>
      <c r="G492" s="57" t="str">
        <f>IF(VLOOKUP(L492,'do 1000 ha'!$B$18:$I$1018,8,0)=0,"",VLOOKUP(L492,'do 1000 ha'!$B$18:$I$1018,8,0))</f>
        <v/>
      </c>
      <c r="H492" s="25"/>
      <c r="I492" s="53" t="str">
        <f>IF('do 1000 ha'!K498='do 1000 ha'!$AR$8,'do 1000 ha'!AF498,"")</f>
        <v/>
      </c>
      <c r="J492" s="7" t="str">
        <f t="shared" si="22"/>
        <v/>
      </c>
      <c r="K492" s="11" t="str">
        <f t="array" ref="K492">IF(OR(I492=$I$13:I491),"",I492)</f>
        <v/>
      </c>
      <c r="L492" s="7" t="str">
        <f t="array" ref="L492">IFERROR(INDEX(K$13:K$1012,SMALL(IF(K$13:K$1012&lt;&gt;"",ROW(K$13:K$1012)-ROW(K$13)+1),ROWS(K$13:$K492))),"")</f>
        <v/>
      </c>
      <c r="M492" s="47" t="e">
        <f t="array" ref="M492">IF(ROWS(M$13:M492)&gt;COUNTA(K$13:K$1012),"",INDEX(K$13:K$1012,SMALL(IF(K$13:K$1012&lt;&gt;"",ROW(K$13:K$1012)-ROW(K$13)+1),ROWS(M$13:M492))))</f>
        <v>#NUM!</v>
      </c>
      <c r="O492" s="7">
        <f t="shared" si="23"/>
        <v>0</v>
      </c>
      <c r="P492" s="7">
        <f t="shared" si="24"/>
        <v>0</v>
      </c>
    </row>
    <row r="493" spans="1:16" x14ac:dyDescent="0.25">
      <c r="A493" s="9">
        <v>481</v>
      </c>
      <c r="B493" s="56" t="str">
        <f>IF(VLOOKUP(L493,'do 1000 ha'!$B$18:$I$1018,2,0)=0,"",VLOOKUP(L493,'do 1000 ha'!$B$18:$I$1018,2,0))</f>
        <v/>
      </c>
      <c r="C493" s="56" t="str">
        <f>IF(VLOOKUP(L493,'do 1000 ha'!$B$18:$I$1018,4,0)=0,"",VLOOKUP(L493,'do 1000 ha'!$B$18:$I$1018,4,0))</f>
        <v/>
      </c>
      <c r="D493" s="56" t="str">
        <f>IF(VLOOKUP(L493,'do 1000 ha'!$B$18:$I$1018,5,0)=0,"",VLOOKUP(L493,'do 1000 ha'!$B$18:$I$1018,5,0))</f>
        <v/>
      </c>
      <c r="E493" s="56" t="str">
        <f>IF(VLOOKUP(L493,'do 1000 ha'!$B$18:$I$1018,6,0)=0,"",VLOOKUP(L493,'do 1000 ha'!$B$18:$I$1018,6,0))</f>
        <v/>
      </c>
      <c r="F493" s="56" t="str">
        <f>IF(VLOOKUP(L493,'do 1000 ha'!$B$18:$I$1018,7,0)=0,"",VLOOKUP(L493,'do 1000 ha'!$B$18:$I$1018,7,0))</f>
        <v/>
      </c>
      <c r="G493" s="57" t="str">
        <f>IF(VLOOKUP(L493,'do 1000 ha'!$B$18:$I$1018,8,0)=0,"",VLOOKUP(L493,'do 1000 ha'!$B$18:$I$1018,8,0))</f>
        <v/>
      </c>
      <c r="H493" s="25"/>
      <c r="I493" s="53" t="str">
        <f>IF('do 1000 ha'!K499='do 1000 ha'!$AR$8,'do 1000 ha'!AF499,"")</f>
        <v/>
      </c>
      <c r="J493" s="7" t="str">
        <f t="shared" si="22"/>
        <v/>
      </c>
      <c r="K493" s="11" t="str">
        <f t="array" ref="K493">IF(OR(I493=$I$13:I492),"",I493)</f>
        <v/>
      </c>
      <c r="L493" s="7" t="str">
        <f t="array" ref="L493">IFERROR(INDEX(K$13:K$1012,SMALL(IF(K$13:K$1012&lt;&gt;"",ROW(K$13:K$1012)-ROW(K$13)+1),ROWS(K$13:$K493))),"")</f>
        <v/>
      </c>
      <c r="M493" s="47" t="e">
        <f t="array" ref="M493">IF(ROWS(M$13:M493)&gt;COUNTA(K$13:K$1012),"",INDEX(K$13:K$1012,SMALL(IF(K$13:K$1012&lt;&gt;"",ROW(K$13:K$1012)-ROW(K$13)+1),ROWS(M$13:M493))))</f>
        <v>#NUM!</v>
      </c>
      <c r="O493" s="7">
        <f t="shared" si="23"/>
        <v>0</v>
      </c>
      <c r="P493" s="7">
        <f t="shared" si="24"/>
        <v>0</v>
      </c>
    </row>
    <row r="494" spans="1:16" x14ac:dyDescent="0.25">
      <c r="A494" s="9">
        <v>482</v>
      </c>
      <c r="B494" s="56" t="str">
        <f>IF(VLOOKUP(L494,'do 1000 ha'!$B$18:$I$1018,2,0)=0,"",VLOOKUP(L494,'do 1000 ha'!$B$18:$I$1018,2,0))</f>
        <v/>
      </c>
      <c r="C494" s="56" t="str">
        <f>IF(VLOOKUP(L494,'do 1000 ha'!$B$18:$I$1018,4,0)=0,"",VLOOKUP(L494,'do 1000 ha'!$B$18:$I$1018,4,0))</f>
        <v/>
      </c>
      <c r="D494" s="56" t="str">
        <f>IF(VLOOKUP(L494,'do 1000 ha'!$B$18:$I$1018,5,0)=0,"",VLOOKUP(L494,'do 1000 ha'!$B$18:$I$1018,5,0))</f>
        <v/>
      </c>
      <c r="E494" s="56" t="str">
        <f>IF(VLOOKUP(L494,'do 1000 ha'!$B$18:$I$1018,6,0)=0,"",VLOOKUP(L494,'do 1000 ha'!$B$18:$I$1018,6,0))</f>
        <v/>
      </c>
      <c r="F494" s="56" t="str">
        <f>IF(VLOOKUP(L494,'do 1000 ha'!$B$18:$I$1018,7,0)=0,"",VLOOKUP(L494,'do 1000 ha'!$B$18:$I$1018,7,0))</f>
        <v/>
      </c>
      <c r="G494" s="57" t="str">
        <f>IF(VLOOKUP(L494,'do 1000 ha'!$B$18:$I$1018,8,0)=0,"",VLOOKUP(L494,'do 1000 ha'!$B$18:$I$1018,8,0))</f>
        <v/>
      </c>
      <c r="H494" s="25"/>
      <c r="I494" s="53" t="str">
        <f>IF('do 1000 ha'!K500='do 1000 ha'!$AR$8,'do 1000 ha'!AF500,"")</f>
        <v/>
      </c>
      <c r="J494" s="7" t="str">
        <f t="shared" si="22"/>
        <v/>
      </c>
      <c r="K494" s="11" t="str">
        <f t="array" ref="K494">IF(OR(I494=$I$13:I493),"",I494)</f>
        <v/>
      </c>
      <c r="L494" s="7" t="str">
        <f t="array" ref="L494">IFERROR(INDEX(K$13:K$1012,SMALL(IF(K$13:K$1012&lt;&gt;"",ROW(K$13:K$1012)-ROW(K$13)+1),ROWS(K$13:$K494))),"")</f>
        <v/>
      </c>
      <c r="M494" s="47" t="e">
        <f t="array" ref="M494">IF(ROWS(M$13:M494)&gt;COUNTA(K$13:K$1012),"",INDEX(K$13:K$1012,SMALL(IF(K$13:K$1012&lt;&gt;"",ROW(K$13:K$1012)-ROW(K$13)+1),ROWS(M$13:M494))))</f>
        <v>#NUM!</v>
      </c>
      <c r="O494" s="7">
        <f t="shared" si="23"/>
        <v>0</v>
      </c>
      <c r="P494" s="7">
        <f t="shared" si="24"/>
        <v>0</v>
      </c>
    </row>
    <row r="495" spans="1:16" x14ac:dyDescent="0.25">
      <c r="A495" s="9">
        <v>483</v>
      </c>
      <c r="B495" s="56" t="str">
        <f>IF(VLOOKUP(L495,'do 1000 ha'!$B$18:$I$1018,2,0)=0,"",VLOOKUP(L495,'do 1000 ha'!$B$18:$I$1018,2,0))</f>
        <v/>
      </c>
      <c r="C495" s="56" t="str">
        <f>IF(VLOOKUP(L495,'do 1000 ha'!$B$18:$I$1018,4,0)=0,"",VLOOKUP(L495,'do 1000 ha'!$B$18:$I$1018,4,0))</f>
        <v/>
      </c>
      <c r="D495" s="56" t="str">
        <f>IF(VLOOKUP(L495,'do 1000 ha'!$B$18:$I$1018,5,0)=0,"",VLOOKUP(L495,'do 1000 ha'!$B$18:$I$1018,5,0))</f>
        <v/>
      </c>
      <c r="E495" s="56" t="str">
        <f>IF(VLOOKUP(L495,'do 1000 ha'!$B$18:$I$1018,6,0)=0,"",VLOOKUP(L495,'do 1000 ha'!$B$18:$I$1018,6,0))</f>
        <v/>
      </c>
      <c r="F495" s="56" t="str">
        <f>IF(VLOOKUP(L495,'do 1000 ha'!$B$18:$I$1018,7,0)=0,"",VLOOKUP(L495,'do 1000 ha'!$B$18:$I$1018,7,0))</f>
        <v/>
      </c>
      <c r="G495" s="57" t="str">
        <f>IF(VLOOKUP(L495,'do 1000 ha'!$B$18:$I$1018,8,0)=0,"",VLOOKUP(L495,'do 1000 ha'!$B$18:$I$1018,8,0))</f>
        <v/>
      </c>
      <c r="H495" s="25"/>
      <c r="I495" s="53" t="str">
        <f>IF('do 1000 ha'!K501='do 1000 ha'!$AR$8,'do 1000 ha'!AF501,"")</f>
        <v/>
      </c>
      <c r="J495" s="7" t="str">
        <f t="shared" si="22"/>
        <v/>
      </c>
      <c r="K495" s="11" t="str">
        <f t="array" ref="K495">IF(OR(I495=$I$13:I494),"",I495)</f>
        <v/>
      </c>
      <c r="L495" s="7" t="str">
        <f t="array" ref="L495">IFERROR(INDEX(K$13:K$1012,SMALL(IF(K$13:K$1012&lt;&gt;"",ROW(K$13:K$1012)-ROW(K$13)+1),ROWS(K$13:$K495))),"")</f>
        <v/>
      </c>
      <c r="M495" s="47" t="e">
        <f t="array" ref="M495">IF(ROWS(M$13:M495)&gt;COUNTA(K$13:K$1012),"",INDEX(K$13:K$1012,SMALL(IF(K$13:K$1012&lt;&gt;"",ROW(K$13:K$1012)-ROW(K$13)+1),ROWS(M$13:M495))))</f>
        <v>#NUM!</v>
      </c>
      <c r="O495" s="7">
        <f t="shared" si="23"/>
        <v>0</v>
      </c>
      <c r="P495" s="7">
        <f t="shared" si="24"/>
        <v>0</v>
      </c>
    </row>
    <row r="496" spans="1:16" x14ac:dyDescent="0.25">
      <c r="A496" s="9">
        <v>484</v>
      </c>
      <c r="B496" s="56" t="str">
        <f>IF(VLOOKUP(L496,'do 1000 ha'!$B$18:$I$1018,2,0)=0,"",VLOOKUP(L496,'do 1000 ha'!$B$18:$I$1018,2,0))</f>
        <v/>
      </c>
      <c r="C496" s="56" t="str">
        <f>IF(VLOOKUP(L496,'do 1000 ha'!$B$18:$I$1018,4,0)=0,"",VLOOKUP(L496,'do 1000 ha'!$B$18:$I$1018,4,0))</f>
        <v/>
      </c>
      <c r="D496" s="56" t="str">
        <f>IF(VLOOKUP(L496,'do 1000 ha'!$B$18:$I$1018,5,0)=0,"",VLOOKUP(L496,'do 1000 ha'!$B$18:$I$1018,5,0))</f>
        <v/>
      </c>
      <c r="E496" s="56" t="str">
        <f>IF(VLOOKUP(L496,'do 1000 ha'!$B$18:$I$1018,6,0)=0,"",VLOOKUP(L496,'do 1000 ha'!$B$18:$I$1018,6,0))</f>
        <v/>
      </c>
      <c r="F496" s="56" t="str">
        <f>IF(VLOOKUP(L496,'do 1000 ha'!$B$18:$I$1018,7,0)=0,"",VLOOKUP(L496,'do 1000 ha'!$B$18:$I$1018,7,0))</f>
        <v/>
      </c>
      <c r="G496" s="57" t="str">
        <f>IF(VLOOKUP(L496,'do 1000 ha'!$B$18:$I$1018,8,0)=0,"",VLOOKUP(L496,'do 1000 ha'!$B$18:$I$1018,8,0))</f>
        <v/>
      </c>
      <c r="H496" s="25"/>
      <c r="I496" s="53" t="str">
        <f>IF('do 1000 ha'!K502='do 1000 ha'!$AR$8,'do 1000 ha'!AF502,"")</f>
        <v/>
      </c>
      <c r="J496" s="7" t="str">
        <f t="shared" si="22"/>
        <v/>
      </c>
      <c r="K496" s="11" t="str">
        <f t="array" ref="K496">IF(OR(I496=$I$13:I495),"",I496)</f>
        <v/>
      </c>
      <c r="L496" s="7" t="str">
        <f t="array" ref="L496">IFERROR(INDEX(K$13:K$1012,SMALL(IF(K$13:K$1012&lt;&gt;"",ROW(K$13:K$1012)-ROW(K$13)+1),ROWS(K$13:$K496))),"")</f>
        <v/>
      </c>
      <c r="M496" s="47" t="e">
        <f t="array" ref="M496">IF(ROWS(M$13:M496)&gt;COUNTA(K$13:K$1012),"",INDEX(K$13:K$1012,SMALL(IF(K$13:K$1012&lt;&gt;"",ROW(K$13:K$1012)-ROW(K$13)+1),ROWS(M$13:M496))))</f>
        <v>#NUM!</v>
      </c>
      <c r="O496" s="7">
        <f t="shared" si="23"/>
        <v>0</v>
      </c>
      <c r="P496" s="7">
        <f t="shared" si="24"/>
        <v>0</v>
      </c>
    </row>
    <row r="497" spans="1:16" x14ac:dyDescent="0.25">
      <c r="A497" s="9">
        <v>485</v>
      </c>
      <c r="B497" s="56" t="str">
        <f>IF(VLOOKUP(L497,'do 1000 ha'!$B$18:$I$1018,2,0)=0,"",VLOOKUP(L497,'do 1000 ha'!$B$18:$I$1018,2,0))</f>
        <v/>
      </c>
      <c r="C497" s="56" t="str">
        <f>IF(VLOOKUP(L497,'do 1000 ha'!$B$18:$I$1018,4,0)=0,"",VLOOKUP(L497,'do 1000 ha'!$B$18:$I$1018,4,0))</f>
        <v/>
      </c>
      <c r="D497" s="56" t="str">
        <f>IF(VLOOKUP(L497,'do 1000 ha'!$B$18:$I$1018,5,0)=0,"",VLOOKUP(L497,'do 1000 ha'!$B$18:$I$1018,5,0))</f>
        <v/>
      </c>
      <c r="E497" s="56" t="str">
        <f>IF(VLOOKUP(L497,'do 1000 ha'!$B$18:$I$1018,6,0)=0,"",VLOOKUP(L497,'do 1000 ha'!$B$18:$I$1018,6,0))</f>
        <v/>
      </c>
      <c r="F497" s="56" t="str">
        <f>IF(VLOOKUP(L497,'do 1000 ha'!$B$18:$I$1018,7,0)=0,"",VLOOKUP(L497,'do 1000 ha'!$B$18:$I$1018,7,0))</f>
        <v/>
      </c>
      <c r="G497" s="57" t="str">
        <f>IF(VLOOKUP(L497,'do 1000 ha'!$B$18:$I$1018,8,0)=0,"",VLOOKUP(L497,'do 1000 ha'!$B$18:$I$1018,8,0))</f>
        <v/>
      </c>
      <c r="H497" s="25"/>
      <c r="I497" s="53" t="str">
        <f>IF('do 1000 ha'!K503='do 1000 ha'!$AR$8,'do 1000 ha'!AF503,"")</f>
        <v/>
      </c>
      <c r="J497" s="7" t="str">
        <f t="shared" si="22"/>
        <v/>
      </c>
      <c r="K497" s="11" t="str">
        <f t="array" ref="K497">IF(OR(I497=$I$13:I496),"",I497)</f>
        <v/>
      </c>
      <c r="L497" s="7" t="str">
        <f t="array" ref="L497">IFERROR(INDEX(K$13:K$1012,SMALL(IF(K$13:K$1012&lt;&gt;"",ROW(K$13:K$1012)-ROW(K$13)+1),ROWS(K$13:$K497))),"")</f>
        <v/>
      </c>
      <c r="M497" s="47" t="e">
        <f t="array" ref="M497">IF(ROWS(M$13:M497)&gt;COUNTA(K$13:K$1012),"",INDEX(K$13:K$1012,SMALL(IF(K$13:K$1012&lt;&gt;"",ROW(K$13:K$1012)-ROW(K$13)+1),ROWS(M$13:M497))))</f>
        <v>#NUM!</v>
      </c>
      <c r="O497" s="7">
        <f t="shared" si="23"/>
        <v>0</v>
      </c>
      <c r="P497" s="7">
        <f t="shared" si="24"/>
        <v>0</v>
      </c>
    </row>
    <row r="498" spans="1:16" x14ac:dyDescent="0.25">
      <c r="A498" s="9">
        <v>486</v>
      </c>
      <c r="B498" s="56" t="str">
        <f>IF(VLOOKUP(L498,'do 1000 ha'!$B$18:$I$1018,2,0)=0,"",VLOOKUP(L498,'do 1000 ha'!$B$18:$I$1018,2,0))</f>
        <v/>
      </c>
      <c r="C498" s="56" t="str">
        <f>IF(VLOOKUP(L498,'do 1000 ha'!$B$18:$I$1018,4,0)=0,"",VLOOKUP(L498,'do 1000 ha'!$B$18:$I$1018,4,0))</f>
        <v/>
      </c>
      <c r="D498" s="56" t="str">
        <f>IF(VLOOKUP(L498,'do 1000 ha'!$B$18:$I$1018,5,0)=0,"",VLOOKUP(L498,'do 1000 ha'!$B$18:$I$1018,5,0))</f>
        <v/>
      </c>
      <c r="E498" s="56" t="str">
        <f>IF(VLOOKUP(L498,'do 1000 ha'!$B$18:$I$1018,6,0)=0,"",VLOOKUP(L498,'do 1000 ha'!$B$18:$I$1018,6,0))</f>
        <v/>
      </c>
      <c r="F498" s="56" t="str">
        <f>IF(VLOOKUP(L498,'do 1000 ha'!$B$18:$I$1018,7,0)=0,"",VLOOKUP(L498,'do 1000 ha'!$B$18:$I$1018,7,0))</f>
        <v/>
      </c>
      <c r="G498" s="57" t="str">
        <f>IF(VLOOKUP(L498,'do 1000 ha'!$B$18:$I$1018,8,0)=0,"",VLOOKUP(L498,'do 1000 ha'!$B$18:$I$1018,8,0))</f>
        <v/>
      </c>
      <c r="H498" s="25"/>
      <c r="I498" s="53" t="str">
        <f>IF('do 1000 ha'!K504='do 1000 ha'!$AR$8,'do 1000 ha'!AF504,"")</f>
        <v/>
      </c>
      <c r="J498" s="7" t="str">
        <f t="shared" si="22"/>
        <v/>
      </c>
      <c r="K498" s="11" t="str">
        <f t="array" ref="K498">IF(OR(I498=$I$13:I497),"",I498)</f>
        <v/>
      </c>
      <c r="L498" s="7" t="str">
        <f t="array" ref="L498">IFERROR(INDEX(K$13:K$1012,SMALL(IF(K$13:K$1012&lt;&gt;"",ROW(K$13:K$1012)-ROW(K$13)+1),ROWS(K$13:$K498))),"")</f>
        <v/>
      </c>
      <c r="M498" s="47" t="e">
        <f t="array" ref="M498">IF(ROWS(M$13:M498)&gt;COUNTA(K$13:K$1012),"",INDEX(K$13:K$1012,SMALL(IF(K$13:K$1012&lt;&gt;"",ROW(K$13:K$1012)-ROW(K$13)+1),ROWS(M$13:M498))))</f>
        <v>#NUM!</v>
      </c>
      <c r="O498" s="7">
        <f t="shared" si="23"/>
        <v>0</v>
      </c>
      <c r="P498" s="7">
        <f t="shared" si="24"/>
        <v>0</v>
      </c>
    </row>
    <row r="499" spans="1:16" x14ac:dyDescent="0.25">
      <c r="A499" s="9">
        <v>487</v>
      </c>
      <c r="B499" s="56" t="str">
        <f>IF(VLOOKUP(L499,'do 1000 ha'!$B$18:$I$1018,2,0)=0,"",VLOOKUP(L499,'do 1000 ha'!$B$18:$I$1018,2,0))</f>
        <v/>
      </c>
      <c r="C499" s="56" t="str">
        <f>IF(VLOOKUP(L499,'do 1000 ha'!$B$18:$I$1018,4,0)=0,"",VLOOKUP(L499,'do 1000 ha'!$B$18:$I$1018,4,0))</f>
        <v/>
      </c>
      <c r="D499" s="56" t="str">
        <f>IF(VLOOKUP(L499,'do 1000 ha'!$B$18:$I$1018,5,0)=0,"",VLOOKUP(L499,'do 1000 ha'!$B$18:$I$1018,5,0))</f>
        <v/>
      </c>
      <c r="E499" s="56" t="str">
        <f>IF(VLOOKUP(L499,'do 1000 ha'!$B$18:$I$1018,6,0)=0,"",VLOOKUP(L499,'do 1000 ha'!$B$18:$I$1018,6,0))</f>
        <v/>
      </c>
      <c r="F499" s="56" t="str">
        <f>IF(VLOOKUP(L499,'do 1000 ha'!$B$18:$I$1018,7,0)=0,"",VLOOKUP(L499,'do 1000 ha'!$B$18:$I$1018,7,0))</f>
        <v/>
      </c>
      <c r="G499" s="57" t="str">
        <f>IF(VLOOKUP(L499,'do 1000 ha'!$B$18:$I$1018,8,0)=0,"",VLOOKUP(L499,'do 1000 ha'!$B$18:$I$1018,8,0))</f>
        <v/>
      </c>
      <c r="H499" s="25"/>
      <c r="I499" s="53" t="str">
        <f>IF('do 1000 ha'!K505='do 1000 ha'!$AR$8,'do 1000 ha'!AF505,"")</f>
        <v/>
      </c>
      <c r="J499" s="7" t="str">
        <f t="shared" si="22"/>
        <v/>
      </c>
      <c r="K499" s="11" t="str">
        <f t="array" ref="K499">IF(OR(I499=$I$13:I498),"",I499)</f>
        <v/>
      </c>
      <c r="L499" s="7" t="str">
        <f t="array" ref="L499">IFERROR(INDEX(K$13:K$1012,SMALL(IF(K$13:K$1012&lt;&gt;"",ROW(K$13:K$1012)-ROW(K$13)+1),ROWS(K$13:$K499))),"")</f>
        <v/>
      </c>
      <c r="M499" s="47" t="e">
        <f t="array" ref="M499">IF(ROWS(M$13:M499)&gt;COUNTA(K$13:K$1012),"",INDEX(K$13:K$1012,SMALL(IF(K$13:K$1012&lt;&gt;"",ROW(K$13:K$1012)-ROW(K$13)+1),ROWS(M$13:M499))))</f>
        <v>#NUM!</v>
      </c>
      <c r="O499" s="7">
        <f t="shared" si="23"/>
        <v>0</v>
      </c>
      <c r="P499" s="7">
        <f t="shared" si="24"/>
        <v>0</v>
      </c>
    </row>
    <row r="500" spans="1:16" x14ac:dyDescent="0.25">
      <c r="A500" s="9">
        <v>488</v>
      </c>
      <c r="B500" s="56" t="str">
        <f>IF(VLOOKUP(L500,'do 1000 ha'!$B$18:$I$1018,2,0)=0,"",VLOOKUP(L500,'do 1000 ha'!$B$18:$I$1018,2,0))</f>
        <v/>
      </c>
      <c r="C500" s="56" t="str">
        <f>IF(VLOOKUP(L500,'do 1000 ha'!$B$18:$I$1018,4,0)=0,"",VLOOKUP(L500,'do 1000 ha'!$B$18:$I$1018,4,0))</f>
        <v/>
      </c>
      <c r="D500" s="56" t="str">
        <f>IF(VLOOKUP(L500,'do 1000 ha'!$B$18:$I$1018,5,0)=0,"",VLOOKUP(L500,'do 1000 ha'!$B$18:$I$1018,5,0))</f>
        <v/>
      </c>
      <c r="E500" s="56" t="str">
        <f>IF(VLOOKUP(L500,'do 1000 ha'!$B$18:$I$1018,6,0)=0,"",VLOOKUP(L500,'do 1000 ha'!$B$18:$I$1018,6,0))</f>
        <v/>
      </c>
      <c r="F500" s="56" t="str">
        <f>IF(VLOOKUP(L500,'do 1000 ha'!$B$18:$I$1018,7,0)=0,"",VLOOKUP(L500,'do 1000 ha'!$B$18:$I$1018,7,0))</f>
        <v/>
      </c>
      <c r="G500" s="57" t="str">
        <f>IF(VLOOKUP(L500,'do 1000 ha'!$B$18:$I$1018,8,0)=0,"",VLOOKUP(L500,'do 1000 ha'!$B$18:$I$1018,8,0))</f>
        <v/>
      </c>
      <c r="H500" s="25"/>
      <c r="I500" s="53" t="str">
        <f>IF('do 1000 ha'!K506='do 1000 ha'!$AR$8,'do 1000 ha'!AF506,"")</f>
        <v/>
      </c>
      <c r="J500" s="7" t="str">
        <f t="shared" si="22"/>
        <v/>
      </c>
      <c r="K500" s="11" t="str">
        <f t="array" ref="K500">IF(OR(I500=$I$13:I499),"",I500)</f>
        <v/>
      </c>
      <c r="L500" s="7" t="str">
        <f t="array" ref="L500">IFERROR(INDEX(K$13:K$1012,SMALL(IF(K$13:K$1012&lt;&gt;"",ROW(K$13:K$1012)-ROW(K$13)+1),ROWS(K$13:$K500))),"")</f>
        <v/>
      </c>
      <c r="M500" s="47" t="e">
        <f t="array" ref="M500">IF(ROWS(M$13:M500)&gt;COUNTA(K$13:K$1012),"",INDEX(K$13:K$1012,SMALL(IF(K$13:K$1012&lt;&gt;"",ROW(K$13:K$1012)-ROW(K$13)+1),ROWS(M$13:M500))))</f>
        <v>#NUM!</v>
      </c>
      <c r="O500" s="7">
        <f t="shared" si="23"/>
        <v>0</v>
      </c>
      <c r="P500" s="7">
        <f t="shared" si="24"/>
        <v>0</v>
      </c>
    </row>
    <row r="501" spans="1:16" x14ac:dyDescent="0.25">
      <c r="A501" s="9">
        <v>489</v>
      </c>
      <c r="B501" s="56" t="str">
        <f>IF(VLOOKUP(L501,'do 1000 ha'!$B$18:$I$1018,2,0)=0,"",VLOOKUP(L501,'do 1000 ha'!$B$18:$I$1018,2,0))</f>
        <v/>
      </c>
      <c r="C501" s="56" t="str">
        <f>IF(VLOOKUP(L501,'do 1000 ha'!$B$18:$I$1018,4,0)=0,"",VLOOKUP(L501,'do 1000 ha'!$B$18:$I$1018,4,0))</f>
        <v/>
      </c>
      <c r="D501" s="56" t="str">
        <f>IF(VLOOKUP(L501,'do 1000 ha'!$B$18:$I$1018,5,0)=0,"",VLOOKUP(L501,'do 1000 ha'!$B$18:$I$1018,5,0))</f>
        <v/>
      </c>
      <c r="E501" s="56" t="str">
        <f>IF(VLOOKUP(L501,'do 1000 ha'!$B$18:$I$1018,6,0)=0,"",VLOOKUP(L501,'do 1000 ha'!$B$18:$I$1018,6,0))</f>
        <v/>
      </c>
      <c r="F501" s="56" t="str">
        <f>IF(VLOOKUP(L501,'do 1000 ha'!$B$18:$I$1018,7,0)=0,"",VLOOKUP(L501,'do 1000 ha'!$B$18:$I$1018,7,0))</f>
        <v/>
      </c>
      <c r="G501" s="57" t="str">
        <f>IF(VLOOKUP(L501,'do 1000 ha'!$B$18:$I$1018,8,0)=0,"",VLOOKUP(L501,'do 1000 ha'!$B$18:$I$1018,8,0))</f>
        <v/>
      </c>
      <c r="H501" s="25"/>
      <c r="I501" s="53" t="str">
        <f>IF('do 1000 ha'!K507='do 1000 ha'!$AR$8,'do 1000 ha'!AF507,"")</f>
        <v/>
      </c>
      <c r="J501" s="7" t="str">
        <f t="shared" si="22"/>
        <v/>
      </c>
      <c r="K501" s="11" t="str">
        <f t="array" ref="K501">IF(OR(I501=$I$13:I500),"",I501)</f>
        <v/>
      </c>
      <c r="L501" s="7" t="str">
        <f t="array" ref="L501">IFERROR(INDEX(K$13:K$1012,SMALL(IF(K$13:K$1012&lt;&gt;"",ROW(K$13:K$1012)-ROW(K$13)+1),ROWS(K$13:$K501))),"")</f>
        <v/>
      </c>
      <c r="M501" s="47" t="e">
        <f t="array" ref="M501">IF(ROWS(M$13:M501)&gt;COUNTA(K$13:K$1012),"",INDEX(K$13:K$1012,SMALL(IF(K$13:K$1012&lt;&gt;"",ROW(K$13:K$1012)-ROW(K$13)+1),ROWS(M$13:M501))))</f>
        <v>#NUM!</v>
      </c>
      <c r="O501" s="7">
        <f t="shared" si="23"/>
        <v>0</v>
      </c>
      <c r="P501" s="7">
        <f t="shared" si="24"/>
        <v>0</v>
      </c>
    </row>
    <row r="502" spans="1:16" x14ac:dyDescent="0.25">
      <c r="A502" s="9">
        <v>490</v>
      </c>
      <c r="B502" s="56" t="str">
        <f>IF(VLOOKUP(L502,'do 1000 ha'!$B$18:$I$1018,2,0)=0,"",VLOOKUP(L502,'do 1000 ha'!$B$18:$I$1018,2,0))</f>
        <v/>
      </c>
      <c r="C502" s="56" t="str">
        <f>IF(VLOOKUP(L502,'do 1000 ha'!$B$18:$I$1018,4,0)=0,"",VLOOKUP(L502,'do 1000 ha'!$B$18:$I$1018,4,0))</f>
        <v/>
      </c>
      <c r="D502" s="56" t="str">
        <f>IF(VLOOKUP(L502,'do 1000 ha'!$B$18:$I$1018,5,0)=0,"",VLOOKUP(L502,'do 1000 ha'!$B$18:$I$1018,5,0))</f>
        <v/>
      </c>
      <c r="E502" s="56" t="str">
        <f>IF(VLOOKUP(L502,'do 1000 ha'!$B$18:$I$1018,6,0)=0,"",VLOOKUP(L502,'do 1000 ha'!$B$18:$I$1018,6,0))</f>
        <v/>
      </c>
      <c r="F502" s="56" t="str">
        <f>IF(VLOOKUP(L502,'do 1000 ha'!$B$18:$I$1018,7,0)=0,"",VLOOKUP(L502,'do 1000 ha'!$B$18:$I$1018,7,0))</f>
        <v/>
      </c>
      <c r="G502" s="57" t="str">
        <f>IF(VLOOKUP(L502,'do 1000 ha'!$B$18:$I$1018,8,0)=0,"",VLOOKUP(L502,'do 1000 ha'!$B$18:$I$1018,8,0))</f>
        <v/>
      </c>
      <c r="H502" s="25"/>
      <c r="I502" s="53" t="str">
        <f>IF('do 1000 ha'!K508='do 1000 ha'!$AR$8,'do 1000 ha'!AF508,"")</f>
        <v/>
      </c>
      <c r="J502" s="7" t="str">
        <f t="shared" si="22"/>
        <v/>
      </c>
      <c r="K502" s="11" t="str">
        <f t="array" ref="K502">IF(OR(I502=$I$13:I501),"",I502)</f>
        <v/>
      </c>
      <c r="L502" s="7" t="str">
        <f t="array" ref="L502">IFERROR(INDEX(K$13:K$1012,SMALL(IF(K$13:K$1012&lt;&gt;"",ROW(K$13:K$1012)-ROW(K$13)+1),ROWS(K$13:$K502))),"")</f>
        <v/>
      </c>
      <c r="M502" s="47" t="e">
        <f t="array" ref="M502">IF(ROWS(M$13:M502)&gt;COUNTA(K$13:K$1012),"",INDEX(K$13:K$1012,SMALL(IF(K$13:K$1012&lt;&gt;"",ROW(K$13:K$1012)-ROW(K$13)+1),ROWS(M$13:M502))))</f>
        <v>#NUM!</v>
      </c>
      <c r="O502" s="7">
        <f t="shared" si="23"/>
        <v>0</v>
      </c>
      <c r="P502" s="7">
        <f t="shared" si="24"/>
        <v>0</v>
      </c>
    </row>
    <row r="503" spans="1:16" x14ac:dyDescent="0.25">
      <c r="A503" s="9">
        <v>491</v>
      </c>
      <c r="B503" s="56" t="str">
        <f>IF(VLOOKUP(L503,'do 1000 ha'!$B$18:$I$1018,2,0)=0,"",VLOOKUP(L503,'do 1000 ha'!$B$18:$I$1018,2,0))</f>
        <v/>
      </c>
      <c r="C503" s="56" t="str">
        <f>IF(VLOOKUP(L503,'do 1000 ha'!$B$18:$I$1018,4,0)=0,"",VLOOKUP(L503,'do 1000 ha'!$B$18:$I$1018,4,0))</f>
        <v/>
      </c>
      <c r="D503" s="56" t="str">
        <f>IF(VLOOKUP(L503,'do 1000 ha'!$B$18:$I$1018,5,0)=0,"",VLOOKUP(L503,'do 1000 ha'!$B$18:$I$1018,5,0))</f>
        <v/>
      </c>
      <c r="E503" s="56" t="str">
        <f>IF(VLOOKUP(L503,'do 1000 ha'!$B$18:$I$1018,6,0)=0,"",VLOOKUP(L503,'do 1000 ha'!$B$18:$I$1018,6,0))</f>
        <v/>
      </c>
      <c r="F503" s="56" t="str">
        <f>IF(VLOOKUP(L503,'do 1000 ha'!$B$18:$I$1018,7,0)=0,"",VLOOKUP(L503,'do 1000 ha'!$B$18:$I$1018,7,0))</f>
        <v/>
      </c>
      <c r="G503" s="57" t="str">
        <f>IF(VLOOKUP(L503,'do 1000 ha'!$B$18:$I$1018,8,0)=0,"",VLOOKUP(L503,'do 1000 ha'!$B$18:$I$1018,8,0))</f>
        <v/>
      </c>
      <c r="H503" s="25"/>
      <c r="I503" s="53" t="str">
        <f>IF('do 1000 ha'!K509='do 1000 ha'!$AR$8,'do 1000 ha'!AF509,"")</f>
        <v/>
      </c>
      <c r="J503" s="7" t="str">
        <f t="shared" si="22"/>
        <v/>
      </c>
      <c r="K503" s="11" t="str">
        <f t="array" ref="K503">IF(OR(I503=$I$13:I502),"",I503)</f>
        <v/>
      </c>
      <c r="L503" s="7" t="str">
        <f t="array" ref="L503">IFERROR(INDEX(K$13:K$1012,SMALL(IF(K$13:K$1012&lt;&gt;"",ROW(K$13:K$1012)-ROW(K$13)+1),ROWS(K$13:$K503))),"")</f>
        <v/>
      </c>
      <c r="M503" s="47" t="e">
        <f t="array" ref="M503">IF(ROWS(M$13:M503)&gt;COUNTA(K$13:K$1012),"",INDEX(K$13:K$1012,SMALL(IF(K$13:K$1012&lt;&gt;"",ROW(K$13:K$1012)-ROW(K$13)+1),ROWS(M$13:M503))))</f>
        <v>#NUM!</v>
      </c>
      <c r="O503" s="7">
        <f t="shared" si="23"/>
        <v>0</v>
      </c>
      <c r="P503" s="7">
        <f t="shared" si="24"/>
        <v>0</v>
      </c>
    </row>
    <row r="504" spans="1:16" x14ac:dyDescent="0.25">
      <c r="A504" s="9">
        <v>492</v>
      </c>
      <c r="B504" s="56" t="str">
        <f>IF(VLOOKUP(L504,'do 1000 ha'!$B$18:$I$1018,2,0)=0,"",VLOOKUP(L504,'do 1000 ha'!$B$18:$I$1018,2,0))</f>
        <v/>
      </c>
      <c r="C504" s="56" t="str">
        <f>IF(VLOOKUP(L504,'do 1000 ha'!$B$18:$I$1018,4,0)=0,"",VLOOKUP(L504,'do 1000 ha'!$B$18:$I$1018,4,0))</f>
        <v/>
      </c>
      <c r="D504" s="56" t="str">
        <f>IF(VLOOKUP(L504,'do 1000 ha'!$B$18:$I$1018,5,0)=0,"",VLOOKUP(L504,'do 1000 ha'!$B$18:$I$1018,5,0))</f>
        <v/>
      </c>
      <c r="E504" s="56" t="str">
        <f>IF(VLOOKUP(L504,'do 1000 ha'!$B$18:$I$1018,6,0)=0,"",VLOOKUP(L504,'do 1000 ha'!$B$18:$I$1018,6,0))</f>
        <v/>
      </c>
      <c r="F504" s="56" t="str">
        <f>IF(VLOOKUP(L504,'do 1000 ha'!$B$18:$I$1018,7,0)=0,"",VLOOKUP(L504,'do 1000 ha'!$B$18:$I$1018,7,0))</f>
        <v/>
      </c>
      <c r="G504" s="57" t="str">
        <f>IF(VLOOKUP(L504,'do 1000 ha'!$B$18:$I$1018,8,0)=0,"",VLOOKUP(L504,'do 1000 ha'!$B$18:$I$1018,8,0))</f>
        <v/>
      </c>
      <c r="H504" s="25"/>
      <c r="I504" s="53" t="str">
        <f>IF('do 1000 ha'!K510='do 1000 ha'!$AR$8,'do 1000 ha'!AF510,"")</f>
        <v/>
      </c>
      <c r="J504" s="7" t="str">
        <f t="shared" si="22"/>
        <v/>
      </c>
      <c r="K504" s="11" t="str">
        <f t="array" ref="K504">IF(OR(I504=$I$13:I503),"",I504)</f>
        <v/>
      </c>
      <c r="L504" s="7" t="str">
        <f t="array" ref="L504">IFERROR(INDEX(K$13:K$1012,SMALL(IF(K$13:K$1012&lt;&gt;"",ROW(K$13:K$1012)-ROW(K$13)+1),ROWS(K$13:$K504))),"")</f>
        <v/>
      </c>
      <c r="M504" s="47" t="e">
        <f t="array" ref="M504">IF(ROWS(M$13:M504)&gt;COUNTA(K$13:K$1012),"",INDEX(K$13:K$1012,SMALL(IF(K$13:K$1012&lt;&gt;"",ROW(K$13:K$1012)-ROW(K$13)+1),ROWS(M$13:M504))))</f>
        <v>#NUM!</v>
      </c>
      <c r="O504" s="7">
        <f t="shared" si="23"/>
        <v>0</v>
      </c>
      <c r="P504" s="7">
        <f t="shared" si="24"/>
        <v>0</v>
      </c>
    </row>
    <row r="505" spans="1:16" x14ac:dyDescent="0.25">
      <c r="A505" s="9">
        <v>493</v>
      </c>
      <c r="B505" s="56" t="str">
        <f>IF(VLOOKUP(L505,'do 1000 ha'!$B$18:$I$1018,2,0)=0,"",VLOOKUP(L505,'do 1000 ha'!$B$18:$I$1018,2,0))</f>
        <v/>
      </c>
      <c r="C505" s="56" t="str">
        <f>IF(VLOOKUP(L505,'do 1000 ha'!$B$18:$I$1018,4,0)=0,"",VLOOKUP(L505,'do 1000 ha'!$B$18:$I$1018,4,0))</f>
        <v/>
      </c>
      <c r="D505" s="56" t="str">
        <f>IF(VLOOKUP(L505,'do 1000 ha'!$B$18:$I$1018,5,0)=0,"",VLOOKUP(L505,'do 1000 ha'!$B$18:$I$1018,5,0))</f>
        <v/>
      </c>
      <c r="E505" s="56" t="str">
        <f>IF(VLOOKUP(L505,'do 1000 ha'!$B$18:$I$1018,6,0)=0,"",VLOOKUP(L505,'do 1000 ha'!$B$18:$I$1018,6,0))</f>
        <v/>
      </c>
      <c r="F505" s="56" t="str">
        <f>IF(VLOOKUP(L505,'do 1000 ha'!$B$18:$I$1018,7,0)=0,"",VLOOKUP(L505,'do 1000 ha'!$B$18:$I$1018,7,0))</f>
        <v/>
      </c>
      <c r="G505" s="57" t="str">
        <f>IF(VLOOKUP(L505,'do 1000 ha'!$B$18:$I$1018,8,0)=0,"",VLOOKUP(L505,'do 1000 ha'!$B$18:$I$1018,8,0))</f>
        <v/>
      </c>
      <c r="H505" s="25"/>
      <c r="I505" s="53" t="str">
        <f>IF('do 1000 ha'!K511='do 1000 ha'!$AR$8,'do 1000 ha'!AF511,"")</f>
        <v/>
      </c>
      <c r="J505" s="7" t="str">
        <f t="shared" si="22"/>
        <v/>
      </c>
      <c r="K505" s="11" t="str">
        <f t="array" ref="K505">IF(OR(I505=$I$13:I504),"",I505)</f>
        <v/>
      </c>
      <c r="L505" s="7" t="str">
        <f t="array" ref="L505">IFERROR(INDEX(K$13:K$1012,SMALL(IF(K$13:K$1012&lt;&gt;"",ROW(K$13:K$1012)-ROW(K$13)+1),ROWS(K$13:$K505))),"")</f>
        <v/>
      </c>
      <c r="M505" s="47" t="e">
        <f t="array" ref="M505">IF(ROWS(M$13:M505)&gt;COUNTA(K$13:K$1012),"",INDEX(K$13:K$1012,SMALL(IF(K$13:K$1012&lt;&gt;"",ROW(K$13:K$1012)-ROW(K$13)+1),ROWS(M$13:M505))))</f>
        <v>#NUM!</v>
      </c>
      <c r="O505" s="7">
        <f t="shared" si="23"/>
        <v>0</v>
      </c>
      <c r="P505" s="7">
        <f t="shared" si="24"/>
        <v>0</v>
      </c>
    </row>
    <row r="506" spans="1:16" x14ac:dyDescent="0.25">
      <c r="A506" s="9">
        <v>494</v>
      </c>
      <c r="B506" s="56" t="str">
        <f>IF(VLOOKUP(L506,'do 1000 ha'!$B$18:$I$1018,2,0)=0,"",VLOOKUP(L506,'do 1000 ha'!$B$18:$I$1018,2,0))</f>
        <v/>
      </c>
      <c r="C506" s="56" t="str">
        <f>IF(VLOOKUP(L506,'do 1000 ha'!$B$18:$I$1018,4,0)=0,"",VLOOKUP(L506,'do 1000 ha'!$B$18:$I$1018,4,0))</f>
        <v/>
      </c>
      <c r="D506" s="56" t="str">
        <f>IF(VLOOKUP(L506,'do 1000 ha'!$B$18:$I$1018,5,0)=0,"",VLOOKUP(L506,'do 1000 ha'!$B$18:$I$1018,5,0))</f>
        <v/>
      </c>
      <c r="E506" s="56" t="str">
        <f>IF(VLOOKUP(L506,'do 1000 ha'!$B$18:$I$1018,6,0)=0,"",VLOOKUP(L506,'do 1000 ha'!$B$18:$I$1018,6,0))</f>
        <v/>
      </c>
      <c r="F506" s="56" t="str">
        <f>IF(VLOOKUP(L506,'do 1000 ha'!$B$18:$I$1018,7,0)=0,"",VLOOKUP(L506,'do 1000 ha'!$B$18:$I$1018,7,0))</f>
        <v/>
      </c>
      <c r="G506" s="57" t="str">
        <f>IF(VLOOKUP(L506,'do 1000 ha'!$B$18:$I$1018,8,0)=0,"",VLOOKUP(L506,'do 1000 ha'!$B$18:$I$1018,8,0))</f>
        <v/>
      </c>
      <c r="H506" s="25"/>
      <c r="I506" s="53" t="str">
        <f>IF('do 1000 ha'!K512='do 1000 ha'!$AR$8,'do 1000 ha'!AF512,"")</f>
        <v/>
      </c>
      <c r="J506" s="7" t="str">
        <f t="shared" si="22"/>
        <v/>
      </c>
      <c r="K506" s="11" t="str">
        <f t="array" ref="K506">IF(OR(I506=$I$13:I505),"",I506)</f>
        <v/>
      </c>
      <c r="L506" s="7" t="str">
        <f t="array" ref="L506">IFERROR(INDEX(K$13:K$1012,SMALL(IF(K$13:K$1012&lt;&gt;"",ROW(K$13:K$1012)-ROW(K$13)+1),ROWS(K$13:$K506))),"")</f>
        <v/>
      </c>
      <c r="M506" s="47" t="e">
        <f t="array" ref="M506">IF(ROWS(M$13:M506)&gt;COUNTA(K$13:K$1012),"",INDEX(K$13:K$1012,SMALL(IF(K$13:K$1012&lt;&gt;"",ROW(K$13:K$1012)-ROW(K$13)+1),ROWS(M$13:M506))))</f>
        <v>#NUM!</v>
      </c>
      <c r="O506" s="7">
        <f t="shared" si="23"/>
        <v>0</v>
      </c>
      <c r="P506" s="7">
        <f t="shared" si="24"/>
        <v>0</v>
      </c>
    </row>
    <row r="507" spans="1:16" x14ac:dyDescent="0.25">
      <c r="A507" s="9">
        <v>495</v>
      </c>
      <c r="B507" s="56" t="str">
        <f>IF(VLOOKUP(L507,'do 1000 ha'!$B$18:$I$1018,2,0)=0,"",VLOOKUP(L507,'do 1000 ha'!$B$18:$I$1018,2,0))</f>
        <v/>
      </c>
      <c r="C507" s="56" t="str">
        <f>IF(VLOOKUP(L507,'do 1000 ha'!$B$18:$I$1018,4,0)=0,"",VLOOKUP(L507,'do 1000 ha'!$B$18:$I$1018,4,0))</f>
        <v/>
      </c>
      <c r="D507" s="56" t="str">
        <f>IF(VLOOKUP(L507,'do 1000 ha'!$B$18:$I$1018,5,0)=0,"",VLOOKUP(L507,'do 1000 ha'!$B$18:$I$1018,5,0))</f>
        <v/>
      </c>
      <c r="E507" s="56" t="str">
        <f>IF(VLOOKUP(L507,'do 1000 ha'!$B$18:$I$1018,6,0)=0,"",VLOOKUP(L507,'do 1000 ha'!$B$18:$I$1018,6,0))</f>
        <v/>
      </c>
      <c r="F507" s="56" t="str">
        <f>IF(VLOOKUP(L507,'do 1000 ha'!$B$18:$I$1018,7,0)=0,"",VLOOKUP(L507,'do 1000 ha'!$B$18:$I$1018,7,0))</f>
        <v/>
      </c>
      <c r="G507" s="57" t="str">
        <f>IF(VLOOKUP(L507,'do 1000 ha'!$B$18:$I$1018,8,0)=0,"",VLOOKUP(L507,'do 1000 ha'!$B$18:$I$1018,8,0))</f>
        <v/>
      </c>
      <c r="H507" s="25"/>
      <c r="I507" s="53" t="str">
        <f>IF('do 1000 ha'!K513='do 1000 ha'!$AR$8,'do 1000 ha'!AF513,"")</f>
        <v/>
      </c>
      <c r="J507" s="7" t="str">
        <f t="shared" si="22"/>
        <v/>
      </c>
      <c r="K507" s="11" t="str">
        <f t="array" ref="K507">IF(OR(I507=$I$13:I506),"",I507)</f>
        <v/>
      </c>
      <c r="L507" s="7" t="str">
        <f t="array" ref="L507">IFERROR(INDEX(K$13:K$1012,SMALL(IF(K$13:K$1012&lt;&gt;"",ROW(K$13:K$1012)-ROW(K$13)+1),ROWS(K$13:$K507))),"")</f>
        <v/>
      </c>
      <c r="M507" s="47" t="e">
        <f t="array" ref="M507">IF(ROWS(M$13:M507)&gt;COUNTA(K$13:K$1012),"",INDEX(K$13:K$1012,SMALL(IF(K$13:K$1012&lt;&gt;"",ROW(K$13:K$1012)-ROW(K$13)+1),ROWS(M$13:M507))))</f>
        <v>#NUM!</v>
      </c>
      <c r="O507" s="7">
        <f t="shared" si="23"/>
        <v>0</v>
      </c>
      <c r="P507" s="7">
        <f t="shared" si="24"/>
        <v>0</v>
      </c>
    </row>
    <row r="508" spans="1:16" x14ac:dyDescent="0.25">
      <c r="A508" s="9">
        <v>496</v>
      </c>
      <c r="B508" s="56" t="str">
        <f>IF(VLOOKUP(L508,'do 1000 ha'!$B$18:$I$1018,2,0)=0,"",VLOOKUP(L508,'do 1000 ha'!$B$18:$I$1018,2,0))</f>
        <v/>
      </c>
      <c r="C508" s="56" t="str">
        <f>IF(VLOOKUP(L508,'do 1000 ha'!$B$18:$I$1018,4,0)=0,"",VLOOKUP(L508,'do 1000 ha'!$B$18:$I$1018,4,0))</f>
        <v/>
      </c>
      <c r="D508" s="56" t="str">
        <f>IF(VLOOKUP(L508,'do 1000 ha'!$B$18:$I$1018,5,0)=0,"",VLOOKUP(L508,'do 1000 ha'!$B$18:$I$1018,5,0))</f>
        <v/>
      </c>
      <c r="E508" s="56" t="str">
        <f>IF(VLOOKUP(L508,'do 1000 ha'!$B$18:$I$1018,6,0)=0,"",VLOOKUP(L508,'do 1000 ha'!$B$18:$I$1018,6,0))</f>
        <v/>
      </c>
      <c r="F508" s="56" t="str">
        <f>IF(VLOOKUP(L508,'do 1000 ha'!$B$18:$I$1018,7,0)=0,"",VLOOKUP(L508,'do 1000 ha'!$B$18:$I$1018,7,0))</f>
        <v/>
      </c>
      <c r="G508" s="57" t="str">
        <f>IF(VLOOKUP(L508,'do 1000 ha'!$B$18:$I$1018,8,0)=0,"",VLOOKUP(L508,'do 1000 ha'!$B$18:$I$1018,8,0))</f>
        <v/>
      </c>
      <c r="H508" s="25"/>
      <c r="I508" s="53" t="str">
        <f>IF('do 1000 ha'!K514='do 1000 ha'!$AR$8,'do 1000 ha'!AF514,"")</f>
        <v/>
      </c>
      <c r="J508" s="7" t="str">
        <f t="shared" si="22"/>
        <v/>
      </c>
      <c r="K508" s="11" t="str">
        <f t="array" ref="K508">IF(OR(I508=$I$13:I507),"",I508)</f>
        <v/>
      </c>
      <c r="L508" s="7" t="str">
        <f t="array" ref="L508">IFERROR(INDEX(K$13:K$1012,SMALL(IF(K$13:K$1012&lt;&gt;"",ROW(K$13:K$1012)-ROW(K$13)+1),ROWS(K$13:$K508))),"")</f>
        <v/>
      </c>
      <c r="M508" s="47" t="e">
        <f t="array" ref="M508">IF(ROWS(M$13:M508)&gt;COUNTA(K$13:K$1012),"",INDEX(K$13:K$1012,SMALL(IF(K$13:K$1012&lt;&gt;"",ROW(K$13:K$1012)-ROW(K$13)+1),ROWS(M$13:M508))))</f>
        <v>#NUM!</v>
      </c>
      <c r="O508" s="7">
        <f t="shared" si="23"/>
        <v>0</v>
      </c>
      <c r="P508" s="7">
        <f t="shared" si="24"/>
        <v>0</v>
      </c>
    </row>
    <row r="509" spans="1:16" x14ac:dyDescent="0.25">
      <c r="A509" s="9">
        <v>497</v>
      </c>
      <c r="B509" s="56" t="str">
        <f>IF(VLOOKUP(L509,'do 1000 ha'!$B$18:$I$1018,2,0)=0,"",VLOOKUP(L509,'do 1000 ha'!$B$18:$I$1018,2,0))</f>
        <v/>
      </c>
      <c r="C509" s="56" t="str">
        <f>IF(VLOOKUP(L509,'do 1000 ha'!$B$18:$I$1018,4,0)=0,"",VLOOKUP(L509,'do 1000 ha'!$B$18:$I$1018,4,0))</f>
        <v/>
      </c>
      <c r="D509" s="56" t="str">
        <f>IF(VLOOKUP(L509,'do 1000 ha'!$B$18:$I$1018,5,0)=0,"",VLOOKUP(L509,'do 1000 ha'!$B$18:$I$1018,5,0))</f>
        <v/>
      </c>
      <c r="E509" s="56" t="str">
        <f>IF(VLOOKUP(L509,'do 1000 ha'!$B$18:$I$1018,6,0)=0,"",VLOOKUP(L509,'do 1000 ha'!$B$18:$I$1018,6,0))</f>
        <v/>
      </c>
      <c r="F509" s="56" t="str">
        <f>IF(VLOOKUP(L509,'do 1000 ha'!$B$18:$I$1018,7,0)=0,"",VLOOKUP(L509,'do 1000 ha'!$B$18:$I$1018,7,0))</f>
        <v/>
      </c>
      <c r="G509" s="57" t="str">
        <f>IF(VLOOKUP(L509,'do 1000 ha'!$B$18:$I$1018,8,0)=0,"",VLOOKUP(L509,'do 1000 ha'!$B$18:$I$1018,8,0))</f>
        <v/>
      </c>
      <c r="H509" s="25"/>
      <c r="I509" s="53" t="str">
        <f>IF('do 1000 ha'!K515='do 1000 ha'!$AR$8,'do 1000 ha'!AF515,"")</f>
        <v/>
      </c>
      <c r="J509" s="7" t="str">
        <f t="shared" si="22"/>
        <v/>
      </c>
      <c r="K509" s="11" t="str">
        <f t="array" ref="K509">IF(OR(I509=$I$13:I508),"",I509)</f>
        <v/>
      </c>
      <c r="L509" s="7" t="str">
        <f t="array" ref="L509">IFERROR(INDEX(K$13:K$1012,SMALL(IF(K$13:K$1012&lt;&gt;"",ROW(K$13:K$1012)-ROW(K$13)+1),ROWS(K$13:$K509))),"")</f>
        <v/>
      </c>
      <c r="M509" s="47" t="e">
        <f t="array" ref="M509">IF(ROWS(M$13:M509)&gt;COUNTA(K$13:K$1012),"",INDEX(K$13:K$1012,SMALL(IF(K$13:K$1012&lt;&gt;"",ROW(K$13:K$1012)-ROW(K$13)+1),ROWS(M$13:M509))))</f>
        <v>#NUM!</v>
      </c>
      <c r="O509" s="7">
        <f t="shared" si="23"/>
        <v>0</v>
      </c>
      <c r="P509" s="7">
        <f t="shared" si="24"/>
        <v>0</v>
      </c>
    </row>
    <row r="510" spans="1:16" x14ac:dyDescent="0.25">
      <c r="A510" s="9">
        <v>498</v>
      </c>
      <c r="B510" s="56" t="str">
        <f>IF(VLOOKUP(L510,'do 1000 ha'!$B$18:$I$1018,2,0)=0,"",VLOOKUP(L510,'do 1000 ha'!$B$18:$I$1018,2,0))</f>
        <v/>
      </c>
      <c r="C510" s="56" t="str">
        <f>IF(VLOOKUP(L510,'do 1000 ha'!$B$18:$I$1018,4,0)=0,"",VLOOKUP(L510,'do 1000 ha'!$B$18:$I$1018,4,0))</f>
        <v/>
      </c>
      <c r="D510" s="56" t="str">
        <f>IF(VLOOKUP(L510,'do 1000 ha'!$B$18:$I$1018,5,0)=0,"",VLOOKUP(L510,'do 1000 ha'!$B$18:$I$1018,5,0))</f>
        <v/>
      </c>
      <c r="E510" s="56" t="str">
        <f>IF(VLOOKUP(L510,'do 1000 ha'!$B$18:$I$1018,6,0)=0,"",VLOOKUP(L510,'do 1000 ha'!$B$18:$I$1018,6,0))</f>
        <v/>
      </c>
      <c r="F510" s="56" t="str">
        <f>IF(VLOOKUP(L510,'do 1000 ha'!$B$18:$I$1018,7,0)=0,"",VLOOKUP(L510,'do 1000 ha'!$B$18:$I$1018,7,0))</f>
        <v/>
      </c>
      <c r="G510" s="57" t="str">
        <f>IF(VLOOKUP(L510,'do 1000 ha'!$B$18:$I$1018,8,0)=0,"",VLOOKUP(L510,'do 1000 ha'!$B$18:$I$1018,8,0))</f>
        <v/>
      </c>
      <c r="H510" s="25"/>
      <c r="I510" s="53" t="str">
        <f>IF('do 1000 ha'!K516='do 1000 ha'!$AR$8,'do 1000 ha'!AF516,"")</f>
        <v/>
      </c>
      <c r="J510" s="7" t="str">
        <f t="shared" si="22"/>
        <v/>
      </c>
      <c r="K510" s="11" t="str">
        <f t="array" ref="K510">IF(OR(I510=$I$13:I509),"",I510)</f>
        <v/>
      </c>
      <c r="L510" s="7" t="str">
        <f t="array" ref="L510">IFERROR(INDEX(K$13:K$1012,SMALL(IF(K$13:K$1012&lt;&gt;"",ROW(K$13:K$1012)-ROW(K$13)+1),ROWS(K$13:$K510))),"")</f>
        <v/>
      </c>
      <c r="M510" s="47" t="e">
        <f t="array" ref="M510">IF(ROWS(M$13:M510)&gt;COUNTA(K$13:K$1012),"",INDEX(K$13:K$1012,SMALL(IF(K$13:K$1012&lt;&gt;"",ROW(K$13:K$1012)-ROW(K$13)+1),ROWS(M$13:M510))))</f>
        <v>#NUM!</v>
      </c>
      <c r="O510" s="7">
        <f t="shared" si="23"/>
        <v>0</v>
      </c>
      <c r="P510" s="7">
        <f t="shared" si="24"/>
        <v>0</v>
      </c>
    </row>
    <row r="511" spans="1:16" x14ac:dyDescent="0.25">
      <c r="A511" s="9">
        <v>499</v>
      </c>
      <c r="B511" s="56" t="str">
        <f>IF(VLOOKUP(L511,'do 1000 ha'!$B$18:$I$1018,2,0)=0,"",VLOOKUP(L511,'do 1000 ha'!$B$18:$I$1018,2,0))</f>
        <v/>
      </c>
      <c r="C511" s="56" t="str">
        <f>IF(VLOOKUP(L511,'do 1000 ha'!$B$18:$I$1018,4,0)=0,"",VLOOKUP(L511,'do 1000 ha'!$B$18:$I$1018,4,0))</f>
        <v/>
      </c>
      <c r="D511" s="56" t="str">
        <f>IF(VLOOKUP(L511,'do 1000 ha'!$B$18:$I$1018,5,0)=0,"",VLOOKUP(L511,'do 1000 ha'!$B$18:$I$1018,5,0))</f>
        <v/>
      </c>
      <c r="E511" s="56" t="str">
        <f>IF(VLOOKUP(L511,'do 1000 ha'!$B$18:$I$1018,6,0)=0,"",VLOOKUP(L511,'do 1000 ha'!$B$18:$I$1018,6,0))</f>
        <v/>
      </c>
      <c r="F511" s="56" t="str">
        <f>IF(VLOOKUP(L511,'do 1000 ha'!$B$18:$I$1018,7,0)=0,"",VLOOKUP(L511,'do 1000 ha'!$B$18:$I$1018,7,0))</f>
        <v/>
      </c>
      <c r="G511" s="57" t="str">
        <f>IF(VLOOKUP(L511,'do 1000 ha'!$B$18:$I$1018,8,0)=0,"",VLOOKUP(L511,'do 1000 ha'!$B$18:$I$1018,8,0))</f>
        <v/>
      </c>
      <c r="H511" s="25"/>
      <c r="I511" s="53" t="str">
        <f>IF('do 1000 ha'!K517='do 1000 ha'!$AR$8,'do 1000 ha'!AF517,"")</f>
        <v/>
      </c>
      <c r="J511" s="7" t="str">
        <f t="shared" si="22"/>
        <v/>
      </c>
      <c r="K511" s="11" t="str">
        <f t="array" ref="K511">IF(OR(I511=$I$13:I510),"",I511)</f>
        <v/>
      </c>
      <c r="L511" s="7" t="str">
        <f t="array" ref="L511">IFERROR(INDEX(K$13:K$1012,SMALL(IF(K$13:K$1012&lt;&gt;"",ROW(K$13:K$1012)-ROW(K$13)+1),ROWS(K$13:$K511))),"")</f>
        <v/>
      </c>
      <c r="M511" s="47" t="e">
        <f t="array" ref="M511">IF(ROWS(M$13:M511)&gt;COUNTA(K$13:K$1012),"",INDEX(K$13:K$1012,SMALL(IF(K$13:K$1012&lt;&gt;"",ROW(K$13:K$1012)-ROW(K$13)+1),ROWS(M$13:M511))))</f>
        <v>#NUM!</v>
      </c>
      <c r="O511" s="7">
        <f t="shared" si="23"/>
        <v>0</v>
      </c>
      <c r="P511" s="7">
        <f t="shared" si="24"/>
        <v>0</v>
      </c>
    </row>
    <row r="512" spans="1:16" x14ac:dyDescent="0.25">
      <c r="A512" s="9">
        <v>500</v>
      </c>
      <c r="B512" s="56" t="str">
        <f>IF(VLOOKUP(L512,'do 1000 ha'!$B$18:$I$1018,2,0)=0,"",VLOOKUP(L512,'do 1000 ha'!$B$18:$I$1018,2,0))</f>
        <v/>
      </c>
      <c r="C512" s="56" t="str">
        <f>IF(VLOOKUP(L512,'do 1000 ha'!$B$18:$I$1018,4,0)=0,"",VLOOKUP(L512,'do 1000 ha'!$B$18:$I$1018,4,0))</f>
        <v/>
      </c>
      <c r="D512" s="56" t="str">
        <f>IF(VLOOKUP(L512,'do 1000 ha'!$B$18:$I$1018,5,0)=0,"",VLOOKUP(L512,'do 1000 ha'!$B$18:$I$1018,5,0))</f>
        <v/>
      </c>
      <c r="E512" s="56" t="str">
        <f>IF(VLOOKUP(L512,'do 1000 ha'!$B$18:$I$1018,6,0)=0,"",VLOOKUP(L512,'do 1000 ha'!$B$18:$I$1018,6,0))</f>
        <v/>
      </c>
      <c r="F512" s="56" t="str">
        <f>IF(VLOOKUP(L512,'do 1000 ha'!$B$18:$I$1018,7,0)=0,"",VLOOKUP(L512,'do 1000 ha'!$B$18:$I$1018,7,0))</f>
        <v/>
      </c>
      <c r="G512" s="57" t="str">
        <f>IF(VLOOKUP(L512,'do 1000 ha'!$B$18:$I$1018,8,0)=0,"",VLOOKUP(L512,'do 1000 ha'!$B$18:$I$1018,8,0))</f>
        <v/>
      </c>
      <c r="H512" s="25"/>
      <c r="I512" s="53" t="str">
        <f>IF('do 1000 ha'!K518='do 1000 ha'!$AR$8,'do 1000 ha'!AF518,"")</f>
        <v/>
      </c>
      <c r="J512" s="7" t="str">
        <f t="shared" si="22"/>
        <v/>
      </c>
      <c r="K512" s="11" t="str">
        <f t="array" ref="K512">IF(OR(I512=$I$13:I511),"",I512)</f>
        <v/>
      </c>
      <c r="L512" s="7" t="str">
        <f t="array" ref="L512">IFERROR(INDEX(K$13:K$1012,SMALL(IF(K$13:K$1012&lt;&gt;"",ROW(K$13:K$1012)-ROW(K$13)+1),ROWS(K$13:$K512))),"")</f>
        <v/>
      </c>
      <c r="M512" s="47" t="e">
        <f t="array" ref="M512">IF(ROWS(M$13:M512)&gt;COUNTA(K$13:K$1012),"",INDEX(K$13:K$1012,SMALL(IF(K$13:K$1012&lt;&gt;"",ROW(K$13:K$1012)-ROW(K$13)+1),ROWS(M$13:M512))))</f>
        <v>#NUM!</v>
      </c>
      <c r="O512" s="7">
        <f t="shared" si="23"/>
        <v>0</v>
      </c>
      <c r="P512" s="7">
        <f t="shared" si="24"/>
        <v>0</v>
      </c>
    </row>
    <row r="513" spans="1:16" x14ac:dyDescent="0.25">
      <c r="A513" s="9">
        <v>501</v>
      </c>
      <c r="B513" s="56" t="str">
        <f>IF(VLOOKUP(L513,'do 1000 ha'!$B$18:$I$1018,2,0)=0,"",VLOOKUP(L513,'do 1000 ha'!$B$18:$I$1018,2,0))</f>
        <v/>
      </c>
      <c r="C513" s="56" t="str">
        <f>IF(VLOOKUP(L513,'do 1000 ha'!$B$18:$I$1018,4,0)=0,"",VLOOKUP(L513,'do 1000 ha'!$B$18:$I$1018,4,0))</f>
        <v/>
      </c>
      <c r="D513" s="56" t="str">
        <f>IF(VLOOKUP(L513,'do 1000 ha'!$B$18:$I$1018,5,0)=0,"",VLOOKUP(L513,'do 1000 ha'!$B$18:$I$1018,5,0))</f>
        <v/>
      </c>
      <c r="E513" s="56" t="str">
        <f>IF(VLOOKUP(L513,'do 1000 ha'!$B$18:$I$1018,6,0)=0,"",VLOOKUP(L513,'do 1000 ha'!$B$18:$I$1018,6,0))</f>
        <v/>
      </c>
      <c r="F513" s="56" t="str">
        <f>IF(VLOOKUP(L513,'do 1000 ha'!$B$18:$I$1018,7,0)=0,"",VLOOKUP(L513,'do 1000 ha'!$B$18:$I$1018,7,0))</f>
        <v/>
      </c>
      <c r="G513" s="57" t="str">
        <f>IF(VLOOKUP(L513,'do 1000 ha'!$B$18:$I$1018,8,0)=0,"",VLOOKUP(L513,'do 1000 ha'!$B$18:$I$1018,8,0))</f>
        <v/>
      </c>
      <c r="H513" s="25"/>
      <c r="I513" s="53" t="str">
        <f>IF('do 1000 ha'!K519='do 1000 ha'!$AR$8,'do 1000 ha'!AF519,"")</f>
        <v/>
      </c>
      <c r="J513" s="7" t="str">
        <f t="shared" si="22"/>
        <v/>
      </c>
      <c r="K513" s="11" t="str">
        <f t="array" ref="K513">IF(OR(I513=$I$13:I512),"",I513)</f>
        <v/>
      </c>
      <c r="L513" s="7" t="str">
        <f t="array" ref="L513">IFERROR(INDEX(K$13:K$1012,SMALL(IF(K$13:K$1012&lt;&gt;"",ROW(K$13:K$1012)-ROW(K$13)+1),ROWS(K$13:$K513))),"")</f>
        <v/>
      </c>
      <c r="M513" s="47" t="e">
        <f t="array" ref="M513">IF(ROWS(M$13:M513)&gt;COUNTA(K$13:K$1012),"",INDEX(K$13:K$1012,SMALL(IF(K$13:K$1012&lt;&gt;"",ROW(K$13:K$1012)-ROW(K$13)+1),ROWS(M$13:M513))))</f>
        <v>#NUM!</v>
      </c>
      <c r="O513" s="7">
        <f t="shared" si="23"/>
        <v>0</v>
      </c>
      <c r="P513" s="7">
        <f t="shared" si="24"/>
        <v>0</v>
      </c>
    </row>
    <row r="514" spans="1:16" x14ac:dyDescent="0.25">
      <c r="A514" s="9">
        <v>502</v>
      </c>
      <c r="B514" s="56" t="str">
        <f>IF(VLOOKUP(L514,'do 1000 ha'!$B$18:$I$1018,2,0)=0,"",VLOOKUP(L514,'do 1000 ha'!$B$18:$I$1018,2,0))</f>
        <v/>
      </c>
      <c r="C514" s="56" t="str">
        <f>IF(VLOOKUP(L514,'do 1000 ha'!$B$18:$I$1018,4,0)=0,"",VLOOKUP(L514,'do 1000 ha'!$B$18:$I$1018,4,0))</f>
        <v/>
      </c>
      <c r="D514" s="56" t="str">
        <f>IF(VLOOKUP(L514,'do 1000 ha'!$B$18:$I$1018,5,0)=0,"",VLOOKUP(L514,'do 1000 ha'!$B$18:$I$1018,5,0))</f>
        <v/>
      </c>
      <c r="E514" s="56" t="str">
        <f>IF(VLOOKUP(L514,'do 1000 ha'!$B$18:$I$1018,6,0)=0,"",VLOOKUP(L514,'do 1000 ha'!$B$18:$I$1018,6,0))</f>
        <v/>
      </c>
      <c r="F514" s="56" t="str">
        <f>IF(VLOOKUP(L514,'do 1000 ha'!$B$18:$I$1018,7,0)=0,"",VLOOKUP(L514,'do 1000 ha'!$B$18:$I$1018,7,0))</f>
        <v/>
      </c>
      <c r="G514" s="57" t="str">
        <f>IF(VLOOKUP(L514,'do 1000 ha'!$B$18:$I$1018,8,0)=0,"",VLOOKUP(L514,'do 1000 ha'!$B$18:$I$1018,8,0))</f>
        <v/>
      </c>
      <c r="H514" s="25"/>
      <c r="I514" s="53" t="str">
        <f>IF('do 1000 ha'!K520='do 1000 ha'!$AR$8,'do 1000 ha'!AF520,"")</f>
        <v/>
      </c>
      <c r="J514" s="7" t="str">
        <f t="shared" si="22"/>
        <v/>
      </c>
      <c r="K514" s="11" t="str">
        <f t="array" ref="K514">IF(OR(I514=$I$13:I513),"",I514)</f>
        <v/>
      </c>
      <c r="L514" s="7" t="str">
        <f t="array" ref="L514">IFERROR(INDEX(K$13:K$1012,SMALL(IF(K$13:K$1012&lt;&gt;"",ROW(K$13:K$1012)-ROW(K$13)+1),ROWS(K$13:$K514))),"")</f>
        <v/>
      </c>
      <c r="M514" s="47" t="e">
        <f t="array" ref="M514">IF(ROWS(M$13:M514)&gt;COUNTA(K$13:K$1012),"",INDEX(K$13:K$1012,SMALL(IF(K$13:K$1012&lt;&gt;"",ROW(K$13:K$1012)-ROW(K$13)+1),ROWS(M$13:M514))))</f>
        <v>#NUM!</v>
      </c>
      <c r="O514" s="7">
        <f t="shared" si="23"/>
        <v>0</v>
      </c>
      <c r="P514" s="7">
        <f t="shared" si="24"/>
        <v>0</v>
      </c>
    </row>
    <row r="515" spans="1:16" x14ac:dyDescent="0.25">
      <c r="A515" s="9">
        <v>503</v>
      </c>
      <c r="B515" s="56" t="str">
        <f>IF(VLOOKUP(L515,'do 1000 ha'!$B$18:$I$1018,2,0)=0,"",VLOOKUP(L515,'do 1000 ha'!$B$18:$I$1018,2,0))</f>
        <v/>
      </c>
      <c r="C515" s="56" t="str">
        <f>IF(VLOOKUP(L515,'do 1000 ha'!$B$18:$I$1018,4,0)=0,"",VLOOKUP(L515,'do 1000 ha'!$B$18:$I$1018,4,0))</f>
        <v/>
      </c>
      <c r="D515" s="56" t="str">
        <f>IF(VLOOKUP(L515,'do 1000 ha'!$B$18:$I$1018,5,0)=0,"",VLOOKUP(L515,'do 1000 ha'!$B$18:$I$1018,5,0))</f>
        <v/>
      </c>
      <c r="E515" s="56" t="str">
        <f>IF(VLOOKUP(L515,'do 1000 ha'!$B$18:$I$1018,6,0)=0,"",VLOOKUP(L515,'do 1000 ha'!$B$18:$I$1018,6,0))</f>
        <v/>
      </c>
      <c r="F515" s="56" t="str">
        <f>IF(VLOOKUP(L515,'do 1000 ha'!$B$18:$I$1018,7,0)=0,"",VLOOKUP(L515,'do 1000 ha'!$B$18:$I$1018,7,0))</f>
        <v/>
      </c>
      <c r="G515" s="57" t="str">
        <f>IF(VLOOKUP(L515,'do 1000 ha'!$B$18:$I$1018,8,0)=0,"",VLOOKUP(L515,'do 1000 ha'!$B$18:$I$1018,8,0))</f>
        <v/>
      </c>
      <c r="H515" s="25"/>
      <c r="I515" s="53" t="str">
        <f>IF('do 1000 ha'!K521='do 1000 ha'!$AR$8,'do 1000 ha'!AF521,"")</f>
        <v/>
      </c>
      <c r="J515" s="7" t="str">
        <f t="shared" si="22"/>
        <v/>
      </c>
      <c r="K515" s="11" t="str">
        <f t="array" ref="K515">IF(OR(I515=$I$13:I514),"",I515)</f>
        <v/>
      </c>
      <c r="L515" s="7" t="str">
        <f t="array" ref="L515">IFERROR(INDEX(K$13:K$1012,SMALL(IF(K$13:K$1012&lt;&gt;"",ROW(K$13:K$1012)-ROW(K$13)+1),ROWS(K$13:$K515))),"")</f>
        <v/>
      </c>
      <c r="M515" s="47" t="e">
        <f t="array" ref="M515">IF(ROWS(M$13:M515)&gt;COUNTA(K$13:K$1012),"",INDEX(K$13:K$1012,SMALL(IF(K$13:K$1012&lt;&gt;"",ROW(K$13:K$1012)-ROW(K$13)+1),ROWS(M$13:M515))))</f>
        <v>#NUM!</v>
      </c>
      <c r="O515" s="7">
        <f t="shared" si="23"/>
        <v>0</v>
      </c>
      <c r="P515" s="7">
        <f t="shared" si="24"/>
        <v>0</v>
      </c>
    </row>
    <row r="516" spans="1:16" x14ac:dyDescent="0.25">
      <c r="A516" s="9">
        <v>504</v>
      </c>
      <c r="B516" s="56" t="str">
        <f>IF(VLOOKUP(L516,'do 1000 ha'!$B$18:$I$1018,2,0)=0,"",VLOOKUP(L516,'do 1000 ha'!$B$18:$I$1018,2,0))</f>
        <v/>
      </c>
      <c r="C516" s="56" t="str">
        <f>IF(VLOOKUP(L516,'do 1000 ha'!$B$18:$I$1018,4,0)=0,"",VLOOKUP(L516,'do 1000 ha'!$B$18:$I$1018,4,0))</f>
        <v/>
      </c>
      <c r="D516" s="56" t="str">
        <f>IF(VLOOKUP(L516,'do 1000 ha'!$B$18:$I$1018,5,0)=0,"",VLOOKUP(L516,'do 1000 ha'!$B$18:$I$1018,5,0))</f>
        <v/>
      </c>
      <c r="E516" s="56" t="str">
        <f>IF(VLOOKUP(L516,'do 1000 ha'!$B$18:$I$1018,6,0)=0,"",VLOOKUP(L516,'do 1000 ha'!$B$18:$I$1018,6,0))</f>
        <v/>
      </c>
      <c r="F516" s="56" t="str">
        <f>IF(VLOOKUP(L516,'do 1000 ha'!$B$18:$I$1018,7,0)=0,"",VLOOKUP(L516,'do 1000 ha'!$B$18:$I$1018,7,0))</f>
        <v/>
      </c>
      <c r="G516" s="57" t="str">
        <f>IF(VLOOKUP(L516,'do 1000 ha'!$B$18:$I$1018,8,0)=0,"",VLOOKUP(L516,'do 1000 ha'!$B$18:$I$1018,8,0))</f>
        <v/>
      </c>
      <c r="H516" s="25"/>
      <c r="I516" s="53" t="str">
        <f>IF('do 1000 ha'!K522='do 1000 ha'!$AR$8,'do 1000 ha'!AF522,"")</f>
        <v/>
      </c>
      <c r="J516" s="7" t="str">
        <f t="shared" si="22"/>
        <v/>
      </c>
      <c r="K516" s="11" t="str">
        <f t="array" ref="K516">IF(OR(I516=$I$13:I515),"",I516)</f>
        <v/>
      </c>
      <c r="L516" s="7" t="str">
        <f t="array" ref="L516">IFERROR(INDEX(K$13:K$1012,SMALL(IF(K$13:K$1012&lt;&gt;"",ROW(K$13:K$1012)-ROW(K$13)+1),ROWS(K$13:$K516))),"")</f>
        <v/>
      </c>
      <c r="M516" s="47" t="e">
        <f t="array" ref="M516">IF(ROWS(M$13:M516)&gt;COUNTA(K$13:K$1012),"",INDEX(K$13:K$1012,SMALL(IF(K$13:K$1012&lt;&gt;"",ROW(K$13:K$1012)-ROW(K$13)+1),ROWS(M$13:M516))))</f>
        <v>#NUM!</v>
      </c>
      <c r="O516" s="7">
        <f t="shared" si="23"/>
        <v>0</v>
      </c>
      <c r="P516" s="7">
        <f t="shared" si="24"/>
        <v>0</v>
      </c>
    </row>
    <row r="517" spans="1:16" x14ac:dyDescent="0.25">
      <c r="A517" s="9">
        <v>505</v>
      </c>
      <c r="B517" s="56" t="str">
        <f>IF(VLOOKUP(L517,'do 1000 ha'!$B$18:$I$1018,2,0)=0,"",VLOOKUP(L517,'do 1000 ha'!$B$18:$I$1018,2,0))</f>
        <v/>
      </c>
      <c r="C517" s="56" t="str">
        <f>IF(VLOOKUP(L517,'do 1000 ha'!$B$18:$I$1018,4,0)=0,"",VLOOKUP(L517,'do 1000 ha'!$B$18:$I$1018,4,0))</f>
        <v/>
      </c>
      <c r="D517" s="56" t="str">
        <f>IF(VLOOKUP(L517,'do 1000 ha'!$B$18:$I$1018,5,0)=0,"",VLOOKUP(L517,'do 1000 ha'!$B$18:$I$1018,5,0))</f>
        <v/>
      </c>
      <c r="E517" s="56" t="str">
        <f>IF(VLOOKUP(L517,'do 1000 ha'!$B$18:$I$1018,6,0)=0,"",VLOOKUP(L517,'do 1000 ha'!$B$18:$I$1018,6,0))</f>
        <v/>
      </c>
      <c r="F517" s="56" t="str">
        <f>IF(VLOOKUP(L517,'do 1000 ha'!$B$18:$I$1018,7,0)=0,"",VLOOKUP(L517,'do 1000 ha'!$B$18:$I$1018,7,0))</f>
        <v/>
      </c>
      <c r="G517" s="57" t="str">
        <f>IF(VLOOKUP(L517,'do 1000 ha'!$B$18:$I$1018,8,0)=0,"",VLOOKUP(L517,'do 1000 ha'!$B$18:$I$1018,8,0))</f>
        <v/>
      </c>
      <c r="H517" s="25"/>
      <c r="I517" s="53" t="str">
        <f>IF('do 1000 ha'!K523='do 1000 ha'!$AR$8,'do 1000 ha'!AF523,"")</f>
        <v/>
      </c>
      <c r="J517" s="7" t="str">
        <f t="shared" si="22"/>
        <v/>
      </c>
      <c r="K517" s="11" t="str">
        <f t="array" ref="K517">IF(OR(I517=$I$13:I516),"",I517)</f>
        <v/>
      </c>
      <c r="L517" s="7" t="str">
        <f t="array" ref="L517">IFERROR(INDEX(K$13:K$1012,SMALL(IF(K$13:K$1012&lt;&gt;"",ROW(K$13:K$1012)-ROW(K$13)+1),ROWS(K$13:$K517))),"")</f>
        <v/>
      </c>
      <c r="M517" s="47" t="e">
        <f t="array" ref="M517">IF(ROWS(M$13:M517)&gt;COUNTA(K$13:K$1012),"",INDEX(K$13:K$1012,SMALL(IF(K$13:K$1012&lt;&gt;"",ROW(K$13:K$1012)-ROW(K$13)+1),ROWS(M$13:M517))))</f>
        <v>#NUM!</v>
      </c>
      <c r="O517" s="7">
        <f t="shared" si="23"/>
        <v>0</v>
      </c>
      <c r="P517" s="7">
        <f t="shared" si="24"/>
        <v>0</v>
      </c>
    </row>
    <row r="518" spans="1:16" x14ac:dyDescent="0.25">
      <c r="A518" s="9">
        <v>506</v>
      </c>
      <c r="B518" s="56" t="str">
        <f>IF(VLOOKUP(L518,'do 1000 ha'!$B$18:$I$1018,2,0)=0,"",VLOOKUP(L518,'do 1000 ha'!$B$18:$I$1018,2,0))</f>
        <v/>
      </c>
      <c r="C518" s="56" t="str">
        <f>IF(VLOOKUP(L518,'do 1000 ha'!$B$18:$I$1018,4,0)=0,"",VLOOKUP(L518,'do 1000 ha'!$B$18:$I$1018,4,0))</f>
        <v/>
      </c>
      <c r="D518" s="56" t="str">
        <f>IF(VLOOKUP(L518,'do 1000 ha'!$B$18:$I$1018,5,0)=0,"",VLOOKUP(L518,'do 1000 ha'!$B$18:$I$1018,5,0))</f>
        <v/>
      </c>
      <c r="E518" s="56" t="str">
        <f>IF(VLOOKUP(L518,'do 1000 ha'!$B$18:$I$1018,6,0)=0,"",VLOOKUP(L518,'do 1000 ha'!$B$18:$I$1018,6,0))</f>
        <v/>
      </c>
      <c r="F518" s="56" t="str">
        <f>IF(VLOOKUP(L518,'do 1000 ha'!$B$18:$I$1018,7,0)=0,"",VLOOKUP(L518,'do 1000 ha'!$B$18:$I$1018,7,0))</f>
        <v/>
      </c>
      <c r="G518" s="57" t="str">
        <f>IF(VLOOKUP(L518,'do 1000 ha'!$B$18:$I$1018,8,0)=0,"",VLOOKUP(L518,'do 1000 ha'!$B$18:$I$1018,8,0))</f>
        <v/>
      </c>
      <c r="H518" s="25"/>
      <c r="I518" s="53" t="str">
        <f>IF('do 1000 ha'!K524='do 1000 ha'!$AR$8,'do 1000 ha'!AF524,"")</f>
        <v/>
      </c>
      <c r="J518" s="7" t="str">
        <f t="shared" si="22"/>
        <v/>
      </c>
      <c r="K518" s="11" t="str">
        <f t="array" ref="K518">IF(OR(I518=$I$13:I517),"",I518)</f>
        <v/>
      </c>
      <c r="L518" s="7" t="str">
        <f t="array" ref="L518">IFERROR(INDEX(K$13:K$1012,SMALL(IF(K$13:K$1012&lt;&gt;"",ROW(K$13:K$1012)-ROW(K$13)+1),ROWS(K$13:$K518))),"")</f>
        <v/>
      </c>
      <c r="M518" s="47" t="e">
        <f t="array" ref="M518">IF(ROWS(M$13:M518)&gt;COUNTA(K$13:K$1012),"",INDEX(K$13:K$1012,SMALL(IF(K$13:K$1012&lt;&gt;"",ROW(K$13:K$1012)-ROW(K$13)+1),ROWS(M$13:M518))))</f>
        <v>#NUM!</v>
      </c>
      <c r="O518" s="7">
        <f t="shared" si="23"/>
        <v>0</v>
      </c>
      <c r="P518" s="7">
        <f t="shared" si="24"/>
        <v>0</v>
      </c>
    </row>
    <row r="519" spans="1:16" x14ac:dyDescent="0.25">
      <c r="A519" s="9">
        <v>507</v>
      </c>
      <c r="B519" s="56" t="str">
        <f>IF(VLOOKUP(L519,'do 1000 ha'!$B$18:$I$1018,2,0)=0,"",VLOOKUP(L519,'do 1000 ha'!$B$18:$I$1018,2,0))</f>
        <v/>
      </c>
      <c r="C519" s="56" t="str">
        <f>IF(VLOOKUP(L519,'do 1000 ha'!$B$18:$I$1018,4,0)=0,"",VLOOKUP(L519,'do 1000 ha'!$B$18:$I$1018,4,0))</f>
        <v/>
      </c>
      <c r="D519" s="56" t="str">
        <f>IF(VLOOKUP(L519,'do 1000 ha'!$B$18:$I$1018,5,0)=0,"",VLOOKUP(L519,'do 1000 ha'!$B$18:$I$1018,5,0))</f>
        <v/>
      </c>
      <c r="E519" s="56" t="str">
        <f>IF(VLOOKUP(L519,'do 1000 ha'!$B$18:$I$1018,6,0)=0,"",VLOOKUP(L519,'do 1000 ha'!$B$18:$I$1018,6,0))</f>
        <v/>
      </c>
      <c r="F519" s="56" t="str">
        <f>IF(VLOOKUP(L519,'do 1000 ha'!$B$18:$I$1018,7,0)=0,"",VLOOKUP(L519,'do 1000 ha'!$B$18:$I$1018,7,0))</f>
        <v/>
      </c>
      <c r="G519" s="57" t="str">
        <f>IF(VLOOKUP(L519,'do 1000 ha'!$B$18:$I$1018,8,0)=0,"",VLOOKUP(L519,'do 1000 ha'!$B$18:$I$1018,8,0))</f>
        <v/>
      </c>
      <c r="H519" s="25"/>
      <c r="I519" s="53" t="str">
        <f>IF('do 1000 ha'!K525='do 1000 ha'!$AR$8,'do 1000 ha'!AF525,"")</f>
        <v/>
      </c>
      <c r="J519" s="7" t="str">
        <f t="shared" si="22"/>
        <v/>
      </c>
      <c r="K519" s="11" t="str">
        <f t="array" ref="K519">IF(OR(I519=$I$13:I518),"",I519)</f>
        <v/>
      </c>
      <c r="L519" s="7" t="str">
        <f t="array" ref="L519">IFERROR(INDEX(K$13:K$1012,SMALL(IF(K$13:K$1012&lt;&gt;"",ROW(K$13:K$1012)-ROW(K$13)+1),ROWS(K$13:$K519))),"")</f>
        <v/>
      </c>
      <c r="M519" s="47" t="e">
        <f t="array" ref="M519">IF(ROWS(M$13:M519)&gt;COUNTA(K$13:K$1012),"",INDEX(K$13:K$1012,SMALL(IF(K$13:K$1012&lt;&gt;"",ROW(K$13:K$1012)-ROW(K$13)+1),ROWS(M$13:M519))))</f>
        <v>#NUM!</v>
      </c>
      <c r="O519" s="7">
        <f t="shared" si="23"/>
        <v>0</v>
      </c>
      <c r="P519" s="7">
        <f t="shared" si="24"/>
        <v>0</v>
      </c>
    </row>
    <row r="520" spans="1:16" x14ac:dyDescent="0.25">
      <c r="A520" s="9">
        <v>508</v>
      </c>
      <c r="B520" s="56" t="str">
        <f>IF(VLOOKUP(L520,'do 1000 ha'!$B$18:$I$1018,2,0)=0,"",VLOOKUP(L520,'do 1000 ha'!$B$18:$I$1018,2,0))</f>
        <v/>
      </c>
      <c r="C520" s="56" t="str">
        <f>IF(VLOOKUP(L520,'do 1000 ha'!$B$18:$I$1018,4,0)=0,"",VLOOKUP(L520,'do 1000 ha'!$B$18:$I$1018,4,0))</f>
        <v/>
      </c>
      <c r="D520" s="56" t="str">
        <f>IF(VLOOKUP(L520,'do 1000 ha'!$B$18:$I$1018,5,0)=0,"",VLOOKUP(L520,'do 1000 ha'!$B$18:$I$1018,5,0))</f>
        <v/>
      </c>
      <c r="E520" s="56" t="str">
        <f>IF(VLOOKUP(L520,'do 1000 ha'!$B$18:$I$1018,6,0)=0,"",VLOOKUP(L520,'do 1000 ha'!$B$18:$I$1018,6,0))</f>
        <v/>
      </c>
      <c r="F520" s="56" t="str">
        <f>IF(VLOOKUP(L520,'do 1000 ha'!$B$18:$I$1018,7,0)=0,"",VLOOKUP(L520,'do 1000 ha'!$B$18:$I$1018,7,0))</f>
        <v/>
      </c>
      <c r="G520" s="57" t="str">
        <f>IF(VLOOKUP(L520,'do 1000 ha'!$B$18:$I$1018,8,0)=0,"",VLOOKUP(L520,'do 1000 ha'!$B$18:$I$1018,8,0))</f>
        <v/>
      </c>
      <c r="H520" s="25"/>
      <c r="I520" s="53" t="str">
        <f>IF('do 1000 ha'!K526='do 1000 ha'!$AR$8,'do 1000 ha'!AF526,"")</f>
        <v/>
      </c>
      <c r="J520" s="7" t="str">
        <f t="shared" si="22"/>
        <v/>
      </c>
      <c r="K520" s="11" t="str">
        <f t="array" ref="K520">IF(OR(I520=$I$13:I519),"",I520)</f>
        <v/>
      </c>
      <c r="L520" s="7" t="str">
        <f t="array" ref="L520">IFERROR(INDEX(K$13:K$1012,SMALL(IF(K$13:K$1012&lt;&gt;"",ROW(K$13:K$1012)-ROW(K$13)+1),ROWS(K$13:$K520))),"")</f>
        <v/>
      </c>
      <c r="M520" s="47" t="e">
        <f t="array" ref="M520">IF(ROWS(M$13:M520)&gt;COUNTA(K$13:K$1012),"",INDEX(K$13:K$1012,SMALL(IF(K$13:K$1012&lt;&gt;"",ROW(K$13:K$1012)-ROW(K$13)+1),ROWS(M$13:M520))))</f>
        <v>#NUM!</v>
      </c>
      <c r="O520" s="7">
        <f t="shared" si="23"/>
        <v>0</v>
      </c>
      <c r="P520" s="7">
        <f t="shared" si="24"/>
        <v>0</v>
      </c>
    </row>
    <row r="521" spans="1:16" x14ac:dyDescent="0.25">
      <c r="A521" s="9">
        <v>509</v>
      </c>
      <c r="B521" s="56" t="str">
        <f>IF(VLOOKUP(L521,'do 1000 ha'!$B$18:$I$1018,2,0)=0,"",VLOOKUP(L521,'do 1000 ha'!$B$18:$I$1018,2,0))</f>
        <v/>
      </c>
      <c r="C521" s="56" t="str">
        <f>IF(VLOOKUP(L521,'do 1000 ha'!$B$18:$I$1018,4,0)=0,"",VLOOKUP(L521,'do 1000 ha'!$B$18:$I$1018,4,0))</f>
        <v/>
      </c>
      <c r="D521" s="56" t="str">
        <f>IF(VLOOKUP(L521,'do 1000 ha'!$B$18:$I$1018,5,0)=0,"",VLOOKUP(L521,'do 1000 ha'!$B$18:$I$1018,5,0))</f>
        <v/>
      </c>
      <c r="E521" s="56" t="str">
        <f>IF(VLOOKUP(L521,'do 1000 ha'!$B$18:$I$1018,6,0)=0,"",VLOOKUP(L521,'do 1000 ha'!$B$18:$I$1018,6,0))</f>
        <v/>
      </c>
      <c r="F521" s="56" t="str">
        <f>IF(VLOOKUP(L521,'do 1000 ha'!$B$18:$I$1018,7,0)=0,"",VLOOKUP(L521,'do 1000 ha'!$B$18:$I$1018,7,0))</f>
        <v/>
      </c>
      <c r="G521" s="57" t="str">
        <f>IF(VLOOKUP(L521,'do 1000 ha'!$B$18:$I$1018,8,0)=0,"",VLOOKUP(L521,'do 1000 ha'!$B$18:$I$1018,8,0))</f>
        <v/>
      </c>
      <c r="H521" s="25"/>
      <c r="I521" s="53" t="str">
        <f>IF('do 1000 ha'!K527='do 1000 ha'!$AR$8,'do 1000 ha'!AF527,"")</f>
        <v/>
      </c>
      <c r="J521" s="7" t="str">
        <f t="shared" si="22"/>
        <v/>
      </c>
      <c r="K521" s="11" t="str">
        <f t="array" ref="K521">IF(OR(I521=$I$13:I520),"",I521)</f>
        <v/>
      </c>
      <c r="L521" s="7" t="str">
        <f t="array" ref="L521">IFERROR(INDEX(K$13:K$1012,SMALL(IF(K$13:K$1012&lt;&gt;"",ROW(K$13:K$1012)-ROW(K$13)+1),ROWS(K$13:$K521))),"")</f>
        <v/>
      </c>
      <c r="M521" s="47" t="e">
        <f t="array" ref="M521">IF(ROWS(M$13:M521)&gt;COUNTA(K$13:K$1012),"",INDEX(K$13:K$1012,SMALL(IF(K$13:K$1012&lt;&gt;"",ROW(K$13:K$1012)-ROW(K$13)+1),ROWS(M$13:M521))))</f>
        <v>#NUM!</v>
      </c>
      <c r="O521" s="7">
        <f t="shared" si="23"/>
        <v>0</v>
      </c>
      <c r="P521" s="7">
        <f t="shared" si="24"/>
        <v>0</v>
      </c>
    </row>
    <row r="522" spans="1:16" x14ac:dyDescent="0.25">
      <c r="A522" s="9">
        <v>510</v>
      </c>
      <c r="B522" s="56" t="str">
        <f>IF(VLOOKUP(L522,'do 1000 ha'!$B$18:$I$1018,2,0)=0,"",VLOOKUP(L522,'do 1000 ha'!$B$18:$I$1018,2,0))</f>
        <v/>
      </c>
      <c r="C522" s="56" t="str">
        <f>IF(VLOOKUP(L522,'do 1000 ha'!$B$18:$I$1018,4,0)=0,"",VLOOKUP(L522,'do 1000 ha'!$B$18:$I$1018,4,0))</f>
        <v/>
      </c>
      <c r="D522" s="56" t="str">
        <f>IF(VLOOKUP(L522,'do 1000 ha'!$B$18:$I$1018,5,0)=0,"",VLOOKUP(L522,'do 1000 ha'!$B$18:$I$1018,5,0))</f>
        <v/>
      </c>
      <c r="E522" s="56" t="str">
        <f>IF(VLOOKUP(L522,'do 1000 ha'!$B$18:$I$1018,6,0)=0,"",VLOOKUP(L522,'do 1000 ha'!$B$18:$I$1018,6,0))</f>
        <v/>
      </c>
      <c r="F522" s="56" t="str">
        <f>IF(VLOOKUP(L522,'do 1000 ha'!$B$18:$I$1018,7,0)=0,"",VLOOKUP(L522,'do 1000 ha'!$B$18:$I$1018,7,0))</f>
        <v/>
      </c>
      <c r="G522" s="57" t="str">
        <f>IF(VLOOKUP(L522,'do 1000 ha'!$B$18:$I$1018,8,0)=0,"",VLOOKUP(L522,'do 1000 ha'!$B$18:$I$1018,8,0))</f>
        <v/>
      </c>
      <c r="H522" s="25"/>
      <c r="I522" s="53" t="str">
        <f>IF('do 1000 ha'!K528='do 1000 ha'!$AR$8,'do 1000 ha'!AF528,"")</f>
        <v/>
      </c>
      <c r="J522" s="7" t="str">
        <f t="shared" si="22"/>
        <v/>
      </c>
      <c r="K522" s="11" t="str">
        <f t="array" ref="K522">IF(OR(I522=$I$13:I521),"",I522)</f>
        <v/>
      </c>
      <c r="L522" s="7" t="str">
        <f t="array" ref="L522">IFERROR(INDEX(K$13:K$1012,SMALL(IF(K$13:K$1012&lt;&gt;"",ROW(K$13:K$1012)-ROW(K$13)+1),ROWS(K$13:$K522))),"")</f>
        <v/>
      </c>
      <c r="M522" s="47" t="e">
        <f t="array" ref="M522">IF(ROWS(M$13:M522)&gt;COUNTA(K$13:K$1012),"",INDEX(K$13:K$1012,SMALL(IF(K$13:K$1012&lt;&gt;"",ROW(K$13:K$1012)-ROW(K$13)+1),ROWS(M$13:M522))))</f>
        <v>#NUM!</v>
      </c>
      <c r="O522" s="7">
        <f t="shared" si="23"/>
        <v>0</v>
      </c>
      <c r="P522" s="7">
        <f t="shared" si="24"/>
        <v>0</v>
      </c>
    </row>
    <row r="523" spans="1:16" x14ac:dyDescent="0.25">
      <c r="A523" s="9">
        <v>511</v>
      </c>
      <c r="B523" s="56" t="str">
        <f>IF(VLOOKUP(L523,'do 1000 ha'!$B$18:$I$1018,2,0)=0,"",VLOOKUP(L523,'do 1000 ha'!$B$18:$I$1018,2,0))</f>
        <v/>
      </c>
      <c r="C523" s="56" t="str">
        <f>IF(VLOOKUP(L523,'do 1000 ha'!$B$18:$I$1018,4,0)=0,"",VLOOKUP(L523,'do 1000 ha'!$B$18:$I$1018,4,0))</f>
        <v/>
      </c>
      <c r="D523" s="56" t="str">
        <f>IF(VLOOKUP(L523,'do 1000 ha'!$B$18:$I$1018,5,0)=0,"",VLOOKUP(L523,'do 1000 ha'!$B$18:$I$1018,5,0))</f>
        <v/>
      </c>
      <c r="E523" s="56" t="str">
        <f>IF(VLOOKUP(L523,'do 1000 ha'!$B$18:$I$1018,6,0)=0,"",VLOOKUP(L523,'do 1000 ha'!$B$18:$I$1018,6,0))</f>
        <v/>
      </c>
      <c r="F523" s="56" t="str">
        <f>IF(VLOOKUP(L523,'do 1000 ha'!$B$18:$I$1018,7,0)=0,"",VLOOKUP(L523,'do 1000 ha'!$B$18:$I$1018,7,0))</f>
        <v/>
      </c>
      <c r="G523" s="57" t="str">
        <f>IF(VLOOKUP(L523,'do 1000 ha'!$B$18:$I$1018,8,0)=0,"",VLOOKUP(L523,'do 1000 ha'!$B$18:$I$1018,8,0))</f>
        <v/>
      </c>
      <c r="H523" s="25"/>
      <c r="I523" s="53" t="str">
        <f>IF('do 1000 ha'!K529='do 1000 ha'!$AR$8,'do 1000 ha'!AF529,"")</f>
        <v/>
      </c>
      <c r="J523" s="7" t="str">
        <f t="shared" si="22"/>
        <v/>
      </c>
      <c r="K523" s="11" t="str">
        <f t="array" ref="K523">IF(OR(I523=$I$13:I522),"",I523)</f>
        <v/>
      </c>
      <c r="L523" s="7" t="str">
        <f t="array" ref="L523">IFERROR(INDEX(K$13:K$1012,SMALL(IF(K$13:K$1012&lt;&gt;"",ROW(K$13:K$1012)-ROW(K$13)+1),ROWS(K$13:$K523))),"")</f>
        <v/>
      </c>
      <c r="M523" s="47" t="e">
        <f t="array" ref="M523">IF(ROWS(M$13:M523)&gt;COUNTA(K$13:K$1012),"",INDEX(K$13:K$1012,SMALL(IF(K$13:K$1012&lt;&gt;"",ROW(K$13:K$1012)-ROW(K$13)+1),ROWS(M$13:M523))))</f>
        <v>#NUM!</v>
      </c>
      <c r="O523" s="7">
        <f t="shared" si="23"/>
        <v>0</v>
      </c>
      <c r="P523" s="7">
        <f t="shared" si="24"/>
        <v>0</v>
      </c>
    </row>
    <row r="524" spans="1:16" x14ac:dyDescent="0.25">
      <c r="A524" s="9">
        <v>512</v>
      </c>
      <c r="B524" s="56" t="str">
        <f>IF(VLOOKUP(L524,'do 1000 ha'!$B$18:$I$1018,2,0)=0,"",VLOOKUP(L524,'do 1000 ha'!$B$18:$I$1018,2,0))</f>
        <v/>
      </c>
      <c r="C524" s="56" t="str">
        <f>IF(VLOOKUP(L524,'do 1000 ha'!$B$18:$I$1018,4,0)=0,"",VLOOKUP(L524,'do 1000 ha'!$B$18:$I$1018,4,0))</f>
        <v/>
      </c>
      <c r="D524" s="56" t="str">
        <f>IF(VLOOKUP(L524,'do 1000 ha'!$B$18:$I$1018,5,0)=0,"",VLOOKUP(L524,'do 1000 ha'!$B$18:$I$1018,5,0))</f>
        <v/>
      </c>
      <c r="E524" s="56" t="str">
        <f>IF(VLOOKUP(L524,'do 1000 ha'!$B$18:$I$1018,6,0)=0,"",VLOOKUP(L524,'do 1000 ha'!$B$18:$I$1018,6,0))</f>
        <v/>
      </c>
      <c r="F524" s="56" t="str">
        <f>IF(VLOOKUP(L524,'do 1000 ha'!$B$18:$I$1018,7,0)=0,"",VLOOKUP(L524,'do 1000 ha'!$B$18:$I$1018,7,0))</f>
        <v/>
      </c>
      <c r="G524" s="57" t="str">
        <f>IF(VLOOKUP(L524,'do 1000 ha'!$B$18:$I$1018,8,0)=0,"",VLOOKUP(L524,'do 1000 ha'!$B$18:$I$1018,8,0))</f>
        <v/>
      </c>
      <c r="H524" s="25"/>
      <c r="I524" s="53" t="str">
        <f>IF('do 1000 ha'!K530='do 1000 ha'!$AR$8,'do 1000 ha'!AF530,"")</f>
        <v/>
      </c>
      <c r="J524" s="7" t="str">
        <f t="shared" si="22"/>
        <v/>
      </c>
      <c r="K524" s="11" t="str">
        <f t="array" ref="K524">IF(OR(I524=$I$13:I523),"",I524)</f>
        <v/>
      </c>
      <c r="L524" s="7" t="str">
        <f t="array" ref="L524">IFERROR(INDEX(K$13:K$1012,SMALL(IF(K$13:K$1012&lt;&gt;"",ROW(K$13:K$1012)-ROW(K$13)+1),ROWS(K$13:$K524))),"")</f>
        <v/>
      </c>
      <c r="M524" s="47" t="e">
        <f t="array" ref="M524">IF(ROWS(M$13:M524)&gt;COUNTA(K$13:K$1012),"",INDEX(K$13:K$1012,SMALL(IF(K$13:K$1012&lt;&gt;"",ROW(K$13:K$1012)-ROW(K$13)+1),ROWS(M$13:M524))))</f>
        <v>#NUM!</v>
      </c>
      <c r="O524" s="7">
        <f t="shared" si="23"/>
        <v>0</v>
      </c>
      <c r="P524" s="7">
        <f t="shared" si="24"/>
        <v>0</v>
      </c>
    </row>
    <row r="525" spans="1:16" x14ac:dyDescent="0.25">
      <c r="A525" s="9">
        <v>513</v>
      </c>
      <c r="B525" s="56" t="str">
        <f>IF(VLOOKUP(L525,'do 1000 ha'!$B$18:$I$1018,2,0)=0,"",VLOOKUP(L525,'do 1000 ha'!$B$18:$I$1018,2,0))</f>
        <v/>
      </c>
      <c r="C525" s="56" t="str">
        <f>IF(VLOOKUP(L525,'do 1000 ha'!$B$18:$I$1018,4,0)=0,"",VLOOKUP(L525,'do 1000 ha'!$B$18:$I$1018,4,0))</f>
        <v/>
      </c>
      <c r="D525" s="56" t="str">
        <f>IF(VLOOKUP(L525,'do 1000 ha'!$B$18:$I$1018,5,0)=0,"",VLOOKUP(L525,'do 1000 ha'!$B$18:$I$1018,5,0))</f>
        <v/>
      </c>
      <c r="E525" s="56" t="str">
        <f>IF(VLOOKUP(L525,'do 1000 ha'!$B$18:$I$1018,6,0)=0,"",VLOOKUP(L525,'do 1000 ha'!$B$18:$I$1018,6,0))</f>
        <v/>
      </c>
      <c r="F525" s="56" t="str">
        <f>IF(VLOOKUP(L525,'do 1000 ha'!$B$18:$I$1018,7,0)=0,"",VLOOKUP(L525,'do 1000 ha'!$B$18:$I$1018,7,0))</f>
        <v/>
      </c>
      <c r="G525" s="57" t="str">
        <f>IF(VLOOKUP(L525,'do 1000 ha'!$B$18:$I$1018,8,0)=0,"",VLOOKUP(L525,'do 1000 ha'!$B$18:$I$1018,8,0))</f>
        <v/>
      </c>
      <c r="H525" s="25"/>
      <c r="I525" s="53" t="str">
        <f>IF('do 1000 ha'!K531='do 1000 ha'!$AR$8,'do 1000 ha'!AF531,"")</f>
        <v/>
      </c>
      <c r="J525" s="7" t="str">
        <f t="shared" si="22"/>
        <v/>
      </c>
      <c r="K525" s="11" t="str">
        <f t="array" ref="K525">IF(OR(I525=$I$13:I524),"",I525)</f>
        <v/>
      </c>
      <c r="L525" s="7" t="str">
        <f t="array" ref="L525">IFERROR(INDEX(K$13:K$1012,SMALL(IF(K$13:K$1012&lt;&gt;"",ROW(K$13:K$1012)-ROW(K$13)+1),ROWS(K$13:$K525))),"")</f>
        <v/>
      </c>
      <c r="M525" s="47" t="e">
        <f t="array" ref="M525">IF(ROWS(M$13:M525)&gt;COUNTA(K$13:K$1012),"",INDEX(K$13:K$1012,SMALL(IF(K$13:K$1012&lt;&gt;"",ROW(K$13:K$1012)-ROW(K$13)+1),ROWS(M$13:M525))))</f>
        <v>#NUM!</v>
      </c>
      <c r="O525" s="7">
        <f t="shared" si="23"/>
        <v>0</v>
      </c>
      <c r="P525" s="7">
        <f t="shared" si="24"/>
        <v>0</v>
      </c>
    </row>
    <row r="526" spans="1:16" x14ac:dyDescent="0.25">
      <c r="A526" s="9">
        <v>514</v>
      </c>
      <c r="B526" s="56" t="str">
        <f>IF(VLOOKUP(L526,'do 1000 ha'!$B$18:$I$1018,2,0)=0,"",VLOOKUP(L526,'do 1000 ha'!$B$18:$I$1018,2,0))</f>
        <v/>
      </c>
      <c r="C526" s="56" t="str">
        <f>IF(VLOOKUP(L526,'do 1000 ha'!$B$18:$I$1018,4,0)=0,"",VLOOKUP(L526,'do 1000 ha'!$B$18:$I$1018,4,0))</f>
        <v/>
      </c>
      <c r="D526" s="56" t="str">
        <f>IF(VLOOKUP(L526,'do 1000 ha'!$B$18:$I$1018,5,0)=0,"",VLOOKUP(L526,'do 1000 ha'!$B$18:$I$1018,5,0))</f>
        <v/>
      </c>
      <c r="E526" s="56" t="str">
        <f>IF(VLOOKUP(L526,'do 1000 ha'!$B$18:$I$1018,6,0)=0,"",VLOOKUP(L526,'do 1000 ha'!$B$18:$I$1018,6,0))</f>
        <v/>
      </c>
      <c r="F526" s="56" t="str">
        <f>IF(VLOOKUP(L526,'do 1000 ha'!$B$18:$I$1018,7,0)=0,"",VLOOKUP(L526,'do 1000 ha'!$B$18:$I$1018,7,0))</f>
        <v/>
      </c>
      <c r="G526" s="57" t="str">
        <f>IF(VLOOKUP(L526,'do 1000 ha'!$B$18:$I$1018,8,0)=0,"",VLOOKUP(L526,'do 1000 ha'!$B$18:$I$1018,8,0))</f>
        <v/>
      </c>
      <c r="H526" s="25"/>
      <c r="I526" s="53" t="str">
        <f>IF('do 1000 ha'!K532='do 1000 ha'!$AR$8,'do 1000 ha'!AF532,"")</f>
        <v/>
      </c>
      <c r="J526" s="7" t="str">
        <f t="shared" ref="J526:J589" si="25">IF(I526="","",COUNTIF($I$13:$I$1014,I526))</f>
        <v/>
      </c>
      <c r="K526" s="11" t="str">
        <f t="array" ref="K526">IF(OR(I526=$I$13:I525),"",I526)</f>
        <v/>
      </c>
      <c r="L526" s="7" t="str">
        <f t="array" ref="L526">IFERROR(INDEX(K$13:K$1012,SMALL(IF(K$13:K$1012&lt;&gt;"",ROW(K$13:K$1012)-ROW(K$13)+1),ROWS(K$13:$K526))),"")</f>
        <v/>
      </c>
      <c r="M526" s="47" t="e">
        <f t="array" ref="M526">IF(ROWS(M$13:M526)&gt;COUNTA(K$13:K$1012),"",INDEX(K$13:K$1012,SMALL(IF(K$13:K$1012&lt;&gt;"",ROW(K$13:K$1012)-ROW(K$13)+1),ROWS(M$13:M526))))</f>
        <v>#NUM!</v>
      </c>
      <c r="O526" s="7">
        <f t="shared" ref="O526:O589" si="26">IF(H526&gt;G526,1,0)</f>
        <v>0</v>
      </c>
      <c r="P526" s="7">
        <f t="shared" ref="P526:P589" si="27">IF(AND(G526&lt;&gt;"",H526=""),1,0)</f>
        <v>0</v>
      </c>
    </row>
    <row r="527" spans="1:16" x14ac:dyDescent="0.25">
      <c r="A527" s="9">
        <v>515</v>
      </c>
      <c r="B527" s="56" t="str">
        <f>IF(VLOOKUP(L527,'do 1000 ha'!$B$18:$I$1018,2,0)=0,"",VLOOKUP(L527,'do 1000 ha'!$B$18:$I$1018,2,0))</f>
        <v/>
      </c>
      <c r="C527" s="56" t="str">
        <f>IF(VLOOKUP(L527,'do 1000 ha'!$B$18:$I$1018,4,0)=0,"",VLOOKUP(L527,'do 1000 ha'!$B$18:$I$1018,4,0))</f>
        <v/>
      </c>
      <c r="D527" s="56" t="str">
        <f>IF(VLOOKUP(L527,'do 1000 ha'!$B$18:$I$1018,5,0)=0,"",VLOOKUP(L527,'do 1000 ha'!$B$18:$I$1018,5,0))</f>
        <v/>
      </c>
      <c r="E527" s="56" t="str">
        <f>IF(VLOOKUP(L527,'do 1000 ha'!$B$18:$I$1018,6,0)=0,"",VLOOKUP(L527,'do 1000 ha'!$B$18:$I$1018,6,0))</f>
        <v/>
      </c>
      <c r="F527" s="56" t="str">
        <f>IF(VLOOKUP(L527,'do 1000 ha'!$B$18:$I$1018,7,0)=0,"",VLOOKUP(L527,'do 1000 ha'!$B$18:$I$1018,7,0))</f>
        <v/>
      </c>
      <c r="G527" s="57" t="str">
        <f>IF(VLOOKUP(L527,'do 1000 ha'!$B$18:$I$1018,8,0)=0,"",VLOOKUP(L527,'do 1000 ha'!$B$18:$I$1018,8,0))</f>
        <v/>
      </c>
      <c r="H527" s="25"/>
      <c r="I527" s="53" t="str">
        <f>IF('do 1000 ha'!K533='do 1000 ha'!$AR$8,'do 1000 ha'!AF533,"")</f>
        <v/>
      </c>
      <c r="J527" s="7" t="str">
        <f t="shared" si="25"/>
        <v/>
      </c>
      <c r="K527" s="11" t="str">
        <f t="array" ref="K527">IF(OR(I527=$I$13:I526),"",I527)</f>
        <v/>
      </c>
      <c r="L527" s="7" t="str">
        <f t="array" ref="L527">IFERROR(INDEX(K$13:K$1012,SMALL(IF(K$13:K$1012&lt;&gt;"",ROW(K$13:K$1012)-ROW(K$13)+1),ROWS(K$13:$K527))),"")</f>
        <v/>
      </c>
      <c r="M527" s="47" t="e">
        <f t="array" ref="M527">IF(ROWS(M$13:M527)&gt;COUNTA(K$13:K$1012),"",INDEX(K$13:K$1012,SMALL(IF(K$13:K$1012&lt;&gt;"",ROW(K$13:K$1012)-ROW(K$13)+1),ROWS(M$13:M527))))</f>
        <v>#NUM!</v>
      </c>
      <c r="O527" s="7">
        <f t="shared" si="26"/>
        <v>0</v>
      </c>
      <c r="P527" s="7">
        <f t="shared" si="27"/>
        <v>0</v>
      </c>
    </row>
    <row r="528" spans="1:16" x14ac:dyDescent="0.25">
      <c r="A528" s="9">
        <v>516</v>
      </c>
      <c r="B528" s="56" t="str">
        <f>IF(VLOOKUP(L528,'do 1000 ha'!$B$18:$I$1018,2,0)=0,"",VLOOKUP(L528,'do 1000 ha'!$B$18:$I$1018,2,0))</f>
        <v/>
      </c>
      <c r="C528" s="56" t="str">
        <f>IF(VLOOKUP(L528,'do 1000 ha'!$B$18:$I$1018,4,0)=0,"",VLOOKUP(L528,'do 1000 ha'!$B$18:$I$1018,4,0))</f>
        <v/>
      </c>
      <c r="D528" s="56" t="str">
        <f>IF(VLOOKUP(L528,'do 1000 ha'!$B$18:$I$1018,5,0)=0,"",VLOOKUP(L528,'do 1000 ha'!$B$18:$I$1018,5,0))</f>
        <v/>
      </c>
      <c r="E528" s="56" t="str">
        <f>IF(VLOOKUP(L528,'do 1000 ha'!$B$18:$I$1018,6,0)=0,"",VLOOKUP(L528,'do 1000 ha'!$B$18:$I$1018,6,0))</f>
        <v/>
      </c>
      <c r="F528" s="56" t="str">
        <f>IF(VLOOKUP(L528,'do 1000 ha'!$B$18:$I$1018,7,0)=0,"",VLOOKUP(L528,'do 1000 ha'!$B$18:$I$1018,7,0))</f>
        <v/>
      </c>
      <c r="G528" s="57" t="str">
        <f>IF(VLOOKUP(L528,'do 1000 ha'!$B$18:$I$1018,8,0)=0,"",VLOOKUP(L528,'do 1000 ha'!$B$18:$I$1018,8,0))</f>
        <v/>
      </c>
      <c r="H528" s="25"/>
      <c r="I528" s="53" t="str">
        <f>IF('do 1000 ha'!K534='do 1000 ha'!$AR$8,'do 1000 ha'!AF534,"")</f>
        <v/>
      </c>
      <c r="J528" s="7" t="str">
        <f t="shared" si="25"/>
        <v/>
      </c>
      <c r="K528" s="11" t="str">
        <f t="array" ref="K528">IF(OR(I528=$I$13:I527),"",I528)</f>
        <v/>
      </c>
      <c r="L528" s="7" t="str">
        <f t="array" ref="L528">IFERROR(INDEX(K$13:K$1012,SMALL(IF(K$13:K$1012&lt;&gt;"",ROW(K$13:K$1012)-ROW(K$13)+1),ROWS(K$13:$K528))),"")</f>
        <v/>
      </c>
      <c r="M528" s="47" t="e">
        <f t="array" ref="M528">IF(ROWS(M$13:M528)&gt;COUNTA(K$13:K$1012),"",INDEX(K$13:K$1012,SMALL(IF(K$13:K$1012&lt;&gt;"",ROW(K$13:K$1012)-ROW(K$13)+1),ROWS(M$13:M528))))</f>
        <v>#NUM!</v>
      </c>
      <c r="O528" s="7">
        <f t="shared" si="26"/>
        <v>0</v>
      </c>
      <c r="P528" s="7">
        <f t="shared" si="27"/>
        <v>0</v>
      </c>
    </row>
    <row r="529" spans="1:16" x14ac:dyDescent="0.25">
      <c r="A529" s="9">
        <v>517</v>
      </c>
      <c r="B529" s="56" t="str">
        <f>IF(VLOOKUP(L529,'do 1000 ha'!$B$18:$I$1018,2,0)=0,"",VLOOKUP(L529,'do 1000 ha'!$B$18:$I$1018,2,0))</f>
        <v/>
      </c>
      <c r="C529" s="56" t="str">
        <f>IF(VLOOKUP(L529,'do 1000 ha'!$B$18:$I$1018,4,0)=0,"",VLOOKUP(L529,'do 1000 ha'!$B$18:$I$1018,4,0))</f>
        <v/>
      </c>
      <c r="D529" s="56" t="str">
        <f>IF(VLOOKUP(L529,'do 1000 ha'!$B$18:$I$1018,5,0)=0,"",VLOOKUP(L529,'do 1000 ha'!$B$18:$I$1018,5,0))</f>
        <v/>
      </c>
      <c r="E529" s="56" t="str">
        <f>IF(VLOOKUP(L529,'do 1000 ha'!$B$18:$I$1018,6,0)=0,"",VLOOKUP(L529,'do 1000 ha'!$B$18:$I$1018,6,0))</f>
        <v/>
      </c>
      <c r="F529" s="56" t="str">
        <f>IF(VLOOKUP(L529,'do 1000 ha'!$B$18:$I$1018,7,0)=0,"",VLOOKUP(L529,'do 1000 ha'!$B$18:$I$1018,7,0))</f>
        <v/>
      </c>
      <c r="G529" s="57" t="str">
        <f>IF(VLOOKUP(L529,'do 1000 ha'!$B$18:$I$1018,8,0)=0,"",VLOOKUP(L529,'do 1000 ha'!$B$18:$I$1018,8,0))</f>
        <v/>
      </c>
      <c r="H529" s="25"/>
      <c r="I529" s="53" t="str">
        <f>IF('do 1000 ha'!K535='do 1000 ha'!$AR$8,'do 1000 ha'!AF535,"")</f>
        <v/>
      </c>
      <c r="J529" s="7" t="str">
        <f t="shared" si="25"/>
        <v/>
      </c>
      <c r="K529" s="11" t="str">
        <f t="array" ref="K529">IF(OR(I529=$I$13:I528),"",I529)</f>
        <v/>
      </c>
      <c r="L529" s="7" t="str">
        <f t="array" ref="L529">IFERROR(INDEX(K$13:K$1012,SMALL(IF(K$13:K$1012&lt;&gt;"",ROW(K$13:K$1012)-ROW(K$13)+1),ROWS(K$13:$K529))),"")</f>
        <v/>
      </c>
      <c r="M529" s="47" t="e">
        <f t="array" ref="M529">IF(ROWS(M$13:M529)&gt;COUNTA(K$13:K$1012),"",INDEX(K$13:K$1012,SMALL(IF(K$13:K$1012&lt;&gt;"",ROW(K$13:K$1012)-ROW(K$13)+1),ROWS(M$13:M529))))</f>
        <v>#NUM!</v>
      </c>
      <c r="O529" s="7">
        <f t="shared" si="26"/>
        <v>0</v>
      </c>
      <c r="P529" s="7">
        <f t="shared" si="27"/>
        <v>0</v>
      </c>
    </row>
    <row r="530" spans="1:16" x14ac:dyDescent="0.25">
      <c r="A530" s="9">
        <v>518</v>
      </c>
      <c r="B530" s="56" t="str">
        <f>IF(VLOOKUP(L530,'do 1000 ha'!$B$18:$I$1018,2,0)=0,"",VLOOKUP(L530,'do 1000 ha'!$B$18:$I$1018,2,0))</f>
        <v/>
      </c>
      <c r="C530" s="56" t="str">
        <f>IF(VLOOKUP(L530,'do 1000 ha'!$B$18:$I$1018,4,0)=0,"",VLOOKUP(L530,'do 1000 ha'!$B$18:$I$1018,4,0))</f>
        <v/>
      </c>
      <c r="D530" s="56" t="str">
        <f>IF(VLOOKUP(L530,'do 1000 ha'!$B$18:$I$1018,5,0)=0,"",VLOOKUP(L530,'do 1000 ha'!$B$18:$I$1018,5,0))</f>
        <v/>
      </c>
      <c r="E530" s="56" t="str">
        <f>IF(VLOOKUP(L530,'do 1000 ha'!$B$18:$I$1018,6,0)=0,"",VLOOKUP(L530,'do 1000 ha'!$B$18:$I$1018,6,0))</f>
        <v/>
      </c>
      <c r="F530" s="56" t="str">
        <f>IF(VLOOKUP(L530,'do 1000 ha'!$B$18:$I$1018,7,0)=0,"",VLOOKUP(L530,'do 1000 ha'!$B$18:$I$1018,7,0))</f>
        <v/>
      </c>
      <c r="G530" s="57" t="str">
        <f>IF(VLOOKUP(L530,'do 1000 ha'!$B$18:$I$1018,8,0)=0,"",VLOOKUP(L530,'do 1000 ha'!$B$18:$I$1018,8,0))</f>
        <v/>
      </c>
      <c r="H530" s="25"/>
      <c r="I530" s="53" t="str">
        <f>IF('do 1000 ha'!K536='do 1000 ha'!$AR$8,'do 1000 ha'!AF536,"")</f>
        <v/>
      </c>
      <c r="J530" s="7" t="str">
        <f t="shared" si="25"/>
        <v/>
      </c>
      <c r="K530" s="11" t="str">
        <f t="array" ref="K530">IF(OR(I530=$I$13:I529),"",I530)</f>
        <v/>
      </c>
      <c r="L530" s="7" t="str">
        <f t="array" ref="L530">IFERROR(INDEX(K$13:K$1012,SMALL(IF(K$13:K$1012&lt;&gt;"",ROW(K$13:K$1012)-ROW(K$13)+1),ROWS(K$13:$K530))),"")</f>
        <v/>
      </c>
      <c r="M530" s="47" t="e">
        <f t="array" ref="M530">IF(ROWS(M$13:M530)&gt;COUNTA(K$13:K$1012),"",INDEX(K$13:K$1012,SMALL(IF(K$13:K$1012&lt;&gt;"",ROW(K$13:K$1012)-ROW(K$13)+1),ROWS(M$13:M530))))</f>
        <v>#NUM!</v>
      </c>
      <c r="O530" s="7">
        <f t="shared" si="26"/>
        <v>0</v>
      </c>
      <c r="P530" s="7">
        <f t="shared" si="27"/>
        <v>0</v>
      </c>
    </row>
    <row r="531" spans="1:16" x14ac:dyDescent="0.25">
      <c r="A531" s="9">
        <v>519</v>
      </c>
      <c r="B531" s="56" t="str">
        <f>IF(VLOOKUP(L531,'do 1000 ha'!$B$18:$I$1018,2,0)=0,"",VLOOKUP(L531,'do 1000 ha'!$B$18:$I$1018,2,0))</f>
        <v/>
      </c>
      <c r="C531" s="56" t="str">
        <f>IF(VLOOKUP(L531,'do 1000 ha'!$B$18:$I$1018,4,0)=0,"",VLOOKUP(L531,'do 1000 ha'!$B$18:$I$1018,4,0))</f>
        <v/>
      </c>
      <c r="D531" s="56" t="str">
        <f>IF(VLOOKUP(L531,'do 1000 ha'!$B$18:$I$1018,5,0)=0,"",VLOOKUP(L531,'do 1000 ha'!$B$18:$I$1018,5,0))</f>
        <v/>
      </c>
      <c r="E531" s="56" t="str">
        <f>IF(VLOOKUP(L531,'do 1000 ha'!$B$18:$I$1018,6,0)=0,"",VLOOKUP(L531,'do 1000 ha'!$B$18:$I$1018,6,0))</f>
        <v/>
      </c>
      <c r="F531" s="56" t="str">
        <f>IF(VLOOKUP(L531,'do 1000 ha'!$B$18:$I$1018,7,0)=0,"",VLOOKUP(L531,'do 1000 ha'!$B$18:$I$1018,7,0))</f>
        <v/>
      </c>
      <c r="G531" s="57" t="str">
        <f>IF(VLOOKUP(L531,'do 1000 ha'!$B$18:$I$1018,8,0)=0,"",VLOOKUP(L531,'do 1000 ha'!$B$18:$I$1018,8,0))</f>
        <v/>
      </c>
      <c r="H531" s="25"/>
      <c r="I531" s="53" t="str">
        <f>IF('do 1000 ha'!K537='do 1000 ha'!$AR$8,'do 1000 ha'!AF537,"")</f>
        <v/>
      </c>
      <c r="J531" s="7" t="str">
        <f t="shared" si="25"/>
        <v/>
      </c>
      <c r="K531" s="11" t="str">
        <f t="array" ref="K531">IF(OR(I531=$I$13:I530),"",I531)</f>
        <v/>
      </c>
      <c r="L531" s="7" t="str">
        <f t="array" ref="L531">IFERROR(INDEX(K$13:K$1012,SMALL(IF(K$13:K$1012&lt;&gt;"",ROW(K$13:K$1012)-ROW(K$13)+1),ROWS(K$13:$K531))),"")</f>
        <v/>
      </c>
      <c r="M531" s="47" t="e">
        <f t="array" ref="M531">IF(ROWS(M$13:M531)&gt;COUNTA(K$13:K$1012),"",INDEX(K$13:K$1012,SMALL(IF(K$13:K$1012&lt;&gt;"",ROW(K$13:K$1012)-ROW(K$13)+1),ROWS(M$13:M531))))</f>
        <v>#NUM!</v>
      </c>
      <c r="O531" s="7">
        <f t="shared" si="26"/>
        <v>0</v>
      </c>
      <c r="P531" s="7">
        <f t="shared" si="27"/>
        <v>0</v>
      </c>
    </row>
    <row r="532" spans="1:16" x14ac:dyDescent="0.25">
      <c r="A532" s="9">
        <v>520</v>
      </c>
      <c r="B532" s="56" t="str">
        <f>IF(VLOOKUP(L532,'do 1000 ha'!$B$18:$I$1018,2,0)=0,"",VLOOKUP(L532,'do 1000 ha'!$B$18:$I$1018,2,0))</f>
        <v/>
      </c>
      <c r="C532" s="56" t="str">
        <f>IF(VLOOKUP(L532,'do 1000 ha'!$B$18:$I$1018,4,0)=0,"",VLOOKUP(L532,'do 1000 ha'!$B$18:$I$1018,4,0))</f>
        <v/>
      </c>
      <c r="D532" s="56" t="str">
        <f>IF(VLOOKUP(L532,'do 1000 ha'!$B$18:$I$1018,5,0)=0,"",VLOOKUP(L532,'do 1000 ha'!$B$18:$I$1018,5,0))</f>
        <v/>
      </c>
      <c r="E532" s="56" t="str">
        <f>IF(VLOOKUP(L532,'do 1000 ha'!$B$18:$I$1018,6,0)=0,"",VLOOKUP(L532,'do 1000 ha'!$B$18:$I$1018,6,0))</f>
        <v/>
      </c>
      <c r="F532" s="56" t="str">
        <f>IF(VLOOKUP(L532,'do 1000 ha'!$B$18:$I$1018,7,0)=0,"",VLOOKUP(L532,'do 1000 ha'!$B$18:$I$1018,7,0))</f>
        <v/>
      </c>
      <c r="G532" s="57" t="str">
        <f>IF(VLOOKUP(L532,'do 1000 ha'!$B$18:$I$1018,8,0)=0,"",VLOOKUP(L532,'do 1000 ha'!$B$18:$I$1018,8,0))</f>
        <v/>
      </c>
      <c r="H532" s="25"/>
      <c r="I532" s="53" t="str">
        <f>IF('do 1000 ha'!K538='do 1000 ha'!$AR$8,'do 1000 ha'!AF538,"")</f>
        <v/>
      </c>
      <c r="J532" s="7" t="str">
        <f t="shared" si="25"/>
        <v/>
      </c>
      <c r="K532" s="11" t="str">
        <f t="array" ref="K532">IF(OR(I532=$I$13:I531),"",I532)</f>
        <v/>
      </c>
      <c r="L532" s="7" t="str">
        <f t="array" ref="L532">IFERROR(INDEX(K$13:K$1012,SMALL(IF(K$13:K$1012&lt;&gt;"",ROW(K$13:K$1012)-ROW(K$13)+1),ROWS(K$13:$K532))),"")</f>
        <v/>
      </c>
      <c r="M532" s="47" t="e">
        <f t="array" ref="M532">IF(ROWS(M$13:M532)&gt;COUNTA(K$13:K$1012),"",INDEX(K$13:K$1012,SMALL(IF(K$13:K$1012&lt;&gt;"",ROW(K$13:K$1012)-ROW(K$13)+1),ROWS(M$13:M532))))</f>
        <v>#NUM!</v>
      </c>
      <c r="O532" s="7">
        <f t="shared" si="26"/>
        <v>0</v>
      </c>
      <c r="P532" s="7">
        <f t="shared" si="27"/>
        <v>0</v>
      </c>
    </row>
    <row r="533" spans="1:16" x14ac:dyDescent="0.25">
      <c r="A533" s="9">
        <v>521</v>
      </c>
      <c r="B533" s="56" t="str">
        <f>IF(VLOOKUP(L533,'do 1000 ha'!$B$18:$I$1018,2,0)=0,"",VLOOKUP(L533,'do 1000 ha'!$B$18:$I$1018,2,0))</f>
        <v/>
      </c>
      <c r="C533" s="56" t="str">
        <f>IF(VLOOKUP(L533,'do 1000 ha'!$B$18:$I$1018,4,0)=0,"",VLOOKUP(L533,'do 1000 ha'!$B$18:$I$1018,4,0))</f>
        <v/>
      </c>
      <c r="D533" s="56" t="str">
        <f>IF(VLOOKUP(L533,'do 1000 ha'!$B$18:$I$1018,5,0)=0,"",VLOOKUP(L533,'do 1000 ha'!$B$18:$I$1018,5,0))</f>
        <v/>
      </c>
      <c r="E533" s="56" t="str">
        <f>IF(VLOOKUP(L533,'do 1000 ha'!$B$18:$I$1018,6,0)=0,"",VLOOKUP(L533,'do 1000 ha'!$B$18:$I$1018,6,0))</f>
        <v/>
      </c>
      <c r="F533" s="56" t="str">
        <f>IF(VLOOKUP(L533,'do 1000 ha'!$B$18:$I$1018,7,0)=0,"",VLOOKUP(L533,'do 1000 ha'!$B$18:$I$1018,7,0))</f>
        <v/>
      </c>
      <c r="G533" s="57" t="str">
        <f>IF(VLOOKUP(L533,'do 1000 ha'!$B$18:$I$1018,8,0)=0,"",VLOOKUP(L533,'do 1000 ha'!$B$18:$I$1018,8,0))</f>
        <v/>
      </c>
      <c r="H533" s="25"/>
      <c r="I533" s="53" t="str">
        <f>IF('do 1000 ha'!K539='do 1000 ha'!$AR$8,'do 1000 ha'!AF539,"")</f>
        <v/>
      </c>
      <c r="J533" s="7" t="str">
        <f t="shared" si="25"/>
        <v/>
      </c>
      <c r="K533" s="11" t="str">
        <f t="array" ref="K533">IF(OR(I533=$I$13:I532),"",I533)</f>
        <v/>
      </c>
      <c r="L533" s="7" t="str">
        <f t="array" ref="L533">IFERROR(INDEX(K$13:K$1012,SMALL(IF(K$13:K$1012&lt;&gt;"",ROW(K$13:K$1012)-ROW(K$13)+1),ROWS(K$13:$K533))),"")</f>
        <v/>
      </c>
      <c r="M533" s="47" t="e">
        <f t="array" ref="M533">IF(ROWS(M$13:M533)&gt;COUNTA(K$13:K$1012),"",INDEX(K$13:K$1012,SMALL(IF(K$13:K$1012&lt;&gt;"",ROW(K$13:K$1012)-ROW(K$13)+1),ROWS(M$13:M533))))</f>
        <v>#NUM!</v>
      </c>
      <c r="O533" s="7">
        <f t="shared" si="26"/>
        <v>0</v>
      </c>
      <c r="P533" s="7">
        <f t="shared" si="27"/>
        <v>0</v>
      </c>
    </row>
    <row r="534" spans="1:16" x14ac:dyDescent="0.25">
      <c r="A534" s="9">
        <v>522</v>
      </c>
      <c r="B534" s="56" t="str">
        <f>IF(VLOOKUP(L534,'do 1000 ha'!$B$18:$I$1018,2,0)=0,"",VLOOKUP(L534,'do 1000 ha'!$B$18:$I$1018,2,0))</f>
        <v/>
      </c>
      <c r="C534" s="56" t="str">
        <f>IF(VLOOKUP(L534,'do 1000 ha'!$B$18:$I$1018,4,0)=0,"",VLOOKUP(L534,'do 1000 ha'!$B$18:$I$1018,4,0))</f>
        <v/>
      </c>
      <c r="D534" s="56" t="str">
        <f>IF(VLOOKUP(L534,'do 1000 ha'!$B$18:$I$1018,5,0)=0,"",VLOOKUP(L534,'do 1000 ha'!$B$18:$I$1018,5,0))</f>
        <v/>
      </c>
      <c r="E534" s="56" t="str">
        <f>IF(VLOOKUP(L534,'do 1000 ha'!$B$18:$I$1018,6,0)=0,"",VLOOKUP(L534,'do 1000 ha'!$B$18:$I$1018,6,0))</f>
        <v/>
      </c>
      <c r="F534" s="56" t="str">
        <f>IF(VLOOKUP(L534,'do 1000 ha'!$B$18:$I$1018,7,0)=0,"",VLOOKUP(L534,'do 1000 ha'!$B$18:$I$1018,7,0))</f>
        <v/>
      </c>
      <c r="G534" s="57" t="str">
        <f>IF(VLOOKUP(L534,'do 1000 ha'!$B$18:$I$1018,8,0)=0,"",VLOOKUP(L534,'do 1000 ha'!$B$18:$I$1018,8,0))</f>
        <v/>
      </c>
      <c r="H534" s="25"/>
      <c r="I534" s="53" t="str">
        <f>IF('do 1000 ha'!K540='do 1000 ha'!$AR$8,'do 1000 ha'!AF540,"")</f>
        <v/>
      </c>
      <c r="J534" s="7" t="str">
        <f t="shared" si="25"/>
        <v/>
      </c>
      <c r="K534" s="11" t="str">
        <f t="array" ref="K534">IF(OR(I534=$I$13:I533),"",I534)</f>
        <v/>
      </c>
      <c r="L534" s="7" t="str">
        <f t="array" ref="L534">IFERROR(INDEX(K$13:K$1012,SMALL(IF(K$13:K$1012&lt;&gt;"",ROW(K$13:K$1012)-ROW(K$13)+1),ROWS(K$13:$K534))),"")</f>
        <v/>
      </c>
      <c r="M534" s="47" t="e">
        <f t="array" ref="M534">IF(ROWS(M$13:M534)&gt;COUNTA(K$13:K$1012),"",INDEX(K$13:K$1012,SMALL(IF(K$13:K$1012&lt;&gt;"",ROW(K$13:K$1012)-ROW(K$13)+1),ROWS(M$13:M534))))</f>
        <v>#NUM!</v>
      </c>
      <c r="O534" s="7">
        <f t="shared" si="26"/>
        <v>0</v>
      </c>
      <c r="P534" s="7">
        <f t="shared" si="27"/>
        <v>0</v>
      </c>
    </row>
    <row r="535" spans="1:16" x14ac:dyDescent="0.25">
      <c r="A535" s="9">
        <v>523</v>
      </c>
      <c r="B535" s="56" t="str">
        <f>IF(VLOOKUP(L535,'do 1000 ha'!$B$18:$I$1018,2,0)=0,"",VLOOKUP(L535,'do 1000 ha'!$B$18:$I$1018,2,0))</f>
        <v/>
      </c>
      <c r="C535" s="56" t="str">
        <f>IF(VLOOKUP(L535,'do 1000 ha'!$B$18:$I$1018,4,0)=0,"",VLOOKUP(L535,'do 1000 ha'!$B$18:$I$1018,4,0))</f>
        <v/>
      </c>
      <c r="D535" s="56" t="str">
        <f>IF(VLOOKUP(L535,'do 1000 ha'!$B$18:$I$1018,5,0)=0,"",VLOOKUP(L535,'do 1000 ha'!$B$18:$I$1018,5,0))</f>
        <v/>
      </c>
      <c r="E535" s="56" t="str">
        <f>IF(VLOOKUP(L535,'do 1000 ha'!$B$18:$I$1018,6,0)=0,"",VLOOKUP(L535,'do 1000 ha'!$B$18:$I$1018,6,0))</f>
        <v/>
      </c>
      <c r="F535" s="56" t="str">
        <f>IF(VLOOKUP(L535,'do 1000 ha'!$B$18:$I$1018,7,0)=0,"",VLOOKUP(L535,'do 1000 ha'!$B$18:$I$1018,7,0))</f>
        <v/>
      </c>
      <c r="G535" s="57" t="str">
        <f>IF(VLOOKUP(L535,'do 1000 ha'!$B$18:$I$1018,8,0)=0,"",VLOOKUP(L535,'do 1000 ha'!$B$18:$I$1018,8,0))</f>
        <v/>
      </c>
      <c r="H535" s="25"/>
      <c r="I535" s="53" t="str">
        <f>IF('do 1000 ha'!K541='do 1000 ha'!$AR$8,'do 1000 ha'!AF541,"")</f>
        <v/>
      </c>
      <c r="J535" s="7" t="str">
        <f t="shared" si="25"/>
        <v/>
      </c>
      <c r="K535" s="11" t="str">
        <f t="array" ref="K535">IF(OR(I535=$I$13:I534),"",I535)</f>
        <v/>
      </c>
      <c r="L535" s="7" t="str">
        <f t="array" ref="L535">IFERROR(INDEX(K$13:K$1012,SMALL(IF(K$13:K$1012&lt;&gt;"",ROW(K$13:K$1012)-ROW(K$13)+1),ROWS(K$13:$K535))),"")</f>
        <v/>
      </c>
      <c r="M535" s="47" t="e">
        <f t="array" ref="M535">IF(ROWS(M$13:M535)&gt;COUNTA(K$13:K$1012),"",INDEX(K$13:K$1012,SMALL(IF(K$13:K$1012&lt;&gt;"",ROW(K$13:K$1012)-ROW(K$13)+1),ROWS(M$13:M535))))</f>
        <v>#NUM!</v>
      </c>
      <c r="O535" s="7">
        <f t="shared" si="26"/>
        <v>0</v>
      </c>
      <c r="P535" s="7">
        <f t="shared" si="27"/>
        <v>0</v>
      </c>
    </row>
    <row r="536" spans="1:16" x14ac:dyDescent="0.25">
      <c r="A536" s="9">
        <v>524</v>
      </c>
      <c r="B536" s="56" t="str">
        <f>IF(VLOOKUP(L536,'do 1000 ha'!$B$18:$I$1018,2,0)=0,"",VLOOKUP(L536,'do 1000 ha'!$B$18:$I$1018,2,0))</f>
        <v/>
      </c>
      <c r="C536" s="56" t="str">
        <f>IF(VLOOKUP(L536,'do 1000 ha'!$B$18:$I$1018,4,0)=0,"",VLOOKUP(L536,'do 1000 ha'!$B$18:$I$1018,4,0))</f>
        <v/>
      </c>
      <c r="D536" s="56" t="str">
        <f>IF(VLOOKUP(L536,'do 1000 ha'!$B$18:$I$1018,5,0)=0,"",VLOOKUP(L536,'do 1000 ha'!$B$18:$I$1018,5,0))</f>
        <v/>
      </c>
      <c r="E536" s="56" t="str">
        <f>IF(VLOOKUP(L536,'do 1000 ha'!$B$18:$I$1018,6,0)=0,"",VLOOKUP(L536,'do 1000 ha'!$B$18:$I$1018,6,0))</f>
        <v/>
      </c>
      <c r="F536" s="56" t="str">
        <f>IF(VLOOKUP(L536,'do 1000 ha'!$B$18:$I$1018,7,0)=0,"",VLOOKUP(L536,'do 1000 ha'!$B$18:$I$1018,7,0))</f>
        <v/>
      </c>
      <c r="G536" s="57" t="str">
        <f>IF(VLOOKUP(L536,'do 1000 ha'!$B$18:$I$1018,8,0)=0,"",VLOOKUP(L536,'do 1000 ha'!$B$18:$I$1018,8,0))</f>
        <v/>
      </c>
      <c r="H536" s="25"/>
      <c r="I536" s="53" t="str">
        <f>IF('do 1000 ha'!K542='do 1000 ha'!$AR$8,'do 1000 ha'!AF542,"")</f>
        <v/>
      </c>
      <c r="J536" s="7" t="str">
        <f t="shared" si="25"/>
        <v/>
      </c>
      <c r="K536" s="11" t="str">
        <f t="array" ref="K536">IF(OR(I536=$I$13:I535),"",I536)</f>
        <v/>
      </c>
      <c r="L536" s="7" t="str">
        <f t="array" ref="L536">IFERROR(INDEX(K$13:K$1012,SMALL(IF(K$13:K$1012&lt;&gt;"",ROW(K$13:K$1012)-ROW(K$13)+1),ROWS(K$13:$K536))),"")</f>
        <v/>
      </c>
      <c r="M536" s="47" t="e">
        <f t="array" ref="M536">IF(ROWS(M$13:M536)&gt;COUNTA(K$13:K$1012),"",INDEX(K$13:K$1012,SMALL(IF(K$13:K$1012&lt;&gt;"",ROW(K$13:K$1012)-ROW(K$13)+1),ROWS(M$13:M536))))</f>
        <v>#NUM!</v>
      </c>
      <c r="O536" s="7">
        <f t="shared" si="26"/>
        <v>0</v>
      </c>
      <c r="P536" s="7">
        <f t="shared" si="27"/>
        <v>0</v>
      </c>
    </row>
    <row r="537" spans="1:16" x14ac:dyDescent="0.25">
      <c r="A537" s="9">
        <v>525</v>
      </c>
      <c r="B537" s="56" t="str">
        <f>IF(VLOOKUP(L537,'do 1000 ha'!$B$18:$I$1018,2,0)=0,"",VLOOKUP(L537,'do 1000 ha'!$B$18:$I$1018,2,0))</f>
        <v/>
      </c>
      <c r="C537" s="56" t="str">
        <f>IF(VLOOKUP(L537,'do 1000 ha'!$B$18:$I$1018,4,0)=0,"",VLOOKUP(L537,'do 1000 ha'!$B$18:$I$1018,4,0))</f>
        <v/>
      </c>
      <c r="D537" s="56" t="str">
        <f>IF(VLOOKUP(L537,'do 1000 ha'!$B$18:$I$1018,5,0)=0,"",VLOOKUP(L537,'do 1000 ha'!$B$18:$I$1018,5,0))</f>
        <v/>
      </c>
      <c r="E537" s="56" t="str">
        <f>IF(VLOOKUP(L537,'do 1000 ha'!$B$18:$I$1018,6,0)=0,"",VLOOKUP(L537,'do 1000 ha'!$B$18:$I$1018,6,0))</f>
        <v/>
      </c>
      <c r="F537" s="56" t="str">
        <f>IF(VLOOKUP(L537,'do 1000 ha'!$B$18:$I$1018,7,0)=0,"",VLOOKUP(L537,'do 1000 ha'!$B$18:$I$1018,7,0))</f>
        <v/>
      </c>
      <c r="G537" s="57" t="str">
        <f>IF(VLOOKUP(L537,'do 1000 ha'!$B$18:$I$1018,8,0)=0,"",VLOOKUP(L537,'do 1000 ha'!$B$18:$I$1018,8,0))</f>
        <v/>
      </c>
      <c r="H537" s="25"/>
      <c r="I537" s="53" t="str">
        <f>IF('do 1000 ha'!K543='do 1000 ha'!$AR$8,'do 1000 ha'!AF543,"")</f>
        <v/>
      </c>
      <c r="J537" s="7" t="str">
        <f t="shared" si="25"/>
        <v/>
      </c>
      <c r="K537" s="11" t="str">
        <f t="array" ref="K537">IF(OR(I537=$I$13:I536),"",I537)</f>
        <v/>
      </c>
      <c r="L537" s="7" t="str">
        <f t="array" ref="L537">IFERROR(INDEX(K$13:K$1012,SMALL(IF(K$13:K$1012&lt;&gt;"",ROW(K$13:K$1012)-ROW(K$13)+1),ROWS(K$13:$K537))),"")</f>
        <v/>
      </c>
      <c r="M537" s="47" t="e">
        <f t="array" ref="M537">IF(ROWS(M$13:M537)&gt;COUNTA(K$13:K$1012),"",INDEX(K$13:K$1012,SMALL(IF(K$13:K$1012&lt;&gt;"",ROW(K$13:K$1012)-ROW(K$13)+1),ROWS(M$13:M537))))</f>
        <v>#NUM!</v>
      </c>
      <c r="O537" s="7">
        <f t="shared" si="26"/>
        <v>0</v>
      </c>
      <c r="P537" s="7">
        <f t="shared" si="27"/>
        <v>0</v>
      </c>
    </row>
    <row r="538" spans="1:16" x14ac:dyDescent="0.25">
      <c r="A538" s="9">
        <v>526</v>
      </c>
      <c r="B538" s="56" t="str">
        <f>IF(VLOOKUP(L538,'do 1000 ha'!$B$18:$I$1018,2,0)=0,"",VLOOKUP(L538,'do 1000 ha'!$B$18:$I$1018,2,0))</f>
        <v/>
      </c>
      <c r="C538" s="56" t="str">
        <f>IF(VLOOKUP(L538,'do 1000 ha'!$B$18:$I$1018,4,0)=0,"",VLOOKUP(L538,'do 1000 ha'!$B$18:$I$1018,4,0))</f>
        <v/>
      </c>
      <c r="D538" s="56" t="str">
        <f>IF(VLOOKUP(L538,'do 1000 ha'!$B$18:$I$1018,5,0)=0,"",VLOOKUP(L538,'do 1000 ha'!$B$18:$I$1018,5,0))</f>
        <v/>
      </c>
      <c r="E538" s="56" t="str">
        <f>IF(VLOOKUP(L538,'do 1000 ha'!$B$18:$I$1018,6,0)=0,"",VLOOKUP(L538,'do 1000 ha'!$B$18:$I$1018,6,0))</f>
        <v/>
      </c>
      <c r="F538" s="56" t="str">
        <f>IF(VLOOKUP(L538,'do 1000 ha'!$B$18:$I$1018,7,0)=0,"",VLOOKUP(L538,'do 1000 ha'!$B$18:$I$1018,7,0))</f>
        <v/>
      </c>
      <c r="G538" s="57" t="str">
        <f>IF(VLOOKUP(L538,'do 1000 ha'!$B$18:$I$1018,8,0)=0,"",VLOOKUP(L538,'do 1000 ha'!$B$18:$I$1018,8,0))</f>
        <v/>
      </c>
      <c r="H538" s="25"/>
      <c r="I538" s="53" t="str">
        <f>IF('do 1000 ha'!K544='do 1000 ha'!$AR$8,'do 1000 ha'!AF544,"")</f>
        <v/>
      </c>
      <c r="J538" s="7" t="str">
        <f t="shared" si="25"/>
        <v/>
      </c>
      <c r="K538" s="11" t="str">
        <f t="array" ref="K538">IF(OR(I538=$I$13:I537),"",I538)</f>
        <v/>
      </c>
      <c r="L538" s="7" t="str">
        <f t="array" ref="L538">IFERROR(INDEX(K$13:K$1012,SMALL(IF(K$13:K$1012&lt;&gt;"",ROW(K$13:K$1012)-ROW(K$13)+1),ROWS(K$13:$K538))),"")</f>
        <v/>
      </c>
      <c r="M538" s="47" t="e">
        <f t="array" ref="M538">IF(ROWS(M$13:M538)&gt;COUNTA(K$13:K$1012),"",INDEX(K$13:K$1012,SMALL(IF(K$13:K$1012&lt;&gt;"",ROW(K$13:K$1012)-ROW(K$13)+1),ROWS(M$13:M538))))</f>
        <v>#NUM!</v>
      </c>
      <c r="O538" s="7">
        <f t="shared" si="26"/>
        <v>0</v>
      </c>
      <c r="P538" s="7">
        <f t="shared" si="27"/>
        <v>0</v>
      </c>
    </row>
    <row r="539" spans="1:16" x14ac:dyDescent="0.25">
      <c r="A539" s="9">
        <v>527</v>
      </c>
      <c r="B539" s="56" t="str">
        <f>IF(VLOOKUP(L539,'do 1000 ha'!$B$18:$I$1018,2,0)=0,"",VLOOKUP(L539,'do 1000 ha'!$B$18:$I$1018,2,0))</f>
        <v/>
      </c>
      <c r="C539" s="56" t="str">
        <f>IF(VLOOKUP(L539,'do 1000 ha'!$B$18:$I$1018,4,0)=0,"",VLOOKUP(L539,'do 1000 ha'!$B$18:$I$1018,4,0))</f>
        <v/>
      </c>
      <c r="D539" s="56" t="str">
        <f>IF(VLOOKUP(L539,'do 1000 ha'!$B$18:$I$1018,5,0)=0,"",VLOOKUP(L539,'do 1000 ha'!$B$18:$I$1018,5,0))</f>
        <v/>
      </c>
      <c r="E539" s="56" t="str">
        <f>IF(VLOOKUP(L539,'do 1000 ha'!$B$18:$I$1018,6,0)=0,"",VLOOKUP(L539,'do 1000 ha'!$B$18:$I$1018,6,0))</f>
        <v/>
      </c>
      <c r="F539" s="56" t="str">
        <f>IF(VLOOKUP(L539,'do 1000 ha'!$B$18:$I$1018,7,0)=0,"",VLOOKUP(L539,'do 1000 ha'!$B$18:$I$1018,7,0))</f>
        <v/>
      </c>
      <c r="G539" s="57" t="str">
        <f>IF(VLOOKUP(L539,'do 1000 ha'!$B$18:$I$1018,8,0)=0,"",VLOOKUP(L539,'do 1000 ha'!$B$18:$I$1018,8,0))</f>
        <v/>
      </c>
      <c r="H539" s="25"/>
      <c r="I539" s="53" t="str">
        <f>IF('do 1000 ha'!K545='do 1000 ha'!$AR$8,'do 1000 ha'!AF545,"")</f>
        <v/>
      </c>
      <c r="J539" s="7" t="str">
        <f t="shared" si="25"/>
        <v/>
      </c>
      <c r="K539" s="11" t="str">
        <f t="array" ref="K539">IF(OR(I539=$I$13:I538),"",I539)</f>
        <v/>
      </c>
      <c r="L539" s="7" t="str">
        <f t="array" ref="L539">IFERROR(INDEX(K$13:K$1012,SMALL(IF(K$13:K$1012&lt;&gt;"",ROW(K$13:K$1012)-ROW(K$13)+1),ROWS(K$13:$K539))),"")</f>
        <v/>
      </c>
      <c r="M539" s="47" t="e">
        <f t="array" ref="M539">IF(ROWS(M$13:M539)&gt;COUNTA(K$13:K$1012),"",INDEX(K$13:K$1012,SMALL(IF(K$13:K$1012&lt;&gt;"",ROW(K$13:K$1012)-ROW(K$13)+1),ROWS(M$13:M539))))</f>
        <v>#NUM!</v>
      </c>
      <c r="O539" s="7">
        <f t="shared" si="26"/>
        <v>0</v>
      </c>
      <c r="P539" s="7">
        <f t="shared" si="27"/>
        <v>0</v>
      </c>
    </row>
    <row r="540" spans="1:16" x14ac:dyDescent="0.25">
      <c r="A540" s="9">
        <v>528</v>
      </c>
      <c r="B540" s="56" t="str">
        <f>IF(VLOOKUP(L540,'do 1000 ha'!$B$18:$I$1018,2,0)=0,"",VLOOKUP(L540,'do 1000 ha'!$B$18:$I$1018,2,0))</f>
        <v/>
      </c>
      <c r="C540" s="56" t="str">
        <f>IF(VLOOKUP(L540,'do 1000 ha'!$B$18:$I$1018,4,0)=0,"",VLOOKUP(L540,'do 1000 ha'!$B$18:$I$1018,4,0))</f>
        <v/>
      </c>
      <c r="D540" s="56" t="str">
        <f>IF(VLOOKUP(L540,'do 1000 ha'!$B$18:$I$1018,5,0)=0,"",VLOOKUP(L540,'do 1000 ha'!$B$18:$I$1018,5,0))</f>
        <v/>
      </c>
      <c r="E540" s="56" t="str">
        <f>IF(VLOOKUP(L540,'do 1000 ha'!$B$18:$I$1018,6,0)=0,"",VLOOKUP(L540,'do 1000 ha'!$B$18:$I$1018,6,0))</f>
        <v/>
      </c>
      <c r="F540" s="56" t="str">
        <f>IF(VLOOKUP(L540,'do 1000 ha'!$B$18:$I$1018,7,0)=0,"",VLOOKUP(L540,'do 1000 ha'!$B$18:$I$1018,7,0))</f>
        <v/>
      </c>
      <c r="G540" s="57" t="str">
        <f>IF(VLOOKUP(L540,'do 1000 ha'!$B$18:$I$1018,8,0)=0,"",VLOOKUP(L540,'do 1000 ha'!$B$18:$I$1018,8,0))</f>
        <v/>
      </c>
      <c r="H540" s="25"/>
      <c r="I540" s="53" t="str">
        <f>IF('do 1000 ha'!K546='do 1000 ha'!$AR$8,'do 1000 ha'!AF546,"")</f>
        <v/>
      </c>
      <c r="J540" s="7" t="str">
        <f t="shared" si="25"/>
        <v/>
      </c>
      <c r="K540" s="11" t="str">
        <f t="array" ref="K540">IF(OR(I540=$I$13:I539),"",I540)</f>
        <v/>
      </c>
      <c r="L540" s="7" t="str">
        <f t="array" ref="L540">IFERROR(INDEX(K$13:K$1012,SMALL(IF(K$13:K$1012&lt;&gt;"",ROW(K$13:K$1012)-ROW(K$13)+1),ROWS(K$13:$K540))),"")</f>
        <v/>
      </c>
      <c r="M540" s="47" t="e">
        <f t="array" ref="M540">IF(ROWS(M$13:M540)&gt;COUNTA(K$13:K$1012),"",INDEX(K$13:K$1012,SMALL(IF(K$13:K$1012&lt;&gt;"",ROW(K$13:K$1012)-ROW(K$13)+1),ROWS(M$13:M540))))</f>
        <v>#NUM!</v>
      </c>
      <c r="O540" s="7">
        <f t="shared" si="26"/>
        <v>0</v>
      </c>
      <c r="P540" s="7">
        <f t="shared" si="27"/>
        <v>0</v>
      </c>
    </row>
    <row r="541" spans="1:16" x14ac:dyDescent="0.25">
      <c r="A541" s="9">
        <v>529</v>
      </c>
      <c r="B541" s="56" t="str">
        <f>IF(VLOOKUP(L541,'do 1000 ha'!$B$18:$I$1018,2,0)=0,"",VLOOKUP(L541,'do 1000 ha'!$B$18:$I$1018,2,0))</f>
        <v/>
      </c>
      <c r="C541" s="56" t="str">
        <f>IF(VLOOKUP(L541,'do 1000 ha'!$B$18:$I$1018,4,0)=0,"",VLOOKUP(L541,'do 1000 ha'!$B$18:$I$1018,4,0))</f>
        <v/>
      </c>
      <c r="D541" s="56" t="str">
        <f>IF(VLOOKUP(L541,'do 1000 ha'!$B$18:$I$1018,5,0)=0,"",VLOOKUP(L541,'do 1000 ha'!$B$18:$I$1018,5,0))</f>
        <v/>
      </c>
      <c r="E541" s="56" t="str">
        <f>IF(VLOOKUP(L541,'do 1000 ha'!$B$18:$I$1018,6,0)=0,"",VLOOKUP(L541,'do 1000 ha'!$B$18:$I$1018,6,0))</f>
        <v/>
      </c>
      <c r="F541" s="56" t="str">
        <f>IF(VLOOKUP(L541,'do 1000 ha'!$B$18:$I$1018,7,0)=0,"",VLOOKUP(L541,'do 1000 ha'!$B$18:$I$1018,7,0))</f>
        <v/>
      </c>
      <c r="G541" s="57" t="str">
        <f>IF(VLOOKUP(L541,'do 1000 ha'!$B$18:$I$1018,8,0)=0,"",VLOOKUP(L541,'do 1000 ha'!$B$18:$I$1018,8,0))</f>
        <v/>
      </c>
      <c r="H541" s="25"/>
      <c r="I541" s="53" t="str">
        <f>IF('do 1000 ha'!K547='do 1000 ha'!$AR$8,'do 1000 ha'!AF547,"")</f>
        <v/>
      </c>
      <c r="J541" s="7" t="str">
        <f t="shared" si="25"/>
        <v/>
      </c>
      <c r="K541" s="11" t="str">
        <f t="array" ref="K541">IF(OR(I541=$I$13:I540),"",I541)</f>
        <v/>
      </c>
      <c r="L541" s="7" t="str">
        <f t="array" ref="L541">IFERROR(INDEX(K$13:K$1012,SMALL(IF(K$13:K$1012&lt;&gt;"",ROW(K$13:K$1012)-ROW(K$13)+1),ROWS(K$13:$K541))),"")</f>
        <v/>
      </c>
      <c r="M541" s="47" t="e">
        <f t="array" ref="M541">IF(ROWS(M$13:M541)&gt;COUNTA(K$13:K$1012),"",INDEX(K$13:K$1012,SMALL(IF(K$13:K$1012&lt;&gt;"",ROW(K$13:K$1012)-ROW(K$13)+1),ROWS(M$13:M541))))</f>
        <v>#NUM!</v>
      </c>
      <c r="O541" s="7">
        <f t="shared" si="26"/>
        <v>0</v>
      </c>
      <c r="P541" s="7">
        <f t="shared" si="27"/>
        <v>0</v>
      </c>
    </row>
    <row r="542" spans="1:16" x14ac:dyDescent="0.25">
      <c r="A542" s="9">
        <v>530</v>
      </c>
      <c r="B542" s="56" t="str">
        <f>IF(VLOOKUP(L542,'do 1000 ha'!$B$18:$I$1018,2,0)=0,"",VLOOKUP(L542,'do 1000 ha'!$B$18:$I$1018,2,0))</f>
        <v/>
      </c>
      <c r="C542" s="56" t="str">
        <f>IF(VLOOKUP(L542,'do 1000 ha'!$B$18:$I$1018,4,0)=0,"",VLOOKUP(L542,'do 1000 ha'!$B$18:$I$1018,4,0))</f>
        <v/>
      </c>
      <c r="D542" s="56" t="str">
        <f>IF(VLOOKUP(L542,'do 1000 ha'!$B$18:$I$1018,5,0)=0,"",VLOOKUP(L542,'do 1000 ha'!$B$18:$I$1018,5,0))</f>
        <v/>
      </c>
      <c r="E542" s="56" t="str">
        <f>IF(VLOOKUP(L542,'do 1000 ha'!$B$18:$I$1018,6,0)=0,"",VLOOKUP(L542,'do 1000 ha'!$B$18:$I$1018,6,0))</f>
        <v/>
      </c>
      <c r="F542" s="56" t="str">
        <f>IF(VLOOKUP(L542,'do 1000 ha'!$B$18:$I$1018,7,0)=0,"",VLOOKUP(L542,'do 1000 ha'!$B$18:$I$1018,7,0))</f>
        <v/>
      </c>
      <c r="G542" s="57" t="str">
        <f>IF(VLOOKUP(L542,'do 1000 ha'!$B$18:$I$1018,8,0)=0,"",VLOOKUP(L542,'do 1000 ha'!$B$18:$I$1018,8,0))</f>
        <v/>
      </c>
      <c r="H542" s="25"/>
      <c r="I542" s="53" t="str">
        <f>IF('do 1000 ha'!K548='do 1000 ha'!$AR$8,'do 1000 ha'!AF548,"")</f>
        <v/>
      </c>
      <c r="J542" s="7" t="str">
        <f t="shared" si="25"/>
        <v/>
      </c>
      <c r="K542" s="11" t="str">
        <f t="array" ref="K542">IF(OR(I542=$I$13:I541),"",I542)</f>
        <v/>
      </c>
      <c r="L542" s="7" t="str">
        <f t="array" ref="L542">IFERROR(INDEX(K$13:K$1012,SMALL(IF(K$13:K$1012&lt;&gt;"",ROW(K$13:K$1012)-ROW(K$13)+1),ROWS(K$13:$K542))),"")</f>
        <v/>
      </c>
      <c r="M542" s="47" t="e">
        <f t="array" ref="M542">IF(ROWS(M$13:M542)&gt;COUNTA(K$13:K$1012),"",INDEX(K$13:K$1012,SMALL(IF(K$13:K$1012&lt;&gt;"",ROW(K$13:K$1012)-ROW(K$13)+1),ROWS(M$13:M542))))</f>
        <v>#NUM!</v>
      </c>
      <c r="O542" s="7">
        <f t="shared" si="26"/>
        <v>0</v>
      </c>
      <c r="P542" s="7">
        <f t="shared" si="27"/>
        <v>0</v>
      </c>
    </row>
    <row r="543" spans="1:16" x14ac:dyDescent="0.25">
      <c r="A543" s="9">
        <v>531</v>
      </c>
      <c r="B543" s="56" t="str">
        <f>IF(VLOOKUP(L543,'do 1000 ha'!$B$18:$I$1018,2,0)=0,"",VLOOKUP(L543,'do 1000 ha'!$B$18:$I$1018,2,0))</f>
        <v/>
      </c>
      <c r="C543" s="56" t="str">
        <f>IF(VLOOKUP(L543,'do 1000 ha'!$B$18:$I$1018,4,0)=0,"",VLOOKUP(L543,'do 1000 ha'!$B$18:$I$1018,4,0))</f>
        <v/>
      </c>
      <c r="D543" s="56" t="str">
        <f>IF(VLOOKUP(L543,'do 1000 ha'!$B$18:$I$1018,5,0)=0,"",VLOOKUP(L543,'do 1000 ha'!$B$18:$I$1018,5,0))</f>
        <v/>
      </c>
      <c r="E543" s="56" t="str">
        <f>IF(VLOOKUP(L543,'do 1000 ha'!$B$18:$I$1018,6,0)=0,"",VLOOKUP(L543,'do 1000 ha'!$B$18:$I$1018,6,0))</f>
        <v/>
      </c>
      <c r="F543" s="56" t="str">
        <f>IF(VLOOKUP(L543,'do 1000 ha'!$B$18:$I$1018,7,0)=0,"",VLOOKUP(L543,'do 1000 ha'!$B$18:$I$1018,7,0))</f>
        <v/>
      </c>
      <c r="G543" s="57" t="str">
        <f>IF(VLOOKUP(L543,'do 1000 ha'!$B$18:$I$1018,8,0)=0,"",VLOOKUP(L543,'do 1000 ha'!$B$18:$I$1018,8,0))</f>
        <v/>
      </c>
      <c r="H543" s="25"/>
      <c r="I543" s="53" t="str">
        <f>IF('do 1000 ha'!K549='do 1000 ha'!$AR$8,'do 1000 ha'!AF549,"")</f>
        <v/>
      </c>
      <c r="J543" s="7" t="str">
        <f t="shared" si="25"/>
        <v/>
      </c>
      <c r="K543" s="11" t="str">
        <f t="array" ref="K543">IF(OR(I543=$I$13:I542),"",I543)</f>
        <v/>
      </c>
      <c r="L543" s="7" t="str">
        <f t="array" ref="L543">IFERROR(INDEX(K$13:K$1012,SMALL(IF(K$13:K$1012&lt;&gt;"",ROW(K$13:K$1012)-ROW(K$13)+1),ROWS(K$13:$K543))),"")</f>
        <v/>
      </c>
      <c r="M543" s="47" t="e">
        <f t="array" ref="M543">IF(ROWS(M$13:M543)&gt;COUNTA(K$13:K$1012),"",INDEX(K$13:K$1012,SMALL(IF(K$13:K$1012&lt;&gt;"",ROW(K$13:K$1012)-ROW(K$13)+1),ROWS(M$13:M543))))</f>
        <v>#NUM!</v>
      </c>
      <c r="O543" s="7">
        <f t="shared" si="26"/>
        <v>0</v>
      </c>
      <c r="P543" s="7">
        <f t="shared" si="27"/>
        <v>0</v>
      </c>
    </row>
    <row r="544" spans="1:16" x14ac:dyDescent="0.25">
      <c r="A544" s="9">
        <v>532</v>
      </c>
      <c r="B544" s="56" t="str">
        <f>IF(VLOOKUP(L544,'do 1000 ha'!$B$18:$I$1018,2,0)=0,"",VLOOKUP(L544,'do 1000 ha'!$B$18:$I$1018,2,0))</f>
        <v/>
      </c>
      <c r="C544" s="56" t="str">
        <f>IF(VLOOKUP(L544,'do 1000 ha'!$B$18:$I$1018,4,0)=0,"",VLOOKUP(L544,'do 1000 ha'!$B$18:$I$1018,4,0))</f>
        <v/>
      </c>
      <c r="D544" s="56" t="str">
        <f>IF(VLOOKUP(L544,'do 1000 ha'!$B$18:$I$1018,5,0)=0,"",VLOOKUP(L544,'do 1000 ha'!$B$18:$I$1018,5,0))</f>
        <v/>
      </c>
      <c r="E544" s="56" t="str">
        <f>IF(VLOOKUP(L544,'do 1000 ha'!$B$18:$I$1018,6,0)=0,"",VLOOKUP(L544,'do 1000 ha'!$B$18:$I$1018,6,0))</f>
        <v/>
      </c>
      <c r="F544" s="56" t="str">
        <f>IF(VLOOKUP(L544,'do 1000 ha'!$B$18:$I$1018,7,0)=0,"",VLOOKUP(L544,'do 1000 ha'!$B$18:$I$1018,7,0))</f>
        <v/>
      </c>
      <c r="G544" s="57" t="str">
        <f>IF(VLOOKUP(L544,'do 1000 ha'!$B$18:$I$1018,8,0)=0,"",VLOOKUP(L544,'do 1000 ha'!$B$18:$I$1018,8,0))</f>
        <v/>
      </c>
      <c r="H544" s="25"/>
      <c r="I544" s="53" t="str">
        <f>IF('do 1000 ha'!K550='do 1000 ha'!$AR$8,'do 1000 ha'!AF550,"")</f>
        <v/>
      </c>
      <c r="J544" s="7" t="str">
        <f t="shared" si="25"/>
        <v/>
      </c>
      <c r="K544" s="11" t="str">
        <f t="array" ref="K544">IF(OR(I544=$I$13:I543),"",I544)</f>
        <v/>
      </c>
      <c r="L544" s="7" t="str">
        <f t="array" ref="L544">IFERROR(INDEX(K$13:K$1012,SMALL(IF(K$13:K$1012&lt;&gt;"",ROW(K$13:K$1012)-ROW(K$13)+1),ROWS(K$13:$K544))),"")</f>
        <v/>
      </c>
      <c r="M544" s="47" t="e">
        <f t="array" ref="M544">IF(ROWS(M$13:M544)&gt;COUNTA(K$13:K$1012),"",INDEX(K$13:K$1012,SMALL(IF(K$13:K$1012&lt;&gt;"",ROW(K$13:K$1012)-ROW(K$13)+1),ROWS(M$13:M544))))</f>
        <v>#NUM!</v>
      </c>
      <c r="O544" s="7">
        <f t="shared" si="26"/>
        <v>0</v>
      </c>
      <c r="P544" s="7">
        <f t="shared" si="27"/>
        <v>0</v>
      </c>
    </row>
    <row r="545" spans="1:16" x14ac:dyDescent="0.25">
      <c r="A545" s="9">
        <v>533</v>
      </c>
      <c r="B545" s="56" t="str">
        <f>IF(VLOOKUP(L545,'do 1000 ha'!$B$18:$I$1018,2,0)=0,"",VLOOKUP(L545,'do 1000 ha'!$B$18:$I$1018,2,0))</f>
        <v/>
      </c>
      <c r="C545" s="56" t="str">
        <f>IF(VLOOKUP(L545,'do 1000 ha'!$B$18:$I$1018,4,0)=0,"",VLOOKUP(L545,'do 1000 ha'!$B$18:$I$1018,4,0))</f>
        <v/>
      </c>
      <c r="D545" s="56" t="str">
        <f>IF(VLOOKUP(L545,'do 1000 ha'!$B$18:$I$1018,5,0)=0,"",VLOOKUP(L545,'do 1000 ha'!$B$18:$I$1018,5,0))</f>
        <v/>
      </c>
      <c r="E545" s="56" t="str">
        <f>IF(VLOOKUP(L545,'do 1000 ha'!$B$18:$I$1018,6,0)=0,"",VLOOKUP(L545,'do 1000 ha'!$B$18:$I$1018,6,0))</f>
        <v/>
      </c>
      <c r="F545" s="56" t="str">
        <f>IF(VLOOKUP(L545,'do 1000 ha'!$B$18:$I$1018,7,0)=0,"",VLOOKUP(L545,'do 1000 ha'!$B$18:$I$1018,7,0))</f>
        <v/>
      </c>
      <c r="G545" s="57" t="str">
        <f>IF(VLOOKUP(L545,'do 1000 ha'!$B$18:$I$1018,8,0)=0,"",VLOOKUP(L545,'do 1000 ha'!$B$18:$I$1018,8,0))</f>
        <v/>
      </c>
      <c r="H545" s="25"/>
      <c r="I545" s="53" t="str">
        <f>IF('do 1000 ha'!K551='do 1000 ha'!$AR$8,'do 1000 ha'!AF551,"")</f>
        <v/>
      </c>
      <c r="J545" s="7" t="str">
        <f t="shared" si="25"/>
        <v/>
      </c>
      <c r="K545" s="11" t="str">
        <f t="array" ref="K545">IF(OR(I545=$I$13:I544),"",I545)</f>
        <v/>
      </c>
      <c r="L545" s="7" t="str">
        <f t="array" ref="L545">IFERROR(INDEX(K$13:K$1012,SMALL(IF(K$13:K$1012&lt;&gt;"",ROW(K$13:K$1012)-ROW(K$13)+1),ROWS(K$13:$K545))),"")</f>
        <v/>
      </c>
      <c r="M545" s="47" t="e">
        <f t="array" ref="M545">IF(ROWS(M$13:M545)&gt;COUNTA(K$13:K$1012),"",INDEX(K$13:K$1012,SMALL(IF(K$13:K$1012&lt;&gt;"",ROW(K$13:K$1012)-ROW(K$13)+1),ROWS(M$13:M545))))</f>
        <v>#NUM!</v>
      </c>
      <c r="O545" s="7">
        <f t="shared" si="26"/>
        <v>0</v>
      </c>
      <c r="P545" s="7">
        <f t="shared" si="27"/>
        <v>0</v>
      </c>
    </row>
    <row r="546" spans="1:16" x14ac:dyDescent="0.25">
      <c r="A546" s="9">
        <v>534</v>
      </c>
      <c r="B546" s="56" t="str">
        <f>IF(VLOOKUP(L546,'do 1000 ha'!$B$18:$I$1018,2,0)=0,"",VLOOKUP(L546,'do 1000 ha'!$B$18:$I$1018,2,0))</f>
        <v/>
      </c>
      <c r="C546" s="56" t="str">
        <f>IF(VLOOKUP(L546,'do 1000 ha'!$B$18:$I$1018,4,0)=0,"",VLOOKUP(L546,'do 1000 ha'!$B$18:$I$1018,4,0))</f>
        <v/>
      </c>
      <c r="D546" s="56" t="str">
        <f>IF(VLOOKUP(L546,'do 1000 ha'!$B$18:$I$1018,5,0)=0,"",VLOOKUP(L546,'do 1000 ha'!$B$18:$I$1018,5,0))</f>
        <v/>
      </c>
      <c r="E546" s="56" t="str">
        <f>IF(VLOOKUP(L546,'do 1000 ha'!$B$18:$I$1018,6,0)=0,"",VLOOKUP(L546,'do 1000 ha'!$B$18:$I$1018,6,0))</f>
        <v/>
      </c>
      <c r="F546" s="56" t="str">
        <f>IF(VLOOKUP(L546,'do 1000 ha'!$B$18:$I$1018,7,0)=0,"",VLOOKUP(L546,'do 1000 ha'!$B$18:$I$1018,7,0))</f>
        <v/>
      </c>
      <c r="G546" s="57" t="str">
        <f>IF(VLOOKUP(L546,'do 1000 ha'!$B$18:$I$1018,8,0)=0,"",VLOOKUP(L546,'do 1000 ha'!$B$18:$I$1018,8,0))</f>
        <v/>
      </c>
      <c r="H546" s="25"/>
      <c r="I546" s="53" t="str">
        <f>IF('do 1000 ha'!K552='do 1000 ha'!$AR$8,'do 1000 ha'!AF552,"")</f>
        <v/>
      </c>
      <c r="J546" s="7" t="str">
        <f t="shared" si="25"/>
        <v/>
      </c>
      <c r="K546" s="11" t="str">
        <f t="array" ref="K546">IF(OR(I546=$I$13:I545),"",I546)</f>
        <v/>
      </c>
      <c r="L546" s="7" t="str">
        <f t="array" ref="L546">IFERROR(INDEX(K$13:K$1012,SMALL(IF(K$13:K$1012&lt;&gt;"",ROW(K$13:K$1012)-ROW(K$13)+1),ROWS(K$13:$K546))),"")</f>
        <v/>
      </c>
      <c r="M546" s="47" t="e">
        <f t="array" ref="M546">IF(ROWS(M$13:M546)&gt;COUNTA(K$13:K$1012),"",INDEX(K$13:K$1012,SMALL(IF(K$13:K$1012&lt;&gt;"",ROW(K$13:K$1012)-ROW(K$13)+1),ROWS(M$13:M546))))</f>
        <v>#NUM!</v>
      </c>
      <c r="O546" s="7">
        <f t="shared" si="26"/>
        <v>0</v>
      </c>
      <c r="P546" s="7">
        <f t="shared" si="27"/>
        <v>0</v>
      </c>
    </row>
    <row r="547" spans="1:16" x14ac:dyDescent="0.25">
      <c r="A547" s="9">
        <v>535</v>
      </c>
      <c r="B547" s="56" t="str">
        <f>IF(VLOOKUP(L547,'do 1000 ha'!$B$18:$I$1018,2,0)=0,"",VLOOKUP(L547,'do 1000 ha'!$B$18:$I$1018,2,0))</f>
        <v/>
      </c>
      <c r="C547" s="56" t="str">
        <f>IF(VLOOKUP(L547,'do 1000 ha'!$B$18:$I$1018,4,0)=0,"",VLOOKUP(L547,'do 1000 ha'!$B$18:$I$1018,4,0))</f>
        <v/>
      </c>
      <c r="D547" s="56" t="str">
        <f>IF(VLOOKUP(L547,'do 1000 ha'!$B$18:$I$1018,5,0)=0,"",VLOOKUP(L547,'do 1000 ha'!$B$18:$I$1018,5,0))</f>
        <v/>
      </c>
      <c r="E547" s="56" t="str">
        <f>IF(VLOOKUP(L547,'do 1000 ha'!$B$18:$I$1018,6,0)=0,"",VLOOKUP(L547,'do 1000 ha'!$B$18:$I$1018,6,0))</f>
        <v/>
      </c>
      <c r="F547" s="56" t="str">
        <f>IF(VLOOKUP(L547,'do 1000 ha'!$B$18:$I$1018,7,0)=0,"",VLOOKUP(L547,'do 1000 ha'!$B$18:$I$1018,7,0))</f>
        <v/>
      </c>
      <c r="G547" s="57" t="str">
        <f>IF(VLOOKUP(L547,'do 1000 ha'!$B$18:$I$1018,8,0)=0,"",VLOOKUP(L547,'do 1000 ha'!$B$18:$I$1018,8,0))</f>
        <v/>
      </c>
      <c r="H547" s="25"/>
      <c r="I547" s="53" t="str">
        <f>IF('do 1000 ha'!K553='do 1000 ha'!$AR$8,'do 1000 ha'!AF553,"")</f>
        <v/>
      </c>
      <c r="J547" s="7" t="str">
        <f t="shared" si="25"/>
        <v/>
      </c>
      <c r="K547" s="11" t="str">
        <f t="array" ref="K547">IF(OR(I547=$I$13:I546),"",I547)</f>
        <v/>
      </c>
      <c r="L547" s="7" t="str">
        <f t="array" ref="L547">IFERROR(INDEX(K$13:K$1012,SMALL(IF(K$13:K$1012&lt;&gt;"",ROW(K$13:K$1012)-ROW(K$13)+1),ROWS(K$13:$K547))),"")</f>
        <v/>
      </c>
      <c r="M547" s="47" t="e">
        <f t="array" ref="M547">IF(ROWS(M$13:M547)&gt;COUNTA(K$13:K$1012),"",INDEX(K$13:K$1012,SMALL(IF(K$13:K$1012&lt;&gt;"",ROW(K$13:K$1012)-ROW(K$13)+1),ROWS(M$13:M547))))</f>
        <v>#NUM!</v>
      </c>
      <c r="O547" s="7">
        <f t="shared" si="26"/>
        <v>0</v>
      </c>
      <c r="P547" s="7">
        <f t="shared" si="27"/>
        <v>0</v>
      </c>
    </row>
    <row r="548" spans="1:16" x14ac:dyDescent="0.25">
      <c r="A548" s="9">
        <v>536</v>
      </c>
      <c r="B548" s="56" t="str">
        <f>IF(VLOOKUP(L548,'do 1000 ha'!$B$18:$I$1018,2,0)=0,"",VLOOKUP(L548,'do 1000 ha'!$B$18:$I$1018,2,0))</f>
        <v/>
      </c>
      <c r="C548" s="56" t="str">
        <f>IF(VLOOKUP(L548,'do 1000 ha'!$B$18:$I$1018,4,0)=0,"",VLOOKUP(L548,'do 1000 ha'!$B$18:$I$1018,4,0))</f>
        <v/>
      </c>
      <c r="D548" s="56" t="str">
        <f>IF(VLOOKUP(L548,'do 1000 ha'!$B$18:$I$1018,5,0)=0,"",VLOOKUP(L548,'do 1000 ha'!$B$18:$I$1018,5,0))</f>
        <v/>
      </c>
      <c r="E548" s="56" t="str">
        <f>IF(VLOOKUP(L548,'do 1000 ha'!$B$18:$I$1018,6,0)=0,"",VLOOKUP(L548,'do 1000 ha'!$B$18:$I$1018,6,0))</f>
        <v/>
      </c>
      <c r="F548" s="56" t="str">
        <f>IF(VLOOKUP(L548,'do 1000 ha'!$B$18:$I$1018,7,0)=0,"",VLOOKUP(L548,'do 1000 ha'!$B$18:$I$1018,7,0))</f>
        <v/>
      </c>
      <c r="G548" s="57" t="str">
        <f>IF(VLOOKUP(L548,'do 1000 ha'!$B$18:$I$1018,8,0)=0,"",VLOOKUP(L548,'do 1000 ha'!$B$18:$I$1018,8,0))</f>
        <v/>
      </c>
      <c r="H548" s="25"/>
      <c r="I548" s="53" t="str">
        <f>IF('do 1000 ha'!K554='do 1000 ha'!$AR$8,'do 1000 ha'!AF554,"")</f>
        <v/>
      </c>
      <c r="J548" s="7" t="str">
        <f t="shared" si="25"/>
        <v/>
      </c>
      <c r="K548" s="11" t="str">
        <f t="array" ref="K548">IF(OR(I548=$I$13:I547),"",I548)</f>
        <v/>
      </c>
      <c r="L548" s="7" t="str">
        <f t="array" ref="L548">IFERROR(INDEX(K$13:K$1012,SMALL(IF(K$13:K$1012&lt;&gt;"",ROW(K$13:K$1012)-ROW(K$13)+1),ROWS(K$13:$K548))),"")</f>
        <v/>
      </c>
      <c r="M548" s="47" t="e">
        <f t="array" ref="M548">IF(ROWS(M$13:M548)&gt;COUNTA(K$13:K$1012),"",INDEX(K$13:K$1012,SMALL(IF(K$13:K$1012&lt;&gt;"",ROW(K$13:K$1012)-ROW(K$13)+1),ROWS(M$13:M548))))</f>
        <v>#NUM!</v>
      </c>
      <c r="O548" s="7">
        <f t="shared" si="26"/>
        <v>0</v>
      </c>
      <c r="P548" s="7">
        <f t="shared" si="27"/>
        <v>0</v>
      </c>
    </row>
    <row r="549" spans="1:16" x14ac:dyDescent="0.25">
      <c r="A549" s="9">
        <v>537</v>
      </c>
      <c r="B549" s="56" t="str">
        <f>IF(VLOOKUP(L549,'do 1000 ha'!$B$18:$I$1018,2,0)=0,"",VLOOKUP(L549,'do 1000 ha'!$B$18:$I$1018,2,0))</f>
        <v/>
      </c>
      <c r="C549" s="56" t="str">
        <f>IF(VLOOKUP(L549,'do 1000 ha'!$B$18:$I$1018,4,0)=0,"",VLOOKUP(L549,'do 1000 ha'!$B$18:$I$1018,4,0))</f>
        <v/>
      </c>
      <c r="D549" s="56" t="str">
        <f>IF(VLOOKUP(L549,'do 1000 ha'!$B$18:$I$1018,5,0)=0,"",VLOOKUP(L549,'do 1000 ha'!$B$18:$I$1018,5,0))</f>
        <v/>
      </c>
      <c r="E549" s="56" t="str">
        <f>IF(VLOOKUP(L549,'do 1000 ha'!$B$18:$I$1018,6,0)=0,"",VLOOKUP(L549,'do 1000 ha'!$B$18:$I$1018,6,0))</f>
        <v/>
      </c>
      <c r="F549" s="56" t="str">
        <f>IF(VLOOKUP(L549,'do 1000 ha'!$B$18:$I$1018,7,0)=0,"",VLOOKUP(L549,'do 1000 ha'!$B$18:$I$1018,7,0))</f>
        <v/>
      </c>
      <c r="G549" s="57" t="str">
        <f>IF(VLOOKUP(L549,'do 1000 ha'!$B$18:$I$1018,8,0)=0,"",VLOOKUP(L549,'do 1000 ha'!$B$18:$I$1018,8,0))</f>
        <v/>
      </c>
      <c r="H549" s="25"/>
      <c r="I549" s="53" t="str">
        <f>IF('do 1000 ha'!K555='do 1000 ha'!$AR$8,'do 1000 ha'!AF555,"")</f>
        <v/>
      </c>
      <c r="J549" s="7" t="str">
        <f t="shared" si="25"/>
        <v/>
      </c>
      <c r="K549" s="11" t="str">
        <f t="array" ref="K549">IF(OR(I549=$I$13:I548),"",I549)</f>
        <v/>
      </c>
      <c r="L549" s="7" t="str">
        <f t="array" ref="L549">IFERROR(INDEX(K$13:K$1012,SMALL(IF(K$13:K$1012&lt;&gt;"",ROW(K$13:K$1012)-ROW(K$13)+1),ROWS(K$13:$K549))),"")</f>
        <v/>
      </c>
      <c r="M549" s="47" t="e">
        <f t="array" ref="M549">IF(ROWS(M$13:M549)&gt;COUNTA(K$13:K$1012),"",INDEX(K$13:K$1012,SMALL(IF(K$13:K$1012&lt;&gt;"",ROW(K$13:K$1012)-ROW(K$13)+1),ROWS(M$13:M549))))</f>
        <v>#NUM!</v>
      </c>
      <c r="O549" s="7">
        <f t="shared" si="26"/>
        <v>0</v>
      </c>
      <c r="P549" s="7">
        <f t="shared" si="27"/>
        <v>0</v>
      </c>
    </row>
    <row r="550" spans="1:16" x14ac:dyDescent="0.25">
      <c r="A550" s="9">
        <v>538</v>
      </c>
      <c r="B550" s="56" t="str">
        <f>IF(VLOOKUP(L550,'do 1000 ha'!$B$18:$I$1018,2,0)=0,"",VLOOKUP(L550,'do 1000 ha'!$B$18:$I$1018,2,0))</f>
        <v/>
      </c>
      <c r="C550" s="56" t="str">
        <f>IF(VLOOKUP(L550,'do 1000 ha'!$B$18:$I$1018,4,0)=0,"",VLOOKUP(L550,'do 1000 ha'!$B$18:$I$1018,4,0))</f>
        <v/>
      </c>
      <c r="D550" s="56" t="str">
        <f>IF(VLOOKUP(L550,'do 1000 ha'!$B$18:$I$1018,5,0)=0,"",VLOOKUP(L550,'do 1000 ha'!$B$18:$I$1018,5,0))</f>
        <v/>
      </c>
      <c r="E550" s="56" t="str">
        <f>IF(VLOOKUP(L550,'do 1000 ha'!$B$18:$I$1018,6,0)=0,"",VLOOKUP(L550,'do 1000 ha'!$B$18:$I$1018,6,0))</f>
        <v/>
      </c>
      <c r="F550" s="56" t="str">
        <f>IF(VLOOKUP(L550,'do 1000 ha'!$B$18:$I$1018,7,0)=0,"",VLOOKUP(L550,'do 1000 ha'!$B$18:$I$1018,7,0))</f>
        <v/>
      </c>
      <c r="G550" s="57" t="str">
        <f>IF(VLOOKUP(L550,'do 1000 ha'!$B$18:$I$1018,8,0)=0,"",VLOOKUP(L550,'do 1000 ha'!$B$18:$I$1018,8,0))</f>
        <v/>
      </c>
      <c r="H550" s="25"/>
      <c r="I550" s="53" t="str">
        <f>IF('do 1000 ha'!K556='do 1000 ha'!$AR$8,'do 1000 ha'!AF556,"")</f>
        <v/>
      </c>
      <c r="J550" s="7" t="str">
        <f t="shared" si="25"/>
        <v/>
      </c>
      <c r="K550" s="11" t="str">
        <f t="array" ref="K550">IF(OR(I550=$I$13:I549),"",I550)</f>
        <v/>
      </c>
      <c r="L550" s="7" t="str">
        <f t="array" ref="L550">IFERROR(INDEX(K$13:K$1012,SMALL(IF(K$13:K$1012&lt;&gt;"",ROW(K$13:K$1012)-ROW(K$13)+1),ROWS(K$13:$K550))),"")</f>
        <v/>
      </c>
      <c r="M550" s="47" t="e">
        <f t="array" ref="M550">IF(ROWS(M$13:M550)&gt;COUNTA(K$13:K$1012),"",INDEX(K$13:K$1012,SMALL(IF(K$13:K$1012&lt;&gt;"",ROW(K$13:K$1012)-ROW(K$13)+1),ROWS(M$13:M550))))</f>
        <v>#NUM!</v>
      </c>
      <c r="O550" s="7">
        <f t="shared" si="26"/>
        <v>0</v>
      </c>
      <c r="P550" s="7">
        <f t="shared" si="27"/>
        <v>0</v>
      </c>
    </row>
    <row r="551" spans="1:16" x14ac:dyDescent="0.25">
      <c r="A551" s="9">
        <v>539</v>
      </c>
      <c r="B551" s="56" t="str">
        <f>IF(VLOOKUP(L551,'do 1000 ha'!$B$18:$I$1018,2,0)=0,"",VLOOKUP(L551,'do 1000 ha'!$B$18:$I$1018,2,0))</f>
        <v/>
      </c>
      <c r="C551" s="56" t="str">
        <f>IF(VLOOKUP(L551,'do 1000 ha'!$B$18:$I$1018,4,0)=0,"",VLOOKUP(L551,'do 1000 ha'!$B$18:$I$1018,4,0))</f>
        <v/>
      </c>
      <c r="D551" s="56" t="str">
        <f>IF(VLOOKUP(L551,'do 1000 ha'!$B$18:$I$1018,5,0)=0,"",VLOOKUP(L551,'do 1000 ha'!$B$18:$I$1018,5,0))</f>
        <v/>
      </c>
      <c r="E551" s="56" t="str">
        <f>IF(VLOOKUP(L551,'do 1000 ha'!$B$18:$I$1018,6,0)=0,"",VLOOKUP(L551,'do 1000 ha'!$B$18:$I$1018,6,0))</f>
        <v/>
      </c>
      <c r="F551" s="56" t="str">
        <f>IF(VLOOKUP(L551,'do 1000 ha'!$B$18:$I$1018,7,0)=0,"",VLOOKUP(L551,'do 1000 ha'!$B$18:$I$1018,7,0))</f>
        <v/>
      </c>
      <c r="G551" s="57" t="str">
        <f>IF(VLOOKUP(L551,'do 1000 ha'!$B$18:$I$1018,8,0)=0,"",VLOOKUP(L551,'do 1000 ha'!$B$18:$I$1018,8,0))</f>
        <v/>
      </c>
      <c r="H551" s="25"/>
      <c r="I551" s="53" t="str">
        <f>IF('do 1000 ha'!K557='do 1000 ha'!$AR$8,'do 1000 ha'!AF557,"")</f>
        <v/>
      </c>
      <c r="J551" s="7" t="str">
        <f t="shared" si="25"/>
        <v/>
      </c>
      <c r="K551" s="11" t="str">
        <f t="array" ref="K551">IF(OR(I551=$I$13:I550),"",I551)</f>
        <v/>
      </c>
      <c r="L551" s="7" t="str">
        <f t="array" ref="L551">IFERROR(INDEX(K$13:K$1012,SMALL(IF(K$13:K$1012&lt;&gt;"",ROW(K$13:K$1012)-ROW(K$13)+1),ROWS(K$13:$K551))),"")</f>
        <v/>
      </c>
      <c r="M551" s="47" t="e">
        <f t="array" ref="M551">IF(ROWS(M$13:M551)&gt;COUNTA(K$13:K$1012),"",INDEX(K$13:K$1012,SMALL(IF(K$13:K$1012&lt;&gt;"",ROW(K$13:K$1012)-ROW(K$13)+1),ROWS(M$13:M551))))</f>
        <v>#NUM!</v>
      </c>
      <c r="O551" s="7">
        <f t="shared" si="26"/>
        <v>0</v>
      </c>
      <c r="P551" s="7">
        <f t="shared" si="27"/>
        <v>0</v>
      </c>
    </row>
    <row r="552" spans="1:16" x14ac:dyDescent="0.25">
      <c r="A552" s="9">
        <v>540</v>
      </c>
      <c r="B552" s="56" t="str">
        <f>IF(VLOOKUP(L552,'do 1000 ha'!$B$18:$I$1018,2,0)=0,"",VLOOKUP(L552,'do 1000 ha'!$B$18:$I$1018,2,0))</f>
        <v/>
      </c>
      <c r="C552" s="56" t="str">
        <f>IF(VLOOKUP(L552,'do 1000 ha'!$B$18:$I$1018,4,0)=0,"",VLOOKUP(L552,'do 1000 ha'!$B$18:$I$1018,4,0))</f>
        <v/>
      </c>
      <c r="D552" s="56" t="str">
        <f>IF(VLOOKUP(L552,'do 1000 ha'!$B$18:$I$1018,5,0)=0,"",VLOOKUP(L552,'do 1000 ha'!$B$18:$I$1018,5,0))</f>
        <v/>
      </c>
      <c r="E552" s="56" t="str">
        <f>IF(VLOOKUP(L552,'do 1000 ha'!$B$18:$I$1018,6,0)=0,"",VLOOKUP(L552,'do 1000 ha'!$B$18:$I$1018,6,0))</f>
        <v/>
      </c>
      <c r="F552" s="56" t="str">
        <f>IF(VLOOKUP(L552,'do 1000 ha'!$B$18:$I$1018,7,0)=0,"",VLOOKUP(L552,'do 1000 ha'!$B$18:$I$1018,7,0))</f>
        <v/>
      </c>
      <c r="G552" s="57" t="str">
        <f>IF(VLOOKUP(L552,'do 1000 ha'!$B$18:$I$1018,8,0)=0,"",VLOOKUP(L552,'do 1000 ha'!$B$18:$I$1018,8,0))</f>
        <v/>
      </c>
      <c r="H552" s="25"/>
      <c r="I552" s="53" t="str">
        <f>IF('do 1000 ha'!K558='do 1000 ha'!$AR$8,'do 1000 ha'!AF558,"")</f>
        <v/>
      </c>
      <c r="J552" s="7" t="str">
        <f t="shared" si="25"/>
        <v/>
      </c>
      <c r="K552" s="11" t="str">
        <f t="array" ref="K552">IF(OR(I552=$I$13:I551),"",I552)</f>
        <v/>
      </c>
      <c r="L552" s="7" t="str">
        <f t="array" ref="L552">IFERROR(INDEX(K$13:K$1012,SMALL(IF(K$13:K$1012&lt;&gt;"",ROW(K$13:K$1012)-ROW(K$13)+1),ROWS(K$13:$K552))),"")</f>
        <v/>
      </c>
      <c r="M552" s="47" t="e">
        <f t="array" ref="M552">IF(ROWS(M$13:M552)&gt;COUNTA(K$13:K$1012),"",INDEX(K$13:K$1012,SMALL(IF(K$13:K$1012&lt;&gt;"",ROW(K$13:K$1012)-ROW(K$13)+1),ROWS(M$13:M552))))</f>
        <v>#NUM!</v>
      </c>
      <c r="O552" s="7">
        <f t="shared" si="26"/>
        <v>0</v>
      </c>
      <c r="P552" s="7">
        <f t="shared" si="27"/>
        <v>0</v>
      </c>
    </row>
    <row r="553" spans="1:16" x14ac:dyDescent="0.25">
      <c r="A553" s="9">
        <v>541</v>
      </c>
      <c r="B553" s="56" t="str">
        <f>IF(VLOOKUP(L553,'do 1000 ha'!$B$18:$I$1018,2,0)=0,"",VLOOKUP(L553,'do 1000 ha'!$B$18:$I$1018,2,0))</f>
        <v/>
      </c>
      <c r="C553" s="56" t="str">
        <f>IF(VLOOKUP(L553,'do 1000 ha'!$B$18:$I$1018,4,0)=0,"",VLOOKUP(L553,'do 1000 ha'!$B$18:$I$1018,4,0))</f>
        <v/>
      </c>
      <c r="D553" s="56" t="str">
        <f>IF(VLOOKUP(L553,'do 1000 ha'!$B$18:$I$1018,5,0)=0,"",VLOOKUP(L553,'do 1000 ha'!$B$18:$I$1018,5,0))</f>
        <v/>
      </c>
      <c r="E553" s="56" t="str">
        <f>IF(VLOOKUP(L553,'do 1000 ha'!$B$18:$I$1018,6,0)=0,"",VLOOKUP(L553,'do 1000 ha'!$B$18:$I$1018,6,0))</f>
        <v/>
      </c>
      <c r="F553" s="56" t="str">
        <f>IF(VLOOKUP(L553,'do 1000 ha'!$B$18:$I$1018,7,0)=0,"",VLOOKUP(L553,'do 1000 ha'!$B$18:$I$1018,7,0))</f>
        <v/>
      </c>
      <c r="G553" s="57" t="str">
        <f>IF(VLOOKUP(L553,'do 1000 ha'!$B$18:$I$1018,8,0)=0,"",VLOOKUP(L553,'do 1000 ha'!$B$18:$I$1018,8,0))</f>
        <v/>
      </c>
      <c r="H553" s="25"/>
      <c r="I553" s="53" t="str">
        <f>IF('do 1000 ha'!K559='do 1000 ha'!$AR$8,'do 1000 ha'!AF559,"")</f>
        <v/>
      </c>
      <c r="J553" s="7" t="str">
        <f t="shared" si="25"/>
        <v/>
      </c>
      <c r="K553" s="11" t="str">
        <f t="array" ref="K553">IF(OR(I553=$I$13:I552),"",I553)</f>
        <v/>
      </c>
      <c r="L553" s="7" t="str">
        <f t="array" ref="L553">IFERROR(INDEX(K$13:K$1012,SMALL(IF(K$13:K$1012&lt;&gt;"",ROW(K$13:K$1012)-ROW(K$13)+1),ROWS(K$13:$K553))),"")</f>
        <v/>
      </c>
      <c r="M553" s="47" t="e">
        <f t="array" ref="M553">IF(ROWS(M$13:M553)&gt;COUNTA(K$13:K$1012),"",INDEX(K$13:K$1012,SMALL(IF(K$13:K$1012&lt;&gt;"",ROW(K$13:K$1012)-ROW(K$13)+1),ROWS(M$13:M553))))</f>
        <v>#NUM!</v>
      </c>
      <c r="O553" s="7">
        <f t="shared" si="26"/>
        <v>0</v>
      </c>
      <c r="P553" s="7">
        <f t="shared" si="27"/>
        <v>0</v>
      </c>
    </row>
    <row r="554" spans="1:16" x14ac:dyDescent="0.25">
      <c r="A554" s="9">
        <v>542</v>
      </c>
      <c r="B554" s="56" t="str">
        <f>IF(VLOOKUP(L554,'do 1000 ha'!$B$18:$I$1018,2,0)=0,"",VLOOKUP(L554,'do 1000 ha'!$B$18:$I$1018,2,0))</f>
        <v/>
      </c>
      <c r="C554" s="56" t="str">
        <f>IF(VLOOKUP(L554,'do 1000 ha'!$B$18:$I$1018,4,0)=0,"",VLOOKUP(L554,'do 1000 ha'!$B$18:$I$1018,4,0))</f>
        <v/>
      </c>
      <c r="D554" s="56" t="str">
        <f>IF(VLOOKUP(L554,'do 1000 ha'!$B$18:$I$1018,5,0)=0,"",VLOOKUP(L554,'do 1000 ha'!$B$18:$I$1018,5,0))</f>
        <v/>
      </c>
      <c r="E554" s="56" t="str">
        <f>IF(VLOOKUP(L554,'do 1000 ha'!$B$18:$I$1018,6,0)=0,"",VLOOKUP(L554,'do 1000 ha'!$B$18:$I$1018,6,0))</f>
        <v/>
      </c>
      <c r="F554" s="56" t="str">
        <f>IF(VLOOKUP(L554,'do 1000 ha'!$B$18:$I$1018,7,0)=0,"",VLOOKUP(L554,'do 1000 ha'!$B$18:$I$1018,7,0))</f>
        <v/>
      </c>
      <c r="G554" s="57" t="str">
        <f>IF(VLOOKUP(L554,'do 1000 ha'!$B$18:$I$1018,8,0)=0,"",VLOOKUP(L554,'do 1000 ha'!$B$18:$I$1018,8,0))</f>
        <v/>
      </c>
      <c r="H554" s="25"/>
      <c r="I554" s="53" t="str">
        <f>IF('do 1000 ha'!K560='do 1000 ha'!$AR$8,'do 1000 ha'!AF560,"")</f>
        <v/>
      </c>
      <c r="J554" s="7" t="str">
        <f t="shared" si="25"/>
        <v/>
      </c>
      <c r="K554" s="11" t="str">
        <f t="array" ref="K554">IF(OR(I554=$I$13:I553),"",I554)</f>
        <v/>
      </c>
      <c r="L554" s="7" t="str">
        <f t="array" ref="L554">IFERROR(INDEX(K$13:K$1012,SMALL(IF(K$13:K$1012&lt;&gt;"",ROW(K$13:K$1012)-ROW(K$13)+1),ROWS(K$13:$K554))),"")</f>
        <v/>
      </c>
      <c r="M554" s="47" t="e">
        <f t="array" ref="M554">IF(ROWS(M$13:M554)&gt;COUNTA(K$13:K$1012),"",INDEX(K$13:K$1012,SMALL(IF(K$13:K$1012&lt;&gt;"",ROW(K$13:K$1012)-ROW(K$13)+1),ROWS(M$13:M554))))</f>
        <v>#NUM!</v>
      </c>
      <c r="O554" s="7">
        <f t="shared" si="26"/>
        <v>0</v>
      </c>
      <c r="P554" s="7">
        <f t="shared" si="27"/>
        <v>0</v>
      </c>
    </row>
    <row r="555" spans="1:16" x14ac:dyDescent="0.25">
      <c r="A555" s="9">
        <v>543</v>
      </c>
      <c r="B555" s="56" t="str">
        <f>IF(VLOOKUP(L555,'do 1000 ha'!$B$18:$I$1018,2,0)=0,"",VLOOKUP(L555,'do 1000 ha'!$B$18:$I$1018,2,0))</f>
        <v/>
      </c>
      <c r="C555" s="56" t="str">
        <f>IF(VLOOKUP(L555,'do 1000 ha'!$B$18:$I$1018,4,0)=0,"",VLOOKUP(L555,'do 1000 ha'!$B$18:$I$1018,4,0))</f>
        <v/>
      </c>
      <c r="D555" s="56" t="str">
        <f>IF(VLOOKUP(L555,'do 1000 ha'!$B$18:$I$1018,5,0)=0,"",VLOOKUP(L555,'do 1000 ha'!$B$18:$I$1018,5,0))</f>
        <v/>
      </c>
      <c r="E555" s="56" t="str">
        <f>IF(VLOOKUP(L555,'do 1000 ha'!$B$18:$I$1018,6,0)=0,"",VLOOKUP(L555,'do 1000 ha'!$B$18:$I$1018,6,0))</f>
        <v/>
      </c>
      <c r="F555" s="56" t="str">
        <f>IF(VLOOKUP(L555,'do 1000 ha'!$B$18:$I$1018,7,0)=0,"",VLOOKUP(L555,'do 1000 ha'!$B$18:$I$1018,7,0))</f>
        <v/>
      </c>
      <c r="G555" s="57" t="str">
        <f>IF(VLOOKUP(L555,'do 1000 ha'!$B$18:$I$1018,8,0)=0,"",VLOOKUP(L555,'do 1000 ha'!$B$18:$I$1018,8,0))</f>
        <v/>
      </c>
      <c r="H555" s="25"/>
      <c r="I555" s="53" t="str">
        <f>IF('do 1000 ha'!K561='do 1000 ha'!$AR$8,'do 1000 ha'!AF561,"")</f>
        <v/>
      </c>
      <c r="J555" s="7" t="str">
        <f t="shared" si="25"/>
        <v/>
      </c>
      <c r="K555" s="11" t="str">
        <f t="array" ref="K555">IF(OR(I555=$I$13:I554),"",I555)</f>
        <v/>
      </c>
      <c r="L555" s="7" t="str">
        <f t="array" ref="L555">IFERROR(INDEX(K$13:K$1012,SMALL(IF(K$13:K$1012&lt;&gt;"",ROW(K$13:K$1012)-ROW(K$13)+1),ROWS(K$13:$K555))),"")</f>
        <v/>
      </c>
      <c r="M555" s="47" t="e">
        <f t="array" ref="M555">IF(ROWS(M$13:M555)&gt;COUNTA(K$13:K$1012),"",INDEX(K$13:K$1012,SMALL(IF(K$13:K$1012&lt;&gt;"",ROW(K$13:K$1012)-ROW(K$13)+1),ROWS(M$13:M555))))</f>
        <v>#NUM!</v>
      </c>
      <c r="O555" s="7">
        <f t="shared" si="26"/>
        <v>0</v>
      </c>
      <c r="P555" s="7">
        <f t="shared" si="27"/>
        <v>0</v>
      </c>
    </row>
    <row r="556" spans="1:16" x14ac:dyDescent="0.25">
      <c r="A556" s="9">
        <v>544</v>
      </c>
      <c r="B556" s="56" t="str">
        <f>IF(VLOOKUP(L556,'do 1000 ha'!$B$18:$I$1018,2,0)=0,"",VLOOKUP(L556,'do 1000 ha'!$B$18:$I$1018,2,0))</f>
        <v/>
      </c>
      <c r="C556" s="56" t="str">
        <f>IF(VLOOKUP(L556,'do 1000 ha'!$B$18:$I$1018,4,0)=0,"",VLOOKUP(L556,'do 1000 ha'!$B$18:$I$1018,4,0))</f>
        <v/>
      </c>
      <c r="D556" s="56" t="str">
        <f>IF(VLOOKUP(L556,'do 1000 ha'!$B$18:$I$1018,5,0)=0,"",VLOOKUP(L556,'do 1000 ha'!$B$18:$I$1018,5,0))</f>
        <v/>
      </c>
      <c r="E556" s="56" t="str">
        <f>IF(VLOOKUP(L556,'do 1000 ha'!$B$18:$I$1018,6,0)=0,"",VLOOKUP(L556,'do 1000 ha'!$B$18:$I$1018,6,0))</f>
        <v/>
      </c>
      <c r="F556" s="56" t="str">
        <f>IF(VLOOKUP(L556,'do 1000 ha'!$B$18:$I$1018,7,0)=0,"",VLOOKUP(L556,'do 1000 ha'!$B$18:$I$1018,7,0))</f>
        <v/>
      </c>
      <c r="G556" s="57" t="str">
        <f>IF(VLOOKUP(L556,'do 1000 ha'!$B$18:$I$1018,8,0)=0,"",VLOOKUP(L556,'do 1000 ha'!$B$18:$I$1018,8,0))</f>
        <v/>
      </c>
      <c r="H556" s="25"/>
      <c r="I556" s="53" t="str">
        <f>IF('do 1000 ha'!K562='do 1000 ha'!$AR$8,'do 1000 ha'!AF562,"")</f>
        <v/>
      </c>
      <c r="J556" s="7" t="str">
        <f t="shared" si="25"/>
        <v/>
      </c>
      <c r="K556" s="11" t="str">
        <f t="array" ref="K556">IF(OR(I556=$I$13:I555),"",I556)</f>
        <v/>
      </c>
      <c r="L556" s="7" t="str">
        <f t="array" ref="L556">IFERROR(INDEX(K$13:K$1012,SMALL(IF(K$13:K$1012&lt;&gt;"",ROW(K$13:K$1012)-ROW(K$13)+1),ROWS(K$13:$K556))),"")</f>
        <v/>
      </c>
      <c r="M556" s="47" t="e">
        <f t="array" ref="M556">IF(ROWS(M$13:M556)&gt;COUNTA(K$13:K$1012),"",INDEX(K$13:K$1012,SMALL(IF(K$13:K$1012&lt;&gt;"",ROW(K$13:K$1012)-ROW(K$13)+1),ROWS(M$13:M556))))</f>
        <v>#NUM!</v>
      </c>
      <c r="O556" s="7">
        <f t="shared" si="26"/>
        <v>0</v>
      </c>
      <c r="P556" s="7">
        <f t="shared" si="27"/>
        <v>0</v>
      </c>
    </row>
    <row r="557" spans="1:16" x14ac:dyDescent="0.25">
      <c r="A557" s="9">
        <v>545</v>
      </c>
      <c r="B557" s="56" t="str">
        <f>IF(VLOOKUP(L557,'do 1000 ha'!$B$18:$I$1018,2,0)=0,"",VLOOKUP(L557,'do 1000 ha'!$B$18:$I$1018,2,0))</f>
        <v/>
      </c>
      <c r="C557" s="56" t="str">
        <f>IF(VLOOKUP(L557,'do 1000 ha'!$B$18:$I$1018,4,0)=0,"",VLOOKUP(L557,'do 1000 ha'!$B$18:$I$1018,4,0))</f>
        <v/>
      </c>
      <c r="D557" s="56" t="str">
        <f>IF(VLOOKUP(L557,'do 1000 ha'!$B$18:$I$1018,5,0)=0,"",VLOOKUP(L557,'do 1000 ha'!$B$18:$I$1018,5,0))</f>
        <v/>
      </c>
      <c r="E557" s="56" t="str">
        <f>IF(VLOOKUP(L557,'do 1000 ha'!$B$18:$I$1018,6,0)=0,"",VLOOKUP(L557,'do 1000 ha'!$B$18:$I$1018,6,0))</f>
        <v/>
      </c>
      <c r="F557" s="56" t="str">
        <f>IF(VLOOKUP(L557,'do 1000 ha'!$B$18:$I$1018,7,0)=0,"",VLOOKUP(L557,'do 1000 ha'!$B$18:$I$1018,7,0))</f>
        <v/>
      </c>
      <c r="G557" s="57" t="str">
        <f>IF(VLOOKUP(L557,'do 1000 ha'!$B$18:$I$1018,8,0)=0,"",VLOOKUP(L557,'do 1000 ha'!$B$18:$I$1018,8,0))</f>
        <v/>
      </c>
      <c r="H557" s="25"/>
      <c r="I557" s="53" t="str">
        <f>IF('do 1000 ha'!K563='do 1000 ha'!$AR$8,'do 1000 ha'!AF563,"")</f>
        <v/>
      </c>
      <c r="J557" s="7" t="str">
        <f t="shared" si="25"/>
        <v/>
      </c>
      <c r="K557" s="11" t="str">
        <f t="array" ref="K557">IF(OR(I557=$I$13:I556),"",I557)</f>
        <v/>
      </c>
      <c r="L557" s="7" t="str">
        <f t="array" ref="L557">IFERROR(INDEX(K$13:K$1012,SMALL(IF(K$13:K$1012&lt;&gt;"",ROW(K$13:K$1012)-ROW(K$13)+1),ROWS(K$13:$K557))),"")</f>
        <v/>
      </c>
      <c r="M557" s="47" t="e">
        <f t="array" ref="M557">IF(ROWS(M$13:M557)&gt;COUNTA(K$13:K$1012),"",INDEX(K$13:K$1012,SMALL(IF(K$13:K$1012&lt;&gt;"",ROW(K$13:K$1012)-ROW(K$13)+1),ROWS(M$13:M557))))</f>
        <v>#NUM!</v>
      </c>
      <c r="O557" s="7">
        <f t="shared" si="26"/>
        <v>0</v>
      </c>
      <c r="P557" s="7">
        <f t="shared" si="27"/>
        <v>0</v>
      </c>
    </row>
    <row r="558" spans="1:16" x14ac:dyDescent="0.25">
      <c r="A558" s="9">
        <v>546</v>
      </c>
      <c r="B558" s="56" t="str">
        <f>IF(VLOOKUP(L558,'do 1000 ha'!$B$18:$I$1018,2,0)=0,"",VLOOKUP(L558,'do 1000 ha'!$B$18:$I$1018,2,0))</f>
        <v/>
      </c>
      <c r="C558" s="56" t="str">
        <f>IF(VLOOKUP(L558,'do 1000 ha'!$B$18:$I$1018,4,0)=0,"",VLOOKUP(L558,'do 1000 ha'!$B$18:$I$1018,4,0))</f>
        <v/>
      </c>
      <c r="D558" s="56" t="str">
        <f>IF(VLOOKUP(L558,'do 1000 ha'!$B$18:$I$1018,5,0)=0,"",VLOOKUP(L558,'do 1000 ha'!$B$18:$I$1018,5,0))</f>
        <v/>
      </c>
      <c r="E558" s="56" t="str">
        <f>IF(VLOOKUP(L558,'do 1000 ha'!$B$18:$I$1018,6,0)=0,"",VLOOKUP(L558,'do 1000 ha'!$B$18:$I$1018,6,0))</f>
        <v/>
      </c>
      <c r="F558" s="56" t="str">
        <f>IF(VLOOKUP(L558,'do 1000 ha'!$B$18:$I$1018,7,0)=0,"",VLOOKUP(L558,'do 1000 ha'!$B$18:$I$1018,7,0))</f>
        <v/>
      </c>
      <c r="G558" s="57" t="str">
        <f>IF(VLOOKUP(L558,'do 1000 ha'!$B$18:$I$1018,8,0)=0,"",VLOOKUP(L558,'do 1000 ha'!$B$18:$I$1018,8,0))</f>
        <v/>
      </c>
      <c r="H558" s="25"/>
      <c r="I558" s="53" t="str">
        <f>IF('do 1000 ha'!K564='do 1000 ha'!$AR$8,'do 1000 ha'!AF564,"")</f>
        <v/>
      </c>
      <c r="J558" s="7" t="str">
        <f t="shared" si="25"/>
        <v/>
      </c>
      <c r="K558" s="11" t="str">
        <f t="array" ref="K558">IF(OR(I558=$I$13:I557),"",I558)</f>
        <v/>
      </c>
      <c r="L558" s="7" t="str">
        <f t="array" ref="L558">IFERROR(INDEX(K$13:K$1012,SMALL(IF(K$13:K$1012&lt;&gt;"",ROW(K$13:K$1012)-ROW(K$13)+1),ROWS(K$13:$K558))),"")</f>
        <v/>
      </c>
      <c r="M558" s="47" t="e">
        <f t="array" ref="M558">IF(ROWS(M$13:M558)&gt;COUNTA(K$13:K$1012),"",INDEX(K$13:K$1012,SMALL(IF(K$13:K$1012&lt;&gt;"",ROW(K$13:K$1012)-ROW(K$13)+1),ROWS(M$13:M558))))</f>
        <v>#NUM!</v>
      </c>
      <c r="O558" s="7">
        <f t="shared" si="26"/>
        <v>0</v>
      </c>
      <c r="P558" s="7">
        <f t="shared" si="27"/>
        <v>0</v>
      </c>
    </row>
    <row r="559" spans="1:16" x14ac:dyDescent="0.25">
      <c r="A559" s="9">
        <v>547</v>
      </c>
      <c r="B559" s="56" t="str">
        <f>IF(VLOOKUP(L559,'do 1000 ha'!$B$18:$I$1018,2,0)=0,"",VLOOKUP(L559,'do 1000 ha'!$B$18:$I$1018,2,0))</f>
        <v/>
      </c>
      <c r="C559" s="56" t="str">
        <f>IF(VLOOKUP(L559,'do 1000 ha'!$B$18:$I$1018,4,0)=0,"",VLOOKUP(L559,'do 1000 ha'!$B$18:$I$1018,4,0))</f>
        <v/>
      </c>
      <c r="D559" s="56" t="str">
        <f>IF(VLOOKUP(L559,'do 1000 ha'!$B$18:$I$1018,5,0)=0,"",VLOOKUP(L559,'do 1000 ha'!$B$18:$I$1018,5,0))</f>
        <v/>
      </c>
      <c r="E559" s="56" t="str">
        <f>IF(VLOOKUP(L559,'do 1000 ha'!$B$18:$I$1018,6,0)=0,"",VLOOKUP(L559,'do 1000 ha'!$B$18:$I$1018,6,0))</f>
        <v/>
      </c>
      <c r="F559" s="56" t="str">
        <f>IF(VLOOKUP(L559,'do 1000 ha'!$B$18:$I$1018,7,0)=0,"",VLOOKUP(L559,'do 1000 ha'!$B$18:$I$1018,7,0))</f>
        <v/>
      </c>
      <c r="G559" s="57" t="str">
        <f>IF(VLOOKUP(L559,'do 1000 ha'!$B$18:$I$1018,8,0)=0,"",VLOOKUP(L559,'do 1000 ha'!$B$18:$I$1018,8,0))</f>
        <v/>
      </c>
      <c r="H559" s="25"/>
      <c r="I559" s="53" t="str">
        <f>IF('do 1000 ha'!K565='do 1000 ha'!$AR$8,'do 1000 ha'!AF565,"")</f>
        <v/>
      </c>
      <c r="J559" s="7" t="str">
        <f t="shared" si="25"/>
        <v/>
      </c>
      <c r="K559" s="11" t="str">
        <f t="array" ref="K559">IF(OR(I559=$I$13:I558),"",I559)</f>
        <v/>
      </c>
      <c r="L559" s="7" t="str">
        <f t="array" ref="L559">IFERROR(INDEX(K$13:K$1012,SMALL(IF(K$13:K$1012&lt;&gt;"",ROW(K$13:K$1012)-ROW(K$13)+1),ROWS(K$13:$K559))),"")</f>
        <v/>
      </c>
      <c r="M559" s="47" t="e">
        <f t="array" ref="M559">IF(ROWS(M$13:M559)&gt;COUNTA(K$13:K$1012),"",INDEX(K$13:K$1012,SMALL(IF(K$13:K$1012&lt;&gt;"",ROW(K$13:K$1012)-ROW(K$13)+1),ROWS(M$13:M559))))</f>
        <v>#NUM!</v>
      </c>
      <c r="O559" s="7">
        <f t="shared" si="26"/>
        <v>0</v>
      </c>
      <c r="P559" s="7">
        <f t="shared" si="27"/>
        <v>0</v>
      </c>
    </row>
    <row r="560" spans="1:16" x14ac:dyDescent="0.25">
      <c r="A560" s="9">
        <v>548</v>
      </c>
      <c r="B560" s="56" t="str">
        <f>IF(VLOOKUP(L560,'do 1000 ha'!$B$18:$I$1018,2,0)=0,"",VLOOKUP(L560,'do 1000 ha'!$B$18:$I$1018,2,0))</f>
        <v/>
      </c>
      <c r="C560" s="56" t="str">
        <f>IF(VLOOKUP(L560,'do 1000 ha'!$B$18:$I$1018,4,0)=0,"",VLOOKUP(L560,'do 1000 ha'!$B$18:$I$1018,4,0))</f>
        <v/>
      </c>
      <c r="D560" s="56" t="str">
        <f>IF(VLOOKUP(L560,'do 1000 ha'!$B$18:$I$1018,5,0)=0,"",VLOOKUP(L560,'do 1000 ha'!$B$18:$I$1018,5,0))</f>
        <v/>
      </c>
      <c r="E560" s="56" t="str">
        <f>IF(VLOOKUP(L560,'do 1000 ha'!$B$18:$I$1018,6,0)=0,"",VLOOKUP(L560,'do 1000 ha'!$B$18:$I$1018,6,0))</f>
        <v/>
      </c>
      <c r="F560" s="56" t="str">
        <f>IF(VLOOKUP(L560,'do 1000 ha'!$B$18:$I$1018,7,0)=0,"",VLOOKUP(L560,'do 1000 ha'!$B$18:$I$1018,7,0))</f>
        <v/>
      </c>
      <c r="G560" s="57" t="str">
        <f>IF(VLOOKUP(L560,'do 1000 ha'!$B$18:$I$1018,8,0)=0,"",VLOOKUP(L560,'do 1000 ha'!$B$18:$I$1018,8,0))</f>
        <v/>
      </c>
      <c r="H560" s="25"/>
      <c r="I560" s="53" t="str">
        <f>IF('do 1000 ha'!K566='do 1000 ha'!$AR$8,'do 1000 ha'!AF566,"")</f>
        <v/>
      </c>
      <c r="J560" s="7" t="str">
        <f t="shared" si="25"/>
        <v/>
      </c>
      <c r="K560" s="11" t="str">
        <f t="array" ref="K560">IF(OR(I560=$I$13:I559),"",I560)</f>
        <v/>
      </c>
      <c r="L560" s="7" t="str">
        <f t="array" ref="L560">IFERROR(INDEX(K$13:K$1012,SMALL(IF(K$13:K$1012&lt;&gt;"",ROW(K$13:K$1012)-ROW(K$13)+1),ROWS(K$13:$K560))),"")</f>
        <v/>
      </c>
      <c r="M560" s="47" t="e">
        <f t="array" ref="M560">IF(ROWS(M$13:M560)&gt;COUNTA(K$13:K$1012),"",INDEX(K$13:K$1012,SMALL(IF(K$13:K$1012&lt;&gt;"",ROW(K$13:K$1012)-ROW(K$13)+1),ROWS(M$13:M560))))</f>
        <v>#NUM!</v>
      </c>
      <c r="O560" s="7">
        <f t="shared" si="26"/>
        <v>0</v>
      </c>
      <c r="P560" s="7">
        <f t="shared" si="27"/>
        <v>0</v>
      </c>
    </row>
    <row r="561" spans="1:16" x14ac:dyDescent="0.25">
      <c r="A561" s="9">
        <v>549</v>
      </c>
      <c r="B561" s="56" t="str">
        <f>IF(VLOOKUP(L561,'do 1000 ha'!$B$18:$I$1018,2,0)=0,"",VLOOKUP(L561,'do 1000 ha'!$B$18:$I$1018,2,0))</f>
        <v/>
      </c>
      <c r="C561" s="56" t="str">
        <f>IF(VLOOKUP(L561,'do 1000 ha'!$B$18:$I$1018,4,0)=0,"",VLOOKUP(L561,'do 1000 ha'!$B$18:$I$1018,4,0))</f>
        <v/>
      </c>
      <c r="D561" s="56" t="str">
        <f>IF(VLOOKUP(L561,'do 1000 ha'!$B$18:$I$1018,5,0)=0,"",VLOOKUP(L561,'do 1000 ha'!$B$18:$I$1018,5,0))</f>
        <v/>
      </c>
      <c r="E561" s="56" t="str">
        <f>IF(VLOOKUP(L561,'do 1000 ha'!$B$18:$I$1018,6,0)=0,"",VLOOKUP(L561,'do 1000 ha'!$B$18:$I$1018,6,0))</f>
        <v/>
      </c>
      <c r="F561" s="56" t="str">
        <f>IF(VLOOKUP(L561,'do 1000 ha'!$B$18:$I$1018,7,0)=0,"",VLOOKUP(L561,'do 1000 ha'!$B$18:$I$1018,7,0))</f>
        <v/>
      </c>
      <c r="G561" s="57" t="str">
        <f>IF(VLOOKUP(L561,'do 1000 ha'!$B$18:$I$1018,8,0)=0,"",VLOOKUP(L561,'do 1000 ha'!$B$18:$I$1018,8,0))</f>
        <v/>
      </c>
      <c r="H561" s="25"/>
      <c r="I561" s="53" t="str">
        <f>IF('do 1000 ha'!K567='do 1000 ha'!$AR$8,'do 1000 ha'!AF567,"")</f>
        <v/>
      </c>
      <c r="J561" s="7" t="str">
        <f t="shared" si="25"/>
        <v/>
      </c>
      <c r="K561" s="11" t="str">
        <f t="array" ref="K561">IF(OR(I561=$I$13:I560),"",I561)</f>
        <v/>
      </c>
      <c r="L561" s="7" t="str">
        <f t="array" ref="L561">IFERROR(INDEX(K$13:K$1012,SMALL(IF(K$13:K$1012&lt;&gt;"",ROW(K$13:K$1012)-ROW(K$13)+1),ROWS(K$13:$K561))),"")</f>
        <v/>
      </c>
      <c r="M561" s="47" t="e">
        <f t="array" ref="M561">IF(ROWS(M$13:M561)&gt;COUNTA(K$13:K$1012),"",INDEX(K$13:K$1012,SMALL(IF(K$13:K$1012&lt;&gt;"",ROW(K$13:K$1012)-ROW(K$13)+1),ROWS(M$13:M561))))</f>
        <v>#NUM!</v>
      </c>
      <c r="O561" s="7">
        <f t="shared" si="26"/>
        <v>0</v>
      </c>
      <c r="P561" s="7">
        <f t="shared" si="27"/>
        <v>0</v>
      </c>
    </row>
    <row r="562" spans="1:16" x14ac:dyDescent="0.25">
      <c r="A562" s="9">
        <v>550</v>
      </c>
      <c r="B562" s="56" t="str">
        <f>IF(VLOOKUP(L562,'do 1000 ha'!$B$18:$I$1018,2,0)=0,"",VLOOKUP(L562,'do 1000 ha'!$B$18:$I$1018,2,0))</f>
        <v/>
      </c>
      <c r="C562" s="56" t="str">
        <f>IF(VLOOKUP(L562,'do 1000 ha'!$B$18:$I$1018,4,0)=0,"",VLOOKUP(L562,'do 1000 ha'!$B$18:$I$1018,4,0))</f>
        <v/>
      </c>
      <c r="D562" s="56" t="str">
        <f>IF(VLOOKUP(L562,'do 1000 ha'!$B$18:$I$1018,5,0)=0,"",VLOOKUP(L562,'do 1000 ha'!$B$18:$I$1018,5,0))</f>
        <v/>
      </c>
      <c r="E562" s="56" t="str">
        <f>IF(VLOOKUP(L562,'do 1000 ha'!$B$18:$I$1018,6,0)=0,"",VLOOKUP(L562,'do 1000 ha'!$B$18:$I$1018,6,0))</f>
        <v/>
      </c>
      <c r="F562" s="56" t="str">
        <f>IF(VLOOKUP(L562,'do 1000 ha'!$B$18:$I$1018,7,0)=0,"",VLOOKUP(L562,'do 1000 ha'!$B$18:$I$1018,7,0))</f>
        <v/>
      </c>
      <c r="G562" s="57" t="str">
        <f>IF(VLOOKUP(L562,'do 1000 ha'!$B$18:$I$1018,8,0)=0,"",VLOOKUP(L562,'do 1000 ha'!$B$18:$I$1018,8,0))</f>
        <v/>
      </c>
      <c r="H562" s="25"/>
      <c r="I562" s="53" t="str">
        <f>IF('do 1000 ha'!K568='do 1000 ha'!$AR$8,'do 1000 ha'!AF568,"")</f>
        <v/>
      </c>
      <c r="J562" s="7" t="str">
        <f t="shared" si="25"/>
        <v/>
      </c>
      <c r="K562" s="11" t="str">
        <f t="array" ref="K562">IF(OR(I562=$I$13:I561),"",I562)</f>
        <v/>
      </c>
      <c r="L562" s="7" t="str">
        <f t="array" ref="L562">IFERROR(INDEX(K$13:K$1012,SMALL(IF(K$13:K$1012&lt;&gt;"",ROW(K$13:K$1012)-ROW(K$13)+1),ROWS(K$13:$K562))),"")</f>
        <v/>
      </c>
      <c r="M562" s="47" t="e">
        <f t="array" ref="M562">IF(ROWS(M$13:M562)&gt;COUNTA(K$13:K$1012),"",INDEX(K$13:K$1012,SMALL(IF(K$13:K$1012&lt;&gt;"",ROW(K$13:K$1012)-ROW(K$13)+1),ROWS(M$13:M562))))</f>
        <v>#NUM!</v>
      </c>
      <c r="O562" s="7">
        <f t="shared" si="26"/>
        <v>0</v>
      </c>
      <c r="P562" s="7">
        <f t="shared" si="27"/>
        <v>0</v>
      </c>
    </row>
    <row r="563" spans="1:16" x14ac:dyDescent="0.25">
      <c r="A563" s="9">
        <v>551</v>
      </c>
      <c r="B563" s="56" t="str">
        <f>IF(VLOOKUP(L563,'do 1000 ha'!$B$18:$I$1018,2,0)=0,"",VLOOKUP(L563,'do 1000 ha'!$B$18:$I$1018,2,0))</f>
        <v/>
      </c>
      <c r="C563" s="56" t="str">
        <f>IF(VLOOKUP(L563,'do 1000 ha'!$B$18:$I$1018,4,0)=0,"",VLOOKUP(L563,'do 1000 ha'!$B$18:$I$1018,4,0))</f>
        <v/>
      </c>
      <c r="D563" s="56" t="str">
        <f>IF(VLOOKUP(L563,'do 1000 ha'!$B$18:$I$1018,5,0)=0,"",VLOOKUP(L563,'do 1000 ha'!$B$18:$I$1018,5,0))</f>
        <v/>
      </c>
      <c r="E563" s="56" t="str">
        <f>IF(VLOOKUP(L563,'do 1000 ha'!$B$18:$I$1018,6,0)=0,"",VLOOKUP(L563,'do 1000 ha'!$B$18:$I$1018,6,0))</f>
        <v/>
      </c>
      <c r="F563" s="56" t="str">
        <f>IF(VLOOKUP(L563,'do 1000 ha'!$B$18:$I$1018,7,0)=0,"",VLOOKUP(L563,'do 1000 ha'!$B$18:$I$1018,7,0))</f>
        <v/>
      </c>
      <c r="G563" s="57" t="str">
        <f>IF(VLOOKUP(L563,'do 1000 ha'!$B$18:$I$1018,8,0)=0,"",VLOOKUP(L563,'do 1000 ha'!$B$18:$I$1018,8,0))</f>
        <v/>
      </c>
      <c r="H563" s="25"/>
      <c r="I563" s="53" t="str">
        <f>IF('do 1000 ha'!K569='do 1000 ha'!$AR$8,'do 1000 ha'!AF569,"")</f>
        <v/>
      </c>
      <c r="J563" s="7" t="str">
        <f t="shared" si="25"/>
        <v/>
      </c>
      <c r="K563" s="11" t="str">
        <f t="array" ref="K563">IF(OR(I563=$I$13:I562),"",I563)</f>
        <v/>
      </c>
      <c r="L563" s="7" t="str">
        <f t="array" ref="L563">IFERROR(INDEX(K$13:K$1012,SMALL(IF(K$13:K$1012&lt;&gt;"",ROW(K$13:K$1012)-ROW(K$13)+1),ROWS(K$13:$K563))),"")</f>
        <v/>
      </c>
      <c r="M563" s="47" t="e">
        <f t="array" ref="M563">IF(ROWS(M$13:M563)&gt;COUNTA(K$13:K$1012),"",INDEX(K$13:K$1012,SMALL(IF(K$13:K$1012&lt;&gt;"",ROW(K$13:K$1012)-ROW(K$13)+1),ROWS(M$13:M563))))</f>
        <v>#NUM!</v>
      </c>
      <c r="O563" s="7">
        <f t="shared" si="26"/>
        <v>0</v>
      </c>
      <c r="P563" s="7">
        <f t="shared" si="27"/>
        <v>0</v>
      </c>
    </row>
    <row r="564" spans="1:16" x14ac:dyDescent="0.25">
      <c r="A564" s="9">
        <v>552</v>
      </c>
      <c r="B564" s="56" t="str">
        <f>IF(VLOOKUP(L564,'do 1000 ha'!$B$18:$I$1018,2,0)=0,"",VLOOKUP(L564,'do 1000 ha'!$B$18:$I$1018,2,0))</f>
        <v/>
      </c>
      <c r="C564" s="56" t="str">
        <f>IF(VLOOKUP(L564,'do 1000 ha'!$B$18:$I$1018,4,0)=0,"",VLOOKUP(L564,'do 1000 ha'!$B$18:$I$1018,4,0))</f>
        <v/>
      </c>
      <c r="D564" s="56" t="str">
        <f>IF(VLOOKUP(L564,'do 1000 ha'!$B$18:$I$1018,5,0)=0,"",VLOOKUP(L564,'do 1000 ha'!$B$18:$I$1018,5,0))</f>
        <v/>
      </c>
      <c r="E564" s="56" t="str">
        <f>IF(VLOOKUP(L564,'do 1000 ha'!$B$18:$I$1018,6,0)=0,"",VLOOKUP(L564,'do 1000 ha'!$B$18:$I$1018,6,0))</f>
        <v/>
      </c>
      <c r="F564" s="56" t="str">
        <f>IF(VLOOKUP(L564,'do 1000 ha'!$B$18:$I$1018,7,0)=0,"",VLOOKUP(L564,'do 1000 ha'!$B$18:$I$1018,7,0))</f>
        <v/>
      </c>
      <c r="G564" s="57" t="str">
        <f>IF(VLOOKUP(L564,'do 1000 ha'!$B$18:$I$1018,8,0)=0,"",VLOOKUP(L564,'do 1000 ha'!$B$18:$I$1018,8,0))</f>
        <v/>
      </c>
      <c r="H564" s="25"/>
      <c r="I564" s="53" t="str">
        <f>IF('do 1000 ha'!K570='do 1000 ha'!$AR$8,'do 1000 ha'!AF570,"")</f>
        <v/>
      </c>
      <c r="J564" s="7" t="str">
        <f t="shared" si="25"/>
        <v/>
      </c>
      <c r="K564" s="11" t="str">
        <f t="array" ref="K564">IF(OR(I564=$I$13:I563),"",I564)</f>
        <v/>
      </c>
      <c r="L564" s="7" t="str">
        <f t="array" ref="L564">IFERROR(INDEX(K$13:K$1012,SMALL(IF(K$13:K$1012&lt;&gt;"",ROW(K$13:K$1012)-ROW(K$13)+1),ROWS(K$13:$K564))),"")</f>
        <v/>
      </c>
      <c r="M564" s="47" t="e">
        <f t="array" ref="M564">IF(ROWS(M$13:M564)&gt;COUNTA(K$13:K$1012),"",INDEX(K$13:K$1012,SMALL(IF(K$13:K$1012&lt;&gt;"",ROW(K$13:K$1012)-ROW(K$13)+1),ROWS(M$13:M564))))</f>
        <v>#NUM!</v>
      </c>
      <c r="O564" s="7">
        <f t="shared" si="26"/>
        <v>0</v>
      </c>
      <c r="P564" s="7">
        <f t="shared" si="27"/>
        <v>0</v>
      </c>
    </row>
    <row r="565" spans="1:16" x14ac:dyDescent="0.25">
      <c r="A565" s="9">
        <v>553</v>
      </c>
      <c r="B565" s="56" t="str">
        <f>IF(VLOOKUP(L565,'do 1000 ha'!$B$18:$I$1018,2,0)=0,"",VLOOKUP(L565,'do 1000 ha'!$B$18:$I$1018,2,0))</f>
        <v/>
      </c>
      <c r="C565" s="56" t="str">
        <f>IF(VLOOKUP(L565,'do 1000 ha'!$B$18:$I$1018,4,0)=0,"",VLOOKUP(L565,'do 1000 ha'!$B$18:$I$1018,4,0))</f>
        <v/>
      </c>
      <c r="D565" s="56" t="str">
        <f>IF(VLOOKUP(L565,'do 1000 ha'!$B$18:$I$1018,5,0)=0,"",VLOOKUP(L565,'do 1000 ha'!$B$18:$I$1018,5,0))</f>
        <v/>
      </c>
      <c r="E565" s="56" t="str">
        <f>IF(VLOOKUP(L565,'do 1000 ha'!$B$18:$I$1018,6,0)=0,"",VLOOKUP(L565,'do 1000 ha'!$B$18:$I$1018,6,0))</f>
        <v/>
      </c>
      <c r="F565" s="56" t="str">
        <f>IF(VLOOKUP(L565,'do 1000 ha'!$B$18:$I$1018,7,0)=0,"",VLOOKUP(L565,'do 1000 ha'!$B$18:$I$1018,7,0))</f>
        <v/>
      </c>
      <c r="G565" s="57" t="str">
        <f>IF(VLOOKUP(L565,'do 1000 ha'!$B$18:$I$1018,8,0)=0,"",VLOOKUP(L565,'do 1000 ha'!$B$18:$I$1018,8,0))</f>
        <v/>
      </c>
      <c r="H565" s="25"/>
      <c r="I565" s="53" t="str">
        <f>IF('do 1000 ha'!K571='do 1000 ha'!$AR$8,'do 1000 ha'!AF571,"")</f>
        <v/>
      </c>
      <c r="J565" s="7" t="str">
        <f t="shared" si="25"/>
        <v/>
      </c>
      <c r="K565" s="11" t="str">
        <f t="array" ref="K565">IF(OR(I565=$I$13:I564),"",I565)</f>
        <v/>
      </c>
      <c r="L565" s="7" t="str">
        <f t="array" ref="L565">IFERROR(INDEX(K$13:K$1012,SMALL(IF(K$13:K$1012&lt;&gt;"",ROW(K$13:K$1012)-ROW(K$13)+1),ROWS(K$13:$K565))),"")</f>
        <v/>
      </c>
      <c r="M565" s="47" t="e">
        <f t="array" ref="M565">IF(ROWS(M$13:M565)&gt;COUNTA(K$13:K$1012),"",INDEX(K$13:K$1012,SMALL(IF(K$13:K$1012&lt;&gt;"",ROW(K$13:K$1012)-ROW(K$13)+1),ROWS(M$13:M565))))</f>
        <v>#NUM!</v>
      </c>
      <c r="O565" s="7">
        <f t="shared" si="26"/>
        <v>0</v>
      </c>
      <c r="P565" s="7">
        <f t="shared" si="27"/>
        <v>0</v>
      </c>
    </row>
    <row r="566" spans="1:16" x14ac:dyDescent="0.25">
      <c r="A566" s="9">
        <v>554</v>
      </c>
      <c r="B566" s="56" t="str">
        <f>IF(VLOOKUP(L566,'do 1000 ha'!$B$18:$I$1018,2,0)=0,"",VLOOKUP(L566,'do 1000 ha'!$B$18:$I$1018,2,0))</f>
        <v/>
      </c>
      <c r="C566" s="56" t="str">
        <f>IF(VLOOKUP(L566,'do 1000 ha'!$B$18:$I$1018,4,0)=0,"",VLOOKUP(L566,'do 1000 ha'!$B$18:$I$1018,4,0))</f>
        <v/>
      </c>
      <c r="D566" s="56" t="str">
        <f>IF(VLOOKUP(L566,'do 1000 ha'!$B$18:$I$1018,5,0)=0,"",VLOOKUP(L566,'do 1000 ha'!$B$18:$I$1018,5,0))</f>
        <v/>
      </c>
      <c r="E566" s="56" t="str">
        <f>IF(VLOOKUP(L566,'do 1000 ha'!$B$18:$I$1018,6,0)=0,"",VLOOKUP(L566,'do 1000 ha'!$B$18:$I$1018,6,0))</f>
        <v/>
      </c>
      <c r="F566" s="56" t="str">
        <f>IF(VLOOKUP(L566,'do 1000 ha'!$B$18:$I$1018,7,0)=0,"",VLOOKUP(L566,'do 1000 ha'!$B$18:$I$1018,7,0))</f>
        <v/>
      </c>
      <c r="G566" s="57" t="str">
        <f>IF(VLOOKUP(L566,'do 1000 ha'!$B$18:$I$1018,8,0)=0,"",VLOOKUP(L566,'do 1000 ha'!$B$18:$I$1018,8,0))</f>
        <v/>
      </c>
      <c r="H566" s="25"/>
      <c r="I566" s="53" t="str">
        <f>IF('do 1000 ha'!K572='do 1000 ha'!$AR$8,'do 1000 ha'!AF572,"")</f>
        <v/>
      </c>
      <c r="J566" s="7" t="str">
        <f t="shared" si="25"/>
        <v/>
      </c>
      <c r="K566" s="11" t="str">
        <f t="array" ref="K566">IF(OR(I566=$I$13:I565),"",I566)</f>
        <v/>
      </c>
      <c r="L566" s="7" t="str">
        <f t="array" ref="L566">IFERROR(INDEX(K$13:K$1012,SMALL(IF(K$13:K$1012&lt;&gt;"",ROW(K$13:K$1012)-ROW(K$13)+1),ROWS(K$13:$K566))),"")</f>
        <v/>
      </c>
      <c r="M566" s="47" t="e">
        <f t="array" ref="M566">IF(ROWS(M$13:M566)&gt;COUNTA(K$13:K$1012),"",INDEX(K$13:K$1012,SMALL(IF(K$13:K$1012&lt;&gt;"",ROW(K$13:K$1012)-ROW(K$13)+1),ROWS(M$13:M566))))</f>
        <v>#NUM!</v>
      </c>
      <c r="O566" s="7">
        <f t="shared" si="26"/>
        <v>0</v>
      </c>
      <c r="P566" s="7">
        <f t="shared" si="27"/>
        <v>0</v>
      </c>
    </row>
    <row r="567" spans="1:16" x14ac:dyDescent="0.25">
      <c r="A567" s="9">
        <v>555</v>
      </c>
      <c r="B567" s="56" t="str">
        <f>IF(VLOOKUP(L567,'do 1000 ha'!$B$18:$I$1018,2,0)=0,"",VLOOKUP(L567,'do 1000 ha'!$B$18:$I$1018,2,0))</f>
        <v/>
      </c>
      <c r="C567" s="56" t="str">
        <f>IF(VLOOKUP(L567,'do 1000 ha'!$B$18:$I$1018,4,0)=0,"",VLOOKUP(L567,'do 1000 ha'!$B$18:$I$1018,4,0))</f>
        <v/>
      </c>
      <c r="D567" s="56" t="str">
        <f>IF(VLOOKUP(L567,'do 1000 ha'!$B$18:$I$1018,5,0)=0,"",VLOOKUP(L567,'do 1000 ha'!$B$18:$I$1018,5,0))</f>
        <v/>
      </c>
      <c r="E567" s="56" t="str">
        <f>IF(VLOOKUP(L567,'do 1000 ha'!$B$18:$I$1018,6,0)=0,"",VLOOKUP(L567,'do 1000 ha'!$B$18:$I$1018,6,0))</f>
        <v/>
      </c>
      <c r="F567" s="56" t="str">
        <f>IF(VLOOKUP(L567,'do 1000 ha'!$B$18:$I$1018,7,0)=0,"",VLOOKUP(L567,'do 1000 ha'!$B$18:$I$1018,7,0))</f>
        <v/>
      </c>
      <c r="G567" s="57" t="str">
        <f>IF(VLOOKUP(L567,'do 1000 ha'!$B$18:$I$1018,8,0)=0,"",VLOOKUP(L567,'do 1000 ha'!$B$18:$I$1018,8,0))</f>
        <v/>
      </c>
      <c r="H567" s="25"/>
      <c r="I567" s="53" t="str">
        <f>IF('do 1000 ha'!K573='do 1000 ha'!$AR$8,'do 1000 ha'!AF573,"")</f>
        <v/>
      </c>
      <c r="J567" s="7" t="str">
        <f t="shared" si="25"/>
        <v/>
      </c>
      <c r="K567" s="11" t="str">
        <f t="array" ref="K567">IF(OR(I567=$I$13:I566),"",I567)</f>
        <v/>
      </c>
      <c r="L567" s="7" t="str">
        <f t="array" ref="L567">IFERROR(INDEX(K$13:K$1012,SMALL(IF(K$13:K$1012&lt;&gt;"",ROW(K$13:K$1012)-ROW(K$13)+1),ROWS(K$13:$K567))),"")</f>
        <v/>
      </c>
      <c r="M567" s="47" t="e">
        <f t="array" ref="M567">IF(ROWS(M$13:M567)&gt;COUNTA(K$13:K$1012),"",INDEX(K$13:K$1012,SMALL(IF(K$13:K$1012&lt;&gt;"",ROW(K$13:K$1012)-ROW(K$13)+1),ROWS(M$13:M567))))</f>
        <v>#NUM!</v>
      </c>
      <c r="O567" s="7">
        <f t="shared" si="26"/>
        <v>0</v>
      </c>
      <c r="P567" s="7">
        <f t="shared" si="27"/>
        <v>0</v>
      </c>
    </row>
    <row r="568" spans="1:16" x14ac:dyDescent="0.25">
      <c r="A568" s="9">
        <v>556</v>
      </c>
      <c r="B568" s="56" t="str">
        <f>IF(VLOOKUP(L568,'do 1000 ha'!$B$18:$I$1018,2,0)=0,"",VLOOKUP(L568,'do 1000 ha'!$B$18:$I$1018,2,0))</f>
        <v/>
      </c>
      <c r="C568" s="56" t="str">
        <f>IF(VLOOKUP(L568,'do 1000 ha'!$B$18:$I$1018,4,0)=0,"",VLOOKUP(L568,'do 1000 ha'!$B$18:$I$1018,4,0))</f>
        <v/>
      </c>
      <c r="D568" s="56" t="str">
        <f>IF(VLOOKUP(L568,'do 1000 ha'!$B$18:$I$1018,5,0)=0,"",VLOOKUP(L568,'do 1000 ha'!$B$18:$I$1018,5,0))</f>
        <v/>
      </c>
      <c r="E568" s="56" t="str">
        <f>IF(VLOOKUP(L568,'do 1000 ha'!$B$18:$I$1018,6,0)=0,"",VLOOKUP(L568,'do 1000 ha'!$B$18:$I$1018,6,0))</f>
        <v/>
      </c>
      <c r="F568" s="56" t="str">
        <f>IF(VLOOKUP(L568,'do 1000 ha'!$B$18:$I$1018,7,0)=0,"",VLOOKUP(L568,'do 1000 ha'!$B$18:$I$1018,7,0))</f>
        <v/>
      </c>
      <c r="G568" s="57" t="str">
        <f>IF(VLOOKUP(L568,'do 1000 ha'!$B$18:$I$1018,8,0)=0,"",VLOOKUP(L568,'do 1000 ha'!$B$18:$I$1018,8,0))</f>
        <v/>
      </c>
      <c r="H568" s="25"/>
      <c r="I568" s="53" t="str">
        <f>IF('do 1000 ha'!K574='do 1000 ha'!$AR$8,'do 1000 ha'!AF574,"")</f>
        <v/>
      </c>
      <c r="J568" s="7" t="str">
        <f t="shared" si="25"/>
        <v/>
      </c>
      <c r="K568" s="11" t="str">
        <f t="array" ref="K568">IF(OR(I568=$I$13:I567),"",I568)</f>
        <v/>
      </c>
      <c r="L568" s="7" t="str">
        <f t="array" ref="L568">IFERROR(INDEX(K$13:K$1012,SMALL(IF(K$13:K$1012&lt;&gt;"",ROW(K$13:K$1012)-ROW(K$13)+1),ROWS(K$13:$K568))),"")</f>
        <v/>
      </c>
      <c r="M568" s="47" t="e">
        <f t="array" ref="M568">IF(ROWS(M$13:M568)&gt;COUNTA(K$13:K$1012),"",INDEX(K$13:K$1012,SMALL(IF(K$13:K$1012&lt;&gt;"",ROW(K$13:K$1012)-ROW(K$13)+1),ROWS(M$13:M568))))</f>
        <v>#NUM!</v>
      </c>
      <c r="O568" s="7">
        <f t="shared" si="26"/>
        <v>0</v>
      </c>
      <c r="P568" s="7">
        <f t="shared" si="27"/>
        <v>0</v>
      </c>
    </row>
    <row r="569" spans="1:16" x14ac:dyDescent="0.25">
      <c r="A569" s="9">
        <v>557</v>
      </c>
      <c r="B569" s="56" t="str">
        <f>IF(VLOOKUP(L569,'do 1000 ha'!$B$18:$I$1018,2,0)=0,"",VLOOKUP(L569,'do 1000 ha'!$B$18:$I$1018,2,0))</f>
        <v/>
      </c>
      <c r="C569" s="56" t="str">
        <f>IF(VLOOKUP(L569,'do 1000 ha'!$B$18:$I$1018,4,0)=0,"",VLOOKUP(L569,'do 1000 ha'!$B$18:$I$1018,4,0))</f>
        <v/>
      </c>
      <c r="D569" s="56" t="str">
        <f>IF(VLOOKUP(L569,'do 1000 ha'!$B$18:$I$1018,5,0)=0,"",VLOOKUP(L569,'do 1000 ha'!$B$18:$I$1018,5,0))</f>
        <v/>
      </c>
      <c r="E569" s="56" t="str">
        <f>IF(VLOOKUP(L569,'do 1000 ha'!$B$18:$I$1018,6,0)=0,"",VLOOKUP(L569,'do 1000 ha'!$B$18:$I$1018,6,0))</f>
        <v/>
      </c>
      <c r="F569" s="56" t="str">
        <f>IF(VLOOKUP(L569,'do 1000 ha'!$B$18:$I$1018,7,0)=0,"",VLOOKUP(L569,'do 1000 ha'!$B$18:$I$1018,7,0))</f>
        <v/>
      </c>
      <c r="G569" s="57" t="str">
        <f>IF(VLOOKUP(L569,'do 1000 ha'!$B$18:$I$1018,8,0)=0,"",VLOOKUP(L569,'do 1000 ha'!$B$18:$I$1018,8,0))</f>
        <v/>
      </c>
      <c r="H569" s="25"/>
      <c r="I569" s="53" t="str">
        <f>IF('do 1000 ha'!K575='do 1000 ha'!$AR$8,'do 1000 ha'!AF575,"")</f>
        <v/>
      </c>
      <c r="J569" s="7" t="str">
        <f t="shared" si="25"/>
        <v/>
      </c>
      <c r="K569" s="11" t="str">
        <f t="array" ref="K569">IF(OR(I569=$I$13:I568),"",I569)</f>
        <v/>
      </c>
      <c r="L569" s="7" t="str">
        <f t="array" ref="L569">IFERROR(INDEX(K$13:K$1012,SMALL(IF(K$13:K$1012&lt;&gt;"",ROW(K$13:K$1012)-ROW(K$13)+1),ROWS(K$13:$K569))),"")</f>
        <v/>
      </c>
      <c r="M569" s="47" t="e">
        <f t="array" ref="M569">IF(ROWS(M$13:M569)&gt;COUNTA(K$13:K$1012),"",INDEX(K$13:K$1012,SMALL(IF(K$13:K$1012&lt;&gt;"",ROW(K$13:K$1012)-ROW(K$13)+1),ROWS(M$13:M569))))</f>
        <v>#NUM!</v>
      </c>
      <c r="O569" s="7">
        <f t="shared" si="26"/>
        <v>0</v>
      </c>
      <c r="P569" s="7">
        <f t="shared" si="27"/>
        <v>0</v>
      </c>
    </row>
    <row r="570" spans="1:16" x14ac:dyDescent="0.25">
      <c r="A570" s="9">
        <v>558</v>
      </c>
      <c r="B570" s="56" t="str">
        <f>IF(VLOOKUP(L570,'do 1000 ha'!$B$18:$I$1018,2,0)=0,"",VLOOKUP(L570,'do 1000 ha'!$B$18:$I$1018,2,0))</f>
        <v/>
      </c>
      <c r="C570" s="56" t="str">
        <f>IF(VLOOKUP(L570,'do 1000 ha'!$B$18:$I$1018,4,0)=0,"",VLOOKUP(L570,'do 1000 ha'!$B$18:$I$1018,4,0))</f>
        <v/>
      </c>
      <c r="D570" s="56" t="str">
        <f>IF(VLOOKUP(L570,'do 1000 ha'!$B$18:$I$1018,5,0)=0,"",VLOOKUP(L570,'do 1000 ha'!$B$18:$I$1018,5,0))</f>
        <v/>
      </c>
      <c r="E570" s="56" t="str">
        <f>IF(VLOOKUP(L570,'do 1000 ha'!$B$18:$I$1018,6,0)=0,"",VLOOKUP(L570,'do 1000 ha'!$B$18:$I$1018,6,0))</f>
        <v/>
      </c>
      <c r="F570" s="56" t="str">
        <f>IF(VLOOKUP(L570,'do 1000 ha'!$B$18:$I$1018,7,0)=0,"",VLOOKUP(L570,'do 1000 ha'!$B$18:$I$1018,7,0))</f>
        <v/>
      </c>
      <c r="G570" s="57" t="str">
        <f>IF(VLOOKUP(L570,'do 1000 ha'!$B$18:$I$1018,8,0)=0,"",VLOOKUP(L570,'do 1000 ha'!$B$18:$I$1018,8,0))</f>
        <v/>
      </c>
      <c r="H570" s="25"/>
      <c r="I570" s="53" t="str">
        <f>IF('do 1000 ha'!K576='do 1000 ha'!$AR$8,'do 1000 ha'!AF576,"")</f>
        <v/>
      </c>
      <c r="J570" s="7" t="str">
        <f t="shared" si="25"/>
        <v/>
      </c>
      <c r="K570" s="11" t="str">
        <f t="array" ref="K570">IF(OR(I570=$I$13:I569),"",I570)</f>
        <v/>
      </c>
      <c r="L570" s="7" t="str">
        <f t="array" ref="L570">IFERROR(INDEX(K$13:K$1012,SMALL(IF(K$13:K$1012&lt;&gt;"",ROW(K$13:K$1012)-ROW(K$13)+1),ROWS(K$13:$K570))),"")</f>
        <v/>
      </c>
      <c r="M570" s="47" t="e">
        <f t="array" ref="M570">IF(ROWS(M$13:M570)&gt;COUNTA(K$13:K$1012),"",INDEX(K$13:K$1012,SMALL(IF(K$13:K$1012&lt;&gt;"",ROW(K$13:K$1012)-ROW(K$13)+1),ROWS(M$13:M570))))</f>
        <v>#NUM!</v>
      </c>
      <c r="O570" s="7">
        <f t="shared" si="26"/>
        <v>0</v>
      </c>
      <c r="P570" s="7">
        <f t="shared" si="27"/>
        <v>0</v>
      </c>
    </row>
    <row r="571" spans="1:16" x14ac:dyDescent="0.25">
      <c r="A571" s="9">
        <v>559</v>
      </c>
      <c r="B571" s="56" t="str">
        <f>IF(VLOOKUP(L571,'do 1000 ha'!$B$18:$I$1018,2,0)=0,"",VLOOKUP(L571,'do 1000 ha'!$B$18:$I$1018,2,0))</f>
        <v/>
      </c>
      <c r="C571" s="56" t="str">
        <f>IF(VLOOKUP(L571,'do 1000 ha'!$B$18:$I$1018,4,0)=0,"",VLOOKUP(L571,'do 1000 ha'!$B$18:$I$1018,4,0))</f>
        <v/>
      </c>
      <c r="D571" s="56" t="str">
        <f>IF(VLOOKUP(L571,'do 1000 ha'!$B$18:$I$1018,5,0)=0,"",VLOOKUP(L571,'do 1000 ha'!$B$18:$I$1018,5,0))</f>
        <v/>
      </c>
      <c r="E571" s="56" t="str">
        <f>IF(VLOOKUP(L571,'do 1000 ha'!$B$18:$I$1018,6,0)=0,"",VLOOKUP(L571,'do 1000 ha'!$B$18:$I$1018,6,0))</f>
        <v/>
      </c>
      <c r="F571" s="56" t="str">
        <f>IF(VLOOKUP(L571,'do 1000 ha'!$B$18:$I$1018,7,0)=0,"",VLOOKUP(L571,'do 1000 ha'!$B$18:$I$1018,7,0))</f>
        <v/>
      </c>
      <c r="G571" s="57" t="str">
        <f>IF(VLOOKUP(L571,'do 1000 ha'!$B$18:$I$1018,8,0)=0,"",VLOOKUP(L571,'do 1000 ha'!$B$18:$I$1018,8,0))</f>
        <v/>
      </c>
      <c r="H571" s="25"/>
      <c r="I571" s="53" t="str">
        <f>IF('do 1000 ha'!K577='do 1000 ha'!$AR$8,'do 1000 ha'!AF577,"")</f>
        <v/>
      </c>
      <c r="J571" s="7" t="str">
        <f t="shared" si="25"/>
        <v/>
      </c>
      <c r="K571" s="11" t="str">
        <f t="array" ref="K571">IF(OR(I571=$I$13:I570),"",I571)</f>
        <v/>
      </c>
      <c r="L571" s="7" t="str">
        <f t="array" ref="L571">IFERROR(INDEX(K$13:K$1012,SMALL(IF(K$13:K$1012&lt;&gt;"",ROW(K$13:K$1012)-ROW(K$13)+1),ROWS(K$13:$K571))),"")</f>
        <v/>
      </c>
      <c r="M571" s="47" t="e">
        <f t="array" ref="M571">IF(ROWS(M$13:M571)&gt;COUNTA(K$13:K$1012),"",INDEX(K$13:K$1012,SMALL(IF(K$13:K$1012&lt;&gt;"",ROW(K$13:K$1012)-ROW(K$13)+1),ROWS(M$13:M571))))</f>
        <v>#NUM!</v>
      </c>
      <c r="O571" s="7">
        <f t="shared" si="26"/>
        <v>0</v>
      </c>
      <c r="P571" s="7">
        <f t="shared" si="27"/>
        <v>0</v>
      </c>
    </row>
    <row r="572" spans="1:16" x14ac:dyDescent="0.25">
      <c r="A572" s="9">
        <v>560</v>
      </c>
      <c r="B572" s="56" t="str">
        <f>IF(VLOOKUP(L572,'do 1000 ha'!$B$18:$I$1018,2,0)=0,"",VLOOKUP(L572,'do 1000 ha'!$B$18:$I$1018,2,0))</f>
        <v/>
      </c>
      <c r="C572" s="56" t="str">
        <f>IF(VLOOKUP(L572,'do 1000 ha'!$B$18:$I$1018,4,0)=0,"",VLOOKUP(L572,'do 1000 ha'!$B$18:$I$1018,4,0))</f>
        <v/>
      </c>
      <c r="D572" s="56" t="str">
        <f>IF(VLOOKUP(L572,'do 1000 ha'!$B$18:$I$1018,5,0)=0,"",VLOOKUP(L572,'do 1000 ha'!$B$18:$I$1018,5,0))</f>
        <v/>
      </c>
      <c r="E572" s="56" t="str">
        <f>IF(VLOOKUP(L572,'do 1000 ha'!$B$18:$I$1018,6,0)=0,"",VLOOKUP(L572,'do 1000 ha'!$B$18:$I$1018,6,0))</f>
        <v/>
      </c>
      <c r="F572" s="56" t="str">
        <f>IF(VLOOKUP(L572,'do 1000 ha'!$B$18:$I$1018,7,0)=0,"",VLOOKUP(L572,'do 1000 ha'!$B$18:$I$1018,7,0))</f>
        <v/>
      </c>
      <c r="G572" s="57" t="str">
        <f>IF(VLOOKUP(L572,'do 1000 ha'!$B$18:$I$1018,8,0)=0,"",VLOOKUP(L572,'do 1000 ha'!$B$18:$I$1018,8,0))</f>
        <v/>
      </c>
      <c r="H572" s="25"/>
      <c r="I572" s="53" t="str">
        <f>IF('do 1000 ha'!K578='do 1000 ha'!$AR$8,'do 1000 ha'!AF578,"")</f>
        <v/>
      </c>
      <c r="J572" s="7" t="str">
        <f t="shared" si="25"/>
        <v/>
      </c>
      <c r="K572" s="11" t="str">
        <f t="array" ref="K572">IF(OR(I572=$I$13:I571),"",I572)</f>
        <v/>
      </c>
      <c r="L572" s="7" t="str">
        <f t="array" ref="L572">IFERROR(INDEX(K$13:K$1012,SMALL(IF(K$13:K$1012&lt;&gt;"",ROW(K$13:K$1012)-ROW(K$13)+1),ROWS(K$13:$K572))),"")</f>
        <v/>
      </c>
      <c r="M572" s="47" t="e">
        <f t="array" ref="M572">IF(ROWS(M$13:M572)&gt;COUNTA(K$13:K$1012),"",INDEX(K$13:K$1012,SMALL(IF(K$13:K$1012&lt;&gt;"",ROW(K$13:K$1012)-ROW(K$13)+1),ROWS(M$13:M572))))</f>
        <v>#NUM!</v>
      </c>
      <c r="O572" s="7">
        <f t="shared" si="26"/>
        <v>0</v>
      </c>
      <c r="P572" s="7">
        <f t="shared" si="27"/>
        <v>0</v>
      </c>
    </row>
    <row r="573" spans="1:16" x14ac:dyDescent="0.25">
      <c r="A573" s="9">
        <v>561</v>
      </c>
      <c r="B573" s="56" t="str">
        <f>IF(VLOOKUP(L573,'do 1000 ha'!$B$18:$I$1018,2,0)=0,"",VLOOKUP(L573,'do 1000 ha'!$B$18:$I$1018,2,0))</f>
        <v/>
      </c>
      <c r="C573" s="56" t="str">
        <f>IF(VLOOKUP(L573,'do 1000 ha'!$B$18:$I$1018,4,0)=0,"",VLOOKUP(L573,'do 1000 ha'!$B$18:$I$1018,4,0))</f>
        <v/>
      </c>
      <c r="D573" s="56" t="str">
        <f>IF(VLOOKUP(L573,'do 1000 ha'!$B$18:$I$1018,5,0)=0,"",VLOOKUP(L573,'do 1000 ha'!$B$18:$I$1018,5,0))</f>
        <v/>
      </c>
      <c r="E573" s="56" t="str">
        <f>IF(VLOOKUP(L573,'do 1000 ha'!$B$18:$I$1018,6,0)=0,"",VLOOKUP(L573,'do 1000 ha'!$B$18:$I$1018,6,0))</f>
        <v/>
      </c>
      <c r="F573" s="56" t="str">
        <f>IF(VLOOKUP(L573,'do 1000 ha'!$B$18:$I$1018,7,0)=0,"",VLOOKUP(L573,'do 1000 ha'!$B$18:$I$1018,7,0))</f>
        <v/>
      </c>
      <c r="G573" s="57" t="str">
        <f>IF(VLOOKUP(L573,'do 1000 ha'!$B$18:$I$1018,8,0)=0,"",VLOOKUP(L573,'do 1000 ha'!$B$18:$I$1018,8,0))</f>
        <v/>
      </c>
      <c r="H573" s="25"/>
      <c r="I573" s="53" t="str">
        <f>IF('do 1000 ha'!K579='do 1000 ha'!$AR$8,'do 1000 ha'!AF579,"")</f>
        <v/>
      </c>
      <c r="J573" s="7" t="str">
        <f t="shared" si="25"/>
        <v/>
      </c>
      <c r="K573" s="11" t="str">
        <f t="array" ref="K573">IF(OR(I573=$I$13:I572),"",I573)</f>
        <v/>
      </c>
      <c r="L573" s="7" t="str">
        <f t="array" ref="L573">IFERROR(INDEX(K$13:K$1012,SMALL(IF(K$13:K$1012&lt;&gt;"",ROW(K$13:K$1012)-ROW(K$13)+1),ROWS(K$13:$K573))),"")</f>
        <v/>
      </c>
      <c r="M573" s="47" t="e">
        <f t="array" ref="M573">IF(ROWS(M$13:M573)&gt;COUNTA(K$13:K$1012),"",INDEX(K$13:K$1012,SMALL(IF(K$13:K$1012&lt;&gt;"",ROW(K$13:K$1012)-ROW(K$13)+1),ROWS(M$13:M573))))</f>
        <v>#NUM!</v>
      </c>
      <c r="O573" s="7">
        <f t="shared" si="26"/>
        <v>0</v>
      </c>
      <c r="P573" s="7">
        <f t="shared" si="27"/>
        <v>0</v>
      </c>
    </row>
    <row r="574" spans="1:16" x14ac:dyDescent="0.25">
      <c r="A574" s="9">
        <v>562</v>
      </c>
      <c r="B574" s="56" t="str">
        <f>IF(VLOOKUP(L574,'do 1000 ha'!$B$18:$I$1018,2,0)=0,"",VLOOKUP(L574,'do 1000 ha'!$B$18:$I$1018,2,0))</f>
        <v/>
      </c>
      <c r="C574" s="56" t="str">
        <f>IF(VLOOKUP(L574,'do 1000 ha'!$B$18:$I$1018,4,0)=0,"",VLOOKUP(L574,'do 1000 ha'!$B$18:$I$1018,4,0))</f>
        <v/>
      </c>
      <c r="D574" s="56" t="str">
        <f>IF(VLOOKUP(L574,'do 1000 ha'!$B$18:$I$1018,5,0)=0,"",VLOOKUP(L574,'do 1000 ha'!$B$18:$I$1018,5,0))</f>
        <v/>
      </c>
      <c r="E574" s="56" t="str">
        <f>IF(VLOOKUP(L574,'do 1000 ha'!$B$18:$I$1018,6,0)=0,"",VLOOKUP(L574,'do 1000 ha'!$B$18:$I$1018,6,0))</f>
        <v/>
      </c>
      <c r="F574" s="56" t="str">
        <f>IF(VLOOKUP(L574,'do 1000 ha'!$B$18:$I$1018,7,0)=0,"",VLOOKUP(L574,'do 1000 ha'!$B$18:$I$1018,7,0))</f>
        <v/>
      </c>
      <c r="G574" s="57" t="str">
        <f>IF(VLOOKUP(L574,'do 1000 ha'!$B$18:$I$1018,8,0)=0,"",VLOOKUP(L574,'do 1000 ha'!$B$18:$I$1018,8,0))</f>
        <v/>
      </c>
      <c r="H574" s="25"/>
      <c r="I574" s="53" t="str">
        <f>IF('do 1000 ha'!K580='do 1000 ha'!$AR$8,'do 1000 ha'!AF580,"")</f>
        <v/>
      </c>
      <c r="J574" s="7" t="str">
        <f t="shared" si="25"/>
        <v/>
      </c>
      <c r="K574" s="11" t="str">
        <f t="array" ref="K574">IF(OR(I574=$I$13:I573),"",I574)</f>
        <v/>
      </c>
      <c r="L574" s="7" t="str">
        <f t="array" ref="L574">IFERROR(INDEX(K$13:K$1012,SMALL(IF(K$13:K$1012&lt;&gt;"",ROW(K$13:K$1012)-ROW(K$13)+1),ROWS(K$13:$K574))),"")</f>
        <v/>
      </c>
      <c r="M574" s="47" t="e">
        <f t="array" ref="M574">IF(ROWS(M$13:M574)&gt;COUNTA(K$13:K$1012),"",INDEX(K$13:K$1012,SMALL(IF(K$13:K$1012&lt;&gt;"",ROW(K$13:K$1012)-ROW(K$13)+1),ROWS(M$13:M574))))</f>
        <v>#NUM!</v>
      </c>
      <c r="O574" s="7">
        <f t="shared" si="26"/>
        <v>0</v>
      </c>
      <c r="P574" s="7">
        <f t="shared" si="27"/>
        <v>0</v>
      </c>
    </row>
    <row r="575" spans="1:16" x14ac:dyDescent="0.25">
      <c r="A575" s="9">
        <v>563</v>
      </c>
      <c r="B575" s="56" t="str">
        <f>IF(VLOOKUP(L575,'do 1000 ha'!$B$18:$I$1018,2,0)=0,"",VLOOKUP(L575,'do 1000 ha'!$B$18:$I$1018,2,0))</f>
        <v/>
      </c>
      <c r="C575" s="56" t="str">
        <f>IF(VLOOKUP(L575,'do 1000 ha'!$B$18:$I$1018,4,0)=0,"",VLOOKUP(L575,'do 1000 ha'!$B$18:$I$1018,4,0))</f>
        <v/>
      </c>
      <c r="D575" s="56" t="str">
        <f>IF(VLOOKUP(L575,'do 1000 ha'!$B$18:$I$1018,5,0)=0,"",VLOOKUP(L575,'do 1000 ha'!$B$18:$I$1018,5,0))</f>
        <v/>
      </c>
      <c r="E575" s="56" t="str">
        <f>IF(VLOOKUP(L575,'do 1000 ha'!$B$18:$I$1018,6,0)=0,"",VLOOKUP(L575,'do 1000 ha'!$B$18:$I$1018,6,0))</f>
        <v/>
      </c>
      <c r="F575" s="56" t="str">
        <f>IF(VLOOKUP(L575,'do 1000 ha'!$B$18:$I$1018,7,0)=0,"",VLOOKUP(L575,'do 1000 ha'!$B$18:$I$1018,7,0))</f>
        <v/>
      </c>
      <c r="G575" s="57" t="str">
        <f>IF(VLOOKUP(L575,'do 1000 ha'!$B$18:$I$1018,8,0)=0,"",VLOOKUP(L575,'do 1000 ha'!$B$18:$I$1018,8,0))</f>
        <v/>
      </c>
      <c r="H575" s="25"/>
      <c r="I575" s="53" t="str">
        <f>IF('do 1000 ha'!K581='do 1000 ha'!$AR$8,'do 1000 ha'!AF581,"")</f>
        <v/>
      </c>
      <c r="J575" s="7" t="str">
        <f t="shared" si="25"/>
        <v/>
      </c>
      <c r="K575" s="11" t="str">
        <f t="array" ref="K575">IF(OR(I575=$I$13:I574),"",I575)</f>
        <v/>
      </c>
      <c r="L575" s="7" t="str">
        <f t="array" ref="L575">IFERROR(INDEX(K$13:K$1012,SMALL(IF(K$13:K$1012&lt;&gt;"",ROW(K$13:K$1012)-ROW(K$13)+1),ROWS(K$13:$K575))),"")</f>
        <v/>
      </c>
      <c r="M575" s="47" t="e">
        <f t="array" ref="M575">IF(ROWS(M$13:M575)&gt;COUNTA(K$13:K$1012),"",INDEX(K$13:K$1012,SMALL(IF(K$13:K$1012&lt;&gt;"",ROW(K$13:K$1012)-ROW(K$13)+1),ROWS(M$13:M575))))</f>
        <v>#NUM!</v>
      </c>
      <c r="O575" s="7">
        <f t="shared" si="26"/>
        <v>0</v>
      </c>
      <c r="P575" s="7">
        <f t="shared" si="27"/>
        <v>0</v>
      </c>
    </row>
    <row r="576" spans="1:16" x14ac:dyDescent="0.25">
      <c r="A576" s="9">
        <v>564</v>
      </c>
      <c r="B576" s="56" t="str">
        <f>IF(VLOOKUP(L576,'do 1000 ha'!$B$18:$I$1018,2,0)=0,"",VLOOKUP(L576,'do 1000 ha'!$B$18:$I$1018,2,0))</f>
        <v/>
      </c>
      <c r="C576" s="56" t="str">
        <f>IF(VLOOKUP(L576,'do 1000 ha'!$B$18:$I$1018,4,0)=0,"",VLOOKUP(L576,'do 1000 ha'!$B$18:$I$1018,4,0))</f>
        <v/>
      </c>
      <c r="D576" s="56" t="str">
        <f>IF(VLOOKUP(L576,'do 1000 ha'!$B$18:$I$1018,5,0)=0,"",VLOOKUP(L576,'do 1000 ha'!$B$18:$I$1018,5,0))</f>
        <v/>
      </c>
      <c r="E576" s="56" t="str">
        <f>IF(VLOOKUP(L576,'do 1000 ha'!$B$18:$I$1018,6,0)=0,"",VLOOKUP(L576,'do 1000 ha'!$B$18:$I$1018,6,0))</f>
        <v/>
      </c>
      <c r="F576" s="56" t="str">
        <f>IF(VLOOKUP(L576,'do 1000 ha'!$B$18:$I$1018,7,0)=0,"",VLOOKUP(L576,'do 1000 ha'!$B$18:$I$1018,7,0))</f>
        <v/>
      </c>
      <c r="G576" s="57" t="str">
        <f>IF(VLOOKUP(L576,'do 1000 ha'!$B$18:$I$1018,8,0)=0,"",VLOOKUP(L576,'do 1000 ha'!$B$18:$I$1018,8,0))</f>
        <v/>
      </c>
      <c r="H576" s="25"/>
      <c r="I576" s="53" t="str">
        <f>IF('do 1000 ha'!K582='do 1000 ha'!$AR$8,'do 1000 ha'!AF582,"")</f>
        <v/>
      </c>
      <c r="J576" s="7" t="str">
        <f t="shared" si="25"/>
        <v/>
      </c>
      <c r="K576" s="11" t="str">
        <f t="array" ref="K576">IF(OR(I576=$I$13:I575),"",I576)</f>
        <v/>
      </c>
      <c r="L576" s="7" t="str">
        <f t="array" ref="L576">IFERROR(INDEX(K$13:K$1012,SMALL(IF(K$13:K$1012&lt;&gt;"",ROW(K$13:K$1012)-ROW(K$13)+1),ROWS(K$13:$K576))),"")</f>
        <v/>
      </c>
      <c r="M576" s="47" t="e">
        <f t="array" ref="M576">IF(ROWS(M$13:M576)&gt;COUNTA(K$13:K$1012),"",INDEX(K$13:K$1012,SMALL(IF(K$13:K$1012&lt;&gt;"",ROW(K$13:K$1012)-ROW(K$13)+1),ROWS(M$13:M576))))</f>
        <v>#NUM!</v>
      </c>
      <c r="O576" s="7">
        <f t="shared" si="26"/>
        <v>0</v>
      </c>
      <c r="P576" s="7">
        <f t="shared" si="27"/>
        <v>0</v>
      </c>
    </row>
    <row r="577" spans="1:16" x14ac:dyDescent="0.25">
      <c r="A577" s="9">
        <v>565</v>
      </c>
      <c r="B577" s="56" t="str">
        <f>IF(VLOOKUP(L577,'do 1000 ha'!$B$18:$I$1018,2,0)=0,"",VLOOKUP(L577,'do 1000 ha'!$B$18:$I$1018,2,0))</f>
        <v/>
      </c>
      <c r="C577" s="56" t="str">
        <f>IF(VLOOKUP(L577,'do 1000 ha'!$B$18:$I$1018,4,0)=0,"",VLOOKUP(L577,'do 1000 ha'!$B$18:$I$1018,4,0))</f>
        <v/>
      </c>
      <c r="D577" s="56" t="str">
        <f>IF(VLOOKUP(L577,'do 1000 ha'!$B$18:$I$1018,5,0)=0,"",VLOOKUP(L577,'do 1000 ha'!$B$18:$I$1018,5,0))</f>
        <v/>
      </c>
      <c r="E577" s="56" t="str">
        <f>IF(VLOOKUP(L577,'do 1000 ha'!$B$18:$I$1018,6,0)=0,"",VLOOKUP(L577,'do 1000 ha'!$B$18:$I$1018,6,0))</f>
        <v/>
      </c>
      <c r="F577" s="56" t="str">
        <f>IF(VLOOKUP(L577,'do 1000 ha'!$B$18:$I$1018,7,0)=0,"",VLOOKUP(L577,'do 1000 ha'!$B$18:$I$1018,7,0))</f>
        <v/>
      </c>
      <c r="G577" s="57" t="str">
        <f>IF(VLOOKUP(L577,'do 1000 ha'!$B$18:$I$1018,8,0)=0,"",VLOOKUP(L577,'do 1000 ha'!$B$18:$I$1018,8,0))</f>
        <v/>
      </c>
      <c r="H577" s="25"/>
      <c r="I577" s="53" t="str">
        <f>IF('do 1000 ha'!K583='do 1000 ha'!$AR$8,'do 1000 ha'!AF583,"")</f>
        <v/>
      </c>
      <c r="J577" s="7" t="str">
        <f t="shared" si="25"/>
        <v/>
      </c>
      <c r="K577" s="11" t="str">
        <f t="array" ref="K577">IF(OR(I577=$I$13:I576),"",I577)</f>
        <v/>
      </c>
      <c r="L577" s="7" t="str">
        <f t="array" ref="L577">IFERROR(INDEX(K$13:K$1012,SMALL(IF(K$13:K$1012&lt;&gt;"",ROW(K$13:K$1012)-ROW(K$13)+1),ROWS(K$13:$K577))),"")</f>
        <v/>
      </c>
      <c r="M577" s="47" t="e">
        <f t="array" ref="M577">IF(ROWS(M$13:M577)&gt;COUNTA(K$13:K$1012),"",INDEX(K$13:K$1012,SMALL(IF(K$13:K$1012&lt;&gt;"",ROW(K$13:K$1012)-ROW(K$13)+1),ROWS(M$13:M577))))</f>
        <v>#NUM!</v>
      </c>
      <c r="O577" s="7">
        <f t="shared" si="26"/>
        <v>0</v>
      </c>
      <c r="P577" s="7">
        <f t="shared" si="27"/>
        <v>0</v>
      </c>
    </row>
    <row r="578" spans="1:16" x14ac:dyDescent="0.25">
      <c r="A578" s="9">
        <v>566</v>
      </c>
      <c r="B578" s="56" t="str">
        <f>IF(VLOOKUP(L578,'do 1000 ha'!$B$18:$I$1018,2,0)=0,"",VLOOKUP(L578,'do 1000 ha'!$B$18:$I$1018,2,0))</f>
        <v/>
      </c>
      <c r="C578" s="56" t="str">
        <f>IF(VLOOKUP(L578,'do 1000 ha'!$B$18:$I$1018,4,0)=0,"",VLOOKUP(L578,'do 1000 ha'!$B$18:$I$1018,4,0))</f>
        <v/>
      </c>
      <c r="D578" s="56" t="str">
        <f>IF(VLOOKUP(L578,'do 1000 ha'!$B$18:$I$1018,5,0)=0,"",VLOOKUP(L578,'do 1000 ha'!$B$18:$I$1018,5,0))</f>
        <v/>
      </c>
      <c r="E578" s="56" t="str">
        <f>IF(VLOOKUP(L578,'do 1000 ha'!$B$18:$I$1018,6,0)=0,"",VLOOKUP(L578,'do 1000 ha'!$B$18:$I$1018,6,0))</f>
        <v/>
      </c>
      <c r="F578" s="56" t="str">
        <f>IF(VLOOKUP(L578,'do 1000 ha'!$B$18:$I$1018,7,0)=0,"",VLOOKUP(L578,'do 1000 ha'!$B$18:$I$1018,7,0))</f>
        <v/>
      </c>
      <c r="G578" s="57" t="str">
        <f>IF(VLOOKUP(L578,'do 1000 ha'!$B$18:$I$1018,8,0)=0,"",VLOOKUP(L578,'do 1000 ha'!$B$18:$I$1018,8,0))</f>
        <v/>
      </c>
      <c r="H578" s="25"/>
      <c r="I578" s="53" t="str">
        <f>IF('do 1000 ha'!K584='do 1000 ha'!$AR$8,'do 1000 ha'!AF584,"")</f>
        <v/>
      </c>
      <c r="J578" s="7" t="str">
        <f t="shared" si="25"/>
        <v/>
      </c>
      <c r="K578" s="11" t="str">
        <f t="array" ref="K578">IF(OR(I578=$I$13:I577),"",I578)</f>
        <v/>
      </c>
      <c r="L578" s="7" t="str">
        <f t="array" ref="L578">IFERROR(INDEX(K$13:K$1012,SMALL(IF(K$13:K$1012&lt;&gt;"",ROW(K$13:K$1012)-ROW(K$13)+1),ROWS(K$13:$K578))),"")</f>
        <v/>
      </c>
      <c r="M578" s="47" t="e">
        <f t="array" ref="M578">IF(ROWS(M$13:M578)&gt;COUNTA(K$13:K$1012),"",INDEX(K$13:K$1012,SMALL(IF(K$13:K$1012&lt;&gt;"",ROW(K$13:K$1012)-ROW(K$13)+1),ROWS(M$13:M578))))</f>
        <v>#NUM!</v>
      </c>
      <c r="O578" s="7">
        <f t="shared" si="26"/>
        <v>0</v>
      </c>
      <c r="P578" s="7">
        <f t="shared" si="27"/>
        <v>0</v>
      </c>
    </row>
    <row r="579" spans="1:16" x14ac:dyDescent="0.25">
      <c r="A579" s="9">
        <v>567</v>
      </c>
      <c r="B579" s="56" t="str">
        <f>IF(VLOOKUP(L579,'do 1000 ha'!$B$18:$I$1018,2,0)=0,"",VLOOKUP(L579,'do 1000 ha'!$B$18:$I$1018,2,0))</f>
        <v/>
      </c>
      <c r="C579" s="56" t="str">
        <f>IF(VLOOKUP(L579,'do 1000 ha'!$B$18:$I$1018,4,0)=0,"",VLOOKUP(L579,'do 1000 ha'!$B$18:$I$1018,4,0))</f>
        <v/>
      </c>
      <c r="D579" s="56" t="str">
        <f>IF(VLOOKUP(L579,'do 1000 ha'!$B$18:$I$1018,5,0)=0,"",VLOOKUP(L579,'do 1000 ha'!$B$18:$I$1018,5,0))</f>
        <v/>
      </c>
      <c r="E579" s="56" t="str">
        <f>IF(VLOOKUP(L579,'do 1000 ha'!$B$18:$I$1018,6,0)=0,"",VLOOKUP(L579,'do 1000 ha'!$B$18:$I$1018,6,0))</f>
        <v/>
      </c>
      <c r="F579" s="56" t="str">
        <f>IF(VLOOKUP(L579,'do 1000 ha'!$B$18:$I$1018,7,0)=0,"",VLOOKUP(L579,'do 1000 ha'!$B$18:$I$1018,7,0))</f>
        <v/>
      </c>
      <c r="G579" s="57" t="str">
        <f>IF(VLOOKUP(L579,'do 1000 ha'!$B$18:$I$1018,8,0)=0,"",VLOOKUP(L579,'do 1000 ha'!$B$18:$I$1018,8,0))</f>
        <v/>
      </c>
      <c r="H579" s="25"/>
      <c r="I579" s="53" t="str">
        <f>IF('do 1000 ha'!K585='do 1000 ha'!$AR$8,'do 1000 ha'!AF585,"")</f>
        <v/>
      </c>
      <c r="J579" s="7" t="str">
        <f t="shared" si="25"/>
        <v/>
      </c>
      <c r="K579" s="11" t="str">
        <f t="array" ref="K579">IF(OR(I579=$I$13:I578),"",I579)</f>
        <v/>
      </c>
      <c r="L579" s="7" t="str">
        <f t="array" ref="L579">IFERROR(INDEX(K$13:K$1012,SMALL(IF(K$13:K$1012&lt;&gt;"",ROW(K$13:K$1012)-ROW(K$13)+1),ROWS(K$13:$K579))),"")</f>
        <v/>
      </c>
      <c r="M579" s="47" t="e">
        <f t="array" ref="M579">IF(ROWS(M$13:M579)&gt;COUNTA(K$13:K$1012),"",INDEX(K$13:K$1012,SMALL(IF(K$13:K$1012&lt;&gt;"",ROW(K$13:K$1012)-ROW(K$13)+1),ROWS(M$13:M579))))</f>
        <v>#NUM!</v>
      </c>
      <c r="O579" s="7">
        <f t="shared" si="26"/>
        <v>0</v>
      </c>
      <c r="P579" s="7">
        <f t="shared" si="27"/>
        <v>0</v>
      </c>
    </row>
    <row r="580" spans="1:16" x14ac:dyDescent="0.25">
      <c r="A580" s="9">
        <v>568</v>
      </c>
      <c r="B580" s="56" t="str">
        <f>IF(VLOOKUP(L580,'do 1000 ha'!$B$18:$I$1018,2,0)=0,"",VLOOKUP(L580,'do 1000 ha'!$B$18:$I$1018,2,0))</f>
        <v/>
      </c>
      <c r="C580" s="56" t="str">
        <f>IF(VLOOKUP(L580,'do 1000 ha'!$B$18:$I$1018,4,0)=0,"",VLOOKUP(L580,'do 1000 ha'!$B$18:$I$1018,4,0))</f>
        <v/>
      </c>
      <c r="D580" s="56" t="str">
        <f>IF(VLOOKUP(L580,'do 1000 ha'!$B$18:$I$1018,5,0)=0,"",VLOOKUP(L580,'do 1000 ha'!$B$18:$I$1018,5,0))</f>
        <v/>
      </c>
      <c r="E580" s="56" t="str">
        <f>IF(VLOOKUP(L580,'do 1000 ha'!$B$18:$I$1018,6,0)=0,"",VLOOKUP(L580,'do 1000 ha'!$B$18:$I$1018,6,0))</f>
        <v/>
      </c>
      <c r="F580" s="56" t="str">
        <f>IF(VLOOKUP(L580,'do 1000 ha'!$B$18:$I$1018,7,0)=0,"",VLOOKUP(L580,'do 1000 ha'!$B$18:$I$1018,7,0))</f>
        <v/>
      </c>
      <c r="G580" s="57" t="str">
        <f>IF(VLOOKUP(L580,'do 1000 ha'!$B$18:$I$1018,8,0)=0,"",VLOOKUP(L580,'do 1000 ha'!$B$18:$I$1018,8,0))</f>
        <v/>
      </c>
      <c r="H580" s="25"/>
      <c r="I580" s="53" t="str">
        <f>IF('do 1000 ha'!K586='do 1000 ha'!$AR$8,'do 1000 ha'!AF586,"")</f>
        <v/>
      </c>
      <c r="J580" s="7" t="str">
        <f t="shared" si="25"/>
        <v/>
      </c>
      <c r="K580" s="11" t="str">
        <f t="array" ref="K580">IF(OR(I580=$I$13:I579),"",I580)</f>
        <v/>
      </c>
      <c r="L580" s="7" t="str">
        <f t="array" ref="L580">IFERROR(INDEX(K$13:K$1012,SMALL(IF(K$13:K$1012&lt;&gt;"",ROW(K$13:K$1012)-ROW(K$13)+1),ROWS(K$13:$K580))),"")</f>
        <v/>
      </c>
      <c r="M580" s="47" t="e">
        <f t="array" ref="M580">IF(ROWS(M$13:M580)&gt;COUNTA(K$13:K$1012),"",INDEX(K$13:K$1012,SMALL(IF(K$13:K$1012&lt;&gt;"",ROW(K$13:K$1012)-ROW(K$13)+1),ROWS(M$13:M580))))</f>
        <v>#NUM!</v>
      </c>
      <c r="O580" s="7">
        <f t="shared" si="26"/>
        <v>0</v>
      </c>
      <c r="P580" s="7">
        <f t="shared" si="27"/>
        <v>0</v>
      </c>
    </row>
    <row r="581" spans="1:16" x14ac:dyDescent="0.25">
      <c r="A581" s="9">
        <v>569</v>
      </c>
      <c r="B581" s="56" t="str">
        <f>IF(VLOOKUP(L581,'do 1000 ha'!$B$18:$I$1018,2,0)=0,"",VLOOKUP(L581,'do 1000 ha'!$B$18:$I$1018,2,0))</f>
        <v/>
      </c>
      <c r="C581" s="56" t="str">
        <f>IF(VLOOKUP(L581,'do 1000 ha'!$B$18:$I$1018,4,0)=0,"",VLOOKUP(L581,'do 1000 ha'!$B$18:$I$1018,4,0))</f>
        <v/>
      </c>
      <c r="D581" s="56" t="str">
        <f>IF(VLOOKUP(L581,'do 1000 ha'!$B$18:$I$1018,5,0)=0,"",VLOOKUP(L581,'do 1000 ha'!$B$18:$I$1018,5,0))</f>
        <v/>
      </c>
      <c r="E581" s="56" t="str">
        <f>IF(VLOOKUP(L581,'do 1000 ha'!$B$18:$I$1018,6,0)=0,"",VLOOKUP(L581,'do 1000 ha'!$B$18:$I$1018,6,0))</f>
        <v/>
      </c>
      <c r="F581" s="56" t="str">
        <f>IF(VLOOKUP(L581,'do 1000 ha'!$B$18:$I$1018,7,0)=0,"",VLOOKUP(L581,'do 1000 ha'!$B$18:$I$1018,7,0))</f>
        <v/>
      </c>
      <c r="G581" s="57" t="str">
        <f>IF(VLOOKUP(L581,'do 1000 ha'!$B$18:$I$1018,8,0)=0,"",VLOOKUP(L581,'do 1000 ha'!$B$18:$I$1018,8,0))</f>
        <v/>
      </c>
      <c r="H581" s="25"/>
      <c r="I581" s="53" t="str">
        <f>IF('do 1000 ha'!K587='do 1000 ha'!$AR$8,'do 1000 ha'!AF587,"")</f>
        <v/>
      </c>
      <c r="J581" s="7" t="str">
        <f t="shared" si="25"/>
        <v/>
      </c>
      <c r="K581" s="11" t="str">
        <f t="array" ref="K581">IF(OR(I581=$I$13:I580),"",I581)</f>
        <v/>
      </c>
      <c r="L581" s="7" t="str">
        <f t="array" ref="L581">IFERROR(INDEX(K$13:K$1012,SMALL(IF(K$13:K$1012&lt;&gt;"",ROW(K$13:K$1012)-ROW(K$13)+1),ROWS(K$13:$K581))),"")</f>
        <v/>
      </c>
      <c r="M581" s="47" t="e">
        <f t="array" ref="M581">IF(ROWS(M$13:M581)&gt;COUNTA(K$13:K$1012),"",INDEX(K$13:K$1012,SMALL(IF(K$13:K$1012&lt;&gt;"",ROW(K$13:K$1012)-ROW(K$13)+1),ROWS(M$13:M581))))</f>
        <v>#NUM!</v>
      </c>
      <c r="O581" s="7">
        <f t="shared" si="26"/>
        <v>0</v>
      </c>
      <c r="P581" s="7">
        <f t="shared" si="27"/>
        <v>0</v>
      </c>
    </row>
    <row r="582" spans="1:16" x14ac:dyDescent="0.25">
      <c r="A582" s="9">
        <v>570</v>
      </c>
      <c r="B582" s="56" t="str">
        <f>IF(VLOOKUP(L582,'do 1000 ha'!$B$18:$I$1018,2,0)=0,"",VLOOKUP(L582,'do 1000 ha'!$B$18:$I$1018,2,0))</f>
        <v/>
      </c>
      <c r="C582" s="56" t="str">
        <f>IF(VLOOKUP(L582,'do 1000 ha'!$B$18:$I$1018,4,0)=0,"",VLOOKUP(L582,'do 1000 ha'!$B$18:$I$1018,4,0))</f>
        <v/>
      </c>
      <c r="D582" s="56" t="str">
        <f>IF(VLOOKUP(L582,'do 1000 ha'!$B$18:$I$1018,5,0)=0,"",VLOOKUP(L582,'do 1000 ha'!$B$18:$I$1018,5,0))</f>
        <v/>
      </c>
      <c r="E582" s="56" t="str">
        <f>IF(VLOOKUP(L582,'do 1000 ha'!$B$18:$I$1018,6,0)=0,"",VLOOKUP(L582,'do 1000 ha'!$B$18:$I$1018,6,0))</f>
        <v/>
      </c>
      <c r="F582" s="56" t="str">
        <f>IF(VLOOKUP(L582,'do 1000 ha'!$B$18:$I$1018,7,0)=0,"",VLOOKUP(L582,'do 1000 ha'!$B$18:$I$1018,7,0))</f>
        <v/>
      </c>
      <c r="G582" s="57" t="str">
        <f>IF(VLOOKUP(L582,'do 1000 ha'!$B$18:$I$1018,8,0)=0,"",VLOOKUP(L582,'do 1000 ha'!$B$18:$I$1018,8,0))</f>
        <v/>
      </c>
      <c r="H582" s="25"/>
      <c r="I582" s="53" t="str">
        <f>IF('do 1000 ha'!K588='do 1000 ha'!$AR$8,'do 1000 ha'!AF588,"")</f>
        <v/>
      </c>
      <c r="J582" s="7" t="str">
        <f t="shared" si="25"/>
        <v/>
      </c>
      <c r="K582" s="11" t="str">
        <f t="array" ref="K582">IF(OR(I582=$I$13:I581),"",I582)</f>
        <v/>
      </c>
      <c r="L582" s="7" t="str">
        <f t="array" ref="L582">IFERROR(INDEX(K$13:K$1012,SMALL(IF(K$13:K$1012&lt;&gt;"",ROW(K$13:K$1012)-ROW(K$13)+1),ROWS(K$13:$K582))),"")</f>
        <v/>
      </c>
      <c r="M582" s="47" t="e">
        <f t="array" ref="M582">IF(ROWS(M$13:M582)&gt;COUNTA(K$13:K$1012),"",INDEX(K$13:K$1012,SMALL(IF(K$13:K$1012&lt;&gt;"",ROW(K$13:K$1012)-ROW(K$13)+1),ROWS(M$13:M582))))</f>
        <v>#NUM!</v>
      </c>
      <c r="O582" s="7">
        <f t="shared" si="26"/>
        <v>0</v>
      </c>
      <c r="P582" s="7">
        <f t="shared" si="27"/>
        <v>0</v>
      </c>
    </row>
    <row r="583" spans="1:16" x14ac:dyDescent="0.25">
      <c r="A583" s="9">
        <v>571</v>
      </c>
      <c r="B583" s="56" t="str">
        <f>IF(VLOOKUP(L583,'do 1000 ha'!$B$18:$I$1018,2,0)=0,"",VLOOKUP(L583,'do 1000 ha'!$B$18:$I$1018,2,0))</f>
        <v/>
      </c>
      <c r="C583" s="56" t="str">
        <f>IF(VLOOKUP(L583,'do 1000 ha'!$B$18:$I$1018,4,0)=0,"",VLOOKUP(L583,'do 1000 ha'!$B$18:$I$1018,4,0))</f>
        <v/>
      </c>
      <c r="D583" s="56" t="str">
        <f>IF(VLOOKUP(L583,'do 1000 ha'!$B$18:$I$1018,5,0)=0,"",VLOOKUP(L583,'do 1000 ha'!$B$18:$I$1018,5,0))</f>
        <v/>
      </c>
      <c r="E583" s="56" t="str">
        <f>IF(VLOOKUP(L583,'do 1000 ha'!$B$18:$I$1018,6,0)=0,"",VLOOKUP(L583,'do 1000 ha'!$B$18:$I$1018,6,0))</f>
        <v/>
      </c>
      <c r="F583" s="56" t="str">
        <f>IF(VLOOKUP(L583,'do 1000 ha'!$B$18:$I$1018,7,0)=0,"",VLOOKUP(L583,'do 1000 ha'!$B$18:$I$1018,7,0))</f>
        <v/>
      </c>
      <c r="G583" s="57" t="str">
        <f>IF(VLOOKUP(L583,'do 1000 ha'!$B$18:$I$1018,8,0)=0,"",VLOOKUP(L583,'do 1000 ha'!$B$18:$I$1018,8,0))</f>
        <v/>
      </c>
      <c r="H583" s="25"/>
      <c r="I583" s="53" t="str">
        <f>IF('do 1000 ha'!K589='do 1000 ha'!$AR$8,'do 1000 ha'!AF589,"")</f>
        <v/>
      </c>
      <c r="J583" s="7" t="str">
        <f t="shared" si="25"/>
        <v/>
      </c>
      <c r="K583" s="11" t="str">
        <f t="array" ref="K583">IF(OR(I583=$I$13:I582),"",I583)</f>
        <v/>
      </c>
      <c r="L583" s="7" t="str">
        <f t="array" ref="L583">IFERROR(INDEX(K$13:K$1012,SMALL(IF(K$13:K$1012&lt;&gt;"",ROW(K$13:K$1012)-ROW(K$13)+1),ROWS(K$13:$K583))),"")</f>
        <v/>
      </c>
      <c r="M583" s="47" t="e">
        <f t="array" ref="M583">IF(ROWS(M$13:M583)&gt;COUNTA(K$13:K$1012),"",INDEX(K$13:K$1012,SMALL(IF(K$13:K$1012&lt;&gt;"",ROW(K$13:K$1012)-ROW(K$13)+1),ROWS(M$13:M583))))</f>
        <v>#NUM!</v>
      </c>
      <c r="O583" s="7">
        <f t="shared" si="26"/>
        <v>0</v>
      </c>
      <c r="P583" s="7">
        <f t="shared" si="27"/>
        <v>0</v>
      </c>
    </row>
    <row r="584" spans="1:16" x14ac:dyDescent="0.25">
      <c r="A584" s="9">
        <v>572</v>
      </c>
      <c r="B584" s="56" t="str">
        <f>IF(VLOOKUP(L584,'do 1000 ha'!$B$18:$I$1018,2,0)=0,"",VLOOKUP(L584,'do 1000 ha'!$B$18:$I$1018,2,0))</f>
        <v/>
      </c>
      <c r="C584" s="56" t="str">
        <f>IF(VLOOKUP(L584,'do 1000 ha'!$B$18:$I$1018,4,0)=0,"",VLOOKUP(L584,'do 1000 ha'!$B$18:$I$1018,4,0))</f>
        <v/>
      </c>
      <c r="D584" s="56" t="str">
        <f>IF(VLOOKUP(L584,'do 1000 ha'!$B$18:$I$1018,5,0)=0,"",VLOOKUP(L584,'do 1000 ha'!$B$18:$I$1018,5,0))</f>
        <v/>
      </c>
      <c r="E584" s="56" t="str">
        <f>IF(VLOOKUP(L584,'do 1000 ha'!$B$18:$I$1018,6,0)=0,"",VLOOKUP(L584,'do 1000 ha'!$B$18:$I$1018,6,0))</f>
        <v/>
      </c>
      <c r="F584" s="56" t="str">
        <f>IF(VLOOKUP(L584,'do 1000 ha'!$B$18:$I$1018,7,0)=0,"",VLOOKUP(L584,'do 1000 ha'!$B$18:$I$1018,7,0))</f>
        <v/>
      </c>
      <c r="G584" s="57" t="str">
        <f>IF(VLOOKUP(L584,'do 1000 ha'!$B$18:$I$1018,8,0)=0,"",VLOOKUP(L584,'do 1000 ha'!$B$18:$I$1018,8,0))</f>
        <v/>
      </c>
      <c r="H584" s="25"/>
      <c r="I584" s="53" t="str">
        <f>IF('do 1000 ha'!K590='do 1000 ha'!$AR$8,'do 1000 ha'!AF590,"")</f>
        <v/>
      </c>
      <c r="J584" s="7" t="str">
        <f t="shared" si="25"/>
        <v/>
      </c>
      <c r="K584" s="11" t="str">
        <f t="array" ref="K584">IF(OR(I584=$I$13:I583),"",I584)</f>
        <v/>
      </c>
      <c r="L584" s="7" t="str">
        <f t="array" ref="L584">IFERROR(INDEX(K$13:K$1012,SMALL(IF(K$13:K$1012&lt;&gt;"",ROW(K$13:K$1012)-ROW(K$13)+1),ROWS(K$13:$K584))),"")</f>
        <v/>
      </c>
      <c r="M584" s="47" t="e">
        <f t="array" ref="M584">IF(ROWS(M$13:M584)&gt;COUNTA(K$13:K$1012),"",INDEX(K$13:K$1012,SMALL(IF(K$13:K$1012&lt;&gt;"",ROW(K$13:K$1012)-ROW(K$13)+1),ROWS(M$13:M584))))</f>
        <v>#NUM!</v>
      </c>
      <c r="O584" s="7">
        <f t="shared" si="26"/>
        <v>0</v>
      </c>
      <c r="P584" s="7">
        <f t="shared" si="27"/>
        <v>0</v>
      </c>
    </row>
    <row r="585" spans="1:16" x14ac:dyDescent="0.25">
      <c r="A585" s="9">
        <v>573</v>
      </c>
      <c r="B585" s="56" t="str">
        <f>IF(VLOOKUP(L585,'do 1000 ha'!$B$18:$I$1018,2,0)=0,"",VLOOKUP(L585,'do 1000 ha'!$B$18:$I$1018,2,0))</f>
        <v/>
      </c>
      <c r="C585" s="56" t="str">
        <f>IF(VLOOKUP(L585,'do 1000 ha'!$B$18:$I$1018,4,0)=0,"",VLOOKUP(L585,'do 1000 ha'!$B$18:$I$1018,4,0))</f>
        <v/>
      </c>
      <c r="D585" s="56" t="str">
        <f>IF(VLOOKUP(L585,'do 1000 ha'!$B$18:$I$1018,5,0)=0,"",VLOOKUP(L585,'do 1000 ha'!$B$18:$I$1018,5,0))</f>
        <v/>
      </c>
      <c r="E585" s="56" t="str">
        <f>IF(VLOOKUP(L585,'do 1000 ha'!$B$18:$I$1018,6,0)=0,"",VLOOKUP(L585,'do 1000 ha'!$B$18:$I$1018,6,0))</f>
        <v/>
      </c>
      <c r="F585" s="56" t="str">
        <f>IF(VLOOKUP(L585,'do 1000 ha'!$B$18:$I$1018,7,0)=0,"",VLOOKUP(L585,'do 1000 ha'!$B$18:$I$1018,7,0))</f>
        <v/>
      </c>
      <c r="G585" s="57" t="str">
        <f>IF(VLOOKUP(L585,'do 1000 ha'!$B$18:$I$1018,8,0)=0,"",VLOOKUP(L585,'do 1000 ha'!$B$18:$I$1018,8,0))</f>
        <v/>
      </c>
      <c r="H585" s="25"/>
      <c r="I585" s="53" t="str">
        <f>IF('do 1000 ha'!K591='do 1000 ha'!$AR$8,'do 1000 ha'!AF591,"")</f>
        <v/>
      </c>
      <c r="J585" s="7" t="str">
        <f t="shared" si="25"/>
        <v/>
      </c>
      <c r="K585" s="11" t="str">
        <f t="array" ref="K585">IF(OR(I585=$I$13:I584),"",I585)</f>
        <v/>
      </c>
      <c r="L585" s="7" t="str">
        <f t="array" ref="L585">IFERROR(INDEX(K$13:K$1012,SMALL(IF(K$13:K$1012&lt;&gt;"",ROW(K$13:K$1012)-ROW(K$13)+1),ROWS(K$13:$K585))),"")</f>
        <v/>
      </c>
      <c r="M585" s="47" t="e">
        <f t="array" ref="M585">IF(ROWS(M$13:M585)&gt;COUNTA(K$13:K$1012),"",INDEX(K$13:K$1012,SMALL(IF(K$13:K$1012&lt;&gt;"",ROW(K$13:K$1012)-ROW(K$13)+1),ROWS(M$13:M585))))</f>
        <v>#NUM!</v>
      </c>
      <c r="O585" s="7">
        <f t="shared" si="26"/>
        <v>0</v>
      </c>
      <c r="P585" s="7">
        <f t="shared" si="27"/>
        <v>0</v>
      </c>
    </row>
    <row r="586" spans="1:16" x14ac:dyDescent="0.25">
      <c r="A586" s="9">
        <v>574</v>
      </c>
      <c r="B586" s="56" t="str">
        <f>IF(VLOOKUP(L586,'do 1000 ha'!$B$18:$I$1018,2,0)=0,"",VLOOKUP(L586,'do 1000 ha'!$B$18:$I$1018,2,0))</f>
        <v/>
      </c>
      <c r="C586" s="56" t="str">
        <f>IF(VLOOKUP(L586,'do 1000 ha'!$B$18:$I$1018,4,0)=0,"",VLOOKUP(L586,'do 1000 ha'!$B$18:$I$1018,4,0))</f>
        <v/>
      </c>
      <c r="D586" s="56" t="str">
        <f>IF(VLOOKUP(L586,'do 1000 ha'!$B$18:$I$1018,5,0)=0,"",VLOOKUP(L586,'do 1000 ha'!$B$18:$I$1018,5,0))</f>
        <v/>
      </c>
      <c r="E586" s="56" t="str">
        <f>IF(VLOOKUP(L586,'do 1000 ha'!$B$18:$I$1018,6,0)=0,"",VLOOKUP(L586,'do 1000 ha'!$B$18:$I$1018,6,0))</f>
        <v/>
      </c>
      <c r="F586" s="56" t="str">
        <f>IF(VLOOKUP(L586,'do 1000 ha'!$B$18:$I$1018,7,0)=0,"",VLOOKUP(L586,'do 1000 ha'!$B$18:$I$1018,7,0))</f>
        <v/>
      </c>
      <c r="G586" s="57" t="str">
        <f>IF(VLOOKUP(L586,'do 1000 ha'!$B$18:$I$1018,8,0)=0,"",VLOOKUP(L586,'do 1000 ha'!$B$18:$I$1018,8,0))</f>
        <v/>
      </c>
      <c r="H586" s="25"/>
      <c r="I586" s="53" t="str">
        <f>IF('do 1000 ha'!K592='do 1000 ha'!$AR$8,'do 1000 ha'!AF592,"")</f>
        <v/>
      </c>
      <c r="J586" s="7" t="str">
        <f t="shared" si="25"/>
        <v/>
      </c>
      <c r="K586" s="11" t="str">
        <f t="array" ref="K586">IF(OR(I586=$I$13:I585),"",I586)</f>
        <v/>
      </c>
      <c r="L586" s="7" t="str">
        <f t="array" ref="L586">IFERROR(INDEX(K$13:K$1012,SMALL(IF(K$13:K$1012&lt;&gt;"",ROW(K$13:K$1012)-ROW(K$13)+1),ROWS(K$13:$K586))),"")</f>
        <v/>
      </c>
      <c r="M586" s="47" t="e">
        <f t="array" ref="M586">IF(ROWS(M$13:M586)&gt;COUNTA(K$13:K$1012),"",INDEX(K$13:K$1012,SMALL(IF(K$13:K$1012&lt;&gt;"",ROW(K$13:K$1012)-ROW(K$13)+1),ROWS(M$13:M586))))</f>
        <v>#NUM!</v>
      </c>
      <c r="O586" s="7">
        <f t="shared" si="26"/>
        <v>0</v>
      </c>
      <c r="P586" s="7">
        <f t="shared" si="27"/>
        <v>0</v>
      </c>
    </row>
    <row r="587" spans="1:16" x14ac:dyDescent="0.25">
      <c r="A587" s="9">
        <v>575</v>
      </c>
      <c r="B587" s="56" t="str">
        <f>IF(VLOOKUP(L587,'do 1000 ha'!$B$18:$I$1018,2,0)=0,"",VLOOKUP(L587,'do 1000 ha'!$B$18:$I$1018,2,0))</f>
        <v/>
      </c>
      <c r="C587" s="56" t="str">
        <f>IF(VLOOKUP(L587,'do 1000 ha'!$B$18:$I$1018,4,0)=0,"",VLOOKUP(L587,'do 1000 ha'!$B$18:$I$1018,4,0))</f>
        <v/>
      </c>
      <c r="D587" s="56" t="str">
        <f>IF(VLOOKUP(L587,'do 1000 ha'!$B$18:$I$1018,5,0)=0,"",VLOOKUP(L587,'do 1000 ha'!$B$18:$I$1018,5,0))</f>
        <v/>
      </c>
      <c r="E587" s="56" t="str">
        <f>IF(VLOOKUP(L587,'do 1000 ha'!$B$18:$I$1018,6,0)=0,"",VLOOKUP(L587,'do 1000 ha'!$B$18:$I$1018,6,0))</f>
        <v/>
      </c>
      <c r="F587" s="56" t="str">
        <f>IF(VLOOKUP(L587,'do 1000 ha'!$B$18:$I$1018,7,0)=0,"",VLOOKUP(L587,'do 1000 ha'!$B$18:$I$1018,7,0))</f>
        <v/>
      </c>
      <c r="G587" s="57" t="str">
        <f>IF(VLOOKUP(L587,'do 1000 ha'!$B$18:$I$1018,8,0)=0,"",VLOOKUP(L587,'do 1000 ha'!$B$18:$I$1018,8,0))</f>
        <v/>
      </c>
      <c r="H587" s="25"/>
      <c r="I587" s="53" t="str">
        <f>IF('do 1000 ha'!K593='do 1000 ha'!$AR$8,'do 1000 ha'!AF593,"")</f>
        <v/>
      </c>
      <c r="J587" s="7" t="str">
        <f t="shared" si="25"/>
        <v/>
      </c>
      <c r="K587" s="11" t="str">
        <f t="array" ref="K587">IF(OR(I587=$I$13:I586),"",I587)</f>
        <v/>
      </c>
      <c r="L587" s="7" t="str">
        <f t="array" ref="L587">IFERROR(INDEX(K$13:K$1012,SMALL(IF(K$13:K$1012&lt;&gt;"",ROW(K$13:K$1012)-ROW(K$13)+1),ROWS(K$13:$K587))),"")</f>
        <v/>
      </c>
      <c r="M587" s="47" t="e">
        <f t="array" ref="M587">IF(ROWS(M$13:M587)&gt;COUNTA(K$13:K$1012),"",INDEX(K$13:K$1012,SMALL(IF(K$13:K$1012&lt;&gt;"",ROW(K$13:K$1012)-ROW(K$13)+1),ROWS(M$13:M587))))</f>
        <v>#NUM!</v>
      </c>
      <c r="O587" s="7">
        <f t="shared" si="26"/>
        <v>0</v>
      </c>
      <c r="P587" s="7">
        <f t="shared" si="27"/>
        <v>0</v>
      </c>
    </row>
    <row r="588" spans="1:16" x14ac:dyDescent="0.25">
      <c r="A588" s="9">
        <v>576</v>
      </c>
      <c r="B588" s="56" t="str">
        <f>IF(VLOOKUP(L588,'do 1000 ha'!$B$18:$I$1018,2,0)=0,"",VLOOKUP(L588,'do 1000 ha'!$B$18:$I$1018,2,0))</f>
        <v/>
      </c>
      <c r="C588" s="56" t="str">
        <f>IF(VLOOKUP(L588,'do 1000 ha'!$B$18:$I$1018,4,0)=0,"",VLOOKUP(L588,'do 1000 ha'!$B$18:$I$1018,4,0))</f>
        <v/>
      </c>
      <c r="D588" s="56" t="str">
        <f>IF(VLOOKUP(L588,'do 1000 ha'!$B$18:$I$1018,5,0)=0,"",VLOOKUP(L588,'do 1000 ha'!$B$18:$I$1018,5,0))</f>
        <v/>
      </c>
      <c r="E588" s="56" t="str">
        <f>IF(VLOOKUP(L588,'do 1000 ha'!$B$18:$I$1018,6,0)=0,"",VLOOKUP(L588,'do 1000 ha'!$B$18:$I$1018,6,0))</f>
        <v/>
      </c>
      <c r="F588" s="56" t="str">
        <f>IF(VLOOKUP(L588,'do 1000 ha'!$B$18:$I$1018,7,0)=0,"",VLOOKUP(L588,'do 1000 ha'!$B$18:$I$1018,7,0))</f>
        <v/>
      </c>
      <c r="G588" s="57" t="str">
        <f>IF(VLOOKUP(L588,'do 1000 ha'!$B$18:$I$1018,8,0)=0,"",VLOOKUP(L588,'do 1000 ha'!$B$18:$I$1018,8,0))</f>
        <v/>
      </c>
      <c r="H588" s="25"/>
      <c r="I588" s="53" t="str">
        <f>IF('do 1000 ha'!K594='do 1000 ha'!$AR$8,'do 1000 ha'!AF594,"")</f>
        <v/>
      </c>
      <c r="J588" s="7" t="str">
        <f t="shared" si="25"/>
        <v/>
      </c>
      <c r="K588" s="11" t="str">
        <f t="array" ref="K588">IF(OR(I588=$I$13:I587),"",I588)</f>
        <v/>
      </c>
      <c r="L588" s="7" t="str">
        <f t="array" ref="L588">IFERROR(INDEX(K$13:K$1012,SMALL(IF(K$13:K$1012&lt;&gt;"",ROW(K$13:K$1012)-ROW(K$13)+1),ROWS(K$13:$K588))),"")</f>
        <v/>
      </c>
      <c r="M588" s="47" t="e">
        <f t="array" ref="M588">IF(ROWS(M$13:M588)&gt;COUNTA(K$13:K$1012),"",INDEX(K$13:K$1012,SMALL(IF(K$13:K$1012&lt;&gt;"",ROW(K$13:K$1012)-ROW(K$13)+1),ROWS(M$13:M588))))</f>
        <v>#NUM!</v>
      </c>
      <c r="O588" s="7">
        <f t="shared" si="26"/>
        <v>0</v>
      </c>
      <c r="P588" s="7">
        <f t="shared" si="27"/>
        <v>0</v>
      </c>
    </row>
    <row r="589" spans="1:16" x14ac:dyDescent="0.25">
      <c r="A589" s="9">
        <v>577</v>
      </c>
      <c r="B589" s="56" t="str">
        <f>IF(VLOOKUP(L589,'do 1000 ha'!$B$18:$I$1018,2,0)=0,"",VLOOKUP(L589,'do 1000 ha'!$B$18:$I$1018,2,0))</f>
        <v/>
      </c>
      <c r="C589" s="56" t="str">
        <f>IF(VLOOKUP(L589,'do 1000 ha'!$B$18:$I$1018,4,0)=0,"",VLOOKUP(L589,'do 1000 ha'!$B$18:$I$1018,4,0))</f>
        <v/>
      </c>
      <c r="D589" s="56" t="str">
        <f>IF(VLOOKUP(L589,'do 1000 ha'!$B$18:$I$1018,5,0)=0,"",VLOOKUP(L589,'do 1000 ha'!$B$18:$I$1018,5,0))</f>
        <v/>
      </c>
      <c r="E589" s="56" t="str">
        <f>IF(VLOOKUP(L589,'do 1000 ha'!$B$18:$I$1018,6,0)=0,"",VLOOKUP(L589,'do 1000 ha'!$B$18:$I$1018,6,0))</f>
        <v/>
      </c>
      <c r="F589" s="56" t="str">
        <f>IF(VLOOKUP(L589,'do 1000 ha'!$B$18:$I$1018,7,0)=0,"",VLOOKUP(L589,'do 1000 ha'!$B$18:$I$1018,7,0))</f>
        <v/>
      </c>
      <c r="G589" s="57" t="str">
        <f>IF(VLOOKUP(L589,'do 1000 ha'!$B$18:$I$1018,8,0)=0,"",VLOOKUP(L589,'do 1000 ha'!$B$18:$I$1018,8,0))</f>
        <v/>
      </c>
      <c r="H589" s="25"/>
      <c r="I589" s="53" t="str">
        <f>IF('do 1000 ha'!K595='do 1000 ha'!$AR$8,'do 1000 ha'!AF595,"")</f>
        <v/>
      </c>
      <c r="J589" s="7" t="str">
        <f t="shared" si="25"/>
        <v/>
      </c>
      <c r="K589" s="11" t="str">
        <f t="array" ref="K589">IF(OR(I589=$I$13:I588),"",I589)</f>
        <v/>
      </c>
      <c r="L589" s="7" t="str">
        <f t="array" ref="L589">IFERROR(INDEX(K$13:K$1012,SMALL(IF(K$13:K$1012&lt;&gt;"",ROW(K$13:K$1012)-ROW(K$13)+1),ROWS(K$13:$K589))),"")</f>
        <v/>
      </c>
      <c r="M589" s="47" t="e">
        <f t="array" ref="M589">IF(ROWS(M$13:M589)&gt;COUNTA(K$13:K$1012),"",INDEX(K$13:K$1012,SMALL(IF(K$13:K$1012&lt;&gt;"",ROW(K$13:K$1012)-ROW(K$13)+1),ROWS(M$13:M589))))</f>
        <v>#NUM!</v>
      </c>
      <c r="O589" s="7">
        <f t="shared" si="26"/>
        <v>0</v>
      </c>
      <c r="P589" s="7">
        <f t="shared" si="27"/>
        <v>0</v>
      </c>
    </row>
    <row r="590" spans="1:16" x14ac:dyDescent="0.25">
      <c r="A590" s="9">
        <v>578</v>
      </c>
      <c r="B590" s="56" t="str">
        <f>IF(VLOOKUP(L590,'do 1000 ha'!$B$18:$I$1018,2,0)=0,"",VLOOKUP(L590,'do 1000 ha'!$B$18:$I$1018,2,0))</f>
        <v/>
      </c>
      <c r="C590" s="56" t="str">
        <f>IF(VLOOKUP(L590,'do 1000 ha'!$B$18:$I$1018,4,0)=0,"",VLOOKUP(L590,'do 1000 ha'!$B$18:$I$1018,4,0))</f>
        <v/>
      </c>
      <c r="D590" s="56" t="str">
        <f>IF(VLOOKUP(L590,'do 1000 ha'!$B$18:$I$1018,5,0)=0,"",VLOOKUP(L590,'do 1000 ha'!$B$18:$I$1018,5,0))</f>
        <v/>
      </c>
      <c r="E590" s="56" t="str">
        <f>IF(VLOOKUP(L590,'do 1000 ha'!$B$18:$I$1018,6,0)=0,"",VLOOKUP(L590,'do 1000 ha'!$B$18:$I$1018,6,0))</f>
        <v/>
      </c>
      <c r="F590" s="56" t="str">
        <f>IF(VLOOKUP(L590,'do 1000 ha'!$B$18:$I$1018,7,0)=0,"",VLOOKUP(L590,'do 1000 ha'!$B$18:$I$1018,7,0))</f>
        <v/>
      </c>
      <c r="G590" s="57" t="str">
        <f>IF(VLOOKUP(L590,'do 1000 ha'!$B$18:$I$1018,8,0)=0,"",VLOOKUP(L590,'do 1000 ha'!$B$18:$I$1018,8,0))</f>
        <v/>
      </c>
      <c r="H590" s="25"/>
      <c r="I590" s="53" t="str">
        <f>IF('do 1000 ha'!K596='do 1000 ha'!$AR$8,'do 1000 ha'!AF596,"")</f>
        <v/>
      </c>
      <c r="J590" s="7" t="str">
        <f t="shared" ref="J590:J653" si="28">IF(I590="","",COUNTIF($I$13:$I$1014,I590))</f>
        <v/>
      </c>
      <c r="K590" s="11" t="str">
        <f t="array" ref="K590">IF(OR(I590=$I$13:I589),"",I590)</f>
        <v/>
      </c>
      <c r="L590" s="7" t="str">
        <f t="array" ref="L590">IFERROR(INDEX(K$13:K$1012,SMALL(IF(K$13:K$1012&lt;&gt;"",ROW(K$13:K$1012)-ROW(K$13)+1),ROWS(K$13:$K590))),"")</f>
        <v/>
      </c>
      <c r="M590" s="47" t="e">
        <f t="array" ref="M590">IF(ROWS(M$13:M590)&gt;COUNTA(K$13:K$1012),"",INDEX(K$13:K$1012,SMALL(IF(K$13:K$1012&lt;&gt;"",ROW(K$13:K$1012)-ROW(K$13)+1),ROWS(M$13:M590))))</f>
        <v>#NUM!</v>
      </c>
      <c r="O590" s="7">
        <f t="shared" ref="O590:O653" si="29">IF(H590&gt;G590,1,0)</f>
        <v>0</v>
      </c>
      <c r="P590" s="7">
        <f t="shared" ref="P590:P653" si="30">IF(AND(G590&lt;&gt;"",H590=""),1,0)</f>
        <v>0</v>
      </c>
    </row>
    <row r="591" spans="1:16" x14ac:dyDescent="0.25">
      <c r="A591" s="9">
        <v>579</v>
      </c>
      <c r="B591" s="56" t="str">
        <f>IF(VLOOKUP(L591,'do 1000 ha'!$B$18:$I$1018,2,0)=0,"",VLOOKUP(L591,'do 1000 ha'!$B$18:$I$1018,2,0))</f>
        <v/>
      </c>
      <c r="C591" s="56" t="str">
        <f>IF(VLOOKUP(L591,'do 1000 ha'!$B$18:$I$1018,4,0)=0,"",VLOOKUP(L591,'do 1000 ha'!$B$18:$I$1018,4,0))</f>
        <v/>
      </c>
      <c r="D591" s="56" t="str">
        <f>IF(VLOOKUP(L591,'do 1000 ha'!$B$18:$I$1018,5,0)=0,"",VLOOKUP(L591,'do 1000 ha'!$B$18:$I$1018,5,0))</f>
        <v/>
      </c>
      <c r="E591" s="56" t="str">
        <f>IF(VLOOKUP(L591,'do 1000 ha'!$B$18:$I$1018,6,0)=0,"",VLOOKUP(L591,'do 1000 ha'!$B$18:$I$1018,6,0))</f>
        <v/>
      </c>
      <c r="F591" s="56" t="str">
        <f>IF(VLOOKUP(L591,'do 1000 ha'!$B$18:$I$1018,7,0)=0,"",VLOOKUP(L591,'do 1000 ha'!$B$18:$I$1018,7,0))</f>
        <v/>
      </c>
      <c r="G591" s="57" t="str">
        <f>IF(VLOOKUP(L591,'do 1000 ha'!$B$18:$I$1018,8,0)=0,"",VLOOKUP(L591,'do 1000 ha'!$B$18:$I$1018,8,0))</f>
        <v/>
      </c>
      <c r="H591" s="25"/>
      <c r="I591" s="53" t="str">
        <f>IF('do 1000 ha'!K597='do 1000 ha'!$AR$8,'do 1000 ha'!AF597,"")</f>
        <v/>
      </c>
      <c r="J591" s="7" t="str">
        <f t="shared" si="28"/>
        <v/>
      </c>
      <c r="K591" s="11" t="str">
        <f t="array" ref="K591">IF(OR(I591=$I$13:I590),"",I591)</f>
        <v/>
      </c>
      <c r="L591" s="7" t="str">
        <f t="array" ref="L591">IFERROR(INDEX(K$13:K$1012,SMALL(IF(K$13:K$1012&lt;&gt;"",ROW(K$13:K$1012)-ROW(K$13)+1),ROWS(K$13:$K591))),"")</f>
        <v/>
      </c>
      <c r="M591" s="47" t="e">
        <f t="array" ref="M591">IF(ROWS(M$13:M591)&gt;COUNTA(K$13:K$1012),"",INDEX(K$13:K$1012,SMALL(IF(K$13:K$1012&lt;&gt;"",ROW(K$13:K$1012)-ROW(K$13)+1),ROWS(M$13:M591))))</f>
        <v>#NUM!</v>
      </c>
      <c r="O591" s="7">
        <f t="shared" si="29"/>
        <v>0</v>
      </c>
      <c r="P591" s="7">
        <f t="shared" si="30"/>
        <v>0</v>
      </c>
    </row>
    <row r="592" spans="1:16" x14ac:dyDescent="0.25">
      <c r="A592" s="9">
        <v>580</v>
      </c>
      <c r="B592" s="56" t="str">
        <f>IF(VLOOKUP(L592,'do 1000 ha'!$B$18:$I$1018,2,0)=0,"",VLOOKUP(L592,'do 1000 ha'!$B$18:$I$1018,2,0))</f>
        <v/>
      </c>
      <c r="C592" s="56" t="str">
        <f>IF(VLOOKUP(L592,'do 1000 ha'!$B$18:$I$1018,4,0)=0,"",VLOOKUP(L592,'do 1000 ha'!$B$18:$I$1018,4,0))</f>
        <v/>
      </c>
      <c r="D592" s="56" t="str">
        <f>IF(VLOOKUP(L592,'do 1000 ha'!$B$18:$I$1018,5,0)=0,"",VLOOKUP(L592,'do 1000 ha'!$B$18:$I$1018,5,0))</f>
        <v/>
      </c>
      <c r="E592" s="56" t="str">
        <f>IF(VLOOKUP(L592,'do 1000 ha'!$B$18:$I$1018,6,0)=0,"",VLOOKUP(L592,'do 1000 ha'!$B$18:$I$1018,6,0))</f>
        <v/>
      </c>
      <c r="F592" s="56" t="str">
        <f>IF(VLOOKUP(L592,'do 1000 ha'!$B$18:$I$1018,7,0)=0,"",VLOOKUP(L592,'do 1000 ha'!$B$18:$I$1018,7,0))</f>
        <v/>
      </c>
      <c r="G592" s="57" t="str">
        <f>IF(VLOOKUP(L592,'do 1000 ha'!$B$18:$I$1018,8,0)=0,"",VLOOKUP(L592,'do 1000 ha'!$B$18:$I$1018,8,0))</f>
        <v/>
      </c>
      <c r="H592" s="25"/>
      <c r="I592" s="53" t="str">
        <f>IF('do 1000 ha'!K598='do 1000 ha'!$AR$8,'do 1000 ha'!AF598,"")</f>
        <v/>
      </c>
      <c r="J592" s="7" t="str">
        <f t="shared" si="28"/>
        <v/>
      </c>
      <c r="K592" s="11" t="str">
        <f t="array" ref="K592">IF(OR(I592=$I$13:I591),"",I592)</f>
        <v/>
      </c>
      <c r="L592" s="7" t="str">
        <f t="array" ref="L592">IFERROR(INDEX(K$13:K$1012,SMALL(IF(K$13:K$1012&lt;&gt;"",ROW(K$13:K$1012)-ROW(K$13)+1),ROWS(K$13:$K592))),"")</f>
        <v/>
      </c>
      <c r="M592" s="47" t="e">
        <f t="array" ref="M592">IF(ROWS(M$13:M592)&gt;COUNTA(K$13:K$1012),"",INDEX(K$13:K$1012,SMALL(IF(K$13:K$1012&lt;&gt;"",ROW(K$13:K$1012)-ROW(K$13)+1),ROWS(M$13:M592))))</f>
        <v>#NUM!</v>
      </c>
      <c r="O592" s="7">
        <f t="shared" si="29"/>
        <v>0</v>
      </c>
      <c r="P592" s="7">
        <f t="shared" si="30"/>
        <v>0</v>
      </c>
    </row>
    <row r="593" spans="1:16" x14ac:dyDescent="0.25">
      <c r="A593" s="9">
        <v>581</v>
      </c>
      <c r="B593" s="56" t="str">
        <f>IF(VLOOKUP(L593,'do 1000 ha'!$B$18:$I$1018,2,0)=0,"",VLOOKUP(L593,'do 1000 ha'!$B$18:$I$1018,2,0))</f>
        <v/>
      </c>
      <c r="C593" s="56" t="str">
        <f>IF(VLOOKUP(L593,'do 1000 ha'!$B$18:$I$1018,4,0)=0,"",VLOOKUP(L593,'do 1000 ha'!$B$18:$I$1018,4,0))</f>
        <v/>
      </c>
      <c r="D593" s="56" t="str">
        <f>IF(VLOOKUP(L593,'do 1000 ha'!$B$18:$I$1018,5,0)=0,"",VLOOKUP(L593,'do 1000 ha'!$B$18:$I$1018,5,0))</f>
        <v/>
      </c>
      <c r="E593" s="56" t="str">
        <f>IF(VLOOKUP(L593,'do 1000 ha'!$B$18:$I$1018,6,0)=0,"",VLOOKUP(L593,'do 1000 ha'!$B$18:$I$1018,6,0))</f>
        <v/>
      </c>
      <c r="F593" s="56" t="str">
        <f>IF(VLOOKUP(L593,'do 1000 ha'!$B$18:$I$1018,7,0)=0,"",VLOOKUP(L593,'do 1000 ha'!$B$18:$I$1018,7,0))</f>
        <v/>
      </c>
      <c r="G593" s="57" t="str">
        <f>IF(VLOOKUP(L593,'do 1000 ha'!$B$18:$I$1018,8,0)=0,"",VLOOKUP(L593,'do 1000 ha'!$B$18:$I$1018,8,0))</f>
        <v/>
      </c>
      <c r="H593" s="25"/>
      <c r="I593" s="53" t="str">
        <f>IF('do 1000 ha'!K599='do 1000 ha'!$AR$8,'do 1000 ha'!AF599,"")</f>
        <v/>
      </c>
      <c r="J593" s="7" t="str">
        <f t="shared" si="28"/>
        <v/>
      </c>
      <c r="K593" s="11" t="str">
        <f t="array" ref="K593">IF(OR(I593=$I$13:I592),"",I593)</f>
        <v/>
      </c>
      <c r="L593" s="7" t="str">
        <f t="array" ref="L593">IFERROR(INDEX(K$13:K$1012,SMALL(IF(K$13:K$1012&lt;&gt;"",ROW(K$13:K$1012)-ROW(K$13)+1),ROWS(K$13:$K593))),"")</f>
        <v/>
      </c>
      <c r="M593" s="47" t="e">
        <f t="array" ref="M593">IF(ROWS(M$13:M593)&gt;COUNTA(K$13:K$1012),"",INDEX(K$13:K$1012,SMALL(IF(K$13:K$1012&lt;&gt;"",ROW(K$13:K$1012)-ROW(K$13)+1),ROWS(M$13:M593))))</f>
        <v>#NUM!</v>
      </c>
      <c r="O593" s="7">
        <f t="shared" si="29"/>
        <v>0</v>
      </c>
      <c r="P593" s="7">
        <f t="shared" si="30"/>
        <v>0</v>
      </c>
    </row>
    <row r="594" spans="1:16" x14ac:dyDescent="0.25">
      <c r="A594" s="9">
        <v>582</v>
      </c>
      <c r="B594" s="56" t="str">
        <f>IF(VLOOKUP(L594,'do 1000 ha'!$B$18:$I$1018,2,0)=0,"",VLOOKUP(L594,'do 1000 ha'!$B$18:$I$1018,2,0))</f>
        <v/>
      </c>
      <c r="C594" s="56" t="str">
        <f>IF(VLOOKUP(L594,'do 1000 ha'!$B$18:$I$1018,4,0)=0,"",VLOOKUP(L594,'do 1000 ha'!$B$18:$I$1018,4,0))</f>
        <v/>
      </c>
      <c r="D594" s="56" t="str">
        <f>IF(VLOOKUP(L594,'do 1000 ha'!$B$18:$I$1018,5,0)=0,"",VLOOKUP(L594,'do 1000 ha'!$B$18:$I$1018,5,0))</f>
        <v/>
      </c>
      <c r="E594" s="56" t="str">
        <f>IF(VLOOKUP(L594,'do 1000 ha'!$B$18:$I$1018,6,0)=0,"",VLOOKUP(L594,'do 1000 ha'!$B$18:$I$1018,6,0))</f>
        <v/>
      </c>
      <c r="F594" s="56" t="str">
        <f>IF(VLOOKUP(L594,'do 1000 ha'!$B$18:$I$1018,7,0)=0,"",VLOOKUP(L594,'do 1000 ha'!$B$18:$I$1018,7,0))</f>
        <v/>
      </c>
      <c r="G594" s="57" t="str">
        <f>IF(VLOOKUP(L594,'do 1000 ha'!$B$18:$I$1018,8,0)=0,"",VLOOKUP(L594,'do 1000 ha'!$B$18:$I$1018,8,0))</f>
        <v/>
      </c>
      <c r="H594" s="25"/>
      <c r="I594" s="53" t="str">
        <f>IF('do 1000 ha'!K600='do 1000 ha'!$AR$8,'do 1000 ha'!AF600,"")</f>
        <v/>
      </c>
      <c r="J594" s="7" t="str">
        <f t="shared" si="28"/>
        <v/>
      </c>
      <c r="K594" s="11" t="str">
        <f t="array" ref="K594">IF(OR(I594=$I$13:I593),"",I594)</f>
        <v/>
      </c>
      <c r="L594" s="7" t="str">
        <f t="array" ref="L594">IFERROR(INDEX(K$13:K$1012,SMALL(IF(K$13:K$1012&lt;&gt;"",ROW(K$13:K$1012)-ROW(K$13)+1),ROWS(K$13:$K594))),"")</f>
        <v/>
      </c>
      <c r="M594" s="47" t="e">
        <f t="array" ref="M594">IF(ROWS(M$13:M594)&gt;COUNTA(K$13:K$1012),"",INDEX(K$13:K$1012,SMALL(IF(K$13:K$1012&lt;&gt;"",ROW(K$13:K$1012)-ROW(K$13)+1),ROWS(M$13:M594))))</f>
        <v>#NUM!</v>
      </c>
      <c r="O594" s="7">
        <f t="shared" si="29"/>
        <v>0</v>
      </c>
      <c r="P594" s="7">
        <f t="shared" si="30"/>
        <v>0</v>
      </c>
    </row>
    <row r="595" spans="1:16" x14ac:dyDescent="0.25">
      <c r="A595" s="9">
        <v>583</v>
      </c>
      <c r="B595" s="56" t="str">
        <f>IF(VLOOKUP(L595,'do 1000 ha'!$B$18:$I$1018,2,0)=0,"",VLOOKUP(L595,'do 1000 ha'!$B$18:$I$1018,2,0))</f>
        <v/>
      </c>
      <c r="C595" s="56" t="str">
        <f>IF(VLOOKUP(L595,'do 1000 ha'!$B$18:$I$1018,4,0)=0,"",VLOOKUP(L595,'do 1000 ha'!$B$18:$I$1018,4,0))</f>
        <v/>
      </c>
      <c r="D595" s="56" t="str">
        <f>IF(VLOOKUP(L595,'do 1000 ha'!$B$18:$I$1018,5,0)=0,"",VLOOKUP(L595,'do 1000 ha'!$B$18:$I$1018,5,0))</f>
        <v/>
      </c>
      <c r="E595" s="56" t="str">
        <f>IF(VLOOKUP(L595,'do 1000 ha'!$B$18:$I$1018,6,0)=0,"",VLOOKUP(L595,'do 1000 ha'!$B$18:$I$1018,6,0))</f>
        <v/>
      </c>
      <c r="F595" s="56" t="str">
        <f>IF(VLOOKUP(L595,'do 1000 ha'!$B$18:$I$1018,7,0)=0,"",VLOOKUP(L595,'do 1000 ha'!$B$18:$I$1018,7,0))</f>
        <v/>
      </c>
      <c r="G595" s="57" t="str">
        <f>IF(VLOOKUP(L595,'do 1000 ha'!$B$18:$I$1018,8,0)=0,"",VLOOKUP(L595,'do 1000 ha'!$B$18:$I$1018,8,0))</f>
        <v/>
      </c>
      <c r="H595" s="25"/>
      <c r="I595" s="53" t="str">
        <f>IF('do 1000 ha'!K601='do 1000 ha'!$AR$8,'do 1000 ha'!AF601,"")</f>
        <v/>
      </c>
      <c r="J595" s="7" t="str">
        <f t="shared" si="28"/>
        <v/>
      </c>
      <c r="K595" s="11" t="str">
        <f t="array" ref="K595">IF(OR(I595=$I$13:I594),"",I595)</f>
        <v/>
      </c>
      <c r="L595" s="7" t="str">
        <f t="array" ref="L595">IFERROR(INDEX(K$13:K$1012,SMALL(IF(K$13:K$1012&lt;&gt;"",ROW(K$13:K$1012)-ROW(K$13)+1),ROWS(K$13:$K595))),"")</f>
        <v/>
      </c>
      <c r="M595" s="47" t="e">
        <f t="array" ref="M595">IF(ROWS(M$13:M595)&gt;COUNTA(K$13:K$1012),"",INDEX(K$13:K$1012,SMALL(IF(K$13:K$1012&lt;&gt;"",ROW(K$13:K$1012)-ROW(K$13)+1),ROWS(M$13:M595))))</f>
        <v>#NUM!</v>
      </c>
      <c r="O595" s="7">
        <f t="shared" si="29"/>
        <v>0</v>
      </c>
      <c r="P595" s="7">
        <f t="shared" si="30"/>
        <v>0</v>
      </c>
    </row>
    <row r="596" spans="1:16" x14ac:dyDescent="0.25">
      <c r="A596" s="9">
        <v>584</v>
      </c>
      <c r="B596" s="56" t="str">
        <f>IF(VLOOKUP(L596,'do 1000 ha'!$B$18:$I$1018,2,0)=0,"",VLOOKUP(L596,'do 1000 ha'!$B$18:$I$1018,2,0))</f>
        <v/>
      </c>
      <c r="C596" s="56" t="str">
        <f>IF(VLOOKUP(L596,'do 1000 ha'!$B$18:$I$1018,4,0)=0,"",VLOOKUP(L596,'do 1000 ha'!$B$18:$I$1018,4,0))</f>
        <v/>
      </c>
      <c r="D596" s="56" t="str">
        <f>IF(VLOOKUP(L596,'do 1000 ha'!$B$18:$I$1018,5,0)=0,"",VLOOKUP(L596,'do 1000 ha'!$B$18:$I$1018,5,0))</f>
        <v/>
      </c>
      <c r="E596" s="56" t="str">
        <f>IF(VLOOKUP(L596,'do 1000 ha'!$B$18:$I$1018,6,0)=0,"",VLOOKUP(L596,'do 1000 ha'!$B$18:$I$1018,6,0))</f>
        <v/>
      </c>
      <c r="F596" s="56" t="str">
        <f>IF(VLOOKUP(L596,'do 1000 ha'!$B$18:$I$1018,7,0)=0,"",VLOOKUP(L596,'do 1000 ha'!$B$18:$I$1018,7,0))</f>
        <v/>
      </c>
      <c r="G596" s="57" t="str">
        <f>IF(VLOOKUP(L596,'do 1000 ha'!$B$18:$I$1018,8,0)=0,"",VLOOKUP(L596,'do 1000 ha'!$B$18:$I$1018,8,0))</f>
        <v/>
      </c>
      <c r="H596" s="25"/>
      <c r="I596" s="53" t="str">
        <f>IF('do 1000 ha'!K602='do 1000 ha'!$AR$8,'do 1000 ha'!AF602,"")</f>
        <v/>
      </c>
      <c r="J596" s="7" t="str">
        <f t="shared" si="28"/>
        <v/>
      </c>
      <c r="K596" s="11" t="str">
        <f t="array" ref="K596">IF(OR(I596=$I$13:I595),"",I596)</f>
        <v/>
      </c>
      <c r="L596" s="7" t="str">
        <f t="array" ref="L596">IFERROR(INDEX(K$13:K$1012,SMALL(IF(K$13:K$1012&lt;&gt;"",ROW(K$13:K$1012)-ROW(K$13)+1),ROWS(K$13:$K596))),"")</f>
        <v/>
      </c>
      <c r="M596" s="47" t="e">
        <f t="array" ref="M596">IF(ROWS(M$13:M596)&gt;COUNTA(K$13:K$1012),"",INDEX(K$13:K$1012,SMALL(IF(K$13:K$1012&lt;&gt;"",ROW(K$13:K$1012)-ROW(K$13)+1),ROWS(M$13:M596))))</f>
        <v>#NUM!</v>
      </c>
      <c r="O596" s="7">
        <f t="shared" si="29"/>
        <v>0</v>
      </c>
      <c r="P596" s="7">
        <f t="shared" si="30"/>
        <v>0</v>
      </c>
    </row>
    <row r="597" spans="1:16" x14ac:dyDescent="0.25">
      <c r="A597" s="9">
        <v>585</v>
      </c>
      <c r="B597" s="56" t="str">
        <f>IF(VLOOKUP(L597,'do 1000 ha'!$B$18:$I$1018,2,0)=0,"",VLOOKUP(L597,'do 1000 ha'!$B$18:$I$1018,2,0))</f>
        <v/>
      </c>
      <c r="C597" s="56" t="str">
        <f>IF(VLOOKUP(L597,'do 1000 ha'!$B$18:$I$1018,4,0)=0,"",VLOOKUP(L597,'do 1000 ha'!$B$18:$I$1018,4,0))</f>
        <v/>
      </c>
      <c r="D597" s="56" t="str">
        <f>IF(VLOOKUP(L597,'do 1000 ha'!$B$18:$I$1018,5,0)=0,"",VLOOKUP(L597,'do 1000 ha'!$B$18:$I$1018,5,0))</f>
        <v/>
      </c>
      <c r="E597" s="56" t="str">
        <f>IF(VLOOKUP(L597,'do 1000 ha'!$B$18:$I$1018,6,0)=0,"",VLOOKUP(L597,'do 1000 ha'!$B$18:$I$1018,6,0))</f>
        <v/>
      </c>
      <c r="F597" s="56" t="str">
        <f>IF(VLOOKUP(L597,'do 1000 ha'!$B$18:$I$1018,7,0)=0,"",VLOOKUP(L597,'do 1000 ha'!$B$18:$I$1018,7,0))</f>
        <v/>
      </c>
      <c r="G597" s="57" t="str">
        <f>IF(VLOOKUP(L597,'do 1000 ha'!$B$18:$I$1018,8,0)=0,"",VLOOKUP(L597,'do 1000 ha'!$B$18:$I$1018,8,0))</f>
        <v/>
      </c>
      <c r="H597" s="25"/>
      <c r="I597" s="53" t="str">
        <f>IF('do 1000 ha'!K603='do 1000 ha'!$AR$8,'do 1000 ha'!AF603,"")</f>
        <v/>
      </c>
      <c r="J597" s="7" t="str">
        <f t="shared" si="28"/>
        <v/>
      </c>
      <c r="K597" s="11" t="str">
        <f t="array" ref="K597">IF(OR(I597=$I$13:I596),"",I597)</f>
        <v/>
      </c>
      <c r="L597" s="7" t="str">
        <f t="array" ref="L597">IFERROR(INDEX(K$13:K$1012,SMALL(IF(K$13:K$1012&lt;&gt;"",ROW(K$13:K$1012)-ROW(K$13)+1),ROWS(K$13:$K597))),"")</f>
        <v/>
      </c>
      <c r="M597" s="47" t="e">
        <f t="array" ref="M597">IF(ROWS(M$13:M597)&gt;COUNTA(K$13:K$1012),"",INDEX(K$13:K$1012,SMALL(IF(K$13:K$1012&lt;&gt;"",ROW(K$13:K$1012)-ROW(K$13)+1),ROWS(M$13:M597))))</f>
        <v>#NUM!</v>
      </c>
      <c r="O597" s="7">
        <f t="shared" si="29"/>
        <v>0</v>
      </c>
      <c r="P597" s="7">
        <f t="shared" si="30"/>
        <v>0</v>
      </c>
    </row>
    <row r="598" spans="1:16" x14ac:dyDescent="0.25">
      <c r="A598" s="9">
        <v>586</v>
      </c>
      <c r="B598" s="56" t="str">
        <f>IF(VLOOKUP(L598,'do 1000 ha'!$B$18:$I$1018,2,0)=0,"",VLOOKUP(L598,'do 1000 ha'!$B$18:$I$1018,2,0))</f>
        <v/>
      </c>
      <c r="C598" s="56" t="str">
        <f>IF(VLOOKUP(L598,'do 1000 ha'!$B$18:$I$1018,4,0)=0,"",VLOOKUP(L598,'do 1000 ha'!$B$18:$I$1018,4,0))</f>
        <v/>
      </c>
      <c r="D598" s="56" t="str">
        <f>IF(VLOOKUP(L598,'do 1000 ha'!$B$18:$I$1018,5,0)=0,"",VLOOKUP(L598,'do 1000 ha'!$B$18:$I$1018,5,0))</f>
        <v/>
      </c>
      <c r="E598" s="56" t="str">
        <f>IF(VLOOKUP(L598,'do 1000 ha'!$B$18:$I$1018,6,0)=0,"",VLOOKUP(L598,'do 1000 ha'!$B$18:$I$1018,6,0))</f>
        <v/>
      </c>
      <c r="F598" s="56" t="str">
        <f>IF(VLOOKUP(L598,'do 1000 ha'!$B$18:$I$1018,7,0)=0,"",VLOOKUP(L598,'do 1000 ha'!$B$18:$I$1018,7,0))</f>
        <v/>
      </c>
      <c r="G598" s="57" t="str">
        <f>IF(VLOOKUP(L598,'do 1000 ha'!$B$18:$I$1018,8,0)=0,"",VLOOKUP(L598,'do 1000 ha'!$B$18:$I$1018,8,0))</f>
        <v/>
      </c>
      <c r="H598" s="25"/>
      <c r="I598" s="53" t="str">
        <f>IF('do 1000 ha'!K604='do 1000 ha'!$AR$8,'do 1000 ha'!AF604,"")</f>
        <v/>
      </c>
      <c r="J598" s="7" t="str">
        <f t="shared" si="28"/>
        <v/>
      </c>
      <c r="K598" s="11" t="str">
        <f t="array" ref="K598">IF(OR(I598=$I$13:I597),"",I598)</f>
        <v/>
      </c>
      <c r="L598" s="7" t="str">
        <f t="array" ref="L598">IFERROR(INDEX(K$13:K$1012,SMALL(IF(K$13:K$1012&lt;&gt;"",ROW(K$13:K$1012)-ROW(K$13)+1),ROWS(K$13:$K598))),"")</f>
        <v/>
      </c>
      <c r="M598" s="47" t="e">
        <f t="array" ref="M598">IF(ROWS(M$13:M598)&gt;COUNTA(K$13:K$1012),"",INDEX(K$13:K$1012,SMALL(IF(K$13:K$1012&lt;&gt;"",ROW(K$13:K$1012)-ROW(K$13)+1),ROWS(M$13:M598))))</f>
        <v>#NUM!</v>
      </c>
      <c r="O598" s="7">
        <f t="shared" si="29"/>
        <v>0</v>
      </c>
      <c r="P598" s="7">
        <f t="shared" si="30"/>
        <v>0</v>
      </c>
    </row>
    <row r="599" spans="1:16" x14ac:dyDescent="0.25">
      <c r="A599" s="9">
        <v>587</v>
      </c>
      <c r="B599" s="56" t="str">
        <f>IF(VLOOKUP(L599,'do 1000 ha'!$B$18:$I$1018,2,0)=0,"",VLOOKUP(L599,'do 1000 ha'!$B$18:$I$1018,2,0))</f>
        <v/>
      </c>
      <c r="C599" s="56" t="str">
        <f>IF(VLOOKUP(L599,'do 1000 ha'!$B$18:$I$1018,4,0)=0,"",VLOOKUP(L599,'do 1000 ha'!$B$18:$I$1018,4,0))</f>
        <v/>
      </c>
      <c r="D599" s="56" t="str">
        <f>IF(VLOOKUP(L599,'do 1000 ha'!$B$18:$I$1018,5,0)=0,"",VLOOKUP(L599,'do 1000 ha'!$B$18:$I$1018,5,0))</f>
        <v/>
      </c>
      <c r="E599" s="56" t="str">
        <f>IF(VLOOKUP(L599,'do 1000 ha'!$B$18:$I$1018,6,0)=0,"",VLOOKUP(L599,'do 1000 ha'!$B$18:$I$1018,6,0))</f>
        <v/>
      </c>
      <c r="F599" s="56" t="str">
        <f>IF(VLOOKUP(L599,'do 1000 ha'!$B$18:$I$1018,7,0)=0,"",VLOOKUP(L599,'do 1000 ha'!$B$18:$I$1018,7,0))</f>
        <v/>
      </c>
      <c r="G599" s="57" t="str">
        <f>IF(VLOOKUP(L599,'do 1000 ha'!$B$18:$I$1018,8,0)=0,"",VLOOKUP(L599,'do 1000 ha'!$B$18:$I$1018,8,0))</f>
        <v/>
      </c>
      <c r="H599" s="25"/>
      <c r="I599" s="53" t="str">
        <f>IF('do 1000 ha'!K605='do 1000 ha'!$AR$8,'do 1000 ha'!AF605,"")</f>
        <v/>
      </c>
      <c r="J599" s="7" t="str">
        <f t="shared" si="28"/>
        <v/>
      </c>
      <c r="K599" s="11" t="str">
        <f t="array" ref="K599">IF(OR(I599=$I$13:I598),"",I599)</f>
        <v/>
      </c>
      <c r="L599" s="7" t="str">
        <f t="array" ref="L599">IFERROR(INDEX(K$13:K$1012,SMALL(IF(K$13:K$1012&lt;&gt;"",ROW(K$13:K$1012)-ROW(K$13)+1),ROWS(K$13:$K599))),"")</f>
        <v/>
      </c>
      <c r="M599" s="47" t="e">
        <f t="array" ref="M599">IF(ROWS(M$13:M599)&gt;COUNTA(K$13:K$1012),"",INDEX(K$13:K$1012,SMALL(IF(K$13:K$1012&lt;&gt;"",ROW(K$13:K$1012)-ROW(K$13)+1),ROWS(M$13:M599))))</f>
        <v>#NUM!</v>
      </c>
      <c r="O599" s="7">
        <f t="shared" si="29"/>
        <v>0</v>
      </c>
      <c r="P599" s="7">
        <f t="shared" si="30"/>
        <v>0</v>
      </c>
    </row>
    <row r="600" spans="1:16" x14ac:dyDescent="0.25">
      <c r="A600" s="9">
        <v>588</v>
      </c>
      <c r="B600" s="56" t="str">
        <f>IF(VLOOKUP(L600,'do 1000 ha'!$B$18:$I$1018,2,0)=0,"",VLOOKUP(L600,'do 1000 ha'!$B$18:$I$1018,2,0))</f>
        <v/>
      </c>
      <c r="C600" s="56" t="str">
        <f>IF(VLOOKUP(L600,'do 1000 ha'!$B$18:$I$1018,4,0)=0,"",VLOOKUP(L600,'do 1000 ha'!$B$18:$I$1018,4,0))</f>
        <v/>
      </c>
      <c r="D600" s="56" t="str">
        <f>IF(VLOOKUP(L600,'do 1000 ha'!$B$18:$I$1018,5,0)=0,"",VLOOKUP(L600,'do 1000 ha'!$B$18:$I$1018,5,0))</f>
        <v/>
      </c>
      <c r="E600" s="56" t="str">
        <f>IF(VLOOKUP(L600,'do 1000 ha'!$B$18:$I$1018,6,0)=0,"",VLOOKUP(L600,'do 1000 ha'!$B$18:$I$1018,6,0))</f>
        <v/>
      </c>
      <c r="F600" s="56" t="str">
        <f>IF(VLOOKUP(L600,'do 1000 ha'!$B$18:$I$1018,7,0)=0,"",VLOOKUP(L600,'do 1000 ha'!$B$18:$I$1018,7,0))</f>
        <v/>
      </c>
      <c r="G600" s="57" t="str">
        <f>IF(VLOOKUP(L600,'do 1000 ha'!$B$18:$I$1018,8,0)=0,"",VLOOKUP(L600,'do 1000 ha'!$B$18:$I$1018,8,0))</f>
        <v/>
      </c>
      <c r="H600" s="25"/>
      <c r="I600" s="53" t="str">
        <f>IF('do 1000 ha'!K606='do 1000 ha'!$AR$8,'do 1000 ha'!AF606,"")</f>
        <v/>
      </c>
      <c r="J600" s="7" t="str">
        <f t="shared" si="28"/>
        <v/>
      </c>
      <c r="K600" s="11" t="str">
        <f t="array" ref="K600">IF(OR(I600=$I$13:I599),"",I600)</f>
        <v/>
      </c>
      <c r="L600" s="7" t="str">
        <f t="array" ref="L600">IFERROR(INDEX(K$13:K$1012,SMALL(IF(K$13:K$1012&lt;&gt;"",ROW(K$13:K$1012)-ROW(K$13)+1),ROWS(K$13:$K600))),"")</f>
        <v/>
      </c>
      <c r="M600" s="47" t="e">
        <f t="array" ref="M600">IF(ROWS(M$13:M600)&gt;COUNTA(K$13:K$1012),"",INDEX(K$13:K$1012,SMALL(IF(K$13:K$1012&lt;&gt;"",ROW(K$13:K$1012)-ROW(K$13)+1),ROWS(M$13:M600))))</f>
        <v>#NUM!</v>
      </c>
      <c r="O600" s="7">
        <f t="shared" si="29"/>
        <v>0</v>
      </c>
      <c r="P600" s="7">
        <f t="shared" si="30"/>
        <v>0</v>
      </c>
    </row>
    <row r="601" spans="1:16" x14ac:dyDescent="0.25">
      <c r="A601" s="9">
        <v>589</v>
      </c>
      <c r="B601" s="56" t="str">
        <f>IF(VLOOKUP(L601,'do 1000 ha'!$B$18:$I$1018,2,0)=0,"",VLOOKUP(L601,'do 1000 ha'!$B$18:$I$1018,2,0))</f>
        <v/>
      </c>
      <c r="C601" s="56" t="str">
        <f>IF(VLOOKUP(L601,'do 1000 ha'!$B$18:$I$1018,4,0)=0,"",VLOOKUP(L601,'do 1000 ha'!$B$18:$I$1018,4,0))</f>
        <v/>
      </c>
      <c r="D601" s="56" t="str">
        <f>IF(VLOOKUP(L601,'do 1000 ha'!$B$18:$I$1018,5,0)=0,"",VLOOKUP(L601,'do 1000 ha'!$B$18:$I$1018,5,0))</f>
        <v/>
      </c>
      <c r="E601" s="56" t="str">
        <f>IF(VLOOKUP(L601,'do 1000 ha'!$B$18:$I$1018,6,0)=0,"",VLOOKUP(L601,'do 1000 ha'!$B$18:$I$1018,6,0))</f>
        <v/>
      </c>
      <c r="F601" s="56" t="str">
        <f>IF(VLOOKUP(L601,'do 1000 ha'!$B$18:$I$1018,7,0)=0,"",VLOOKUP(L601,'do 1000 ha'!$B$18:$I$1018,7,0))</f>
        <v/>
      </c>
      <c r="G601" s="57" t="str">
        <f>IF(VLOOKUP(L601,'do 1000 ha'!$B$18:$I$1018,8,0)=0,"",VLOOKUP(L601,'do 1000 ha'!$B$18:$I$1018,8,0))</f>
        <v/>
      </c>
      <c r="H601" s="25"/>
      <c r="I601" s="53" t="str">
        <f>IF('do 1000 ha'!K607='do 1000 ha'!$AR$8,'do 1000 ha'!AF607,"")</f>
        <v/>
      </c>
      <c r="J601" s="7" t="str">
        <f t="shared" si="28"/>
        <v/>
      </c>
      <c r="K601" s="11" t="str">
        <f t="array" ref="K601">IF(OR(I601=$I$13:I600),"",I601)</f>
        <v/>
      </c>
      <c r="L601" s="7" t="str">
        <f t="array" ref="L601">IFERROR(INDEX(K$13:K$1012,SMALL(IF(K$13:K$1012&lt;&gt;"",ROW(K$13:K$1012)-ROW(K$13)+1),ROWS(K$13:$K601))),"")</f>
        <v/>
      </c>
      <c r="M601" s="47" t="e">
        <f t="array" ref="M601">IF(ROWS(M$13:M601)&gt;COUNTA(K$13:K$1012),"",INDEX(K$13:K$1012,SMALL(IF(K$13:K$1012&lt;&gt;"",ROW(K$13:K$1012)-ROW(K$13)+1),ROWS(M$13:M601))))</f>
        <v>#NUM!</v>
      </c>
      <c r="O601" s="7">
        <f t="shared" si="29"/>
        <v>0</v>
      </c>
      <c r="P601" s="7">
        <f t="shared" si="30"/>
        <v>0</v>
      </c>
    </row>
    <row r="602" spans="1:16" x14ac:dyDescent="0.25">
      <c r="A602" s="9">
        <v>590</v>
      </c>
      <c r="B602" s="56" t="str">
        <f>IF(VLOOKUP(L602,'do 1000 ha'!$B$18:$I$1018,2,0)=0,"",VLOOKUP(L602,'do 1000 ha'!$B$18:$I$1018,2,0))</f>
        <v/>
      </c>
      <c r="C602" s="56" t="str">
        <f>IF(VLOOKUP(L602,'do 1000 ha'!$B$18:$I$1018,4,0)=0,"",VLOOKUP(L602,'do 1000 ha'!$B$18:$I$1018,4,0))</f>
        <v/>
      </c>
      <c r="D602" s="56" t="str">
        <f>IF(VLOOKUP(L602,'do 1000 ha'!$B$18:$I$1018,5,0)=0,"",VLOOKUP(L602,'do 1000 ha'!$B$18:$I$1018,5,0))</f>
        <v/>
      </c>
      <c r="E602" s="56" t="str">
        <f>IF(VLOOKUP(L602,'do 1000 ha'!$B$18:$I$1018,6,0)=0,"",VLOOKUP(L602,'do 1000 ha'!$B$18:$I$1018,6,0))</f>
        <v/>
      </c>
      <c r="F602" s="56" t="str">
        <f>IF(VLOOKUP(L602,'do 1000 ha'!$B$18:$I$1018,7,0)=0,"",VLOOKUP(L602,'do 1000 ha'!$B$18:$I$1018,7,0))</f>
        <v/>
      </c>
      <c r="G602" s="57" t="str">
        <f>IF(VLOOKUP(L602,'do 1000 ha'!$B$18:$I$1018,8,0)=0,"",VLOOKUP(L602,'do 1000 ha'!$B$18:$I$1018,8,0))</f>
        <v/>
      </c>
      <c r="H602" s="25"/>
      <c r="I602" s="53" t="str">
        <f>IF('do 1000 ha'!K608='do 1000 ha'!$AR$8,'do 1000 ha'!AF608,"")</f>
        <v/>
      </c>
      <c r="J602" s="7" t="str">
        <f t="shared" si="28"/>
        <v/>
      </c>
      <c r="K602" s="11" t="str">
        <f t="array" ref="K602">IF(OR(I602=$I$13:I601),"",I602)</f>
        <v/>
      </c>
      <c r="L602" s="7" t="str">
        <f t="array" ref="L602">IFERROR(INDEX(K$13:K$1012,SMALL(IF(K$13:K$1012&lt;&gt;"",ROW(K$13:K$1012)-ROW(K$13)+1),ROWS(K$13:$K602))),"")</f>
        <v/>
      </c>
      <c r="M602" s="47" t="e">
        <f t="array" ref="M602">IF(ROWS(M$13:M602)&gt;COUNTA(K$13:K$1012),"",INDEX(K$13:K$1012,SMALL(IF(K$13:K$1012&lt;&gt;"",ROW(K$13:K$1012)-ROW(K$13)+1),ROWS(M$13:M602))))</f>
        <v>#NUM!</v>
      </c>
      <c r="O602" s="7">
        <f t="shared" si="29"/>
        <v>0</v>
      </c>
      <c r="P602" s="7">
        <f t="shared" si="30"/>
        <v>0</v>
      </c>
    </row>
    <row r="603" spans="1:16" x14ac:dyDescent="0.25">
      <c r="A603" s="9">
        <v>591</v>
      </c>
      <c r="B603" s="56" t="str">
        <f>IF(VLOOKUP(L603,'do 1000 ha'!$B$18:$I$1018,2,0)=0,"",VLOOKUP(L603,'do 1000 ha'!$B$18:$I$1018,2,0))</f>
        <v/>
      </c>
      <c r="C603" s="56" t="str">
        <f>IF(VLOOKUP(L603,'do 1000 ha'!$B$18:$I$1018,4,0)=0,"",VLOOKUP(L603,'do 1000 ha'!$B$18:$I$1018,4,0))</f>
        <v/>
      </c>
      <c r="D603" s="56" t="str">
        <f>IF(VLOOKUP(L603,'do 1000 ha'!$B$18:$I$1018,5,0)=0,"",VLOOKUP(L603,'do 1000 ha'!$B$18:$I$1018,5,0))</f>
        <v/>
      </c>
      <c r="E603" s="56" t="str">
        <f>IF(VLOOKUP(L603,'do 1000 ha'!$B$18:$I$1018,6,0)=0,"",VLOOKUP(L603,'do 1000 ha'!$B$18:$I$1018,6,0))</f>
        <v/>
      </c>
      <c r="F603" s="56" t="str">
        <f>IF(VLOOKUP(L603,'do 1000 ha'!$B$18:$I$1018,7,0)=0,"",VLOOKUP(L603,'do 1000 ha'!$B$18:$I$1018,7,0))</f>
        <v/>
      </c>
      <c r="G603" s="57" t="str">
        <f>IF(VLOOKUP(L603,'do 1000 ha'!$B$18:$I$1018,8,0)=0,"",VLOOKUP(L603,'do 1000 ha'!$B$18:$I$1018,8,0))</f>
        <v/>
      </c>
      <c r="H603" s="25"/>
      <c r="I603" s="53" t="str">
        <f>IF('do 1000 ha'!K609='do 1000 ha'!$AR$8,'do 1000 ha'!AF609,"")</f>
        <v/>
      </c>
      <c r="J603" s="7" t="str">
        <f t="shared" si="28"/>
        <v/>
      </c>
      <c r="K603" s="11" t="str">
        <f t="array" ref="K603">IF(OR(I603=$I$13:I602),"",I603)</f>
        <v/>
      </c>
      <c r="L603" s="7" t="str">
        <f t="array" ref="L603">IFERROR(INDEX(K$13:K$1012,SMALL(IF(K$13:K$1012&lt;&gt;"",ROW(K$13:K$1012)-ROW(K$13)+1),ROWS(K$13:$K603))),"")</f>
        <v/>
      </c>
      <c r="M603" s="47" t="e">
        <f t="array" ref="M603">IF(ROWS(M$13:M603)&gt;COUNTA(K$13:K$1012),"",INDEX(K$13:K$1012,SMALL(IF(K$13:K$1012&lt;&gt;"",ROW(K$13:K$1012)-ROW(K$13)+1),ROWS(M$13:M603))))</f>
        <v>#NUM!</v>
      </c>
      <c r="O603" s="7">
        <f t="shared" si="29"/>
        <v>0</v>
      </c>
      <c r="P603" s="7">
        <f t="shared" si="30"/>
        <v>0</v>
      </c>
    </row>
    <row r="604" spans="1:16" x14ac:dyDescent="0.25">
      <c r="A604" s="9">
        <v>592</v>
      </c>
      <c r="B604" s="56" t="str">
        <f>IF(VLOOKUP(L604,'do 1000 ha'!$B$18:$I$1018,2,0)=0,"",VLOOKUP(L604,'do 1000 ha'!$B$18:$I$1018,2,0))</f>
        <v/>
      </c>
      <c r="C604" s="56" t="str">
        <f>IF(VLOOKUP(L604,'do 1000 ha'!$B$18:$I$1018,4,0)=0,"",VLOOKUP(L604,'do 1000 ha'!$B$18:$I$1018,4,0))</f>
        <v/>
      </c>
      <c r="D604" s="56" t="str">
        <f>IF(VLOOKUP(L604,'do 1000 ha'!$B$18:$I$1018,5,0)=0,"",VLOOKUP(L604,'do 1000 ha'!$B$18:$I$1018,5,0))</f>
        <v/>
      </c>
      <c r="E604" s="56" t="str">
        <f>IF(VLOOKUP(L604,'do 1000 ha'!$B$18:$I$1018,6,0)=0,"",VLOOKUP(L604,'do 1000 ha'!$B$18:$I$1018,6,0))</f>
        <v/>
      </c>
      <c r="F604" s="56" t="str">
        <f>IF(VLOOKUP(L604,'do 1000 ha'!$B$18:$I$1018,7,0)=0,"",VLOOKUP(L604,'do 1000 ha'!$B$18:$I$1018,7,0))</f>
        <v/>
      </c>
      <c r="G604" s="57" t="str">
        <f>IF(VLOOKUP(L604,'do 1000 ha'!$B$18:$I$1018,8,0)=0,"",VLOOKUP(L604,'do 1000 ha'!$B$18:$I$1018,8,0))</f>
        <v/>
      </c>
      <c r="H604" s="25"/>
      <c r="I604" s="53" t="str">
        <f>IF('do 1000 ha'!K610='do 1000 ha'!$AR$8,'do 1000 ha'!AF610,"")</f>
        <v/>
      </c>
      <c r="J604" s="7" t="str">
        <f t="shared" si="28"/>
        <v/>
      </c>
      <c r="K604" s="11" t="str">
        <f t="array" ref="K604">IF(OR(I604=$I$13:I603),"",I604)</f>
        <v/>
      </c>
      <c r="L604" s="7" t="str">
        <f t="array" ref="L604">IFERROR(INDEX(K$13:K$1012,SMALL(IF(K$13:K$1012&lt;&gt;"",ROW(K$13:K$1012)-ROW(K$13)+1),ROWS(K$13:$K604))),"")</f>
        <v/>
      </c>
      <c r="M604" s="47" t="e">
        <f t="array" ref="M604">IF(ROWS(M$13:M604)&gt;COUNTA(K$13:K$1012),"",INDEX(K$13:K$1012,SMALL(IF(K$13:K$1012&lt;&gt;"",ROW(K$13:K$1012)-ROW(K$13)+1),ROWS(M$13:M604))))</f>
        <v>#NUM!</v>
      </c>
      <c r="O604" s="7">
        <f t="shared" si="29"/>
        <v>0</v>
      </c>
      <c r="P604" s="7">
        <f t="shared" si="30"/>
        <v>0</v>
      </c>
    </row>
    <row r="605" spans="1:16" x14ac:dyDescent="0.25">
      <c r="A605" s="9">
        <v>593</v>
      </c>
      <c r="B605" s="56" t="str">
        <f>IF(VLOOKUP(L605,'do 1000 ha'!$B$18:$I$1018,2,0)=0,"",VLOOKUP(L605,'do 1000 ha'!$B$18:$I$1018,2,0))</f>
        <v/>
      </c>
      <c r="C605" s="56" t="str">
        <f>IF(VLOOKUP(L605,'do 1000 ha'!$B$18:$I$1018,4,0)=0,"",VLOOKUP(L605,'do 1000 ha'!$B$18:$I$1018,4,0))</f>
        <v/>
      </c>
      <c r="D605" s="56" t="str">
        <f>IF(VLOOKUP(L605,'do 1000 ha'!$B$18:$I$1018,5,0)=0,"",VLOOKUP(L605,'do 1000 ha'!$B$18:$I$1018,5,0))</f>
        <v/>
      </c>
      <c r="E605" s="56" t="str">
        <f>IF(VLOOKUP(L605,'do 1000 ha'!$B$18:$I$1018,6,0)=0,"",VLOOKUP(L605,'do 1000 ha'!$B$18:$I$1018,6,0))</f>
        <v/>
      </c>
      <c r="F605" s="56" t="str">
        <f>IF(VLOOKUP(L605,'do 1000 ha'!$B$18:$I$1018,7,0)=0,"",VLOOKUP(L605,'do 1000 ha'!$B$18:$I$1018,7,0))</f>
        <v/>
      </c>
      <c r="G605" s="57" t="str">
        <f>IF(VLOOKUP(L605,'do 1000 ha'!$B$18:$I$1018,8,0)=0,"",VLOOKUP(L605,'do 1000 ha'!$B$18:$I$1018,8,0))</f>
        <v/>
      </c>
      <c r="H605" s="25"/>
      <c r="I605" s="53" t="str">
        <f>IF('do 1000 ha'!K611='do 1000 ha'!$AR$8,'do 1000 ha'!AF611,"")</f>
        <v/>
      </c>
      <c r="J605" s="7" t="str">
        <f t="shared" si="28"/>
        <v/>
      </c>
      <c r="K605" s="11" t="str">
        <f t="array" ref="K605">IF(OR(I605=$I$13:I604),"",I605)</f>
        <v/>
      </c>
      <c r="L605" s="7" t="str">
        <f t="array" ref="L605">IFERROR(INDEX(K$13:K$1012,SMALL(IF(K$13:K$1012&lt;&gt;"",ROW(K$13:K$1012)-ROW(K$13)+1),ROWS(K$13:$K605))),"")</f>
        <v/>
      </c>
      <c r="M605" s="47" t="e">
        <f t="array" ref="M605">IF(ROWS(M$13:M605)&gt;COUNTA(K$13:K$1012),"",INDEX(K$13:K$1012,SMALL(IF(K$13:K$1012&lt;&gt;"",ROW(K$13:K$1012)-ROW(K$13)+1),ROWS(M$13:M605))))</f>
        <v>#NUM!</v>
      </c>
      <c r="O605" s="7">
        <f t="shared" si="29"/>
        <v>0</v>
      </c>
      <c r="P605" s="7">
        <f t="shared" si="30"/>
        <v>0</v>
      </c>
    </row>
    <row r="606" spans="1:16" x14ac:dyDescent="0.25">
      <c r="A606" s="9">
        <v>594</v>
      </c>
      <c r="B606" s="56" t="str">
        <f>IF(VLOOKUP(L606,'do 1000 ha'!$B$18:$I$1018,2,0)=0,"",VLOOKUP(L606,'do 1000 ha'!$B$18:$I$1018,2,0))</f>
        <v/>
      </c>
      <c r="C606" s="56" t="str">
        <f>IF(VLOOKUP(L606,'do 1000 ha'!$B$18:$I$1018,4,0)=0,"",VLOOKUP(L606,'do 1000 ha'!$B$18:$I$1018,4,0))</f>
        <v/>
      </c>
      <c r="D606" s="56" t="str">
        <f>IF(VLOOKUP(L606,'do 1000 ha'!$B$18:$I$1018,5,0)=0,"",VLOOKUP(L606,'do 1000 ha'!$B$18:$I$1018,5,0))</f>
        <v/>
      </c>
      <c r="E606" s="56" t="str">
        <f>IF(VLOOKUP(L606,'do 1000 ha'!$B$18:$I$1018,6,0)=0,"",VLOOKUP(L606,'do 1000 ha'!$B$18:$I$1018,6,0))</f>
        <v/>
      </c>
      <c r="F606" s="56" t="str">
        <f>IF(VLOOKUP(L606,'do 1000 ha'!$B$18:$I$1018,7,0)=0,"",VLOOKUP(L606,'do 1000 ha'!$B$18:$I$1018,7,0))</f>
        <v/>
      </c>
      <c r="G606" s="57" t="str">
        <f>IF(VLOOKUP(L606,'do 1000 ha'!$B$18:$I$1018,8,0)=0,"",VLOOKUP(L606,'do 1000 ha'!$B$18:$I$1018,8,0))</f>
        <v/>
      </c>
      <c r="H606" s="25"/>
      <c r="I606" s="53" t="str">
        <f>IF('do 1000 ha'!K612='do 1000 ha'!$AR$8,'do 1000 ha'!AF612,"")</f>
        <v/>
      </c>
      <c r="J606" s="7" t="str">
        <f t="shared" si="28"/>
        <v/>
      </c>
      <c r="K606" s="11" t="str">
        <f t="array" ref="K606">IF(OR(I606=$I$13:I605),"",I606)</f>
        <v/>
      </c>
      <c r="L606" s="7" t="str">
        <f t="array" ref="L606">IFERROR(INDEX(K$13:K$1012,SMALL(IF(K$13:K$1012&lt;&gt;"",ROW(K$13:K$1012)-ROW(K$13)+1),ROWS(K$13:$K606))),"")</f>
        <v/>
      </c>
      <c r="M606" s="47" t="e">
        <f t="array" ref="M606">IF(ROWS(M$13:M606)&gt;COUNTA(K$13:K$1012),"",INDEX(K$13:K$1012,SMALL(IF(K$13:K$1012&lt;&gt;"",ROW(K$13:K$1012)-ROW(K$13)+1),ROWS(M$13:M606))))</f>
        <v>#NUM!</v>
      </c>
      <c r="O606" s="7">
        <f t="shared" si="29"/>
        <v>0</v>
      </c>
      <c r="P606" s="7">
        <f t="shared" si="30"/>
        <v>0</v>
      </c>
    </row>
    <row r="607" spans="1:16" x14ac:dyDescent="0.25">
      <c r="A607" s="9">
        <v>595</v>
      </c>
      <c r="B607" s="56" t="str">
        <f>IF(VLOOKUP(L607,'do 1000 ha'!$B$18:$I$1018,2,0)=0,"",VLOOKUP(L607,'do 1000 ha'!$B$18:$I$1018,2,0))</f>
        <v/>
      </c>
      <c r="C607" s="56" t="str">
        <f>IF(VLOOKUP(L607,'do 1000 ha'!$B$18:$I$1018,4,0)=0,"",VLOOKUP(L607,'do 1000 ha'!$B$18:$I$1018,4,0))</f>
        <v/>
      </c>
      <c r="D607" s="56" t="str">
        <f>IF(VLOOKUP(L607,'do 1000 ha'!$B$18:$I$1018,5,0)=0,"",VLOOKUP(L607,'do 1000 ha'!$B$18:$I$1018,5,0))</f>
        <v/>
      </c>
      <c r="E607" s="56" t="str">
        <f>IF(VLOOKUP(L607,'do 1000 ha'!$B$18:$I$1018,6,0)=0,"",VLOOKUP(L607,'do 1000 ha'!$B$18:$I$1018,6,0))</f>
        <v/>
      </c>
      <c r="F607" s="56" t="str">
        <f>IF(VLOOKUP(L607,'do 1000 ha'!$B$18:$I$1018,7,0)=0,"",VLOOKUP(L607,'do 1000 ha'!$B$18:$I$1018,7,0))</f>
        <v/>
      </c>
      <c r="G607" s="57" t="str">
        <f>IF(VLOOKUP(L607,'do 1000 ha'!$B$18:$I$1018,8,0)=0,"",VLOOKUP(L607,'do 1000 ha'!$B$18:$I$1018,8,0))</f>
        <v/>
      </c>
      <c r="H607" s="25"/>
      <c r="I607" s="53" t="str">
        <f>IF('do 1000 ha'!K613='do 1000 ha'!$AR$8,'do 1000 ha'!AF613,"")</f>
        <v/>
      </c>
      <c r="J607" s="7" t="str">
        <f t="shared" si="28"/>
        <v/>
      </c>
      <c r="K607" s="11" t="str">
        <f t="array" ref="K607">IF(OR(I607=$I$13:I606),"",I607)</f>
        <v/>
      </c>
      <c r="L607" s="7" t="str">
        <f t="array" ref="L607">IFERROR(INDEX(K$13:K$1012,SMALL(IF(K$13:K$1012&lt;&gt;"",ROW(K$13:K$1012)-ROW(K$13)+1),ROWS(K$13:$K607))),"")</f>
        <v/>
      </c>
      <c r="M607" s="47" t="e">
        <f t="array" ref="M607">IF(ROWS(M$13:M607)&gt;COUNTA(K$13:K$1012),"",INDEX(K$13:K$1012,SMALL(IF(K$13:K$1012&lt;&gt;"",ROW(K$13:K$1012)-ROW(K$13)+1),ROWS(M$13:M607))))</f>
        <v>#NUM!</v>
      </c>
      <c r="O607" s="7">
        <f t="shared" si="29"/>
        <v>0</v>
      </c>
      <c r="P607" s="7">
        <f t="shared" si="30"/>
        <v>0</v>
      </c>
    </row>
    <row r="608" spans="1:16" x14ac:dyDescent="0.25">
      <c r="A608" s="9">
        <v>596</v>
      </c>
      <c r="B608" s="56" t="str">
        <f>IF(VLOOKUP(L608,'do 1000 ha'!$B$18:$I$1018,2,0)=0,"",VLOOKUP(L608,'do 1000 ha'!$B$18:$I$1018,2,0))</f>
        <v/>
      </c>
      <c r="C608" s="56" t="str">
        <f>IF(VLOOKUP(L608,'do 1000 ha'!$B$18:$I$1018,4,0)=0,"",VLOOKUP(L608,'do 1000 ha'!$B$18:$I$1018,4,0))</f>
        <v/>
      </c>
      <c r="D608" s="56" t="str">
        <f>IF(VLOOKUP(L608,'do 1000 ha'!$B$18:$I$1018,5,0)=0,"",VLOOKUP(L608,'do 1000 ha'!$B$18:$I$1018,5,0))</f>
        <v/>
      </c>
      <c r="E608" s="56" t="str">
        <f>IF(VLOOKUP(L608,'do 1000 ha'!$B$18:$I$1018,6,0)=0,"",VLOOKUP(L608,'do 1000 ha'!$B$18:$I$1018,6,0))</f>
        <v/>
      </c>
      <c r="F608" s="56" t="str">
        <f>IF(VLOOKUP(L608,'do 1000 ha'!$B$18:$I$1018,7,0)=0,"",VLOOKUP(L608,'do 1000 ha'!$B$18:$I$1018,7,0))</f>
        <v/>
      </c>
      <c r="G608" s="57" t="str">
        <f>IF(VLOOKUP(L608,'do 1000 ha'!$B$18:$I$1018,8,0)=0,"",VLOOKUP(L608,'do 1000 ha'!$B$18:$I$1018,8,0))</f>
        <v/>
      </c>
      <c r="H608" s="25"/>
      <c r="I608" s="53" t="str">
        <f>IF('do 1000 ha'!K614='do 1000 ha'!$AR$8,'do 1000 ha'!AF614,"")</f>
        <v/>
      </c>
      <c r="J608" s="7" t="str">
        <f t="shared" si="28"/>
        <v/>
      </c>
      <c r="K608" s="11" t="str">
        <f t="array" ref="K608">IF(OR(I608=$I$13:I607),"",I608)</f>
        <v/>
      </c>
      <c r="L608" s="7" t="str">
        <f t="array" ref="L608">IFERROR(INDEX(K$13:K$1012,SMALL(IF(K$13:K$1012&lt;&gt;"",ROW(K$13:K$1012)-ROW(K$13)+1),ROWS(K$13:$K608))),"")</f>
        <v/>
      </c>
      <c r="M608" s="47" t="e">
        <f t="array" ref="M608">IF(ROWS(M$13:M608)&gt;COUNTA(K$13:K$1012),"",INDEX(K$13:K$1012,SMALL(IF(K$13:K$1012&lt;&gt;"",ROW(K$13:K$1012)-ROW(K$13)+1),ROWS(M$13:M608))))</f>
        <v>#NUM!</v>
      </c>
      <c r="O608" s="7">
        <f t="shared" si="29"/>
        <v>0</v>
      </c>
      <c r="P608" s="7">
        <f t="shared" si="30"/>
        <v>0</v>
      </c>
    </row>
    <row r="609" spans="1:16" x14ac:dyDescent="0.25">
      <c r="A609" s="9">
        <v>597</v>
      </c>
      <c r="B609" s="56" t="str">
        <f>IF(VLOOKUP(L609,'do 1000 ha'!$B$18:$I$1018,2,0)=0,"",VLOOKUP(L609,'do 1000 ha'!$B$18:$I$1018,2,0))</f>
        <v/>
      </c>
      <c r="C609" s="56" t="str">
        <f>IF(VLOOKUP(L609,'do 1000 ha'!$B$18:$I$1018,4,0)=0,"",VLOOKUP(L609,'do 1000 ha'!$B$18:$I$1018,4,0))</f>
        <v/>
      </c>
      <c r="D609" s="56" t="str">
        <f>IF(VLOOKUP(L609,'do 1000 ha'!$B$18:$I$1018,5,0)=0,"",VLOOKUP(L609,'do 1000 ha'!$B$18:$I$1018,5,0))</f>
        <v/>
      </c>
      <c r="E609" s="56" t="str">
        <f>IF(VLOOKUP(L609,'do 1000 ha'!$B$18:$I$1018,6,0)=0,"",VLOOKUP(L609,'do 1000 ha'!$B$18:$I$1018,6,0))</f>
        <v/>
      </c>
      <c r="F609" s="56" t="str">
        <f>IF(VLOOKUP(L609,'do 1000 ha'!$B$18:$I$1018,7,0)=0,"",VLOOKUP(L609,'do 1000 ha'!$B$18:$I$1018,7,0))</f>
        <v/>
      </c>
      <c r="G609" s="57" t="str">
        <f>IF(VLOOKUP(L609,'do 1000 ha'!$B$18:$I$1018,8,0)=0,"",VLOOKUP(L609,'do 1000 ha'!$B$18:$I$1018,8,0))</f>
        <v/>
      </c>
      <c r="H609" s="25"/>
      <c r="I609" s="53" t="str">
        <f>IF('do 1000 ha'!K615='do 1000 ha'!$AR$8,'do 1000 ha'!AF615,"")</f>
        <v/>
      </c>
      <c r="J609" s="7" t="str">
        <f t="shared" si="28"/>
        <v/>
      </c>
      <c r="K609" s="11" t="str">
        <f t="array" ref="K609">IF(OR(I609=$I$13:I608),"",I609)</f>
        <v/>
      </c>
      <c r="L609" s="7" t="str">
        <f t="array" ref="L609">IFERROR(INDEX(K$13:K$1012,SMALL(IF(K$13:K$1012&lt;&gt;"",ROW(K$13:K$1012)-ROW(K$13)+1),ROWS(K$13:$K609))),"")</f>
        <v/>
      </c>
      <c r="M609" s="47" t="e">
        <f t="array" ref="M609">IF(ROWS(M$13:M609)&gt;COUNTA(K$13:K$1012),"",INDEX(K$13:K$1012,SMALL(IF(K$13:K$1012&lt;&gt;"",ROW(K$13:K$1012)-ROW(K$13)+1),ROWS(M$13:M609))))</f>
        <v>#NUM!</v>
      </c>
      <c r="O609" s="7">
        <f t="shared" si="29"/>
        <v>0</v>
      </c>
      <c r="P609" s="7">
        <f t="shared" si="30"/>
        <v>0</v>
      </c>
    </row>
    <row r="610" spans="1:16" x14ac:dyDescent="0.25">
      <c r="A610" s="9">
        <v>598</v>
      </c>
      <c r="B610" s="56" t="str">
        <f>IF(VLOOKUP(L610,'do 1000 ha'!$B$18:$I$1018,2,0)=0,"",VLOOKUP(L610,'do 1000 ha'!$B$18:$I$1018,2,0))</f>
        <v/>
      </c>
      <c r="C610" s="56" t="str">
        <f>IF(VLOOKUP(L610,'do 1000 ha'!$B$18:$I$1018,4,0)=0,"",VLOOKUP(L610,'do 1000 ha'!$B$18:$I$1018,4,0))</f>
        <v/>
      </c>
      <c r="D610" s="56" t="str">
        <f>IF(VLOOKUP(L610,'do 1000 ha'!$B$18:$I$1018,5,0)=0,"",VLOOKUP(L610,'do 1000 ha'!$B$18:$I$1018,5,0))</f>
        <v/>
      </c>
      <c r="E610" s="56" t="str">
        <f>IF(VLOOKUP(L610,'do 1000 ha'!$B$18:$I$1018,6,0)=0,"",VLOOKUP(L610,'do 1000 ha'!$B$18:$I$1018,6,0))</f>
        <v/>
      </c>
      <c r="F610" s="56" t="str">
        <f>IF(VLOOKUP(L610,'do 1000 ha'!$B$18:$I$1018,7,0)=0,"",VLOOKUP(L610,'do 1000 ha'!$B$18:$I$1018,7,0))</f>
        <v/>
      </c>
      <c r="G610" s="57" t="str">
        <f>IF(VLOOKUP(L610,'do 1000 ha'!$B$18:$I$1018,8,0)=0,"",VLOOKUP(L610,'do 1000 ha'!$B$18:$I$1018,8,0))</f>
        <v/>
      </c>
      <c r="H610" s="25"/>
      <c r="I610" s="53" t="str">
        <f>IF('do 1000 ha'!K616='do 1000 ha'!$AR$8,'do 1000 ha'!AF616,"")</f>
        <v/>
      </c>
      <c r="J610" s="7" t="str">
        <f t="shared" si="28"/>
        <v/>
      </c>
      <c r="K610" s="11" t="str">
        <f t="array" ref="K610">IF(OR(I610=$I$13:I609),"",I610)</f>
        <v/>
      </c>
      <c r="L610" s="7" t="str">
        <f t="array" ref="L610">IFERROR(INDEX(K$13:K$1012,SMALL(IF(K$13:K$1012&lt;&gt;"",ROW(K$13:K$1012)-ROW(K$13)+1),ROWS(K$13:$K610))),"")</f>
        <v/>
      </c>
      <c r="M610" s="47" t="e">
        <f t="array" ref="M610">IF(ROWS(M$13:M610)&gt;COUNTA(K$13:K$1012),"",INDEX(K$13:K$1012,SMALL(IF(K$13:K$1012&lt;&gt;"",ROW(K$13:K$1012)-ROW(K$13)+1),ROWS(M$13:M610))))</f>
        <v>#NUM!</v>
      </c>
      <c r="O610" s="7">
        <f t="shared" si="29"/>
        <v>0</v>
      </c>
      <c r="P610" s="7">
        <f t="shared" si="30"/>
        <v>0</v>
      </c>
    </row>
    <row r="611" spans="1:16" x14ac:dyDescent="0.25">
      <c r="A611" s="9">
        <v>599</v>
      </c>
      <c r="B611" s="56" t="str">
        <f>IF(VLOOKUP(L611,'do 1000 ha'!$B$18:$I$1018,2,0)=0,"",VLOOKUP(L611,'do 1000 ha'!$B$18:$I$1018,2,0))</f>
        <v/>
      </c>
      <c r="C611" s="56" t="str">
        <f>IF(VLOOKUP(L611,'do 1000 ha'!$B$18:$I$1018,4,0)=0,"",VLOOKUP(L611,'do 1000 ha'!$B$18:$I$1018,4,0))</f>
        <v/>
      </c>
      <c r="D611" s="56" t="str">
        <f>IF(VLOOKUP(L611,'do 1000 ha'!$B$18:$I$1018,5,0)=0,"",VLOOKUP(L611,'do 1000 ha'!$B$18:$I$1018,5,0))</f>
        <v/>
      </c>
      <c r="E611" s="56" t="str">
        <f>IF(VLOOKUP(L611,'do 1000 ha'!$B$18:$I$1018,6,0)=0,"",VLOOKUP(L611,'do 1000 ha'!$B$18:$I$1018,6,0))</f>
        <v/>
      </c>
      <c r="F611" s="56" t="str">
        <f>IF(VLOOKUP(L611,'do 1000 ha'!$B$18:$I$1018,7,0)=0,"",VLOOKUP(L611,'do 1000 ha'!$B$18:$I$1018,7,0))</f>
        <v/>
      </c>
      <c r="G611" s="57" t="str">
        <f>IF(VLOOKUP(L611,'do 1000 ha'!$B$18:$I$1018,8,0)=0,"",VLOOKUP(L611,'do 1000 ha'!$B$18:$I$1018,8,0))</f>
        <v/>
      </c>
      <c r="H611" s="25"/>
      <c r="I611" s="53" t="str">
        <f>IF('do 1000 ha'!K617='do 1000 ha'!$AR$8,'do 1000 ha'!AF617,"")</f>
        <v/>
      </c>
      <c r="J611" s="7" t="str">
        <f t="shared" si="28"/>
        <v/>
      </c>
      <c r="K611" s="11" t="str">
        <f t="array" ref="K611">IF(OR(I611=$I$13:I610),"",I611)</f>
        <v/>
      </c>
      <c r="L611" s="7" t="str">
        <f t="array" ref="L611">IFERROR(INDEX(K$13:K$1012,SMALL(IF(K$13:K$1012&lt;&gt;"",ROW(K$13:K$1012)-ROW(K$13)+1),ROWS(K$13:$K611))),"")</f>
        <v/>
      </c>
      <c r="M611" s="47" t="e">
        <f t="array" ref="M611">IF(ROWS(M$13:M611)&gt;COUNTA(K$13:K$1012),"",INDEX(K$13:K$1012,SMALL(IF(K$13:K$1012&lt;&gt;"",ROW(K$13:K$1012)-ROW(K$13)+1),ROWS(M$13:M611))))</f>
        <v>#NUM!</v>
      </c>
      <c r="O611" s="7">
        <f t="shared" si="29"/>
        <v>0</v>
      </c>
      <c r="P611" s="7">
        <f t="shared" si="30"/>
        <v>0</v>
      </c>
    </row>
    <row r="612" spans="1:16" x14ac:dyDescent="0.25">
      <c r="A612" s="9">
        <v>600</v>
      </c>
      <c r="B612" s="56" t="str">
        <f>IF(VLOOKUP(L612,'do 1000 ha'!$B$18:$I$1018,2,0)=0,"",VLOOKUP(L612,'do 1000 ha'!$B$18:$I$1018,2,0))</f>
        <v/>
      </c>
      <c r="C612" s="56" t="str">
        <f>IF(VLOOKUP(L612,'do 1000 ha'!$B$18:$I$1018,4,0)=0,"",VLOOKUP(L612,'do 1000 ha'!$B$18:$I$1018,4,0))</f>
        <v/>
      </c>
      <c r="D612" s="56" t="str">
        <f>IF(VLOOKUP(L612,'do 1000 ha'!$B$18:$I$1018,5,0)=0,"",VLOOKUP(L612,'do 1000 ha'!$B$18:$I$1018,5,0))</f>
        <v/>
      </c>
      <c r="E612" s="56" t="str">
        <f>IF(VLOOKUP(L612,'do 1000 ha'!$B$18:$I$1018,6,0)=0,"",VLOOKUP(L612,'do 1000 ha'!$B$18:$I$1018,6,0))</f>
        <v/>
      </c>
      <c r="F612" s="56" t="str">
        <f>IF(VLOOKUP(L612,'do 1000 ha'!$B$18:$I$1018,7,0)=0,"",VLOOKUP(L612,'do 1000 ha'!$B$18:$I$1018,7,0))</f>
        <v/>
      </c>
      <c r="G612" s="57" t="str">
        <f>IF(VLOOKUP(L612,'do 1000 ha'!$B$18:$I$1018,8,0)=0,"",VLOOKUP(L612,'do 1000 ha'!$B$18:$I$1018,8,0))</f>
        <v/>
      </c>
      <c r="H612" s="25"/>
      <c r="I612" s="53" t="str">
        <f>IF('do 1000 ha'!K618='do 1000 ha'!$AR$8,'do 1000 ha'!AF618,"")</f>
        <v/>
      </c>
      <c r="J612" s="7" t="str">
        <f t="shared" si="28"/>
        <v/>
      </c>
      <c r="K612" s="11" t="str">
        <f t="array" ref="K612">IF(OR(I612=$I$13:I611),"",I612)</f>
        <v/>
      </c>
      <c r="L612" s="7" t="str">
        <f t="array" ref="L612">IFERROR(INDEX(K$13:K$1012,SMALL(IF(K$13:K$1012&lt;&gt;"",ROW(K$13:K$1012)-ROW(K$13)+1),ROWS(K$13:$K612))),"")</f>
        <v/>
      </c>
      <c r="M612" s="47" t="e">
        <f t="array" ref="M612">IF(ROWS(M$13:M612)&gt;COUNTA(K$13:K$1012),"",INDEX(K$13:K$1012,SMALL(IF(K$13:K$1012&lt;&gt;"",ROW(K$13:K$1012)-ROW(K$13)+1),ROWS(M$13:M612))))</f>
        <v>#NUM!</v>
      </c>
      <c r="O612" s="7">
        <f t="shared" si="29"/>
        <v>0</v>
      </c>
      <c r="P612" s="7">
        <f t="shared" si="30"/>
        <v>0</v>
      </c>
    </row>
    <row r="613" spans="1:16" x14ac:dyDescent="0.25">
      <c r="A613" s="9">
        <v>601</v>
      </c>
      <c r="B613" s="56" t="str">
        <f>IF(VLOOKUP(L613,'do 1000 ha'!$B$18:$I$1018,2,0)=0,"",VLOOKUP(L613,'do 1000 ha'!$B$18:$I$1018,2,0))</f>
        <v/>
      </c>
      <c r="C613" s="56" t="str">
        <f>IF(VLOOKUP(L613,'do 1000 ha'!$B$18:$I$1018,4,0)=0,"",VLOOKUP(L613,'do 1000 ha'!$B$18:$I$1018,4,0))</f>
        <v/>
      </c>
      <c r="D613" s="56" t="str">
        <f>IF(VLOOKUP(L613,'do 1000 ha'!$B$18:$I$1018,5,0)=0,"",VLOOKUP(L613,'do 1000 ha'!$B$18:$I$1018,5,0))</f>
        <v/>
      </c>
      <c r="E613" s="56" t="str">
        <f>IF(VLOOKUP(L613,'do 1000 ha'!$B$18:$I$1018,6,0)=0,"",VLOOKUP(L613,'do 1000 ha'!$B$18:$I$1018,6,0))</f>
        <v/>
      </c>
      <c r="F613" s="56" t="str">
        <f>IF(VLOOKUP(L613,'do 1000 ha'!$B$18:$I$1018,7,0)=0,"",VLOOKUP(L613,'do 1000 ha'!$B$18:$I$1018,7,0))</f>
        <v/>
      </c>
      <c r="G613" s="57" t="str">
        <f>IF(VLOOKUP(L613,'do 1000 ha'!$B$18:$I$1018,8,0)=0,"",VLOOKUP(L613,'do 1000 ha'!$B$18:$I$1018,8,0))</f>
        <v/>
      </c>
      <c r="H613" s="25"/>
      <c r="I613" s="53" t="str">
        <f>IF('do 1000 ha'!K619='do 1000 ha'!$AR$8,'do 1000 ha'!AF619,"")</f>
        <v/>
      </c>
      <c r="J613" s="7" t="str">
        <f t="shared" si="28"/>
        <v/>
      </c>
      <c r="K613" s="11" t="str">
        <f t="array" ref="K613">IF(OR(I613=$I$13:I612),"",I613)</f>
        <v/>
      </c>
      <c r="L613" s="7" t="str">
        <f t="array" ref="L613">IFERROR(INDEX(K$13:K$1012,SMALL(IF(K$13:K$1012&lt;&gt;"",ROW(K$13:K$1012)-ROW(K$13)+1),ROWS(K$13:$K613))),"")</f>
        <v/>
      </c>
      <c r="M613" s="47" t="e">
        <f t="array" ref="M613">IF(ROWS(M$13:M613)&gt;COUNTA(K$13:K$1012),"",INDEX(K$13:K$1012,SMALL(IF(K$13:K$1012&lt;&gt;"",ROW(K$13:K$1012)-ROW(K$13)+1),ROWS(M$13:M613))))</f>
        <v>#NUM!</v>
      </c>
      <c r="O613" s="7">
        <f t="shared" si="29"/>
        <v>0</v>
      </c>
      <c r="P613" s="7">
        <f t="shared" si="30"/>
        <v>0</v>
      </c>
    </row>
    <row r="614" spans="1:16" x14ac:dyDescent="0.25">
      <c r="A614" s="9">
        <v>602</v>
      </c>
      <c r="B614" s="56" t="str">
        <f>IF(VLOOKUP(L614,'do 1000 ha'!$B$18:$I$1018,2,0)=0,"",VLOOKUP(L614,'do 1000 ha'!$B$18:$I$1018,2,0))</f>
        <v/>
      </c>
      <c r="C614" s="56" t="str">
        <f>IF(VLOOKUP(L614,'do 1000 ha'!$B$18:$I$1018,4,0)=0,"",VLOOKUP(L614,'do 1000 ha'!$B$18:$I$1018,4,0))</f>
        <v/>
      </c>
      <c r="D614" s="56" t="str">
        <f>IF(VLOOKUP(L614,'do 1000 ha'!$B$18:$I$1018,5,0)=0,"",VLOOKUP(L614,'do 1000 ha'!$B$18:$I$1018,5,0))</f>
        <v/>
      </c>
      <c r="E614" s="56" t="str">
        <f>IF(VLOOKUP(L614,'do 1000 ha'!$B$18:$I$1018,6,0)=0,"",VLOOKUP(L614,'do 1000 ha'!$B$18:$I$1018,6,0))</f>
        <v/>
      </c>
      <c r="F614" s="56" t="str">
        <f>IF(VLOOKUP(L614,'do 1000 ha'!$B$18:$I$1018,7,0)=0,"",VLOOKUP(L614,'do 1000 ha'!$B$18:$I$1018,7,0))</f>
        <v/>
      </c>
      <c r="G614" s="57" t="str">
        <f>IF(VLOOKUP(L614,'do 1000 ha'!$B$18:$I$1018,8,0)=0,"",VLOOKUP(L614,'do 1000 ha'!$B$18:$I$1018,8,0))</f>
        <v/>
      </c>
      <c r="H614" s="25"/>
      <c r="I614" s="53" t="str">
        <f>IF('do 1000 ha'!K620='do 1000 ha'!$AR$8,'do 1000 ha'!AF620,"")</f>
        <v/>
      </c>
      <c r="J614" s="7" t="str">
        <f t="shared" si="28"/>
        <v/>
      </c>
      <c r="K614" s="11" t="str">
        <f t="array" ref="K614">IF(OR(I614=$I$13:I613),"",I614)</f>
        <v/>
      </c>
      <c r="L614" s="7" t="str">
        <f t="array" ref="L614">IFERROR(INDEX(K$13:K$1012,SMALL(IF(K$13:K$1012&lt;&gt;"",ROW(K$13:K$1012)-ROW(K$13)+1),ROWS(K$13:$K614))),"")</f>
        <v/>
      </c>
      <c r="M614" s="47" t="e">
        <f t="array" ref="M614">IF(ROWS(M$13:M614)&gt;COUNTA(K$13:K$1012),"",INDEX(K$13:K$1012,SMALL(IF(K$13:K$1012&lt;&gt;"",ROW(K$13:K$1012)-ROW(K$13)+1),ROWS(M$13:M614))))</f>
        <v>#NUM!</v>
      </c>
      <c r="O614" s="7">
        <f t="shared" si="29"/>
        <v>0</v>
      </c>
      <c r="P614" s="7">
        <f t="shared" si="30"/>
        <v>0</v>
      </c>
    </row>
    <row r="615" spans="1:16" x14ac:dyDescent="0.25">
      <c r="A615" s="9">
        <v>603</v>
      </c>
      <c r="B615" s="56" t="str">
        <f>IF(VLOOKUP(L615,'do 1000 ha'!$B$18:$I$1018,2,0)=0,"",VLOOKUP(L615,'do 1000 ha'!$B$18:$I$1018,2,0))</f>
        <v/>
      </c>
      <c r="C615" s="56" t="str">
        <f>IF(VLOOKUP(L615,'do 1000 ha'!$B$18:$I$1018,4,0)=0,"",VLOOKUP(L615,'do 1000 ha'!$B$18:$I$1018,4,0))</f>
        <v/>
      </c>
      <c r="D615" s="56" t="str">
        <f>IF(VLOOKUP(L615,'do 1000 ha'!$B$18:$I$1018,5,0)=0,"",VLOOKUP(L615,'do 1000 ha'!$B$18:$I$1018,5,0))</f>
        <v/>
      </c>
      <c r="E615" s="56" t="str">
        <f>IF(VLOOKUP(L615,'do 1000 ha'!$B$18:$I$1018,6,0)=0,"",VLOOKUP(L615,'do 1000 ha'!$B$18:$I$1018,6,0))</f>
        <v/>
      </c>
      <c r="F615" s="56" t="str">
        <f>IF(VLOOKUP(L615,'do 1000 ha'!$B$18:$I$1018,7,0)=0,"",VLOOKUP(L615,'do 1000 ha'!$B$18:$I$1018,7,0))</f>
        <v/>
      </c>
      <c r="G615" s="57" t="str">
        <f>IF(VLOOKUP(L615,'do 1000 ha'!$B$18:$I$1018,8,0)=0,"",VLOOKUP(L615,'do 1000 ha'!$B$18:$I$1018,8,0))</f>
        <v/>
      </c>
      <c r="H615" s="25"/>
      <c r="I615" s="53" t="str">
        <f>IF('do 1000 ha'!K621='do 1000 ha'!$AR$8,'do 1000 ha'!AF621,"")</f>
        <v/>
      </c>
      <c r="J615" s="7" t="str">
        <f t="shared" si="28"/>
        <v/>
      </c>
      <c r="K615" s="11" t="str">
        <f t="array" ref="K615">IF(OR(I615=$I$13:I614),"",I615)</f>
        <v/>
      </c>
      <c r="L615" s="7" t="str">
        <f t="array" ref="L615">IFERROR(INDEX(K$13:K$1012,SMALL(IF(K$13:K$1012&lt;&gt;"",ROW(K$13:K$1012)-ROW(K$13)+1),ROWS(K$13:$K615))),"")</f>
        <v/>
      </c>
      <c r="M615" s="47" t="e">
        <f t="array" ref="M615">IF(ROWS(M$13:M615)&gt;COUNTA(K$13:K$1012),"",INDEX(K$13:K$1012,SMALL(IF(K$13:K$1012&lt;&gt;"",ROW(K$13:K$1012)-ROW(K$13)+1),ROWS(M$13:M615))))</f>
        <v>#NUM!</v>
      </c>
      <c r="O615" s="7">
        <f t="shared" si="29"/>
        <v>0</v>
      </c>
      <c r="P615" s="7">
        <f t="shared" si="30"/>
        <v>0</v>
      </c>
    </row>
    <row r="616" spans="1:16" x14ac:dyDescent="0.25">
      <c r="A616" s="9">
        <v>604</v>
      </c>
      <c r="B616" s="56" t="str">
        <f>IF(VLOOKUP(L616,'do 1000 ha'!$B$18:$I$1018,2,0)=0,"",VLOOKUP(L616,'do 1000 ha'!$B$18:$I$1018,2,0))</f>
        <v/>
      </c>
      <c r="C616" s="56" t="str">
        <f>IF(VLOOKUP(L616,'do 1000 ha'!$B$18:$I$1018,4,0)=0,"",VLOOKUP(L616,'do 1000 ha'!$B$18:$I$1018,4,0))</f>
        <v/>
      </c>
      <c r="D616" s="56" t="str">
        <f>IF(VLOOKUP(L616,'do 1000 ha'!$B$18:$I$1018,5,0)=0,"",VLOOKUP(L616,'do 1000 ha'!$B$18:$I$1018,5,0))</f>
        <v/>
      </c>
      <c r="E616" s="56" t="str">
        <f>IF(VLOOKUP(L616,'do 1000 ha'!$B$18:$I$1018,6,0)=0,"",VLOOKUP(L616,'do 1000 ha'!$B$18:$I$1018,6,0))</f>
        <v/>
      </c>
      <c r="F616" s="56" t="str">
        <f>IF(VLOOKUP(L616,'do 1000 ha'!$B$18:$I$1018,7,0)=0,"",VLOOKUP(L616,'do 1000 ha'!$B$18:$I$1018,7,0))</f>
        <v/>
      </c>
      <c r="G616" s="57" t="str">
        <f>IF(VLOOKUP(L616,'do 1000 ha'!$B$18:$I$1018,8,0)=0,"",VLOOKUP(L616,'do 1000 ha'!$B$18:$I$1018,8,0))</f>
        <v/>
      </c>
      <c r="H616" s="25"/>
      <c r="I616" s="53" t="str">
        <f>IF('do 1000 ha'!K622='do 1000 ha'!$AR$8,'do 1000 ha'!AF622,"")</f>
        <v/>
      </c>
      <c r="J616" s="7" t="str">
        <f t="shared" si="28"/>
        <v/>
      </c>
      <c r="K616" s="11" t="str">
        <f t="array" ref="K616">IF(OR(I616=$I$13:I615),"",I616)</f>
        <v/>
      </c>
      <c r="L616" s="7" t="str">
        <f t="array" ref="L616">IFERROR(INDEX(K$13:K$1012,SMALL(IF(K$13:K$1012&lt;&gt;"",ROW(K$13:K$1012)-ROW(K$13)+1),ROWS(K$13:$K616))),"")</f>
        <v/>
      </c>
      <c r="M616" s="47" t="e">
        <f t="array" ref="M616">IF(ROWS(M$13:M616)&gt;COUNTA(K$13:K$1012),"",INDEX(K$13:K$1012,SMALL(IF(K$13:K$1012&lt;&gt;"",ROW(K$13:K$1012)-ROW(K$13)+1),ROWS(M$13:M616))))</f>
        <v>#NUM!</v>
      </c>
      <c r="O616" s="7">
        <f t="shared" si="29"/>
        <v>0</v>
      </c>
      <c r="P616" s="7">
        <f t="shared" si="30"/>
        <v>0</v>
      </c>
    </row>
    <row r="617" spans="1:16" x14ac:dyDescent="0.25">
      <c r="A617" s="9">
        <v>605</v>
      </c>
      <c r="B617" s="56" t="str">
        <f>IF(VLOOKUP(L617,'do 1000 ha'!$B$18:$I$1018,2,0)=0,"",VLOOKUP(L617,'do 1000 ha'!$B$18:$I$1018,2,0))</f>
        <v/>
      </c>
      <c r="C617" s="56" t="str">
        <f>IF(VLOOKUP(L617,'do 1000 ha'!$B$18:$I$1018,4,0)=0,"",VLOOKUP(L617,'do 1000 ha'!$B$18:$I$1018,4,0))</f>
        <v/>
      </c>
      <c r="D617" s="56" t="str">
        <f>IF(VLOOKUP(L617,'do 1000 ha'!$B$18:$I$1018,5,0)=0,"",VLOOKUP(L617,'do 1000 ha'!$B$18:$I$1018,5,0))</f>
        <v/>
      </c>
      <c r="E617" s="56" t="str">
        <f>IF(VLOOKUP(L617,'do 1000 ha'!$B$18:$I$1018,6,0)=0,"",VLOOKUP(L617,'do 1000 ha'!$B$18:$I$1018,6,0))</f>
        <v/>
      </c>
      <c r="F617" s="56" t="str">
        <f>IF(VLOOKUP(L617,'do 1000 ha'!$B$18:$I$1018,7,0)=0,"",VLOOKUP(L617,'do 1000 ha'!$B$18:$I$1018,7,0))</f>
        <v/>
      </c>
      <c r="G617" s="57" t="str">
        <f>IF(VLOOKUP(L617,'do 1000 ha'!$B$18:$I$1018,8,0)=0,"",VLOOKUP(L617,'do 1000 ha'!$B$18:$I$1018,8,0))</f>
        <v/>
      </c>
      <c r="H617" s="25"/>
      <c r="I617" s="53" t="str">
        <f>IF('do 1000 ha'!K623='do 1000 ha'!$AR$8,'do 1000 ha'!AF623,"")</f>
        <v/>
      </c>
      <c r="J617" s="7" t="str">
        <f t="shared" si="28"/>
        <v/>
      </c>
      <c r="K617" s="11" t="str">
        <f t="array" ref="K617">IF(OR(I617=$I$13:I616),"",I617)</f>
        <v/>
      </c>
      <c r="L617" s="7" t="str">
        <f t="array" ref="L617">IFERROR(INDEX(K$13:K$1012,SMALL(IF(K$13:K$1012&lt;&gt;"",ROW(K$13:K$1012)-ROW(K$13)+1),ROWS(K$13:$K617))),"")</f>
        <v/>
      </c>
      <c r="M617" s="47" t="e">
        <f t="array" ref="M617">IF(ROWS(M$13:M617)&gt;COUNTA(K$13:K$1012),"",INDEX(K$13:K$1012,SMALL(IF(K$13:K$1012&lt;&gt;"",ROW(K$13:K$1012)-ROW(K$13)+1),ROWS(M$13:M617))))</f>
        <v>#NUM!</v>
      </c>
      <c r="O617" s="7">
        <f t="shared" si="29"/>
        <v>0</v>
      </c>
      <c r="P617" s="7">
        <f t="shared" si="30"/>
        <v>0</v>
      </c>
    </row>
    <row r="618" spans="1:16" x14ac:dyDescent="0.25">
      <c r="A618" s="9">
        <v>606</v>
      </c>
      <c r="B618" s="56" t="str">
        <f>IF(VLOOKUP(L618,'do 1000 ha'!$B$18:$I$1018,2,0)=0,"",VLOOKUP(L618,'do 1000 ha'!$B$18:$I$1018,2,0))</f>
        <v/>
      </c>
      <c r="C618" s="56" t="str">
        <f>IF(VLOOKUP(L618,'do 1000 ha'!$B$18:$I$1018,4,0)=0,"",VLOOKUP(L618,'do 1000 ha'!$B$18:$I$1018,4,0))</f>
        <v/>
      </c>
      <c r="D618" s="56" t="str">
        <f>IF(VLOOKUP(L618,'do 1000 ha'!$B$18:$I$1018,5,0)=0,"",VLOOKUP(L618,'do 1000 ha'!$B$18:$I$1018,5,0))</f>
        <v/>
      </c>
      <c r="E618" s="56" t="str">
        <f>IF(VLOOKUP(L618,'do 1000 ha'!$B$18:$I$1018,6,0)=0,"",VLOOKUP(L618,'do 1000 ha'!$B$18:$I$1018,6,0))</f>
        <v/>
      </c>
      <c r="F618" s="56" t="str">
        <f>IF(VLOOKUP(L618,'do 1000 ha'!$B$18:$I$1018,7,0)=0,"",VLOOKUP(L618,'do 1000 ha'!$B$18:$I$1018,7,0))</f>
        <v/>
      </c>
      <c r="G618" s="57" t="str">
        <f>IF(VLOOKUP(L618,'do 1000 ha'!$B$18:$I$1018,8,0)=0,"",VLOOKUP(L618,'do 1000 ha'!$B$18:$I$1018,8,0))</f>
        <v/>
      </c>
      <c r="H618" s="25"/>
      <c r="I618" s="53" t="str">
        <f>IF('do 1000 ha'!K624='do 1000 ha'!$AR$8,'do 1000 ha'!AF624,"")</f>
        <v/>
      </c>
      <c r="J618" s="7" t="str">
        <f t="shared" si="28"/>
        <v/>
      </c>
      <c r="K618" s="11" t="str">
        <f t="array" ref="K618">IF(OR(I618=$I$13:I617),"",I618)</f>
        <v/>
      </c>
      <c r="L618" s="7" t="str">
        <f t="array" ref="L618">IFERROR(INDEX(K$13:K$1012,SMALL(IF(K$13:K$1012&lt;&gt;"",ROW(K$13:K$1012)-ROW(K$13)+1),ROWS(K$13:$K618))),"")</f>
        <v/>
      </c>
      <c r="M618" s="47" t="e">
        <f t="array" ref="M618">IF(ROWS(M$13:M618)&gt;COUNTA(K$13:K$1012),"",INDEX(K$13:K$1012,SMALL(IF(K$13:K$1012&lt;&gt;"",ROW(K$13:K$1012)-ROW(K$13)+1),ROWS(M$13:M618))))</f>
        <v>#NUM!</v>
      </c>
      <c r="O618" s="7">
        <f t="shared" si="29"/>
        <v>0</v>
      </c>
      <c r="P618" s="7">
        <f t="shared" si="30"/>
        <v>0</v>
      </c>
    </row>
    <row r="619" spans="1:16" x14ac:dyDescent="0.25">
      <c r="A619" s="9">
        <v>607</v>
      </c>
      <c r="B619" s="56" t="str">
        <f>IF(VLOOKUP(L619,'do 1000 ha'!$B$18:$I$1018,2,0)=0,"",VLOOKUP(L619,'do 1000 ha'!$B$18:$I$1018,2,0))</f>
        <v/>
      </c>
      <c r="C619" s="56" t="str">
        <f>IF(VLOOKUP(L619,'do 1000 ha'!$B$18:$I$1018,4,0)=0,"",VLOOKUP(L619,'do 1000 ha'!$B$18:$I$1018,4,0))</f>
        <v/>
      </c>
      <c r="D619" s="56" t="str">
        <f>IF(VLOOKUP(L619,'do 1000 ha'!$B$18:$I$1018,5,0)=0,"",VLOOKUP(L619,'do 1000 ha'!$B$18:$I$1018,5,0))</f>
        <v/>
      </c>
      <c r="E619" s="56" t="str">
        <f>IF(VLOOKUP(L619,'do 1000 ha'!$B$18:$I$1018,6,0)=0,"",VLOOKUP(L619,'do 1000 ha'!$B$18:$I$1018,6,0))</f>
        <v/>
      </c>
      <c r="F619" s="56" t="str">
        <f>IF(VLOOKUP(L619,'do 1000 ha'!$B$18:$I$1018,7,0)=0,"",VLOOKUP(L619,'do 1000 ha'!$B$18:$I$1018,7,0))</f>
        <v/>
      </c>
      <c r="G619" s="57" t="str">
        <f>IF(VLOOKUP(L619,'do 1000 ha'!$B$18:$I$1018,8,0)=0,"",VLOOKUP(L619,'do 1000 ha'!$B$18:$I$1018,8,0))</f>
        <v/>
      </c>
      <c r="H619" s="25"/>
      <c r="I619" s="53" t="str">
        <f>IF('do 1000 ha'!K625='do 1000 ha'!$AR$8,'do 1000 ha'!AF625,"")</f>
        <v/>
      </c>
      <c r="J619" s="7" t="str">
        <f t="shared" si="28"/>
        <v/>
      </c>
      <c r="K619" s="11" t="str">
        <f t="array" ref="K619">IF(OR(I619=$I$13:I618),"",I619)</f>
        <v/>
      </c>
      <c r="L619" s="7" t="str">
        <f t="array" ref="L619">IFERROR(INDEX(K$13:K$1012,SMALL(IF(K$13:K$1012&lt;&gt;"",ROW(K$13:K$1012)-ROW(K$13)+1),ROWS(K$13:$K619))),"")</f>
        <v/>
      </c>
      <c r="M619" s="47" t="e">
        <f t="array" ref="M619">IF(ROWS(M$13:M619)&gt;COUNTA(K$13:K$1012),"",INDEX(K$13:K$1012,SMALL(IF(K$13:K$1012&lt;&gt;"",ROW(K$13:K$1012)-ROW(K$13)+1),ROWS(M$13:M619))))</f>
        <v>#NUM!</v>
      </c>
      <c r="O619" s="7">
        <f t="shared" si="29"/>
        <v>0</v>
      </c>
      <c r="P619" s="7">
        <f t="shared" si="30"/>
        <v>0</v>
      </c>
    </row>
    <row r="620" spans="1:16" x14ac:dyDescent="0.25">
      <c r="A620" s="9">
        <v>608</v>
      </c>
      <c r="B620" s="56" t="str">
        <f>IF(VLOOKUP(L620,'do 1000 ha'!$B$18:$I$1018,2,0)=0,"",VLOOKUP(L620,'do 1000 ha'!$B$18:$I$1018,2,0))</f>
        <v/>
      </c>
      <c r="C620" s="56" t="str">
        <f>IF(VLOOKUP(L620,'do 1000 ha'!$B$18:$I$1018,4,0)=0,"",VLOOKUP(L620,'do 1000 ha'!$B$18:$I$1018,4,0))</f>
        <v/>
      </c>
      <c r="D620" s="56" t="str">
        <f>IF(VLOOKUP(L620,'do 1000 ha'!$B$18:$I$1018,5,0)=0,"",VLOOKUP(L620,'do 1000 ha'!$B$18:$I$1018,5,0))</f>
        <v/>
      </c>
      <c r="E620" s="56" t="str">
        <f>IF(VLOOKUP(L620,'do 1000 ha'!$B$18:$I$1018,6,0)=0,"",VLOOKUP(L620,'do 1000 ha'!$B$18:$I$1018,6,0))</f>
        <v/>
      </c>
      <c r="F620" s="56" t="str">
        <f>IF(VLOOKUP(L620,'do 1000 ha'!$B$18:$I$1018,7,0)=0,"",VLOOKUP(L620,'do 1000 ha'!$B$18:$I$1018,7,0))</f>
        <v/>
      </c>
      <c r="G620" s="57" t="str">
        <f>IF(VLOOKUP(L620,'do 1000 ha'!$B$18:$I$1018,8,0)=0,"",VLOOKUP(L620,'do 1000 ha'!$B$18:$I$1018,8,0))</f>
        <v/>
      </c>
      <c r="H620" s="25"/>
      <c r="I620" s="53" t="str">
        <f>IF('do 1000 ha'!K626='do 1000 ha'!$AR$8,'do 1000 ha'!AF626,"")</f>
        <v/>
      </c>
      <c r="J620" s="7" t="str">
        <f t="shared" si="28"/>
        <v/>
      </c>
      <c r="K620" s="11" t="str">
        <f t="array" ref="K620">IF(OR(I620=$I$13:I619),"",I620)</f>
        <v/>
      </c>
      <c r="L620" s="7" t="str">
        <f t="array" ref="L620">IFERROR(INDEX(K$13:K$1012,SMALL(IF(K$13:K$1012&lt;&gt;"",ROW(K$13:K$1012)-ROW(K$13)+1),ROWS(K$13:$K620))),"")</f>
        <v/>
      </c>
      <c r="M620" s="47" t="e">
        <f t="array" ref="M620">IF(ROWS(M$13:M620)&gt;COUNTA(K$13:K$1012),"",INDEX(K$13:K$1012,SMALL(IF(K$13:K$1012&lt;&gt;"",ROW(K$13:K$1012)-ROW(K$13)+1),ROWS(M$13:M620))))</f>
        <v>#NUM!</v>
      </c>
      <c r="O620" s="7">
        <f t="shared" si="29"/>
        <v>0</v>
      </c>
      <c r="P620" s="7">
        <f t="shared" si="30"/>
        <v>0</v>
      </c>
    </row>
    <row r="621" spans="1:16" x14ac:dyDescent="0.25">
      <c r="A621" s="9">
        <v>609</v>
      </c>
      <c r="B621" s="56" t="str">
        <f>IF(VLOOKUP(L621,'do 1000 ha'!$B$18:$I$1018,2,0)=0,"",VLOOKUP(L621,'do 1000 ha'!$B$18:$I$1018,2,0))</f>
        <v/>
      </c>
      <c r="C621" s="56" t="str">
        <f>IF(VLOOKUP(L621,'do 1000 ha'!$B$18:$I$1018,4,0)=0,"",VLOOKUP(L621,'do 1000 ha'!$B$18:$I$1018,4,0))</f>
        <v/>
      </c>
      <c r="D621" s="56" t="str">
        <f>IF(VLOOKUP(L621,'do 1000 ha'!$B$18:$I$1018,5,0)=0,"",VLOOKUP(L621,'do 1000 ha'!$B$18:$I$1018,5,0))</f>
        <v/>
      </c>
      <c r="E621" s="56" t="str">
        <f>IF(VLOOKUP(L621,'do 1000 ha'!$B$18:$I$1018,6,0)=0,"",VLOOKUP(L621,'do 1000 ha'!$B$18:$I$1018,6,0))</f>
        <v/>
      </c>
      <c r="F621" s="56" t="str">
        <f>IF(VLOOKUP(L621,'do 1000 ha'!$B$18:$I$1018,7,0)=0,"",VLOOKUP(L621,'do 1000 ha'!$B$18:$I$1018,7,0))</f>
        <v/>
      </c>
      <c r="G621" s="57" t="str">
        <f>IF(VLOOKUP(L621,'do 1000 ha'!$B$18:$I$1018,8,0)=0,"",VLOOKUP(L621,'do 1000 ha'!$B$18:$I$1018,8,0))</f>
        <v/>
      </c>
      <c r="H621" s="25"/>
      <c r="I621" s="53" t="str">
        <f>IF('do 1000 ha'!K627='do 1000 ha'!$AR$8,'do 1000 ha'!AF627,"")</f>
        <v/>
      </c>
      <c r="J621" s="7" t="str">
        <f t="shared" si="28"/>
        <v/>
      </c>
      <c r="K621" s="11" t="str">
        <f t="array" ref="K621">IF(OR(I621=$I$13:I620),"",I621)</f>
        <v/>
      </c>
      <c r="L621" s="7" t="str">
        <f t="array" ref="L621">IFERROR(INDEX(K$13:K$1012,SMALL(IF(K$13:K$1012&lt;&gt;"",ROW(K$13:K$1012)-ROW(K$13)+1),ROWS(K$13:$K621))),"")</f>
        <v/>
      </c>
      <c r="M621" s="47" t="e">
        <f t="array" ref="M621">IF(ROWS(M$13:M621)&gt;COUNTA(K$13:K$1012),"",INDEX(K$13:K$1012,SMALL(IF(K$13:K$1012&lt;&gt;"",ROW(K$13:K$1012)-ROW(K$13)+1),ROWS(M$13:M621))))</f>
        <v>#NUM!</v>
      </c>
      <c r="O621" s="7">
        <f t="shared" si="29"/>
        <v>0</v>
      </c>
      <c r="P621" s="7">
        <f t="shared" si="30"/>
        <v>0</v>
      </c>
    </row>
    <row r="622" spans="1:16" x14ac:dyDescent="0.25">
      <c r="A622" s="9">
        <v>610</v>
      </c>
      <c r="B622" s="56" t="str">
        <f>IF(VLOOKUP(L622,'do 1000 ha'!$B$18:$I$1018,2,0)=0,"",VLOOKUP(L622,'do 1000 ha'!$B$18:$I$1018,2,0))</f>
        <v/>
      </c>
      <c r="C622" s="56" t="str">
        <f>IF(VLOOKUP(L622,'do 1000 ha'!$B$18:$I$1018,4,0)=0,"",VLOOKUP(L622,'do 1000 ha'!$B$18:$I$1018,4,0))</f>
        <v/>
      </c>
      <c r="D622" s="56" t="str">
        <f>IF(VLOOKUP(L622,'do 1000 ha'!$B$18:$I$1018,5,0)=0,"",VLOOKUP(L622,'do 1000 ha'!$B$18:$I$1018,5,0))</f>
        <v/>
      </c>
      <c r="E622" s="56" t="str">
        <f>IF(VLOOKUP(L622,'do 1000 ha'!$B$18:$I$1018,6,0)=0,"",VLOOKUP(L622,'do 1000 ha'!$B$18:$I$1018,6,0))</f>
        <v/>
      </c>
      <c r="F622" s="56" t="str">
        <f>IF(VLOOKUP(L622,'do 1000 ha'!$B$18:$I$1018,7,0)=0,"",VLOOKUP(L622,'do 1000 ha'!$B$18:$I$1018,7,0))</f>
        <v/>
      </c>
      <c r="G622" s="57" t="str">
        <f>IF(VLOOKUP(L622,'do 1000 ha'!$B$18:$I$1018,8,0)=0,"",VLOOKUP(L622,'do 1000 ha'!$B$18:$I$1018,8,0))</f>
        <v/>
      </c>
      <c r="H622" s="25"/>
      <c r="I622" s="53" t="str">
        <f>IF('do 1000 ha'!K628='do 1000 ha'!$AR$8,'do 1000 ha'!AF628,"")</f>
        <v/>
      </c>
      <c r="J622" s="7" t="str">
        <f t="shared" si="28"/>
        <v/>
      </c>
      <c r="K622" s="11" t="str">
        <f t="array" ref="K622">IF(OR(I622=$I$13:I621),"",I622)</f>
        <v/>
      </c>
      <c r="L622" s="7" t="str">
        <f t="array" ref="L622">IFERROR(INDEX(K$13:K$1012,SMALL(IF(K$13:K$1012&lt;&gt;"",ROW(K$13:K$1012)-ROW(K$13)+1),ROWS(K$13:$K622))),"")</f>
        <v/>
      </c>
      <c r="M622" s="47" t="e">
        <f t="array" ref="M622">IF(ROWS(M$13:M622)&gt;COUNTA(K$13:K$1012),"",INDEX(K$13:K$1012,SMALL(IF(K$13:K$1012&lt;&gt;"",ROW(K$13:K$1012)-ROW(K$13)+1),ROWS(M$13:M622))))</f>
        <v>#NUM!</v>
      </c>
      <c r="O622" s="7">
        <f t="shared" si="29"/>
        <v>0</v>
      </c>
      <c r="P622" s="7">
        <f t="shared" si="30"/>
        <v>0</v>
      </c>
    </row>
    <row r="623" spans="1:16" x14ac:dyDescent="0.25">
      <c r="A623" s="9">
        <v>611</v>
      </c>
      <c r="B623" s="56" t="str">
        <f>IF(VLOOKUP(L623,'do 1000 ha'!$B$18:$I$1018,2,0)=0,"",VLOOKUP(L623,'do 1000 ha'!$B$18:$I$1018,2,0))</f>
        <v/>
      </c>
      <c r="C623" s="56" t="str">
        <f>IF(VLOOKUP(L623,'do 1000 ha'!$B$18:$I$1018,4,0)=0,"",VLOOKUP(L623,'do 1000 ha'!$B$18:$I$1018,4,0))</f>
        <v/>
      </c>
      <c r="D623" s="56" t="str">
        <f>IF(VLOOKUP(L623,'do 1000 ha'!$B$18:$I$1018,5,0)=0,"",VLOOKUP(L623,'do 1000 ha'!$B$18:$I$1018,5,0))</f>
        <v/>
      </c>
      <c r="E623" s="56" t="str">
        <f>IF(VLOOKUP(L623,'do 1000 ha'!$B$18:$I$1018,6,0)=0,"",VLOOKUP(L623,'do 1000 ha'!$B$18:$I$1018,6,0))</f>
        <v/>
      </c>
      <c r="F623" s="56" t="str">
        <f>IF(VLOOKUP(L623,'do 1000 ha'!$B$18:$I$1018,7,0)=0,"",VLOOKUP(L623,'do 1000 ha'!$B$18:$I$1018,7,0))</f>
        <v/>
      </c>
      <c r="G623" s="57" t="str">
        <f>IF(VLOOKUP(L623,'do 1000 ha'!$B$18:$I$1018,8,0)=0,"",VLOOKUP(L623,'do 1000 ha'!$B$18:$I$1018,8,0))</f>
        <v/>
      </c>
      <c r="H623" s="25"/>
      <c r="I623" s="53" t="str">
        <f>IF('do 1000 ha'!K629='do 1000 ha'!$AR$8,'do 1000 ha'!AF629,"")</f>
        <v/>
      </c>
      <c r="J623" s="7" t="str">
        <f t="shared" si="28"/>
        <v/>
      </c>
      <c r="K623" s="11" t="str">
        <f t="array" ref="K623">IF(OR(I623=$I$13:I622),"",I623)</f>
        <v/>
      </c>
      <c r="L623" s="7" t="str">
        <f t="array" ref="L623">IFERROR(INDEX(K$13:K$1012,SMALL(IF(K$13:K$1012&lt;&gt;"",ROW(K$13:K$1012)-ROW(K$13)+1),ROWS(K$13:$K623))),"")</f>
        <v/>
      </c>
      <c r="M623" s="47" t="e">
        <f t="array" ref="M623">IF(ROWS(M$13:M623)&gt;COUNTA(K$13:K$1012),"",INDEX(K$13:K$1012,SMALL(IF(K$13:K$1012&lt;&gt;"",ROW(K$13:K$1012)-ROW(K$13)+1),ROWS(M$13:M623))))</f>
        <v>#NUM!</v>
      </c>
      <c r="O623" s="7">
        <f t="shared" si="29"/>
        <v>0</v>
      </c>
      <c r="P623" s="7">
        <f t="shared" si="30"/>
        <v>0</v>
      </c>
    </row>
    <row r="624" spans="1:16" x14ac:dyDescent="0.25">
      <c r="A624" s="9">
        <v>612</v>
      </c>
      <c r="B624" s="56" t="str">
        <f>IF(VLOOKUP(L624,'do 1000 ha'!$B$18:$I$1018,2,0)=0,"",VLOOKUP(L624,'do 1000 ha'!$B$18:$I$1018,2,0))</f>
        <v/>
      </c>
      <c r="C624" s="56" t="str">
        <f>IF(VLOOKUP(L624,'do 1000 ha'!$B$18:$I$1018,4,0)=0,"",VLOOKUP(L624,'do 1000 ha'!$B$18:$I$1018,4,0))</f>
        <v/>
      </c>
      <c r="D624" s="56" t="str">
        <f>IF(VLOOKUP(L624,'do 1000 ha'!$B$18:$I$1018,5,0)=0,"",VLOOKUP(L624,'do 1000 ha'!$B$18:$I$1018,5,0))</f>
        <v/>
      </c>
      <c r="E624" s="56" t="str">
        <f>IF(VLOOKUP(L624,'do 1000 ha'!$B$18:$I$1018,6,0)=0,"",VLOOKUP(L624,'do 1000 ha'!$B$18:$I$1018,6,0))</f>
        <v/>
      </c>
      <c r="F624" s="56" t="str">
        <f>IF(VLOOKUP(L624,'do 1000 ha'!$B$18:$I$1018,7,0)=0,"",VLOOKUP(L624,'do 1000 ha'!$B$18:$I$1018,7,0))</f>
        <v/>
      </c>
      <c r="G624" s="57" t="str">
        <f>IF(VLOOKUP(L624,'do 1000 ha'!$B$18:$I$1018,8,0)=0,"",VLOOKUP(L624,'do 1000 ha'!$B$18:$I$1018,8,0))</f>
        <v/>
      </c>
      <c r="H624" s="25"/>
      <c r="I624" s="53" t="str">
        <f>IF('do 1000 ha'!K630='do 1000 ha'!$AR$8,'do 1000 ha'!AF630,"")</f>
        <v/>
      </c>
      <c r="J624" s="7" t="str">
        <f t="shared" si="28"/>
        <v/>
      </c>
      <c r="K624" s="11" t="str">
        <f t="array" ref="K624">IF(OR(I624=$I$13:I623),"",I624)</f>
        <v/>
      </c>
      <c r="L624" s="7" t="str">
        <f t="array" ref="L624">IFERROR(INDEX(K$13:K$1012,SMALL(IF(K$13:K$1012&lt;&gt;"",ROW(K$13:K$1012)-ROW(K$13)+1),ROWS(K$13:$K624))),"")</f>
        <v/>
      </c>
      <c r="M624" s="47" t="e">
        <f t="array" ref="M624">IF(ROWS(M$13:M624)&gt;COUNTA(K$13:K$1012),"",INDEX(K$13:K$1012,SMALL(IF(K$13:K$1012&lt;&gt;"",ROW(K$13:K$1012)-ROW(K$13)+1),ROWS(M$13:M624))))</f>
        <v>#NUM!</v>
      </c>
      <c r="O624" s="7">
        <f t="shared" si="29"/>
        <v>0</v>
      </c>
      <c r="P624" s="7">
        <f t="shared" si="30"/>
        <v>0</v>
      </c>
    </row>
    <row r="625" spans="1:16" x14ac:dyDescent="0.25">
      <c r="A625" s="9">
        <v>613</v>
      </c>
      <c r="B625" s="56" t="str">
        <f>IF(VLOOKUP(L625,'do 1000 ha'!$B$18:$I$1018,2,0)=0,"",VLOOKUP(L625,'do 1000 ha'!$B$18:$I$1018,2,0))</f>
        <v/>
      </c>
      <c r="C625" s="56" t="str">
        <f>IF(VLOOKUP(L625,'do 1000 ha'!$B$18:$I$1018,4,0)=0,"",VLOOKUP(L625,'do 1000 ha'!$B$18:$I$1018,4,0))</f>
        <v/>
      </c>
      <c r="D625" s="56" t="str">
        <f>IF(VLOOKUP(L625,'do 1000 ha'!$B$18:$I$1018,5,0)=0,"",VLOOKUP(L625,'do 1000 ha'!$B$18:$I$1018,5,0))</f>
        <v/>
      </c>
      <c r="E625" s="56" t="str">
        <f>IF(VLOOKUP(L625,'do 1000 ha'!$B$18:$I$1018,6,0)=0,"",VLOOKUP(L625,'do 1000 ha'!$B$18:$I$1018,6,0))</f>
        <v/>
      </c>
      <c r="F625" s="56" t="str">
        <f>IF(VLOOKUP(L625,'do 1000 ha'!$B$18:$I$1018,7,0)=0,"",VLOOKUP(L625,'do 1000 ha'!$B$18:$I$1018,7,0))</f>
        <v/>
      </c>
      <c r="G625" s="57" t="str">
        <f>IF(VLOOKUP(L625,'do 1000 ha'!$B$18:$I$1018,8,0)=0,"",VLOOKUP(L625,'do 1000 ha'!$B$18:$I$1018,8,0))</f>
        <v/>
      </c>
      <c r="H625" s="25"/>
      <c r="I625" s="53" t="str">
        <f>IF('do 1000 ha'!K631='do 1000 ha'!$AR$8,'do 1000 ha'!AF631,"")</f>
        <v/>
      </c>
      <c r="J625" s="7" t="str">
        <f t="shared" si="28"/>
        <v/>
      </c>
      <c r="K625" s="11" t="str">
        <f t="array" ref="K625">IF(OR(I625=$I$13:I624),"",I625)</f>
        <v/>
      </c>
      <c r="L625" s="7" t="str">
        <f t="array" ref="L625">IFERROR(INDEX(K$13:K$1012,SMALL(IF(K$13:K$1012&lt;&gt;"",ROW(K$13:K$1012)-ROW(K$13)+1),ROWS(K$13:$K625))),"")</f>
        <v/>
      </c>
      <c r="M625" s="47" t="e">
        <f t="array" ref="M625">IF(ROWS(M$13:M625)&gt;COUNTA(K$13:K$1012),"",INDEX(K$13:K$1012,SMALL(IF(K$13:K$1012&lt;&gt;"",ROW(K$13:K$1012)-ROW(K$13)+1),ROWS(M$13:M625))))</f>
        <v>#NUM!</v>
      </c>
      <c r="O625" s="7">
        <f t="shared" si="29"/>
        <v>0</v>
      </c>
      <c r="P625" s="7">
        <f t="shared" si="30"/>
        <v>0</v>
      </c>
    </row>
    <row r="626" spans="1:16" x14ac:dyDescent="0.25">
      <c r="A626" s="9">
        <v>614</v>
      </c>
      <c r="B626" s="56" t="str">
        <f>IF(VLOOKUP(L626,'do 1000 ha'!$B$18:$I$1018,2,0)=0,"",VLOOKUP(L626,'do 1000 ha'!$B$18:$I$1018,2,0))</f>
        <v/>
      </c>
      <c r="C626" s="56" t="str">
        <f>IF(VLOOKUP(L626,'do 1000 ha'!$B$18:$I$1018,4,0)=0,"",VLOOKUP(L626,'do 1000 ha'!$B$18:$I$1018,4,0))</f>
        <v/>
      </c>
      <c r="D626" s="56" t="str">
        <f>IF(VLOOKUP(L626,'do 1000 ha'!$B$18:$I$1018,5,0)=0,"",VLOOKUP(L626,'do 1000 ha'!$B$18:$I$1018,5,0))</f>
        <v/>
      </c>
      <c r="E626" s="56" t="str">
        <f>IF(VLOOKUP(L626,'do 1000 ha'!$B$18:$I$1018,6,0)=0,"",VLOOKUP(L626,'do 1000 ha'!$B$18:$I$1018,6,0))</f>
        <v/>
      </c>
      <c r="F626" s="56" t="str">
        <f>IF(VLOOKUP(L626,'do 1000 ha'!$B$18:$I$1018,7,0)=0,"",VLOOKUP(L626,'do 1000 ha'!$B$18:$I$1018,7,0))</f>
        <v/>
      </c>
      <c r="G626" s="57" t="str">
        <f>IF(VLOOKUP(L626,'do 1000 ha'!$B$18:$I$1018,8,0)=0,"",VLOOKUP(L626,'do 1000 ha'!$B$18:$I$1018,8,0))</f>
        <v/>
      </c>
      <c r="H626" s="25"/>
      <c r="I626" s="53" t="str">
        <f>IF('do 1000 ha'!K632='do 1000 ha'!$AR$8,'do 1000 ha'!AF632,"")</f>
        <v/>
      </c>
      <c r="J626" s="7" t="str">
        <f t="shared" si="28"/>
        <v/>
      </c>
      <c r="K626" s="11" t="str">
        <f t="array" ref="K626">IF(OR(I626=$I$13:I625),"",I626)</f>
        <v/>
      </c>
      <c r="L626" s="7" t="str">
        <f t="array" ref="L626">IFERROR(INDEX(K$13:K$1012,SMALL(IF(K$13:K$1012&lt;&gt;"",ROW(K$13:K$1012)-ROW(K$13)+1),ROWS(K$13:$K626))),"")</f>
        <v/>
      </c>
      <c r="M626" s="47" t="e">
        <f t="array" ref="M626">IF(ROWS(M$13:M626)&gt;COUNTA(K$13:K$1012),"",INDEX(K$13:K$1012,SMALL(IF(K$13:K$1012&lt;&gt;"",ROW(K$13:K$1012)-ROW(K$13)+1),ROWS(M$13:M626))))</f>
        <v>#NUM!</v>
      </c>
      <c r="O626" s="7">
        <f t="shared" si="29"/>
        <v>0</v>
      </c>
      <c r="P626" s="7">
        <f t="shared" si="30"/>
        <v>0</v>
      </c>
    </row>
    <row r="627" spans="1:16" x14ac:dyDescent="0.25">
      <c r="A627" s="9">
        <v>615</v>
      </c>
      <c r="B627" s="56" t="str">
        <f>IF(VLOOKUP(L627,'do 1000 ha'!$B$18:$I$1018,2,0)=0,"",VLOOKUP(L627,'do 1000 ha'!$B$18:$I$1018,2,0))</f>
        <v/>
      </c>
      <c r="C627" s="56" t="str">
        <f>IF(VLOOKUP(L627,'do 1000 ha'!$B$18:$I$1018,4,0)=0,"",VLOOKUP(L627,'do 1000 ha'!$B$18:$I$1018,4,0))</f>
        <v/>
      </c>
      <c r="D627" s="56" t="str">
        <f>IF(VLOOKUP(L627,'do 1000 ha'!$B$18:$I$1018,5,0)=0,"",VLOOKUP(L627,'do 1000 ha'!$B$18:$I$1018,5,0))</f>
        <v/>
      </c>
      <c r="E627" s="56" t="str">
        <f>IF(VLOOKUP(L627,'do 1000 ha'!$B$18:$I$1018,6,0)=0,"",VLOOKUP(L627,'do 1000 ha'!$B$18:$I$1018,6,0))</f>
        <v/>
      </c>
      <c r="F627" s="56" t="str">
        <f>IF(VLOOKUP(L627,'do 1000 ha'!$B$18:$I$1018,7,0)=0,"",VLOOKUP(L627,'do 1000 ha'!$B$18:$I$1018,7,0))</f>
        <v/>
      </c>
      <c r="G627" s="57" t="str">
        <f>IF(VLOOKUP(L627,'do 1000 ha'!$B$18:$I$1018,8,0)=0,"",VLOOKUP(L627,'do 1000 ha'!$B$18:$I$1018,8,0))</f>
        <v/>
      </c>
      <c r="H627" s="25"/>
      <c r="I627" s="53" t="str">
        <f>IF('do 1000 ha'!K633='do 1000 ha'!$AR$8,'do 1000 ha'!AF633,"")</f>
        <v/>
      </c>
      <c r="J627" s="7" t="str">
        <f t="shared" si="28"/>
        <v/>
      </c>
      <c r="K627" s="11" t="str">
        <f t="array" ref="K627">IF(OR(I627=$I$13:I626),"",I627)</f>
        <v/>
      </c>
      <c r="L627" s="7" t="str">
        <f t="array" ref="L627">IFERROR(INDEX(K$13:K$1012,SMALL(IF(K$13:K$1012&lt;&gt;"",ROW(K$13:K$1012)-ROW(K$13)+1),ROWS(K$13:$K627))),"")</f>
        <v/>
      </c>
      <c r="M627" s="47" t="e">
        <f t="array" ref="M627">IF(ROWS(M$13:M627)&gt;COUNTA(K$13:K$1012),"",INDEX(K$13:K$1012,SMALL(IF(K$13:K$1012&lt;&gt;"",ROW(K$13:K$1012)-ROW(K$13)+1),ROWS(M$13:M627))))</f>
        <v>#NUM!</v>
      </c>
      <c r="O627" s="7">
        <f t="shared" si="29"/>
        <v>0</v>
      </c>
      <c r="P627" s="7">
        <f t="shared" si="30"/>
        <v>0</v>
      </c>
    </row>
    <row r="628" spans="1:16" x14ac:dyDescent="0.25">
      <c r="A628" s="9">
        <v>616</v>
      </c>
      <c r="B628" s="56" t="str">
        <f>IF(VLOOKUP(L628,'do 1000 ha'!$B$18:$I$1018,2,0)=0,"",VLOOKUP(L628,'do 1000 ha'!$B$18:$I$1018,2,0))</f>
        <v/>
      </c>
      <c r="C628" s="56" t="str">
        <f>IF(VLOOKUP(L628,'do 1000 ha'!$B$18:$I$1018,4,0)=0,"",VLOOKUP(L628,'do 1000 ha'!$B$18:$I$1018,4,0))</f>
        <v/>
      </c>
      <c r="D628" s="56" t="str">
        <f>IF(VLOOKUP(L628,'do 1000 ha'!$B$18:$I$1018,5,0)=0,"",VLOOKUP(L628,'do 1000 ha'!$B$18:$I$1018,5,0))</f>
        <v/>
      </c>
      <c r="E628" s="56" t="str">
        <f>IF(VLOOKUP(L628,'do 1000 ha'!$B$18:$I$1018,6,0)=0,"",VLOOKUP(L628,'do 1000 ha'!$B$18:$I$1018,6,0))</f>
        <v/>
      </c>
      <c r="F628" s="56" t="str">
        <f>IF(VLOOKUP(L628,'do 1000 ha'!$B$18:$I$1018,7,0)=0,"",VLOOKUP(L628,'do 1000 ha'!$B$18:$I$1018,7,0))</f>
        <v/>
      </c>
      <c r="G628" s="57" t="str">
        <f>IF(VLOOKUP(L628,'do 1000 ha'!$B$18:$I$1018,8,0)=0,"",VLOOKUP(L628,'do 1000 ha'!$B$18:$I$1018,8,0))</f>
        <v/>
      </c>
      <c r="H628" s="25"/>
      <c r="I628" s="53" t="str">
        <f>IF('do 1000 ha'!K634='do 1000 ha'!$AR$8,'do 1000 ha'!AF634,"")</f>
        <v/>
      </c>
      <c r="J628" s="7" t="str">
        <f t="shared" si="28"/>
        <v/>
      </c>
      <c r="K628" s="11" t="str">
        <f t="array" ref="K628">IF(OR(I628=$I$13:I627),"",I628)</f>
        <v/>
      </c>
      <c r="L628" s="7" t="str">
        <f t="array" ref="L628">IFERROR(INDEX(K$13:K$1012,SMALL(IF(K$13:K$1012&lt;&gt;"",ROW(K$13:K$1012)-ROW(K$13)+1),ROWS(K$13:$K628))),"")</f>
        <v/>
      </c>
      <c r="M628" s="47" t="e">
        <f t="array" ref="M628">IF(ROWS(M$13:M628)&gt;COUNTA(K$13:K$1012),"",INDEX(K$13:K$1012,SMALL(IF(K$13:K$1012&lt;&gt;"",ROW(K$13:K$1012)-ROW(K$13)+1),ROWS(M$13:M628))))</f>
        <v>#NUM!</v>
      </c>
      <c r="O628" s="7">
        <f t="shared" si="29"/>
        <v>0</v>
      </c>
      <c r="P628" s="7">
        <f t="shared" si="30"/>
        <v>0</v>
      </c>
    </row>
    <row r="629" spans="1:16" x14ac:dyDescent="0.25">
      <c r="A629" s="9">
        <v>617</v>
      </c>
      <c r="B629" s="56" t="str">
        <f>IF(VLOOKUP(L629,'do 1000 ha'!$B$18:$I$1018,2,0)=0,"",VLOOKUP(L629,'do 1000 ha'!$B$18:$I$1018,2,0))</f>
        <v/>
      </c>
      <c r="C629" s="56" t="str">
        <f>IF(VLOOKUP(L629,'do 1000 ha'!$B$18:$I$1018,4,0)=0,"",VLOOKUP(L629,'do 1000 ha'!$B$18:$I$1018,4,0))</f>
        <v/>
      </c>
      <c r="D629" s="56" t="str">
        <f>IF(VLOOKUP(L629,'do 1000 ha'!$B$18:$I$1018,5,0)=0,"",VLOOKUP(L629,'do 1000 ha'!$B$18:$I$1018,5,0))</f>
        <v/>
      </c>
      <c r="E629" s="56" t="str">
        <f>IF(VLOOKUP(L629,'do 1000 ha'!$B$18:$I$1018,6,0)=0,"",VLOOKUP(L629,'do 1000 ha'!$B$18:$I$1018,6,0))</f>
        <v/>
      </c>
      <c r="F629" s="56" t="str">
        <f>IF(VLOOKUP(L629,'do 1000 ha'!$B$18:$I$1018,7,0)=0,"",VLOOKUP(L629,'do 1000 ha'!$B$18:$I$1018,7,0))</f>
        <v/>
      </c>
      <c r="G629" s="57" t="str">
        <f>IF(VLOOKUP(L629,'do 1000 ha'!$B$18:$I$1018,8,0)=0,"",VLOOKUP(L629,'do 1000 ha'!$B$18:$I$1018,8,0))</f>
        <v/>
      </c>
      <c r="H629" s="25"/>
      <c r="I629" s="53" t="str">
        <f>IF('do 1000 ha'!K635='do 1000 ha'!$AR$8,'do 1000 ha'!AF635,"")</f>
        <v/>
      </c>
      <c r="J629" s="7" t="str">
        <f t="shared" si="28"/>
        <v/>
      </c>
      <c r="K629" s="11" t="str">
        <f t="array" ref="K629">IF(OR(I629=$I$13:I628),"",I629)</f>
        <v/>
      </c>
      <c r="L629" s="7" t="str">
        <f t="array" ref="L629">IFERROR(INDEX(K$13:K$1012,SMALL(IF(K$13:K$1012&lt;&gt;"",ROW(K$13:K$1012)-ROW(K$13)+1),ROWS(K$13:$K629))),"")</f>
        <v/>
      </c>
      <c r="M629" s="47" t="e">
        <f t="array" ref="M629">IF(ROWS(M$13:M629)&gt;COUNTA(K$13:K$1012),"",INDEX(K$13:K$1012,SMALL(IF(K$13:K$1012&lt;&gt;"",ROW(K$13:K$1012)-ROW(K$13)+1),ROWS(M$13:M629))))</f>
        <v>#NUM!</v>
      </c>
      <c r="O629" s="7">
        <f t="shared" si="29"/>
        <v>0</v>
      </c>
      <c r="P629" s="7">
        <f t="shared" si="30"/>
        <v>0</v>
      </c>
    </row>
    <row r="630" spans="1:16" x14ac:dyDescent="0.25">
      <c r="A630" s="9">
        <v>618</v>
      </c>
      <c r="B630" s="56" t="str">
        <f>IF(VLOOKUP(L630,'do 1000 ha'!$B$18:$I$1018,2,0)=0,"",VLOOKUP(L630,'do 1000 ha'!$B$18:$I$1018,2,0))</f>
        <v/>
      </c>
      <c r="C630" s="56" t="str">
        <f>IF(VLOOKUP(L630,'do 1000 ha'!$B$18:$I$1018,4,0)=0,"",VLOOKUP(L630,'do 1000 ha'!$B$18:$I$1018,4,0))</f>
        <v/>
      </c>
      <c r="D630" s="56" t="str">
        <f>IF(VLOOKUP(L630,'do 1000 ha'!$B$18:$I$1018,5,0)=0,"",VLOOKUP(L630,'do 1000 ha'!$B$18:$I$1018,5,0))</f>
        <v/>
      </c>
      <c r="E630" s="56" t="str">
        <f>IF(VLOOKUP(L630,'do 1000 ha'!$B$18:$I$1018,6,0)=0,"",VLOOKUP(L630,'do 1000 ha'!$B$18:$I$1018,6,0))</f>
        <v/>
      </c>
      <c r="F630" s="56" t="str">
        <f>IF(VLOOKUP(L630,'do 1000 ha'!$B$18:$I$1018,7,0)=0,"",VLOOKUP(L630,'do 1000 ha'!$B$18:$I$1018,7,0))</f>
        <v/>
      </c>
      <c r="G630" s="57" t="str">
        <f>IF(VLOOKUP(L630,'do 1000 ha'!$B$18:$I$1018,8,0)=0,"",VLOOKUP(L630,'do 1000 ha'!$B$18:$I$1018,8,0))</f>
        <v/>
      </c>
      <c r="H630" s="25"/>
      <c r="I630" s="53" t="str">
        <f>IF('do 1000 ha'!K636='do 1000 ha'!$AR$8,'do 1000 ha'!AF636,"")</f>
        <v/>
      </c>
      <c r="J630" s="7" t="str">
        <f t="shared" si="28"/>
        <v/>
      </c>
      <c r="K630" s="11" t="str">
        <f t="array" ref="K630">IF(OR(I630=$I$13:I629),"",I630)</f>
        <v/>
      </c>
      <c r="L630" s="7" t="str">
        <f t="array" ref="L630">IFERROR(INDEX(K$13:K$1012,SMALL(IF(K$13:K$1012&lt;&gt;"",ROW(K$13:K$1012)-ROW(K$13)+1),ROWS(K$13:$K630))),"")</f>
        <v/>
      </c>
      <c r="M630" s="47" t="e">
        <f t="array" ref="M630">IF(ROWS(M$13:M630)&gt;COUNTA(K$13:K$1012),"",INDEX(K$13:K$1012,SMALL(IF(K$13:K$1012&lt;&gt;"",ROW(K$13:K$1012)-ROW(K$13)+1),ROWS(M$13:M630))))</f>
        <v>#NUM!</v>
      </c>
      <c r="O630" s="7">
        <f t="shared" si="29"/>
        <v>0</v>
      </c>
      <c r="P630" s="7">
        <f t="shared" si="30"/>
        <v>0</v>
      </c>
    </row>
    <row r="631" spans="1:16" x14ac:dyDescent="0.25">
      <c r="A631" s="9">
        <v>619</v>
      </c>
      <c r="B631" s="56" t="str">
        <f>IF(VLOOKUP(L631,'do 1000 ha'!$B$18:$I$1018,2,0)=0,"",VLOOKUP(L631,'do 1000 ha'!$B$18:$I$1018,2,0))</f>
        <v/>
      </c>
      <c r="C631" s="56" t="str">
        <f>IF(VLOOKUP(L631,'do 1000 ha'!$B$18:$I$1018,4,0)=0,"",VLOOKUP(L631,'do 1000 ha'!$B$18:$I$1018,4,0))</f>
        <v/>
      </c>
      <c r="D631" s="56" t="str">
        <f>IF(VLOOKUP(L631,'do 1000 ha'!$B$18:$I$1018,5,0)=0,"",VLOOKUP(L631,'do 1000 ha'!$B$18:$I$1018,5,0))</f>
        <v/>
      </c>
      <c r="E631" s="56" t="str">
        <f>IF(VLOOKUP(L631,'do 1000 ha'!$B$18:$I$1018,6,0)=0,"",VLOOKUP(L631,'do 1000 ha'!$B$18:$I$1018,6,0))</f>
        <v/>
      </c>
      <c r="F631" s="56" t="str">
        <f>IF(VLOOKUP(L631,'do 1000 ha'!$B$18:$I$1018,7,0)=0,"",VLOOKUP(L631,'do 1000 ha'!$B$18:$I$1018,7,0))</f>
        <v/>
      </c>
      <c r="G631" s="57" t="str">
        <f>IF(VLOOKUP(L631,'do 1000 ha'!$B$18:$I$1018,8,0)=0,"",VLOOKUP(L631,'do 1000 ha'!$B$18:$I$1018,8,0))</f>
        <v/>
      </c>
      <c r="H631" s="25"/>
      <c r="I631" s="53" t="str">
        <f>IF('do 1000 ha'!K637='do 1000 ha'!$AR$8,'do 1000 ha'!AF637,"")</f>
        <v/>
      </c>
      <c r="J631" s="7" t="str">
        <f t="shared" si="28"/>
        <v/>
      </c>
      <c r="K631" s="11" t="str">
        <f t="array" ref="K631">IF(OR(I631=$I$13:I630),"",I631)</f>
        <v/>
      </c>
      <c r="L631" s="7" t="str">
        <f t="array" ref="L631">IFERROR(INDEX(K$13:K$1012,SMALL(IF(K$13:K$1012&lt;&gt;"",ROW(K$13:K$1012)-ROW(K$13)+1),ROWS(K$13:$K631))),"")</f>
        <v/>
      </c>
      <c r="M631" s="47" t="e">
        <f t="array" ref="M631">IF(ROWS(M$13:M631)&gt;COUNTA(K$13:K$1012),"",INDEX(K$13:K$1012,SMALL(IF(K$13:K$1012&lt;&gt;"",ROW(K$13:K$1012)-ROW(K$13)+1),ROWS(M$13:M631))))</f>
        <v>#NUM!</v>
      </c>
      <c r="O631" s="7">
        <f t="shared" si="29"/>
        <v>0</v>
      </c>
      <c r="P631" s="7">
        <f t="shared" si="30"/>
        <v>0</v>
      </c>
    </row>
    <row r="632" spans="1:16" x14ac:dyDescent="0.25">
      <c r="A632" s="9">
        <v>620</v>
      </c>
      <c r="B632" s="56" t="str">
        <f>IF(VLOOKUP(L632,'do 1000 ha'!$B$18:$I$1018,2,0)=0,"",VLOOKUP(L632,'do 1000 ha'!$B$18:$I$1018,2,0))</f>
        <v/>
      </c>
      <c r="C632" s="56" t="str">
        <f>IF(VLOOKUP(L632,'do 1000 ha'!$B$18:$I$1018,4,0)=0,"",VLOOKUP(L632,'do 1000 ha'!$B$18:$I$1018,4,0))</f>
        <v/>
      </c>
      <c r="D632" s="56" t="str">
        <f>IF(VLOOKUP(L632,'do 1000 ha'!$B$18:$I$1018,5,0)=0,"",VLOOKUP(L632,'do 1000 ha'!$B$18:$I$1018,5,0))</f>
        <v/>
      </c>
      <c r="E632" s="56" t="str">
        <f>IF(VLOOKUP(L632,'do 1000 ha'!$B$18:$I$1018,6,0)=0,"",VLOOKUP(L632,'do 1000 ha'!$B$18:$I$1018,6,0))</f>
        <v/>
      </c>
      <c r="F632" s="56" t="str">
        <f>IF(VLOOKUP(L632,'do 1000 ha'!$B$18:$I$1018,7,0)=0,"",VLOOKUP(L632,'do 1000 ha'!$B$18:$I$1018,7,0))</f>
        <v/>
      </c>
      <c r="G632" s="57" t="str">
        <f>IF(VLOOKUP(L632,'do 1000 ha'!$B$18:$I$1018,8,0)=0,"",VLOOKUP(L632,'do 1000 ha'!$B$18:$I$1018,8,0))</f>
        <v/>
      </c>
      <c r="H632" s="25"/>
      <c r="I632" s="53" t="str">
        <f>IF('do 1000 ha'!K638='do 1000 ha'!$AR$8,'do 1000 ha'!AF638,"")</f>
        <v/>
      </c>
      <c r="J632" s="7" t="str">
        <f t="shared" si="28"/>
        <v/>
      </c>
      <c r="K632" s="11" t="str">
        <f t="array" ref="K632">IF(OR(I632=$I$13:I631),"",I632)</f>
        <v/>
      </c>
      <c r="L632" s="7" t="str">
        <f t="array" ref="L632">IFERROR(INDEX(K$13:K$1012,SMALL(IF(K$13:K$1012&lt;&gt;"",ROW(K$13:K$1012)-ROW(K$13)+1),ROWS(K$13:$K632))),"")</f>
        <v/>
      </c>
      <c r="M632" s="47" t="e">
        <f t="array" ref="M632">IF(ROWS(M$13:M632)&gt;COUNTA(K$13:K$1012),"",INDEX(K$13:K$1012,SMALL(IF(K$13:K$1012&lt;&gt;"",ROW(K$13:K$1012)-ROW(K$13)+1),ROWS(M$13:M632))))</f>
        <v>#NUM!</v>
      </c>
      <c r="O632" s="7">
        <f t="shared" si="29"/>
        <v>0</v>
      </c>
      <c r="P632" s="7">
        <f t="shared" si="30"/>
        <v>0</v>
      </c>
    </row>
    <row r="633" spans="1:16" x14ac:dyDescent="0.25">
      <c r="A633" s="9">
        <v>621</v>
      </c>
      <c r="B633" s="56" t="str">
        <f>IF(VLOOKUP(L633,'do 1000 ha'!$B$18:$I$1018,2,0)=0,"",VLOOKUP(L633,'do 1000 ha'!$B$18:$I$1018,2,0))</f>
        <v/>
      </c>
      <c r="C633" s="56" t="str">
        <f>IF(VLOOKUP(L633,'do 1000 ha'!$B$18:$I$1018,4,0)=0,"",VLOOKUP(L633,'do 1000 ha'!$B$18:$I$1018,4,0))</f>
        <v/>
      </c>
      <c r="D633" s="56" t="str">
        <f>IF(VLOOKUP(L633,'do 1000 ha'!$B$18:$I$1018,5,0)=0,"",VLOOKUP(L633,'do 1000 ha'!$B$18:$I$1018,5,0))</f>
        <v/>
      </c>
      <c r="E633" s="56" t="str">
        <f>IF(VLOOKUP(L633,'do 1000 ha'!$B$18:$I$1018,6,0)=0,"",VLOOKUP(L633,'do 1000 ha'!$B$18:$I$1018,6,0))</f>
        <v/>
      </c>
      <c r="F633" s="56" t="str">
        <f>IF(VLOOKUP(L633,'do 1000 ha'!$B$18:$I$1018,7,0)=0,"",VLOOKUP(L633,'do 1000 ha'!$B$18:$I$1018,7,0))</f>
        <v/>
      </c>
      <c r="G633" s="57" t="str">
        <f>IF(VLOOKUP(L633,'do 1000 ha'!$B$18:$I$1018,8,0)=0,"",VLOOKUP(L633,'do 1000 ha'!$B$18:$I$1018,8,0))</f>
        <v/>
      </c>
      <c r="H633" s="25"/>
      <c r="I633" s="53" t="str">
        <f>IF('do 1000 ha'!K639='do 1000 ha'!$AR$8,'do 1000 ha'!AF639,"")</f>
        <v/>
      </c>
      <c r="J633" s="7" t="str">
        <f t="shared" si="28"/>
        <v/>
      </c>
      <c r="K633" s="11" t="str">
        <f t="array" ref="K633">IF(OR(I633=$I$13:I632),"",I633)</f>
        <v/>
      </c>
      <c r="L633" s="7" t="str">
        <f t="array" ref="L633">IFERROR(INDEX(K$13:K$1012,SMALL(IF(K$13:K$1012&lt;&gt;"",ROW(K$13:K$1012)-ROW(K$13)+1),ROWS(K$13:$K633))),"")</f>
        <v/>
      </c>
      <c r="M633" s="47" t="e">
        <f t="array" ref="M633">IF(ROWS(M$13:M633)&gt;COUNTA(K$13:K$1012),"",INDEX(K$13:K$1012,SMALL(IF(K$13:K$1012&lt;&gt;"",ROW(K$13:K$1012)-ROW(K$13)+1),ROWS(M$13:M633))))</f>
        <v>#NUM!</v>
      </c>
      <c r="O633" s="7">
        <f t="shared" si="29"/>
        <v>0</v>
      </c>
      <c r="P633" s="7">
        <f t="shared" si="30"/>
        <v>0</v>
      </c>
    </row>
    <row r="634" spans="1:16" x14ac:dyDescent="0.25">
      <c r="A634" s="9">
        <v>622</v>
      </c>
      <c r="B634" s="56" t="str">
        <f>IF(VLOOKUP(L634,'do 1000 ha'!$B$18:$I$1018,2,0)=0,"",VLOOKUP(L634,'do 1000 ha'!$B$18:$I$1018,2,0))</f>
        <v/>
      </c>
      <c r="C634" s="56" t="str">
        <f>IF(VLOOKUP(L634,'do 1000 ha'!$B$18:$I$1018,4,0)=0,"",VLOOKUP(L634,'do 1000 ha'!$B$18:$I$1018,4,0))</f>
        <v/>
      </c>
      <c r="D634" s="56" t="str">
        <f>IF(VLOOKUP(L634,'do 1000 ha'!$B$18:$I$1018,5,0)=0,"",VLOOKUP(L634,'do 1000 ha'!$B$18:$I$1018,5,0))</f>
        <v/>
      </c>
      <c r="E634" s="56" t="str">
        <f>IF(VLOOKUP(L634,'do 1000 ha'!$B$18:$I$1018,6,0)=0,"",VLOOKUP(L634,'do 1000 ha'!$B$18:$I$1018,6,0))</f>
        <v/>
      </c>
      <c r="F634" s="56" t="str">
        <f>IF(VLOOKUP(L634,'do 1000 ha'!$B$18:$I$1018,7,0)=0,"",VLOOKUP(L634,'do 1000 ha'!$B$18:$I$1018,7,0))</f>
        <v/>
      </c>
      <c r="G634" s="57" t="str">
        <f>IF(VLOOKUP(L634,'do 1000 ha'!$B$18:$I$1018,8,0)=0,"",VLOOKUP(L634,'do 1000 ha'!$B$18:$I$1018,8,0))</f>
        <v/>
      </c>
      <c r="H634" s="25"/>
      <c r="I634" s="53" t="str">
        <f>IF('do 1000 ha'!K640='do 1000 ha'!$AR$8,'do 1000 ha'!AF640,"")</f>
        <v/>
      </c>
      <c r="J634" s="7" t="str">
        <f t="shared" si="28"/>
        <v/>
      </c>
      <c r="K634" s="11" t="str">
        <f t="array" ref="K634">IF(OR(I634=$I$13:I633),"",I634)</f>
        <v/>
      </c>
      <c r="L634" s="7" t="str">
        <f t="array" ref="L634">IFERROR(INDEX(K$13:K$1012,SMALL(IF(K$13:K$1012&lt;&gt;"",ROW(K$13:K$1012)-ROW(K$13)+1),ROWS(K$13:$K634))),"")</f>
        <v/>
      </c>
      <c r="M634" s="47" t="e">
        <f t="array" ref="M634">IF(ROWS(M$13:M634)&gt;COUNTA(K$13:K$1012),"",INDEX(K$13:K$1012,SMALL(IF(K$13:K$1012&lt;&gt;"",ROW(K$13:K$1012)-ROW(K$13)+1),ROWS(M$13:M634))))</f>
        <v>#NUM!</v>
      </c>
      <c r="O634" s="7">
        <f t="shared" si="29"/>
        <v>0</v>
      </c>
      <c r="P634" s="7">
        <f t="shared" si="30"/>
        <v>0</v>
      </c>
    </row>
    <row r="635" spans="1:16" x14ac:dyDescent="0.25">
      <c r="A635" s="9">
        <v>623</v>
      </c>
      <c r="B635" s="56" t="str">
        <f>IF(VLOOKUP(L635,'do 1000 ha'!$B$18:$I$1018,2,0)=0,"",VLOOKUP(L635,'do 1000 ha'!$B$18:$I$1018,2,0))</f>
        <v/>
      </c>
      <c r="C635" s="56" t="str">
        <f>IF(VLOOKUP(L635,'do 1000 ha'!$B$18:$I$1018,4,0)=0,"",VLOOKUP(L635,'do 1000 ha'!$B$18:$I$1018,4,0))</f>
        <v/>
      </c>
      <c r="D635" s="56" t="str">
        <f>IF(VLOOKUP(L635,'do 1000 ha'!$B$18:$I$1018,5,0)=0,"",VLOOKUP(L635,'do 1000 ha'!$B$18:$I$1018,5,0))</f>
        <v/>
      </c>
      <c r="E635" s="56" t="str">
        <f>IF(VLOOKUP(L635,'do 1000 ha'!$B$18:$I$1018,6,0)=0,"",VLOOKUP(L635,'do 1000 ha'!$B$18:$I$1018,6,0))</f>
        <v/>
      </c>
      <c r="F635" s="56" t="str">
        <f>IF(VLOOKUP(L635,'do 1000 ha'!$B$18:$I$1018,7,0)=0,"",VLOOKUP(L635,'do 1000 ha'!$B$18:$I$1018,7,0))</f>
        <v/>
      </c>
      <c r="G635" s="57" t="str">
        <f>IF(VLOOKUP(L635,'do 1000 ha'!$B$18:$I$1018,8,0)=0,"",VLOOKUP(L635,'do 1000 ha'!$B$18:$I$1018,8,0))</f>
        <v/>
      </c>
      <c r="H635" s="25"/>
      <c r="I635" s="53" t="str">
        <f>IF('do 1000 ha'!K641='do 1000 ha'!$AR$8,'do 1000 ha'!AF641,"")</f>
        <v/>
      </c>
      <c r="J635" s="7" t="str">
        <f t="shared" si="28"/>
        <v/>
      </c>
      <c r="K635" s="11" t="str">
        <f t="array" ref="K635">IF(OR(I635=$I$13:I634),"",I635)</f>
        <v/>
      </c>
      <c r="L635" s="7" t="str">
        <f t="array" ref="L635">IFERROR(INDEX(K$13:K$1012,SMALL(IF(K$13:K$1012&lt;&gt;"",ROW(K$13:K$1012)-ROW(K$13)+1),ROWS(K$13:$K635))),"")</f>
        <v/>
      </c>
      <c r="M635" s="47" t="e">
        <f t="array" ref="M635">IF(ROWS(M$13:M635)&gt;COUNTA(K$13:K$1012),"",INDEX(K$13:K$1012,SMALL(IF(K$13:K$1012&lt;&gt;"",ROW(K$13:K$1012)-ROW(K$13)+1),ROWS(M$13:M635))))</f>
        <v>#NUM!</v>
      </c>
      <c r="O635" s="7">
        <f t="shared" si="29"/>
        <v>0</v>
      </c>
      <c r="P635" s="7">
        <f t="shared" si="30"/>
        <v>0</v>
      </c>
    </row>
    <row r="636" spans="1:16" x14ac:dyDescent="0.25">
      <c r="A636" s="9">
        <v>624</v>
      </c>
      <c r="B636" s="56" t="str">
        <f>IF(VLOOKUP(L636,'do 1000 ha'!$B$18:$I$1018,2,0)=0,"",VLOOKUP(L636,'do 1000 ha'!$B$18:$I$1018,2,0))</f>
        <v/>
      </c>
      <c r="C636" s="56" t="str">
        <f>IF(VLOOKUP(L636,'do 1000 ha'!$B$18:$I$1018,4,0)=0,"",VLOOKUP(L636,'do 1000 ha'!$B$18:$I$1018,4,0))</f>
        <v/>
      </c>
      <c r="D636" s="56" t="str">
        <f>IF(VLOOKUP(L636,'do 1000 ha'!$B$18:$I$1018,5,0)=0,"",VLOOKUP(L636,'do 1000 ha'!$B$18:$I$1018,5,0))</f>
        <v/>
      </c>
      <c r="E636" s="56" t="str">
        <f>IF(VLOOKUP(L636,'do 1000 ha'!$B$18:$I$1018,6,0)=0,"",VLOOKUP(L636,'do 1000 ha'!$B$18:$I$1018,6,0))</f>
        <v/>
      </c>
      <c r="F636" s="56" t="str">
        <f>IF(VLOOKUP(L636,'do 1000 ha'!$B$18:$I$1018,7,0)=0,"",VLOOKUP(L636,'do 1000 ha'!$B$18:$I$1018,7,0))</f>
        <v/>
      </c>
      <c r="G636" s="57" t="str">
        <f>IF(VLOOKUP(L636,'do 1000 ha'!$B$18:$I$1018,8,0)=0,"",VLOOKUP(L636,'do 1000 ha'!$B$18:$I$1018,8,0))</f>
        <v/>
      </c>
      <c r="H636" s="25"/>
      <c r="I636" s="53" t="str">
        <f>IF('do 1000 ha'!K642='do 1000 ha'!$AR$8,'do 1000 ha'!AF642,"")</f>
        <v/>
      </c>
      <c r="J636" s="7" t="str">
        <f t="shared" si="28"/>
        <v/>
      </c>
      <c r="K636" s="11" t="str">
        <f t="array" ref="K636">IF(OR(I636=$I$13:I635),"",I636)</f>
        <v/>
      </c>
      <c r="L636" s="7" t="str">
        <f t="array" ref="L636">IFERROR(INDEX(K$13:K$1012,SMALL(IF(K$13:K$1012&lt;&gt;"",ROW(K$13:K$1012)-ROW(K$13)+1),ROWS(K$13:$K636))),"")</f>
        <v/>
      </c>
      <c r="M636" s="47" t="e">
        <f t="array" ref="M636">IF(ROWS(M$13:M636)&gt;COUNTA(K$13:K$1012),"",INDEX(K$13:K$1012,SMALL(IF(K$13:K$1012&lt;&gt;"",ROW(K$13:K$1012)-ROW(K$13)+1),ROWS(M$13:M636))))</f>
        <v>#NUM!</v>
      </c>
      <c r="O636" s="7">
        <f t="shared" si="29"/>
        <v>0</v>
      </c>
      <c r="P636" s="7">
        <f t="shared" si="30"/>
        <v>0</v>
      </c>
    </row>
    <row r="637" spans="1:16" x14ac:dyDescent="0.25">
      <c r="A637" s="9">
        <v>625</v>
      </c>
      <c r="B637" s="56" t="str">
        <f>IF(VLOOKUP(L637,'do 1000 ha'!$B$18:$I$1018,2,0)=0,"",VLOOKUP(L637,'do 1000 ha'!$B$18:$I$1018,2,0))</f>
        <v/>
      </c>
      <c r="C637" s="56" t="str">
        <f>IF(VLOOKUP(L637,'do 1000 ha'!$B$18:$I$1018,4,0)=0,"",VLOOKUP(L637,'do 1000 ha'!$B$18:$I$1018,4,0))</f>
        <v/>
      </c>
      <c r="D637" s="56" t="str">
        <f>IF(VLOOKUP(L637,'do 1000 ha'!$B$18:$I$1018,5,0)=0,"",VLOOKUP(L637,'do 1000 ha'!$B$18:$I$1018,5,0))</f>
        <v/>
      </c>
      <c r="E637" s="56" t="str">
        <f>IF(VLOOKUP(L637,'do 1000 ha'!$B$18:$I$1018,6,0)=0,"",VLOOKUP(L637,'do 1000 ha'!$B$18:$I$1018,6,0))</f>
        <v/>
      </c>
      <c r="F637" s="56" t="str">
        <f>IF(VLOOKUP(L637,'do 1000 ha'!$B$18:$I$1018,7,0)=0,"",VLOOKUP(L637,'do 1000 ha'!$B$18:$I$1018,7,0))</f>
        <v/>
      </c>
      <c r="G637" s="57" t="str">
        <f>IF(VLOOKUP(L637,'do 1000 ha'!$B$18:$I$1018,8,0)=0,"",VLOOKUP(L637,'do 1000 ha'!$B$18:$I$1018,8,0))</f>
        <v/>
      </c>
      <c r="H637" s="25"/>
      <c r="I637" s="53" t="str">
        <f>IF('do 1000 ha'!K643='do 1000 ha'!$AR$8,'do 1000 ha'!AF643,"")</f>
        <v/>
      </c>
      <c r="J637" s="7" t="str">
        <f t="shared" si="28"/>
        <v/>
      </c>
      <c r="K637" s="11" t="str">
        <f t="array" ref="K637">IF(OR(I637=$I$13:I636),"",I637)</f>
        <v/>
      </c>
      <c r="L637" s="7" t="str">
        <f t="array" ref="L637">IFERROR(INDEX(K$13:K$1012,SMALL(IF(K$13:K$1012&lt;&gt;"",ROW(K$13:K$1012)-ROW(K$13)+1),ROWS(K$13:$K637))),"")</f>
        <v/>
      </c>
      <c r="M637" s="47" t="e">
        <f t="array" ref="M637">IF(ROWS(M$13:M637)&gt;COUNTA(K$13:K$1012),"",INDEX(K$13:K$1012,SMALL(IF(K$13:K$1012&lt;&gt;"",ROW(K$13:K$1012)-ROW(K$13)+1),ROWS(M$13:M637))))</f>
        <v>#NUM!</v>
      </c>
      <c r="O637" s="7">
        <f t="shared" si="29"/>
        <v>0</v>
      </c>
      <c r="P637" s="7">
        <f t="shared" si="30"/>
        <v>0</v>
      </c>
    </row>
    <row r="638" spans="1:16" x14ac:dyDescent="0.25">
      <c r="A638" s="9">
        <v>626</v>
      </c>
      <c r="B638" s="56" t="str">
        <f>IF(VLOOKUP(L638,'do 1000 ha'!$B$18:$I$1018,2,0)=0,"",VLOOKUP(L638,'do 1000 ha'!$B$18:$I$1018,2,0))</f>
        <v/>
      </c>
      <c r="C638" s="56" t="str">
        <f>IF(VLOOKUP(L638,'do 1000 ha'!$B$18:$I$1018,4,0)=0,"",VLOOKUP(L638,'do 1000 ha'!$B$18:$I$1018,4,0))</f>
        <v/>
      </c>
      <c r="D638" s="56" t="str">
        <f>IF(VLOOKUP(L638,'do 1000 ha'!$B$18:$I$1018,5,0)=0,"",VLOOKUP(L638,'do 1000 ha'!$B$18:$I$1018,5,0))</f>
        <v/>
      </c>
      <c r="E638" s="56" t="str">
        <f>IF(VLOOKUP(L638,'do 1000 ha'!$B$18:$I$1018,6,0)=0,"",VLOOKUP(L638,'do 1000 ha'!$B$18:$I$1018,6,0))</f>
        <v/>
      </c>
      <c r="F638" s="56" t="str">
        <f>IF(VLOOKUP(L638,'do 1000 ha'!$B$18:$I$1018,7,0)=0,"",VLOOKUP(L638,'do 1000 ha'!$B$18:$I$1018,7,0))</f>
        <v/>
      </c>
      <c r="G638" s="57" t="str">
        <f>IF(VLOOKUP(L638,'do 1000 ha'!$B$18:$I$1018,8,0)=0,"",VLOOKUP(L638,'do 1000 ha'!$B$18:$I$1018,8,0))</f>
        <v/>
      </c>
      <c r="H638" s="25"/>
      <c r="I638" s="53" t="str">
        <f>IF('do 1000 ha'!K644='do 1000 ha'!$AR$8,'do 1000 ha'!AF644,"")</f>
        <v/>
      </c>
      <c r="J638" s="7" t="str">
        <f t="shared" si="28"/>
        <v/>
      </c>
      <c r="K638" s="11" t="str">
        <f t="array" ref="K638">IF(OR(I638=$I$13:I637),"",I638)</f>
        <v/>
      </c>
      <c r="L638" s="7" t="str">
        <f t="array" ref="L638">IFERROR(INDEX(K$13:K$1012,SMALL(IF(K$13:K$1012&lt;&gt;"",ROW(K$13:K$1012)-ROW(K$13)+1),ROWS(K$13:$K638))),"")</f>
        <v/>
      </c>
      <c r="M638" s="47" t="e">
        <f t="array" ref="M638">IF(ROWS(M$13:M638)&gt;COUNTA(K$13:K$1012),"",INDEX(K$13:K$1012,SMALL(IF(K$13:K$1012&lt;&gt;"",ROW(K$13:K$1012)-ROW(K$13)+1),ROWS(M$13:M638))))</f>
        <v>#NUM!</v>
      </c>
      <c r="O638" s="7">
        <f t="shared" si="29"/>
        <v>0</v>
      </c>
      <c r="P638" s="7">
        <f t="shared" si="30"/>
        <v>0</v>
      </c>
    </row>
    <row r="639" spans="1:16" x14ac:dyDescent="0.25">
      <c r="A639" s="9">
        <v>627</v>
      </c>
      <c r="B639" s="56" t="str">
        <f>IF(VLOOKUP(L639,'do 1000 ha'!$B$18:$I$1018,2,0)=0,"",VLOOKUP(L639,'do 1000 ha'!$B$18:$I$1018,2,0))</f>
        <v/>
      </c>
      <c r="C639" s="56" t="str">
        <f>IF(VLOOKUP(L639,'do 1000 ha'!$B$18:$I$1018,4,0)=0,"",VLOOKUP(L639,'do 1000 ha'!$B$18:$I$1018,4,0))</f>
        <v/>
      </c>
      <c r="D639" s="56" t="str">
        <f>IF(VLOOKUP(L639,'do 1000 ha'!$B$18:$I$1018,5,0)=0,"",VLOOKUP(L639,'do 1000 ha'!$B$18:$I$1018,5,0))</f>
        <v/>
      </c>
      <c r="E639" s="56" t="str">
        <f>IF(VLOOKUP(L639,'do 1000 ha'!$B$18:$I$1018,6,0)=0,"",VLOOKUP(L639,'do 1000 ha'!$B$18:$I$1018,6,0))</f>
        <v/>
      </c>
      <c r="F639" s="56" t="str">
        <f>IF(VLOOKUP(L639,'do 1000 ha'!$B$18:$I$1018,7,0)=0,"",VLOOKUP(L639,'do 1000 ha'!$B$18:$I$1018,7,0))</f>
        <v/>
      </c>
      <c r="G639" s="57" t="str">
        <f>IF(VLOOKUP(L639,'do 1000 ha'!$B$18:$I$1018,8,0)=0,"",VLOOKUP(L639,'do 1000 ha'!$B$18:$I$1018,8,0))</f>
        <v/>
      </c>
      <c r="H639" s="25"/>
      <c r="I639" s="53" t="str">
        <f>IF('do 1000 ha'!K645='do 1000 ha'!$AR$8,'do 1000 ha'!AF645,"")</f>
        <v/>
      </c>
      <c r="J639" s="7" t="str">
        <f t="shared" si="28"/>
        <v/>
      </c>
      <c r="K639" s="11" t="str">
        <f t="array" ref="K639">IF(OR(I639=$I$13:I638),"",I639)</f>
        <v/>
      </c>
      <c r="L639" s="7" t="str">
        <f t="array" ref="L639">IFERROR(INDEX(K$13:K$1012,SMALL(IF(K$13:K$1012&lt;&gt;"",ROW(K$13:K$1012)-ROW(K$13)+1),ROWS(K$13:$K639))),"")</f>
        <v/>
      </c>
      <c r="M639" s="47" t="e">
        <f t="array" ref="M639">IF(ROWS(M$13:M639)&gt;COUNTA(K$13:K$1012),"",INDEX(K$13:K$1012,SMALL(IF(K$13:K$1012&lt;&gt;"",ROW(K$13:K$1012)-ROW(K$13)+1),ROWS(M$13:M639))))</f>
        <v>#NUM!</v>
      </c>
      <c r="O639" s="7">
        <f t="shared" si="29"/>
        <v>0</v>
      </c>
      <c r="P639" s="7">
        <f t="shared" si="30"/>
        <v>0</v>
      </c>
    </row>
    <row r="640" spans="1:16" x14ac:dyDescent="0.25">
      <c r="A640" s="9">
        <v>628</v>
      </c>
      <c r="B640" s="56" t="str">
        <f>IF(VLOOKUP(L640,'do 1000 ha'!$B$18:$I$1018,2,0)=0,"",VLOOKUP(L640,'do 1000 ha'!$B$18:$I$1018,2,0))</f>
        <v/>
      </c>
      <c r="C640" s="56" t="str">
        <f>IF(VLOOKUP(L640,'do 1000 ha'!$B$18:$I$1018,4,0)=0,"",VLOOKUP(L640,'do 1000 ha'!$B$18:$I$1018,4,0))</f>
        <v/>
      </c>
      <c r="D640" s="56" t="str">
        <f>IF(VLOOKUP(L640,'do 1000 ha'!$B$18:$I$1018,5,0)=0,"",VLOOKUP(L640,'do 1000 ha'!$B$18:$I$1018,5,0))</f>
        <v/>
      </c>
      <c r="E640" s="56" t="str">
        <f>IF(VLOOKUP(L640,'do 1000 ha'!$B$18:$I$1018,6,0)=0,"",VLOOKUP(L640,'do 1000 ha'!$B$18:$I$1018,6,0))</f>
        <v/>
      </c>
      <c r="F640" s="56" t="str">
        <f>IF(VLOOKUP(L640,'do 1000 ha'!$B$18:$I$1018,7,0)=0,"",VLOOKUP(L640,'do 1000 ha'!$B$18:$I$1018,7,0))</f>
        <v/>
      </c>
      <c r="G640" s="57" t="str">
        <f>IF(VLOOKUP(L640,'do 1000 ha'!$B$18:$I$1018,8,0)=0,"",VLOOKUP(L640,'do 1000 ha'!$B$18:$I$1018,8,0))</f>
        <v/>
      </c>
      <c r="H640" s="25"/>
      <c r="I640" s="53" t="str">
        <f>IF('do 1000 ha'!K646='do 1000 ha'!$AR$8,'do 1000 ha'!AF646,"")</f>
        <v/>
      </c>
      <c r="J640" s="7" t="str">
        <f t="shared" si="28"/>
        <v/>
      </c>
      <c r="K640" s="11" t="str">
        <f t="array" ref="K640">IF(OR(I640=$I$13:I639),"",I640)</f>
        <v/>
      </c>
      <c r="L640" s="7" t="str">
        <f t="array" ref="L640">IFERROR(INDEX(K$13:K$1012,SMALL(IF(K$13:K$1012&lt;&gt;"",ROW(K$13:K$1012)-ROW(K$13)+1),ROWS(K$13:$K640))),"")</f>
        <v/>
      </c>
      <c r="M640" s="47" t="e">
        <f t="array" ref="M640">IF(ROWS(M$13:M640)&gt;COUNTA(K$13:K$1012),"",INDEX(K$13:K$1012,SMALL(IF(K$13:K$1012&lt;&gt;"",ROW(K$13:K$1012)-ROW(K$13)+1),ROWS(M$13:M640))))</f>
        <v>#NUM!</v>
      </c>
      <c r="O640" s="7">
        <f t="shared" si="29"/>
        <v>0</v>
      </c>
      <c r="P640" s="7">
        <f t="shared" si="30"/>
        <v>0</v>
      </c>
    </row>
    <row r="641" spans="1:16" x14ac:dyDescent="0.25">
      <c r="A641" s="9">
        <v>629</v>
      </c>
      <c r="B641" s="56" t="str">
        <f>IF(VLOOKUP(L641,'do 1000 ha'!$B$18:$I$1018,2,0)=0,"",VLOOKUP(L641,'do 1000 ha'!$B$18:$I$1018,2,0))</f>
        <v/>
      </c>
      <c r="C641" s="56" t="str">
        <f>IF(VLOOKUP(L641,'do 1000 ha'!$B$18:$I$1018,4,0)=0,"",VLOOKUP(L641,'do 1000 ha'!$B$18:$I$1018,4,0))</f>
        <v/>
      </c>
      <c r="D641" s="56" t="str">
        <f>IF(VLOOKUP(L641,'do 1000 ha'!$B$18:$I$1018,5,0)=0,"",VLOOKUP(L641,'do 1000 ha'!$B$18:$I$1018,5,0))</f>
        <v/>
      </c>
      <c r="E641" s="56" t="str">
        <f>IF(VLOOKUP(L641,'do 1000 ha'!$B$18:$I$1018,6,0)=0,"",VLOOKUP(L641,'do 1000 ha'!$B$18:$I$1018,6,0))</f>
        <v/>
      </c>
      <c r="F641" s="56" t="str">
        <f>IF(VLOOKUP(L641,'do 1000 ha'!$B$18:$I$1018,7,0)=0,"",VLOOKUP(L641,'do 1000 ha'!$B$18:$I$1018,7,0))</f>
        <v/>
      </c>
      <c r="G641" s="57" t="str">
        <f>IF(VLOOKUP(L641,'do 1000 ha'!$B$18:$I$1018,8,0)=0,"",VLOOKUP(L641,'do 1000 ha'!$B$18:$I$1018,8,0))</f>
        <v/>
      </c>
      <c r="H641" s="25"/>
      <c r="I641" s="53" t="str">
        <f>IF('do 1000 ha'!K647='do 1000 ha'!$AR$8,'do 1000 ha'!AF647,"")</f>
        <v/>
      </c>
      <c r="J641" s="7" t="str">
        <f t="shared" si="28"/>
        <v/>
      </c>
      <c r="K641" s="11" t="str">
        <f t="array" ref="K641">IF(OR(I641=$I$13:I640),"",I641)</f>
        <v/>
      </c>
      <c r="L641" s="7" t="str">
        <f t="array" ref="L641">IFERROR(INDEX(K$13:K$1012,SMALL(IF(K$13:K$1012&lt;&gt;"",ROW(K$13:K$1012)-ROW(K$13)+1),ROWS(K$13:$K641))),"")</f>
        <v/>
      </c>
      <c r="M641" s="47" t="e">
        <f t="array" ref="M641">IF(ROWS(M$13:M641)&gt;COUNTA(K$13:K$1012),"",INDEX(K$13:K$1012,SMALL(IF(K$13:K$1012&lt;&gt;"",ROW(K$13:K$1012)-ROW(K$13)+1),ROWS(M$13:M641))))</f>
        <v>#NUM!</v>
      </c>
      <c r="O641" s="7">
        <f t="shared" si="29"/>
        <v>0</v>
      </c>
      <c r="P641" s="7">
        <f t="shared" si="30"/>
        <v>0</v>
      </c>
    </row>
    <row r="642" spans="1:16" x14ac:dyDescent="0.25">
      <c r="A642" s="9">
        <v>630</v>
      </c>
      <c r="B642" s="56" t="str">
        <f>IF(VLOOKUP(L642,'do 1000 ha'!$B$18:$I$1018,2,0)=0,"",VLOOKUP(L642,'do 1000 ha'!$B$18:$I$1018,2,0))</f>
        <v/>
      </c>
      <c r="C642" s="56" t="str">
        <f>IF(VLOOKUP(L642,'do 1000 ha'!$B$18:$I$1018,4,0)=0,"",VLOOKUP(L642,'do 1000 ha'!$B$18:$I$1018,4,0))</f>
        <v/>
      </c>
      <c r="D642" s="56" t="str">
        <f>IF(VLOOKUP(L642,'do 1000 ha'!$B$18:$I$1018,5,0)=0,"",VLOOKUP(L642,'do 1000 ha'!$B$18:$I$1018,5,0))</f>
        <v/>
      </c>
      <c r="E642" s="56" t="str">
        <f>IF(VLOOKUP(L642,'do 1000 ha'!$B$18:$I$1018,6,0)=0,"",VLOOKUP(L642,'do 1000 ha'!$B$18:$I$1018,6,0))</f>
        <v/>
      </c>
      <c r="F642" s="56" t="str">
        <f>IF(VLOOKUP(L642,'do 1000 ha'!$B$18:$I$1018,7,0)=0,"",VLOOKUP(L642,'do 1000 ha'!$B$18:$I$1018,7,0))</f>
        <v/>
      </c>
      <c r="G642" s="57" t="str">
        <f>IF(VLOOKUP(L642,'do 1000 ha'!$B$18:$I$1018,8,0)=0,"",VLOOKUP(L642,'do 1000 ha'!$B$18:$I$1018,8,0))</f>
        <v/>
      </c>
      <c r="H642" s="25"/>
      <c r="I642" s="53" t="str">
        <f>IF('do 1000 ha'!K648='do 1000 ha'!$AR$8,'do 1000 ha'!AF648,"")</f>
        <v/>
      </c>
      <c r="J642" s="7" t="str">
        <f t="shared" si="28"/>
        <v/>
      </c>
      <c r="K642" s="11" t="str">
        <f t="array" ref="K642">IF(OR(I642=$I$13:I641),"",I642)</f>
        <v/>
      </c>
      <c r="L642" s="7" t="str">
        <f t="array" ref="L642">IFERROR(INDEX(K$13:K$1012,SMALL(IF(K$13:K$1012&lt;&gt;"",ROW(K$13:K$1012)-ROW(K$13)+1),ROWS(K$13:$K642))),"")</f>
        <v/>
      </c>
      <c r="M642" s="47" t="e">
        <f t="array" ref="M642">IF(ROWS(M$13:M642)&gt;COUNTA(K$13:K$1012),"",INDEX(K$13:K$1012,SMALL(IF(K$13:K$1012&lt;&gt;"",ROW(K$13:K$1012)-ROW(K$13)+1),ROWS(M$13:M642))))</f>
        <v>#NUM!</v>
      </c>
      <c r="O642" s="7">
        <f t="shared" si="29"/>
        <v>0</v>
      </c>
      <c r="P642" s="7">
        <f t="shared" si="30"/>
        <v>0</v>
      </c>
    </row>
    <row r="643" spans="1:16" x14ac:dyDescent="0.25">
      <c r="A643" s="9">
        <v>631</v>
      </c>
      <c r="B643" s="56" t="str">
        <f>IF(VLOOKUP(L643,'do 1000 ha'!$B$18:$I$1018,2,0)=0,"",VLOOKUP(L643,'do 1000 ha'!$B$18:$I$1018,2,0))</f>
        <v/>
      </c>
      <c r="C643" s="56" t="str">
        <f>IF(VLOOKUP(L643,'do 1000 ha'!$B$18:$I$1018,4,0)=0,"",VLOOKUP(L643,'do 1000 ha'!$B$18:$I$1018,4,0))</f>
        <v/>
      </c>
      <c r="D643" s="56" t="str">
        <f>IF(VLOOKUP(L643,'do 1000 ha'!$B$18:$I$1018,5,0)=0,"",VLOOKUP(L643,'do 1000 ha'!$B$18:$I$1018,5,0))</f>
        <v/>
      </c>
      <c r="E643" s="56" t="str">
        <f>IF(VLOOKUP(L643,'do 1000 ha'!$B$18:$I$1018,6,0)=0,"",VLOOKUP(L643,'do 1000 ha'!$B$18:$I$1018,6,0))</f>
        <v/>
      </c>
      <c r="F643" s="56" t="str">
        <f>IF(VLOOKUP(L643,'do 1000 ha'!$B$18:$I$1018,7,0)=0,"",VLOOKUP(L643,'do 1000 ha'!$B$18:$I$1018,7,0))</f>
        <v/>
      </c>
      <c r="G643" s="57" t="str">
        <f>IF(VLOOKUP(L643,'do 1000 ha'!$B$18:$I$1018,8,0)=0,"",VLOOKUP(L643,'do 1000 ha'!$B$18:$I$1018,8,0))</f>
        <v/>
      </c>
      <c r="H643" s="25"/>
      <c r="I643" s="53" t="str">
        <f>IF('do 1000 ha'!K649='do 1000 ha'!$AR$8,'do 1000 ha'!AF649,"")</f>
        <v/>
      </c>
      <c r="J643" s="7" t="str">
        <f t="shared" si="28"/>
        <v/>
      </c>
      <c r="K643" s="11" t="str">
        <f t="array" ref="K643">IF(OR(I643=$I$13:I642),"",I643)</f>
        <v/>
      </c>
      <c r="L643" s="7" t="str">
        <f t="array" ref="L643">IFERROR(INDEX(K$13:K$1012,SMALL(IF(K$13:K$1012&lt;&gt;"",ROW(K$13:K$1012)-ROW(K$13)+1),ROWS(K$13:$K643))),"")</f>
        <v/>
      </c>
      <c r="M643" s="47" t="e">
        <f t="array" ref="M643">IF(ROWS(M$13:M643)&gt;COUNTA(K$13:K$1012),"",INDEX(K$13:K$1012,SMALL(IF(K$13:K$1012&lt;&gt;"",ROW(K$13:K$1012)-ROW(K$13)+1),ROWS(M$13:M643))))</f>
        <v>#NUM!</v>
      </c>
      <c r="O643" s="7">
        <f t="shared" si="29"/>
        <v>0</v>
      </c>
      <c r="P643" s="7">
        <f t="shared" si="30"/>
        <v>0</v>
      </c>
    </row>
    <row r="644" spans="1:16" x14ac:dyDescent="0.25">
      <c r="A644" s="9">
        <v>632</v>
      </c>
      <c r="B644" s="56" t="str">
        <f>IF(VLOOKUP(L644,'do 1000 ha'!$B$18:$I$1018,2,0)=0,"",VLOOKUP(L644,'do 1000 ha'!$B$18:$I$1018,2,0))</f>
        <v/>
      </c>
      <c r="C644" s="56" t="str">
        <f>IF(VLOOKUP(L644,'do 1000 ha'!$B$18:$I$1018,4,0)=0,"",VLOOKUP(L644,'do 1000 ha'!$B$18:$I$1018,4,0))</f>
        <v/>
      </c>
      <c r="D644" s="56" t="str">
        <f>IF(VLOOKUP(L644,'do 1000 ha'!$B$18:$I$1018,5,0)=0,"",VLOOKUP(L644,'do 1000 ha'!$B$18:$I$1018,5,0))</f>
        <v/>
      </c>
      <c r="E644" s="56" t="str">
        <f>IF(VLOOKUP(L644,'do 1000 ha'!$B$18:$I$1018,6,0)=0,"",VLOOKUP(L644,'do 1000 ha'!$B$18:$I$1018,6,0))</f>
        <v/>
      </c>
      <c r="F644" s="56" t="str">
        <f>IF(VLOOKUP(L644,'do 1000 ha'!$B$18:$I$1018,7,0)=0,"",VLOOKUP(L644,'do 1000 ha'!$B$18:$I$1018,7,0))</f>
        <v/>
      </c>
      <c r="G644" s="57" t="str">
        <f>IF(VLOOKUP(L644,'do 1000 ha'!$B$18:$I$1018,8,0)=0,"",VLOOKUP(L644,'do 1000 ha'!$B$18:$I$1018,8,0))</f>
        <v/>
      </c>
      <c r="H644" s="25"/>
      <c r="I644" s="53" t="str">
        <f>IF('do 1000 ha'!K650='do 1000 ha'!$AR$8,'do 1000 ha'!AF650,"")</f>
        <v/>
      </c>
      <c r="J644" s="7" t="str">
        <f t="shared" si="28"/>
        <v/>
      </c>
      <c r="K644" s="11" t="str">
        <f t="array" ref="K644">IF(OR(I644=$I$13:I643),"",I644)</f>
        <v/>
      </c>
      <c r="L644" s="7" t="str">
        <f t="array" ref="L644">IFERROR(INDEX(K$13:K$1012,SMALL(IF(K$13:K$1012&lt;&gt;"",ROW(K$13:K$1012)-ROW(K$13)+1),ROWS(K$13:$K644))),"")</f>
        <v/>
      </c>
      <c r="M644" s="47" t="e">
        <f t="array" ref="M644">IF(ROWS(M$13:M644)&gt;COUNTA(K$13:K$1012),"",INDEX(K$13:K$1012,SMALL(IF(K$13:K$1012&lt;&gt;"",ROW(K$13:K$1012)-ROW(K$13)+1),ROWS(M$13:M644))))</f>
        <v>#NUM!</v>
      </c>
      <c r="O644" s="7">
        <f t="shared" si="29"/>
        <v>0</v>
      </c>
      <c r="P644" s="7">
        <f t="shared" si="30"/>
        <v>0</v>
      </c>
    </row>
    <row r="645" spans="1:16" x14ac:dyDescent="0.25">
      <c r="A645" s="9">
        <v>633</v>
      </c>
      <c r="B645" s="56" t="str">
        <f>IF(VLOOKUP(L645,'do 1000 ha'!$B$18:$I$1018,2,0)=0,"",VLOOKUP(L645,'do 1000 ha'!$B$18:$I$1018,2,0))</f>
        <v/>
      </c>
      <c r="C645" s="56" t="str">
        <f>IF(VLOOKUP(L645,'do 1000 ha'!$B$18:$I$1018,4,0)=0,"",VLOOKUP(L645,'do 1000 ha'!$B$18:$I$1018,4,0))</f>
        <v/>
      </c>
      <c r="D645" s="56" t="str">
        <f>IF(VLOOKUP(L645,'do 1000 ha'!$B$18:$I$1018,5,0)=0,"",VLOOKUP(L645,'do 1000 ha'!$B$18:$I$1018,5,0))</f>
        <v/>
      </c>
      <c r="E645" s="56" t="str">
        <f>IF(VLOOKUP(L645,'do 1000 ha'!$B$18:$I$1018,6,0)=0,"",VLOOKUP(L645,'do 1000 ha'!$B$18:$I$1018,6,0))</f>
        <v/>
      </c>
      <c r="F645" s="56" t="str">
        <f>IF(VLOOKUP(L645,'do 1000 ha'!$B$18:$I$1018,7,0)=0,"",VLOOKUP(L645,'do 1000 ha'!$B$18:$I$1018,7,0))</f>
        <v/>
      </c>
      <c r="G645" s="57" t="str">
        <f>IF(VLOOKUP(L645,'do 1000 ha'!$B$18:$I$1018,8,0)=0,"",VLOOKUP(L645,'do 1000 ha'!$B$18:$I$1018,8,0))</f>
        <v/>
      </c>
      <c r="H645" s="25"/>
      <c r="I645" s="53" t="str">
        <f>IF('do 1000 ha'!K651='do 1000 ha'!$AR$8,'do 1000 ha'!AF651,"")</f>
        <v/>
      </c>
      <c r="J645" s="7" t="str">
        <f t="shared" si="28"/>
        <v/>
      </c>
      <c r="K645" s="11" t="str">
        <f t="array" ref="K645">IF(OR(I645=$I$13:I644),"",I645)</f>
        <v/>
      </c>
      <c r="L645" s="7" t="str">
        <f t="array" ref="L645">IFERROR(INDEX(K$13:K$1012,SMALL(IF(K$13:K$1012&lt;&gt;"",ROW(K$13:K$1012)-ROW(K$13)+1),ROWS(K$13:$K645))),"")</f>
        <v/>
      </c>
      <c r="M645" s="47" t="e">
        <f t="array" ref="M645">IF(ROWS(M$13:M645)&gt;COUNTA(K$13:K$1012),"",INDEX(K$13:K$1012,SMALL(IF(K$13:K$1012&lt;&gt;"",ROW(K$13:K$1012)-ROW(K$13)+1),ROWS(M$13:M645))))</f>
        <v>#NUM!</v>
      </c>
      <c r="O645" s="7">
        <f t="shared" si="29"/>
        <v>0</v>
      </c>
      <c r="P645" s="7">
        <f t="shared" si="30"/>
        <v>0</v>
      </c>
    </row>
    <row r="646" spans="1:16" x14ac:dyDescent="0.25">
      <c r="A646" s="9">
        <v>634</v>
      </c>
      <c r="B646" s="56" t="str">
        <f>IF(VLOOKUP(L646,'do 1000 ha'!$B$18:$I$1018,2,0)=0,"",VLOOKUP(L646,'do 1000 ha'!$B$18:$I$1018,2,0))</f>
        <v/>
      </c>
      <c r="C646" s="56" t="str">
        <f>IF(VLOOKUP(L646,'do 1000 ha'!$B$18:$I$1018,4,0)=0,"",VLOOKUP(L646,'do 1000 ha'!$B$18:$I$1018,4,0))</f>
        <v/>
      </c>
      <c r="D646" s="56" t="str">
        <f>IF(VLOOKUP(L646,'do 1000 ha'!$B$18:$I$1018,5,0)=0,"",VLOOKUP(L646,'do 1000 ha'!$B$18:$I$1018,5,0))</f>
        <v/>
      </c>
      <c r="E646" s="56" t="str">
        <f>IF(VLOOKUP(L646,'do 1000 ha'!$B$18:$I$1018,6,0)=0,"",VLOOKUP(L646,'do 1000 ha'!$B$18:$I$1018,6,0))</f>
        <v/>
      </c>
      <c r="F646" s="56" t="str">
        <f>IF(VLOOKUP(L646,'do 1000 ha'!$B$18:$I$1018,7,0)=0,"",VLOOKUP(L646,'do 1000 ha'!$B$18:$I$1018,7,0))</f>
        <v/>
      </c>
      <c r="G646" s="57" t="str">
        <f>IF(VLOOKUP(L646,'do 1000 ha'!$B$18:$I$1018,8,0)=0,"",VLOOKUP(L646,'do 1000 ha'!$B$18:$I$1018,8,0))</f>
        <v/>
      </c>
      <c r="H646" s="25"/>
      <c r="I646" s="53" t="str">
        <f>IF('do 1000 ha'!K652='do 1000 ha'!$AR$8,'do 1000 ha'!AF652,"")</f>
        <v/>
      </c>
      <c r="J646" s="7" t="str">
        <f t="shared" si="28"/>
        <v/>
      </c>
      <c r="K646" s="11" t="str">
        <f t="array" ref="K646">IF(OR(I646=$I$13:I645),"",I646)</f>
        <v/>
      </c>
      <c r="L646" s="7" t="str">
        <f t="array" ref="L646">IFERROR(INDEX(K$13:K$1012,SMALL(IF(K$13:K$1012&lt;&gt;"",ROW(K$13:K$1012)-ROW(K$13)+1),ROWS(K$13:$K646))),"")</f>
        <v/>
      </c>
      <c r="M646" s="47" t="e">
        <f t="array" ref="M646">IF(ROWS(M$13:M646)&gt;COUNTA(K$13:K$1012),"",INDEX(K$13:K$1012,SMALL(IF(K$13:K$1012&lt;&gt;"",ROW(K$13:K$1012)-ROW(K$13)+1),ROWS(M$13:M646))))</f>
        <v>#NUM!</v>
      </c>
      <c r="O646" s="7">
        <f t="shared" si="29"/>
        <v>0</v>
      </c>
      <c r="P646" s="7">
        <f t="shared" si="30"/>
        <v>0</v>
      </c>
    </row>
    <row r="647" spans="1:16" x14ac:dyDescent="0.25">
      <c r="A647" s="9">
        <v>635</v>
      </c>
      <c r="B647" s="56" t="str">
        <f>IF(VLOOKUP(L647,'do 1000 ha'!$B$18:$I$1018,2,0)=0,"",VLOOKUP(L647,'do 1000 ha'!$B$18:$I$1018,2,0))</f>
        <v/>
      </c>
      <c r="C647" s="56" t="str">
        <f>IF(VLOOKUP(L647,'do 1000 ha'!$B$18:$I$1018,4,0)=0,"",VLOOKUP(L647,'do 1000 ha'!$B$18:$I$1018,4,0))</f>
        <v/>
      </c>
      <c r="D647" s="56" t="str">
        <f>IF(VLOOKUP(L647,'do 1000 ha'!$B$18:$I$1018,5,0)=0,"",VLOOKUP(L647,'do 1000 ha'!$B$18:$I$1018,5,0))</f>
        <v/>
      </c>
      <c r="E647" s="56" t="str">
        <f>IF(VLOOKUP(L647,'do 1000 ha'!$B$18:$I$1018,6,0)=0,"",VLOOKUP(L647,'do 1000 ha'!$B$18:$I$1018,6,0))</f>
        <v/>
      </c>
      <c r="F647" s="56" t="str">
        <f>IF(VLOOKUP(L647,'do 1000 ha'!$B$18:$I$1018,7,0)=0,"",VLOOKUP(L647,'do 1000 ha'!$B$18:$I$1018,7,0))</f>
        <v/>
      </c>
      <c r="G647" s="57" t="str">
        <f>IF(VLOOKUP(L647,'do 1000 ha'!$B$18:$I$1018,8,0)=0,"",VLOOKUP(L647,'do 1000 ha'!$B$18:$I$1018,8,0))</f>
        <v/>
      </c>
      <c r="H647" s="25"/>
      <c r="I647" s="53" t="str">
        <f>IF('do 1000 ha'!K653='do 1000 ha'!$AR$8,'do 1000 ha'!AF653,"")</f>
        <v/>
      </c>
      <c r="J647" s="7" t="str">
        <f t="shared" si="28"/>
        <v/>
      </c>
      <c r="K647" s="11" t="str">
        <f t="array" ref="K647">IF(OR(I647=$I$13:I646),"",I647)</f>
        <v/>
      </c>
      <c r="L647" s="7" t="str">
        <f t="array" ref="L647">IFERROR(INDEX(K$13:K$1012,SMALL(IF(K$13:K$1012&lt;&gt;"",ROW(K$13:K$1012)-ROW(K$13)+1),ROWS(K$13:$K647))),"")</f>
        <v/>
      </c>
      <c r="M647" s="47" t="e">
        <f t="array" ref="M647">IF(ROWS(M$13:M647)&gt;COUNTA(K$13:K$1012),"",INDEX(K$13:K$1012,SMALL(IF(K$13:K$1012&lt;&gt;"",ROW(K$13:K$1012)-ROW(K$13)+1),ROWS(M$13:M647))))</f>
        <v>#NUM!</v>
      </c>
      <c r="O647" s="7">
        <f t="shared" si="29"/>
        <v>0</v>
      </c>
      <c r="P647" s="7">
        <f t="shared" si="30"/>
        <v>0</v>
      </c>
    </row>
    <row r="648" spans="1:16" x14ac:dyDescent="0.25">
      <c r="A648" s="9">
        <v>636</v>
      </c>
      <c r="B648" s="56" t="str">
        <f>IF(VLOOKUP(L648,'do 1000 ha'!$B$18:$I$1018,2,0)=0,"",VLOOKUP(L648,'do 1000 ha'!$B$18:$I$1018,2,0))</f>
        <v/>
      </c>
      <c r="C648" s="56" t="str">
        <f>IF(VLOOKUP(L648,'do 1000 ha'!$B$18:$I$1018,4,0)=0,"",VLOOKUP(L648,'do 1000 ha'!$B$18:$I$1018,4,0))</f>
        <v/>
      </c>
      <c r="D648" s="56" t="str">
        <f>IF(VLOOKUP(L648,'do 1000 ha'!$B$18:$I$1018,5,0)=0,"",VLOOKUP(L648,'do 1000 ha'!$B$18:$I$1018,5,0))</f>
        <v/>
      </c>
      <c r="E648" s="56" t="str">
        <f>IF(VLOOKUP(L648,'do 1000 ha'!$B$18:$I$1018,6,0)=0,"",VLOOKUP(L648,'do 1000 ha'!$B$18:$I$1018,6,0))</f>
        <v/>
      </c>
      <c r="F648" s="56" t="str">
        <f>IF(VLOOKUP(L648,'do 1000 ha'!$B$18:$I$1018,7,0)=0,"",VLOOKUP(L648,'do 1000 ha'!$B$18:$I$1018,7,0))</f>
        <v/>
      </c>
      <c r="G648" s="57" t="str">
        <f>IF(VLOOKUP(L648,'do 1000 ha'!$B$18:$I$1018,8,0)=0,"",VLOOKUP(L648,'do 1000 ha'!$B$18:$I$1018,8,0))</f>
        <v/>
      </c>
      <c r="H648" s="25"/>
      <c r="I648" s="53" t="str">
        <f>IF('do 1000 ha'!K654='do 1000 ha'!$AR$8,'do 1000 ha'!AF654,"")</f>
        <v/>
      </c>
      <c r="J648" s="7" t="str">
        <f t="shared" si="28"/>
        <v/>
      </c>
      <c r="K648" s="11" t="str">
        <f t="array" ref="K648">IF(OR(I648=$I$13:I647),"",I648)</f>
        <v/>
      </c>
      <c r="L648" s="7" t="str">
        <f t="array" ref="L648">IFERROR(INDEX(K$13:K$1012,SMALL(IF(K$13:K$1012&lt;&gt;"",ROW(K$13:K$1012)-ROW(K$13)+1),ROWS(K$13:$K648))),"")</f>
        <v/>
      </c>
      <c r="M648" s="47" t="e">
        <f t="array" ref="M648">IF(ROWS(M$13:M648)&gt;COUNTA(K$13:K$1012),"",INDEX(K$13:K$1012,SMALL(IF(K$13:K$1012&lt;&gt;"",ROW(K$13:K$1012)-ROW(K$13)+1),ROWS(M$13:M648))))</f>
        <v>#NUM!</v>
      </c>
      <c r="O648" s="7">
        <f t="shared" si="29"/>
        <v>0</v>
      </c>
      <c r="P648" s="7">
        <f t="shared" si="30"/>
        <v>0</v>
      </c>
    </row>
    <row r="649" spans="1:16" x14ac:dyDescent="0.25">
      <c r="A649" s="9">
        <v>637</v>
      </c>
      <c r="B649" s="56" t="str">
        <f>IF(VLOOKUP(L649,'do 1000 ha'!$B$18:$I$1018,2,0)=0,"",VLOOKUP(L649,'do 1000 ha'!$B$18:$I$1018,2,0))</f>
        <v/>
      </c>
      <c r="C649" s="56" t="str">
        <f>IF(VLOOKUP(L649,'do 1000 ha'!$B$18:$I$1018,4,0)=0,"",VLOOKUP(L649,'do 1000 ha'!$B$18:$I$1018,4,0))</f>
        <v/>
      </c>
      <c r="D649" s="56" t="str">
        <f>IF(VLOOKUP(L649,'do 1000 ha'!$B$18:$I$1018,5,0)=0,"",VLOOKUP(L649,'do 1000 ha'!$B$18:$I$1018,5,0))</f>
        <v/>
      </c>
      <c r="E649" s="56" t="str">
        <f>IF(VLOOKUP(L649,'do 1000 ha'!$B$18:$I$1018,6,0)=0,"",VLOOKUP(L649,'do 1000 ha'!$B$18:$I$1018,6,0))</f>
        <v/>
      </c>
      <c r="F649" s="56" t="str">
        <f>IF(VLOOKUP(L649,'do 1000 ha'!$B$18:$I$1018,7,0)=0,"",VLOOKUP(L649,'do 1000 ha'!$B$18:$I$1018,7,0))</f>
        <v/>
      </c>
      <c r="G649" s="57" t="str">
        <f>IF(VLOOKUP(L649,'do 1000 ha'!$B$18:$I$1018,8,0)=0,"",VLOOKUP(L649,'do 1000 ha'!$B$18:$I$1018,8,0))</f>
        <v/>
      </c>
      <c r="H649" s="25"/>
      <c r="I649" s="53" t="str">
        <f>IF('do 1000 ha'!K655='do 1000 ha'!$AR$8,'do 1000 ha'!AF655,"")</f>
        <v/>
      </c>
      <c r="J649" s="7" t="str">
        <f t="shared" si="28"/>
        <v/>
      </c>
      <c r="K649" s="11" t="str">
        <f t="array" ref="K649">IF(OR(I649=$I$13:I648),"",I649)</f>
        <v/>
      </c>
      <c r="L649" s="7" t="str">
        <f t="array" ref="L649">IFERROR(INDEX(K$13:K$1012,SMALL(IF(K$13:K$1012&lt;&gt;"",ROW(K$13:K$1012)-ROW(K$13)+1),ROWS(K$13:$K649))),"")</f>
        <v/>
      </c>
      <c r="M649" s="47" t="e">
        <f t="array" ref="M649">IF(ROWS(M$13:M649)&gt;COUNTA(K$13:K$1012),"",INDEX(K$13:K$1012,SMALL(IF(K$13:K$1012&lt;&gt;"",ROW(K$13:K$1012)-ROW(K$13)+1),ROWS(M$13:M649))))</f>
        <v>#NUM!</v>
      </c>
      <c r="O649" s="7">
        <f t="shared" si="29"/>
        <v>0</v>
      </c>
      <c r="P649" s="7">
        <f t="shared" si="30"/>
        <v>0</v>
      </c>
    </row>
    <row r="650" spans="1:16" x14ac:dyDescent="0.25">
      <c r="A650" s="9">
        <v>638</v>
      </c>
      <c r="B650" s="56" t="str">
        <f>IF(VLOOKUP(L650,'do 1000 ha'!$B$18:$I$1018,2,0)=0,"",VLOOKUP(L650,'do 1000 ha'!$B$18:$I$1018,2,0))</f>
        <v/>
      </c>
      <c r="C650" s="56" t="str">
        <f>IF(VLOOKUP(L650,'do 1000 ha'!$B$18:$I$1018,4,0)=0,"",VLOOKUP(L650,'do 1000 ha'!$B$18:$I$1018,4,0))</f>
        <v/>
      </c>
      <c r="D650" s="56" t="str">
        <f>IF(VLOOKUP(L650,'do 1000 ha'!$B$18:$I$1018,5,0)=0,"",VLOOKUP(L650,'do 1000 ha'!$B$18:$I$1018,5,0))</f>
        <v/>
      </c>
      <c r="E650" s="56" t="str">
        <f>IF(VLOOKUP(L650,'do 1000 ha'!$B$18:$I$1018,6,0)=0,"",VLOOKUP(L650,'do 1000 ha'!$B$18:$I$1018,6,0))</f>
        <v/>
      </c>
      <c r="F650" s="56" t="str">
        <f>IF(VLOOKUP(L650,'do 1000 ha'!$B$18:$I$1018,7,0)=0,"",VLOOKUP(L650,'do 1000 ha'!$B$18:$I$1018,7,0))</f>
        <v/>
      </c>
      <c r="G650" s="57" t="str">
        <f>IF(VLOOKUP(L650,'do 1000 ha'!$B$18:$I$1018,8,0)=0,"",VLOOKUP(L650,'do 1000 ha'!$B$18:$I$1018,8,0))</f>
        <v/>
      </c>
      <c r="H650" s="25"/>
      <c r="I650" s="53" t="str">
        <f>IF('do 1000 ha'!K656='do 1000 ha'!$AR$8,'do 1000 ha'!AF656,"")</f>
        <v/>
      </c>
      <c r="J650" s="7" t="str">
        <f t="shared" si="28"/>
        <v/>
      </c>
      <c r="K650" s="11" t="str">
        <f t="array" ref="K650">IF(OR(I650=$I$13:I649),"",I650)</f>
        <v/>
      </c>
      <c r="L650" s="7" t="str">
        <f t="array" ref="L650">IFERROR(INDEX(K$13:K$1012,SMALL(IF(K$13:K$1012&lt;&gt;"",ROW(K$13:K$1012)-ROW(K$13)+1),ROWS(K$13:$K650))),"")</f>
        <v/>
      </c>
      <c r="M650" s="47" t="e">
        <f t="array" ref="M650">IF(ROWS(M$13:M650)&gt;COUNTA(K$13:K$1012),"",INDEX(K$13:K$1012,SMALL(IF(K$13:K$1012&lt;&gt;"",ROW(K$13:K$1012)-ROW(K$13)+1),ROWS(M$13:M650))))</f>
        <v>#NUM!</v>
      </c>
      <c r="O650" s="7">
        <f t="shared" si="29"/>
        <v>0</v>
      </c>
      <c r="P650" s="7">
        <f t="shared" si="30"/>
        <v>0</v>
      </c>
    </row>
    <row r="651" spans="1:16" x14ac:dyDescent="0.25">
      <c r="A651" s="9">
        <v>639</v>
      </c>
      <c r="B651" s="56" t="str">
        <f>IF(VLOOKUP(L651,'do 1000 ha'!$B$18:$I$1018,2,0)=0,"",VLOOKUP(L651,'do 1000 ha'!$B$18:$I$1018,2,0))</f>
        <v/>
      </c>
      <c r="C651" s="56" t="str">
        <f>IF(VLOOKUP(L651,'do 1000 ha'!$B$18:$I$1018,4,0)=0,"",VLOOKUP(L651,'do 1000 ha'!$B$18:$I$1018,4,0))</f>
        <v/>
      </c>
      <c r="D651" s="56" t="str">
        <f>IF(VLOOKUP(L651,'do 1000 ha'!$B$18:$I$1018,5,0)=0,"",VLOOKUP(L651,'do 1000 ha'!$B$18:$I$1018,5,0))</f>
        <v/>
      </c>
      <c r="E651" s="56" t="str">
        <f>IF(VLOOKUP(L651,'do 1000 ha'!$B$18:$I$1018,6,0)=0,"",VLOOKUP(L651,'do 1000 ha'!$B$18:$I$1018,6,0))</f>
        <v/>
      </c>
      <c r="F651" s="56" t="str">
        <f>IF(VLOOKUP(L651,'do 1000 ha'!$B$18:$I$1018,7,0)=0,"",VLOOKUP(L651,'do 1000 ha'!$B$18:$I$1018,7,0))</f>
        <v/>
      </c>
      <c r="G651" s="57" t="str">
        <f>IF(VLOOKUP(L651,'do 1000 ha'!$B$18:$I$1018,8,0)=0,"",VLOOKUP(L651,'do 1000 ha'!$B$18:$I$1018,8,0))</f>
        <v/>
      </c>
      <c r="H651" s="25"/>
      <c r="I651" s="53" t="str">
        <f>IF('do 1000 ha'!K657='do 1000 ha'!$AR$8,'do 1000 ha'!AF657,"")</f>
        <v/>
      </c>
      <c r="J651" s="7" t="str">
        <f t="shared" si="28"/>
        <v/>
      </c>
      <c r="K651" s="11" t="str">
        <f t="array" ref="K651">IF(OR(I651=$I$13:I650),"",I651)</f>
        <v/>
      </c>
      <c r="L651" s="7" t="str">
        <f t="array" ref="L651">IFERROR(INDEX(K$13:K$1012,SMALL(IF(K$13:K$1012&lt;&gt;"",ROW(K$13:K$1012)-ROW(K$13)+1),ROWS(K$13:$K651))),"")</f>
        <v/>
      </c>
      <c r="M651" s="47" t="e">
        <f t="array" ref="M651">IF(ROWS(M$13:M651)&gt;COUNTA(K$13:K$1012),"",INDEX(K$13:K$1012,SMALL(IF(K$13:K$1012&lt;&gt;"",ROW(K$13:K$1012)-ROW(K$13)+1),ROWS(M$13:M651))))</f>
        <v>#NUM!</v>
      </c>
      <c r="O651" s="7">
        <f t="shared" si="29"/>
        <v>0</v>
      </c>
      <c r="P651" s="7">
        <f t="shared" si="30"/>
        <v>0</v>
      </c>
    </row>
    <row r="652" spans="1:16" x14ac:dyDescent="0.25">
      <c r="A652" s="9">
        <v>640</v>
      </c>
      <c r="B652" s="56" t="str">
        <f>IF(VLOOKUP(L652,'do 1000 ha'!$B$18:$I$1018,2,0)=0,"",VLOOKUP(L652,'do 1000 ha'!$B$18:$I$1018,2,0))</f>
        <v/>
      </c>
      <c r="C652" s="56" t="str">
        <f>IF(VLOOKUP(L652,'do 1000 ha'!$B$18:$I$1018,4,0)=0,"",VLOOKUP(L652,'do 1000 ha'!$B$18:$I$1018,4,0))</f>
        <v/>
      </c>
      <c r="D652" s="56" t="str">
        <f>IF(VLOOKUP(L652,'do 1000 ha'!$B$18:$I$1018,5,0)=0,"",VLOOKUP(L652,'do 1000 ha'!$B$18:$I$1018,5,0))</f>
        <v/>
      </c>
      <c r="E652" s="56" t="str">
        <f>IF(VLOOKUP(L652,'do 1000 ha'!$B$18:$I$1018,6,0)=0,"",VLOOKUP(L652,'do 1000 ha'!$B$18:$I$1018,6,0))</f>
        <v/>
      </c>
      <c r="F652" s="56" t="str">
        <f>IF(VLOOKUP(L652,'do 1000 ha'!$B$18:$I$1018,7,0)=0,"",VLOOKUP(L652,'do 1000 ha'!$B$18:$I$1018,7,0))</f>
        <v/>
      </c>
      <c r="G652" s="57" t="str">
        <f>IF(VLOOKUP(L652,'do 1000 ha'!$B$18:$I$1018,8,0)=0,"",VLOOKUP(L652,'do 1000 ha'!$B$18:$I$1018,8,0))</f>
        <v/>
      </c>
      <c r="H652" s="25"/>
      <c r="I652" s="53" t="str">
        <f>IF('do 1000 ha'!K658='do 1000 ha'!$AR$8,'do 1000 ha'!AF658,"")</f>
        <v/>
      </c>
      <c r="J652" s="7" t="str">
        <f t="shared" si="28"/>
        <v/>
      </c>
      <c r="K652" s="11" t="str">
        <f t="array" ref="K652">IF(OR(I652=$I$13:I651),"",I652)</f>
        <v/>
      </c>
      <c r="L652" s="7" t="str">
        <f t="array" ref="L652">IFERROR(INDEX(K$13:K$1012,SMALL(IF(K$13:K$1012&lt;&gt;"",ROW(K$13:K$1012)-ROW(K$13)+1),ROWS(K$13:$K652))),"")</f>
        <v/>
      </c>
      <c r="M652" s="47" t="e">
        <f t="array" ref="M652">IF(ROWS(M$13:M652)&gt;COUNTA(K$13:K$1012),"",INDEX(K$13:K$1012,SMALL(IF(K$13:K$1012&lt;&gt;"",ROW(K$13:K$1012)-ROW(K$13)+1),ROWS(M$13:M652))))</f>
        <v>#NUM!</v>
      </c>
      <c r="O652" s="7">
        <f t="shared" si="29"/>
        <v>0</v>
      </c>
      <c r="P652" s="7">
        <f t="shared" si="30"/>
        <v>0</v>
      </c>
    </row>
    <row r="653" spans="1:16" x14ac:dyDescent="0.25">
      <c r="A653" s="9">
        <v>641</v>
      </c>
      <c r="B653" s="56" t="str">
        <f>IF(VLOOKUP(L653,'do 1000 ha'!$B$18:$I$1018,2,0)=0,"",VLOOKUP(L653,'do 1000 ha'!$B$18:$I$1018,2,0))</f>
        <v/>
      </c>
      <c r="C653" s="56" t="str">
        <f>IF(VLOOKUP(L653,'do 1000 ha'!$B$18:$I$1018,4,0)=0,"",VLOOKUP(L653,'do 1000 ha'!$B$18:$I$1018,4,0))</f>
        <v/>
      </c>
      <c r="D653" s="56" t="str">
        <f>IF(VLOOKUP(L653,'do 1000 ha'!$B$18:$I$1018,5,0)=0,"",VLOOKUP(L653,'do 1000 ha'!$B$18:$I$1018,5,0))</f>
        <v/>
      </c>
      <c r="E653" s="56" t="str">
        <f>IF(VLOOKUP(L653,'do 1000 ha'!$B$18:$I$1018,6,0)=0,"",VLOOKUP(L653,'do 1000 ha'!$B$18:$I$1018,6,0))</f>
        <v/>
      </c>
      <c r="F653" s="56" t="str">
        <f>IF(VLOOKUP(L653,'do 1000 ha'!$B$18:$I$1018,7,0)=0,"",VLOOKUP(L653,'do 1000 ha'!$B$18:$I$1018,7,0))</f>
        <v/>
      </c>
      <c r="G653" s="57" t="str">
        <f>IF(VLOOKUP(L653,'do 1000 ha'!$B$18:$I$1018,8,0)=0,"",VLOOKUP(L653,'do 1000 ha'!$B$18:$I$1018,8,0))</f>
        <v/>
      </c>
      <c r="H653" s="25"/>
      <c r="I653" s="53" t="str">
        <f>IF('do 1000 ha'!K659='do 1000 ha'!$AR$8,'do 1000 ha'!AF659,"")</f>
        <v/>
      </c>
      <c r="J653" s="7" t="str">
        <f t="shared" si="28"/>
        <v/>
      </c>
      <c r="K653" s="11" t="str">
        <f t="array" ref="K653">IF(OR(I653=$I$13:I652),"",I653)</f>
        <v/>
      </c>
      <c r="L653" s="7" t="str">
        <f t="array" ref="L653">IFERROR(INDEX(K$13:K$1012,SMALL(IF(K$13:K$1012&lt;&gt;"",ROW(K$13:K$1012)-ROW(K$13)+1),ROWS(K$13:$K653))),"")</f>
        <v/>
      </c>
      <c r="M653" s="47" t="e">
        <f t="array" ref="M653">IF(ROWS(M$13:M653)&gt;COUNTA(K$13:K$1012),"",INDEX(K$13:K$1012,SMALL(IF(K$13:K$1012&lt;&gt;"",ROW(K$13:K$1012)-ROW(K$13)+1),ROWS(M$13:M653))))</f>
        <v>#NUM!</v>
      </c>
      <c r="O653" s="7">
        <f t="shared" si="29"/>
        <v>0</v>
      </c>
      <c r="P653" s="7">
        <f t="shared" si="30"/>
        <v>0</v>
      </c>
    </row>
    <row r="654" spans="1:16" x14ac:dyDescent="0.25">
      <c r="A654" s="9">
        <v>642</v>
      </c>
      <c r="B654" s="56" t="str">
        <f>IF(VLOOKUP(L654,'do 1000 ha'!$B$18:$I$1018,2,0)=0,"",VLOOKUP(L654,'do 1000 ha'!$B$18:$I$1018,2,0))</f>
        <v/>
      </c>
      <c r="C654" s="56" t="str">
        <f>IF(VLOOKUP(L654,'do 1000 ha'!$B$18:$I$1018,4,0)=0,"",VLOOKUP(L654,'do 1000 ha'!$B$18:$I$1018,4,0))</f>
        <v/>
      </c>
      <c r="D654" s="56" t="str">
        <f>IF(VLOOKUP(L654,'do 1000 ha'!$B$18:$I$1018,5,0)=0,"",VLOOKUP(L654,'do 1000 ha'!$B$18:$I$1018,5,0))</f>
        <v/>
      </c>
      <c r="E654" s="56" t="str">
        <f>IF(VLOOKUP(L654,'do 1000 ha'!$B$18:$I$1018,6,0)=0,"",VLOOKUP(L654,'do 1000 ha'!$B$18:$I$1018,6,0))</f>
        <v/>
      </c>
      <c r="F654" s="56" t="str">
        <f>IF(VLOOKUP(L654,'do 1000 ha'!$B$18:$I$1018,7,0)=0,"",VLOOKUP(L654,'do 1000 ha'!$B$18:$I$1018,7,0))</f>
        <v/>
      </c>
      <c r="G654" s="57" t="str">
        <f>IF(VLOOKUP(L654,'do 1000 ha'!$B$18:$I$1018,8,0)=0,"",VLOOKUP(L654,'do 1000 ha'!$B$18:$I$1018,8,0))</f>
        <v/>
      </c>
      <c r="H654" s="25"/>
      <c r="I654" s="53" t="str">
        <f>IF('do 1000 ha'!K660='do 1000 ha'!$AR$8,'do 1000 ha'!AF660,"")</f>
        <v/>
      </c>
      <c r="J654" s="7" t="str">
        <f t="shared" ref="J654:J717" si="31">IF(I654="","",COUNTIF($I$13:$I$1014,I654))</f>
        <v/>
      </c>
      <c r="K654" s="11" t="str">
        <f t="array" ref="K654">IF(OR(I654=$I$13:I653),"",I654)</f>
        <v/>
      </c>
      <c r="L654" s="7" t="str">
        <f t="array" ref="L654">IFERROR(INDEX(K$13:K$1012,SMALL(IF(K$13:K$1012&lt;&gt;"",ROW(K$13:K$1012)-ROW(K$13)+1),ROWS(K$13:$K654))),"")</f>
        <v/>
      </c>
      <c r="M654" s="47" t="e">
        <f t="array" ref="M654">IF(ROWS(M$13:M654)&gt;COUNTA(K$13:K$1012),"",INDEX(K$13:K$1012,SMALL(IF(K$13:K$1012&lt;&gt;"",ROW(K$13:K$1012)-ROW(K$13)+1),ROWS(M$13:M654))))</f>
        <v>#NUM!</v>
      </c>
      <c r="O654" s="7">
        <f t="shared" ref="O654:O717" si="32">IF(H654&gt;G654,1,0)</f>
        <v>0</v>
      </c>
      <c r="P654" s="7">
        <f t="shared" ref="P654:P717" si="33">IF(AND(G654&lt;&gt;"",H654=""),1,0)</f>
        <v>0</v>
      </c>
    </row>
    <row r="655" spans="1:16" x14ac:dyDescent="0.25">
      <c r="A655" s="9">
        <v>643</v>
      </c>
      <c r="B655" s="56" t="str">
        <f>IF(VLOOKUP(L655,'do 1000 ha'!$B$18:$I$1018,2,0)=0,"",VLOOKUP(L655,'do 1000 ha'!$B$18:$I$1018,2,0))</f>
        <v/>
      </c>
      <c r="C655" s="56" t="str">
        <f>IF(VLOOKUP(L655,'do 1000 ha'!$B$18:$I$1018,4,0)=0,"",VLOOKUP(L655,'do 1000 ha'!$B$18:$I$1018,4,0))</f>
        <v/>
      </c>
      <c r="D655" s="56" t="str">
        <f>IF(VLOOKUP(L655,'do 1000 ha'!$B$18:$I$1018,5,0)=0,"",VLOOKUP(L655,'do 1000 ha'!$B$18:$I$1018,5,0))</f>
        <v/>
      </c>
      <c r="E655" s="56" t="str">
        <f>IF(VLOOKUP(L655,'do 1000 ha'!$B$18:$I$1018,6,0)=0,"",VLOOKUP(L655,'do 1000 ha'!$B$18:$I$1018,6,0))</f>
        <v/>
      </c>
      <c r="F655" s="56" t="str">
        <f>IF(VLOOKUP(L655,'do 1000 ha'!$B$18:$I$1018,7,0)=0,"",VLOOKUP(L655,'do 1000 ha'!$B$18:$I$1018,7,0))</f>
        <v/>
      </c>
      <c r="G655" s="57" t="str">
        <f>IF(VLOOKUP(L655,'do 1000 ha'!$B$18:$I$1018,8,0)=0,"",VLOOKUP(L655,'do 1000 ha'!$B$18:$I$1018,8,0))</f>
        <v/>
      </c>
      <c r="H655" s="25"/>
      <c r="I655" s="53" t="str">
        <f>IF('do 1000 ha'!K661='do 1000 ha'!$AR$8,'do 1000 ha'!AF661,"")</f>
        <v/>
      </c>
      <c r="J655" s="7" t="str">
        <f t="shared" si="31"/>
        <v/>
      </c>
      <c r="K655" s="11" t="str">
        <f t="array" ref="K655">IF(OR(I655=$I$13:I654),"",I655)</f>
        <v/>
      </c>
      <c r="L655" s="7" t="str">
        <f t="array" ref="L655">IFERROR(INDEX(K$13:K$1012,SMALL(IF(K$13:K$1012&lt;&gt;"",ROW(K$13:K$1012)-ROW(K$13)+1),ROWS(K$13:$K655))),"")</f>
        <v/>
      </c>
      <c r="M655" s="47" t="e">
        <f t="array" ref="M655">IF(ROWS(M$13:M655)&gt;COUNTA(K$13:K$1012),"",INDEX(K$13:K$1012,SMALL(IF(K$13:K$1012&lt;&gt;"",ROW(K$13:K$1012)-ROW(K$13)+1),ROWS(M$13:M655))))</f>
        <v>#NUM!</v>
      </c>
      <c r="O655" s="7">
        <f t="shared" si="32"/>
        <v>0</v>
      </c>
      <c r="P655" s="7">
        <f t="shared" si="33"/>
        <v>0</v>
      </c>
    </row>
    <row r="656" spans="1:16" x14ac:dyDescent="0.25">
      <c r="A656" s="9">
        <v>644</v>
      </c>
      <c r="B656" s="56" t="str">
        <f>IF(VLOOKUP(L656,'do 1000 ha'!$B$18:$I$1018,2,0)=0,"",VLOOKUP(L656,'do 1000 ha'!$B$18:$I$1018,2,0))</f>
        <v/>
      </c>
      <c r="C656" s="56" t="str">
        <f>IF(VLOOKUP(L656,'do 1000 ha'!$B$18:$I$1018,4,0)=0,"",VLOOKUP(L656,'do 1000 ha'!$B$18:$I$1018,4,0))</f>
        <v/>
      </c>
      <c r="D656" s="56" t="str">
        <f>IF(VLOOKUP(L656,'do 1000 ha'!$B$18:$I$1018,5,0)=0,"",VLOOKUP(L656,'do 1000 ha'!$B$18:$I$1018,5,0))</f>
        <v/>
      </c>
      <c r="E656" s="56" t="str">
        <f>IF(VLOOKUP(L656,'do 1000 ha'!$B$18:$I$1018,6,0)=0,"",VLOOKUP(L656,'do 1000 ha'!$B$18:$I$1018,6,0))</f>
        <v/>
      </c>
      <c r="F656" s="56" t="str">
        <f>IF(VLOOKUP(L656,'do 1000 ha'!$B$18:$I$1018,7,0)=0,"",VLOOKUP(L656,'do 1000 ha'!$B$18:$I$1018,7,0))</f>
        <v/>
      </c>
      <c r="G656" s="57" t="str">
        <f>IF(VLOOKUP(L656,'do 1000 ha'!$B$18:$I$1018,8,0)=0,"",VLOOKUP(L656,'do 1000 ha'!$B$18:$I$1018,8,0))</f>
        <v/>
      </c>
      <c r="H656" s="25"/>
      <c r="I656" s="53" t="str">
        <f>IF('do 1000 ha'!K662='do 1000 ha'!$AR$8,'do 1000 ha'!AF662,"")</f>
        <v/>
      </c>
      <c r="J656" s="7" t="str">
        <f t="shared" si="31"/>
        <v/>
      </c>
      <c r="K656" s="11" t="str">
        <f t="array" ref="K656">IF(OR(I656=$I$13:I655),"",I656)</f>
        <v/>
      </c>
      <c r="L656" s="7" t="str">
        <f t="array" ref="L656">IFERROR(INDEX(K$13:K$1012,SMALL(IF(K$13:K$1012&lt;&gt;"",ROW(K$13:K$1012)-ROW(K$13)+1),ROWS(K$13:$K656))),"")</f>
        <v/>
      </c>
      <c r="M656" s="47" t="e">
        <f t="array" ref="M656">IF(ROWS(M$13:M656)&gt;COUNTA(K$13:K$1012),"",INDEX(K$13:K$1012,SMALL(IF(K$13:K$1012&lt;&gt;"",ROW(K$13:K$1012)-ROW(K$13)+1),ROWS(M$13:M656))))</f>
        <v>#NUM!</v>
      </c>
      <c r="O656" s="7">
        <f t="shared" si="32"/>
        <v>0</v>
      </c>
      <c r="P656" s="7">
        <f t="shared" si="33"/>
        <v>0</v>
      </c>
    </row>
    <row r="657" spans="1:16" x14ac:dyDescent="0.25">
      <c r="A657" s="9">
        <v>645</v>
      </c>
      <c r="B657" s="56" t="str">
        <f>IF(VLOOKUP(L657,'do 1000 ha'!$B$18:$I$1018,2,0)=0,"",VLOOKUP(L657,'do 1000 ha'!$B$18:$I$1018,2,0))</f>
        <v/>
      </c>
      <c r="C657" s="56" t="str">
        <f>IF(VLOOKUP(L657,'do 1000 ha'!$B$18:$I$1018,4,0)=0,"",VLOOKUP(L657,'do 1000 ha'!$B$18:$I$1018,4,0))</f>
        <v/>
      </c>
      <c r="D657" s="56" t="str">
        <f>IF(VLOOKUP(L657,'do 1000 ha'!$B$18:$I$1018,5,0)=0,"",VLOOKUP(L657,'do 1000 ha'!$B$18:$I$1018,5,0))</f>
        <v/>
      </c>
      <c r="E657" s="56" t="str">
        <f>IF(VLOOKUP(L657,'do 1000 ha'!$B$18:$I$1018,6,0)=0,"",VLOOKUP(L657,'do 1000 ha'!$B$18:$I$1018,6,0))</f>
        <v/>
      </c>
      <c r="F657" s="56" t="str">
        <f>IF(VLOOKUP(L657,'do 1000 ha'!$B$18:$I$1018,7,0)=0,"",VLOOKUP(L657,'do 1000 ha'!$B$18:$I$1018,7,0))</f>
        <v/>
      </c>
      <c r="G657" s="57" t="str">
        <f>IF(VLOOKUP(L657,'do 1000 ha'!$B$18:$I$1018,8,0)=0,"",VLOOKUP(L657,'do 1000 ha'!$B$18:$I$1018,8,0))</f>
        <v/>
      </c>
      <c r="H657" s="25"/>
      <c r="I657" s="53" t="str">
        <f>IF('do 1000 ha'!K663='do 1000 ha'!$AR$8,'do 1000 ha'!AF663,"")</f>
        <v/>
      </c>
      <c r="J657" s="7" t="str">
        <f t="shared" si="31"/>
        <v/>
      </c>
      <c r="K657" s="11" t="str">
        <f t="array" ref="K657">IF(OR(I657=$I$13:I656),"",I657)</f>
        <v/>
      </c>
      <c r="L657" s="7" t="str">
        <f t="array" ref="L657">IFERROR(INDEX(K$13:K$1012,SMALL(IF(K$13:K$1012&lt;&gt;"",ROW(K$13:K$1012)-ROW(K$13)+1),ROWS(K$13:$K657))),"")</f>
        <v/>
      </c>
      <c r="M657" s="47" t="e">
        <f t="array" ref="M657">IF(ROWS(M$13:M657)&gt;COUNTA(K$13:K$1012),"",INDEX(K$13:K$1012,SMALL(IF(K$13:K$1012&lt;&gt;"",ROW(K$13:K$1012)-ROW(K$13)+1),ROWS(M$13:M657))))</f>
        <v>#NUM!</v>
      </c>
      <c r="O657" s="7">
        <f t="shared" si="32"/>
        <v>0</v>
      </c>
      <c r="P657" s="7">
        <f t="shared" si="33"/>
        <v>0</v>
      </c>
    </row>
    <row r="658" spans="1:16" x14ac:dyDescent="0.25">
      <c r="A658" s="9">
        <v>646</v>
      </c>
      <c r="B658" s="56" t="str">
        <f>IF(VLOOKUP(L658,'do 1000 ha'!$B$18:$I$1018,2,0)=0,"",VLOOKUP(L658,'do 1000 ha'!$B$18:$I$1018,2,0))</f>
        <v/>
      </c>
      <c r="C658" s="56" t="str">
        <f>IF(VLOOKUP(L658,'do 1000 ha'!$B$18:$I$1018,4,0)=0,"",VLOOKUP(L658,'do 1000 ha'!$B$18:$I$1018,4,0))</f>
        <v/>
      </c>
      <c r="D658" s="56" t="str">
        <f>IF(VLOOKUP(L658,'do 1000 ha'!$B$18:$I$1018,5,0)=0,"",VLOOKUP(L658,'do 1000 ha'!$B$18:$I$1018,5,0))</f>
        <v/>
      </c>
      <c r="E658" s="56" t="str">
        <f>IF(VLOOKUP(L658,'do 1000 ha'!$B$18:$I$1018,6,0)=0,"",VLOOKUP(L658,'do 1000 ha'!$B$18:$I$1018,6,0))</f>
        <v/>
      </c>
      <c r="F658" s="56" t="str">
        <f>IF(VLOOKUP(L658,'do 1000 ha'!$B$18:$I$1018,7,0)=0,"",VLOOKUP(L658,'do 1000 ha'!$B$18:$I$1018,7,0))</f>
        <v/>
      </c>
      <c r="G658" s="57" t="str">
        <f>IF(VLOOKUP(L658,'do 1000 ha'!$B$18:$I$1018,8,0)=0,"",VLOOKUP(L658,'do 1000 ha'!$B$18:$I$1018,8,0))</f>
        <v/>
      </c>
      <c r="H658" s="25"/>
      <c r="I658" s="53" t="str">
        <f>IF('do 1000 ha'!K664='do 1000 ha'!$AR$8,'do 1000 ha'!AF664,"")</f>
        <v/>
      </c>
      <c r="J658" s="7" t="str">
        <f t="shared" si="31"/>
        <v/>
      </c>
      <c r="K658" s="11" t="str">
        <f t="array" ref="K658">IF(OR(I658=$I$13:I657),"",I658)</f>
        <v/>
      </c>
      <c r="L658" s="7" t="str">
        <f t="array" ref="L658">IFERROR(INDEX(K$13:K$1012,SMALL(IF(K$13:K$1012&lt;&gt;"",ROW(K$13:K$1012)-ROW(K$13)+1),ROWS(K$13:$K658))),"")</f>
        <v/>
      </c>
      <c r="M658" s="47" t="e">
        <f t="array" ref="M658">IF(ROWS(M$13:M658)&gt;COUNTA(K$13:K$1012),"",INDEX(K$13:K$1012,SMALL(IF(K$13:K$1012&lt;&gt;"",ROW(K$13:K$1012)-ROW(K$13)+1),ROWS(M$13:M658))))</f>
        <v>#NUM!</v>
      </c>
      <c r="O658" s="7">
        <f t="shared" si="32"/>
        <v>0</v>
      </c>
      <c r="P658" s="7">
        <f t="shared" si="33"/>
        <v>0</v>
      </c>
    </row>
    <row r="659" spans="1:16" x14ac:dyDescent="0.25">
      <c r="A659" s="9">
        <v>647</v>
      </c>
      <c r="B659" s="56" t="str">
        <f>IF(VLOOKUP(L659,'do 1000 ha'!$B$18:$I$1018,2,0)=0,"",VLOOKUP(L659,'do 1000 ha'!$B$18:$I$1018,2,0))</f>
        <v/>
      </c>
      <c r="C659" s="56" t="str">
        <f>IF(VLOOKUP(L659,'do 1000 ha'!$B$18:$I$1018,4,0)=0,"",VLOOKUP(L659,'do 1000 ha'!$B$18:$I$1018,4,0))</f>
        <v/>
      </c>
      <c r="D659" s="56" t="str">
        <f>IF(VLOOKUP(L659,'do 1000 ha'!$B$18:$I$1018,5,0)=0,"",VLOOKUP(L659,'do 1000 ha'!$B$18:$I$1018,5,0))</f>
        <v/>
      </c>
      <c r="E659" s="56" t="str">
        <f>IF(VLOOKUP(L659,'do 1000 ha'!$B$18:$I$1018,6,0)=0,"",VLOOKUP(L659,'do 1000 ha'!$B$18:$I$1018,6,0))</f>
        <v/>
      </c>
      <c r="F659" s="56" t="str">
        <f>IF(VLOOKUP(L659,'do 1000 ha'!$B$18:$I$1018,7,0)=0,"",VLOOKUP(L659,'do 1000 ha'!$B$18:$I$1018,7,0))</f>
        <v/>
      </c>
      <c r="G659" s="57" t="str">
        <f>IF(VLOOKUP(L659,'do 1000 ha'!$B$18:$I$1018,8,0)=0,"",VLOOKUP(L659,'do 1000 ha'!$B$18:$I$1018,8,0))</f>
        <v/>
      </c>
      <c r="H659" s="25"/>
      <c r="I659" s="53" t="str">
        <f>IF('do 1000 ha'!K665='do 1000 ha'!$AR$8,'do 1000 ha'!AF665,"")</f>
        <v/>
      </c>
      <c r="J659" s="7" t="str">
        <f t="shared" si="31"/>
        <v/>
      </c>
      <c r="K659" s="11" t="str">
        <f t="array" ref="K659">IF(OR(I659=$I$13:I658),"",I659)</f>
        <v/>
      </c>
      <c r="L659" s="7" t="str">
        <f t="array" ref="L659">IFERROR(INDEX(K$13:K$1012,SMALL(IF(K$13:K$1012&lt;&gt;"",ROW(K$13:K$1012)-ROW(K$13)+1),ROWS(K$13:$K659))),"")</f>
        <v/>
      </c>
      <c r="M659" s="47" t="e">
        <f t="array" ref="M659">IF(ROWS(M$13:M659)&gt;COUNTA(K$13:K$1012),"",INDEX(K$13:K$1012,SMALL(IF(K$13:K$1012&lt;&gt;"",ROW(K$13:K$1012)-ROW(K$13)+1),ROWS(M$13:M659))))</f>
        <v>#NUM!</v>
      </c>
      <c r="O659" s="7">
        <f t="shared" si="32"/>
        <v>0</v>
      </c>
      <c r="P659" s="7">
        <f t="shared" si="33"/>
        <v>0</v>
      </c>
    </row>
    <row r="660" spans="1:16" x14ac:dyDescent="0.25">
      <c r="A660" s="9">
        <v>648</v>
      </c>
      <c r="B660" s="56" t="str">
        <f>IF(VLOOKUP(L660,'do 1000 ha'!$B$18:$I$1018,2,0)=0,"",VLOOKUP(L660,'do 1000 ha'!$B$18:$I$1018,2,0))</f>
        <v/>
      </c>
      <c r="C660" s="56" t="str">
        <f>IF(VLOOKUP(L660,'do 1000 ha'!$B$18:$I$1018,4,0)=0,"",VLOOKUP(L660,'do 1000 ha'!$B$18:$I$1018,4,0))</f>
        <v/>
      </c>
      <c r="D660" s="56" t="str">
        <f>IF(VLOOKUP(L660,'do 1000 ha'!$B$18:$I$1018,5,0)=0,"",VLOOKUP(L660,'do 1000 ha'!$B$18:$I$1018,5,0))</f>
        <v/>
      </c>
      <c r="E660" s="56" t="str">
        <f>IF(VLOOKUP(L660,'do 1000 ha'!$B$18:$I$1018,6,0)=0,"",VLOOKUP(L660,'do 1000 ha'!$B$18:$I$1018,6,0))</f>
        <v/>
      </c>
      <c r="F660" s="56" t="str">
        <f>IF(VLOOKUP(L660,'do 1000 ha'!$B$18:$I$1018,7,0)=0,"",VLOOKUP(L660,'do 1000 ha'!$B$18:$I$1018,7,0))</f>
        <v/>
      </c>
      <c r="G660" s="57" t="str">
        <f>IF(VLOOKUP(L660,'do 1000 ha'!$B$18:$I$1018,8,0)=0,"",VLOOKUP(L660,'do 1000 ha'!$B$18:$I$1018,8,0))</f>
        <v/>
      </c>
      <c r="H660" s="25"/>
      <c r="I660" s="53" t="str">
        <f>IF('do 1000 ha'!K666='do 1000 ha'!$AR$8,'do 1000 ha'!AF666,"")</f>
        <v/>
      </c>
      <c r="J660" s="7" t="str">
        <f t="shared" si="31"/>
        <v/>
      </c>
      <c r="K660" s="11" t="str">
        <f t="array" ref="K660">IF(OR(I660=$I$13:I659),"",I660)</f>
        <v/>
      </c>
      <c r="L660" s="7" t="str">
        <f t="array" ref="L660">IFERROR(INDEX(K$13:K$1012,SMALL(IF(K$13:K$1012&lt;&gt;"",ROW(K$13:K$1012)-ROW(K$13)+1),ROWS(K$13:$K660))),"")</f>
        <v/>
      </c>
      <c r="M660" s="47" t="e">
        <f t="array" ref="M660">IF(ROWS(M$13:M660)&gt;COUNTA(K$13:K$1012),"",INDEX(K$13:K$1012,SMALL(IF(K$13:K$1012&lt;&gt;"",ROW(K$13:K$1012)-ROW(K$13)+1),ROWS(M$13:M660))))</f>
        <v>#NUM!</v>
      </c>
      <c r="O660" s="7">
        <f t="shared" si="32"/>
        <v>0</v>
      </c>
      <c r="P660" s="7">
        <f t="shared" si="33"/>
        <v>0</v>
      </c>
    </row>
    <row r="661" spans="1:16" x14ac:dyDescent="0.25">
      <c r="A661" s="9">
        <v>649</v>
      </c>
      <c r="B661" s="56" t="str">
        <f>IF(VLOOKUP(L661,'do 1000 ha'!$B$18:$I$1018,2,0)=0,"",VLOOKUP(L661,'do 1000 ha'!$B$18:$I$1018,2,0))</f>
        <v/>
      </c>
      <c r="C661" s="56" t="str">
        <f>IF(VLOOKUP(L661,'do 1000 ha'!$B$18:$I$1018,4,0)=0,"",VLOOKUP(L661,'do 1000 ha'!$B$18:$I$1018,4,0))</f>
        <v/>
      </c>
      <c r="D661" s="56" t="str">
        <f>IF(VLOOKUP(L661,'do 1000 ha'!$B$18:$I$1018,5,0)=0,"",VLOOKUP(L661,'do 1000 ha'!$B$18:$I$1018,5,0))</f>
        <v/>
      </c>
      <c r="E661" s="56" t="str">
        <f>IF(VLOOKUP(L661,'do 1000 ha'!$B$18:$I$1018,6,0)=0,"",VLOOKUP(L661,'do 1000 ha'!$B$18:$I$1018,6,0))</f>
        <v/>
      </c>
      <c r="F661" s="56" t="str">
        <f>IF(VLOOKUP(L661,'do 1000 ha'!$B$18:$I$1018,7,0)=0,"",VLOOKUP(L661,'do 1000 ha'!$B$18:$I$1018,7,0))</f>
        <v/>
      </c>
      <c r="G661" s="57" t="str">
        <f>IF(VLOOKUP(L661,'do 1000 ha'!$B$18:$I$1018,8,0)=0,"",VLOOKUP(L661,'do 1000 ha'!$B$18:$I$1018,8,0))</f>
        <v/>
      </c>
      <c r="H661" s="25"/>
      <c r="I661" s="53" t="str">
        <f>IF('do 1000 ha'!K667='do 1000 ha'!$AR$8,'do 1000 ha'!AF667,"")</f>
        <v/>
      </c>
      <c r="J661" s="7" t="str">
        <f t="shared" si="31"/>
        <v/>
      </c>
      <c r="K661" s="11" t="str">
        <f t="array" ref="K661">IF(OR(I661=$I$13:I660),"",I661)</f>
        <v/>
      </c>
      <c r="L661" s="7" t="str">
        <f t="array" ref="L661">IFERROR(INDEX(K$13:K$1012,SMALL(IF(K$13:K$1012&lt;&gt;"",ROW(K$13:K$1012)-ROW(K$13)+1),ROWS(K$13:$K661))),"")</f>
        <v/>
      </c>
      <c r="M661" s="47" t="e">
        <f t="array" ref="M661">IF(ROWS(M$13:M661)&gt;COUNTA(K$13:K$1012),"",INDEX(K$13:K$1012,SMALL(IF(K$13:K$1012&lt;&gt;"",ROW(K$13:K$1012)-ROW(K$13)+1),ROWS(M$13:M661))))</f>
        <v>#NUM!</v>
      </c>
      <c r="O661" s="7">
        <f t="shared" si="32"/>
        <v>0</v>
      </c>
      <c r="P661" s="7">
        <f t="shared" si="33"/>
        <v>0</v>
      </c>
    </row>
    <row r="662" spans="1:16" x14ac:dyDescent="0.25">
      <c r="A662" s="9">
        <v>650</v>
      </c>
      <c r="B662" s="56" t="str">
        <f>IF(VLOOKUP(L662,'do 1000 ha'!$B$18:$I$1018,2,0)=0,"",VLOOKUP(L662,'do 1000 ha'!$B$18:$I$1018,2,0))</f>
        <v/>
      </c>
      <c r="C662" s="56" t="str">
        <f>IF(VLOOKUP(L662,'do 1000 ha'!$B$18:$I$1018,4,0)=0,"",VLOOKUP(L662,'do 1000 ha'!$B$18:$I$1018,4,0))</f>
        <v/>
      </c>
      <c r="D662" s="56" t="str">
        <f>IF(VLOOKUP(L662,'do 1000 ha'!$B$18:$I$1018,5,0)=0,"",VLOOKUP(L662,'do 1000 ha'!$B$18:$I$1018,5,0))</f>
        <v/>
      </c>
      <c r="E662" s="56" t="str">
        <f>IF(VLOOKUP(L662,'do 1000 ha'!$B$18:$I$1018,6,0)=0,"",VLOOKUP(L662,'do 1000 ha'!$B$18:$I$1018,6,0))</f>
        <v/>
      </c>
      <c r="F662" s="56" t="str">
        <f>IF(VLOOKUP(L662,'do 1000 ha'!$B$18:$I$1018,7,0)=0,"",VLOOKUP(L662,'do 1000 ha'!$B$18:$I$1018,7,0))</f>
        <v/>
      </c>
      <c r="G662" s="57" t="str">
        <f>IF(VLOOKUP(L662,'do 1000 ha'!$B$18:$I$1018,8,0)=0,"",VLOOKUP(L662,'do 1000 ha'!$B$18:$I$1018,8,0))</f>
        <v/>
      </c>
      <c r="H662" s="25"/>
      <c r="I662" s="53" t="str">
        <f>IF('do 1000 ha'!K668='do 1000 ha'!$AR$8,'do 1000 ha'!AF668,"")</f>
        <v/>
      </c>
      <c r="J662" s="7" t="str">
        <f t="shared" si="31"/>
        <v/>
      </c>
      <c r="K662" s="11" t="str">
        <f t="array" ref="K662">IF(OR(I662=$I$13:I661),"",I662)</f>
        <v/>
      </c>
      <c r="L662" s="7" t="str">
        <f t="array" ref="L662">IFERROR(INDEX(K$13:K$1012,SMALL(IF(K$13:K$1012&lt;&gt;"",ROW(K$13:K$1012)-ROW(K$13)+1),ROWS(K$13:$K662))),"")</f>
        <v/>
      </c>
      <c r="M662" s="47" t="e">
        <f t="array" ref="M662">IF(ROWS(M$13:M662)&gt;COUNTA(K$13:K$1012),"",INDEX(K$13:K$1012,SMALL(IF(K$13:K$1012&lt;&gt;"",ROW(K$13:K$1012)-ROW(K$13)+1),ROWS(M$13:M662))))</f>
        <v>#NUM!</v>
      </c>
      <c r="O662" s="7">
        <f t="shared" si="32"/>
        <v>0</v>
      </c>
      <c r="P662" s="7">
        <f t="shared" si="33"/>
        <v>0</v>
      </c>
    </row>
    <row r="663" spans="1:16" x14ac:dyDescent="0.25">
      <c r="A663" s="9">
        <v>651</v>
      </c>
      <c r="B663" s="56" t="str">
        <f>IF(VLOOKUP(L663,'do 1000 ha'!$B$18:$I$1018,2,0)=0,"",VLOOKUP(L663,'do 1000 ha'!$B$18:$I$1018,2,0))</f>
        <v/>
      </c>
      <c r="C663" s="56" t="str">
        <f>IF(VLOOKUP(L663,'do 1000 ha'!$B$18:$I$1018,4,0)=0,"",VLOOKUP(L663,'do 1000 ha'!$B$18:$I$1018,4,0))</f>
        <v/>
      </c>
      <c r="D663" s="56" t="str">
        <f>IF(VLOOKUP(L663,'do 1000 ha'!$B$18:$I$1018,5,0)=0,"",VLOOKUP(L663,'do 1000 ha'!$B$18:$I$1018,5,0))</f>
        <v/>
      </c>
      <c r="E663" s="56" t="str">
        <f>IF(VLOOKUP(L663,'do 1000 ha'!$B$18:$I$1018,6,0)=0,"",VLOOKUP(L663,'do 1000 ha'!$B$18:$I$1018,6,0))</f>
        <v/>
      </c>
      <c r="F663" s="56" t="str">
        <f>IF(VLOOKUP(L663,'do 1000 ha'!$B$18:$I$1018,7,0)=0,"",VLOOKUP(L663,'do 1000 ha'!$B$18:$I$1018,7,0))</f>
        <v/>
      </c>
      <c r="G663" s="57" t="str">
        <f>IF(VLOOKUP(L663,'do 1000 ha'!$B$18:$I$1018,8,0)=0,"",VLOOKUP(L663,'do 1000 ha'!$B$18:$I$1018,8,0))</f>
        <v/>
      </c>
      <c r="H663" s="25"/>
      <c r="I663" s="53" t="str">
        <f>IF('do 1000 ha'!K669='do 1000 ha'!$AR$8,'do 1000 ha'!AF669,"")</f>
        <v/>
      </c>
      <c r="J663" s="7" t="str">
        <f t="shared" si="31"/>
        <v/>
      </c>
      <c r="K663" s="11" t="str">
        <f t="array" ref="K663">IF(OR(I663=$I$13:I662),"",I663)</f>
        <v/>
      </c>
      <c r="L663" s="7" t="str">
        <f t="array" ref="L663">IFERROR(INDEX(K$13:K$1012,SMALL(IF(K$13:K$1012&lt;&gt;"",ROW(K$13:K$1012)-ROW(K$13)+1),ROWS(K$13:$K663))),"")</f>
        <v/>
      </c>
      <c r="M663" s="47" t="e">
        <f t="array" ref="M663">IF(ROWS(M$13:M663)&gt;COUNTA(K$13:K$1012),"",INDEX(K$13:K$1012,SMALL(IF(K$13:K$1012&lt;&gt;"",ROW(K$13:K$1012)-ROW(K$13)+1),ROWS(M$13:M663))))</f>
        <v>#NUM!</v>
      </c>
      <c r="O663" s="7">
        <f t="shared" si="32"/>
        <v>0</v>
      </c>
      <c r="P663" s="7">
        <f t="shared" si="33"/>
        <v>0</v>
      </c>
    </row>
    <row r="664" spans="1:16" x14ac:dyDescent="0.25">
      <c r="A664" s="9">
        <v>652</v>
      </c>
      <c r="B664" s="56" t="str">
        <f>IF(VLOOKUP(L664,'do 1000 ha'!$B$18:$I$1018,2,0)=0,"",VLOOKUP(L664,'do 1000 ha'!$B$18:$I$1018,2,0))</f>
        <v/>
      </c>
      <c r="C664" s="56" t="str">
        <f>IF(VLOOKUP(L664,'do 1000 ha'!$B$18:$I$1018,4,0)=0,"",VLOOKUP(L664,'do 1000 ha'!$B$18:$I$1018,4,0))</f>
        <v/>
      </c>
      <c r="D664" s="56" t="str">
        <f>IF(VLOOKUP(L664,'do 1000 ha'!$B$18:$I$1018,5,0)=0,"",VLOOKUP(L664,'do 1000 ha'!$B$18:$I$1018,5,0))</f>
        <v/>
      </c>
      <c r="E664" s="56" t="str">
        <f>IF(VLOOKUP(L664,'do 1000 ha'!$B$18:$I$1018,6,0)=0,"",VLOOKUP(L664,'do 1000 ha'!$B$18:$I$1018,6,0))</f>
        <v/>
      </c>
      <c r="F664" s="56" t="str">
        <f>IF(VLOOKUP(L664,'do 1000 ha'!$B$18:$I$1018,7,0)=0,"",VLOOKUP(L664,'do 1000 ha'!$B$18:$I$1018,7,0))</f>
        <v/>
      </c>
      <c r="G664" s="57" t="str">
        <f>IF(VLOOKUP(L664,'do 1000 ha'!$B$18:$I$1018,8,0)=0,"",VLOOKUP(L664,'do 1000 ha'!$B$18:$I$1018,8,0))</f>
        <v/>
      </c>
      <c r="H664" s="25"/>
      <c r="I664" s="53" t="str">
        <f>IF('do 1000 ha'!K670='do 1000 ha'!$AR$8,'do 1000 ha'!AF670,"")</f>
        <v/>
      </c>
      <c r="J664" s="7" t="str">
        <f t="shared" si="31"/>
        <v/>
      </c>
      <c r="K664" s="11" t="str">
        <f t="array" ref="K664">IF(OR(I664=$I$13:I663),"",I664)</f>
        <v/>
      </c>
      <c r="L664" s="7" t="str">
        <f t="array" ref="L664">IFERROR(INDEX(K$13:K$1012,SMALL(IF(K$13:K$1012&lt;&gt;"",ROW(K$13:K$1012)-ROW(K$13)+1),ROWS(K$13:$K664))),"")</f>
        <v/>
      </c>
      <c r="M664" s="47" t="e">
        <f t="array" ref="M664">IF(ROWS(M$13:M664)&gt;COUNTA(K$13:K$1012),"",INDEX(K$13:K$1012,SMALL(IF(K$13:K$1012&lt;&gt;"",ROW(K$13:K$1012)-ROW(K$13)+1),ROWS(M$13:M664))))</f>
        <v>#NUM!</v>
      </c>
      <c r="O664" s="7">
        <f t="shared" si="32"/>
        <v>0</v>
      </c>
      <c r="P664" s="7">
        <f t="shared" si="33"/>
        <v>0</v>
      </c>
    </row>
    <row r="665" spans="1:16" x14ac:dyDescent="0.25">
      <c r="A665" s="9">
        <v>653</v>
      </c>
      <c r="B665" s="56" t="str">
        <f>IF(VLOOKUP(L665,'do 1000 ha'!$B$18:$I$1018,2,0)=0,"",VLOOKUP(L665,'do 1000 ha'!$B$18:$I$1018,2,0))</f>
        <v/>
      </c>
      <c r="C665" s="56" t="str">
        <f>IF(VLOOKUP(L665,'do 1000 ha'!$B$18:$I$1018,4,0)=0,"",VLOOKUP(L665,'do 1000 ha'!$B$18:$I$1018,4,0))</f>
        <v/>
      </c>
      <c r="D665" s="56" t="str">
        <f>IF(VLOOKUP(L665,'do 1000 ha'!$B$18:$I$1018,5,0)=0,"",VLOOKUP(L665,'do 1000 ha'!$B$18:$I$1018,5,0))</f>
        <v/>
      </c>
      <c r="E665" s="56" t="str">
        <f>IF(VLOOKUP(L665,'do 1000 ha'!$B$18:$I$1018,6,0)=0,"",VLOOKUP(L665,'do 1000 ha'!$B$18:$I$1018,6,0))</f>
        <v/>
      </c>
      <c r="F665" s="56" t="str">
        <f>IF(VLOOKUP(L665,'do 1000 ha'!$B$18:$I$1018,7,0)=0,"",VLOOKUP(L665,'do 1000 ha'!$B$18:$I$1018,7,0))</f>
        <v/>
      </c>
      <c r="G665" s="57" t="str">
        <f>IF(VLOOKUP(L665,'do 1000 ha'!$B$18:$I$1018,8,0)=0,"",VLOOKUP(L665,'do 1000 ha'!$B$18:$I$1018,8,0))</f>
        <v/>
      </c>
      <c r="H665" s="25"/>
      <c r="I665" s="53" t="str">
        <f>IF('do 1000 ha'!K671='do 1000 ha'!$AR$8,'do 1000 ha'!AF671,"")</f>
        <v/>
      </c>
      <c r="J665" s="7" t="str">
        <f t="shared" si="31"/>
        <v/>
      </c>
      <c r="K665" s="11" t="str">
        <f t="array" ref="K665">IF(OR(I665=$I$13:I664),"",I665)</f>
        <v/>
      </c>
      <c r="L665" s="7" t="str">
        <f t="array" ref="L665">IFERROR(INDEX(K$13:K$1012,SMALL(IF(K$13:K$1012&lt;&gt;"",ROW(K$13:K$1012)-ROW(K$13)+1),ROWS(K$13:$K665))),"")</f>
        <v/>
      </c>
      <c r="M665" s="47" t="e">
        <f t="array" ref="M665">IF(ROWS(M$13:M665)&gt;COUNTA(K$13:K$1012),"",INDEX(K$13:K$1012,SMALL(IF(K$13:K$1012&lt;&gt;"",ROW(K$13:K$1012)-ROW(K$13)+1),ROWS(M$13:M665))))</f>
        <v>#NUM!</v>
      </c>
      <c r="O665" s="7">
        <f t="shared" si="32"/>
        <v>0</v>
      </c>
      <c r="P665" s="7">
        <f t="shared" si="33"/>
        <v>0</v>
      </c>
    </row>
    <row r="666" spans="1:16" x14ac:dyDescent="0.25">
      <c r="A666" s="9">
        <v>654</v>
      </c>
      <c r="B666" s="56" t="str">
        <f>IF(VLOOKUP(L666,'do 1000 ha'!$B$18:$I$1018,2,0)=0,"",VLOOKUP(L666,'do 1000 ha'!$B$18:$I$1018,2,0))</f>
        <v/>
      </c>
      <c r="C666" s="56" t="str">
        <f>IF(VLOOKUP(L666,'do 1000 ha'!$B$18:$I$1018,4,0)=0,"",VLOOKUP(L666,'do 1000 ha'!$B$18:$I$1018,4,0))</f>
        <v/>
      </c>
      <c r="D666" s="56" t="str">
        <f>IF(VLOOKUP(L666,'do 1000 ha'!$B$18:$I$1018,5,0)=0,"",VLOOKUP(L666,'do 1000 ha'!$B$18:$I$1018,5,0))</f>
        <v/>
      </c>
      <c r="E666" s="56" t="str">
        <f>IF(VLOOKUP(L666,'do 1000 ha'!$B$18:$I$1018,6,0)=0,"",VLOOKUP(L666,'do 1000 ha'!$B$18:$I$1018,6,0))</f>
        <v/>
      </c>
      <c r="F666" s="56" t="str">
        <f>IF(VLOOKUP(L666,'do 1000 ha'!$B$18:$I$1018,7,0)=0,"",VLOOKUP(L666,'do 1000 ha'!$B$18:$I$1018,7,0))</f>
        <v/>
      </c>
      <c r="G666" s="57" t="str">
        <f>IF(VLOOKUP(L666,'do 1000 ha'!$B$18:$I$1018,8,0)=0,"",VLOOKUP(L666,'do 1000 ha'!$B$18:$I$1018,8,0))</f>
        <v/>
      </c>
      <c r="H666" s="25"/>
      <c r="I666" s="53" t="str">
        <f>IF('do 1000 ha'!K672='do 1000 ha'!$AR$8,'do 1000 ha'!AF672,"")</f>
        <v/>
      </c>
      <c r="J666" s="7" t="str">
        <f t="shared" si="31"/>
        <v/>
      </c>
      <c r="K666" s="11" t="str">
        <f t="array" ref="K666">IF(OR(I666=$I$13:I665),"",I666)</f>
        <v/>
      </c>
      <c r="L666" s="7" t="str">
        <f t="array" ref="L666">IFERROR(INDEX(K$13:K$1012,SMALL(IF(K$13:K$1012&lt;&gt;"",ROW(K$13:K$1012)-ROW(K$13)+1),ROWS(K$13:$K666))),"")</f>
        <v/>
      </c>
      <c r="M666" s="47" t="e">
        <f t="array" ref="M666">IF(ROWS(M$13:M666)&gt;COUNTA(K$13:K$1012),"",INDEX(K$13:K$1012,SMALL(IF(K$13:K$1012&lt;&gt;"",ROW(K$13:K$1012)-ROW(K$13)+1),ROWS(M$13:M666))))</f>
        <v>#NUM!</v>
      </c>
      <c r="O666" s="7">
        <f t="shared" si="32"/>
        <v>0</v>
      </c>
      <c r="P666" s="7">
        <f t="shared" si="33"/>
        <v>0</v>
      </c>
    </row>
    <row r="667" spans="1:16" x14ac:dyDescent="0.25">
      <c r="A667" s="9">
        <v>655</v>
      </c>
      <c r="B667" s="56" t="str">
        <f>IF(VLOOKUP(L667,'do 1000 ha'!$B$18:$I$1018,2,0)=0,"",VLOOKUP(L667,'do 1000 ha'!$B$18:$I$1018,2,0))</f>
        <v/>
      </c>
      <c r="C667" s="56" t="str">
        <f>IF(VLOOKUP(L667,'do 1000 ha'!$B$18:$I$1018,4,0)=0,"",VLOOKUP(L667,'do 1000 ha'!$B$18:$I$1018,4,0))</f>
        <v/>
      </c>
      <c r="D667" s="56" t="str">
        <f>IF(VLOOKUP(L667,'do 1000 ha'!$B$18:$I$1018,5,0)=0,"",VLOOKUP(L667,'do 1000 ha'!$B$18:$I$1018,5,0))</f>
        <v/>
      </c>
      <c r="E667" s="56" t="str">
        <f>IF(VLOOKUP(L667,'do 1000 ha'!$B$18:$I$1018,6,0)=0,"",VLOOKUP(L667,'do 1000 ha'!$B$18:$I$1018,6,0))</f>
        <v/>
      </c>
      <c r="F667" s="56" t="str">
        <f>IF(VLOOKUP(L667,'do 1000 ha'!$B$18:$I$1018,7,0)=0,"",VLOOKUP(L667,'do 1000 ha'!$B$18:$I$1018,7,0))</f>
        <v/>
      </c>
      <c r="G667" s="57" t="str">
        <f>IF(VLOOKUP(L667,'do 1000 ha'!$B$18:$I$1018,8,0)=0,"",VLOOKUP(L667,'do 1000 ha'!$B$18:$I$1018,8,0))</f>
        <v/>
      </c>
      <c r="H667" s="25"/>
      <c r="I667" s="53" t="str">
        <f>IF('do 1000 ha'!K673='do 1000 ha'!$AR$8,'do 1000 ha'!AF673,"")</f>
        <v/>
      </c>
      <c r="J667" s="7" t="str">
        <f t="shared" si="31"/>
        <v/>
      </c>
      <c r="K667" s="11" t="str">
        <f t="array" ref="K667">IF(OR(I667=$I$13:I666),"",I667)</f>
        <v/>
      </c>
      <c r="L667" s="7" t="str">
        <f t="array" ref="L667">IFERROR(INDEX(K$13:K$1012,SMALL(IF(K$13:K$1012&lt;&gt;"",ROW(K$13:K$1012)-ROW(K$13)+1),ROWS(K$13:$K667))),"")</f>
        <v/>
      </c>
      <c r="M667" s="47" t="e">
        <f t="array" ref="M667">IF(ROWS(M$13:M667)&gt;COUNTA(K$13:K$1012),"",INDEX(K$13:K$1012,SMALL(IF(K$13:K$1012&lt;&gt;"",ROW(K$13:K$1012)-ROW(K$13)+1),ROWS(M$13:M667))))</f>
        <v>#NUM!</v>
      </c>
      <c r="O667" s="7">
        <f t="shared" si="32"/>
        <v>0</v>
      </c>
      <c r="P667" s="7">
        <f t="shared" si="33"/>
        <v>0</v>
      </c>
    </row>
    <row r="668" spans="1:16" x14ac:dyDescent="0.25">
      <c r="A668" s="9">
        <v>656</v>
      </c>
      <c r="B668" s="56" t="str">
        <f>IF(VLOOKUP(L668,'do 1000 ha'!$B$18:$I$1018,2,0)=0,"",VLOOKUP(L668,'do 1000 ha'!$B$18:$I$1018,2,0))</f>
        <v/>
      </c>
      <c r="C668" s="56" t="str">
        <f>IF(VLOOKUP(L668,'do 1000 ha'!$B$18:$I$1018,4,0)=0,"",VLOOKUP(L668,'do 1000 ha'!$B$18:$I$1018,4,0))</f>
        <v/>
      </c>
      <c r="D668" s="56" t="str">
        <f>IF(VLOOKUP(L668,'do 1000 ha'!$B$18:$I$1018,5,0)=0,"",VLOOKUP(L668,'do 1000 ha'!$B$18:$I$1018,5,0))</f>
        <v/>
      </c>
      <c r="E668" s="56" t="str">
        <f>IF(VLOOKUP(L668,'do 1000 ha'!$B$18:$I$1018,6,0)=0,"",VLOOKUP(L668,'do 1000 ha'!$B$18:$I$1018,6,0))</f>
        <v/>
      </c>
      <c r="F668" s="56" t="str">
        <f>IF(VLOOKUP(L668,'do 1000 ha'!$B$18:$I$1018,7,0)=0,"",VLOOKUP(L668,'do 1000 ha'!$B$18:$I$1018,7,0))</f>
        <v/>
      </c>
      <c r="G668" s="57" t="str">
        <f>IF(VLOOKUP(L668,'do 1000 ha'!$B$18:$I$1018,8,0)=0,"",VLOOKUP(L668,'do 1000 ha'!$B$18:$I$1018,8,0))</f>
        <v/>
      </c>
      <c r="H668" s="25"/>
      <c r="I668" s="53" t="str">
        <f>IF('do 1000 ha'!K674='do 1000 ha'!$AR$8,'do 1000 ha'!AF674,"")</f>
        <v/>
      </c>
      <c r="J668" s="7" t="str">
        <f t="shared" si="31"/>
        <v/>
      </c>
      <c r="K668" s="11" t="str">
        <f t="array" ref="K668">IF(OR(I668=$I$13:I667),"",I668)</f>
        <v/>
      </c>
      <c r="L668" s="7" t="str">
        <f t="array" ref="L668">IFERROR(INDEX(K$13:K$1012,SMALL(IF(K$13:K$1012&lt;&gt;"",ROW(K$13:K$1012)-ROW(K$13)+1),ROWS(K$13:$K668))),"")</f>
        <v/>
      </c>
      <c r="M668" s="47" t="e">
        <f t="array" ref="M668">IF(ROWS(M$13:M668)&gt;COUNTA(K$13:K$1012),"",INDEX(K$13:K$1012,SMALL(IF(K$13:K$1012&lt;&gt;"",ROW(K$13:K$1012)-ROW(K$13)+1),ROWS(M$13:M668))))</f>
        <v>#NUM!</v>
      </c>
      <c r="O668" s="7">
        <f t="shared" si="32"/>
        <v>0</v>
      </c>
      <c r="P668" s="7">
        <f t="shared" si="33"/>
        <v>0</v>
      </c>
    </row>
    <row r="669" spans="1:16" x14ac:dyDescent="0.25">
      <c r="A669" s="9">
        <v>657</v>
      </c>
      <c r="B669" s="56" t="str">
        <f>IF(VLOOKUP(L669,'do 1000 ha'!$B$18:$I$1018,2,0)=0,"",VLOOKUP(L669,'do 1000 ha'!$B$18:$I$1018,2,0))</f>
        <v/>
      </c>
      <c r="C669" s="56" t="str">
        <f>IF(VLOOKUP(L669,'do 1000 ha'!$B$18:$I$1018,4,0)=0,"",VLOOKUP(L669,'do 1000 ha'!$B$18:$I$1018,4,0))</f>
        <v/>
      </c>
      <c r="D669" s="56" t="str">
        <f>IF(VLOOKUP(L669,'do 1000 ha'!$B$18:$I$1018,5,0)=0,"",VLOOKUP(L669,'do 1000 ha'!$B$18:$I$1018,5,0))</f>
        <v/>
      </c>
      <c r="E669" s="56" t="str">
        <f>IF(VLOOKUP(L669,'do 1000 ha'!$B$18:$I$1018,6,0)=0,"",VLOOKUP(L669,'do 1000 ha'!$B$18:$I$1018,6,0))</f>
        <v/>
      </c>
      <c r="F669" s="56" t="str">
        <f>IF(VLOOKUP(L669,'do 1000 ha'!$B$18:$I$1018,7,0)=0,"",VLOOKUP(L669,'do 1000 ha'!$B$18:$I$1018,7,0))</f>
        <v/>
      </c>
      <c r="G669" s="57" t="str">
        <f>IF(VLOOKUP(L669,'do 1000 ha'!$B$18:$I$1018,8,0)=0,"",VLOOKUP(L669,'do 1000 ha'!$B$18:$I$1018,8,0))</f>
        <v/>
      </c>
      <c r="H669" s="25"/>
      <c r="I669" s="53" t="str">
        <f>IF('do 1000 ha'!K675='do 1000 ha'!$AR$8,'do 1000 ha'!AF675,"")</f>
        <v/>
      </c>
      <c r="J669" s="7" t="str">
        <f t="shared" si="31"/>
        <v/>
      </c>
      <c r="K669" s="11" t="str">
        <f t="array" ref="K669">IF(OR(I669=$I$13:I668),"",I669)</f>
        <v/>
      </c>
      <c r="L669" s="7" t="str">
        <f t="array" ref="L669">IFERROR(INDEX(K$13:K$1012,SMALL(IF(K$13:K$1012&lt;&gt;"",ROW(K$13:K$1012)-ROW(K$13)+1),ROWS(K$13:$K669))),"")</f>
        <v/>
      </c>
      <c r="M669" s="47" t="e">
        <f t="array" ref="M669">IF(ROWS(M$13:M669)&gt;COUNTA(K$13:K$1012),"",INDEX(K$13:K$1012,SMALL(IF(K$13:K$1012&lt;&gt;"",ROW(K$13:K$1012)-ROW(K$13)+1),ROWS(M$13:M669))))</f>
        <v>#NUM!</v>
      </c>
      <c r="O669" s="7">
        <f t="shared" si="32"/>
        <v>0</v>
      </c>
      <c r="P669" s="7">
        <f t="shared" si="33"/>
        <v>0</v>
      </c>
    </row>
    <row r="670" spans="1:16" x14ac:dyDescent="0.25">
      <c r="A670" s="9">
        <v>658</v>
      </c>
      <c r="B670" s="56" t="str">
        <f>IF(VLOOKUP(L670,'do 1000 ha'!$B$18:$I$1018,2,0)=0,"",VLOOKUP(L670,'do 1000 ha'!$B$18:$I$1018,2,0))</f>
        <v/>
      </c>
      <c r="C670" s="56" t="str">
        <f>IF(VLOOKUP(L670,'do 1000 ha'!$B$18:$I$1018,4,0)=0,"",VLOOKUP(L670,'do 1000 ha'!$B$18:$I$1018,4,0))</f>
        <v/>
      </c>
      <c r="D670" s="56" t="str">
        <f>IF(VLOOKUP(L670,'do 1000 ha'!$B$18:$I$1018,5,0)=0,"",VLOOKUP(L670,'do 1000 ha'!$B$18:$I$1018,5,0))</f>
        <v/>
      </c>
      <c r="E670" s="56" t="str">
        <f>IF(VLOOKUP(L670,'do 1000 ha'!$B$18:$I$1018,6,0)=0,"",VLOOKUP(L670,'do 1000 ha'!$B$18:$I$1018,6,0))</f>
        <v/>
      </c>
      <c r="F670" s="56" t="str">
        <f>IF(VLOOKUP(L670,'do 1000 ha'!$B$18:$I$1018,7,0)=0,"",VLOOKUP(L670,'do 1000 ha'!$B$18:$I$1018,7,0))</f>
        <v/>
      </c>
      <c r="G670" s="57" t="str">
        <f>IF(VLOOKUP(L670,'do 1000 ha'!$B$18:$I$1018,8,0)=0,"",VLOOKUP(L670,'do 1000 ha'!$B$18:$I$1018,8,0))</f>
        <v/>
      </c>
      <c r="H670" s="25"/>
      <c r="I670" s="53" t="str">
        <f>IF('do 1000 ha'!K676='do 1000 ha'!$AR$8,'do 1000 ha'!AF676,"")</f>
        <v/>
      </c>
      <c r="J670" s="7" t="str">
        <f t="shared" si="31"/>
        <v/>
      </c>
      <c r="K670" s="11" t="str">
        <f t="array" ref="K670">IF(OR(I670=$I$13:I669),"",I670)</f>
        <v/>
      </c>
      <c r="L670" s="7" t="str">
        <f t="array" ref="L670">IFERROR(INDEX(K$13:K$1012,SMALL(IF(K$13:K$1012&lt;&gt;"",ROW(K$13:K$1012)-ROW(K$13)+1),ROWS(K$13:$K670))),"")</f>
        <v/>
      </c>
      <c r="M670" s="47" t="e">
        <f t="array" ref="M670">IF(ROWS(M$13:M670)&gt;COUNTA(K$13:K$1012),"",INDEX(K$13:K$1012,SMALL(IF(K$13:K$1012&lt;&gt;"",ROW(K$13:K$1012)-ROW(K$13)+1),ROWS(M$13:M670))))</f>
        <v>#NUM!</v>
      </c>
      <c r="O670" s="7">
        <f t="shared" si="32"/>
        <v>0</v>
      </c>
      <c r="P670" s="7">
        <f t="shared" si="33"/>
        <v>0</v>
      </c>
    </row>
    <row r="671" spans="1:16" x14ac:dyDescent="0.25">
      <c r="A671" s="9">
        <v>659</v>
      </c>
      <c r="B671" s="56" t="str">
        <f>IF(VLOOKUP(L671,'do 1000 ha'!$B$18:$I$1018,2,0)=0,"",VLOOKUP(L671,'do 1000 ha'!$B$18:$I$1018,2,0))</f>
        <v/>
      </c>
      <c r="C671" s="56" t="str">
        <f>IF(VLOOKUP(L671,'do 1000 ha'!$B$18:$I$1018,4,0)=0,"",VLOOKUP(L671,'do 1000 ha'!$B$18:$I$1018,4,0))</f>
        <v/>
      </c>
      <c r="D671" s="56" t="str">
        <f>IF(VLOOKUP(L671,'do 1000 ha'!$B$18:$I$1018,5,0)=0,"",VLOOKUP(L671,'do 1000 ha'!$B$18:$I$1018,5,0))</f>
        <v/>
      </c>
      <c r="E671" s="56" t="str">
        <f>IF(VLOOKUP(L671,'do 1000 ha'!$B$18:$I$1018,6,0)=0,"",VLOOKUP(L671,'do 1000 ha'!$B$18:$I$1018,6,0))</f>
        <v/>
      </c>
      <c r="F671" s="56" t="str">
        <f>IF(VLOOKUP(L671,'do 1000 ha'!$B$18:$I$1018,7,0)=0,"",VLOOKUP(L671,'do 1000 ha'!$B$18:$I$1018,7,0))</f>
        <v/>
      </c>
      <c r="G671" s="57" t="str">
        <f>IF(VLOOKUP(L671,'do 1000 ha'!$B$18:$I$1018,8,0)=0,"",VLOOKUP(L671,'do 1000 ha'!$B$18:$I$1018,8,0))</f>
        <v/>
      </c>
      <c r="H671" s="25"/>
      <c r="I671" s="53" t="str">
        <f>IF('do 1000 ha'!K677='do 1000 ha'!$AR$8,'do 1000 ha'!AF677,"")</f>
        <v/>
      </c>
      <c r="J671" s="7" t="str">
        <f t="shared" si="31"/>
        <v/>
      </c>
      <c r="K671" s="11" t="str">
        <f t="array" ref="K671">IF(OR(I671=$I$13:I670),"",I671)</f>
        <v/>
      </c>
      <c r="L671" s="7" t="str">
        <f t="array" ref="L671">IFERROR(INDEX(K$13:K$1012,SMALL(IF(K$13:K$1012&lt;&gt;"",ROW(K$13:K$1012)-ROW(K$13)+1),ROWS(K$13:$K671))),"")</f>
        <v/>
      </c>
      <c r="M671" s="47" t="e">
        <f t="array" ref="M671">IF(ROWS(M$13:M671)&gt;COUNTA(K$13:K$1012),"",INDEX(K$13:K$1012,SMALL(IF(K$13:K$1012&lt;&gt;"",ROW(K$13:K$1012)-ROW(K$13)+1),ROWS(M$13:M671))))</f>
        <v>#NUM!</v>
      </c>
      <c r="O671" s="7">
        <f t="shared" si="32"/>
        <v>0</v>
      </c>
      <c r="P671" s="7">
        <f t="shared" si="33"/>
        <v>0</v>
      </c>
    </row>
    <row r="672" spans="1:16" x14ac:dyDescent="0.25">
      <c r="A672" s="9">
        <v>660</v>
      </c>
      <c r="B672" s="56" t="str">
        <f>IF(VLOOKUP(L672,'do 1000 ha'!$B$18:$I$1018,2,0)=0,"",VLOOKUP(L672,'do 1000 ha'!$B$18:$I$1018,2,0))</f>
        <v/>
      </c>
      <c r="C672" s="56" t="str">
        <f>IF(VLOOKUP(L672,'do 1000 ha'!$B$18:$I$1018,4,0)=0,"",VLOOKUP(L672,'do 1000 ha'!$B$18:$I$1018,4,0))</f>
        <v/>
      </c>
      <c r="D672" s="56" t="str">
        <f>IF(VLOOKUP(L672,'do 1000 ha'!$B$18:$I$1018,5,0)=0,"",VLOOKUP(L672,'do 1000 ha'!$B$18:$I$1018,5,0))</f>
        <v/>
      </c>
      <c r="E672" s="56" t="str">
        <f>IF(VLOOKUP(L672,'do 1000 ha'!$B$18:$I$1018,6,0)=0,"",VLOOKUP(L672,'do 1000 ha'!$B$18:$I$1018,6,0))</f>
        <v/>
      </c>
      <c r="F672" s="56" t="str">
        <f>IF(VLOOKUP(L672,'do 1000 ha'!$B$18:$I$1018,7,0)=0,"",VLOOKUP(L672,'do 1000 ha'!$B$18:$I$1018,7,0))</f>
        <v/>
      </c>
      <c r="G672" s="57" t="str">
        <f>IF(VLOOKUP(L672,'do 1000 ha'!$B$18:$I$1018,8,0)=0,"",VLOOKUP(L672,'do 1000 ha'!$B$18:$I$1018,8,0))</f>
        <v/>
      </c>
      <c r="H672" s="25"/>
      <c r="I672" s="53" t="str">
        <f>IF('do 1000 ha'!K678='do 1000 ha'!$AR$8,'do 1000 ha'!AF678,"")</f>
        <v/>
      </c>
      <c r="J672" s="7" t="str">
        <f t="shared" si="31"/>
        <v/>
      </c>
      <c r="K672" s="11" t="str">
        <f t="array" ref="K672">IF(OR(I672=$I$13:I671),"",I672)</f>
        <v/>
      </c>
      <c r="L672" s="7" t="str">
        <f t="array" ref="L672">IFERROR(INDEX(K$13:K$1012,SMALL(IF(K$13:K$1012&lt;&gt;"",ROW(K$13:K$1012)-ROW(K$13)+1),ROWS(K$13:$K672))),"")</f>
        <v/>
      </c>
      <c r="M672" s="47" t="e">
        <f t="array" ref="M672">IF(ROWS(M$13:M672)&gt;COUNTA(K$13:K$1012),"",INDEX(K$13:K$1012,SMALL(IF(K$13:K$1012&lt;&gt;"",ROW(K$13:K$1012)-ROW(K$13)+1),ROWS(M$13:M672))))</f>
        <v>#NUM!</v>
      </c>
      <c r="O672" s="7">
        <f t="shared" si="32"/>
        <v>0</v>
      </c>
      <c r="P672" s="7">
        <f t="shared" si="33"/>
        <v>0</v>
      </c>
    </row>
    <row r="673" spans="1:16" x14ac:dyDescent="0.25">
      <c r="A673" s="9">
        <v>661</v>
      </c>
      <c r="B673" s="56" t="str">
        <f>IF(VLOOKUP(L673,'do 1000 ha'!$B$18:$I$1018,2,0)=0,"",VLOOKUP(L673,'do 1000 ha'!$B$18:$I$1018,2,0))</f>
        <v/>
      </c>
      <c r="C673" s="56" t="str">
        <f>IF(VLOOKUP(L673,'do 1000 ha'!$B$18:$I$1018,4,0)=0,"",VLOOKUP(L673,'do 1000 ha'!$B$18:$I$1018,4,0))</f>
        <v/>
      </c>
      <c r="D673" s="56" t="str">
        <f>IF(VLOOKUP(L673,'do 1000 ha'!$B$18:$I$1018,5,0)=0,"",VLOOKUP(L673,'do 1000 ha'!$B$18:$I$1018,5,0))</f>
        <v/>
      </c>
      <c r="E673" s="56" t="str">
        <f>IF(VLOOKUP(L673,'do 1000 ha'!$B$18:$I$1018,6,0)=0,"",VLOOKUP(L673,'do 1000 ha'!$B$18:$I$1018,6,0))</f>
        <v/>
      </c>
      <c r="F673" s="56" t="str">
        <f>IF(VLOOKUP(L673,'do 1000 ha'!$B$18:$I$1018,7,0)=0,"",VLOOKUP(L673,'do 1000 ha'!$B$18:$I$1018,7,0))</f>
        <v/>
      </c>
      <c r="G673" s="57" t="str">
        <f>IF(VLOOKUP(L673,'do 1000 ha'!$B$18:$I$1018,8,0)=0,"",VLOOKUP(L673,'do 1000 ha'!$B$18:$I$1018,8,0))</f>
        <v/>
      </c>
      <c r="H673" s="25"/>
      <c r="I673" s="53" t="str">
        <f>IF('do 1000 ha'!K679='do 1000 ha'!$AR$8,'do 1000 ha'!AF679,"")</f>
        <v/>
      </c>
      <c r="J673" s="7" t="str">
        <f t="shared" si="31"/>
        <v/>
      </c>
      <c r="K673" s="11" t="str">
        <f t="array" ref="K673">IF(OR(I673=$I$13:I672),"",I673)</f>
        <v/>
      </c>
      <c r="L673" s="7" t="str">
        <f t="array" ref="L673">IFERROR(INDEX(K$13:K$1012,SMALL(IF(K$13:K$1012&lt;&gt;"",ROW(K$13:K$1012)-ROW(K$13)+1),ROWS(K$13:$K673))),"")</f>
        <v/>
      </c>
      <c r="M673" s="47" t="e">
        <f t="array" ref="M673">IF(ROWS(M$13:M673)&gt;COUNTA(K$13:K$1012),"",INDEX(K$13:K$1012,SMALL(IF(K$13:K$1012&lt;&gt;"",ROW(K$13:K$1012)-ROW(K$13)+1),ROWS(M$13:M673))))</f>
        <v>#NUM!</v>
      </c>
      <c r="O673" s="7">
        <f t="shared" si="32"/>
        <v>0</v>
      </c>
      <c r="P673" s="7">
        <f t="shared" si="33"/>
        <v>0</v>
      </c>
    </row>
    <row r="674" spans="1:16" x14ac:dyDescent="0.25">
      <c r="A674" s="9">
        <v>662</v>
      </c>
      <c r="B674" s="56" t="str">
        <f>IF(VLOOKUP(L674,'do 1000 ha'!$B$18:$I$1018,2,0)=0,"",VLOOKUP(L674,'do 1000 ha'!$B$18:$I$1018,2,0))</f>
        <v/>
      </c>
      <c r="C674" s="56" t="str">
        <f>IF(VLOOKUP(L674,'do 1000 ha'!$B$18:$I$1018,4,0)=0,"",VLOOKUP(L674,'do 1000 ha'!$B$18:$I$1018,4,0))</f>
        <v/>
      </c>
      <c r="D674" s="56" t="str">
        <f>IF(VLOOKUP(L674,'do 1000 ha'!$B$18:$I$1018,5,0)=0,"",VLOOKUP(L674,'do 1000 ha'!$B$18:$I$1018,5,0))</f>
        <v/>
      </c>
      <c r="E674" s="56" t="str">
        <f>IF(VLOOKUP(L674,'do 1000 ha'!$B$18:$I$1018,6,0)=0,"",VLOOKUP(L674,'do 1000 ha'!$B$18:$I$1018,6,0))</f>
        <v/>
      </c>
      <c r="F674" s="56" t="str">
        <f>IF(VLOOKUP(L674,'do 1000 ha'!$B$18:$I$1018,7,0)=0,"",VLOOKUP(L674,'do 1000 ha'!$B$18:$I$1018,7,0))</f>
        <v/>
      </c>
      <c r="G674" s="57" t="str">
        <f>IF(VLOOKUP(L674,'do 1000 ha'!$B$18:$I$1018,8,0)=0,"",VLOOKUP(L674,'do 1000 ha'!$B$18:$I$1018,8,0))</f>
        <v/>
      </c>
      <c r="H674" s="25"/>
      <c r="I674" s="53" t="str">
        <f>IF('do 1000 ha'!K680='do 1000 ha'!$AR$8,'do 1000 ha'!AF680,"")</f>
        <v/>
      </c>
      <c r="J674" s="7" t="str">
        <f t="shared" si="31"/>
        <v/>
      </c>
      <c r="K674" s="11" t="str">
        <f t="array" ref="K674">IF(OR(I674=$I$13:I673),"",I674)</f>
        <v/>
      </c>
      <c r="L674" s="7" t="str">
        <f t="array" ref="L674">IFERROR(INDEX(K$13:K$1012,SMALL(IF(K$13:K$1012&lt;&gt;"",ROW(K$13:K$1012)-ROW(K$13)+1),ROWS(K$13:$K674))),"")</f>
        <v/>
      </c>
      <c r="M674" s="47" t="e">
        <f t="array" ref="M674">IF(ROWS(M$13:M674)&gt;COUNTA(K$13:K$1012),"",INDEX(K$13:K$1012,SMALL(IF(K$13:K$1012&lt;&gt;"",ROW(K$13:K$1012)-ROW(K$13)+1),ROWS(M$13:M674))))</f>
        <v>#NUM!</v>
      </c>
      <c r="O674" s="7">
        <f t="shared" si="32"/>
        <v>0</v>
      </c>
      <c r="P674" s="7">
        <f t="shared" si="33"/>
        <v>0</v>
      </c>
    </row>
    <row r="675" spans="1:16" x14ac:dyDescent="0.25">
      <c r="A675" s="9">
        <v>663</v>
      </c>
      <c r="B675" s="56" t="str">
        <f>IF(VLOOKUP(L675,'do 1000 ha'!$B$18:$I$1018,2,0)=0,"",VLOOKUP(L675,'do 1000 ha'!$B$18:$I$1018,2,0))</f>
        <v/>
      </c>
      <c r="C675" s="56" t="str">
        <f>IF(VLOOKUP(L675,'do 1000 ha'!$B$18:$I$1018,4,0)=0,"",VLOOKUP(L675,'do 1000 ha'!$B$18:$I$1018,4,0))</f>
        <v/>
      </c>
      <c r="D675" s="56" t="str">
        <f>IF(VLOOKUP(L675,'do 1000 ha'!$B$18:$I$1018,5,0)=0,"",VLOOKUP(L675,'do 1000 ha'!$B$18:$I$1018,5,0))</f>
        <v/>
      </c>
      <c r="E675" s="56" t="str">
        <f>IF(VLOOKUP(L675,'do 1000 ha'!$B$18:$I$1018,6,0)=0,"",VLOOKUP(L675,'do 1000 ha'!$B$18:$I$1018,6,0))</f>
        <v/>
      </c>
      <c r="F675" s="56" t="str">
        <f>IF(VLOOKUP(L675,'do 1000 ha'!$B$18:$I$1018,7,0)=0,"",VLOOKUP(L675,'do 1000 ha'!$B$18:$I$1018,7,0))</f>
        <v/>
      </c>
      <c r="G675" s="57" t="str">
        <f>IF(VLOOKUP(L675,'do 1000 ha'!$B$18:$I$1018,8,0)=0,"",VLOOKUP(L675,'do 1000 ha'!$B$18:$I$1018,8,0))</f>
        <v/>
      </c>
      <c r="H675" s="25"/>
      <c r="I675" s="53" t="str">
        <f>IF('do 1000 ha'!K681='do 1000 ha'!$AR$8,'do 1000 ha'!AF681,"")</f>
        <v/>
      </c>
      <c r="J675" s="7" t="str">
        <f t="shared" si="31"/>
        <v/>
      </c>
      <c r="K675" s="11" t="str">
        <f t="array" ref="K675">IF(OR(I675=$I$13:I674),"",I675)</f>
        <v/>
      </c>
      <c r="L675" s="7" t="str">
        <f t="array" ref="L675">IFERROR(INDEX(K$13:K$1012,SMALL(IF(K$13:K$1012&lt;&gt;"",ROW(K$13:K$1012)-ROW(K$13)+1),ROWS(K$13:$K675))),"")</f>
        <v/>
      </c>
      <c r="M675" s="47" t="e">
        <f t="array" ref="M675">IF(ROWS(M$13:M675)&gt;COUNTA(K$13:K$1012),"",INDEX(K$13:K$1012,SMALL(IF(K$13:K$1012&lt;&gt;"",ROW(K$13:K$1012)-ROW(K$13)+1),ROWS(M$13:M675))))</f>
        <v>#NUM!</v>
      </c>
      <c r="O675" s="7">
        <f t="shared" si="32"/>
        <v>0</v>
      </c>
      <c r="P675" s="7">
        <f t="shared" si="33"/>
        <v>0</v>
      </c>
    </row>
    <row r="676" spans="1:16" x14ac:dyDescent="0.25">
      <c r="A676" s="9">
        <v>664</v>
      </c>
      <c r="B676" s="56" t="str">
        <f>IF(VLOOKUP(L676,'do 1000 ha'!$B$18:$I$1018,2,0)=0,"",VLOOKUP(L676,'do 1000 ha'!$B$18:$I$1018,2,0))</f>
        <v/>
      </c>
      <c r="C676" s="56" t="str">
        <f>IF(VLOOKUP(L676,'do 1000 ha'!$B$18:$I$1018,4,0)=0,"",VLOOKUP(L676,'do 1000 ha'!$B$18:$I$1018,4,0))</f>
        <v/>
      </c>
      <c r="D676" s="56" t="str">
        <f>IF(VLOOKUP(L676,'do 1000 ha'!$B$18:$I$1018,5,0)=0,"",VLOOKUP(L676,'do 1000 ha'!$B$18:$I$1018,5,0))</f>
        <v/>
      </c>
      <c r="E676" s="56" t="str">
        <f>IF(VLOOKUP(L676,'do 1000 ha'!$B$18:$I$1018,6,0)=0,"",VLOOKUP(L676,'do 1000 ha'!$B$18:$I$1018,6,0))</f>
        <v/>
      </c>
      <c r="F676" s="56" t="str">
        <f>IF(VLOOKUP(L676,'do 1000 ha'!$B$18:$I$1018,7,0)=0,"",VLOOKUP(L676,'do 1000 ha'!$B$18:$I$1018,7,0))</f>
        <v/>
      </c>
      <c r="G676" s="57" t="str">
        <f>IF(VLOOKUP(L676,'do 1000 ha'!$B$18:$I$1018,8,0)=0,"",VLOOKUP(L676,'do 1000 ha'!$B$18:$I$1018,8,0))</f>
        <v/>
      </c>
      <c r="H676" s="25"/>
      <c r="I676" s="53" t="str">
        <f>IF('do 1000 ha'!K682='do 1000 ha'!$AR$8,'do 1000 ha'!AF682,"")</f>
        <v/>
      </c>
      <c r="J676" s="7" t="str">
        <f t="shared" si="31"/>
        <v/>
      </c>
      <c r="K676" s="11" t="str">
        <f t="array" ref="K676">IF(OR(I676=$I$13:I675),"",I676)</f>
        <v/>
      </c>
      <c r="L676" s="7" t="str">
        <f t="array" ref="L676">IFERROR(INDEX(K$13:K$1012,SMALL(IF(K$13:K$1012&lt;&gt;"",ROW(K$13:K$1012)-ROW(K$13)+1),ROWS(K$13:$K676))),"")</f>
        <v/>
      </c>
      <c r="M676" s="47" t="e">
        <f t="array" ref="M676">IF(ROWS(M$13:M676)&gt;COUNTA(K$13:K$1012),"",INDEX(K$13:K$1012,SMALL(IF(K$13:K$1012&lt;&gt;"",ROW(K$13:K$1012)-ROW(K$13)+1),ROWS(M$13:M676))))</f>
        <v>#NUM!</v>
      </c>
      <c r="O676" s="7">
        <f t="shared" si="32"/>
        <v>0</v>
      </c>
      <c r="P676" s="7">
        <f t="shared" si="33"/>
        <v>0</v>
      </c>
    </row>
    <row r="677" spans="1:16" x14ac:dyDescent="0.25">
      <c r="A677" s="9">
        <v>665</v>
      </c>
      <c r="B677" s="56" t="str">
        <f>IF(VLOOKUP(L677,'do 1000 ha'!$B$18:$I$1018,2,0)=0,"",VLOOKUP(L677,'do 1000 ha'!$B$18:$I$1018,2,0))</f>
        <v/>
      </c>
      <c r="C677" s="56" t="str">
        <f>IF(VLOOKUP(L677,'do 1000 ha'!$B$18:$I$1018,4,0)=0,"",VLOOKUP(L677,'do 1000 ha'!$B$18:$I$1018,4,0))</f>
        <v/>
      </c>
      <c r="D677" s="56" t="str">
        <f>IF(VLOOKUP(L677,'do 1000 ha'!$B$18:$I$1018,5,0)=0,"",VLOOKUP(L677,'do 1000 ha'!$B$18:$I$1018,5,0))</f>
        <v/>
      </c>
      <c r="E677" s="56" t="str">
        <f>IF(VLOOKUP(L677,'do 1000 ha'!$B$18:$I$1018,6,0)=0,"",VLOOKUP(L677,'do 1000 ha'!$B$18:$I$1018,6,0))</f>
        <v/>
      </c>
      <c r="F677" s="56" t="str">
        <f>IF(VLOOKUP(L677,'do 1000 ha'!$B$18:$I$1018,7,0)=0,"",VLOOKUP(L677,'do 1000 ha'!$B$18:$I$1018,7,0))</f>
        <v/>
      </c>
      <c r="G677" s="57" t="str">
        <f>IF(VLOOKUP(L677,'do 1000 ha'!$B$18:$I$1018,8,0)=0,"",VLOOKUP(L677,'do 1000 ha'!$B$18:$I$1018,8,0))</f>
        <v/>
      </c>
      <c r="H677" s="25"/>
      <c r="I677" s="53" t="str">
        <f>IF('do 1000 ha'!K683='do 1000 ha'!$AR$8,'do 1000 ha'!AF683,"")</f>
        <v/>
      </c>
      <c r="J677" s="7" t="str">
        <f t="shared" si="31"/>
        <v/>
      </c>
      <c r="K677" s="11" t="str">
        <f t="array" ref="K677">IF(OR(I677=$I$13:I676),"",I677)</f>
        <v/>
      </c>
      <c r="L677" s="7" t="str">
        <f t="array" ref="L677">IFERROR(INDEX(K$13:K$1012,SMALL(IF(K$13:K$1012&lt;&gt;"",ROW(K$13:K$1012)-ROW(K$13)+1),ROWS(K$13:$K677))),"")</f>
        <v/>
      </c>
      <c r="M677" s="47" t="e">
        <f t="array" ref="M677">IF(ROWS(M$13:M677)&gt;COUNTA(K$13:K$1012),"",INDEX(K$13:K$1012,SMALL(IF(K$13:K$1012&lt;&gt;"",ROW(K$13:K$1012)-ROW(K$13)+1),ROWS(M$13:M677))))</f>
        <v>#NUM!</v>
      </c>
      <c r="O677" s="7">
        <f t="shared" si="32"/>
        <v>0</v>
      </c>
      <c r="P677" s="7">
        <f t="shared" si="33"/>
        <v>0</v>
      </c>
    </row>
    <row r="678" spans="1:16" x14ac:dyDescent="0.25">
      <c r="A678" s="9">
        <v>666</v>
      </c>
      <c r="B678" s="56" t="str">
        <f>IF(VLOOKUP(L678,'do 1000 ha'!$B$18:$I$1018,2,0)=0,"",VLOOKUP(L678,'do 1000 ha'!$B$18:$I$1018,2,0))</f>
        <v/>
      </c>
      <c r="C678" s="56" t="str">
        <f>IF(VLOOKUP(L678,'do 1000 ha'!$B$18:$I$1018,4,0)=0,"",VLOOKUP(L678,'do 1000 ha'!$B$18:$I$1018,4,0))</f>
        <v/>
      </c>
      <c r="D678" s="56" t="str">
        <f>IF(VLOOKUP(L678,'do 1000 ha'!$B$18:$I$1018,5,0)=0,"",VLOOKUP(L678,'do 1000 ha'!$B$18:$I$1018,5,0))</f>
        <v/>
      </c>
      <c r="E678" s="56" t="str">
        <f>IF(VLOOKUP(L678,'do 1000 ha'!$B$18:$I$1018,6,0)=0,"",VLOOKUP(L678,'do 1000 ha'!$B$18:$I$1018,6,0))</f>
        <v/>
      </c>
      <c r="F678" s="56" t="str">
        <f>IF(VLOOKUP(L678,'do 1000 ha'!$B$18:$I$1018,7,0)=0,"",VLOOKUP(L678,'do 1000 ha'!$B$18:$I$1018,7,0))</f>
        <v/>
      </c>
      <c r="G678" s="57" t="str">
        <f>IF(VLOOKUP(L678,'do 1000 ha'!$B$18:$I$1018,8,0)=0,"",VLOOKUP(L678,'do 1000 ha'!$B$18:$I$1018,8,0))</f>
        <v/>
      </c>
      <c r="H678" s="25"/>
      <c r="I678" s="53" t="str">
        <f>IF('do 1000 ha'!K684='do 1000 ha'!$AR$8,'do 1000 ha'!AF684,"")</f>
        <v/>
      </c>
      <c r="J678" s="7" t="str">
        <f t="shared" si="31"/>
        <v/>
      </c>
      <c r="K678" s="11" t="str">
        <f t="array" ref="K678">IF(OR(I678=$I$13:I677),"",I678)</f>
        <v/>
      </c>
      <c r="L678" s="7" t="str">
        <f t="array" ref="L678">IFERROR(INDEX(K$13:K$1012,SMALL(IF(K$13:K$1012&lt;&gt;"",ROW(K$13:K$1012)-ROW(K$13)+1),ROWS(K$13:$K678))),"")</f>
        <v/>
      </c>
      <c r="M678" s="47" t="e">
        <f t="array" ref="M678">IF(ROWS(M$13:M678)&gt;COUNTA(K$13:K$1012),"",INDEX(K$13:K$1012,SMALL(IF(K$13:K$1012&lt;&gt;"",ROW(K$13:K$1012)-ROW(K$13)+1),ROWS(M$13:M678))))</f>
        <v>#NUM!</v>
      </c>
      <c r="O678" s="7">
        <f t="shared" si="32"/>
        <v>0</v>
      </c>
      <c r="P678" s="7">
        <f t="shared" si="33"/>
        <v>0</v>
      </c>
    </row>
    <row r="679" spans="1:16" x14ac:dyDescent="0.25">
      <c r="A679" s="9">
        <v>667</v>
      </c>
      <c r="B679" s="56" t="str">
        <f>IF(VLOOKUP(L679,'do 1000 ha'!$B$18:$I$1018,2,0)=0,"",VLOOKUP(L679,'do 1000 ha'!$B$18:$I$1018,2,0))</f>
        <v/>
      </c>
      <c r="C679" s="56" t="str">
        <f>IF(VLOOKUP(L679,'do 1000 ha'!$B$18:$I$1018,4,0)=0,"",VLOOKUP(L679,'do 1000 ha'!$B$18:$I$1018,4,0))</f>
        <v/>
      </c>
      <c r="D679" s="56" t="str">
        <f>IF(VLOOKUP(L679,'do 1000 ha'!$B$18:$I$1018,5,0)=0,"",VLOOKUP(L679,'do 1000 ha'!$B$18:$I$1018,5,0))</f>
        <v/>
      </c>
      <c r="E679" s="56" t="str">
        <f>IF(VLOOKUP(L679,'do 1000 ha'!$B$18:$I$1018,6,0)=0,"",VLOOKUP(L679,'do 1000 ha'!$B$18:$I$1018,6,0))</f>
        <v/>
      </c>
      <c r="F679" s="56" t="str">
        <f>IF(VLOOKUP(L679,'do 1000 ha'!$B$18:$I$1018,7,0)=0,"",VLOOKUP(L679,'do 1000 ha'!$B$18:$I$1018,7,0))</f>
        <v/>
      </c>
      <c r="G679" s="57" t="str">
        <f>IF(VLOOKUP(L679,'do 1000 ha'!$B$18:$I$1018,8,0)=0,"",VLOOKUP(L679,'do 1000 ha'!$B$18:$I$1018,8,0))</f>
        <v/>
      </c>
      <c r="H679" s="25"/>
      <c r="I679" s="53" t="str">
        <f>IF('do 1000 ha'!K685='do 1000 ha'!$AR$8,'do 1000 ha'!AF685,"")</f>
        <v/>
      </c>
      <c r="J679" s="7" t="str">
        <f t="shared" si="31"/>
        <v/>
      </c>
      <c r="K679" s="11" t="str">
        <f t="array" ref="K679">IF(OR(I679=$I$13:I678),"",I679)</f>
        <v/>
      </c>
      <c r="L679" s="7" t="str">
        <f t="array" ref="L679">IFERROR(INDEX(K$13:K$1012,SMALL(IF(K$13:K$1012&lt;&gt;"",ROW(K$13:K$1012)-ROW(K$13)+1),ROWS(K$13:$K679))),"")</f>
        <v/>
      </c>
      <c r="M679" s="47" t="e">
        <f t="array" ref="M679">IF(ROWS(M$13:M679)&gt;COUNTA(K$13:K$1012),"",INDEX(K$13:K$1012,SMALL(IF(K$13:K$1012&lt;&gt;"",ROW(K$13:K$1012)-ROW(K$13)+1),ROWS(M$13:M679))))</f>
        <v>#NUM!</v>
      </c>
      <c r="O679" s="7">
        <f t="shared" si="32"/>
        <v>0</v>
      </c>
      <c r="P679" s="7">
        <f t="shared" si="33"/>
        <v>0</v>
      </c>
    </row>
    <row r="680" spans="1:16" x14ac:dyDescent="0.25">
      <c r="A680" s="9">
        <v>668</v>
      </c>
      <c r="B680" s="56" t="str">
        <f>IF(VLOOKUP(L680,'do 1000 ha'!$B$18:$I$1018,2,0)=0,"",VLOOKUP(L680,'do 1000 ha'!$B$18:$I$1018,2,0))</f>
        <v/>
      </c>
      <c r="C680" s="56" t="str">
        <f>IF(VLOOKUP(L680,'do 1000 ha'!$B$18:$I$1018,4,0)=0,"",VLOOKUP(L680,'do 1000 ha'!$B$18:$I$1018,4,0))</f>
        <v/>
      </c>
      <c r="D680" s="56" t="str">
        <f>IF(VLOOKUP(L680,'do 1000 ha'!$B$18:$I$1018,5,0)=0,"",VLOOKUP(L680,'do 1000 ha'!$B$18:$I$1018,5,0))</f>
        <v/>
      </c>
      <c r="E680" s="56" t="str">
        <f>IF(VLOOKUP(L680,'do 1000 ha'!$B$18:$I$1018,6,0)=0,"",VLOOKUP(L680,'do 1000 ha'!$B$18:$I$1018,6,0))</f>
        <v/>
      </c>
      <c r="F680" s="56" t="str">
        <f>IF(VLOOKUP(L680,'do 1000 ha'!$B$18:$I$1018,7,0)=0,"",VLOOKUP(L680,'do 1000 ha'!$B$18:$I$1018,7,0))</f>
        <v/>
      </c>
      <c r="G680" s="57" t="str">
        <f>IF(VLOOKUP(L680,'do 1000 ha'!$B$18:$I$1018,8,0)=0,"",VLOOKUP(L680,'do 1000 ha'!$B$18:$I$1018,8,0))</f>
        <v/>
      </c>
      <c r="H680" s="25"/>
      <c r="I680" s="53" t="str">
        <f>IF('do 1000 ha'!K686='do 1000 ha'!$AR$8,'do 1000 ha'!AF686,"")</f>
        <v/>
      </c>
      <c r="J680" s="7" t="str">
        <f t="shared" si="31"/>
        <v/>
      </c>
      <c r="K680" s="11" t="str">
        <f t="array" ref="K680">IF(OR(I680=$I$13:I679),"",I680)</f>
        <v/>
      </c>
      <c r="L680" s="7" t="str">
        <f t="array" ref="L680">IFERROR(INDEX(K$13:K$1012,SMALL(IF(K$13:K$1012&lt;&gt;"",ROW(K$13:K$1012)-ROW(K$13)+1),ROWS(K$13:$K680))),"")</f>
        <v/>
      </c>
      <c r="M680" s="47" t="e">
        <f t="array" ref="M680">IF(ROWS(M$13:M680)&gt;COUNTA(K$13:K$1012),"",INDEX(K$13:K$1012,SMALL(IF(K$13:K$1012&lt;&gt;"",ROW(K$13:K$1012)-ROW(K$13)+1),ROWS(M$13:M680))))</f>
        <v>#NUM!</v>
      </c>
      <c r="O680" s="7">
        <f t="shared" si="32"/>
        <v>0</v>
      </c>
      <c r="P680" s="7">
        <f t="shared" si="33"/>
        <v>0</v>
      </c>
    </row>
    <row r="681" spans="1:16" x14ac:dyDescent="0.25">
      <c r="A681" s="9">
        <v>669</v>
      </c>
      <c r="B681" s="56" t="str">
        <f>IF(VLOOKUP(L681,'do 1000 ha'!$B$18:$I$1018,2,0)=0,"",VLOOKUP(L681,'do 1000 ha'!$B$18:$I$1018,2,0))</f>
        <v/>
      </c>
      <c r="C681" s="56" t="str">
        <f>IF(VLOOKUP(L681,'do 1000 ha'!$B$18:$I$1018,4,0)=0,"",VLOOKUP(L681,'do 1000 ha'!$B$18:$I$1018,4,0))</f>
        <v/>
      </c>
      <c r="D681" s="56" t="str">
        <f>IF(VLOOKUP(L681,'do 1000 ha'!$B$18:$I$1018,5,0)=0,"",VLOOKUP(L681,'do 1000 ha'!$B$18:$I$1018,5,0))</f>
        <v/>
      </c>
      <c r="E681" s="56" t="str">
        <f>IF(VLOOKUP(L681,'do 1000 ha'!$B$18:$I$1018,6,0)=0,"",VLOOKUP(L681,'do 1000 ha'!$B$18:$I$1018,6,0))</f>
        <v/>
      </c>
      <c r="F681" s="56" t="str">
        <f>IF(VLOOKUP(L681,'do 1000 ha'!$B$18:$I$1018,7,0)=0,"",VLOOKUP(L681,'do 1000 ha'!$B$18:$I$1018,7,0))</f>
        <v/>
      </c>
      <c r="G681" s="57" t="str">
        <f>IF(VLOOKUP(L681,'do 1000 ha'!$B$18:$I$1018,8,0)=0,"",VLOOKUP(L681,'do 1000 ha'!$B$18:$I$1018,8,0))</f>
        <v/>
      </c>
      <c r="H681" s="25"/>
      <c r="I681" s="53" t="str">
        <f>IF('do 1000 ha'!K687='do 1000 ha'!$AR$8,'do 1000 ha'!AF687,"")</f>
        <v/>
      </c>
      <c r="J681" s="7" t="str">
        <f t="shared" si="31"/>
        <v/>
      </c>
      <c r="K681" s="11" t="str">
        <f t="array" ref="K681">IF(OR(I681=$I$13:I680),"",I681)</f>
        <v/>
      </c>
      <c r="L681" s="7" t="str">
        <f t="array" ref="L681">IFERROR(INDEX(K$13:K$1012,SMALL(IF(K$13:K$1012&lt;&gt;"",ROW(K$13:K$1012)-ROW(K$13)+1),ROWS(K$13:$K681))),"")</f>
        <v/>
      </c>
      <c r="M681" s="47" t="e">
        <f t="array" ref="M681">IF(ROWS(M$13:M681)&gt;COUNTA(K$13:K$1012),"",INDEX(K$13:K$1012,SMALL(IF(K$13:K$1012&lt;&gt;"",ROW(K$13:K$1012)-ROW(K$13)+1),ROWS(M$13:M681))))</f>
        <v>#NUM!</v>
      </c>
      <c r="O681" s="7">
        <f t="shared" si="32"/>
        <v>0</v>
      </c>
      <c r="P681" s="7">
        <f t="shared" si="33"/>
        <v>0</v>
      </c>
    </row>
    <row r="682" spans="1:16" x14ac:dyDescent="0.25">
      <c r="A682" s="9">
        <v>670</v>
      </c>
      <c r="B682" s="56" t="str">
        <f>IF(VLOOKUP(L682,'do 1000 ha'!$B$18:$I$1018,2,0)=0,"",VLOOKUP(L682,'do 1000 ha'!$B$18:$I$1018,2,0))</f>
        <v/>
      </c>
      <c r="C682" s="56" t="str">
        <f>IF(VLOOKUP(L682,'do 1000 ha'!$B$18:$I$1018,4,0)=0,"",VLOOKUP(L682,'do 1000 ha'!$B$18:$I$1018,4,0))</f>
        <v/>
      </c>
      <c r="D682" s="56" t="str">
        <f>IF(VLOOKUP(L682,'do 1000 ha'!$B$18:$I$1018,5,0)=0,"",VLOOKUP(L682,'do 1000 ha'!$B$18:$I$1018,5,0))</f>
        <v/>
      </c>
      <c r="E682" s="56" t="str">
        <f>IF(VLOOKUP(L682,'do 1000 ha'!$B$18:$I$1018,6,0)=0,"",VLOOKUP(L682,'do 1000 ha'!$B$18:$I$1018,6,0))</f>
        <v/>
      </c>
      <c r="F682" s="56" t="str">
        <f>IF(VLOOKUP(L682,'do 1000 ha'!$B$18:$I$1018,7,0)=0,"",VLOOKUP(L682,'do 1000 ha'!$B$18:$I$1018,7,0))</f>
        <v/>
      </c>
      <c r="G682" s="57" t="str">
        <f>IF(VLOOKUP(L682,'do 1000 ha'!$B$18:$I$1018,8,0)=0,"",VLOOKUP(L682,'do 1000 ha'!$B$18:$I$1018,8,0))</f>
        <v/>
      </c>
      <c r="H682" s="25"/>
      <c r="I682" s="53" t="str">
        <f>IF('do 1000 ha'!K688='do 1000 ha'!$AR$8,'do 1000 ha'!AF688,"")</f>
        <v/>
      </c>
      <c r="J682" s="7" t="str">
        <f t="shared" si="31"/>
        <v/>
      </c>
      <c r="K682" s="11" t="str">
        <f t="array" ref="K682">IF(OR(I682=$I$13:I681),"",I682)</f>
        <v/>
      </c>
      <c r="L682" s="7" t="str">
        <f t="array" ref="L682">IFERROR(INDEX(K$13:K$1012,SMALL(IF(K$13:K$1012&lt;&gt;"",ROW(K$13:K$1012)-ROW(K$13)+1),ROWS(K$13:$K682))),"")</f>
        <v/>
      </c>
      <c r="M682" s="47" t="e">
        <f t="array" ref="M682">IF(ROWS(M$13:M682)&gt;COUNTA(K$13:K$1012),"",INDEX(K$13:K$1012,SMALL(IF(K$13:K$1012&lt;&gt;"",ROW(K$13:K$1012)-ROW(K$13)+1),ROWS(M$13:M682))))</f>
        <v>#NUM!</v>
      </c>
      <c r="O682" s="7">
        <f t="shared" si="32"/>
        <v>0</v>
      </c>
      <c r="P682" s="7">
        <f t="shared" si="33"/>
        <v>0</v>
      </c>
    </row>
    <row r="683" spans="1:16" x14ac:dyDescent="0.25">
      <c r="A683" s="9">
        <v>671</v>
      </c>
      <c r="B683" s="56" t="str">
        <f>IF(VLOOKUP(L683,'do 1000 ha'!$B$18:$I$1018,2,0)=0,"",VLOOKUP(L683,'do 1000 ha'!$B$18:$I$1018,2,0))</f>
        <v/>
      </c>
      <c r="C683" s="56" t="str">
        <f>IF(VLOOKUP(L683,'do 1000 ha'!$B$18:$I$1018,4,0)=0,"",VLOOKUP(L683,'do 1000 ha'!$B$18:$I$1018,4,0))</f>
        <v/>
      </c>
      <c r="D683" s="56" t="str">
        <f>IF(VLOOKUP(L683,'do 1000 ha'!$B$18:$I$1018,5,0)=0,"",VLOOKUP(L683,'do 1000 ha'!$B$18:$I$1018,5,0))</f>
        <v/>
      </c>
      <c r="E683" s="56" t="str">
        <f>IF(VLOOKUP(L683,'do 1000 ha'!$B$18:$I$1018,6,0)=0,"",VLOOKUP(L683,'do 1000 ha'!$B$18:$I$1018,6,0))</f>
        <v/>
      </c>
      <c r="F683" s="56" t="str">
        <f>IF(VLOOKUP(L683,'do 1000 ha'!$B$18:$I$1018,7,0)=0,"",VLOOKUP(L683,'do 1000 ha'!$B$18:$I$1018,7,0))</f>
        <v/>
      </c>
      <c r="G683" s="57" t="str">
        <f>IF(VLOOKUP(L683,'do 1000 ha'!$B$18:$I$1018,8,0)=0,"",VLOOKUP(L683,'do 1000 ha'!$B$18:$I$1018,8,0))</f>
        <v/>
      </c>
      <c r="H683" s="25"/>
      <c r="I683" s="53" t="str">
        <f>IF('do 1000 ha'!K689='do 1000 ha'!$AR$8,'do 1000 ha'!AF689,"")</f>
        <v/>
      </c>
      <c r="J683" s="7" t="str">
        <f t="shared" si="31"/>
        <v/>
      </c>
      <c r="K683" s="11" t="str">
        <f t="array" ref="K683">IF(OR(I683=$I$13:I682),"",I683)</f>
        <v/>
      </c>
      <c r="L683" s="7" t="str">
        <f t="array" ref="L683">IFERROR(INDEX(K$13:K$1012,SMALL(IF(K$13:K$1012&lt;&gt;"",ROW(K$13:K$1012)-ROW(K$13)+1),ROWS(K$13:$K683))),"")</f>
        <v/>
      </c>
      <c r="M683" s="47" t="e">
        <f t="array" ref="M683">IF(ROWS(M$13:M683)&gt;COUNTA(K$13:K$1012),"",INDEX(K$13:K$1012,SMALL(IF(K$13:K$1012&lt;&gt;"",ROW(K$13:K$1012)-ROW(K$13)+1),ROWS(M$13:M683))))</f>
        <v>#NUM!</v>
      </c>
      <c r="O683" s="7">
        <f t="shared" si="32"/>
        <v>0</v>
      </c>
      <c r="P683" s="7">
        <f t="shared" si="33"/>
        <v>0</v>
      </c>
    </row>
    <row r="684" spans="1:16" x14ac:dyDescent="0.25">
      <c r="A684" s="9">
        <v>672</v>
      </c>
      <c r="B684" s="56" t="str">
        <f>IF(VLOOKUP(L684,'do 1000 ha'!$B$18:$I$1018,2,0)=0,"",VLOOKUP(L684,'do 1000 ha'!$B$18:$I$1018,2,0))</f>
        <v/>
      </c>
      <c r="C684" s="56" t="str">
        <f>IF(VLOOKUP(L684,'do 1000 ha'!$B$18:$I$1018,4,0)=0,"",VLOOKUP(L684,'do 1000 ha'!$B$18:$I$1018,4,0))</f>
        <v/>
      </c>
      <c r="D684" s="56" t="str">
        <f>IF(VLOOKUP(L684,'do 1000 ha'!$B$18:$I$1018,5,0)=0,"",VLOOKUP(L684,'do 1000 ha'!$B$18:$I$1018,5,0))</f>
        <v/>
      </c>
      <c r="E684" s="56" t="str">
        <f>IF(VLOOKUP(L684,'do 1000 ha'!$B$18:$I$1018,6,0)=0,"",VLOOKUP(L684,'do 1000 ha'!$B$18:$I$1018,6,0))</f>
        <v/>
      </c>
      <c r="F684" s="56" t="str">
        <f>IF(VLOOKUP(L684,'do 1000 ha'!$B$18:$I$1018,7,0)=0,"",VLOOKUP(L684,'do 1000 ha'!$B$18:$I$1018,7,0))</f>
        <v/>
      </c>
      <c r="G684" s="57" t="str">
        <f>IF(VLOOKUP(L684,'do 1000 ha'!$B$18:$I$1018,8,0)=0,"",VLOOKUP(L684,'do 1000 ha'!$B$18:$I$1018,8,0))</f>
        <v/>
      </c>
      <c r="H684" s="25"/>
      <c r="I684" s="53" t="str">
        <f>IF('do 1000 ha'!K690='do 1000 ha'!$AR$8,'do 1000 ha'!AF690,"")</f>
        <v/>
      </c>
      <c r="J684" s="7" t="str">
        <f t="shared" si="31"/>
        <v/>
      </c>
      <c r="K684" s="11" t="str">
        <f t="array" ref="K684">IF(OR(I684=$I$13:I683),"",I684)</f>
        <v/>
      </c>
      <c r="L684" s="7" t="str">
        <f t="array" ref="L684">IFERROR(INDEX(K$13:K$1012,SMALL(IF(K$13:K$1012&lt;&gt;"",ROW(K$13:K$1012)-ROW(K$13)+1),ROWS(K$13:$K684))),"")</f>
        <v/>
      </c>
      <c r="M684" s="47" t="e">
        <f t="array" ref="M684">IF(ROWS(M$13:M684)&gt;COUNTA(K$13:K$1012),"",INDEX(K$13:K$1012,SMALL(IF(K$13:K$1012&lt;&gt;"",ROW(K$13:K$1012)-ROW(K$13)+1),ROWS(M$13:M684))))</f>
        <v>#NUM!</v>
      </c>
      <c r="O684" s="7">
        <f t="shared" si="32"/>
        <v>0</v>
      </c>
      <c r="P684" s="7">
        <f t="shared" si="33"/>
        <v>0</v>
      </c>
    </row>
    <row r="685" spans="1:16" x14ac:dyDescent="0.25">
      <c r="A685" s="9">
        <v>673</v>
      </c>
      <c r="B685" s="56" t="str">
        <f>IF(VLOOKUP(L685,'do 1000 ha'!$B$18:$I$1018,2,0)=0,"",VLOOKUP(L685,'do 1000 ha'!$B$18:$I$1018,2,0))</f>
        <v/>
      </c>
      <c r="C685" s="56" t="str">
        <f>IF(VLOOKUP(L685,'do 1000 ha'!$B$18:$I$1018,4,0)=0,"",VLOOKUP(L685,'do 1000 ha'!$B$18:$I$1018,4,0))</f>
        <v/>
      </c>
      <c r="D685" s="56" t="str">
        <f>IF(VLOOKUP(L685,'do 1000 ha'!$B$18:$I$1018,5,0)=0,"",VLOOKUP(L685,'do 1000 ha'!$B$18:$I$1018,5,0))</f>
        <v/>
      </c>
      <c r="E685" s="56" t="str">
        <f>IF(VLOOKUP(L685,'do 1000 ha'!$B$18:$I$1018,6,0)=0,"",VLOOKUP(L685,'do 1000 ha'!$B$18:$I$1018,6,0))</f>
        <v/>
      </c>
      <c r="F685" s="56" t="str">
        <f>IF(VLOOKUP(L685,'do 1000 ha'!$B$18:$I$1018,7,0)=0,"",VLOOKUP(L685,'do 1000 ha'!$B$18:$I$1018,7,0))</f>
        <v/>
      </c>
      <c r="G685" s="57" t="str">
        <f>IF(VLOOKUP(L685,'do 1000 ha'!$B$18:$I$1018,8,0)=0,"",VLOOKUP(L685,'do 1000 ha'!$B$18:$I$1018,8,0))</f>
        <v/>
      </c>
      <c r="H685" s="25"/>
      <c r="I685" s="53" t="str">
        <f>IF('do 1000 ha'!K691='do 1000 ha'!$AR$8,'do 1000 ha'!AF691,"")</f>
        <v/>
      </c>
      <c r="J685" s="7" t="str">
        <f t="shared" si="31"/>
        <v/>
      </c>
      <c r="K685" s="11" t="str">
        <f t="array" ref="K685">IF(OR(I685=$I$13:I684),"",I685)</f>
        <v/>
      </c>
      <c r="L685" s="7" t="str">
        <f t="array" ref="L685">IFERROR(INDEX(K$13:K$1012,SMALL(IF(K$13:K$1012&lt;&gt;"",ROW(K$13:K$1012)-ROW(K$13)+1),ROWS(K$13:$K685))),"")</f>
        <v/>
      </c>
      <c r="M685" s="47" t="e">
        <f t="array" ref="M685">IF(ROWS(M$13:M685)&gt;COUNTA(K$13:K$1012),"",INDEX(K$13:K$1012,SMALL(IF(K$13:K$1012&lt;&gt;"",ROW(K$13:K$1012)-ROW(K$13)+1),ROWS(M$13:M685))))</f>
        <v>#NUM!</v>
      </c>
      <c r="O685" s="7">
        <f t="shared" si="32"/>
        <v>0</v>
      </c>
      <c r="P685" s="7">
        <f t="shared" si="33"/>
        <v>0</v>
      </c>
    </row>
    <row r="686" spans="1:16" x14ac:dyDescent="0.25">
      <c r="A686" s="9">
        <v>674</v>
      </c>
      <c r="B686" s="56" t="str">
        <f>IF(VLOOKUP(L686,'do 1000 ha'!$B$18:$I$1018,2,0)=0,"",VLOOKUP(L686,'do 1000 ha'!$B$18:$I$1018,2,0))</f>
        <v/>
      </c>
      <c r="C686" s="56" t="str">
        <f>IF(VLOOKUP(L686,'do 1000 ha'!$B$18:$I$1018,4,0)=0,"",VLOOKUP(L686,'do 1000 ha'!$B$18:$I$1018,4,0))</f>
        <v/>
      </c>
      <c r="D686" s="56" t="str">
        <f>IF(VLOOKUP(L686,'do 1000 ha'!$B$18:$I$1018,5,0)=0,"",VLOOKUP(L686,'do 1000 ha'!$B$18:$I$1018,5,0))</f>
        <v/>
      </c>
      <c r="E686" s="56" t="str">
        <f>IF(VLOOKUP(L686,'do 1000 ha'!$B$18:$I$1018,6,0)=0,"",VLOOKUP(L686,'do 1000 ha'!$B$18:$I$1018,6,0))</f>
        <v/>
      </c>
      <c r="F686" s="56" t="str">
        <f>IF(VLOOKUP(L686,'do 1000 ha'!$B$18:$I$1018,7,0)=0,"",VLOOKUP(L686,'do 1000 ha'!$B$18:$I$1018,7,0))</f>
        <v/>
      </c>
      <c r="G686" s="57" t="str">
        <f>IF(VLOOKUP(L686,'do 1000 ha'!$B$18:$I$1018,8,0)=0,"",VLOOKUP(L686,'do 1000 ha'!$B$18:$I$1018,8,0))</f>
        <v/>
      </c>
      <c r="H686" s="25"/>
      <c r="I686" s="53" t="str">
        <f>IF('do 1000 ha'!K692='do 1000 ha'!$AR$8,'do 1000 ha'!AF692,"")</f>
        <v/>
      </c>
      <c r="J686" s="7" t="str">
        <f t="shared" si="31"/>
        <v/>
      </c>
      <c r="K686" s="11" t="str">
        <f t="array" ref="K686">IF(OR(I686=$I$13:I685),"",I686)</f>
        <v/>
      </c>
      <c r="L686" s="7" t="str">
        <f t="array" ref="L686">IFERROR(INDEX(K$13:K$1012,SMALL(IF(K$13:K$1012&lt;&gt;"",ROW(K$13:K$1012)-ROW(K$13)+1),ROWS(K$13:$K686))),"")</f>
        <v/>
      </c>
      <c r="M686" s="47" t="e">
        <f t="array" ref="M686">IF(ROWS(M$13:M686)&gt;COUNTA(K$13:K$1012),"",INDEX(K$13:K$1012,SMALL(IF(K$13:K$1012&lt;&gt;"",ROW(K$13:K$1012)-ROW(K$13)+1),ROWS(M$13:M686))))</f>
        <v>#NUM!</v>
      </c>
      <c r="O686" s="7">
        <f t="shared" si="32"/>
        <v>0</v>
      </c>
      <c r="P686" s="7">
        <f t="shared" si="33"/>
        <v>0</v>
      </c>
    </row>
    <row r="687" spans="1:16" x14ac:dyDescent="0.25">
      <c r="A687" s="9">
        <v>675</v>
      </c>
      <c r="B687" s="56" t="str">
        <f>IF(VLOOKUP(L687,'do 1000 ha'!$B$18:$I$1018,2,0)=0,"",VLOOKUP(L687,'do 1000 ha'!$B$18:$I$1018,2,0))</f>
        <v/>
      </c>
      <c r="C687" s="56" t="str">
        <f>IF(VLOOKUP(L687,'do 1000 ha'!$B$18:$I$1018,4,0)=0,"",VLOOKUP(L687,'do 1000 ha'!$B$18:$I$1018,4,0))</f>
        <v/>
      </c>
      <c r="D687" s="56" t="str">
        <f>IF(VLOOKUP(L687,'do 1000 ha'!$B$18:$I$1018,5,0)=0,"",VLOOKUP(L687,'do 1000 ha'!$B$18:$I$1018,5,0))</f>
        <v/>
      </c>
      <c r="E687" s="56" t="str">
        <f>IF(VLOOKUP(L687,'do 1000 ha'!$B$18:$I$1018,6,0)=0,"",VLOOKUP(L687,'do 1000 ha'!$B$18:$I$1018,6,0))</f>
        <v/>
      </c>
      <c r="F687" s="56" t="str">
        <f>IF(VLOOKUP(L687,'do 1000 ha'!$B$18:$I$1018,7,0)=0,"",VLOOKUP(L687,'do 1000 ha'!$B$18:$I$1018,7,0))</f>
        <v/>
      </c>
      <c r="G687" s="57" t="str">
        <f>IF(VLOOKUP(L687,'do 1000 ha'!$B$18:$I$1018,8,0)=0,"",VLOOKUP(L687,'do 1000 ha'!$B$18:$I$1018,8,0))</f>
        <v/>
      </c>
      <c r="H687" s="25"/>
      <c r="I687" s="53" t="str">
        <f>IF('do 1000 ha'!K693='do 1000 ha'!$AR$8,'do 1000 ha'!AF693,"")</f>
        <v/>
      </c>
      <c r="J687" s="7" t="str">
        <f t="shared" si="31"/>
        <v/>
      </c>
      <c r="K687" s="11" t="str">
        <f t="array" ref="K687">IF(OR(I687=$I$13:I686),"",I687)</f>
        <v/>
      </c>
      <c r="L687" s="7" t="str">
        <f t="array" ref="L687">IFERROR(INDEX(K$13:K$1012,SMALL(IF(K$13:K$1012&lt;&gt;"",ROW(K$13:K$1012)-ROW(K$13)+1),ROWS(K$13:$K687))),"")</f>
        <v/>
      </c>
      <c r="M687" s="47" t="e">
        <f t="array" ref="M687">IF(ROWS(M$13:M687)&gt;COUNTA(K$13:K$1012),"",INDEX(K$13:K$1012,SMALL(IF(K$13:K$1012&lt;&gt;"",ROW(K$13:K$1012)-ROW(K$13)+1),ROWS(M$13:M687))))</f>
        <v>#NUM!</v>
      </c>
      <c r="O687" s="7">
        <f t="shared" si="32"/>
        <v>0</v>
      </c>
      <c r="P687" s="7">
        <f t="shared" si="33"/>
        <v>0</v>
      </c>
    </row>
    <row r="688" spans="1:16" x14ac:dyDescent="0.25">
      <c r="A688" s="9">
        <v>676</v>
      </c>
      <c r="B688" s="56" t="str">
        <f>IF(VLOOKUP(L688,'do 1000 ha'!$B$18:$I$1018,2,0)=0,"",VLOOKUP(L688,'do 1000 ha'!$B$18:$I$1018,2,0))</f>
        <v/>
      </c>
      <c r="C688" s="56" t="str">
        <f>IF(VLOOKUP(L688,'do 1000 ha'!$B$18:$I$1018,4,0)=0,"",VLOOKUP(L688,'do 1000 ha'!$B$18:$I$1018,4,0))</f>
        <v/>
      </c>
      <c r="D688" s="56" t="str">
        <f>IF(VLOOKUP(L688,'do 1000 ha'!$B$18:$I$1018,5,0)=0,"",VLOOKUP(L688,'do 1000 ha'!$B$18:$I$1018,5,0))</f>
        <v/>
      </c>
      <c r="E688" s="56" t="str">
        <f>IF(VLOOKUP(L688,'do 1000 ha'!$B$18:$I$1018,6,0)=0,"",VLOOKUP(L688,'do 1000 ha'!$B$18:$I$1018,6,0))</f>
        <v/>
      </c>
      <c r="F688" s="56" t="str">
        <f>IF(VLOOKUP(L688,'do 1000 ha'!$B$18:$I$1018,7,0)=0,"",VLOOKUP(L688,'do 1000 ha'!$B$18:$I$1018,7,0))</f>
        <v/>
      </c>
      <c r="G688" s="57" t="str">
        <f>IF(VLOOKUP(L688,'do 1000 ha'!$B$18:$I$1018,8,0)=0,"",VLOOKUP(L688,'do 1000 ha'!$B$18:$I$1018,8,0))</f>
        <v/>
      </c>
      <c r="H688" s="25"/>
      <c r="I688" s="53" t="str">
        <f>IF('do 1000 ha'!K694='do 1000 ha'!$AR$8,'do 1000 ha'!AF694,"")</f>
        <v/>
      </c>
      <c r="J688" s="7" t="str">
        <f t="shared" si="31"/>
        <v/>
      </c>
      <c r="K688" s="11" t="str">
        <f t="array" ref="K688">IF(OR(I688=$I$13:I687),"",I688)</f>
        <v/>
      </c>
      <c r="L688" s="7" t="str">
        <f t="array" ref="L688">IFERROR(INDEX(K$13:K$1012,SMALL(IF(K$13:K$1012&lt;&gt;"",ROW(K$13:K$1012)-ROW(K$13)+1),ROWS(K$13:$K688))),"")</f>
        <v/>
      </c>
      <c r="M688" s="47" t="e">
        <f t="array" ref="M688">IF(ROWS(M$13:M688)&gt;COUNTA(K$13:K$1012),"",INDEX(K$13:K$1012,SMALL(IF(K$13:K$1012&lt;&gt;"",ROW(K$13:K$1012)-ROW(K$13)+1),ROWS(M$13:M688))))</f>
        <v>#NUM!</v>
      </c>
      <c r="O688" s="7">
        <f t="shared" si="32"/>
        <v>0</v>
      </c>
      <c r="P688" s="7">
        <f t="shared" si="33"/>
        <v>0</v>
      </c>
    </row>
    <row r="689" spans="1:16" x14ac:dyDescent="0.25">
      <c r="A689" s="9">
        <v>677</v>
      </c>
      <c r="B689" s="56" t="str">
        <f>IF(VLOOKUP(L689,'do 1000 ha'!$B$18:$I$1018,2,0)=0,"",VLOOKUP(L689,'do 1000 ha'!$B$18:$I$1018,2,0))</f>
        <v/>
      </c>
      <c r="C689" s="56" t="str">
        <f>IF(VLOOKUP(L689,'do 1000 ha'!$B$18:$I$1018,4,0)=0,"",VLOOKUP(L689,'do 1000 ha'!$B$18:$I$1018,4,0))</f>
        <v/>
      </c>
      <c r="D689" s="56" t="str">
        <f>IF(VLOOKUP(L689,'do 1000 ha'!$B$18:$I$1018,5,0)=0,"",VLOOKUP(L689,'do 1000 ha'!$B$18:$I$1018,5,0))</f>
        <v/>
      </c>
      <c r="E689" s="56" t="str">
        <f>IF(VLOOKUP(L689,'do 1000 ha'!$B$18:$I$1018,6,0)=0,"",VLOOKUP(L689,'do 1000 ha'!$B$18:$I$1018,6,0))</f>
        <v/>
      </c>
      <c r="F689" s="56" t="str">
        <f>IF(VLOOKUP(L689,'do 1000 ha'!$B$18:$I$1018,7,0)=0,"",VLOOKUP(L689,'do 1000 ha'!$B$18:$I$1018,7,0))</f>
        <v/>
      </c>
      <c r="G689" s="57" t="str">
        <f>IF(VLOOKUP(L689,'do 1000 ha'!$B$18:$I$1018,8,0)=0,"",VLOOKUP(L689,'do 1000 ha'!$B$18:$I$1018,8,0))</f>
        <v/>
      </c>
      <c r="H689" s="25"/>
      <c r="I689" s="53" t="str">
        <f>IF('do 1000 ha'!K695='do 1000 ha'!$AR$8,'do 1000 ha'!AF695,"")</f>
        <v/>
      </c>
      <c r="J689" s="7" t="str">
        <f t="shared" si="31"/>
        <v/>
      </c>
      <c r="K689" s="11" t="str">
        <f t="array" ref="K689">IF(OR(I689=$I$13:I688),"",I689)</f>
        <v/>
      </c>
      <c r="L689" s="7" t="str">
        <f t="array" ref="L689">IFERROR(INDEX(K$13:K$1012,SMALL(IF(K$13:K$1012&lt;&gt;"",ROW(K$13:K$1012)-ROW(K$13)+1),ROWS(K$13:$K689))),"")</f>
        <v/>
      </c>
      <c r="M689" s="47" t="e">
        <f t="array" ref="M689">IF(ROWS(M$13:M689)&gt;COUNTA(K$13:K$1012),"",INDEX(K$13:K$1012,SMALL(IF(K$13:K$1012&lt;&gt;"",ROW(K$13:K$1012)-ROW(K$13)+1),ROWS(M$13:M689))))</f>
        <v>#NUM!</v>
      </c>
      <c r="O689" s="7">
        <f t="shared" si="32"/>
        <v>0</v>
      </c>
      <c r="P689" s="7">
        <f t="shared" si="33"/>
        <v>0</v>
      </c>
    </row>
    <row r="690" spans="1:16" x14ac:dyDescent="0.25">
      <c r="A690" s="9">
        <v>678</v>
      </c>
      <c r="B690" s="56" t="str">
        <f>IF(VLOOKUP(L690,'do 1000 ha'!$B$18:$I$1018,2,0)=0,"",VLOOKUP(L690,'do 1000 ha'!$B$18:$I$1018,2,0))</f>
        <v/>
      </c>
      <c r="C690" s="56" t="str">
        <f>IF(VLOOKUP(L690,'do 1000 ha'!$B$18:$I$1018,4,0)=0,"",VLOOKUP(L690,'do 1000 ha'!$B$18:$I$1018,4,0))</f>
        <v/>
      </c>
      <c r="D690" s="56" t="str">
        <f>IF(VLOOKUP(L690,'do 1000 ha'!$B$18:$I$1018,5,0)=0,"",VLOOKUP(L690,'do 1000 ha'!$B$18:$I$1018,5,0))</f>
        <v/>
      </c>
      <c r="E690" s="56" t="str">
        <f>IF(VLOOKUP(L690,'do 1000 ha'!$B$18:$I$1018,6,0)=0,"",VLOOKUP(L690,'do 1000 ha'!$B$18:$I$1018,6,0))</f>
        <v/>
      </c>
      <c r="F690" s="56" t="str">
        <f>IF(VLOOKUP(L690,'do 1000 ha'!$B$18:$I$1018,7,0)=0,"",VLOOKUP(L690,'do 1000 ha'!$B$18:$I$1018,7,0))</f>
        <v/>
      </c>
      <c r="G690" s="57" t="str">
        <f>IF(VLOOKUP(L690,'do 1000 ha'!$B$18:$I$1018,8,0)=0,"",VLOOKUP(L690,'do 1000 ha'!$B$18:$I$1018,8,0))</f>
        <v/>
      </c>
      <c r="H690" s="25"/>
      <c r="I690" s="53" t="str">
        <f>IF('do 1000 ha'!K696='do 1000 ha'!$AR$8,'do 1000 ha'!AF696,"")</f>
        <v/>
      </c>
      <c r="J690" s="7" t="str">
        <f t="shared" si="31"/>
        <v/>
      </c>
      <c r="K690" s="11" t="str">
        <f t="array" ref="K690">IF(OR(I690=$I$13:I689),"",I690)</f>
        <v/>
      </c>
      <c r="L690" s="7" t="str">
        <f t="array" ref="L690">IFERROR(INDEX(K$13:K$1012,SMALL(IF(K$13:K$1012&lt;&gt;"",ROW(K$13:K$1012)-ROW(K$13)+1),ROWS(K$13:$K690))),"")</f>
        <v/>
      </c>
      <c r="M690" s="47" t="e">
        <f t="array" ref="M690">IF(ROWS(M$13:M690)&gt;COUNTA(K$13:K$1012),"",INDEX(K$13:K$1012,SMALL(IF(K$13:K$1012&lt;&gt;"",ROW(K$13:K$1012)-ROW(K$13)+1),ROWS(M$13:M690))))</f>
        <v>#NUM!</v>
      </c>
      <c r="O690" s="7">
        <f t="shared" si="32"/>
        <v>0</v>
      </c>
      <c r="P690" s="7">
        <f t="shared" si="33"/>
        <v>0</v>
      </c>
    </row>
    <row r="691" spans="1:16" x14ac:dyDescent="0.25">
      <c r="A691" s="9">
        <v>679</v>
      </c>
      <c r="B691" s="56" t="str">
        <f>IF(VLOOKUP(L691,'do 1000 ha'!$B$18:$I$1018,2,0)=0,"",VLOOKUP(L691,'do 1000 ha'!$B$18:$I$1018,2,0))</f>
        <v/>
      </c>
      <c r="C691" s="56" t="str">
        <f>IF(VLOOKUP(L691,'do 1000 ha'!$B$18:$I$1018,4,0)=0,"",VLOOKUP(L691,'do 1000 ha'!$B$18:$I$1018,4,0))</f>
        <v/>
      </c>
      <c r="D691" s="56" t="str">
        <f>IF(VLOOKUP(L691,'do 1000 ha'!$B$18:$I$1018,5,0)=0,"",VLOOKUP(L691,'do 1000 ha'!$B$18:$I$1018,5,0))</f>
        <v/>
      </c>
      <c r="E691" s="56" t="str">
        <f>IF(VLOOKUP(L691,'do 1000 ha'!$B$18:$I$1018,6,0)=0,"",VLOOKUP(L691,'do 1000 ha'!$B$18:$I$1018,6,0))</f>
        <v/>
      </c>
      <c r="F691" s="56" t="str">
        <f>IF(VLOOKUP(L691,'do 1000 ha'!$B$18:$I$1018,7,0)=0,"",VLOOKUP(L691,'do 1000 ha'!$B$18:$I$1018,7,0))</f>
        <v/>
      </c>
      <c r="G691" s="57" t="str">
        <f>IF(VLOOKUP(L691,'do 1000 ha'!$B$18:$I$1018,8,0)=0,"",VLOOKUP(L691,'do 1000 ha'!$B$18:$I$1018,8,0))</f>
        <v/>
      </c>
      <c r="H691" s="25"/>
      <c r="I691" s="53" t="str">
        <f>IF('do 1000 ha'!K697='do 1000 ha'!$AR$8,'do 1000 ha'!AF697,"")</f>
        <v/>
      </c>
      <c r="J691" s="7" t="str">
        <f t="shared" si="31"/>
        <v/>
      </c>
      <c r="K691" s="11" t="str">
        <f t="array" ref="K691">IF(OR(I691=$I$13:I690),"",I691)</f>
        <v/>
      </c>
      <c r="L691" s="7" t="str">
        <f t="array" ref="L691">IFERROR(INDEX(K$13:K$1012,SMALL(IF(K$13:K$1012&lt;&gt;"",ROW(K$13:K$1012)-ROW(K$13)+1),ROWS(K$13:$K691))),"")</f>
        <v/>
      </c>
      <c r="M691" s="47" t="e">
        <f t="array" ref="M691">IF(ROWS(M$13:M691)&gt;COUNTA(K$13:K$1012),"",INDEX(K$13:K$1012,SMALL(IF(K$13:K$1012&lt;&gt;"",ROW(K$13:K$1012)-ROW(K$13)+1),ROWS(M$13:M691))))</f>
        <v>#NUM!</v>
      </c>
      <c r="O691" s="7">
        <f t="shared" si="32"/>
        <v>0</v>
      </c>
      <c r="P691" s="7">
        <f t="shared" si="33"/>
        <v>0</v>
      </c>
    </row>
    <row r="692" spans="1:16" x14ac:dyDescent="0.25">
      <c r="A692" s="9">
        <v>680</v>
      </c>
      <c r="B692" s="56" t="str">
        <f>IF(VLOOKUP(L692,'do 1000 ha'!$B$18:$I$1018,2,0)=0,"",VLOOKUP(L692,'do 1000 ha'!$B$18:$I$1018,2,0))</f>
        <v/>
      </c>
      <c r="C692" s="56" t="str">
        <f>IF(VLOOKUP(L692,'do 1000 ha'!$B$18:$I$1018,4,0)=0,"",VLOOKUP(L692,'do 1000 ha'!$B$18:$I$1018,4,0))</f>
        <v/>
      </c>
      <c r="D692" s="56" t="str">
        <f>IF(VLOOKUP(L692,'do 1000 ha'!$B$18:$I$1018,5,0)=0,"",VLOOKUP(L692,'do 1000 ha'!$B$18:$I$1018,5,0))</f>
        <v/>
      </c>
      <c r="E692" s="56" t="str">
        <f>IF(VLOOKUP(L692,'do 1000 ha'!$B$18:$I$1018,6,0)=0,"",VLOOKUP(L692,'do 1000 ha'!$B$18:$I$1018,6,0))</f>
        <v/>
      </c>
      <c r="F692" s="56" t="str">
        <f>IF(VLOOKUP(L692,'do 1000 ha'!$B$18:$I$1018,7,0)=0,"",VLOOKUP(L692,'do 1000 ha'!$B$18:$I$1018,7,0))</f>
        <v/>
      </c>
      <c r="G692" s="57" t="str">
        <f>IF(VLOOKUP(L692,'do 1000 ha'!$B$18:$I$1018,8,0)=0,"",VLOOKUP(L692,'do 1000 ha'!$B$18:$I$1018,8,0))</f>
        <v/>
      </c>
      <c r="H692" s="25"/>
      <c r="I692" s="53" t="str">
        <f>IF('do 1000 ha'!K698='do 1000 ha'!$AR$8,'do 1000 ha'!AF698,"")</f>
        <v/>
      </c>
      <c r="J692" s="7" t="str">
        <f t="shared" si="31"/>
        <v/>
      </c>
      <c r="K692" s="11" t="str">
        <f t="array" ref="K692">IF(OR(I692=$I$13:I691),"",I692)</f>
        <v/>
      </c>
      <c r="L692" s="7" t="str">
        <f t="array" ref="L692">IFERROR(INDEX(K$13:K$1012,SMALL(IF(K$13:K$1012&lt;&gt;"",ROW(K$13:K$1012)-ROW(K$13)+1),ROWS(K$13:$K692))),"")</f>
        <v/>
      </c>
      <c r="M692" s="47" t="e">
        <f t="array" ref="M692">IF(ROWS(M$13:M692)&gt;COUNTA(K$13:K$1012),"",INDEX(K$13:K$1012,SMALL(IF(K$13:K$1012&lt;&gt;"",ROW(K$13:K$1012)-ROW(K$13)+1),ROWS(M$13:M692))))</f>
        <v>#NUM!</v>
      </c>
      <c r="O692" s="7">
        <f t="shared" si="32"/>
        <v>0</v>
      </c>
      <c r="P692" s="7">
        <f t="shared" si="33"/>
        <v>0</v>
      </c>
    </row>
    <row r="693" spans="1:16" x14ac:dyDescent="0.25">
      <c r="A693" s="9">
        <v>681</v>
      </c>
      <c r="B693" s="56" t="str">
        <f>IF(VLOOKUP(L693,'do 1000 ha'!$B$18:$I$1018,2,0)=0,"",VLOOKUP(L693,'do 1000 ha'!$B$18:$I$1018,2,0))</f>
        <v/>
      </c>
      <c r="C693" s="56" t="str">
        <f>IF(VLOOKUP(L693,'do 1000 ha'!$B$18:$I$1018,4,0)=0,"",VLOOKUP(L693,'do 1000 ha'!$B$18:$I$1018,4,0))</f>
        <v/>
      </c>
      <c r="D693" s="56" t="str">
        <f>IF(VLOOKUP(L693,'do 1000 ha'!$B$18:$I$1018,5,0)=0,"",VLOOKUP(L693,'do 1000 ha'!$B$18:$I$1018,5,0))</f>
        <v/>
      </c>
      <c r="E693" s="56" t="str">
        <f>IF(VLOOKUP(L693,'do 1000 ha'!$B$18:$I$1018,6,0)=0,"",VLOOKUP(L693,'do 1000 ha'!$B$18:$I$1018,6,0))</f>
        <v/>
      </c>
      <c r="F693" s="56" t="str">
        <f>IF(VLOOKUP(L693,'do 1000 ha'!$B$18:$I$1018,7,0)=0,"",VLOOKUP(L693,'do 1000 ha'!$B$18:$I$1018,7,0))</f>
        <v/>
      </c>
      <c r="G693" s="57" t="str">
        <f>IF(VLOOKUP(L693,'do 1000 ha'!$B$18:$I$1018,8,0)=0,"",VLOOKUP(L693,'do 1000 ha'!$B$18:$I$1018,8,0))</f>
        <v/>
      </c>
      <c r="H693" s="25"/>
      <c r="I693" s="53" t="str">
        <f>IF('do 1000 ha'!K699='do 1000 ha'!$AR$8,'do 1000 ha'!AF699,"")</f>
        <v/>
      </c>
      <c r="J693" s="7" t="str">
        <f t="shared" si="31"/>
        <v/>
      </c>
      <c r="K693" s="11" t="str">
        <f t="array" ref="K693">IF(OR(I693=$I$13:I692),"",I693)</f>
        <v/>
      </c>
      <c r="L693" s="7" t="str">
        <f t="array" ref="L693">IFERROR(INDEX(K$13:K$1012,SMALL(IF(K$13:K$1012&lt;&gt;"",ROW(K$13:K$1012)-ROW(K$13)+1),ROWS(K$13:$K693))),"")</f>
        <v/>
      </c>
      <c r="M693" s="47" t="e">
        <f t="array" ref="M693">IF(ROWS(M$13:M693)&gt;COUNTA(K$13:K$1012),"",INDEX(K$13:K$1012,SMALL(IF(K$13:K$1012&lt;&gt;"",ROW(K$13:K$1012)-ROW(K$13)+1),ROWS(M$13:M693))))</f>
        <v>#NUM!</v>
      </c>
      <c r="O693" s="7">
        <f t="shared" si="32"/>
        <v>0</v>
      </c>
      <c r="P693" s="7">
        <f t="shared" si="33"/>
        <v>0</v>
      </c>
    </row>
    <row r="694" spans="1:16" x14ac:dyDescent="0.25">
      <c r="A694" s="9">
        <v>682</v>
      </c>
      <c r="B694" s="56" t="str">
        <f>IF(VLOOKUP(L694,'do 1000 ha'!$B$18:$I$1018,2,0)=0,"",VLOOKUP(L694,'do 1000 ha'!$B$18:$I$1018,2,0))</f>
        <v/>
      </c>
      <c r="C694" s="56" t="str">
        <f>IF(VLOOKUP(L694,'do 1000 ha'!$B$18:$I$1018,4,0)=0,"",VLOOKUP(L694,'do 1000 ha'!$B$18:$I$1018,4,0))</f>
        <v/>
      </c>
      <c r="D694" s="56" t="str">
        <f>IF(VLOOKUP(L694,'do 1000 ha'!$B$18:$I$1018,5,0)=0,"",VLOOKUP(L694,'do 1000 ha'!$B$18:$I$1018,5,0))</f>
        <v/>
      </c>
      <c r="E694" s="56" t="str">
        <f>IF(VLOOKUP(L694,'do 1000 ha'!$B$18:$I$1018,6,0)=0,"",VLOOKUP(L694,'do 1000 ha'!$B$18:$I$1018,6,0))</f>
        <v/>
      </c>
      <c r="F694" s="56" t="str">
        <f>IF(VLOOKUP(L694,'do 1000 ha'!$B$18:$I$1018,7,0)=0,"",VLOOKUP(L694,'do 1000 ha'!$B$18:$I$1018,7,0))</f>
        <v/>
      </c>
      <c r="G694" s="57" t="str">
        <f>IF(VLOOKUP(L694,'do 1000 ha'!$B$18:$I$1018,8,0)=0,"",VLOOKUP(L694,'do 1000 ha'!$B$18:$I$1018,8,0))</f>
        <v/>
      </c>
      <c r="H694" s="25"/>
      <c r="I694" s="53" t="str">
        <f>IF('do 1000 ha'!K700='do 1000 ha'!$AR$8,'do 1000 ha'!AF700,"")</f>
        <v/>
      </c>
      <c r="J694" s="7" t="str">
        <f t="shared" si="31"/>
        <v/>
      </c>
      <c r="K694" s="11" t="str">
        <f t="array" ref="K694">IF(OR(I694=$I$13:I693),"",I694)</f>
        <v/>
      </c>
      <c r="L694" s="7" t="str">
        <f t="array" ref="L694">IFERROR(INDEX(K$13:K$1012,SMALL(IF(K$13:K$1012&lt;&gt;"",ROW(K$13:K$1012)-ROW(K$13)+1),ROWS(K$13:$K694))),"")</f>
        <v/>
      </c>
      <c r="M694" s="47" t="e">
        <f t="array" ref="M694">IF(ROWS(M$13:M694)&gt;COUNTA(K$13:K$1012),"",INDEX(K$13:K$1012,SMALL(IF(K$13:K$1012&lt;&gt;"",ROW(K$13:K$1012)-ROW(K$13)+1),ROWS(M$13:M694))))</f>
        <v>#NUM!</v>
      </c>
      <c r="O694" s="7">
        <f t="shared" si="32"/>
        <v>0</v>
      </c>
      <c r="P694" s="7">
        <f t="shared" si="33"/>
        <v>0</v>
      </c>
    </row>
    <row r="695" spans="1:16" x14ac:dyDescent="0.25">
      <c r="A695" s="9">
        <v>683</v>
      </c>
      <c r="B695" s="56" t="str">
        <f>IF(VLOOKUP(L695,'do 1000 ha'!$B$18:$I$1018,2,0)=0,"",VLOOKUP(L695,'do 1000 ha'!$B$18:$I$1018,2,0))</f>
        <v/>
      </c>
      <c r="C695" s="56" t="str">
        <f>IF(VLOOKUP(L695,'do 1000 ha'!$B$18:$I$1018,4,0)=0,"",VLOOKUP(L695,'do 1000 ha'!$B$18:$I$1018,4,0))</f>
        <v/>
      </c>
      <c r="D695" s="56" t="str">
        <f>IF(VLOOKUP(L695,'do 1000 ha'!$B$18:$I$1018,5,0)=0,"",VLOOKUP(L695,'do 1000 ha'!$B$18:$I$1018,5,0))</f>
        <v/>
      </c>
      <c r="E695" s="56" t="str">
        <f>IF(VLOOKUP(L695,'do 1000 ha'!$B$18:$I$1018,6,0)=0,"",VLOOKUP(L695,'do 1000 ha'!$B$18:$I$1018,6,0))</f>
        <v/>
      </c>
      <c r="F695" s="56" t="str">
        <f>IF(VLOOKUP(L695,'do 1000 ha'!$B$18:$I$1018,7,0)=0,"",VLOOKUP(L695,'do 1000 ha'!$B$18:$I$1018,7,0))</f>
        <v/>
      </c>
      <c r="G695" s="57" t="str">
        <f>IF(VLOOKUP(L695,'do 1000 ha'!$B$18:$I$1018,8,0)=0,"",VLOOKUP(L695,'do 1000 ha'!$B$18:$I$1018,8,0))</f>
        <v/>
      </c>
      <c r="H695" s="25"/>
      <c r="I695" s="53" t="str">
        <f>IF('do 1000 ha'!K701='do 1000 ha'!$AR$8,'do 1000 ha'!AF701,"")</f>
        <v/>
      </c>
      <c r="J695" s="7" t="str">
        <f t="shared" si="31"/>
        <v/>
      </c>
      <c r="K695" s="11" t="str">
        <f t="array" ref="K695">IF(OR(I695=$I$13:I694),"",I695)</f>
        <v/>
      </c>
      <c r="L695" s="7" t="str">
        <f t="array" ref="L695">IFERROR(INDEX(K$13:K$1012,SMALL(IF(K$13:K$1012&lt;&gt;"",ROW(K$13:K$1012)-ROW(K$13)+1),ROWS(K$13:$K695))),"")</f>
        <v/>
      </c>
      <c r="M695" s="47" t="e">
        <f t="array" ref="M695">IF(ROWS(M$13:M695)&gt;COUNTA(K$13:K$1012),"",INDEX(K$13:K$1012,SMALL(IF(K$13:K$1012&lt;&gt;"",ROW(K$13:K$1012)-ROW(K$13)+1),ROWS(M$13:M695))))</f>
        <v>#NUM!</v>
      </c>
      <c r="O695" s="7">
        <f t="shared" si="32"/>
        <v>0</v>
      </c>
      <c r="P695" s="7">
        <f t="shared" si="33"/>
        <v>0</v>
      </c>
    </row>
    <row r="696" spans="1:16" x14ac:dyDescent="0.25">
      <c r="A696" s="9">
        <v>684</v>
      </c>
      <c r="B696" s="56" t="str">
        <f>IF(VLOOKUP(L696,'do 1000 ha'!$B$18:$I$1018,2,0)=0,"",VLOOKUP(L696,'do 1000 ha'!$B$18:$I$1018,2,0))</f>
        <v/>
      </c>
      <c r="C696" s="56" t="str">
        <f>IF(VLOOKUP(L696,'do 1000 ha'!$B$18:$I$1018,4,0)=0,"",VLOOKUP(L696,'do 1000 ha'!$B$18:$I$1018,4,0))</f>
        <v/>
      </c>
      <c r="D696" s="56" t="str">
        <f>IF(VLOOKUP(L696,'do 1000 ha'!$B$18:$I$1018,5,0)=0,"",VLOOKUP(L696,'do 1000 ha'!$B$18:$I$1018,5,0))</f>
        <v/>
      </c>
      <c r="E696" s="56" t="str">
        <f>IF(VLOOKUP(L696,'do 1000 ha'!$B$18:$I$1018,6,0)=0,"",VLOOKUP(L696,'do 1000 ha'!$B$18:$I$1018,6,0))</f>
        <v/>
      </c>
      <c r="F696" s="56" t="str">
        <f>IF(VLOOKUP(L696,'do 1000 ha'!$B$18:$I$1018,7,0)=0,"",VLOOKUP(L696,'do 1000 ha'!$B$18:$I$1018,7,0))</f>
        <v/>
      </c>
      <c r="G696" s="57" t="str">
        <f>IF(VLOOKUP(L696,'do 1000 ha'!$B$18:$I$1018,8,0)=0,"",VLOOKUP(L696,'do 1000 ha'!$B$18:$I$1018,8,0))</f>
        <v/>
      </c>
      <c r="H696" s="25"/>
      <c r="I696" s="53" t="str">
        <f>IF('do 1000 ha'!K702='do 1000 ha'!$AR$8,'do 1000 ha'!AF702,"")</f>
        <v/>
      </c>
      <c r="J696" s="7" t="str">
        <f t="shared" si="31"/>
        <v/>
      </c>
      <c r="K696" s="11" t="str">
        <f t="array" ref="K696">IF(OR(I696=$I$13:I695),"",I696)</f>
        <v/>
      </c>
      <c r="L696" s="7" t="str">
        <f t="array" ref="L696">IFERROR(INDEX(K$13:K$1012,SMALL(IF(K$13:K$1012&lt;&gt;"",ROW(K$13:K$1012)-ROW(K$13)+1),ROWS(K$13:$K696))),"")</f>
        <v/>
      </c>
      <c r="M696" s="47" t="e">
        <f t="array" ref="M696">IF(ROWS(M$13:M696)&gt;COUNTA(K$13:K$1012),"",INDEX(K$13:K$1012,SMALL(IF(K$13:K$1012&lt;&gt;"",ROW(K$13:K$1012)-ROW(K$13)+1),ROWS(M$13:M696))))</f>
        <v>#NUM!</v>
      </c>
      <c r="O696" s="7">
        <f t="shared" si="32"/>
        <v>0</v>
      </c>
      <c r="P696" s="7">
        <f t="shared" si="33"/>
        <v>0</v>
      </c>
    </row>
    <row r="697" spans="1:16" x14ac:dyDescent="0.25">
      <c r="A697" s="9">
        <v>685</v>
      </c>
      <c r="B697" s="56" t="str">
        <f>IF(VLOOKUP(L697,'do 1000 ha'!$B$18:$I$1018,2,0)=0,"",VLOOKUP(L697,'do 1000 ha'!$B$18:$I$1018,2,0))</f>
        <v/>
      </c>
      <c r="C697" s="56" t="str">
        <f>IF(VLOOKUP(L697,'do 1000 ha'!$B$18:$I$1018,4,0)=0,"",VLOOKUP(L697,'do 1000 ha'!$B$18:$I$1018,4,0))</f>
        <v/>
      </c>
      <c r="D697" s="56" t="str">
        <f>IF(VLOOKUP(L697,'do 1000 ha'!$B$18:$I$1018,5,0)=0,"",VLOOKUP(L697,'do 1000 ha'!$B$18:$I$1018,5,0))</f>
        <v/>
      </c>
      <c r="E697" s="56" t="str">
        <f>IF(VLOOKUP(L697,'do 1000 ha'!$B$18:$I$1018,6,0)=0,"",VLOOKUP(L697,'do 1000 ha'!$B$18:$I$1018,6,0))</f>
        <v/>
      </c>
      <c r="F697" s="56" t="str">
        <f>IF(VLOOKUP(L697,'do 1000 ha'!$B$18:$I$1018,7,0)=0,"",VLOOKUP(L697,'do 1000 ha'!$B$18:$I$1018,7,0))</f>
        <v/>
      </c>
      <c r="G697" s="57" t="str">
        <f>IF(VLOOKUP(L697,'do 1000 ha'!$B$18:$I$1018,8,0)=0,"",VLOOKUP(L697,'do 1000 ha'!$B$18:$I$1018,8,0))</f>
        <v/>
      </c>
      <c r="H697" s="25"/>
      <c r="I697" s="53" t="str">
        <f>IF('do 1000 ha'!K703='do 1000 ha'!$AR$8,'do 1000 ha'!AF703,"")</f>
        <v/>
      </c>
      <c r="J697" s="7" t="str">
        <f t="shared" si="31"/>
        <v/>
      </c>
      <c r="K697" s="11" t="str">
        <f t="array" ref="K697">IF(OR(I697=$I$13:I696),"",I697)</f>
        <v/>
      </c>
      <c r="L697" s="7" t="str">
        <f t="array" ref="L697">IFERROR(INDEX(K$13:K$1012,SMALL(IF(K$13:K$1012&lt;&gt;"",ROW(K$13:K$1012)-ROW(K$13)+1),ROWS(K$13:$K697))),"")</f>
        <v/>
      </c>
      <c r="M697" s="47" t="e">
        <f t="array" ref="M697">IF(ROWS(M$13:M697)&gt;COUNTA(K$13:K$1012),"",INDEX(K$13:K$1012,SMALL(IF(K$13:K$1012&lt;&gt;"",ROW(K$13:K$1012)-ROW(K$13)+1),ROWS(M$13:M697))))</f>
        <v>#NUM!</v>
      </c>
      <c r="O697" s="7">
        <f t="shared" si="32"/>
        <v>0</v>
      </c>
      <c r="P697" s="7">
        <f t="shared" si="33"/>
        <v>0</v>
      </c>
    </row>
    <row r="698" spans="1:16" x14ac:dyDescent="0.25">
      <c r="A698" s="9">
        <v>686</v>
      </c>
      <c r="B698" s="56" t="str">
        <f>IF(VLOOKUP(L698,'do 1000 ha'!$B$18:$I$1018,2,0)=0,"",VLOOKUP(L698,'do 1000 ha'!$B$18:$I$1018,2,0))</f>
        <v/>
      </c>
      <c r="C698" s="56" t="str">
        <f>IF(VLOOKUP(L698,'do 1000 ha'!$B$18:$I$1018,4,0)=0,"",VLOOKUP(L698,'do 1000 ha'!$B$18:$I$1018,4,0))</f>
        <v/>
      </c>
      <c r="D698" s="56" t="str">
        <f>IF(VLOOKUP(L698,'do 1000 ha'!$B$18:$I$1018,5,0)=0,"",VLOOKUP(L698,'do 1000 ha'!$B$18:$I$1018,5,0))</f>
        <v/>
      </c>
      <c r="E698" s="56" t="str">
        <f>IF(VLOOKUP(L698,'do 1000 ha'!$B$18:$I$1018,6,0)=0,"",VLOOKUP(L698,'do 1000 ha'!$B$18:$I$1018,6,0))</f>
        <v/>
      </c>
      <c r="F698" s="56" t="str">
        <f>IF(VLOOKUP(L698,'do 1000 ha'!$B$18:$I$1018,7,0)=0,"",VLOOKUP(L698,'do 1000 ha'!$B$18:$I$1018,7,0))</f>
        <v/>
      </c>
      <c r="G698" s="57" t="str">
        <f>IF(VLOOKUP(L698,'do 1000 ha'!$B$18:$I$1018,8,0)=0,"",VLOOKUP(L698,'do 1000 ha'!$B$18:$I$1018,8,0))</f>
        <v/>
      </c>
      <c r="H698" s="25"/>
      <c r="I698" s="53" t="str">
        <f>IF('do 1000 ha'!K704='do 1000 ha'!$AR$8,'do 1000 ha'!AF704,"")</f>
        <v/>
      </c>
      <c r="J698" s="7" t="str">
        <f t="shared" si="31"/>
        <v/>
      </c>
      <c r="K698" s="11" t="str">
        <f t="array" ref="K698">IF(OR(I698=$I$13:I697),"",I698)</f>
        <v/>
      </c>
      <c r="L698" s="7" t="str">
        <f t="array" ref="L698">IFERROR(INDEX(K$13:K$1012,SMALL(IF(K$13:K$1012&lt;&gt;"",ROW(K$13:K$1012)-ROW(K$13)+1),ROWS(K$13:$K698))),"")</f>
        <v/>
      </c>
      <c r="M698" s="47" t="e">
        <f t="array" ref="M698">IF(ROWS(M$13:M698)&gt;COUNTA(K$13:K$1012),"",INDEX(K$13:K$1012,SMALL(IF(K$13:K$1012&lt;&gt;"",ROW(K$13:K$1012)-ROW(K$13)+1),ROWS(M$13:M698))))</f>
        <v>#NUM!</v>
      </c>
      <c r="O698" s="7">
        <f t="shared" si="32"/>
        <v>0</v>
      </c>
      <c r="P698" s="7">
        <f t="shared" si="33"/>
        <v>0</v>
      </c>
    </row>
    <row r="699" spans="1:16" x14ac:dyDescent="0.25">
      <c r="A699" s="9">
        <v>687</v>
      </c>
      <c r="B699" s="56" t="str">
        <f>IF(VLOOKUP(L699,'do 1000 ha'!$B$18:$I$1018,2,0)=0,"",VLOOKUP(L699,'do 1000 ha'!$B$18:$I$1018,2,0))</f>
        <v/>
      </c>
      <c r="C699" s="56" t="str">
        <f>IF(VLOOKUP(L699,'do 1000 ha'!$B$18:$I$1018,4,0)=0,"",VLOOKUP(L699,'do 1000 ha'!$B$18:$I$1018,4,0))</f>
        <v/>
      </c>
      <c r="D699" s="56" t="str">
        <f>IF(VLOOKUP(L699,'do 1000 ha'!$B$18:$I$1018,5,0)=0,"",VLOOKUP(L699,'do 1000 ha'!$B$18:$I$1018,5,0))</f>
        <v/>
      </c>
      <c r="E699" s="56" t="str">
        <f>IF(VLOOKUP(L699,'do 1000 ha'!$B$18:$I$1018,6,0)=0,"",VLOOKUP(L699,'do 1000 ha'!$B$18:$I$1018,6,0))</f>
        <v/>
      </c>
      <c r="F699" s="56" t="str">
        <f>IF(VLOOKUP(L699,'do 1000 ha'!$B$18:$I$1018,7,0)=0,"",VLOOKUP(L699,'do 1000 ha'!$B$18:$I$1018,7,0))</f>
        <v/>
      </c>
      <c r="G699" s="57" t="str">
        <f>IF(VLOOKUP(L699,'do 1000 ha'!$B$18:$I$1018,8,0)=0,"",VLOOKUP(L699,'do 1000 ha'!$B$18:$I$1018,8,0))</f>
        <v/>
      </c>
      <c r="H699" s="25"/>
      <c r="I699" s="53" t="str">
        <f>IF('do 1000 ha'!K705='do 1000 ha'!$AR$8,'do 1000 ha'!AF705,"")</f>
        <v/>
      </c>
      <c r="J699" s="7" t="str">
        <f t="shared" si="31"/>
        <v/>
      </c>
      <c r="K699" s="11" t="str">
        <f t="array" ref="K699">IF(OR(I699=$I$13:I698),"",I699)</f>
        <v/>
      </c>
      <c r="L699" s="7" t="str">
        <f t="array" ref="L699">IFERROR(INDEX(K$13:K$1012,SMALL(IF(K$13:K$1012&lt;&gt;"",ROW(K$13:K$1012)-ROW(K$13)+1),ROWS(K$13:$K699))),"")</f>
        <v/>
      </c>
      <c r="M699" s="47" t="e">
        <f t="array" ref="M699">IF(ROWS(M$13:M699)&gt;COUNTA(K$13:K$1012),"",INDEX(K$13:K$1012,SMALL(IF(K$13:K$1012&lt;&gt;"",ROW(K$13:K$1012)-ROW(K$13)+1),ROWS(M$13:M699))))</f>
        <v>#NUM!</v>
      </c>
      <c r="O699" s="7">
        <f t="shared" si="32"/>
        <v>0</v>
      </c>
      <c r="P699" s="7">
        <f t="shared" si="33"/>
        <v>0</v>
      </c>
    </row>
    <row r="700" spans="1:16" x14ac:dyDescent="0.25">
      <c r="A700" s="9">
        <v>688</v>
      </c>
      <c r="B700" s="56" t="str">
        <f>IF(VLOOKUP(L700,'do 1000 ha'!$B$18:$I$1018,2,0)=0,"",VLOOKUP(L700,'do 1000 ha'!$B$18:$I$1018,2,0))</f>
        <v/>
      </c>
      <c r="C700" s="56" t="str">
        <f>IF(VLOOKUP(L700,'do 1000 ha'!$B$18:$I$1018,4,0)=0,"",VLOOKUP(L700,'do 1000 ha'!$B$18:$I$1018,4,0))</f>
        <v/>
      </c>
      <c r="D700" s="56" t="str">
        <f>IF(VLOOKUP(L700,'do 1000 ha'!$B$18:$I$1018,5,0)=0,"",VLOOKUP(L700,'do 1000 ha'!$B$18:$I$1018,5,0))</f>
        <v/>
      </c>
      <c r="E700" s="56" t="str">
        <f>IF(VLOOKUP(L700,'do 1000 ha'!$B$18:$I$1018,6,0)=0,"",VLOOKUP(L700,'do 1000 ha'!$B$18:$I$1018,6,0))</f>
        <v/>
      </c>
      <c r="F700" s="56" t="str">
        <f>IF(VLOOKUP(L700,'do 1000 ha'!$B$18:$I$1018,7,0)=0,"",VLOOKUP(L700,'do 1000 ha'!$B$18:$I$1018,7,0))</f>
        <v/>
      </c>
      <c r="G700" s="57" t="str">
        <f>IF(VLOOKUP(L700,'do 1000 ha'!$B$18:$I$1018,8,0)=0,"",VLOOKUP(L700,'do 1000 ha'!$B$18:$I$1018,8,0))</f>
        <v/>
      </c>
      <c r="H700" s="25"/>
      <c r="I700" s="53" t="str">
        <f>IF('do 1000 ha'!K706='do 1000 ha'!$AR$8,'do 1000 ha'!AF706,"")</f>
        <v/>
      </c>
      <c r="J700" s="7" t="str">
        <f t="shared" si="31"/>
        <v/>
      </c>
      <c r="K700" s="11" t="str">
        <f t="array" ref="K700">IF(OR(I700=$I$13:I699),"",I700)</f>
        <v/>
      </c>
      <c r="L700" s="7" t="str">
        <f t="array" ref="L700">IFERROR(INDEX(K$13:K$1012,SMALL(IF(K$13:K$1012&lt;&gt;"",ROW(K$13:K$1012)-ROW(K$13)+1),ROWS(K$13:$K700))),"")</f>
        <v/>
      </c>
      <c r="M700" s="47" t="e">
        <f t="array" ref="M700">IF(ROWS(M$13:M700)&gt;COUNTA(K$13:K$1012),"",INDEX(K$13:K$1012,SMALL(IF(K$13:K$1012&lt;&gt;"",ROW(K$13:K$1012)-ROW(K$13)+1),ROWS(M$13:M700))))</f>
        <v>#NUM!</v>
      </c>
      <c r="O700" s="7">
        <f t="shared" si="32"/>
        <v>0</v>
      </c>
      <c r="P700" s="7">
        <f t="shared" si="33"/>
        <v>0</v>
      </c>
    </row>
    <row r="701" spans="1:16" x14ac:dyDescent="0.25">
      <c r="A701" s="9">
        <v>689</v>
      </c>
      <c r="B701" s="56" t="str">
        <f>IF(VLOOKUP(L701,'do 1000 ha'!$B$18:$I$1018,2,0)=0,"",VLOOKUP(L701,'do 1000 ha'!$B$18:$I$1018,2,0))</f>
        <v/>
      </c>
      <c r="C701" s="56" t="str">
        <f>IF(VLOOKUP(L701,'do 1000 ha'!$B$18:$I$1018,4,0)=0,"",VLOOKUP(L701,'do 1000 ha'!$B$18:$I$1018,4,0))</f>
        <v/>
      </c>
      <c r="D701" s="56" t="str">
        <f>IF(VLOOKUP(L701,'do 1000 ha'!$B$18:$I$1018,5,0)=0,"",VLOOKUP(L701,'do 1000 ha'!$B$18:$I$1018,5,0))</f>
        <v/>
      </c>
      <c r="E701" s="56" t="str">
        <f>IF(VLOOKUP(L701,'do 1000 ha'!$B$18:$I$1018,6,0)=0,"",VLOOKUP(L701,'do 1000 ha'!$B$18:$I$1018,6,0))</f>
        <v/>
      </c>
      <c r="F701" s="56" t="str">
        <f>IF(VLOOKUP(L701,'do 1000 ha'!$B$18:$I$1018,7,0)=0,"",VLOOKUP(L701,'do 1000 ha'!$B$18:$I$1018,7,0))</f>
        <v/>
      </c>
      <c r="G701" s="57" t="str">
        <f>IF(VLOOKUP(L701,'do 1000 ha'!$B$18:$I$1018,8,0)=0,"",VLOOKUP(L701,'do 1000 ha'!$B$18:$I$1018,8,0))</f>
        <v/>
      </c>
      <c r="H701" s="25"/>
      <c r="I701" s="53" t="str">
        <f>IF('do 1000 ha'!K707='do 1000 ha'!$AR$8,'do 1000 ha'!AF707,"")</f>
        <v/>
      </c>
      <c r="J701" s="7" t="str">
        <f t="shared" si="31"/>
        <v/>
      </c>
      <c r="K701" s="11" t="str">
        <f t="array" ref="K701">IF(OR(I701=$I$13:I700),"",I701)</f>
        <v/>
      </c>
      <c r="L701" s="7" t="str">
        <f t="array" ref="L701">IFERROR(INDEX(K$13:K$1012,SMALL(IF(K$13:K$1012&lt;&gt;"",ROW(K$13:K$1012)-ROW(K$13)+1),ROWS(K$13:$K701))),"")</f>
        <v/>
      </c>
      <c r="M701" s="47" t="e">
        <f t="array" ref="M701">IF(ROWS(M$13:M701)&gt;COUNTA(K$13:K$1012),"",INDEX(K$13:K$1012,SMALL(IF(K$13:K$1012&lt;&gt;"",ROW(K$13:K$1012)-ROW(K$13)+1),ROWS(M$13:M701))))</f>
        <v>#NUM!</v>
      </c>
      <c r="O701" s="7">
        <f t="shared" si="32"/>
        <v>0</v>
      </c>
      <c r="P701" s="7">
        <f t="shared" si="33"/>
        <v>0</v>
      </c>
    </row>
    <row r="702" spans="1:16" x14ac:dyDescent="0.25">
      <c r="A702" s="9">
        <v>690</v>
      </c>
      <c r="B702" s="56" t="str">
        <f>IF(VLOOKUP(L702,'do 1000 ha'!$B$18:$I$1018,2,0)=0,"",VLOOKUP(L702,'do 1000 ha'!$B$18:$I$1018,2,0))</f>
        <v/>
      </c>
      <c r="C702" s="56" t="str">
        <f>IF(VLOOKUP(L702,'do 1000 ha'!$B$18:$I$1018,4,0)=0,"",VLOOKUP(L702,'do 1000 ha'!$B$18:$I$1018,4,0))</f>
        <v/>
      </c>
      <c r="D702" s="56" t="str">
        <f>IF(VLOOKUP(L702,'do 1000 ha'!$B$18:$I$1018,5,0)=0,"",VLOOKUP(L702,'do 1000 ha'!$B$18:$I$1018,5,0))</f>
        <v/>
      </c>
      <c r="E702" s="56" t="str">
        <f>IF(VLOOKUP(L702,'do 1000 ha'!$B$18:$I$1018,6,0)=0,"",VLOOKUP(L702,'do 1000 ha'!$B$18:$I$1018,6,0))</f>
        <v/>
      </c>
      <c r="F702" s="56" t="str">
        <f>IF(VLOOKUP(L702,'do 1000 ha'!$B$18:$I$1018,7,0)=0,"",VLOOKUP(L702,'do 1000 ha'!$B$18:$I$1018,7,0))</f>
        <v/>
      </c>
      <c r="G702" s="57" t="str">
        <f>IF(VLOOKUP(L702,'do 1000 ha'!$B$18:$I$1018,8,0)=0,"",VLOOKUP(L702,'do 1000 ha'!$B$18:$I$1018,8,0))</f>
        <v/>
      </c>
      <c r="H702" s="25"/>
      <c r="I702" s="53" t="str">
        <f>IF('do 1000 ha'!K708='do 1000 ha'!$AR$8,'do 1000 ha'!AF708,"")</f>
        <v/>
      </c>
      <c r="J702" s="7" t="str">
        <f t="shared" si="31"/>
        <v/>
      </c>
      <c r="K702" s="11" t="str">
        <f t="array" ref="K702">IF(OR(I702=$I$13:I701),"",I702)</f>
        <v/>
      </c>
      <c r="L702" s="7" t="str">
        <f t="array" ref="L702">IFERROR(INDEX(K$13:K$1012,SMALL(IF(K$13:K$1012&lt;&gt;"",ROW(K$13:K$1012)-ROW(K$13)+1),ROWS(K$13:$K702))),"")</f>
        <v/>
      </c>
      <c r="M702" s="47" t="e">
        <f t="array" ref="M702">IF(ROWS(M$13:M702)&gt;COUNTA(K$13:K$1012),"",INDEX(K$13:K$1012,SMALL(IF(K$13:K$1012&lt;&gt;"",ROW(K$13:K$1012)-ROW(K$13)+1),ROWS(M$13:M702))))</f>
        <v>#NUM!</v>
      </c>
      <c r="O702" s="7">
        <f t="shared" si="32"/>
        <v>0</v>
      </c>
      <c r="P702" s="7">
        <f t="shared" si="33"/>
        <v>0</v>
      </c>
    </row>
    <row r="703" spans="1:16" x14ac:dyDescent="0.25">
      <c r="A703" s="9">
        <v>691</v>
      </c>
      <c r="B703" s="56" t="str">
        <f>IF(VLOOKUP(L703,'do 1000 ha'!$B$18:$I$1018,2,0)=0,"",VLOOKUP(L703,'do 1000 ha'!$B$18:$I$1018,2,0))</f>
        <v/>
      </c>
      <c r="C703" s="56" t="str">
        <f>IF(VLOOKUP(L703,'do 1000 ha'!$B$18:$I$1018,4,0)=0,"",VLOOKUP(L703,'do 1000 ha'!$B$18:$I$1018,4,0))</f>
        <v/>
      </c>
      <c r="D703" s="56" t="str">
        <f>IF(VLOOKUP(L703,'do 1000 ha'!$B$18:$I$1018,5,0)=0,"",VLOOKUP(L703,'do 1000 ha'!$B$18:$I$1018,5,0))</f>
        <v/>
      </c>
      <c r="E703" s="56" t="str">
        <f>IF(VLOOKUP(L703,'do 1000 ha'!$B$18:$I$1018,6,0)=0,"",VLOOKUP(L703,'do 1000 ha'!$B$18:$I$1018,6,0))</f>
        <v/>
      </c>
      <c r="F703" s="56" t="str">
        <f>IF(VLOOKUP(L703,'do 1000 ha'!$B$18:$I$1018,7,0)=0,"",VLOOKUP(L703,'do 1000 ha'!$B$18:$I$1018,7,0))</f>
        <v/>
      </c>
      <c r="G703" s="57" t="str">
        <f>IF(VLOOKUP(L703,'do 1000 ha'!$B$18:$I$1018,8,0)=0,"",VLOOKUP(L703,'do 1000 ha'!$B$18:$I$1018,8,0))</f>
        <v/>
      </c>
      <c r="H703" s="25"/>
      <c r="I703" s="53" t="str">
        <f>IF('do 1000 ha'!K709='do 1000 ha'!$AR$8,'do 1000 ha'!AF709,"")</f>
        <v/>
      </c>
      <c r="J703" s="7" t="str">
        <f t="shared" si="31"/>
        <v/>
      </c>
      <c r="K703" s="11" t="str">
        <f t="array" ref="K703">IF(OR(I703=$I$13:I702),"",I703)</f>
        <v/>
      </c>
      <c r="L703" s="7" t="str">
        <f t="array" ref="L703">IFERROR(INDEX(K$13:K$1012,SMALL(IF(K$13:K$1012&lt;&gt;"",ROW(K$13:K$1012)-ROW(K$13)+1),ROWS(K$13:$K703))),"")</f>
        <v/>
      </c>
      <c r="M703" s="47" t="e">
        <f t="array" ref="M703">IF(ROWS(M$13:M703)&gt;COUNTA(K$13:K$1012),"",INDEX(K$13:K$1012,SMALL(IF(K$13:K$1012&lt;&gt;"",ROW(K$13:K$1012)-ROW(K$13)+1),ROWS(M$13:M703))))</f>
        <v>#NUM!</v>
      </c>
      <c r="O703" s="7">
        <f t="shared" si="32"/>
        <v>0</v>
      </c>
      <c r="P703" s="7">
        <f t="shared" si="33"/>
        <v>0</v>
      </c>
    </row>
    <row r="704" spans="1:16" x14ac:dyDescent="0.25">
      <c r="A704" s="9">
        <v>692</v>
      </c>
      <c r="B704" s="56" t="str">
        <f>IF(VLOOKUP(L704,'do 1000 ha'!$B$18:$I$1018,2,0)=0,"",VLOOKUP(L704,'do 1000 ha'!$B$18:$I$1018,2,0))</f>
        <v/>
      </c>
      <c r="C704" s="56" t="str">
        <f>IF(VLOOKUP(L704,'do 1000 ha'!$B$18:$I$1018,4,0)=0,"",VLOOKUP(L704,'do 1000 ha'!$B$18:$I$1018,4,0))</f>
        <v/>
      </c>
      <c r="D704" s="56" t="str">
        <f>IF(VLOOKUP(L704,'do 1000 ha'!$B$18:$I$1018,5,0)=0,"",VLOOKUP(L704,'do 1000 ha'!$B$18:$I$1018,5,0))</f>
        <v/>
      </c>
      <c r="E704" s="56" t="str">
        <f>IF(VLOOKUP(L704,'do 1000 ha'!$B$18:$I$1018,6,0)=0,"",VLOOKUP(L704,'do 1000 ha'!$B$18:$I$1018,6,0))</f>
        <v/>
      </c>
      <c r="F704" s="56" t="str">
        <f>IF(VLOOKUP(L704,'do 1000 ha'!$B$18:$I$1018,7,0)=0,"",VLOOKUP(L704,'do 1000 ha'!$B$18:$I$1018,7,0))</f>
        <v/>
      </c>
      <c r="G704" s="57" t="str">
        <f>IF(VLOOKUP(L704,'do 1000 ha'!$B$18:$I$1018,8,0)=0,"",VLOOKUP(L704,'do 1000 ha'!$B$18:$I$1018,8,0))</f>
        <v/>
      </c>
      <c r="H704" s="25"/>
      <c r="I704" s="53" t="str">
        <f>IF('do 1000 ha'!K710='do 1000 ha'!$AR$8,'do 1000 ha'!AF710,"")</f>
        <v/>
      </c>
      <c r="J704" s="7" t="str">
        <f t="shared" si="31"/>
        <v/>
      </c>
      <c r="K704" s="11" t="str">
        <f t="array" ref="K704">IF(OR(I704=$I$13:I703),"",I704)</f>
        <v/>
      </c>
      <c r="L704" s="7" t="str">
        <f t="array" ref="L704">IFERROR(INDEX(K$13:K$1012,SMALL(IF(K$13:K$1012&lt;&gt;"",ROW(K$13:K$1012)-ROW(K$13)+1),ROWS(K$13:$K704))),"")</f>
        <v/>
      </c>
      <c r="M704" s="47" t="e">
        <f t="array" ref="M704">IF(ROWS(M$13:M704)&gt;COUNTA(K$13:K$1012),"",INDEX(K$13:K$1012,SMALL(IF(K$13:K$1012&lt;&gt;"",ROW(K$13:K$1012)-ROW(K$13)+1),ROWS(M$13:M704))))</f>
        <v>#NUM!</v>
      </c>
      <c r="O704" s="7">
        <f t="shared" si="32"/>
        <v>0</v>
      </c>
      <c r="P704" s="7">
        <f t="shared" si="33"/>
        <v>0</v>
      </c>
    </row>
    <row r="705" spans="1:16" x14ac:dyDescent="0.25">
      <c r="A705" s="9">
        <v>693</v>
      </c>
      <c r="B705" s="56" t="str">
        <f>IF(VLOOKUP(L705,'do 1000 ha'!$B$18:$I$1018,2,0)=0,"",VLOOKUP(L705,'do 1000 ha'!$B$18:$I$1018,2,0))</f>
        <v/>
      </c>
      <c r="C705" s="56" t="str">
        <f>IF(VLOOKUP(L705,'do 1000 ha'!$B$18:$I$1018,4,0)=0,"",VLOOKUP(L705,'do 1000 ha'!$B$18:$I$1018,4,0))</f>
        <v/>
      </c>
      <c r="D705" s="56" t="str">
        <f>IF(VLOOKUP(L705,'do 1000 ha'!$B$18:$I$1018,5,0)=0,"",VLOOKUP(L705,'do 1000 ha'!$B$18:$I$1018,5,0))</f>
        <v/>
      </c>
      <c r="E705" s="56" t="str">
        <f>IF(VLOOKUP(L705,'do 1000 ha'!$B$18:$I$1018,6,0)=0,"",VLOOKUP(L705,'do 1000 ha'!$B$18:$I$1018,6,0))</f>
        <v/>
      </c>
      <c r="F705" s="56" t="str">
        <f>IF(VLOOKUP(L705,'do 1000 ha'!$B$18:$I$1018,7,0)=0,"",VLOOKUP(L705,'do 1000 ha'!$B$18:$I$1018,7,0))</f>
        <v/>
      </c>
      <c r="G705" s="57" t="str">
        <f>IF(VLOOKUP(L705,'do 1000 ha'!$B$18:$I$1018,8,0)=0,"",VLOOKUP(L705,'do 1000 ha'!$B$18:$I$1018,8,0))</f>
        <v/>
      </c>
      <c r="H705" s="25"/>
      <c r="I705" s="53" t="str">
        <f>IF('do 1000 ha'!K711='do 1000 ha'!$AR$8,'do 1000 ha'!AF711,"")</f>
        <v/>
      </c>
      <c r="J705" s="7" t="str">
        <f t="shared" si="31"/>
        <v/>
      </c>
      <c r="K705" s="11" t="str">
        <f t="array" ref="K705">IF(OR(I705=$I$13:I704),"",I705)</f>
        <v/>
      </c>
      <c r="L705" s="7" t="str">
        <f t="array" ref="L705">IFERROR(INDEX(K$13:K$1012,SMALL(IF(K$13:K$1012&lt;&gt;"",ROW(K$13:K$1012)-ROW(K$13)+1),ROWS(K$13:$K705))),"")</f>
        <v/>
      </c>
      <c r="M705" s="47" t="e">
        <f t="array" ref="M705">IF(ROWS(M$13:M705)&gt;COUNTA(K$13:K$1012),"",INDEX(K$13:K$1012,SMALL(IF(K$13:K$1012&lt;&gt;"",ROW(K$13:K$1012)-ROW(K$13)+1),ROWS(M$13:M705))))</f>
        <v>#NUM!</v>
      </c>
      <c r="O705" s="7">
        <f t="shared" si="32"/>
        <v>0</v>
      </c>
      <c r="P705" s="7">
        <f t="shared" si="33"/>
        <v>0</v>
      </c>
    </row>
    <row r="706" spans="1:16" x14ac:dyDescent="0.25">
      <c r="A706" s="9">
        <v>694</v>
      </c>
      <c r="B706" s="56" t="str">
        <f>IF(VLOOKUP(L706,'do 1000 ha'!$B$18:$I$1018,2,0)=0,"",VLOOKUP(L706,'do 1000 ha'!$B$18:$I$1018,2,0))</f>
        <v/>
      </c>
      <c r="C706" s="56" t="str">
        <f>IF(VLOOKUP(L706,'do 1000 ha'!$B$18:$I$1018,4,0)=0,"",VLOOKUP(L706,'do 1000 ha'!$B$18:$I$1018,4,0))</f>
        <v/>
      </c>
      <c r="D706" s="56" t="str">
        <f>IF(VLOOKUP(L706,'do 1000 ha'!$B$18:$I$1018,5,0)=0,"",VLOOKUP(L706,'do 1000 ha'!$B$18:$I$1018,5,0))</f>
        <v/>
      </c>
      <c r="E706" s="56" t="str">
        <f>IF(VLOOKUP(L706,'do 1000 ha'!$B$18:$I$1018,6,0)=0,"",VLOOKUP(L706,'do 1000 ha'!$B$18:$I$1018,6,0))</f>
        <v/>
      </c>
      <c r="F706" s="56" t="str">
        <f>IF(VLOOKUP(L706,'do 1000 ha'!$B$18:$I$1018,7,0)=0,"",VLOOKUP(L706,'do 1000 ha'!$B$18:$I$1018,7,0))</f>
        <v/>
      </c>
      <c r="G706" s="57" t="str">
        <f>IF(VLOOKUP(L706,'do 1000 ha'!$B$18:$I$1018,8,0)=0,"",VLOOKUP(L706,'do 1000 ha'!$B$18:$I$1018,8,0))</f>
        <v/>
      </c>
      <c r="H706" s="25"/>
      <c r="I706" s="53" t="str">
        <f>IF('do 1000 ha'!K712='do 1000 ha'!$AR$8,'do 1000 ha'!AF712,"")</f>
        <v/>
      </c>
      <c r="J706" s="7" t="str">
        <f t="shared" si="31"/>
        <v/>
      </c>
      <c r="K706" s="11" t="str">
        <f t="array" ref="K706">IF(OR(I706=$I$13:I705),"",I706)</f>
        <v/>
      </c>
      <c r="L706" s="7" t="str">
        <f t="array" ref="L706">IFERROR(INDEX(K$13:K$1012,SMALL(IF(K$13:K$1012&lt;&gt;"",ROW(K$13:K$1012)-ROW(K$13)+1),ROWS(K$13:$K706))),"")</f>
        <v/>
      </c>
      <c r="M706" s="47" t="e">
        <f t="array" ref="M706">IF(ROWS(M$13:M706)&gt;COUNTA(K$13:K$1012),"",INDEX(K$13:K$1012,SMALL(IF(K$13:K$1012&lt;&gt;"",ROW(K$13:K$1012)-ROW(K$13)+1),ROWS(M$13:M706))))</f>
        <v>#NUM!</v>
      </c>
      <c r="O706" s="7">
        <f t="shared" si="32"/>
        <v>0</v>
      </c>
      <c r="P706" s="7">
        <f t="shared" si="33"/>
        <v>0</v>
      </c>
    </row>
    <row r="707" spans="1:16" x14ac:dyDescent="0.25">
      <c r="A707" s="9">
        <v>695</v>
      </c>
      <c r="B707" s="56" t="str">
        <f>IF(VLOOKUP(L707,'do 1000 ha'!$B$18:$I$1018,2,0)=0,"",VLOOKUP(L707,'do 1000 ha'!$B$18:$I$1018,2,0))</f>
        <v/>
      </c>
      <c r="C707" s="56" t="str">
        <f>IF(VLOOKUP(L707,'do 1000 ha'!$B$18:$I$1018,4,0)=0,"",VLOOKUP(L707,'do 1000 ha'!$B$18:$I$1018,4,0))</f>
        <v/>
      </c>
      <c r="D707" s="56" t="str">
        <f>IF(VLOOKUP(L707,'do 1000 ha'!$B$18:$I$1018,5,0)=0,"",VLOOKUP(L707,'do 1000 ha'!$B$18:$I$1018,5,0))</f>
        <v/>
      </c>
      <c r="E707" s="56" t="str">
        <f>IF(VLOOKUP(L707,'do 1000 ha'!$B$18:$I$1018,6,0)=0,"",VLOOKUP(L707,'do 1000 ha'!$B$18:$I$1018,6,0))</f>
        <v/>
      </c>
      <c r="F707" s="56" t="str">
        <f>IF(VLOOKUP(L707,'do 1000 ha'!$B$18:$I$1018,7,0)=0,"",VLOOKUP(L707,'do 1000 ha'!$B$18:$I$1018,7,0))</f>
        <v/>
      </c>
      <c r="G707" s="57" t="str">
        <f>IF(VLOOKUP(L707,'do 1000 ha'!$B$18:$I$1018,8,0)=0,"",VLOOKUP(L707,'do 1000 ha'!$B$18:$I$1018,8,0))</f>
        <v/>
      </c>
      <c r="H707" s="25"/>
      <c r="I707" s="53" t="str">
        <f>IF('do 1000 ha'!K713='do 1000 ha'!$AR$8,'do 1000 ha'!AF713,"")</f>
        <v/>
      </c>
      <c r="J707" s="7" t="str">
        <f t="shared" si="31"/>
        <v/>
      </c>
      <c r="K707" s="11" t="str">
        <f t="array" ref="K707">IF(OR(I707=$I$13:I706),"",I707)</f>
        <v/>
      </c>
      <c r="L707" s="7" t="str">
        <f t="array" ref="L707">IFERROR(INDEX(K$13:K$1012,SMALL(IF(K$13:K$1012&lt;&gt;"",ROW(K$13:K$1012)-ROW(K$13)+1),ROWS(K$13:$K707))),"")</f>
        <v/>
      </c>
      <c r="M707" s="47" t="e">
        <f t="array" ref="M707">IF(ROWS(M$13:M707)&gt;COUNTA(K$13:K$1012),"",INDEX(K$13:K$1012,SMALL(IF(K$13:K$1012&lt;&gt;"",ROW(K$13:K$1012)-ROW(K$13)+1),ROWS(M$13:M707))))</f>
        <v>#NUM!</v>
      </c>
      <c r="O707" s="7">
        <f t="shared" si="32"/>
        <v>0</v>
      </c>
      <c r="P707" s="7">
        <f t="shared" si="33"/>
        <v>0</v>
      </c>
    </row>
    <row r="708" spans="1:16" x14ac:dyDescent="0.25">
      <c r="A708" s="9">
        <v>696</v>
      </c>
      <c r="B708" s="56" t="str">
        <f>IF(VLOOKUP(L708,'do 1000 ha'!$B$18:$I$1018,2,0)=0,"",VLOOKUP(L708,'do 1000 ha'!$B$18:$I$1018,2,0))</f>
        <v/>
      </c>
      <c r="C708" s="56" t="str">
        <f>IF(VLOOKUP(L708,'do 1000 ha'!$B$18:$I$1018,4,0)=0,"",VLOOKUP(L708,'do 1000 ha'!$B$18:$I$1018,4,0))</f>
        <v/>
      </c>
      <c r="D708" s="56" t="str">
        <f>IF(VLOOKUP(L708,'do 1000 ha'!$B$18:$I$1018,5,0)=0,"",VLOOKUP(L708,'do 1000 ha'!$B$18:$I$1018,5,0))</f>
        <v/>
      </c>
      <c r="E708" s="56" t="str">
        <f>IF(VLOOKUP(L708,'do 1000 ha'!$B$18:$I$1018,6,0)=0,"",VLOOKUP(L708,'do 1000 ha'!$B$18:$I$1018,6,0))</f>
        <v/>
      </c>
      <c r="F708" s="56" t="str">
        <f>IF(VLOOKUP(L708,'do 1000 ha'!$B$18:$I$1018,7,0)=0,"",VLOOKUP(L708,'do 1000 ha'!$B$18:$I$1018,7,0))</f>
        <v/>
      </c>
      <c r="G708" s="57" t="str">
        <f>IF(VLOOKUP(L708,'do 1000 ha'!$B$18:$I$1018,8,0)=0,"",VLOOKUP(L708,'do 1000 ha'!$B$18:$I$1018,8,0))</f>
        <v/>
      </c>
      <c r="H708" s="25"/>
      <c r="I708" s="53" t="str">
        <f>IF('do 1000 ha'!K714='do 1000 ha'!$AR$8,'do 1000 ha'!AF714,"")</f>
        <v/>
      </c>
      <c r="J708" s="7" t="str">
        <f t="shared" si="31"/>
        <v/>
      </c>
      <c r="K708" s="11" t="str">
        <f t="array" ref="K708">IF(OR(I708=$I$13:I707),"",I708)</f>
        <v/>
      </c>
      <c r="L708" s="7" t="str">
        <f t="array" ref="L708">IFERROR(INDEX(K$13:K$1012,SMALL(IF(K$13:K$1012&lt;&gt;"",ROW(K$13:K$1012)-ROW(K$13)+1),ROWS(K$13:$K708))),"")</f>
        <v/>
      </c>
      <c r="M708" s="47" t="e">
        <f t="array" ref="M708">IF(ROWS(M$13:M708)&gt;COUNTA(K$13:K$1012),"",INDEX(K$13:K$1012,SMALL(IF(K$13:K$1012&lt;&gt;"",ROW(K$13:K$1012)-ROW(K$13)+1),ROWS(M$13:M708))))</f>
        <v>#NUM!</v>
      </c>
      <c r="O708" s="7">
        <f t="shared" si="32"/>
        <v>0</v>
      </c>
      <c r="P708" s="7">
        <f t="shared" si="33"/>
        <v>0</v>
      </c>
    </row>
    <row r="709" spans="1:16" x14ac:dyDescent="0.25">
      <c r="A709" s="9">
        <v>697</v>
      </c>
      <c r="B709" s="56" t="str">
        <f>IF(VLOOKUP(L709,'do 1000 ha'!$B$18:$I$1018,2,0)=0,"",VLOOKUP(L709,'do 1000 ha'!$B$18:$I$1018,2,0))</f>
        <v/>
      </c>
      <c r="C709" s="56" t="str">
        <f>IF(VLOOKUP(L709,'do 1000 ha'!$B$18:$I$1018,4,0)=0,"",VLOOKUP(L709,'do 1000 ha'!$B$18:$I$1018,4,0))</f>
        <v/>
      </c>
      <c r="D709" s="56" t="str">
        <f>IF(VLOOKUP(L709,'do 1000 ha'!$B$18:$I$1018,5,0)=0,"",VLOOKUP(L709,'do 1000 ha'!$B$18:$I$1018,5,0))</f>
        <v/>
      </c>
      <c r="E709" s="56" t="str">
        <f>IF(VLOOKUP(L709,'do 1000 ha'!$B$18:$I$1018,6,0)=0,"",VLOOKUP(L709,'do 1000 ha'!$B$18:$I$1018,6,0))</f>
        <v/>
      </c>
      <c r="F709" s="56" t="str">
        <f>IF(VLOOKUP(L709,'do 1000 ha'!$B$18:$I$1018,7,0)=0,"",VLOOKUP(L709,'do 1000 ha'!$B$18:$I$1018,7,0))</f>
        <v/>
      </c>
      <c r="G709" s="57" t="str">
        <f>IF(VLOOKUP(L709,'do 1000 ha'!$B$18:$I$1018,8,0)=0,"",VLOOKUP(L709,'do 1000 ha'!$B$18:$I$1018,8,0))</f>
        <v/>
      </c>
      <c r="H709" s="25"/>
      <c r="I709" s="53" t="str">
        <f>IF('do 1000 ha'!K715='do 1000 ha'!$AR$8,'do 1000 ha'!AF715,"")</f>
        <v/>
      </c>
      <c r="J709" s="7" t="str">
        <f t="shared" si="31"/>
        <v/>
      </c>
      <c r="K709" s="11" t="str">
        <f t="array" ref="K709">IF(OR(I709=$I$13:I708),"",I709)</f>
        <v/>
      </c>
      <c r="L709" s="7" t="str">
        <f t="array" ref="L709">IFERROR(INDEX(K$13:K$1012,SMALL(IF(K$13:K$1012&lt;&gt;"",ROW(K$13:K$1012)-ROW(K$13)+1),ROWS(K$13:$K709))),"")</f>
        <v/>
      </c>
      <c r="M709" s="47" t="e">
        <f t="array" ref="M709">IF(ROWS(M$13:M709)&gt;COUNTA(K$13:K$1012),"",INDEX(K$13:K$1012,SMALL(IF(K$13:K$1012&lt;&gt;"",ROW(K$13:K$1012)-ROW(K$13)+1),ROWS(M$13:M709))))</f>
        <v>#NUM!</v>
      </c>
      <c r="O709" s="7">
        <f t="shared" si="32"/>
        <v>0</v>
      </c>
      <c r="P709" s="7">
        <f t="shared" si="33"/>
        <v>0</v>
      </c>
    </row>
    <row r="710" spans="1:16" x14ac:dyDescent="0.25">
      <c r="A710" s="9">
        <v>698</v>
      </c>
      <c r="B710" s="56" t="str">
        <f>IF(VLOOKUP(L710,'do 1000 ha'!$B$18:$I$1018,2,0)=0,"",VLOOKUP(L710,'do 1000 ha'!$B$18:$I$1018,2,0))</f>
        <v/>
      </c>
      <c r="C710" s="56" t="str">
        <f>IF(VLOOKUP(L710,'do 1000 ha'!$B$18:$I$1018,4,0)=0,"",VLOOKUP(L710,'do 1000 ha'!$B$18:$I$1018,4,0))</f>
        <v/>
      </c>
      <c r="D710" s="56" t="str">
        <f>IF(VLOOKUP(L710,'do 1000 ha'!$B$18:$I$1018,5,0)=0,"",VLOOKUP(L710,'do 1000 ha'!$B$18:$I$1018,5,0))</f>
        <v/>
      </c>
      <c r="E710" s="56" t="str">
        <f>IF(VLOOKUP(L710,'do 1000 ha'!$B$18:$I$1018,6,0)=0,"",VLOOKUP(L710,'do 1000 ha'!$B$18:$I$1018,6,0))</f>
        <v/>
      </c>
      <c r="F710" s="56" t="str">
        <f>IF(VLOOKUP(L710,'do 1000 ha'!$B$18:$I$1018,7,0)=0,"",VLOOKUP(L710,'do 1000 ha'!$B$18:$I$1018,7,0))</f>
        <v/>
      </c>
      <c r="G710" s="57" t="str">
        <f>IF(VLOOKUP(L710,'do 1000 ha'!$B$18:$I$1018,8,0)=0,"",VLOOKUP(L710,'do 1000 ha'!$B$18:$I$1018,8,0))</f>
        <v/>
      </c>
      <c r="H710" s="25"/>
      <c r="I710" s="53" t="str">
        <f>IF('do 1000 ha'!K716='do 1000 ha'!$AR$8,'do 1000 ha'!AF716,"")</f>
        <v/>
      </c>
      <c r="J710" s="7" t="str">
        <f t="shared" si="31"/>
        <v/>
      </c>
      <c r="K710" s="11" t="str">
        <f t="array" ref="K710">IF(OR(I710=$I$13:I709),"",I710)</f>
        <v/>
      </c>
      <c r="L710" s="7" t="str">
        <f t="array" ref="L710">IFERROR(INDEX(K$13:K$1012,SMALL(IF(K$13:K$1012&lt;&gt;"",ROW(K$13:K$1012)-ROW(K$13)+1),ROWS(K$13:$K710))),"")</f>
        <v/>
      </c>
      <c r="M710" s="47" t="e">
        <f t="array" ref="M710">IF(ROWS(M$13:M710)&gt;COUNTA(K$13:K$1012),"",INDEX(K$13:K$1012,SMALL(IF(K$13:K$1012&lt;&gt;"",ROW(K$13:K$1012)-ROW(K$13)+1),ROWS(M$13:M710))))</f>
        <v>#NUM!</v>
      </c>
      <c r="O710" s="7">
        <f t="shared" si="32"/>
        <v>0</v>
      </c>
      <c r="P710" s="7">
        <f t="shared" si="33"/>
        <v>0</v>
      </c>
    </row>
    <row r="711" spans="1:16" x14ac:dyDescent="0.25">
      <c r="A711" s="9">
        <v>699</v>
      </c>
      <c r="B711" s="56" t="str">
        <f>IF(VLOOKUP(L711,'do 1000 ha'!$B$18:$I$1018,2,0)=0,"",VLOOKUP(L711,'do 1000 ha'!$B$18:$I$1018,2,0))</f>
        <v/>
      </c>
      <c r="C711" s="56" t="str">
        <f>IF(VLOOKUP(L711,'do 1000 ha'!$B$18:$I$1018,4,0)=0,"",VLOOKUP(L711,'do 1000 ha'!$B$18:$I$1018,4,0))</f>
        <v/>
      </c>
      <c r="D711" s="56" t="str">
        <f>IF(VLOOKUP(L711,'do 1000 ha'!$B$18:$I$1018,5,0)=0,"",VLOOKUP(L711,'do 1000 ha'!$B$18:$I$1018,5,0))</f>
        <v/>
      </c>
      <c r="E711" s="56" t="str">
        <f>IF(VLOOKUP(L711,'do 1000 ha'!$B$18:$I$1018,6,0)=0,"",VLOOKUP(L711,'do 1000 ha'!$B$18:$I$1018,6,0))</f>
        <v/>
      </c>
      <c r="F711" s="56" t="str">
        <f>IF(VLOOKUP(L711,'do 1000 ha'!$B$18:$I$1018,7,0)=0,"",VLOOKUP(L711,'do 1000 ha'!$B$18:$I$1018,7,0))</f>
        <v/>
      </c>
      <c r="G711" s="57" t="str">
        <f>IF(VLOOKUP(L711,'do 1000 ha'!$B$18:$I$1018,8,0)=0,"",VLOOKUP(L711,'do 1000 ha'!$B$18:$I$1018,8,0))</f>
        <v/>
      </c>
      <c r="H711" s="25"/>
      <c r="I711" s="53" t="str">
        <f>IF('do 1000 ha'!K717='do 1000 ha'!$AR$8,'do 1000 ha'!AF717,"")</f>
        <v/>
      </c>
      <c r="J711" s="7" t="str">
        <f t="shared" si="31"/>
        <v/>
      </c>
      <c r="K711" s="11" t="str">
        <f t="array" ref="K711">IF(OR(I711=$I$13:I710),"",I711)</f>
        <v/>
      </c>
      <c r="L711" s="7" t="str">
        <f t="array" ref="L711">IFERROR(INDEX(K$13:K$1012,SMALL(IF(K$13:K$1012&lt;&gt;"",ROW(K$13:K$1012)-ROW(K$13)+1),ROWS(K$13:$K711))),"")</f>
        <v/>
      </c>
      <c r="M711" s="47" t="e">
        <f t="array" ref="M711">IF(ROWS(M$13:M711)&gt;COUNTA(K$13:K$1012),"",INDEX(K$13:K$1012,SMALL(IF(K$13:K$1012&lt;&gt;"",ROW(K$13:K$1012)-ROW(K$13)+1),ROWS(M$13:M711))))</f>
        <v>#NUM!</v>
      </c>
      <c r="O711" s="7">
        <f t="shared" si="32"/>
        <v>0</v>
      </c>
      <c r="P711" s="7">
        <f t="shared" si="33"/>
        <v>0</v>
      </c>
    </row>
    <row r="712" spans="1:16" x14ac:dyDescent="0.25">
      <c r="A712" s="9">
        <v>700</v>
      </c>
      <c r="B712" s="56" t="str">
        <f>IF(VLOOKUP(L712,'do 1000 ha'!$B$18:$I$1018,2,0)=0,"",VLOOKUP(L712,'do 1000 ha'!$B$18:$I$1018,2,0))</f>
        <v/>
      </c>
      <c r="C712" s="56" t="str">
        <f>IF(VLOOKUP(L712,'do 1000 ha'!$B$18:$I$1018,4,0)=0,"",VLOOKUP(L712,'do 1000 ha'!$B$18:$I$1018,4,0))</f>
        <v/>
      </c>
      <c r="D712" s="56" t="str">
        <f>IF(VLOOKUP(L712,'do 1000 ha'!$B$18:$I$1018,5,0)=0,"",VLOOKUP(L712,'do 1000 ha'!$B$18:$I$1018,5,0))</f>
        <v/>
      </c>
      <c r="E712" s="56" t="str">
        <f>IF(VLOOKUP(L712,'do 1000 ha'!$B$18:$I$1018,6,0)=0,"",VLOOKUP(L712,'do 1000 ha'!$B$18:$I$1018,6,0))</f>
        <v/>
      </c>
      <c r="F712" s="56" t="str">
        <f>IF(VLOOKUP(L712,'do 1000 ha'!$B$18:$I$1018,7,0)=0,"",VLOOKUP(L712,'do 1000 ha'!$B$18:$I$1018,7,0))</f>
        <v/>
      </c>
      <c r="G712" s="57" t="str">
        <f>IF(VLOOKUP(L712,'do 1000 ha'!$B$18:$I$1018,8,0)=0,"",VLOOKUP(L712,'do 1000 ha'!$B$18:$I$1018,8,0))</f>
        <v/>
      </c>
      <c r="H712" s="25"/>
      <c r="I712" s="53" t="str">
        <f>IF('do 1000 ha'!K718='do 1000 ha'!$AR$8,'do 1000 ha'!AF718,"")</f>
        <v/>
      </c>
      <c r="J712" s="7" t="str">
        <f t="shared" si="31"/>
        <v/>
      </c>
      <c r="K712" s="11" t="str">
        <f t="array" ref="K712">IF(OR(I712=$I$13:I711),"",I712)</f>
        <v/>
      </c>
      <c r="L712" s="7" t="str">
        <f t="array" ref="L712">IFERROR(INDEX(K$13:K$1012,SMALL(IF(K$13:K$1012&lt;&gt;"",ROW(K$13:K$1012)-ROW(K$13)+1),ROWS(K$13:$K712))),"")</f>
        <v/>
      </c>
      <c r="M712" s="47" t="e">
        <f t="array" ref="M712">IF(ROWS(M$13:M712)&gt;COUNTA(K$13:K$1012),"",INDEX(K$13:K$1012,SMALL(IF(K$13:K$1012&lt;&gt;"",ROW(K$13:K$1012)-ROW(K$13)+1),ROWS(M$13:M712))))</f>
        <v>#NUM!</v>
      </c>
      <c r="O712" s="7">
        <f t="shared" si="32"/>
        <v>0</v>
      </c>
      <c r="P712" s="7">
        <f t="shared" si="33"/>
        <v>0</v>
      </c>
    </row>
    <row r="713" spans="1:16" x14ac:dyDescent="0.25">
      <c r="A713" s="9">
        <v>701</v>
      </c>
      <c r="B713" s="56" t="str">
        <f>IF(VLOOKUP(L713,'do 1000 ha'!$B$18:$I$1018,2,0)=0,"",VLOOKUP(L713,'do 1000 ha'!$B$18:$I$1018,2,0))</f>
        <v/>
      </c>
      <c r="C713" s="56" t="str">
        <f>IF(VLOOKUP(L713,'do 1000 ha'!$B$18:$I$1018,4,0)=0,"",VLOOKUP(L713,'do 1000 ha'!$B$18:$I$1018,4,0))</f>
        <v/>
      </c>
      <c r="D713" s="56" t="str">
        <f>IF(VLOOKUP(L713,'do 1000 ha'!$B$18:$I$1018,5,0)=0,"",VLOOKUP(L713,'do 1000 ha'!$B$18:$I$1018,5,0))</f>
        <v/>
      </c>
      <c r="E713" s="56" t="str">
        <f>IF(VLOOKUP(L713,'do 1000 ha'!$B$18:$I$1018,6,0)=0,"",VLOOKUP(L713,'do 1000 ha'!$B$18:$I$1018,6,0))</f>
        <v/>
      </c>
      <c r="F713" s="56" t="str">
        <f>IF(VLOOKUP(L713,'do 1000 ha'!$B$18:$I$1018,7,0)=0,"",VLOOKUP(L713,'do 1000 ha'!$B$18:$I$1018,7,0))</f>
        <v/>
      </c>
      <c r="G713" s="57" t="str">
        <f>IF(VLOOKUP(L713,'do 1000 ha'!$B$18:$I$1018,8,0)=0,"",VLOOKUP(L713,'do 1000 ha'!$B$18:$I$1018,8,0))</f>
        <v/>
      </c>
      <c r="H713" s="25"/>
      <c r="I713" s="53" t="str">
        <f>IF('do 1000 ha'!K719='do 1000 ha'!$AR$8,'do 1000 ha'!AF719,"")</f>
        <v/>
      </c>
      <c r="J713" s="7" t="str">
        <f t="shared" si="31"/>
        <v/>
      </c>
      <c r="K713" s="11" t="str">
        <f t="array" ref="K713">IF(OR(I713=$I$13:I712),"",I713)</f>
        <v/>
      </c>
      <c r="L713" s="7" t="str">
        <f t="array" ref="L713">IFERROR(INDEX(K$13:K$1012,SMALL(IF(K$13:K$1012&lt;&gt;"",ROW(K$13:K$1012)-ROW(K$13)+1),ROWS(K$13:$K713))),"")</f>
        <v/>
      </c>
      <c r="M713" s="47" t="e">
        <f t="array" ref="M713">IF(ROWS(M$13:M713)&gt;COUNTA(K$13:K$1012),"",INDEX(K$13:K$1012,SMALL(IF(K$13:K$1012&lt;&gt;"",ROW(K$13:K$1012)-ROW(K$13)+1),ROWS(M$13:M713))))</f>
        <v>#NUM!</v>
      </c>
      <c r="O713" s="7">
        <f t="shared" si="32"/>
        <v>0</v>
      </c>
      <c r="P713" s="7">
        <f t="shared" si="33"/>
        <v>0</v>
      </c>
    </row>
    <row r="714" spans="1:16" x14ac:dyDescent="0.25">
      <c r="A714" s="9">
        <v>702</v>
      </c>
      <c r="B714" s="56" t="str">
        <f>IF(VLOOKUP(L714,'do 1000 ha'!$B$18:$I$1018,2,0)=0,"",VLOOKUP(L714,'do 1000 ha'!$B$18:$I$1018,2,0))</f>
        <v/>
      </c>
      <c r="C714" s="56" t="str">
        <f>IF(VLOOKUP(L714,'do 1000 ha'!$B$18:$I$1018,4,0)=0,"",VLOOKUP(L714,'do 1000 ha'!$B$18:$I$1018,4,0))</f>
        <v/>
      </c>
      <c r="D714" s="56" t="str">
        <f>IF(VLOOKUP(L714,'do 1000 ha'!$B$18:$I$1018,5,0)=0,"",VLOOKUP(L714,'do 1000 ha'!$B$18:$I$1018,5,0))</f>
        <v/>
      </c>
      <c r="E714" s="56" t="str">
        <f>IF(VLOOKUP(L714,'do 1000 ha'!$B$18:$I$1018,6,0)=0,"",VLOOKUP(L714,'do 1000 ha'!$B$18:$I$1018,6,0))</f>
        <v/>
      </c>
      <c r="F714" s="56" t="str">
        <f>IF(VLOOKUP(L714,'do 1000 ha'!$B$18:$I$1018,7,0)=0,"",VLOOKUP(L714,'do 1000 ha'!$B$18:$I$1018,7,0))</f>
        <v/>
      </c>
      <c r="G714" s="57" t="str">
        <f>IF(VLOOKUP(L714,'do 1000 ha'!$B$18:$I$1018,8,0)=0,"",VLOOKUP(L714,'do 1000 ha'!$B$18:$I$1018,8,0))</f>
        <v/>
      </c>
      <c r="H714" s="25"/>
      <c r="I714" s="53" t="str">
        <f>IF('do 1000 ha'!K720='do 1000 ha'!$AR$8,'do 1000 ha'!AF720,"")</f>
        <v/>
      </c>
      <c r="J714" s="7" t="str">
        <f t="shared" si="31"/>
        <v/>
      </c>
      <c r="K714" s="11" t="str">
        <f t="array" ref="K714">IF(OR(I714=$I$13:I713),"",I714)</f>
        <v/>
      </c>
      <c r="L714" s="7" t="str">
        <f t="array" ref="L714">IFERROR(INDEX(K$13:K$1012,SMALL(IF(K$13:K$1012&lt;&gt;"",ROW(K$13:K$1012)-ROW(K$13)+1),ROWS(K$13:$K714))),"")</f>
        <v/>
      </c>
      <c r="M714" s="47" t="e">
        <f t="array" ref="M714">IF(ROWS(M$13:M714)&gt;COUNTA(K$13:K$1012),"",INDEX(K$13:K$1012,SMALL(IF(K$13:K$1012&lt;&gt;"",ROW(K$13:K$1012)-ROW(K$13)+1),ROWS(M$13:M714))))</f>
        <v>#NUM!</v>
      </c>
      <c r="O714" s="7">
        <f t="shared" si="32"/>
        <v>0</v>
      </c>
      <c r="P714" s="7">
        <f t="shared" si="33"/>
        <v>0</v>
      </c>
    </row>
    <row r="715" spans="1:16" x14ac:dyDescent="0.25">
      <c r="A715" s="9">
        <v>703</v>
      </c>
      <c r="B715" s="56" t="str">
        <f>IF(VLOOKUP(L715,'do 1000 ha'!$B$18:$I$1018,2,0)=0,"",VLOOKUP(L715,'do 1000 ha'!$B$18:$I$1018,2,0))</f>
        <v/>
      </c>
      <c r="C715" s="56" t="str">
        <f>IF(VLOOKUP(L715,'do 1000 ha'!$B$18:$I$1018,4,0)=0,"",VLOOKUP(L715,'do 1000 ha'!$B$18:$I$1018,4,0))</f>
        <v/>
      </c>
      <c r="D715" s="56" t="str">
        <f>IF(VLOOKUP(L715,'do 1000 ha'!$B$18:$I$1018,5,0)=0,"",VLOOKUP(L715,'do 1000 ha'!$B$18:$I$1018,5,0))</f>
        <v/>
      </c>
      <c r="E715" s="56" t="str">
        <f>IF(VLOOKUP(L715,'do 1000 ha'!$B$18:$I$1018,6,0)=0,"",VLOOKUP(L715,'do 1000 ha'!$B$18:$I$1018,6,0))</f>
        <v/>
      </c>
      <c r="F715" s="56" t="str">
        <f>IF(VLOOKUP(L715,'do 1000 ha'!$B$18:$I$1018,7,0)=0,"",VLOOKUP(L715,'do 1000 ha'!$B$18:$I$1018,7,0))</f>
        <v/>
      </c>
      <c r="G715" s="57" t="str">
        <f>IF(VLOOKUP(L715,'do 1000 ha'!$B$18:$I$1018,8,0)=0,"",VLOOKUP(L715,'do 1000 ha'!$B$18:$I$1018,8,0))</f>
        <v/>
      </c>
      <c r="H715" s="25"/>
      <c r="I715" s="53" t="str">
        <f>IF('do 1000 ha'!K721='do 1000 ha'!$AR$8,'do 1000 ha'!AF721,"")</f>
        <v/>
      </c>
      <c r="J715" s="7" t="str">
        <f t="shared" si="31"/>
        <v/>
      </c>
      <c r="K715" s="11" t="str">
        <f t="array" ref="K715">IF(OR(I715=$I$13:I714),"",I715)</f>
        <v/>
      </c>
      <c r="L715" s="7" t="str">
        <f t="array" ref="L715">IFERROR(INDEX(K$13:K$1012,SMALL(IF(K$13:K$1012&lt;&gt;"",ROW(K$13:K$1012)-ROW(K$13)+1),ROWS(K$13:$K715))),"")</f>
        <v/>
      </c>
      <c r="M715" s="47" t="e">
        <f t="array" ref="M715">IF(ROWS(M$13:M715)&gt;COUNTA(K$13:K$1012),"",INDEX(K$13:K$1012,SMALL(IF(K$13:K$1012&lt;&gt;"",ROW(K$13:K$1012)-ROW(K$13)+1),ROWS(M$13:M715))))</f>
        <v>#NUM!</v>
      </c>
      <c r="O715" s="7">
        <f t="shared" si="32"/>
        <v>0</v>
      </c>
      <c r="P715" s="7">
        <f t="shared" si="33"/>
        <v>0</v>
      </c>
    </row>
    <row r="716" spans="1:16" x14ac:dyDescent="0.25">
      <c r="A716" s="9">
        <v>704</v>
      </c>
      <c r="B716" s="56" t="str">
        <f>IF(VLOOKUP(L716,'do 1000 ha'!$B$18:$I$1018,2,0)=0,"",VLOOKUP(L716,'do 1000 ha'!$B$18:$I$1018,2,0))</f>
        <v/>
      </c>
      <c r="C716" s="56" t="str">
        <f>IF(VLOOKUP(L716,'do 1000 ha'!$B$18:$I$1018,4,0)=0,"",VLOOKUP(L716,'do 1000 ha'!$B$18:$I$1018,4,0))</f>
        <v/>
      </c>
      <c r="D716" s="56" t="str">
        <f>IF(VLOOKUP(L716,'do 1000 ha'!$B$18:$I$1018,5,0)=0,"",VLOOKUP(L716,'do 1000 ha'!$B$18:$I$1018,5,0))</f>
        <v/>
      </c>
      <c r="E716" s="56" t="str">
        <f>IF(VLOOKUP(L716,'do 1000 ha'!$B$18:$I$1018,6,0)=0,"",VLOOKUP(L716,'do 1000 ha'!$B$18:$I$1018,6,0))</f>
        <v/>
      </c>
      <c r="F716" s="56" t="str">
        <f>IF(VLOOKUP(L716,'do 1000 ha'!$B$18:$I$1018,7,0)=0,"",VLOOKUP(L716,'do 1000 ha'!$B$18:$I$1018,7,0))</f>
        <v/>
      </c>
      <c r="G716" s="57" t="str">
        <f>IF(VLOOKUP(L716,'do 1000 ha'!$B$18:$I$1018,8,0)=0,"",VLOOKUP(L716,'do 1000 ha'!$B$18:$I$1018,8,0))</f>
        <v/>
      </c>
      <c r="H716" s="25"/>
      <c r="I716" s="53" t="str">
        <f>IF('do 1000 ha'!K722='do 1000 ha'!$AR$8,'do 1000 ha'!AF722,"")</f>
        <v/>
      </c>
      <c r="J716" s="7" t="str">
        <f t="shared" si="31"/>
        <v/>
      </c>
      <c r="K716" s="11" t="str">
        <f t="array" ref="K716">IF(OR(I716=$I$13:I715),"",I716)</f>
        <v/>
      </c>
      <c r="L716" s="7" t="str">
        <f t="array" ref="L716">IFERROR(INDEX(K$13:K$1012,SMALL(IF(K$13:K$1012&lt;&gt;"",ROW(K$13:K$1012)-ROW(K$13)+1),ROWS(K$13:$K716))),"")</f>
        <v/>
      </c>
      <c r="M716" s="47" t="e">
        <f t="array" ref="M716">IF(ROWS(M$13:M716)&gt;COUNTA(K$13:K$1012),"",INDEX(K$13:K$1012,SMALL(IF(K$13:K$1012&lt;&gt;"",ROW(K$13:K$1012)-ROW(K$13)+1),ROWS(M$13:M716))))</f>
        <v>#NUM!</v>
      </c>
      <c r="O716" s="7">
        <f t="shared" si="32"/>
        <v>0</v>
      </c>
      <c r="P716" s="7">
        <f t="shared" si="33"/>
        <v>0</v>
      </c>
    </row>
    <row r="717" spans="1:16" x14ac:dyDescent="0.25">
      <c r="A717" s="9">
        <v>705</v>
      </c>
      <c r="B717" s="56" t="str">
        <f>IF(VLOOKUP(L717,'do 1000 ha'!$B$18:$I$1018,2,0)=0,"",VLOOKUP(L717,'do 1000 ha'!$B$18:$I$1018,2,0))</f>
        <v/>
      </c>
      <c r="C717" s="56" t="str">
        <f>IF(VLOOKUP(L717,'do 1000 ha'!$B$18:$I$1018,4,0)=0,"",VLOOKUP(L717,'do 1000 ha'!$B$18:$I$1018,4,0))</f>
        <v/>
      </c>
      <c r="D717" s="56" t="str">
        <f>IF(VLOOKUP(L717,'do 1000 ha'!$B$18:$I$1018,5,0)=0,"",VLOOKUP(L717,'do 1000 ha'!$B$18:$I$1018,5,0))</f>
        <v/>
      </c>
      <c r="E717" s="56" t="str">
        <f>IF(VLOOKUP(L717,'do 1000 ha'!$B$18:$I$1018,6,0)=0,"",VLOOKUP(L717,'do 1000 ha'!$B$18:$I$1018,6,0))</f>
        <v/>
      </c>
      <c r="F717" s="56" t="str">
        <f>IF(VLOOKUP(L717,'do 1000 ha'!$B$18:$I$1018,7,0)=0,"",VLOOKUP(L717,'do 1000 ha'!$B$18:$I$1018,7,0))</f>
        <v/>
      </c>
      <c r="G717" s="57" t="str">
        <f>IF(VLOOKUP(L717,'do 1000 ha'!$B$18:$I$1018,8,0)=0,"",VLOOKUP(L717,'do 1000 ha'!$B$18:$I$1018,8,0))</f>
        <v/>
      </c>
      <c r="H717" s="25"/>
      <c r="I717" s="53" t="str">
        <f>IF('do 1000 ha'!K723='do 1000 ha'!$AR$8,'do 1000 ha'!AF723,"")</f>
        <v/>
      </c>
      <c r="J717" s="7" t="str">
        <f t="shared" si="31"/>
        <v/>
      </c>
      <c r="K717" s="11" t="str">
        <f t="array" ref="K717">IF(OR(I717=$I$13:I716),"",I717)</f>
        <v/>
      </c>
      <c r="L717" s="7" t="str">
        <f t="array" ref="L717">IFERROR(INDEX(K$13:K$1012,SMALL(IF(K$13:K$1012&lt;&gt;"",ROW(K$13:K$1012)-ROW(K$13)+1),ROWS(K$13:$K717))),"")</f>
        <v/>
      </c>
      <c r="M717" s="47" t="e">
        <f t="array" ref="M717">IF(ROWS(M$13:M717)&gt;COUNTA(K$13:K$1012),"",INDEX(K$13:K$1012,SMALL(IF(K$13:K$1012&lt;&gt;"",ROW(K$13:K$1012)-ROW(K$13)+1),ROWS(M$13:M717))))</f>
        <v>#NUM!</v>
      </c>
      <c r="O717" s="7">
        <f t="shared" si="32"/>
        <v>0</v>
      </c>
      <c r="P717" s="7">
        <f t="shared" si="33"/>
        <v>0</v>
      </c>
    </row>
    <row r="718" spans="1:16" x14ac:dyDescent="0.25">
      <c r="A718" s="9">
        <v>706</v>
      </c>
      <c r="B718" s="56" t="str">
        <f>IF(VLOOKUP(L718,'do 1000 ha'!$B$18:$I$1018,2,0)=0,"",VLOOKUP(L718,'do 1000 ha'!$B$18:$I$1018,2,0))</f>
        <v/>
      </c>
      <c r="C718" s="56" t="str">
        <f>IF(VLOOKUP(L718,'do 1000 ha'!$B$18:$I$1018,4,0)=0,"",VLOOKUP(L718,'do 1000 ha'!$B$18:$I$1018,4,0))</f>
        <v/>
      </c>
      <c r="D718" s="56" t="str">
        <f>IF(VLOOKUP(L718,'do 1000 ha'!$B$18:$I$1018,5,0)=0,"",VLOOKUP(L718,'do 1000 ha'!$B$18:$I$1018,5,0))</f>
        <v/>
      </c>
      <c r="E718" s="56" t="str">
        <f>IF(VLOOKUP(L718,'do 1000 ha'!$B$18:$I$1018,6,0)=0,"",VLOOKUP(L718,'do 1000 ha'!$B$18:$I$1018,6,0))</f>
        <v/>
      </c>
      <c r="F718" s="56" t="str">
        <f>IF(VLOOKUP(L718,'do 1000 ha'!$B$18:$I$1018,7,0)=0,"",VLOOKUP(L718,'do 1000 ha'!$B$18:$I$1018,7,0))</f>
        <v/>
      </c>
      <c r="G718" s="57" t="str">
        <f>IF(VLOOKUP(L718,'do 1000 ha'!$B$18:$I$1018,8,0)=0,"",VLOOKUP(L718,'do 1000 ha'!$B$18:$I$1018,8,0))</f>
        <v/>
      </c>
      <c r="H718" s="25"/>
      <c r="I718" s="53" t="str">
        <f>IF('do 1000 ha'!K724='do 1000 ha'!$AR$8,'do 1000 ha'!AF724,"")</f>
        <v/>
      </c>
      <c r="J718" s="7" t="str">
        <f t="shared" ref="J718:J781" si="34">IF(I718="","",COUNTIF($I$13:$I$1014,I718))</f>
        <v/>
      </c>
      <c r="K718" s="11" t="str">
        <f t="array" ref="K718">IF(OR(I718=$I$13:I717),"",I718)</f>
        <v/>
      </c>
      <c r="L718" s="7" t="str">
        <f t="array" ref="L718">IFERROR(INDEX(K$13:K$1012,SMALL(IF(K$13:K$1012&lt;&gt;"",ROW(K$13:K$1012)-ROW(K$13)+1),ROWS(K$13:$K718))),"")</f>
        <v/>
      </c>
      <c r="M718" s="47" t="e">
        <f t="array" ref="M718">IF(ROWS(M$13:M718)&gt;COUNTA(K$13:K$1012),"",INDEX(K$13:K$1012,SMALL(IF(K$13:K$1012&lt;&gt;"",ROW(K$13:K$1012)-ROW(K$13)+1),ROWS(M$13:M718))))</f>
        <v>#NUM!</v>
      </c>
      <c r="O718" s="7">
        <f t="shared" ref="O718:O781" si="35">IF(H718&gt;G718,1,0)</f>
        <v>0</v>
      </c>
      <c r="P718" s="7">
        <f t="shared" ref="P718:P781" si="36">IF(AND(G718&lt;&gt;"",H718=""),1,0)</f>
        <v>0</v>
      </c>
    </row>
    <row r="719" spans="1:16" x14ac:dyDescent="0.25">
      <c r="A719" s="9">
        <v>707</v>
      </c>
      <c r="B719" s="56" t="str">
        <f>IF(VLOOKUP(L719,'do 1000 ha'!$B$18:$I$1018,2,0)=0,"",VLOOKUP(L719,'do 1000 ha'!$B$18:$I$1018,2,0))</f>
        <v/>
      </c>
      <c r="C719" s="56" t="str">
        <f>IF(VLOOKUP(L719,'do 1000 ha'!$B$18:$I$1018,4,0)=0,"",VLOOKUP(L719,'do 1000 ha'!$B$18:$I$1018,4,0))</f>
        <v/>
      </c>
      <c r="D719" s="56" t="str">
        <f>IF(VLOOKUP(L719,'do 1000 ha'!$B$18:$I$1018,5,0)=0,"",VLOOKUP(L719,'do 1000 ha'!$B$18:$I$1018,5,0))</f>
        <v/>
      </c>
      <c r="E719" s="56" t="str">
        <f>IF(VLOOKUP(L719,'do 1000 ha'!$B$18:$I$1018,6,0)=0,"",VLOOKUP(L719,'do 1000 ha'!$B$18:$I$1018,6,0))</f>
        <v/>
      </c>
      <c r="F719" s="56" t="str">
        <f>IF(VLOOKUP(L719,'do 1000 ha'!$B$18:$I$1018,7,0)=0,"",VLOOKUP(L719,'do 1000 ha'!$B$18:$I$1018,7,0))</f>
        <v/>
      </c>
      <c r="G719" s="57" t="str">
        <f>IF(VLOOKUP(L719,'do 1000 ha'!$B$18:$I$1018,8,0)=0,"",VLOOKUP(L719,'do 1000 ha'!$B$18:$I$1018,8,0))</f>
        <v/>
      </c>
      <c r="H719" s="25"/>
      <c r="I719" s="53" t="str">
        <f>IF('do 1000 ha'!K725='do 1000 ha'!$AR$8,'do 1000 ha'!AF725,"")</f>
        <v/>
      </c>
      <c r="J719" s="7" t="str">
        <f t="shared" si="34"/>
        <v/>
      </c>
      <c r="K719" s="11" t="str">
        <f t="array" ref="K719">IF(OR(I719=$I$13:I718),"",I719)</f>
        <v/>
      </c>
      <c r="L719" s="7" t="str">
        <f t="array" ref="L719">IFERROR(INDEX(K$13:K$1012,SMALL(IF(K$13:K$1012&lt;&gt;"",ROW(K$13:K$1012)-ROW(K$13)+1),ROWS(K$13:$K719))),"")</f>
        <v/>
      </c>
      <c r="M719" s="47" t="e">
        <f t="array" ref="M719">IF(ROWS(M$13:M719)&gt;COUNTA(K$13:K$1012),"",INDEX(K$13:K$1012,SMALL(IF(K$13:K$1012&lt;&gt;"",ROW(K$13:K$1012)-ROW(K$13)+1),ROWS(M$13:M719))))</f>
        <v>#NUM!</v>
      </c>
      <c r="O719" s="7">
        <f t="shared" si="35"/>
        <v>0</v>
      </c>
      <c r="P719" s="7">
        <f t="shared" si="36"/>
        <v>0</v>
      </c>
    </row>
    <row r="720" spans="1:16" x14ac:dyDescent="0.25">
      <c r="A720" s="9">
        <v>708</v>
      </c>
      <c r="B720" s="56" t="str">
        <f>IF(VLOOKUP(L720,'do 1000 ha'!$B$18:$I$1018,2,0)=0,"",VLOOKUP(L720,'do 1000 ha'!$B$18:$I$1018,2,0))</f>
        <v/>
      </c>
      <c r="C720" s="56" t="str">
        <f>IF(VLOOKUP(L720,'do 1000 ha'!$B$18:$I$1018,4,0)=0,"",VLOOKUP(L720,'do 1000 ha'!$B$18:$I$1018,4,0))</f>
        <v/>
      </c>
      <c r="D720" s="56" t="str">
        <f>IF(VLOOKUP(L720,'do 1000 ha'!$B$18:$I$1018,5,0)=0,"",VLOOKUP(L720,'do 1000 ha'!$B$18:$I$1018,5,0))</f>
        <v/>
      </c>
      <c r="E720" s="56" t="str">
        <f>IF(VLOOKUP(L720,'do 1000 ha'!$B$18:$I$1018,6,0)=0,"",VLOOKUP(L720,'do 1000 ha'!$B$18:$I$1018,6,0))</f>
        <v/>
      </c>
      <c r="F720" s="56" t="str">
        <f>IF(VLOOKUP(L720,'do 1000 ha'!$B$18:$I$1018,7,0)=0,"",VLOOKUP(L720,'do 1000 ha'!$B$18:$I$1018,7,0))</f>
        <v/>
      </c>
      <c r="G720" s="57" t="str">
        <f>IF(VLOOKUP(L720,'do 1000 ha'!$B$18:$I$1018,8,0)=0,"",VLOOKUP(L720,'do 1000 ha'!$B$18:$I$1018,8,0))</f>
        <v/>
      </c>
      <c r="H720" s="25"/>
      <c r="I720" s="53" t="str">
        <f>IF('do 1000 ha'!K726='do 1000 ha'!$AR$8,'do 1000 ha'!AF726,"")</f>
        <v/>
      </c>
      <c r="J720" s="7" t="str">
        <f t="shared" si="34"/>
        <v/>
      </c>
      <c r="K720" s="11" t="str">
        <f t="array" ref="K720">IF(OR(I720=$I$13:I719),"",I720)</f>
        <v/>
      </c>
      <c r="L720" s="7" t="str">
        <f t="array" ref="L720">IFERROR(INDEX(K$13:K$1012,SMALL(IF(K$13:K$1012&lt;&gt;"",ROW(K$13:K$1012)-ROW(K$13)+1),ROWS(K$13:$K720))),"")</f>
        <v/>
      </c>
      <c r="M720" s="47" t="e">
        <f t="array" ref="M720">IF(ROWS(M$13:M720)&gt;COUNTA(K$13:K$1012),"",INDEX(K$13:K$1012,SMALL(IF(K$13:K$1012&lt;&gt;"",ROW(K$13:K$1012)-ROW(K$13)+1),ROWS(M$13:M720))))</f>
        <v>#NUM!</v>
      </c>
      <c r="O720" s="7">
        <f t="shared" si="35"/>
        <v>0</v>
      </c>
      <c r="P720" s="7">
        <f t="shared" si="36"/>
        <v>0</v>
      </c>
    </row>
    <row r="721" spans="1:16" x14ac:dyDescent="0.25">
      <c r="A721" s="9">
        <v>709</v>
      </c>
      <c r="B721" s="56" t="str">
        <f>IF(VLOOKUP(L721,'do 1000 ha'!$B$18:$I$1018,2,0)=0,"",VLOOKUP(L721,'do 1000 ha'!$B$18:$I$1018,2,0))</f>
        <v/>
      </c>
      <c r="C721" s="56" t="str">
        <f>IF(VLOOKUP(L721,'do 1000 ha'!$B$18:$I$1018,4,0)=0,"",VLOOKUP(L721,'do 1000 ha'!$B$18:$I$1018,4,0))</f>
        <v/>
      </c>
      <c r="D721" s="56" t="str">
        <f>IF(VLOOKUP(L721,'do 1000 ha'!$B$18:$I$1018,5,0)=0,"",VLOOKUP(L721,'do 1000 ha'!$B$18:$I$1018,5,0))</f>
        <v/>
      </c>
      <c r="E721" s="56" t="str">
        <f>IF(VLOOKUP(L721,'do 1000 ha'!$B$18:$I$1018,6,0)=0,"",VLOOKUP(L721,'do 1000 ha'!$B$18:$I$1018,6,0))</f>
        <v/>
      </c>
      <c r="F721" s="56" t="str">
        <f>IF(VLOOKUP(L721,'do 1000 ha'!$B$18:$I$1018,7,0)=0,"",VLOOKUP(L721,'do 1000 ha'!$B$18:$I$1018,7,0))</f>
        <v/>
      </c>
      <c r="G721" s="57" t="str">
        <f>IF(VLOOKUP(L721,'do 1000 ha'!$B$18:$I$1018,8,0)=0,"",VLOOKUP(L721,'do 1000 ha'!$B$18:$I$1018,8,0))</f>
        <v/>
      </c>
      <c r="H721" s="25"/>
      <c r="I721" s="53" t="str">
        <f>IF('do 1000 ha'!K727='do 1000 ha'!$AR$8,'do 1000 ha'!AF727,"")</f>
        <v/>
      </c>
      <c r="J721" s="7" t="str">
        <f t="shared" si="34"/>
        <v/>
      </c>
      <c r="K721" s="11" t="str">
        <f t="array" ref="K721">IF(OR(I721=$I$13:I720),"",I721)</f>
        <v/>
      </c>
      <c r="L721" s="7" t="str">
        <f t="array" ref="L721">IFERROR(INDEX(K$13:K$1012,SMALL(IF(K$13:K$1012&lt;&gt;"",ROW(K$13:K$1012)-ROW(K$13)+1),ROWS(K$13:$K721))),"")</f>
        <v/>
      </c>
      <c r="M721" s="47" t="e">
        <f t="array" ref="M721">IF(ROWS(M$13:M721)&gt;COUNTA(K$13:K$1012),"",INDEX(K$13:K$1012,SMALL(IF(K$13:K$1012&lt;&gt;"",ROW(K$13:K$1012)-ROW(K$13)+1),ROWS(M$13:M721))))</f>
        <v>#NUM!</v>
      </c>
      <c r="O721" s="7">
        <f t="shared" si="35"/>
        <v>0</v>
      </c>
      <c r="P721" s="7">
        <f t="shared" si="36"/>
        <v>0</v>
      </c>
    </row>
    <row r="722" spans="1:16" x14ac:dyDescent="0.25">
      <c r="A722" s="9">
        <v>710</v>
      </c>
      <c r="B722" s="56" t="str">
        <f>IF(VLOOKUP(L722,'do 1000 ha'!$B$18:$I$1018,2,0)=0,"",VLOOKUP(L722,'do 1000 ha'!$B$18:$I$1018,2,0))</f>
        <v/>
      </c>
      <c r="C722" s="56" t="str">
        <f>IF(VLOOKUP(L722,'do 1000 ha'!$B$18:$I$1018,4,0)=0,"",VLOOKUP(L722,'do 1000 ha'!$B$18:$I$1018,4,0))</f>
        <v/>
      </c>
      <c r="D722" s="56" t="str">
        <f>IF(VLOOKUP(L722,'do 1000 ha'!$B$18:$I$1018,5,0)=0,"",VLOOKUP(L722,'do 1000 ha'!$B$18:$I$1018,5,0))</f>
        <v/>
      </c>
      <c r="E722" s="56" t="str">
        <f>IF(VLOOKUP(L722,'do 1000 ha'!$B$18:$I$1018,6,0)=0,"",VLOOKUP(L722,'do 1000 ha'!$B$18:$I$1018,6,0))</f>
        <v/>
      </c>
      <c r="F722" s="56" t="str">
        <f>IF(VLOOKUP(L722,'do 1000 ha'!$B$18:$I$1018,7,0)=0,"",VLOOKUP(L722,'do 1000 ha'!$B$18:$I$1018,7,0))</f>
        <v/>
      </c>
      <c r="G722" s="57" t="str">
        <f>IF(VLOOKUP(L722,'do 1000 ha'!$B$18:$I$1018,8,0)=0,"",VLOOKUP(L722,'do 1000 ha'!$B$18:$I$1018,8,0))</f>
        <v/>
      </c>
      <c r="H722" s="25"/>
      <c r="I722" s="53" t="str">
        <f>IF('do 1000 ha'!K728='do 1000 ha'!$AR$8,'do 1000 ha'!AF728,"")</f>
        <v/>
      </c>
      <c r="J722" s="7" t="str">
        <f t="shared" si="34"/>
        <v/>
      </c>
      <c r="K722" s="11" t="str">
        <f t="array" ref="K722">IF(OR(I722=$I$13:I721),"",I722)</f>
        <v/>
      </c>
      <c r="L722" s="7" t="str">
        <f t="array" ref="L722">IFERROR(INDEX(K$13:K$1012,SMALL(IF(K$13:K$1012&lt;&gt;"",ROW(K$13:K$1012)-ROW(K$13)+1),ROWS(K$13:$K722))),"")</f>
        <v/>
      </c>
      <c r="M722" s="47" t="e">
        <f t="array" ref="M722">IF(ROWS(M$13:M722)&gt;COUNTA(K$13:K$1012),"",INDEX(K$13:K$1012,SMALL(IF(K$13:K$1012&lt;&gt;"",ROW(K$13:K$1012)-ROW(K$13)+1),ROWS(M$13:M722))))</f>
        <v>#NUM!</v>
      </c>
      <c r="O722" s="7">
        <f t="shared" si="35"/>
        <v>0</v>
      </c>
      <c r="P722" s="7">
        <f t="shared" si="36"/>
        <v>0</v>
      </c>
    </row>
    <row r="723" spans="1:16" x14ac:dyDescent="0.25">
      <c r="A723" s="9">
        <v>711</v>
      </c>
      <c r="B723" s="56" t="str">
        <f>IF(VLOOKUP(L723,'do 1000 ha'!$B$18:$I$1018,2,0)=0,"",VLOOKUP(L723,'do 1000 ha'!$B$18:$I$1018,2,0))</f>
        <v/>
      </c>
      <c r="C723" s="56" t="str">
        <f>IF(VLOOKUP(L723,'do 1000 ha'!$B$18:$I$1018,4,0)=0,"",VLOOKUP(L723,'do 1000 ha'!$B$18:$I$1018,4,0))</f>
        <v/>
      </c>
      <c r="D723" s="56" t="str">
        <f>IF(VLOOKUP(L723,'do 1000 ha'!$B$18:$I$1018,5,0)=0,"",VLOOKUP(L723,'do 1000 ha'!$B$18:$I$1018,5,0))</f>
        <v/>
      </c>
      <c r="E723" s="56" t="str">
        <f>IF(VLOOKUP(L723,'do 1000 ha'!$B$18:$I$1018,6,0)=0,"",VLOOKUP(L723,'do 1000 ha'!$B$18:$I$1018,6,0))</f>
        <v/>
      </c>
      <c r="F723" s="56" t="str">
        <f>IF(VLOOKUP(L723,'do 1000 ha'!$B$18:$I$1018,7,0)=0,"",VLOOKUP(L723,'do 1000 ha'!$B$18:$I$1018,7,0))</f>
        <v/>
      </c>
      <c r="G723" s="57" t="str">
        <f>IF(VLOOKUP(L723,'do 1000 ha'!$B$18:$I$1018,8,0)=0,"",VLOOKUP(L723,'do 1000 ha'!$B$18:$I$1018,8,0))</f>
        <v/>
      </c>
      <c r="H723" s="25"/>
      <c r="I723" s="53" t="str">
        <f>IF('do 1000 ha'!K729='do 1000 ha'!$AR$8,'do 1000 ha'!AF729,"")</f>
        <v/>
      </c>
      <c r="J723" s="7" t="str">
        <f t="shared" si="34"/>
        <v/>
      </c>
      <c r="K723" s="11" t="str">
        <f t="array" ref="K723">IF(OR(I723=$I$13:I722),"",I723)</f>
        <v/>
      </c>
      <c r="L723" s="7" t="str">
        <f t="array" ref="L723">IFERROR(INDEX(K$13:K$1012,SMALL(IF(K$13:K$1012&lt;&gt;"",ROW(K$13:K$1012)-ROW(K$13)+1),ROWS(K$13:$K723))),"")</f>
        <v/>
      </c>
      <c r="M723" s="47" t="e">
        <f t="array" ref="M723">IF(ROWS(M$13:M723)&gt;COUNTA(K$13:K$1012),"",INDEX(K$13:K$1012,SMALL(IF(K$13:K$1012&lt;&gt;"",ROW(K$13:K$1012)-ROW(K$13)+1),ROWS(M$13:M723))))</f>
        <v>#NUM!</v>
      </c>
      <c r="O723" s="7">
        <f t="shared" si="35"/>
        <v>0</v>
      </c>
      <c r="P723" s="7">
        <f t="shared" si="36"/>
        <v>0</v>
      </c>
    </row>
    <row r="724" spans="1:16" x14ac:dyDescent="0.25">
      <c r="A724" s="9">
        <v>712</v>
      </c>
      <c r="B724" s="56" t="str">
        <f>IF(VLOOKUP(L724,'do 1000 ha'!$B$18:$I$1018,2,0)=0,"",VLOOKUP(L724,'do 1000 ha'!$B$18:$I$1018,2,0))</f>
        <v/>
      </c>
      <c r="C724" s="56" t="str">
        <f>IF(VLOOKUP(L724,'do 1000 ha'!$B$18:$I$1018,4,0)=0,"",VLOOKUP(L724,'do 1000 ha'!$B$18:$I$1018,4,0))</f>
        <v/>
      </c>
      <c r="D724" s="56" t="str">
        <f>IF(VLOOKUP(L724,'do 1000 ha'!$B$18:$I$1018,5,0)=0,"",VLOOKUP(L724,'do 1000 ha'!$B$18:$I$1018,5,0))</f>
        <v/>
      </c>
      <c r="E724" s="56" t="str">
        <f>IF(VLOOKUP(L724,'do 1000 ha'!$B$18:$I$1018,6,0)=0,"",VLOOKUP(L724,'do 1000 ha'!$B$18:$I$1018,6,0))</f>
        <v/>
      </c>
      <c r="F724" s="56" t="str">
        <f>IF(VLOOKUP(L724,'do 1000 ha'!$B$18:$I$1018,7,0)=0,"",VLOOKUP(L724,'do 1000 ha'!$B$18:$I$1018,7,0))</f>
        <v/>
      </c>
      <c r="G724" s="57" t="str">
        <f>IF(VLOOKUP(L724,'do 1000 ha'!$B$18:$I$1018,8,0)=0,"",VLOOKUP(L724,'do 1000 ha'!$B$18:$I$1018,8,0))</f>
        <v/>
      </c>
      <c r="H724" s="25"/>
      <c r="I724" s="53" t="str">
        <f>IF('do 1000 ha'!K730='do 1000 ha'!$AR$8,'do 1000 ha'!AF730,"")</f>
        <v/>
      </c>
      <c r="J724" s="7" t="str">
        <f t="shared" si="34"/>
        <v/>
      </c>
      <c r="K724" s="11" t="str">
        <f t="array" ref="K724">IF(OR(I724=$I$13:I723),"",I724)</f>
        <v/>
      </c>
      <c r="L724" s="7" t="str">
        <f t="array" ref="L724">IFERROR(INDEX(K$13:K$1012,SMALL(IF(K$13:K$1012&lt;&gt;"",ROW(K$13:K$1012)-ROW(K$13)+1),ROWS(K$13:$K724))),"")</f>
        <v/>
      </c>
      <c r="M724" s="47" t="e">
        <f t="array" ref="M724">IF(ROWS(M$13:M724)&gt;COUNTA(K$13:K$1012),"",INDEX(K$13:K$1012,SMALL(IF(K$13:K$1012&lt;&gt;"",ROW(K$13:K$1012)-ROW(K$13)+1),ROWS(M$13:M724))))</f>
        <v>#NUM!</v>
      </c>
      <c r="O724" s="7">
        <f t="shared" si="35"/>
        <v>0</v>
      </c>
      <c r="P724" s="7">
        <f t="shared" si="36"/>
        <v>0</v>
      </c>
    </row>
    <row r="725" spans="1:16" x14ac:dyDescent="0.25">
      <c r="A725" s="9">
        <v>713</v>
      </c>
      <c r="B725" s="56" t="str">
        <f>IF(VLOOKUP(L725,'do 1000 ha'!$B$18:$I$1018,2,0)=0,"",VLOOKUP(L725,'do 1000 ha'!$B$18:$I$1018,2,0))</f>
        <v/>
      </c>
      <c r="C725" s="56" t="str">
        <f>IF(VLOOKUP(L725,'do 1000 ha'!$B$18:$I$1018,4,0)=0,"",VLOOKUP(L725,'do 1000 ha'!$B$18:$I$1018,4,0))</f>
        <v/>
      </c>
      <c r="D725" s="56" t="str">
        <f>IF(VLOOKUP(L725,'do 1000 ha'!$B$18:$I$1018,5,0)=0,"",VLOOKUP(L725,'do 1000 ha'!$B$18:$I$1018,5,0))</f>
        <v/>
      </c>
      <c r="E725" s="56" t="str">
        <f>IF(VLOOKUP(L725,'do 1000 ha'!$B$18:$I$1018,6,0)=0,"",VLOOKUP(L725,'do 1000 ha'!$B$18:$I$1018,6,0))</f>
        <v/>
      </c>
      <c r="F725" s="56" t="str">
        <f>IF(VLOOKUP(L725,'do 1000 ha'!$B$18:$I$1018,7,0)=0,"",VLOOKUP(L725,'do 1000 ha'!$B$18:$I$1018,7,0))</f>
        <v/>
      </c>
      <c r="G725" s="57" t="str">
        <f>IF(VLOOKUP(L725,'do 1000 ha'!$B$18:$I$1018,8,0)=0,"",VLOOKUP(L725,'do 1000 ha'!$B$18:$I$1018,8,0))</f>
        <v/>
      </c>
      <c r="H725" s="25"/>
      <c r="I725" s="53" t="str">
        <f>IF('do 1000 ha'!K731='do 1000 ha'!$AR$8,'do 1000 ha'!AF731,"")</f>
        <v/>
      </c>
      <c r="J725" s="7" t="str">
        <f t="shared" si="34"/>
        <v/>
      </c>
      <c r="K725" s="11" t="str">
        <f t="array" ref="K725">IF(OR(I725=$I$13:I724),"",I725)</f>
        <v/>
      </c>
      <c r="L725" s="7" t="str">
        <f t="array" ref="L725">IFERROR(INDEX(K$13:K$1012,SMALL(IF(K$13:K$1012&lt;&gt;"",ROW(K$13:K$1012)-ROW(K$13)+1),ROWS(K$13:$K725))),"")</f>
        <v/>
      </c>
      <c r="M725" s="47" t="e">
        <f t="array" ref="M725">IF(ROWS(M$13:M725)&gt;COUNTA(K$13:K$1012),"",INDEX(K$13:K$1012,SMALL(IF(K$13:K$1012&lt;&gt;"",ROW(K$13:K$1012)-ROW(K$13)+1),ROWS(M$13:M725))))</f>
        <v>#NUM!</v>
      </c>
      <c r="O725" s="7">
        <f t="shared" si="35"/>
        <v>0</v>
      </c>
      <c r="P725" s="7">
        <f t="shared" si="36"/>
        <v>0</v>
      </c>
    </row>
    <row r="726" spans="1:16" x14ac:dyDescent="0.25">
      <c r="A726" s="9">
        <v>714</v>
      </c>
      <c r="B726" s="56" t="str">
        <f>IF(VLOOKUP(L726,'do 1000 ha'!$B$18:$I$1018,2,0)=0,"",VLOOKUP(L726,'do 1000 ha'!$B$18:$I$1018,2,0))</f>
        <v/>
      </c>
      <c r="C726" s="56" t="str">
        <f>IF(VLOOKUP(L726,'do 1000 ha'!$B$18:$I$1018,4,0)=0,"",VLOOKUP(L726,'do 1000 ha'!$B$18:$I$1018,4,0))</f>
        <v/>
      </c>
      <c r="D726" s="56" t="str">
        <f>IF(VLOOKUP(L726,'do 1000 ha'!$B$18:$I$1018,5,0)=0,"",VLOOKUP(L726,'do 1000 ha'!$B$18:$I$1018,5,0))</f>
        <v/>
      </c>
      <c r="E726" s="56" t="str">
        <f>IF(VLOOKUP(L726,'do 1000 ha'!$B$18:$I$1018,6,0)=0,"",VLOOKUP(L726,'do 1000 ha'!$B$18:$I$1018,6,0))</f>
        <v/>
      </c>
      <c r="F726" s="56" t="str">
        <f>IF(VLOOKUP(L726,'do 1000 ha'!$B$18:$I$1018,7,0)=0,"",VLOOKUP(L726,'do 1000 ha'!$B$18:$I$1018,7,0))</f>
        <v/>
      </c>
      <c r="G726" s="57" t="str">
        <f>IF(VLOOKUP(L726,'do 1000 ha'!$B$18:$I$1018,8,0)=0,"",VLOOKUP(L726,'do 1000 ha'!$B$18:$I$1018,8,0))</f>
        <v/>
      </c>
      <c r="H726" s="25"/>
      <c r="I726" s="53" t="str">
        <f>IF('do 1000 ha'!K732='do 1000 ha'!$AR$8,'do 1000 ha'!AF732,"")</f>
        <v/>
      </c>
      <c r="J726" s="7" t="str">
        <f t="shared" si="34"/>
        <v/>
      </c>
      <c r="K726" s="11" t="str">
        <f t="array" ref="K726">IF(OR(I726=$I$13:I725),"",I726)</f>
        <v/>
      </c>
      <c r="L726" s="7" t="str">
        <f t="array" ref="L726">IFERROR(INDEX(K$13:K$1012,SMALL(IF(K$13:K$1012&lt;&gt;"",ROW(K$13:K$1012)-ROW(K$13)+1),ROWS(K$13:$K726))),"")</f>
        <v/>
      </c>
      <c r="M726" s="47" t="e">
        <f t="array" ref="M726">IF(ROWS(M$13:M726)&gt;COUNTA(K$13:K$1012),"",INDEX(K$13:K$1012,SMALL(IF(K$13:K$1012&lt;&gt;"",ROW(K$13:K$1012)-ROW(K$13)+1),ROWS(M$13:M726))))</f>
        <v>#NUM!</v>
      </c>
      <c r="O726" s="7">
        <f t="shared" si="35"/>
        <v>0</v>
      </c>
      <c r="P726" s="7">
        <f t="shared" si="36"/>
        <v>0</v>
      </c>
    </row>
    <row r="727" spans="1:16" x14ac:dyDescent="0.25">
      <c r="A727" s="9">
        <v>715</v>
      </c>
      <c r="B727" s="56" t="str">
        <f>IF(VLOOKUP(L727,'do 1000 ha'!$B$18:$I$1018,2,0)=0,"",VLOOKUP(L727,'do 1000 ha'!$B$18:$I$1018,2,0))</f>
        <v/>
      </c>
      <c r="C727" s="56" t="str">
        <f>IF(VLOOKUP(L727,'do 1000 ha'!$B$18:$I$1018,4,0)=0,"",VLOOKUP(L727,'do 1000 ha'!$B$18:$I$1018,4,0))</f>
        <v/>
      </c>
      <c r="D727" s="56" t="str">
        <f>IF(VLOOKUP(L727,'do 1000 ha'!$B$18:$I$1018,5,0)=0,"",VLOOKUP(L727,'do 1000 ha'!$B$18:$I$1018,5,0))</f>
        <v/>
      </c>
      <c r="E727" s="56" t="str">
        <f>IF(VLOOKUP(L727,'do 1000 ha'!$B$18:$I$1018,6,0)=0,"",VLOOKUP(L727,'do 1000 ha'!$B$18:$I$1018,6,0))</f>
        <v/>
      </c>
      <c r="F727" s="56" t="str">
        <f>IF(VLOOKUP(L727,'do 1000 ha'!$B$18:$I$1018,7,0)=0,"",VLOOKUP(L727,'do 1000 ha'!$B$18:$I$1018,7,0))</f>
        <v/>
      </c>
      <c r="G727" s="57" t="str">
        <f>IF(VLOOKUP(L727,'do 1000 ha'!$B$18:$I$1018,8,0)=0,"",VLOOKUP(L727,'do 1000 ha'!$B$18:$I$1018,8,0))</f>
        <v/>
      </c>
      <c r="H727" s="25"/>
      <c r="I727" s="53" t="str">
        <f>IF('do 1000 ha'!K733='do 1000 ha'!$AR$8,'do 1000 ha'!AF733,"")</f>
        <v/>
      </c>
      <c r="J727" s="7" t="str">
        <f t="shared" si="34"/>
        <v/>
      </c>
      <c r="K727" s="11" t="str">
        <f t="array" ref="K727">IF(OR(I727=$I$13:I726),"",I727)</f>
        <v/>
      </c>
      <c r="L727" s="7" t="str">
        <f t="array" ref="L727">IFERROR(INDEX(K$13:K$1012,SMALL(IF(K$13:K$1012&lt;&gt;"",ROW(K$13:K$1012)-ROW(K$13)+1),ROWS(K$13:$K727))),"")</f>
        <v/>
      </c>
      <c r="M727" s="47" t="e">
        <f t="array" ref="M727">IF(ROWS(M$13:M727)&gt;COUNTA(K$13:K$1012),"",INDEX(K$13:K$1012,SMALL(IF(K$13:K$1012&lt;&gt;"",ROW(K$13:K$1012)-ROW(K$13)+1),ROWS(M$13:M727))))</f>
        <v>#NUM!</v>
      </c>
      <c r="O727" s="7">
        <f t="shared" si="35"/>
        <v>0</v>
      </c>
      <c r="P727" s="7">
        <f t="shared" si="36"/>
        <v>0</v>
      </c>
    </row>
    <row r="728" spans="1:16" x14ac:dyDescent="0.25">
      <c r="A728" s="9">
        <v>716</v>
      </c>
      <c r="B728" s="56" t="str">
        <f>IF(VLOOKUP(L728,'do 1000 ha'!$B$18:$I$1018,2,0)=0,"",VLOOKUP(L728,'do 1000 ha'!$B$18:$I$1018,2,0))</f>
        <v/>
      </c>
      <c r="C728" s="56" t="str">
        <f>IF(VLOOKUP(L728,'do 1000 ha'!$B$18:$I$1018,4,0)=0,"",VLOOKUP(L728,'do 1000 ha'!$B$18:$I$1018,4,0))</f>
        <v/>
      </c>
      <c r="D728" s="56" t="str">
        <f>IF(VLOOKUP(L728,'do 1000 ha'!$B$18:$I$1018,5,0)=0,"",VLOOKUP(L728,'do 1000 ha'!$B$18:$I$1018,5,0))</f>
        <v/>
      </c>
      <c r="E728" s="56" t="str">
        <f>IF(VLOOKUP(L728,'do 1000 ha'!$B$18:$I$1018,6,0)=0,"",VLOOKUP(L728,'do 1000 ha'!$B$18:$I$1018,6,0))</f>
        <v/>
      </c>
      <c r="F728" s="56" t="str">
        <f>IF(VLOOKUP(L728,'do 1000 ha'!$B$18:$I$1018,7,0)=0,"",VLOOKUP(L728,'do 1000 ha'!$B$18:$I$1018,7,0))</f>
        <v/>
      </c>
      <c r="G728" s="57" t="str">
        <f>IF(VLOOKUP(L728,'do 1000 ha'!$B$18:$I$1018,8,0)=0,"",VLOOKUP(L728,'do 1000 ha'!$B$18:$I$1018,8,0))</f>
        <v/>
      </c>
      <c r="H728" s="25"/>
      <c r="I728" s="53" t="str">
        <f>IF('do 1000 ha'!K734='do 1000 ha'!$AR$8,'do 1000 ha'!AF734,"")</f>
        <v/>
      </c>
      <c r="J728" s="7" t="str">
        <f t="shared" si="34"/>
        <v/>
      </c>
      <c r="K728" s="11" t="str">
        <f t="array" ref="K728">IF(OR(I728=$I$13:I727),"",I728)</f>
        <v/>
      </c>
      <c r="L728" s="7" t="str">
        <f t="array" ref="L728">IFERROR(INDEX(K$13:K$1012,SMALL(IF(K$13:K$1012&lt;&gt;"",ROW(K$13:K$1012)-ROW(K$13)+1),ROWS(K$13:$K728))),"")</f>
        <v/>
      </c>
      <c r="M728" s="47" t="e">
        <f t="array" ref="M728">IF(ROWS(M$13:M728)&gt;COUNTA(K$13:K$1012),"",INDEX(K$13:K$1012,SMALL(IF(K$13:K$1012&lt;&gt;"",ROW(K$13:K$1012)-ROW(K$13)+1),ROWS(M$13:M728))))</f>
        <v>#NUM!</v>
      </c>
      <c r="O728" s="7">
        <f t="shared" si="35"/>
        <v>0</v>
      </c>
      <c r="P728" s="7">
        <f t="shared" si="36"/>
        <v>0</v>
      </c>
    </row>
    <row r="729" spans="1:16" x14ac:dyDescent="0.25">
      <c r="A729" s="9">
        <v>717</v>
      </c>
      <c r="B729" s="56" t="str">
        <f>IF(VLOOKUP(L729,'do 1000 ha'!$B$18:$I$1018,2,0)=0,"",VLOOKUP(L729,'do 1000 ha'!$B$18:$I$1018,2,0))</f>
        <v/>
      </c>
      <c r="C729" s="56" t="str">
        <f>IF(VLOOKUP(L729,'do 1000 ha'!$B$18:$I$1018,4,0)=0,"",VLOOKUP(L729,'do 1000 ha'!$B$18:$I$1018,4,0))</f>
        <v/>
      </c>
      <c r="D729" s="56" t="str">
        <f>IF(VLOOKUP(L729,'do 1000 ha'!$B$18:$I$1018,5,0)=0,"",VLOOKUP(L729,'do 1000 ha'!$B$18:$I$1018,5,0))</f>
        <v/>
      </c>
      <c r="E729" s="56" t="str">
        <f>IF(VLOOKUP(L729,'do 1000 ha'!$B$18:$I$1018,6,0)=0,"",VLOOKUP(L729,'do 1000 ha'!$B$18:$I$1018,6,0))</f>
        <v/>
      </c>
      <c r="F729" s="56" t="str">
        <f>IF(VLOOKUP(L729,'do 1000 ha'!$B$18:$I$1018,7,0)=0,"",VLOOKUP(L729,'do 1000 ha'!$B$18:$I$1018,7,0))</f>
        <v/>
      </c>
      <c r="G729" s="57" t="str">
        <f>IF(VLOOKUP(L729,'do 1000 ha'!$B$18:$I$1018,8,0)=0,"",VLOOKUP(L729,'do 1000 ha'!$B$18:$I$1018,8,0))</f>
        <v/>
      </c>
      <c r="H729" s="25"/>
      <c r="I729" s="53" t="str">
        <f>IF('do 1000 ha'!K735='do 1000 ha'!$AR$8,'do 1000 ha'!AF735,"")</f>
        <v/>
      </c>
      <c r="J729" s="7" t="str">
        <f t="shared" si="34"/>
        <v/>
      </c>
      <c r="K729" s="11" t="str">
        <f t="array" ref="K729">IF(OR(I729=$I$13:I728),"",I729)</f>
        <v/>
      </c>
      <c r="L729" s="7" t="str">
        <f t="array" ref="L729">IFERROR(INDEX(K$13:K$1012,SMALL(IF(K$13:K$1012&lt;&gt;"",ROW(K$13:K$1012)-ROW(K$13)+1),ROWS(K$13:$K729))),"")</f>
        <v/>
      </c>
      <c r="M729" s="47" t="e">
        <f t="array" ref="M729">IF(ROWS(M$13:M729)&gt;COUNTA(K$13:K$1012),"",INDEX(K$13:K$1012,SMALL(IF(K$13:K$1012&lt;&gt;"",ROW(K$13:K$1012)-ROW(K$13)+1),ROWS(M$13:M729))))</f>
        <v>#NUM!</v>
      </c>
      <c r="O729" s="7">
        <f t="shared" si="35"/>
        <v>0</v>
      </c>
      <c r="P729" s="7">
        <f t="shared" si="36"/>
        <v>0</v>
      </c>
    </row>
    <row r="730" spans="1:16" x14ac:dyDescent="0.25">
      <c r="A730" s="9">
        <v>718</v>
      </c>
      <c r="B730" s="56" t="str">
        <f>IF(VLOOKUP(L730,'do 1000 ha'!$B$18:$I$1018,2,0)=0,"",VLOOKUP(L730,'do 1000 ha'!$B$18:$I$1018,2,0))</f>
        <v/>
      </c>
      <c r="C730" s="56" t="str">
        <f>IF(VLOOKUP(L730,'do 1000 ha'!$B$18:$I$1018,4,0)=0,"",VLOOKUP(L730,'do 1000 ha'!$B$18:$I$1018,4,0))</f>
        <v/>
      </c>
      <c r="D730" s="56" t="str">
        <f>IF(VLOOKUP(L730,'do 1000 ha'!$B$18:$I$1018,5,0)=0,"",VLOOKUP(L730,'do 1000 ha'!$B$18:$I$1018,5,0))</f>
        <v/>
      </c>
      <c r="E730" s="56" t="str">
        <f>IF(VLOOKUP(L730,'do 1000 ha'!$B$18:$I$1018,6,0)=0,"",VLOOKUP(L730,'do 1000 ha'!$B$18:$I$1018,6,0))</f>
        <v/>
      </c>
      <c r="F730" s="56" t="str">
        <f>IF(VLOOKUP(L730,'do 1000 ha'!$B$18:$I$1018,7,0)=0,"",VLOOKUP(L730,'do 1000 ha'!$B$18:$I$1018,7,0))</f>
        <v/>
      </c>
      <c r="G730" s="57" t="str">
        <f>IF(VLOOKUP(L730,'do 1000 ha'!$B$18:$I$1018,8,0)=0,"",VLOOKUP(L730,'do 1000 ha'!$B$18:$I$1018,8,0))</f>
        <v/>
      </c>
      <c r="H730" s="25"/>
      <c r="I730" s="53" t="str">
        <f>IF('do 1000 ha'!K736='do 1000 ha'!$AR$8,'do 1000 ha'!AF736,"")</f>
        <v/>
      </c>
      <c r="J730" s="7" t="str">
        <f t="shared" si="34"/>
        <v/>
      </c>
      <c r="K730" s="11" t="str">
        <f t="array" ref="K730">IF(OR(I730=$I$13:I729),"",I730)</f>
        <v/>
      </c>
      <c r="L730" s="7" t="str">
        <f t="array" ref="L730">IFERROR(INDEX(K$13:K$1012,SMALL(IF(K$13:K$1012&lt;&gt;"",ROW(K$13:K$1012)-ROW(K$13)+1),ROWS(K$13:$K730))),"")</f>
        <v/>
      </c>
      <c r="M730" s="47" t="e">
        <f t="array" ref="M730">IF(ROWS(M$13:M730)&gt;COUNTA(K$13:K$1012),"",INDEX(K$13:K$1012,SMALL(IF(K$13:K$1012&lt;&gt;"",ROW(K$13:K$1012)-ROW(K$13)+1),ROWS(M$13:M730))))</f>
        <v>#NUM!</v>
      </c>
      <c r="O730" s="7">
        <f t="shared" si="35"/>
        <v>0</v>
      </c>
      <c r="P730" s="7">
        <f t="shared" si="36"/>
        <v>0</v>
      </c>
    </row>
    <row r="731" spans="1:16" x14ac:dyDescent="0.25">
      <c r="A731" s="9">
        <v>719</v>
      </c>
      <c r="B731" s="56" t="str">
        <f>IF(VLOOKUP(L731,'do 1000 ha'!$B$18:$I$1018,2,0)=0,"",VLOOKUP(L731,'do 1000 ha'!$B$18:$I$1018,2,0))</f>
        <v/>
      </c>
      <c r="C731" s="56" t="str">
        <f>IF(VLOOKUP(L731,'do 1000 ha'!$B$18:$I$1018,4,0)=0,"",VLOOKUP(L731,'do 1000 ha'!$B$18:$I$1018,4,0))</f>
        <v/>
      </c>
      <c r="D731" s="56" t="str">
        <f>IF(VLOOKUP(L731,'do 1000 ha'!$B$18:$I$1018,5,0)=0,"",VLOOKUP(L731,'do 1000 ha'!$B$18:$I$1018,5,0))</f>
        <v/>
      </c>
      <c r="E731" s="56" t="str">
        <f>IF(VLOOKUP(L731,'do 1000 ha'!$B$18:$I$1018,6,0)=0,"",VLOOKUP(L731,'do 1000 ha'!$B$18:$I$1018,6,0))</f>
        <v/>
      </c>
      <c r="F731" s="56" t="str">
        <f>IF(VLOOKUP(L731,'do 1000 ha'!$B$18:$I$1018,7,0)=0,"",VLOOKUP(L731,'do 1000 ha'!$B$18:$I$1018,7,0))</f>
        <v/>
      </c>
      <c r="G731" s="57" t="str">
        <f>IF(VLOOKUP(L731,'do 1000 ha'!$B$18:$I$1018,8,0)=0,"",VLOOKUP(L731,'do 1000 ha'!$B$18:$I$1018,8,0))</f>
        <v/>
      </c>
      <c r="H731" s="25"/>
      <c r="I731" s="53" t="str">
        <f>IF('do 1000 ha'!K737='do 1000 ha'!$AR$8,'do 1000 ha'!AF737,"")</f>
        <v/>
      </c>
      <c r="J731" s="7" t="str">
        <f t="shared" si="34"/>
        <v/>
      </c>
      <c r="K731" s="11" t="str">
        <f t="array" ref="K731">IF(OR(I731=$I$13:I730),"",I731)</f>
        <v/>
      </c>
      <c r="L731" s="7" t="str">
        <f t="array" ref="L731">IFERROR(INDEX(K$13:K$1012,SMALL(IF(K$13:K$1012&lt;&gt;"",ROW(K$13:K$1012)-ROW(K$13)+1),ROWS(K$13:$K731))),"")</f>
        <v/>
      </c>
      <c r="M731" s="47" t="e">
        <f t="array" ref="M731">IF(ROWS(M$13:M731)&gt;COUNTA(K$13:K$1012),"",INDEX(K$13:K$1012,SMALL(IF(K$13:K$1012&lt;&gt;"",ROW(K$13:K$1012)-ROW(K$13)+1),ROWS(M$13:M731))))</f>
        <v>#NUM!</v>
      </c>
      <c r="O731" s="7">
        <f t="shared" si="35"/>
        <v>0</v>
      </c>
      <c r="P731" s="7">
        <f t="shared" si="36"/>
        <v>0</v>
      </c>
    </row>
    <row r="732" spans="1:16" x14ac:dyDescent="0.25">
      <c r="A732" s="9">
        <v>720</v>
      </c>
      <c r="B732" s="56" t="str">
        <f>IF(VLOOKUP(L732,'do 1000 ha'!$B$18:$I$1018,2,0)=0,"",VLOOKUP(L732,'do 1000 ha'!$B$18:$I$1018,2,0))</f>
        <v/>
      </c>
      <c r="C732" s="56" t="str">
        <f>IF(VLOOKUP(L732,'do 1000 ha'!$B$18:$I$1018,4,0)=0,"",VLOOKUP(L732,'do 1000 ha'!$B$18:$I$1018,4,0))</f>
        <v/>
      </c>
      <c r="D732" s="56" t="str">
        <f>IF(VLOOKUP(L732,'do 1000 ha'!$B$18:$I$1018,5,0)=0,"",VLOOKUP(L732,'do 1000 ha'!$B$18:$I$1018,5,0))</f>
        <v/>
      </c>
      <c r="E732" s="56" t="str">
        <f>IF(VLOOKUP(L732,'do 1000 ha'!$B$18:$I$1018,6,0)=0,"",VLOOKUP(L732,'do 1000 ha'!$B$18:$I$1018,6,0))</f>
        <v/>
      </c>
      <c r="F732" s="56" t="str">
        <f>IF(VLOOKUP(L732,'do 1000 ha'!$B$18:$I$1018,7,0)=0,"",VLOOKUP(L732,'do 1000 ha'!$B$18:$I$1018,7,0))</f>
        <v/>
      </c>
      <c r="G732" s="57" t="str">
        <f>IF(VLOOKUP(L732,'do 1000 ha'!$B$18:$I$1018,8,0)=0,"",VLOOKUP(L732,'do 1000 ha'!$B$18:$I$1018,8,0))</f>
        <v/>
      </c>
      <c r="H732" s="25"/>
      <c r="I732" s="53" t="str">
        <f>IF('do 1000 ha'!K738='do 1000 ha'!$AR$8,'do 1000 ha'!AF738,"")</f>
        <v/>
      </c>
      <c r="J732" s="7" t="str">
        <f t="shared" si="34"/>
        <v/>
      </c>
      <c r="K732" s="11" t="str">
        <f t="array" ref="K732">IF(OR(I732=$I$13:I731),"",I732)</f>
        <v/>
      </c>
      <c r="L732" s="7" t="str">
        <f t="array" ref="L732">IFERROR(INDEX(K$13:K$1012,SMALL(IF(K$13:K$1012&lt;&gt;"",ROW(K$13:K$1012)-ROW(K$13)+1),ROWS(K$13:$K732))),"")</f>
        <v/>
      </c>
      <c r="M732" s="47" t="e">
        <f t="array" ref="M732">IF(ROWS(M$13:M732)&gt;COUNTA(K$13:K$1012),"",INDEX(K$13:K$1012,SMALL(IF(K$13:K$1012&lt;&gt;"",ROW(K$13:K$1012)-ROW(K$13)+1),ROWS(M$13:M732))))</f>
        <v>#NUM!</v>
      </c>
      <c r="O732" s="7">
        <f t="shared" si="35"/>
        <v>0</v>
      </c>
      <c r="P732" s="7">
        <f t="shared" si="36"/>
        <v>0</v>
      </c>
    </row>
    <row r="733" spans="1:16" x14ac:dyDescent="0.25">
      <c r="A733" s="9">
        <v>721</v>
      </c>
      <c r="B733" s="56" t="str">
        <f>IF(VLOOKUP(L733,'do 1000 ha'!$B$18:$I$1018,2,0)=0,"",VLOOKUP(L733,'do 1000 ha'!$B$18:$I$1018,2,0))</f>
        <v/>
      </c>
      <c r="C733" s="56" t="str">
        <f>IF(VLOOKUP(L733,'do 1000 ha'!$B$18:$I$1018,4,0)=0,"",VLOOKUP(L733,'do 1000 ha'!$B$18:$I$1018,4,0))</f>
        <v/>
      </c>
      <c r="D733" s="56" t="str">
        <f>IF(VLOOKUP(L733,'do 1000 ha'!$B$18:$I$1018,5,0)=0,"",VLOOKUP(L733,'do 1000 ha'!$B$18:$I$1018,5,0))</f>
        <v/>
      </c>
      <c r="E733" s="56" t="str">
        <f>IF(VLOOKUP(L733,'do 1000 ha'!$B$18:$I$1018,6,0)=0,"",VLOOKUP(L733,'do 1000 ha'!$B$18:$I$1018,6,0))</f>
        <v/>
      </c>
      <c r="F733" s="56" t="str">
        <f>IF(VLOOKUP(L733,'do 1000 ha'!$B$18:$I$1018,7,0)=0,"",VLOOKUP(L733,'do 1000 ha'!$B$18:$I$1018,7,0))</f>
        <v/>
      </c>
      <c r="G733" s="57" t="str">
        <f>IF(VLOOKUP(L733,'do 1000 ha'!$B$18:$I$1018,8,0)=0,"",VLOOKUP(L733,'do 1000 ha'!$B$18:$I$1018,8,0))</f>
        <v/>
      </c>
      <c r="H733" s="25"/>
      <c r="I733" s="53" t="str">
        <f>IF('do 1000 ha'!K739='do 1000 ha'!$AR$8,'do 1000 ha'!AF739,"")</f>
        <v/>
      </c>
      <c r="J733" s="7" t="str">
        <f t="shared" si="34"/>
        <v/>
      </c>
      <c r="K733" s="11" t="str">
        <f t="array" ref="K733">IF(OR(I733=$I$13:I732),"",I733)</f>
        <v/>
      </c>
      <c r="L733" s="7" t="str">
        <f t="array" ref="L733">IFERROR(INDEX(K$13:K$1012,SMALL(IF(K$13:K$1012&lt;&gt;"",ROW(K$13:K$1012)-ROW(K$13)+1),ROWS(K$13:$K733))),"")</f>
        <v/>
      </c>
      <c r="M733" s="47" t="e">
        <f t="array" ref="M733">IF(ROWS(M$13:M733)&gt;COUNTA(K$13:K$1012),"",INDEX(K$13:K$1012,SMALL(IF(K$13:K$1012&lt;&gt;"",ROW(K$13:K$1012)-ROW(K$13)+1),ROWS(M$13:M733))))</f>
        <v>#NUM!</v>
      </c>
      <c r="O733" s="7">
        <f t="shared" si="35"/>
        <v>0</v>
      </c>
      <c r="P733" s="7">
        <f t="shared" si="36"/>
        <v>0</v>
      </c>
    </row>
    <row r="734" spans="1:16" x14ac:dyDescent="0.25">
      <c r="A734" s="9">
        <v>722</v>
      </c>
      <c r="B734" s="56" t="str">
        <f>IF(VLOOKUP(L734,'do 1000 ha'!$B$18:$I$1018,2,0)=0,"",VLOOKUP(L734,'do 1000 ha'!$B$18:$I$1018,2,0))</f>
        <v/>
      </c>
      <c r="C734" s="56" t="str">
        <f>IF(VLOOKUP(L734,'do 1000 ha'!$B$18:$I$1018,4,0)=0,"",VLOOKUP(L734,'do 1000 ha'!$B$18:$I$1018,4,0))</f>
        <v/>
      </c>
      <c r="D734" s="56" t="str">
        <f>IF(VLOOKUP(L734,'do 1000 ha'!$B$18:$I$1018,5,0)=0,"",VLOOKUP(L734,'do 1000 ha'!$B$18:$I$1018,5,0))</f>
        <v/>
      </c>
      <c r="E734" s="56" t="str">
        <f>IF(VLOOKUP(L734,'do 1000 ha'!$B$18:$I$1018,6,0)=0,"",VLOOKUP(L734,'do 1000 ha'!$B$18:$I$1018,6,0))</f>
        <v/>
      </c>
      <c r="F734" s="56" t="str">
        <f>IF(VLOOKUP(L734,'do 1000 ha'!$B$18:$I$1018,7,0)=0,"",VLOOKUP(L734,'do 1000 ha'!$B$18:$I$1018,7,0))</f>
        <v/>
      </c>
      <c r="G734" s="57" t="str">
        <f>IF(VLOOKUP(L734,'do 1000 ha'!$B$18:$I$1018,8,0)=0,"",VLOOKUP(L734,'do 1000 ha'!$B$18:$I$1018,8,0))</f>
        <v/>
      </c>
      <c r="H734" s="25"/>
      <c r="I734" s="53" t="str">
        <f>IF('do 1000 ha'!K740='do 1000 ha'!$AR$8,'do 1000 ha'!AF740,"")</f>
        <v/>
      </c>
      <c r="J734" s="7" t="str">
        <f t="shared" si="34"/>
        <v/>
      </c>
      <c r="K734" s="11" t="str">
        <f t="array" ref="K734">IF(OR(I734=$I$13:I733),"",I734)</f>
        <v/>
      </c>
      <c r="L734" s="7" t="str">
        <f t="array" ref="L734">IFERROR(INDEX(K$13:K$1012,SMALL(IF(K$13:K$1012&lt;&gt;"",ROW(K$13:K$1012)-ROW(K$13)+1),ROWS(K$13:$K734))),"")</f>
        <v/>
      </c>
      <c r="M734" s="47" t="e">
        <f t="array" ref="M734">IF(ROWS(M$13:M734)&gt;COUNTA(K$13:K$1012),"",INDEX(K$13:K$1012,SMALL(IF(K$13:K$1012&lt;&gt;"",ROW(K$13:K$1012)-ROW(K$13)+1),ROWS(M$13:M734))))</f>
        <v>#NUM!</v>
      </c>
      <c r="O734" s="7">
        <f t="shared" si="35"/>
        <v>0</v>
      </c>
      <c r="P734" s="7">
        <f t="shared" si="36"/>
        <v>0</v>
      </c>
    </row>
    <row r="735" spans="1:16" x14ac:dyDescent="0.25">
      <c r="A735" s="9">
        <v>723</v>
      </c>
      <c r="B735" s="56" t="str">
        <f>IF(VLOOKUP(L735,'do 1000 ha'!$B$18:$I$1018,2,0)=0,"",VLOOKUP(L735,'do 1000 ha'!$B$18:$I$1018,2,0))</f>
        <v/>
      </c>
      <c r="C735" s="56" t="str">
        <f>IF(VLOOKUP(L735,'do 1000 ha'!$B$18:$I$1018,4,0)=0,"",VLOOKUP(L735,'do 1000 ha'!$B$18:$I$1018,4,0))</f>
        <v/>
      </c>
      <c r="D735" s="56" t="str">
        <f>IF(VLOOKUP(L735,'do 1000 ha'!$B$18:$I$1018,5,0)=0,"",VLOOKUP(L735,'do 1000 ha'!$B$18:$I$1018,5,0))</f>
        <v/>
      </c>
      <c r="E735" s="56" t="str">
        <f>IF(VLOOKUP(L735,'do 1000 ha'!$B$18:$I$1018,6,0)=0,"",VLOOKUP(L735,'do 1000 ha'!$B$18:$I$1018,6,0))</f>
        <v/>
      </c>
      <c r="F735" s="56" t="str">
        <f>IF(VLOOKUP(L735,'do 1000 ha'!$B$18:$I$1018,7,0)=0,"",VLOOKUP(L735,'do 1000 ha'!$B$18:$I$1018,7,0))</f>
        <v/>
      </c>
      <c r="G735" s="57" t="str">
        <f>IF(VLOOKUP(L735,'do 1000 ha'!$B$18:$I$1018,8,0)=0,"",VLOOKUP(L735,'do 1000 ha'!$B$18:$I$1018,8,0))</f>
        <v/>
      </c>
      <c r="H735" s="25"/>
      <c r="I735" s="53" t="str">
        <f>IF('do 1000 ha'!K741='do 1000 ha'!$AR$8,'do 1000 ha'!AF741,"")</f>
        <v/>
      </c>
      <c r="J735" s="7" t="str">
        <f t="shared" si="34"/>
        <v/>
      </c>
      <c r="K735" s="11" t="str">
        <f t="array" ref="K735">IF(OR(I735=$I$13:I734),"",I735)</f>
        <v/>
      </c>
      <c r="L735" s="7" t="str">
        <f t="array" ref="L735">IFERROR(INDEX(K$13:K$1012,SMALL(IF(K$13:K$1012&lt;&gt;"",ROW(K$13:K$1012)-ROW(K$13)+1),ROWS(K$13:$K735))),"")</f>
        <v/>
      </c>
      <c r="M735" s="47" t="e">
        <f t="array" ref="M735">IF(ROWS(M$13:M735)&gt;COUNTA(K$13:K$1012),"",INDEX(K$13:K$1012,SMALL(IF(K$13:K$1012&lt;&gt;"",ROW(K$13:K$1012)-ROW(K$13)+1),ROWS(M$13:M735))))</f>
        <v>#NUM!</v>
      </c>
      <c r="O735" s="7">
        <f t="shared" si="35"/>
        <v>0</v>
      </c>
      <c r="P735" s="7">
        <f t="shared" si="36"/>
        <v>0</v>
      </c>
    </row>
    <row r="736" spans="1:16" x14ac:dyDescent="0.25">
      <c r="A736" s="9">
        <v>724</v>
      </c>
      <c r="B736" s="56" t="str">
        <f>IF(VLOOKUP(L736,'do 1000 ha'!$B$18:$I$1018,2,0)=0,"",VLOOKUP(L736,'do 1000 ha'!$B$18:$I$1018,2,0))</f>
        <v/>
      </c>
      <c r="C736" s="56" t="str">
        <f>IF(VLOOKUP(L736,'do 1000 ha'!$B$18:$I$1018,4,0)=0,"",VLOOKUP(L736,'do 1000 ha'!$B$18:$I$1018,4,0))</f>
        <v/>
      </c>
      <c r="D736" s="56" t="str">
        <f>IF(VLOOKUP(L736,'do 1000 ha'!$B$18:$I$1018,5,0)=0,"",VLOOKUP(L736,'do 1000 ha'!$B$18:$I$1018,5,0))</f>
        <v/>
      </c>
      <c r="E736" s="56" t="str">
        <f>IF(VLOOKUP(L736,'do 1000 ha'!$B$18:$I$1018,6,0)=0,"",VLOOKUP(L736,'do 1000 ha'!$B$18:$I$1018,6,0))</f>
        <v/>
      </c>
      <c r="F736" s="56" t="str">
        <f>IF(VLOOKUP(L736,'do 1000 ha'!$B$18:$I$1018,7,0)=0,"",VLOOKUP(L736,'do 1000 ha'!$B$18:$I$1018,7,0))</f>
        <v/>
      </c>
      <c r="G736" s="57" t="str">
        <f>IF(VLOOKUP(L736,'do 1000 ha'!$B$18:$I$1018,8,0)=0,"",VLOOKUP(L736,'do 1000 ha'!$B$18:$I$1018,8,0))</f>
        <v/>
      </c>
      <c r="H736" s="25"/>
      <c r="I736" s="53" t="str">
        <f>IF('do 1000 ha'!K742='do 1000 ha'!$AR$8,'do 1000 ha'!AF742,"")</f>
        <v/>
      </c>
      <c r="J736" s="7" t="str">
        <f t="shared" si="34"/>
        <v/>
      </c>
      <c r="K736" s="11" t="str">
        <f t="array" ref="K736">IF(OR(I736=$I$13:I735),"",I736)</f>
        <v/>
      </c>
      <c r="L736" s="7" t="str">
        <f t="array" ref="L736">IFERROR(INDEX(K$13:K$1012,SMALL(IF(K$13:K$1012&lt;&gt;"",ROW(K$13:K$1012)-ROW(K$13)+1),ROWS(K$13:$K736))),"")</f>
        <v/>
      </c>
      <c r="M736" s="47" t="e">
        <f t="array" ref="M736">IF(ROWS(M$13:M736)&gt;COUNTA(K$13:K$1012),"",INDEX(K$13:K$1012,SMALL(IF(K$13:K$1012&lt;&gt;"",ROW(K$13:K$1012)-ROW(K$13)+1),ROWS(M$13:M736))))</f>
        <v>#NUM!</v>
      </c>
      <c r="O736" s="7">
        <f t="shared" si="35"/>
        <v>0</v>
      </c>
      <c r="P736" s="7">
        <f t="shared" si="36"/>
        <v>0</v>
      </c>
    </row>
    <row r="737" spans="1:16" x14ac:dyDescent="0.25">
      <c r="A737" s="9">
        <v>725</v>
      </c>
      <c r="B737" s="56" t="str">
        <f>IF(VLOOKUP(L737,'do 1000 ha'!$B$18:$I$1018,2,0)=0,"",VLOOKUP(L737,'do 1000 ha'!$B$18:$I$1018,2,0))</f>
        <v/>
      </c>
      <c r="C737" s="56" t="str">
        <f>IF(VLOOKUP(L737,'do 1000 ha'!$B$18:$I$1018,4,0)=0,"",VLOOKUP(L737,'do 1000 ha'!$B$18:$I$1018,4,0))</f>
        <v/>
      </c>
      <c r="D737" s="56" t="str">
        <f>IF(VLOOKUP(L737,'do 1000 ha'!$B$18:$I$1018,5,0)=0,"",VLOOKUP(L737,'do 1000 ha'!$B$18:$I$1018,5,0))</f>
        <v/>
      </c>
      <c r="E737" s="56" t="str">
        <f>IF(VLOOKUP(L737,'do 1000 ha'!$B$18:$I$1018,6,0)=0,"",VLOOKUP(L737,'do 1000 ha'!$B$18:$I$1018,6,0))</f>
        <v/>
      </c>
      <c r="F737" s="56" t="str">
        <f>IF(VLOOKUP(L737,'do 1000 ha'!$B$18:$I$1018,7,0)=0,"",VLOOKUP(L737,'do 1000 ha'!$B$18:$I$1018,7,0))</f>
        <v/>
      </c>
      <c r="G737" s="57" t="str">
        <f>IF(VLOOKUP(L737,'do 1000 ha'!$B$18:$I$1018,8,0)=0,"",VLOOKUP(L737,'do 1000 ha'!$B$18:$I$1018,8,0))</f>
        <v/>
      </c>
      <c r="H737" s="25"/>
      <c r="I737" s="53" t="str">
        <f>IF('do 1000 ha'!K743='do 1000 ha'!$AR$8,'do 1000 ha'!AF743,"")</f>
        <v/>
      </c>
      <c r="J737" s="7" t="str">
        <f t="shared" si="34"/>
        <v/>
      </c>
      <c r="K737" s="11" t="str">
        <f t="array" ref="K737">IF(OR(I737=$I$13:I736),"",I737)</f>
        <v/>
      </c>
      <c r="L737" s="7" t="str">
        <f t="array" ref="L737">IFERROR(INDEX(K$13:K$1012,SMALL(IF(K$13:K$1012&lt;&gt;"",ROW(K$13:K$1012)-ROW(K$13)+1),ROWS(K$13:$K737))),"")</f>
        <v/>
      </c>
      <c r="M737" s="47" t="e">
        <f t="array" ref="M737">IF(ROWS(M$13:M737)&gt;COUNTA(K$13:K$1012),"",INDEX(K$13:K$1012,SMALL(IF(K$13:K$1012&lt;&gt;"",ROW(K$13:K$1012)-ROW(K$13)+1),ROWS(M$13:M737))))</f>
        <v>#NUM!</v>
      </c>
      <c r="O737" s="7">
        <f t="shared" si="35"/>
        <v>0</v>
      </c>
      <c r="P737" s="7">
        <f t="shared" si="36"/>
        <v>0</v>
      </c>
    </row>
    <row r="738" spans="1:16" x14ac:dyDescent="0.25">
      <c r="A738" s="9">
        <v>726</v>
      </c>
      <c r="B738" s="56" t="str">
        <f>IF(VLOOKUP(L738,'do 1000 ha'!$B$18:$I$1018,2,0)=0,"",VLOOKUP(L738,'do 1000 ha'!$B$18:$I$1018,2,0))</f>
        <v/>
      </c>
      <c r="C738" s="56" t="str">
        <f>IF(VLOOKUP(L738,'do 1000 ha'!$B$18:$I$1018,4,0)=0,"",VLOOKUP(L738,'do 1000 ha'!$B$18:$I$1018,4,0))</f>
        <v/>
      </c>
      <c r="D738" s="56" t="str">
        <f>IF(VLOOKUP(L738,'do 1000 ha'!$B$18:$I$1018,5,0)=0,"",VLOOKUP(L738,'do 1000 ha'!$B$18:$I$1018,5,0))</f>
        <v/>
      </c>
      <c r="E738" s="56" t="str">
        <f>IF(VLOOKUP(L738,'do 1000 ha'!$B$18:$I$1018,6,0)=0,"",VLOOKUP(L738,'do 1000 ha'!$B$18:$I$1018,6,0))</f>
        <v/>
      </c>
      <c r="F738" s="56" t="str">
        <f>IF(VLOOKUP(L738,'do 1000 ha'!$B$18:$I$1018,7,0)=0,"",VLOOKUP(L738,'do 1000 ha'!$B$18:$I$1018,7,0))</f>
        <v/>
      </c>
      <c r="G738" s="57" t="str">
        <f>IF(VLOOKUP(L738,'do 1000 ha'!$B$18:$I$1018,8,0)=0,"",VLOOKUP(L738,'do 1000 ha'!$B$18:$I$1018,8,0))</f>
        <v/>
      </c>
      <c r="H738" s="25"/>
      <c r="I738" s="53" t="str">
        <f>IF('do 1000 ha'!K744='do 1000 ha'!$AR$8,'do 1000 ha'!AF744,"")</f>
        <v/>
      </c>
      <c r="J738" s="7" t="str">
        <f t="shared" si="34"/>
        <v/>
      </c>
      <c r="K738" s="11" t="str">
        <f t="array" ref="K738">IF(OR(I738=$I$13:I737),"",I738)</f>
        <v/>
      </c>
      <c r="L738" s="7" t="str">
        <f t="array" ref="L738">IFERROR(INDEX(K$13:K$1012,SMALL(IF(K$13:K$1012&lt;&gt;"",ROW(K$13:K$1012)-ROW(K$13)+1),ROWS(K$13:$K738))),"")</f>
        <v/>
      </c>
      <c r="M738" s="47" t="e">
        <f t="array" ref="M738">IF(ROWS(M$13:M738)&gt;COUNTA(K$13:K$1012),"",INDEX(K$13:K$1012,SMALL(IF(K$13:K$1012&lt;&gt;"",ROW(K$13:K$1012)-ROW(K$13)+1),ROWS(M$13:M738))))</f>
        <v>#NUM!</v>
      </c>
      <c r="O738" s="7">
        <f t="shared" si="35"/>
        <v>0</v>
      </c>
      <c r="P738" s="7">
        <f t="shared" si="36"/>
        <v>0</v>
      </c>
    </row>
    <row r="739" spans="1:16" x14ac:dyDescent="0.25">
      <c r="A739" s="9">
        <v>727</v>
      </c>
      <c r="B739" s="56" t="str">
        <f>IF(VLOOKUP(L739,'do 1000 ha'!$B$18:$I$1018,2,0)=0,"",VLOOKUP(L739,'do 1000 ha'!$B$18:$I$1018,2,0))</f>
        <v/>
      </c>
      <c r="C739" s="56" t="str">
        <f>IF(VLOOKUP(L739,'do 1000 ha'!$B$18:$I$1018,4,0)=0,"",VLOOKUP(L739,'do 1000 ha'!$B$18:$I$1018,4,0))</f>
        <v/>
      </c>
      <c r="D739" s="56" t="str">
        <f>IF(VLOOKUP(L739,'do 1000 ha'!$B$18:$I$1018,5,0)=0,"",VLOOKUP(L739,'do 1000 ha'!$B$18:$I$1018,5,0))</f>
        <v/>
      </c>
      <c r="E739" s="56" t="str">
        <f>IF(VLOOKUP(L739,'do 1000 ha'!$B$18:$I$1018,6,0)=0,"",VLOOKUP(L739,'do 1000 ha'!$B$18:$I$1018,6,0))</f>
        <v/>
      </c>
      <c r="F739" s="56" t="str">
        <f>IF(VLOOKUP(L739,'do 1000 ha'!$B$18:$I$1018,7,0)=0,"",VLOOKUP(L739,'do 1000 ha'!$B$18:$I$1018,7,0))</f>
        <v/>
      </c>
      <c r="G739" s="57" t="str">
        <f>IF(VLOOKUP(L739,'do 1000 ha'!$B$18:$I$1018,8,0)=0,"",VLOOKUP(L739,'do 1000 ha'!$B$18:$I$1018,8,0))</f>
        <v/>
      </c>
      <c r="H739" s="25"/>
      <c r="I739" s="53" t="str">
        <f>IF('do 1000 ha'!K745='do 1000 ha'!$AR$8,'do 1000 ha'!AF745,"")</f>
        <v/>
      </c>
      <c r="J739" s="7" t="str">
        <f t="shared" si="34"/>
        <v/>
      </c>
      <c r="K739" s="11" t="str">
        <f t="array" ref="K739">IF(OR(I739=$I$13:I738),"",I739)</f>
        <v/>
      </c>
      <c r="L739" s="7" t="str">
        <f t="array" ref="L739">IFERROR(INDEX(K$13:K$1012,SMALL(IF(K$13:K$1012&lt;&gt;"",ROW(K$13:K$1012)-ROW(K$13)+1),ROWS(K$13:$K739))),"")</f>
        <v/>
      </c>
      <c r="M739" s="47" t="e">
        <f t="array" ref="M739">IF(ROWS(M$13:M739)&gt;COUNTA(K$13:K$1012),"",INDEX(K$13:K$1012,SMALL(IF(K$13:K$1012&lt;&gt;"",ROW(K$13:K$1012)-ROW(K$13)+1),ROWS(M$13:M739))))</f>
        <v>#NUM!</v>
      </c>
      <c r="O739" s="7">
        <f t="shared" si="35"/>
        <v>0</v>
      </c>
      <c r="P739" s="7">
        <f t="shared" si="36"/>
        <v>0</v>
      </c>
    </row>
    <row r="740" spans="1:16" x14ac:dyDescent="0.25">
      <c r="A740" s="9">
        <v>728</v>
      </c>
      <c r="B740" s="56" t="str">
        <f>IF(VLOOKUP(L740,'do 1000 ha'!$B$18:$I$1018,2,0)=0,"",VLOOKUP(L740,'do 1000 ha'!$B$18:$I$1018,2,0))</f>
        <v/>
      </c>
      <c r="C740" s="56" t="str">
        <f>IF(VLOOKUP(L740,'do 1000 ha'!$B$18:$I$1018,4,0)=0,"",VLOOKUP(L740,'do 1000 ha'!$B$18:$I$1018,4,0))</f>
        <v/>
      </c>
      <c r="D740" s="56" t="str">
        <f>IF(VLOOKUP(L740,'do 1000 ha'!$B$18:$I$1018,5,0)=0,"",VLOOKUP(L740,'do 1000 ha'!$B$18:$I$1018,5,0))</f>
        <v/>
      </c>
      <c r="E740" s="56" t="str">
        <f>IF(VLOOKUP(L740,'do 1000 ha'!$B$18:$I$1018,6,0)=0,"",VLOOKUP(L740,'do 1000 ha'!$B$18:$I$1018,6,0))</f>
        <v/>
      </c>
      <c r="F740" s="56" t="str">
        <f>IF(VLOOKUP(L740,'do 1000 ha'!$B$18:$I$1018,7,0)=0,"",VLOOKUP(L740,'do 1000 ha'!$B$18:$I$1018,7,0))</f>
        <v/>
      </c>
      <c r="G740" s="57" t="str">
        <f>IF(VLOOKUP(L740,'do 1000 ha'!$B$18:$I$1018,8,0)=0,"",VLOOKUP(L740,'do 1000 ha'!$B$18:$I$1018,8,0))</f>
        <v/>
      </c>
      <c r="H740" s="25"/>
      <c r="I740" s="53" t="str">
        <f>IF('do 1000 ha'!K746='do 1000 ha'!$AR$8,'do 1000 ha'!AF746,"")</f>
        <v/>
      </c>
      <c r="J740" s="7" t="str">
        <f t="shared" si="34"/>
        <v/>
      </c>
      <c r="K740" s="11" t="str">
        <f t="array" ref="K740">IF(OR(I740=$I$13:I739),"",I740)</f>
        <v/>
      </c>
      <c r="L740" s="7" t="str">
        <f t="array" ref="L740">IFERROR(INDEX(K$13:K$1012,SMALL(IF(K$13:K$1012&lt;&gt;"",ROW(K$13:K$1012)-ROW(K$13)+1),ROWS(K$13:$K740))),"")</f>
        <v/>
      </c>
      <c r="M740" s="47" t="e">
        <f t="array" ref="M740">IF(ROWS(M$13:M740)&gt;COUNTA(K$13:K$1012),"",INDEX(K$13:K$1012,SMALL(IF(K$13:K$1012&lt;&gt;"",ROW(K$13:K$1012)-ROW(K$13)+1),ROWS(M$13:M740))))</f>
        <v>#NUM!</v>
      </c>
      <c r="O740" s="7">
        <f t="shared" si="35"/>
        <v>0</v>
      </c>
      <c r="P740" s="7">
        <f t="shared" si="36"/>
        <v>0</v>
      </c>
    </row>
    <row r="741" spans="1:16" x14ac:dyDescent="0.25">
      <c r="A741" s="9">
        <v>729</v>
      </c>
      <c r="B741" s="56" t="str">
        <f>IF(VLOOKUP(L741,'do 1000 ha'!$B$18:$I$1018,2,0)=0,"",VLOOKUP(L741,'do 1000 ha'!$B$18:$I$1018,2,0))</f>
        <v/>
      </c>
      <c r="C741" s="56" t="str">
        <f>IF(VLOOKUP(L741,'do 1000 ha'!$B$18:$I$1018,4,0)=0,"",VLOOKUP(L741,'do 1000 ha'!$B$18:$I$1018,4,0))</f>
        <v/>
      </c>
      <c r="D741" s="56" t="str">
        <f>IF(VLOOKUP(L741,'do 1000 ha'!$B$18:$I$1018,5,0)=0,"",VLOOKUP(L741,'do 1000 ha'!$B$18:$I$1018,5,0))</f>
        <v/>
      </c>
      <c r="E741" s="56" t="str">
        <f>IF(VLOOKUP(L741,'do 1000 ha'!$B$18:$I$1018,6,0)=0,"",VLOOKUP(L741,'do 1000 ha'!$B$18:$I$1018,6,0))</f>
        <v/>
      </c>
      <c r="F741" s="56" t="str">
        <f>IF(VLOOKUP(L741,'do 1000 ha'!$B$18:$I$1018,7,0)=0,"",VLOOKUP(L741,'do 1000 ha'!$B$18:$I$1018,7,0))</f>
        <v/>
      </c>
      <c r="G741" s="57" t="str">
        <f>IF(VLOOKUP(L741,'do 1000 ha'!$B$18:$I$1018,8,0)=0,"",VLOOKUP(L741,'do 1000 ha'!$B$18:$I$1018,8,0))</f>
        <v/>
      </c>
      <c r="H741" s="25"/>
      <c r="I741" s="53" t="str">
        <f>IF('do 1000 ha'!K747='do 1000 ha'!$AR$8,'do 1000 ha'!AF747,"")</f>
        <v/>
      </c>
      <c r="J741" s="7" t="str">
        <f t="shared" si="34"/>
        <v/>
      </c>
      <c r="K741" s="11" t="str">
        <f t="array" ref="K741">IF(OR(I741=$I$13:I740),"",I741)</f>
        <v/>
      </c>
      <c r="L741" s="7" t="str">
        <f t="array" ref="L741">IFERROR(INDEX(K$13:K$1012,SMALL(IF(K$13:K$1012&lt;&gt;"",ROW(K$13:K$1012)-ROW(K$13)+1),ROWS(K$13:$K741))),"")</f>
        <v/>
      </c>
      <c r="M741" s="47" t="e">
        <f t="array" ref="M741">IF(ROWS(M$13:M741)&gt;COUNTA(K$13:K$1012),"",INDEX(K$13:K$1012,SMALL(IF(K$13:K$1012&lt;&gt;"",ROW(K$13:K$1012)-ROW(K$13)+1),ROWS(M$13:M741))))</f>
        <v>#NUM!</v>
      </c>
      <c r="O741" s="7">
        <f t="shared" si="35"/>
        <v>0</v>
      </c>
      <c r="P741" s="7">
        <f t="shared" si="36"/>
        <v>0</v>
      </c>
    </row>
    <row r="742" spans="1:16" x14ac:dyDescent="0.25">
      <c r="A742" s="9">
        <v>730</v>
      </c>
      <c r="B742" s="56" t="str">
        <f>IF(VLOOKUP(L742,'do 1000 ha'!$B$18:$I$1018,2,0)=0,"",VLOOKUP(L742,'do 1000 ha'!$B$18:$I$1018,2,0))</f>
        <v/>
      </c>
      <c r="C742" s="56" t="str">
        <f>IF(VLOOKUP(L742,'do 1000 ha'!$B$18:$I$1018,4,0)=0,"",VLOOKUP(L742,'do 1000 ha'!$B$18:$I$1018,4,0))</f>
        <v/>
      </c>
      <c r="D742" s="56" t="str">
        <f>IF(VLOOKUP(L742,'do 1000 ha'!$B$18:$I$1018,5,0)=0,"",VLOOKUP(L742,'do 1000 ha'!$B$18:$I$1018,5,0))</f>
        <v/>
      </c>
      <c r="E742" s="56" t="str">
        <f>IF(VLOOKUP(L742,'do 1000 ha'!$B$18:$I$1018,6,0)=0,"",VLOOKUP(L742,'do 1000 ha'!$B$18:$I$1018,6,0))</f>
        <v/>
      </c>
      <c r="F742" s="56" t="str">
        <f>IF(VLOOKUP(L742,'do 1000 ha'!$B$18:$I$1018,7,0)=0,"",VLOOKUP(L742,'do 1000 ha'!$B$18:$I$1018,7,0))</f>
        <v/>
      </c>
      <c r="G742" s="57" t="str">
        <f>IF(VLOOKUP(L742,'do 1000 ha'!$B$18:$I$1018,8,0)=0,"",VLOOKUP(L742,'do 1000 ha'!$B$18:$I$1018,8,0))</f>
        <v/>
      </c>
      <c r="H742" s="25"/>
      <c r="I742" s="53" t="str">
        <f>IF('do 1000 ha'!K748='do 1000 ha'!$AR$8,'do 1000 ha'!AF748,"")</f>
        <v/>
      </c>
      <c r="J742" s="7" t="str">
        <f t="shared" si="34"/>
        <v/>
      </c>
      <c r="K742" s="11" t="str">
        <f t="array" ref="K742">IF(OR(I742=$I$13:I741),"",I742)</f>
        <v/>
      </c>
      <c r="L742" s="7" t="str">
        <f t="array" ref="L742">IFERROR(INDEX(K$13:K$1012,SMALL(IF(K$13:K$1012&lt;&gt;"",ROW(K$13:K$1012)-ROW(K$13)+1),ROWS(K$13:$K742))),"")</f>
        <v/>
      </c>
      <c r="M742" s="47" t="e">
        <f t="array" ref="M742">IF(ROWS(M$13:M742)&gt;COUNTA(K$13:K$1012),"",INDEX(K$13:K$1012,SMALL(IF(K$13:K$1012&lt;&gt;"",ROW(K$13:K$1012)-ROW(K$13)+1),ROWS(M$13:M742))))</f>
        <v>#NUM!</v>
      </c>
      <c r="O742" s="7">
        <f t="shared" si="35"/>
        <v>0</v>
      </c>
      <c r="P742" s="7">
        <f t="shared" si="36"/>
        <v>0</v>
      </c>
    </row>
    <row r="743" spans="1:16" x14ac:dyDescent="0.25">
      <c r="A743" s="9">
        <v>731</v>
      </c>
      <c r="B743" s="56" t="str">
        <f>IF(VLOOKUP(L743,'do 1000 ha'!$B$18:$I$1018,2,0)=0,"",VLOOKUP(L743,'do 1000 ha'!$B$18:$I$1018,2,0))</f>
        <v/>
      </c>
      <c r="C743" s="56" t="str">
        <f>IF(VLOOKUP(L743,'do 1000 ha'!$B$18:$I$1018,4,0)=0,"",VLOOKUP(L743,'do 1000 ha'!$B$18:$I$1018,4,0))</f>
        <v/>
      </c>
      <c r="D743" s="56" t="str">
        <f>IF(VLOOKUP(L743,'do 1000 ha'!$B$18:$I$1018,5,0)=0,"",VLOOKUP(L743,'do 1000 ha'!$B$18:$I$1018,5,0))</f>
        <v/>
      </c>
      <c r="E743" s="56" t="str">
        <f>IF(VLOOKUP(L743,'do 1000 ha'!$B$18:$I$1018,6,0)=0,"",VLOOKUP(L743,'do 1000 ha'!$B$18:$I$1018,6,0))</f>
        <v/>
      </c>
      <c r="F743" s="56" t="str">
        <f>IF(VLOOKUP(L743,'do 1000 ha'!$B$18:$I$1018,7,0)=0,"",VLOOKUP(L743,'do 1000 ha'!$B$18:$I$1018,7,0))</f>
        <v/>
      </c>
      <c r="G743" s="57" t="str">
        <f>IF(VLOOKUP(L743,'do 1000 ha'!$B$18:$I$1018,8,0)=0,"",VLOOKUP(L743,'do 1000 ha'!$B$18:$I$1018,8,0))</f>
        <v/>
      </c>
      <c r="H743" s="25"/>
      <c r="I743" s="53" t="str">
        <f>IF('do 1000 ha'!K749='do 1000 ha'!$AR$8,'do 1000 ha'!AF749,"")</f>
        <v/>
      </c>
      <c r="J743" s="7" t="str">
        <f t="shared" si="34"/>
        <v/>
      </c>
      <c r="K743" s="11" t="str">
        <f t="array" ref="K743">IF(OR(I743=$I$13:I742),"",I743)</f>
        <v/>
      </c>
      <c r="L743" s="7" t="str">
        <f t="array" ref="L743">IFERROR(INDEX(K$13:K$1012,SMALL(IF(K$13:K$1012&lt;&gt;"",ROW(K$13:K$1012)-ROW(K$13)+1),ROWS(K$13:$K743))),"")</f>
        <v/>
      </c>
      <c r="M743" s="47" t="e">
        <f t="array" ref="M743">IF(ROWS(M$13:M743)&gt;COUNTA(K$13:K$1012),"",INDEX(K$13:K$1012,SMALL(IF(K$13:K$1012&lt;&gt;"",ROW(K$13:K$1012)-ROW(K$13)+1),ROWS(M$13:M743))))</f>
        <v>#NUM!</v>
      </c>
      <c r="O743" s="7">
        <f t="shared" si="35"/>
        <v>0</v>
      </c>
      <c r="P743" s="7">
        <f t="shared" si="36"/>
        <v>0</v>
      </c>
    </row>
    <row r="744" spans="1:16" x14ac:dyDescent="0.25">
      <c r="A744" s="9">
        <v>732</v>
      </c>
      <c r="B744" s="56" t="str">
        <f>IF(VLOOKUP(L744,'do 1000 ha'!$B$18:$I$1018,2,0)=0,"",VLOOKUP(L744,'do 1000 ha'!$B$18:$I$1018,2,0))</f>
        <v/>
      </c>
      <c r="C744" s="56" t="str">
        <f>IF(VLOOKUP(L744,'do 1000 ha'!$B$18:$I$1018,4,0)=0,"",VLOOKUP(L744,'do 1000 ha'!$B$18:$I$1018,4,0))</f>
        <v/>
      </c>
      <c r="D744" s="56" t="str">
        <f>IF(VLOOKUP(L744,'do 1000 ha'!$B$18:$I$1018,5,0)=0,"",VLOOKUP(L744,'do 1000 ha'!$B$18:$I$1018,5,0))</f>
        <v/>
      </c>
      <c r="E744" s="56" t="str">
        <f>IF(VLOOKUP(L744,'do 1000 ha'!$B$18:$I$1018,6,0)=0,"",VLOOKUP(L744,'do 1000 ha'!$B$18:$I$1018,6,0))</f>
        <v/>
      </c>
      <c r="F744" s="56" t="str">
        <f>IF(VLOOKUP(L744,'do 1000 ha'!$B$18:$I$1018,7,0)=0,"",VLOOKUP(L744,'do 1000 ha'!$B$18:$I$1018,7,0))</f>
        <v/>
      </c>
      <c r="G744" s="57" t="str">
        <f>IF(VLOOKUP(L744,'do 1000 ha'!$B$18:$I$1018,8,0)=0,"",VLOOKUP(L744,'do 1000 ha'!$B$18:$I$1018,8,0))</f>
        <v/>
      </c>
      <c r="H744" s="25"/>
      <c r="I744" s="53" t="str">
        <f>IF('do 1000 ha'!K750='do 1000 ha'!$AR$8,'do 1000 ha'!AF750,"")</f>
        <v/>
      </c>
      <c r="J744" s="7" t="str">
        <f t="shared" si="34"/>
        <v/>
      </c>
      <c r="K744" s="11" t="str">
        <f t="array" ref="K744">IF(OR(I744=$I$13:I743),"",I744)</f>
        <v/>
      </c>
      <c r="L744" s="7" t="str">
        <f t="array" ref="L744">IFERROR(INDEX(K$13:K$1012,SMALL(IF(K$13:K$1012&lt;&gt;"",ROW(K$13:K$1012)-ROW(K$13)+1),ROWS(K$13:$K744))),"")</f>
        <v/>
      </c>
      <c r="M744" s="47" t="e">
        <f t="array" ref="M744">IF(ROWS(M$13:M744)&gt;COUNTA(K$13:K$1012),"",INDEX(K$13:K$1012,SMALL(IF(K$13:K$1012&lt;&gt;"",ROW(K$13:K$1012)-ROW(K$13)+1),ROWS(M$13:M744))))</f>
        <v>#NUM!</v>
      </c>
      <c r="O744" s="7">
        <f t="shared" si="35"/>
        <v>0</v>
      </c>
      <c r="P744" s="7">
        <f t="shared" si="36"/>
        <v>0</v>
      </c>
    </row>
    <row r="745" spans="1:16" x14ac:dyDescent="0.25">
      <c r="A745" s="9">
        <v>733</v>
      </c>
      <c r="B745" s="56" t="str">
        <f>IF(VLOOKUP(L745,'do 1000 ha'!$B$18:$I$1018,2,0)=0,"",VLOOKUP(L745,'do 1000 ha'!$B$18:$I$1018,2,0))</f>
        <v/>
      </c>
      <c r="C745" s="56" t="str">
        <f>IF(VLOOKUP(L745,'do 1000 ha'!$B$18:$I$1018,4,0)=0,"",VLOOKUP(L745,'do 1000 ha'!$B$18:$I$1018,4,0))</f>
        <v/>
      </c>
      <c r="D745" s="56" t="str">
        <f>IF(VLOOKUP(L745,'do 1000 ha'!$B$18:$I$1018,5,0)=0,"",VLOOKUP(L745,'do 1000 ha'!$B$18:$I$1018,5,0))</f>
        <v/>
      </c>
      <c r="E745" s="56" t="str">
        <f>IF(VLOOKUP(L745,'do 1000 ha'!$B$18:$I$1018,6,0)=0,"",VLOOKUP(L745,'do 1000 ha'!$B$18:$I$1018,6,0))</f>
        <v/>
      </c>
      <c r="F745" s="56" t="str">
        <f>IF(VLOOKUP(L745,'do 1000 ha'!$B$18:$I$1018,7,0)=0,"",VLOOKUP(L745,'do 1000 ha'!$B$18:$I$1018,7,0))</f>
        <v/>
      </c>
      <c r="G745" s="57" t="str">
        <f>IF(VLOOKUP(L745,'do 1000 ha'!$B$18:$I$1018,8,0)=0,"",VLOOKUP(L745,'do 1000 ha'!$B$18:$I$1018,8,0))</f>
        <v/>
      </c>
      <c r="H745" s="25"/>
      <c r="I745" s="53" t="str">
        <f>IF('do 1000 ha'!K751='do 1000 ha'!$AR$8,'do 1000 ha'!AF751,"")</f>
        <v/>
      </c>
      <c r="J745" s="7" t="str">
        <f t="shared" si="34"/>
        <v/>
      </c>
      <c r="K745" s="11" t="str">
        <f t="array" ref="K745">IF(OR(I745=$I$13:I744),"",I745)</f>
        <v/>
      </c>
      <c r="L745" s="7" t="str">
        <f t="array" ref="L745">IFERROR(INDEX(K$13:K$1012,SMALL(IF(K$13:K$1012&lt;&gt;"",ROW(K$13:K$1012)-ROW(K$13)+1),ROWS(K$13:$K745))),"")</f>
        <v/>
      </c>
      <c r="M745" s="47" t="e">
        <f t="array" ref="M745">IF(ROWS(M$13:M745)&gt;COUNTA(K$13:K$1012),"",INDEX(K$13:K$1012,SMALL(IF(K$13:K$1012&lt;&gt;"",ROW(K$13:K$1012)-ROW(K$13)+1),ROWS(M$13:M745))))</f>
        <v>#NUM!</v>
      </c>
      <c r="O745" s="7">
        <f t="shared" si="35"/>
        <v>0</v>
      </c>
      <c r="P745" s="7">
        <f t="shared" si="36"/>
        <v>0</v>
      </c>
    </row>
    <row r="746" spans="1:16" x14ac:dyDescent="0.25">
      <c r="A746" s="9">
        <v>734</v>
      </c>
      <c r="B746" s="56" t="str">
        <f>IF(VLOOKUP(L746,'do 1000 ha'!$B$18:$I$1018,2,0)=0,"",VLOOKUP(L746,'do 1000 ha'!$B$18:$I$1018,2,0))</f>
        <v/>
      </c>
      <c r="C746" s="56" t="str">
        <f>IF(VLOOKUP(L746,'do 1000 ha'!$B$18:$I$1018,4,0)=0,"",VLOOKUP(L746,'do 1000 ha'!$B$18:$I$1018,4,0))</f>
        <v/>
      </c>
      <c r="D746" s="56" t="str">
        <f>IF(VLOOKUP(L746,'do 1000 ha'!$B$18:$I$1018,5,0)=0,"",VLOOKUP(L746,'do 1000 ha'!$B$18:$I$1018,5,0))</f>
        <v/>
      </c>
      <c r="E746" s="56" t="str">
        <f>IF(VLOOKUP(L746,'do 1000 ha'!$B$18:$I$1018,6,0)=0,"",VLOOKUP(L746,'do 1000 ha'!$B$18:$I$1018,6,0))</f>
        <v/>
      </c>
      <c r="F746" s="56" t="str">
        <f>IF(VLOOKUP(L746,'do 1000 ha'!$B$18:$I$1018,7,0)=0,"",VLOOKUP(L746,'do 1000 ha'!$B$18:$I$1018,7,0))</f>
        <v/>
      </c>
      <c r="G746" s="57" t="str">
        <f>IF(VLOOKUP(L746,'do 1000 ha'!$B$18:$I$1018,8,0)=0,"",VLOOKUP(L746,'do 1000 ha'!$B$18:$I$1018,8,0))</f>
        <v/>
      </c>
      <c r="H746" s="25"/>
      <c r="I746" s="53" t="str">
        <f>IF('do 1000 ha'!K752='do 1000 ha'!$AR$8,'do 1000 ha'!AF752,"")</f>
        <v/>
      </c>
      <c r="J746" s="7" t="str">
        <f t="shared" si="34"/>
        <v/>
      </c>
      <c r="K746" s="11" t="str">
        <f t="array" ref="K746">IF(OR(I746=$I$13:I745),"",I746)</f>
        <v/>
      </c>
      <c r="L746" s="7" t="str">
        <f t="array" ref="L746">IFERROR(INDEX(K$13:K$1012,SMALL(IF(K$13:K$1012&lt;&gt;"",ROW(K$13:K$1012)-ROW(K$13)+1),ROWS(K$13:$K746))),"")</f>
        <v/>
      </c>
      <c r="M746" s="47" t="e">
        <f t="array" ref="M746">IF(ROWS(M$13:M746)&gt;COUNTA(K$13:K$1012),"",INDEX(K$13:K$1012,SMALL(IF(K$13:K$1012&lt;&gt;"",ROW(K$13:K$1012)-ROW(K$13)+1),ROWS(M$13:M746))))</f>
        <v>#NUM!</v>
      </c>
      <c r="O746" s="7">
        <f t="shared" si="35"/>
        <v>0</v>
      </c>
      <c r="P746" s="7">
        <f t="shared" si="36"/>
        <v>0</v>
      </c>
    </row>
    <row r="747" spans="1:16" x14ac:dyDescent="0.25">
      <c r="A747" s="9">
        <v>735</v>
      </c>
      <c r="B747" s="56" t="str">
        <f>IF(VLOOKUP(L747,'do 1000 ha'!$B$18:$I$1018,2,0)=0,"",VLOOKUP(L747,'do 1000 ha'!$B$18:$I$1018,2,0))</f>
        <v/>
      </c>
      <c r="C747" s="56" t="str">
        <f>IF(VLOOKUP(L747,'do 1000 ha'!$B$18:$I$1018,4,0)=0,"",VLOOKUP(L747,'do 1000 ha'!$B$18:$I$1018,4,0))</f>
        <v/>
      </c>
      <c r="D747" s="56" t="str">
        <f>IF(VLOOKUP(L747,'do 1000 ha'!$B$18:$I$1018,5,0)=0,"",VLOOKUP(L747,'do 1000 ha'!$B$18:$I$1018,5,0))</f>
        <v/>
      </c>
      <c r="E747" s="56" t="str">
        <f>IF(VLOOKUP(L747,'do 1000 ha'!$B$18:$I$1018,6,0)=0,"",VLOOKUP(L747,'do 1000 ha'!$B$18:$I$1018,6,0))</f>
        <v/>
      </c>
      <c r="F747" s="56" t="str">
        <f>IF(VLOOKUP(L747,'do 1000 ha'!$B$18:$I$1018,7,0)=0,"",VLOOKUP(L747,'do 1000 ha'!$B$18:$I$1018,7,0))</f>
        <v/>
      </c>
      <c r="G747" s="57" t="str">
        <f>IF(VLOOKUP(L747,'do 1000 ha'!$B$18:$I$1018,8,0)=0,"",VLOOKUP(L747,'do 1000 ha'!$B$18:$I$1018,8,0))</f>
        <v/>
      </c>
      <c r="H747" s="25"/>
      <c r="I747" s="53" t="str">
        <f>IF('do 1000 ha'!K753='do 1000 ha'!$AR$8,'do 1000 ha'!AF753,"")</f>
        <v/>
      </c>
      <c r="J747" s="7" t="str">
        <f t="shared" si="34"/>
        <v/>
      </c>
      <c r="K747" s="11" t="str">
        <f t="array" ref="K747">IF(OR(I747=$I$13:I746),"",I747)</f>
        <v/>
      </c>
      <c r="L747" s="7" t="str">
        <f t="array" ref="L747">IFERROR(INDEX(K$13:K$1012,SMALL(IF(K$13:K$1012&lt;&gt;"",ROW(K$13:K$1012)-ROW(K$13)+1),ROWS(K$13:$K747))),"")</f>
        <v/>
      </c>
      <c r="M747" s="47" t="e">
        <f t="array" ref="M747">IF(ROWS(M$13:M747)&gt;COUNTA(K$13:K$1012),"",INDEX(K$13:K$1012,SMALL(IF(K$13:K$1012&lt;&gt;"",ROW(K$13:K$1012)-ROW(K$13)+1),ROWS(M$13:M747))))</f>
        <v>#NUM!</v>
      </c>
      <c r="O747" s="7">
        <f t="shared" si="35"/>
        <v>0</v>
      </c>
      <c r="P747" s="7">
        <f t="shared" si="36"/>
        <v>0</v>
      </c>
    </row>
    <row r="748" spans="1:16" x14ac:dyDescent="0.25">
      <c r="A748" s="9">
        <v>736</v>
      </c>
      <c r="B748" s="56" t="str">
        <f>IF(VLOOKUP(L748,'do 1000 ha'!$B$18:$I$1018,2,0)=0,"",VLOOKUP(L748,'do 1000 ha'!$B$18:$I$1018,2,0))</f>
        <v/>
      </c>
      <c r="C748" s="56" t="str">
        <f>IF(VLOOKUP(L748,'do 1000 ha'!$B$18:$I$1018,4,0)=0,"",VLOOKUP(L748,'do 1000 ha'!$B$18:$I$1018,4,0))</f>
        <v/>
      </c>
      <c r="D748" s="56" t="str">
        <f>IF(VLOOKUP(L748,'do 1000 ha'!$B$18:$I$1018,5,0)=0,"",VLOOKUP(L748,'do 1000 ha'!$B$18:$I$1018,5,0))</f>
        <v/>
      </c>
      <c r="E748" s="56" t="str">
        <f>IF(VLOOKUP(L748,'do 1000 ha'!$B$18:$I$1018,6,0)=0,"",VLOOKUP(L748,'do 1000 ha'!$B$18:$I$1018,6,0))</f>
        <v/>
      </c>
      <c r="F748" s="56" t="str">
        <f>IF(VLOOKUP(L748,'do 1000 ha'!$B$18:$I$1018,7,0)=0,"",VLOOKUP(L748,'do 1000 ha'!$B$18:$I$1018,7,0))</f>
        <v/>
      </c>
      <c r="G748" s="57" t="str">
        <f>IF(VLOOKUP(L748,'do 1000 ha'!$B$18:$I$1018,8,0)=0,"",VLOOKUP(L748,'do 1000 ha'!$B$18:$I$1018,8,0))</f>
        <v/>
      </c>
      <c r="H748" s="25"/>
      <c r="I748" s="53" t="str">
        <f>IF('do 1000 ha'!K754='do 1000 ha'!$AR$8,'do 1000 ha'!AF754,"")</f>
        <v/>
      </c>
      <c r="J748" s="7" t="str">
        <f t="shared" si="34"/>
        <v/>
      </c>
      <c r="K748" s="11" t="str">
        <f t="array" ref="K748">IF(OR(I748=$I$13:I747),"",I748)</f>
        <v/>
      </c>
      <c r="L748" s="7" t="str">
        <f t="array" ref="L748">IFERROR(INDEX(K$13:K$1012,SMALL(IF(K$13:K$1012&lt;&gt;"",ROW(K$13:K$1012)-ROW(K$13)+1),ROWS(K$13:$K748))),"")</f>
        <v/>
      </c>
      <c r="M748" s="47" t="e">
        <f t="array" ref="M748">IF(ROWS(M$13:M748)&gt;COUNTA(K$13:K$1012),"",INDEX(K$13:K$1012,SMALL(IF(K$13:K$1012&lt;&gt;"",ROW(K$13:K$1012)-ROW(K$13)+1),ROWS(M$13:M748))))</f>
        <v>#NUM!</v>
      </c>
      <c r="O748" s="7">
        <f t="shared" si="35"/>
        <v>0</v>
      </c>
      <c r="P748" s="7">
        <f t="shared" si="36"/>
        <v>0</v>
      </c>
    </row>
    <row r="749" spans="1:16" x14ac:dyDescent="0.25">
      <c r="A749" s="9">
        <v>737</v>
      </c>
      <c r="B749" s="56" t="str">
        <f>IF(VLOOKUP(L749,'do 1000 ha'!$B$18:$I$1018,2,0)=0,"",VLOOKUP(L749,'do 1000 ha'!$B$18:$I$1018,2,0))</f>
        <v/>
      </c>
      <c r="C749" s="56" t="str">
        <f>IF(VLOOKUP(L749,'do 1000 ha'!$B$18:$I$1018,4,0)=0,"",VLOOKUP(L749,'do 1000 ha'!$B$18:$I$1018,4,0))</f>
        <v/>
      </c>
      <c r="D749" s="56" t="str">
        <f>IF(VLOOKUP(L749,'do 1000 ha'!$B$18:$I$1018,5,0)=0,"",VLOOKUP(L749,'do 1000 ha'!$B$18:$I$1018,5,0))</f>
        <v/>
      </c>
      <c r="E749" s="56" t="str">
        <f>IF(VLOOKUP(L749,'do 1000 ha'!$B$18:$I$1018,6,0)=0,"",VLOOKUP(L749,'do 1000 ha'!$B$18:$I$1018,6,0))</f>
        <v/>
      </c>
      <c r="F749" s="56" t="str">
        <f>IF(VLOOKUP(L749,'do 1000 ha'!$B$18:$I$1018,7,0)=0,"",VLOOKUP(L749,'do 1000 ha'!$B$18:$I$1018,7,0))</f>
        <v/>
      </c>
      <c r="G749" s="57" t="str">
        <f>IF(VLOOKUP(L749,'do 1000 ha'!$B$18:$I$1018,8,0)=0,"",VLOOKUP(L749,'do 1000 ha'!$B$18:$I$1018,8,0))</f>
        <v/>
      </c>
      <c r="H749" s="25"/>
      <c r="I749" s="53" t="str">
        <f>IF('do 1000 ha'!K755='do 1000 ha'!$AR$8,'do 1000 ha'!AF755,"")</f>
        <v/>
      </c>
      <c r="J749" s="7" t="str">
        <f t="shared" si="34"/>
        <v/>
      </c>
      <c r="K749" s="11" t="str">
        <f t="array" ref="K749">IF(OR(I749=$I$13:I748),"",I749)</f>
        <v/>
      </c>
      <c r="L749" s="7" t="str">
        <f t="array" ref="L749">IFERROR(INDEX(K$13:K$1012,SMALL(IF(K$13:K$1012&lt;&gt;"",ROW(K$13:K$1012)-ROW(K$13)+1),ROWS(K$13:$K749))),"")</f>
        <v/>
      </c>
      <c r="M749" s="47" t="e">
        <f t="array" ref="M749">IF(ROWS(M$13:M749)&gt;COUNTA(K$13:K$1012),"",INDEX(K$13:K$1012,SMALL(IF(K$13:K$1012&lt;&gt;"",ROW(K$13:K$1012)-ROW(K$13)+1),ROWS(M$13:M749))))</f>
        <v>#NUM!</v>
      </c>
      <c r="O749" s="7">
        <f t="shared" si="35"/>
        <v>0</v>
      </c>
      <c r="P749" s="7">
        <f t="shared" si="36"/>
        <v>0</v>
      </c>
    </row>
    <row r="750" spans="1:16" x14ac:dyDescent="0.25">
      <c r="A750" s="9">
        <v>738</v>
      </c>
      <c r="B750" s="56" t="str">
        <f>IF(VLOOKUP(L750,'do 1000 ha'!$B$18:$I$1018,2,0)=0,"",VLOOKUP(L750,'do 1000 ha'!$B$18:$I$1018,2,0))</f>
        <v/>
      </c>
      <c r="C750" s="56" t="str">
        <f>IF(VLOOKUP(L750,'do 1000 ha'!$B$18:$I$1018,4,0)=0,"",VLOOKUP(L750,'do 1000 ha'!$B$18:$I$1018,4,0))</f>
        <v/>
      </c>
      <c r="D750" s="56" t="str">
        <f>IF(VLOOKUP(L750,'do 1000 ha'!$B$18:$I$1018,5,0)=0,"",VLOOKUP(L750,'do 1000 ha'!$B$18:$I$1018,5,0))</f>
        <v/>
      </c>
      <c r="E750" s="56" t="str">
        <f>IF(VLOOKUP(L750,'do 1000 ha'!$B$18:$I$1018,6,0)=0,"",VLOOKUP(L750,'do 1000 ha'!$B$18:$I$1018,6,0))</f>
        <v/>
      </c>
      <c r="F750" s="56" t="str">
        <f>IF(VLOOKUP(L750,'do 1000 ha'!$B$18:$I$1018,7,0)=0,"",VLOOKUP(L750,'do 1000 ha'!$B$18:$I$1018,7,0))</f>
        <v/>
      </c>
      <c r="G750" s="57" t="str">
        <f>IF(VLOOKUP(L750,'do 1000 ha'!$B$18:$I$1018,8,0)=0,"",VLOOKUP(L750,'do 1000 ha'!$B$18:$I$1018,8,0))</f>
        <v/>
      </c>
      <c r="H750" s="25"/>
      <c r="I750" s="53" t="str">
        <f>IF('do 1000 ha'!K756='do 1000 ha'!$AR$8,'do 1000 ha'!AF756,"")</f>
        <v/>
      </c>
      <c r="J750" s="7" t="str">
        <f t="shared" si="34"/>
        <v/>
      </c>
      <c r="K750" s="11" t="str">
        <f t="array" ref="K750">IF(OR(I750=$I$13:I749),"",I750)</f>
        <v/>
      </c>
      <c r="L750" s="7" t="str">
        <f t="array" ref="L750">IFERROR(INDEX(K$13:K$1012,SMALL(IF(K$13:K$1012&lt;&gt;"",ROW(K$13:K$1012)-ROW(K$13)+1),ROWS(K$13:$K750))),"")</f>
        <v/>
      </c>
      <c r="M750" s="47" t="e">
        <f t="array" ref="M750">IF(ROWS(M$13:M750)&gt;COUNTA(K$13:K$1012),"",INDEX(K$13:K$1012,SMALL(IF(K$13:K$1012&lt;&gt;"",ROW(K$13:K$1012)-ROW(K$13)+1),ROWS(M$13:M750))))</f>
        <v>#NUM!</v>
      </c>
      <c r="O750" s="7">
        <f t="shared" si="35"/>
        <v>0</v>
      </c>
      <c r="P750" s="7">
        <f t="shared" si="36"/>
        <v>0</v>
      </c>
    </row>
    <row r="751" spans="1:16" x14ac:dyDescent="0.25">
      <c r="A751" s="9">
        <v>739</v>
      </c>
      <c r="B751" s="56" t="str">
        <f>IF(VLOOKUP(L751,'do 1000 ha'!$B$18:$I$1018,2,0)=0,"",VLOOKUP(L751,'do 1000 ha'!$B$18:$I$1018,2,0))</f>
        <v/>
      </c>
      <c r="C751" s="56" t="str">
        <f>IF(VLOOKUP(L751,'do 1000 ha'!$B$18:$I$1018,4,0)=0,"",VLOOKUP(L751,'do 1000 ha'!$B$18:$I$1018,4,0))</f>
        <v/>
      </c>
      <c r="D751" s="56" t="str">
        <f>IF(VLOOKUP(L751,'do 1000 ha'!$B$18:$I$1018,5,0)=0,"",VLOOKUP(L751,'do 1000 ha'!$B$18:$I$1018,5,0))</f>
        <v/>
      </c>
      <c r="E751" s="56" t="str">
        <f>IF(VLOOKUP(L751,'do 1000 ha'!$B$18:$I$1018,6,0)=0,"",VLOOKUP(L751,'do 1000 ha'!$B$18:$I$1018,6,0))</f>
        <v/>
      </c>
      <c r="F751" s="56" t="str">
        <f>IF(VLOOKUP(L751,'do 1000 ha'!$B$18:$I$1018,7,0)=0,"",VLOOKUP(L751,'do 1000 ha'!$B$18:$I$1018,7,0))</f>
        <v/>
      </c>
      <c r="G751" s="57" t="str">
        <f>IF(VLOOKUP(L751,'do 1000 ha'!$B$18:$I$1018,8,0)=0,"",VLOOKUP(L751,'do 1000 ha'!$B$18:$I$1018,8,0))</f>
        <v/>
      </c>
      <c r="H751" s="25"/>
      <c r="I751" s="53" t="str">
        <f>IF('do 1000 ha'!K757='do 1000 ha'!$AR$8,'do 1000 ha'!AF757,"")</f>
        <v/>
      </c>
      <c r="J751" s="7" t="str">
        <f t="shared" si="34"/>
        <v/>
      </c>
      <c r="K751" s="11" t="str">
        <f t="array" ref="K751">IF(OR(I751=$I$13:I750),"",I751)</f>
        <v/>
      </c>
      <c r="L751" s="7" t="str">
        <f t="array" ref="L751">IFERROR(INDEX(K$13:K$1012,SMALL(IF(K$13:K$1012&lt;&gt;"",ROW(K$13:K$1012)-ROW(K$13)+1),ROWS(K$13:$K751))),"")</f>
        <v/>
      </c>
      <c r="M751" s="47" t="e">
        <f t="array" ref="M751">IF(ROWS(M$13:M751)&gt;COUNTA(K$13:K$1012),"",INDEX(K$13:K$1012,SMALL(IF(K$13:K$1012&lt;&gt;"",ROW(K$13:K$1012)-ROW(K$13)+1),ROWS(M$13:M751))))</f>
        <v>#NUM!</v>
      </c>
      <c r="O751" s="7">
        <f t="shared" si="35"/>
        <v>0</v>
      </c>
      <c r="P751" s="7">
        <f t="shared" si="36"/>
        <v>0</v>
      </c>
    </row>
    <row r="752" spans="1:16" x14ac:dyDescent="0.25">
      <c r="A752" s="9">
        <v>740</v>
      </c>
      <c r="B752" s="56" t="str">
        <f>IF(VLOOKUP(L752,'do 1000 ha'!$B$18:$I$1018,2,0)=0,"",VLOOKUP(L752,'do 1000 ha'!$B$18:$I$1018,2,0))</f>
        <v/>
      </c>
      <c r="C752" s="56" t="str">
        <f>IF(VLOOKUP(L752,'do 1000 ha'!$B$18:$I$1018,4,0)=0,"",VLOOKUP(L752,'do 1000 ha'!$B$18:$I$1018,4,0))</f>
        <v/>
      </c>
      <c r="D752" s="56" t="str">
        <f>IF(VLOOKUP(L752,'do 1000 ha'!$B$18:$I$1018,5,0)=0,"",VLOOKUP(L752,'do 1000 ha'!$B$18:$I$1018,5,0))</f>
        <v/>
      </c>
      <c r="E752" s="56" t="str">
        <f>IF(VLOOKUP(L752,'do 1000 ha'!$B$18:$I$1018,6,0)=0,"",VLOOKUP(L752,'do 1000 ha'!$B$18:$I$1018,6,0))</f>
        <v/>
      </c>
      <c r="F752" s="56" t="str">
        <f>IF(VLOOKUP(L752,'do 1000 ha'!$B$18:$I$1018,7,0)=0,"",VLOOKUP(L752,'do 1000 ha'!$B$18:$I$1018,7,0))</f>
        <v/>
      </c>
      <c r="G752" s="57" t="str">
        <f>IF(VLOOKUP(L752,'do 1000 ha'!$B$18:$I$1018,8,0)=0,"",VLOOKUP(L752,'do 1000 ha'!$B$18:$I$1018,8,0))</f>
        <v/>
      </c>
      <c r="H752" s="25"/>
      <c r="I752" s="53" t="str">
        <f>IF('do 1000 ha'!K758='do 1000 ha'!$AR$8,'do 1000 ha'!AF758,"")</f>
        <v/>
      </c>
      <c r="J752" s="7" t="str">
        <f t="shared" si="34"/>
        <v/>
      </c>
      <c r="K752" s="11" t="str">
        <f t="array" ref="K752">IF(OR(I752=$I$13:I751),"",I752)</f>
        <v/>
      </c>
      <c r="L752" s="7" t="str">
        <f t="array" ref="L752">IFERROR(INDEX(K$13:K$1012,SMALL(IF(K$13:K$1012&lt;&gt;"",ROW(K$13:K$1012)-ROW(K$13)+1),ROWS(K$13:$K752))),"")</f>
        <v/>
      </c>
      <c r="M752" s="47" t="e">
        <f t="array" ref="M752">IF(ROWS(M$13:M752)&gt;COUNTA(K$13:K$1012),"",INDEX(K$13:K$1012,SMALL(IF(K$13:K$1012&lt;&gt;"",ROW(K$13:K$1012)-ROW(K$13)+1),ROWS(M$13:M752))))</f>
        <v>#NUM!</v>
      </c>
      <c r="O752" s="7">
        <f t="shared" si="35"/>
        <v>0</v>
      </c>
      <c r="P752" s="7">
        <f t="shared" si="36"/>
        <v>0</v>
      </c>
    </row>
    <row r="753" spans="1:16" x14ac:dyDescent="0.25">
      <c r="A753" s="9">
        <v>741</v>
      </c>
      <c r="B753" s="56" t="str">
        <f>IF(VLOOKUP(L753,'do 1000 ha'!$B$18:$I$1018,2,0)=0,"",VLOOKUP(L753,'do 1000 ha'!$B$18:$I$1018,2,0))</f>
        <v/>
      </c>
      <c r="C753" s="56" t="str">
        <f>IF(VLOOKUP(L753,'do 1000 ha'!$B$18:$I$1018,4,0)=0,"",VLOOKUP(L753,'do 1000 ha'!$B$18:$I$1018,4,0))</f>
        <v/>
      </c>
      <c r="D753" s="56" t="str">
        <f>IF(VLOOKUP(L753,'do 1000 ha'!$B$18:$I$1018,5,0)=0,"",VLOOKUP(L753,'do 1000 ha'!$B$18:$I$1018,5,0))</f>
        <v/>
      </c>
      <c r="E753" s="56" t="str">
        <f>IF(VLOOKUP(L753,'do 1000 ha'!$B$18:$I$1018,6,0)=0,"",VLOOKUP(L753,'do 1000 ha'!$B$18:$I$1018,6,0))</f>
        <v/>
      </c>
      <c r="F753" s="56" t="str">
        <f>IF(VLOOKUP(L753,'do 1000 ha'!$B$18:$I$1018,7,0)=0,"",VLOOKUP(L753,'do 1000 ha'!$B$18:$I$1018,7,0))</f>
        <v/>
      </c>
      <c r="G753" s="57" t="str">
        <f>IF(VLOOKUP(L753,'do 1000 ha'!$B$18:$I$1018,8,0)=0,"",VLOOKUP(L753,'do 1000 ha'!$B$18:$I$1018,8,0))</f>
        <v/>
      </c>
      <c r="H753" s="25"/>
      <c r="I753" s="53" t="str">
        <f>IF('do 1000 ha'!K759='do 1000 ha'!$AR$8,'do 1000 ha'!AF759,"")</f>
        <v/>
      </c>
      <c r="J753" s="7" t="str">
        <f t="shared" si="34"/>
        <v/>
      </c>
      <c r="K753" s="11" t="str">
        <f t="array" ref="K753">IF(OR(I753=$I$13:I752),"",I753)</f>
        <v/>
      </c>
      <c r="L753" s="7" t="str">
        <f t="array" ref="L753">IFERROR(INDEX(K$13:K$1012,SMALL(IF(K$13:K$1012&lt;&gt;"",ROW(K$13:K$1012)-ROW(K$13)+1),ROWS(K$13:$K753))),"")</f>
        <v/>
      </c>
      <c r="M753" s="47" t="e">
        <f t="array" ref="M753">IF(ROWS(M$13:M753)&gt;COUNTA(K$13:K$1012),"",INDEX(K$13:K$1012,SMALL(IF(K$13:K$1012&lt;&gt;"",ROW(K$13:K$1012)-ROW(K$13)+1),ROWS(M$13:M753))))</f>
        <v>#NUM!</v>
      </c>
      <c r="O753" s="7">
        <f t="shared" si="35"/>
        <v>0</v>
      </c>
      <c r="P753" s="7">
        <f t="shared" si="36"/>
        <v>0</v>
      </c>
    </row>
    <row r="754" spans="1:16" x14ac:dyDescent="0.25">
      <c r="A754" s="9">
        <v>742</v>
      </c>
      <c r="B754" s="56" t="str">
        <f>IF(VLOOKUP(L754,'do 1000 ha'!$B$18:$I$1018,2,0)=0,"",VLOOKUP(L754,'do 1000 ha'!$B$18:$I$1018,2,0))</f>
        <v/>
      </c>
      <c r="C754" s="56" t="str">
        <f>IF(VLOOKUP(L754,'do 1000 ha'!$B$18:$I$1018,4,0)=0,"",VLOOKUP(L754,'do 1000 ha'!$B$18:$I$1018,4,0))</f>
        <v/>
      </c>
      <c r="D754" s="56" t="str">
        <f>IF(VLOOKUP(L754,'do 1000 ha'!$B$18:$I$1018,5,0)=0,"",VLOOKUP(L754,'do 1000 ha'!$B$18:$I$1018,5,0))</f>
        <v/>
      </c>
      <c r="E754" s="56" t="str">
        <f>IF(VLOOKUP(L754,'do 1000 ha'!$B$18:$I$1018,6,0)=0,"",VLOOKUP(L754,'do 1000 ha'!$B$18:$I$1018,6,0))</f>
        <v/>
      </c>
      <c r="F754" s="56" t="str">
        <f>IF(VLOOKUP(L754,'do 1000 ha'!$B$18:$I$1018,7,0)=0,"",VLOOKUP(L754,'do 1000 ha'!$B$18:$I$1018,7,0))</f>
        <v/>
      </c>
      <c r="G754" s="57" t="str">
        <f>IF(VLOOKUP(L754,'do 1000 ha'!$B$18:$I$1018,8,0)=0,"",VLOOKUP(L754,'do 1000 ha'!$B$18:$I$1018,8,0))</f>
        <v/>
      </c>
      <c r="H754" s="25"/>
      <c r="I754" s="53" t="str">
        <f>IF('do 1000 ha'!K760='do 1000 ha'!$AR$8,'do 1000 ha'!AF760,"")</f>
        <v/>
      </c>
      <c r="J754" s="7" t="str">
        <f t="shared" si="34"/>
        <v/>
      </c>
      <c r="K754" s="11" t="str">
        <f t="array" ref="K754">IF(OR(I754=$I$13:I753),"",I754)</f>
        <v/>
      </c>
      <c r="L754" s="7" t="str">
        <f t="array" ref="L754">IFERROR(INDEX(K$13:K$1012,SMALL(IF(K$13:K$1012&lt;&gt;"",ROW(K$13:K$1012)-ROW(K$13)+1),ROWS(K$13:$K754))),"")</f>
        <v/>
      </c>
      <c r="M754" s="47" t="e">
        <f t="array" ref="M754">IF(ROWS(M$13:M754)&gt;COUNTA(K$13:K$1012),"",INDEX(K$13:K$1012,SMALL(IF(K$13:K$1012&lt;&gt;"",ROW(K$13:K$1012)-ROW(K$13)+1),ROWS(M$13:M754))))</f>
        <v>#NUM!</v>
      </c>
      <c r="O754" s="7">
        <f t="shared" si="35"/>
        <v>0</v>
      </c>
      <c r="P754" s="7">
        <f t="shared" si="36"/>
        <v>0</v>
      </c>
    </row>
    <row r="755" spans="1:16" x14ac:dyDescent="0.25">
      <c r="A755" s="9">
        <v>743</v>
      </c>
      <c r="B755" s="56" t="str">
        <f>IF(VLOOKUP(L755,'do 1000 ha'!$B$18:$I$1018,2,0)=0,"",VLOOKUP(L755,'do 1000 ha'!$B$18:$I$1018,2,0))</f>
        <v/>
      </c>
      <c r="C755" s="56" t="str">
        <f>IF(VLOOKUP(L755,'do 1000 ha'!$B$18:$I$1018,4,0)=0,"",VLOOKUP(L755,'do 1000 ha'!$B$18:$I$1018,4,0))</f>
        <v/>
      </c>
      <c r="D755" s="56" t="str">
        <f>IF(VLOOKUP(L755,'do 1000 ha'!$B$18:$I$1018,5,0)=0,"",VLOOKUP(L755,'do 1000 ha'!$B$18:$I$1018,5,0))</f>
        <v/>
      </c>
      <c r="E755" s="56" t="str">
        <f>IF(VLOOKUP(L755,'do 1000 ha'!$B$18:$I$1018,6,0)=0,"",VLOOKUP(L755,'do 1000 ha'!$B$18:$I$1018,6,0))</f>
        <v/>
      </c>
      <c r="F755" s="56" t="str">
        <f>IF(VLOOKUP(L755,'do 1000 ha'!$B$18:$I$1018,7,0)=0,"",VLOOKUP(L755,'do 1000 ha'!$B$18:$I$1018,7,0))</f>
        <v/>
      </c>
      <c r="G755" s="57" t="str">
        <f>IF(VLOOKUP(L755,'do 1000 ha'!$B$18:$I$1018,8,0)=0,"",VLOOKUP(L755,'do 1000 ha'!$B$18:$I$1018,8,0))</f>
        <v/>
      </c>
      <c r="H755" s="25"/>
      <c r="I755" s="53" t="str">
        <f>IF('do 1000 ha'!K761='do 1000 ha'!$AR$8,'do 1000 ha'!AF761,"")</f>
        <v/>
      </c>
      <c r="J755" s="7" t="str">
        <f t="shared" si="34"/>
        <v/>
      </c>
      <c r="K755" s="11" t="str">
        <f t="array" ref="K755">IF(OR(I755=$I$13:I754),"",I755)</f>
        <v/>
      </c>
      <c r="L755" s="7" t="str">
        <f t="array" ref="L755">IFERROR(INDEX(K$13:K$1012,SMALL(IF(K$13:K$1012&lt;&gt;"",ROW(K$13:K$1012)-ROW(K$13)+1),ROWS(K$13:$K755))),"")</f>
        <v/>
      </c>
      <c r="M755" s="47" t="e">
        <f t="array" ref="M755">IF(ROWS(M$13:M755)&gt;COUNTA(K$13:K$1012),"",INDEX(K$13:K$1012,SMALL(IF(K$13:K$1012&lt;&gt;"",ROW(K$13:K$1012)-ROW(K$13)+1),ROWS(M$13:M755))))</f>
        <v>#NUM!</v>
      </c>
      <c r="O755" s="7">
        <f t="shared" si="35"/>
        <v>0</v>
      </c>
      <c r="P755" s="7">
        <f t="shared" si="36"/>
        <v>0</v>
      </c>
    </row>
    <row r="756" spans="1:16" x14ac:dyDescent="0.25">
      <c r="A756" s="9">
        <v>744</v>
      </c>
      <c r="B756" s="56" t="str">
        <f>IF(VLOOKUP(L756,'do 1000 ha'!$B$18:$I$1018,2,0)=0,"",VLOOKUP(L756,'do 1000 ha'!$B$18:$I$1018,2,0))</f>
        <v/>
      </c>
      <c r="C756" s="56" t="str">
        <f>IF(VLOOKUP(L756,'do 1000 ha'!$B$18:$I$1018,4,0)=0,"",VLOOKUP(L756,'do 1000 ha'!$B$18:$I$1018,4,0))</f>
        <v/>
      </c>
      <c r="D756" s="56" t="str">
        <f>IF(VLOOKUP(L756,'do 1000 ha'!$B$18:$I$1018,5,0)=0,"",VLOOKUP(L756,'do 1000 ha'!$B$18:$I$1018,5,0))</f>
        <v/>
      </c>
      <c r="E756" s="56" t="str">
        <f>IF(VLOOKUP(L756,'do 1000 ha'!$B$18:$I$1018,6,0)=0,"",VLOOKUP(L756,'do 1000 ha'!$B$18:$I$1018,6,0))</f>
        <v/>
      </c>
      <c r="F756" s="56" t="str">
        <f>IF(VLOOKUP(L756,'do 1000 ha'!$B$18:$I$1018,7,0)=0,"",VLOOKUP(L756,'do 1000 ha'!$B$18:$I$1018,7,0))</f>
        <v/>
      </c>
      <c r="G756" s="57" t="str">
        <f>IF(VLOOKUP(L756,'do 1000 ha'!$B$18:$I$1018,8,0)=0,"",VLOOKUP(L756,'do 1000 ha'!$B$18:$I$1018,8,0))</f>
        <v/>
      </c>
      <c r="H756" s="25"/>
      <c r="I756" s="53" t="str">
        <f>IF('do 1000 ha'!K762='do 1000 ha'!$AR$8,'do 1000 ha'!AF762,"")</f>
        <v/>
      </c>
      <c r="J756" s="7" t="str">
        <f t="shared" si="34"/>
        <v/>
      </c>
      <c r="K756" s="11" t="str">
        <f t="array" ref="K756">IF(OR(I756=$I$13:I755),"",I756)</f>
        <v/>
      </c>
      <c r="L756" s="7" t="str">
        <f t="array" ref="L756">IFERROR(INDEX(K$13:K$1012,SMALL(IF(K$13:K$1012&lt;&gt;"",ROW(K$13:K$1012)-ROW(K$13)+1),ROWS(K$13:$K756))),"")</f>
        <v/>
      </c>
      <c r="M756" s="47" t="e">
        <f t="array" ref="M756">IF(ROWS(M$13:M756)&gt;COUNTA(K$13:K$1012),"",INDEX(K$13:K$1012,SMALL(IF(K$13:K$1012&lt;&gt;"",ROW(K$13:K$1012)-ROW(K$13)+1),ROWS(M$13:M756))))</f>
        <v>#NUM!</v>
      </c>
      <c r="O756" s="7">
        <f t="shared" si="35"/>
        <v>0</v>
      </c>
      <c r="P756" s="7">
        <f t="shared" si="36"/>
        <v>0</v>
      </c>
    </row>
    <row r="757" spans="1:16" x14ac:dyDescent="0.25">
      <c r="A757" s="9">
        <v>745</v>
      </c>
      <c r="B757" s="56" t="str">
        <f>IF(VLOOKUP(L757,'do 1000 ha'!$B$18:$I$1018,2,0)=0,"",VLOOKUP(L757,'do 1000 ha'!$B$18:$I$1018,2,0))</f>
        <v/>
      </c>
      <c r="C757" s="56" t="str">
        <f>IF(VLOOKUP(L757,'do 1000 ha'!$B$18:$I$1018,4,0)=0,"",VLOOKUP(L757,'do 1000 ha'!$B$18:$I$1018,4,0))</f>
        <v/>
      </c>
      <c r="D757" s="56" t="str">
        <f>IF(VLOOKUP(L757,'do 1000 ha'!$B$18:$I$1018,5,0)=0,"",VLOOKUP(L757,'do 1000 ha'!$B$18:$I$1018,5,0))</f>
        <v/>
      </c>
      <c r="E757" s="56" t="str">
        <f>IF(VLOOKUP(L757,'do 1000 ha'!$B$18:$I$1018,6,0)=0,"",VLOOKUP(L757,'do 1000 ha'!$B$18:$I$1018,6,0))</f>
        <v/>
      </c>
      <c r="F757" s="56" t="str">
        <f>IF(VLOOKUP(L757,'do 1000 ha'!$B$18:$I$1018,7,0)=0,"",VLOOKUP(L757,'do 1000 ha'!$B$18:$I$1018,7,0))</f>
        <v/>
      </c>
      <c r="G757" s="57" t="str">
        <f>IF(VLOOKUP(L757,'do 1000 ha'!$B$18:$I$1018,8,0)=0,"",VLOOKUP(L757,'do 1000 ha'!$B$18:$I$1018,8,0))</f>
        <v/>
      </c>
      <c r="H757" s="25"/>
      <c r="I757" s="53" t="str">
        <f>IF('do 1000 ha'!K763='do 1000 ha'!$AR$8,'do 1000 ha'!AF763,"")</f>
        <v/>
      </c>
      <c r="J757" s="7" t="str">
        <f t="shared" si="34"/>
        <v/>
      </c>
      <c r="K757" s="11" t="str">
        <f t="array" ref="K757">IF(OR(I757=$I$13:I756),"",I757)</f>
        <v/>
      </c>
      <c r="L757" s="7" t="str">
        <f t="array" ref="L757">IFERROR(INDEX(K$13:K$1012,SMALL(IF(K$13:K$1012&lt;&gt;"",ROW(K$13:K$1012)-ROW(K$13)+1),ROWS(K$13:$K757))),"")</f>
        <v/>
      </c>
      <c r="M757" s="47" t="e">
        <f t="array" ref="M757">IF(ROWS(M$13:M757)&gt;COUNTA(K$13:K$1012),"",INDEX(K$13:K$1012,SMALL(IF(K$13:K$1012&lt;&gt;"",ROW(K$13:K$1012)-ROW(K$13)+1),ROWS(M$13:M757))))</f>
        <v>#NUM!</v>
      </c>
      <c r="O757" s="7">
        <f t="shared" si="35"/>
        <v>0</v>
      </c>
      <c r="P757" s="7">
        <f t="shared" si="36"/>
        <v>0</v>
      </c>
    </row>
    <row r="758" spans="1:16" x14ac:dyDescent="0.25">
      <c r="A758" s="9">
        <v>746</v>
      </c>
      <c r="B758" s="56" t="str">
        <f>IF(VLOOKUP(L758,'do 1000 ha'!$B$18:$I$1018,2,0)=0,"",VLOOKUP(L758,'do 1000 ha'!$B$18:$I$1018,2,0))</f>
        <v/>
      </c>
      <c r="C758" s="56" t="str">
        <f>IF(VLOOKUP(L758,'do 1000 ha'!$B$18:$I$1018,4,0)=0,"",VLOOKUP(L758,'do 1000 ha'!$B$18:$I$1018,4,0))</f>
        <v/>
      </c>
      <c r="D758" s="56" t="str">
        <f>IF(VLOOKUP(L758,'do 1000 ha'!$B$18:$I$1018,5,0)=0,"",VLOOKUP(L758,'do 1000 ha'!$B$18:$I$1018,5,0))</f>
        <v/>
      </c>
      <c r="E758" s="56" t="str">
        <f>IF(VLOOKUP(L758,'do 1000 ha'!$B$18:$I$1018,6,0)=0,"",VLOOKUP(L758,'do 1000 ha'!$B$18:$I$1018,6,0))</f>
        <v/>
      </c>
      <c r="F758" s="56" t="str">
        <f>IF(VLOOKUP(L758,'do 1000 ha'!$B$18:$I$1018,7,0)=0,"",VLOOKUP(L758,'do 1000 ha'!$B$18:$I$1018,7,0))</f>
        <v/>
      </c>
      <c r="G758" s="57" t="str">
        <f>IF(VLOOKUP(L758,'do 1000 ha'!$B$18:$I$1018,8,0)=0,"",VLOOKUP(L758,'do 1000 ha'!$B$18:$I$1018,8,0))</f>
        <v/>
      </c>
      <c r="H758" s="25"/>
      <c r="I758" s="53" t="str">
        <f>IF('do 1000 ha'!K764='do 1000 ha'!$AR$8,'do 1000 ha'!AF764,"")</f>
        <v/>
      </c>
      <c r="J758" s="7" t="str">
        <f t="shared" si="34"/>
        <v/>
      </c>
      <c r="K758" s="11" t="str">
        <f t="array" ref="K758">IF(OR(I758=$I$13:I757),"",I758)</f>
        <v/>
      </c>
      <c r="L758" s="7" t="str">
        <f t="array" ref="L758">IFERROR(INDEX(K$13:K$1012,SMALL(IF(K$13:K$1012&lt;&gt;"",ROW(K$13:K$1012)-ROW(K$13)+1),ROWS(K$13:$K758))),"")</f>
        <v/>
      </c>
      <c r="M758" s="47" t="e">
        <f t="array" ref="M758">IF(ROWS(M$13:M758)&gt;COUNTA(K$13:K$1012),"",INDEX(K$13:K$1012,SMALL(IF(K$13:K$1012&lt;&gt;"",ROW(K$13:K$1012)-ROW(K$13)+1),ROWS(M$13:M758))))</f>
        <v>#NUM!</v>
      </c>
      <c r="O758" s="7">
        <f t="shared" si="35"/>
        <v>0</v>
      </c>
      <c r="P758" s="7">
        <f t="shared" si="36"/>
        <v>0</v>
      </c>
    </row>
    <row r="759" spans="1:16" x14ac:dyDescent="0.25">
      <c r="A759" s="9">
        <v>747</v>
      </c>
      <c r="B759" s="56" t="str">
        <f>IF(VLOOKUP(L759,'do 1000 ha'!$B$18:$I$1018,2,0)=0,"",VLOOKUP(L759,'do 1000 ha'!$B$18:$I$1018,2,0))</f>
        <v/>
      </c>
      <c r="C759" s="56" t="str">
        <f>IF(VLOOKUP(L759,'do 1000 ha'!$B$18:$I$1018,4,0)=0,"",VLOOKUP(L759,'do 1000 ha'!$B$18:$I$1018,4,0))</f>
        <v/>
      </c>
      <c r="D759" s="56" t="str">
        <f>IF(VLOOKUP(L759,'do 1000 ha'!$B$18:$I$1018,5,0)=0,"",VLOOKUP(L759,'do 1000 ha'!$B$18:$I$1018,5,0))</f>
        <v/>
      </c>
      <c r="E759" s="56" t="str">
        <f>IF(VLOOKUP(L759,'do 1000 ha'!$B$18:$I$1018,6,0)=0,"",VLOOKUP(L759,'do 1000 ha'!$B$18:$I$1018,6,0))</f>
        <v/>
      </c>
      <c r="F759" s="56" t="str">
        <f>IF(VLOOKUP(L759,'do 1000 ha'!$B$18:$I$1018,7,0)=0,"",VLOOKUP(L759,'do 1000 ha'!$B$18:$I$1018,7,0))</f>
        <v/>
      </c>
      <c r="G759" s="57" t="str">
        <f>IF(VLOOKUP(L759,'do 1000 ha'!$B$18:$I$1018,8,0)=0,"",VLOOKUP(L759,'do 1000 ha'!$B$18:$I$1018,8,0))</f>
        <v/>
      </c>
      <c r="H759" s="25"/>
      <c r="I759" s="53" t="str">
        <f>IF('do 1000 ha'!K765='do 1000 ha'!$AR$8,'do 1000 ha'!AF765,"")</f>
        <v/>
      </c>
      <c r="J759" s="7" t="str">
        <f t="shared" si="34"/>
        <v/>
      </c>
      <c r="K759" s="11" t="str">
        <f t="array" ref="K759">IF(OR(I759=$I$13:I758),"",I759)</f>
        <v/>
      </c>
      <c r="L759" s="7" t="str">
        <f t="array" ref="L759">IFERROR(INDEX(K$13:K$1012,SMALL(IF(K$13:K$1012&lt;&gt;"",ROW(K$13:K$1012)-ROW(K$13)+1),ROWS(K$13:$K759))),"")</f>
        <v/>
      </c>
      <c r="M759" s="47" t="e">
        <f t="array" ref="M759">IF(ROWS(M$13:M759)&gt;COUNTA(K$13:K$1012),"",INDEX(K$13:K$1012,SMALL(IF(K$13:K$1012&lt;&gt;"",ROW(K$13:K$1012)-ROW(K$13)+1),ROWS(M$13:M759))))</f>
        <v>#NUM!</v>
      </c>
      <c r="O759" s="7">
        <f t="shared" si="35"/>
        <v>0</v>
      </c>
      <c r="P759" s="7">
        <f t="shared" si="36"/>
        <v>0</v>
      </c>
    </row>
    <row r="760" spans="1:16" x14ac:dyDescent="0.25">
      <c r="A760" s="9">
        <v>748</v>
      </c>
      <c r="B760" s="56" t="str">
        <f>IF(VLOOKUP(L760,'do 1000 ha'!$B$18:$I$1018,2,0)=0,"",VLOOKUP(L760,'do 1000 ha'!$B$18:$I$1018,2,0))</f>
        <v/>
      </c>
      <c r="C760" s="56" t="str">
        <f>IF(VLOOKUP(L760,'do 1000 ha'!$B$18:$I$1018,4,0)=0,"",VLOOKUP(L760,'do 1000 ha'!$B$18:$I$1018,4,0))</f>
        <v/>
      </c>
      <c r="D760" s="56" t="str">
        <f>IF(VLOOKUP(L760,'do 1000 ha'!$B$18:$I$1018,5,0)=0,"",VLOOKUP(L760,'do 1000 ha'!$B$18:$I$1018,5,0))</f>
        <v/>
      </c>
      <c r="E760" s="56" t="str">
        <f>IF(VLOOKUP(L760,'do 1000 ha'!$B$18:$I$1018,6,0)=0,"",VLOOKUP(L760,'do 1000 ha'!$B$18:$I$1018,6,0))</f>
        <v/>
      </c>
      <c r="F760" s="56" t="str">
        <f>IF(VLOOKUP(L760,'do 1000 ha'!$B$18:$I$1018,7,0)=0,"",VLOOKUP(L760,'do 1000 ha'!$B$18:$I$1018,7,0))</f>
        <v/>
      </c>
      <c r="G760" s="57" t="str">
        <f>IF(VLOOKUP(L760,'do 1000 ha'!$B$18:$I$1018,8,0)=0,"",VLOOKUP(L760,'do 1000 ha'!$B$18:$I$1018,8,0))</f>
        <v/>
      </c>
      <c r="H760" s="25"/>
      <c r="I760" s="53" t="str">
        <f>IF('do 1000 ha'!K766='do 1000 ha'!$AR$8,'do 1000 ha'!AF766,"")</f>
        <v/>
      </c>
      <c r="J760" s="7" t="str">
        <f t="shared" si="34"/>
        <v/>
      </c>
      <c r="K760" s="11" t="str">
        <f t="array" ref="K760">IF(OR(I760=$I$13:I759),"",I760)</f>
        <v/>
      </c>
      <c r="L760" s="7" t="str">
        <f t="array" ref="L760">IFERROR(INDEX(K$13:K$1012,SMALL(IF(K$13:K$1012&lt;&gt;"",ROW(K$13:K$1012)-ROW(K$13)+1),ROWS(K$13:$K760))),"")</f>
        <v/>
      </c>
      <c r="M760" s="47" t="e">
        <f t="array" ref="M760">IF(ROWS(M$13:M760)&gt;COUNTA(K$13:K$1012),"",INDEX(K$13:K$1012,SMALL(IF(K$13:K$1012&lt;&gt;"",ROW(K$13:K$1012)-ROW(K$13)+1),ROWS(M$13:M760))))</f>
        <v>#NUM!</v>
      </c>
      <c r="O760" s="7">
        <f t="shared" si="35"/>
        <v>0</v>
      </c>
      <c r="P760" s="7">
        <f t="shared" si="36"/>
        <v>0</v>
      </c>
    </row>
    <row r="761" spans="1:16" x14ac:dyDescent="0.25">
      <c r="A761" s="9">
        <v>749</v>
      </c>
      <c r="B761" s="56" t="str">
        <f>IF(VLOOKUP(L761,'do 1000 ha'!$B$18:$I$1018,2,0)=0,"",VLOOKUP(L761,'do 1000 ha'!$B$18:$I$1018,2,0))</f>
        <v/>
      </c>
      <c r="C761" s="56" t="str">
        <f>IF(VLOOKUP(L761,'do 1000 ha'!$B$18:$I$1018,4,0)=0,"",VLOOKUP(L761,'do 1000 ha'!$B$18:$I$1018,4,0))</f>
        <v/>
      </c>
      <c r="D761" s="56" t="str">
        <f>IF(VLOOKUP(L761,'do 1000 ha'!$B$18:$I$1018,5,0)=0,"",VLOOKUP(L761,'do 1000 ha'!$B$18:$I$1018,5,0))</f>
        <v/>
      </c>
      <c r="E761" s="56" t="str">
        <f>IF(VLOOKUP(L761,'do 1000 ha'!$B$18:$I$1018,6,0)=0,"",VLOOKUP(L761,'do 1000 ha'!$B$18:$I$1018,6,0))</f>
        <v/>
      </c>
      <c r="F761" s="56" t="str">
        <f>IF(VLOOKUP(L761,'do 1000 ha'!$B$18:$I$1018,7,0)=0,"",VLOOKUP(L761,'do 1000 ha'!$B$18:$I$1018,7,0))</f>
        <v/>
      </c>
      <c r="G761" s="57" t="str">
        <f>IF(VLOOKUP(L761,'do 1000 ha'!$B$18:$I$1018,8,0)=0,"",VLOOKUP(L761,'do 1000 ha'!$B$18:$I$1018,8,0))</f>
        <v/>
      </c>
      <c r="H761" s="25"/>
      <c r="I761" s="53" t="str">
        <f>IF('do 1000 ha'!K767='do 1000 ha'!$AR$8,'do 1000 ha'!AF767,"")</f>
        <v/>
      </c>
      <c r="J761" s="7" t="str">
        <f t="shared" si="34"/>
        <v/>
      </c>
      <c r="K761" s="11" t="str">
        <f t="array" ref="K761">IF(OR(I761=$I$13:I760),"",I761)</f>
        <v/>
      </c>
      <c r="L761" s="7" t="str">
        <f t="array" ref="L761">IFERROR(INDEX(K$13:K$1012,SMALL(IF(K$13:K$1012&lt;&gt;"",ROW(K$13:K$1012)-ROW(K$13)+1),ROWS(K$13:$K761))),"")</f>
        <v/>
      </c>
      <c r="M761" s="47" t="e">
        <f t="array" ref="M761">IF(ROWS(M$13:M761)&gt;COUNTA(K$13:K$1012),"",INDEX(K$13:K$1012,SMALL(IF(K$13:K$1012&lt;&gt;"",ROW(K$13:K$1012)-ROW(K$13)+1),ROWS(M$13:M761))))</f>
        <v>#NUM!</v>
      </c>
      <c r="O761" s="7">
        <f t="shared" si="35"/>
        <v>0</v>
      </c>
      <c r="P761" s="7">
        <f t="shared" si="36"/>
        <v>0</v>
      </c>
    </row>
    <row r="762" spans="1:16" x14ac:dyDescent="0.25">
      <c r="A762" s="9">
        <v>750</v>
      </c>
      <c r="B762" s="56" t="str">
        <f>IF(VLOOKUP(L762,'do 1000 ha'!$B$18:$I$1018,2,0)=0,"",VLOOKUP(L762,'do 1000 ha'!$B$18:$I$1018,2,0))</f>
        <v/>
      </c>
      <c r="C762" s="56" t="str">
        <f>IF(VLOOKUP(L762,'do 1000 ha'!$B$18:$I$1018,4,0)=0,"",VLOOKUP(L762,'do 1000 ha'!$B$18:$I$1018,4,0))</f>
        <v/>
      </c>
      <c r="D762" s="56" t="str">
        <f>IF(VLOOKUP(L762,'do 1000 ha'!$B$18:$I$1018,5,0)=0,"",VLOOKUP(L762,'do 1000 ha'!$B$18:$I$1018,5,0))</f>
        <v/>
      </c>
      <c r="E762" s="56" t="str">
        <f>IF(VLOOKUP(L762,'do 1000 ha'!$B$18:$I$1018,6,0)=0,"",VLOOKUP(L762,'do 1000 ha'!$B$18:$I$1018,6,0))</f>
        <v/>
      </c>
      <c r="F762" s="56" t="str">
        <f>IF(VLOOKUP(L762,'do 1000 ha'!$B$18:$I$1018,7,0)=0,"",VLOOKUP(L762,'do 1000 ha'!$B$18:$I$1018,7,0))</f>
        <v/>
      </c>
      <c r="G762" s="57" t="str">
        <f>IF(VLOOKUP(L762,'do 1000 ha'!$B$18:$I$1018,8,0)=0,"",VLOOKUP(L762,'do 1000 ha'!$B$18:$I$1018,8,0))</f>
        <v/>
      </c>
      <c r="H762" s="25"/>
      <c r="I762" s="53" t="str">
        <f>IF('do 1000 ha'!K768='do 1000 ha'!$AR$8,'do 1000 ha'!AF768,"")</f>
        <v/>
      </c>
      <c r="J762" s="7" t="str">
        <f t="shared" si="34"/>
        <v/>
      </c>
      <c r="K762" s="11" t="str">
        <f t="array" ref="K762">IF(OR(I762=$I$13:I761),"",I762)</f>
        <v/>
      </c>
      <c r="L762" s="7" t="str">
        <f t="array" ref="L762">IFERROR(INDEX(K$13:K$1012,SMALL(IF(K$13:K$1012&lt;&gt;"",ROW(K$13:K$1012)-ROW(K$13)+1),ROWS(K$13:$K762))),"")</f>
        <v/>
      </c>
      <c r="M762" s="47" t="e">
        <f t="array" ref="M762">IF(ROWS(M$13:M762)&gt;COUNTA(K$13:K$1012),"",INDEX(K$13:K$1012,SMALL(IF(K$13:K$1012&lt;&gt;"",ROW(K$13:K$1012)-ROW(K$13)+1),ROWS(M$13:M762))))</f>
        <v>#NUM!</v>
      </c>
      <c r="O762" s="7">
        <f t="shared" si="35"/>
        <v>0</v>
      </c>
      <c r="P762" s="7">
        <f t="shared" si="36"/>
        <v>0</v>
      </c>
    </row>
    <row r="763" spans="1:16" x14ac:dyDescent="0.25">
      <c r="A763" s="9">
        <v>751</v>
      </c>
      <c r="B763" s="56" t="str">
        <f>IF(VLOOKUP(L763,'do 1000 ha'!$B$18:$I$1018,2,0)=0,"",VLOOKUP(L763,'do 1000 ha'!$B$18:$I$1018,2,0))</f>
        <v/>
      </c>
      <c r="C763" s="56" t="str">
        <f>IF(VLOOKUP(L763,'do 1000 ha'!$B$18:$I$1018,4,0)=0,"",VLOOKUP(L763,'do 1000 ha'!$B$18:$I$1018,4,0))</f>
        <v/>
      </c>
      <c r="D763" s="56" t="str">
        <f>IF(VLOOKUP(L763,'do 1000 ha'!$B$18:$I$1018,5,0)=0,"",VLOOKUP(L763,'do 1000 ha'!$B$18:$I$1018,5,0))</f>
        <v/>
      </c>
      <c r="E763" s="56" t="str">
        <f>IF(VLOOKUP(L763,'do 1000 ha'!$B$18:$I$1018,6,0)=0,"",VLOOKUP(L763,'do 1000 ha'!$B$18:$I$1018,6,0))</f>
        <v/>
      </c>
      <c r="F763" s="56" t="str">
        <f>IF(VLOOKUP(L763,'do 1000 ha'!$B$18:$I$1018,7,0)=0,"",VLOOKUP(L763,'do 1000 ha'!$B$18:$I$1018,7,0))</f>
        <v/>
      </c>
      <c r="G763" s="57" t="str">
        <f>IF(VLOOKUP(L763,'do 1000 ha'!$B$18:$I$1018,8,0)=0,"",VLOOKUP(L763,'do 1000 ha'!$B$18:$I$1018,8,0))</f>
        <v/>
      </c>
      <c r="H763" s="25"/>
      <c r="I763" s="53" t="str">
        <f>IF('do 1000 ha'!K769='do 1000 ha'!$AR$8,'do 1000 ha'!AF769,"")</f>
        <v/>
      </c>
      <c r="J763" s="7" t="str">
        <f t="shared" si="34"/>
        <v/>
      </c>
      <c r="K763" s="11" t="str">
        <f t="array" ref="K763">IF(OR(I763=$I$13:I762),"",I763)</f>
        <v/>
      </c>
      <c r="L763" s="7" t="str">
        <f t="array" ref="L763">IFERROR(INDEX(K$13:K$1012,SMALL(IF(K$13:K$1012&lt;&gt;"",ROW(K$13:K$1012)-ROW(K$13)+1),ROWS(K$13:$K763))),"")</f>
        <v/>
      </c>
      <c r="M763" s="47" t="e">
        <f t="array" ref="M763">IF(ROWS(M$13:M763)&gt;COUNTA(K$13:K$1012),"",INDEX(K$13:K$1012,SMALL(IF(K$13:K$1012&lt;&gt;"",ROW(K$13:K$1012)-ROW(K$13)+1),ROWS(M$13:M763))))</f>
        <v>#NUM!</v>
      </c>
      <c r="O763" s="7">
        <f t="shared" si="35"/>
        <v>0</v>
      </c>
      <c r="P763" s="7">
        <f t="shared" si="36"/>
        <v>0</v>
      </c>
    </row>
    <row r="764" spans="1:16" x14ac:dyDescent="0.25">
      <c r="A764" s="9">
        <v>752</v>
      </c>
      <c r="B764" s="56" t="str">
        <f>IF(VLOOKUP(L764,'do 1000 ha'!$B$18:$I$1018,2,0)=0,"",VLOOKUP(L764,'do 1000 ha'!$B$18:$I$1018,2,0))</f>
        <v/>
      </c>
      <c r="C764" s="56" t="str">
        <f>IF(VLOOKUP(L764,'do 1000 ha'!$B$18:$I$1018,4,0)=0,"",VLOOKUP(L764,'do 1000 ha'!$B$18:$I$1018,4,0))</f>
        <v/>
      </c>
      <c r="D764" s="56" t="str">
        <f>IF(VLOOKUP(L764,'do 1000 ha'!$B$18:$I$1018,5,0)=0,"",VLOOKUP(L764,'do 1000 ha'!$B$18:$I$1018,5,0))</f>
        <v/>
      </c>
      <c r="E764" s="56" t="str">
        <f>IF(VLOOKUP(L764,'do 1000 ha'!$B$18:$I$1018,6,0)=0,"",VLOOKUP(L764,'do 1000 ha'!$B$18:$I$1018,6,0))</f>
        <v/>
      </c>
      <c r="F764" s="56" t="str">
        <f>IF(VLOOKUP(L764,'do 1000 ha'!$B$18:$I$1018,7,0)=0,"",VLOOKUP(L764,'do 1000 ha'!$B$18:$I$1018,7,0))</f>
        <v/>
      </c>
      <c r="G764" s="57" t="str">
        <f>IF(VLOOKUP(L764,'do 1000 ha'!$B$18:$I$1018,8,0)=0,"",VLOOKUP(L764,'do 1000 ha'!$B$18:$I$1018,8,0))</f>
        <v/>
      </c>
      <c r="H764" s="25"/>
      <c r="I764" s="53" t="str">
        <f>IF('do 1000 ha'!K770='do 1000 ha'!$AR$8,'do 1000 ha'!AF770,"")</f>
        <v/>
      </c>
      <c r="J764" s="7" t="str">
        <f t="shared" si="34"/>
        <v/>
      </c>
      <c r="K764" s="11" t="str">
        <f t="array" ref="K764">IF(OR(I764=$I$13:I763),"",I764)</f>
        <v/>
      </c>
      <c r="L764" s="7" t="str">
        <f t="array" ref="L764">IFERROR(INDEX(K$13:K$1012,SMALL(IF(K$13:K$1012&lt;&gt;"",ROW(K$13:K$1012)-ROW(K$13)+1),ROWS(K$13:$K764))),"")</f>
        <v/>
      </c>
      <c r="M764" s="47" t="e">
        <f t="array" ref="M764">IF(ROWS(M$13:M764)&gt;COUNTA(K$13:K$1012),"",INDEX(K$13:K$1012,SMALL(IF(K$13:K$1012&lt;&gt;"",ROW(K$13:K$1012)-ROW(K$13)+1),ROWS(M$13:M764))))</f>
        <v>#NUM!</v>
      </c>
      <c r="O764" s="7">
        <f t="shared" si="35"/>
        <v>0</v>
      </c>
      <c r="P764" s="7">
        <f t="shared" si="36"/>
        <v>0</v>
      </c>
    </row>
    <row r="765" spans="1:16" x14ac:dyDescent="0.25">
      <c r="A765" s="9">
        <v>753</v>
      </c>
      <c r="B765" s="56" t="str">
        <f>IF(VLOOKUP(L765,'do 1000 ha'!$B$18:$I$1018,2,0)=0,"",VLOOKUP(L765,'do 1000 ha'!$B$18:$I$1018,2,0))</f>
        <v/>
      </c>
      <c r="C765" s="56" t="str">
        <f>IF(VLOOKUP(L765,'do 1000 ha'!$B$18:$I$1018,4,0)=0,"",VLOOKUP(L765,'do 1000 ha'!$B$18:$I$1018,4,0))</f>
        <v/>
      </c>
      <c r="D765" s="56" t="str">
        <f>IF(VLOOKUP(L765,'do 1000 ha'!$B$18:$I$1018,5,0)=0,"",VLOOKUP(L765,'do 1000 ha'!$B$18:$I$1018,5,0))</f>
        <v/>
      </c>
      <c r="E765" s="56" t="str">
        <f>IF(VLOOKUP(L765,'do 1000 ha'!$B$18:$I$1018,6,0)=0,"",VLOOKUP(L765,'do 1000 ha'!$B$18:$I$1018,6,0))</f>
        <v/>
      </c>
      <c r="F765" s="56" t="str">
        <f>IF(VLOOKUP(L765,'do 1000 ha'!$B$18:$I$1018,7,0)=0,"",VLOOKUP(L765,'do 1000 ha'!$B$18:$I$1018,7,0))</f>
        <v/>
      </c>
      <c r="G765" s="57" t="str">
        <f>IF(VLOOKUP(L765,'do 1000 ha'!$B$18:$I$1018,8,0)=0,"",VLOOKUP(L765,'do 1000 ha'!$B$18:$I$1018,8,0))</f>
        <v/>
      </c>
      <c r="H765" s="25"/>
      <c r="I765" s="53" t="str">
        <f>IF('do 1000 ha'!K771='do 1000 ha'!$AR$8,'do 1000 ha'!AF771,"")</f>
        <v/>
      </c>
      <c r="J765" s="7" t="str">
        <f t="shared" si="34"/>
        <v/>
      </c>
      <c r="K765" s="11" t="str">
        <f t="array" ref="K765">IF(OR(I765=$I$13:I764),"",I765)</f>
        <v/>
      </c>
      <c r="L765" s="7" t="str">
        <f t="array" ref="L765">IFERROR(INDEX(K$13:K$1012,SMALL(IF(K$13:K$1012&lt;&gt;"",ROW(K$13:K$1012)-ROW(K$13)+1),ROWS(K$13:$K765))),"")</f>
        <v/>
      </c>
      <c r="M765" s="47" t="e">
        <f t="array" ref="M765">IF(ROWS(M$13:M765)&gt;COUNTA(K$13:K$1012),"",INDEX(K$13:K$1012,SMALL(IF(K$13:K$1012&lt;&gt;"",ROW(K$13:K$1012)-ROW(K$13)+1),ROWS(M$13:M765))))</f>
        <v>#NUM!</v>
      </c>
      <c r="O765" s="7">
        <f t="shared" si="35"/>
        <v>0</v>
      </c>
      <c r="P765" s="7">
        <f t="shared" si="36"/>
        <v>0</v>
      </c>
    </row>
    <row r="766" spans="1:16" x14ac:dyDescent="0.25">
      <c r="A766" s="9">
        <v>754</v>
      </c>
      <c r="B766" s="56" t="str">
        <f>IF(VLOOKUP(L766,'do 1000 ha'!$B$18:$I$1018,2,0)=0,"",VLOOKUP(L766,'do 1000 ha'!$B$18:$I$1018,2,0))</f>
        <v/>
      </c>
      <c r="C766" s="56" t="str">
        <f>IF(VLOOKUP(L766,'do 1000 ha'!$B$18:$I$1018,4,0)=0,"",VLOOKUP(L766,'do 1000 ha'!$B$18:$I$1018,4,0))</f>
        <v/>
      </c>
      <c r="D766" s="56" t="str">
        <f>IF(VLOOKUP(L766,'do 1000 ha'!$B$18:$I$1018,5,0)=0,"",VLOOKUP(L766,'do 1000 ha'!$B$18:$I$1018,5,0))</f>
        <v/>
      </c>
      <c r="E766" s="56" t="str">
        <f>IF(VLOOKUP(L766,'do 1000 ha'!$B$18:$I$1018,6,0)=0,"",VLOOKUP(L766,'do 1000 ha'!$B$18:$I$1018,6,0))</f>
        <v/>
      </c>
      <c r="F766" s="56" t="str">
        <f>IF(VLOOKUP(L766,'do 1000 ha'!$B$18:$I$1018,7,0)=0,"",VLOOKUP(L766,'do 1000 ha'!$B$18:$I$1018,7,0))</f>
        <v/>
      </c>
      <c r="G766" s="57" t="str">
        <f>IF(VLOOKUP(L766,'do 1000 ha'!$B$18:$I$1018,8,0)=0,"",VLOOKUP(L766,'do 1000 ha'!$B$18:$I$1018,8,0))</f>
        <v/>
      </c>
      <c r="H766" s="25"/>
      <c r="I766" s="53" t="str">
        <f>IF('do 1000 ha'!K772='do 1000 ha'!$AR$8,'do 1000 ha'!AF772,"")</f>
        <v/>
      </c>
      <c r="J766" s="7" t="str">
        <f t="shared" si="34"/>
        <v/>
      </c>
      <c r="K766" s="11" t="str">
        <f t="array" ref="K766">IF(OR(I766=$I$13:I765),"",I766)</f>
        <v/>
      </c>
      <c r="L766" s="7" t="str">
        <f t="array" ref="L766">IFERROR(INDEX(K$13:K$1012,SMALL(IF(K$13:K$1012&lt;&gt;"",ROW(K$13:K$1012)-ROW(K$13)+1),ROWS(K$13:$K766))),"")</f>
        <v/>
      </c>
      <c r="M766" s="47" t="e">
        <f t="array" ref="M766">IF(ROWS(M$13:M766)&gt;COUNTA(K$13:K$1012),"",INDEX(K$13:K$1012,SMALL(IF(K$13:K$1012&lt;&gt;"",ROW(K$13:K$1012)-ROW(K$13)+1),ROWS(M$13:M766))))</f>
        <v>#NUM!</v>
      </c>
      <c r="O766" s="7">
        <f t="shared" si="35"/>
        <v>0</v>
      </c>
      <c r="P766" s="7">
        <f t="shared" si="36"/>
        <v>0</v>
      </c>
    </row>
    <row r="767" spans="1:16" x14ac:dyDescent="0.25">
      <c r="A767" s="9">
        <v>755</v>
      </c>
      <c r="B767" s="56" t="str">
        <f>IF(VLOOKUP(L767,'do 1000 ha'!$B$18:$I$1018,2,0)=0,"",VLOOKUP(L767,'do 1000 ha'!$B$18:$I$1018,2,0))</f>
        <v/>
      </c>
      <c r="C767" s="56" t="str">
        <f>IF(VLOOKUP(L767,'do 1000 ha'!$B$18:$I$1018,4,0)=0,"",VLOOKUP(L767,'do 1000 ha'!$B$18:$I$1018,4,0))</f>
        <v/>
      </c>
      <c r="D767" s="56" t="str">
        <f>IF(VLOOKUP(L767,'do 1000 ha'!$B$18:$I$1018,5,0)=0,"",VLOOKUP(L767,'do 1000 ha'!$B$18:$I$1018,5,0))</f>
        <v/>
      </c>
      <c r="E767" s="56" t="str">
        <f>IF(VLOOKUP(L767,'do 1000 ha'!$B$18:$I$1018,6,0)=0,"",VLOOKUP(L767,'do 1000 ha'!$B$18:$I$1018,6,0))</f>
        <v/>
      </c>
      <c r="F767" s="56" t="str">
        <f>IF(VLOOKUP(L767,'do 1000 ha'!$B$18:$I$1018,7,0)=0,"",VLOOKUP(L767,'do 1000 ha'!$B$18:$I$1018,7,0))</f>
        <v/>
      </c>
      <c r="G767" s="57" t="str">
        <f>IF(VLOOKUP(L767,'do 1000 ha'!$B$18:$I$1018,8,0)=0,"",VLOOKUP(L767,'do 1000 ha'!$B$18:$I$1018,8,0))</f>
        <v/>
      </c>
      <c r="H767" s="25"/>
      <c r="I767" s="53" t="str">
        <f>IF('do 1000 ha'!K773='do 1000 ha'!$AR$8,'do 1000 ha'!AF773,"")</f>
        <v/>
      </c>
      <c r="J767" s="7" t="str">
        <f t="shared" si="34"/>
        <v/>
      </c>
      <c r="K767" s="11" t="str">
        <f t="array" ref="K767">IF(OR(I767=$I$13:I766),"",I767)</f>
        <v/>
      </c>
      <c r="L767" s="7" t="str">
        <f t="array" ref="L767">IFERROR(INDEX(K$13:K$1012,SMALL(IF(K$13:K$1012&lt;&gt;"",ROW(K$13:K$1012)-ROW(K$13)+1),ROWS(K$13:$K767))),"")</f>
        <v/>
      </c>
      <c r="M767" s="47" t="e">
        <f t="array" ref="M767">IF(ROWS(M$13:M767)&gt;COUNTA(K$13:K$1012),"",INDEX(K$13:K$1012,SMALL(IF(K$13:K$1012&lt;&gt;"",ROW(K$13:K$1012)-ROW(K$13)+1),ROWS(M$13:M767))))</f>
        <v>#NUM!</v>
      </c>
      <c r="O767" s="7">
        <f t="shared" si="35"/>
        <v>0</v>
      </c>
      <c r="P767" s="7">
        <f t="shared" si="36"/>
        <v>0</v>
      </c>
    </row>
    <row r="768" spans="1:16" x14ac:dyDescent="0.25">
      <c r="A768" s="9">
        <v>756</v>
      </c>
      <c r="B768" s="56" t="str">
        <f>IF(VLOOKUP(L768,'do 1000 ha'!$B$18:$I$1018,2,0)=0,"",VLOOKUP(L768,'do 1000 ha'!$B$18:$I$1018,2,0))</f>
        <v/>
      </c>
      <c r="C768" s="56" t="str">
        <f>IF(VLOOKUP(L768,'do 1000 ha'!$B$18:$I$1018,4,0)=0,"",VLOOKUP(L768,'do 1000 ha'!$B$18:$I$1018,4,0))</f>
        <v/>
      </c>
      <c r="D768" s="56" t="str">
        <f>IF(VLOOKUP(L768,'do 1000 ha'!$B$18:$I$1018,5,0)=0,"",VLOOKUP(L768,'do 1000 ha'!$B$18:$I$1018,5,0))</f>
        <v/>
      </c>
      <c r="E768" s="56" t="str">
        <f>IF(VLOOKUP(L768,'do 1000 ha'!$B$18:$I$1018,6,0)=0,"",VLOOKUP(L768,'do 1000 ha'!$B$18:$I$1018,6,0))</f>
        <v/>
      </c>
      <c r="F768" s="56" t="str">
        <f>IF(VLOOKUP(L768,'do 1000 ha'!$B$18:$I$1018,7,0)=0,"",VLOOKUP(L768,'do 1000 ha'!$B$18:$I$1018,7,0))</f>
        <v/>
      </c>
      <c r="G768" s="57" t="str">
        <f>IF(VLOOKUP(L768,'do 1000 ha'!$B$18:$I$1018,8,0)=0,"",VLOOKUP(L768,'do 1000 ha'!$B$18:$I$1018,8,0))</f>
        <v/>
      </c>
      <c r="H768" s="25"/>
      <c r="I768" s="53" t="str">
        <f>IF('do 1000 ha'!K774='do 1000 ha'!$AR$8,'do 1000 ha'!AF774,"")</f>
        <v/>
      </c>
      <c r="J768" s="7" t="str">
        <f t="shared" si="34"/>
        <v/>
      </c>
      <c r="K768" s="11" t="str">
        <f t="array" ref="K768">IF(OR(I768=$I$13:I767),"",I768)</f>
        <v/>
      </c>
      <c r="L768" s="7" t="str">
        <f t="array" ref="L768">IFERROR(INDEX(K$13:K$1012,SMALL(IF(K$13:K$1012&lt;&gt;"",ROW(K$13:K$1012)-ROW(K$13)+1),ROWS(K$13:$K768))),"")</f>
        <v/>
      </c>
      <c r="M768" s="47" t="e">
        <f t="array" ref="M768">IF(ROWS(M$13:M768)&gt;COUNTA(K$13:K$1012),"",INDEX(K$13:K$1012,SMALL(IF(K$13:K$1012&lt;&gt;"",ROW(K$13:K$1012)-ROW(K$13)+1),ROWS(M$13:M768))))</f>
        <v>#NUM!</v>
      </c>
      <c r="O768" s="7">
        <f t="shared" si="35"/>
        <v>0</v>
      </c>
      <c r="P768" s="7">
        <f t="shared" si="36"/>
        <v>0</v>
      </c>
    </row>
    <row r="769" spans="1:16" x14ac:dyDescent="0.25">
      <c r="A769" s="9">
        <v>757</v>
      </c>
      <c r="B769" s="56" t="str">
        <f>IF(VLOOKUP(L769,'do 1000 ha'!$B$18:$I$1018,2,0)=0,"",VLOOKUP(L769,'do 1000 ha'!$B$18:$I$1018,2,0))</f>
        <v/>
      </c>
      <c r="C769" s="56" t="str">
        <f>IF(VLOOKUP(L769,'do 1000 ha'!$B$18:$I$1018,4,0)=0,"",VLOOKUP(L769,'do 1000 ha'!$B$18:$I$1018,4,0))</f>
        <v/>
      </c>
      <c r="D769" s="56" t="str">
        <f>IF(VLOOKUP(L769,'do 1000 ha'!$B$18:$I$1018,5,0)=0,"",VLOOKUP(L769,'do 1000 ha'!$B$18:$I$1018,5,0))</f>
        <v/>
      </c>
      <c r="E769" s="56" t="str">
        <f>IF(VLOOKUP(L769,'do 1000 ha'!$B$18:$I$1018,6,0)=0,"",VLOOKUP(L769,'do 1000 ha'!$B$18:$I$1018,6,0))</f>
        <v/>
      </c>
      <c r="F769" s="56" t="str">
        <f>IF(VLOOKUP(L769,'do 1000 ha'!$B$18:$I$1018,7,0)=0,"",VLOOKUP(L769,'do 1000 ha'!$B$18:$I$1018,7,0))</f>
        <v/>
      </c>
      <c r="G769" s="57" t="str">
        <f>IF(VLOOKUP(L769,'do 1000 ha'!$B$18:$I$1018,8,0)=0,"",VLOOKUP(L769,'do 1000 ha'!$B$18:$I$1018,8,0))</f>
        <v/>
      </c>
      <c r="H769" s="25"/>
      <c r="I769" s="53" t="str">
        <f>IF('do 1000 ha'!K775='do 1000 ha'!$AR$8,'do 1000 ha'!AF775,"")</f>
        <v/>
      </c>
      <c r="J769" s="7" t="str">
        <f t="shared" si="34"/>
        <v/>
      </c>
      <c r="K769" s="11" t="str">
        <f t="array" ref="K769">IF(OR(I769=$I$13:I768),"",I769)</f>
        <v/>
      </c>
      <c r="L769" s="7" t="str">
        <f t="array" ref="L769">IFERROR(INDEX(K$13:K$1012,SMALL(IF(K$13:K$1012&lt;&gt;"",ROW(K$13:K$1012)-ROW(K$13)+1),ROWS(K$13:$K769))),"")</f>
        <v/>
      </c>
      <c r="M769" s="47" t="e">
        <f t="array" ref="M769">IF(ROWS(M$13:M769)&gt;COUNTA(K$13:K$1012),"",INDEX(K$13:K$1012,SMALL(IF(K$13:K$1012&lt;&gt;"",ROW(K$13:K$1012)-ROW(K$13)+1),ROWS(M$13:M769))))</f>
        <v>#NUM!</v>
      </c>
      <c r="O769" s="7">
        <f t="shared" si="35"/>
        <v>0</v>
      </c>
      <c r="P769" s="7">
        <f t="shared" si="36"/>
        <v>0</v>
      </c>
    </row>
    <row r="770" spans="1:16" x14ac:dyDescent="0.25">
      <c r="A770" s="9">
        <v>758</v>
      </c>
      <c r="B770" s="56" t="str">
        <f>IF(VLOOKUP(L770,'do 1000 ha'!$B$18:$I$1018,2,0)=0,"",VLOOKUP(L770,'do 1000 ha'!$B$18:$I$1018,2,0))</f>
        <v/>
      </c>
      <c r="C770" s="56" t="str">
        <f>IF(VLOOKUP(L770,'do 1000 ha'!$B$18:$I$1018,4,0)=0,"",VLOOKUP(L770,'do 1000 ha'!$B$18:$I$1018,4,0))</f>
        <v/>
      </c>
      <c r="D770" s="56" t="str">
        <f>IF(VLOOKUP(L770,'do 1000 ha'!$B$18:$I$1018,5,0)=0,"",VLOOKUP(L770,'do 1000 ha'!$B$18:$I$1018,5,0))</f>
        <v/>
      </c>
      <c r="E770" s="56" t="str">
        <f>IF(VLOOKUP(L770,'do 1000 ha'!$B$18:$I$1018,6,0)=0,"",VLOOKUP(L770,'do 1000 ha'!$B$18:$I$1018,6,0))</f>
        <v/>
      </c>
      <c r="F770" s="56" t="str">
        <f>IF(VLOOKUP(L770,'do 1000 ha'!$B$18:$I$1018,7,0)=0,"",VLOOKUP(L770,'do 1000 ha'!$B$18:$I$1018,7,0))</f>
        <v/>
      </c>
      <c r="G770" s="57" t="str">
        <f>IF(VLOOKUP(L770,'do 1000 ha'!$B$18:$I$1018,8,0)=0,"",VLOOKUP(L770,'do 1000 ha'!$B$18:$I$1018,8,0))</f>
        <v/>
      </c>
      <c r="H770" s="25"/>
      <c r="I770" s="53" t="str">
        <f>IF('do 1000 ha'!K776='do 1000 ha'!$AR$8,'do 1000 ha'!AF776,"")</f>
        <v/>
      </c>
      <c r="J770" s="7" t="str">
        <f t="shared" si="34"/>
        <v/>
      </c>
      <c r="K770" s="11" t="str">
        <f t="array" ref="K770">IF(OR(I770=$I$13:I769),"",I770)</f>
        <v/>
      </c>
      <c r="L770" s="7" t="str">
        <f t="array" ref="L770">IFERROR(INDEX(K$13:K$1012,SMALL(IF(K$13:K$1012&lt;&gt;"",ROW(K$13:K$1012)-ROW(K$13)+1),ROWS(K$13:$K770))),"")</f>
        <v/>
      </c>
      <c r="M770" s="47" t="e">
        <f t="array" ref="M770">IF(ROWS(M$13:M770)&gt;COUNTA(K$13:K$1012),"",INDEX(K$13:K$1012,SMALL(IF(K$13:K$1012&lt;&gt;"",ROW(K$13:K$1012)-ROW(K$13)+1),ROWS(M$13:M770))))</f>
        <v>#NUM!</v>
      </c>
      <c r="O770" s="7">
        <f t="shared" si="35"/>
        <v>0</v>
      </c>
      <c r="P770" s="7">
        <f t="shared" si="36"/>
        <v>0</v>
      </c>
    </row>
    <row r="771" spans="1:16" x14ac:dyDescent="0.25">
      <c r="A771" s="9">
        <v>759</v>
      </c>
      <c r="B771" s="56" t="str">
        <f>IF(VLOOKUP(L771,'do 1000 ha'!$B$18:$I$1018,2,0)=0,"",VLOOKUP(L771,'do 1000 ha'!$B$18:$I$1018,2,0))</f>
        <v/>
      </c>
      <c r="C771" s="56" t="str">
        <f>IF(VLOOKUP(L771,'do 1000 ha'!$B$18:$I$1018,4,0)=0,"",VLOOKUP(L771,'do 1000 ha'!$B$18:$I$1018,4,0))</f>
        <v/>
      </c>
      <c r="D771" s="56" t="str">
        <f>IF(VLOOKUP(L771,'do 1000 ha'!$B$18:$I$1018,5,0)=0,"",VLOOKUP(L771,'do 1000 ha'!$B$18:$I$1018,5,0))</f>
        <v/>
      </c>
      <c r="E771" s="56" t="str">
        <f>IF(VLOOKUP(L771,'do 1000 ha'!$B$18:$I$1018,6,0)=0,"",VLOOKUP(L771,'do 1000 ha'!$B$18:$I$1018,6,0))</f>
        <v/>
      </c>
      <c r="F771" s="56" t="str">
        <f>IF(VLOOKUP(L771,'do 1000 ha'!$B$18:$I$1018,7,0)=0,"",VLOOKUP(L771,'do 1000 ha'!$B$18:$I$1018,7,0))</f>
        <v/>
      </c>
      <c r="G771" s="57" t="str">
        <f>IF(VLOOKUP(L771,'do 1000 ha'!$B$18:$I$1018,8,0)=0,"",VLOOKUP(L771,'do 1000 ha'!$B$18:$I$1018,8,0))</f>
        <v/>
      </c>
      <c r="H771" s="25"/>
      <c r="I771" s="53" t="str">
        <f>IF('do 1000 ha'!K777='do 1000 ha'!$AR$8,'do 1000 ha'!AF777,"")</f>
        <v/>
      </c>
      <c r="J771" s="7" t="str">
        <f t="shared" si="34"/>
        <v/>
      </c>
      <c r="K771" s="11" t="str">
        <f t="array" ref="K771">IF(OR(I771=$I$13:I770),"",I771)</f>
        <v/>
      </c>
      <c r="L771" s="7" t="str">
        <f t="array" ref="L771">IFERROR(INDEX(K$13:K$1012,SMALL(IF(K$13:K$1012&lt;&gt;"",ROW(K$13:K$1012)-ROW(K$13)+1),ROWS(K$13:$K771))),"")</f>
        <v/>
      </c>
      <c r="M771" s="47" t="e">
        <f t="array" ref="M771">IF(ROWS(M$13:M771)&gt;COUNTA(K$13:K$1012),"",INDEX(K$13:K$1012,SMALL(IF(K$13:K$1012&lt;&gt;"",ROW(K$13:K$1012)-ROW(K$13)+1),ROWS(M$13:M771))))</f>
        <v>#NUM!</v>
      </c>
      <c r="O771" s="7">
        <f t="shared" si="35"/>
        <v>0</v>
      </c>
      <c r="P771" s="7">
        <f t="shared" si="36"/>
        <v>0</v>
      </c>
    </row>
    <row r="772" spans="1:16" x14ac:dyDescent="0.25">
      <c r="A772" s="9">
        <v>760</v>
      </c>
      <c r="B772" s="56" t="str">
        <f>IF(VLOOKUP(L772,'do 1000 ha'!$B$18:$I$1018,2,0)=0,"",VLOOKUP(L772,'do 1000 ha'!$B$18:$I$1018,2,0))</f>
        <v/>
      </c>
      <c r="C772" s="56" t="str">
        <f>IF(VLOOKUP(L772,'do 1000 ha'!$B$18:$I$1018,4,0)=0,"",VLOOKUP(L772,'do 1000 ha'!$B$18:$I$1018,4,0))</f>
        <v/>
      </c>
      <c r="D772" s="56" t="str">
        <f>IF(VLOOKUP(L772,'do 1000 ha'!$B$18:$I$1018,5,0)=0,"",VLOOKUP(L772,'do 1000 ha'!$B$18:$I$1018,5,0))</f>
        <v/>
      </c>
      <c r="E772" s="56" t="str">
        <f>IF(VLOOKUP(L772,'do 1000 ha'!$B$18:$I$1018,6,0)=0,"",VLOOKUP(L772,'do 1000 ha'!$B$18:$I$1018,6,0))</f>
        <v/>
      </c>
      <c r="F772" s="56" t="str">
        <f>IF(VLOOKUP(L772,'do 1000 ha'!$B$18:$I$1018,7,0)=0,"",VLOOKUP(L772,'do 1000 ha'!$B$18:$I$1018,7,0))</f>
        <v/>
      </c>
      <c r="G772" s="57" t="str">
        <f>IF(VLOOKUP(L772,'do 1000 ha'!$B$18:$I$1018,8,0)=0,"",VLOOKUP(L772,'do 1000 ha'!$B$18:$I$1018,8,0))</f>
        <v/>
      </c>
      <c r="H772" s="25"/>
      <c r="I772" s="53" t="str">
        <f>IF('do 1000 ha'!K778='do 1000 ha'!$AR$8,'do 1000 ha'!AF778,"")</f>
        <v/>
      </c>
      <c r="J772" s="7" t="str">
        <f t="shared" si="34"/>
        <v/>
      </c>
      <c r="K772" s="11" t="str">
        <f t="array" ref="K772">IF(OR(I772=$I$13:I771),"",I772)</f>
        <v/>
      </c>
      <c r="L772" s="7" t="str">
        <f t="array" ref="L772">IFERROR(INDEX(K$13:K$1012,SMALL(IF(K$13:K$1012&lt;&gt;"",ROW(K$13:K$1012)-ROW(K$13)+1),ROWS(K$13:$K772))),"")</f>
        <v/>
      </c>
      <c r="M772" s="47" t="e">
        <f t="array" ref="M772">IF(ROWS(M$13:M772)&gt;COUNTA(K$13:K$1012),"",INDEX(K$13:K$1012,SMALL(IF(K$13:K$1012&lt;&gt;"",ROW(K$13:K$1012)-ROW(K$13)+1),ROWS(M$13:M772))))</f>
        <v>#NUM!</v>
      </c>
      <c r="O772" s="7">
        <f t="shared" si="35"/>
        <v>0</v>
      </c>
      <c r="P772" s="7">
        <f t="shared" si="36"/>
        <v>0</v>
      </c>
    </row>
    <row r="773" spans="1:16" x14ac:dyDescent="0.25">
      <c r="A773" s="9">
        <v>761</v>
      </c>
      <c r="B773" s="56" t="str">
        <f>IF(VLOOKUP(L773,'do 1000 ha'!$B$18:$I$1018,2,0)=0,"",VLOOKUP(L773,'do 1000 ha'!$B$18:$I$1018,2,0))</f>
        <v/>
      </c>
      <c r="C773" s="56" t="str">
        <f>IF(VLOOKUP(L773,'do 1000 ha'!$B$18:$I$1018,4,0)=0,"",VLOOKUP(L773,'do 1000 ha'!$B$18:$I$1018,4,0))</f>
        <v/>
      </c>
      <c r="D773" s="56" t="str">
        <f>IF(VLOOKUP(L773,'do 1000 ha'!$B$18:$I$1018,5,0)=0,"",VLOOKUP(L773,'do 1000 ha'!$B$18:$I$1018,5,0))</f>
        <v/>
      </c>
      <c r="E773" s="56" t="str">
        <f>IF(VLOOKUP(L773,'do 1000 ha'!$B$18:$I$1018,6,0)=0,"",VLOOKUP(L773,'do 1000 ha'!$B$18:$I$1018,6,0))</f>
        <v/>
      </c>
      <c r="F773" s="56" t="str">
        <f>IF(VLOOKUP(L773,'do 1000 ha'!$B$18:$I$1018,7,0)=0,"",VLOOKUP(L773,'do 1000 ha'!$B$18:$I$1018,7,0))</f>
        <v/>
      </c>
      <c r="G773" s="57" t="str">
        <f>IF(VLOOKUP(L773,'do 1000 ha'!$B$18:$I$1018,8,0)=0,"",VLOOKUP(L773,'do 1000 ha'!$B$18:$I$1018,8,0))</f>
        <v/>
      </c>
      <c r="H773" s="25"/>
      <c r="I773" s="53" t="str">
        <f>IF('do 1000 ha'!K779='do 1000 ha'!$AR$8,'do 1000 ha'!AF779,"")</f>
        <v/>
      </c>
      <c r="J773" s="7" t="str">
        <f t="shared" si="34"/>
        <v/>
      </c>
      <c r="K773" s="11" t="str">
        <f t="array" ref="K773">IF(OR(I773=$I$13:I772),"",I773)</f>
        <v/>
      </c>
      <c r="L773" s="7" t="str">
        <f t="array" ref="L773">IFERROR(INDEX(K$13:K$1012,SMALL(IF(K$13:K$1012&lt;&gt;"",ROW(K$13:K$1012)-ROW(K$13)+1),ROWS(K$13:$K773))),"")</f>
        <v/>
      </c>
      <c r="M773" s="47" t="e">
        <f t="array" ref="M773">IF(ROWS(M$13:M773)&gt;COUNTA(K$13:K$1012),"",INDEX(K$13:K$1012,SMALL(IF(K$13:K$1012&lt;&gt;"",ROW(K$13:K$1012)-ROW(K$13)+1),ROWS(M$13:M773))))</f>
        <v>#NUM!</v>
      </c>
      <c r="O773" s="7">
        <f t="shared" si="35"/>
        <v>0</v>
      </c>
      <c r="P773" s="7">
        <f t="shared" si="36"/>
        <v>0</v>
      </c>
    </row>
    <row r="774" spans="1:16" x14ac:dyDescent="0.25">
      <c r="A774" s="9">
        <v>762</v>
      </c>
      <c r="B774" s="56" t="str">
        <f>IF(VLOOKUP(L774,'do 1000 ha'!$B$18:$I$1018,2,0)=0,"",VLOOKUP(L774,'do 1000 ha'!$B$18:$I$1018,2,0))</f>
        <v/>
      </c>
      <c r="C774" s="56" t="str">
        <f>IF(VLOOKUP(L774,'do 1000 ha'!$B$18:$I$1018,4,0)=0,"",VLOOKUP(L774,'do 1000 ha'!$B$18:$I$1018,4,0))</f>
        <v/>
      </c>
      <c r="D774" s="56" t="str">
        <f>IF(VLOOKUP(L774,'do 1000 ha'!$B$18:$I$1018,5,0)=0,"",VLOOKUP(L774,'do 1000 ha'!$B$18:$I$1018,5,0))</f>
        <v/>
      </c>
      <c r="E774" s="56" t="str">
        <f>IF(VLOOKUP(L774,'do 1000 ha'!$B$18:$I$1018,6,0)=0,"",VLOOKUP(L774,'do 1000 ha'!$B$18:$I$1018,6,0))</f>
        <v/>
      </c>
      <c r="F774" s="56" t="str">
        <f>IF(VLOOKUP(L774,'do 1000 ha'!$B$18:$I$1018,7,0)=0,"",VLOOKUP(L774,'do 1000 ha'!$B$18:$I$1018,7,0))</f>
        <v/>
      </c>
      <c r="G774" s="57" t="str">
        <f>IF(VLOOKUP(L774,'do 1000 ha'!$B$18:$I$1018,8,0)=0,"",VLOOKUP(L774,'do 1000 ha'!$B$18:$I$1018,8,0))</f>
        <v/>
      </c>
      <c r="H774" s="25"/>
      <c r="I774" s="53" t="str">
        <f>IF('do 1000 ha'!K780='do 1000 ha'!$AR$8,'do 1000 ha'!AF780,"")</f>
        <v/>
      </c>
      <c r="J774" s="7" t="str">
        <f t="shared" si="34"/>
        <v/>
      </c>
      <c r="K774" s="11" t="str">
        <f t="array" ref="K774">IF(OR(I774=$I$13:I773),"",I774)</f>
        <v/>
      </c>
      <c r="L774" s="7" t="str">
        <f t="array" ref="L774">IFERROR(INDEX(K$13:K$1012,SMALL(IF(K$13:K$1012&lt;&gt;"",ROW(K$13:K$1012)-ROW(K$13)+1),ROWS(K$13:$K774))),"")</f>
        <v/>
      </c>
      <c r="M774" s="47" t="e">
        <f t="array" ref="M774">IF(ROWS(M$13:M774)&gt;COUNTA(K$13:K$1012),"",INDEX(K$13:K$1012,SMALL(IF(K$13:K$1012&lt;&gt;"",ROW(K$13:K$1012)-ROW(K$13)+1),ROWS(M$13:M774))))</f>
        <v>#NUM!</v>
      </c>
      <c r="O774" s="7">
        <f t="shared" si="35"/>
        <v>0</v>
      </c>
      <c r="P774" s="7">
        <f t="shared" si="36"/>
        <v>0</v>
      </c>
    </row>
    <row r="775" spans="1:16" x14ac:dyDescent="0.25">
      <c r="A775" s="9">
        <v>763</v>
      </c>
      <c r="B775" s="56" t="str">
        <f>IF(VLOOKUP(L775,'do 1000 ha'!$B$18:$I$1018,2,0)=0,"",VLOOKUP(L775,'do 1000 ha'!$B$18:$I$1018,2,0))</f>
        <v/>
      </c>
      <c r="C775" s="56" t="str">
        <f>IF(VLOOKUP(L775,'do 1000 ha'!$B$18:$I$1018,4,0)=0,"",VLOOKUP(L775,'do 1000 ha'!$B$18:$I$1018,4,0))</f>
        <v/>
      </c>
      <c r="D775" s="56" t="str">
        <f>IF(VLOOKUP(L775,'do 1000 ha'!$B$18:$I$1018,5,0)=0,"",VLOOKUP(L775,'do 1000 ha'!$B$18:$I$1018,5,0))</f>
        <v/>
      </c>
      <c r="E775" s="56" t="str">
        <f>IF(VLOOKUP(L775,'do 1000 ha'!$B$18:$I$1018,6,0)=0,"",VLOOKUP(L775,'do 1000 ha'!$B$18:$I$1018,6,0))</f>
        <v/>
      </c>
      <c r="F775" s="56" t="str">
        <f>IF(VLOOKUP(L775,'do 1000 ha'!$B$18:$I$1018,7,0)=0,"",VLOOKUP(L775,'do 1000 ha'!$B$18:$I$1018,7,0))</f>
        <v/>
      </c>
      <c r="G775" s="57" t="str">
        <f>IF(VLOOKUP(L775,'do 1000 ha'!$B$18:$I$1018,8,0)=0,"",VLOOKUP(L775,'do 1000 ha'!$B$18:$I$1018,8,0))</f>
        <v/>
      </c>
      <c r="H775" s="25"/>
      <c r="I775" s="53" t="str">
        <f>IF('do 1000 ha'!K781='do 1000 ha'!$AR$8,'do 1000 ha'!AF781,"")</f>
        <v/>
      </c>
      <c r="J775" s="7" t="str">
        <f t="shared" si="34"/>
        <v/>
      </c>
      <c r="K775" s="11" t="str">
        <f t="array" ref="K775">IF(OR(I775=$I$13:I774),"",I775)</f>
        <v/>
      </c>
      <c r="L775" s="7" t="str">
        <f t="array" ref="L775">IFERROR(INDEX(K$13:K$1012,SMALL(IF(K$13:K$1012&lt;&gt;"",ROW(K$13:K$1012)-ROW(K$13)+1),ROWS(K$13:$K775))),"")</f>
        <v/>
      </c>
      <c r="M775" s="47" t="e">
        <f t="array" ref="M775">IF(ROWS(M$13:M775)&gt;COUNTA(K$13:K$1012),"",INDEX(K$13:K$1012,SMALL(IF(K$13:K$1012&lt;&gt;"",ROW(K$13:K$1012)-ROW(K$13)+1),ROWS(M$13:M775))))</f>
        <v>#NUM!</v>
      </c>
      <c r="O775" s="7">
        <f t="shared" si="35"/>
        <v>0</v>
      </c>
      <c r="P775" s="7">
        <f t="shared" si="36"/>
        <v>0</v>
      </c>
    </row>
    <row r="776" spans="1:16" x14ac:dyDescent="0.25">
      <c r="A776" s="9">
        <v>764</v>
      </c>
      <c r="B776" s="56" t="str">
        <f>IF(VLOOKUP(L776,'do 1000 ha'!$B$18:$I$1018,2,0)=0,"",VLOOKUP(L776,'do 1000 ha'!$B$18:$I$1018,2,0))</f>
        <v/>
      </c>
      <c r="C776" s="56" t="str">
        <f>IF(VLOOKUP(L776,'do 1000 ha'!$B$18:$I$1018,4,0)=0,"",VLOOKUP(L776,'do 1000 ha'!$B$18:$I$1018,4,0))</f>
        <v/>
      </c>
      <c r="D776" s="56" t="str">
        <f>IF(VLOOKUP(L776,'do 1000 ha'!$B$18:$I$1018,5,0)=0,"",VLOOKUP(L776,'do 1000 ha'!$B$18:$I$1018,5,0))</f>
        <v/>
      </c>
      <c r="E776" s="56" t="str">
        <f>IF(VLOOKUP(L776,'do 1000 ha'!$B$18:$I$1018,6,0)=0,"",VLOOKUP(L776,'do 1000 ha'!$B$18:$I$1018,6,0))</f>
        <v/>
      </c>
      <c r="F776" s="56" t="str">
        <f>IF(VLOOKUP(L776,'do 1000 ha'!$B$18:$I$1018,7,0)=0,"",VLOOKUP(L776,'do 1000 ha'!$B$18:$I$1018,7,0))</f>
        <v/>
      </c>
      <c r="G776" s="57" t="str">
        <f>IF(VLOOKUP(L776,'do 1000 ha'!$B$18:$I$1018,8,0)=0,"",VLOOKUP(L776,'do 1000 ha'!$B$18:$I$1018,8,0))</f>
        <v/>
      </c>
      <c r="H776" s="25"/>
      <c r="I776" s="53" t="str">
        <f>IF('do 1000 ha'!K782='do 1000 ha'!$AR$8,'do 1000 ha'!AF782,"")</f>
        <v/>
      </c>
      <c r="J776" s="7" t="str">
        <f t="shared" si="34"/>
        <v/>
      </c>
      <c r="K776" s="11" t="str">
        <f t="array" ref="K776">IF(OR(I776=$I$13:I775),"",I776)</f>
        <v/>
      </c>
      <c r="L776" s="7" t="str">
        <f t="array" ref="L776">IFERROR(INDEX(K$13:K$1012,SMALL(IF(K$13:K$1012&lt;&gt;"",ROW(K$13:K$1012)-ROW(K$13)+1),ROWS(K$13:$K776))),"")</f>
        <v/>
      </c>
      <c r="M776" s="47" t="e">
        <f t="array" ref="M776">IF(ROWS(M$13:M776)&gt;COUNTA(K$13:K$1012),"",INDEX(K$13:K$1012,SMALL(IF(K$13:K$1012&lt;&gt;"",ROW(K$13:K$1012)-ROW(K$13)+1),ROWS(M$13:M776))))</f>
        <v>#NUM!</v>
      </c>
      <c r="O776" s="7">
        <f t="shared" si="35"/>
        <v>0</v>
      </c>
      <c r="P776" s="7">
        <f t="shared" si="36"/>
        <v>0</v>
      </c>
    </row>
    <row r="777" spans="1:16" x14ac:dyDescent="0.25">
      <c r="A777" s="9">
        <v>765</v>
      </c>
      <c r="B777" s="56" t="str">
        <f>IF(VLOOKUP(L777,'do 1000 ha'!$B$18:$I$1018,2,0)=0,"",VLOOKUP(L777,'do 1000 ha'!$B$18:$I$1018,2,0))</f>
        <v/>
      </c>
      <c r="C777" s="56" t="str">
        <f>IF(VLOOKUP(L777,'do 1000 ha'!$B$18:$I$1018,4,0)=0,"",VLOOKUP(L777,'do 1000 ha'!$B$18:$I$1018,4,0))</f>
        <v/>
      </c>
      <c r="D777" s="56" t="str">
        <f>IF(VLOOKUP(L777,'do 1000 ha'!$B$18:$I$1018,5,0)=0,"",VLOOKUP(L777,'do 1000 ha'!$B$18:$I$1018,5,0))</f>
        <v/>
      </c>
      <c r="E777" s="56" t="str">
        <f>IF(VLOOKUP(L777,'do 1000 ha'!$B$18:$I$1018,6,0)=0,"",VLOOKUP(L777,'do 1000 ha'!$B$18:$I$1018,6,0))</f>
        <v/>
      </c>
      <c r="F777" s="56" t="str">
        <f>IF(VLOOKUP(L777,'do 1000 ha'!$B$18:$I$1018,7,0)=0,"",VLOOKUP(L777,'do 1000 ha'!$B$18:$I$1018,7,0))</f>
        <v/>
      </c>
      <c r="G777" s="57" t="str">
        <f>IF(VLOOKUP(L777,'do 1000 ha'!$B$18:$I$1018,8,0)=0,"",VLOOKUP(L777,'do 1000 ha'!$B$18:$I$1018,8,0))</f>
        <v/>
      </c>
      <c r="H777" s="25"/>
      <c r="I777" s="53" t="str">
        <f>IF('do 1000 ha'!K783='do 1000 ha'!$AR$8,'do 1000 ha'!AF783,"")</f>
        <v/>
      </c>
      <c r="J777" s="7" t="str">
        <f t="shared" si="34"/>
        <v/>
      </c>
      <c r="K777" s="11" t="str">
        <f t="array" ref="K777">IF(OR(I777=$I$13:I776),"",I777)</f>
        <v/>
      </c>
      <c r="L777" s="7" t="str">
        <f t="array" ref="L777">IFERROR(INDEX(K$13:K$1012,SMALL(IF(K$13:K$1012&lt;&gt;"",ROW(K$13:K$1012)-ROW(K$13)+1),ROWS(K$13:$K777))),"")</f>
        <v/>
      </c>
      <c r="M777" s="47" t="e">
        <f t="array" ref="M777">IF(ROWS(M$13:M777)&gt;COUNTA(K$13:K$1012),"",INDEX(K$13:K$1012,SMALL(IF(K$13:K$1012&lt;&gt;"",ROW(K$13:K$1012)-ROW(K$13)+1),ROWS(M$13:M777))))</f>
        <v>#NUM!</v>
      </c>
      <c r="O777" s="7">
        <f t="shared" si="35"/>
        <v>0</v>
      </c>
      <c r="P777" s="7">
        <f t="shared" si="36"/>
        <v>0</v>
      </c>
    </row>
    <row r="778" spans="1:16" x14ac:dyDescent="0.25">
      <c r="A778" s="9">
        <v>766</v>
      </c>
      <c r="B778" s="56" t="str">
        <f>IF(VLOOKUP(L778,'do 1000 ha'!$B$18:$I$1018,2,0)=0,"",VLOOKUP(L778,'do 1000 ha'!$B$18:$I$1018,2,0))</f>
        <v/>
      </c>
      <c r="C778" s="56" t="str">
        <f>IF(VLOOKUP(L778,'do 1000 ha'!$B$18:$I$1018,4,0)=0,"",VLOOKUP(L778,'do 1000 ha'!$B$18:$I$1018,4,0))</f>
        <v/>
      </c>
      <c r="D778" s="56" t="str">
        <f>IF(VLOOKUP(L778,'do 1000 ha'!$B$18:$I$1018,5,0)=0,"",VLOOKUP(L778,'do 1000 ha'!$B$18:$I$1018,5,0))</f>
        <v/>
      </c>
      <c r="E778" s="56" t="str">
        <f>IF(VLOOKUP(L778,'do 1000 ha'!$B$18:$I$1018,6,0)=0,"",VLOOKUP(L778,'do 1000 ha'!$B$18:$I$1018,6,0))</f>
        <v/>
      </c>
      <c r="F778" s="56" t="str">
        <f>IF(VLOOKUP(L778,'do 1000 ha'!$B$18:$I$1018,7,0)=0,"",VLOOKUP(L778,'do 1000 ha'!$B$18:$I$1018,7,0))</f>
        <v/>
      </c>
      <c r="G778" s="57" t="str">
        <f>IF(VLOOKUP(L778,'do 1000 ha'!$B$18:$I$1018,8,0)=0,"",VLOOKUP(L778,'do 1000 ha'!$B$18:$I$1018,8,0))</f>
        <v/>
      </c>
      <c r="H778" s="25"/>
      <c r="I778" s="53" t="str">
        <f>IF('do 1000 ha'!K784='do 1000 ha'!$AR$8,'do 1000 ha'!AF784,"")</f>
        <v/>
      </c>
      <c r="J778" s="7" t="str">
        <f t="shared" si="34"/>
        <v/>
      </c>
      <c r="K778" s="11" t="str">
        <f t="array" ref="K778">IF(OR(I778=$I$13:I777),"",I778)</f>
        <v/>
      </c>
      <c r="L778" s="7" t="str">
        <f t="array" ref="L778">IFERROR(INDEX(K$13:K$1012,SMALL(IF(K$13:K$1012&lt;&gt;"",ROW(K$13:K$1012)-ROW(K$13)+1),ROWS(K$13:$K778))),"")</f>
        <v/>
      </c>
      <c r="M778" s="47" t="e">
        <f t="array" ref="M778">IF(ROWS(M$13:M778)&gt;COUNTA(K$13:K$1012),"",INDEX(K$13:K$1012,SMALL(IF(K$13:K$1012&lt;&gt;"",ROW(K$13:K$1012)-ROW(K$13)+1),ROWS(M$13:M778))))</f>
        <v>#NUM!</v>
      </c>
      <c r="O778" s="7">
        <f t="shared" si="35"/>
        <v>0</v>
      </c>
      <c r="P778" s="7">
        <f t="shared" si="36"/>
        <v>0</v>
      </c>
    </row>
    <row r="779" spans="1:16" x14ac:dyDescent="0.25">
      <c r="A779" s="9">
        <v>767</v>
      </c>
      <c r="B779" s="56" t="str">
        <f>IF(VLOOKUP(L779,'do 1000 ha'!$B$18:$I$1018,2,0)=0,"",VLOOKUP(L779,'do 1000 ha'!$B$18:$I$1018,2,0))</f>
        <v/>
      </c>
      <c r="C779" s="56" t="str">
        <f>IF(VLOOKUP(L779,'do 1000 ha'!$B$18:$I$1018,4,0)=0,"",VLOOKUP(L779,'do 1000 ha'!$B$18:$I$1018,4,0))</f>
        <v/>
      </c>
      <c r="D779" s="56" t="str">
        <f>IF(VLOOKUP(L779,'do 1000 ha'!$B$18:$I$1018,5,0)=0,"",VLOOKUP(L779,'do 1000 ha'!$B$18:$I$1018,5,0))</f>
        <v/>
      </c>
      <c r="E779" s="56" t="str">
        <f>IF(VLOOKUP(L779,'do 1000 ha'!$B$18:$I$1018,6,0)=0,"",VLOOKUP(L779,'do 1000 ha'!$B$18:$I$1018,6,0))</f>
        <v/>
      </c>
      <c r="F779" s="56" t="str">
        <f>IF(VLOOKUP(L779,'do 1000 ha'!$B$18:$I$1018,7,0)=0,"",VLOOKUP(L779,'do 1000 ha'!$B$18:$I$1018,7,0))</f>
        <v/>
      </c>
      <c r="G779" s="57" t="str">
        <f>IF(VLOOKUP(L779,'do 1000 ha'!$B$18:$I$1018,8,0)=0,"",VLOOKUP(L779,'do 1000 ha'!$B$18:$I$1018,8,0))</f>
        <v/>
      </c>
      <c r="H779" s="25"/>
      <c r="I779" s="53" t="str">
        <f>IF('do 1000 ha'!K785='do 1000 ha'!$AR$8,'do 1000 ha'!AF785,"")</f>
        <v/>
      </c>
      <c r="J779" s="7" t="str">
        <f t="shared" si="34"/>
        <v/>
      </c>
      <c r="K779" s="11" t="str">
        <f t="array" ref="K779">IF(OR(I779=$I$13:I778),"",I779)</f>
        <v/>
      </c>
      <c r="L779" s="7" t="str">
        <f t="array" ref="L779">IFERROR(INDEX(K$13:K$1012,SMALL(IF(K$13:K$1012&lt;&gt;"",ROW(K$13:K$1012)-ROW(K$13)+1),ROWS(K$13:$K779))),"")</f>
        <v/>
      </c>
      <c r="M779" s="47" t="e">
        <f t="array" ref="M779">IF(ROWS(M$13:M779)&gt;COUNTA(K$13:K$1012),"",INDEX(K$13:K$1012,SMALL(IF(K$13:K$1012&lt;&gt;"",ROW(K$13:K$1012)-ROW(K$13)+1),ROWS(M$13:M779))))</f>
        <v>#NUM!</v>
      </c>
      <c r="O779" s="7">
        <f t="shared" si="35"/>
        <v>0</v>
      </c>
      <c r="P779" s="7">
        <f t="shared" si="36"/>
        <v>0</v>
      </c>
    </row>
    <row r="780" spans="1:16" x14ac:dyDescent="0.25">
      <c r="A780" s="9">
        <v>768</v>
      </c>
      <c r="B780" s="56" t="str">
        <f>IF(VLOOKUP(L780,'do 1000 ha'!$B$18:$I$1018,2,0)=0,"",VLOOKUP(L780,'do 1000 ha'!$B$18:$I$1018,2,0))</f>
        <v/>
      </c>
      <c r="C780" s="56" t="str">
        <f>IF(VLOOKUP(L780,'do 1000 ha'!$B$18:$I$1018,4,0)=0,"",VLOOKUP(L780,'do 1000 ha'!$B$18:$I$1018,4,0))</f>
        <v/>
      </c>
      <c r="D780" s="56" t="str">
        <f>IF(VLOOKUP(L780,'do 1000 ha'!$B$18:$I$1018,5,0)=0,"",VLOOKUP(L780,'do 1000 ha'!$B$18:$I$1018,5,0))</f>
        <v/>
      </c>
      <c r="E780" s="56" t="str">
        <f>IF(VLOOKUP(L780,'do 1000 ha'!$B$18:$I$1018,6,0)=0,"",VLOOKUP(L780,'do 1000 ha'!$B$18:$I$1018,6,0))</f>
        <v/>
      </c>
      <c r="F780" s="56" t="str">
        <f>IF(VLOOKUP(L780,'do 1000 ha'!$B$18:$I$1018,7,0)=0,"",VLOOKUP(L780,'do 1000 ha'!$B$18:$I$1018,7,0))</f>
        <v/>
      </c>
      <c r="G780" s="57" t="str">
        <f>IF(VLOOKUP(L780,'do 1000 ha'!$B$18:$I$1018,8,0)=0,"",VLOOKUP(L780,'do 1000 ha'!$B$18:$I$1018,8,0))</f>
        <v/>
      </c>
      <c r="H780" s="25"/>
      <c r="I780" s="53" t="str">
        <f>IF('do 1000 ha'!K786='do 1000 ha'!$AR$8,'do 1000 ha'!AF786,"")</f>
        <v/>
      </c>
      <c r="J780" s="7" t="str">
        <f t="shared" si="34"/>
        <v/>
      </c>
      <c r="K780" s="11" t="str">
        <f t="array" ref="K780">IF(OR(I780=$I$13:I779),"",I780)</f>
        <v/>
      </c>
      <c r="L780" s="7" t="str">
        <f t="array" ref="L780">IFERROR(INDEX(K$13:K$1012,SMALL(IF(K$13:K$1012&lt;&gt;"",ROW(K$13:K$1012)-ROW(K$13)+1),ROWS(K$13:$K780))),"")</f>
        <v/>
      </c>
      <c r="M780" s="47" t="e">
        <f t="array" ref="M780">IF(ROWS(M$13:M780)&gt;COUNTA(K$13:K$1012),"",INDEX(K$13:K$1012,SMALL(IF(K$13:K$1012&lt;&gt;"",ROW(K$13:K$1012)-ROW(K$13)+1),ROWS(M$13:M780))))</f>
        <v>#NUM!</v>
      </c>
      <c r="O780" s="7">
        <f t="shared" si="35"/>
        <v>0</v>
      </c>
      <c r="P780" s="7">
        <f t="shared" si="36"/>
        <v>0</v>
      </c>
    </row>
    <row r="781" spans="1:16" x14ac:dyDescent="0.25">
      <c r="A781" s="9">
        <v>769</v>
      </c>
      <c r="B781" s="56" t="str">
        <f>IF(VLOOKUP(L781,'do 1000 ha'!$B$18:$I$1018,2,0)=0,"",VLOOKUP(L781,'do 1000 ha'!$B$18:$I$1018,2,0))</f>
        <v/>
      </c>
      <c r="C781" s="56" t="str">
        <f>IF(VLOOKUP(L781,'do 1000 ha'!$B$18:$I$1018,4,0)=0,"",VLOOKUP(L781,'do 1000 ha'!$B$18:$I$1018,4,0))</f>
        <v/>
      </c>
      <c r="D781" s="56" t="str">
        <f>IF(VLOOKUP(L781,'do 1000 ha'!$B$18:$I$1018,5,0)=0,"",VLOOKUP(L781,'do 1000 ha'!$B$18:$I$1018,5,0))</f>
        <v/>
      </c>
      <c r="E781" s="56" t="str">
        <f>IF(VLOOKUP(L781,'do 1000 ha'!$B$18:$I$1018,6,0)=0,"",VLOOKUP(L781,'do 1000 ha'!$B$18:$I$1018,6,0))</f>
        <v/>
      </c>
      <c r="F781" s="56" t="str">
        <f>IF(VLOOKUP(L781,'do 1000 ha'!$B$18:$I$1018,7,0)=0,"",VLOOKUP(L781,'do 1000 ha'!$B$18:$I$1018,7,0))</f>
        <v/>
      </c>
      <c r="G781" s="57" t="str">
        <f>IF(VLOOKUP(L781,'do 1000 ha'!$B$18:$I$1018,8,0)=0,"",VLOOKUP(L781,'do 1000 ha'!$B$18:$I$1018,8,0))</f>
        <v/>
      </c>
      <c r="H781" s="25"/>
      <c r="I781" s="53" t="str">
        <f>IF('do 1000 ha'!K787='do 1000 ha'!$AR$8,'do 1000 ha'!AF787,"")</f>
        <v/>
      </c>
      <c r="J781" s="7" t="str">
        <f t="shared" si="34"/>
        <v/>
      </c>
      <c r="K781" s="11" t="str">
        <f t="array" ref="K781">IF(OR(I781=$I$13:I780),"",I781)</f>
        <v/>
      </c>
      <c r="L781" s="7" t="str">
        <f t="array" ref="L781">IFERROR(INDEX(K$13:K$1012,SMALL(IF(K$13:K$1012&lt;&gt;"",ROW(K$13:K$1012)-ROW(K$13)+1),ROWS(K$13:$K781))),"")</f>
        <v/>
      </c>
      <c r="M781" s="47" t="e">
        <f t="array" ref="M781">IF(ROWS(M$13:M781)&gt;COUNTA(K$13:K$1012),"",INDEX(K$13:K$1012,SMALL(IF(K$13:K$1012&lt;&gt;"",ROW(K$13:K$1012)-ROW(K$13)+1),ROWS(M$13:M781))))</f>
        <v>#NUM!</v>
      </c>
      <c r="O781" s="7">
        <f t="shared" si="35"/>
        <v>0</v>
      </c>
      <c r="P781" s="7">
        <f t="shared" si="36"/>
        <v>0</v>
      </c>
    </row>
    <row r="782" spans="1:16" x14ac:dyDescent="0.25">
      <c r="A782" s="9">
        <v>770</v>
      </c>
      <c r="B782" s="56" t="str">
        <f>IF(VLOOKUP(L782,'do 1000 ha'!$B$18:$I$1018,2,0)=0,"",VLOOKUP(L782,'do 1000 ha'!$B$18:$I$1018,2,0))</f>
        <v/>
      </c>
      <c r="C782" s="56" t="str">
        <f>IF(VLOOKUP(L782,'do 1000 ha'!$B$18:$I$1018,4,0)=0,"",VLOOKUP(L782,'do 1000 ha'!$B$18:$I$1018,4,0))</f>
        <v/>
      </c>
      <c r="D782" s="56" t="str">
        <f>IF(VLOOKUP(L782,'do 1000 ha'!$B$18:$I$1018,5,0)=0,"",VLOOKUP(L782,'do 1000 ha'!$B$18:$I$1018,5,0))</f>
        <v/>
      </c>
      <c r="E782" s="56" t="str">
        <f>IF(VLOOKUP(L782,'do 1000 ha'!$B$18:$I$1018,6,0)=0,"",VLOOKUP(L782,'do 1000 ha'!$B$18:$I$1018,6,0))</f>
        <v/>
      </c>
      <c r="F782" s="56" t="str">
        <f>IF(VLOOKUP(L782,'do 1000 ha'!$B$18:$I$1018,7,0)=0,"",VLOOKUP(L782,'do 1000 ha'!$B$18:$I$1018,7,0))</f>
        <v/>
      </c>
      <c r="G782" s="57" t="str">
        <f>IF(VLOOKUP(L782,'do 1000 ha'!$B$18:$I$1018,8,0)=0,"",VLOOKUP(L782,'do 1000 ha'!$B$18:$I$1018,8,0))</f>
        <v/>
      </c>
      <c r="H782" s="25"/>
      <c r="I782" s="53" t="str">
        <f>IF('do 1000 ha'!K788='do 1000 ha'!$AR$8,'do 1000 ha'!AF788,"")</f>
        <v/>
      </c>
      <c r="J782" s="7" t="str">
        <f t="shared" ref="J782:J845" si="37">IF(I782="","",COUNTIF($I$13:$I$1014,I782))</f>
        <v/>
      </c>
      <c r="K782" s="11" t="str">
        <f t="array" ref="K782">IF(OR(I782=$I$13:I781),"",I782)</f>
        <v/>
      </c>
      <c r="L782" s="7" t="str">
        <f t="array" ref="L782">IFERROR(INDEX(K$13:K$1012,SMALL(IF(K$13:K$1012&lt;&gt;"",ROW(K$13:K$1012)-ROW(K$13)+1),ROWS(K$13:$K782))),"")</f>
        <v/>
      </c>
      <c r="M782" s="47" t="e">
        <f t="array" ref="M782">IF(ROWS(M$13:M782)&gt;COUNTA(K$13:K$1012),"",INDEX(K$13:K$1012,SMALL(IF(K$13:K$1012&lt;&gt;"",ROW(K$13:K$1012)-ROW(K$13)+1),ROWS(M$13:M782))))</f>
        <v>#NUM!</v>
      </c>
      <c r="O782" s="7">
        <f t="shared" ref="O782:O845" si="38">IF(H782&gt;G782,1,0)</f>
        <v>0</v>
      </c>
      <c r="P782" s="7">
        <f t="shared" ref="P782:P845" si="39">IF(AND(G782&lt;&gt;"",H782=""),1,0)</f>
        <v>0</v>
      </c>
    </row>
    <row r="783" spans="1:16" x14ac:dyDescent="0.25">
      <c r="A783" s="9">
        <v>771</v>
      </c>
      <c r="B783" s="56" t="str">
        <f>IF(VLOOKUP(L783,'do 1000 ha'!$B$18:$I$1018,2,0)=0,"",VLOOKUP(L783,'do 1000 ha'!$B$18:$I$1018,2,0))</f>
        <v/>
      </c>
      <c r="C783" s="56" t="str">
        <f>IF(VLOOKUP(L783,'do 1000 ha'!$B$18:$I$1018,4,0)=0,"",VLOOKUP(L783,'do 1000 ha'!$B$18:$I$1018,4,0))</f>
        <v/>
      </c>
      <c r="D783" s="56" t="str">
        <f>IF(VLOOKUP(L783,'do 1000 ha'!$B$18:$I$1018,5,0)=0,"",VLOOKUP(L783,'do 1000 ha'!$B$18:$I$1018,5,0))</f>
        <v/>
      </c>
      <c r="E783" s="56" t="str">
        <f>IF(VLOOKUP(L783,'do 1000 ha'!$B$18:$I$1018,6,0)=0,"",VLOOKUP(L783,'do 1000 ha'!$B$18:$I$1018,6,0))</f>
        <v/>
      </c>
      <c r="F783" s="56" t="str">
        <f>IF(VLOOKUP(L783,'do 1000 ha'!$B$18:$I$1018,7,0)=0,"",VLOOKUP(L783,'do 1000 ha'!$B$18:$I$1018,7,0))</f>
        <v/>
      </c>
      <c r="G783" s="57" t="str">
        <f>IF(VLOOKUP(L783,'do 1000 ha'!$B$18:$I$1018,8,0)=0,"",VLOOKUP(L783,'do 1000 ha'!$B$18:$I$1018,8,0))</f>
        <v/>
      </c>
      <c r="H783" s="25"/>
      <c r="I783" s="53" t="str">
        <f>IF('do 1000 ha'!K789='do 1000 ha'!$AR$8,'do 1000 ha'!AF789,"")</f>
        <v/>
      </c>
      <c r="J783" s="7" t="str">
        <f t="shared" si="37"/>
        <v/>
      </c>
      <c r="K783" s="11" t="str">
        <f t="array" ref="K783">IF(OR(I783=$I$13:I782),"",I783)</f>
        <v/>
      </c>
      <c r="L783" s="7" t="str">
        <f t="array" ref="L783">IFERROR(INDEX(K$13:K$1012,SMALL(IF(K$13:K$1012&lt;&gt;"",ROW(K$13:K$1012)-ROW(K$13)+1),ROWS(K$13:$K783))),"")</f>
        <v/>
      </c>
      <c r="M783" s="47" t="e">
        <f t="array" ref="M783">IF(ROWS(M$13:M783)&gt;COUNTA(K$13:K$1012),"",INDEX(K$13:K$1012,SMALL(IF(K$13:K$1012&lt;&gt;"",ROW(K$13:K$1012)-ROW(K$13)+1),ROWS(M$13:M783))))</f>
        <v>#NUM!</v>
      </c>
      <c r="O783" s="7">
        <f t="shared" si="38"/>
        <v>0</v>
      </c>
      <c r="P783" s="7">
        <f t="shared" si="39"/>
        <v>0</v>
      </c>
    </row>
    <row r="784" spans="1:16" x14ac:dyDescent="0.25">
      <c r="A784" s="9">
        <v>772</v>
      </c>
      <c r="B784" s="56" t="str">
        <f>IF(VLOOKUP(L784,'do 1000 ha'!$B$18:$I$1018,2,0)=0,"",VLOOKUP(L784,'do 1000 ha'!$B$18:$I$1018,2,0))</f>
        <v/>
      </c>
      <c r="C784" s="56" t="str">
        <f>IF(VLOOKUP(L784,'do 1000 ha'!$B$18:$I$1018,4,0)=0,"",VLOOKUP(L784,'do 1000 ha'!$B$18:$I$1018,4,0))</f>
        <v/>
      </c>
      <c r="D784" s="56" t="str">
        <f>IF(VLOOKUP(L784,'do 1000 ha'!$B$18:$I$1018,5,0)=0,"",VLOOKUP(L784,'do 1000 ha'!$B$18:$I$1018,5,0))</f>
        <v/>
      </c>
      <c r="E784" s="56" t="str">
        <f>IF(VLOOKUP(L784,'do 1000 ha'!$B$18:$I$1018,6,0)=0,"",VLOOKUP(L784,'do 1000 ha'!$B$18:$I$1018,6,0))</f>
        <v/>
      </c>
      <c r="F784" s="56" t="str">
        <f>IF(VLOOKUP(L784,'do 1000 ha'!$B$18:$I$1018,7,0)=0,"",VLOOKUP(L784,'do 1000 ha'!$B$18:$I$1018,7,0))</f>
        <v/>
      </c>
      <c r="G784" s="57" t="str">
        <f>IF(VLOOKUP(L784,'do 1000 ha'!$B$18:$I$1018,8,0)=0,"",VLOOKUP(L784,'do 1000 ha'!$B$18:$I$1018,8,0))</f>
        <v/>
      </c>
      <c r="H784" s="25"/>
      <c r="I784" s="53" t="str">
        <f>IF('do 1000 ha'!K790='do 1000 ha'!$AR$8,'do 1000 ha'!AF790,"")</f>
        <v/>
      </c>
      <c r="J784" s="7" t="str">
        <f t="shared" si="37"/>
        <v/>
      </c>
      <c r="K784" s="11" t="str">
        <f t="array" ref="K784">IF(OR(I784=$I$13:I783),"",I784)</f>
        <v/>
      </c>
      <c r="L784" s="7" t="str">
        <f t="array" ref="L784">IFERROR(INDEX(K$13:K$1012,SMALL(IF(K$13:K$1012&lt;&gt;"",ROW(K$13:K$1012)-ROW(K$13)+1),ROWS(K$13:$K784))),"")</f>
        <v/>
      </c>
      <c r="M784" s="47" t="e">
        <f t="array" ref="M784">IF(ROWS(M$13:M784)&gt;COUNTA(K$13:K$1012),"",INDEX(K$13:K$1012,SMALL(IF(K$13:K$1012&lt;&gt;"",ROW(K$13:K$1012)-ROW(K$13)+1),ROWS(M$13:M784))))</f>
        <v>#NUM!</v>
      </c>
      <c r="O784" s="7">
        <f t="shared" si="38"/>
        <v>0</v>
      </c>
      <c r="P784" s="7">
        <f t="shared" si="39"/>
        <v>0</v>
      </c>
    </row>
    <row r="785" spans="1:16" x14ac:dyDescent="0.25">
      <c r="A785" s="9">
        <v>773</v>
      </c>
      <c r="B785" s="56" t="str">
        <f>IF(VLOOKUP(L785,'do 1000 ha'!$B$18:$I$1018,2,0)=0,"",VLOOKUP(L785,'do 1000 ha'!$B$18:$I$1018,2,0))</f>
        <v/>
      </c>
      <c r="C785" s="56" t="str">
        <f>IF(VLOOKUP(L785,'do 1000 ha'!$B$18:$I$1018,4,0)=0,"",VLOOKUP(L785,'do 1000 ha'!$B$18:$I$1018,4,0))</f>
        <v/>
      </c>
      <c r="D785" s="56" t="str">
        <f>IF(VLOOKUP(L785,'do 1000 ha'!$B$18:$I$1018,5,0)=0,"",VLOOKUP(L785,'do 1000 ha'!$B$18:$I$1018,5,0))</f>
        <v/>
      </c>
      <c r="E785" s="56" t="str">
        <f>IF(VLOOKUP(L785,'do 1000 ha'!$B$18:$I$1018,6,0)=0,"",VLOOKUP(L785,'do 1000 ha'!$B$18:$I$1018,6,0))</f>
        <v/>
      </c>
      <c r="F785" s="56" t="str">
        <f>IF(VLOOKUP(L785,'do 1000 ha'!$B$18:$I$1018,7,0)=0,"",VLOOKUP(L785,'do 1000 ha'!$B$18:$I$1018,7,0))</f>
        <v/>
      </c>
      <c r="G785" s="57" t="str">
        <f>IF(VLOOKUP(L785,'do 1000 ha'!$B$18:$I$1018,8,0)=0,"",VLOOKUP(L785,'do 1000 ha'!$B$18:$I$1018,8,0))</f>
        <v/>
      </c>
      <c r="H785" s="25"/>
      <c r="I785" s="53" t="str">
        <f>IF('do 1000 ha'!K791='do 1000 ha'!$AR$8,'do 1000 ha'!AF791,"")</f>
        <v/>
      </c>
      <c r="J785" s="7" t="str">
        <f t="shared" si="37"/>
        <v/>
      </c>
      <c r="K785" s="11" t="str">
        <f t="array" ref="K785">IF(OR(I785=$I$13:I784),"",I785)</f>
        <v/>
      </c>
      <c r="L785" s="7" t="str">
        <f t="array" ref="L785">IFERROR(INDEX(K$13:K$1012,SMALL(IF(K$13:K$1012&lt;&gt;"",ROW(K$13:K$1012)-ROW(K$13)+1),ROWS(K$13:$K785))),"")</f>
        <v/>
      </c>
      <c r="M785" s="47" t="e">
        <f t="array" ref="M785">IF(ROWS(M$13:M785)&gt;COUNTA(K$13:K$1012),"",INDEX(K$13:K$1012,SMALL(IF(K$13:K$1012&lt;&gt;"",ROW(K$13:K$1012)-ROW(K$13)+1),ROWS(M$13:M785))))</f>
        <v>#NUM!</v>
      </c>
      <c r="O785" s="7">
        <f t="shared" si="38"/>
        <v>0</v>
      </c>
      <c r="P785" s="7">
        <f t="shared" si="39"/>
        <v>0</v>
      </c>
    </row>
    <row r="786" spans="1:16" x14ac:dyDescent="0.25">
      <c r="A786" s="9">
        <v>774</v>
      </c>
      <c r="B786" s="56" t="str">
        <f>IF(VLOOKUP(L786,'do 1000 ha'!$B$18:$I$1018,2,0)=0,"",VLOOKUP(L786,'do 1000 ha'!$B$18:$I$1018,2,0))</f>
        <v/>
      </c>
      <c r="C786" s="56" t="str">
        <f>IF(VLOOKUP(L786,'do 1000 ha'!$B$18:$I$1018,4,0)=0,"",VLOOKUP(L786,'do 1000 ha'!$B$18:$I$1018,4,0))</f>
        <v/>
      </c>
      <c r="D786" s="56" t="str">
        <f>IF(VLOOKUP(L786,'do 1000 ha'!$B$18:$I$1018,5,0)=0,"",VLOOKUP(L786,'do 1000 ha'!$B$18:$I$1018,5,0))</f>
        <v/>
      </c>
      <c r="E786" s="56" t="str">
        <f>IF(VLOOKUP(L786,'do 1000 ha'!$B$18:$I$1018,6,0)=0,"",VLOOKUP(L786,'do 1000 ha'!$B$18:$I$1018,6,0))</f>
        <v/>
      </c>
      <c r="F786" s="56" t="str">
        <f>IF(VLOOKUP(L786,'do 1000 ha'!$B$18:$I$1018,7,0)=0,"",VLOOKUP(L786,'do 1000 ha'!$B$18:$I$1018,7,0))</f>
        <v/>
      </c>
      <c r="G786" s="57" t="str">
        <f>IF(VLOOKUP(L786,'do 1000 ha'!$B$18:$I$1018,8,0)=0,"",VLOOKUP(L786,'do 1000 ha'!$B$18:$I$1018,8,0))</f>
        <v/>
      </c>
      <c r="H786" s="25"/>
      <c r="I786" s="53" t="str">
        <f>IF('do 1000 ha'!K792='do 1000 ha'!$AR$8,'do 1000 ha'!AF792,"")</f>
        <v/>
      </c>
      <c r="J786" s="7" t="str">
        <f t="shared" si="37"/>
        <v/>
      </c>
      <c r="K786" s="11" t="str">
        <f t="array" ref="K786">IF(OR(I786=$I$13:I785),"",I786)</f>
        <v/>
      </c>
      <c r="L786" s="7" t="str">
        <f t="array" ref="L786">IFERROR(INDEX(K$13:K$1012,SMALL(IF(K$13:K$1012&lt;&gt;"",ROW(K$13:K$1012)-ROW(K$13)+1),ROWS(K$13:$K786))),"")</f>
        <v/>
      </c>
      <c r="M786" s="47" t="e">
        <f t="array" ref="M786">IF(ROWS(M$13:M786)&gt;COUNTA(K$13:K$1012),"",INDEX(K$13:K$1012,SMALL(IF(K$13:K$1012&lt;&gt;"",ROW(K$13:K$1012)-ROW(K$13)+1),ROWS(M$13:M786))))</f>
        <v>#NUM!</v>
      </c>
      <c r="O786" s="7">
        <f t="shared" si="38"/>
        <v>0</v>
      </c>
      <c r="P786" s="7">
        <f t="shared" si="39"/>
        <v>0</v>
      </c>
    </row>
    <row r="787" spans="1:16" x14ac:dyDescent="0.25">
      <c r="A787" s="9">
        <v>775</v>
      </c>
      <c r="B787" s="56" t="str">
        <f>IF(VLOOKUP(L787,'do 1000 ha'!$B$18:$I$1018,2,0)=0,"",VLOOKUP(L787,'do 1000 ha'!$B$18:$I$1018,2,0))</f>
        <v/>
      </c>
      <c r="C787" s="56" t="str">
        <f>IF(VLOOKUP(L787,'do 1000 ha'!$B$18:$I$1018,4,0)=0,"",VLOOKUP(L787,'do 1000 ha'!$B$18:$I$1018,4,0))</f>
        <v/>
      </c>
      <c r="D787" s="56" t="str">
        <f>IF(VLOOKUP(L787,'do 1000 ha'!$B$18:$I$1018,5,0)=0,"",VLOOKUP(L787,'do 1000 ha'!$B$18:$I$1018,5,0))</f>
        <v/>
      </c>
      <c r="E787" s="56" t="str">
        <f>IF(VLOOKUP(L787,'do 1000 ha'!$B$18:$I$1018,6,0)=0,"",VLOOKUP(L787,'do 1000 ha'!$B$18:$I$1018,6,0))</f>
        <v/>
      </c>
      <c r="F787" s="56" t="str">
        <f>IF(VLOOKUP(L787,'do 1000 ha'!$B$18:$I$1018,7,0)=0,"",VLOOKUP(L787,'do 1000 ha'!$B$18:$I$1018,7,0))</f>
        <v/>
      </c>
      <c r="G787" s="57" t="str">
        <f>IF(VLOOKUP(L787,'do 1000 ha'!$B$18:$I$1018,8,0)=0,"",VLOOKUP(L787,'do 1000 ha'!$B$18:$I$1018,8,0))</f>
        <v/>
      </c>
      <c r="H787" s="25"/>
      <c r="I787" s="53" t="str">
        <f>IF('do 1000 ha'!K793='do 1000 ha'!$AR$8,'do 1000 ha'!AF793,"")</f>
        <v/>
      </c>
      <c r="J787" s="7" t="str">
        <f t="shared" si="37"/>
        <v/>
      </c>
      <c r="K787" s="11" t="str">
        <f t="array" ref="K787">IF(OR(I787=$I$13:I786),"",I787)</f>
        <v/>
      </c>
      <c r="L787" s="7" t="str">
        <f t="array" ref="L787">IFERROR(INDEX(K$13:K$1012,SMALL(IF(K$13:K$1012&lt;&gt;"",ROW(K$13:K$1012)-ROW(K$13)+1),ROWS(K$13:$K787))),"")</f>
        <v/>
      </c>
      <c r="M787" s="47" t="e">
        <f t="array" ref="M787">IF(ROWS(M$13:M787)&gt;COUNTA(K$13:K$1012),"",INDEX(K$13:K$1012,SMALL(IF(K$13:K$1012&lt;&gt;"",ROW(K$13:K$1012)-ROW(K$13)+1),ROWS(M$13:M787))))</f>
        <v>#NUM!</v>
      </c>
      <c r="O787" s="7">
        <f t="shared" si="38"/>
        <v>0</v>
      </c>
      <c r="P787" s="7">
        <f t="shared" si="39"/>
        <v>0</v>
      </c>
    </row>
    <row r="788" spans="1:16" x14ac:dyDescent="0.25">
      <c r="A788" s="9">
        <v>776</v>
      </c>
      <c r="B788" s="56" t="str">
        <f>IF(VLOOKUP(L788,'do 1000 ha'!$B$18:$I$1018,2,0)=0,"",VLOOKUP(L788,'do 1000 ha'!$B$18:$I$1018,2,0))</f>
        <v/>
      </c>
      <c r="C788" s="56" t="str">
        <f>IF(VLOOKUP(L788,'do 1000 ha'!$B$18:$I$1018,4,0)=0,"",VLOOKUP(L788,'do 1000 ha'!$B$18:$I$1018,4,0))</f>
        <v/>
      </c>
      <c r="D788" s="56" t="str">
        <f>IF(VLOOKUP(L788,'do 1000 ha'!$B$18:$I$1018,5,0)=0,"",VLOOKUP(L788,'do 1000 ha'!$B$18:$I$1018,5,0))</f>
        <v/>
      </c>
      <c r="E788" s="56" t="str">
        <f>IF(VLOOKUP(L788,'do 1000 ha'!$B$18:$I$1018,6,0)=0,"",VLOOKUP(L788,'do 1000 ha'!$B$18:$I$1018,6,0))</f>
        <v/>
      </c>
      <c r="F788" s="56" t="str">
        <f>IF(VLOOKUP(L788,'do 1000 ha'!$B$18:$I$1018,7,0)=0,"",VLOOKUP(L788,'do 1000 ha'!$B$18:$I$1018,7,0))</f>
        <v/>
      </c>
      <c r="G788" s="57" t="str">
        <f>IF(VLOOKUP(L788,'do 1000 ha'!$B$18:$I$1018,8,0)=0,"",VLOOKUP(L788,'do 1000 ha'!$B$18:$I$1018,8,0))</f>
        <v/>
      </c>
      <c r="H788" s="25"/>
      <c r="I788" s="53" t="str">
        <f>IF('do 1000 ha'!K794='do 1000 ha'!$AR$8,'do 1000 ha'!AF794,"")</f>
        <v/>
      </c>
      <c r="J788" s="7" t="str">
        <f t="shared" si="37"/>
        <v/>
      </c>
      <c r="K788" s="11" t="str">
        <f t="array" ref="K788">IF(OR(I788=$I$13:I787),"",I788)</f>
        <v/>
      </c>
      <c r="L788" s="7" t="str">
        <f t="array" ref="L788">IFERROR(INDEX(K$13:K$1012,SMALL(IF(K$13:K$1012&lt;&gt;"",ROW(K$13:K$1012)-ROW(K$13)+1),ROWS(K$13:$K788))),"")</f>
        <v/>
      </c>
      <c r="M788" s="47" t="e">
        <f t="array" ref="M788">IF(ROWS(M$13:M788)&gt;COUNTA(K$13:K$1012),"",INDEX(K$13:K$1012,SMALL(IF(K$13:K$1012&lt;&gt;"",ROW(K$13:K$1012)-ROW(K$13)+1),ROWS(M$13:M788))))</f>
        <v>#NUM!</v>
      </c>
      <c r="O788" s="7">
        <f t="shared" si="38"/>
        <v>0</v>
      </c>
      <c r="P788" s="7">
        <f t="shared" si="39"/>
        <v>0</v>
      </c>
    </row>
    <row r="789" spans="1:16" x14ac:dyDescent="0.25">
      <c r="A789" s="9">
        <v>777</v>
      </c>
      <c r="B789" s="56" t="str">
        <f>IF(VLOOKUP(L789,'do 1000 ha'!$B$18:$I$1018,2,0)=0,"",VLOOKUP(L789,'do 1000 ha'!$B$18:$I$1018,2,0))</f>
        <v/>
      </c>
      <c r="C789" s="56" t="str">
        <f>IF(VLOOKUP(L789,'do 1000 ha'!$B$18:$I$1018,4,0)=0,"",VLOOKUP(L789,'do 1000 ha'!$B$18:$I$1018,4,0))</f>
        <v/>
      </c>
      <c r="D789" s="56" t="str">
        <f>IF(VLOOKUP(L789,'do 1000 ha'!$B$18:$I$1018,5,0)=0,"",VLOOKUP(L789,'do 1000 ha'!$B$18:$I$1018,5,0))</f>
        <v/>
      </c>
      <c r="E789" s="56" t="str">
        <f>IF(VLOOKUP(L789,'do 1000 ha'!$B$18:$I$1018,6,0)=0,"",VLOOKUP(L789,'do 1000 ha'!$B$18:$I$1018,6,0))</f>
        <v/>
      </c>
      <c r="F789" s="56" t="str">
        <f>IF(VLOOKUP(L789,'do 1000 ha'!$B$18:$I$1018,7,0)=0,"",VLOOKUP(L789,'do 1000 ha'!$B$18:$I$1018,7,0))</f>
        <v/>
      </c>
      <c r="G789" s="57" t="str">
        <f>IF(VLOOKUP(L789,'do 1000 ha'!$B$18:$I$1018,8,0)=0,"",VLOOKUP(L789,'do 1000 ha'!$B$18:$I$1018,8,0))</f>
        <v/>
      </c>
      <c r="H789" s="25"/>
      <c r="I789" s="53" t="str">
        <f>IF('do 1000 ha'!K795='do 1000 ha'!$AR$8,'do 1000 ha'!AF795,"")</f>
        <v/>
      </c>
      <c r="J789" s="7" t="str">
        <f t="shared" si="37"/>
        <v/>
      </c>
      <c r="K789" s="11" t="str">
        <f t="array" ref="K789">IF(OR(I789=$I$13:I788),"",I789)</f>
        <v/>
      </c>
      <c r="L789" s="7" t="str">
        <f t="array" ref="L789">IFERROR(INDEX(K$13:K$1012,SMALL(IF(K$13:K$1012&lt;&gt;"",ROW(K$13:K$1012)-ROW(K$13)+1),ROWS(K$13:$K789))),"")</f>
        <v/>
      </c>
      <c r="M789" s="47" t="e">
        <f t="array" ref="M789">IF(ROWS(M$13:M789)&gt;COUNTA(K$13:K$1012),"",INDEX(K$13:K$1012,SMALL(IF(K$13:K$1012&lt;&gt;"",ROW(K$13:K$1012)-ROW(K$13)+1),ROWS(M$13:M789))))</f>
        <v>#NUM!</v>
      </c>
      <c r="O789" s="7">
        <f t="shared" si="38"/>
        <v>0</v>
      </c>
      <c r="P789" s="7">
        <f t="shared" si="39"/>
        <v>0</v>
      </c>
    </row>
    <row r="790" spans="1:16" x14ac:dyDescent="0.25">
      <c r="A790" s="9">
        <v>778</v>
      </c>
      <c r="B790" s="56" t="str">
        <f>IF(VLOOKUP(L790,'do 1000 ha'!$B$18:$I$1018,2,0)=0,"",VLOOKUP(L790,'do 1000 ha'!$B$18:$I$1018,2,0))</f>
        <v/>
      </c>
      <c r="C790" s="56" t="str">
        <f>IF(VLOOKUP(L790,'do 1000 ha'!$B$18:$I$1018,4,0)=0,"",VLOOKUP(L790,'do 1000 ha'!$B$18:$I$1018,4,0))</f>
        <v/>
      </c>
      <c r="D790" s="56" t="str">
        <f>IF(VLOOKUP(L790,'do 1000 ha'!$B$18:$I$1018,5,0)=0,"",VLOOKUP(L790,'do 1000 ha'!$B$18:$I$1018,5,0))</f>
        <v/>
      </c>
      <c r="E790" s="56" t="str">
        <f>IF(VLOOKUP(L790,'do 1000 ha'!$B$18:$I$1018,6,0)=0,"",VLOOKUP(L790,'do 1000 ha'!$B$18:$I$1018,6,0))</f>
        <v/>
      </c>
      <c r="F790" s="56" t="str">
        <f>IF(VLOOKUP(L790,'do 1000 ha'!$B$18:$I$1018,7,0)=0,"",VLOOKUP(L790,'do 1000 ha'!$B$18:$I$1018,7,0))</f>
        <v/>
      </c>
      <c r="G790" s="57" t="str">
        <f>IF(VLOOKUP(L790,'do 1000 ha'!$B$18:$I$1018,8,0)=0,"",VLOOKUP(L790,'do 1000 ha'!$B$18:$I$1018,8,0))</f>
        <v/>
      </c>
      <c r="H790" s="25"/>
      <c r="I790" s="53" t="str">
        <f>IF('do 1000 ha'!K796='do 1000 ha'!$AR$8,'do 1000 ha'!AF796,"")</f>
        <v/>
      </c>
      <c r="J790" s="7" t="str">
        <f t="shared" si="37"/>
        <v/>
      </c>
      <c r="K790" s="11" t="str">
        <f t="array" ref="K790">IF(OR(I790=$I$13:I789),"",I790)</f>
        <v/>
      </c>
      <c r="L790" s="7" t="str">
        <f t="array" ref="L790">IFERROR(INDEX(K$13:K$1012,SMALL(IF(K$13:K$1012&lt;&gt;"",ROW(K$13:K$1012)-ROW(K$13)+1),ROWS(K$13:$K790))),"")</f>
        <v/>
      </c>
      <c r="M790" s="47" t="e">
        <f t="array" ref="M790">IF(ROWS(M$13:M790)&gt;COUNTA(K$13:K$1012),"",INDEX(K$13:K$1012,SMALL(IF(K$13:K$1012&lt;&gt;"",ROW(K$13:K$1012)-ROW(K$13)+1),ROWS(M$13:M790))))</f>
        <v>#NUM!</v>
      </c>
      <c r="O790" s="7">
        <f t="shared" si="38"/>
        <v>0</v>
      </c>
      <c r="P790" s="7">
        <f t="shared" si="39"/>
        <v>0</v>
      </c>
    </row>
    <row r="791" spans="1:16" x14ac:dyDescent="0.25">
      <c r="A791" s="9">
        <v>779</v>
      </c>
      <c r="B791" s="56" t="str">
        <f>IF(VLOOKUP(L791,'do 1000 ha'!$B$18:$I$1018,2,0)=0,"",VLOOKUP(L791,'do 1000 ha'!$B$18:$I$1018,2,0))</f>
        <v/>
      </c>
      <c r="C791" s="56" t="str">
        <f>IF(VLOOKUP(L791,'do 1000 ha'!$B$18:$I$1018,4,0)=0,"",VLOOKUP(L791,'do 1000 ha'!$B$18:$I$1018,4,0))</f>
        <v/>
      </c>
      <c r="D791" s="56" t="str">
        <f>IF(VLOOKUP(L791,'do 1000 ha'!$B$18:$I$1018,5,0)=0,"",VLOOKUP(L791,'do 1000 ha'!$B$18:$I$1018,5,0))</f>
        <v/>
      </c>
      <c r="E791" s="56" t="str">
        <f>IF(VLOOKUP(L791,'do 1000 ha'!$B$18:$I$1018,6,0)=0,"",VLOOKUP(L791,'do 1000 ha'!$B$18:$I$1018,6,0))</f>
        <v/>
      </c>
      <c r="F791" s="56" t="str">
        <f>IF(VLOOKUP(L791,'do 1000 ha'!$B$18:$I$1018,7,0)=0,"",VLOOKUP(L791,'do 1000 ha'!$B$18:$I$1018,7,0))</f>
        <v/>
      </c>
      <c r="G791" s="57" t="str">
        <f>IF(VLOOKUP(L791,'do 1000 ha'!$B$18:$I$1018,8,0)=0,"",VLOOKUP(L791,'do 1000 ha'!$B$18:$I$1018,8,0))</f>
        <v/>
      </c>
      <c r="H791" s="25"/>
      <c r="I791" s="53" t="str">
        <f>IF('do 1000 ha'!K797='do 1000 ha'!$AR$8,'do 1000 ha'!AF797,"")</f>
        <v/>
      </c>
      <c r="J791" s="7" t="str">
        <f t="shared" si="37"/>
        <v/>
      </c>
      <c r="K791" s="11" t="str">
        <f t="array" ref="K791">IF(OR(I791=$I$13:I790),"",I791)</f>
        <v/>
      </c>
      <c r="L791" s="7" t="str">
        <f t="array" ref="L791">IFERROR(INDEX(K$13:K$1012,SMALL(IF(K$13:K$1012&lt;&gt;"",ROW(K$13:K$1012)-ROW(K$13)+1),ROWS(K$13:$K791))),"")</f>
        <v/>
      </c>
      <c r="M791" s="47" t="e">
        <f t="array" ref="M791">IF(ROWS(M$13:M791)&gt;COUNTA(K$13:K$1012),"",INDEX(K$13:K$1012,SMALL(IF(K$13:K$1012&lt;&gt;"",ROW(K$13:K$1012)-ROW(K$13)+1),ROWS(M$13:M791))))</f>
        <v>#NUM!</v>
      </c>
      <c r="O791" s="7">
        <f t="shared" si="38"/>
        <v>0</v>
      </c>
      <c r="P791" s="7">
        <f t="shared" si="39"/>
        <v>0</v>
      </c>
    </row>
    <row r="792" spans="1:16" x14ac:dyDescent="0.25">
      <c r="A792" s="9">
        <v>780</v>
      </c>
      <c r="B792" s="56" t="str">
        <f>IF(VLOOKUP(L792,'do 1000 ha'!$B$18:$I$1018,2,0)=0,"",VLOOKUP(L792,'do 1000 ha'!$B$18:$I$1018,2,0))</f>
        <v/>
      </c>
      <c r="C792" s="56" t="str">
        <f>IF(VLOOKUP(L792,'do 1000 ha'!$B$18:$I$1018,4,0)=0,"",VLOOKUP(L792,'do 1000 ha'!$B$18:$I$1018,4,0))</f>
        <v/>
      </c>
      <c r="D792" s="56" t="str">
        <f>IF(VLOOKUP(L792,'do 1000 ha'!$B$18:$I$1018,5,0)=0,"",VLOOKUP(L792,'do 1000 ha'!$B$18:$I$1018,5,0))</f>
        <v/>
      </c>
      <c r="E792" s="56" t="str">
        <f>IF(VLOOKUP(L792,'do 1000 ha'!$B$18:$I$1018,6,0)=0,"",VLOOKUP(L792,'do 1000 ha'!$B$18:$I$1018,6,0))</f>
        <v/>
      </c>
      <c r="F792" s="56" t="str">
        <f>IF(VLOOKUP(L792,'do 1000 ha'!$B$18:$I$1018,7,0)=0,"",VLOOKUP(L792,'do 1000 ha'!$B$18:$I$1018,7,0))</f>
        <v/>
      </c>
      <c r="G792" s="57" t="str">
        <f>IF(VLOOKUP(L792,'do 1000 ha'!$B$18:$I$1018,8,0)=0,"",VLOOKUP(L792,'do 1000 ha'!$B$18:$I$1018,8,0))</f>
        <v/>
      </c>
      <c r="H792" s="25"/>
      <c r="I792" s="53" t="str">
        <f>IF('do 1000 ha'!K798='do 1000 ha'!$AR$8,'do 1000 ha'!AF798,"")</f>
        <v/>
      </c>
      <c r="J792" s="7" t="str">
        <f t="shared" si="37"/>
        <v/>
      </c>
      <c r="K792" s="11" t="str">
        <f t="array" ref="K792">IF(OR(I792=$I$13:I791),"",I792)</f>
        <v/>
      </c>
      <c r="L792" s="7" t="str">
        <f t="array" ref="L792">IFERROR(INDEX(K$13:K$1012,SMALL(IF(K$13:K$1012&lt;&gt;"",ROW(K$13:K$1012)-ROW(K$13)+1),ROWS(K$13:$K792))),"")</f>
        <v/>
      </c>
      <c r="M792" s="47" t="e">
        <f t="array" ref="M792">IF(ROWS(M$13:M792)&gt;COUNTA(K$13:K$1012),"",INDEX(K$13:K$1012,SMALL(IF(K$13:K$1012&lt;&gt;"",ROW(K$13:K$1012)-ROW(K$13)+1),ROWS(M$13:M792))))</f>
        <v>#NUM!</v>
      </c>
      <c r="O792" s="7">
        <f t="shared" si="38"/>
        <v>0</v>
      </c>
      <c r="P792" s="7">
        <f t="shared" si="39"/>
        <v>0</v>
      </c>
    </row>
    <row r="793" spans="1:16" x14ac:dyDescent="0.25">
      <c r="A793" s="9">
        <v>781</v>
      </c>
      <c r="B793" s="56" t="str">
        <f>IF(VLOOKUP(L793,'do 1000 ha'!$B$18:$I$1018,2,0)=0,"",VLOOKUP(L793,'do 1000 ha'!$B$18:$I$1018,2,0))</f>
        <v/>
      </c>
      <c r="C793" s="56" t="str">
        <f>IF(VLOOKUP(L793,'do 1000 ha'!$B$18:$I$1018,4,0)=0,"",VLOOKUP(L793,'do 1000 ha'!$B$18:$I$1018,4,0))</f>
        <v/>
      </c>
      <c r="D793" s="56" t="str">
        <f>IF(VLOOKUP(L793,'do 1000 ha'!$B$18:$I$1018,5,0)=0,"",VLOOKUP(L793,'do 1000 ha'!$B$18:$I$1018,5,0))</f>
        <v/>
      </c>
      <c r="E793" s="56" t="str">
        <f>IF(VLOOKUP(L793,'do 1000 ha'!$B$18:$I$1018,6,0)=0,"",VLOOKUP(L793,'do 1000 ha'!$B$18:$I$1018,6,0))</f>
        <v/>
      </c>
      <c r="F793" s="56" t="str">
        <f>IF(VLOOKUP(L793,'do 1000 ha'!$B$18:$I$1018,7,0)=0,"",VLOOKUP(L793,'do 1000 ha'!$B$18:$I$1018,7,0))</f>
        <v/>
      </c>
      <c r="G793" s="57" t="str">
        <f>IF(VLOOKUP(L793,'do 1000 ha'!$B$18:$I$1018,8,0)=0,"",VLOOKUP(L793,'do 1000 ha'!$B$18:$I$1018,8,0))</f>
        <v/>
      </c>
      <c r="H793" s="25"/>
      <c r="I793" s="53" t="str">
        <f>IF('do 1000 ha'!K799='do 1000 ha'!$AR$8,'do 1000 ha'!AF799,"")</f>
        <v/>
      </c>
      <c r="J793" s="7" t="str">
        <f t="shared" si="37"/>
        <v/>
      </c>
      <c r="K793" s="11" t="str">
        <f t="array" ref="K793">IF(OR(I793=$I$13:I792),"",I793)</f>
        <v/>
      </c>
      <c r="L793" s="7" t="str">
        <f t="array" ref="L793">IFERROR(INDEX(K$13:K$1012,SMALL(IF(K$13:K$1012&lt;&gt;"",ROW(K$13:K$1012)-ROW(K$13)+1),ROWS(K$13:$K793))),"")</f>
        <v/>
      </c>
      <c r="M793" s="47" t="e">
        <f t="array" ref="M793">IF(ROWS(M$13:M793)&gt;COUNTA(K$13:K$1012),"",INDEX(K$13:K$1012,SMALL(IF(K$13:K$1012&lt;&gt;"",ROW(K$13:K$1012)-ROW(K$13)+1),ROWS(M$13:M793))))</f>
        <v>#NUM!</v>
      </c>
      <c r="O793" s="7">
        <f t="shared" si="38"/>
        <v>0</v>
      </c>
      <c r="P793" s="7">
        <f t="shared" si="39"/>
        <v>0</v>
      </c>
    </row>
    <row r="794" spans="1:16" x14ac:dyDescent="0.25">
      <c r="A794" s="9">
        <v>782</v>
      </c>
      <c r="B794" s="56" t="str">
        <f>IF(VLOOKUP(L794,'do 1000 ha'!$B$18:$I$1018,2,0)=0,"",VLOOKUP(L794,'do 1000 ha'!$B$18:$I$1018,2,0))</f>
        <v/>
      </c>
      <c r="C794" s="56" t="str">
        <f>IF(VLOOKUP(L794,'do 1000 ha'!$B$18:$I$1018,4,0)=0,"",VLOOKUP(L794,'do 1000 ha'!$B$18:$I$1018,4,0))</f>
        <v/>
      </c>
      <c r="D794" s="56" t="str">
        <f>IF(VLOOKUP(L794,'do 1000 ha'!$B$18:$I$1018,5,0)=0,"",VLOOKUP(L794,'do 1000 ha'!$B$18:$I$1018,5,0))</f>
        <v/>
      </c>
      <c r="E794" s="56" t="str">
        <f>IF(VLOOKUP(L794,'do 1000 ha'!$B$18:$I$1018,6,0)=0,"",VLOOKUP(L794,'do 1000 ha'!$B$18:$I$1018,6,0))</f>
        <v/>
      </c>
      <c r="F794" s="56" t="str">
        <f>IF(VLOOKUP(L794,'do 1000 ha'!$B$18:$I$1018,7,0)=0,"",VLOOKUP(L794,'do 1000 ha'!$B$18:$I$1018,7,0))</f>
        <v/>
      </c>
      <c r="G794" s="57" t="str">
        <f>IF(VLOOKUP(L794,'do 1000 ha'!$B$18:$I$1018,8,0)=0,"",VLOOKUP(L794,'do 1000 ha'!$B$18:$I$1018,8,0))</f>
        <v/>
      </c>
      <c r="H794" s="25"/>
      <c r="I794" s="53" t="str">
        <f>IF('do 1000 ha'!K800='do 1000 ha'!$AR$8,'do 1000 ha'!AF800,"")</f>
        <v/>
      </c>
      <c r="J794" s="7" t="str">
        <f t="shared" si="37"/>
        <v/>
      </c>
      <c r="K794" s="11" t="str">
        <f t="array" ref="K794">IF(OR(I794=$I$13:I793),"",I794)</f>
        <v/>
      </c>
      <c r="L794" s="7" t="str">
        <f t="array" ref="L794">IFERROR(INDEX(K$13:K$1012,SMALL(IF(K$13:K$1012&lt;&gt;"",ROW(K$13:K$1012)-ROW(K$13)+1),ROWS(K$13:$K794))),"")</f>
        <v/>
      </c>
      <c r="M794" s="47" t="e">
        <f t="array" ref="M794">IF(ROWS(M$13:M794)&gt;COUNTA(K$13:K$1012),"",INDEX(K$13:K$1012,SMALL(IF(K$13:K$1012&lt;&gt;"",ROW(K$13:K$1012)-ROW(K$13)+1),ROWS(M$13:M794))))</f>
        <v>#NUM!</v>
      </c>
      <c r="O794" s="7">
        <f t="shared" si="38"/>
        <v>0</v>
      </c>
      <c r="P794" s="7">
        <f t="shared" si="39"/>
        <v>0</v>
      </c>
    </row>
    <row r="795" spans="1:16" x14ac:dyDescent="0.25">
      <c r="A795" s="9">
        <v>783</v>
      </c>
      <c r="B795" s="56" t="str">
        <f>IF(VLOOKUP(L795,'do 1000 ha'!$B$18:$I$1018,2,0)=0,"",VLOOKUP(L795,'do 1000 ha'!$B$18:$I$1018,2,0))</f>
        <v/>
      </c>
      <c r="C795" s="56" t="str">
        <f>IF(VLOOKUP(L795,'do 1000 ha'!$B$18:$I$1018,4,0)=0,"",VLOOKUP(L795,'do 1000 ha'!$B$18:$I$1018,4,0))</f>
        <v/>
      </c>
      <c r="D795" s="56" t="str">
        <f>IF(VLOOKUP(L795,'do 1000 ha'!$B$18:$I$1018,5,0)=0,"",VLOOKUP(L795,'do 1000 ha'!$B$18:$I$1018,5,0))</f>
        <v/>
      </c>
      <c r="E795" s="56" t="str">
        <f>IF(VLOOKUP(L795,'do 1000 ha'!$B$18:$I$1018,6,0)=0,"",VLOOKUP(L795,'do 1000 ha'!$B$18:$I$1018,6,0))</f>
        <v/>
      </c>
      <c r="F795" s="56" t="str">
        <f>IF(VLOOKUP(L795,'do 1000 ha'!$B$18:$I$1018,7,0)=0,"",VLOOKUP(L795,'do 1000 ha'!$B$18:$I$1018,7,0))</f>
        <v/>
      </c>
      <c r="G795" s="57" t="str">
        <f>IF(VLOOKUP(L795,'do 1000 ha'!$B$18:$I$1018,8,0)=0,"",VLOOKUP(L795,'do 1000 ha'!$B$18:$I$1018,8,0))</f>
        <v/>
      </c>
      <c r="H795" s="25"/>
      <c r="I795" s="53" t="str">
        <f>IF('do 1000 ha'!K801='do 1000 ha'!$AR$8,'do 1000 ha'!AF801,"")</f>
        <v/>
      </c>
      <c r="J795" s="7" t="str">
        <f t="shared" si="37"/>
        <v/>
      </c>
      <c r="K795" s="11" t="str">
        <f t="array" ref="K795">IF(OR(I795=$I$13:I794),"",I795)</f>
        <v/>
      </c>
      <c r="L795" s="7" t="str">
        <f t="array" ref="L795">IFERROR(INDEX(K$13:K$1012,SMALL(IF(K$13:K$1012&lt;&gt;"",ROW(K$13:K$1012)-ROW(K$13)+1),ROWS(K$13:$K795))),"")</f>
        <v/>
      </c>
      <c r="M795" s="47" t="e">
        <f t="array" ref="M795">IF(ROWS(M$13:M795)&gt;COUNTA(K$13:K$1012),"",INDEX(K$13:K$1012,SMALL(IF(K$13:K$1012&lt;&gt;"",ROW(K$13:K$1012)-ROW(K$13)+1),ROWS(M$13:M795))))</f>
        <v>#NUM!</v>
      </c>
      <c r="O795" s="7">
        <f t="shared" si="38"/>
        <v>0</v>
      </c>
      <c r="P795" s="7">
        <f t="shared" si="39"/>
        <v>0</v>
      </c>
    </row>
    <row r="796" spans="1:16" x14ac:dyDescent="0.25">
      <c r="A796" s="9">
        <v>784</v>
      </c>
      <c r="B796" s="56" t="str">
        <f>IF(VLOOKUP(L796,'do 1000 ha'!$B$18:$I$1018,2,0)=0,"",VLOOKUP(L796,'do 1000 ha'!$B$18:$I$1018,2,0))</f>
        <v/>
      </c>
      <c r="C796" s="56" t="str">
        <f>IF(VLOOKUP(L796,'do 1000 ha'!$B$18:$I$1018,4,0)=0,"",VLOOKUP(L796,'do 1000 ha'!$B$18:$I$1018,4,0))</f>
        <v/>
      </c>
      <c r="D796" s="56" t="str">
        <f>IF(VLOOKUP(L796,'do 1000 ha'!$B$18:$I$1018,5,0)=0,"",VLOOKUP(L796,'do 1000 ha'!$B$18:$I$1018,5,0))</f>
        <v/>
      </c>
      <c r="E796" s="56" t="str">
        <f>IF(VLOOKUP(L796,'do 1000 ha'!$B$18:$I$1018,6,0)=0,"",VLOOKUP(L796,'do 1000 ha'!$B$18:$I$1018,6,0))</f>
        <v/>
      </c>
      <c r="F796" s="56" t="str">
        <f>IF(VLOOKUP(L796,'do 1000 ha'!$B$18:$I$1018,7,0)=0,"",VLOOKUP(L796,'do 1000 ha'!$B$18:$I$1018,7,0))</f>
        <v/>
      </c>
      <c r="G796" s="57" t="str">
        <f>IF(VLOOKUP(L796,'do 1000 ha'!$B$18:$I$1018,8,0)=0,"",VLOOKUP(L796,'do 1000 ha'!$B$18:$I$1018,8,0))</f>
        <v/>
      </c>
      <c r="H796" s="25"/>
      <c r="I796" s="53" t="str">
        <f>IF('do 1000 ha'!K802='do 1000 ha'!$AR$8,'do 1000 ha'!AF802,"")</f>
        <v/>
      </c>
      <c r="J796" s="7" t="str">
        <f t="shared" si="37"/>
        <v/>
      </c>
      <c r="K796" s="11" t="str">
        <f t="array" ref="K796">IF(OR(I796=$I$13:I795),"",I796)</f>
        <v/>
      </c>
      <c r="L796" s="7" t="str">
        <f t="array" ref="L796">IFERROR(INDEX(K$13:K$1012,SMALL(IF(K$13:K$1012&lt;&gt;"",ROW(K$13:K$1012)-ROW(K$13)+1),ROWS(K$13:$K796))),"")</f>
        <v/>
      </c>
      <c r="M796" s="47" t="e">
        <f t="array" ref="M796">IF(ROWS(M$13:M796)&gt;COUNTA(K$13:K$1012),"",INDEX(K$13:K$1012,SMALL(IF(K$13:K$1012&lt;&gt;"",ROW(K$13:K$1012)-ROW(K$13)+1),ROWS(M$13:M796))))</f>
        <v>#NUM!</v>
      </c>
      <c r="O796" s="7">
        <f t="shared" si="38"/>
        <v>0</v>
      </c>
      <c r="P796" s="7">
        <f t="shared" si="39"/>
        <v>0</v>
      </c>
    </row>
    <row r="797" spans="1:16" x14ac:dyDescent="0.25">
      <c r="A797" s="9">
        <v>785</v>
      </c>
      <c r="B797" s="56" t="str">
        <f>IF(VLOOKUP(L797,'do 1000 ha'!$B$18:$I$1018,2,0)=0,"",VLOOKUP(L797,'do 1000 ha'!$B$18:$I$1018,2,0))</f>
        <v/>
      </c>
      <c r="C797" s="56" t="str">
        <f>IF(VLOOKUP(L797,'do 1000 ha'!$B$18:$I$1018,4,0)=0,"",VLOOKUP(L797,'do 1000 ha'!$B$18:$I$1018,4,0))</f>
        <v/>
      </c>
      <c r="D797" s="56" t="str">
        <f>IF(VLOOKUP(L797,'do 1000 ha'!$B$18:$I$1018,5,0)=0,"",VLOOKUP(L797,'do 1000 ha'!$B$18:$I$1018,5,0))</f>
        <v/>
      </c>
      <c r="E797" s="56" t="str">
        <f>IF(VLOOKUP(L797,'do 1000 ha'!$B$18:$I$1018,6,0)=0,"",VLOOKUP(L797,'do 1000 ha'!$B$18:$I$1018,6,0))</f>
        <v/>
      </c>
      <c r="F797" s="56" t="str">
        <f>IF(VLOOKUP(L797,'do 1000 ha'!$B$18:$I$1018,7,0)=0,"",VLOOKUP(L797,'do 1000 ha'!$B$18:$I$1018,7,0))</f>
        <v/>
      </c>
      <c r="G797" s="57" t="str">
        <f>IF(VLOOKUP(L797,'do 1000 ha'!$B$18:$I$1018,8,0)=0,"",VLOOKUP(L797,'do 1000 ha'!$B$18:$I$1018,8,0))</f>
        <v/>
      </c>
      <c r="H797" s="25"/>
      <c r="I797" s="53" t="str">
        <f>IF('do 1000 ha'!K803='do 1000 ha'!$AR$8,'do 1000 ha'!AF803,"")</f>
        <v/>
      </c>
      <c r="J797" s="7" t="str">
        <f t="shared" si="37"/>
        <v/>
      </c>
      <c r="K797" s="11" t="str">
        <f t="array" ref="K797">IF(OR(I797=$I$13:I796),"",I797)</f>
        <v/>
      </c>
      <c r="L797" s="7" t="str">
        <f t="array" ref="L797">IFERROR(INDEX(K$13:K$1012,SMALL(IF(K$13:K$1012&lt;&gt;"",ROW(K$13:K$1012)-ROW(K$13)+1),ROWS(K$13:$K797))),"")</f>
        <v/>
      </c>
      <c r="M797" s="47" t="e">
        <f t="array" ref="M797">IF(ROWS(M$13:M797)&gt;COUNTA(K$13:K$1012),"",INDEX(K$13:K$1012,SMALL(IF(K$13:K$1012&lt;&gt;"",ROW(K$13:K$1012)-ROW(K$13)+1),ROWS(M$13:M797))))</f>
        <v>#NUM!</v>
      </c>
      <c r="O797" s="7">
        <f t="shared" si="38"/>
        <v>0</v>
      </c>
      <c r="P797" s="7">
        <f t="shared" si="39"/>
        <v>0</v>
      </c>
    </row>
    <row r="798" spans="1:16" x14ac:dyDescent="0.25">
      <c r="A798" s="9">
        <v>786</v>
      </c>
      <c r="B798" s="56" t="str">
        <f>IF(VLOOKUP(L798,'do 1000 ha'!$B$18:$I$1018,2,0)=0,"",VLOOKUP(L798,'do 1000 ha'!$B$18:$I$1018,2,0))</f>
        <v/>
      </c>
      <c r="C798" s="56" t="str">
        <f>IF(VLOOKUP(L798,'do 1000 ha'!$B$18:$I$1018,4,0)=0,"",VLOOKUP(L798,'do 1000 ha'!$B$18:$I$1018,4,0))</f>
        <v/>
      </c>
      <c r="D798" s="56" t="str">
        <f>IF(VLOOKUP(L798,'do 1000 ha'!$B$18:$I$1018,5,0)=0,"",VLOOKUP(L798,'do 1000 ha'!$B$18:$I$1018,5,0))</f>
        <v/>
      </c>
      <c r="E798" s="56" t="str">
        <f>IF(VLOOKUP(L798,'do 1000 ha'!$B$18:$I$1018,6,0)=0,"",VLOOKUP(L798,'do 1000 ha'!$B$18:$I$1018,6,0))</f>
        <v/>
      </c>
      <c r="F798" s="56" t="str">
        <f>IF(VLOOKUP(L798,'do 1000 ha'!$B$18:$I$1018,7,0)=0,"",VLOOKUP(L798,'do 1000 ha'!$B$18:$I$1018,7,0))</f>
        <v/>
      </c>
      <c r="G798" s="57" t="str">
        <f>IF(VLOOKUP(L798,'do 1000 ha'!$B$18:$I$1018,8,0)=0,"",VLOOKUP(L798,'do 1000 ha'!$B$18:$I$1018,8,0))</f>
        <v/>
      </c>
      <c r="H798" s="25"/>
      <c r="I798" s="53" t="str">
        <f>IF('do 1000 ha'!K804='do 1000 ha'!$AR$8,'do 1000 ha'!AF804,"")</f>
        <v/>
      </c>
      <c r="J798" s="7" t="str">
        <f t="shared" si="37"/>
        <v/>
      </c>
      <c r="K798" s="11" t="str">
        <f t="array" ref="K798">IF(OR(I798=$I$13:I797),"",I798)</f>
        <v/>
      </c>
      <c r="L798" s="7" t="str">
        <f t="array" ref="L798">IFERROR(INDEX(K$13:K$1012,SMALL(IF(K$13:K$1012&lt;&gt;"",ROW(K$13:K$1012)-ROW(K$13)+1),ROWS(K$13:$K798))),"")</f>
        <v/>
      </c>
      <c r="M798" s="47" t="e">
        <f t="array" ref="M798">IF(ROWS(M$13:M798)&gt;COUNTA(K$13:K$1012),"",INDEX(K$13:K$1012,SMALL(IF(K$13:K$1012&lt;&gt;"",ROW(K$13:K$1012)-ROW(K$13)+1),ROWS(M$13:M798))))</f>
        <v>#NUM!</v>
      </c>
      <c r="O798" s="7">
        <f t="shared" si="38"/>
        <v>0</v>
      </c>
      <c r="P798" s="7">
        <f t="shared" si="39"/>
        <v>0</v>
      </c>
    </row>
    <row r="799" spans="1:16" x14ac:dyDescent="0.25">
      <c r="A799" s="9">
        <v>787</v>
      </c>
      <c r="B799" s="56" t="str">
        <f>IF(VLOOKUP(L799,'do 1000 ha'!$B$18:$I$1018,2,0)=0,"",VLOOKUP(L799,'do 1000 ha'!$B$18:$I$1018,2,0))</f>
        <v/>
      </c>
      <c r="C799" s="56" t="str">
        <f>IF(VLOOKUP(L799,'do 1000 ha'!$B$18:$I$1018,4,0)=0,"",VLOOKUP(L799,'do 1000 ha'!$B$18:$I$1018,4,0))</f>
        <v/>
      </c>
      <c r="D799" s="56" t="str">
        <f>IF(VLOOKUP(L799,'do 1000 ha'!$B$18:$I$1018,5,0)=0,"",VLOOKUP(L799,'do 1000 ha'!$B$18:$I$1018,5,0))</f>
        <v/>
      </c>
      <c r="E799" s="56" t="str">
        <f>IF(VLOOKUP(L799,'do 1000 ha'!$B$18:$I$1018,6,0)=0,"",VLOOKUP(L799,'do 1000 ha'!$B$18:$I$1018,6,0))</f>
        <v/>
      </c>
      <c r="F799" s="56" t="str">
        <f>IF(VLOOKUP(L799,'do 1000 ha'!$B$18:$I$1018,7,0)=0,"",VLOOKUP(L799,'do 1000 ha'!$B$18:$I$1018,7,0))</f>
        <v/>
      </c>
      <c r="G799" s="57" t="str">
        <f>IF(VLOOKUP(L799,'do 1000 ha'!$B$18:$I$1018,8,0)=0,"",VLOOKUP(L799,'do 1000 ha'!$B$18:$I$1018,8,0))</f>
        <v/>
      </c>
      <c r="H799" s="25"/>
      <c r="I799" s="53" t="str">
        <f>IF('do 1000 ha'!K805='do 1000 ha'!$AR$8,'do 1000 ha'!AF805,"")</f>
        <v/>
      </c>
      <c r="J799" s="7" t="str">
        <f t="shared" si="37"/>
        <v/>
      </c>
      <c r="K799" s="11" t="str">
        <f t="array" ref="K799">IF(OR(I799=$I$13:I798),"",I799)</f>
        <v/>
      </c>
      <c r="L799" s="7" t="str">
        <f t="array" ref="L799">IFERROR(INDEX(K$13:K$1012,SMALL(IF(K$13:K$1012&lt;&gt;"",ROW(K$13:K$1012)-ROW(K$13)+1),ROWS(K$13:$K799))),"")</f>
        <v/>
      </c>
      <c r="M799" s="47" t="e">
        <f t="array" ref="M799">IF(ROWS(M$13:M799)&gt;COUNTA(K$13:K$1012),"",INDEX(K$13:K$1012,SMALL(IF(K$13:K$1012&lt;&gt;"",ROW(K$13:K$1012)-ROW(K$13)+1),ROWS(M$13:M799))))</f>
        <v>#NUM!</v>
      </c>
      <c r="O799" s="7">
        <f t="shared" si="38"/>
        <v>0</v>
      </c>
      <c r="P799" s="7">
        <f t="shared" si="39"/>
        <v>0</v>
      </c>
    </row>
    <row r="800" spans="1:16" x14ac:dyDescent="0.25">
      <c r="A800" s="9">
        <v>788</v>
      </c>
      <c r="B800" s="56" t="str">
        <f>IF(VLOOKUP(L800,'do 1000 ha'!$B$18:$I$1018,2,0)=0,"",VLOOKUP(L800,'do 1000 ha'!$B$18:$I$1018,2,0))</f>
        <v/>
      </c>
      <c r="C800" s="56" t="str">
        <f>IF(VLOOKUP(L800,'do 1000 ha'!$B$18:$I$1018,4,0)=0,"",VLOOKUP(L800,'do 1000 ha'!$B$18:$I$1018,4,0))</f>
        <v/>
      </c>
      <c r="D800" s="56" t="str">
        <f>IF(VLOOKUP(L800,'do 1000 ha'!$B$18:$I$1018,5,0)=0,"",VLOOKUP(L800,'do 1000 ha'!$B$18:$I$1018,5,0))</f>
        <v/>
      </c>
      <c r="E800" s="56" t="str">
        <f>IF(VLOOKUP(L800,'do 1000 ha'!$B$18:$I$1018,6,0)=0,"",VLOOKUP(L800,'do 1000 ha'!$B$18:$I$1018,6,0))</f>
        <v/>
      </c>
      <c r="F800" s="56" t="str">
        <f>IF(VLOOKUP(L800,'do 1000 ha'!$B$18:$I$1018,7,0)=0,"",VLOOKUP(L800,'do 1000 ha'!$B$18:$I$1018,7,0))</f>
        <v/>
      </c>
      <c r="G800" s="57" t="str">
        <f>IF(VLOOKUP(L800,'do 1000 ha'!$B$18:$I$1018,8,0)=0,"",VLOOKUP(L800,'do 1000 ha'!$B$18:$I$1018,8,0))</f>
        <v/>
      </c>
      <c r="H800" s="25"/>
      <c r="I800" s="53" t="str">
        <f>IF('do 1000 ha'!K806='do 1000 ha'!$AR$8,'do 1000 ha'!AF806,"")</f>
        <v/>
      </c>
      <c r="J800" s="7" t="str">
        <f t="shared" si="37"/>
        <v/>
      </c>
      <c r="K800" s="11" t="str">
        <f t="array" ref="K800">IF(OR(I800=$I$13:I799),"",I800)</f>
        <v/>
      </c>
      <c r="L800" s="7" t="str">
        <f t="array" ref="L800">IFERROR(INDEX(K$13:K$1012,SMALL(IF(K$13:K$1012&lt;&gt;"",ROW(K$13:K$1012)-ROW(K$13)+1),ROWS(K$13:$K800))),"")</f>
        <v/>
      </c>
      <c r="M800" s="47" t="e">
        <f t="array" ref="M800">IF(ROWS(M$13:M800)&gt;COUNTA(K$13:K$1012),"",INDEX(K$13:K$1012,SMALL(IF(K$13:K$1012&lt;&gt;"",ROW(K$13:K$1012)-ROW(K$13)+1),ROWS(M$13:M800))))</f>
        <v>#NUM!</v>
      </c>
      <c r="O800" s="7">
        <f t="shared" si="38"/>
        <v>0</v>
      </c>
      <c r="P800" s="7">
        <f t="shared" si="39"/>
        <v>0</v>
      </c>
    </row>
    <row r="801" spans="1:16" x14ac:dyDescent="0.25">
      <c r="A801" s="9">
        <v>789</v>
      </c>
      <c r="B801" s="56" t="str">
        <f>IF(VLOOKUP(L801,'do 1000 ha'!$B$18:$I$1018,2,0)=0,"",VLOOKUP(L801,'do 1000 ha'!$B$18:$I$1018,2,0))</f>
        <v/>
      </c>
      <c r="C801" s="56" t="str">
        <f>IF(VLOOKUP(L801,'do 1000 ha'!$B$18:$I$1018,4,0)=0,"",VLOOKUP(L801,'do 1000 ha'!$B$18:$I$1018,4,0))</f>
        <v/>
      </c>
      <c r="D801" s="56" t="str">
        <f>IF(VLOOKUP(L801,'do 1000 ha'!$B$18:$I$1018,5,0)=0,"",VLOOKUP(L801,'do 1000 ha'!$B$18:$I$1018,5,0))</f>
        <v/>
      </c>
      <c r="E801" s="56" t="str">
        <f>IF(VLOOKUP(L801,'do 1000 ha'!$B$18:$I$1018,6,0)=0,"",VLOOKUP(L801,'do 1000 ha'!$B$18:$I$1018,6,0))</f>
        <v/>
      </c>
      <c r="F801" s="56" t="str">
        <f>IF(VLOOKUP(L801,'do 1000 ha'!$B$18:$I$1018,7,0)=0,"",VLOOKUP(L801,'do 1000 ha'!$B$18:$I$1018,7,0))</f>
        <v/>
      </c>
      <c r="G801" s="57" t="str">
        <f>IF(VLOOKUP(L801,'do 1000 ha'!$B$18:$I$1018,8,0)=0,"",VLOOKUP(L801,'do 1000 ha'!$B$18:$I$1018,8,0))</f>
        <v/>
      </c>
      <c r="H801" s="25"/>
      <c r="I801" s="53" t="str">
        <f>IF('do 1000 ha'!K807='do 1000 ha'!$AR$8,'do 1000 ha'!AF807,"")</f>
        <v/>
      </c>
      <c r="J801" s="7" t="str">
        <f t="shared" si="37"/>
        <v/>
      </c>
      <c r="K801" s="11" t="str">
        <f t="array" ref="K801">IF(OR(I801=$I$13:I800),"",I801)</f>
        <v/>
      </c>
      <c r="L801" s="7" t="str">
        <f t="array" ref="L801">IFERROR(INDEX(K$13:K$1012,SMALL(IF(K$13:K$1012&lt;&gt;"",ROW(K$13:K$1012)-ROW(K$13)+1),ROWS(K$13:$K801))),"")</f>
        <v/>
      </c>
      <c r="M801" s="47" t="e">
        <f t="array" ref="M801">IF(ROWS(M$13:M801)&gt;COUNTA(K$13:K$1012),"",INDEX(K$13:K$1012,SMALL(IF(K$13:K$1012&lt;&gt;"",ROW(K$13:K$1012)-ROW(K$13)+1),ROWS(M$13:M801))))</f>
        <v>#NUM!</v>
      </c>
      <c r="O801" s="7">
        <f t="shared" si="38"/>
        <v>0</v>
      </c>
      <c r="P801" s="7">
        <f t="shared" si="39"/>
        <v>0</v>
      </c>
    </row>
    <row r="802" spans="1:16" x14ac:dyDescent="0.25">
      <c r="A802" s="9">
        <v>790</v>
      </c>
      <c r="B802" s="56" t="str">
        <f>IF(VLOOKUP(L802,'do 1000 ha'!$B$18:$I$1018,2,0)=0,"",VLOOKUP(L802,'do 1000 ha'!$B$18:$I$1018,2,0))</f>
        <v/>
      </c>
      <c r="C802" s="56" t="str">
        <f>IF(VLOOKUP(L802,'do 1000 ha'!$B$18:$I$1018,4,0)=0,"",VLOOKUP(L802,'do 1000 ha'!$B$18:$I$1018,4,0))</f>
        <v/>
      </c>
      <c r="D802" s="56" t="str">
        <f>IF(VLOOKUP(L802,'do 1000 ha'!$B$18:$I$1018,5,0)=0,"",VLOOKUP(L802,'do 1000 ha'!$B$18:$I$1018,5,0))</f>
        <v/>
      </c>
      <c r="E802" s="56" t="str">
        <f>IF(VLOOKUP(L802,'do 1000 ha'!$B$18:$I$1018,6,0)=0,"",VLOOKUP(L802,'do 1000 ha'!$B$18:$I$1018,6,0))</f>
        <v/>
      </c>
      <c r="F802" s="56" t="str">
        <f>IF(VLOOKUP(L802,'do 1000 ha'!$B$18:$I$1018,7,0)=0,"",VLOOKUP(L802,'do 1000 ha'!$B$18:$I$1018,7,0))</f>
        <v/>
      </c>
      <c r="G802" s="57" t="str">
        <f>IF(VLOOKUP(L802,'do 1000 ha'!$B$18:$I$1018,8,0)=0,"",VLOOKUP(L802,'do 1000 ha'!$B$18:$I$1018,8,0))</f>
        <v/>
      </c>
      <c r="H802" s="25"/>
      <c r="I802" s="53" t="str">
        <f>IF('do 1000 ha'!K808='do 1000 ha'!$AR$8,'do 1000 ha'!AF808,"")</f>
        <v/>
      </c>
      <c r="J802" s="7" t="str">
        <f t="shared" si="37"/>
        <v/>
      </c>
      <c r="K802" s="11" t="str">
        <f t="array" ref="K802">IF(OR(I802=$I$13:I801),"",I802)</f>
        <v/>
      </c>
      <c r="L802" s="7" t="str">
        <f t="array" ref="L802">IFERROR(INDEX(K$13:K$1012,SMALL(IF(K$13:K$1012&lt;&gt;"",ROW(K$13:K$1012)-ROW(K$13)+1),ROWS(K$13:$K802))),"")</f>
        <v/>
      </c>
      <c r="M802" s="47" t="e">
        <f t="array" ref="M802">IF(ROWS(M$13:M802)&gt;COUNTA(K$13:K$1012),"",INDEX(K$13:K$1012,SMALL(IF(K$13:K$1012&lt;&gt;"",ROW(K$13:K$1012)-ROW(K$13)+1),ROWS(M$13:M802))))</f>
        <v>#NUM!</v>
      </c>
      <c r="O802" s="7">
        <f t="shared" si="38"/>
        <v>0</v>
      </c>
      <c r="P802" s="7">
        <f t="shared" si="39"/>
        <v>0</v>
      </c>
    </row>
    <row r="803" spans="1:16" x14ac:dyDescent="0.25">
      <c r="A803" s="9">
        <v>791</v>
      </c>
      <c r="B803" s="56" t="str">
        <f>IF(VLOOKUP(L803,'do 1000 ha'!$B$18:$I$1018,2,0)=0,"",VLOOKUP(L803,'do 1000 ha'!$B$18:$I$1018,2,0))</f>
        <v/>
      </c>
      <c r="C803" s="56" t="str">
        <f>IF(VLOOKUP(L803,'do 1000 ha'!$B$18:$I$1018,4,0)=0,"",VLOOKUP(L803,'do 1000 ha'!$B$18:$I$1018,4,0))</f>
        <v/>
      </c>
      <c r="D803" s="56" t="str">
        <f>IF(VLOOKUP(L803,'do 1000 ha'!$B$18:$I$1018,5,0)=0,"",VLOOKUP(L803,'do 1000 ha'!$B$18:$I$1018,5,0))</f>
        <v/>
      </c>
      <c r="E803" s="56" t="str">
        <f>IF(VLOOKUP(L803,'do 1000 ha'!$B$18:$I$1018,6,0)=0,"",VLOOKUP(L803,'do 1000 ha'!$B$18:$I$1018,6,0))</f>
        <v/>
      </c>
      <c r="F803" s="56" t="str">
        <f>IF(VLOOKUP(L803,'do 1000 ha'!$B$18:$I$1018,7,0)=0,"",VLOOKUP(L803,'do 1000 ha'!$B$18:$I$1018,7,0))</f>
        <v/>
      </c>
      <c r="G803" s="57" t="str">
        <f>IF(VLOOKUP(L803,'do 1000 ha'!$B$18:$I$1018,8,0)=0,"",VLOOKUP(L803,'do 1000 ha'!$B$18:$I$1018,8,0))</f>
        <v/>
      </c>
      <c r="H803" s="25"/>
      <c r="I803" s="53" t="str">
        <f>IF('do 1000 ha'!K809='do 1000 ha'!$AR$8,'do 1000 ha'!AF809,"")</f>
        <v/>
      </c>
      <c r="J803" s="7" t="str">
        <f t="shared" si="37"/>
        <v/>
      </c>
      <c r="K803" s="11" t="str">
        <f t="array" ref="K803">IF(OR(I803=$I$13:I802),"",I803)</f>
        <v/>
      </c>
      <c r="L803" s="7" t="str">
        <f t="array" ref="L803">IFERROR(INDEX(K$13:K$1012,SMALL(IF(K$13:K$1012&lt;&gt;"",ROW(K$13:K$1012)-ROW(K$13)+1),ROWS(K$13:$K803))),"")</f>
        <v/>
      </c>
      <c r="M803" s="47" t="e">
        <f t="array" ref="M803">IF(ROWS(M$13:M803)&gt;COUNTA(K$13:K$1012),"",INDEX(K$13:K$1012,SMALL(IF(K$13:K$1012&lt;&gt;"",ROW(K$13:K$1012)-ROW(K$13)+1),ROWS(M$13:M803))))</f>
        <v>#NUM!</v>
      </c>
      <c r="O803" s="7">
        <f t="shared" si="38"/>
        <v>0</v>
      </c>
      <c r="P803" s="7">
        <f t="shared" si="39"/>
        <v>0</v>
      </c>
    </row>
    <row r="804" spans="1:16" x14ac:dyDescent="0.25">
      <c r="A804" s="9">
        <v>792</v>
      </c>
      <c r="B804" s="56" t="str">
        <f>IF(VLOOKUP(L804,'do 1000 ha'!$B$18:$I$1018,2,0)=0,"",VLOOKUP(L804,'do 1000 ha'!$B$18:$I$1018,2,0))</f>
        <v/>
      </c>
      <c r="C804" s="56" t="str">
        <f>IF(VLOOKUP(L804,'do 1000 ha'!$B$18:$I$1018,4,0)=0,"",VLOOKUP(L804,'do 1000 ha'!$B$18:$I$1018,4,0))</f>
        <v/>
      </c>
      <c r="D804" s="56" t="str">
        <f>IF(VLOOKUP(L804,'do 1000 ha'!$B$18:$I$1018,5,0)=0,"",VLOOKUP(L804,'do 1000 ha'!$B$18:$I$1018,5,0))</f>
        <v/>
      </c>
      <c r="E804" s="56" t="str">
        <f>IF(VLOOKUP(L804,'do 1000 ha'!$B$18:$I$1018,6,0)=0,"",VLOOKUP(L804,'do 1000 ha'!$B$18:$I$1018,6,0))</f>
        <v/>
      </c>
      <c r="F804" s="56" t="str">
        <f>IF(VLOOKUP(L804,'do 1000 ha'!$B$18:$I$1018,7,0)=0,"",VLOOKUP(L804,'do 1000 ha'!$B$18:$I$1018,7,0))</f>
        <v/>
      </c>
      <c r="G804" s="57" t="str">
        <f>IF(VLOOKUP(L804,'do 1000 ha'!$B$18:$I$1018,8,0)=0,"",VLOOKUP(L804,'do 1000 ha'!$B$18:$I$1018,8,0))</f>
        <v/>
      </c>
      <c r="H804" s="25"/>
      <c r="I804" s="53" t="str">
        <f>IF('do 1000 ha'!K810='do 1000 ha'!$AR$8,'do 1000 ha'!AF810,"")</f>
        <v/>
      </c>
      <c r="J804" s="7" t="str">
        <f t="shared" si="37"/>
        <v/>
      </c>
      <c r="K804" s="11" t="str">
        <f t="array" ref="K804">IF(OR(I804=$I$13:I803),"",I804)</f>
        <v/>
      </c>
      <c r="L804" s="7" t="str">
        <f t="array" ref="L804">IFERROR(INDEX(K$13:K$1012,SMALL(IF(K$13:K$1012&lt;&gt;"",ROW(K$13:K$1012)-ROW(K$13)+1),ROWS(K$13:$K804))),"")</f>
        <v/>
      </c>
      <c r="M804" s="47" t="e">
        <f t="array" ref="M804">IF(ROWS(M$13:M804)&gt;COUNTA(K$13:K$1012),"",INDEX(K$13:K$1012,SMALL(IF(K$13:K$1012&lt;&gt;"",ROW(K$13:K$1012)-ROW(K$13)+1),ROWS(M$13:M804))))</f>
        <v>#NUM!</v>
      </c>
      <c r="O804" s="7">
        <f t="shared" si="38"/>
        <v>0</v>
      </c>
      <c r="P804" s="7">
        <f t="shared" si="39"/>
        <v>0</v>
      </c>
    </row>
    <row r="805" spans="1:16" x14ac:dyDescent="0.25">
      <c r="A805" s="9">
        <v>793</v>
      </c>
      <c r="B805" s="56" t="str">
        <f>IF(VLOOKUP(L805,'do 1000 ha'!$B$18:$I$1018,2,0)=0,"",VLOOKUP(L805,'do 1000 ha'!$B$18:$I$1018,2,0))</f>
        <v/>
      </c>
      <c r="C805" s="56" t="str">
        <f>IF(VLOOKUP(L805,'do 1000 ha'!$B$18:$I$1018,4,0)=0,"",VLOOKUP(L805,'do 1000 ha'!$B$18:$I$1018,4,0))</f>
        <v/>
      </c>
      <c r="D805" s="56" t="str">
        <f>IF(VLOOKUP(L805,'do 1000 ha'!$B$18:$I$1018,5,0)=0,"",VLOOKUP(L805,'do 1000 ha'!$B$18:$I$1018,5,0))</f>
        <v/>
      </c>
      <c r="E805" s="56" t="str">
        <f>IF(VLOOKUP(L805,'do 1000 ha'!$B$18:$I$1018,6,0)=0,"",VLOOKUP(L805,'do 1000 ha'!$B$18:$I$1018,6,0))</f>
        <v/>
      </c>
      <c r="F805" s="56" t="str">
        <f>IF(VLOOKUP(L805,'do 1000 ha'!$B$18:$I$1018,7,0)=0,"",VLOOKUP(L805,'do 1000 ha'!$B$18:$I$1018,7,0))</f>
        <v/>
      </c>
      <c r="G805" s="57" t="str">
        <f>IF(VLOOKUP(L805,'do 1000 ha'!$B$18:$I$1018,8,0)=0,"",VLOOKUP(L805,'do 1000 ha'!$B$18:$I$1018,8,0))</f>
        <v/>
      </c>
      <c r="H805" s="25"/>
      <c r="I805" s="53" t="str">
        <f>IF('do 1000 ha'!K811='do 1000 ha'!$AR$8,'do 1000 ha'!AF811,"")</f>
        <v/>
      </c>
      <c r="J805" s="7" t="str">
        <f t="shared" si="37"/>
        <v/>
      </c>
      <c r="K805" s="11" t="str">
        <f t="array" ref="K805">IF(OR(I805=$I$13:I804),"",I805)</f>
        <v/>
      </c>
      <c r="L805" s="7" t="str">
        <f t="array" ref="L805">IFERROR(INDEX(K$13:K$1012,SMALL(IF(K$13:K$1012&lt;&gt;"",ROW(K$13:K$1012)-ROW(K$13)+1),ROWS(K$13:$K805))),"")</f>
        <v/>
      </c>
      <c r="M805" s="47" t="e">
        <f t="array" ref="M805">IF(ROWS(M$13:M805)&gt;COUNTA(K$13:K$1012),"",INDEX(K$13:K$1012,SMALL(IF(K$13:K$1012&lt;&gt;"",ROW(K$13:K$1012)-ROW(K$13)+1),ROWS(M$13:M805))))</f>
        <v>#NUM!</v>
      </c>
      <c r="O805" s="7">
        <f t="shared" si="38"/>
        <v>0</v>
      </c>
      <c r="P805" s="7">
        <f t="shared" si="39"/>
        <v>0</v>
      </c>
    </row>
    <row r="806" spans="1:16" x14ac:dyDescent="0.25">
      <c r="A806" s="9">
        <v>794</v>
      </c>
      <c r="B806" s="56" t="str">
        <f>IF(VLOOKUP(L806,'do 1000 ha'!$B$18:$I$1018,2,0)=0,"",VLOOKUP(L806,'do 1000 ha'!$B$18:$I$1018,2,0))</f>
        <v/>
      </c>
      <c r="C806" s="56" t="str">
        <f>IF(VLOOKUP(L806,'do 1000 ha'!$B$18:$I$1018,4,0)=0,"",VLOOKUP(L806,'do 1000 ha'!$B$18:$I$1018,4,0))</f>
        <v/>
      </c>
      <c r="D806" s="56" t="str">
        <f>IF(VLOOKUP(L806,'do 1000 ha'!$B$18:$I$1018,5,0)=0,"",VLOOKUP(L806,'do 1000 ha'!$B$18:$I$1018,5,0))</f>
        <v/>
      </c>
      <c r="E806" s="56" t="str">
        <f>IF(VLOOKUP(L806,'do 1000 ha'!$B$18:$I$1018,6,0)=0,"",VLOOKUP(L806,'do 1000 ha'!$B$18:$I$1018,6,0))</f>
        <v/>
      </c>
      <c r="F806" s="56" t="str">
        <f>IF(VLOOKUP(L806,'do 1000 ha'!$B$18:$I$1018,7,0)=0,"",VLOOKUP(L806,'do 1000 ha'!$B$18:$I$1018,7,0))</f>
        <v/>
      </c>
      <c r="G806" s="57" t="str">
        <f>IF(VLOOKUP(L806,'do 1000 ha'!$B$18:$I$1018,8,0)=0,"",VLOOKUP(L806,'do 1000 ha'!$B$18:$I$1018,8,0))</f>
        <v/>
      </c>
      <c r="H806" s="25"/>
      <c r="I806" s="53" t="str">
        <f>IF('do 1000 ha'!K812='do 1000 ha'!$AR$8,'do 1000 ha'!AF812,"")</f>
        <v/>
      </c>
      <c r="J806" s="7" t="str">
        <f t="shared" si="37"/>
        <v/>
      </c>
      <c r="K806" s="11" t="str">
        <f t="array" ref="K806">IF(OR(I806=$I$13:I805),"",I806)</f>
        <v/>
      </c>
      <c r="L806" s="7" t="str">
        <f t="array" ref="L806">IFERROR(INDEX(K$13:K$1012,SMALL(IF(K$13:K$1012&lt;&gt;"",ROW(K$13:K$1012)-ROW(K$13)+1),ROWS(K$13:$K806))),"")</f>
        <v/>
      </c>
      <c r="M806" s="47" t="e">
        <f t="array" ref="M806">IF(ROWS(M$13:M806)&gt;COUNTA(K$13:K$1012),"",INDEX(K$13:K$1012,SMALL(IF(K$13:K$1012&lt;&gt;"",ROW(K$13:K$1012)-ROW(K$13)+1),ROWS(M$13:M806))))</f>
        <v>#NUM!</v>
      </c>
      <c r="O806" s="7">
        <f t="shared" si="38"/>
        <v>0</v>
      </c>
      <c r="P806" s="7">
        <f t="shared" si="39"/>
        <v>0</v>
      </c>
    </row>
    <row r="807" spans="1:16" x14ac:dyDescent="0.25">
      <c r="A807" s="9">
        <v>795</v>
      </c>
      <c r="B807" s="56" t="str">
        <f>IF(VLOOKUP(L807,'do 1000 ha'!$B$18:$I$1018,2,0)=0,"",VLOOKUP(L807,'do 1000 ha'!$B$18:$I$1018,2,0))</f>
        <v/>
      </c>
      <c r="C807" s="56" t="str">
        <f>IF(VLOOKUP(L807,'do 1000 ha'!$B$18:$I$1018,4,0)=0,"",VLOOKUP(L807,'do 1000 ha'!$B$18:$I$1018,4,0))</f>
        <v/>
      </c>
      <c r="D807" s="56" t="str">
        <f>IF(VLOOKUP(L807,'do 1000 ha'!$B$18:$I$1018,5,0)=0,"",VLOOKUP(L807,'do 1000 ha'!$B$18:$I$1018,5,0))</f>
        <v/>
      </c>
      <c r="E807" s="56" t="str">
        <f>IF(VLOOKUP(L807,'do 1000 ha'!$B$18:$I$1018,6,0)=0,"",VLOOKUP(L807,'do 1000 ha'!$B$18:$I$1018,6,0))</f>
        <v/>
      </c>
      <c r="F807" s="56" t="str">
        <f>IF(VLOOKUP(L807,'do 1000 ha'!$B$18:$I$1018,7,0)=0,"",VLOOKUP(L807,'do 1000 ha'!$B$18:$I$1018,7,0))</f>
        <v/>
      </c>
      <c r="G807" s="57" t="str">
        <f>IF(VLOOKUP(L807,'do 1000 ha'!$B$18:$I$1018,8,0)=0,"",VLOOKUP(L807,'do 1000 ha'!$B$18:$I$1018,8,0))</f>
        <v/>
      </c>
      <c r="H807" s="25"/>
      <c r="I807" s="53" t="str">
        <f>IF('do 1000 ha'!K813='do 1000 ha'!$AR$8,'do 1000 ha'!AF813,"")</f>
        <v/>
      </c>
      <c r="J807" s="7" t="str">
        <f t="shared" si="37"/>
        <v/>
      </c>
      <c r="K807" s="11" t="str">
        <f t="array" ref="K807">IF(OR(I807=$I$13:I806),"",I807)</f>
        <v/>
      </c>
      <c r="L807" s="7" t="str">
        <f t="array" ref="L807">IFERROR(INDEX(K$13:K$1012,SMALL(IF(K$13:K$1012&lt;&gt;"",ROW(K$13:K$1012)-ROW(K$13)+1),ROWS(K$13:$K807))),"")</f>
        <v/>
      </c>
      <c r="M807" s="47" t="e">
        <f t="array" ref="M807">IF(ROWS(M$13:M807)&gt;COUNTA(K$13:K$1012),"",INDEX(K$13:K$1012,SMALL(IF(K$13:K$1012&lt;&gt;"",ROW(K$13:K$1012)-ROW(K$13)+1),ROWS(M$13:M807))))</f>
        <v>#NUM!</v>
      </c>
      <c r="O807" s="7">
        <f t="shared" si="38"/>
        <v>0</v>
      </c>
      <c r="P807" s="7">
        <f t="shared" si="39"/>
        <v>0</v>
      </c>
    </row>
    <row r="808" spans="1:16" x14ac:dyDescent="0.25">
      <c r="A808" s="9">
        <v>796</v>
      </c>
      <c r="B808" s="56" t="str">
        <f>IF(VLOOKUP(L808,'do 1000 ha'!$B$18:$I$1018,2,0)=0,"",VLOOKUP(L808,'do 1000 ha'!$B$18:$I$1018,2,0))</f>
        <v/>
      </c>
      <c r="C808" s="56" t="str">
        <f>IF(VLOOKUP(L808,'do 1000 ha'!$B$18:$I$1018,4,0)=0,"",VLOOKUP(L808,'do 1000 ha'!$B$18:$I$1018,4,0))</f>
        <v/>
      </c>
      <c r="D808" s="56" t="str">
        <f>IF(VLOOKUP(L808,'do 1000 ha'!$B$18:$I$1018,5,0)=0,"",VLOOKUP(L808,'do 1000 ha'!$B$18:$I$1018,5,0))</f>
        <v/>
      </c>
      <c r="E808" s="56" t="str">
        <f>IF(VLOOKUP(L808,'do 1000 ha'!$B$18:$I$1018,6,0)=0,"",VLOOKUP(L808,'do 1000 ha'!$B$18:$I$1018,6,0))</f>
        <v/>
      </c>
      <c r="F808" s="56" t="str">
        <f>IF(VLOOKUP(L808,'do 1000 ha'!$B$18:$I$1018,7,0)=0,"",VLOOKUP(L808,'do 1000 ha'!$B$18:$I$1018,7,0))</f>
        <v/>
      </c>
      <c r="G808" s="57" t="str">
        <f>IF(VLOOKUP(L808,'do 1000 ha'!$B$18:$I$1018,8,0)=0,"",VLOOKUP(L808,'do 1000 ha'!$B$18:$I$1018,8,0))</f>
        <v/>
      </c>
      <c r="H808" s="25"/>
      <c r="I808" s="53" t="str">
        <f>IF('do 1000 ha'!K814='do 1000 ha'!$AR$8,'do 1000 ha'!AF814,"")</f>
        <v/>
      </c>
      <c r="J808" s="7" t="str">
        <f t="shared" si="37"/>
        <v/>
      </c>
      <c r="K808" s="11" t="str">
        <f t="array" ref="K808">IF(OR(I808=$I$13:I807),"",I808)</f>
        <v/>
      </c>
      <c r="L808" s="7" t="str">
        <f t="array" ref="L808">IFERROR(INDEX(K$13:K$1012,SMALL(IF(K$13:K$1012&lt;&gt;"",ROW(K$13:K$1012)-ROW(K$13)+1),ROWS(K$13:$K808))),"")</f>
        <v/>
      </c>
      <c r="M808" s="47" t="e">
        <f t="array" ref="M808">IF(ROWS(M$13:M808)&gt;COUNTA(K$13:K$1012),"",INDEX(K$13:K$1012,SMALL(IF(K$13:K$1012&lt;&gt;"",ROW(K$13:K$1012)-ROW(K$13)+1),ROWS(M$13:M808))))</f>
        <v>#NUM!</v>
      </c>
      <c r="O808" s="7">
        <f t="shared" si="38"/>
        <v>0</v>
      </c>
      <c r="P808" s="7">
        <f t="shared" si="39"/>
        <v>0</v>
      </c>
    </row>
    <row r="809" spans="1:16" x14ac:dyDescent="0.25">
      <c r="A809" s="9">
        <v>797</v>
      </c>
      <c r="B809" s="56" t="str">
        <f>IF(VLOOKUP(L809,'do 1000 ha'!$B$18:$I$1018,2,0)=0,"",VLOOKUP(L809,'do 1000 ha'!$B$18:$I$1018,2,0))</f>
        <v/>
      </c>
      <c r="C809" s="56" t="str">
        <f>IF(VLOOKUP(L809,'do 1000 ha'!$B$18:$I$1018,4,0)=0,"",VLOOKUP(L809,'do 1000 ha'!$B$18:$I$1018,4,0))</f>
        <v/>
      </c>
      <c r="D809" s="56" t="str">
        <f>IF(VLOOKUP(L809,'do 1000 ha'!$B$18:$I$1018,5,0)=0,"",VLOOKUP(L809,'do 1000 ha'!$B$18:$I$1018,5,0))</f>
        <v/>
      </c>
      <c r="E809" s="56" t="str">
        <f>IF(VLOOKUP(L809,'do 1000 ha'!$B$18:$I$1018,6,0)=0,"",VLOOKUP(L809,'do 1000 ha'!$B$18:$I$1018,6,0))</f>
        <v/>
      </c>
      <c r="F809" s="56" t="str">
        <f>IF(VLOOKUP(L809,'do 1000 ha'!$B$18:$I$1018,7,0)=0,"",VLOOKUP(L809,'do 1000 ha'!$B$18:$I$1018,7,0))</f>
        <v/>
      </c>
      <c r="G809" s="57" t="str">
        <f>IF(VLOOKUP(L809,'do 1000 ha'!$B$18:$I$1018,8,0)=0,"",VLOOKUP(L809,'do 1000 ha'!$B$18:$I$1018,8,0))</f>
        <v/>
      </c>
      <c r="H809" s="25"/>
      <c r="I809" s="53" t="str">
        <f>IF('do 1000 ha'!K815='do 1000 ha'!$AR$8,'do 1000 ha'!AF815,"")</f>
        <v/>
      </c>
      <c r="J809" s="7" t="str">
        <f t="shared" si="37"/>
        <v/>
      </c>
      <c r="K809" s="11" t="str">
        <f t="array" ref="K809">IF(OR(I809=$I$13:I808),"",I809)</f>
        <v/>
      </c>
      <c r="L809" s="7" t="str">
        <f t="array" ref="L809">IFERROR(INDEX(K$13:K$1012,SMALL(IF(K$13:K$1012&lt;&gt;"",ROW(K$13:K$1012)-ROW(K$13)+1),ROWS(K$13:$K809))),"")</f>
        <v/>
      </c>
      <c r="M809" s="47" t="e">
        <f t="array" ref="M809">IF(ROWS(M$13:M809)&gt;COUNTA(K$13:K$1012),"",INDEX(K$13:K$1012,SMALL(IF(K$13:K$1012&lt;&gt;"",ROW(K$13:K$1012)-ROW(K$13)+1),ROWS(M$13:M809))))</f>
        <v>#NUM!</v>
      </c>
      <c r="O809" s="7">
        <f t="shared" si="38"/>
        <v>0</v>
      </c>
      <c r="P809" s="7">
        <f t="shared" si="39"/>
        <v>0</v>
      </c>
    </row>
    <row r="810" spans="1:16" x14ac:dyDescent="0.25">
      <c r="A810" s="9">
        <v>798</v>
      </c>
      <c r="B810" s="56" t="str">
        <f>IF(VLOOKUP(L810,'do 1000 ha'!$B$18:$I$1018,2,0)=0,"",VLOOKUP(L810,'do 1000 ha'!$B$18:$I$1018,2,0))</f>
        <v/>
      </c>
      <c r="C810" s="56" t="str">
        <f>IF(VLOOKUP(L810,'do 1000 ha'!$B$18:$I$1018,4,0)=0,"",VLOOKUP(L810,'do 1000 ha'!$B$18:$I$1018,4,0))</f>
        <v/>
      </c>
      <c r="D810" s="56" t="str">
        <f>IF(VLOOKUP(L810,'do 1000 ha'!$B$18:$I$1018,5,0)=0,"",VLOOKUP(L810,'do 1000 ha'!$B$18:$I$1018,5,0))</f>
        <v/>
      </c>
      <c r="E810" s="56" t="str">
        <f>IF(VLOOKUP(L810,'do 1000 ha'!$B$18:$I$1018,6,0)=0,"",VLOOKUP(L810,'do 1000 ha'!$B$18:$I$1018,6,0))</f>
        <v/>
      </c>
      <c r="F810" s="56" t="str">
        <f>IF(VLOOKUP(L810,'do 1000 ha'!$B$18:$I$1018,7,0)=0,"",VLOOKUP(L810,'do 1000 ha'!$B$18:$I$1018,7,0))</f>
        <v/>
      </c>
      <c r="G810" s="57" t="str">
        <f>IF(VLOOKUP(L810,'do 1000 ha'!$B$18:$I$1018,8,0)=0,"",VLOOKUP(L810,'do 1000 ha'!$B$18:$I$1018,8,0))</f>
        <v/>
      </c>
      <c r="H810" s="25"/>
      <c r="I810" s="53" t="str">
        <f>IF('do 1000 ha'!K816='do 1000 ha'!$AR$8,'do 1000 ha'!AF816,"")</f>
        <v/>
      </c>
      <c r="J810" s="7" t="str">
        <f t="shared" si="37"/>
        <v/>
      </c>
      <c r="K810" s="11" t="str">
        <f t="array" ref="K810">IF(OR(I810=$I$13:I809),"",I810)</f>
        <v/>
      </c>
      <c r="L810" s="7" t="str">
        <f t="array" ref="L810">IFERROR(INDEX(K$13:K$1012,SMALL(IF(K$13:K$1012&lt;&gt;"",ROW(K$13:K$1012)-ROW(K$13)+1),ROWS(K$13:$K810))),"")</f>
        <v/>
      </c>
      <c r="M810" s="47" t="e">
        <f t="array" ref="M810">IF(ROWS(M$13:M810)&gt;COUNTA(K$13:K$1012),"",INDEX(K$13:K$1012,SMALL(IF(K$13:K$1012&lt;&gt;"",ROW(K$13:K$1012)-ROW(K$13)+1),ROWS(M$13:M810))))</f>
        <v>#NUM!</v>
      </c>
      <c r="O810" s="7">
        <f t="shared" si="38"/>
        <v>0</v>
      </c>
      <c r="P810" s="7">
        <f t="shared" si="39"/>
        <v>0</v>
      </c>
    </row>
    <row r="811" spans="1:16" x14ac:dyDescent="0.25">
      <c r="A811" s="9">
        <v>799</v>
      </c>
      <c r="B811" s="56" t="str">
        <f>IF(VLOOKUP(L811,'do 1000 ha'!$B$18:$I$1018,2,0)=0,"",VLOOKUP(L811,'do 1000 ha'!$B$18:$I$1018,2,0))</f>
        <v/>
      </c>
      <c r="C811" s="56" t="str">
        <f>IF(VLOOKUP(L811,'do 1000 ha'!$B$18:$I$1018,4,0)=0,"",VLOOKUP(L811,'do 1000 ha'!$B$18:$I$1018,4,0))</f>
        <v/>
      </c>
      <c r="D811" s="56" t="str">
        <f>IF(VLOOKUP(L811,'do 1000 ha'!$B$18:$I$1018,5,0)=0,"",VLOOKUP(L811,'do 1000 ha'!$B$18:$I$1018,5,0))</f>
        <v/>
      </c>
      <c r="E811" s="56" t="str">
        <f>IF(VLOOKUP(L811,'do 1000 ha'!$B$18:$I$1018,6,0)=0,"",VLOOKUP(L811,'do 1000 ha'!$B$18:$I$1018,6,0))</f>
        <v/>
      </c>
      <c r="F811" s="56" t="str">
        <f>IF(VLOOKUP(L811,'do 1000 ha'!$B$18:$I$1018,7,0)=0,"",VLOOKUP(L811,'do 1000 ha'!$B$18:$I$1018,7,0))</f>
        <v/>
      </c>
      <c r="G811" s="57" t="str">
        <f>IF(VLOOKUP(L811,'do 1000 ha'!$B$18:$I$1018,8,0)=0,"",VLOOKUP(L811,'do 1000 ha'!$B$18:$I$1018,8,0))</f>
        <v/>
      </c>
      <c r="H811" s="25"/>
      <c r="I811" s="53" t="str">
        <f>IF('do 1000 ha'!K817='do 1000 ha'!$AR$8,'do 1000 ha'!AF817,"")</f>
        <v/>
      </c>
      <c r="J811" s="7" t="str">
        <f t="shared" si="37"/>
        <v/>
      </c>
      <c r="K811" s="11" t="str">
        <f t="array" ref="K811">IF(OR(I811=$I$13:I810),"",I811)</f>
        <v/>
      </c>
      <c r="L811" s="7" t="str">
        <f t="array" ref="L811">IFERROR(INDEX(K$13:K$1012,SMALL(IF(K$13:K$1012&lt;&gt;"",ROW(K$13:K$1012)-ROW(K$13)+1),ROWS(K$13:$K811))),"")</f>
        <v/>
      </c>
      <c r="M811" s="47" t="e">
        <f t="array" ref="M811">IF(ROWS(M$13:M811)&gt;COUNTA(K$13:K$1012),"",INDEX(K$13:K$1012,SMALL(IF(K$13:K$1012&lt;&gt;"",ROW(K$13:K$1012)-ROW(K$13)+1),ROWS(M$13:M811))))</f>
        <v>#NUM!</v>
      </c>
      <c r="O811" s="7">
        <f t="shared" si="38"/>
        <v>0</v>
      </c>
      <c r="P811" s="7">
        <f t="shared" si="39"/>
        <v>0</v>
      </c>
    </row>
    <row r="812" spans="1:16" x14ac:dyDescent="0.25">
      <c r="A812" s="9">
        <v>800</v>
      </c>
      <c r="B812" s="56" t="str">
        <f>IF(VLOOKUP(L812,'do 1000 ha'!$B$18:$I$1018,2,0)=0,"",VLOOKUP(L812,'do 1000 ha'!$B$18:$I$1018,2,0))</f>
        <v/>
      </c>
      <c r="C812" s="56" t="str">
        <f>IF(VLOOKUP(L812,'do 1000 ha'!$B$18:$I$1018,4,0)=0,"",VLOOKUP(L812,'do 1000 ha'!$B$18:$I$1018,4,0))</f>
        <v/>
      </c>
      <c r="D812" s="56" t="str">
        <f>IF(VLOOKUP(L812,'do 1000 ha'!$B$18:$I$1018,5,0)=0,"",VLOOKUP(L812,'do 1000 ha'!$B$18:$I$1018,5,0))</f>
        <v/>
      </c>
      <c r="E812" s="56" t="str">
        <f>IF(VLOOKUP(L812,'do 1000 ha'!$B$18:$I$1018,6,0)=0,"",VLOOKUP(L812,'do 1000 ha'!$B$18:$I$1018,6,0))</f>
        <v/>
      </c>
      <c r="F812" s="56" t="str">
        <f>IF(VLOOKUP(L812,'do 1000 ha'!$B$18:$I$1018,7,0)=0,"",VLOOKUP(L812,'do 1000 ha'!$B$18:$I$1018,7,0))</f>
        <v/>
      </c>
      <c r="G812" s="57" t="str">
        <f>IF(VLOOKUP(L812,'do 1000 ha'!$B$18:$I$1018,8,0)=0,"",VLOOKUP(L812,'do 1000 ha'!$B$18:$I$1018,8,0))</f>
        <v/>
      </c>
      <c r="H812" s="25"/>
      <c r="I812" s="53" t="str">
        <f>IF('do 1000 ha'!K818='do 1000 ha'!$AR$8,'do 1000 ha'!AF818,"")</f>
        <v/>
      </c>
      <c r="J812" s="7" t="str">
        <f t="shared" si="37"/>
        <v/>
      </c>
      <c r="K812" s="11" t="str">
        <f t="array" ref="K812">IF(OR(I812=$I$13:I811),"",I812)</f>
        <v/>
      </c>
      <c r="L812" s="7" t="str">
        <f t="array" ref="L812">IFERROR(INDEX(K$13:K$1012,SMALL(IF(K$13:K$1012&lt;&gt;"",ROW(K$13:K$1012)-ROW(K$13)+1),ROWS(K$13:$K812))),"")</f>
        <v/>
      </c>
      <c r="M812" s="47" t="e">
        <f t="array" ref="M812">IF(ROWS(M$13:M812)&gt;COUNTA(K$13:K$1012),"",INDEX(K$13:K$1012,SMALL(IF(K$13:K$1012&lt;&gt;"",ROW(K$13:K$1012)-ROW(K$13)+1),ROWS(M$13:M812))))</f>
        <v>#NUM!</v>
      </c>
      <c r="O812" s="7">
        <f t="shared" si="38"/>
        <v>0</v>
      </c>
      <c r="P812" s="7">
        <f t="shared" si="39"/>
        <v>0</v>
      </c>
    </row>
    <row r="813" spans="1:16" x14ac:dyDescent="0.25">
      <c r="A813" s="9">
        <v>801</v>
      </c>
      <c r="B813" s="56" t="str">
        <f>IF(VLOOKUP(L813,'do 1000 ha'!$B$18:$I$1018,2,0)=0,"",VLOOKUP(L813,'do 1000 ha'!$B$18:$I$1018,2,0))</f>
        <v/>
      </c>
      <c r="C813" s="56" t="str">
        <f>IF(VLOOKUP(L813,'do 1000 ha'!$B$18:$I$1018,4,0)=0,"",VLOOKUP(L813,'do 1000 ha'!$B$18:$I$1018,4,0))</f>
        <v/>
      </c>
      <c r="D813" s="56" t="str">
        <f>IF(VLOOKUP(L813,'do 1000 ha'!$B$18:$I$1018,5,0)=0,"",VLOOKUP(L813,'do 1000 ha'!$B$18:$I$1018,5,0))</f>
        <v/>
      </c>
      <c r="E813" s="56" t="str">
        <f>IF(VLOOKUP(L813,'do 1000 ha'!$B$18:$I$1018,6,0)=0,"",VLOOKUP(L813,'do 1000 ha'!$B$18:$I$1018,6,0))</f>
        <v/>
      </c>
      <c r="F813" s="56" t="str">
        <f>IF(VLOOKUP(L813,'do 1000 ha'!$B$18:$I$1018,7,0)=0,"",VLOOKUP(L813,'do 1000 ha'!$B$18:$I$1018,7,0))</f>
        <v/>
      </c>
      <c r="G813" s="57" t="str">
        <f>IF(VLOOKUP(L813,'do 1000 ha'!$B$18:$I$1018,8,0)=0,"",VLOOKUP(L813,'do 1000 ha'!$B$18:$I$1018,8,0))</f>
        <v/>
      </c>
      <c r="H813" s="25"/>
      <c r="I813" s="53" t="str">
        <f>IF('do 1000 ha'!K819='do 1000 ha'!$AR$8,'do 1000 ha'!AF819,"")</f>
        <v/>
      </c>
      <c r="J813" s="7" t="str">
        <f t="shared" si="37"/>
        <v/>
      </c>
      <c r="K813" s="11" t="str">
        <f t="array" ref="K813">IF(OR(I813=$I$13:I812),"",I813)</f>
        <v/>
      </c>
      <c r="L813" s="7" t="str">
        <f t="array" ref="L813">IFERROR(INDEX(K$13:K$1012,SMALL(IF(K$13:K$1012&lt;&gt;"",ROW(K$13:K$1012)-ROW(K$13)+1),ROWS(K$13:$K813))),"")</f>
        <v/>
      </c>
      <c r="M813" s="47" t="e">
        <f t="array" ref="M813">IF(ROWS(M$13:M813)&gt;COUNTA(K$13:K$1012),"",INDEX(K$13:K$1012,SMALL(IF(K$13:K$1012&lt;&gt;"",ROW(K$13:K$1012)-ROW(K$13)+1),ROWS(M$13:M813))))</f>
        <v>#NUM!</v>
      </c>
      <c r="O813" s="7">
        <f t="shared" si="38"/>
        <v>0</v>
      </c>
      <c r="P813" s="7">
        <f t="shared" si="39"/>
        <v>0</v>
      </c>
    </row>
    <row r="814" spans="1:16" x14ac:dyDescent="0.25">
      <c r="A814" s="9">
        <v>802</v>
      </c>
      <c r="B814" s="56" t="str">
        <f>IF(VLOOKUP(L814,'do 1000 ha'!$B$18:$I$1018,2,0)=0,"",VLOOKUP(L814,'do 1000 ha'!$B$18:$I$1018,2,0))</f>
        <v/>
      </c>
      <c r="C814" s="56" t="str">
        <f>IF(VLOOKUP(L814,'do 1000 ha'!$B$18:$I$1018,4,0)=0,"",VLOOKUP(L814,'do 1000 ha'!$B$18:$I$1018,4,0))</f>
        <v/>
      </c>
      <c r="D814" s="56" t="str">
        <f>IF(VLOOKUP(L814,'do 1000 ha'!$B$18:$I$1018,5,0)=0,"",VLOOKUP(L814,'do 1000 ha'!$B$18:$I$1018,5,0))</f>
        <v/>
      </c>
      <c r="E814" s="56" t="str">
        <f>IF(VLOOKUP(L814,'do 1000 ha'!$B$18:$I$1018,6,0)=0,"",VLOOKUP(L814,'do 1000 ha'!$B$18:$I$1018,6,0))</f>
        <v/>
      </c>
      <c r="F814" s="56" t="str">
        <f>IF(VLOOKUP(L814,'do 1000 ha'!$B$18:$I$1018,7,0)=0,"",VLOOKUP(L814,'do 1000 ha'!$B$18:$I$1018,7,0))</f>
        <v/>
      </c>
      <c r="G814" s="57" t="str">
        <f>IF(VLOOKUP(L814,'do 1000 ha'!$B$18:$I$1018,8,0)=0,"",VLOOKUP(L814,'do 1000 ha'!$B$18:$I$1018,8,0))</f>
        <v/>
      </c>
      <c r="H814" s="25"/>
      <c r="I814" s="53" t="str">
        <f>IF('do 1000 ha'!K820='do 1000 ha'!$AR$8,'do 1000 ha'!AF820,"")</f>
        <v/>
      </c>
      <c r="J814" s="7" t="str">
        <f t="shared" si="37"/>
        <v/>
      </c>
      <c r="K814" s="11" t="str">
        <f t="array" ref="K814">IF(OR(I814=$I$13:I813),"",I814)</f>
        <v/>
      </c>
      <c r="L814" s="7" t="str">
        <f t="array" ref="L814">IFERROR(INDEX(K$13:K$1012,SMALL(IF(K$13:K$1012&lt;&gt;"",ROW(K$13:K$1012)-ROW(K$13)+1),ROWS(K$13:$K814))),"")</f>
        <v/>
      </c>
      <c r="M814" s="47" t="e">
        <f t="array" ref="M814">IF(ROWS(M$13:M814)&gt;COUNTA(K$13:K$1012),"",INDEX(K$13:K$1012,SMALL(IF(K$13:K$1012&lt;&gt;"",ROW(K$13:K$1012)-ROW(K$13)+1),ROWS(M$13:M814))))</f>
        <v>#NUM!</v>
      </c>
      <c r="O814" s="7">
        <f t="shared" si="38"/>
        <v>0</v>
      </c>
      <c r="P814" s="7">
        <f t="shared" si="39"/>
        <v>0</v>
      </c>
    </row>
    <row r="815" spans="1:16" x14ac:dyDescent="0.25">
      <c r="A815" s="9">
        <v>803</v>
      </c>
      <c r="B815" s="56" t="str">
        <f>IF(VLOOKUP(L815,'do 1000 ha'!$B$18:$I$1018,2,0)=0,"",VLOOKUP(L815,'do 1000 ha'!$B$18:$I$1018,2,0))</f>
        <v/>
      </c>
      <c r="C815" s="56" t="str">
        <f>IF(VLOOKUP(L815,'do 1000 ha'!$B$18:$I$1018,4,0)=0,"",VLOOKUP(L815,'do 1000 ha'!$B$18:$I$1018,4,0))</f>
        <v/>
      </c>
      <c r="D815" s="56" t="str">
        <f>IF(VLOOKUP(L815,'do 1000 ha'!$B$18:$I$1018,5,0)=0,"",VLOOKUP(L815,'do 1000 ha'!$B$18:$I$1018,5,0))</f>
        <v/>
      </c>
      <c r="E815" s="56" t="str">
        <f>IF(VLOOKUP(L815,'do 1000 ha'!$B$18:$I$1018,6,0)=0,"",VLOOKUP(L815,'do 1000 ha'!$B$18:$I$1018,6,0))</f>
        <v/>
      </c>
      <c r="F815" s="56" t="str">
        <f>IF(VLOOKUP(L815,'do 1000 ha'!$B$18:$I$1018,7,0)=0,"",VLOOKUP(L815,'do 1000 ha'!$B$18:$I$1018,7,0))</f>
        <v/>
      </c>
      <c r="G815" s="57" t="str">
        <f>IF(VLOOKUP(L815,'do 1000 ha'!$B$18:$I$1018,8,0)=0,"",VLOOKUP(L815,'do 1000 ha'!$B$18:$I$1018,8,0))</f>
        <v/>
      </c>
      <c r="H815" s="25"/>
      <c r="I815" s="53" t="str">
        <f>IF('do 1000 ha'!K821='do 1000 ha'!$AR$8,'do 1000 ha'!AF821,"")</f>
        <v/>
      </c>
      <c r="J815" s="7" t="str">
        <f t="shared" si="37"/>
        <v/>
      </c>
      <c r="K815" s="11" t="str">
        <f t="array" ref="K815">IF(OR(I815=$I$13:I814),"",I815)</f>
        <v/>
      </c>
      <c r="L815" s="7" t="str">
        <f t="array" ref="L815">IFERROR(INDEX(K$13:K$1012,SMALL(IF(K$13:K$1012&lt;&gt;"",ROW(K$13:K$1012)-ROW(K$13)+1),ROWS(K$13:$K815))),"")</f>
        <v/>
      </c>
      <c r="M815" s="47" t="e">
        <f t="array" ref="M815">IF(ROWS(M$13:M815)&gt;COUNTA(K$13:K$1012),"",INDEX(K$13:K$1012,SMALL(IF(K$13:K$1012&lt;&gt;"",ROW(K$13:K$1012)-ROW(K$13)+1),ROWS(M$13:M815))))</f>
        <v>#NUM!</v>
      </c>
      <c r="O815" s="7">
        <f t="shared" si="38"/>
        <v>0</v>
      </c>
      <c r="P815" s="7">
        <f t="shared" si="39"/>
        <v>0</v>
      </c>
    </row>
    <row r="816" spans="1:16" x14ac:dyDescent="0.25">
      <c r="A816" s="9">
        <v>804</v>
      </c>
      <c r="B816" s="56" t="str">
        <f>IF(VLOOKUP(L816,'do 1000 ha'!$B$18:$I$1018,2,0)=0,"",VLOOKUP(L816,'do 1000 ha'!$B$18:$I$1018,2,0))</f>
        <v/>
      </c>
      <c r="C816" s="56" t="str">
        <f>IF(VLOOKUP(L816,'do 1000 ha'!$B$18:$I$1018,4,0)=0,"",VLOOKUP(L816,'do 1000 ha'!$B$18:$I$1018,4,0))</f>
        <v/>
      </c>
      <c r="D816" s="56" t="str">
        <f>IF(VLOOKUP(L816,'do 1000 ha'!$B$18:$I$1018,5,0)=0,"",VLOOKUP(L816,'do 1000 ha'!$B$18:$I$1018,5,0))</f>
        <v/>
      </c>
      <c r="E816" s="56" t="str">
        <f>IF(VLOOKUP(L816,'do 1000 ha'!$B$18:$I$1018,6,0)=0,"",VLOOKUP(L816,'do 1000 ha'!$B$18:$I$1018,6,0))</f>
        <v/>
      </c>
      <c r="F816" s="56" t="str">
        <f>IF(VLOOKUP(L816,'do 1000 ha'!$B$18:$I$1018,7,0)=0,"",VLOOKUP(L816,'do 1000 ha'!$B$18:$I$1018,7,0))</f>
        <v/>
      </c>
      <c r="G816" s="57" t="str">
        <f>IF(VLOOKUP(L816,'do 1000 ha'!$B$18:$I$1018,8,0)=0,"",VLOOKUP(L816,'do 1000 ha'!$B$18:$I$1018,8,0))</f>
        <v/>
      </c>
      <c r="H816" s="25"/>
      <c r="I816" s="53" t="str">
        <f>IF('do 1000 ha'!K822='do 1000 ha'!$AR$8,'do 1000 ha'!AF822,"")</f>
        <v/>
      </c>
      <c r="J816" s="7" t="str">
        <f t="shared" si="37"/>
        <v/>
      </c>
      <c r="K816" s="11" t="str">
        <f t="array" ref="K816">IF(OR(I816=$I$13:I815),"",I816)</f>
        <v/>
      </c>
      <c r="L816" s="7" t="str">
        <f t="array" ref="L816">IFERROR(INDEX(K$13:K$1012,SMALL(IF(K$13:K$1012&lt;&gt;"",ROW(K$13:K$1012)-ROW(K$13)+1),ROWS(K$13:$K816))),"")</f>
        <v/>
      </c>
      <c r="M816" s="47" t="e">
        <f t="array" ref="M816">IF(ROWS(M$13:M816)&gt;COUNTA(K$13:K$1012),"",INDEX(K$13:K$1012,SMALL(IF(K$13:K$1012&lt;&gt;"",ROW(K$13:K$1012)-ROW(K$13)+1),ROWS(M$13:M816))))</f>
        <v>#NUM!</v>
      </c>
      <c r="O816" s="7">
        <f t="shared" si="38"/>
        <v>0</v>
      </c>
      <c r="P816" s="7">
        <f t="shared" si="39"/>
        <v>0</v>
      </c>
    </row>
    <row r="817" spans="1:16" x14ac:dyDescent="0.25">
      <c r="A817" s="9">
        <v>805</v>
      </c>
      <c r="B817" s="56" t="str">
        <f>IF(VLOOKUP(L817,'do 1000 ha'!$B$18:$I$1018,2,0)=0,"",VLOOKUP(L817,'do 1000 ha'!$B$18:$I$1018,2,0))</f>
        <v/>
      </c>
      <c r="C817" s="56" t="str">
        <f>IF(VLOOKUP(L817,'do 1000 ha'!$B$18:$I$1018,4,0)=0,"",VLOOKUP(L817,'do 1000 ha'!$B$18:$I$1018,4,0))</f>
        <v/>
      </c>
      <c r="D817" s="56" t="str">
        <f>IF(VLOOKUP(L817,'do 1000 ha'!$B$18:$I$1018,5,0)=0,"",VLOOKUP(L817,'do 1000 ha'!$B$18:$I$1018,5,0))</f>
        <v/>
      </c>
      <c r="E817" s="56" t="str">
        <f>IF(VLOOKUP(L817,'do 1000 ha'!$B$18:$I$1018,6,0)=0,"",VLOOKUP(L817,'do 1000 ha'!$B$18:$I$1018,6,0))</f>
        <v/>
      </c>
      <c r="F817" s="56" t="str">
        <f>IF(VLOOKUP(L817,'do 1000 ha'!$B$18:$I$1018,7,0)=0,"",VLOOKUP(L817,'do 1000 ha'!$B$18:$I$1018,7,0))</f>
        <v/>
      </c>
      <c r="G817" s="57" t="str">
        <f>IF(VLOOKUP(L817,'do 1000 ha'!$B$18:$I$1018,8,0)=0,"",VLOOKUP(L817,'do 1000 ha'!$B$18:$I$1018,8,0))</f>
        <v/>
      </c>
      <c r="H817" s="25"/>
      <c r="I817" s="53" t="str">
        <f>IF('do 1000 ha'!K823='do 1000 ha'!$AR$8,'do 1000 ha'!AF823,"")</f>
        <v/>
      </c>
      <c r="J817" s="7" t="str">
        <f t="shared" si="37"/>
        <v/>
      </c>
      <c r="K817" s="11" t="str">
        <f t="array" ref="K817">IF(OR(I817=$I$13:I816),"",I817)</f>
        <v/>
      </c>
      <c r="L817" s="7" t="str">
        <f t="array" ref="L817">IFERROR(INDEX(K$13:K$1012,SMALL(IF(K$13:K$1012&lt;&gt;"",ROW(K$13:K$1012)-ROW(K$13)+1),ROWS(K$13:$K817))),"")</f>
        <v/>
      </c>
      <c r="M817" s="47" t="e">
        <f t="array" ref="M817">IF(ROWS(M$13:M817)&gt;COUNTA(K$13:K$1012),"",INDEX(K$13:K$1012,SMALL(IF(K$13:K$1012&lt;&gt;"",ROW(K$13:K$1012)-ROW(K$13)+1),ROWS(M$13:M817))))</f>
        <v>#NUM!</v>
      </c>
      <c r="O817" s="7">
        <f t="shared" si="38"/>
        <v>0</v>
      </c>
      <c r="P817" s="7">
        <f t="shared" si="39"/>
        <v>0</v>
      </c>
    </row>
    <row r="818" spans="1:16" x14ac:dyDescent="0.25">
      <c r="A818" s="9">
        <v>806</v>
      </c>
      <c r="B818" s="56" t="str">
        <f>IF(VLOOKUP(L818,'do 1000 ha'!$B$18:$I$1018,2,0)=0,"",VLOOKUP(L818,'do 1000 ha'!$B$18:$I$1018,2,0))</f>
        <v/>
      </c>
      <c r="C818" s="56" t="str">
        <f>IF(VLOOKUP(L818,'do 1000 ha'!$B$18:$I$1018,4,0)=0,"",VLOOKUP(L818,'do 1000 ha'!$B$18:$I$1018,4,0))</f>
        <v/>
      </c>
      <c r="D818" s="56" t="str">
        <f>IF(VLOOKUP(L818,'do 1000 ha'!$B$18:$I$1018,5,0)=0,"",VLOOKUP(L818,'do 1000 ha'!$B$18:$I$1018,5,0))</f>
        <v/>
      </c>
      <c r="E818" s="56" t="str">
        <f>IF(VLOOKUP(L818,'do 1000 ha'!$B$18:$I$1018,6,0)=0,"",VLOOKUP(L818,'do 1000 ha'!$B$18:$I$1018,6,0))</f>
        <v/>
      </c>
      <c r="F818" s="56" t="str">
        <f>IF(VLOOKUP(L818,'do 1000 ha'!$B$18:$I$1018,7,0)=0,"",VLOOKUP(L818,'do 1000 ha'!$B$18:$I$1018,7,0))</f>
        <v/>
      </c>
      <c r="G818" s="57" t="str">
        <f>IF(VLOOKUP(L818,'do 1000 ha'!$B$18:$I$1018,8,0)=0,"",VLOOKUP(L818,'do 1000 ha'!$B$18:$I$1018,8,0))</f>
        <v/>
      </c>
      <c r="H818" s="25"/>
      <c r="I818" s="53" t="str">
        <f>IF('do 1000 ha'!K824='do 1000 ha'!$AR$8,'do 1000 ha'!AF824,"")</f>
        <v/>
      </c>
      <c r="J818" s="7" t="str">
        <f t="shared" si="37"/>
        <v/>
      </c>
      <c r="K818" s="11" t="str">
        <f t="array" ref="K818">IF(OR(I818=$I$13:I817),"",I818)</f>
        <v/>
      </c>
      <c r="L818" s="7" t="str">
        <f t="array" ref="L818">IFERROR(INDEX(K$13:K$1012,SMALL(IF(K$13:K$1012&lt;&gt;"",ROW(K$13:K$1012)-ROW(K$13)+1),ROWS(K$13:$K818))),"")</f>
        <v/>
      </c>
      <c r="M818" s="47" t="e">
        <f t="array" ref="M818">IF(ROWS(M$13:M818)&gt;COUNTA(K$13:K$1012),"",INDEX(K$13:K$1012,SMALL(IF(K$13:K$1012&lt;&gt;"",ROW(K$13:K$1012)-ROW(K$13)+1),ROWS(M$13:M818))))</f>
        <v>#NUM!</v>
      </c>
      <c r="O818" s="7">
        <f t="shared" si="38"/>
        <v>0</v>
      </c>
      <c r="P818" s="7">
        <f t="shared" si="39"/>
        <v>0</v>
      </c>
    </row>
    <row r="819" spans="1:16" x14ac:dyDescent="0.25">
      <c r="A819" s="9">
        <v>807</v>
      </c>
      <c r="B819" s="56" t="str">
        <f>IF(VLOOKUP(L819,'do 1000 ha'!$B$18:$I$1018,2,0)=0,"",VLOOKUP(L819,'do 1000 ha'!$B$18:$I$1018,2,0))</f>
        <v/>
      </c>
      <c r="C819" s="56" t="str">
        <f>IF(VLOOKUP(L819,'do 1000 ha'!$B$18:$I$1018,4,0)=0,"",VLOOKUP(L819,'do 1000 ha'!$B$18:$I$1018,4,0))</f>
        <v/>
      </c>
      <c r="D819" s="56" t="str">
        <f>IF(VLOOKUP(L819,'do 1000 ha'!$B$18:$I$1018,5,0)=0,"",VLOOKUP(L819,'do 1000 ha'!$B$18:$I$1018,5,0))</f>
        <v/>
      </c>
      <c r="E819" s="56" t="str">
        <f>IF(VLOOKUP(L819,'do 1000 ha'!$B$18:$I$1018,6,0)=0,"",VLOOKUP(L819,'do 1000 ha'!$B$18:$I$1018,6,0))</f>
        <v/>
      </c>
      <c r="F819" s="56" t="str">
        <f>IF(VLOOKUP(L819,'do 1000 ha'!$B$18:$I$1018,7,0)=0,"",VLOOKUP(L819,'do 1000 ha'!$B$18:$I$1018,7,0))</f>
        <v/>
      </c>
      <c r="G819" s="57" t="str">
        <f>IF(VLOOKUP(L819,'do 1000 ha'!$B$18:$I$1018,8,0)=0,"",VLOOKUP(L819,'do 1000 ha'!$B$18:$I$1018,8,0))</f>
        <v/>
      </c>
      <c r="H819" s="25"/>
      <c r="I819" s="53" t="str">
        <f>IF('do 1000 ha'!K825='do 1000 ha'!$AR$8,'do 1000 ha'!AF825,"")</f>
        <v/>
      </c>
      <c r="J819" s="7" t="str">
        <f t="shared" si="37"/>
        <v/>
      </c>
      <c r="K819" s="11" t="str">
        <f t="array" ref="K819">IF(OR(I819=$I$13:I818),"",I819)</f>
        <v/>
      </c>
      <c r="L819" s="7" t="str">
        <f t="array" ref="L819">IFERROR(INDEX(K$13:K$1012,SMALL(IF(K$13:K$1012&lt;&gt;"",ROW(K$13:K$1012)-ROW(K$13)+1),ROWS(K$13:$K819))),"")</f>
        <v/>
      </c>
      <c r="M819" s="47" t="e">
        <f t="array" ref="M819">IF(ROWS(M$13:M819)&gt;COUNTA(K$13:K$1012),"",INDEX(K$13:K$1012,SMALL(IF(K$13:K$1012&lt;&gt;"",ROW(K$13:K$1012)-ROW(K$13)+1),ROWS(M$13:M819))))</f>
        <v>#NUM!</v>
      </c>
      <c r="O819" s="7">
        <f t="shared" si="38"/>
        <v>0</v>
      </c>
      <c r="P819" s="7">
        <f t="shared" si="39"/>
        <v>0</v>
      </c>
    </row>
    <row r="820" spans="1:16" x14ac:dyDescent="0.25">
      <c r="A820" s="9">
        <v>808</v>
      </c>
      <c r="B820" s="56" t="str">
        <f>IF(VLOOKUP(L820,'do 1000 ha'!$B$18:$I$1018,2,0)=0,"",VLOOKUP(L820,'do 1000 ha'!$B$18:$I$1018,2,0))</f>
        <v/>
      </c>
      <c r="C820" s="56" t="str">
        <f>IF(VLOOKUP(L820,'do 1000 ha'!$B$18:$I$1018,4,0)=0,"",VLOOKUP(L820,'do 1000 ha'!$B$18:$I$1018,4,0))</f>
        <v/>
      </c>
      <c r="D820" s="56" t="str">
        <f>IF(VLOOKUP(L820,'do 1000 ha'!$B$18:$I$1018,5,0)=0,"",VLOOKUP(L820,'do 1000 ha'!$B$18:$I$1018,5,0))</f>
        <v/>
      </c>
      <c r="E820" s="56" t="str">
        <f>IF(VLOOKUP(L820,'do 1000 ha'!$B$18:$I$1018,6,0)=0,"",VLOOKUP(L820,'do 1000 ha'!$B$18:$I$1018,6,0))</f>
        <v/>
      </c>
      <c r="F820" s="56" t="str">
        <f>IF(VLOOKUP(L820,'do 1000 ha'!$B$18:$I$1018,7,0)=0,"",VLOOKUP(L820,'do 1000 ha'!$B$18:$I$1018,7,0))</f>
        <v/>
      </c>
      <c r="G820" s="57" t="str">
        <f>IF(VLOOKUP(L820,'do 1000 ha'!$B$18:$I$1018,8,0)=0,"",VLOOKUP(L820,'do 1000 ha'!$B$18:$I$1018,8,0))</f>
        <v/>
      </c>
      <c r="H820" s="25"/>
      <c r="I820" s="53" t="str">
        <f>IF('do 1000 ha'!K826='do 1000 ha'!$AR$8,'do 1000 ha'!AF826,"")</f>
        <v/>
      </c>
      <c r="J820" s="7" t="str">
        <f t="shared" si="37"/>
        <v/>
      </c>
      <c r="K820" s="11" t="str">
        <f t="array" ref="K820">IF(OR(I820=$I$13:I819),"",I820)</f>
        <v/>
      </c>
      <c r="L820" s="7" t="str">
        <f t="array" ref="L820">IFERROR(INDEX(K$13:K$1012,SMALL(IF(K$13:K$1012&lt;&gt;"",ROW(K$13:K$1012)-ROW(K$13)+1),ROWS(K$13:$K820))),"")</f>
        <v/>
      </c>
      <c r="M820" s="47" t="e">
        <f t="array" ref="M820">IF(ROWS(M$13:M820)&gt;COUNTA(K$13:K$1012),"",INDEX(K$13:K$1012,SMALL(IF(K$13:K$1012&lt;&gt;"",ROW(K$13:K$1012)-ROW(K$13)+1),ROWS(M$13:M820))))</f>
        <v>#NUM!</v>
      </c>
      <c r="O820" s="7">
        <f t="shared" si="38"/>
        <v>0</v>
      </c>
      <c r="P820" s="7">
        <f t="shared" si="39"/>
        <v>0</v>
      </c>
    </row>
    <row r="821" spans="1:16" x14ac:dyDescent="0.25">
      <c r="A821" s="9">
        <v>809</v>
      </c>
      <c r="B821" s="56" t="str">
        <f>IF(VLOOKUP(L821,'do 1000 ha'!$B$18:$I$1018,2,0)=0,"",VLOOKUP(L821,'do 1000 ha'!$B$18:$I$1018,2,0))</f>
        <v/>
      </c>
      <c r="C821" s="56" t="str">
        <f>IF(VLOOKUP(L821,'do 1000 ha'!$B$18:$I$1018,4,0)=0,"",VLOOKUP(L821,'do 1000 ha'!$B$18:$I$1018,4,0))</f>
        <v/>
      </c>
      <c r="D821" s="56" t="str">
        <f>IF(VLOOKUP(L821,'do 1000 ha'!$B$18:$I$1018,5,0)=0,"",VLOOKUP(L821,'do 1000 ha'!$B$18:$I$1018,5,0))</f>
        <v/>
      </c>
      <c r="E821" s="56" t="str">
        <f>IF(VLOOKUP(L821,'do 1000 ha'!$B$18:$I$1018,6,0)=0,"",VLOOKUP(L821,'do 1000 ha'!$B$18:$I$1018,6,0))</f>
        <v/>
      </c>
      <c r="F821" s="56" t="str">
        <f>IF(VLOOKUP(L821,'do 1000 ha'!$B$18:$I$1018,7,0)=0,"",VLOOKUP(L821,'do 1000 ha'!$B$18:$I$1018,7,0))</f>
        <v/>
      </c>
      <c r="G821" s="57" t="str">
        <f>IF(VLOOKUP(L821,'do 1000 ha'!$B$18:$I$1018,8,0)=0,"",VLOOKUP(L821,'do 1000 ha'!$B$18:$I$1018,8,0))</f>
        <v/>
      </c>
      <c r="H821" s="25"/>
      <c r="I821" s="53" t="str">
        <f>IF('do 1000 ha'!K827='do 1000 ha'!$AR$8,'do 1000 ha'!AF827,"")</f>
        <v/>
      </c>
      <c r="J821" s="7" t="str">
        <f t="shared" si="37"/>
        <v/>
      </c>
      <c r="K821" s="11" t="str">
        <f t="array" ref="K821">IF(OR(I821=$I$13:I820),"",I821)</f>
        <v/>
      </c>
      <c r="L821" s="7" t="str">
        <f t="array" ref="L821">IFERROR(INDEX(K$13:K$1012,SMALL(IF(K$13:K$1012&lt;&gt;"",ROW(K$13:K$1012)-ROW(K$13)+1),ROWS(K$13:$K821))),"")</f>
        <v/>
      </c>
      <c r="M821" s="47" t="e">
        <f t="array" ref="M821">IF(ROWS(M$13:M821)&gt;COUNTA(K$13:K$1012),"",INDEX(K$13:K$1012,SMALL(IF(K$13:K$1012&lt;&gt;"",ROW(K$13:K$1012)-ROW(K$13)+1),ROWS(M$13:M821))))</f>
        <v>#NUM!</v>
      </c>
      <c r="O821" s="7">
        <f t="shared" si="38"/>
        <v>0</v>
      </c>
      <c r="P821" s="7">
        <f t="shared" si="39"/>
        <v>0</v>
      </c>
    </row>
    <row r="822" spans="1:16" x14ac:dyDescent="0.25">
      <c r="A822" s="9">
        <v>810</v>
      </c>
      <c r="B822" s="56" t="str">
        <f>IF(VLOOKUP(L822,'do 1000 ha'!$B$18:$I$1018,2,0)=0,"",VLOOKUP(L822,'do 1000 ha'!$B$18:$I$1018,2,0))</f>
        <v/>
      </c>
      <c r="C822" s="56" t="str">
        <f>IF(VLOOKUP(L822,'do 1000 ha'!$B$18:$I$1018,4,0)=0,"",VLOOKUP(L822,'do 1000 ha'!$B$18:$I$1018,4,0))</f>
        <v/>
      </c>
      <c r="D822" s="56" t="str">
        <f>IF(VLOOKUP(L822,'do 1000 ha'!$B$18:$I$1018,5,0)=0,"",VLOOKUP(L822,'do 1000 ha'!$B$18:$I$1018,5,0))</f>
        <v/>
      </c>
      <c r="E822" s="56" t="str">
        <f>IF(VLOOKUP(L822,'do 1000 ha'!$B$18:$I$1018,6,0)=0,"",VLOOKUP(L822,'do 1000 ha'!$B$18:$I$1018,6,0))</f>
        <v/>
      </c>
      <c r="F822" s="56" t="str">
        <f>IF(VLOOKUP(L822,'do 1000 ha'!$B$18:$I$1018,7,0)=0,"",VLOOKUP(L822,'do 1000 ha'!$B$18:$I$1018,7,0))</f>
        <v/>
      </c>
      <c r="G822" s="57" t="str">
        <f>IF(VLOOKUP(L822,'do 1000 ha'!$B$18:$I$1018,8,0)=0,"",VLOOKUP(L822,'do 1000 ha'!$B$18:$I$1018,8,0))</f>
        <v/>
      </c>
      <c r="H822" s="25"/>
      <c r="I822" s="53" t="str">
        <f>IF('do 1000 ha'!K828='do 1000 ha'!$AR$8,'do 1000 ha'!AF828,"")</f>
        <v/>
      </c>
      <c r="J822" s="7" t="str">
        <f t="shared" si="37"/>
        <v/>
      </c>
      <c r="K822" s="11" t="str">
        <f t="array" ref="K822">IF(OR(I822=$I$13:I821),"",I822)</f>
        <v/>
      </c>
      <c r="L822" s="7" t="str">
        <f t="array" ref="L822">IFERROR(INDEX(K$13:K$1012,SMALL(IF(K$13:K$1012&lt;&gt;"",ROW(K$13:K$1012)-ROW(K$13)+1),ROWS(K$13:$K822))),"")</f>
        <v/>
      </c>
      <c r="M822" s="47" t="e">
        <f t="array" ref="M822">IF(ROWS(M$13:M822)&gt;COUNTA(K$13:K$1012),"",INDEX(K$13:K$1012,SMALL(IF(K$13:K$1012&lt;&gt;"",ROW(K$13:K$1012)-ROW(K$13)+1),ROWS(M$13:M822))))</f>
        <v>#NUM!</v>
      </c>
      <c r="O822" s="7">
        <f t="shared" si="38"/>
        <v>0</v>
      </c>
      <c r="P822" s="7">
        <f t="shared" si="39"/>
        <v>0</v>
      </c>
    </row>
    <row r="823" spans="1:16" x14ac:dyDescent="0.25">
      <c r="A823" s="9">
        <v>811</v>
      </c>
      <c r="B823" s="56" t="str">
        <f>IF(VLOOKUP(L823,'do 1000 ha'!$B$18:$I$1018,2,0)=0,"",VLOOKUP(L823,'do 1000 ha'!$B$18:$I$1018,2,0))</f>
        <v/>
      </c>
      <c r="C823" s="56" t="str">
        <f>IF(VLOOKUP(L823,'do 1000 ha'!$B$18:$I$1018,4,0)=0,"",VLOOKUP(L823,'do 1000 ha'!$B$18:$I$1018,4,0))</f>
        <v/>
      </c>
      <c r="D823" s="56" t="str">
        <f>IF(VLOOKUP(L823,'do 1000 ha'!$B$18:$I$1018,5,0)=0,"",VLOOKUP(L823,'do 1000 ha'!$B$18:$I$1018,5,0))</f>
        <v/>
      </c>
      <c r="E823" s="56" t="str">
        <f>IF(VLOOKUP(L823,'do 1000 ha'!$B$18:$I$1018,6,0)=0,"",VLOOKUP(L823,'do 1000 ha'!$B$18:$I$1018,6,0))</f>
        <v/>
      </c>
      <c r="F823" s="56" t="str">
        <f>IF(VLOOKUP(L823,'do 1000 ha'!$B$18:$I$1018,7,0)=0,"",VLOOKUP(L823,'do 1000 ha'!$B$18:$I$1018,7,0))</f>
        <v/>
      </c>
      <c r="G823" s="57" t="str">
        <f>IF(VLOOKUP(L823,'do 1000 ha'!$B$18:$I$1018,8,0)=0,"",VLOOKUP(L823,'do 1000 ha'!$B$18:$I$1018,8,0))</f>
        <v/>
      </c>
      <c r="H823" s="25"/>
      <c r="I823" s="53" t="str">
        <f>IF('do 1000 ha'!K829='do 1000 ha'!$AR$8,'do 1000 ha'!AF829,"")</f>
        <v/>
      </c>
      <c r="J823" s="7" t="str">
        <f t="shared" si="37"/>
        <v/>
      </c>
      <c r="K823" s="11" t="str">
        <f t="array" ref="K823">IF(OR(I823=$I$13:I822),"",I823)</f>
        <v/>
      </c>
      <c r="L823" s="7" t="str">
        <f t="array" ref="L823">IFERROR(INDEX(K$13:K$1012,SMALL(IF(K$13:K$1012&lt;&gt;"",ROW(K$13:K$1012)-ROW(K$13)+1),ROWS(K$13:$K823))),"")</f>
        <v/>
      </c>
      <c r="M823" s="47" t="e">
        <f t="array" ref="M823">IF(ROWS(M$13:M823)&gt;COUNTA(K$13:K$1012),"",INDEX(K$13:K$1012,SMALL(IF(K$13:K$1012&lt;&gt;"",ROW(K$13:K$1012)-ROW(K$13)+1),ROWS(M$13:M823))))</f>
        <v>#NUM!</v>
      </c>
      <c r="O823" s="7">
        <f t="shared" si="38"/>
        <v>0</v>
      </c>
      <c r="P823" s="7">
        <f t="shared" si="39"/>
        <v>0</v>
      </c>
    </row>
    <row r="824" spans="1:16" x14ac:dyDescent="0.25">
      <c r="A824" s="9">
        <v>812</v>
      </c>
      <c r="B824" s="56" t="str">
        <f>IF(VLOOKUP(L824,'do 1000 ha'!$B$18:$I$1018,2,0)=0,"",VLOOKUP(L824,'do 1000 ha'!$B$18:$I$1018,2,0))</f>
        <v/>
      </c>
      <c r="C824" s="56" t="str">
        <f>IF(VLOOKUP(L824,'do 1000 ha'!$B$18:$I$1018,4,0)=0,"",VLOOKUP(L824,'do 1000 ha'!$B$18:$I$1018,4,0))</f>
        <v/>
      </c>
      <c r="D824" s="56" t="str">
        <f>IF(VLOOKUP(L824,'do 1000 ha'!$B$18:$I$1018,5,0)=0,"",VLOOKUP(L824,'do 1000 ha'!$B$18:$I$1018,5,0))</f>
        <v/>
      </c>
      <c r="E824" s="56" t="str">
        <f>IF(VLOOKUP(L824,'do 1000 ha'!$B$18:$I$1018,6,0)=0,"",VLOOKUP(L824,'do 1000 ha'!$B$18:$I$1018,6,0))</f>
        <v/>
      </c>
      <c r="F824" s="56" t="str">
        <f>IF(VLOOKUP(L824,'do 1000 ha'!$B$18:$I$1018,7,0)=0,"",VLOOKUP(L824,'do 1000 ha'!$B$18:$I$1018,7,0))</f>
        <v/>
      </c>
      <c r="G824" s="57" t="str">
        <f>IF(VLOOKUP(L824,'do 1000 ha'!$B$18:$I$1018,8,0)=0,"",VLOOKUP(L824,'do 1000 ha'!$B$18:$I$1018,8,0))</f>
        <v/>
      </c>
      <c r="H824" s="25"/>
      <c r="I824" s="53" t="str">
        <f>IF('do 1000 ha'!K830='do 1000 ha'!$AR$8,'do 1000 ha'!AF830,"")</f>
        <v/>
      </c>
      <c r="J824" s="7" t="str">
        <f t="shared" si="37"/>
        <v/>
      </c>
      <c r="K824" s="11" t="str">
        <f t="array" ref="K824">IF(OR(I824=$I$13:I823),"",I824)</f>
        <v/>
      </c>
      <c r="L824" s="7" t="str">
        <f t="array" ref="L824">IFERROR(INDEX(K$13:K$1012,SMALL(IF(K$13:K$1012&lt;&gt;"",ROW(K$13:K$1012)-ROW(K$13)+1),ROWS(K$13:$K824))),"")</f>
        <v/>
      </c>
      <c r="M824" s="47" t="e">
        <f t="array" ref="M824">IF(ROWS(M$13:M824)&gt;COUNTA(K$13:K$1012),"",INDEX(K$13:K$1012,SMALL(IF(K$13:K$1012&lt;&gt;"",ROW(K$13:K$1012)-ROW(K$13)+1),ROWS(M$13:M824))))</f>
        <v>#NUM!</v>
      </c>
      <c r="O824" s="7">
        <f t="shared" si="38"/>
        <v>0</v>
      </c>
      <c r="P824" s="7">
        <f t="shared" si="39"/>
        <v>0</v>
      </c>
    </row>
    <row r="825" spans="1:16" x14ac:dyDescent="0.25">
      <c r="A825" s="9">
        <v>813</v>
      </c>
      <c r="B825" s="56" t="str">
        <f>IF(VLOOKUP(L825,'do 1000 ha'!$B$18:$I$1018,2,0)=0,"",VLOOKUP(L825,'do 1000 ha'!$B$18:$I$1018,2,0))</f>
        <v/>
      </c>
      <c r="C825" s="56" t="str">
        <f>IF(VLOOKUP(L825,'do 1000 ha'!$B$18:$I$1018,4,0)=0,"",VLOOKUP(L825,'do 1000 ha'!$B$18:$I$1018,4,0))</f>
        <v/>
      </c>
      <c r="D825" s="56" t="str">
        <f>IF(VLOOKUP(L825,'do 1000 ha'!$B$18:$I$1018,5,0)=0,"",VLOOKUP(L825,'do 1000 ha'!$B$18:$I$1018,5,0))</f>
        <v/>
      </c>
      <c r="E825" s="56" t="str">
        <f>IF(VLOOKUP(L825,'do 1000 ha'!$B$18:$I$1018,6,0)=0,"",VLOOKUP(L825,'do 1000 ha'!$B$18:$I$1018,6,0))</f>
        <v/>
      </c>
      <c r="F825" s="56" t="str">
        <f>IF(VLOOKUP(L825,'do 1000 ha'!$B$18:$I$1018,7,0)=0,"",VLOOKUP(L825,'do 1000 ha'!$B$18:$I$1018,7,0))</f>
        <v/>
      </c>
      <c r="G825" s="57" t="str">
        <f>IF(VLOOKUP(L825,'do 1000 ha'!$B$18:$I$1018,8,0)=0,"",VLOOKUP(L825,'do 1000 ha'!$B$18:$I$1018,8,0))</f>
        <v/>
      </c>
      <c r="H825" s="25"/>
      <c r="I825" s="53" t="str">
        <f>IF('do 1000 ha'!K831='do 1000 ha'!$AR$8,'do 1000 ha'!AF831,"")</f>
        <v/>
      </c>
      <c r="J825" s="7" t="str">
        <f t="shared" si="37"/>
        <v/>
      </c>
      <c r="K825" s="11" t="str">
        <f t="array" ref="K825">IF(OR(I825=$I$13:I824),"",I825)</f>
        <v/>
      </c>
      <c r="L825" s="7" t="str">
        <f t="array" ref="L825">IFERROR(INDEX(K$13:K$1012,SMALL(IF(K$13:K$1012&lt;&gt;"",ROW(K$13:K$1012)-ROW(K$13)+1),ROWS(K$13:$K825))),"")</f>
        <v/>
      </c>
      <c r="M825" s="47" t="e">
        <f t="array" ref="M825">IF(ROWS(M$13:M825)&gt;COUNTA(K$13:K$1012),"",INDEX(K$13:K$1012,SMALL(IF(K$13:K$1012&lt;&gt;"",ROW(K$13:K$1012)-ROW(K$13)+1),ROWS(M$13:M825))))</f>
        <v>#NUM!</v>
      </c>
      <c r="O825" s="7">
        <f t="shared" si="38"/>
        <v>0</v>
      </c>
      <c r="P825" s="7">
        <f t="shared" si="39"/>
        <v>0</v>
      </c>
    </row>
    <row r="826" spans="1:16" x14ac:dyDescent="0.25">
      <c r="A826" s="9">
        <v>814</v>
      </c>
      <c r="B826" s="56" t="str">
        <f>IF(VLOOKUP(L826,'do 1000 ha'!$B$18:$I$1018,2,0)=0,"",VLOOKUP(L826,'do 1000 ha'!$B$18:$I$1018,2,0))</f>
        <v/>
      </c>
      <c r="C826" s="56" t="str">
        <f>IF(VLOOKUP(L826,'do 1000 ha'!$B$18:$I$1018,4,0)=0,"",VLOOKUP(L826,'do 1000 ha'!$B$18:$I$1018,4,0))</f>
        <v/>
      </c>
      <c r="D826" s="56" t="str">
        <f>IF(VLOOKUP(L826,'do 1000 ha'!$B$18:$I$1018,5,0)=0,"",VLOOKUP(L826,'do 1000 ha'!$B$18:$I$1018,5,0))</f>
        <v/>
      </c>
      <c r="E826" s="56" t="str">
        <f>IF(VLOOKUP(L826,'do 1000 ha'!$B$18:$I$1018,6,0)=0,"",VLOOKUP(L826,'do 1000 ha'!$B$18:$I$1018,6,0))</f>
        <v/>
      </c>
      <c r="F826" s="56" t="str">
        <f>IF(VLOOKUP(L826,'do 1000 ha'!$B$18:$I$1018,7,0)=0,"",VLOOKUP(L826,'do 1000 ha'!$B$18:$I$1018,7,0))</f>
        <v/>
      </c>
      <c r="G826" s="57" t="str">
        <f>IF(VLOOKUP(L826,'do 1000 ha'!$B$18:$I$1018,8,0)=0,"",VLOOKUP(L826,'do 1000 ha'!$B$18:$I$1018,8,0))</f>
        <v/>
      </c>
      <c r="H826" s="25"/>
      <c r="I826" s="53" t="str">
        <f>IF('do 1000 ha'!K832='do 1000 ha'!$AR$8,'do 1000 ha'!AF832,"")</f>
        <v/>
      </c>
      <c r="J826" s="7" t="str">
        <f t="shared" si="37"/>
        <v/>
      </c>
      <c r="K826" s="11" t="str">
        <f t="array" ref="K826">IF(OR(I826=$I$13:I825),"",I826)</f>
        <v/>
      </c>
      <c r="L826" s="7" t="str">
        <f t="array" ref="L826">IFERROR(INDEX(K$13:K$1012,SMALL(IF(K$13:K$1012&lt;&gt;"",ROW(K$13:K$1012)-ROW(K$13)+1),ROWS(K$13:$K826))),"")</f>
        <v/>
      </c>
      <c r="M826" s="47" t="e">
        <f t="array" ref="M826">IF(ROWS(M$13:M826)&gt;COUNTA(K$13:K$1012),"",INDEX(K$13:K$1012,SMALL(IF(K$13:K$1012&lt;&gt;"",ROW(K$13:K$1012)-ROW(K$13)+1),ROWS(M$13:M826))))</f>
        <v>#NUM!</v>
      </c>
      <c r="O826" s="7">
        <f t="shared" si="38"/>
        <v>0</v>
      </c>
      <c r="P826" s="7">
        <f t="shared" si="39"/>
        <v>0</v>
      </c>
    </row>
    <row r="827" spans="1:16" x14ac:dyDescent="0.25">
      <c r="A827" s="9">
        <v>815</v>
      </c>
      <c r="B827" s="56" t="str">
        <f>IF(VLOOKUP(L827,'do 1000 ha'!$B$18:$I$1018,2,0)=0,"",VLOOKUP(L827,'do 1000 ha'!$B$18:$I$1018,2,0))</f>
        <v/>
      </c>
      <c r="C827" s="56" t="str">
        <f>IF(VLOOKUP(L827,'do 1000 ha'!$B$18:$I$1018,4,0)=0,"",VLOOKUP(L827,'do 1000 ha'!$B$18:$I$1018,4,0))</f>
        <v/>
      </c>
      <c r="D827" s="56" t="str">
        <f>IF(VLOOKUP(L827,'do 1000 ha'!$B$18:$I$1018,5,0)=0,"",VLOOKUP(L827,'do 1000 ha'!$B$18:$I$1018,5,0))</f>
        <v/>
      </c>
      <c r="E827" s="56" t="str">
        <f>IF(VLOOKUP(L827,'do 1000 ha'!$B$18:$I$1018,6,0)=0,"",VLOOKUP(L827,'do 1000 ha'!$B$18:$I$1018,6,0))</f>
        <v/>
      </c>
      <c r="F827" s="56" t="str">
        <f>IF(VLOOKUP(L827,'do 1000 ha'!$B$18:$I$1018,7,0)=0,"",VLOOKUP(L827,'do 1000 ha'!$B$18:$I$1018,7,0))</f>
        <v/>
      </c>
      <c r="G827" s="57" t="str">
        <f>IF(VLOOKUP(L827,'do 1000 ha'!$B$18:$I$1018,8,0)=0,"",VLOOKUP(L827,'do 1000 ha'!$B$18:$I$1018,8,0))</f>
        <v/>
      </c>
      <c r="H827" s="25"/>
      <c r="I827" s="53" t="str">
        <f>IF('do 1000 ha'!K833='do 1000 ha'!$AR$8,'do 1000 ha'!AF833,"")</f>
        <v/>
      </c>
      <c r="J827" s="7" t="str">
        <f t="shared" si="37"/>
        <v/>
      </c>
      <c r="K827" s="11" t="str">
        <f t="array" ref="K827">IF(OR(I827=$I$13:I826),"",I827)</f>
        <v/>
      </c>
      <c r="L827" s="7" t="str">
        <f t="array" ref="L827">IFERROR(INDEX(K$13:K$1012,SMALL(IF(K$13:K$1012&lt;&gt;"",ROW(K$13:K$1012)-ROW(K$13)+1),ROWS(K$13:$K827))),"")</f>
        <v/>
      </c>
      <c r="M827" s="47" t="e">
        <f t="array" ref="M827">IF(ROWS(M$13:M827)&gt;COUNTA(K$13:K$1012),"",INDEX(K$13:K$1012,SMALL(IF(K$13:K$1012&lt;&gt;"",ROW(K$13:K$1012)-ROW(K$13)+1),ROWS(M$13:M827))))</f>
        <v>#NUM!</v>
      </c>
      <c r="O827" s="7">
        <f t="shared" si="38"/>
        <v>0</v>
      </c>
      <c r="P827" s="7">
        <f t="shared" si="39"/>
        <v>0</v>
      </c>
    </row>
    <row r="828" spans="1:16" x14ac:dyDescent="0.25">
      <c r="A828" s="9">
        <v>816</v>
      </c>
      <c r="B828" s="56" t="str">
        <f>IF(VLOOKUP(L828,'do 1000 ha'!$B$18:$I$1018,2,0)=0,"",VLOOKUP(L828,'do 1000 ha'!$B$18:$I$1018,2,0))</f>
        <v/>
      </c>
      <c r="C828" s="56" t="str">
        <f>IF(VLOOKUP(L828,'do 1000 ha'!$B$18:$I$1018,4,0)=0,"",VLOOKUP(L828,'do 1000 ha'!$B$18:$I$1018,4,0))</f>
        <v/>
      </c>
      <c r="D828" s="56" t="str">
        <f>IF(VLOOKUP(L828,'do 1000 ha'!$B$18:$I$1018,5,0)=0,"",VLOOKUP(L828,'do 1000 ha'!$B$18:$I$1018,5,0))</f>
        <v/>
      </c>
      <c r="E828" s="56" t="str">
        <f>IF(VLOOKUP(L828,'do 1000 ha'!$B$18:$I$1018,6,0)=0,"",VLOOKUP(L828,'do 1000 ha'!$B$18:$I$1018,6,0))</f>
        <v/>
      </c>
      <c r="F828" s="56" t="str">
        <f>IF(VLOOKUP(L828,'do 1000 ha'!$B$18:$I$1018,7,0)=0,"",VLOOKUP(L828,'do 1000 ha'!$B$18:$I$1018,7,0))</f>
        <v/>
      </c>
      <c r="G828" s="57" t="str">
        <f>IF(VLOOKUP(L828,'do 1000 ha'!$B$18:$I$1018,8,0)=0,"",VLOOKUP(L828,'do 1000 ha'!$B$18:$I$1018,8,0))</f>
        <v/>
      </c>
      <c r="H828" s="25"/>
      <c r="I828" s="53" t="str">
        <f>IF('do 1000 ha'!K834='do 1000 ha'!$AR$8,'do 1000 ha'!AF834,"")</f>
        <v/>
      </c>
      <c r="J828" s="7" t="str">
        <f t="shared" si="37"/>
        <v/>
      </c>
      <c r="K828" s="11" t="str">
        <f t="array" ref="K828">IF(OR(I828=$I$13:I827),"",I828)</f>
        <v/>
      </c>
      <c r="L828" s="7" t="str">
        <f t="array" ref="L828">IFERROR(INDEX(K$13:K$1012,SMALL(IF(K$13:K$1012&lt;&gt;"",ROW(K$13:K$1012)-ROW(K$13)+1),ROWS(K$13:$K828))),"")</f>
        <v/>
      </c>
      <c r="M828" s="47" t="e">
        <f t="array" ref="M828">IF(ROWS(M$13:M828)&gt;COUNTA(K$13:K$1012),"",INDEX(K$13:K$1012,SMALL(IF(K$13:K$1012&lt;&gt;"",ROW(K$13:K$1012)-ROW(K$13)+1),ROWS(M$13:M828))))</f>
        <v>#NUM!</v>
      </c>
      <c r="O828" s="7">
        <f t="shared" si="38"/>
        <v>0</v>
      </c>
      <c r="P828" s="7">
        <f t="shared" si="39"/>
        <v>0</v>
      </c>
    </row>
    <row r="829" spans="1:16" x14ac:dyDescent="0.25">
      <c r="A829" s="9">
        <v>817</v>
      </c>
      <c r="B829" s="56" t="str">
        <f>IF(VLOOKUP(L829,'do 1000 ha'!$B$18:$I$1018,2,0)=0,"",VLOOKUP(L829,'do 1000 ha'!$B$18:$I$1018,2,0))</f>
        <v/>
      </c>
      <c r="C829" s="56" t="str">
        <f>IF(VLOOKUP(L829,'do 1000 ha'!$B$18:$I$1018,4,0)=0,"",VLOOKUP(L829,'do 1000 ha'!$B$18:$I$1018,4,0))</f>
        <v/>
      </c>
      <c r="D829" s="56" t="str">
        <f>IF(VLOOKUP(L829,'do 1000 ha'!$B$18:$I$1018,5,0)=0,"",VLOOKUP(L829,'do 1000 ha'!$B$18:$I$1018,5,0))</f>
        <v/>
      </c>
      <c r="E829" s="56" t="str">
        <f>IF(VLOOKUP(L829,'do 1000 ha'!$B$18:$I$1018,6,0)=0,"",VLOOKUP(L829,'do 1000 ha'!$B$18:$I$1018,6,0))</f>
        <v/>
      </c>
      <c r="F829" s="56" t="str">
        <f>IF(VLOOKUP(L829,'do 1000 ha'!$B$18:$I$1018,7,0)=0,"",VLOOKUP(L829,'do 1000 ha'!$B$18:$I$1018,7,0))</f>
        <v/>
      </c>
      <c r="G829" s="57" t="str">
        <f>IF(VLOOKUP(L829,'do 1000 ha'!$B$18:$I$1018,8,0)=0,"",VLOOKUP(L829,'do 1000 ha'!$B$18:$I$1018,8,0))</f>
        <v/>
      </c>
      <c r="H829" s="25"/>
      <c r="I829" s="53" t="str">
        <f>IF('do 1000 ha'!K835='do 1000 ha'!$AR$8,'do 1000 ha'!AF835,"")</f>
        <v/>
      </c>
      <c r="J829" s="7" t="str">
        <f t="shared" si="37"/>
        <v/>
      </c>
      <c r="K829" s="11" t="str">
        <f t="array" ref="K829">IF(OR(I829=$I$13:I828),"",I829)</f>
        <v/>
      </c>
      <c r="L829" s="7" t="str">
        <f t="array" ref="L829">IFERROR(INDEX(K$13:K$1012,SMALL(IF(K$13:K$1012&lt;&gt;"",ROW(K$13:K$1012)-ROW(K$13)+1),ROWS(K$13:$K829))),"")</f>
        <v/>
      </c>
      <c r="M829" s="47" t="e">
        <f t="array" ref="M829">IF(ROWS(M$13:M829)&gt;COUNTA(K$13:K$1012),"",INDEX(K$13:K$1012,SMALL(IF(K$13:K$1012&lt;&gt;"",ROW(K$13:K$1012)-ROW(K$13)+1),ROWS(M$13:M829))))</f>
        <v>#NUM!</v>
      </c>
      <c r="O829" s="7">
        <f t="shared" si="38"/>
        <v>0</v>
      </c>
      <c r="P829" s="7">
        <f t="shared" si="39"/>
        <v>0</v>
      </c>
    </row>
    <row r="830" spans="1:16" x14ac:dyDescent="0.25">
      <c r="A830" s="9">
        <v>818</v>
      </c>
      <c r="B830" s="56" t="str">
        <f>IF(VLOOKUP(L830,'do 1000 ha'!$B$18:$I$1018,2,0)=0,"",VLOOKUP(L830,'do 1000 ha'!$B$18:$I$1018,2,0))</f>
        <v/>
      </c>
      <c r="C830" s="56" t="str">
        <f>IF(VLOOKUP(L830,'do 1000 ha'!$B$18:$I$1018,4,0)=0,"",VLOOKUP(L830,'do 1000 ha'!$B$18:$I$1018,4,0))</f>
        <v/>
      </c>
      <c r="D830" s="56" t="str">
        <f>IF(VLOOKUP(L830,'do 1000 ha'!$B$18:$I$1018,5,0)=0,"",VLOOKUP(L830,'do 1000 ha'!$B$18:$I$1018,5,0))</f>
        <v/>
      </c>
      <c r="E830" s="56" t="str">
        <f>IF(VLOOKUP(L830,'do 1000 ha'!$B$18:$I$1018,6,0)=0,"",VLOOKUP(L830,'do 1000 ha'!$B$18:$I$1018,6,0))</f>
        <v/>
      </c>
      <c r="F830" s="56" t="str">
        <f>IF(VLOOKUP(L830,'do 1000 ha'!$B$18:$I$1018,7,0)=0,"",VLOOKUP(L830,'do 1000 ha'!$B$18:$I$1018,7,0))</f>
        <v/>
      </c>
      <c r="G830" s="57" t="str">
        <f>IF(VLOOKUP(L830,'do 1000 ha'!$B$18:$I$1018,8,0)=0,"",VLOOKUP(L830,'do 1000 ha'!$B$18:$I$1018,8,0))</f>
        <v/>
      </c>
      <c r="H830" s="25"/>
      <c r="I830" s="53" t="str">
        <f>IF('do 1000 ha'!K836='do 1000 ha'!$AR$8,'do 1000 ha'!AF836,"")</f>
        <v/>
      </c>
      <c r="J830" s="7" t="str">
        <f t="shared" si="37"/>
        <v/>
      </c>
      <c r="K830" s="11" t="str">
        <f t="array" ref="K830">IF(OR(I830=$I$13:I829),"",I830)</f>
        <v/>
      </c>
      <c r="L830" s="7" t="str">
        <f t="array" ref="L830">IFERROR(INDEX(K$13:K$1012,SMALL(IF(K$13:K$1012&lt;&gt;"",ROW(K$13:K$1012)-ROW(K$13)+1),ROWS(K$13:$K830))),"")</f>
        <v/>
      </c>
      <c r="M830" s="47" t="e">
        <f t="array" ref="M830">IF(ROWS(M$13:M830)&gt;COUNTA(K$13:K$1012),"",INDEX(K$13:K$1012,SMALL(IF(K$13:K$1012&lt;&gt;"",ROW(K$13:K$1012)-ROW(K$13)+1),ROWS(M$13:M830))))</f>
        <v>#NUM!</v>
      </c>
      <c r="O830" s="7">
        <f t="shared" si="38"/>
        <v>0</v>
      </c>
      <c r="P830" s="7">
        <f t="shared" si="39"/>
        <v>0</v>
      </c>
    </row>
    <row r="831" spans="1:16" x14ac:dyDescent="0.25">
      <c r="A831" s="9">
        <v>819</v>
      </c>
      <c r="B831" s="56" t="str">
        <f>IF(VLOOKUP(L831,'do 1000 ha'!$B$18:$I$1018,2,0)=0,"",VLOOKUP(L831,'do 1000 ha'!$B$18:$I$1018,2,0))</f>
        <v/>
      </c>
      <c r="C831" s="56" t="str">
        <f>IF(VLOOKUP(L831,'do 1000 ha'!$B$18:$I$1018,4,0)=0,"",VLOOKUP(L831,'do 1000 ha'!$B$18:$I$1018,4,0))</f>
        <v/>
      </c>
      <c r="D831" s="56" t="str">
        <f>IF(VLOOKUP(L831,'do 1000 ha'!$B$18:$I$1018,5,0)=0,"",VLOOKUP(L831,'do 1000 ha'!$B$18:$I$1018,5,0))</f>
        <v/>
      </c>
      <c r="E831" s="56" t="str">
        <f>IF(VLOOKUP(L831,'do 1000 ha'!$B$18:$I$1018,6,0)=0,"",VLOOKUP(L831,'do 1000 ha'!$B$18:$I$1018,6,0))</f>
        <v/>
      </c>
      <c r="F831" s="56" t="str">
        <f>IF(VLOOKUP(L831,'do 1000 ha'!$B$18:$I$1018,7,0)=0,"",VLOOKUP(L831,'do 1000 ha'!$B$18:$I$1018,7,0))</f>
        <v/>
      </c>
      <c r="G831" s="57" t="str">
        <f>IF(VLOOKUP(L831,'do 1000 ha'!$B$18:$I$1018,8,0)=0,"",VLOOKUP(L831,'do 1000 ha'!$B$18:$I$1018,8,0))</f>
        <v/>
      </c>
      <c r="H831" s="25"/>
      <c r="I831" s="53" t="str">
        <f>IF('do 1000 ha'!K837='do 1000 ha'!$AR$8,'do 1000 ha'!AF837,"")</f>
        <v/>
      </c>
      <c r="J831" s="7" t="str">
        <f t="shared" si="37"/>
        <v/>
      </c>
      <c r="K831" s="11" t="str">
        <f t="array" ref="K831">IF(OR(I831=$I$13:I830),"",I831)</f>
        <v/>
      </c>
      <c r="L831" s="7" t="str">
        <f t="array" ref="L831">IFERROR(INDEX(K$13:K$1012,SMALL(IF(K$13:K$1012&lt;&gt;"",ROW(K$13:K$1012)-ROW(K$13)+1),ROWS(K$13:$K831))),"")</f>
        <v/>
      </c>
      <c r="M831" s="47" t="e">
        <f t="array" ref="M831">IF(ROWS(M$13:M831)&gt;COUNTA(K$13:K$1012),"",INDEX(K$13:K$1012,SMALL(IF(K$13:K$1012&lt;&gt;"",ROW(K$13:K$1012)-ROW(K$13)+1),ROWS(M$13:M831))))</f>
        <v>#NUM!</v>
      </c>
      <c r="O831" s="7">
        <f t="shared" si="38"/>
        <v>0</v>
      </c>
      <c r="P831" s="7">
        <f t="shared" si="39"/>
        <v>0</v>
      </c>
    </row>
    <row r="832" spans="1:16" x14ac:dyDescent="0.25">
      <c r="A832" s="9">
        <v>820</v>
      </c>
      <c r="B832" s="56" t="str">
        <f>IF(VLOOKUP(L832,'do 1000 ha'!$B$18:$I$1018,2,0)=0,"",VLOOKUP(L832,'do 1000 ha'!$B$18:$I$1018,2,0))</f>
        <v/>
      </c>
      <c r="C832" s="56" t="str">
        <f>IF(VLOOKUP(L832,'do 1000 ha'!$B$18:$I$1018,4,0)=0,"",VLOOKUP(L832,'do 1000 ha'!$B$18:$I$1018,4,0))</f>
        <v/>
      </c>
      <c r="D832" s="56" t="str">
        <f>IF(VLOOKUP(L832,'do 1000 ha'!$B$18:$I$1018,5,0)=0,"",VLOOKUP(L832,'do 1000 ha'!$B$18:$I$1018,5,0))</f>
        <v/>
      </c>
      <c r="E832" s="56" t="str">
        <f>IF(VLOOKUP(L832,'do 1000 ha'!$B$18:$I$1018,6,0)=0,"",VLOOKUP(L832,'do 1000 ha'!$B$18:$I$1018,6,0))</f>
        <v/>
      </c>
      <c r="F832" s="56" t="str">
        <f>IF(VLOOKUP(L832,'do 1000 ha'!$B$18:$I$1018,7,0)=0,"",VLOOKUP(L832,'do 1000 ha'!$B$18:$I$1018,7,0))</f>
        <v/>
      </c>
      <c r="G832" s="57" t="str">
        <f>IF(VLOOKUP(L832,'do 1000 ha'!$B$18:$I$1018,8,0)=0,"",VLOOKUP(L832,'do 1000 ha'!$B$18:$I$1018,8,0))</f>
        <v/>
      </c>
      <c r="H832" s="25"/>
      <c r="I832" s="53" t="str">
        <f>IF('do 1000 ha'!K838='do 1000 ha'!$AR$8,'do 1000 ha'!AF838,"")</f>
        <v/>
      </c>
      <c r="J832" s="7" t="str">
        <f t="shared" si="37"/>
        <v/>
      </c>
      <c r="K832" s="11" t="str">
        <f t="array" ref="K832">IF(OR(I832=$I$13:I831),"",I832)</f>
        <v/>
      </c>
      <c r="L832" s="7" t="str">
        <f t="array" ref="L832">IFERROR(INDEX(K$13:K$1012,SMALL(IF(K$13:K$1012&lt;&gt;"",ROW(K$13:K$1012)-ROW(K$13)+1),ROWS(K$13:$K832))),"")</f>
        <v/>
      </c>
      <c r="M832" s="47" t="e">
        <f t="array" ref="M832">IF(ROWS(M$13:M832)&gt;COUNTA(K$13:K$1012),"",INDEX(K$13:K$1012,SMALL(IF(K$13:K$1012&lt;&gt;"",ROW(K$13:K$1012)-ROW(K$13)+1),ROWS(M$13:M832))))</f>
        <v>#NUM!</v>
      </c>
      <c r="O832" s="7">
        <f t="shared" si="38"/>
        <v>0</v>
      </c>
      <c r="P832" s="7">
        <f t="shared" si="39"/>
        <v>0</v>
      </c>
    </row>
    <row r="833" spans="1:16" x14ac:dyDescent="0.25">
      <c r="A833" s="9">
        <v>821</v>
      </c>
      <c r="B833" s="56" t="str">
        <f>IF(VLOOKUP(L833,'do 1000 ha'!$B$18:$I$1018,2,0)=0,"",VLOOKUP(L833,'do 1000 ha'!$B$18:$I$1018,2,0))</f>
        <v/>
      </c>
      <c r="C833" s="56" t="str">
        <f>IF(VLOOKUP(L833,'do 1000 ha'!$B$18:$I$1018,4,0)=0,"",VLOOKUP(L833,'do 1000 ha'!$B$18:$I$1018,4,0))</f>
        <v/>
      </c>
      <c r="D833" s="56" t="str">
        <f>IF(VLOOKUP(L833,'do 1000 ha'!$B$18:$I$1018,5,0)=0,"",VLOOKUP(L833,'do 1000 ha'!$B$18:$I$1018,5,0))</f>
        <v/>
      </c>
      <c r="E833" s="56" t="str">
        <f>IF(VLOOKUP(L833,'do 1000 ha'!$B$18:$I$1018,6,0)=0,"",VLOOKUP(L833,'do 1000 ha'!$B$18:$I$1018,6,0))</f>
        <v/>
      </c>
      <c r="F833" s="56" t="str">
        <f>IF(VLOOKUP(L833,'do 1000 ha'!$B$18:$I$1018,7,0)=0,"",VLOOKUP(L833,'do 1000 ha'!$B$18:$I$1018,7,0))</f>
        <v/>
      </c>
      <c r="G833" s="57" t="str">
        <f>IF(VLOOKUP(L833,'do 1000 ha'!$B$18:$I$1018,8,0)=0,"",VLOOKUP(L833,'do 1000 ha'!$B$18:$I$1018,8,0))</f>
        <v/>
      </c>
      <c r="H833" s="25"/>
      <c r="I833" s="53" t="str">
        <f>IF('do 1000 ha'!K839='do 1000 ha'!$AR$8,'do 1000 ha'!AF839,"")</f>
        <v/>
      </c>
      <c r="J833" s="7" t="str">
        <f t="shared" si="37"/>
        <v/>
      </c>
      <c r="K833" s="11" t="str">
        <f t="array" ref="K833">IF(OR(I833=$I$13:I832),"",I833)</f>
        <v/>
      </c>
      <c r="L833" s="7" t="str">
        <f t="array" ref="L833">IFERROR(INDEX(K$13:K$1012,SMALL(IF(K$13:K$1012&lt;&gt;"",ROW(K$13:K$1012)-ROW(K$13)+1),ROWS(K$13:$K833))),"")</f>
        <v/>
      </c>
      <c r="M833" s="47" t="e">
        <f t="array" ref="M833">IF(ROWS(M$13:M833)&gt;COUNTA(K$13:K$1012),"",INDEX(K$13:K$1012,SMALL(IF(K$13:K$1012&lt;&gt;"",ROW(K$13:K$1012)-ROW(K$13)+1),ROWS(M$13:M833))))</f>
        <v>#NUM!</v>
      </c>
      <c r="O833" s="7">
        <f t="shared" si="38"/>
        <v>0</v>
      </c>
      <c r="P833" s="7">
        <f t="shared" si="39"/>
        <v>0</v>
      </c>
    </row>
    <row r="834" spans="1:16" x14ac:dyDescent="0.25">
      <c r="A834" s="9">
        <v>822</v>
      </c>
      <c r="B834" s="56" t="str">
        <f>IF(VLOOKUP(L834,'do 1000 ha'!$B$18:$I$1018,2,0)=0,"",VLOOKUP(L834,'do 1000 ha'!$B$18:$I$1018,2,0))</f>
        <v/>
      </c>
      <c r="C834" s="56" t="str">
        <f>IF(VLOOKUP(L834,'do 1000 ha'!$B$18:$I$1018,4,0)=0,"",VLOOKUP(L834,'do 1000 ha'!$B$18:$I$1018,4,0))</f>
        <v/>
      </c>
      <c r="D834" s="56" t="str">
        <f>IF(VLOOKUP(L834,'do 1000 ha'!$B$18:$I$1018,5,0)=0,"",VLOOKUP(L834,'do 1000 ha'!$B$18:$I$1018,5,0))</f>
        <v/>
      </c>
      <c r="E834" s="56" t="str">
        <f>IF(VLOOKUP(L834,'do 1000 ha'!$B$18:$I$1018,6,0)=0,"",VLOOKUP(L834,'do 1000 ha'!$B$18:$I$1018,6,0))</f>
        <v/>
      </c>
      <c r="F834" s="56" t="str">
        <f>IF(VLOOKUP(L834,'do 1000 ha'!$B$18:$I$1018,7,0)=0,"",VLOOKUP(L834,'do 1000 ha'!$B$18:$I$1018,7,0))</f>
        <v/>
      </c>
      <c r="G834" s="57" t="str">
        <f>IF(VLOOKUP(L834,'do 1000 ha'!$B$18:$I$1018,8,0)=0,"",VLOOKUP(L834,'do 1000 ha'!$B$18:$I$1018,8,0))</f>
        <v/>
      </c>
      <c r="H834" s="25"/>
      <c r="I834" s="53" t="str">
        <f>IF('do 1000 ha'!K840='do 1000 ha'!$AR$8,'do 1000 ha'!AF840,"")</f>
        <v/>
      </c>
      <c r="J834" s="7" t="str">
        <f t="shared" si="37"/>
        <v/>
      </c>
      <c r="K834" s="11" t="str">
        <f t="array" ref="K834">IF(OR(I834=$I$13:I833),"",I834)</f>
        <v/>
      </c>
      <c r="L834" s="7" t="str">
        <f t="array" ref="L834">IFERROR(INDEX(K$13:K$1012,SMALL(IF(K$13:K$1012&lt;&gt;"",ROW(K$13:K$1012)-ROW(K$13)+1),ROWS(K$13:$K834))),"")</f>
        <v/>
      </c>
      <c r="M834" s="47" t="e">
        <f t="array" ref="M834">IF(ROWS(M$13:M834)&gt;COUNTA(K$13:K$1012),"",INDEX(K$13:K$1012,SMALL(IF(K$13:K$1012&lt;&gt;"",ROW(K$13:K$1012)-ROW(K$13)+1),ROWS(M$13:M834))))</f>
        <v>#NUM!</v>
      </c>
      <c r="O834" s="7">
        <f t="shared" si="38"/>
        <v>0</v>
      </c>
      <c r="P834" s="7">
        <f t="shared" si="39"/>
        <v>0</v>
      </c>
    </row>
    <row r="835" spans="1:16" x14ac:dyDescent="0.25">
      <c r="A835" s="9">
        <v>823</v>
      </c>
      <c r="B835" s="56" t="str">
        <f>IF(VLOOKUP(L835,'do 1000 ha'!$B$18:$I$1018,2,0)=0,"",VLOOKUP(L835,'do 1000 ha'!$B$18:$I$1018,2,0))</f>
        <v/>
      </c>
      <c r="C835" s="56" t="str">
        <f>IF(VLOOKUP(L835,'do 1000 ha'!$B$18:$I$1018,4,0)=0,"",VLOOKUP(L835,'do 1000 ha'!$B$18:$I$1018,4,0))</f>
        <v/>
      </c>
      <c r="D835" s="56" t="str">
        <f>IF(VLOOKUP(L835,'do 1000 ha'!$B$18:$I$1018,5,0)=0,"",VLOOKUP(L835,'do 1000 ha'!$B$18:$I$1018,5,0))</f>
        <v/>
      </c>
      <c r="E835" s="56" t="str">
        <f>IF(VLOOKUP(L835,'do 1000 ha'!$B$18:$I$1018,6,0)=0,"",VLOOKUP(L835,'do 1000 ha'!$B$18:$I$1018,6,0))</f>
        <v/>
      </c>
      <c r="F835" s="56" t="str">
        <f>IF(VLOOKUP(L835,'do 1000 ha'!$B$18:$I$1018,7,0)=0,"",VLOOKUP(L835,'do 1000 ha'!$B$18:$I$1018,7,0))</f>
        <v/>
      </c>
      <c r="G835" s="57" t="str">
        <f>IF(VLOOKUP(L835,'do 1000 ha'!$B$18:$I$1018,8,0)=0,"",VLOOKUP(L835,'do 1000 ha'!$B$18:$I$1018,8,0))</f>
        <v/>
      </c>
      <c r="H835" s="25"/>
      <c r="I835" s="53" t="str">
        <f>IF('do 1000 ha'!K841='do 1000 ha'!$AR$8,'do 1000 ha'!AF841,"")</f>
        <v/>
      </c>
      <c r="J835" s="7" t="str">
        <f t="shared" si="37"/>
        <v/>
      </c>
      <c r="K835" s="11" t="str">
        <f t="array" ref="K835">IF(OR(I835=$I$13:I834),"",I835)</f>
        <v/>
      </c>
      <c r="L835" s="7" t="str">
        <f t="array" ref="L835">IFERROR(INDEX(K$13:K$1012,SMALL(IF(K$13:K$1012&lt;&gt;"",ROW(K$13:K$1012)-ROW(K$13)+1),ROWS(K$13:$K835))),"")</f>
        <v/>
      </c>
      <c r="M835" s="47" t="e">
        <f t="array" ref="M835">IF(ROWS(M$13:M835)&gt;COUNTA(K$13:K$1012),"",INDEX(K$13:K$1012,SMALL(IF(K$13:K$1012&lt;&gt;"",ROW(K$13:K$1012)-ROW(K$13)+1),ROWS(M$13:M835))))</f>
        <v>#NUM!</v>
      </c>
      <c r="O835" s="7">
        <f t="shared" si="38"/>
        <v>0</v>
      </c>
      <c r="P835" s="7">
        <f t="shared" si="39"/>
        <v>0</v>
      </c>
    </row>
    <row r="836" spans="1:16" x14ac:dyDescent="0.25">
      <c r="A836" s="9">
        <v>824</v>
      </c>
      <c r="B836" s="56" t="str">
        <f>IF(VLOOKUP(L836,'do 1000 ha'!$B$18:$I$1018,2,0)=0,"",VLOOKUP(L836,'do 1000 ha'!$B$18:$I$1018,2,0))</f>
        <v/>
      </c>
      <c r="C836" s="56" t="str">
        <f>IF(VLOOKUP(L836,'do 1000 ha'!$B$18:$I$1018,4,0)=0,"",VLOOKUP(L836,'do 1000 ha'!$B$18:$I$1018,4,0))</f>
        <v/>
      </c>
      <c r="D836" s="56" t="str">
        <f>IF(VLOOKUP(L836,'do 1000 ha'!$B$18:$I$1018,5,0)=0,"",VLOOKUP(L836,'do 1000 ha'!$B$18:$I$1018,5,0))</f>
        <v/>
      </c>
      <c r="E836" s="56" t="str">
        <f>IF(VLOOKUP(L836,'do 1000 ha'!$B$18:$I$1018,6,0)=0,"",VLOOKUP(L836,'do 1000 ha'!$B$18:$I$1018,6,0))</f>
        <v/>
      </c>
      <c r="F836" s="56" t="str">
        <f>IF(VLOOKUP(L836,'do 1000 ha'!$B$18:$I$1018,7,0)=0,"",VLOOKUP(L836,'do 1000 ha'!$B$18:$I$1018,7,0))</f>
        <v/>
      </c>
      <c r="G836" s="57" t="str">
        <f>IF(VLOOKUP(L836,'do 1000 ha'!$B$18:$I$1018,8,0)=0,"",VLOOKUP(L836,'do 1000 ha'!$B$18:$I$1018,8,0))</f>
        <v/>
      </c>
      <c r="H836" s="25"/>
      <c r="I836" s="53" t="str">
        <f>IF('do 1000 ha'!K842='do 1000 ha'!$AR$8,'do 1000 ha'!AF842,"")</f>
        <v/>
      </c>
      <c r="J836" s="7" t="str">
        <f t="shared" si="37"/>
        <v/>
      </c>
      <c r="K836" s="11" t="str">
        <f t="array" ref="K836">IF(OR(I836=$I$13:I835),"",I836)</f>
        <v/>
      </c>
      <c r="L836" s="7" t="str">
        <f t="array" ref="L836">IFERROR(INDEX(K$13:K$1012,SMALL(IF(K$13:K$1012&lt;&gt;"",ROW(K$13:K$1012)-ROW(K$13)+1),ROWS(K$13:$K836))),"")</f>
        <v/>
      </c>
      <c r="M836" s="47" t="e">
        <f t="array" ref="M836">IF(ROWS(M$13:M836)&gt;COUNTA(K$13:K$1012),"",INDEX(K$13:K$1012,SMALL(IF(K$13:K$1012&lt;&gt;"",ROW(K$13:K$1012)-ROW(K$13)+1),ROWS(M$13:M836))))</f>
        <v>#NUM!</v>
      </c>
      <c r="O836" s="7">
        <f t="shared" si="38"/>
        <v>0</v>
      </c>
      <c r="P836" s="7">
        <f t="shared" si="39"/>
        <v>0</v>
      </c>
    </row>
    <row r="837" spans="1:16" x14ac:dyDescent="0.25">
      <c r="A837" s="9">
        <v>825</v>
      </c>
      <c r="B837" s="56" t="str">
        <f>IF(VLOOKUP(L837,'do 1000 ha'!$B$18:$I$1018,2,0)=0,"",VLOOKUP(L837,'do 1000 ha'!$B$18:$I$1018,2,0))</f>
        <v/>
      </c>
      <c r="C837" s="56" t="str">
        <f>IF(VLOOKUP(L837,'do 1000 ha'!$B$18:$I$1018,4,0)=0,"",VLOOKUP(L837,'do 1000 ha'!$B$18:$I$1018,4,0))</f>
        <v/>
      </c>
      <c r="D837" s="56" t="str">
        <f>IF(VLOOKUP(L837,'do 1000 ha'!$B$18:$I$1018,5,0)=0,"",VLOOKUP(L837,'do 1000 ha'!$B$18:$I$1018,5,0))</f>
        <v/>
      </c>
      <c r="E837" s="56" t="str">
        <f>IF(VLOOKUP(L837,'do 1000 ha'!$B$18:$I$1018,6,0)=0,"",VLOOKUP(L837,'do 1000 ha'!$B$18:$I$1018,6,0))</f>
        <v/>
      </c>
      <c r="F837" s="56" t="str">
        <f>IF(VLOOKUP(L837,'do 1000 ha'!$B$18:$I$1018,7,0)=0,"",VLOOKUP(L837,'do 1000 ha'!$B$18:$I$1018,7,0))</f>
        <v/>
      </c>
      <c r="G837" s="57" t="str">
        <f>IF(VLOOKUP(L837,'do 1000 ha'!$B$18:$I$1018,8,0)=0,"",VLOOKUP(L837,'do 1000 ha'!$B$18:$I$1018,8,0))</f>
        <v/>
      </c>
      <c r="H837" s="25"/>
      <c r="I837" s="53" t="str">
        <f>IF('do 1000 ha'!K843='do 1000 ha'!$AR$8,'do 1000 ha'!AF843,"")</f>
        <v/>
      </c>
      <c r="J837" s="7" t="str">
        <f t="shared" si="37"/>
        <v/>
      </c>
      <c r="K837" s="11" t="str">
        <f t="array" ref="K837">IF(OR(I837=$I$13:I836),"",I837)</f>
        <v/>
      </c>
      <c r="L837" s="7" t="str">
        <f t="array" ref="L837">IFERROR(INDEX(K$13:K$1012,SMALL(IF(K$13:K$1012&lt;&gt;"",ROW(K$13:K$1012)-ROW(K$13)+1),ROWS(K$13:$K837))),"")</f>
        <v/>
      </c>
      <c r="M837" s="47" t="e">
        <f t="array" ref="M837">IF(ROWS(M$13:M837)&gt;COUNTA(K$13:K$1012),"",INDEX(K$13:K$1012,SMALL(IF(K$13:K$1012&lt;&gt;"",ROW(K$13:K$1012)-ROW(K$13)+1),ROWS(M$13:M837))))</f>
        <v>#NUM!</v>
      </c>
      <c r="O837" s="7">
        <f t="shared" si="38"/>
        <v>0</v>
      </c>
      <c r="P837" s="7">
        <f t="shared" si="39"/>
        <v>0</v>
      </c>
    </row>
    <row r="838" spans="1:16" x14ac:dyDescent="0.25">
      <c r="A838" s="9">
        <v>826</v>
      </c>
      <c r="B838" s="56" t="str">
        <f>IF(VLOOKUP(L838,'do 1000 ha'!$B$18:$I$1018,2,0)=0,"",VLOOKUP(L838,'do 1000 ha'!$B$18:$I$1018,2,0))</f>
        <v/>
      </c>
      <c r="C838" s="56" t="str">
        <f>IF(VLOOKUP(L838,'do 1000 ha'!$B$18:$I$1018,4,0)=0,"",VLOOKUP(L838,'do 1000 ha'!$B$18:$I$1018,4,0))</f>
        <v/>
      </c>
      <c r="D838" s="56" t="str">
        <f>IF(VLOOKUP(L838,'do 1000 ha'!$B$18:$I$1018,5,0)=0,"",VLOOKUP(L838,'do 1000 ha'!$B$18:$I$1018,5,0))</f>
        <v/>
      </c>
      <c r="E838" s="56" t="str">
        <f>IF(VLOOKUP(L838,'do 1000 ha'!$B$18:$I$1018,6,0)=0,"",VLOOKUP(L838,'do 1000 ha'!$B$18:$I$1018,6,0))</f>
        <v/>
      </c>
      <c r="F838" s="56" t="str">
        <f>IF(VLOOKUP(L838,'do 1000 ha'!$B$18:$I$1018,7,0)=0,"",VLOOKUP(L838,'do 1000 ha'!$B$18:$I$1018,7,0))</f>
        <v/>
      </c>
      <c r="G838" s="57" t="str">
        <f>IF(VLOOKUP(L838,'do 1000 ha'!$B$18:$I$1018,8,0)=0,"",VLOOKUP(L838,'do 1000 ha'!$B$18:$I$1018,8,0))</f>
        <v/>
      </c>
      <c r="H838" s="25"/>
      <c r="I838" s="53" t="str">
        <f>IF('do 1000 ha'!K844='do 1000 ha'!$AR$8,'do 1000 ha'!AF844,"")</f>
        <v/>
      </c>
      <c r="J838" s="7" t="str">
        <f t="shared" si="37"/>
        <v/>
      </c>
      <c r="K838" s="11" t="str">
        <f t="array" ref="K838">IF(OR(I838=$I$13:I837),"",I838)</f>
        <v/>
      </c>
      <c r="L838" s="7" t="str">
        <f t="array" ref="L838">IFERROR(INDEX(K$13:K$1012,SMALL(IF(K$13:K$1012&lt;&gt;"",ROW(K$13:K$1012)-ROW(K$13)+1),ROWS(K$13:$K838))),"")</f>
        <v/>
      </c>
      <c r="M838" s="47" t="e">
        <f t="array" ref="M838">IF(ROWS(M$13:M838)&gt;COUNTA(K$13:K$1012),"",INDEX(K$13:K$1012,SMALL(IF(K$13:K$1012&lt;&gt;"",ROW(K$13:K$1012)-ROW(K$13)+1),ROWS(M$13:M838))))</f>
        <v>#NUM!</v>
      </c>
      <c r="O838" s="7">
        <f t="shared" si="38"/>
        <v>0</v>
      </c>
      <c r="P838" s="7">
        <f t="shared" si="39"/>
        <v>0</v>
      </c>
    </row>
    <row r="839" spans="1:16" x14ac:dyDescent="0.25">
      <c r="A839" s="9">
        <v>827</v>
      </c>
      <c r="B839" s="56" t="str">
        <f>IF(VLOOKUP(L839,'do 1000 ha'!$B$18:$I$1018,2,0)=0,"",VLOOKUP(L839,'do 1000 ha'!$B$18:$I$1018,2,0))</f>
        <v/>
      </c>
      <c r="C839" s="56" t="str">
        <f>IF(VLOOKUP(L839,'do 1000 ha'!$B$18:$I$1018,4,0)=0,"",VLOOKUP(L839,'do 1000 ha'!$B$18:$I$1018,4,0))</f>
        <v/>
      </c>
      <c r="D839" s="56" t="str">
        <f>IF(VLOOKUP(L839,'do 1000 ha'!$B$18:$I$1018,5,0)=0,"",VLOOKUP(L839,'do 1000 ha'!$B$18:$I$1018,5,0))</f>
        <v/>
      </c>
      <c r="E839" s="56" t="str">
        <f>IF(VLOOKUP(L839,'do 1000 ha'!$B$18:$I$1018,6,0)=0,"",VLOOKUP(L839,'do 1000 ha'!$B$18:$I$1018,6,0))</f>
        <v/>
      </c>
      <c r="F839" s="56" t="str">
        <f>IF(VLOOKUP(L839,'do 1000 ha'!$B$18:$I$1018,7,0)=0,"",VLOOKUP(L839,'do 1000 ha'!$B$18:$I$1018,7,0))</f>
        <v/>
      </c>
      <c r="G839" s="57" t="str">
        <f>IF(VLOOKUP(L839,'do 1000 ha'!$B$18:$I$1018,8,0)=0,"",VLOOKUP(L839,'do 1000 ha'!$B$18:$I$1018,8,0))</f>
        <v/>
      </c>
      <c r="H839" s="25"/>
      <c r="I839" s="53" t="str">
        <f>IF('do 1000 ha'!K845='do 1000 ha'!$AR$8,'do 1000 ha'!AF845,"")</f>
        <v/>
      </c>
      <c r="J839" s="7" t="str">
        <f t="shared" si="37"/>
        <v/>
      </c>
      <c r="K839" s="11" t="str">
        <f t="array" ref="K839">IF(OR(I839=$I$13:I838),"",I839)</f>
        <v/>
      </c>
      <c r="L839" s="7" t="str">
        <f t="array" ref="L839">IFERROR(INDEX(K$13:K$1012,SMALL(IF(K$13:K$1012&lt;&gt;"",ROW(K$13:K$1012)-ROW(K$13)+1),ROWS(K$13:$K839))),"")</f>
        <v/>
      </c>
      <c r="M839" s="47" t="e">
        <f t="array" ref="M839">IF(ROWS(M$13:M839)&gt;COUNTA(K$13:K$1012),"",INDEX(K$13:K$1012,SMALL(IF(K$13:K$1012&lt;&gt;"",ROW(K$13:K$1012)-ROW(K$13)+1),ROWS(M$13:M839))))</f>
        <v>#NUM!</v>
      </c>
      <c r="O839" s="7">
        <f t="shared" si="38"/>
        <v>0</v>
      </c>
      <c r="P839" s="7">
        <f t="shared" si="39"/>
        <v>0</v>
      </c>
    </row>
    <row r="840" spans="1:16" x14ac:dyDescent="0.25">
      <c r="A840" s="9">
        <v>828</v>
      </c>
      <c r="B840" s="56" t="str">
        <f>IF(VLOOKUP(L840,'do 1000 ha'!$B$18:$I$1018,2,0)=0,"",VLOOKUP(L840,'do 1000 ha'!$B$18:$I$1018,2,0))</f>
        <v/>
      </c>
      <c r="C840" s="56" t="str">
        <f>IF(VLOOKUP(L840,'do 1000 ha'!$B$18:$I$1018,4,0)=0,"",VLOOKUP(L840,'do 1000 ha'!$B$18:$I$1018,4,0))</f>
        <v/>
      </c>
      <c r="D840" s="56" t="str">
        <f>IF(VLOOKUP(L840,'do 1000 ha'!$B$18:$I$1018,5,0)=0,"",VLOOKUP(L840,'do 1000 ha'!$B$18:$I$1018,5,0))</f>
        <v/>
      </c>
      <c r="E840" s="56" t="str">
        <f>IF(VLOOKUP(L840,'do 1000 ha'!$B$18:$I$1018,6,0)=0,"",VLOOKUP(L840,'do 1000 ha'!$B$18:$I$1018,6,0))</f>
        <v/>
      </c>
      <c r="F840" s="56" t="str">
        <f>IF(VLOOKUP(L840,'do 1000 ha'!$B$18:$I$1018,7,0)=0,"",VLOOKUP(L840,'do 1000 ha'!$B$18:$I$1018,7,0))</f>
        <v/>
      </c>
      <c r="G840" s="57" t="str">
        <f>IF(VLOOKUP(L840,'do 1000 ha'!$B$18:$I$1018,8,0)=0,"",VLOOKUP(L840,'do 1000 ha'!$B$18:$I$1018,8,0))</f>
        <v/>
      </c>
      <c r="H840" s="25"/>
      <c r="I840" s="53" t="str">
        <f>IF('do 1000 ha'!K846='do 1000 ha'!$AR$8,'do 1000 ha'!AF846,"")</f>
        <v/>
      </c>
      <c r="J840" s="7" t="str">
        <f t="shared" si="37"/>
        <v/>
      </c>
      <c r="K840" s="11" t="str">
        <f t="array" ref="K840">IF(OR(I840=$I$13:I839),"",I840)</f>
        <v/>
      </c>
      <c r="L840" s="7" t="str">
        <f t="array" ref="L840">IFERROR(INDEX(K$13:K$1012,SMALL(IF(K$13:K$1012&lt;&gt;"",ROW(K$13:K$1012)-ROW(K$13)+1),ROWS(K$13:$K840))),"")</f>
        <v/>
      </c>
      <c r="M840" s="47" t="e">
        <f t="array" ref="M840">IF(ROWS(M$13:M840)&gt;COUNTA(K$13:K$1012),"",INDEX(K$13:K$1012,SMALL(IF(K$13:K$1012&lt;&gt;"",ROW(K$13:K$1012)-ROW(K$13)+1),ROWS(M$13:M840))))</f>
        <v>#NUM!</v>
      </c>
      <c r="O840" s="7">
        <f t="shared" si="38"/>
        <v>0</v>
      </c>
      <c r="P840" s="7">
        <f t="shared" si="39"/>
        <v>0</v>
      </c>
    </row>
    <row r="841" spans="1:16" x14ac:dyDescent="0.25">
      <c r="A841" s="9">
        <v>829</v>
      </c>
      <c r="B841" s="56" t="str">
        <f>IF(VLOOKUP(L841,'do 1000 ha'!$B$18:$I$1018,2,0)=0,"",VLOOKUP(L841,'do 1000 ha'!$B$18:$I$1018,2,0))</f>
        <v/>
      </c>
      <c r="C841" s="56" t="str">
        <f>IF(VLOOKUP(L841,'do 1000 ha'!$B$18:$I$1018,4,0)=0,"",VLOOKUP(L841,'do 1000 ha'!$B$18:$I$1018,4,0))</f>
        <v/>
      </c>
      <c r="D841" s="56" t="str">
        <f>IF(VLOOKUP(L841,'do 1000 ha'!$B$18:$I$1018,5,0)=0,"",VLOOKUP(L841,'do 1000 ha'!$B$18:$I$1018,5,0))</f>
        <v/>
      </c>
      <c r="E841" s="56" t="str">
        <f>IF(VLOOKUP(L841,'do 1000 ha'!$B$18:$I$1018,6,0)=0,"",VLOOKUP(L841,'do 1000 ha'!$B$18:$I$1018,6,0))</f>
        <v/>
      </c>
      <c r="F841" s="56" t="str">
        <f>IF(VLOOKUP(L841,'do 1000 ha'!$B$18:$I$1018,7,0)=0,"",VLOOKUP(L841,'do 1000 ha'!$B$18:$I$1018,7,0))</f>
        <v/>
      </c>
      <c r="G841" s="57" t="str">
        <f>IF(VLOOKUP(L841,'do 1000 ha'!$B$18:$I$1018,8,0)=0,"",VLOOKUP(L841,'do 1000 ha'!$B$18:$I$1018,8,0))</f>
        <v/>
      </c>
      <c r="H841" s="25"/>
      <c r="I841" s="53" t="str">
        <f>IF('do 1000 ha'!K847='do 1000 ha'!$AR$8,'do 1000 ha'!AF847,"")</f>
        <v/>
      </c>
      <c r="J841" s="7" t="str">
        <f t="shared" si="37"/>
        <v/>
      </c>
      <c r="K841" s="11" t="str">
        <f t="array" ref="K841">IF(OR(I841=$I$13:I840),"",I841)</f>
        <v/>
      </c>
      <c r="L841" s="7" t="str">
        <f t="array" ref="L841">IFERROR(INDEX(K$13:K$1012,SMALL(IF(K$13:K$1012&lt;&gt;"",ROW(K$13:K$1012)-ROW(K$13)+1),ROWS(K$13:$K841))),"")</f>
        <v/>
      </c>
      <c r="M841" s="47" t="e">
        <f t="array" ref="M841">IF(ROWS(M$13:M841)&gt;COUNTA(K$13:K$1012),"",INDEX(K$13:K$1012,SMALL(IF(K$13:K$1012&lt;&gt;"",ROW(K$13:K$1012)-ROW(K$13)+1),ROWS(M$13:M841))))</f>
        <v>#NUM!</v>
      </c>
      <c r="O841" s="7">
        <f t="shared" si="38"/>
        <v>0</v>
      </c>
      <c r="P841" s="7">
        <f t="shared" si="39"/>
        <v>0</v>
      </c>
    </row>
    <row r="842" spans="1:16" x14ac:dyDescent="0.25">
      <c r="A842" s="9">
        <v>830</v>
      </c>
      <c r="B842" s="56" t="str">
        <f>IF(VLOOKUP(L842,'do 1000 ha'!$B$18:$I$1018,2,0)=0,"",VLOOKUP(L842,'do 1000 ha'!$B$18:$I$1018,2,0))</f>
        <v/>
      </c>
      <c r="C842" s="56" t="str">
        <f>IF(VLOOKUP(L842,'do 1000 ha'!$B$18:$I$1018,4,0)=0,"",VLOOKUP(L842,'do 1000 ha'!$B$18:$I$1018,4,0))</f>
        <v/>
      </c>
      <c r="D842" s="56" t="str">
        <f>IF(VLOOKUP(L842,'do 1000 ha'!$B$18:$I$1018,5,0)=0,"",VLOOKUP(L842,'do 1000 ha'!$B$18:$I$1018,5,0))</f>
        <v/>
      </c>
      <c r="E842" s="56" t="str">
        <f>IF(VLOOKUP(L842,'do 1000 ha'!$B$18:$I$1018,6,0)=0,"",VLOOKUP(L842,'do 1000 ha'!$B$18:$I$1018,6,0))</f>
        <v/>
      </c>
      <c r="F842" s="56" t="str">
        <f>IF(VLOOKUP(L842,'do 1000 ha'!$B$18:$I$1018,7,0)=0,"",VLOOKUP(L842,'do 1000 ha'!$B$18:$I$1018,7,0))</f>
        <v/>
      </c>
      <c r="G842" s="57" t="str">
        <f>IF(VLOOKUP(L842,'do 1000 ha'!$B$18:$I$1018,8,0)=0,"",VLOOKUP(L842,'do 1000 ha'!$B$18:$I$1018,8,0))</f>
        <v/>
      </c>
      <c r="H842" s="25"/>
      <c r="I842" s="53" t="str">
        <f>IF('do 1000 ha'!K848='do 1000 ha'!$AR$8,'do 1000 ha'!AF848,"")</f>
        <v/>
      </c>
      <c r="J842" s="7" t="str">
        <f t="shared" si="37"/>
        <v/>
      </c>
      <c r="K842" s="11" t="str">
        <f t="array" ref="K842">IF(OR(I842=$I$13:I841),"",I842)</f>
        <v/>
      </c>
      <c r="L842" s="7" t="str">
        <f t="array" ref="L842">IFERROR(INDEX(K$13:K$1012,SMALL(IF(K$13:K$1012&lt;&gt;"",ROW(K$13:K$1012)-ROW(K$13)+1),ROWS(K$13:$K842))),"")</f>
        <v/>
      </c>
      <c r="M842" s="47" t="e">
        <f t="array" ref="M842">IF(ROWS(M$13:M842)&gt;COUNTA(K$13:K$1012),"",INDEX(K$13:K$1012,SMALL(IF(K$13:K$1012&lt;&gt;"",ROW(K$13:K$1012)-ROW(K$13)+1),ROWS(M$13:M842))))</f>
        <v>#NUM!</v>
      </c>
      <c r="O842" s="7">
        <f t="shared" si="38"/>
        <v>0</v>
      </c>
      <c r="P842" s="7">
        <f t="shared" si="39"/>
        <v>0</v>
      </c>
    </row>
    <row r="843" spans="1:16" x14ac:dyDescent="0.25">
      <c r="A843" s="9">
        <v>831</v>
      </c>
      <c r="B843" s="56" t="str">
        <f>IF(VLOOKUP(L843,'do 1000 ha'!$B$18:$I$1018,2,0)=0,"",VLOOKUP(L843,'do 1000 ha'!$B$18:$I$1018,2,0))</f>
        <v/>
      </c>
      <c r="C843" s="56" t="str">
        <f>IF(VLOOKUP(L843,'do 1000 ha'!$B$18:$I$1018,4,0)=0,"",VLOOKUP(L843,'do 1000 ha'!$B$18:$I$1018,4,0))</f>
        <v/>
      </c>
      <c r="D843" s="56" t="str">
        <f>IF(VLOOKUP(L843,'do 1000 ha'!$B$18:$I$1018,5,0)=0,"",VLOOKUP(L843,'do 1000 ha'!$B$18:$I$1018,5,0))</f>
        <v/>
      </c>
      <c r="E843" s="56" t="str">
        <f>IF(VLOOKUP(L843,'do 1000 ha'!$B$18:$I$1018,6,0)=0,"",VLOOKUP(L843,'do 1000 ha'!$B$18:$I$1018,6,0))</f>
        <v/>
      </c>
      <c r="F843" s="56" t="str">
        <f>IF(VLOOKUP(L843,'do 1000 ha'!$B$18:$I$1018,7,0)=0,"",VLOOKUP(L843,'do 1000 ha'!$B$18:$I$1018,7,0))</f>
        <v/>
      </c>
      <c r="G843" s="57" t="str">
        <f>IF(VLOOKUP(L843,'do 1000 ha'!$B$18:$I$1018,8,0)=0,"",VLOOKUP(L843,'do 1000 ha'!$B$18:$I$1018,8,0))</f>
        <v/>
      </c>
      <c r="H843" s="25"/>
      <c r="I843" s="53" t="str">
        <f>IF('do 1000 ha'!K849='do 1000 ha'!$AR$8,'do 1000 ha'!AF849,"")</f>
        <v/>
      </c>
      <c r="J843" s="7" t="str">
        <f t="shared" si="37"/>
        <v/>
      </c>
      <c r="K843" s="11" t="str">
        <f t="array" ref="K843">IF(OR(I843=$I$13:I842),"",I843)</f>
        <v/>
      </c>
      <c r="L843" s="7" t="str">
        <f t="array" ref="L843">IFERROR(INDEX(K$13:K$1012,SMALL(IF(K$13:K$1012&lt;&gt;"",ROW(K$13:K$1012)-ROW(K$13)+1),ROWS(K$13:$K843))),"")</f>
        <v/>
      </c>
      <c r="M843" s="47" t="e">
        <f t="array" ref="M843">IF(ROWS(M$13:M843)&gt;COUNTA(K$13:K$1012),"",INDEX(K$13:K$1012,SMALL(IF(K$13:K$1012&lt;&gt;"",ROW(K$13:K$1012)-ROW(K$13)+1),ROWS(M$13:M843))))</f>
        <v>#NUM!</v>
      </c>
      <c r="O843" s="7">
        <f t="shared" si="38"/>
        <v>0</v>
      </c>
      <c r="P843" s="7">
        <f t="shared" si="39"/>
        <v>0</v>
      </c>
    </row>
    <row r="844" spans="1:16" x14ac:dyDescent="0.25">
      <c r="A844" s="9">
        <v>832</v>
      </c>
      <c r="B844" s="56" t="str">
        <f>IF(VLOOKUP(L844,'do 1000 ha'!$B$18:$I$1018,2,0)=0,"",VLOOKUP(L844,'do 1000 ha'!$B$18:$I$1018,2,0))</f>
        <v/>
      </c>
      <c r="C844" s="56" t="str">
        <f>IF(VLOOKUP(L844,'do 1000 ha'!$B$18:$I$1018,4,0)=0,"",VLOOKUP(L844,'do 1000 ha'!$B$18:$I$1018,4,0))</f>
        <v/>
      </c>
      <c r="D844" s="56" t="str">
        <f>IF(VLOOKUP(L844,'do 1000 ha'!$B$18:$I$1018,5,0)=0,"",VLOOKUP(L844,'do 1000 ha'!$B$18:$I$1018,5,0))</f>
        <v/>
      </c>
      <c r="E844" s="56" t="str">
        <f>IF(VLOOKUP(L844,'do 1000 ha'!$B$18:$I$1018,6,0)=0,"",VLOOKUP(L844,'do 1000 ha'!$B$18:$I$1018,6,0))</f>
        <v/>
      </c>
      <c r="F844" s="56" t="str">
        <f>IF(VLOOKUP(L844,'do 1000 ha'!$B$18:$I$1018,7,0)=0,"",VLOOKUP(L844,'do 1000 ha'!$B$18:$I$1018,7,0))</f>
        <v/>
      </c>
      <c r="G844" s="57" t="str">
        <f>IF(VLOOKUP(L844,'do 1000 ha'!$B$18:$I$1018,8,0)=0,"",VLOOKUP(L844,'do 1000 ha'!$B$18:$I$1018,8,0))</f>
        <v/>
      </c>
      <c r="H844" s="25"/>
      <c r="I844" s="53" t="str">
        <f>IF('do 1000 ha'!K850='do 1000 ha'!$AR$8,'do 1000 ha'!AF850,"")</f>
        <v/>
      </c>
      <c r="J844" s="7" t="str">
        <f t="shared" si="37"/>
        <v/>
      </c>
      <c r="K844" s="11" t="str">
        <f t="array" ref="K844">IF(OR(I844=$I$13:I843),"",I844)</f>
        <v/>
      </c>
      <c r="L844" s="7" t="str">
        <f t="array" ref="L844">IFERROR(INDEX(K$13:K$1012,SMALL(IF(K$13:K$1012&lt;&gt;"",ROW(K$13:K$1012)-ROW(K$13)+1),ROWS(K$13:$K844))),"")</f>
        <v/>
      </c>
      <c r="M844" s="47" t="e">
        <f t="array" ref="M844">IF(ROWS(M$13:M844)&gt;COUNTA(K$13:K$1012),"",INDEX(K$13:K$1012,SMALL(IF(K$13:K$1012&lt;&gt;"",ROW(K$13:K$1012)-ROW(K$13)+1),ROWS(M$13:M844))))</f>
        <v>#NUM!</v>
      </c>
      <c r="O844" s="7">
        <f t="shared" si="38"/>
        <v>0</v>
      </c>
      <c r="P844" s="7">
        <f t="shared" si="39"/>
        <v>0</v>
      </c>
    </row>
    <row r="845" spans="1:16" x14ac:dyDescent="0.25">
      <c r="A845" s="9">
        <v>833</v>
      </c>
      <c r="B845" s="56" t="str">
        <f>IF(VLOOKUP(L845,'do 1000 ha'!$B$18:$I$1018,2,0)=0,"",VLOOKUP(L845,'do 1000 ha'!$B$18:$I$1018,2,0))</f>
        <v/>
      </c>
      <c r="C845" s="56" t="str">
        <f>IF(VLOOKUP(L845,'do 1000 ha'!$B$18:$I$1018,4,0)=0,"",VLOOKUP(L845,'do 1000 ha'!$B$18:$I$1018,4,0))</f>
        <v/>
      </c>
      <c r="D845" s="56" t="str">
        <f>IF(VLOOKUP(L845,'do 1000 ha'!$B$18:$I$1018,5,0)=0,"",VLOOKUP(L845,'do 1000 ha'!$B$18:$I$1018,5,0))</f>
        <v/>
      </c>
      <c r="E845" s="56" t="str">
        <f>IF(VLOOKUP(L845,'do 1000 ha'!$B$18:$I$1018,6,0)=0,"",VLOOKUP(L845,'do 1000 ha'!$B$18:$I$1018,6,0))</f>
        <v/>
      </c>
      <c r="F845" s="56" t="str">
        <f>IF(VLOOKUP(L845,'do 1000 ha'!$B$18:$I$1018,7,0)=0,"",VLOOKUP(L845,'do 1000 ha'!$B$18:$I$1018,7,0))</f>
        <v/>
      </c>
      <c r="G845" s="57" t="str">
        <f>IF(VLOOKUP(L845,'do 1000 ha'!$B$18:$I$1018,8,0)=0,"",VLOOKUP(L845,'do 1000 ha'!$B$18:$I$1018,8,0))</f>
        <v/>
      </c>
      <c r="H845" s="25"/>
      <c r="I845" s="53" t="str">
        <f>IF('do 1000 ha'!K851='do 1000 ha'!$AR$8,'do 1000 ha'!AF851,"")</f>
        <v/>
      </c>
      <c r="J845" s="7" t="str">
        <f t="shared" si="37"/>
        <v/>
      </c>
      <c r="K845" s="11" t="str">
        <f t="array" ref="K845">IF(OR(I845=$I$13:I844),"",I845)</f>
        <v/>
      </c>
      <c r="L845" s="7" t="str">
        <f t="array" ref="L845">IFERROR(INDEX(K$13:K$1012,SMALL(IF(K$13:K$1012&lt;&gt;"",ROW(K$13:K$1012)-ROW(K$13)+1),ROWS(K$13:$K845))),"")</f>
        <v/>
      </c>
      <c r="M845" s="47" t="e">
        <f t="array" ref="M845">IF(ROWS(M$13:M845)&gt;COUNTA(K$13:K$1012),"",INDEX(K$13:K$1012,SMALL(IF(K$13:K$1012&lt;&gt;"",ROW(K$13:K$1012)-ROW(K$13)+1),ROWS(M$13:M845))))</f>
        <v>#NUM!</v>
      </c>
      <c r="O845" s="7">
        <f t="shared" si="38"/>
        <v>0</v>
      </c>
      <c r="P845" s="7">
        <f t="shared" si="39"/>
        <v>0</v>
      </c>
    </row>
    <row r="846" spans="1:16" x14ac:dyDescent="0.25">
      <c r="A846" s="9">
        <v>834</v>
      </c>
      <c r="B846" s="56" t="str">
        <f>IF(VLOOKUP(L846,'do 1000 ha'!$B$18:$I$1018,2,0)=0,"",VLOOKUP(L846,'do 1000 ha'!$B$18:$I$1018,2,0))</f>
        <v/>
      </c>
      <c r="C846" s="56" t="str">
        <f>IF(VLOOKUP(L846,'do 1000 ha'!$B$18:$I$1018,4,0)=0,"",VLOOKUP(L846,'do 1000 ha'!$B$18:$I$1018,4,0))</f>
        <v/>
      </c>
      <c r="D846" s="56" t="str">
        <f>IF(VLOOKUP(L846,'do 1000 ha'!$B$18:$I$1018,5,0)=0,"",VLOOKUP(L846,'do 1000 ha'!$B$18:$I$1018,5,0))</f>
        <v/>
      </c>
      <c r="E846" s="56" t="str">
        <f>IF(VLOOKUP(L846,'do 1000 ha'!$B$18:$I$1018,6,0)=0,"",VLOOKUP(L846,'do 1000 ha'!$B$18:$I$1018,6,0))</f>
        <v/>
      </c>
      <c r="F846" s="56" t="str">
        <f>IF(VLOOKUP(L846,'do 1000 ha'!$B$18:$I$1018,7,0)=0,"",VLOOKUP(L846,'do 1000 ha'!$B$18:$I$1018,7,0))</f>
        <v/>
      </c>
      <c r="G846" s="57" t="str">
        <f>IF(VLOOKUP(L846,'do 1000 ha'!$B$18:$I$1018,8,0)=0,"",VLOOKUP(L846,'do 1000 ha'!$B$18:$I$1018,8,0))</f>
        <v/>
      </c>
      <c r="H846" s="25"/>
      <c r="I846" s="53" t="str">
        <f>IF('do 1000 ha'!K852='do 1000 ha'!$AR$8,'do 1000 ha'!AF852,"")</f>
        <v/>
      </c>
      <c r="J846" s="7" t="str">
        <f t="shared" ref="J846:J909" si="40">IF(I846="","",COUNTIF($I$13:$I$1014,I846))</f>
        <v/>
      </c>
      <c r="K846" s="11" t="str">
        <f t="array" ref="K846">IF(OR(I846=$I$13:I845),"",I846)</f>
        <v/>
      </c>
      <c r="L846" s="7" t="str">
        <f t="array" ref="L846">IFERROR(INDEX(K$13:K$1012,SMALL(IF(K$13:K$1012&lt;&gt;"",ROW(K$13:K$1012)-ROW(K$13)+1),ROWS(K$13:$K846))),"")</f>
        <v/>
      </c>
      <c r="M846" s="47" t="e">
        <f t="array" ref="M846">IF(ROWS(M$13:M846)&gt;COUNTA(K$13:K$1012),"",INDEX(K$13:K$1012,SMALL(IF(K$13:K$1012&lt;&gt;"",ROW(K$13:K$1012)-ROW(K$13)+1),ROWS(M$13:M846))))</f>
        <v>#NUM!</v>
      </c>
      <c r="O846" s="7">
        <f t="shared" ref="O846:O909" si="41">IF(H846&gt;G846,1,0)</f>
        <v>0</v>
      </c>
      <c r="P846" s="7">
        <f t="shared" ref="P846:P909" si="42">IF(AND(G846&lt;&gt;"",H846=""),1,0)</f>
        <v>0</v>
      </c>
    </row>
    <row r="847" spans="1:16" x14ac:dyDescent="0.25">
      <c r="A847" s="9">
        <v>835</v>
      </c>
      <c r="B847" s="56" t="str">
        <f>IF(VLOOKUP(L847,'do 1000 ha'!$B$18:$I$1018,2,0)=0,"",VLOOKUP(L847,'do 1000 ha'!$B$18:$I$1018,2,0))</f>
        <v/>
      </c>
      <c r="C847" s="56" t="str">
        <f>IF(VLOOKUP(L847,'do 1000 ha'!$B$18:$I$1018,4,0)=0,"",VLOOKUP(L847,'do 1000 ha'!$B$18:$I$1018,4,0))</f>
        <v/>
      </c>
      <c r="D847" s="56" t="str">
        <f>IF(VLOOKUP(L847,'do 1000 ha'!$B$18:$I$1018,5,0)=0,"",VLOOKUP(L847,'do 1000 ha'!$B$18:$I$1018,5,0))</f>
        <v/>
      </c>
      <c r="E847" s="56" t="str">
        <f>IF(VLOOKUP(L847,'do 1000 ha'!$B$18:$I$1018,6,0)=0,"",VLOOKUP(L847,'do 1000 ha'!$B$18:$I$1018,6,0))</f>
        <v/>
      </c>
      <c r="F847" s="56" t="str">
        <f>IF(VLOOKUP(L847,'do 1000 ha'!$B$18:$I$1018,7,0)=0,"",VLOOKUP(L847,'do 1000 ha'!$B$18:$I$1018,7,0))</f>
        <v/>
      </c>
      <c r="G847" s="57" t="str">
        <f>IF(VLOOKUP(L847,'do 1000 ha'!$B$18:$I$1018,8,0)=0,"",VLOOKUP(L847,'do 1000 ha'!$B$18:$I$1018,8,0))</f>
        <v/>
      </c>
      <c r="H847" s="25"/>
      <c r="I847" s="53" t="str">
        <f>IF('do 1000 ha'!K853='do 1000 ha'!$AR$8,'do 1000 ha'!AF853,"")</f>
        <v/>
      </c>
      <c r="J847" s="7" t="str">
        <f t="shared" si="40"/>
        <v/>
      </c>
      <c r="K847" s="11" t="str">
        <f t="array" ref="K847">IF(OR(I847=$I$13:I846),"",I847)</f>
        <v/>
      </c>
      <c r="L847" s="7" t="str">
        <f t="array" ref="L847">IFERROR(INDEX(K$13:K$1012,SMALL(IF(K$13:K$1012&lt;&gt;"",ROW(K$13:K$1012)-ROW(K$13)+1),ROWS(K$13:$K847))),"")</f>
        <v/>
      </c>
      <c r="M847" s="47" t="e">
        <f t="array" ref="M847">IF(ROWS(M$13:M847)&gt;COUNTA(K$13:K$1012),"",INDEX(K$13:K$1012,SMALL(IF(K$13:K$1012&lt;&gt;"",ROW(K$13:K$1012)-ROW(K$13)+1),ROWS(M$13:M847))))</f>
        <v>#NUM!</v>
      </c>
      <c r="O847" s="7">
        <f t="shared" si="41"/>
        <v>0</v>
      </c>
      <c r="P847" s="7">
        <f t="shared" si="42"/>
        <v>0</v>
      </c>
    </row>
    <row r="848" spans="1:16" x14ac:dyDescent="0.25">
      <c r="A848" s="9">
        <v>836</v>
      </c>
      <c r="B848" s="56" t="str">
        <f>IF(VLOOKUP(L848,'do 1000 ha'!$B$18:$I$1018,2,0)=0,"",VLOOKUP(L848,'do 1000 ha'!$B$18:$I$1018,2,0))</f>
        <v/>
      </c>
      <c r="C848" s="56" t="str">
        <f>IF(VLOOKUP(L848,'do 1000 ha'!$B$18:$I$1018,4,0)=0,"",VLOOKUP(L848,'do 1000 ha'!$B$18:$I$1018,4,0))</f>
        <v/>
      </c>
      <c r="D848" s="56" t="str">
        <f>IF(VLOOKUP(L848,'do 1000 ha'!$B$18:$I$1018,5,0)=0,"",VLOOKUP(L848,'do 1000 ha'!$B$18:$I$1018,5,0))</f>
        <v/>
      </c>
      <c r="E848" s="56" t="str">
        <f>IF(VLOOKUP(L848,'do 1000 ha'!$B$18:$I$1018,6,0)=0,"",VLOOKUP(L848,'do 1000 ha'!$B$18:$I$1018,6,0))</f>
        <v/>
      </c>
      <c r="F848" s="56" t="str">
        <f>IF(VLOOKUP(L848,'do 1000 ha'!$B$18:$I$1018,7,0)=0,"",VLOOKUP(L848,'do 1000 ha'!$B$18:$I$1018,7,0))</f>
        <v/>
      </c>
      <c r="G848" s="57" t="str">
        <f>IF(VLOOKUP(L848,'do 1000 ha'!$B$18:$I$1018,8,0)=0,"",VLOOKUP(L848,'do 1000 ha'!$B$18:$I$1018,8,0))</f>
        <v/>
      </c>
      <c r="H848" s="25"/>
      <c r="I848" s="53" t="str">
        <f>IF('do 1000 ha'!K854='do 1000 ha'!$AR$8,'do 1000 ha'!AF854,"")</f>
        <v/>
      </c>
      <c r="J848" s="7" t="str">
        <f t="shared" si="40"/>
        <v/>
      </c>
      <c r="K848" s="11" t="str">
        <f t="array" ref="K848">IF(OR(I848=$I$13:I847),"",I848)</f>
        <v/>
      </c>
      <c r="L848" s="7" t="str">
        <f t="array" ref="L848">IFERROR(INDEX(K$13:K$1012,SMALL(IF(K$13:K$1012&lt;&gt;"",ROW(K$13:K$1012)-ROW(K$13)+1),ROWS(K$13:$K848))),"")</f>
        <v/>
      </c>
      <c r="M848" s="47" t="e">
        <f t="array" ref="M848">IF(ROWS(M$13:M848)&gt;COUNTA(K$13:K$1012),"",INDEX(K$13:K$1012,SMALL(IF(K$13:K$1012&lt;&gt;"",ROW(K$13:K$1012)-ROW(K$13)+1),ROWS(M$13:M848))))</f>
        <v>#NUM!</v>
      </c>
      <c r="O848" s="7">
        <f t="shared" si="41"/>
        <v>0</v>
      </c>
      <c r="P848" s="7">
        <f t="shared" si="42"/>
        <v>0</v>
      </c>
    </row>
    <row r="849" spans="1:16" x14ac:dyDescent="0.25">
      <c r="A849" s="9">
        <v>837</v>
      </c>
      <c r="B849" s="56" t="str">
        <f>IF(VLOOKUP(L849,'do 1000 ha'!$B$18:$I$1018,2,0)=0,"",VLOOKUP(L849,'do 1000 ha'!$B$18:$I$1018,2,0))</f>
        <v/>
      </c>
      <c r="C849" s="56" t="str">
        <f>IF(VLOOKUP(L849,'do 1000 ha'!$B$18:$I$1018,4,0)=0,"",VLOOKUP(L849,'do 1000 ha'!$B$18:$I$1018,4,0))</f>
        <v/>
      </c>
      <c r="D849" s="56" t="str">
        <f>IF(VLOOKUP(L849,'do 1000 ha'!$B$18:$I$1018,5,0)=0,"",VLOOKUP(L849,'do 1000 ha'!$B$18:$I$1018,5,0))</f>
        <v/>
      </c>
      <c r="E849" s="56" t="str">
        <f>IF(VLOOKUP(L849,'do 1000 ha'!$B$18:$I$1018,6,0)=0,"",VLOOKUP(L849,'do 1000 ha'!$B$18:$I$1018,6,0))</f>
        <v/>
      </c>
      <c r="F849" s="56" t="str">
        <f>IF(VLOOKUP(L849,'do 1000 ha'!$B$18:$I$1018,7,0)=0,"",VLOOKUP(L849,'do 1000 ha'!$B$18:$I$1018,7,0))</f>
        <v/>
      </c>
      <c r="G849" s="57" t="str">
        <f>IF(VLOOKUP(L849,'do 1000 ha'!$B$18:$I$1018,8,0)=0,"",VLOOKUP(L849,'do 1000 ha'!$B$18:$I$1018,8,0))</f>
        <v/>
      </c>
      <c r="H849" s="25"/>
      <c r="I849" s="53" t="str">
        <f>IF('do 1000 ha'!K855='do 1000 ha'!$AR$8,'do 1000 ha'!AF855,"")</f>
        <v/>
      </c>
      <c r="J849" s="7" t="str">
        <f t="shared" si="40"/>
        <v/>
      </c>
      <c r="K849" s="11" t="str">
        <f t="array" ref="K849">IF(OR(I849=$I$13:I848),"",I849)</f>
        <v/>
      </c>
      <c r="L849" s="7" t="str">
        <f t="array" ref="L849">IFERROR(INDEX(K$13:K$1012,SMALL(IF(K$13:K$1012&lt;&gt;"",ROW(K$13:K$1012)-ROW(K$13)+1),ROWS(K$13:$K849))),"")</f>
        <v/>
      </c>
      <c r="M849" s="47" t="e">
        <f t="array" ref="M849">IF(ROWS(M$13:M849)&gt;COUNTA(K$13:K$1012),"",INDEX(K$13:K$1012,SMALL(IF(K$13:K$1012&lt;&gt;"",ROW(K$13:K$1012)-ROW(K$13)+1),ROWS(M$13:M849))))</f>
        <v>#NUM!</v>
      </c>
      <c r="O849" s="7">
        <f t="shared" si="41"/>
        <v>0</v>
      </c>
      <c r="P849" s="7">
        <f t="shared" si="42"/>
        <v>0</v>
      </c>
    </row>
    <row r="850" spans="1:16" x14ac:dyDescent="0.25">
      <c r="A850" s="9">
        <v>838</v>
      </c>
      <c r="B850" s="56" t="str">
        <f>IF(VLOOKUP(L850,'do 1000 ha'!$B$18:$I$1018,2,0)=0,"",VLOOKUP(L850,'do 1000 ha'!$B$18:$I$1018,2,0))</f>
        <v/>
      </c>
      <c r="C850" s="56" t="str">
        <f>IF(VLOOKUP(L850,'do 1000 ha'!$B$18:$I$1018,4,0)=0,"",VLOOKUP(L850,'do 1000 ha'!$B$18:$I$1018,4,0))</f>
        <v/>
      </c>
      <c r="D850" s="56" t="str">
        <f>IF(VLOOKUP(L850,'do 1000 ha'!$B$18:$I$1018,5,0)=0,"",VLOOKUP(L850,'do 1000 ha'!$B$18:$I$1018,5,0))</f>
        <v/>
      </c>
      <c r="E850" s="56" t="str">
        <f>IF(VLOOKUP(L850,'do 1000 ha'!$B$18:$I$1018,6,0)=0,"",VLOOKUP(L850,'do 1000 ha'!$B$18:$I$1018,6,0))</f>
        <v/>
      </c>
      <c r="F850" s="56" t="str">
        <f>IF(VLOOKUP(L850,'do 1000 ha'!$B$18:$I$1018,7,0)=0,"",VLOOKUP(L850,'do 1000 ha'!$B$18:$I$1018,7,0))</f>
        <v/>
      </c>
      <c r="G850" s="57" t="str">
        <f>IF(VLOOKUP(L850,'do 1000 ha'!$B$18:$I$1018,8,0)=0,"",VLOOKUP(L850,'do 1000 ha'!$B$18:$I$1018,8,0))</f>
        <v/>
      </c>
      <c r="H850" s="25"/>
      <c r="I850" s="53" t="str">
        <f>IF('do 1000 ha'!K856='do 1000 ha'!$AR$8,'do 1000 ha'!AF856,"")</f>
        <v/>
      </c>
      <c r="J850" s="7" t="str">
        <f t="shared" si="40"/>
        <v/>
      </c>
      <c r="K850" s="11" t="str">
        <f t="array" ref="K850">IF(OR(I850=$I$13:I849),"",I850)</f>
        <v/>
      </c>
      <c r="L850" s="7" t="str">
        <f t="array" ref="L850">IFERROR(INDEX(K$13:K$1012,SMALL(IF(K$13:K$1012&lt;&gt;"",ROW(K$13:K$1012)-ROW(K$13)+1),ROWS(K$13:$K850))),"")</f>
        <v/>
      </c>
      <c r="M850" s="47" t="e">
        <f t="array" ref="M850">IF(ROWS(M$13:M850)&gt;COUNTA(K$13:K$1012),"",INDEX(K$13:K$1012,SMALL(IF(K$13:K$1012&lt;&gt;"",ROW(K$13:K$1012)-ROW(K$13)+1),ROWS(M$13:M850))))</f>
        <v>#NUM!</v>
      </c>
      <c r="O850" s="7">
        <f t="shared" si="41"/>
        <v>0</v>
      </c>
      <c r="P850" s="7">
        <f t="shared" si="42"/>
        <v>0</v>
      </c>
    </row>
    <row r="851" spans="1:16" x14ac:dyDescent="0.25">
      <c r="A851" s="9">
        <v>839</v>
      </c>
      <c r="B851" s="56" t="str">
        <f>IF(VLOOKUP(L851,'do 1000 ha'!$B$18:$I$1018,2,0)=0,"",VLOOKUP(L851,'do 1000 ha'!$B$18:$I$1018,2,0))</f>
        <v/>
      </c>
      <c r="C851" s="56" t="str">
        <f>IF(VLOOKUP(L851,'do 1000 ha'!$B$18:$I$1018,4,0)=0,"",VLOOKUP(L851,'do 1000 ha'!$B$18:$I$1018,4,0))</f>
        <v/>
      </c>
      <c r="D851" s="56" t="str">
        <f>IF(VLOOKUP(L851,'do 1000 ha'!$B$18:$I$1018,5,0)=0,"",VLOOKUP(L851,'do 1000 ha'!$B$18:$I$1018,5,0))</f>
        <v/>
      </c>
      <c r="E851" s="56" t="str">
        <f>IF(VLOOKUP(L851,'do 1000 ha'!$B$18:$I$1018,6,0)=0,"",VLOOKUP(L851,'do 1000 ha'!$B$18:$I$1018,6,0))</f>
        <v/>
      </c>
      <c r="F851" s="56" t="str">
        <f>IF(VLOOKUP(L851,'do 1000 ha'!$B$18:$I$1018,7,0)=0,"",VLOOKUP(L851,'do 1000 ha'!$B$18:$I$1018,7,0))</f>
        <v/>
      </c>
      <c r="G851" s="57" t="str">
        <f>IF(VLOOKUP(L851,'do 1000 ha'!$B$18:$I$1018,8,0)=0,"",VLOOKUP(L851,'do 1000 ha'!$B$18:$I$1018,8,0))</f>
        <v/>
      </c>
      <c r="H851" s="25"/>
      <c r="I851" s="53" t="str">
        <f>IF('do 1000 ha'!K857='do 1000 ha'!$AR$8,'do 1000 ha'!AF857,"")</f>
        <v/>
      </c>
      <c r="J851" s="7" t="str">
        <f t="shared" si="40"/>
        <v/>
      </c>
      <c r="K851" s="11" t="str">
        <f t="array" ref="K851">IF(OR(I851=$I$13:I850),"",I851)</f>
        <v/>
      </c>
      <c r="L851" s="7" t="str">
        <f t="array" ref="L851">IFERROR(INDEX(K$13:K$1012,SMALL(IF(K$13:K$1012&lt;&gt;"",ROW(K$13:K$1012)-ROW(K$13)+1),ROWS(K$13:$K851))),"")</f>
        <v/>
      </c>
      <c r="M851" s="47" t="e">
        <f t="array" ref="M851">IF(ROWS(M$13:M851)&gt;COUNTA(K$13:K$1012),"",INDEX(K$13:K$1012,SMALL(IF(K$13:K$1012&lt;&gt;"",ROW(K$13:K$1012)-ROW(K$13)+1),ROWS(M$13:M851))))</f>
        <v>#NUM!</v>
      </c>
      <c r="O851" s="7">
        <f t="shared" si="41"/>
        <v>0</v>
      </c>
      <c r="P851" s="7">
        <f t="shared" si="42"/>
        <v>0</v>
      </c>
    </row>
    <row r="852" spans="1:16" x14ac:dyDescent="0.25">
      <c r="A852" s="9">
        <v>840</v>
      </c>
      <c r="B852" s="56" t="str">
        <f>IF(VLOOKUP(L852,'do 1000 ha'!$B$18:$I$1018,2,0)=0,"",VLOOKUP(L852,'do 1000 ha'!$B$18:$I$1018,2,0))</f>
        <v/>
      </c>
      <c r="C852" s="56" t="str">
        <f>IF(VLOOKUP(L852,'do 1000 ha'!$B$18:$I$1018,4,0)=0,"",VLOOKUP(L852,'do 1000 ha'!$B$18:$I$1018,4,0))</f>
        <v/>
      </c>
      <c r="D852" s="56" t="str">
        <f>IF(VLOOKUP(L852,'do 1000 ha'!$B$18:$I$1018,5,0)=0,"",VLOOKUP(L852,'do 1000 ha'!$B$18:$I$1018,5,0))</f>
        <v/>
      </c>
      <c r="E852" s="56" t="str">
        <f>IF(VLOOKUP(L852,'do 1000 ha'!$B$18:$I$1018,6,0)=0,"",VLOOKUP(L852,'do 1000 ha'!$B$18:$I$1018,6,0))</f>
        <v/>
      </c>
      <c r="F852" s="56" t="str">
        <f>IF(VLOOKUP(L852,'do 1000 ha'!$B$18:$I$1018,7,0)=0,"",VLOOKUP(L852,'do 1000 ha'!$B$18:$I$1018,7,0))</f>
        <v/>
      </c>
      <c r="G852" s="57" t="str">
        <f>IF(VLOOKUP(L852,'do 1000 ha'!$B$18:$I$1018,8,0)=0,"",VLOOKUP(L852,'do 1000 ha'!$B$18:$I$1018,8,0))</f>
        <v/>
      </c>
      <c r="H852" s="25"/>
      <c r="I852" s="53" t="str">
        <f>IF('do 1000 ha'!K858='do 1000 ha'!$AR$8,'do 1000 ha'!AF858,"")</f>
        <v/>
      </c>
      <c r="J852" s="7" t="str">
        <f t="shared" si="40"/>
        <v/>
      </c>
      <c r="K852" s="11" t="str">
        <f t="array" ref="K852">IF(OR(I852=$I$13:I851),"",I852)</f>
        <v/>
      </c>
      <c r="L852" s="7" t="str">
        <f t="array" ref="L852">IFERROR(INDEX(K$13:K$1012,SMALL(IF(K$13:K$1012&lt;&gt;"",ROW(K$13:K$1012)-ROW(K$13)+1),ROWS(K$13:$K852))),"")</f>
        <v/>
      </c>
      <c r="M852" s="47" t="e">
        <f t="array" ref="M852">IF(ROWS(M$13:M852)&gt;COUNTA(K$13:K$1012),"",INDEX(K$13:K$1012,SMALL(IF(K$13:K$1012&lt;&gt;"",ROW(K$13:K$1012)-ROW(K$13)+1),ROWS(M$13:M852))))</f>
        <v>#NUM!</v>
      </c>
      <c r="O852" s="7">
        <f t="shared" si="41"/>
        <v>0</v>
      </c>
      <c r="P852" s="7">
        <f t="shared" si="42"/>
        <v>0</v>
      </c>
    </row>
    <row r="853" spans="1:16" x14ac:dyDescent="0.25">
      <c r="A853" s="9">
        <v>841</v>
      </c>
      <c r="B853" s="56" t="str">
        <f>IF(VLOOKUP(L853,'do 1000 ha'!$B$18:$I$1018,2,0)=0,"",VLOOKUP(L853,'do 1000 ha'!$B$18:$I$1018,2,0))</f>
        <v/>
      </c>
      <c r="C853" s="56" t="str">
        <f>IF(VLOOKUP(L853,'do 1000 ha'!$B$18:$I$1018,4,0)=0,"",VLOOKUP(L853,'do 1000 ha'!$B$18:$I$1018,4,0))</f>
        <v/>
      </c>
      <c r="D853" s="56" t="str">
        <f>IF(VLOOKUP(L853,'do 1000 ha'!$B$18:$I$1018,5,0)=0,"",VLOOKUP(L853,'do 1000 ha'!$B$18:$I$1018,5,0))</f>
        <v/>
      </c>
      <c r="E853" s="56" t="str">
        <f>IF(VLOOKUP(L853,'do 1000 ha'!$B$18:$I$1018,6,0)=0,"",VLOOKUP(L853,'do 1000 ha'!$B$18:$I$1018,6,0))</f>
        <v/>
      </c>
      <c r="F853" s="56" t="str">
        <f>IF(VLOOKUP(L853,'do 1000 ha'!$B$18:$I$1018,7,0)=0,"",VLOOKUP(L853,'do 1000 ha'!$B$18:$I$1018,7,0))</f>
        <v/>
      </c>
      <c r="G853" s="57" t="str">
        <f>IF(VLOOKUP(L853,'do 1000 ha'!$B$18:$I$1018,8,0)=0,"",VLOOKUP(L853,'do 1000 ha'!$B$18:$I$1018,8,0))</f>
        <v/>
      </c>
      <c r="H853" s="25"/>
      <c r="I853" s="53" t="str">
        <f>IF('do 1000 ha'!K859='do 1000 ha'!$AR$8,'do 1000 ha'!AF859,"")</f>
        <v/>
      </c>
      <c r="J853" s="7" t="str">
        <f t="shared" si="40"/>
        <v/>
      </c>
      <c r="K853" s="11" t="str">
        <f t="array" ref="K853">IF(OR(I853=$I$13:I852),"",I853)</f>
        <v/>
      </c>
      <c r="L853" s="7" t="str">
        <f t="array" ref="L853">IFERROR(INDEX(K$13:K$1012,SMALL(IF(K$13:K$1012&lt;&gt;"",ROW(K$13:K$1012)-ROW(K$13)+1),ROWS(K$13:$K853))),"")</f>
        <v/>
      </c>
      <c r="M853" s="47" t="e">
        <f t="array" ref="M853">IF(ROWS(M$13:M853)&gt;COUNTA(K$13:K$1012),"",INDEX(K$13:K$1012,SMALL(IF(K$13:K$1012&lt;&gt;"",ROW(K$13:K$1012)-ROW(K$13)+1),ROWS(M$13:M853))))</f>
        <v>#NUM!</v>
      </c>
      <c r="O853" s="7">
        <f t="shared" si="41"/>
        <v>0</v>
      </c>
      <c r="P853" s="7">
        <f t="shared" si="42"/>
        <v>0</v>
      </c>
    </row>
    <row r="854" spans="1:16" x14ac:dyDescent="0.25">
      <c r="A854" s="9">
        <v>842</v>
      </c>
      <c r="B854" s="56" t="str">
        <f>IF(VLOOKUP(L854,'do 1000 ha'!$B$18:$I$1018,2,0)=0,"",VLOOKUP(L854,'do 1000 ha'!$B$18:$I$1018,2,0))</f>
        <v/>
      </c>
      <c r="C854" s="56" t="str">
        <f>IF(VLOOKUP(L854,'do 1000 ha'!$B$18:$I$1018,4,0)=0,"",VLOOKUP(L854,'do 1000 ha'!$B$18:$I$1018,4,0))</f>
        <v/>
      </c>
      <c r="D854" s="56" t="str">
        <f>IF(VLOOKUP(L854,'do 1000 ha'!$B$18:$I$1018,5,0)=0,"",VLOOKUP(L854,'do 1000 ha'!$B$18:$I$1018,5,0))</f>
        <v/>
      </c>
      <c r="E854" s="56" t="str">
        <f>IF(VLOOKUP(L854,'do 1000 ha'!$B$18:$I$1018,6,0)=0,"",VLOOKUP(L854,'do 1000 ha'!$B$18:$I$1018,6,0))</f>
        <v/>
      </c>
      <c r="F854" s="56" t="str">
        <f>IF(VLOOKUP(L854,'do 1000 ha'!$B$18:$I$1018,7,0)=0,"",VLOOKUP(L854,'do 1000 ha'!$B$18:$I$1018,7,0))</f>
        <v/>
      </c>
      <c r="G854" s="57" t="str">
        <f>IF(VLOOKUP(L854,'do 1000 ha'!$B$18:$I$1018,8,0)=0,"",VLOOKUP(L854,'do 1000 ha'!$B$18:$I$1018,8,0))</f>
        <v/>
      </c>
      <c r="H854" s="25"/>
      <c r="I854" s="53" t="str">
        <f>IF('do 1000 ha'!K860='do 1000 ha'!$AR$8,'do 1000 ha'!AF860,"")</f>
        <v/>
      </c>
      <c r="J854" s="7" t="str">
        <f t="shared" si="40"/>
        <v/>
      </c>
      <c r="K854" s="11" t="str">
        <f t="array" ref="K854">IF(OR(I854=$I$13:I853),"",I854)</f>
        <v/>
      </c>
      <c r="L854" s="7" t="str">
        <f t="array" ref="L854">IFERROR(INDEX(K$13:K$1012,SMALL(IF(K$13:K$1012&lt;&gt;"",ROW(K$13:K$1012)-ROW(K$13)+1),ROWS(K$13:$K854))),"")</f>
        <v/>
      </c>
      <c r="M854" s="47" t="e">
        <f t="array" ref="M854">IF(ROWS(M$13:M854)&gt;COUNTA(K$13:K$1012),"",INDEX(K$13:K$1012,SMALL(IF(K$13:K$1012&lt;&gt;"",ROW(K$13:K$1012)-ROW(K$13)+1),ROWS(M$13:M854))))</f>
        <v>#NUM!</v>
      </c>
      <c r="O854" s="7">
        <f t="shared" si="41"/>
        <v>0</v>
      </c>
      <c r="P854" s="7">
        <f t="shared" si="42"/>
        <v>0</v>
      </c>
    </row>
    <row r="855" spans="1:16" x14ac:dyDescent="0.25">
      <c r="A855" s="9">
        <v>843</v>
      </c>
      <c r="B855" s="56" t="str">
        <f>IF(VLOOKUP(L855,'do 1000 ha'!$B$18:$I$1018,2,0)=0,"",VLOOKUP(L855,'do 1000 ha'!$B$18:$I$1018,2,0))</f>
        <v/>
      </c>
      <c r="C855" s="56" t="str">
        <f>IF(VLOOKUP(L855,'do 1000 ha'!$B$18:$I$1018,4,0)=0,"",VLOOKUP(L855,'do 1000 ha'!$B$18:$I$1018,4,0))</f>
        <v/>
      </c>
      <c r="D855" s="56" t="str">
        <f>IF(VLOOKUP(L855,'do 1000 ha'!$B$18:$I$1018,5,0)=0,"",VLOOKUP(L855,'do 1000 ha'!$B$18:$I$1018,5,0))</f>
        <v/>
      </c>
      <c r="E855" s="56" t="str">
        <f>IF(VLOOKUP(L855,'do 1000 ha'!$B$18:$I$1018,6,0)=0,"",VLOOKUP(L855,'do 1000 ha'!$B$18:$I$1018,6,0))</f>
        <v/>
      </c>
      <c r="F855" s="56" t="str">
        <f>IF(VLOOKUP(L855,'do 1000 ha'!$B$18:$I$1018,7,0)=0,"",VLOOKUP(L855,'do 1000 ha'!$B$18:$I$1018,7,0))</f>
        <v/>
      </c>
      <c r="G855" s="57" t="str">
        <f>IF(VLOOKUP(L855,'do 1000 ha'!$B$18:$I$1018,8,0)=0,"",VLOOKUP(L855,'do 1000 ha'!$B$18:$I$1018,8,0))</f>
        <v/>
      </c>
      <c r="H855" s="25"/>
      <c r="I855" s="53" t="str">
        <f>IF('do 1000 ha'!K861='do 1000 ha'!$AR$8,'do 1000 ha'!AF861,"")</f>
        <v/>
      </c>
      <c r="J855" s="7" t="str">
        <f t="shared" si="40"/>
        <v/>
      </c>
      <c r="K855" s="11" t="str">
        <f t="array" ref="K855">IF(OR(I855=$I$13:I854),"",I855)</f>
        <v/>
      </c>
      <c r="L855" s="7" t="str">
        <f t="array" ref="L855">IFERROR(INDEX(K$13:K$1012,SMALL(IF(K$13:K$1012&lt;&gt;"",ROW(K$13:K$1012)-ROW(K$13)+1),ROWS(K$13:$K855))),"")</f>
        <v/>
      </c>
      <c r="M855" s="47" t="e">
        <f t="array" ref="M855">IF(ROWS(M$13:M855)&gt;COUNTA(K$13:K$1012),"",INDEX(K$13:K$1012,SMALL(IF(K$13:K$1012&lt;&gt;"",ROW(K$13:K$1012)-ROW(K$13)+1),ROWS(M$13:M855))))</f>
        <v>#NUM!</v>
      </c>
      <c r="O855" s="7">
        <f t="shared" si="41"/>
        <v>0</v>
      </c>
      <c r="P855" s="7">
        <f t="shared" si="42"/>
        <v>0</v>
      </c>
    </row>
    <row r="856" spans="1:16" x14ac:dyDescent="0.25">
      <c r="A856" s="9">
        <v>844</v>
      </c>
      <c r="B856" s="56" t="str">
        <f>IF(VLOOKUP(L856,'do 1000 ha'!$B$18:$I$1018,2,0)=0,"",VLOOKUP(L856,'do 1000 ha'!$B$18:$I$1018,2,0))</f>
        <v/>
      </c>
      <c r="C856" s="56" t="str">
        <f>IF(VLOOKUP(L856,'do 1000 ha'!$B$18:$I$1018,4,0)=0,"",VLOOKUP(L856,'do 1000 ha'!$B$18:$I$1018,4,0))</f>
        <v/>
      </c>
      <c r="D856" s="56" t="str">
        <f>IF(VLOOKUP(L856,'do 1000 ha'!$B$18:$I$1018,5,0)=0,"",VLOOKUP(L856,'do 1000 ha'!$B$18:$I$1018,5,0))</f>
        <v/>
      </c>
      <c r="E856" s="56" t="str">
        <f>IF(VLOOKUP(L856,'do 1000 ha'!$B$18:$I$1018,6,0)=0,"",VLOOKUP(L856,'do 1000 ha'!$B$18:$I$1018,6,0))</f>
        <v/>
      </c>
      <c r="F856" s="56" t="str">
        <f>IF(VLOOKUP(L856,'do 1000 ha'!$B$18:$I$1018,7,0)=0,"",VLOOKUP(L856,'do 1000 ha'!$B$18:$I$1018,7,0))</f>
        <v/>
      </c>
      <c r="G856" s="57" t="str">
        <f>IF(VLOOKUP(L856,'do 1000 ha'!$B$18:$I$1018,8,0)=0,"",VLOOKUP(L856,'do 1000 ha'!$B$18:$I$1018,8,0))</f>
        <v/>
      </c>
      <c r="H856" s="25"/>
      <c r="I856" s="53" t="str">
        <f>IF('do 1000 ha'!K862='do 1000 ha'!$AR$8,'do 1000 ha'!AF862,"")</f>
        <v/>
      </c>
      <c r="J856" s="7" t="str">
        <f t="shared" si="40"/>
        <v/>
      </c>
      <c r="K856" s="11" t="str">
        <f t="array" ref="K856">IF(OR(I856=$I$13:I855),"",I856)</f>
        <v/>
      </c>
      <c r="L856" s="7" t="str">
        <f t="array" ref="L856">IFERROR(INDEX(K$13:K$1012,SMALL(IF(K$13:K$1012&lt;&gt;"",ROW(K$13:K$1012)-ROW(K$13)+1),ROWS(K$13:$K856))),"")</f>
        <v/>
      </c>
      <c r="M856" s="47" t="e">
        <f t="array" ref="M856">IF(ROWS(M$13:M856)&gt;COUNTA(K$13:K$1012),"",INDEX(K$13:K$1012,SMALL(IF(K$13:K$1012&lt;&gt;"",ROW(K$13:K$1012)-ROW(K$13)+1),ROWS(M$13:M856))))</f>
        <v>#NUM!</v>
      </c>
      <c r="O856" s="7">
        <f t="shared" si="41"/>
        <v>0</v>
      </c>
      <c r="P856" s="7">
        <f t="shared" si="42"/>
        <v>0</v>
      </c>
    </row>
    <row r="857" spans="1:16" x14ac:dyDescent="0.25">
      <c r="A857" s="9">
        <v>845</v>
      </c>
      <c r="B857" s="56" t="str">
        <f>IF(VLOOKUP(L857,'do 1000 ha'!$B$18:$I$1018,2,0)=0,"",VLOOKUP(L857,'do 1000 ha'!$B$18:$I$1018,2,0))</f>
        <v/>
      </c>
      <c r="C857" s="56" t="str">
        <f>IF(VLOOKUP(L857,'do 1000 ha'!$B$18:$I$1018,4,0)=0,"",VLOOKUP(L857,'do 1000 ha'!$B$18:$I$1018,4,0))</f>
        <v/>
      </c>
      <c r="D857" s="56" t="str">
        <f>IF(VLOOKUP(L857,'do 1000 ha'!$B$18:$I$1018,5,0)=0,"",VLOOKUP(L857,'do 1000 ha'!$B$18:$I$1018,5,0))</f>
        <v/>
      </c>
      <c r="E857" s="56" t="str">
        <f>IF(VLOOKUP(L857,'do 1000 ha'!$B$18:$I$1018,6,0)=0,"",VLOOKUP(L857,'do 1000 ha'!$B$18:$I$1018,6,0))</f>
        <v/>
      </c>
      <c r="F857" s="56" t="str">
        <f>IF(VLOOKUP(L857,'do 1000 ha'!$B$18:$I$1018,7,0)=0,"",VLOOKUP(L857,'do 1000 ha'!$B$18:$I$1018,7,0))</f>
        <v/>
      </c>
      <c r="G857" s="57" t="str">
        <f>IF(VLOOKUP(L857,'do 1000 ha'!$B$18:$I$1018,8,0)=0,"",VLOOKUP(L857,'do 1000 ha'!$B$18:$I$1018,8,0))</f>
        <v/>
      </c>
      <c r="H857" s="25"/>
      <c r="I857" s="53" t="str">
        <f>IF('do 1000 ha'!K863='do 1000 ha'!$AR$8,'do 1000 ha'!AF863,"")</f>
        <v/>
      </c>
      <c r="J857" s="7" t="str">
        <f t="shared" si="40"/>
        <v/>
      </c>
      <c r="K857" s="11" t="str">
        <f t="array" ref="K857">IF(OR(I857=$I$13:I856),"",I857)</f>
        <v/>
      </c>
      <c r="L857" s="7" t="str">
        <f t="array" ref="L857">IFERROR(INDEX(K$13:K$1012,SMALL(IF(K$13:K$1012&lt;&gt;"",ROW(K$13:K$1012)-ROW(K$13)+1),ROWS(K$13:$K857))),"")</f>
        <v/>
      </c>
      <c r="M857" s="47" t="e">
        <f t="array" ref="M857">IF(ROWS(M$13:M857)&gt;COUNTA(K$13:K$1012),"",INDEX(K$13:K$1012,SMALL(IF(K$13:K$1012&lt;&gt;"",ROW(K$13:K$1012)-ROW(K$13)+1),ROWS(M$13:M857))))</f>
        <v>#NUM!</v>
      </c>
      <c r="O857" s="7">
        <f t="shared" si="41"/>
        <v>0</v>
      </c>
      <c r="P857" s="7">
        <f t="shared" si="42"/>
        <v>0</v>
      </c>
    </row>
    <row r="858" spans="1:16" x14ac:dyDescent="0.25">
      <c r="A858" s="9">
        <v>846</v>
      </c>
      <c r="B858" s="56" t="str">
        <f>IF(VLOOKUP(L858,'do 1000 ha'!$B$18:$I$1018,2,0)=0,"",VLOOKUP(L858,'do 1000 ha'!$B$18:$I$1018,2,0))</f>
        <v/>
      </c>
      <c r="C858" s="56" t="str">
        <f>IF(VLOOKUP(L858,'do 1000 ha'!$B$18:$I$1018,4,0)=0,"",VLOOKUP(L858,'do 1000 ha'!$B$18:$I$1018,4,0))</f>
        <v/>
      </c>
      <c r="D858" s="56" t="str">
        <f>IF(VLOOKUP(L858,'do 1000 ha'!$B$18:$I$1018,5,0)=0,"",VLOOKUP(L858,'do 1000 ha'!$B$18:$I$1018,5,0))</f>
        <v/>
      </c>
      <c r="E858" s="56" t="str">
        <f>IF(VLOOKUP(L858,'do 1000 ha'!$B$18:$I$1018,6,0)=0,"",VLOOKUP(L858,'do 1000 ha'!$B$18:$I$1018,6,0))</f>
        <v/>
      </c>
      <c r="F858" s="56" t="str">
        <f>IF(VLOOKUP(L858,'do 1000 ha'!$B$18:$I$1018,7,0)=0,"",VLOOKUP(L858,'do 1000 ha'!$B$18:$I$1018,7,0))</f>
        <v/>
      </c>
      <c r="G858" s="57" t="str">
        <f>IF(VLOOKUP(L858,'do 1000 ha'!$B$18:$I$1018,8,0)=0,"",VLOOKUP(L858,'do 1000 ha'!$B$18:$I$1018,8,0))</f>
        <v/>
      </c>
      <c r="H858" s="25"/>
      <c r="I858" s="53" t="str">
        <f>IF('do 1000 ha'!K864='do 1000 ha'!$AR$8,'do 1000 ha'!AF864,"")</f>
        <v/>
      </c>
      <c r="J858" s="7" t="str">
        <f t="shared" si="40"/>
        <v/>
      </c>
      <c r="K858" s="11" t="str">
        <f t="array" ref="K858">IF(OR(I858=$I$13:I857),"",I858)</f>
        <v/>
      </c>
      <c r="L858" s="7" t="str">
        <f t="array" ref="L858">IFERROR(INDEX(K$13:K$1012,SMALL(IF(K$13:K$1012&lt;&gt;"",ROW(K$13:K$1012)-ROW(K$13)+1),ROWS(K$13:$K858))),"")</f>
        <v/>
      </c>
      <c r="M858" s="47" t="e">
        <f t="array" ref="M858">IF(ROWS(M$13:M858)&gt;COUNTA(K$13:K$1012),"",INDEX(K$13:K$1012,SMALL(IF(K$13:K$1012&lt;&gt;"",ROW(K$13:K$1012)-ROW(K$13)+1),ROWS(M$13:M858))))</f>
        <v>#NUM!</v>
      </c>
      <c r="O858" s="7">
        <f t="shared" si="41"/>
        <v>0</v>
      </c>
      <c r="P858" s="7">
        <f t="shared" si="42"/>
        <v>0</v>
      </c>
    </row>
    <row r="859" spans="1:16" x14ac:dyDescent="0.25">
      <c r="A859" s="9">
        <v>847</v>
      </c>
      <c r="B859" s="56" t="str">
        <f>IF(VLOOKUP(L859,'do 1000 ha'!$B$18:$I$1018,2,0)=0,"",VLOOKUP(L859,'do 1000 ha'!$B$18:$I$1018,2,0))</f>
        <v/>
      </c>
      <c r="C859" s="56" t="str">
        <f>IF(VLOOKUP(L859,'do 1000 ha'!$B$18:$I$1018,4,0)=0,"",VLOOKUP(L859,'do 1000 ha'!$B$18:$I$1018,4,0))</f>
        <v/>
      </c>
      <c r="D859" s="56" t="str">
        <f>IF(VLOOKUP(L859,'do 1000 ha'!$B$18:$I$1018,5,0)=0,"",VLOOKUP(L859,'do 1000 ha'!$B$18:$I$1018,5,0))</f>
        <v/>
      </c>
      <c r="E859" s="56" t="str">
        <f>IF(VLOOKUP(L859,'do 1000 ha'!$B$18:$I$1018,6,0)=0,"",VLOOKUP(L859,'do 1000 ha'!$B$18:$I$1018,6,0))</f>
        <v/>
      </c>
      <c r="F859" s="56" t="str">
        <f>IF(VLOOKUP(L859,'do 1000 ha'!$B$18:$I$1018,7,0)=0,"",VLOOKUP(L859,'do 1000 ha'!$B$18:$I$1018,7,0))</f>
        <v/>
      </c>
      <c r="G859" s="57" t="str">
        <f>IF(VLOOKUP(L859,'do 1000 ha'!$B$18:$I$1018,8,0)=0,"",VLOOKUP(L859,'do 1000 ha'!$B$18:$I$1018,8,0))</f>
        <v/>
      </c>
      <c r="H859" s="25"/>
      <c r="I859" s="53" t="str">
        <f>IF('do 1000 ha'!K865='do 1000 ha'!$AR$8,'do 1000 ha'!AF865,"")</f>
        <v/>
      </c>
      <c r="J859" s="7" t="str">
        <f t="shared" si="40"/>
        <v/>
      </c>
      <c r="K859" s="11" t="str">
        <f t="array" ref="K859">IF(OR(I859=$I$13:I858),"",I859)</f>
        <v/>
      </c>
      <c r="L859" s="7" t="str">
        <f t="array" ref="L859">IFERROR(INDEX(K$13:K$1012,SMALL(IF(K$13:K$1012&lt;&gt;"",ROW(K$13:K$1012)-ROW(K$13)+1),ROWS(K$13:$K859))),"")</f>
        <v/>
      </c>
      <c r="M859" s="47" t="e">
        <f t="array" ref="M859">IF(ROWS(M$13:M859)&gt;COUNTA(K$13:K$1012),"",INDEX(K$13:K$1012,SMALL(IF(K$13:K$1012&lt;&gt;"",ROW(K$13:K$1012)-ROW(K$13)+1),ROWS(M$13:M859))))</f>
        <v>#NUM!</v>
      </c>
      <c r="O859" s="7">
        <f t="shared" si="41"/>
        <v>0</v>
      </c>
      <c r="P859" s="7">
        <f t="shared" si="42"/>
        <v>0</v>
      </c>
    </row>
    <row r="860" spans="1:16" x14ac:dyDescent="0.25">
      <c r="A860" s="9">
        <v>848</v>
      </c>
      <c r="B860" s="56" t="str">
        <f>IF(VLOOKUP(L860,'do 1000 ha'!$B$18:$I$1018,2,0)=0,"",VLOOKUP(L860,'do 1000 ha'!$B$18:$I$1018,2,0))</f>
        <v/>
      </c>
      <c r="C860" s="56" t="str">
        <f>IF(VLOOKUP(L860,'do 1000 ha'!$B$18:$I$1018,4,0)=0,"",VLOOKUP(L860,'do 1000 ha'!$B$18:$I$1018,4,0))</f>
        <v/>
      </c>
      <c r="D860" s="56" t="str">
        <f>IF(VLOOKUP(L860,'do 1000 ha'!$B$18:$I$1018,5,0)=0,"",VLOOKUP(L860,'do 1000 ha'!$B$18:$I$1018,5,0))</f>
        <v/>
      </c>
      <c r="E860" s="56" t="str">
        <f>IF(VLOOKUP(L860,'do 1000 ha'!$B$18:$I$1018,6,0)=0,"",VLOOKUP(L860,'do 1000 ha'!$B$18:$I$1018,6,0))</f>
        <v/>
      </c>
      <c r="F860" s="56" t="str">
        <f>IF(VLOOKUP(L860,'do 1000 ha'!$B$18:$I$1018,7,0)=0,"",VLOOKUP(L860,'do 1000 ha'!$B$18:$I$1018,7,0))</f>
        <v/>
      </c>
      <c r="G860" s="57" t="str">
        <f>IF(VLOOKUP(L860,'do 1000 ha'!$B$18:$I$1018,8,0)=0,"",VLOOKUP(L860,'do 1000 ha'!$B$18:$I$1018,8,0))</f>
        <v/>
      </c>
      <c r="H860" s="25"/>
      <c r="I860" s="53" t="str">
        <f>IF('do 1000 ha'!K866='do 1000 ha'!$AR$8,'do 1000 ha'!AF866,"")</f>
        <v/>
      </c>
      <c r="J860" s="7" t="str">
        <f t="shared" si="40"/>
        <v/>
      </c>
      <c r="K860" s="11" t="str">
        <f t="array" ref="K860">IF(OR(I860=$I$13:I859),"",I860)</f>
        <v/>
      </c>
      <c r="L860" s="7" t="str">
        <f t="array" ref="L860">IFERROR(INDEX(K$13:K$1012,SMALL(IF(K$13:K$1012&lt;&gt;"",ROW(K$13:K$1012)-ROW(K$13)+1),ROWS(K$13:$K860))),"")</f>
        <v/>
      </c>
      <c r="M860" s="47" t="e">
        <f t="array" ref="M860">IF(ROWS(M$13:M860)&gt;COUNTA(K$13:K$1012),"",INDEX(K$13:K$1012,SMALL(IF(K$13:K$1012&lt;&gt;"",ROW(K$13:K$1012)-ROW(K$13)+1),ROWS(M$13:M860))))</f>
        <v>#NUM!</v>
      </c>
      <c r="O860" s="7">
        <f t="shared" si="41"/>
        <v>0</v>
      </c>
      <c r="P860" s="7">
        <f t="shared" si="42"/>
        <v>0</v>
      </c>
    </row>
    <row r="861" spans="1:16" x14ac:dyDescent="0.25">
      <c r="A861" s="9">
        <v>849</v>
      </c>
      <c r="B861" s="56" t="str">
        <f>IF(VLOOKUP(L861,'do 1000 ha'!$B$18:$I$1018,2,0)=0,"",VLOOKUP(L861,'do 1000 ha'!$B$18:$I$1018,2,0))</f>
        <v/>
      </c>
      <c r="C861" s="56" t="str">
        <f>IF(VLOOKUP(L861,'do 1000 ha'!$B$18:$I$1018,4,0)=0,"",VLOOKUP(L861,'do 1000 ha'!$B$18:$I$1018,4,0))</f>
        <v/>
      </c>
      <c r="D861" s="56" t="str">
        <f>IF(VLOOKUP(L861,'do 1000 ha'!$B$18:$I$1018,5,0)=0,"",VLOOKUP(L861,'do 1000 ha'!$B$18:$I$1018,5,0))</f>
        <v/>
      </c>
      <c r="E861" s="56" t="str">
        <f>IF(VLOOKUP(L861,'do 1000 ha'!$B$18:$I$1018,6,0)=0,"",VLOOKUP(L861,'do 1000 ha'!$B$18:$I$1018,6,0))</f>
        <v/>
      </c>
      <c r="F861" s="56" t="str">
        <f>IF(VLOOKUP(L861,'do 1000 ha'!$B$18:$I$1018,7,0)=0,"",VLOOKUP(L861,'do 1000 ha'!$B$18:$I$1018,7,0))</f>
        <v/>
      </c>
      <c r="G861" s="57" t="str">
        <f>IF(VLOOKUP(L861,'do 1000 ha'!$B$18:$I$1018,8,0)=0,"",VLOOKUP(L861,'do 1000 ha'!$B$18:$I$1018,8,0))</f>
        <v/>
      </c>
      <c r="H861" s="25"/>
      <c r="I861" s="53" t="str">
        <f>IF('do 1000 ha'!K867='do 1000 ha'!$AR$8,'do 1000 ha'!AF867,"")</f>
        <v/>
      </c>
      <c r="J861" s="7" t="str">
        <f t="shared" si="40"/>
        <v/>
      </c>
      <c r="K861" s="11" t="str">
        <f t="array" ref="K861">IF(OR(I861=$I$13:I860),"",I861)</f>
        <v/>
      </c>
      <c r="L861" s="7" t="str">
        <f t="array" ref="L861">IFERROR(INDEX(K$13:K$1012,SMALL(IF(K$13:K$1012&lt;&gt;"",ROW(K$13:K$1012)-ROW(K$13)+1),ROWS(K$13:$K861))),"")</f>
        <v/>
      </c>
      <c r="M861" s="47" t="e">
        <f t="array" ref="M861">IF(ROWS(M$13:M861)&gt;COUNTA(K$13:K$1012),"",INDEX(K$13:K$1012,SMALL(IF(K$13:K$1012&lt;&gt;"",ROW(K$13:K$1012)-ROW(K$13)+1),ROWS(M$13:M861))))</f>
        <v>#NUM!</v>
      </c>
      <c r="O861" s="7">
        <f t="shared" si="41"/>
        <v>0</v>
      </c>
      <c r="P861" s="7">
        <f t="shared" si="42"/>
        <v>0</v>
      </c>
    </row>
    <row r="862" spans="1:16" x14ac:dyDescent="0.25">
      <c r="A862" s="9">
        <v>850</v>
      </c>
      <c r="B862" s="56" t="str">
        <f>IF(VLOOKUP(L862,'do 1000 ha'!$B$18:$I$1018,2,0)=0,"",VLOOKUP(L862,'do 1000 ha'!$B$18:$I$1018,2,0))</f>
        <v/>
      </c>
      <c r="C862" s="56" t="str">
        <f>IF(VLOOKUP(L862,'do 1000 ha'!$B$18:$I$1018,4,0)=0,"",VLOOKUP(L862,'do 1000 ha'!$B$18:$I$1018,4,0))</f>
        <v/>
      </c>
      <c r="D862" s="56" t="str">
        <f>IF(VLOOKUP(L862,'do 1000 ha'!$B$18:$I$1018,5,0)=0,"",VLOOKUP(L862,'do 1000 ha'!$B$18:$I$1018,5,0))</f>
        <v/>
      </c>
      <c r="E862" s="56" t="str">
        <f>IF(VLOOKUP(L862,'do 1000 ha'!$B$18:$I$1018,6,0)=0,"",VLOOKUP(L862,'do 1000 ha'!$B$18:$I$1018,6,0))</f>
        <v/>
      </c>
      <c r="F862" s="56" t="str">
        <f>IF(VLOOKUP(L862,'do 1000 ha'!$B$18:$I$1018,7,0)=0,"",VLOOKUP(L862,'do 1000 ha'!$B$18:$I$1018,7,0))</f>
        <v/>
      </c>
      <c r="G862" s="57" t="str">
        <f>IF(VLOOKUP(L862,'do 1000 ha'!$B$18:$I$1018,8,0)=0,"",VLOOKUP(L862,'do 1000 ha'!$B$18:$I$1018,8,0))</f>
        <v/>
      </c>
      <c r="H862" s="25"/>
      <c r="I862" s="53" t="str">
        <f>IF('do 1000 ha'!K868='do 1000 ha'!$AR$8,'do 1000 ha'!AF868,"")</f>
        <v/>
      </c>
      <c r="J862" s="7" t="str">
        <f t="shared" si="40"/>
        <v/>
      </c>
      <c r="K862" s="11" t="str">
        <f t="array" ref="K862">IF(OR(I862=$I$13:I861),"",I862)</f>
        <v/>
      </c>
      <c r="L862" s="7" t="str">
        <f t="array" ref="L862">IFERROR(INDEX(K$13:K$1012,SMALL(IF(K$13:K$1012&lt;&gt;"",ROW(K$13:K$1012)-ROW(K$13)+1),ROWS(K$13:$K862))),"")</f>
        <v/>
      </c>
      <c r="M862" s="47" t="e">
        <f t="array" ref="M862">IF(ROWS(M$13:M862)&gt;COUNTA(K$13:K$1012),"",INDEX(K$13:K$1012,SMALL(IF(K$13:K$1012&lt;&gt;"",ROW(K$13:K$1012)-ROW(K$13)+1),ROWS(M$13:M862))))</f>
        <v>#NUM!</v>
      </c>
      <c r="O862" s="7">
        <f t="shared" si="41"/>
        <v>0</v>
      </c>
      <c r="P862" s="7">
        <f t="shared" si="42"/>
        <v>0</v>
      </c>
    </row>
    <row r="863" spans="1:16" x14ac:dyDescent="0.25">
      <c r="A863" s="9">
        <v>851</v>
      </c>
      <c r="B863" s="56" t="str">
        <f>IF(VLOOKUP(L863,'do 1000 ha'!$B$18:$I$1018,2,0)=0,"",VLOOKUP(L863,'do 1000 ha'!$B$18:$I$1018,2,0))</f>
        <v/>
      </c>
      <c r="C863" s="56" t="str">
        <f>IF(VLOOKUP(L863,'do 1000 ha'!$B$18:$I$1018,4,0)=0,"",VLOOKUP(L863,'do 1000 ha'!$B$18:$I$1018,4,0))</f>
        <v/>
      </c>
      <c r="D863" s="56" t="str">
        <f>IF(VLOOKUP(L863,'do 1000 ha'!$B$18:$I$1018,5,0)=0,"",VLOOKUP(L863,'do 1000 ha'!$B$18:$I$1018,5,0))</f>
        <v/>
      </c>
      <c r="E863" s="56" t="str">
        <f>IF(VLOOKUP(L863,'do 1000 ha'!$B$18:$I$1018,6,0)=0,"",VLOOKUP(L863,'do 1000 ha'!$B$18:$I$1018,6,0))</f>
        <v/>
      </c>
      <c r="F863" s="56" t="str">
        <f>IF(VLOOKUP(L863,'do 1000 ha'!$B$18:$I$1018,7,0)=0,"",VLOOKUP(L863,'do 1000 ha'!$B$18:$I$1018,7,0))</f>
        <v/>
      </c>
      <c r="G863" s="57" t="str">
        <f>IF(VLOOKUP(L863,'do 1000 ha'!$B$18:$I$1018,8,0)=0,"",VLOOKUP(L863,'do 1000 ha'!$B$18:$I$1018,8,0))</f>
        <v/>
      </c>
      <c r="H863" s="25"/>
      <c r="I863" s="53" t="str">
        <f>IF('do 1000 ha'!K869='do 1000 ha'!$AR$8,'do 1000 ha'!AF869,"")</f>
        <v/>
      </c>
      <c r="J863" s="7" t="str">
        <f t="shared" si="40"/>
        <v/>
      </c>
      <c r="K863" s="11" t="str">
        <f t="array" ref="K863">IF(OR(I863=$I$13:I862),"",I863)</f>
        <v/>
      </c>
      <c r="L863" s="7" t="str">
        <f t="array" ref="L863">IFERROR(INDEX(K$13:K$1012,SMALL(IF(K$13:K$1012&lt;&gt;"",ROW(K$13:K$1012)-ROW(K$13)+1),ROWS(K$13:$K863))),"")</f>
        <v/>
      </c>
      <c r="M863" s="47" t="e">
        <f t="array" ref="M863">IF(ROWS(M$13:M863)&gt;COUNTA(K$13:K$1012),"",INDEX(K$13:K$1012,SMALL(IF(K$13:K$1012&lt;&gt;"",ROW(K$13:K$1012)-ROW(K$13)+1),ROWS(M$13:M863))))</f>
        <v>#NUM!</v>
      </c>
      <c r="O863" s="7">
        <f t="shared" si="41"/>
        <v>0</v>
      </c>
      <c r="P863" s="7">
        <f t="shared" si="42"/>
        <v>0</v>
      </c>
    </row>
    <row r="864" spans="1:16" x14ac:dyDescent="0.25">
      <c r="A864" s="9">
        <v>852</v>
      </c>
      <c r="B864" s="56" t="str">
        <f>IF(VLOOKUP(L864,'do 1000 ha'!$B$18:$I$1018,2,0)=0,"",VLOOKUP(L864,'do 1000 ha'!$B$18:$I$1018,2,0))</f>
        <v/>
      </c>
      <c r="C864" s="56" t="str">
        <f>IF(VLOOKUP(L864,'do 1000 ha'!$B$18:$I$1018,4,0)=0,"",VLOOKUP(L864,'do 1000 ha'!$B$18:$I$1018,4,0))</f>
        <v/>
      </c>
      <c r="D864" s="56" t="str">
        <f>IF(VLOOKUP(L864,'do 1000 ha'!$B$18:$I$1018,5,0)=0,"",VLOOKUP(L864,'do 1000 ha'!$B$18:$I$1018,5,0))</f>
        <v/>
      </c>
      <c r="E864" s="56" t="str">
        <f>IF(VLOOKUP(L864,'do 1000 ha'!$B$18:$I$1018,6,0)=0,"",VLOOKUP(L864,'do 1000 ha'!$B$18:$I$1018,6,0))</f>
        <v/>
      </c>
      <c r="F864" s="56" t="str">
        <f>IF(VLOOKUP(L864,'do 1000 ha'!$B$18:$I$1018,7,0)=0,"",VLOOKUP(L864,'do 1000 ha'!$B$18:$I$1018,7,0))</f>
        <v/>
      </c>
      <c r="G864" s="57" t="str">
        <f>IF(VLOOKUP(L864,'do 1000 ha'!$B$18:$I$1018,8,0)=0,"",VLOOKUP(L864,'do 1000 ha'!$B$18:$I$1018,8,0))</f>
        <v/>
      </c>
      <c r="H864" s="25"/>
      <c r="I864" s="53" t="str">
        <f>IF('do 1000 ha'!K870='do 1000 ha'!$AR$8,'do 1000 ha'!AF870,"")</f>
        <v/>
      </c>
      <c r="J864" s="7" t="str">
        <f t="shared" si="40"/>
        <v/>
      </c>
      <c r="K864" s="11" t="str">
        <f t="array" ref="K864">IF(OR(I864=$I$13:I863),"",I864)</f>
        <v/>
      </c>
      <c r="L864" s="7" t="str">
        <f t="array" ref="L864">IFERROR(INDEX(K$13:K$1012,SMALL(IF(K$13:K$1012&lt;&gt;"",ROW(K$13:K$1012)-ROW(K$13)+1),ROWS(K$13:$K864))),"")</f>
        <v/>
      </c>
      <c r="M864" s="47" t="e">
        <f t="array" ref="M864">IF(ROWS(M$13:M864)&gt;COUNTA(K$13:K$1012),"",INDEX(K$13:K$1012,SMALL(IF(K$13:K$1012&lt;&gt;"",ROW(K$13:K$1012)-ROW(K$13)+1),ROWS(M$13:M864))))</f>
        <v>#NUM!</v>
      </c>
      <c r="O864" s="7">
        <f t="shared" si="41"/>
        <v>0</v>
      </c>
      <c r="P864" s="7">
        <f t="shared" si="42"/>
        <v>0</v>
      </c>
    </row>
    <row r="865" spans="1:16" x14ac:dyDescent="0.25">
      <c r="A865" s="9">
        <v>853</v>
      </c>
      <c r="B865" s="56" t="str">
        <f>IF(VLOOKUP(L865,'do 1000 ha'!$B$18:$I$1018,2,0)=0,"",VLOOKUP(L865,'do 1000 ha'!$B$18:$I$1018,2,0))</f>
        <v/>
      </c>
      <c r="C865" s="56" t="str">
        <f>IF(VLOOKUP(L865,'do 1000 ha'!$B$18:$I$1018,4,0)=0,"",VLOOKUP(L865,'do 1000 ha'!$B$18:$I$1018,4,0))</f>
        <v/>
      </c>
      <c r="D865" s="56" t="str">
        <f>IF(VLOOKUP(L865,'do 1000 ha'!$B$18:$I$1018,5,0)=0,"",VLOOKUP(L865,'do 1000 ha'!$B$18:$I$1018,5,0))</f>
        <v/>
      </c>
      <c r="E865" s="56" t="str">
        <f>IF(VLOOKUP(L865,'do 1000 ha'!$B$18:$I$1018,6,0)=0,"",VLOOKUP(L865,'do 1000 ha'!$B$18:$I$1018,6,0))</f>
        <v/>
      </c>
      <c r="F865" s="56" t="str">
        <f>IF(VLOOKUP(L865,'do 1000 ha'!$B$18:$I$1018,7,0)=0,"",VLOOKUP(L865,'do 1000 ha'!$B$18:$I$1018,7,0))</f>
        <v/>
      </c>
      <c r="G865" s="57" t="str">
        <f>IF(VLOOKUP(L865,'do 1000 ha'!$B$18:$I$1018,8,0)=0,"",VLOOKUP(L865,'do 1000 ha'!$B$18:$I$1018,8,0))</f>
        <v/>
      </c>
      <c r="H865" s="25"/>
      <c r="I865" s="53" t="str">
        <f>IF('do 1000 ha'!K871='do 1000 ha'!$AR$8,'do 1000 ha'!AF871,"")</f>
        <v/>
      </c>
      <c r="J865" s="7" t="str">
        <f t="shared" si="40"/>
        <v/>
      </c>
      <c r="K865" s="11" t="str">
        <f t="array" ref="K865">IF(OR(I865=$I$13:I864),"",I865)</f>
        <v/>
      </c>
      <c r="L865" s="7" t="str">
        <f t="array" ref="L865">IFERROR(INDEX(K$13:K$1012,SMALL(IF(K$13:K$1012&lt;&gt;"",ROW(K$13:K$1012)-ROW(K$13)+1),ROWS(K$13:$K865))),"")</f>
        <v/>
      </c>
      <c r="M865" s="47" t="e">
        <f t="array" ref="M865">IF(ROWS(M$13:M865)&gt;COUNTA(K$13:K$1012),"",INDEX(K$13:K$1012,SMALL(IF(K$13:K$1012&lt;&gt;"",ROW(K$13:K$1012)-ROW(K$13)+1),ROWS(M$13:M865))))</f>
        <v>#NUM!</v>
      </c>
      <c r="O865" s="7">
        <f t="shared" si="41"/>
        <v>0</v>
      </c>
      <c r="P865" s="7">
        <f t="shared" si="42"/>
        <v>0</v>
      </c>
    </row>
    <row r="866" spans="1:16" x14ac:dyDescent="0.25">
      <c r="A866" s="9">
        <v>854</v>
      </c>
      <c r="B866" s="56" t="str">
        <f>IF(VLOOKUP(L866,'do 1000 ha'!$B$18:$I$1018,2,0)=0,"",VLOOKUP(L866,'do 1000 ha'!$B$18:$I$1018,2,0))</f>
        <v/>
      </c>
      <c r="C866" s="56" t="str">
        <f>IF(VLOOKUP(L866,'do 1000 ha'!$B$18:$I$1018,4,0)=0,"",VLOOKUP(L866,'do 1000 ha'!$B$18:$I$1018,4,0))</f>
        <v/>
      </c>
      <c r="D866" s="56" t="str">
        <f>IF(VLOOKUP(L866,'do 1000 ha'!$B$18:$I$1018,5,0)=0,"",VLOOKUP(L866,'do 1000 ha'!$B$18:$I$1018,5,0))</f>
        <v/>
      </c>
      <c r="E866" s="56" t="str">
        <f>IF(VLOOKUP(L866,'do 1000 ha'!$B$18:$I$1018,6,0)=0,"",VLOOKUP(L866,'do 1000 ha'!$B$18:$I$1018,6,0))</f>
        <v/>
      </c>
      <c r="F866" s="56" t="str">
        <f>IF(VLOOKUP(L866,'do 1000 ha'!$B$18:$I$1018,7,0)=0,"",VLOOKUP(L866,'do 1000 ha'!$B$18:$I$1018,7,0))</f>
        <v/>
      </c>
      <c r="G866" s="57" t="str">
        <f>IF(VLOOKUP(L866,'do 1000 ha'!$B$18:$I$1018,8,0)=0,"",VLOOKUP(L866,'do 1000 ha'!$B$18:$I$1018,8,0))</f>
        <v/>
      </c>
      <c r="H866" s="25"/>
      <c r="I866" s="53" t="str">
        <f>IF('do 1000 ha'!K872='do 1000 ha'!$AR$8,'do 1000 ha'!AF872,"")</f>
        <v/>
      </c>
      <c r="J866" s="7" t="str">
        <f t="shared" si="40"/>
        <v/>
      </c>
      <c r="K866" s="11" t="str">
        <f t="array" ref="K866">IF(OR(I866=$I$13:I865),"",I866)</f>
        <v/>
      </c>
      <c r="L866" s="7" t="str">
        <f t="array" ref="L866">IFERROR(INDEX(K$13:K$1012,SMALL(IF(K$13:K$1012&lt;&gt;"",ROW(K$13:K$1012)-ROW(K$13)+1),ROWS(K$13:$K866))),"")</f>
        <v/>
      </c>
      <c r="M866" s="47" t="e">
        <f t="array" ref="M866">IF(ROWS(M$13:M866)&gt;COUNTA(K$13:K$1012),"",INDEX(K$13:K$1012,SMALL(IF(K$13:K$1012&lt;&gt;"",ROW(K$13:K$1012)-ROW(K$13)+1),ROWS(M$13:M866))))</f>
        <v>#NUM!</v>
      </c>
      <c r="O866" s="7">
        <f t="shared" si="41"/>
        <v>0</v>
      </c>
      <c r="P866" s="7">
        <f t="shared" si="42"/>
        <v>0</v>
      </c>
    </row>
    <row r="867" spans="1:16" x14ac:dyDescent="0.25">
      <c r="A867" s="9">
        <v>855</v>
      </c>
      <c r="B867" s="56" t="str">
        <f>IF(VLOOKUP(L867,'do 1000 ha'!$B$18:$I$1018,2,0)=0,"",VLOOKUP(L867,'do 1000 ha'!$B$18:$I$1018,2,0))</f>
        <v/>
      </c>
      <c r="C867" s="56" t="str">
        <f>IF(VLOOKUP(L867,'do 1000 ha'!$B$18:$I$1018,4,0)=0,"",VLOOKUP(L867,'do 1000 ha'!$B$18:$I$1018,4,0))</f>
        <v/>
      </c>
      <c r="D867" s="56" t="str">
        <f>IF(VLOOKUP(L867,'do 1000 ha'!$B$18:$I$1018,5,0)=0,"",VLOOKUP(L867,'do 1000 ha'!$B$18:$I$1018,5,0))</f>
        <v/>
      </c>
      <c r="E867" s="56" t="str">
        <f>IF(VLOOKUP(L867,'do 1000 ha'!$B$18:$I$1018,6,0)=0,"",VLOOKUP(L867,'do 1000 ha'!$B$18:$I$1018,6,0))</f>
        <v/>
      </c>
      <c r="F867" s="56" t="str">
        <f>IF(VLOOKUP(L867,'do 1000 ha'!$B$18:$I$1018,7,0)=0,"",VLOOKUP(L867,'do 1000 ha'!$B$18:$I$1018,7,0))</f>
        <v/>
      </c>
      <c r="G867" s="57" t="str">
        <f>IF(VLOOKUP(L867,'do 1000 ha'!$B$18:$I$1018,8,0)=0,"",VLOOKUP(L867,'do 1000 ha'!$B$18:$I$1018,8,0))</f>
        <v/>
      </c>
      <c r="H867" s="25"/>
      <c r="I867" s="53" t="str">
        <f>IF('do 1000 ha'!K873='do 1000 ha'!$AR$8,'do 1000 ha'!AF873,"")</f>
        <v/>
      </c>
      <c r="J867" s="7" t="str">
        <f t="shared" si="40"/>
        <v/>
      </c>
      <c r="K867" s="11" t="str">
        <f t="array" ref="K867">IF(OR(I867=$I$13:I866),"",I867)</f>
        <v/>
      </c>
      <c r="L867" s="7" t="str">
        <f t="array" ref="L867">IFERROR(INDEX(K$13:K$1012,SMALL(IF(K$13:K$1012&lt;&gt;"",ROW(K$13:K$1012)-ROW(K$13)+1),ROWS(K$13:$K867))),"")</f>
        <v/>
      </c>
      <c r="M867" s="47" t="e">
        <f t="array" ref="M867">IF(ROWS(M$13:M867)&gt;COUNTA(K$13:K$1012),"",INDEX(K$13:K$1012,SMALL(IF(K$13:K$1012&lt;&gt;"",ROW(K$13:K$1012)-ROW(K$13)+1),ROWS(M$13:M867))))</f>
        <v>#NUM!</v>
      </c>
      <c r="O867" s="7">
        <f t="shared" si="41"/>
        <v>0</v>
      </c>
      <c r="P867" s="7">
        <f t="shared" si="42"/>
        <v>0</v>
      </c>
    </row>
    <row r="868" spans="1:16" x14ac:dyDescent="0.25">
      <c r="A868" s="9">
        <v>856</v>
      </c>
      <c r="B868" s="56" t="str">
        <f>IF(VLOOKUP(L868,'do 1000 ha'!$B$18:$I$1018,2,0)=0,"",VLOOKUP(L868,'do 1000 ha'!$B$18:$I$1018,2,0))</f>
        <v/>
      </c>
      <c r="C868" s="56" t="str">
        <f>IF(VLOOKUP(L868,'do 1000 ha'!$B$18:$I$1018,4,0)=0,"",VLOOKUP(L868,'do 1000 ha'!$B$18:$I$1018,4,0))</f>
        <v/>
      </c>
      <c r="D868" s="56" t="str">
        <f>IF(VLOOKUP(L868,'do 1000 ha'!$B$18:$I$1018,5,0)=0,"",VLOOKUP(L868,'do 1000 ha'!$B$18:$I$1018,5,0))</f>
        <v/>
      </c>
      <c r="E868" s="56" t="str">
        <f>IF(VLOOKUP(L868,'do 1000 ha'!$B$18:$I$1018,6,0)=0,"",VLOOKUP(L868,'do 1000 ha'!$B$18:$I$1018,6,0))</f>
        <v/>
      </c>
      <c r="F868" s="56" t="str">
        <f>IF(VLOOKUP(L868,'do 1000 ha'!$B$18:$I$1018,7,0)=0,"",VLOOKUP(L868,'do 1000 ha'!$B$18:$I$1018,7,0))</f>
        <v/>
      </c>
      <c r="G868" s="57" t="str">
        <f>IF(VLOOKUP(L868,'do 1000 ha'!$B$18:$I$1018,8,0)=0,"",VLOOKUP(L868,'do 1000 ha'!$B$18:$I$1018,8,0))</f>
        <v/>
      </c>
      <c r="H868" s="25"/>
      <c r="I868" s="53" t="str">
        <f>IF('do 1000 ha'!K874='do 1000 ha'!$AR$8,'do 1000 ha'!AF874,"")</f>
        <v/>
      </c>
      <c r="J868" s="7" t="str">
        <f t="shared" si="40"/>
        <v/>
      </c>
      <c r="K868" s="11" t="str">
        <f t="array" ref="K868">IF(OR(I868=$I$13:I867),"",I868)</f>
        <v/>
      </c>
      <c r="L868" s="7" t="str">
        <f t="array" ref="L868">IFERROR(INDEX(K$13:K$1012,SMALL(IF(K$13:K$1012&lt;&gt;"",ROW(K$13:K$1012)-ROW(K$13)+1),ROWS(K$13:$K868))),"")</f>
        <v/>
      </c>
      <c r="M868" s="47" t="e">
        <f t="array" ref="M868">IF(ROWS(M$13:M868)&gt;COUNTA(K$13:K$1012),"",INDEX(K$13:K$1012,SMALL(IF(K$13:K$1012&lt;&gt;"",ROW(K$13:K$1012)-ROW(K$13)+1),ROWS(M$13:M868))))</f>
        <v>#NUM!</v>
      </c>
      <c r="O868" s="7">
        <f t="shared" si="41"/>
        <v>0</v>
      </c>
      <c r="P868" s="7">
        <f t="shared" si="42"/>
        <v>0</v>
      </c>
    </row>
    <row r="869" spans="1:16" x14ac:dyDescent="0.25">
      <c r="A869" s="9">
        <v>857</v>
      </c>
      <c r="B869" s="56" t="str">
        <f>IF(VLOOKUP(L869,'do 1000 ha'!$B$18:$I$1018,2,0)=0,"",VLOOKUP(L869,'do 1000 ha'!$B$18:$I$1018,2,0))</f>
        <v/>
      </c>
      <c r="C869" s="56" t="str">
        <f>IF(VLOOKUP(L869,'do 1000 ha'!$B$18:$I$1018,4,0)=0,"",VLOOKUP(L869,'do 1000 ha'!$B$18:$I$1018,4,0))</f>
        <v/>
      </c>
      <c r="D869" s="56" t="str">
        <f>IF(VLOOKUP(L869,'do 1000 ha'!$B$18:$I$1018,5,0)=0,"",VLOOKUP(L869,'do 1000 ha'!$B$18:$I$1018,5,0))</f>
        <v/>
      </c>
      <c r="E869" s="56" t="str">
        <f>IF(VLOOKUP(L869,'do 1000 ha'!$B$18:$I$1018,6,0)=0,"",VLOOKUP(L869,'do 1000 ha'!$B$18:$I$1018,6,0))</f>
        <v/>
      </c>
      <c r="F869" s="56" t="str">
        <f>IF(VLOOKUP(L869,'do 1000 ha'!$B$18:$I$1018,7,0)=0,"",VLOOKUP(L869,'do 1000 ha'!$B$18:$I$1018,7,0))</f>
        <v/>
      </c>
      <c r="G869" s="57" t="str">
        <f>IF(VLOOKUP(L869,'do 1000 ha'!$B$18:$I$1018,8,0)=0,"",VLOOKUP(L869,'do 1000 ha'!$B$18:$I$1018,8,0))</f>
        <v/>
      </c>
      <c r="H869" s="25"/>
      <c r="I869" s="53" t="str">
        <f>IF('do 1000 ha'!K875='do 1000 ha'!$AR$8,'do 1000 ha'!AF875,"")</f>
        <v/>
      </c>
      <c r="J869" s="7" t="str">
        <f t="shared" si="40"/>
        <v/>
      </c>
      <c r="K869" s="11" t="str">
        <f t="array" ref="K869">IF(OR(I869=$I$13:I868),"",I869)</f>
        <v/>
      </c>
      <c r="L869" s="7" t="str">
        <f t="array" ref="L869">IFERROR(INDEX(K$13:K$1012,SMALL(IF(K$13:K$1012&lt;&gt;"",ROW(K$13:K$1012)-ROW(K$13)+1),ROWS(K$13:$K869))),"")</f>
        <v/>
      </c>
      <c r="M869" s="47" t="e">
        <f t="array" ref="M869">IF(ROWS(M$13:M869)&gt;COUNTA(K$13:K$1012),"",INDEX(K$13:K$1012,SMALL(IF(K$13:K$1012&lt;&gt;"",ROW(K$13:K$1012)-ROW(K$13)+1),ROWS(M$13:M869))))</f>
        <v>#NUM!</v>
      </c>
      <c r="O869" s="7">
        <f t="shared" si="41"/>
        <v>0</v>
      </c>
      <c r="P869" s="7">
        <f t="shared" si="42"/>
        <v>0</v>
      </c>
    </row>
    <row r="870" spans="1:16" x14ac:dyDescent="0.25">
      <c r="A870" s="9">
        <v>858</v>
      </c>
      <c r="B870" s="56" t="str">
        <f>IF(VLOOKUP(L870,'do 1000 ha'!$B$18:$I$1018,2,0)=0,"",VLOOKUP(L870,'do 1000 ha'!$B$18:$I$1018,2,0))</f>
        <v/>
      </c>
      <c r="C870" s="56" t="str">
        <f>IF(VLOOKUP(L870,'do 1000 ha'!$B$18:$I$1018,4,0)=0,"",VLOOKUP(L870,'do 1000 ha'!$B$18:$I$1018,4,0))</f>
        <v/>
      </c>
      <c r="D870" s="56" t="str">
        <f>IF(VLOOKUP(L870,'do 1000 ha'!$B$18:$I$1018,5,0)=0,"",VLOOKUP(L870,'do 1000 ha'!$B$18:$I$1018,5,0))</f>
        <v/>
      </c>
      <c r="E870" s="56" t="str">
        <f>IF(VLOOKUP(L870,'do 1000 ha'!$B$18:$I$1018,6,0)=0,"",VLOOKUP(L870,'do 1000 ha'!$B$18:$I$1018,6,0))</f>
        <v/>
      </c>
      <c r="F870" s="56" t="str">
        <f>IF(VLOOKUP(L870,'do 1000 ha'!$B$18:$I$1018,7,0)=0,"",VLOOKUP(L870,'do 1000 ha'!$B$18:$I$1018,7,0))</f>
        <v/>
      </c>
      <c r="G870" s="57" t="str">
        <f>IF(VLOOKUP(L870,'do 1000 ha'!$B$18:$I$1018,8,0)=0,"",VLOOKUP(L870,'do 1000 ha'!$B$18:$I$1018,8,0))</f>
        <v/>
      </c>
      <c r="H870" s="25"/>
      <c r="I870" s="53" t="str">
        <f>IF('do 1000 ha'!K876='do 1000 ha'!$AR$8,'do 1000 ha'!AF876,"")</f>
        <v/>
      </c>
      <c r="J870" s="7" t="str">
        <f t="shared" si="40"/>
        <v/>
      </c>
      <c r="K870" s="11" t="str">
        <f t="array" ref="K870">IF(OR(I870=$I$13:I869),"",I870)</f>
        <v/>
      </c>
      <c r="L870" s="7" t="str">
        <f t="array" ref="L870">IFERROR(INDEX(K$13:K$1012,SMALL(IF(K$13:K$1012&lt;&gt;"",ROW(K$13:K$1012)-ROW(K$13)+1),ROWS(K$13:$K870))),"")</f>
        <v/>
      </c>
      <c r="M870" s="47" t="e">
        <f t="array" ref="M870">IF(ROWS(M$13:M870)&gt;COUNTA(K$13:K$1012),"",INDEX(K$13:K$1012,SMALL(IF(K$13:K$1012&lt;&gt;"",ROW(K$13:K$1012)-ROW(K$13)+1),ROWS(M$13:M870))))</f>
        <v>#NUM!</v>
      </c>
      <c r="O870" s="7">
        <f t="shared" si="41"/>
        <v>0</v>
      </c>
      <c r="P870" s="7">
        <f t="shared" si="42"/>
        <v>0</v>
      </c>
    </row>
    <row r="871" spans="1:16" x14ac:dyDescent="0.25">
      <c r="A871" s="9">
        <v>859</v>
      </c>
      <c r="B871" s="56" t="str">
        <f>IF(VLOOKUP(L871,'do 1000 ha'!$B$18:$I$1018,2,0)=0,"",VLOOKUP(L871,'do 1000 ha'!$B$18:$I$1018,2,0))</f>
        <v/>
      </c>
      <c r="C871" s="56" t="str">
        <f>IF(VLOOKUP(L871,'do 1000 ha'!$B$18:$I$1018,4,0)=0,"",VLOOKUP(L871,'do 1000 ha'!$B$18:$I$1018,4,0))</f>
        <v/>
      </c>
      <c r="D871" s="56" t="str">
        <f>IF(VLOOKUP(L871,'do 1000 ha'!$B$18:$I$1018,5,0)=0,"",VLOOKUP(L871,'do 1000 ha'!$B$18:$I$1018,5,0))</f>
        <v/>
      </c>
      <c r="E871" s="56" t="str">
        <f>IF(VLOOKUP(L871,'do 1000 ha'!$B$18:$I$1018,6,0)=0,"",VLOOKUP(L871,'do 1000 ha'!$B$18:$I$1018,6,0))</f>
        <v/>
      </c>
      <c r="F871" s="56" t="str">
        <f>IF(VLOOKUP(L871,'do 1000 ha'!$B$18:$I$1018,7,0)=0,"",VLOOKUP(L871,'do 1000 ha'!$B$18:$I$1018,7,0))</f>
        <v/>
      </c>
      <c r="G871" s="57" t="str">
        <f>IF(VLOOKUP(L871,'do 1000 ha'!$B$18:$I$1018,8,0)=0,"",VLOOKUP(L871,'do 1000 ha'!$B$18:$I$1018,8,0))</f>
        <v/>
      </c>
      <c r="H871" s="25"/>
      <c r="I871" s="53" t="str">
        <f>IF('do 1000 ha'!K877='do 1000 ha'!$AR$8,'do 1000 ha'!AF877,"")</f>
        <v/>
      </c>
      <c r="J871" s="7" t="str">
        <f t="shared" si="40"/>
        <v/>
      </c>
      <c r="K871" s="11" t="str">
        <f t="array" ref="K871">IF(OR(I871=$I$13:I870),"",I871)</f>
        <v/>
      </c>
      <c r="L871" s="7" t="str">
        <f t="array" ref="L871">IFERROR(INDEX(K$13:K$1012,SMALL(IF(K$13:K$1012&lt;&gt;"",ROW(K$13:K$1012)-ROW(K$13)+1),ROWS(K$13:$K871))),"")</f>
        <v/>
      </c>
      <c r="M871" s="47" t="e">
        <f t="array" ref="M871">IF(ROWS(M$13:M871)&gt;COUNTA(K$13:K$1012),"",INDEX(K$13:K$1012,SMALL(IF(K$13:K$1012&lt;&gt;"",ROW(K$13:K$1012)-ROW(K$13)+1),ROWS(M$13:M871))))</f>
        <v>#NUM!</v>
      </c>
      <c r="O871" s="7">
        <f t="shared" si="41"/>
        <v>0</v>
      </c>
      <c r="P871" s="7">
        <f t="shared" si="42"/>
        <v>0</v>
      </c>
    </row>
    <row r="872" spans="1:16" x14ac:dyDescent="0.25">
      <c r="A872" s="9">
        <v>860</v>
      </c>
      <c r="B872" s="56" t="str">
        <f>IF(VLOOKUP(L872,'do 1000 ha'!$B$18:$I$1018,2,0)=0,"",VLOOKUP(L872,'do 1000 ha'!$B$18:$I$1018,2,0))</f>
        <v/>
      </c>
      <c r="C872" s="56" t="str">
        <f>IF(VLOOKUP(L872,'do 1000 ha'!$B$18:$I$1018,4,0)=0,"",VLOOKUP(L872,'do 1000 ha'!$B$18:$I$1018,4,0))</f>
        <v/>
      </c>
      <c r="D872" s="56" t="str">
        <f>IF(VLOOKUP(L872,'do 1000 ha'!$B$18:$I$1018,5,0)=0,"",VLOOKUP(L872,'do 1000 ha'!$B$18:$I$1018,5,0))</f>
        <v/>
      </c>
      <c r="E872" s="56" t="str">
        <f>IF(VLOOKUP(L872,'do 1000 ha'!$B$18:$I$1018,6,0)=0,"",VLOOKUP(L872,'do 1000 ha'!$B$18:$I$1018,6,0))</f>
        <v/>
      </c>
      <c r="F872" s="56" t="str">
        <f>IF(VLOOKUP(L872,'do 1000 ha'!$B$18:$I$1018,7,0)=0,"",VLOOKUP(L872,'do 1000 ha'!$B$18:$I$1018,7,0))</f>
        <v/>
      </c>
      <c r="G872" s="57" t="str">
        <f>IF(VLOOKUP(L872,'do 1000 ha'!$B$18:$I$1018,8,0)=0,"",VLOOKUP(L872,'do 1000 ha'!$B$18:$I$1018,8,0))</f>
        <v/>
      </c>
      <c r="H872" s="25"/>
      <c r="I872" s="53" t="str">
        <f>IF('do 1000 ha'!K878='do 1000 ha'!$AR$8,'do 1000 ha'!AF878,"")</f>
        <v/>
      </c>
      <c r="J872" s="7" t="str">
        <f t="shared" si="40"/>
        <v/>
      </c>
      <c r="K872" s="11" t="str">
        <f t="array" ref="K872">IF(OR(I872=$I$13:I871),"",I872)</f>
        <v/>
      </c>
      <c r="L872" s="7" t="str">
        <f t="array" ref="L872">IFERROR(INDEX(K$13:K$1012,SMALL(IF(K$13:K$1012&lt;&gt;"",ROW(K$13:K$1012)-ROW(K$13)+1),ROWS(K$13:$K872))),"")</f>
        <v/>
      </c>
      <c r="M872" s="47" t="e">
        <f t="array" ref="M872">IF(ROWS(M$13:M872)&gt;COUNTA(K$13:K$1012),"",INDEX(K$13:K$1012,SMALL(IF(K$13:K$1012&lt;&gt;"",ROW(K$13:K$1012)-ROW(K$13)+1),ROWS(M$13:M872))))</f>
        <v>#NUM!</v>
      </c>
      <c r="O872" s="7">
        <f t="shared" si="41"/>
        <v>0</v>
      </c>
      <c r="P872" s="7">
        <f t="shared" si="42"/>
        <v>0</v>
      </c>
    </row>
    <row r="873" spans="1:16" x14ac:dyDescent="0.25">
      <c r="A873" s="9">
        <v>861</v>
      </c>
      <c r="B873" s="56" t="str">
        <f>IF(VLOOKUP(L873,'do 1000 ha'!$B$18:$I$1018,2,0)=0,"",VLOOKUP(L873,'do 1000 ha'!$B$18:$I$1018,2,0))</f>
        <v/>
      </c>
      <c r="C873" s="56" t="str">
        <f>IF(VLOOKUP(L873,'do 1000 ha'!$B$18:$I$1018,4,0)=0,"",VLOOKUP(L873,'do 1000 ha'!$B$18:$I$1018,4,0))</f>
        <v/>
      </c>
      <c r="D873" s="56" t="str">
        <f>IF(VLOOKUP(L873,'do 1000 ha'!$B$18:$I$1018,5,0)=0,"",VLOOKUP(L873,'do 1000 ha'!$B$18:$I$1018,5,0))</f>
        <v/>
      </c>
      <c r="E873" s="56" t="str">
        <f>IF(VLOOKUP(L873,'do 1000 ha'!$B$18:$I$1018,6,0)=0,"",VLOOKUP(L873,'do 1000 ha'!$B$18:$I$1018,6,0))</f>
        <v/>
      </c>
      <c r="F873" s="56" t="str">
        <f>IF(VLOOKUP(L873,'do 1000 ha'!$B$18:$I$1018,7,0)=0,"",VLOOKUP(L873,'do 1000 ha'!$B$18:$I$1018,7,0))</f>
        <v/>
      </c>
      <c r="G873" s="57" t="str">
        <f>IF(VLOOKUP(L873,'do 1000 ha'!$B$18:$I$1018,8,0)=0,"",VLOOKUP(L873,'do 1000 ha'!$B$18:$I$1018,8,0))</f>
        <v/>
      </c>
      <c r="H873" s="25"/>
      <c r="I873" s="53" t="str">
        <f>IF('do 1000 ha'!K879='do 1000 ha'!$AR$8,'do 1000 ha'!AF879,"")</f>
        <v/>
      </c>
      <c r="J873" s="7" t="str">
        <f t="shared" si="40"/>
        <v/>
      </c>
      <c r="K873" s="11" t="str">
        <f t="array" ref="K873">IF(OR(I873=$I$13:I872),"",I873)</f>
        <v/>
      </c>
      <c r="L873" s="7" t="str">
        <f t="array" ref="L873">IFERROR(INDEX(K$13:K$1012,SMALL(IF(K$13:K$1012&lt;&gt;"",ROW(K$13:K$1012)-ROW(K$13)+1),ROWS(K$13:$K873))),"")</f>
        <v/>
      </c>
      <c r="M873" s="47" t="e">
        <f t="array" ref="M873">IF(ROWS(M$13:M873)&gt;COUNTA(K$13:K$1012),"",INDEX(K$13:K$1012,SMALL(IF(K$13:K$1012&lt;&gt;"",ROW(K$13:K$1012)-ROW(K$13)+1),ROWS(M$13:M873))))</f>
        <v>#NUM!</v>
      </c>
      <c r="O873" s="7">
        <f t="shared" si="41"/>
        <v>0</v>
      </c>
      <c r="P873" s="7">
        <f t="shared" si="42"/>
        <v>0</v>
      </c>
    </row>
    <row r="874" spans="1:16" x14ac:dyDescent="0.25">
      <c r="A874" s="9">
        <v>862</v>
      </c>
      <c r="B874" s="56" t="str">
        <f>IF(VLOOKUP(L874,'do 1000 ha'!$B$18:$I$1018,2,0)=0,"",VLOOKUP(L874,'do 1000 ha'!$B$18:$I$1018,2,0))</f>
        <v/>
      </c>
      <c r="C874" s="56" t="str">
        <f>IF(VLOOKUP(L874,'do 1000 ha'!$B$18:$I$1018,4,0)=0,"",VLOOKUP(L874,'do 1000 ha'!$B$18:$I$1018,4,0))</f>
        <v/>
      </c>
      <c r="D874" s="56" t="str">
        <f>IF(VLOOKUP(L874,'do 1000 ha'!$B$18:$I$1018,5,0)=0,"",VLOOKUP(L874,'do 1000 ha'!$B$18:$I$1018,5,0))</f>
        <v/>
      </c>
      <c r="E874" s="56" t="str">
        <f>IF(VLOOKUP(L874,'do 1000 ha'!$B$18:$I$1018,6,0)=0,"",VLOOKUP(L874,'do 1000 ha'!$B$18:$I$1018,6,0))</f>
        <v/>
      </c>
      <c r="F874" s="56" t="str">
        <f>IF(VLOOKUP(L874,'do 1000 ha'!$B$18:$I$1018,7,0)=0,"",VLOOKUP(L874,'do 1000 ha'!$B$18:$I$1018,7,0))</f>
        <v/>
      </c>
      <c r="G874" s="57" t="str">
        <f>IF(VLOOKUP(L874,'do 1000 ha'!$B$18:$I$1018,8,0)=0,"",VLOOKUP(L874,'do 1000 ha'!$B$18:$I$1018,8,0))</f>
        <v/>
      </c>
      <c r="H874" s="25"/>
      <c r="I874" s="53" t="str">
        <f>IF('do 1000 ha'!K880='do 1000 ha'!$AR$8,'do 1000 ha'!AF880,"")</f>
        <v/>
      </c>
      <c r="J874" s="7" t="str">
        <f t="shared" si="40"/>
        <v/>
      </c>
      <c r="K874" s="11" t="str">
        <f t="array" ref="K874">IF(OR(I874=$I$13:I873),"",I874)</f>
        <v/>
      </c>
      <c r="L874" s="7" t="str">
        <f t="array" ref="L874">IFERROR(INDEX(K$13:K$1012,SMALL(IF(K$13:K$1012&lt;&gt;"",ROW(K$13:K$1012)-ROW(K$13)+1),ROWS(K$13:$K874))),"")</f>
        <v/>
      </c>
      <c r="M874" s="47" t="e">
        <f t="array" ref="M874">IF(ROWS(M$13:M874)&gt;COUNTA(K$13:K$1012),"",INDEX(K$13:K$1012,SMALL(IF(K$13:K$1012&lt;&gt;"",ROW(K$13:K$1012)-ROW(K$13)+1),ROWS(M$13:M874))))</f>
        <v>#NUM!</v>
      </c>
      <c r="O874" s="7">
        <f t="shared" si="41"/>
        <v>0</v>
      </c>
      <c r="P874" s="7">
        <f t="shared" si="42"/>
        <v>0</v>
      </c>
    </row>
    <row r="875" spans="1:16" x14ac:dyDescent="0.25">
      <c r="A875" s="9">
        <v>863</v>
      </c>
      <c r="B875" s="56" t="str">
        <f>IF(VLOOKUP(L875,'do 1000 ha'!$B$18:$I$1018,2,0)=0,"",VLOOKUP(L875,'do 1000 ha'!$B$18:$I$1018,2,0))</f>
        <v/>
      </c>
      <c r="C875" s="56" t="str">
        <f>IF(VLOOKUP(L875,'do 1000 ha'!$B$18:$I$1018,4,0)=0,"",VLOOKUP(L875,'do 1000 ha'!$B$18:$I$1018,4,0))</f>
        <v/>
      </c>
      <c r="D875" s="56" t="str">
        <f>IF(VLOOKUP(L875,'do 1000 ha'!$B$18:$I$1018,5,0)=0,"",VLOOKUP(L875,'do 1000 ha'!$B$18:$I$1018,5,0))</f>
        <v/>
      </c>
      <c r="E875" s="56" t="str">
        <f>IF(VLOOKUP(L875,'do 1000 ha'!$B$18:$I$1018,6,0)=0,"",VLOOKUP(L875,'do 1000 ha'!$B$18:$I$1018,6,0))</f>
        <v/>
      </c>
      <c r="F875" s="56" t="str">
        <f>IF(VLOOKUP(L875,'do 1000 ha'!$B$18:$I$1018,7,0)=0,"",VLOOKUP(L875,'do 1000 ha'!$B$18:$I$1018,7,0))</f>
        <v/>
      </c>
      <c r="G875" s="57" t="str">
        <f>IF(VLOOKUP(L875,'do 1000 ha'!$B$18:$I$1018,8,0)=0,"",VLOOKUP(L875,'do 1000 ha'!$B$18:$I$1018,8,0))</f>
        <v/>
      </c>
      <c r="H875" s="25"/>
      <c r="I875" s="53" t="str">
        <f>IF('do 1000 ha'!K881='do 1000 ha'!$AR$8,'do 1000 ha'!AF881,"")</f>
        <v/>
      </c>
      <c r="J875" s="7" t="str">
        <f t="shared" si="40"/>
        <v/>
      </c>
      <c r="K875" s="11" t="str">
        <f t="array" ref="K875">IF(OR(I875=$I$13:I874),"",I875)</f>
        <v/>
      </c>
      <c r="L875" s="7" t="str">
        <f t="array" ref="L875">IFERROR(INDEX(K$13:K$1012,SMALL(IF(K$13:K$1012&lt;&gt;"",ROW(K$13:K$1012)-ROW(K$13)+1),ROWS(K$13:$K875))),"")</f>
        <v/>
      </c>
      <c r="M875" s="47" t="e">
        <f t="array" ref="M875">IF(ROWS(M$13:M875)&gt;COUNTA(K$13:K$1012),"",INDEX(K$13:K$1012,SMALL(IF(K$13:K$1012&lt;&gt;"",ROW(K$13:K$1012)-ROW(K$13)+1),ROWS(M$13:M875))))</f>
        <v>#NUM!</v>
      </c>
      <c r="O875" s="7">
        <f t="shared" si="41"/>
        <v>0</v>
      </c>
      <c r="P875" s="7">
        <f t="shared" si="42"/>
        <v>0</v>
      </c>
    </row>
    <row r="876" spans="1:16" x14ac:dyDescent="0.25">
      <c r="A876" s="9">
        <v>864</v>
      </c>
      <c r="B876" s="56" t="str">
        <f>IF(VLOOKUP(L876,'do 1000 ha'!$B$18:$I$1018,2,0)=0,"",VLOOKUP(L876,'do 1000 ha'!$B$18:$I$1018,2,0))</f>
        <v/>
      </c>
      <c r="C876" s="56" t="str">
        <f>IF(VLOOKUP(L876,'do 1000 ha'!$B$18:$I$1018,4,0)=0,"",VLOOKUP(L876,'do 1000 ha'!$B$18:$I$1018,4,0))</f>
        <v/>
      </c>
      <c r="D876" s="56" t="str">
        <f>IF(VLOOKUP(L876,'do 1000 ha'!$B$18:$I$1018,5,0)=0,"",VLOOKUP(L876,'do 1000 ha'!$B$18:$I$1018,5,0))</f>
        <v/>
      </c>
      <c r="E876" s="56" t="str">
        <f>IF(VLOOKUP(L876,'do 1000 ha'!$B$18:$I$1018,6,0)=0,"",VLOOKUP(L876,'do 1000 ha'!$B$18:$I$1018,6,0))</f>
        <v/>
      </c>
      <c r="F876" s="56" t="str">
        <f>IF(VLOOKUP(L876,'do 1000 ha'!$B$18:$I$1018,7,0)=0,"",VLOOKUP(L876,'do 1000 ha'!$B$18:$I$1018,7,0))</f>
        <v/>
      </c>
      <c r="G876" s="57" t="str">
        <f>IF(VLOOKUP(L876,'do 1000 ha'!$B$18:$I$1018,8,0)=0,"",VLOOKUP(L876,'do 1000 ha'!$B$18:$I$1018,8,0))</f>
        <v/>
      </c>
      <c r="H876" s="25"/>
      <c r="I876" s="53" t="str">
        <f>IF('do 1000 ha'!K882='do 1000 ha'!$AR$8,'do 1000 ha'!AF882,"")</f>
        <v/>
      </c>
      <c r="J876" s="7" t="str">
        <f t="shared" si="40"/>
        <v/>
      </c>
      <c r="K876" s="11" t="str">
        <f t="array" ref="K876">IF(OR(I876=$I$13:I875),"",I876)</f>
        <v/>
      </c>
      <c r="L876" s="7" t="str">
        <f t="array" ref="L876">IFERROR(INDEX(K$13:K$1012,SMALL(IF(K$13:K$1012&lt;&gt;"",ROW(K$13:K$1012)-ROW(K$13)+1),ROWS(K$13:$K876))),"")</f>
        <v/>
      </c>
      <c r="M876" s="47" t="e">
        <f t="array" ref="M876">IF(ROWS(M$13:M876)&gt;COUNTA(K$13:K$1012),"",INDEX(K$13:K$1012,SMALL(IF(K$13:K$1012&lt;&gt;"",ROW(K$13:K$1012)-ROW(K$13)+1),ROWS(M$13:M876))))</f>
        <v>#NUM!</v>
      </c>
      <c r="O876" s="7">
        <f t="shared" si="41"/>
        <v>0</v>
      </c>
      <c r="P876" s="7">
        <f t="shared" si="42"/>
        <v>0</v>
      </c>
    </row>
    <row r="877" spans="1:16" x14ac:dyDescent="0.25">
      <c r="A877" s="9">
        <v>865</v>
      </c>
      <c r="B877" s="56" t="str">
        <f>IF(VLOOKUP(L877,'do 1000 ha'!$B$18:$I$1018,2,0)=0,"",VLOOKUP(L877,'do 1000 ha'!$B$18:$I$1018,2,0))</f>
        <v/>
      </c>
      <c r="C877" s="56" t="str">
        <f>IF(VLOOKUP(L877,'do 1000 ha'!$B$18:$I$1018,4,0)=0,"",VLOOKUP(L877,'do 1000 ha'!$B$18:$I$1018,4,0))</f>
        <v/>
      </c>
      <c r="D877" s="56" t="str">
        <f>IF(VLOOKUP(L877,'do 1000 ha'!$B$18:$I$1018,5,0)=0,"",VLOOKUP(L877,'do 1000 ha'!$B$18:$I$1018,5,0))</f>
        <v/>
      </c>
      <c r="E877" s="56" t="str">
        <f>IF(VLOOKUP(L877,'do 1000 ha'!$B$18:$I$1018,6,0)=0,"",VLOOKUP(L877,'do 1000 ha'!$B$18:$I$1018,6,0))</f>
        <v/>
      </c>
      <c r="F877" s="56" t="str">
        <f>IF(VLOOKUP(L877,'do 1000 ha'!$B$18:$I$1018,7,0)=0,"",VLOOKUP(L877,'do 1000 ha'!$B$18:$I$1018,7,0))</f>
        <v/>
      </c>
      <c r="G877" s="57" t="str">
        <f>IF(VLOOKUP(L877,'do 1000 ha'!$B$18:$I$1018,8,0)=0,"",VLOOKUP(L877,'do 1000 ha'!$B$18:$I$1018,8,0))</f>
        <v/>
      </c>
      <c r="H877" s="25"/>
      <c r="I877" s="53" t="str">
        <f>IF('do 1000 ha'!K883='do 1000 ha'!$AR$8,'do 1000 ha'!AF883,"")</f>
        <v/>
      </c>
      <c r="J877" s="7" t="str">
        <f t="shared" si="40"/>
        <v/>
      </c>
      <c r="K877" s="11" t="str">
        <f t="array" ref="K877">IF(OR(I877=$I$13:I876),"",I877)</f>
        <v/>
      </c>
      <c r="L877" s="7" t="str">
        <f t="array" ref="L877">IFERROR(INDEX(K$13:K$1012,SMALL(IF(K$13:K$1012&lt;&gt;"",ROW(K$13:K$1012)-ROW(K$13)+1),ROWS(K$13:$K877))),"")</f>
        <v/>
      </c>
      <c r="M877" s="47" t="e">
        <f t="array" ref="M877">IF(ROWS(M$13:M877)&gt;COUNTA(K$13:K$1012),"",INDEX(K$13:K$1012,SMALL(IF(K$13:K$1012&lt;&gt;"",ROW(K$13:K$1012)-ROW(K$13)+1),ROWS(M$13:M877))))</f>
        <v>#NUM!</v>
      </c>
      <c r="O877" s="7">
        <f t="shared" si="41"/>
        <v>0</v>
      </c>
      <c r="P877" s="7">
        <f t="shared" si="42"/>
        <v>0</v>
      </c>
    </row>
    <row r="878" spans="1:16" x14ac:dyDescent="0.25">
      <c r="A878" s="9">
        <v>866</v>
      </c>
      <c r="B878" s="56" t="str">
        <f>IF(VLOOKUP(L878,'do 1000 ha'!$B$18:$I$1018,2,0)=0,"",VLOOKUP(L878,'do 1000 ha'!$B$18:$I$1018,2,0))</f>
        <v/>
      </c>
      <c r="C878" s="56" t="str">
        <f>IF(VLOOKUP(L878,'do 1000 ha'!$B$18:$I$1018,4,0)=0,"",VLOOKUP(L878,'do 1000 ha'!$B$18:$I$1018,4,0))</f>
        <v/>
      </c>
      <c r="D878" s="56" t="str">
        <f>IF(VLOOKUP(L878,'do 1000 ha'!$B$18:$I$1018,5,0)=0,"",VLOOKUP(L878,'do 1000 ha'!$B$18:$I$1018,5,0))</f>
        <v/>
      </c>
      <c r="E878" s="56" t="str">
        <f>IF(VLOOKUP(L878,'do 1000 ha'!$B$18:$I$1018,6,0)=0,"",VLOOKUP(L878,'do 1000 ha'!$B$18:$I$1018,6,0))</f>
        <v/>
      </c>
      <c r="F878" s="56" t="str">
        <f>IF(VLOOKUP(L878,'do 1000 ha'!$B$18:$I$1018,7,0)=0,"",VLOOKUP(L878,'do 1000 ha'!$B$18:$I$1018,7,0))</f>
        <v/>
      </c>
      <c r="G878" s="57" t="str">
        <f>IF(VLOOKUP(L878,'do 1000 ha'!$B$18:$I$1018,8,0)=0,"",VLOOKUP(L878,'do 1000 ha'!$B$18:$I$1018,8,0))</f>
        <v/>
      </c>
      <c r="H878" s="25"/>
      <c r="I878" s="53" t="str">
        <f>IF('do 1000 ha'!K884='do 1000 ha'!$AR$8,'do 1000 ha'!AF884,"")</f>
        <v/>
      </c>
      <c r="J878" s="7" t="str">
        <f t="shared" si="40"/>
        <v/>
      </c>
      <c r="K878" s="11" t="str">
        <f t="array" ref="K878">IF(OR(I878=$I$13:I877),"",I878)</f>
        <v/>
      </c>
      <c r="L878" s="7" t="str">
        <f t="array" ref="L878">IFERROR(INDEX(K$13:K$1012,SMALL(IF(K$13:K$1012&lt;&gt;"",ROW(K$13:K$1012)-ROW(K$13)+1),ROWS(K$13:$K878))),"")</f>
        <v/>
      </c>
      <c r="M878" s="47" t="e">
        <f t="array" ref="M878">IF(ROWS(M$13:M878)&gt;COUNTA(K$13:K$1012),"",INDEX(K$13:K$1012,SMALL(IF(K$13:K$1012&lt;&gt;"",ROW(K$13:K$1012)-ROW(K$13)+1),ROWS(M$13:M878))))</f>
        <v>#NUM!</v>
      </c>
      <c r="O878" s="7">
        <f t="shared" si="41"/>
        <v>0</v>
      </c>
      <c r="P878" s="7">
        <f t="shared" si="42"/>
        <v>0</v>
      </c>
    </row>
    <row r="879" spans="1:16" x14ac:dyDescent="0.25">
      <c r="A879" s="9">
        <v>867</v>
      </c>
      <c r="B879" s="56" t="str">
        <f>IF(VLOOKUP(L879,'do 1000 ha'!$B$18:$I$1018,2,0)=0,"",VLOOKUP(L879,'do 1000 ha'!$B$18:$I$1018,2,0))</f>
        <v/>
      </c>
      <c r="C879" s="56" t="str">
        <f>IF(VLOOKUP(L879,'do 1000 ha'!$B$18:$I$1018,4,0)=0,"",VLOOKUP(L879,'do 1000 ha'!$B$18:$I$1018,4,0))</f>
        <v/>
      </c>
      <c r="D879" s="56" t="str">
        <f>IF(VLOOKUP(L879,'do 1000 ha'!$B$18:$I$1018,5,0)=0,"",VLOOKUP(L879,'do 1000 ha'!$B$18:$I$1018,5,0))</f>
        <v/>
      </c>
      <c r="E879" s="56" t="str">
        <f>IF(VLOOKUP(L879,'do 1000 ha'!$B$18:$I$1018,6,0)=0,"",VLOOKUP(L879,'do 1000 ha'!$B$18:$I$1018,6,0))</f>
        <v/>
      </c>
      <c r="F879" s="56" t="str">
        <f>IF(VLOOKUP(L879,'do 1000 ha'!$B$18:$I$1018,7,0)=0,"",VLOOKUP(L879,'do 1000 ha'!$B$18:$I$1018,7,0))</f>
        <v/>
      </c>
      <c r="G879" s="57" t="str">
        <f>IF(VLOOKUP(L879,'do 1000 ha'!$B$18:$I$1018,8,0)=0,"",VLOOKUP(L879,'do 1000 ha'!$B$18:$I$1018,8,0))</f>
        <v/>
      </c>
      <c r="H879" s="25"/>
      <c r="I879" s="53" t="str">
        <f>IF('do 1000 ha'!K885='do 1000 ha'!$AR$8,'do 1000 ha'!AF885,"")</f>
        <v/>
      </c>
      <c r="J879" s="7" t="str">
        <f t="shared" si="40"/>
        <v/>
      </c>
      <c r="K879" s="11" t="str">
        <f t="array" ref="K879">IF(OR(I879=$I$13:I878),"",I879)</f>
        <v/>
      </c>
      <c r="L879" s="7" t="str">
        <f t="array" ref="L879">IFERROR(INDEX(K$13:K$1012,SMALL(IF(K$13:K$1012&lt;&gt;"",ROW(K$13:K$1012)-ROW(K$13)+1),ROWS(K$13:$K879))),"")</f>
        <v/>
      </c>
      <c r="M879" s="47" t="e">
        <f t="array" ref="M879">IF(ROWS(M$13:M879)&gt;COUNTA(K$13:K$1012),"",INDEX(K$13:K$1012,SMALL(IF(K$13:K$1012&lt;&gt;"",ROW(K$13:K$1012)-ROW(K$13)+1),ROWS(M$13:M879))))</f>
        <v>#NUM!</v>
      </c>
      <c r="O879" s="7">
        <f t="shared" si="41"/>
        <v>0</v>
      </c>
      <c r="P879" s="7">
        <f t="shared" si="42"/>
        <v>0</v>
      </c>
    </row>
    <row r="880" spans="1:16" x14ac:dyDescent="0.25">
      <c r="A880" s="9">
        <v>868</v>
      </c>
      <c r="B880" s="56" t="str">
        <f>IF(VLOOKUP(L880,'do 1000 ha'!$B$18:$I$1018,2,0)=0,"",VLOOKUP(L880,'do 1000 ha'!$B$18:$I$1018,2,0))</f>
        <v/>
      </c>
      <c r="C880" s="56" t="str">
        <f>IF(VLOOKUP(L880,'do 1000 ha'!$B$18:$I$1018,4,0)=0,"",VLOOKUP(L880,'do 1000 ha'!$B$18:$I$1018,4,0))</f>
        <v/>
      </c>
      <c r="D880" s="56" t="str">
        <f>IF(VLOOKUP(L880,'do 1000 ha'!$B$18:$I$1018,5,0)=0,"",VLOOKUP(L880,'do 1000 ha'!$B$18:$I$1018,5,0))</f>
        <v/>
      </c>
      <c r="E880" s="56" t="str">
        <f>IF(VLOOKUP(L880,'do 1000 ha'!$B$18:$I$1018,6,0)=0,"",VLOOKUP(L880,'do 1000 ha'!$B$18:$I$1018,6,0))</f>
        <v/>
      </c>
      <c r="F880" s="56" t="str">
        <f>IF(VLOOKUP(L880,'do 1000 ha'!$B$18:$I$1018,7,0)=0,"",VLOOKUP(L880,'do 1000 ha'!$B$18:$I$1018,7,0))</f>
        <v/>
      </c>
      <c r="G880" s="57" t="str">
        <f>IF(VLOOKUP(L880,'do 1000 ha'!$B$18:$I$1018,8,0)=0,"",VLOOKUP(L880,'do 1000 ha'!$B$18:$I$1018,8,0))</f>
        <v/>
      </c>
      <c r="H880" s="25"/>
      <c r="I880" s="53" t="str">
        <f>IF('do 1000 ha'!K886='do 1000 ha'!$AR$8,'do 1000 ha'!AF886,"")</f>
        <v/>
      </c>
      <c r="J880" s="7" t="str">
        <f t="shared" si="40"/>
        <v/>
      </c>
      <c r="K880" s="11" t="str">
        <f t="array" ref="K880">IF(OR(I880=$I$13:I879),"",I880)</f>
        <v/>
      </c>
      <c r="L880" s="7" t="str">
        <f t="array" ref="L880">IFERROR(INDEX(K$13:K$1012,SMALL(IF(K$13:K$1012&lt;&gt;"",ROW(K$13:K$1012)-ROW(K$13)+1),ROWS(K$13:$K880))),"")</f>
        <v/>
      </c>
      <c r="M880" s="47" t="e">
        <f t="array" ref="M880">IF(ROWS(M$13:M880)&gt;COUNTA(K$13:K$1012),"",INDEX(K$13:K$1012,SMALL(IF(K$13:K$1012&lt;&gt;"",ROW(K$13:K$1012)-ROW(K$13)+1),ROWS(M$13:M880))))</f>
        <v>#NUM!</v>
      </c>
      <c r="O880" s="7">
        <f t="shared" si="41"/>
        <v>0</v>
      </c>
      <c r="P880" s="7">
        <f t="shared" si="42"/>
        <v>0</v>
      </c>
    </row>
    <row r="881" spans="1:16" x14ac:dyDescent="0.25">
      <c r="A881" s="9">
        <v>869</v>
      </c>
      <c r="B881" s="56" t="str">
        <f>IF(VLOOKUP(L881,'do 1000 ha'!$B$18:$I$1018,2,0)=0,"",VLOOKUP(L881,'do 1000 ha'!$B$18:$I$1018,2,0))</f>
        <v/>
      </c>
      <c r="C881" s="56" t="str">
        <f>IF(VLOOKUP(L881,'do 1000 ha'!$B$18:$I$1018,4,0)=0,"",VLOOKUP(L881,'do 1000 ha'!$B$18:$I$1018,4,0))</f>
        <v/>
      </c>
      <c r="D881" s="56" t="str">
        <f>IF(VLOOKUP(L881,'do 1000 ha'!$B$18:$I$1018,5,0)=0,"",VLOOKUP(L881,'do 1000 ha'!$B$18:$I$1018,5,0))</f>
        <v/>
      </c>
      <c r="E881" s="56" t="str">
        <f>IF(VLOOKUP(L881,'do 1000 ha'!$B$18:$I$1018,6,0)=0,"",VLOOKUP(L881,'do 1000 ha'!$B$18:$I$1018,6,0))</f>
        <v/>
      </c>
      <c r="F881" s="56" t="str">
        <f>IF(VLOOKUP(L881,'do 1000 ha'!$B$18:$I$1018,7,0)=0,"",VLOOKUP(L881,'do 1000 ha'!$B$18:$I$1018,7,0))</f>
        <v/>
      </c>
      <c r="G881" s="57" t="str">
        <f>IF(VLOOKUP(L881,'do 1000 ha'!$B$18:$I$1018,8,0)=0,"",VLOOKUP(L881,'do 1000 ha'!$B$18:$I$1018,8,0))</f>
        <v/>
      </c>
      <c r="H881" s="25"/>
      <c r="I881" s="53" t="str">
        <f>IF('do 1000 ha'!K887='do 1000 ha'!$AR$8,'do 1000 ha'!AF887,"")</f>
        <v/>
      </c>
      <c r="J881" s="7" t="str">
        <f t="shared" si="40"/>
        <v/>
      </c>
      <c r="K881" s="11" t="str">
        <f t="array" ref="K881">IF(OR(I881=$I$13:I880),"",I881)</f>
        <v/>
      </c>
      <c r="L881" s="7" t="str">
        <f t="array" ref="L881">IFERROR(INDEX(K$13:K$1012,SMALL(IF(K$13:K$1012&lt;&gt;"",ROW(K$13:K$1012)-ROW(K$13)+1),ROWS(K$13:$K881))),"")</f>
        <v/>
      </c>
      <c r="M881" s="47" t="e">
        <f t="array" ref="M881">IF(ROWS(M$13:M881)&gt;COUNTA(K$13:K$1012),"",INDEX(K$13:K$1012,SMALL(IF(K$13:K$1012&lt;&gt;"",ROW(K$13:K$1012)-ROW(K$13)+1),ROWS(M$13:M881))))</f>
        <v>#NUM!</v>
      </c>
      <c r="O881" s="7">
        <f t="shared" si="41"/>
        <v>0</v>
      </c>
      <c r="P881" s="7">
        <f t="shared" si="42"/>
        <v>0</v>
      </c>
    </row>
    <row r="882" spans="1:16" x14ac:dyDescent="0.25">
      <c r="A882" s="9">
        <v>870</v>
      </c>
      <c r="B882" s="56" t="str">
        <f>IF(VLOOKUP(L882,'do 1000 ha'!$B$18:$I$1018,2,0)=0,"",VLOOKUP(L882,'do 1000 ha'!$B$18:$I$1018,2,0))</f>
        <v/>
      </c>
      <c r="C882" s="56" t="str">
        <f>IF(VLOOKUP(L882,'do 1000 ha'!$B$18:$I$1018,4,0)=0,"",VLOOKUP(L882,'do 1000 ha'!$B$18:$I$1018,4,0))</f>
        <v/>
      </c>
      <c r="D882" s="56" t="str">
        <f>IF(VLOOKUP(L882,'do 1000 ha'!$B$18:$I$1018,5,0)=0,"",VLOOKUP(L882,'do 1000 ha'!$B$18:$I$1018,5,0))</f>
        <v/>
      </c>
      <c r="E882" s="56" t="str">
        <f>IF(VLOOKUP(L882,'do 1000 ha'!$B$18:$I$1018,6,0)=0,"",VLOOKUP(L882,'do 1000 ha'!$B$18:$I$1018,6,0))</f>
        <v/>
      </c>
      <c r="F882" s="56" t="str">
        <f>IF(VLOOKUP(L882,'do 1000 ha'!$B$18:$I$1018,7,0)=0,"",VLOOKUP(L882,'do 1000 ha'!$B$18:$I$1018,7,0))</f>
        <v/>
      </c>
      <c r="G882" s="57" t="str">
        <f>IF(VLOOKUP(L882,'do 1000 ha'!$B$18:$I$1018,8,0)=0,"",VLOOKUP(L882,'do 1000 ha'!$B$18:$I$1018,8,0))</f>
        <v/>
      </c>
      <c r="H882" s="25"/>
      <c r="I882" s="53" t="str">
        <f>IF('do 1000 ha'!K888='do 1000 ha'!$AR$8,'do 1000 ha'!AF888,"")</f>
        <v/>
      </c>
      <c r="J882" s="7" t="str">
        <f t="shared" si="40"/>
        <v/>
      </c>
      <c r="K882" s="11" t="str">
        <f t="array" ref="K882">IF(OR(I882=$I$13:I881),"",I882)</f>
        <v/>
      </c>
      <c r="L882" s="7" t="str">
        <f t="array" ref="L882">IFERROR(INDEX(K$13:K$1012,SMALL(IF(K$13:K$1012&lt;&gt;"",ROW(K$13:K$1012)-ROW(K$13)+1),ROWS(K$13:$K882))),"")</f>
        <v/>
      </c>
      <c r="M882" s="47" t="e">
        <f t="array" ref="M882">IF(ROWS(M$13:M882)&gt;COUNTA(K$13:K$1012),"",INDEX(K$13:K$1012,SMALL(IF(K$13:K$1012&lt;&gt;"",ROW(K$13:K$1012)-ROW(K$13)+1),ROWS(M$13:M882))))</f>
        <v>#NUM!</v>
      </c>
      <c r="O882" s="7">
        <f t="shared" si="41"/>
        <v>0</v>
      </c>
      <c r="P882" s="7">
        <f t="shared" si="42"/>
        <v>0</v>
      </c>
    </row>
    <row r="883" spans="1:16" x14ac:dyDescent="0.25">
      <c r="A883" s="9">
        <v>871</v>
      </c>
      <c r="B883" s="56" t="str">
        <f>IF(VLOOKUP(L883,'do 1000 ha'!$B$18:$I$1018,2,0)=0,"",VLOOKUP(L883,'do 1000 ha'!$B$18:$I$1018,2,0))</f>
        <v/>
      </c>
      <c r="C883" s="56" t="str">
        <f>IF(VLOOKUP(L883,'do 1000 ha'!$B$18:$I$1018,4,0)=0,"",VLOOKUP(L883,'do 1000 ha'!$B$18:$I$1018,4,0))</f>
        <v/>
      </c>
      <c r="D883" s="56" t="str">
        <f>IF(VLOOKUP(L883,'do 1000 ha'!$B$18:$I$1018,5,0)=0,"",VLOOKUP(L883,'do 1000 ha'!$B$18:$I$1018,5,0))</f>
        <v/>
      </c>
      <c r="E883" s="56" t="str">
        <f>IF(VLOOKUP(L883,'do 1000 ha'!$B$18:$I$1018,6,0)=0,"",VLOOKUP(L883,'do 1000 ha'!$B$18:$I$1018,6,0))</f>
        <v/>
      </c>
      <c r="F883" s="56" t="str">
        <f>IF(VLOOKUP(L883,'do 1000 ha'!$B$18:$I$1018,7,0)=0,"",VLOOKUP(L883,'do 1000 ha'!$B$18:$I$1018,7,0))</f>
        <v/>
      </c>
      <c r="G883" s="57" t="str">
        <f>IF(VLOOKUP(L883,'do 1000 ha'!$B$18:$I$1018,8,0)=0,"",VLOOKUP(L883,'do 1000 ha'!$B$18:$I$1018,8,0))</f>
        <v/>
      </c>
      <c r="H883" s="25"/>
      <c r="I883" s="53" t="str">
        <f>IF('do 1000 ha'!K889='do 1000 ha'!$AR$8,'do 1000 ha'!AF889,"")</f>
        <v/>
      </c>
      <c r="J883" s="7" t="str">
        <f t="shared" si="40"/>
        <v/>
      </c>
      <c r="K883" s="11" t="str">
        <f t="array" ref="K883">IF(OR(I883=$I$13:I882),"",I883)</f>
        <v/>
      </c>
      <c r="L883" s="7" t="str">
        <f t="array" ref="L883">IFERROR(INDEX(K$13:K$1012,SMALL(IF(K$13:K$1012&lt;&gt;"",ROW(K$13:K$1012)-ROW(K$13)+1),ROWS(K$13:$K883))),"")</f>
        <v/>
      </c>
      <c r="M883" s="47" t="e">
        <f t="array" ref="M883">IF(ROWS(M$13:M883)&gt;COUNTA(K$13:K$1012),"",INDEX(K$13:K$1012,SMALL(IF(K$13:K$1012&lt;&gt;"",ROW(K$13:K$1012)-ROW(K$13)+1),ROWS(M$13:M883))))</f>
        <v>#NUM!</v>
      </c>
      <c r="O883" s="7">
        <f t="shared" si="41"/>
        <v>0</v>
      </c>
      <c r="P883" s="7">
        <f t="shared" si="42"/>
        <v>0</v>
      </c>
    </row>
    <row r="884" spans="1:16" x14ac:dyDescent="0.25">
      <c r="A884" s="9">
        <v>872</v>
      </c>
      <c r="B884" s="56" t="str">
        <f>IF(VLOOKUP(L884,'do 1000 ha'!$B$18:$I$1018,2,0)=0,"",VLOOKUP(L884,'do 1000 ha'!$B$18:$I$1018,2,0))</f>
        <v/>
      </c>
      <c r="C884" s="56" t="str">
        <f>IF(VLOOKUP(L884,'do 1000 ha'!$B$18:$I$1018,4,0)=0,"",VLOOKUP(L884,'do 1000 ha'!$B$18:$I$1018,4,0))</f>
        <v/>
      </c>
      <c r="D884" s="56" t="str">
        <f>IF(VLOOKUP(L884,'do 1000 ha'!$B$18:$I$1018,5,0)=0,"",VLOOKUP(L884,'do 1000 ha'!$B$18:$I$1018,5,0))</f>
        <v/>
      </c>
      <c r="E884" s="56" t="str">
        <f>IF(VLOOKUP(L884,'do 1000 ha'!$B$18:$I$1018,6,0)=0,"",VLOOKUP(L884,'do 1000 ha'!$B$18:$I$1018,6,0))</f>
        <v/>
      </c>
      <c r="F884" s="56" t="str">
        <f>IF(VLOOKUP(L884,'do 1000 ha'!$B$18:$I$1018,7,0)=0,"",VLOOKUP(L884,'do 1000 ha'!$B$18:$I$1018,7,0))</f>
        <v/>
      </c>
      <c r="G884" s="57" t="str">
        <f>IF(VLOOKUP(L884,'do 1000 ha'!$B$18:$I$1018,8,0)=0,"",VLOOKUP(L884,'do 1000 ha'!$B$18:$I$1018,8,0))</f>
        <v/>
      </c>
      <c r="H884" s="25"/>
      <c r="I884" s="53" t="str">
        <f>IF('do 1000 ha'!K890='do 1000 ha'!$AR$8,'do 1000 ha'!AF890,"")</f>
        <v/>
      </c>
      <c r="J884" s="7" t="str">
        <f t="shared" si="40"/>
        <v/>
      </c>
      <c r="K884" s="11" t="str">
        <f t="array" ref="K884">IF(OR(I884=$I$13:I883),"",I884)</f>
        <v/>
      </c>
      <c r="L884" s="7" t="str">
        <f t="array" ref="L884">IFERROR(INDEX(K$13:K$1012,SMALL(IF(K$13:K$1012&lt;&gt;"",ROW(K$13:K$1012)-ROW(K$13)+1),ROWS(K$13:$K884))),"")</f>
        <v/>
      </c>
      <c r="M884" s="47" t="e">
        <f t="array" ref="M884">IF(ROWS(M$13:M884)&gt;COUNTA(K$13:K$1012),"",INDEX(K$13:K$1012,SMALL(IF(K$13:K$1012&lt;&gt;"",ROW(K$13:K$1012)-ROW(K$13)+1),ROWS(M$13:M884))))</f>
        <v>#NUM!</v>
      </c>
      <c r="O884" s="7">
        <f t="shared" si="41"/>
        <v>0</v>
      </c>
      <c r="P884" s="7">
        <f t="shared" si="42"/>
        <v>0</v>
      </c>
    </row>
    <row r="885" spans="1:16" x14ac:dyDescent="0.25">
      <c r="A885" s="9">
        <v>873</v>
      </c>
      <c r="B885" s="56" t="str">
        <f>IF(VLOOKUP(L885,'do 1000 ha'!$B$18:$I$1018,2,0)=0,"",VLOOKUP(L885,'do 1000 ha'!$B$18:$I$1018,2,0))</f>
        <v/>
      </c>
      <c r="C885" s="56" t="str">
        <f>IF(VLOOKUP(L885,'do 1000 ha'!$B$18:$I$1018,4,0)=0,"",VLOOKUP(L885,'do 1000 ha'!$B$18:$I$1018,4,0))</f>
        <v/>
      </c>
      <c r="D885" s="56" t="str">
        <f>IF(VLOOKUP(L885,'do 1000 ha'!$B$18:$I$1018,5,0)=0,"",VLOOKUP(L885,'do 1000 ha'!$B$18:$I$1018,5,0))</f>
        <v/>
      </c>
      <c r="E885" s="56" t="str">
        <f>IF(VLOOKUP(L885,'do 1000 ha'!$B$18:$I$1018,6,0)=0,"",VLOOKUP(L885,'do 1000 ha'!$B$18:$I$1018,6,0))</f>
        <v/>
      </c>
      <c r="F885" s="56" t="str">
        <f>IF(VLOOKUP(L885,'do 1000 ha'!$B$18:$I$1018,7,0)=0,"",VLOOKUP(L885,'do 1000 ha'!$B$18:$I$1018,7,0))</f>
        <v/>
      </c>
      <c r="G885" s="57" t="str">
        <f>IF(VLOOKUP(L885,'do 1000 ha'!$B$18:$I$1018,8,0)=0,"",VLOOKUP(L885,'do 1000 ha'!$B$18:$I$1018,8,0))</f>
        <v/>
      </c>
      <c r="H885" s="25"/>
      <c r="I885" s="53" t="str">
        <f>IF('do 1000 ha'!K891='do 1000 ha'!$AR$8,'do 1000 ha'!AF891,"")</f>
        <v/>
      </c>
      <c r="J885" s="7" t="str">
        <f t="shared" si="40"/>
        <v/>
      </c>
      <c r="K885" s="11" t="str">
        <f t="array" ref="K885">IF(OR(I885=$I$13:I884),"",I885)</f>
        <v/>
      </c>
      <c r="L885" s="7" t="str">
        <f t="array" ref="L885">IFERROR(INDEX(K$13:K$1012,SMALL(IF(K$13:K$1012&lt;&gt;"",ROW(K$13:K$1012)-ROW(K$13)+1),ROWS(K$13:$K885))),"")</f>
        <v/>
      </c>
      <c r="M885" s="47" t="e">
        <f t="array" ref="M885">IF(ROWS(M$13:M885)&gt;COUNTA(K$13:K$1012),"",INDEX(K$13:K$1012,SMALL(IF(K$13:K$1012&lt;&gt;"",ROW(K$13:K$1012)-ROW(K$13)+1),ROWS(M$13:M885))))</f>
        <v>#NUM!</v>
      </c>
      <c r="O885" s="7">
        <f t="shared" si="41"/>
        <v>0</v>
      </c>
      <c r="P885" s="7">
        <f t="shared" si="42"/>
        <v>0</v>
      </c>
    </row>
    <row r="886" spans="1:16" x14ac:dyDescent="0.25">
      <c r="A886" s="9">
        <v>874</v>
      </c>
      <c r="B886" s="56" t="str">
        <f>IF(VLOOKUP(L886,'do 1000 ha'!$B$18:$I$1018,2,0)=0,"",VLOOKUP(L886,'do 1000 ha'!$B$18:$I$1018,2,0))</f>
        <v/>
      </c>
      <c r="C886" s="56" t="str">
        <f>IF(VLOOKUP(L886,'do 1000 ha'!$B$18:$I$1018,4,0)=0,"",VLOOKUP(L886,'do 1000 ha'!$B$18:$I$1018,4,0))</f>
        <v/>
      </c>
      <c r="D886" s="56" t="str">
        <f>IF(VLOOKUP(L886,'do 1000 ha'!$B$18:$I$1018,5,0)=0,"",VLOOKUP(L886,'do 1000 ha'!$B$18:$I$1018,5,0))</f>
        <v/>
      </c>
      <c r="E886" s="56" t="str">
        <f>IF(VLOOKUP(L886,'do 1000 ha'!$B$18:$I$1018,6,0)=0,"",VLOOKUP(L886,'do 1000 ha'!$B$18:$I$1018,6,0))</f>
        <v/>
      </c>
      <c r="F886" s="56" t="str">
        <f>IF(VLOOKUP(L886,'do 1000 ha'!$B$18:$I$1018,7,0)=0,"",VLOOKUP(L886,'do 1000 ha'!$B$18:$I$1018,7,0))</f>
        <v/>
      </c>
      <c r="G886" s="57" t="str">
        <f>IF(VLOOKUP(L886,'do 1000 ha'!$B$18:$I$1018,8,0)=0,"",VLOOKUP(L886,'do 1000 ha'!$B$18:$I$1018,8,0))</f>
        <v/>
      </c>
      <c r="H886" s="25"/>
      <c r="I886" s="53" t="str">
        <f>IF('do 1000 ha'!K892='do 1000 ha'!$AR$8,'do 1000 ha'!AF892,"")</f>
        <v/>
      </c>
      <c r="J886" s="7" t="str">
        <f t="shared" si="40"/>
        <v/>
      </c>
      <c r="K886" s="11" t="str">
        <f t="array" ref="K886">IF(OR(I886=$I$13:I885),"",I886)</f>
        <v/>
      </c>
      <c r="L886" s="7" t="str">
        <f t="array" ref="L886">IFERROR(INDEX(K$13:K$1012,SMALL(IF(K$13:K$1012&lt;&gt;"",ROW(K$13:K$1012)-ROW(K$13)+1),ROWS(K$13:$K886))),"")</f>
        <v/>
      </c>
      <c r="M886" s="47" t="e">
        <f t="array" ref="M886">IF(ROWS(M$13:M886)&gt;COUNTA(K$13:K$1012),"",INDEX(K$13:K$1012,SMALL(IF(K$13:K$1012&lt;&gt;"",ROW(K$13:K$1012)-ROW(K$13)+1),ROWS(M$13:M886))))</f>
        <v>#NUM!</v>
      </c>
      <c r="O886" s="7">
        <f t="shared" si="41"/>
        <v>0</v>
      </c>
      <c r="P886" s="7">
        <f t="shared" si="42"/>
        <v>0</v>
      </c>
    </row>
    <row r="887" spans="1:16" x14ac:dyDescent="0.25">
      <c r="A887" s="9">
        <v>875</v>
      </c>
      <c r="B887" s="56" t="str">
        <f>IF(VLOOKUP(L887,'do 1000 ha'!$B$18:$I$1018,2,0)=0,"",VLOOKUP(L887,'do 1000 ha'!$B$18:$I$1018,2,0))</f>
        <v/>
      </c>
      <c r="C887" s="56" t="str">
        <f>IF(VLOOKUP(L887,'do 1000 ha'!$B$18:$I$1018,4,0)=0,"",VLOOKUP(L887,'do 1000 ha'!$B$18:$I$1018,4,0))</f>
        <v/>
      </c>
      <c r="D887" s="56" t="str">
        <f>IF(VLOOKUP(L887,'do 1000 ha'!$B$18:$I$1018,5,0)=0,"",VLOOKUP(L887,'do 1000 ha'!$B$18:$I$1018,5,0))</f>
        <v/>
      </c>
      <c r="E887" s="56" t="str">
        <f>IF(VLOOKUP(L887,'do 1000 ha'!$B$18:$I$1018,6,0)=0,"",VLOOKUP(L887,'do 1000 ha'!$B$18:$I$1018,6,0))</f>
        <v/>
      </c>
      <c r="F887" s="56" t="str">
        <f>IF(VLOOKUP(L887,'do 1000 ha'!$B$18:$I$1018,7,0)=0,"",VLOOKUP(L887,'do 1000 ha'!$B$18:$I$1018,7,0))</f>
        <v/>
      </c>
      <c r="G887" s="57" t="str">
        <f>IF(VLOOKUP(L887,'do 1000 ha'!$B$18:$I$1018,8,0)=0,"",VLOOKUP(L887,'do 1000 ha'!$B$18:$I$1018,8,0))</f>
        <v/>
      </c>
      <c r="H887" s="25"/>
      <c r="I887" s="53" t="str">
        <f>IF('do 1000 ha'!K893='do 1000 ha'!$AR$8,'do 1000 ha'!AF893,"")</f>
        <v/>
      </c>
      <c r="J887" s="7" t="str">
        <f t="shared" si="40"/>
        <v/>
      </c>
      <c r="K887" s="11" t="str">
        <f t="array" ref="K887">IF(OR(I887=$I$13:I886),"",I887)</f>
        <v/>
      </c>
      <c r="L887" s="7" t="str">
        <f t="array" ref="L887">IFERROR(INDEX(K$13:K$1012,SMALL(IF(K$13:K$1012&lt;&gt;"",ROW(K$13:K$1012)-ROW(K$13)+1),ROWS(K$13:$K887))),"")</f>
        <v/>
      </c>
      <c r="M887" s="47" t="e">
        <f t="array" ref="M887">IF(ROWS(M$13:M887)&gt;COUNTA(K$13:K$1012),"",INDEX(K$13:K$1012,SMALL(IF(K$13:K$1012&lt;&gt;"",ROW(K$13:K$1012)-ROW(K$13)+1),ROWS(M$13:M887))))</f>
        <v>#NUM!</v>
      </c>
      <c r="O887" s="7">
        <f t="shared" si="41"/>
        <v>0</v>
      </c>
      <c r="P887" s="7">
        <f t="shared" si="42"/>
        <v>0</v>
      </c>
    </row>
    <row r="888" spans="1:16" x14ac:dyDescent="0.25">
      <c r="A888" s="9">
        <v>876</v>
      </c>
      <c r="B888" s="56" t="str">
        <f>IF(VLOOKUP(L888,'do 1000 ha'!$B$18:$I$1018,2,0)=0,"",VLOOKUP(L888,'do 1000 ha'!$B$18:$I$1018,2,0))</f>
        <v/>
      </c>
      <c r="C888" s="56" t="str">
        <f>IF(VLOOKUP(L888,'do 1000 ha'!$B$18:$I$1018,4,0)=0,"",VLOOKUP(L888,'do 1000 ha'!$B$18:$I$1018,4,0))</f>
        <v/>
      </c>
      <c r="D888" s="56" t="str">
        <f>IF(VLOOKUP(L888,'do 1000 ha'!$B$18:$I$1018,5,0)=0,"",VLOOKUP(L888,'do 1000 ha'!$B$18:$I$1018,5,0))</f>
        <v/>
      </c>
      <c r="E888" s="56" t="str">
        <f>IF(VLOOKUP(L888,'do 1000 ha'!$B$18:$I$1018,6,0)=0,"",VLOOKUP(L888,'do 1000 ha'!$B$18:$I$1018,6,0))</f>
        <v/>
      </c>
      <c r="F888" s="56" t="str">
        <f>IF(VLOOKUP(L888,'do 1000 ha'!$B$18:$I$1018,7,0)=0,"",VLOOKUP(L888,'do 1000 ha'!$B$18:$I$1018,7,0))</f>
        <v/>
      </c>
      <c r="G888" s="57" t="str">
        <f>IF(VLOOKUP(L888,'do 1000 ha'!$B$18:$I$1018,8,0)=0,"",VLOOKUP(L888,'do 1000 ha'!$B$18:$I$1018,8,0))</f>
        <v/>
      </c>
      <c r="H888" s="25"/>
      <c r="I888" s="53" t="str">
        <f>IF('do 1000 ha'!K894='do 1000 ha'!$AR$8,'do 1000 ha'!AF894,"")</f>
        <v/>
      </c>
      <c r="J888" s="7" t="str">
        <f t="shared" si="40"/>
        <v/>
      </c>
      <c r="K888" s="11" t="str">
        <f t="array" ref="K888">IF(OR(I888=$I$13:I887),"",I888)</f>
        <v/>
      </c>
      <c r="L888" s="7" t="str">
        <f t="array" ref="L888">IFERROR(INDEX(K$13:K$1012,SMALL(IF(K$13:K$1012&lt;&gt;"",ROW(K$13:K$1012)-ROW(K$13)+1),ROWS(K$13:$K888))),"")</f>
        <v/>
      </c>
      <c r="M888" s="47" t="e">
        <f t="array" ref="M888">IF(ROWS(M$13:M888)&gt;COUNTA(K$13:K$1012),"",INDEX(K$13:K$1012,SMALL(IF(K$13:K$1012&lt;&gt;"",ROW(K$13:K$1012)-ROW(K$13)+1),ROWS(M$13:M888))))</f>
        <v>#NUM!</v>
      </c>
      <c r="O888" s="7">
        <f t="shared" si="41"/>
        <v>0</v>
      </c>
      <c r="P888" s="7">
        <f t="shared" si="42"/>
        <v>0</v>
      </c>
    </row>
    <row r="889" spans="1:16" x14ac:dyDescent="0.25">
      <c r="A889" s="9">
        <v>877</v>
      </c>
      <c r="B889" s="56" t="str">
        <f>IF(VLOOKUP(L889,'do 1000 ha'!$B$18:$I$1018,2,0)=0,"",VLOOKUP(L889,'do 1000 ha'!$B$18:$I$1018,2,0))</f>
        <v/>
      </c>
      <c r="C889" s="56" t="str">
        <f>IF(VLOOKUP(L889,'do 1000 ha'!$B$18:$I$1018,4,0)=0,"",VLOOKUP(L889,'do 1000 ha'!$B$18:$I$1018,4,0))</f>
        <v/>
      </c>
      <c r="D889" s="56" t="str">
        <f>IF(VLOOKUP(L889,'do 1000 ha'!$B$18:$I$1018,5,0)=0,"",VLOOKUP(L889,'do 1000 ha'!$B$18:$I$1018,5,0))</f>
        <v/>
      </c>
      <c r="E889" s="56" t="str">
        <f>IF(VLOOKUP(L889,'do 1000 ha'!$B$18:$I$1018,6,0)=0,"",VLOOKUP(L889,'do 1000 ha'!$B$18:$I$1018,6,0))</f>
        <v/>
      </c>
      <c r="F889" s="56" t="str">
        <f>IF(VLOOKUP(L889,'do 1000 ha'!$B$18:$I$1018,7,0)=0,"",VLOOKUP(L889,'do 1000 ha'!$B$18:$I$1018,7,0))</f>
        <v/>
      </c>
      <c r="G889" s="57" t="str">
        <f>IF(VLOOKUP(L889,'do 1000 ha'!$B$18:$I$1018,8,0)=0,"",VLOOKUP(L889,'do 1000 ha'!$B$18:$I$1018,8,0))</f>
        <v/>
      </c>
      <c r="H889" s="25"/>
      <c r="I889" s="53" t="str">
        <f>IF('do 1000 ha'!K895='do 1000 ha'!$AR$8,'do 1000 ha'!AF895,"")</f>
        <v/>
      </c>
      <c r="J889" s="7" t="str">
        <f t="shared" si="40"/>
        <v/>
      </c>
      <c r="K889" s="11" t="str">
        <f t="array" ref="K889">IF(OR(I889=$I$13:I888),"",I889)</f>
        <v/>
      </c>
      <c r="L889" s="7" t="str">
        <f t="array" ref="L889">IFERROR(INDEX(K$13:K$1012,SMALL(IF(K$13:K$1012&lt;&gt;"",ROW(K$13:K$1012)-ROW(K$13)+1),ROWS(K$13:$K889))),"")</f>
        <v/>
      </c>
      <c r="M889" s="47" t="e">
        <f t="array" ref="M889">IF(ROWS(M$13:M889)&gt;COUNTA(K$13:K$1012),"",INDEX(K$13:K$1012,SMALL(IF(K$13:K$1012&lt;&gt;"",ROW(K$13:K$1012)-ROW(K$13)+1),ROWS(M$13:M889))))</f>
        <v>#NUM!</v>
      </c>
      <c r="O889" s="7">
        <f t="shared" si="41"/>
        <v>0</v>
      </c>
      <c r="P889" s="7">
        <f t="shared" si="42"/>
        <v>0</v>
      </c>
    </row>
    <row r="890" spans="1:16" x14ac:dyDescent="0.25">
      <c r="A890" s="9">
        <v>878</v>
      </c>
      <c r="B890" s="56" t="str">
        <f>IF(VLOOKUP(L890,'do 1000 ha'!$B$18:$I$1018,2,0)=0,"",VLOOKUP(L890,'do 1000 ha'!$B$18:$I$1018,2,0))</f>
        <v/>
      </c>
      <c r="C890" s="56" t="str">
        <f>IF(VLOOKUP(L890,'do 1000 ha'!$B$18:$I$1018,4,0)=0,"",VLOOKUP(L890,'do 1000 ha'!$B$18:$I$1018,4,0))</f>
        <v/>
      </c>
      <c r="D890" s="56" t="str">
        <f>IF(VLOOKUP(L890,'do 1000 ha'!$B$18:$I$1018,5,0)=0,"",VLOOKUP(L890,'do 1000 ha'!$B$18:$I$1018,5,0))</f>
        <v/>
      </c>
      <c r="E890" s="56" t="str">
        <f>IF(VLOOKUP(L890,'do 1000 ha'!$B$18:$I$1018,6,0)=0,"",VLOOKUP(L890,'do 1000 ha'!$B$18:$I$1018,6,0))</f>
        <v/>
      </c>
      <c r="F890" s="56" t="str">
        <f>IF(VLOOKUP(L890,'do 1000 ha'!$B$18:$I$1018,7,0)=0,"",VLOOKUP(L890,'do 1000 ha'!$B$18:$I$1018,7,0))</f>
        <v/>
      </c>
      <c r="G890" s="57" t="str">
        <f>IF(VLOOKUP(L890,'do 1000 ha'!$B$18:$I$1018,8,0)=0,"",VLOOKUP(L890,'do 1000 ha'!$B$18:$I$1018,8,0))</f>
        <v/>
      </c>
      <c r="H890" s="25"/>
      <c r="I890" s="53" t="str">
        <f>IF('do 1000 ha'!K896='do 1000 ha'!$AR$8,'do 1000 ha'!AF896,"")</f>
        <v/>
      </c>
      <c r="J890" s="7" t="str">
        <f t="shared" si="40"/>
        <v/>
      </c>
      <c r="K890" s="11" t="str">
        <f t="array" ref="K890">IF(OR(I890=$I$13:I889),"",I890)</f>
        <v/>
      </c>
      <c r="L890" s="7" t="str">
        <f t="array" ref="L890">IFERROR(INDEX(K$13:K$1012,SMALL(IF(K$13:K$1012&lt;&gt;"",ROW(K$13:K$1012)-ROW(K$13)+1),ROWS(K$13:$K890))),"")</f>
        <v/>
      </c>
      <c r="M890" s="47" t="e">
        <f t="array" ref="M890">IF(ROWS(M$13:M890)&gt;COUNTA(K$13:K$1012),"",INDEX(K$13:K$1012,SMALL(IF(K$13:K$1012&lt;&gt;"",ROW(K$13:K$1012)-ROW(K$13)+1),ROWS(M$13:M890))))</f>
        <v>#NUM!</v>
      </c>
      <c r="O890" s="7">
        <f t="shared" si="41"/>
        <v>0</v>
      </c>
      <c r="P890" s="7">
        <f t="shared" si="42"/>
        <v>0</v>
      </c>
    </row>
    <row r="891" spans="1:16" x14ac:dyDescent="0.25">
      <c r="A891" s="9">
        <v>879</v>
      </c>
      <c r="B891" s="56" t="str">
        <f>IF(VLOOKUP(L891,'do 1000 ha'!$B$18:$I$1018,2,0)=0,"",VLOOKUP(L891,'do 1000 ha'!$B$18:$I$1018,2,0))</f>
        <v/>
      </c>
      <c r="C891" s="56" t="str">
        <f>IF(VLOOKUP(L891,'do 1000 ha'!$B$18:$I$1018,4,0)=0,"",VLOOKUP(L891,'do 1000 ha'!$B$18:$I$1018,4,0))</f>
        <v/>
      </c>
      <c r="D891" s="56" t="str">
        <f>IF(VLOOKUP(L891,'do 1000 ha'!$B$18:$I$1018,5,0)=0,"",VLOOKUP(L891,'do 1000 ha'!$B$18:$I$1018,5,0))</f>
        <v/>
      </c>
      <c r="E891" s="56" t="str">
        <f>IF(VLOOKUP(L891,'do 1000 ha'!$B$18:$I$1018,6,0)=0,"",VLOOKUP(L891,'do 1000 ha'!$B$18:$I$1018,6,0))</f>
        <v/>
      </c>
      <c r="F891" s="56" t="str">
        <f>IF(VLOOKUP(L891,'do 1000 ha'!$B$18:$I$1018,7,0)=0,"",VLOOKUP(L891,'do 1000 ha'!$B$18:$I$1018,7,0))</f>
        <v/>
      </c>
      <c r="G891" s="57" t="str">
        <f>IF(VLOOKUP(L891,'do 1000 ha'!$B$18:$I$1018,8,0)=0,"",VLOOKUP(L891,'do 1000 ha'!$B$18:$I$1018,8,0))</f>
        <v/>
      </c>
      <c r="H891" s="25"/>
      <c r="I891" s="53" t="str">
        <f>IF('do 1000 ha'!K897='do 1000 ha'!$AR$8,'do 1000 ha'!AF897,"")</f>
        <v/>
      </c>
      <c r="J891" s="7" t="str">
        <f t="shared" si="40"/>
        <v/>
      </c>
      <c r="K891" s="11" t="str">
        <f t="array" ref="K891">IF(OR(I891=$I$13:I890),"",I891)</f>
        <v/>
      </c>
      <c r="L891" s="7" t="str">
        <f t="array" ref="L891">IFERROR(INDEX(K$13:K$1012,SMALL(IF(K$13:K$1012&lt;&gt;"",ROW(K$13:K$1012)-ROW(K$13)+1),ROWS(K$13:$K891))),"")</f>
        <v/>
      </c>
      <c r="M891" s="47" t="e">
        <f t="array" ref="M891">IF(ROWS(M$13:M891)&gt;COUNTA(K$13:K$1012),"",INDEX(K$13:K$1012,SMALL(IF(K$13:K$1012&lt;&gt;"",ROW(K$13:K$1012)-ROW(K$13)+1),ROWS(M$13:M891))))</f>
        <v>#NUM!</v>
      </c>
      <c r="O891" s="7">
        <f t="shared" si="41"/>
        <v>0</v>
      </c>
      <c r="P891" s="7">
        <f t="shared" si="42"/>
        <v>0</v>
      </c>
    </row>
    <row r="892" spans="1:16" x14ac:dyDescent="0.25">
      <c r="A892" s="9">
        <v>880</v>
      </c>
      <c r="B892" s="56" t="str">
        <f>IF(VLOOKUP(L892,'do 1000 ha'!$B$18:$I$1018,2,0)=0,"",VLOOKUP(L892,'do 1000 ha'!$B$18:$I$1018,2,0))</f>
        <v/>
      </c>
      <c r="C892" s="56" t="str">
        <f>IF(VLOOKUP(L892,'do 1000 ha'!$B$18:$I$1018,4,0)=0,"",VLOOKUP(L892,'do 1000 ha'!$B$18:$I$1018,4,0))</f>
        <v/>
      </c>
      <c r="D892" s="56" t="str">
        <f>IF(VLOOKUP(L892,'do 1000 ha'!$B$18:$I$1018,5,0)=0,"",VLOOKUP(L892,'do 1000 ha'!$B$18:$I$1018,5,0))</f>
        <v/>
      </c>
      <c r="E892" s="56" t="str">
        <f>IF(VLOOKUP(L892,'do 1000 ha'!$B$18:$I$1018,6,0)=0,"",VLOOKUP(L892,'do 1000 ha'!$B$18:$I$1018,6,0))</f>
        <v/>
      </c>
      <c r="F892" s="56" t="str">
        <f>IF(VLOOKUP(L892,'do 1000 ha'!$B$18:$I$1018,7,0)=0,"",VLOOKUP(L892,'do 1000 ha'!$B$18:$I$1018,7,0))</f>
        <v/>
      </c>
      <c r="G892" s="57" t="str">
        <f>IF(VLOOKUP(L892,'do 1000 ha'!$B$18:$I$1018,8,0)=0,"",VLOOKUP(L892,'do 1000 ha'!$B$18:$I$1018,8,0))</f>
        <v/>
      </c>
      <c r="H892" s="25"/>
      <c r="I892" s="53" t="str">
        <f>IF('do 1000 ha'!K898='do 1000 ha'!$AR$8,'do 1000 ha'!AF898,"")</f>
        <v/>
      </c>
      <c r="J892" s="7" t="str">
        <f t="shared" si="40"/>
        <v/>
      </c>
      <c r="K892" s="11" t="str">
        <f t="array" ref="K892">IF(OR(I892=$I$13:I891),"",I892)</f>
        <v/>
      </c>
      <c r="L892" s="7" t="str">
        <f t="array" ref="L892">IFERROR(INDEX(K$13:K$1012,SMALL(IF(K$13:K$1012&lt;&gt;"",ROW(K$13:K$1012)-ROW(K$13)+1),ROWS(K$13:$K892))),"")</f>
        <v/>
      </c>
      <c r="M892" s="47" t="e">
        <f t="array" ref="M892">IF(ROWS(M$13:M892)&gt;COUNTA(K$13:K$1012),"",INDEX(K$13:K$1012,SMALL(IF(K$13:K$1012&lt;&gt;"",ROW(K$13:K$1012)-ROW(K$13)+1),ROWS(M$13:M892))))</f>
        <v>#NUM!</v>
      </c>
      <c r="O892" s="7">
        <f t="shared" si="41"/>
        <v>0</v>
      </c>
      <c r="P892" s="7">
        <f t="shared" si="42"/>
        <v>0</v>
      </c>
    </row>
    <row r="893" spans="1:16" x14ac:dyDescent="0.25">
      <c r="A893" s="9">
        <v>881</v>
      </c>
      <c r="B893" s="56" t="str">
        <f>IF(VLOOKUP(L893,'do 1000 ha'!$B$18:$I$1018,2,0)=0,"",VLOOKUP(L893,'do 1000 ha'!$B$18:$I$1018,2,0))</f>
        <v/>
      </c>
      <c r="C893" s="56" t="str">
        <f>IF(VLOOKUP(L893,'do 1000 ha'!$B$18:$I$1018,4,0)=0,"",VLOOKUP(L893,'do 1000 ha'!$B$18:$I$1018,4,0))</f>
        <v/>
      </c>
      <c r="D893" s="56" t="str">
        <f>IF(VLOOKUP(L893,'do 1000 ha'!$B$18:$I$1018,5,0)=0,"",VLOOKUP(L893,'do 1000 ha'!$B$18:$I$1018,5,0))</f>
        <v/>
      </c>
      <c r="E893" s="56" t="str">
        <f>IF(VLOOKUP(L893,'do 1000 ha'!$B$18:$I$1018,6,0)=0,"",VLOOKUP(L893,'do 1000 ha'!$B$18:$I$1018,6,0))</f>
        <v/>
      </c>
      <c r="F893" s="56" t="str">
        <f>IF(VLOOKUP(L893,'do 1000 ha'!$B$18:$I$1018,7,0)=0,"",VLOOKUP(L893,'do 1000 ha'!$B$18:$I$1018,7,0))</f>
        <v/>
      </c>
      <c r="G893" s="57" t="str">
        <f>IF(VLOOKUP(L893,'do 1000 ha'!$B$18:$I$1018,8,0)=0,"",VLOOKUP(L893,'do 1000 ha'!$B$18:$I$1018,8,0))</f>
        <v/>
      </c>
      <c r="H893" s="25"/>
      <c r="I893" s="53" t="str">
        <f>IF('do 1000 ha'!K899='do 1000 ha'!$AR$8,'do 1000 ha'!AF899,"")</f>
        <v/>
      </c>
      <c r="J893" s="7" t="str">
        <f t="shared" si="40"/>
        <v/>
      </c>
      <c r="K893" s="11" t="str">
        <f t="array" ref="K893">IF(OR(I893=$I$13:I892),"",I893)</f>
        <v/>
      </c>
      <c r="L893" s="7" t="str">
        <f t="array" ref="L893">IFERROR(INDEX(K$13:K$1012,SMALL(IF(K$13:K$1012&lt;&gt;"",ROW(K$13:K$1012)-ROW(K$13)+1),ROWS(K$13:$K893))),"")</f>
        <v/>
      </c>
      <c r="M893" s="47" t="e">
        <f t="array" ref="M893">IF(ROWS(M$13:M893)&gt;COUNTA(K$13:K$1012),"",INDEX(K$13:K$1012,SMALL(IF(K$13:K$1012&lt;&gt;"",ROW(K$13:K$1012)-ROW(K$13)+1),ROWS(M$13:M893))))</f>
        <v>#NUM!</v>
      </c>
      <c r="O893" s="7">
        <f t="shared" si="41"/>
        <v>0</v>
      </c>
      <c r="P893" s="7">
        <f t="shared" si="42"/>
        <v>0</v>
      </c>
    </row>
    <row r="894" spans="1:16" x14ac:dyDescent="0.25">
      <c r="A894" s="9">
        <v>882</v>
      </c>
      <c r="B894" s="56" t="str">
        <f>IF(VLOOKUP(L894,'do 1000 ha'!$B$18:$I$1018,2,0)=0,"",VLOOKUP(L894,'do 1000 ha'!$B$18:$I$1018,2,0))</f>
        <v/>
      </c>
      <c r="C894" s="56" t="str">
        <f>IF(VLOOKUP(L894,'do 1000 ha'!$B$18:$I$1018,4,0)=0,"",VLOOKUP(L894,'do 1000 ha'!$B$18:$I$1018,4,0))</f>
        <v/>
      </c>
      <c r="D894" s="56" t="str">
        <f>IF(VLOOKUP(L894,'do 1000 ha'!$B$18:$I$1018,5,0)=0,"",VLOOKUP(L894,'do 1000 ha'!$B$18:$I$1018,5,0))</f>
        <v/>
      </c>
      <c r="E894" s="56" t="str">
        <f>IF(VLOOKUP(L894,'do 1000 ha'!$B$18:$I$1018,6,0)=0,"",VLOOKUP(L894,'do 1000 ha'!$B$18:$I$1018,6,0))</f>
        <v/>
      </c>
      <c r="F894" s="56" t="str">
        <f>IF(VLOOKUP(L894,'do 1000 ha'!$B$18:$I$1018,7,0)=0,"",VLOOKUP(L894,'do 1000 ha'!$B$18:$I$1018,7,0))</f>
        <v/>
      </c>
      <c r="G894" s="57" t="str">
        <f>IF(VLOOKUP(L894,'do 1000 ha'!$B$18:$I$1018,8,0)=0,"",VLOOKUP(L894,'do 1000 ha'!$B$18:$I$1018,8,0))</f>
        <v/>
      </c>
      <c r="H894" s="25"/>
      <c r="I894" s="53" t="str">
        <f>IF('do 1000 ha'!K900='do 1000 ha'!$AR$8,'do 1000 ha'!AF900,"")</f>
        <v/>
      </c>
      <c r="J894" s="7" t="str">
        <f t="shared" si="40"/>
        <v/>
      </c>
      <c r="K894" s="11" t="str">
        <f t="array" ref="K894">IF(OR(I894=$I$13:I893),"",I894)</f>
        <v/>
      </c>
      <c r="L894" s="7" t="str">
        <f t="array" ref="L894">IFERROR(INDEX(K$13:K$1012,SMALL(IF(K$13:K$1012&lt;&gt;"",ROW(K$13:K$1012)-ROW(K$13)+1),ROWS(K$13:$K894))),"")</f>
        <v/>
      </c>
      <c r="M894" s="47" t="e">
        <f t="array" ref="M894">IF(ROWS(M$13:M894)&gt;COUNTA(K$13:K$1012),"",INDEX(K$13:K$1012,SMALL(IF(K$13:K$1012&lt;&gt;"",ROW(K$13:K$1012)-ROW(K$13)+1),ROWS(M$13:M894))))</f>
        <v>#NUM!</v>
      </c>
      <c r="O894" s="7">
        <f t="shared" si="41"/>
        <v>0</v>
      </c>
      <c r="P894" s="7">
        <f t="shared" si="42"/>
        <v>0</v>
      </c>
    </row>
    <row r="895" spans="1:16" x14ac:dyDescent="0.25">
      <c r="A895" s="9">
        <v>883</v>
      </c>
      <c r="B895" s="56" t="str">
        <f>IF(VLOOKUP(L895,'do 1000 ha'!$B$18:$I$1018,2,0)=0,"",VLOOKUP(L895,'do 1000 ha'!$B$18:$I$1018,2,0))</f>
        <v/>
      </c>
      <c r="C895" s="56" t="str">
        <f>IF(VLOOKUP(L895,'do 1000 ha'!$B$18:$I$1018,4,0)=0,"",VLOOKUP(L895,'do 1000 ha'!$B$18:$I$1018,4,0))</f>
        <v/>
      </c>
      <c r="D895" s="56" t="str">
        <f>IF(VLOOKUP(L895,'do 1000 ha'!$B$18:$I$1018,5,0)=0,"",VLOOKUP(L895,'do 1000 ha'!$B$18:$I$1018,5,0))</f>
        <v/>
      </c>
      <c r="E895" s="56" t="str">
        <f>IF(VLOOKUP(L895,'do 1000 ha'!$B$18:$I$1018,6,0)=0,"",VLOOKUP(L895,'do 1000 ha'!$B$18:$I$1018,6,0))</f>
        <v/>
      </c>
      <c r="F895" s="56" t="str">
        <f>IF(VLOOKUP(L895,'do 1000 ha'!$B$18:$I$1018,7,0)=0,"",VLOOKUP(L895,'do 1000 ha'!$B$18:$I$1018,7,0))</f>
        <v/>
      </c>
      <c r="G895" s="57" t="str">
        <f>IF(VLOOKUP(L895,'do 1000 ha'!$B$18:$I$1018,8,0)=0,"",VLOOKUP(L895,'do 1000 ha'!$B$18:$I$1018,8,0))</f>
        <v/>
      </c>
      <c r="H895" s="25"/>
      <c r="I895" s="53" t="str">
        <f>IF('do 1000 ha'!K901='do 1000 ha'!$AR$8,'do 1000 ha'!AF901,"")</f>
        <v/>
      </c>
      <c r="J895" s="7" t="str">
        <f t="shared" si="40"/>
        <v/>
      </c>
      <c r="K895" s="11" t="str">
        <f t="array" ref="K895">IF(OR(I895=$I$13:I894),"",I895)</f>
        <v/>
      </c>
      <c r="L895" s="7" t="str">
        <f t="array" ref="L895">IFERROR(INDEX(K$13:K$1012,SMALL(IF(K$13:K$1012&lt;&gt;"",ROW(K$13:K$1012)-ROW(K$13)+1),ROWS(K$13:$K895))),"")</f>
        <v/>
      </c>
      <c r="M895" s="47" t="e">
        <f t="array" ref="M895">IF(ROWS(M$13:M895)&gt;COUNTA(K$13:K$1012),"",INDEX(K$13:K$1012,SMALL(IF(K$13:K$1012&lt;&gt;"",ROW(K$13:K$1012)-ROW(K$13)+1),ROWS(M$13:M895))))</f>
        <v>#NUM!</v>
      </c>
      <c r="O895" s="7">
        <f t="shared" si="41"/>
        <v>0</v>
      </c>
      <c r="P895" s="7">
        <f t="shared" si="42"/>
        <v>0</v>
      </c>
    </row>
    <row r="896" spans="1:16" x14ac:dyDescent="0.25">
      <c r="A896" s="9">
        <v>884</v>
      </c>
      <c r="B896" s="56" t="str">
        <f>IF(VLOOKUP(L896,'do 1000 ha'!$B$18:$I$1018,2,0)=0,"",VLOOKUP(L896,'do 1000 ha'!$B$18:$I$1018,2,0))</f>
        <v/>
      </c>
      <c r="C896" s="56" t="str">
        <f>IF(VLOOKUP(L896,'do 1000 ha'!$B$18:$I$1018,4,0)=0,"",VLOOKUP(L896,'do 1000 ha'!$B$18:$I$1018,4,0))</f>
        <v/>
      </c>
      <c r="D896" s="56" t="str">
        <f>IF(VLOOKUP(L896,'do 1000 ha'!$B$18:$I$1018,5,0)=0,"",VLOOKUP(L896,'do 1000 ha'!$B$18:$I$1018,5,0))</f>
        <v/>
      </c>
      <c r="E896" s="56" t="str">
        <f>IF(VLOOKUP(L896,'do 1000 ha'!$B$18:$I$1018,6,0)=0,"",VLOOKUP(L896,'do 1000 ha'!$B$18:$I$1018,6,0))</f>
        <v/>
      </c>
      <c r="F896" s="56" t="str">
        <f>IF(VLOOKUP(L896,'do 1000 ha'!$B$18:$I$1018,7,0)=0,"",VLOOKUP(L896,'do 1000 ha'!$B$18:$I$1018,7,0))</f>
        <v/>
      </c>
      <c r="G896" s="57" t="str">
        <f>IF(VLOOKUP(L896,'do 1000 ha'!$B$18:$I$1018,8,0)=0,"",VLOOKUP(L896,'do 1000 ha'!$B$18:$I$1018,8,0))</f>
        <v/>
      </c>
      <c r="H896" s="25"/>
      <c r="I896" s="53" t="str">
        <f>IF('do 1000 ha'!K902='do 1000 ha'!$AR$8,'do 1000 ha'!AF902,"")</f>
        <v/>
      </c>
      <c r="J896" s="7" t="str">
        <f t="shared" si="40"/>
        <v/>
      </c>
      <c r="K896" s="11" t="str">
        <f t="array" ref="K896">IF(OR(I896=$I$13:I895),"",I896)</f>
        <v/>
      </c>
      <c r="L896" s="7" t="str">
        <f t="array" ref="L896">IFERROR(INDEX(K$13:K$1012,SMALL(IF(K$13:K$1012&lt;&gt;"",ROW(K$13:K$1012)-ROW(K$13)+1),ROWS(K$13:$K896))),"")</f>
        <v/>
      </c>
      <c r="M896" s="47" t="e">
        <f t="array" ref="M896">IF(ROWS(M$13:M896)&gt;COUNTA(K$13:K$1012),"",INDEX(K$13:K$1012,SMALL(IF(K$13:K$1012&lt;&gt;"",ROW(K$13:K$1012)-ROW(K$13)+1),ROWS(M$13:M896))))</f>
        <v>#NUM!</v>
      </c>
      <c r="O896" s="7">
        <f t="shared" si="41"/>
        <v>0</v>
      </c>
      <c r="P896" s="7">
        <f t="shared" si="42"/>
        <v>0</v>
      </c>
    </row>
    <row r="897" spans="1:16" x14ac:dyDescent="0.25">
      <c r="A897" s="9">
        <v>885</v>
      </c>
      <c r="B897" s="56" t="str">
        <f>IF(VLOOKUP(L897,'do 1000 ha'!$B$18:$I$1018,2,0)=0,"",VLOOKUP(L897,'do 1000 ha'!$B$18:$I$1018,2,0))</f>
        <v/>
      </c>
      <c r="C897" s="56" t="str">
        <f>IF(VLOOKUP(L897,'do 1000 ha'!$B$18:$I$1018,4,0)=0,"",VLOOKUP(L897,'do 1000 ha'!$B$18:$I$1018,4,0))</f>
        <v/>
      </c>
      <c r="D897" s="56" t="str">
        <f>IF(VLOOKUP(L897,'do 1000 ha'!$B$18:$I$1018,5,0)=0,"",VLOOKUP(L897,'do 1000 ha'!$B$18:$I$1018,5,0))</f>
        <v/>
      </c>
      <c r="E897" s="56" t="str">
        <f>IF(VLOOKUP(L897,'do 1000 ha'!$B$18:$I$1018,6,0)=0,"",VLOOKUP(L897,'do 1000 ha'!$B$18:$I$1018,6,0))</f>
        <v/>
      </c>
      <c r="F897" s="56" t="str">
        <f>IF(VLOOKUP(L897,'do 1000 ha'!$B$18:$I$1018,7,0)=0,"",VLOOKUP(L897,'do 1000 ha'!$B$18:$I$1018,7,0))</f>
        <v/>
      </c>
      <c r="G897" s="57" t="str">
        <f>IF(VLOOKUP(L897,'do 1000 ha'!$B$18:$I$1018,8,0)=0,"",VLOOKUP(L897,'do 1000 ha'!$B$18:$I$1018,8,0))</f>
        <v/>
      </c>
      <c r="H897" s="25"/>
      <c r="I897" s="53" t="str">
        <f>IF('do 1000 ha'!K903='do 1000 ha'!$AR$8,'do 1000 ha'!AF903,"")</f>
        <v/>
      </c>
      <c r="J897" s="7" t="str">
        <f t="shared" si="40"/>
        <v/>
      </c>
      <c r="K897" s="11" t="str">
        <f t="array" ref="K897">IF(OR(I897=$I$13:I896),"",I897)</f>
        <v/>
      </c>
      <c r="L897" s="7" t="str">
        <f t="array" ref="L897">IFERROR(INDEX(K$13:K$1012,SMALL(IF(K$13:K$1012&lt;&gt;"",ROW(K$13:K$1012)-ROW(K$13)+1),ROWS(K$13:$K897))),"")</f>
        <v/>
      </c>
      <c r="M897" s="47" t="e">
        <f t="array" ref="M897">IF(ROWS(M$13:M897)&gt;COUNTA(K$13:K$1012),"",INDEX(K$13:K$1012,SMALL(IF(K$13:K$1012&lt;&gt;"",ROW(K$13:K$1012)-ROW(K$13)+1),ROWS(M$13:M897))))</f>
        <v>#NUM!</v>
      </c>
      <c r="O897" s="7">
        <f t="shared" si="41"/>
        <v>0</v>
      </c>
      <c r="P897" s="7">
        <f t="shared" si="42"/>
        <v>0</v>
      </c>
    </row>
    <row r="898" spans="1:16" x14ac:dyDescent="0.25">
      <c r="A898" s="9">
        <v>886</v>
      </c>
      <c r="B898" s="56" t="str">
        <f>IF(VLOOKUP(L898,'do 1000 ha'!$B$18:$I$1018,2,0)=0,"",VLOOKUP(L898,'do 1000 ha'!$B$18:$I$1018,2,0))</f>
        <v/>
      </c>
      <c r="C898" s="56" t="str">
        <f>IF(VLOOKUP(L898,'do 1000 ha'!$B$18:$I$1018,4,0)=0,"",VLOOKUP(L898,'do 1000 ha'!$B$18:$I$1018,4,0))</f>
        <v/>
      </c>
      <c r="D898" s="56" t="str">
        <f>IF(VLOOKUP(L898,'do 1000 ha'!$B$18:$I$1018,5,0)=0,"",VLOOKUP(L898,'do 1000 ha'!$B$18:$I$1018,5,0))</f>
        <v/>
      </c>
      <c r="E898" s="56" t="str">
        <f>IF(VLOOKUP(L898,'do 1000 ha'!$B$18:$I$1018,6,0)=0,"",VLOOKUP(L898,'do 1000 ha'!$B$18:$I$1018,6,0))</f>
        <v/>
      </c>
      <c r="F898" s="56" t="str">
        <f>IF(VLOOKUP(L898,'do 1000 ha'!$B$18:$I$1018,7,0)=0,"",VLOOKUP(L898,'do 1000 ha'!$B$18:$I$1018,7,0))</f>
        <v/>
      </c>
      <c r="G898" s="57" t="str">
        <f>IF(VLOOKUP(L898,'do 1000 ha'!$B$18:$I$1018,8,0)=0,"",VLOOKUP(L898,'do 1000 ha'!$B$18:$I$1018,8,0))</f>
        <v/>
      </c>
      <c r="H898" s="25"/>
      <c r="I898" s="53" t="str">
        <f>IF('do 1000 ha'!K904='do 1000 ha'!$AR$8,'do 1000 ha'!AF904,"")</f>
        <v/>
      </c>
      <c r="J898" s="7" t="str">
        <f t="shared" si="40"/>
        <v/>
      </c>
      <c r="K898" s="11" t="str">
        <f t="array" ref="K898">IF(OR(I898=$I$13:I897),"",I898)</f>
        <v/>
      </c>
      <c r="L898" s="7" t="str">
        <f t="array" ref="L898">IFERROR(INDEX(K$13:K$1012,SMALL(IF(K$13:K$1012&lt;&gt;"",ROW(K$13:K$1012)-ROW(K$13)+1),ROWS(K$13:$K898))),"")</f>
        <v/>
      </c>
      <c r="M898" s="47" t="e">
        <f t="array" ref="M898">IF(ROWS(M$13:M898)&gt;COUNTA(K$13:K$1012),"",INDEX(K$13:K$1012,SMALL(IF(K$13:K$1012&lt;&gt;"",ROW(K$13:K$1012)-ROW(K$13)+1),ROWS(M$13:M898))))</f>
        <v>#NUM!</v>
      </c>
      <c r="O898" s="7">
        <f t="shared" si="41"/>
        <v>0</v>
      </c>
      <c r="P898" s="7">
        <f t="shared" si="42"/>
        <v>0</v>
      </c>
    </row>
    <row r="899" spans="1:16" x14ac:dyDescent="0.25">
      <c r="A899" s="9">
        <v>887</v>
      </c>
      <c r="B899" s="56" t="str">
        <f>IF(VLOOKUP(L899,'do 1000 ha'!$B$18:$I$1018,2,0)=0,"",VLOOKUP(L899,'do 1000 ha'!$B$18:$I$1018,2,0))</f>
        <v/>
      </c>
      <c r="C899" s="56" t="str">
        <f>IF(VLOOKUP(L899,'do 1000 ha'!$B$18:$I$1018,4,0)=0,"",VLOOKUP(L899,'do 1000 ha'!$B$18:$I$1018,4,0))</f>
        <v/>
      </c>
      <c r="D899" s="56" t="str">
        <f>IF(VLOOKUP(L899,'do 1000 ha'!$B$18:$I$1018,5,0)=0,"",VLOOKUP(L899,'do 1000 ha'!$B$18:$I$1018,5,0))</f>
        <v/>
      </c>
      <c r="E899" s="56" t="str">
        <f>IF(VLOOKUP(L899,'do 1000 ha'!$B$18:$I$1018,6,0)=0,"",VLOOKUP(L899,'do 1000 ha'!$B$18:$I$1018,6,0))</f>
        <v/>
      </c>
      <c r="F899" s="56" t="str">
        <f>IF(VLOOKUP(L899,'do 1000 ha'!$B$18:$I$1018,7,0)=0,"",VLOOKUP(L899,'do 1000 ha'!$B$18:$I$1018,7,0))</f>
        <v/>
      </c>
      <c r="G899" s="57" t="str">
        <f>IF(VLOOKUP(L899,'do 1000 ha'!$B$18:$I$1018,8,0)=0,"",VLOOKUP(L899,'do 1000 ha'!$B$18:$I$1018,8,0))</f>
        <v/>
      </c>
      <c r="H899" s="25"/>
      <c r="I899" s="53" t="str">
        <f>IF('do 1000 ha'!K905='do 1000 ha'!$AR$8,'do 1000 ha'!AF905,"")</f>
        <v/>
      </c>
      <c r="J899" s="7" t="str">
        <f t="shared" si="40"/>
        <v/>
      </c>
      <c r="K899" s="11" t="str">
        <f t="array" ref="K899">IF(OR(I899=$I$13:I898),"",I899)</f>
        <v/>
      </c>
      <c r="L899" s="7" t="str">
        <f t="array" ref="L899">IFERROR(INDEX(K$13:K$1012,SMALL(IF(K$13:K$1012&lt;&gt;"",ROW(K$13:K$1012)-ROW(K$13)+1),ROWS(K$13:$K899))),"")</f>
        <v/>
      </c>
      <c r="M899" s="47" t="e">
        <f t="array" ref="M899">IF(ROWS(M$13:M899)&gt;COUNTA(K$13:K$1012),"",INDEX(K$13:K$1012,SMALL(IF(K$13:K$1012&lt;&gt;"",ROW(K$13:K$1012)-ROW(K$13)+1),ROWS(M$13:M899))))</f>
        <v>#NUM!</v>
      </c>
      <c r="O899" s="7">
        <f t="shared" si="41"/>
        <v>0</v>
      </c>
      <c r="P899" s="7">
        <f t="shared" si="42"/>
        <v>0</v>
      </c>
    </row>
    <row r="900" spans="1:16" x14ac:dyDescent="0.25">
      <c r="A900" s="9">
        <v>888</v>
      </c>
      <c r="B900" s="56" t="str">
        <f>IF(VLOOKUP(L900,'do 1000 ha'!$B$18:$I$1018,2,0)=0,"",VLOOKUP(L900,'do 1000 ha'!$B$18:$I$1018,2,0))</f>
        <v/>
      </c>
      <c r="C900" s="56" t="str">
        <f>IF(VLOOKUP(L900,'do 1000 ha'!$B$18:$I$1018,4,0)=0,"",VLOOKUP(L900,'do 1000 ha'!$B$18:$I$1018,4,0))</f>
        <v/>
      </c>
      <c r="D900" s="56" t="str">
        <f>IF(VLOOKUP(L900,'do 1000 ha'!$B$18:$I$1018,5,0)=0,"",VLOOKUP(L900,'do 1000 ha'!$B$18:$I$1018,5,0))</f>
        <v/>
      </c>
      <c r="E900" s="56" t="str">
        <f>IF(VLOOKUP(L900,'do 1000 ha'!$B$18:$I$1018,6,0)=0,"",VLOOKUP(L900,'do 1000 ha'!$B$18:$I$1018,6,0))</f>
        <v/>
      </c>
      <c r="F900" s="56" t="str">
        <f>IF(VLOOKUP(L900,'do 1000 ha'!$B$18:$I$1018,7,0)=0,"",VLOOKUP(L900,'do 1000 ha'!$B$18:$I$1018,7,0))</f>
        <v/>
      </c>
      <c r="G900" s="57" t="str">
        <f>IF(VLOOKUP(L900,'do 1000 ha'!$B$18:$I$1018,8,0)=0,"",VLOOKUP(L900,'do 1000 ha'!$B$18:$I$1018,8,0))</f>
        <v/>
      </c>
      <c r="H900" s="25"/>
      <c r="I900" s="53" t="str">
        <f>IF('do 1000 ha'!K906='do 1000 ha'!$AR$8,'do 1000 ha'!AF906,"")</f>
        <v/>
      </c>
      <c r="J900" s="7" t="str">
        <f t="shared" si="40"/>
        <v/>
      </c>
      <c r="K900" s="11" t="str">
        <f t="array" ref="K900">IF(OR(I900=$I$13:I899),"",I900)</f>
        <v/>
      </c>
      <c r="L900" s="7" t="str">
        <f t="array" ref="L900">IFERROR(INDEX(K$13:K$1012,SMALL(IF(K$13:K$1012&lt;&gt;"",ROW(K$13:K$1012)-ROW(K$13)+1),ROWS(K$13:$K900))),"")</f>
        <v/>
      </c>
      <c r="M900" s="47" t="e">
        <f t="array" ref="M900">IF(ROWS(M$13:M900)&gt;COUNTA(K$13:K$1012),"",INDEX(K$13:K$1012,SMALL(IF(K$13:K$1012&lt;&gt;"",ROW(K$13:K$1012)-ROW(K$13)+1),ROWS(M$13:M900))))</f>
        <v>#NUM!</v>
      </c>
      <c r="O900" s="7">
        <f t="shared" si="41"/>
        <v>0</v>
      </c>
      <c r="P900" s="7">
        <f t="shared" si="42"/>
        <v>0</v>
      </c>
    </row>
    <row r="901" spans="1:16" x14ac:dyDescent="0.25">
      <c r="A901" s="9">
        <v>889</v>
      </c>
      <c r="B901" s="56" t="str">
        <f>IF(VLOOKUP(L901,'do 1000 ha'!$B$18:$I$1018,2,0)=0,"",VLOOKUP(L901,'do 1000 ha'!$B$18:$I$1018,2,0))</f>
        <v/>
      </c>
      <c r="C901" s="56" t="str">
        <f>IF(VLOOKUP(L901,'do 1000 ha'!$B$18:$I$1018,4,0)=0,"",VLOOKUP(L901,'do 1000 ha'!$B$18:$I$1018,4,0))</f>
        <v/>
      </c>
      <c r="D901" s="56" t="str">
        <f>IF(VLOOKUP(L901,'do 1000 ha'!$B$18:$I$1018,5,0)=0,"",VLOOKUP(L901,'do 1000 ha'!$B$18:$I$1018,5,0))</f>
        <v/>
      </c>
      <c r="E901" s="56" t="str">
        <f>IF(VLOOKUP(L901,'do 1000 ha'!$B$18:$I$1018,6,0)=0,"",VLOOKUP(L901,'do 1000 ha'!$B$18:$I$1018,6,0))</f>
        <v/>
      </c>
      <c r="F901" s="56" t="str">
        <f>IF(VLOOKUP(L901,'do 1000 ha'!$B$18:$I$1018,7,0)=0,"",VLOOKUP(L901,'do 1000 ha'!$B$18:$I$1018,7,0))</f>
        <v/>
      </c>
      <c r="G901" s="57" t="str">
        <f>IF(VLOOKUP(L901,'do 1000 ha'!$B$18:$I$1018,8,0)=0,"",VLOOKUP(L901,'do 1000 ha'!$B$18:$I$1018,8,0))</f>
        <v/>
      </c>
      <c r="H901" s="25"/>
      <c r="I901" s="53" t="str">
        <f>IF('do 1000 ha'!K907='do 1000 ha'!$AR$8,'do 1000 ha'!AF907,"")</f>
        <v/>
      </c>
      <c r="J901" s="7" t="str">
        <f t="shared" si="40"/>
        <v/>
      </c>
      <c r="K901" s="11" t="str">
        <f t="array" ref="K901">IF(OR(I901=$I$13:I900),"",I901)</f>
        <v/>
      </c>
      <c r="L901" s="7" t="str">
        <f t="array" ref="L901">IFERROR(INDEX(K$13:K$1012,SMALL(IF(K$13:K$1012&lt;&gt;"",ROW(K$13:K$1012)-ROW(K$13)+1),ROWS(K$13:$K901))),"")</f>
        <v/>
      </c>
      <c r="M901" s="47" t="e">
        <f t="array" ref="M901">IF(ROWS(M$13:M901)&gt;COUNTA(K$13:K$1012),"",INDEX(K$13:K$1012,SMALL(IF(K$13:K$1012&lt;&gt;"",ROW(K$13:K$1012)-ROW(K$13)+1),ROWS(M$13:M901))))</f>
        <v>#NUM!</v>
      </c>
      <c r="O901" s="7">
        <f t="shared" si="41"/>
        <v>0</v>
      </c>
      <c r="P901" s="7">
        <f t="shared" si="42"/>
        <v>0</v>
      </c>
    </row>
    <row r="902" spans="1:16" x14ac:dyDescent="0.25">
      <c r="A902" s="9">
        <v>890</v>
      </c>
      <c r="B902" s="56" t="str">
        <f>IF(VLOOKUP(L902,'do 1000 ha'!$B$18:$I$1018,2,0)=0,"",VLOOKUP(L902,'do 1000 ha'!$B$18:$I$1018,2,0))</f>
        <v/>
      </c>
      <c r="C902" s="56" t="str">
        <f>IF(VLOOKUP(L902,'do 1000 ha'!$B$18:$I$1018,4,0)=0,"",VLOOKUP(L902,'do 1000 ha'!$B$18:$I$1018,4,0))</f>
        <v/>
      </c>
      <c r="D902" s="56" t="str">
        <f>IF(VLOOKUP(L902,'do 1000 ha'!$B$18:$I$1018,5,0)=0,"",VLOOKUP(L902,'do 1000 ha'!$B$18:$I$1018,5,0))</f>
        <v/>
      </c>
      <c r="E902" s="56" t="str">
        <f>IF(VLOOKUP(L902,'do 1000 ha'!$B$18:$I$1018,6,0)=0,"",VLOOKUP(L902,'do 1000 ha'!$B$18:$I$1018,6,0))</f>
        <v/>
      </c>
      <c r="F902" s="56" t="str">
        <f>IF(VLOOKUP(L902,'do 1000 ha'!$B$18:$I$1018,7,0)=0,"",VLOOKUP(L902,'do 1000 ha'!$B$18:$I$1018,7,0))</f>
        <v/>
      </c>
      <c r="G902" s="57" t="str">
        <f>IF(VLOOKUP(L902,'do 1000 ha'!$B$18:$I$1018,8,0)=0,"",VLOOKUP(L902,'do 1000 ha'!$B$18:$I$1018,8,0))</f>
        <v/>
      </c>
      <c r="H902" s="25"/>
      <c r="I902" s="53" t="str">
        <f>IF('do 1000 ha'!K908='do 1000 ha'!$AR$8,'do 1000 ha'!AF908,"")</f>
        <v/>
      </c>
      <c r="J902" s="7" t="str">
        <f t="shared" si="40"/>
        <v/>
      </c>
      <c r="K902" s="11" t="str">
        <f t="array" ref="K902">IF(OR(I902=$I$13:I901),"",I902)</f>
        <v/>
      </c>
      <c r="L902" s="7" t="str">
        <f t="array" ref="L902">IFERROR(INDEX(K$13:K$1012,SMALL(IF(K$13:K$1012&lt;&gt;"",ROW(K$13:K$1012)-ROW(K$13)+1),ROWS(K$13:$K902))),"")</f>
        <v/>
      </c>
      <c r="M902" s="47" t="e">
        <f t="array" ref="M902">IF(ROWS(M$13:M902)&gt;COUNTA(K$13:K$1012),"",INDEX(K$13:K$1012,SMALL(IF(K$13:K$1012&lt;&gt;"",ROW(K$13:K$1012)-ROW(K$13)+1),ROWS(M$13:M902))))</f>
        <v>#NUM!</v>
      </c>
      <c r="O902" s="7">
        <f t="shared" si="41"/>
        <v>0</v>
      </c>
      <c r="P902" s="7">
        <f t="shared" si="42"/>
        <v>0</v>
      </c>
    </row>
    <row r="903" spans="1:16" x14ac:dyDescent="0.25">
      <c r="A903" s="9">
        <v>891</v>
      </c>
      <c r="B903" s="56" t="str">
        <f>IF(VLOOKUP(L903,'do 1000 ha'!$B$18:$I$1018,2,0)=0,"",VLOOKUP(L903,'do 1000 ha'!$B$18:$I$1018,2,0))</f>
        <v/>
      </c>
      <c r="C903" s="56" t="str">
        <f>IF(VLOOKUP(L903,'do 1000 ha'!$B$18:$I$1018,4,0)=0,"",VLOOKUP(L903,'do 1000 ha'!$B$18:$I$1018,4,0))</f>
        <v/>
      </c>
      <c r="D903" s="56" t="str">
        <f>IF(VLOOKUP(L903,'do 1000 ha'!$B$18:$I$1018,5,0)=0,"",VLOOKUP(L903,'do 1000 ha'!$B$18:$I$1018,5,0))</f>
        <v/>
      </c>
      <c r="E903" s="56" t="str">
        <f>IF(VLOOKUP(L903,'do 1000 ha'!$B$18:$I$1018,6,0)=0,"",VLOOKUP(L903,'do 1000 ha'!$B$18:$I$1018,6,0))</f>
        <v/>
      </c>
      <c r="F903" s="56" t="str">
        <f>IF(VLOOKUP(L903,'do 1000 ha'!$B$18:$I$1018,7,0)=0,"",VLOOKUP(L903,'do 1000 ha'!$B$18:$I$1018,7,0))</f>
        <v/>
      </c>
      <c r="G903" s="57" t="str">
        <f>IF(VLOOKUP(L903,'do 1000 ha'!$B$18:$I$1018,8,0)=0,"",VLOOKUP(L903,'do 1000 ha'!$B$18:$I$1018,8,0))</f>
        <v/>
      </c>
      <c r="H903" s="25"/>
      <c r="I903" s="53" t="str">
        <f>IF('do 1000 ha'!K909='do 1000 ha'!$AR$8,'do 1000 ha'!AF909,"")</f>
        <v/>
      </c>
      <c r="J903" s="7" t="str">
        <f t="shared" si="40"/>
        <v/>
      </c>
      <c r="K903" s="11" t="str">
        <f t="array" ref="K903">IF(OR(I903=$I$13:I902),"",I903)</f>
        <v/>
      </c>
      <c r="L903" s="7" t="str">
        <f t="array" ref="L903">IFERROR(INDEX(K$13:K$1012,SMALL(IF(K$13:K$1012&lt;&gt;"",ROW(K$13:K$1012)-ROW(K$13)+1),ROWS(K$13:$K903))),"")</f>
        <v/>
      </c>
      <c r="M903" s="47" t="e">
        <f t="array" ref="M903">IF(ROWS(M$13:M903)&gt;COUNTA(K$13:K$1012),"",INDEX(K$13:K$1012,SMALL(IF(K$13:K$1012&lt;&gt;"",ROW(K$13:K$1012)-ROW(K$13)+1),ROWS(M$13:M903))))</f>
        <v>#NUM!</v>
      </c>
      <c r="O903" s="7">
        <f t="shared" si="41"/>
        <v>0</v>
      </c>
      <c r="P903" s="7">
        <f t="shared" si="42"/>
        <v>0</v>
      </c>
    </row>
    <row r="904" spans="1:16" x14ac:dyDescent="0.25">
      <c r="A904" s="9">
        <v>892</v>
      </c>
      <c r="B904" s="56" t="str">
        <f>IF(VLOOKUP(L904,'do 1000 ha'!$B$18:$I$1018,2,0)=0,"",VLOOKUP(L904,'do 1000 ha'!$B$18:$I$1018,2,0))</f>
        <v/>
      </c>
      <c r="C904" s="56" t="str">
        <f>IF(VLOOKUP(L904,'do 1000 ha'!$B$18:$I$1018,4,0)=0,"",VLOOKUP(L904,'do 1000 ha'!$B$18:$I$1018,4,0))</f>
        <v/>
      </c>
      <c r="D904" s="56" t="str">
        <f>IF(VLOOKUP(L904,'do 1000 ha'!$B$18:$I$1018,5,0)=0,"",VLOOKUP(L904,'do 1000 ha'!$B$18:$I$1018,5,0))</f>
        <v/>
      </c>
      <c r="E904" s="56" t="str">
        <f>IF(VLOOKUP(L904,'do 1000 ha'!$B$18:$I$1018,6,0)=0,"",VLOOKUP(L904,'do 1000 ha'!$B$18:$I$1018,6,0))</f>
        <v/>
      </c>
      <c r="F904" s="56" t="str">
        <f>IF(VLOOKUP(L904,'do 1000 ha'!$B$18:$I$1018,7,0)=0,"",VLOOKUP(L904,'do 1000 ha'!$B$18:$I$1018,7,0))</f>
        <v/>
      </c>
      <c r="G904" s="57" t="str">
        <f>IF(VLOOKUP(L904,'do 1000 ha'!$B$18:$I$1018,8,0)=0,"",VLOOKUP(L904,'do 1000 ha'!$B$18:$I$1018,8,0))</f>
        <v/>
      </c>
      <c r="H904" s="25"/>
      <c r="I904" s="53" t="str">
        <f>IF('do 1000 ha'!K910='do 1000 ha'!$AR$8,'do 1000 ha'!AF910,"")</f>
        <v/>
      </c>
      <c r="J904" s="7" t="str">
        <f t="shared" si="40"/>
        <v/>
      </c>
      <c r="K904" s="11" t="str">
        <f t="array" ref="K904">IF(OR(I904=$I$13:I903),"",I904)</f>
        <v/>
      </c>
      <c r="L904" s="7" t="str">
        <f t="array" ref="L904">IFERROR(INDEX(K$13:K$1012,SMALL(IF(K$13:K$1012&lt;&gt;"",ROW(K$13:K$1012)-ROW(K$13)+1),ROWS(K$13:$K904))),"")</f>
        <v/>
      </c>
      <c r="M904" s="47" t="e">
        <f t="array" ref="M904">IF(ROWS(M$13:M904)&gt;COUNTA(K$13:K$1012),"",INDEX(K$13:K$1012,SMALL(IF(K$13:K$1012&lt;&gt;"",ROW(K$13:K$1012)-ROW(K$13)+1),ROWS(M$13:M904))))</f>
        <v>#NUM!</v>
      </c>
      <c r="O904" s="7">
        <f t="shared" si="41"/>
        <v>0</v>
      </c>
      <c r="P904" s="7">
        <f t="shared" si="42"/>
        <v>0</v>
      </c>
    </row>
    <row r="905" spans="1:16" x14ac:dyDescent="0.25">
      <c r="A905" s="9">
        <v>893</v>
      </c>
      <c r="B905" s="56" t="str">
        <f>IF(VLOOKUP(L905,'do 1000 ha'!$B$18:$I$1018,2,0)=0,"",VLOOKUP(L905,'do 1000 ha'!$B$18:$I$1018,2,0))</f>
        <v/>
      </c>
      <c r="C905" s="56" t="str">
        <f>IF(VLOOKUP(L905,'do 1000 ha'!$B$18:$I$1018,4,0)=0,"",VLOOKUP(L905,'do 1000 ha'!$B$18:$I$1018,4,0))</f>
        <v/>
      </c>
      <c r="D905" s="56" t="str">
        <f>IF(VLOOKUP(L905,'do 1000 ha'!$B$18:$I$1018,5,0)=0,"",VLOOKUP(L905,'do 1000 ha'!$B$18:$I$1018,5,0))</f>
        <v/>
      </c>
      <c r="E905" s="56" t="str">
        <f>IF(VLOOKUP(L905,'do 1000 ha'!$B$18:$I$1018,6,0)=0,"",VLOOKUP(L905,'do 1000 ha'!$B$18:$I$1018,6,0))</f>
        <v/>
      </c>
      <c r="F905" s="56" t="str">
        <f>IF(VLOOKUP(L905,'do 1000 ha'!$B$18:$I$1018,7,0)=0,"",VLOOKUP(L905,'do 1000 ha'!$B$18:$I$1018,7,0))</f>
        <v/>
      </c>
      <c r="G905" s="57" t="str">
        <f>IF(VLOOKUP(L905,'do 1000 ha'!$B$18:$I$1018,8,0)=0,"",VLOOKUP(L905,'do 1000 ha'!$B$18:$I$1018,8,0))</f>
        <v/>
      </c>
      <c r="H905" s="25"/>
      <c r="I905" s="53" t="str">
        <f>IF('do 1000 ha'!K911='do 1000 ha'!$AR$8,'do 1000 ha'!AF911,"")</f>
        <v/>
      </c>
      <c r="J905" s="7" t="str">
        <f t="shared" si="40"/>
        <v/>
      </c>
      <c r="K905" s="11" t="str">
        <f t="array" ref="K905">IF(OR(I905=$I$13:I904),"",I905)</f>
        <v/>
      </c>
      <c r="L905" s="7" t="str">
        <f t="array" ref="L905">IFERROR(INDEX(K$13:K$1012,SMALL(IF(K$13:K$1012&lt;&gt;"",ROW(K$13:K$1012)-ROW(K$13)+1),ROWS(K$13:$K905))),"")</f>
        <v/>
      </c>
      <c r="M905" s="47" t="e">
        <f t="array" ref="M905">IF(ROWS(M$13:M905)&gt;COUNTA(K$13:K$1012),"",INDEX(K$13:K$1012,SMALL(IF(K$13:K$1012&lt;&gt;"",ROW(K$13:K$1012)-ROW(K$13)+1),ROWS(M$13:M905))))</f>
        <v>#NUM!</v>
      </c>
      <c r="O905" s="7">
        <f t="shared" si="41"/>
        <v>0</v>
      </c>
      <c r="P905" s="7">
        <f t="shared" si="42"/>
        <v>0</v>
      </c>
    </row>
    <row r="906" spans="1:16" x14ac:dyDescent="0.25">
      <c r="A906" s="9">
        <v>894</v>
      </c>
      <c r="B906" s="56" t="str">
        <f>IF(VLOOKUP(L906,'do 1000 ha'!$B$18:$I$1018,2,0)=0,"",VLOOKUP(L906,'do 1000 ha'!$B$18:$I$1018,2,0))</f>
        <v/>
      </c>
      <c r="C906" s="56" t="str">
        <f>IF(VLOOKUP(L906,'do 1000 ha'!$B$18:$I$1018,4,0)=0,"",VLOOKUP(L906,'do 1000 ha'!$B$18:$I$1018,4,0))</f>
        <v/>
      </c>
      <c r="D906" s="56" t="str">
        <f>IF(VLOOKUP(L906,'do 1000 ha'!$B$18:$I$1018,5,0)=0,"",VLOOKUP(L906,'do 1000 ha'!$B$18:$I$1018,5,0))</f>
        <v/>
      </c>
      <c r="E906" s="56" t="str">
        <f>IF(VLOOKUP(L906,'do 1000 ha'!$B$18:$I$1018,6,0)=0,"",VLOOKUP(L906,'do 1000 ha'!$B$18:$I$1018,6,0))</f>
        <v/>
      </c>
      <c r="F906" s="56" t="str">
        <f>IF(VLOOKUP(L906,'do 1000 ha'!$B$18:$I$1018,7,0)=0,"",VLOOKUP(L906,'do 1000 ha'!$B$18:$I$1018,7,0))</f>
        <v/>
      </c>
      <c r="G906" s="57" t="str">
        <f>IF(VLOOKUP(L906,'do 1000 ha'!$B$18:$I$1018,8,0)=0,"",VLOOKUP(L906,'do 1000 ha'!$B$18:$I$1018,8,0))</f>
        <v/>
      </c>
      <c r="H906" s="25"/>
      <c r="I906" s="53" t="str">
        <f>IF('do 1000 ha'!K912='do 1000 ha'!$AR$8,'do 1000 ha'!AF912,"")</f>
        <v/>
      </c>
      <c r="J906" s="7" t="str">
        <f t="shared" si="40"/>
        <v/>
      </c>
      <c r="K906" s="11" t="str">
        <f t="array" ref="K906">IF(OR(I906=$I$13:I905),"",I906)</f>
        <v/>
      </c>
      <c r="L906" s="7" t="str">
        <f t="array" ref="L906">IFERROR(INDEX(K$13:K$1012,SMALL(IF(K$13:K$1012&lt;&gt;"",ROW(K$13:K$1012)-ROW(K$13)+1),ROWS(K$13:$K906))),"")</f>
        <v/>
      </c>
      <c r="M906" s="47" t="e">
        <f t="array" ref="M906">IF(ROWS(M$13:M906)&gt;COUNTA(K$13:K$1012),"",INDEX(K$13:K$1012,SMALL(IF(K$13:K$1012&lt;&gt;"",ROW(K$13:K$1012)-ROW(K$13)+1),ROWS(M$13:M906))))</f>
        <v>#NUM!</v>
      </c>
      <c r="O906" s="7">
        <f t="shared" si="41"/>
        <v>0</v>
      </c>
      <c r="P906" s="7">
        <f t="shared" si="42"/>
        <v>0</v>
      </c>
    </row>
    <row r="907" spans="1:16" x14ac:dyDescent="0.25">
      <c r="A907" s="9">
        <v>895</v>
      </c>
      <c r="B907" s="56" t="str">
        <f>IF(VLOOKUP(L907,'do 1000 ha'!$B$18:$I$1018,2,0)=0,"",VLOOKUP(L907,'do 1000 ha'!$B$18:$I$1018,2,0))</f>
        <v/>
      </c>
      <c r="C907" s="56" t="str">
        <f>IF(VLOOKUP(L907,'do 1000 ha'!$B$18:$I$1018,4,0)=0,"",VLOOKUP(L907,'do 1000 ha'!$B$18:$I$1018,4,0))</f>
        <v/>
      </c>
      <c r="D907" s="56" t="str">
        <f>IF(VLOOKUP(L907,'do 1000 ha'!$B$18:$I$1018,5,0)=0,"",VLOOKUP(L907,'do 1000 ha'!$B$18:$I$1018,5,0))</f>
        <v/>
      </c>
      <c r="E907" s="56" t="str">
        <f>IF(VLOOKUP(L907,'do 1000 ha'!$B$18:$I$1018,6,0)=0,"",VLOOKUP(L907,'do 1000 ha'!$B$18:$I$1018,6,0))</f>
        <v/>
      </c>
      <c r="F907" s="56" t="str">
        <f>IF(VLOOKUP(L907,'do 1000 ha'!$B$18:$I$1018,7,0)=0,"",VLOOKUP(L907,'do 1000 ha'!$B$18:$I$1018,7,0))</f>
        <v/>
      </c>
      <c r="G907" s="57" t="str">
        <f>IF(VLOOKUP(L907,'do 1000 ha'!$B$18:$I$1018,8,0)=0,"",VLOOKUP(L907,'do 1000 ha'!$B$18:$I$1018,8,0))</f>
        <v/>
      </c>
      <c r="H907" s="25"/>
      <c r="I907" s="53" t="str">
        <f>IF('do 1000 ha'!K913='do 1000 ha'!$AR$8,'do 1000 ha'!AF913,"")</f>
        <v/>
      </c>
      <c r="J907" s="7" t="str">
        <f t="shared" si="40"/>
        <v/>
      </c>
      <c r="K907" s="11" t="str">
        <f t="array" ref="K907">IF(OR(I907=$I$13:I906),"",I907)</f>
        <v/>
      </c>
      <c r="L907" s="7" t="str">
        <f t="array" ref="L907">IFERROR(INDEX(K$13:K$1012,SMALL(IF(K$13:K$1012&lt;&gt;"",ROW(K$13:K$1012)-ROW(K$13)+1),ROWS(K$13:$K907))),"")</f>
        <v/>
      </c>
      <c r="M907" s="47" t="e">
        <f t="array" ref="M907">IF(ROWS(M$13:M907)&gt;COUNTA(K$13:K$1012),"",INDEX(K$13:K$1012,SMALL(IF(K$13:K$1012&lt;&gt;"",ROW(K$13:K$1012)-ROW(K$13)+1),ROWS(M$13:M907))))</f>
        <v>#NUM!</v>
      </c>
      <c r="O907" s="7">
        <f t="shared" si="41"/>
        <v>0</v>
      </c>
      <c r="P907" s="7">
        <f t="shared" si="42"/>
        <v>0</v>
      </c>
    </row>
    <row r="908" spans="1:16" x14ac:dyDescent="0.25">
      <c r="A908" s="9">
        <v>896</v>
      </c>
      <c r="B908" s="56" t="str">
        <f>IF(VLOOKUP(L908,'do 1000 ha'!$B$18:$I$1018,2,0)=0,"",VLOOKUP(L908,'do 1000 ha'!$B$18:$I$1018,2,0))</f>
        <v/>
      </c>
      <c r="C908" s="56" t="str">
        <f>IF(VLOOKUP(L908,'do 1000 ha'!$B$18:$I$1018,4,0)=0,"",VLOOKUP(L908,'do 1000 ha'!$B$18:$I$1018,4,0))</f>
        <v/>
      </c>
      <c r="D908" s="56" t="str">
        <f>IF(VLOOKUP(L908,'do 1000 ha'!$B$18:$I$1018,5,0)=0,"",VLOOKUP(L908,'do 1000 ha'!$B$18:$I$1018,5,0))</f>
        <v/>
      </c>
      <c r="E908" s="56" t="str">
        <f>IF(VLOOKUP(L908,'do 1000 ha'!$B$18:$I$1018,6,0)=0,"",VLOOKUP(L908,'do 1000 ha'!$B$18:$I$1018,6,0))</f>
        <v/>
      </c>
      <c r="F908" s="56" t="str">
        <f>IF(VLOOKUP(L908,'do 1000 ha'!$B$18:$I$1018,7,0)=0,"",VLOOKUP(L908,'do 1000 ha'!$B$18:$I$1018,7,0))</f>
        <v/>
      </c>
      <c r="G908" s="57" t="str">
        <f>IF(VLOOKUP(L908,'do 1000 ha'!$B$18:$I$1018,8,0)=0,"",VLOOKUP(L908,'do 1000 ha'!$B$18:$I$1018,8,0))</f>
        <v/>
      </c>
      <c r="H908" s="25"/>
      <c r="I908" s="53" t="str">
        <f>IF('do 1000 ha'!K914='do 1000 ha'!$AR$8,'do 1000 ha'!AF914,"")</f>
        <v/>
      </c>
      <c r="J908" s="7" t="str">
        <f t="shared" si="40"/>
        <v/>
      </c>
      <c r="K908" s="11" t="str">
        <f t="array" ref="K908">IF(OR(I908=$I$13:I907),"",I908)</f>
        <v/>
      </c>
      <c r="L908" s="7" t="str">
        <f t="array" ref="L908">IFERROR(INDEX(K$13:K$1012,SMALL(IF(K$13:K$1012&lt;&gt;"",ROW(K$13:K$1012)-ROW(K$13)+1),ROWS(K$13:$K908))),"")</f>
        <v/>
      </c>
      <c r="M908" s="47" t="e">
        <f t="array" ref="M908">IF(ROWS(M$13:M908)&gt;COUNTA(K$13:K$1012),"",INDEX(K$13:K$1012,SMALL(IF(K$13:K$1012&lt;&gt;"",ROW(K$13:K$1012)-ROW(K$13)+1),ROWS(M$13:M908))))</f>
        <v>#NUM!</v>
      </c>
      <c r="O908" s="7">
        <f t="shared" si="41"/>
        <v>0</v>
      </c>
      <c r="P908" s="7">
        <f t="shared" si="42"/>
        <v>0</v>
      </c>
    </row>
    <row r="909" spans="1:16" x14ac:dyDescent="0.25">
      <c r="A909" s="9">
        <v>897</v>
      </c>
      <c r="B909" s="56" t="str">
        <f>IF(VLOOKUP(L909,'do 1000 ha'!$B$18:$I$1018,2,0)=0,"",VLOOKUP(L909,'do 1000 ha'!$B$18:$I$1018,2,0))</f>
        <v/>
      </c>
      <c r="C909" s="56" t="str">
        <f>IF(VLOOKUP(L909,'do 1000 ha'!$B$18:$I$1018,4,0)=0,"",VLOOKUP(L909,'do 1000 ha'!$B$18:$I$1018,4,0))</f>
        <v/>
      </c>
      <c r="D909" s="56" t="str">
        <f>IF(VLOOKUP(L909,'do 1000 ha'!$B$18:$I$1018,5,0)=0,"",VLOOKUP(L909,'do 1000 ha'!$B$18:$I$1018,5,0))</f>
        <v/>
      </c>
      <c r="E909" s="56" t="str">
        <f>IF(VLOOKUP(L909,'do 1000 ha'!$B$18:$I$1018,6,0)=0,"",VLOOKUP(L909,'do 1000 ha'!$B$18:$I$1018,6,0))</f>
        <v/>
      </c>
      <c r="F909" s="56" t="str">
        <f>IF(VLOOKUP(L909,'do 1000 ha'!$B$18:$I$1018,7,0)=0,"",VLOOKUP(L909,'do 1000 ha'!$B$18:$I$1018,7,0))</f>
        <v/>
      </c>
      <c r="G909" s="57" t="str">
        <f>IF(VLOOKUP(L909,'do 1000 ha'!$B$18:$I$1018,8,0)=0,"",VLOOKUP(L909,'do 1000 ha'!$B$18:$I$1018,8,0))</f>
        <v/>
      </c>
      <c r="H909" s="25"/>
      <c r="I909" s="53" t="str">
        <f>IF('do 1000 ha'!K915='do 1000 ha'!$AR$8,'do 1000 ha'!AF915,"")</f>
        <v/>
      </c>
      <c r="J909" s="7" t="str">
        <f t="shared" si="40"/>
        <v/>
      </c>
      <c r="K909" s="11" t="str">
        <f t="array" ref="K909">IF(OR(I909=$I$13:I908),"",I909)</f>
        <v/>
      </c>
      <c r="L909" s="7" t="str">
        <f t="array" ref="L909">IFERROR(INDEX(K$13:K$1012,SMALL(IF(K$13:K$1012&lt;&gt;"",ROW(K$13:K$1012)-ROW(K$13)+1),ROWS(K$13:$K909))),"")</f>
        <v/>
      </c>
      <c r="M909" s="47" t="e">
        <f t="array" ref="M909">IF(ROWS(M$13:M909)&gt;COUNTA(K$13:K$1012),"",INDEX(K$13:K$1012,SMALL(IF(K$13:K$1012&lt;&gt;"",ROW(K$13:K$1012)-ROW(K$13)+1),ROWS(M$13:M909))))</f>
        <v>#NUM!</v>
      </c>
      <c r="O909" s="7">
        <f t="shared" si="41"/>
        <v>0</v>
      </c>
      <c r="P909" s="7">
        <f t="shared" si="42"/>
        <v>0</v>
      </c>
    </row>
    <row r="910" spans="1:16" x14ac:dyDescent="0.25">
      <c r="A910" s="9">
        <v>898</v>
      </c>
      <c r="B910" s="56" t="str">
        <f>IF(VLOOKUP(L910,'do 1000 ha'!$B$18:$I$1018,2,0)=0,"",VLOOKUP(L910,'do 1000 ha'!$B$18:$I$1018,2,0))</f>
        <v/>
      </c>
      <c r="C910" s="56" t="str">
        <f>IF(VLOOKUP(L910,'do 1000 ha'!$B$18:$I$1018,4,0)=0,"",VLOOKUP(L910,'do 1000 ha'!$B$18:$I$1018,4,0))</f>
        <v/>
      </c>
      <c r="D910" s="56" t="str">
        <f>IF(VLOOKUP(L910,'do 1000 ha'!$B$18:$I$1018,5,0)=0,"",VLOOKUP(L910,'do 1000 ha'!$B$18:$I$1018,5,0))</f>
        <v/>
      </c>
      <c r="E910" s="56" t="str">
        <f>IF(VLOOKUP(L910,'do 1000 ha'!$B$18:$I$1018,6,0)=0,"",VLOOKUP(L910,'do 1000 ha'!$B$18:$I$1018,6,0))</f>
        <v/>
      </c>
      <c r="F910" s="56" t="str">
        <f>IF(VLOOKUP(L910,'do 1000 ha'!$B$18:$I$1018,7,0)=0,"",VLOOKUP(L910,'do 1000 ha'!$B$18:$I$1018,7,0))</f>
        <v/>
      </c>
      <c r="G910" s="57" t="str">
        <f>IF(VLOOKUP(L910,'do 1000 ha'!$B$18:$I$1018,8,0)=0,"",VLOOKUP(L910,'do 1000 ha'!$B$18:$I$1018,8,0))</f>
        <v/>
      </c>
      <c r="H910" s="25"/>
      <c r="I910" s="53" t="str">
        <f>IF('do 1000 ha'!K916='do 1000 ha'!$AR$8,'do 1000 ha'!AF916,"")</f>
        <v/>
      </c>
      <c r="J910" s="7" t="str">
        <f t="shared" ref="J910:J973" si="43">IF(I910="","",COUNTIF($I$13:$I$1014,I910))</f>
        <v/>
      </c>
      <c r="K910" s="11" t="str">
        <f t="array" ref="K910">IF(OR(I910=$I$13:I909),"",I910)</f>
        <v/>
      </c>
      <c r="L910" s="7" t="str">
        <f t="array" ref="L910">IFERROR(INDEX(K$13:K$1012,SMALL(IF(K$13:K$1012&lt;&gt;"",ROW(K$13:K$1012)-ROW(K$13)+1),ROWS(K$13:$K910))),"")</f>
        <v/>
      </c>
      <c r="M910" s="47" t="e">
        <f t="array" ref="M910">IF(ROWS(M$13:M910)&gt;COUNTA(K$13:K$1012),"",INDEX(K$13:K$1012,SMALL(IF(K$13:K$1012&lt;&gt;"",ROW(K$13:K$1012)-ROW(K$13)+1),ROWS(M$13:M910))))</f>
        <v>#NUM!</v>
      </c>
      <c r="O910" s="7">
        <f t="shared" ref="O910:O973" si="44">IF(H910&gt;G910,1,0)</f>
        <v>0</v>
      </c>
      <c r="P910" s="7">
        <f t="shared" ref="P910:P973" si="45">IF(AND(G910&lt;&gt;"",H910=""),1,0)</f>
        <v>0</v>
      </c>
    </row>
    <row r="911" spans="1:16" x14ac:dyDescent="0.25">
      <c r="A911" s="9">
        <v>899</v>
      </c>
      <c r="B911" s="56" t="str">
        <f>IF(VLOOKUP(L911,'do 1000 ha'!$B$18:$I$1018,2,0)=0,"",VLOOKUP(L911,'do 1000 ha'!$B$18:$I$1018,2,0))</f>
        <v/>
      </c>
      <c r="C911" s="56" t="str">
        <f>IF(VLOOKUP(L911,'do 1000 ha'!$B$18:$I$1018,4,0)=0,"",VLOOKUP(L911,'do 1000 ha'!$B$18:$I$1018,4,0))</f>
        <v/>
      </c>
      <c r="D911" s="56" t="str">
        <f>IF(VLOOKUP(L911,'do 1000 ha'!$B$18:$I$1018,5,0)=0,"",VLOOKUP(L911,'do 1000 ha'!$B$18:$I$1018,5,0))</f>
        <v/>
      </c>
      <c r="E911" s="56" t="str">
        <f>IF(VLOOKUP(L911,'do 1000 ha'!$B$18:$I$1018,6,0)=0,"",VLOOKUP(L911,'do 1000 ha'!$B$18:$I$1018,6,0))</f>
        <v/>
      </c>
      <c r="F911" s="56" t="str">
        <f>IF(VLOOKUP(L911,'do 1000 ha'!$B$18:$I$1018,7,0)=0,"",VLOOKUP(L911,'do 1000 ha'!$B$18:$I$1018,7,0))</f>
        <v/>
      </c>
      <c r="G911" s="57" t="str">
        <f>IF(VLOOKUP(L911,'do 1000 ha'!$B$18:$I$1018,8,0)=0,"",VLOOKUP(L911,'do 1000 ha'!$B$18:$I$1018,8,0))</f>
        <v/>
      </c>
      <c r="H911" s="25"/>
      <c r="I911" s="53" t="str">
        <f>IF('do 1000 ha'!K917='do 1000 ha'!$AR$8,'do 1000 ha'!AF917,"")</f>
        <v/>
      </c>
      <c r="J911" s="7" t="str">
        <f t="shared" si="43"/>
        <v/>
      </c>
      <c r="K911" s="11" t="str">
        <f t="array" ref="K911">IF(OR(I911=$I$13:I910),"",I911)</f>
        <v/>
      </c>
      <c r="L911" s="7" t="str">
        <f t="array" ref="L911">IFERROR(INDEX(K$13:K$1012,SMALL(IF(K$13:K$1012&lt;&gt;"",ROW(K$13:K$1012)-ROW(K$13)+1),ROWS(K$13:$K911))),"")</f>
        <v/>
      </c>
      <c r="M911" s="47" t="e">
        <f t="array" ref="M911">IF(ROWS(M$13:M911)&gt;COUNTA(K$13:K$1012),"",INDEX(K$13:K$1012,SMALL(IF(K$13:K$1012&lt;&gt;"",ROW(K$13:K$1012)-ROW(K$13)+1),ROWS(M$13:M911))))</f>
        <v>#NUM!</v>
      </c>
      <c r="O911" s="7">
        <f t="shared" si="44"/>
        <v>0</v>
      </c>
      <c r="P911" s="7">
        <f t="shared" si="45"/>
        <v>0</v>
      </c>
    </row>
    <row r="912" spans="1:16" x14ac:dyDescent="0.25">
      <c r="A912" s="9">
        <v>900</v>
      </c>
      <c r="B912" s="56" t="str">
        <f>IF(VLOOKUP(L912,'do 1000 ha'!$B$18:$I$1018,2,0)=0,"",VLOOKUP(L912,'do 1000 ha'!$B$18:$I$1018,2,0))</f>
        <v/>
      </c>
      <c r="C912" s="56" t="str">
        <f>IF(VLOOKUP(L912,'do 1000 ha'!$B$18:$I$1018,4,0)=0,"",VLOOKUP(L912,'do 1000 ha'!$B$18:$I$1018,4,0))</f>
        <v/>
      </c>
      <c r="D912" s="56" t="str">
        <f>IF(VLOOKUP(L912,'do 1000 ha'!$B$18:$I$1018,5,0)=0,"",VLOOKUP(L912,'do 1000 ha'!$B$18:$I$1018,5,0))</f>
        <v/>
      </c>
      <c r="E912" s="56" t="str">
        <f>IF(VLOOKUP(L912,'do 1000 ha'!$B$18:$I$1018,6,0)=0,"",VLOOKUP(L912,'do 1000 ha'!$B$18:$I$1018,6,0))</f>
        <v/>
      </c>
      <c r="F912" s="56" t="str">
        <f>IF(VLOOKUP(L912,'do 1000 ha'!$B$18:$I$1018,7,0)=0,"",VLOOKUP(L912,'do 1000 ha'!$B$18:$I$1018,7,0))</f>
        <v/>
      </c>
      <c r="G912" s="57" t="str">
        <f>IF(VLOOKUP(L912,'do 1000 ha'!$B$18:$I$1018,8,0)=0,"",VLOOKUP(L912,'do 1000 ha'!$B$18:$I$1018,8,0))</f>
        <v/>
      </c>
      <c r="H912" s="25"/>
      <c r="I912" s="53" t="str">
        <f>IF('do 1000 ha'!K918='do 1000 ha'!$AR$8,'do 1000 ha'!AF918,"")</f>
        <v/>
      </c>
      <c r="J912" s="7" t="str">
        <f t="shared" si="43"/>
        <v/>
      </c>
      <c r="K912" s="11" t="str">
        <f t="array" ref="K912">IF(OR(I912=$I$13:I911),"",I912)</f>
        <v/>
      </c>
      <c r="L912" s="7" t="str">
        <f t="array" ref="L912">IFERROR(INDEX(K$13:K$1012,SMALL(IF(K$13:K$1012&lt;&gt;"",ROW(K$13:K$1012)-ROW(K$13)+1),ROWS(K$13:$K912))),"")</f>
        <v/>
      </c>
      <c r="M912" s="47" t="e">
        <f t="array" ref="M912">IF(ROWS(M$13:M912)&gt;COUNTA(K$13:K$1012),"",INDEX(K$13:K$1012,SMALL(IF(K$13:K$1012&lt;&gt;"",ROW(K$13:K$1012)-ROW(K$13)+1),ROWS(M$13:M912))))</f>
        <v>#NUM!</v>
      </c>
      <c r="O912" s="7">
        <f t="shared" si="44"/>
        <v>0</v>
      </c>
      <c r="P912" s="7">
        <f t="shared" si="45"/>
        <v>0</v>
      </c>
    </row>
    <row r="913" spans="1:16" x14ac:dyDescent="0.25">
      <c r="A913" s="9">
        <v>901</v>
      </c>
      <c r="B913" s="56" t="str">
        <f>IF(VLOOKUP(L913,'do 1000 ha'!$B$18:$I$1018,2,0)=0,"",VLOOKUP(L913,'do 1000 ha'!$B$18:$I$1018,2,0))</f>
        <v/>
      </c>
      <c r="C913" s="56" t="str">
        <f>IF(VLOOKUP(L913,'do 1000 ha'!$B$18:$I$1018,4,0)=0,"",VLOOKUP(L913,'do 1000 ha'!$B$18:$I$1018,4,0))</f>
        <v/>
      </c>
      <c r="D913" s="56" t="str">
        <f>IF(VLOOKUP(L913,'do 1000 ha'!$B$18:$I$1018,5,0)=0,"",VLOOKUP(L913,'do 1000 ha'!$B$18:$I$1018,5,0))</f>
        <v/>
      </c>
      <c r="E913" s="56" t="str">
        <f>IF(VLOOKUP(L913,'do 1000 ha'!$B$18:$I$1018,6,0)=0,"",VLOOKUP(L913,'do 1000 ha'!$B$18:$I$1018,6,0))</f>
        <v/>
      </c>
      <c r="F913" s="56" t="str">
        <f>IF(VLOOKUP(L913,'do 1000 ha'!$B$18:$I$1018,7,0)=0,"",VLOOKUP(L913,'do 1000 ha'!$B$18:$I$1018,7,0))</f>
        <v/>
      </c>
      <c r="G913" s="57" t="str">
        <f>IF(VLOOKUP(L913,'do 1000 ha'!$B$18:$I$1018,8,0)=0,"",VLOOKUP(L913,'do 1000 ha'!$B$18:$I$1018,8,0))</f>
        <v/>
      </c>
      <c r="H913" s="25"/>
      <c r="I913" s="53" t="str">
        <f>IF('do 1000 ha'!K919='do 1000 ha'!$AR$8,'do 1000 ha'!AF919,"")</f>
        <v/>
      </c>
      <c r="J913" s="7" t="str">
        <f t="shared" si="43"/>
        <v/>
      </c>
      <c r="K913" s="11" t="str">
        <f t="array" ref="K913">IF(OR(I913=$I$13:I912),"",I913)</f>
        <v/>
      </c>
      <c r="L913" s="7" t="str">
        <f t="array" ref="L913">IFERROR(INDEX(K$13:K$1012,SMALL(IF(K$13:K$1012&lt;&gt;"",ROW(K$13:K$1012)-ROW(K$13)+1),ROWS(K$13:$K913))),"")</f>
        <v/>
      </c>
      <c r="M913" s="47" t="e">
        <f t="array" ref="M913">IF(ROWS(M$13:M913)&gt;COUNTA(K$13:K$1012),"",INDEX(K$13:K$1012,SMALL(IF(K$13:K$1012&lt;&gt;"",ROW(K$13:K$1012)-ROW(K$13)+1),ROWS(M$13:M913))))</f>
        <v>#NUM!</v>
      </c>
      <c r="O913" s="7">
        <f t="shared" si="44"/>
        <v>0</v>
      </c>
      <c r="P913" s="7">
        <f t="shared" si="45"/>
        <v>0</v>
      </c>
    </row>
    <row r="914" spans="1:16" x14ac:dyDescent="0.25">
      <c r="A914" s="9">
        <v>902</v>
      </c>
      <c r="B914" s="56" t="str">
        <f>IF(VLOOKUP(L914,'do 1000 ha'!$B$18:$I$1018,2,0)=0,"",VLOOKUP(L914,'do 1000 ha'!$B$18:$I$1018,2,0))</f>
        <v/>
      </c>
      <c r="C914" s="56" t="str">
        <f>IF(VLOOKUP(L914,'do 1000 ha'!$B$18:$I$1018,4,0)=0,"",VLOOKUP(L914,'do 1000 ha'!$B$18:$I$1018,4,0))</f>
        <v/>
      </c>
      <c r="D914" s="56" t="str">
        <f>IF(VLOOKUP(L914,'do 1000 ha'!$B$18:$I$1018,5,0)=0,"",VLOOKUP(L914,'do 1000 ha'!$B$18:$I$1018,5,0))</f>
        <v/>
      </c>
      <c r="E914" s="56" t="str">
        <f>IF(VLOOKUP(L914,'do 1000 ha'!$B$18:$I$1018,6,0)=0,"",VLOOKUP(L914,'do 1000 ha'!$B$18:$I$1018,6,0))</f>
        <v/>
      </c>
      <c r="F914" s="56" t="str">
        <f>IF(VLOOKUP(L914,'do 1000 ha'!$B$18:$I$1018,7,0)=0,"",VLOOKUP(L914,'do 1000 ha'!$B$18:$I$1018,7,0))</f>
        <v/>
      </c>
      <c r="G914" s="57" t="str">
        <f>IF(VLOOKUP(L914,'do 1000 ha'!$B$18:$I$1018,8,0)=0,"",VLOOKUP(L914,'do 1000 ha'!$B$18:$I$1018,8,0))</f>
        <v/>
      </c>
      <c r="H914" s="25"/>
      <c r="I914" s="53" t="str">
        <f>IF('do 1000 ha'!K920='do 1000 ha'!$AR$8,'do 1000 ha'!AF920,"")</f>
        <v/>
      </c>
      <c r="J914" s="7" t="str">
        <f t="shared" si="43"/>
        <v/>
      </c>
      <c r="K914" s="11" t="str">
        <f t="array" ref="K914">IF(OR(I914=$I$13:I913),"",I914)</f>
        <v/>
      </c>
      <c r="L914" s="7" t="str">
        <f t="array" ref="L914">IFERROR(INDEX(K$13:K$1012,SMALL(IF(K$13:K$1012&lt;&gt;"",ROW(K$13:K$1012)-ROW(K$13)+1),ROWS(K$13:$K914))),"")</f>
        <v/>
      </c>
      <c r="M914" s="47" t="e">
        <f t="array" ref="M914">IF(ROWS(M$13:M914)&gt;COUNTA(K$13:K$1012),"",INDEX(K$13:K$1012,SMALL(IF(K$13:K$1012&lt;&gt;"",ROW(K$13:K$1012)-ROW(K$13)+1),ROWS(M$13:M914))))</f>
        <v>#NUM!</v>
      </c>
      <c r="O914" s="7">
        <f t="shared" si="44"/>
        <v>0</v>
      </c>
      <c r="P914" s="7">
        <f t="shared" si="45"/>
        <v>0</v>
      </c>
    </row>
    <row r="915" spans="1:16" x14ac:dyDescent="0.25">
      <c r="A915" s="9">
        <v>903</v>
      </c>
      <c r="B915" s="56" t="str">
        <f>IF(VLOOKUP(L915,'do 1000 ha'!$B$18:$I$1018,2,0)=0,"",VLOOKUP(L915,'do 1000 ha'!$B$18:$I$1018,2,0))</f>
        <v/>
      </c>
      <c r="C915" s="56" t="str">
        <f>IF(VLOOKUP(L915,'do 1000 ha'!$B$18:$I$1018,4,0)=0,"",VLOOKUP(L915,'do 1000 ha'!$B$18:$I$1018,4,0))</f>
        <v/>
      </c>
      <c r="D915" s="56" t="str">
        <f>IF(VLOOKUP(L915,'do 1000 ha'!$B$18:$I$1018,5,0)=0,"",VLOOKUP(L915,'do 1000 ha'!$B$18:$I$1018,5,0))</f>
        <v/>
      </c>
      <c r="E915" s="56" t="str">
        <f>IF(VLOOKUP(L915,'do 1000 ha'!$B$18:$I$1018,6,0)=0,"",VLOOKUP(L915,'do 1000 ha'!$B$18:$I$1018,6,0))</f>
        <v/>
      </c>
      <c r="F915" s="56" t="str">
        <f>IF(VLOOKUP(L915,'do 1000 ha'!$B$18:$I$1018,7,0)=0,"",VLOOKUP(L915,'do 1000 ha'!$B$18:$I$1018,7,0))</f>
        <v/>
      </c>
      <c r="G915" s="57" t="str">
        <f>IF(VLOOKUP(L915,'do 1000 ha'!$B$18:$I$1018,8,0)=0,"",VLOOKUP(L915,'do 1000 ha'!$B$18:$I$1018,8,0))</f>
        <v/>
      </c>
      <c r="H915" s="25"/>
      <c r="I915" s="53" t="str">
        <f>IF('do 1000 ha'!K921='do 1000 ha'!$AR$8,'do 1000 ha'!AF921,"")</f>
        <v/>
      </c>
      <c r="J915" s="7" t="str">
        <f t="shared" si="43"/>
        <v/>
      </c>
      <c r="K915" s="11" t="str">
        <f t="array" ref="K915">IF(OR(I915=$I$13:I914),"",I915)</f>
        <v/>
      </c>
      <c r="L915" s="7" t="str">
        <f t="array" ref="L915">IFERROR(INDEX(K$13:K$1012,SMALL(IF(K$13:K$1012&lt;&gt;"",ROW(K$13:K$1012)-ROW(K$13)+1),ROWS(K$13:$K915))),"")</f>
        <v/>
      </c>
      <c r="M915" s="47" t="e">
        <f t="array" ref="M915">IF(ROWS(M$13:M915)&gt;COUNTA(K$13:K$1012),"",INDEX(K$13:K$1012,SMALL(IF(K$13:K$1012&lt;&gt;"",ROW(K$13:K$1012)-ROW(K$13)+1),ROWS(M$13:M915))))</f>
        <v>#NUM!</v>
      </c>
      <c r="O915" s="7">
        <f t="shared" si="44"/>
        <v>0</v>
      </c>
      <c r="P915" s="7">
        <f t="shared" si="45"/>
        <v>0</v>
      </c>
    </row>
    <row r="916" spans="1:16" x14ac:dyDescent="0.25">
      <c r="A916" s="9">
        <v>904</v>
      </c>
      <c r="B916" s="56" t="str">
        <f>IF(VLOOKUP(L916,'do 1000 ha'!$B$18:$I$1018,2,0)=0,"",VLOOKUP(L916,'do 1000 ha'!$B$18:$I$1018,2,0))</f>
        <v/>
      </c>
      <c r="C916" s="56" t="str">
        <f>IF(VLOOKUP(L916,'do 1000 ha'!$B$18:$I$1018,4,0)=0,"",VLOOKUP(L916,'do 1000 ha'!$B$18:$I$1018,4,0))</f>
        <v/>
      </c>
      <c r="D916" s="56" t="str">
        <f>IF(VLOOKUP(L916,'do 1000 ha'!$B$18:$I$1018,5,0)=0,"",VLOOKUP(L916,'do 1000 ha'!$B$18:$I$1018,5,0))</f>
        <v/>
      </c>
      <c r="E916" s="56" t="str">
        <f>IF(VLOOKUP(L916,'do 1000 ha'!$B$18:$I$1018,6,0)=0,"",VLOOKUP(L916,'do 1000 ha'!$B$18:$I$1018,6,0))</f>
        <v/>
      </c>
      <c r="F916" s="56" t="str">
        <f>IF(VLOOKUP(L916,'do 1000 ha'!$B$18:$I$1018,7,0)=0,"",VLOOKUP(L916,'do 1000 ha'!$B$18:$I$1018,7,0))</f>
        <v/>
      </c>
      <c r="G916" s="57" t="str">
        <f>IF(VLOOKUP(L916,'do 1000 ha'!$B$18:$I$1018,8,0)=0,"",VLOOKUP(L916,'do 1000 ha'!$B$18:$I$1018,8,0))</f>
        <v/>
      </c>
      <c r="H916" s="25"/>
      <c r="I916" s="53" t="str">
        <f>IF('do 1000 ha'!K922='do 1000 ha'!$AR$8,'do 1000 ha'!AF922,"")</f>
        <v/>
      </c>
      <c r="J916" s="7" t="str">
        <f t="shared" si="43"/>
        <v/>
      </c>
      <c r="K916" s="11" t="str">
        <f t="array" ref="K916">IF(OR(I916=$I$13:I915),"",I916)</f>
        <v/>
      </c>
      <c r="L916" s="7" t="str">
        <f t="array" ref="L916">IFERROR(INDEX(K$13:K$1012,SMALL(IF(K$13:K$1012&lt;&gt;"",ROW(K$13:K$1012)-ROW(K$13)+1),ROWS(K$13:$K916))),"")</f>
        <v/>
      </c>
      <c r="M916" s="47" t="e">
        <f t="array" ref="M916">IF(ROWS(M$13:M916)&gt;COUNTA(K$13:K$1012),"",INDEX(K$13:K$1012,SMALL(IF(K$13:K$1012&lt;&gt;"",ROW(K$13:K$1012)-ROW(K$13)+1),ROWS(M$13:M916))))</f>
        <v>#NUM!</v>
      </c>
      <c r="O916" s="7">
        <f t="shared" si="44"/>
        <v>0</v>
      </c>
      <c r="P916" s="7">
        <f t="shared" si="45"/>
        <v>0</v>
      </c>
    </row>
    <row r="917" spans="1:16" x14ac:dyDescent="0.25">
      <c r="A917" s="9">
        <v>905</v>
      </c>
      <c r="B917" s="56" t="str">
        <f>IF(VLOOKUP(L917,'do 1000 ha'!$B$18:$I$1018,2,0)=0,"",VLOOKUP(L917,'do 1000 ha'!$B$18:$I$1018,2,0))</f>
        <v/>
      </c>
      <c r="C917" s="56" t="str">
        <f>IF(VLOOKUP(L917,'do 1000 ha'!$B$18:$I$1018,4,0)=0,"",VLOOKUP(L917,'do 1000 ha'!$B$18:$I$1018,4,0))</f>
        <v/>
      </c>
      <c r="D917" s="56" t="str">
        <f>IF(VLOOKUP(L917,'do 1000 ha'!$B$18:$I$1018,5,0)=0,"",VLOOKUP(L917,'do 1000 ha'!$B$18:$I$1018,5,0))</f>
        <v/>
      </c>
      <c r="E917" s="56" t="str">
        <f>IF(VLOOKUP(L917,'do 1000 ha'!$B$18:$I$1018,6,0)=0,"",VLOOKUP(L917,'do 1000 ha'!$B$18:$I$1018,6,0))</f>
        <v/>
      </c>
      <c r="F917" s="56" t="str">
        <f>IF(VLOOKUP(L917,'do 1000 ha'!$B$18:$I$1018,7,0)=0,"",VLOOKUP(L917,'do 1000 ha'!$B$18:$I$1018,7,0))</f>
        <v/>
      </c>
      <c r="G917" s="57" t="str">
        <f>IF(VLOOKUP(L917,'do 1000 ha'!$B$18:$I$1018,8,0)=0,"",VLOOKUP(L917,'do 1000 ha'!$B$18:$I$1018,8,0))</f>
        <v/>
      </c>
      <c r="H917" s="25"/>
      <c r="I917" s="53" t="str">
        <f>IF('do 1000 ha'!K923='do 1000 ha'!$AR$8,'do 1000 ha'!AF923,"")</f>
        <v/>
      </c>
      <c r="J917" s="7" t="str">
        <f t="shared" si="43"/>
        <v/>
      </c>
      <c r="K917" s="11" t="str">
        <f t="array" ref="K917">IF(OR(I917=$I$13:I916),"",I917)</f>
        <v/>
      </c>
      <c r="L917" s="7" t="str">
        <f t="array" ref="L917">IFERROR(INDEX(K$13:K$1012,SMALL(IF(K$13:K$1012&lt;&gt;"",ROW(K$13:K$1012)-ROW(K$13)+1),ROWS(K$13:$K917))),"")</f>
        <v/>
      </c>
      <c r="M917" s="47" t="e">
        <f t="array" ref="M917">IF(ROWS(M$13:M917)&gt;COUNTA(K$13:K$1012),"",INDEX(K$13:K$1012,SMALL(IF(K$13:K$1012&lt;&gt;"",ROW(K$13:K$1012)-ROW(K$13)+1),ROWS(M$13:M917))))</f>
        <v>#NUM!</v>
      </c>
      <c r="O917" s="7">
        <f t="shared" si="44"/>
        <v>0</v>
      </c>
      <c r="P917" s="7">
        <f t="shared" si="45"/>
        <v>0</v>
      </c>
    </row>
    <row r="918" spans="1:16" x14ac:dyDescent="0.25">
      <c r="A918" s="9">
        <v>906</v>
      </c>
      <c r="B918" s="56" t="str">
        <f>IF(VLOOKUP(L918,'do 1000 ha'!$B$18:$I$1018,2,0)=0,"",VLOOKUP(L918,'do 1000 ha'!$B$18:$I$1018,2,0))</f>
        <v/>
      </c>
      <c r="C918" s="56" t="str">
        <f>IF(VLOOKUP(L918,'do 1000 ha'!$B$18:$I$1018,4,0)=0,"",VLOOKUP(L918,'do 1000 ha'!$B$18:$I$1018,4,0))</f>
        <v/>
      </c>
      <c r="D918" s="56" t="str">
        <f>IF(VLOOKUP(L918,'do 1000 ha'!$B$18:$I$1018,5,0)=0,"",VLOOKUP(L918,'do 1000 ha'!$B$18:$I$1018,5,0))</f>
        <v/>
      </c>
      <c r="E918" s="56" t="str">
        <f>IF(VLOOKUP(L918,'do 1000 ha'!$B$18:$I$1018,6,0)=0,"",VLOOKUP(L918,'do 1000 ha'!$B$18:$I$1018,6,0))</f>
        <v/>
      </c>
      <c r="F918" s="56" t="str">
        <f>IF(VLOOKUP(L918,'do 1000 ha'!$B$18:$I$1018,7,0)=0,"",VLOOKUP(L918,'do 1000 ha'!$B$18:$I$1018,7,0))</f>
        <v/>
      </c>
      <c r="G918" s="57" t="str">
        <f>IF(VLOOKUP(L918,'do 1000 ha'!$B$18:$I$1018,8,0)=0,"",VLOOKUP(L918,'do 1000 ha'!$B$18:$I$1018,8,0))</f>
        <v/>
      </c>
      <c r="H918" s="25"/>
      <c r="I918" s="53" t="str">
        <f>IF('do 1000 ha'!K924='do 1000 ha'!$AR$8,'do 1000 ha'!AF924,"")</f>
        <v/>
      </c>
      <c r="J918" s="7" t="str">
        <f t="shared" si="43"/>
        <v/>
      </c>
      <c r="K918" s="11" t="str">
        <f t="array" ref="K918">IF(OR(I918=$I$13:I917),"",I918)</f>
        <v/>
      </c>
      <c r="L918" s="7" t="str">
        <f t="array" ref="L918">IFERROR(INDEX(K$13:K$1012,SMALL(IF(K$13:K$1012&lt;&gt;"",ROW(K$13:K$1012)-ROW(K$13)+1),ROWS(K$13:$K918))),"")</f>
        <v/>
      </c>
      <c r="M918" s="47" t="e">
        <f t="array" ref="M918">IF(ROWS(M$13:M918)&gt;COUNTA(K$13:K$1012),"",INDEX(K$13:K$1012,SMALL(IF(K$13:K$1012&lt;&gt;"",ROW(K$13:K$1012)-ROW(K$13)+1),ROWS(M$13:M918))))</f>
        <v>#NUM!</v>
      </c>
      <c r="O918" s="7">
        <f t="shared" si="44"/>
        <v>0</v>
      </c>
      <c r="P918" s="7">
        <f t="shared" si="45"/>
        <v>0</v>
      </c>
    </row>
    <row r="919" spans="1:16" x14ac:dyDescent="0.25">
      <c r="A919" s="9">
        <v>907</v>
      </c>
      <c r="B919" s="56" t="str">
        <f>IF(VLOOKUP(L919,'do 1000 ha'!$B$18:$I$1018,2,0)=0,"",VLOOKUP(L919,'do 1000 ha'!$B$18:$I$1018,2,0))</f>
        <v/>
      </c>
      <c r="C919" s="56" t="str">
        <f>IF(VLOOKUP(L919,'do 1000 ha'!$B$18:$I$1018,4,0)=0,"",VLOOKUP(L919,'do 1000 ha'!$B$18:$I$1018,4,0))</f>
        <v/>
      </c>
      <c r="D919" s="56" t="str">
        <f>IF(VLOOKUP(L919,'do 1000 ha'!$B$18:$I$1018,5,0)=0,"",VLOOKUP(L919,'do 1000 ha'!$B$18:$I$1018,5,0))</f>
        <v/>
      </c>
      <c r="E919" s="56" t="str">
        <f>IF(VLOOKUP(L919,'do 1000 ha'!$B$18:$I$1018,6,0)=0,"",VLOOKUP(L919,'do 1000 ha'!$B$18:$I$1018,6,0))</f>
        <v/>
      </c>
      <c r="F919" s="56" t="str">
        <f>IF(VLOOKUP(L919,'do 1000 ha'!$B$18:$I$1018,7,0)=0,"",VLOOKUP(L919,'do 1000 ha'!$B$18:$I$1018,7,0))</f>
        <v/>
      </c>
      <c r="G919" s="57" t="str">
        <f>IF(VLOOKUP(L919,'do 1000 ha'!$B$18:$I$1018,8,0)=0,"",VLOOKUP(L919,'do 1000 ha'!$B$18:$I$1018,8,0))</f>
        <v/>
      </c>
      <c r="H919" s="25"/>
      <c r="I919" s="53" t="str">
        <f>IF('do 1000 ha'!K925='do 1000 ha'!$AR$8,'do 1000 ha'!AF925,"")</f>
        <v/>
      </c>
      <c r="J919" s="7" t="str">
        <f t="shared" si="43"/>
        <v/>
      </c>
      <c r="K919" s="11" t="str">
        <f t="array" ref="K919">IF(OR(I919=$I$13:I918),"",I919)</f>
        <v/>
      </c>
      <c r="L919" s="7" t="str">
        <f t="array" ref="L919">IFERROR(INDEX(K$13:K$1012,SMALL(IF(K$13:K$1012&lt;&gt;"",ROW(K$13:K$1012)-ROW(K$13)+1),ROWS(K$13:$K919))),"")</f>
        <v/>
      </c>
      <c r="M919" s="47" t="e">
        <f t="array" ref="M919">IF(ROWS(M$13:M919)&gt;COUNTA(K$13:K$1012),"",INDEX(K$13:K$1012,SMALL(IF(K$13:K$1012&lt;&gt;"",ROW(K$13:K$1012)-ROW(K$13)+1),ROWS(M$13:M919))))</f>
        <v>#NUM!</v>
      </c>
      <c r="O919" s="7">
        <f t="shared" si="44"/>
        <v>0</v>
      </c>
      <c r="P919" s="7">
        <f t="shared" si="45"/>
        <v>0</v>
      </c>
    </row>
    <row r="920" spans="1:16" x14ac:dyDescent="0.25">
      <c r="A920" s="9">
        <v>908</v>
      </c>
      <c r="B920" s="56" t="str">
        <f>IF(VLOOKUP(L920,'do 1000 ha'!$B$18:$I$1018,2,0)=0,"",VLOOKUP(L920,'do 1000 ha'!$B$18:$I$1018,2,0))</f>
        <v/>
      </c>
      <c r="C920" s="56" t="str">
        <f>IF(VLOOKUP(L920,'do 1000 ha'!$B$18:$I$1018,4,0)=0,"",VLOOKUP(L920,'do 1000 ha'!$B$18:$I$1018,4,0))</f>
        <v/>
      </c>
      <c r="D920" s="56" t="str">
        <f>IF(VLOOKUP(L920,'do 1000 ha'!$B$18:$I$1018,5,0)=0,"",VLOOKUP(L920,'do 1000 ha'!$B$18:$I$1018,5,0))</f>
        <v/>
      </c>
      <c r="E920" s="56" t="str">
        <f>IF(VLOOKUP(L920,'do 1000 ha'!$B$18:$I$1018,6,0)=0,"",VLOOKUP(L920,'do 1000 ha'!$B$18:$I$1018,6,0))</f>
        <v/>
      </c>
      <c r="F920" s="56" t="str">
        <f>IF(VLOOKUP(L920,'do 1000 ha'!$B$18:$I$1018,7,0)=0,"",VLOOKUP(L920,'do 1000 ha'!$B$18:$I$1018,7,0))</f>
        <v/>
      </c>
      <c r="G920" s="57" t="str">
        <f>IF(VLOOKUP(L920,'do 1000 ha'!$B$18:$I$1018,8,0)=0,"",VLOOKUP(L920,'do 1000 ha'!$B$18:$I$1018,8,0))</f>
        <v/>
      </c>
      <c r="H920" s="25"/>
      <c r="I920" s="53" t="str">
        <f>IF('do 1000 ha'!K926='do 1000 ha'!$AR$8,'do 1000 ha'!AF926,"")</f>
        <v/>
      </c>
      <c r="J920" s="7" t="str">
        <f t="shared" si="43"/>
        <v/>
      </c>
      <c r="K920" s="11" t="str">
        <f t="array" ref="K920">IF(OR(I920=$I$13:I919),"",I920)</f>
        <v/>
      </c>
      <c r="L920" s="7" t="str">
        <f t="array" ref="L920">IFERROR(INDEX(K$13:K$1012,SMALL(IF(K$13:K$1012&lt;&gt;"",ROW(K$13:K$1012)-ROW(K$13)+1),ROWS(K$13:$K920))),"")</f>
        <v/>
      </c>
      <c r="M920" s="47" t="e">
        <f t="array" ref="M920">IF(ROWS(M$13:M920)&gt;COUNTA(K$13:K$1012),"",INDEX(K$13:K$1012,SMALL(IF(K$13:K$1012&lt;&gt;"",ROW(K$13:K$1012)-ROW(K$13)+1),ROWS(M$13:M920))))</f>
        <v>#NUM!</v>
      </c>
      <c r="O920" s="7">
        <f t="shared" si="44"/>
        <v>0</v>
      </c>
      <c r="P920" s="7">
        <f t="shared" si="45"/>
        <v>0</v>
      </c>
    </row>
    <row r="921" spans="1:16" x14ac:dyDescent="0.25">
      <c r="A921" s="9">
        <v>909</v>
      </c>
      <c r="B921" s="56" t="str">
        <f>IF(VLOOKUP(L921,'do 1000 ha'!$B$18:$I$1018,2,0)=0,"",VLOOKUP(L921,'do 1000 ha'!$B$18:$I$1018,2,0))</f>
        <v/>
      </c>
      <c r="C921" s="56" t="str">
        <f>IF(VLOOKUP(L921,'do 1000 ha'!$B$18:$I$1018,4,0)=0,"",VLOOKUP(L921,'do 1000 ha'!$B$18:$I$1018,4,0))</f>
        <v/>
      </c>
      <c r="D921" s="56" t="str">
        <f>IF(VLOOKUP(L921,'do 1000 ha'!$B$18:$I$1018,5,0)=0,"",VLOOKUP(L921,'do 1000 ha'!$B$18:$I$1018,5,0))</f>
        <v/>
      </c>
      <c r="E921" s="56" t="str">
        <f>IF(VLOOKUP(L921,'do 1000 ha'!$B$18:$I$1018,6,0)=0,"",VLOOKUP(L921,'do 1000 ha'!$B$18:$I$1018,6,0))</f>
        <v/>
      </c>
      <c r="F921" s="56" t="str">
        <f>IF(VLOOKUP(L921,'do 1000 ha'!$B$18:$I$1018,7,0)=0,"",VLOOKUP(L921,'do 1000 ha'!$B$18:$I$1018,7,0))</f>
        <v/>
      </c>
      <c r="G921" s="57" t="str">
        <f>IF(VLOOKUP(L921,'do 1000 ha'!$B$18:$I$1018,8,0)=0,"",VLOOKUP(L921,'do 1000 ha'!$B$18:$I$1018,8,0))</f>
        <v/>
      </c>
      <c r="H921" s="25"/>
      <c r="I921" s="53" t="str">
        <f>IF('do 1000 ha'!K927='do 1000 ha'!$AR$8,'do 1000 ha'!AF927,"")</f>
        <v/>
      </c>
      <c r="J921" s="7" t="str">
        <f t="shared" si="43"/>
        <v/>
      </c>
      <c r="K921" s="11" t="str">
        <f t="array" ref="K921">IF(OR(I921=$I$13:I920),"",I921)</f>
        <v/>
      </c>
      <c r="L921" s="7" t="str">
        <f t="array" ref="L921">IFERROR(INDEX(K$13:K$1012,SMALL(IF(K$13:K$1012&lt;&gt;"",ROW(K$13:K$1012)-ROW(K$13)+1),ROWS(K$13:$K921))),"")</f>
        <v/>
      </c>
      <c r="M921" s="47" t="e">
        <f t="array" ref="M921">IF(ROWS(M$13:M921)&gt;COUNTA(K$13:K$1012),"",INDEX(K$13:K$1012,SMALL(IF(K$13:K$1012&lt;&gt;"",ROW(K$13:K$1012)-ROW(K$13)+1),ROWS(M$13:M921))))</f>
        <v>#NUM!</v>
      </c>
      <c r="O921" s="7">
        <f t="shared" si="44"/>
        <v>0</v>
      </c>
      <c r="P921" s="7">
        <f t="shared" si="45"/>
        <v>0</v>
      </c>
    </row>
    <row r="922" spans="1:16" x14ac:dyDescent="0.25">
      <c r="A922" s="9">
        <v>910</v>
      </c>
      <c r="B922" s="56" t="str">
        <f>IF(VLOOKUP(L922,'do 1000 ha'!$B$18:$I$1018,2,0)=0,"",VLOOKUP(L922,'do 1000 ha'!$B$18:$I$1018,2,0))</f>
        <v/>
      </c>
      <c r="C922" s="56" t="str">
        <f>IF(VLOOKUP(L922,'do 1000 ha'!$B$18:$I$1018,4,0)=0,"",VLOOKUP(L922,'do 1000 ha'!$B$18:$I$1018,4,0))</f>
        <v/>
      </c>
      <c r="D922" s="56" t="str">
        <f>IF(VLOOKUP(L922,'do 1000 ha'!$B$18:$I$1018,5,0)=0,"",VLOOKUP(L922,'do 1000 ha'!$B$18:$I$1018,5,0))</f>
        <v/>
      </c>
      <c r="E922" s="56" t="str">
        <f>IF(VLOOKUP(L922,'do 1000 ha'!$B$18:$I$1018,6,0)=0,"",VLOOKUP(L922,'do 1000 ha'!$B$18:$I$1018,6,0))</f>
        <v/>
      </c>
      <c r="F922" s="56" t="str">
        <f>IF(VLOOKUP(L922,'do 1000 ha'!$B$18:$I$1018,7,0)=0,"",VLOOKUP(L922,'do 1000 ha'!$B$18:$I$1018,7,0))</f>
        <v/>
      </c>
      <c r="G922" s="57" t="str">
        <f>IF(VLOOKUP(L922,'do 1000 ha'!$B$18:$I$1018,8,0)=0,"",VLOOKUP(L922,'do 1000 ha'!$B$18:$I$1018,8,0))</f>
        <v/>
      </c>
      <c r="H922" s="25"/>
      <c r="I922" s="53" t="str">
        <f>IF('do 1000 ha'!K928='do 1000 ha'!$AR$8,'do 1000 ha'!AF928,"")</f>
        <v/>
      </c>
      <c r="J922" s="7" t="str">
        <f t="shared" si="43"/>
        <v/>
      </c>
      <c r="K922" s="11" t="str">
        <f t="array" ref="K922">IF(OR(I922=$I$13:I921),"",I922)</f>
        <v/>
      </c>
      <c r="L922" s="7" t="str">
        <f t="array" ref="L922">IFERROR(INDEX(K$13:K$1012,SMALL(IF(K$13:K$1012&lt;&gt;"",ROW(K$13:K$1012)-ROW(K$13)+1),ROWS(K$13:$K922))),"")</f>
        <v/>
      </c>
      <c r="M922" s="47" t="e">
        <f t="array" ref="M922">IF(ROWS(M$13:M922)&gt;COUNTA(K$13:K$1012),"",INDEX(K$13:K$1012,SMALL(IF(K$13:K$1012&lt;&gt;"",ROW(K$13:K$1012)-ROW(K$13)+1),ROWS(M$13:M922))))</f>
        <v>#NUM!</v>
      </c>
      <c r="O922" s="7">
        <f t="shared" si="44"/>
        <v>0</v>
      </c>
      <c r="P922" s="7">
        <f t="shared" si="45"/>
        <v>0</v>
      </c>
    </row>
    <row r="923" spans="1:16" x14ac:dyDescent="0.25">
      <c r="A923" s="9">
        <v>911</v>
      </c>
      <c r="B923" s="56" t="str">
        <f>IF(VLOOKUP(L923,'do 1000 ha'!$B$18:$I$1018,2,0)=0,"",VLOOKUP(L923,'do 1000 ha'!$B$18:$I$1018,2,0))</f>
        <v/>
      </c>
      <c r="C923" s="56" t="str">
        <f>IF(VLOOKUP(L923,'do 1000 ha'!$B$18:$I$1018,4,0)=0,"",VLOOKUP(L923,'do 1000 ha'!$B$18:$I$1018,4,0))</f>
        <v/>
      </c>
      <c r="D923" s="56" t="str">
        <f>IF(VLOOKUP(L923,'do 1000 ha'!$B$18:$I$1018,5,0)=0,"",VLOOKUP(L923,'do 1000 ha'!$B$18:$I$1018,5,0))</f>
        <v/>
      </c>
      <c r="E923" s="56" t="str">
        <f>IF(VLOOKUP(L923,'do 1000 ha'!$B$18:$I$1018,6,0)=0,"",VLOOKUP(L923,'do 1000 ha'!$B$18:$I$1018,6,0))</f>
        <v/>
      </c>
      <c r="F923" s="56" t="str">
        <f>IF(VLOOKUP(L923,'do 1000 ha'!$B$18:$I$1018,7,0)=0,"",VLOOKUP(L923,'do 1000 ha'!$B$18:$I$1018,7,0))</f>
        <v/>
      </c>
      <c r="G923" s="57" t="str">
        <f>IF(VLOOKUP(L923,'do 1000 ha'!$B$18:$I$1018,8,0)=0,"",VLOOKUP(L923,'do 1000 ha'!$B$18:$I$1018,8,0))</f>
        <v/>
      </c>
      <c r="H923" s="25"/>
      <c r="I923" s="53" t="str">
        <f>IF('do 1000 ha'!K929='do 1000 ha'!$AR$8,'do 1000 ha'!AF929,"")</f>
        <v/>
      </c>
      <c r="J923" s="7" t="str">
        <f t="shared" si="43"/>
        <v/>
      </c>
      <c r="K923" s="11" t="str">
        <f t="array" ref="K923">IF(OR(I923=$I$13:I922),"",I923)</f>
        <v/>
      </c>
      <c r="L923" s="7" t="str">
        <f t="array" ref="L923">IFERROR(INDEX(K$13:K$1012,SMALL(IF(K$13:K$1012&lt;&gt;"",ROW(K$13:K$1012)-ROW(K$13)+1),ROWS(K$13:$K923))),"")</f>
        <v/>
      </c>
      <c r="M923" s="47" t="e">
        <f t="array" ref="M923">IF(ROWS(M$13:M923)&gt;COUNTA(K$13:K$1012),"",INDEX(K$13:K$1012,SMALL(IF(K$13:K$1012&lt;&gt;"",ROW(K$13:K$1012)-ROW(K$13)+1),ROWS(M$13:M923))))</f>
        <v>#NUM!</v>
      </c>
      <c r="O923" s="7">
        <f t="shared" si="44"/>
        <v>0</v>
      </c>
      <c r="P923" s="7">
        <f t="shared" si="45"/>
        <v>0</v>
      </c>
    </row>
    <row r="924" spans="1:16" x14ac:dyDescent="0.25">
      <c r="A924" s="9">
        <v>912</v>
      </c>
      <c r="B924" s="56" t="str">
        <f>IF(VLOOKUP(L924,'do 1000 ha'!$B$18:$I$1018,2,0)=0,"",VLOOKUP(L924,'do 1000 ha'!$B$18:$I$1018,2,0))</f>
        <v/>
      </c>
      <c r="C924" s="56" t="str">
        <f>IF(VLOOKUP(L924,'do 1000 ha'!$B$18:$I$1018,4,0)=0,"",VLOOKUP(L924,'do 1000 ha'!$B$18:$I$1018,4,0))</f>
        <v/>
      </c>
      <c r="D924" s="56" t="str">
        <f>IF(VLOOKUP(L924,'do 1000 ha'!$B$18:$I$1018,5,0)=0,"",VLOOKUP(L924,'do 1000 ha'!$B$18:$I$1018,5,0))</f>
        <v/>
      </c>
      <c r="E924" s="56" t="str">
        <f>IF(VLOOKUP(L924,'do 1000 ha'!$B$18:$I$1018,6,0)=0,"",VLOOKUP(L924,'do 1000 ha'!$B$18:$I$1018,6,0))</f>
        <v/>
      </c>
      <c r="F924" s="56" t="str">
        <f>IF(VLOOKUP(L924,'do 1000 ha'!$B$18:$I$1018,7,0)=0,"",VLOOKUP(L924,'do 1000 ha'!$B$18:$I$1018,7,0))</f>
        <v/>
      </c>
      <c r="G924" s="57" t="str">
        <f>IF(VLOOKUP(L924,'do 1000 ha'!$B$18:$I$1018,8,0)=0,"",VLOOKUP(L924,'do 1000 ha'!$B$18:$I$1018,8,0))</f>
        <v/>
      </c>
      <c r="H924" s="25"/>
      <c r="I924" s="53" t="str">
        <f>IF('do 1000 ha'!K930='do 1000 ha'!$AR$8,'do 1000 ha'!AF930,"")</f>
        <v/>
      </c>
      <c r="J924" s="7" t="str">
        <f t="shared" si="43"/>
        <v/>
      </c>
      <c r="K924" s="11" t="str">
        <f t="array" ref="K924">IF(OR(I924=$I$13:I923),"",I924)</f>
        <v/>
      </c>
      <c r="L924" s="7" t="str">
        <f t="array" ref="L924">IFERROR(INDEX(K$13:K$1012,SMALL(IF(K$13:K$1012&lt;&gt;"",ROW(K$13:K$1012)-ROW(K$13)+1),ROWS(K$13:$K924))),"")</f>
        <v/>
      </c>
      <c r="M924" s="47" t="e">
        <f t="array" ref="M924">IF(ROWS(M$13:M924)&gt;COUNTA(K$13:K$1012),"",INDEX(K$13:K$1012,SMALL(IF(K$13:K$1012&lt;&gt;"",ROW(K$13:K$1012)-ROW(K$13)+1),ROWS(M$13:M924))))</f>
        <v>#NUM!</v>
      </c>
      <c r="O924" s="7">
        <f t="shared" si="44"/>
        <v>0</v>
      </c>
      <c r="P924" s="7">
        <f t="shared" si="45"/>
        <v>0</v>
      </c>
    </row>
    <row r="925" spans="1:16" x14ac:dyDescent="0.25">
      <c r="A925" s="9">
        <v>913</v>
      </c>
      <c r="B925" s="56" t="str">
        <f>IF(VLOOKUP(L925,'do 1000 ha'!$B$18:$I$1018,2,0)=0,"",VLOOKUP(L925,'do 1000 ha'!$B$18:$I$1018,2,0))</f>
        <v/>
      </c>
      <c r="C925" s="56" t="str">
        <f>IF(VLOOKUP(L925,'do 1000 ha'!$B$18:$I$1018,4,0)=0,"",VLOOKUP(L925,'do 1000 ha'!$B$18:$I$1018,4,0))</f>
        <v/>
      </c>
      <c r="D925" s="56" t="str">
        <f>IF(VLOOKUP(L925,'do 1000 ha'!$B$18:$I$1018,5,0)=0,"",VLOOKUP(L925,'do 1000 ha'!$B$18:$I$1018,5,0))</f>
        <v/>
      </c>
      <c r="E925" s="56" t="str">
        <f>IF(VLOOKUP(L925,'do 1000 ha'!$B$18:$I$1018,6,0)=0,"",VLOOKUP(L925,'do 1000 ha'!$B$18:$I$1018,6,0))</f>
        <v/>
      </c>
      <c r="F925" s="56" t="str">
        <f>IF(VLOOKUP(L925,'do 1000 ha'!$B$18:$I$1018,7,0)=0,"",VLOOKUP(L925,'do 1000 ha'!$B$18:$I$1018,7,0))</f>
        <v/>
      </c>
      <c r="G925" s="57" t="str">
        <f>IF(VLOOKUP(L925,'do 1000 ha'!$B$18:$I$1018,8,0)=0,"",VLOOKUP(L925,'do 1000 ha'!$B$18:$I$1018,8,0))</f>
        <v/>
      </c>
      <c r="H925" s="25"/>
      <c r="I925" s="53" t="str">
        <f>IF('do 1000 ha'!K931='do 1000 ha'!$AR$8,'do 1000 ha'!AF931,"")</f>
        <v/>
      </c>
      <c r="J925" s="7" t="str">
        <f t="shared" si="43"/>
        <v/>
      </c>
      <c r="K925" s="11" t="str">
        <f t="array" ref="K925">IF(OR(I925=$I$13:I924),"",I925)</f>
        <v/>
      </c>
      <c r="L925" s="7" t="str">
        <f t="array" ref="L925">IFERROR(INDEX(K$13:K$1012,SMALL(IF(K$13:K$1012&lt;&gt;"",ROW(K$13:K$1012)-ROW(K$13)+1),ROWS(K$13:$K925))),"")</f>
        <v/>
      </c>
      <c r="M925" s="47" t="e">
        <f t="array" ref="M925">IF(ROWS(M$13:M925)&gt;COUNTA(K$13:K$1012),"",INDEX(K$13:K$1012,SMALL(IF(K$13:K$1012&lt;&gt;"",ROW(K$13:K$1012)-ROW(K$13)+1),ROWS(M$13:M925))))</f>
        <v>#NUM!</v>
      </c>
      <c r="O925" s="7">
        <f t="shared" si="44"/>
        <v>0</v>
      </c>
      <c r="P925" s="7">
        <f t="shared" si="45"/>
        <v>0</v>
      </c>
    </row>
    <row r="926" spans="1:16" x14ac:dyDescent="0.25">
      <c r="A926" s="9">
        <v>914</v>
      </c>
      <c r="B926" s="56" t="str">
        <f>IF(VLOOKUP(L926,'do 1000 ha'!$B$18:$I$1018,2,0)=0,"",VLOOKUP(L926,'do 1000 ha'!$B$18:$I$1018,2,0))</f>
        <v/>
      </c>
      <c r="C926" s="56" t="str">
        <f>IF(VLOOKUP(L926,'do 1000 ha'!$B$18:$I$1018,4,0)=0,"",VLOOKUP(L926,'do 1000 ha'!$B$18:$I$1018,4,0))</f>
        <v/>
      </c>
      <c r="D926" s="56" t="str">
        <f>IF(VLOOKUP(L926,'do 1000 ha'!$B$18:$I$1018,5,0)=0,"",VLOOKUP(L926,'do 1000 ha'!$B$18:$I$1018,5,0))</f>
        <v/>
      </c>
      <c r="E926" s="56" t="str">
        <f>IF(VLOOKUP(L926,'do 1000 ha'!$B$18:$I$1018,6,0)=0,"",VLOOKUP(L926,'do 1000 ha'!$B$18:$I$1018,6,0))</f>
        <v/>
      </c>
      <c r="F926" s="56" t="str">
        <f>IF(VLOOKUP(L926,'do 1000 ha'!$B$18:$I$1018,7,0)=0,"",VLOOKUP(L926,'do 1000 ha'!$B$18:$I$1018,7,0))</f>
        <v/>
      </c>
      <c r="G926" s="57" t="str">
        <f>IF(VLOOKUP(L926,'do 1000 ha'!$B$18:$I$1018,8,0)=0,"",VLOOKUP(L926,'do 1000 ha'!$B$18:$I$1018,8,0))</f>
        <v/>
      </c>
      <c r="H926" s="25"/>
      <c r="I926" s="53" t="str">
        <f>IF('do 1000 ha'!K932='do 1000 ha'!$AR$8,'do 1000 ha'!AF932,"")</f>
        <v/>
      </c>
      <c r="J926" s="7" t="str">
        <f t="shared" si="43"/>
        <v/>
      </c>
      <c r="K926" s="11" t="str">
        <f t="array" ref="K926">IF(OR(I926=$I$13:I925),"",I926)</f>
        <v/>
      </c>
      <c r="L926" s="7" t="str">
        <f t="array" ref="L926">IFERROR(INDEX(K$13:K$1012,SMALL(IF(K$13:K$1012&lt;&gt;"",ROW(K$13:K$1012)-ROW(K$13)+1),ROWS(K$13:$K926))),"")</f>
        <v/>
      </c>
      <c r="M926" s="47" t="e">
        <f t="array" ref="M926">IF(ROWS(M$13:M926)&gt;COUNTA(K$13:K$1012),"",INDEX(K$13:K$1012,SMALL(IF(K$13:K$1012&lt;&gt;"",ROW(K$13:K$1012)-ROW(K$13)+1),ROWS(M$13:M926))))</f>
        <v>#NUM!</v>
      </c>
      <c r="O926" s="7">
        <f t="shared" si="44"/>
        <v>0</v>
      </c>
      <c r="P926" s="7">
        <f t="shared" si="45"/>
        <v>0</v>
      </c>
    </row>
    <row r="927" spans="1:16" x14ac:dyDescent="0.25">
      <c r="A927" s="9">
        <v>915</v>
      </c>
      <c r="B927" s="56" t="str">
        <f>IF(VLOOKUP(L927,'do 1000 ha'!$B$18:$I$1018,2,0)=0,"",VLOOKUP(L927,'do 1000 ha'!$B$18:$I$1018,2,0))</f>
        <v/>
      </c>
      <c r="C927" s="56" t="str">
        <f>IF(VLOOKUP(L927,'do 1000 ha'!$B$18:$I$1018,4,0)=0,"",VLOOKUP(L927,'do 1000 ha'!$B$18:$I$1018,4,0))</f>
        <v/>
      </c>
      <c r="D927" s="56" t="str">
        <f>IF(VLOOKUP(L927,'do 1000 ha'!$B$18:$I$1018,5,0)=0,"",VLOOKUP(L927,'do 1000 ha'!$B$18:$I$1018,5,0))</f>
        <v/>
      </c>
      <c r="E927" s="56" t="str">
        <f>IF(VLOOKUP(L927,'do 1000 ha'!$B$18:$I$1018,6,0)=0,"",VLOOKUP(L927,'do 1000 ha'!$B$18:$I$1018,6,0))</f>
        <v/>
      </c>
      <c r="F927" s="56" t="str">
        <f>IF(VLOOKUP(L927,'do 1000 ha'!$B$18:$I$1018,7,0)=0,"",VLOOKUP(L927,'do 1000 ha'!$B$18:$I$1018,7,0))</f>
        <v/>
      </c>
      <c r="G927" s="57" t="str">
        <f>IF(VLOOKUP(L927,'do 1000 ha'!$B$18:$I$1018,8,0)=0,"",VLOOKUP(L927,'do 1000 ha'!$B$18:$I$1018,8,0))</f>
        <v/>
      </c>
      <c r="H927" s="25"/>
      <c r="I927" s="53" t="str">
        <f>IF('do 1000 ha'!K933='do 1000 ha'!$AR$8,'do 1000 ha'!AF933,"")</f>
        <v/>
      </c>
      <c r="J927" s="7" t="str">
        <f t="shared" si="43"/>
        <v/>
      </c>
      <c r="K927" s="11" t="str">
        <f t="array" ref="K927">IF(OR(I927=$I$13:I926),"",I927)</f>
        <v/>
      </c>
      <c r="L927" s="7" t="str">
        <f t="array" ref="L927">IFERROR(INDEX(K$13:K$1012,SMALL(IF(K$13:K$1012&lt;&gt;"",ROW(K$13:K$1012)-ROW(K$13)+1),ROWS(K$13:$K927))),"")</f>
        <v/>
      </c>
      <c r="M927" s="47" t="e">
        <f t="array" ref="M927">IF(ROWS(M$13:M927)&gt;COUNTA(K$13:K$1012),"",INDEX(K$13:K$1012,SMALL(IF(K$13:K$1012&lt;&gt;"",ROW(K$13:K$1012)-ROW(K$13)+1),ROWS(M$13:M927))))</f>
        <v>#NUM!</v>
      </c>
      <c r="O927" s="7">
        <f t="shared" si="44"/>
        <v>0</v>
      </c>
      <c r="P927" s="7">
        <f t="shared" si="45"/>
        <v>0</v>
      </c>
    </row>
    <row r="928" spans="1:16" x14ac:dyDescent="0.25">
      <c r="A928" s="9">
        <v>916</v>
      </c>
      <c r="B928" s="56" t="str">
        <f>IF(VLOOKUP(L928,'do 1000 ha'!$B$18:$I$1018,2,0)=0,"",VLOOKUP(L928,'do 1000 ha'!$B$18:$I$1018,2,0))</f>
        <v/>
      </c>
      <c r="C928" s="56" t="str">
        <f>IF(VLOOKUP(L928,'do 1000 ha'!$B$18:$I$1018,4,0)=0,"",VLOOKUP(L928,'do 1000 ha'!$B$18:$I$1018,4,0))</f>
        <v/>
      </c>
      <c r="D928" s="56" t="str">
        <f>IF(VLOOKUP(L928,'do 1000 ha'!$B$18:$I$1018,5,0)=0,"",VLOOKUP(L928,'do 1000 ha'!$B$18:$I$1018,5,0))</f>
        <v/>
      </c>
      <c r="E928" s="56" t="str">
        <f>IF(VLOOKUP(L928,'do 1000 ha'!$B$18:$I$1018,6,0)=0,"",VLOOKUP(L928,'do 1000 ha'!$B$18:$I$1018,6,0))</f>
        <v/>
      </c>
      <c r="F928" s="56" t="str">
        <f>IF(VLOOKUP(L928,'do 1000 ha'!$B$18:$I$1018,7,0)=0,"",VLOOKUP(L928,'do 1000 ha'!$B$18:$I$1018,7,0))</f>
        <v/>
      </c>
      <c r="G928" s="57" t="str">
        <f>IF(VLOOKUP(L928,'do 1000 ha'!$B$18:$I$1018,8,0)=0,"",VLOOKUP(L928,'do 1000 ha'!$B$18:$I$1018,8,0))</f>
        <v/>
      </c>
      <c r="H928" s="25"/>
      <c r="I928" s="53" t="str">
        <f>IF('do 1000 ha'!K934='do 1000 ha'!$AR$8,'do 1000 ha'!AF934,"")</f>
        <v/>
      </c>
      <c r="J928" s="7" t="str">
        <f t="shared" si="43"/>
        <v/>
      </c>
      <c r="K928" s="11" t="str">
        <f t="array" ref="K928">IF(OR(I928=$I$13:I927),"",I928)</f>
        <v/>
      </c>
      <c r="L928" s="7" t="str">
        <f t="array" ref="L928">IFERROR(INDEX(K$13:K$1012,SMALL(IF(K$13:K$1012&lt;&gt;"",ROW(K$13:K$1012)-ROW(K$13)+1),ROWS(K$13:$K928))),"")</f>
        <v/>
      </c>
      <c r="M928" s="47" t="e">
        <f t="array" ref="M928">IF(ROWS(M$13:M928)&gt;COUNTA(K$13:K$1012),"",INDEX(K$13:K$1012,SMALL(IF(K$13:K$1012&lt;&gt;"",ROW(K$13:K$1012)-ROW(K$13)+1),ROWS(M$13:M928))))</f>
        <v>#NUM!</v>
      </c>
      <c r="O928" s="7">
        <f t="shared" si="44"/>
        <v>0</v>
      </c>
      <c r="P928" s="7">
        <f t="shared" si="45"/>
        <v>0</v>
      </c>
    </row>
    <row r="929" spans="1:16" x14ac:dyDescent="0.25">
      <c r="A929" s="9">
        <v>917</v>
      </c>
      <c r="B929" s="56" t="str">
        <f>IF(VLOOKUP(L929,'do 1000 ha'!$B$18:$I$1018,2,0)=0,"",VLOOKUP(L929,'do 1000 ha'!$B$18:$I$1018,2,0))</f>
        <v/>
      </c>
      <c r="C929" s="56" t="str">
        <f>IF(VLOOKUP(L929,'do 1000 ha'!$B$18:$I$1018,4,0)=0,"",VLOOKUP(L929,'do 1000 ha'!$B$18:$I$1018,4,0))</f>
        <v/>
      </c>
      <c r="D929" s="56" t="str">
        <f>IF(VLOOKUP(L929,'do 1000 ha'!$B$18:$I$1018,5,0)=0,"",VLOOKUP(L929,'do 1000 ha'!$B$18:$I$1018,5,0))</f>
        <v/>
      </c>
      <c r="E929" s="56" t="str">
        <f>IF(VLOOKUP(L929,'do 1000 ha'!$B$18:$I$1018,6,0)=0,"",VLOOKUP(L929,'do 1000 ha'!$B$18:$I$1018,6,0))</f>
        <v/>
      </c>
      <c r="F929" s="56" t="str">
        <f>IF(VLOOKUP(L929,'do 1000 ha'!$B$18:$I$1018,7,0)=0,"",VLOOKUP(L929,'do 1000 ha'!$B$18:$I$1018,7,0))</f>
        <v/>
      </c>
      <c r="G929" s="57" t="str">
        <f>IF(VLOOKUP(L929,'do 1000 ha'!$B$18:$I$1018,8,0)=0,"",VLOOKUP(L929,'do 1000 ha'!$B$18:$I$1018,8,0))</f>
        <v/>
      </c>
      <c r="H929" s="25"/>
      <c r="I929" s="53" t="str">
        <f>IF('do 1000 ha'!K935='do 1000 ha'!$AR$8,'do 1000 ha'!AF935,"")</f>
        <v/>
      </c>
      <c r="J929" s="7" t="str">
        <f t="shared" si="43"/>
        <v/>
      </c>
      <c r="K929" s="11" t="str">
        <f t="array" ref="K929">IF(OR(I929=$I$13:I928),"",I929)</f>
        <v/>
      </c>
      <c r="L929" s="7" t="str">
        <f t="array" ref="L929">IFERROR(INDEX(K$13:K$1012,SMALL(IF(K$13:K$1012&lt;&gt;"",ROW(K$13:K$1012)-ROW(K$13)+1),ROWS(K$13:$K929))),"")</f>
        <v/>
      </c>
      <c r="M929" s="47" t="e">
        <f t="array" ref="M929">IF(ROWS(M$13:M929)&gt;COUNTA(K$13:K$1012),"",INDEX(K$13:K$1012,SMALL(IF(K$13:K$1012&lt;&gt;"",ROW(K$13:K$1012)-ROW(K$13)+1),ROWS(M$13:M929))))</f>
        <v>#NUM!</v>
      </c>
      <c r="O929" s="7">
        <f t="shared" si="44"/>
        <v>0</v>
      </c>
      <c r="P929" s="7">
        <f t="shared" si="45"/>
        <v>0</v>
      </c>
    </row>
    <row r="930" spans="1:16" x14ac:dyDescent="0.25">
      <c r="A930" s="9">
        <v>918</v>
      </c>
      <c r="B930" s="56" t="str">
        <f>IF(VLOOKUP(L930,'do 1000 ha'!$B$18:$I$1018,2,0)=0,"",VLOOKUP(L930,'do 1000 ha'!$B$18:$I$1018,2,0))</f>
        <v/>
      </c>
      <c r="C930" s="56" t="str">
        <f>IF(VLOOKUP(L930,'do 1000 ha'!$B$18:$I$1018,4,0)=0,"",VLOOKUP(L930,'do 1000 ha'!$B$18:$I$1018,4,0))</f>
        <v/>
      </c>
      <c r="D930" s="56" t="str">
        <f>IF(VLOOKUP(L930,'do 1000 ha'!$B$18:$I$1018,5,0)=0,"",VLOOKUP(L930,'do 1000 ha'!$B$18:$I$1018,5,0))</f>
        <v/>
      </c>
      <c r="E930" s="56" t="str">
        <f>IF(VLOOKUP(L930,'do 1000 ha'!$B$18:$I$1018,6,0)=0,"",VLOOKUP(L930,'do 1000 ha'!$B$18:$I$1018,6,0))</f>
        <v/>
      </c>
      <c r="F930" s="56" t="str">
        <f>IF(VLOOKUP(L930,'do 1000 ha'!$B$18:$I$1018,7,0)=0,"",VLOOKUP(L930,'do 1000 ha'!$B$18:$I$1018,7,0))</f>
        <v/>
      </c>
      <c r="G930" s="57" t="str">
        <f>IF(VLOOKUP(L930,'do 1000 ha'!$B$18:$I$1018,8,0)=0,"",VLOOKUP(L930,'do 1000 ha'!$B$18:$I$1018,8,0))</f>
        <v/>
      </c>
      <c r="H930" s="25"/>
      <c r="I930" s="53" t="str">
        <f>IF('do 1000 ha'!K936='do 1000 ha'!$AR$8,'do 1000 ha'!AF936,"")</f>
        <v/>
      </c>
      <c r="J930" s="7" t="str">
        <f t="shared" si="43"/>
        <v/>
      </c>
      <c r="K930" s="11" t="str">
        <f t="array" ref="K930">IF(OR(I930=$I$13:I929),"",I930)</f>
        <v/>
      </c>
      <c r="L930" s="7" t="str">
        <f t="array" ref="L930">IFERROR(INDEX(K$13:K$1012,SMALL(IF(K$13:K$1012&lt;&gt;"",ROW(K$13:K$1012)-ROW(K$13)+1),ROWS(K$13:$K930))),"")</f>
        <v/>
      </c>
      <c r="M930" s="47" t="e">
        <f t="array" ref="M930">IF(ROWS(M$13:M930)&gt;COUNTA(K$13:K$1012),"",INDEX(K$13:K$1012,SMALL(IF(K$13:K$1012&lt;&gt;"",ROW(K$13:K$1012)-ROW(K$13)+1),ROWS(M$13:M930))))</f>
        <v>#NUM!</v>
      </c>
      <c r="O930" s="7">
        <f t="shared" si="44"/>
        <v>0</v>
      </c>
      <c r="P930" s="7">
        <f t="shared" si="45"/>
        <v>0</v>
      </c>
    </row>
    <row r="931" spans="1:16" x14ac:dyDescent="0.25">
      <c r="A931" s="9">
        <v>919</v>
      </c>
      <c r="B931" s="56" t="str">
        <f>IF(VLOOKUP(L931,'do 1000 ha'!$B$18:$I$1018,2,0)=0,"",VLOOKUP(L931,'do 1000 ha'!$B$18:$I$1018,2,0))</f>
        <v/>
      </c>
      <c r="C931" s="56" t="str">
        <f>IF(VLOOKUP(L931,'do 1000 ha'!$B$18:$I$1018,4,0)=0,"",VLOOKUP(L931,'do 1000 ha'!$B$18:$I$1018,4,0))</f>
        <v/>
      </c>
      <c r="D931" s="56" t="str">
        <f>IF(VLOOKUP(L931,'do 1000 ha'!$B$18:$I$1018,5,0)=0,"",VLOOKUP(L931,'do 1000 ha'!$B$18:$I$1018,5,0))</f>
        <v/>
      </c>
      <c r="E931" s="56" t="str">
        <f>IF(VLOOKUP(L931,'do 1000 ha'!$B$18:$I$1018,6,0)=0,"",VLOOKUP(L931,'do 1000 ha'!$B$18:$I$1018,6,0))</f>
        <v/>
      </c>
      <c r="F931" s="56" t="str">
        <f>IF(VLOOKUP(L931,'do 1000 ha'!$B$18:$I$1018,7,0)=0,"",VLOOKUP(L931,'do 1000 ha'!$B$18:$I$1018,7,0))</f>
        <v/>
      </c>
      <c r="G931" s="57" t="str">
        <f>IF(VLOOKUP(L931,'do 1000 ha'!$B$18:$I$1018,8,0)=0,"",VLOOKUP(L931,'do 1000 ha'!$B$18:$I$1018,8,0))</f>
        <v/>
      </c>
      <c r="H931" s="25"/>
      <c r="I931" s="53" t="str">
        <f>IF('do 1000 ha'!K937='do 1000 ha'!$AR$8,'do 1000 ha'!AF937,"")</f>
        <v/>
      </c>
      <c r="J931" s="7" t="str">
        <f t="shared" si="43"/>
        <v/>
      </c>
      <c r="K931" s="11" t="str">
        <f t="array" ref="K931">IF(OR(I931=$I$13:I930),"",I931)</f>
        <v/>
      </c>
      <c r="L931" s="7" t="str">
        <f t="array" ref="L931">IFERROR(INDEX(K$13:K$1012,SMALL(IF(K$13:K$1012&lt;&gt;"",ROW(K$13:K$1012)-ROW(K$13)+1),ROWS(K$13:$K931))),"")</f>
        <v/>
      </c>
      <c r="M931" s="47" t="e">
        <f t="array" ref="M931">IF(ROWS(M$13:M931)&gt;COUNTA(K$13:K$1012),"",INDEX(K$13:K$1012,SMALL(IF(K$13:K$1012&lt;&gt;"",ROW(K$13:K$1012)-ROW(K$13)+1),ROWS(M$13:M931))))</f>
        <v>#NUM!</v>
      </c>
      <c r="O931" s="7">
        <f t="shared" si="44"/>
        <v>0</v>
      </c>
      <c r="P931" s="7">
        <f t="shared" si="45"/>
        <v>0</v>
      </c>
    </row>
    <row r="932" spans="1:16" x14ac:dyDescent="0.25">
      <c r="A932" s="9">
        <v>920</v>
      </c>
      <c r="B932" s="56" t="str">
        <f>IF(VLOOKUP(L932,'do 1000 ha'!$B$18:$I$1018,2,0)=0,"",VLOOKUP(L932,'do 1000 ha'!$B$18:$I$1018,2,0))</f>
        <v/>
      </c>
      <c r="C932" s="56" t="str">
        <f>IF(VLOOKUP(L932,'do 1000 ha'!$B$18:$I$1018,4,0)=0,"",VLOOKUP(L932,'do 1000 ha'!$B$18:$I$1018,4,0))</f>
        <v/>
      </c>
      <c r="D932" s="56" t="str">
        <f>IF(VLOOKUP(L932,'do 1000 ha'!$B$18:$I$1018,5,0)=0,"",VLOOKUP(L932,'do 1000 ha'!$B$18:$I$1018,5,0))</f>
        <v/>
      </c>
      <c r="E932" s="56" t="str">
        <f>IF(VLOOKUP(L932,'do 1000 ha'!$B$18:$I$1018,6,0)=0,"",VLOOKUP(L932,'do 1000 ha'!$B$18:$I$1018,6,0))</f>
        <v/>
      </c>
      <c r="F932" s="56" t="str">
        <f>IF(VLOOKUP(L932,'do 1000 ha'!$B$18:$I$1018,7,0)=0,"",VLOOKUP(L932,'do 1000 ha'!$B$18:$I$1018,7,0))</f>
        <v/>
      </c>
      <c r="G932" s="57" t="str">
        <f>IF(VLOOKUP(L932,'do 1000 ha'!$B$18:$I$1018,8,0)=0,"",VLOOKUP(L932,'do 1000 ha'!$B$18:$I$1018,8,0))</f>
        <v/>
      </c>
      <c r="H932" s="25"/>
      <c r="I932" s="53" t="str">
        <f>IF('do 1000 ha'!K938='do 1000 ha'!$AR$8,'do 1000 ha'!AF938,"")</f>
        <v/>
      </c>
      <c r="J932" s="7" t="str">
        <f t="shared" si="43"/>
        <v/>
      </c>
      <c r="K932" s="11" t="str">
        <f t="array" ref="K932">IF(OR(I932=$I$13:I931),"",I932)</f>
        <v/>
      </c>
      <c r="L932" s="7" t="str">
        <f t="array" ref="L932">IFERROR(INDEX(K$13:K$1012,SMALL(IF(K$13:K$1012&lt;&gt;"",ROW(K$13:K$1012)-ROW(K$13)+1),ROWS(K$13:$K932))),"")</f>
        <v/>
      </c>
      <c r="M932" s="47" t="e">
        <f t="array" ref="M932">IF(ROWS(M$13:M932)&gt;COUNTA(K$13:K$1012),"",INDEX(K$13:K$1012,SMALL(IF(K$13:K$1012&lt;&gt;"",ROW(K$13:K$1012)-ROW(K$13)+1),ROWS(M$13:M932))))</f>
        <v>#NUM!</v>
      </c>
      <c r="O932" s="7">
        <f t="shared" si="44"/>
        <v>0</v>
      </c>
      <c r="P932" s="7">
        <f t="shared" si="45"/>
        <v>0</v>
      </c>
    </row>
    <row r="933" spans="1:16" x14ac:dyDescent="0.25">
      <c r="A933" s="9">
        <v>921</v>
      </c>
      <c r="B933" s="56" t="str">
        <f>IF(VLOOKUP(L933,'do 1000 ha'!$B$18:$I$1018,2,0)=0,"",VLOOKUP(L933,'do 1000 ha'!$B$18:$I$1018,2,0))</f>
        <v/>
      </c>
      <c r="C933" s="56" t="str">
        <f>IF(VLOOKUP(L933,'do 1000 ha'!$B$18:$I$1018,4,0)=0,"",VLOOKUP(L933,'do 1000 ha'!$B$18:$I$1018,4,0))</f>
        <v/>
      </c>
      <c r="D933" s="56" t="str">
        <f>IF(VLOOKUP(L933,'do 1000 ha'!$B$18:$I$1018,5,0)=0,"",VLOOKUP(L933,'do 1000 ha'!$B$18:$I$1018,5,0))</f>
        <v/>
      </c>
      <c r="E933" s="56" t="str">
        <f>IF(VLOOKUP(L933,'do 1000 ha'!$B$18:$I$1018,6,0)=0,"",VLOOKUP(L933,'do 1000 ha'!$B$18:$I$1018,6,0))</f>
        <v/>
      </c>
      <c r="F933" s="56" t="str">
        <f>IF(VLOOKUP(L933,'do 1000 ha'!$B$18:$I$1018,7,0)=0,"",VLOOKUP(L933,'do 1000 ha'!$B$18:$I$1018,7,0))</f>
        <v/>
      </c>
      <c r="G933" s="57" t="str">
        <f>IF(VLOOKUP(L933,'do 1000 ha'!$B$18:$I$1018,8,0)=0,"",VLOOKUP(L933,'do 1000 ha'!$B$18:$I$1018,8,0))</f>
        <v/>
      </c>
      <c r="H933" s="25"/>
      <c r="I933" s="53" t="str">
        <f>IF('do 1000 ha'!K939='do 1000 ha'!$AR$8,'do 1000 ha'!AF939,"")</f>
        <v/>
      </c>
      <c r="J933" s="7" t="str">
        <f t="shared" si="43"/>
        <v/>
      </c>
      <c r="K933" s="11" t="str">
        <f t="array" ref="K933">IF(OR(I933=$I$13:I932),"",I933)</f>
        <v/>
      </c>
      <c r="L933" s="7" t="str">
        <f t="array" ref="L933">IFERROR(INDEX(K$13:K$1012,SMALL(IF(K$13:K$1012&lt;&gt;"",ROW(K$13:K$1012)-ROW(K$13)+1),ROWS(K$13:$K933))),"")</f>
        <v/>
      </c>
      <c r="M933" s="47" t="e">
        <f t="array" ref="M933">IF(ROWS(M$13:M933)&gt;COUNTA(K$13:K$1012),"",INDEX(K$13:K$1012,SMALL(IF(K$13:K$1012&lt;&gt;"",ROW(K$13:K$1012)-ROW(K$13)+1),ROWS(M$13:M933))))</f>
        <v>#NUM!</v>
      </c>
      <c r="O933" s="7">
        <f t="shared" si="44"/>
        <v>0</v>
      </c>
      <c r="P933" s="7">
        <f t="shared" si="45"/>
        <v>0</v>
      </c>
    </row>
    <row r="934" spans="1:16" x14ac:dyDescent="0.25">
      <c r="A934" s="9">
        <v>922</v>
      </c>
      <c r="B934" s="56" t="str">
        <f>IF(VLOOKUP(L934,'do 1000 ha'!$B$18:$I$1018,2,0)=0,"",VLOOKUP(L934,'do 1000 ha'!$B$18:$I$1018,2,0))</f>
        <v/>
      </c>
      <c r="C934" s="56" t="str">
        <f>IF(VLOOKUP(L934,'do 1000 ha'!$B$18:$I$1018,4,0)=0,"",VLOOKUP(L934,'do 1000 ha'!$B$18:$I$1018,4,0))</f>
        <v/>
      </c>
      <c r="D934" s="56" t="str">
        <f>IF(VLOOKUP(L934,'do 1000 ha'!$B$18:$I$1018,5,0)=0,"",VLOOKUP(L934,'do 1000 ha'!$B$18:$I$1018,5,0))</f>
        <v/>
      </c>
      <c r="E934" s="56" t="str">
        <f>IF(VLOOKUP(L934,'do 1000 ha'!$B$18:$I$1018,6,0)=0,"",VLOOKUP(L934,'do 1000 ha'!$B$18:$I$1018,6,0))</f>
        <v/>
      </c>
      <c r="F934" s="56" t="str">
        <f>IF(VLOOKUP(L934,'do 1000 ha'!$B$18:$I$1018,7,0)=0,"",VLOOKUP(L934,'do 1000 ha'!$B$18:$I$1018,7,0))</f>
        <v/>
      </c>
      <c r="G934" s="57" t="str">
        <f>IF(VLOOKUP(L934,'do 1000 ha'!$B$18:$I$1018,8,0)=0,"",VLOOKUP(L934,'do 1000 ha'!$B$18:$I$1018,8,0))</f>
        <v/>
      </c>
      <c r="H934" s="25"/>
      <c r="I934" s="53" t="str">
        <f>IF('do 1000 ha'!K940='do 1000 ha'!$AR$8,'do 1000 ha'!AF940,"")</f>
        <v/>
      </c>
      <c r="J934" s="7" t="str">
        <f t="shared" si="43"/>
        <v/>
      </c>
      <c r="K934" s="11" t="str">
        <f t="array" ref="K934">IF(OR(I934=$I$13:I933),"",I934)</f>
        <v/>
      </c>
      <c r="L934" s="7" t="str">
        <f t="array" ref="L934">IFERROR(INDEX(K$13:K$1012,SMALL(IF(K$13:K$1012&lt;&gt;"",ROW(K$13:K$1012)-ROW(K$13)+1),ROWS(K$13:$K934))),"")</f>
        <v/>
      </c>
      <c r="M934" s="47" t="e">
        <f t="array" ref="M934">IF(ROWS(M$13:M934)&gt;COUNTA(K$13:K$1012),"",INDEX(K$13:K$1012,SMALL(IF(K$13:K$1012&lt;&gt;"",ROW(K$13:K$1012)-ROW(K$13)+1),ROWS(M$13:M934))))</f>
        <v>#NUM!</v>
      </c>
      <c r="O934" s="7">
        <f t="shared" si="44"/>
        <v>0</v>
      </c>
      <c r="P934" s="7">
        <f t="shared" si="45"/>
        <v>0</v>
      </c>
    </row>
    <row r="935" spans="1:16" x14ac:dyDescent="0.25">
      <c r="A935" s="9">
        <v>923</v>
      </c>
      <c r="B935" s="56" t="str">
        <f>IF(VLOOKUP(L935,'do 1000 ha'!$B$18:$I$1018,2,0)=0,"",VLOOKUP(L935,'do 1000 ha'!$B$18:$I$1018,2,0))</f>
        <v/>
      </c>
      <c r="C935" s="56" t="str">
        <f>IF(VLOOKUP(L935,'do 1000 ha'!$B$18:$I$1018,4,0)=0,"",VLOOKUP(L935,'do 1000 ha'!$B$18:$I$1018,4,0))</f>
        <v/>
      </c>
      <c r="D935" s="56" t="str">
        <f>IF(VLOOKUP(L935,'do 1000 ha'!$B$18:$I$1018,5,0)=0,"",VLOOKUP(L935,'do 1000 ha'!$B$18:$I$1018,5,0))</f>
        <v/>
      </c>
      <c r="E935" s="56" t="str">
        <f>IF(VLOOKUP(L935,'do 1000 ha'!$B$18:$I$1018,6,0)=0,"",VLOOKUP(L935,'do 1000 ha'!$B$18:$I$1018,6,0))</f>
        <v/>
      </c>
      <c r="F935" s="56" t="str">
        <f>IF(VLOOKUP(L935,'do 1000 ha'!$B$18:$I$1018,7,0)=0,"",VLOOKUP(L935,'do 1000 ha'!$B$18:$I$1018,7,0))</f>
        <v/>
      </c>
      <c r="G935" s="57" t="str">
        <f>IF(VLOOKUP(L935,'do 1000 ha'!$B$18:$I$1018,8,0)=0,"",VLOOKUP(L935,'do 1000 ha'!$B$18:$I$1018,8,0))</f>
        <v/>
      </c>
      <c r="H935" s="25"/>
      <c r="I935" s="53" t="str">
        <f>IF('do 1000 ha'!K941='do 1000 ha'!$AR$8,'do 1000 ha'!AF941,"")</f>
        <v/>
      </c>
      <c r="J935" s="7" t="str">
        <f t="shared" si="43"/>
        <v/>
      </c>
      <c r="K935" s="11" t="str">
        <f t="array" ref="K935">IF(OR(I935=$I$13:I934),"",I935)</f>
        <v/>
      </c>
      <c r="L935" s="7" t="str">
        <f t="array" ref="L935">IFERROR(INDEX(K$13:K$1012,SMALL(IF(K$13:K$1012&lt;&gt;"",ROW(K$13:K$1012)-ROW(K$13)+1),ROWS(K$13:$K935))),"")</f>
        <v/>
      </c>
      <c r="M935" s="47" t="e">
        <f t="array" ref="M935">IF(ROWS(M$13:M935)&gt;COUNTA(K$13:K$1012),"",INDEX(K$13:K$1012,SMALL(IF(K$13:K$1012&lt;&gt;"",ROW(K$13:K$1012)-ROW(K$13)+1),ROWS(M$13:M935))))</f>
        <v>#NUM!</v>
      </c>
      <c r="O935" s="7">
        <f t="shared" si="44"/>
        <v>0</v>
      </c>
      <c r="P935" s="7">
        <f t="shared" si="45"/>
        <v>0</v>
      </c>
    </row>
    <row r="936" spans="1:16" x14ac:dyDescent="0.25">
      <c r="A936" s="9">
        <v>924</v>
      </c>
      <c r="B936" s="56" t="str">
        <f>IF(VLOOKUP(L936,'do 1000 ha'!$B$18:$I$1018,2,0)=0,"",VLOOKUP(L936,'do 1000 ha'!$B$18:$I$1018,2,0))</f>
        <v/>
      </c>
      <c r="C936" s="56" t="str">
        <f>IF(VLOOKUP(L936,'do 1000 ha'!$B$18:$I$1018,4,0)=0,"",VLOOKUP(L936,'do 1000 ha'!$B$18:$I$1018,4,0))</f>
        <v/>
      </c>
      <c r="D936" s="56" t="str">
        <f>IF(VLOOKUP(L936,'do 1000 ha'!$B$18:$I$1018,5,0)=0,"",VLOOKUP(L936,'do 1000 ha'!$B$18:$I$1018,5,0))</f>
        <v/>
      </c>
      <c r="E936" s="56" t="str">
        <f>IF(VLOOKUP(L936,'do 1000 ha'!$B$18:$I$1018,6,0)=0,"",VLOOKUP(L936,'do 1000 ha'!$B$18:$I$1018,6,0))</f>
        <v/>
      </c>
      <c r="F936" s="56" t="str">
        <f>IF(VLOOKUP(L936,'do 1000 ha'!$B$18:$I$1018,7,0)=0,"",VLOOKUP(L936,'do 1000 ha'!$B$18:$I$1018,7,0))</f>
        <v/>
      </c>
      <c r="G936" s="57" t="str">
        <f>IF(VLOOKUP(L936,'do 1000 ha'!$B$18:$I$1018,8,0)=0,"",VLOOKUP(L936,'do 1000 ha'!$B$18:$I$1018,8,0))</f>
        <v/>
      </c>
      <c r="H936" s="25"/>
      <c r="I936" s="53" t="str">
        <f>IF('do 1000 ha'!K942='do 1000 ha'!$AR$8,'do 1000 ha'!AF942,"")</f>
        <v/>
      </c>
      <c r="J936" s="7" t="str">
        <f t="shared" si="43"/>
        <v/>
      </c>
      <c r="K936" s="11" t="str">
        <f t="array" ref="K936">IF(OR(I936=$I$13:I935),"",I936)</f>
        <v/>
      </c>
      <c r="L936" s="7" t="str">
        <f t="array" ref="L936">IFERROR(INDEX(K$13:K$1012,SMALL(IF(K$13:K$1012&lt;&gt;"",ROW(K$13:K$1012)-ROW(K$13)+1),ROWS(K$13:$K936))),"")</f>
        <v/>
      </c>
      <c r="M936" s="47" t="e">
        <f t="array" ref="M936">IF(ROWS(M$13:M936)&gt;COUNTA(K$13:K$1012),"",INDEX(K$13:K$1012,SMALL(IF(K$13:K$1012&lt;&gt;"",ROW(K$13:K$1012)-ROW(K$13)+1),ROWS(M$13:M936))))</f>
        <v>#NUM!</v>
      </c>
      <c r="O936" s="7">
        <f t="shared" si="44"/>
        <v>0</v>
      </c>
      <c r="P936" s="7">
        <f t="shared" si="45"/>
        <v>0</v>
      </c>
    </row>
    <row r="937" spans="1:16" x14ac:dyDescent="0.25">
      <c r="A937" s="9">
        <v>925</v>
      </c>
      <c r="B937" s="56" t="str">
        <f>IF(VLOOKUP(L937,'do 1000 ha'!$B$18:$I$1018,2,0)=0,"",VLOOKUP(L937,'do 1000 ha'!$B$18:$I$1018,2,0))</f>
        <v/>
      </c>
      <c r="C937" s="56" t="str">
        <f>IF(VLOOKUP(L937,'do 1000 ha'!$B$18:$I$1018,4,0)=0,"",VLOOKUP(L937,'do 1000 ha'!$B$18:$I$1018,4,0))</f>
        <v/>
      </c>
      <c r="D937" s="56" t="str">
        <f>IF(VLOOKUP(L937,'do 1000 ha'!$B$18:$I$1018,5,0)=0,"",VLOOKUP(L937,'do 1000 ha'!$B$18:$I$1018,5,0))</f>
        <v/>
      </c>
      <c r="E937" s="56" t="str">
        <f>IF(VLOOKUP(L937,'do 1000 ha'!$B$18:$I$1018,6,0)=0,"",VLOOKUP(L937,'do 1000 ha'!$B$18:$I$1018,6,0))</f>
        <v/>
      </c>
      <c r="F937" s="56" t="str">
        <f>IF(VLOOKUP(L937,'do 1000 ha'!$B$18:$I$1018,7,0)=0,"",VLOOKUP(L937,'do 1000 ha'!$B$18:$I$1018,7,0))</f>
        <v/>
      </c>
      <c r="G937" s="57" t="str">
        <f>IF(VLOOKUP(L937,'do 1000 ha'!$B$18:$I$1018,8,0)=0,"",VLOOKUP(L937,'do 1000 ha'!$B$18:$I$1018,8,0))</f>
        <v/>
      </c>
      <c r="H937" s="25"/>
      <c r="I937" s="53" t="str">
        <f>IF('do 1000 ha'!K943='do 1000 ha'!$AR$8,'do 1000 ha'!AF943,"")</f>
        <v/>
      </c>
      <c r="J937" s="7" t="str">
        <f t="shared" si="43"/>
        <v/>
      </c>
      <c r="K937" s="11" t="str">
        <f t="array" ref="K937">IF(OR(I937=$I$13:I936),"",I937)</f>
        <v/>
      </c>
      <c r="L937" s="7" t="str">
        <f t="array" ref="L937">IFERROR(INDEX(K$13:K$1012,SMALL(IF(K$13:K$1012&lt;&gt;"",ROW(K$13:K$1012)-ROW(K$13)+1),ROWS(K$13:$K937))),"")</f>
        <v/>
      </c>
      <c r="M937" s="47" t="e">
        <f t="array" ref="M937">IF(ROWS(M$13:M937)&gt;COUNTA(K$13:K$1012),"",INDEX(K$13:K$1012,SMALL(IF(K$13:K$1012&lt;&gt;"",ROW(K$13:K$1012)-ROW(K$13)+1),ROWS(M$13:M937))))</f>
        <v>#NUM!</v>
      </c>
      <c r="O937" s="7">
        <f t="shared" si="44"/>
        <v>0</v>
      </c>
      <c r="P937" s="7">
        <f t="shared" si="45"/>
        <v>0</v>
      </c>
    </row>
    <row r="938" spans="1:16" x14ac:dyDescent="0.25">
      <c r="A938" s="9">
        <v>926</v>
      </c>
      <c r="B938" s="56" t="str">
        <f>IF(VLOOKUP(L938,'do 1000 ha'!$B$18:$I$1018,2,0)=0,"",VLOOKUP(L938,'do 1000 ha'!$B$18:$I$1018,2,0))</f>
        <v/>
      </c>
      <c r="C938" s="56" t="str">
        <f>IF(VLOOKUP(L938,'do 1000 ha'!$B$18:$I$1018,4,0)=0,"",VLOOKUP(L938,'do 1000 ha'!$B$18:$I$1018,4,0))</f>
        <v/>
      </c>
      <c r="D938" s="56" t="str">
        <f>IF(VLOOKUP(L938,'do 1000 ha'!$B$18:$I$1018,5,0)=0,"",VLOOKUP(L938,'do 1000 ha'!$B$18:$I$1018,5,0))</f>
        <v/>
      </c>
      <c r="E938" s="56" t="str">
        <f>IF(VLOOKUP(L938,'do 1000 ha'!$B$18:$I$1018,6,0)=0,"",VLOOKUP(L938,'do 1000 ha'!$B$18:$I$1018,6,0))</f>
        <v/>
      </c>
      <c r="F938" s="56" t="str">
        <f>IF(VLOOKUP(L938,'do 1000 ha'!$B$18:$I$1018,7,0)=0,"",VLOOKUP(L938,'do 1000 ha'!$B$18:$I$1018,7,0))</f>
        <v/>
      </c>
      <c r="G938" s="57" t="str">
        <f>IF(VLOOKUP(L938,'do 1000 ha'!$B$18:$I$1018,8,0)=0,"",VLOOKUP(L938,'do 1000 ha'!$B$18:$I$1018,8,0))</f>
        <v/>
      </c>
      <c r="H938" s="25"/>
      <c r="I938" s="53" t="str">
        <f>IF('do 1000 ha'!K944='do 1000 ha'!$AR$8,'do 1000 ha'!AF944,"")</f>
        <v/>
      </c>
      <c r="J938" s="7" t="str">
        <f t="shared" si="43"/>
        <v/>
      </c>
      <c r="K938" s="11" t="str">
        <f t="array" ref="K938">IF(OR(I938=$I$13:I937),"",I938)</f>
        <v/>
      </c>
      <c r="L938" s="7" t="str">
        <f t="array" ref="L938">IFERROR(INDEX(K$13:K$1012,SMALL(IF(K$13:K$1012&lt;&gt;"",ROW(K$13:K$1012)-ROW(K$13)+1),ROWS(K$13:$K938))),"")</f>
        <v/>
      </c>
      <c r="M938" s="47" t="e">
        <f t="array" ref="M938">IF(ROWS(M$13:M938)&gt;COUNTA(K$13:K$1012),"",INDEX(K$13:K$1012,SMALL(IF(K$13:K$1012&lt;&gt;"",ROW(K$13:K$1012)-ROW(K$13)+1),ROWS(M$13:M938))))</f>
        <v>#NUM!</v>
      </c>
      <c r="O938" s="7">
        <f t="shared" si="44"/>
        <v>0</v>
      </c>
      <c r="P938" s="7">
        <f t="shared" si="45"/>
        <v>0</v>
      </c>
    </row>
    <row r="939" spans="1:16" x14ac:dyDescent="0.25">
      <c r="A939" s="9">
        <v>927</v>
      </c>
      <c r="B939" s="56" t="str">
        <f>IF(VLOOKUP(L939,'do 1000 ha'!$B$18:$I$1018,2,0)=0,"",VLOOKUP(L939,'do 1000 ha'!$B$18:$I$1018,2,0))</f>
        <v/>
      </c>
      <c r="C939" s="56" t="str">
        <f>IF(VLOOKUP(L939,'do 1000 ha'!$B$18:$I$1018,4,0)=0,"",VLOOKUP(L939,'do 1000 ha'!$B$18:$I$1018,4,0))</f>
        <v/>
      </c>
      <c r="D939" s="56" t="str">
        <f>IF(VLOOKUP(L939,'do 1000 ha'!$B$18:$I$1018,5,0)=0,"",VLOOKUP(L939,'do 1000 ha'!$B$18:$I$1018,5,0))</f>
        <v/>
      </c>
      <c r="E939" s="56" t="str">
        <f>IF(VLOOKUP(L939,'do 1000 ha'!$B$18:$I$1018,6,0)=0,"",VLOOKUP(L939,'do 1000 ha'!$B$18:$I$1018,6,0))</f>
        <v/>
      </c>
      <c r="F939" s="56" t="str">
        <f>IF(VLOOKUP(L939,'do 1000 ha'!$B$18:$I$1018,7,0)=0,"",VLOOKUP(L939,'do 1000 ha'!$B$18:$I$1018,7,0))</f>
        <v/>
      </c>
      <c r="G939" s="57" t="str">
        <f>IF(VLOOKUP(L939,'do 1000 ha'!$B$18:$I$1018,8,0)=0,"",VLOOKUP(L939,'do 1000 ha'!$B$18:$I$1018,8,0))</f>
        <v/>
      </c>
      <c r="H939" s="25"/>
      <c r="I939" s="53" t="str">
        <f>IF('do 1000 ha'!K945='do 1000 ha'!$AR$8,'do 1000 ha'!AF945,"")</f>
        <v/>
      </c>
      <c r="J939" s="7" t="str">
        <f t="shared" si="43"/>
        <v/>
      </c>
      <c r="K939" s="11" t="str">
        <f t="array" ref="K939">IF(OR(I939=$I$13:I938),"",I939)</f>
        <v/>
      </c>
      <c r="L939" s="7" t="str">
        <f t="array" ref="L939">IFERROR(INDEX(K$13:K$1012,SMALL(IF(K$13:K$1012&lt;&gt;"",ROW(K$13:K$1012)-ROW(K$13)+1),ROWS(K$13:$K939))),"")</f>
        <v/>
      </c>
      <c r="M939" s="47" t="e">
        <f t="array" ref="M939">IF(ROWS(M$13:M939)&gt;COUNTA(K$13:K$1012),"",INDEX(K$13:K$1012,SMALL(IF(K$13:K$1012&lt;&gt;"",ROW(K$13:K$1012)-ROW(K$13)+1),ROWS(M$13:M939))))</f>
        <v>#NUM!</v>
      </c>
      <c r="O939" s="7">
        <f t="shared" si="44"/>
        <v>0</v>
      </c>
      <c r="P939" s="7">
        <f t="shared" si="45"/>
        <v>0</v>
      </c>
    </row>
    <row r="940" spans="1:16" x14ac:dyDescent="0.25">
      <c r="A940" s="9">
        <v>928</v>
      </c>
      <c r="B940" s="56" t="str">
        <f>IF(VLOOKUP(L940,'do 1000 ha'!$B$18:$I$1018,2,0)=0,"",VLOOKUP(L940,'do 1000 ha'!$B$18:$I$1018,2,0))</f>
        <v/>
      </c>
      <c r="C940" s="56" t="str">
        <f>IF(VLOOKUP(L940,'do 1000 ha'!$B$18:$I$1018,4,0)=0,"",VLOOKUP(L940,'do 1000 ha'!$B$18:$I$1018,4,0))</f>
        <v/>
      </c>
      <c r="D940" s="56" t="str">
        <f>IF(VLOOKUP(L940,'do 1000 ha'!$B$18:$I$1018,5,0)=0,"",VLOOKUP(L940,'do 1000 ha'!$B$18:$I$1018,5,0))</f>
        <v/>
      </c>
      <c r="E940" s="56" t="str">
        <f>IF(VLOOKUP(L940,'do 1000 ha'!$B$18:$I$1018,6,0)=0,"",VLOOKUP(L940,'do 1000 ha'!$B$18:$I$1018,6,0))</f>
        <v/>
      </c>
      <c r="F940" s="56" t="str">
        <f>IF(VLOOKUP(L940,'do 1000 ha'!$B$18:$I$1018,7,0)=0,"",VLOOKUP(L940,'do 1000 ha'!$B$18:$I$1018,7,0))</f>
        <v/>
      </c>
      <c r="G940" s="57" t="str">
        <f>IF(VLOOKUP(L940,'do 1000 ha'!$B$18:$I$1018,8,0)=0,"",VLOOKUP(L940,'do 1000 ha'!$B$18:$I$1018,8,0))</f>
        <v/>
      </c>
      <c r="H940" s="25"/>
      <c r="I940" s="53" t="str">
        <f>IF('do 1000 ha'!K946='do 1000 ha'!$AR$8,'do 1000 ha'!AF946,"")</f>
        <v/>
      </c>
      <c r="J940" s="7" t="str">
        <f t="shared" si="43"/>
        <v/>
      </c>
      <c r="K940" s="11" t="str">
        <f t="array" ref="K940">IF(OR(I940=$I$13:I939),"",I940)</f>
        <v/>
      </c>
      <c r="L940" s="7" t="str">
        <f t="array" ref="L940">IFERROR(INDEX(K$13:K$1012,SMALL(IF(K$13:K$1012&lt;&gt;"",ROW(K$13:K$1012)-ROW(K$13)+1),ROWS(K$13:$K940))),"")</f>
        <v/>
      </c>
      <c r="M940" s="47" t="e">
        <f t="array" ref="M940">IF(ROWS(M$13:M940)&gt;COUNTA(K$13:K$1012),"",INDEX(K$13:K$1012,SMALL(IF(K$13:K$1012&lt;&gt;"",ROW(K$13:K$1012)-ROW(K$13)+1),ROWS(M$13:M940))))</f>
        <v>#NUM!</v>
      </c>
      <c r="O940" s="7">
        <f t="shared" si="44"/>
        <v>0</v>
      </c>
      <c r="P940" s="7">
        <f t="shared" si="45"/>
        <v>0</v>
      </c>
    </row>
    <row r="941" spans="1:16" x14ac:dyDescent="0.25">
      <c r="A941" s="9">
        <v>929</v>
      </c>
      <c r="B941" s="56" t="str">
        <f>IF(VLOOKUP(L941,'do 1000 ha'!$B$18:$I$1018,2,0)=0,"",VLOOKUP(L941,'do 1000 ha'!$B$18:$I$1018,2,0))</f>
        <v/>
      </c>
      <c r="C941" s="56" t="str">
        <f>IF(VLOOKUP(L941,'do 1000 ha'!$B$18:$I$1018,4,0)=0,"",VLOOKUP(L941,'do 1000 ha'!$B$18:$I$1018,4,0))</f>
        <v/>
      </c>
      <c r="D941" s="56" t="str">
        <f>IF(VLOOKUP(L941,'do 1000 ha'!$B$18:$I$1018,5,0)=0,"",VLOOKUP(L941,'do 1000 ha'!$B$18:$I$1018,5,0))</f>
        <v/>
      </c>
      <c r="E941" s="56" t="str">
        <f>IF(VLOOKUP(L941,'do 1000 ha'!$B$18:$I$1018,6,0)=0,"",VLOOKUP(L941,'do 1000 ha'!$B$18:$I$1018,6,0))</f>
        <v/>
      </c>
      <c r="F941" s="56" t="str">
        <f>IF(VLOOKUP(L941,'do 1000 ha'!$B$18:$I$1018,7,0)=0,"",VLOOKUP(L941,'do 1000 ha'!$B$18:$I$1018,7,0))</f>
        <v/>
      </c>
      <c r="G941" s="57" t="str">
        <f>IF(VLOOKUP(L941,'do 1000 ha'!$B$18:$I$1018,8,0)=0,"",VLOOKUP(L941,'do 1000 ha'!$B$18:$I$1018,8,0))</f>
        <v/>
      </c>
      <c r="H941" s="25"/>
      <c r="I941" s="53" t="str">
        <f>IF('do 1000 ha'!K947='do 1000 ha'!$AR$8,'do 1000 ha'!AF947,"")</f>
        <v/>
      </c>
      <c r="J941" s="7" t="str">
        <f t="shared" si="43"/>
        <v/>
      </c>
      <c r="K941" s="11" t="str">
        <f t="array" ref="K941">IF(OR(I941=$I$13:I940),"",I941)</f>
        <v/>
      </c>
      <c r="L941" s="7" t="str">
        <f t="array" ref="L941">IFERROR(INDEX(K$13:K$1012,SMALL(IF(K$13:K$1012&lt;&gt;"",ROW(K$13:K$1012)-ROW(K$13)+1),ROWS(K$13:$K941))),"")</f>
        <v/>
      </c>
      <c r="M941" s="47" t="e">
        <f t="array" ref="M941">IF(ROWS(M$13:M941)&gt;COUNTA(K$13:K$1012),"",INDEX(K$13:K$1012,SMALL(IF(K$13:K$1012&lt;&gt;"",ROW(K$13:K$1012)-ROW(K$13)+1),ROWS(M$13:M941))))</f>
        <v>#NUM!</v>
      </c>
      <c r="O941" s="7">
        <f t="shared" si="44"/>
        <v>0</v>
      </c>
      <c r="P941" s="7">
        <f t="shared" si="45"/>
        <v>0</v>
      </c>
    </row>
    <row r="942" spans="1:16" x14ac:dyDescent="0.25">
      <c r="A942" s="9">
        <v>930</v>
      </c>
      <c r="B942" s="56" t="str">
        <f>IF(VLOOKUP(L942,'do 1000 ha'!$B$18:$I$1018,2,0)=0,"",VLOOKUP(L942,'do 1000 ha'!$B$18:$I$1018,2,0))</f>
        <v/>
      </c>
      <c r="C942" s="56" t="str">
        <f>IF(VLOOKUP(L942,'do 1000 ha'!$B$18:$I$1018,4,0)=0,"",VLOOKUP(L942,'do 1000 ha'!$B$18:$I$1018,4,0))</f>
        <v/>
      </c>
      <c r="D942" s="56" t="str">
        <f>IF(VLOOKUP(L942,'do 1000 ha'!$B$18:$I$1018,5,0)=0,"",VLOOKUP(L942,'do 1000 ha'!$B$18:$I$1018,5,0))</f>
        <v/>
      </c>
      <c r="E942" s="56" t="str">
        <f>IF(VLOOKUP(L942,'do 1000 ha'!$B$18:$I$1018,6,0)=0,"",VLOOKUP(L942,'do 1000 ha'!$B$18:$I$1018,6,0))</f>
        <v/>
      </c>
      <c r="F942" s="56" t="str">
        <f>IF(VLOOKUP(L942,'do 1000 ha'!$B$18:$I$1018,7,0)=0,"",VLOOKUP(L942,'do 1000 ha'!$B$18:$I$1018,7,0))</f>
        <v/>
      </c>
      <c r="G942" s="57" t="str">
        <f>IF(VLOOKUP(L942,'do 1000 ha'!$B$18:$I$1018,8,0)=0,"",VLOOKUP(L942,'do 1000 ha'!$B$18:$I$1018,8,0))</f>
        <v/>
      </c>
      <c r="H942" s="25"/>
      <c r="I942" s="53" t="str">
        <f>IF('do 1000 ha'!K948='do 1000 ha'!$AR$8,'do 1000 ha'!AF948,"")</f>
        <v/>
      </c>
      <c r="J942" s="7" t="str">
        <f t="shared" si="43"/>
        <v/>
      </c>
      <c r="K942" s="11" t="str">
        <f t="array" ref="K942">IF(OR(I942=$I$13:I941),"",I942)</f>
        <v/>
      </c>
      <c r="L942" s="7" t="str">
        <f t="array" ref="L942">IFERROR(INDEX(K$13:K$1012,SMALL(IF(K$13:K$1012&lt;&gt;"",ROW(K$13:K$1012)-ROW(K$13)+1),ROWS(K$13:$K942))),"")</f>
        <v/>
      </c>
      <c r="M942" s="47" t="e">
        <f t="array" ref="M942">IF(ROWS(M$13:M942)&gt;COUNTA(K$13:K$1012),"",INDEX(K$13:K$1012,SMALL(IF(K$13:K$1012&lt;&gt;"",ROW(K$13:K$1012)-ROW(K$13)+1),ROWS(M$13:M942))))</f>
        <v>#NUM!</v>
      </c>
      <c r="O942" s="7">
        <f t="shared" si="44"/>
        <v>0</v>
      </c>
      <c r="P942" s="7">
        <f t="shared" si="45"/>
        <v>0</v>
      </c>
    </row>
    <row r="943" spans="1:16" x14ac:dyDescent="0.25">
      <c r="A943" s="9">
        <v>931</v>
      </c>
      <c r="B943" s="56" t="str">
        <f>IF(VLOOKUP(L943,'do 1000 ha'!$B$18:$I$1018,2,0)=0,"",VLOOKUP(L943,'do 1000 ha'!$B$18:$I$1018,2,0))</f>
        <v/>
      </c>
      <c r="C943" s="56" t="str">
        <f>IF(VLOOKUP(L943,'do 1000 ha'!$B$18:$I$1018,4,0)=0,"",VLOOKUP(L943,'do 1000 ha'!$B$18:$I$1018,4,0))</f>
        <v/>
      </c>
      <c r="D943" s="56" t="str">
        <f>IF(VLOOKUP(L943,'do 1000 ha'!$B$18:$I$1018,5,0)=0,"",VLOOKUP(L943,'do 1000 ha'!$B$18:$I$1018,5,0))</f>
        <v/>
      </c>
      <c r="E943" s="56" t="str">
        <f>IF(VLOOKUP(L943,'do 1000 ha'!$B$18:$I$1018,6,0)=0,"",VLOOKUP(L943,'do 1000 ha'!$B$18:$I$1018,6,0))</f>
        <v/>
      </c>
      <c r="F943" s="56" t="str">
        <f>IF(VLOOKUP(L943,'do 1000 ha'!$B$18:$I$1018,7,0)=0,"",VLOOKUP(L943,'do 1000 ha'!$B$18:$I$1018,7,0))</f>
        <v/>
      </c>
      <c r="G943" s="57" t="str">
        <f>IF(VLOOKUP(L943,'do 1000 ha'!$B$18:$I$1018,8,0)=0,"",VLOOKUP(L943,'do 1000 ha'!$B$18:$I$1018,8,0))</f>
        <v/>
      </c>
      <c r="H943" s="25"/>
      <c r="I943" s="53" t="str">
        <f>IF('do 1000 ha'!K949='do 1000 ha'!$AR$8,'do 1000 ha'!AF949,"")</f>
        <v/>
      </c>
      <c r="J943" s="7" t="str">
        <f t="shared" si="43"/>
        <v/>
      </c>
      <c r="K943" s="11" t="str">
        <f t="array" ref="K943">IF(OR(I943=$I$13:I942),"",I943)</f>
        <v/>
      </c>
      <c r="L943" s="7" t="str">
        <f t="array" ref="L943">IFERROR(INDEX(K$13:K$1012,SMALL(IF(K$13:K$1012&lt;&gt;"",ROW(K$13:K$1012)-ROW(K$13)+1),ROWS(K$13:$K943))),"")</f>
        <v/>
      </c>
      <c r="M943" s="47" t="e">
        <f t="array" ref="M943">IF(ROWS(M$13:M943)&gt;COUNTA(K$13:K$1012),"",INDEX(K$13:K$1012,SMALL(IF(K$13:K$1012&lt;&gt;"",ROW(K$13:K$1012)-ROW(K$13)+1),ROWS(M$13:M943))))</f>
        <v>#NUM!</v>
      </c>
      <c r="O943" s="7">
        <f t="shared" si="44"/>
        <v>0</v>
      </c>
      <c r="P943" s="7">
        <f t="shared" si="45"/>
        <v>0</v>
      </c>
    </row>
    <row r="944" spans="1:16" x14ac:dyDescent="0.25">
      <c r="A944" s="9">
        <v>932</v>
      </c>
      <c r="B944" s="56" t="str">
        <f>IF(VLOOKUP(L944,'do 1000 ha'!$B$18:$I$1018,2,0)=0,"",VLOOKUP(L944,'do 1000 ha'!$B$18:$I$1018,2,0))</f>
        <v/>
      </c>
      <c r="C944" s="56" t="str">
        <f>IF(VLOOKUP(L944,'do 1000 ha'!$B$18:$I$1018,4,0)=0,"",VLOOKUP(L944,'do 1000 ha'!$B$18:$I$1018,4,0))</f>
        <v/>
      </c>
      <c r="D944" s="56" t="str">
        <f>IF(VLOOKUP(L944,'do 1000 ha'!$B$18:$I$1018,5,0)=0,"",VLOOKUP(L944,'do 1000 ha'!$B$18:$I$1018,5,0))</f>
        <v/>
      </c>
      <c r="E944" s="56" t="str">
        <f>IF(VLOOKUP(L944,'do 1000 ha'!$B$18:$I$1018,6,0)=0,"",VLOOKUP(L944,'do 1000 ha'!$B$18:$I$1018,6,0))</f>
        <v/>
      </c>
      <c r="F944" s="56" t="str">
        <f>IF(VLOOKUP(L944,'do 1000 ha'!$B$18:$I$1018,7,0)=0,"",VLOOKUP(L944,'do 1000 ha'!$B$18:$I$1018,7,0))</f>
        <v/>
      </c>
      <c r="G944" s="57" t="str">
        <f>IF(VLOOKUP(L944,'do 1000 ha'!$B$18:$I$1018,8,0)=0,"",VLOOKUP(L944,'do 1000 ha'!$B$18:$I$1018,8,0))</f>
        <v/>
      </c>
      <c r="H944" s="25"/>
      <c r="I944" s="53" t="str">
        <f>IF('do 1000 ha'!K950='do 1000 ha'!$AR$8,'do 1000 ha'!AF950,"")</f>
        <v/>
      </c>
      <c r="J944" s="7" t="str">
        <f t="shared" si="43"/>
        <v/>
      </c>
      <c r="K944" s="11" t="str">
        <f t="array" ref="K944">IF(OR(I944=$I$13:I943),"",I944)</f>
        <v/>
      </c>
      <c r="L944" s="7" t="str">
        <f t="array" ref="L944">IFERROR(INDEX(K$13:K$1012,SMALL(IF(K$13:K$1012&lt;&gt;"",ROW(K$13:K$1012)-ROW(K$13)+1),ROWS(K$13:$K944))),"")</f>
        <v/>
      </c>
      <c r="M944" s="47" t="e">
        <f t="array" ref="M944">IF(ROWS(M$13:M944)&gt;COUNTA(K$13:K$1012),"",INDEX(K$13:K$1012,SMALL(IF(K$13:K$1012&lt;&gt;"",ROW(K$13:K$1012)-ROW(K$13)+1),ROWS(M$13:M944))))</f>
        <v>#NUM!</v>
      </c>
      <c r="O944" s="7">
        <f t="shared" si="44"/>
        <v>0</v>
      </c>
      <c r="P944" s="7">
        <f t="shared" si="45"/>
        <v>0</v>
      </c>
    </row>
    <row r="945" spans="1:16" x14ac:dyDescent="0.25">
      <c r="A945" s="9">
        <v>933</v>
      </c>
      <c r="B945" s="56" t="str">
        <f>IF(VLOOKUP(L945,'do 1000 ha'!$B$18:$I$1018,2,0)=0,"",VLOOKUP(L945,'do 1000 ha'!$B$18:$I$1018,2,0))</f>
        <v/>
      </c>
      <c r="C945" s="56" t="str">
        <f>IF(VLOOKUP(L945,'do 1000 ha'!$B$18:$I$1018,4,0)=0,"",VLOOKUP(L945,'do 1000 ha'!$B$18:$I$1018,4,0))</f>
        <v/>
      </c>
      <c r="D945" s="56" t="str">
        <f>IF(VLOOKUP(L945,'do 1000 ha'!$B$18:$I$1018,5,0)=0,"",VLOOKUP(L945,'do 1000 ha'!$B$18:$I$1018,5,0))</f>
        <v/>
      </c>
      <c r="E945" s="56" t="str">
        <f>IF(VLOOKUP(L945,'do 1000 ha'!$B$18:$I$1018,6,0)=0,"",VLOOKUP(L945,'do 1000 ha'!$B$18:$I$1018,6,0))</f>
        <v/>
      </c>
      <c r="F945" s="56" t="str">
        <f>IF(VLOOKUP(L945,'do 1000 ha'!$B$18:$I$1018,7,0)=0,"",VLOOKUP(L945,'do 1000 ha'!$B$18:$I$1018,7,0))</f>
        <v/>
      </c>
      <c r="G945" s="57" t="str">
        <f>IF(VLOOKUP(L945,'do 1000 ha'!$B$18:$I$1018,8,0)=0,"",VLOOKUP(L945,'do 1000 ha'!$B$18:$I$1018,8,0))</f>
        <v/>
      </c>
      <c r="H945" s="25"/>
      <c r="I945" s="53" t="str">
        <f>IF('do 1000 ha'!K951='do 1000 ha'!$AR$8,'do 1000 ha'!AF951,"")</f>
        <v/>
      </c>
      <c r="J945" s="7" t="str">
        <f t="shared" si="43"/>
        <v/>
      </c>
      <c r="K945" s="11" t="str">
        <f t="array" ref="K945">IF(OR(I945=$I$13:I944),"",I945)</f>
        <v/>
      </c>
      <c r="L945" s="7" t="str">
        <f t="array" ref="L945">IFERROR(INDEX(K$13:K$1012,SMALL(IF(K$13:K$1012&lt;&gt;"",ROW(K$13:K$1012)-ROW(K$13)+1),ROWS(K$13:$K945))),"")</f>
        <v/>
      </c>
      <c r="M945" s="47" t="e">
        <f t="array" ref="M945">IF(ROWS(M$13:M945)&gt;COUNTA(K$13:K$1012),"",INDEX(K$13:K$1012,SMALL(IF(K$13:K$1012&lt;&gt;"",ROW(K$13:K$1012)-ROW(K$13)+1),ROWS(M$13:M945))))</f>
        <v>#NUM!</v>
      </c>
      <c r="O945" s="7">
        <f t="shared" si="44"/>
        <v>0</v>
      </c>
      <c r="P945" s="7">
        <f t="shared" si="45"/>
        <v>0</v>
      </c>
    </row>
    <row r="946" spans="1:16" x14ac:dyDescent="0.25">
      <c r="A946" s="9">
        <v>934</v>
      </c>
      <c r="B946" s="56" t="str">
        <f>IF(VLOOKUP(L946,'do 1000 ha'!$B$18:$I$1018,2,0)=0,"",VLOOKUP(L946,'do 1000 ha'!$B$18:$I$1018,2,0))</f>
        <v/>
      </c>
      <c r="C946" s="56" t="str">
        <f>IF(VLOOKUP(L946,'do 1000 ha'!$B$18:$I$1018,4,0)=0,"",VLOOKUP(L946,'do 1000 ha'!$B$18:$I$1018,4,0))</f>
        <v/>
      </c>
      <c r="D946" s="56" t="str">
        <f>IF(VLOOKUP(L946,'do 1000 ha'!$B$18:$I$1018,5,0)=0,"",VLOOKUP(L946,'do 1000 ha'!$B$18:$I$1018,5,0))</f>
        <v/>
      </c>
      <c r="E946" s="56" t="str">
        <f>IF(VLOOKUP(L946,'do 1000 ha'!$B$18:$I$1018,6,0)=0,"",VLOOKUP(L946,'do 1000 ha'!$B$18:$I$1018,6,0))</f>
        <v/>
      </c>
      <c r="F946" s="56" t="str">
        <f>IF(VLOOKUP(L946,'do 1000 ha'!$B$18:$I$1018,7,0)=0,"",VLOOKUP(L946,'do 1000 ha'!$B$18:$I$1018,7,0))</f>
        <v/>
      </c>
      <c r="G946" s="57" t="str">
        <f>IF(VLOOKUP(L946,'do 1000 ha'!$B$18:$I$1018,8,0)=0,"",VLOOKUP(L946,'do 1000 ha'!$B$18:$I$1018,8,0))</f>
        <v/>
      </c>
      <c r="H946" s="25"/>
      <c r="I946" s="53" t="str">
        <f>IF('do 1000 ha'!K952='do 1000 ha'!$AR$8,'do 1000 ha'!AF952,"")</f>
        <v/>
      </c>
      <c r="J946" s="7" t="str">
        <f t="shared" si="43"/>
        <v/>
      </c>
      <c r="K946" s="11" t="str">
        <f t="array" ref="K946">IF(OR(I946=$I$13:I945),"",I946)</f>
        <v/>
      </c>
      <c r="L946" s="7" t="str">
        <f t="array" ref="L946">IFERROR(INDEX(K$13:K$1012,SMALL(IF(K$13:K$1012&lt;&gt;"",ROW(K$13:K$1012)-ROW(K$13)+1),ROWS(K$13:$K946))),"")</f>
        <v/>
      </c>
      <c r="M946" s="47" t="e">
        <f t="array" ref="M946">IF(ROWS(M$13:M946)&gt;COUNTA(K$13:K$1012),"",INDEX(K$13:K$1012,SMALL(IF(K$13:K$1012&lt;&gt;"",ROW(K$13:K$1012)-ROW(K$13)+1),ROWS(M$13:M946))))</f>
        <v>#NUM!</v>
      </c>
      <c r="O946" s="7">
        <f t="shared" si="44"/>
        <v>0</v>
      </c>
      <c r="P946" s="7">
        <f t="shared" si="45"/>
        <v>0</v>
      </c>
    </row>
    <row r="947" spans="1:16" x14ac:dyDescent="0.25">
      <c r="A947" s="9">
        <v>935</v>
      </c>
      <c r="B947" s="56" t="str">
        <f>IF(VLOOKUP(L947,'do 1000 ha'!$B$18:$I$1018,2,0)=0,"",VLOOKUP(L947,'do 1000 ha'!$B$18:$I$1018,2,0))</f>
        <v/>
      </c>
      <c r="C947" s="56" t="str">
        <f>IF(VLOOKUP(L947,'do 1000 ha'!$B$18:$I$1018,4,0)=0,"",VLOOKUP(L947,'do 1000 ha'!$B$18:$I$1018,4,0))</f>
        <v/>
      </c>
      <c r="D947" s="56" t="str">
        <f>IF(VLOOKUP(L947,'do 1000 ha'!$B$18:$I$1018,5,0)=0,"",VLOOKUP(L947,'do 1000 ha'!$B$18:$I$1018,5,0))</f>
        <v/>
      </c>
      <c r="E947" s="56" t="str">
        <f>IF(VLOOKUP(L947,'do 1000 ha'!$B$18:$I$1018,6,0)=0,"",VLOOKUP(L947,'do 1000 ha'!$B$18:$I$1018,6,0))</f>
        <v/>
      </c>
      <c r="F947" s="56" t="str">
        <f>IF(VLOOKUP(L947,'do 1000 ha'!$B$18:$I$1018,7,0)=0,"",VLOOKUP(L947,'do 1000 ha'!$B$18:$I$1018,7,0))</f>
        <v/>
      </c>
      <c r="G947" s="57" t="str">
        <f>IF(VLOOKUP(L947,'do 1000 ha'!$B$18:$I$1018,8,0)=0,"",VLOOKUP(L947,'do 1000 ha'!$B$18:$I$1018,8,0))</f>
        <v/>
      </c>
      <c r="H947" s="25"/>
      <c r="I947" s="53" t="str">
        <f>IF('do 1000 ha'!K953='do 1000 ha'!$AR$8,'do 1000 ha'!AF953,"")</f>
        <v/>
      </c>
      <c r="J947" s="7" t="str">
        <f t="shared" si="43"/>
        <v/>
      </c>
      <c r="K947" s="11" t="str">
        <f t="array" ref="K947">IF(OR(I947=$I$13:I946),"",I947)</f>
        <v/>
      </c>
      <c r="L947" s="7" t="str">
        <f t="array" ref="L947">IFERROR(INDEX(K$13:K$1012,SMALL(IF(K$13:K$1012&lt;&gt;"",ROW(K$13:K$1012)-ROW(K$13)+1),ROWS(K$13:$K947))),"")</f>
        <v/>
      </c>
      <c r="M947" s="47" t="e">
        <f t="array" ref="M947">IF(ROWS(M$13:M947)&gt;COUNTA(K$13:K$1012),"",INDEX(K$13:K$1012,SMALL(IF(K$13:K$1012&lt;&gt;"",ROW(K$13:K$1012)-ROW(K$13)+1),ROWS(M$13:M947))))</f>
        <v>#NUM!</v>
      </c>
      <c r="O947" s="7">
        <f t="shared" si="44"/>
        <v>0</v>
      </c>
      <c r="P947" s="7">
        <f t="shared" si="45"/>
        <v>0</v>
      </c>
    </row>
    <row r="948" spans="1:16" x14ac:dyDescent="0.25">
      <c r="A948" s="9">
        <v>936</v>
      </c>
      <c r="B948" s="56" t="str">
        <f>IF(VLOOKUP(L948,'do 1000 ha'!$B$18:$I$1018,2,0)=0,"",VLOOKUP(L948,'do 1000 ha'!$B$18:$I$1018,2,0))</f>
        <v/>
      </c>
      <c r="C948" s="56" t="str">
        <f>IF(VLOOKUP(L948,'do 1000 ha'!$B$18:$I$1018,4,0)=0,"",VLOOKUP(L948,'do 1000 ha'!$B$18:$I$1018,4,0))</f>
        <v/>
      </c>
      <c r="D948" s="56" t="str">
        <f>IF(VLOOKUP(L948,'do 1000 ha'!$B$18:$I$1018,5,0)=0,"",VLOOKUP(L948,'do 1000 ha'!$B$18:$I$1018,5,0))</f>
        <v/>
      </c>
      <c r="E948" s="56" t="str">
        <f>IF(VLOOKUP(L948,'do 1000 ha'!$B$18:$I$1018,6,0)=0,"",VLOOKUP(L948,'do 1000 ha'!$B$18:$I$1018,6,0))</f>
        <v/>
      </c>
      <c r="F948" s="56" t="str">
        <f>IF(VLOOKUP(L948,'do 1000 ha'!$B$18:$I$1018,7,0)=0,"",VLOOKUP(L948,'do 1000 ha'!$B$18:$I$1018,7,0))</f>
        <v/>
      </c>
      <c r="G948" s="57" t="str">
        <f>IF(VLOOKUP(L948,'do 1000 ha'!$B$18:$I$1018,8,0)=0,"",VLOOKUP(L948,'do 1000 ha'!$B$18:$I$1018,8,0))</f>
        <v/>
      </c>
      <c r="H948" s="25"/>
      <c r="I948" s="53" t="str">
        <f>IF('do 1000 ha'!K954='do 1000 ha'!$AR$8,'do 1000 ha'!AF954,"")</f>
        <v/>
      </c>
      <c r="J948" s="7" t="str">
        <f t="shared" si="43"/>
        <v/>
      </c>
      <c r="K948" s="11" t="str">
        <f t="array" ref="K948">IF(OR(I948=$I$13:I947),"",I948)</f>
        <v/>
      </c>
      <c r="L948" s="7" t="str">
        <f t="array" ref="L948">IFERROR(INDEX(K$13:K$1012,SMALL(IF(K$13:K$1012&lt;&gt;"",ROW(K$13:K$1012)-ROW(K$13)+1),ROWS(K$13:$K948))),"")</f>
        <v/>
      </c>
      <c r="M948" s="47" t="e">
        <f t="array" ref="M948">IF(ROWS(M$13:M948)&gt;COUNTA(K$13:K$1012),"",INDEX(K$13:K$1012,SMALL(IF(K$13:K$1012&lt;&gt;"",ROW(K$13:K$1012)-ROW(K$13)+1),ROWS(M$13:M948))))</f>
        <v>#NUM!</v>
      </c>
      <c r="O948" s="7">
        <f t="shared" si="44"/>
        <v>0</v>
      </c>
      <c r="P948" s="7">
        <f t="shared" si="45"/>
        <v>0</v>
      </c>
    </row>
    <row r="949" spans="1:16" x14ac:dyDescent="0.25">
      <c r="A949" s="9">
        <v>937</v>
      </c>
      <c r="B949" s="56" t="str">
        <f>IF(VLOOKUP(L949,'do 1000 ha'!$B$18:$I$1018,2,0)=0,"",VLOOKUP(L949,'do 1000 ha'!$B$18:$I$1018,2,0))</f>
        <v/>
      </c>
      <c r="C949" s="56" t="str">
        <f>IF(VLOOKUP(L949,'do 1000 ha'!$B$18:$I$1018,4,0)=0,"",VLOOKUP(L949,'do 1000 ha'!$B$18:$I$1018,4,0))</f>
        <v/>
      </c>
      <c r="D949" s="56" t="str">
        <f>IF(VLOOKUP(L949,'do 1000 ha'!$B$18:$I$1018,5,0)=0,"",VLOOKUP(L949,'do 1000 ha'!$B$18:$I$1018,5,0))</f>
        <v/>
      </c>
      <c r="E949" s="56" t="str">
        <f>IF(VLOOKUP(L949,'do 1000 ha'!$B$18:$I$1018,6,0)=0,"",VLOOKUP(L949,'do 1000 ha'!$B$18:$I$1018,6,0))</f>
        <v/>
      </c>
      <c r="F949" s="56" t="str">
        <f>IF(VLOOKUP(L949,'do 1000 ha'!$B$18:$I$1018,7,0)=0,"",VLOOKUP(L949,'do 1000 ha'!$B$18:$I$1018,7,0))</f>
        <v/>
      </c>
      <c r="G949" s="57" t="str">
        <f>IF(VLOOKUP(L949,'do 1000 ha'!$B$18:$I$1018,8,0)=0,"",VLOOKUP(L949,'do 1000 ha'!$B$18:$I$1018,8,0))</f>
        <v/>
      </c>
      <c r="H949" s="25"/>
      <c r="I949" s="53" t="str">
        <f>IF('do 1000 ha'!K955='do 1000 ha'!$AR$8,'do 1000 ha'!AF955,"")</f>
        <v/>
      </c>
      <c r="J949" s="7" t="str">
        <f t="shared" si="43"/>
        <v/>
      </c>
      <c r="K949" s="11" t="str">
        <f t="array" ref="K949">IF(OR(I949=$I$13:I948),"",I949)</f>
        <v/>
      </c>
      <c r="L949" s="7" t="str">
        <f t="array" ref="L949">IFERROR(INDEX(K$13:K$1012,SMALL(IF(K$13:K$1012&lt;&gt;"",ROW(K$13:K$1012)-ROW(K$13)+1),ROWS(K$13:$K949))),"")</f>
        <v/>
      </c>
      <c r="M949" s="47" t="e">
        <f t="array" ref="M949">IF(ROWS(M$13:M949)&gt;COUNTA(K$13:K$1012),"",INDEX(K$13:K$1012,SMALL(IF(K$13:K$1012&lt;&gt;"",ROW(K$13:K$1012)-ROW(K$13)+1),ROWS(M$13:M949))))</f>
        <v>#NUM!</v>
      </c>
      <c r="O949" s="7">
        <f t="shared" si="44"/>
        <v>0</v>
      </c>
      <c r="P949" s="7">
        <f t="shared" si="45"/>
        <v>0</v>
      </c>
    </row>
    <row r="950" spans="1:16" x14ac:dyDescent="0.25">
      <c r="A950" s="9">
        <v>938</v>
      </c>
      <c r="B950" s="56" t="str">
        <f>IF(VLOOKUP(L950,'do 1000 ha'!$B$18:$I$1018,2,0)=0,"",VLOOKUP(L950,'do 1000 ha'!$B$18:$I$1018,2,0))</f>
        <v/>
      </c>
      <c r="C950" s="56" t="str">
        <f>IF(VLOOKUP(L950,'do 1000 ha'!$B$18:$I$1018,4,0)=0,"",VLOOKUP(L950,'do 1000 ha'!$B$18:$I$1018,4,0))</f>
        <v/>
      </c>
      <c r="D950" s="56" t="str">
        <f>IF(VLOOKUP(L950,'do 1000 ha'!$B$18:$I$1018,5,0)=0,"",VLOOKUP(L950,'do 1000 ha'!$B$18:$I$1018,5,0))</f>
        <v/>
      </c>
      <c r="E950" s="56" t="str">
        <f>IF(VLOOKUP(L950,'do 1000 ha'!$B$18:$I$1018,6,0)=0,"",VLOOKUP(L950,'do 1000 ha'!$B$18:$I$1018,6,0))</f>
        <v/>
      </c>
      <c r="F950" s="56" t="str">
        <f>IF(VLOOKUP(L950,'do 1000 ha'!$B$18:$I$1018,7,0)=0,"",VLOOKUP(L950,'do 1000 ha'!$B$18:$I$1018,7,0))</f>
        <v/>
      </c>
      <c r="G950" s="57" t="str">
        <f>IF(VLOOKUP(L950,'do 1000 ha'!$B$18:$I$1018,8,0)=0,"",VLOOKUP(L950,'do 1000 ha'!$B$18:$I$1018,8,0))</f>
        <v/>
      </c>
      <c r="H950" s="25"/>
      <c r="I950" s="53" t="str">
        <f>IF('do 1000 ha'!K956='do 1000 ha'!$AR$8,'do 1000 ha'!AF956,"")</f>
        <v/>
      </c>
      <c r="J950" s="7" t="str">
        <f t="shared" si="43"/>
        <v/>
      </c>
      <c r="K950" s="11" t="str">
        <f t="array" ref="K950">IF(OR(I950=$I$13:I949),"",I950)</f>
        <v/>
      </c>
      <c r="L950" s="7" t="str">
        <f t="array" ref="L950">IFERROR(INDEX(K$13:K$1012,SMALL(IF(K$13:K$1012&lt;&gt;"",ROW(K$13:K$1012)-ROW(K$13)+1),ROWS(K$13:$K950))),"")</f>
        <v/>
      </c>
      <c r="M950" s="47" t="e">
        <f t="array" ref="M950">IF(ROWS(M$13:M950)&gt;COUNTA(K$13:K$1012),"",INDEX(K$13:K$1012,SMALL(IF(K$13:K$1012&lt;&gt;"",ROW(K$13:K$1012)-ROW(K$13)+1),ROWS(M$13:M950))))</f>
        <v>#NUM!</v>
      </c>
      <c r="O950" s="7">
        <f t="shared" si="44"/>
        <v>0</v>
      </c>
      <c r="P950" s="7">
        <f t="shared" si="45"/>
        <v>0</v>
      </c>
    </row>
    <row r="951" spans="1:16" x14ac:dyDescent="0.25">
      <c r="A951" s="9">
        <v>939</v>
      </c>
      <c r="B951" s="56" t="str">
        <f>IF(VLOOKUP(L951,'do 1000 ha'!$B$18:$I$1018,2,0)=0,"",VLOOKUP(L951,'do 1000 ha'!$B$18:$I$1018,2,0))</f>
        <v/>
      </c>
      <c r="C951" s="56" t="str">
        <f>IF(VLOOKUP(L951,'do 1000 ha'!$B$18:$I$1018,4,0)=0,"",VLOOKUP(L951,'do 1000 ha'!$B$18:$I$1018,4,0))</f>
        <v/>
      </c>
      <c r="D951" s="56" t="str">
        <f>IF(VLOOKUP(L951,'do 1000 ha'!$B$18:$I$1018,5,0)=0,"",VLOOKUP(L951,'do 1000 ha'!$B$18:$I$1018,5,0))</f>
        <v/>
      </c>
      <c r="E951" s="56" t="str">
        <f>IF(VLOOKUP(L951,'do 1000 ha'!$B$18:$I$1018,6,0)=0,"",VLOOKUP(L951,'do 1000 ha'!$B$18:$I$1018,6,0))</f>
        <v/>
      </c>
      <c r="F951" s="56" t="str">
        <f>IF(VLOOKUP(L951,'do 1000 ha'!$B$18:$I$1018,7,0)=0,"",VLOOKUP(L951,'do 1000 ha'!$B$18:$I$1018,7,0))</f>
        <v/>
      </c>
      <c r="G951" s="57" t="str">
        <f>IF(VLOOKUP(L951,'do 1000 ha'!$B$18:$I$1018,8,0)=0,"",VLOOKUP(L951,'do 1000 ha'!$B$18:$I$1018,8,0))</f>
        <v/>
      </c>
      <c r="H951" s="25"/>
      <c r="I951" s="53" t="str">
        <f>IF('do 1000 ha'!K957='do 1000 ha'!$AR$8,'do 1000 ha'!AF957,"")</f>
        <v/>
      </c>
      <c r="J951" s="7" t="str">
        <f t="shared" si="43"/>
        <v/>
      </c>
      <c r="K951" s="11" t="str">
        <f t="array" ref="K951">IF(OR(I951=$I$13:I950),"",I951)</f>
        <v/>
      </c>
      <c r="L951" s="7" t="str">
        <f t="array" ref="L951">IFERROR(INDEX(K$13:K$1012,SMALL(IF(K$13:K$1012&lt;&gt;"",ROW(K$13:K$1012)-ROW(K$13)+1),ROWS(K$13:$K951))),"")</f>
        <v/>
      </c>
      <c r="M951" s="47" t="e">
        <f t="array" ref="M951">IF(ROWS(M$13:M951)&gt;COUNTA(K$13:K$1012),"",INDEX(K$13:K$1012,SMALL(IF(K$13:K$1012&lt;&gt;"",ROW(K$13:K$1012)-ROW(K$13)+1),ROWS(M$13:M951))))</f>
        <v>#NUM!</v>
      </c>
      <c r="O951" s="7">
        <f t="shared" si="44"/>
        <v>0</v>
      </c>
      <c r="P951" s="7">
        <f t="shared" si="45"/>
        <v>0</v>
      </c>
    </row>
    <row r="952" spans="1:16" x14ac:dyDescent="0.25">
      <c r="A952" s="9">
        <v>940</v>
      </c>
      <c r="B952" s="56" t="str">
        <f>IF(VLOOKUP(L952,'do 1000 ha'!$B$18:$I$1018,2,0)=0,"",VLOOKUP(L952,'do 1000 ha'!$B$18:$I$1018,2,0))</f>
        <v/>
      </c>
      <c r="C952" s="56" t="str">
        <f>IF(VLOOKUP(L952,'do 1000 ha'!$B$18:$I$1018,4,0)=0,"",VLOOKUP(L952,'do 1000 ha'!$B$18:$I$1018,4,0))</f>
        <v/>
      </c>
      <c r="D952" s="56" t="str">
        <f>IF(VLOOKUP(L952,'do 1000 ha'!$B$18:$I$1018,5,0)=0,"",VLOOKUP(L952,'do 1000 ha'!$B$18:$I$1018,5,0))</f>
        <v/>
      </c>
      <c r="E952" s="56" t="str">
        <f>IF(VLOOKUP(L952,'do 1000 ha'!$B$18:$I$1018,6,0)=0,"",VLOOKUP(L952,'do 1000 ha'!$B$18:$I$1018,6,0))</f>
        <v/>
      </c>
      <c r="F952" s="56" t="str">
        <f>IF(VLOOKUP(L952,'do 1000 ha'!$B$18:$I$1018,7,0)=0,"",VLOOKUP(L952,'do 1000 ha'!$B$18:$I$1018,7,0))</f>
        <v/>
      </c>
      <c r="G952" s="57" t="str">
        <f>IF(VLOOKUP(L952,'do 1000 ha'!$B$18:$I$1018,8,0)=0,"",VLOOKUP(L952,'do 1000 ha'!$B$18:$I$1018,8,0))</f>
        <v/>
      </c>
      <c r="H952" s="25"/>
      <c r="I952" s="53" t="str">
        <f>IF('do 1000 ha'!K958='do 1000 ha'!$AR$8,'do 1000 ha'!AF958,"")</f>
        <v/>
      </c>
      <c r="J952" s="7" t="str">
        <f t="shared" si="43"/>
        <v/>
      </c>
      <c r="K952" s="11" t="str">
        <f t="array" ref="K952">IF(OR(I952=$I$13:I951),"",I952)</f>
        <v/>
      </c>
      <c r="L952" s="7" t="str">
        <f t="array" ref="L952">IFERROR(INDEX(K$13:K$1012,SMALL(IF(K$13:K$1012&lt;&gt;"",ROW(K$13:K$1012)-ROW(K$13)+1),ROWS(K$13:$K952))),"")</f>
        <v/>
      </c>
      <c r="M952" s="47" t="e">
        <f t="array" ref="M952">IF(ROWS(M$13:M952)&gt;COUNTA(K$13:K$1012),"",INDEX(K$13:K$1012,SMALL(IF(K$13:K$1012&lt;&gt;"",ROW(K$13:K$1012)-ROW(K$13)+1),ROWS(M$13:M952))))</f>
        <v>#NUM!</v>
      </c>
      <c r="O952" s="7">
        <f t="shared" si="44"/>
        <v>0</v>
      </c>
      <c r="P952" s="7">
        <f t="shared" si="45"/>
        <v>0</v>
      </c>
    </row>
    <row r="953" spans="1:16" x14ac:dyDescent="0.25">
      <c r="A953" s="9">
        <v>941</v>
      </c>
      <c r="B953" s="56" t="str">
        <f>IF(VLOOKUP(L953,'do 1000 ha'!$B$18:$I$1018,2,0)=0,"",VLOOKUP(L953,'do 1000 ha'!$B$18:$I$1018,2,0))</f>
        <v/>
      </c>
      <c r="C953" s="56" t="str">
        <f>IF(VLOOKUP(L953,'do 1000 ha'!$B$18:$I$1018,4,0)=0,"",VLOOKUP(L953,'do 1000 ha'!$B$18:$I$1018,4,0))</f>
        <v/>
      </c>
      <c r="D953" s="56" t="str">
        <f>IF(VLOOKUP(L953,'do 1000 ha'!$B$18:$I$1018,5,0)=0,"",VLOOKUP(L953,'do 1000 ha'!$B$18:$I$1018,5,0))</f>
        <v/>
      </c>
      <c r="E953" s="56" t="str">
        <f>IF(VLOOKUP(L953,'do 1000 ha'!$B$18:$I$1018,6,0)=0,"",VLOOKUP(L953,'do 1000 ha'!$B$18:$I$1018,6,0))</f>
        <v/>
      </c>
      <c r="F953" s="56" t="str">
        <f>IF(VLOOKUP(L953,'do 1000 ha'!$B$18:$I$1018,7,0)=0,"",VLOOKUP(L953,'do 1000 ha'!$B$18:$I$1018,7,0))</f>
        <v/>
      </c>
      <c r="G953" s="57" t="str">
        <f>IF(VLOOKUP(L953,'do 1000 ha'!$B$18:$I$1018,8,0)=0,"",VLOOKUP(L953,'do 1000 ha'!$B$18:$I$1018,8,0))</f>
        <v/>
      </c>
      <c r="H953" s="25"/>
      <c r="I953" s="53" t="str">
        <f>IF('do 1000 ha'!K959='do 1000 ha'!$AR$8,'do 1000 ha'!AF959,"")</f>
        <v/>
      </c>
      <c r="J953" s="7" t="str">
        <f t="shared" si="43"/>
        <v/>
      </c>
      <c r="K953" s="11" t="str">
        <f t="array" ref="K953">IF(OR(I953=$I$13:I952),"",I953)</f>
        <v/>
      </c>
      <c r="L953" s="7" t="str">
        <f t="array" ref="L953">IFERROR(INDEX(K$13:K$1012,SMALL(IF(K$13:K$1012&lt;&gt;"",ROW(K$13:K$1012)-ROW(K$13)+1),ROWS(K$13:$K953))),"")</f>
        <v/>
      </c>
      <c r="M953" s="47" t="e">
        <f t="array" ref="M953">IF(ROWS(M$13:M953)&gt;COUNTA(K$13:K$1012),"",INDEX(K$13:K$1012,SMALL(IF(K$13:K$1012&lt;&gt;"",ROW(K$13:K$1012)-ROW(K$13)+1),ROWS(M$13:M953))))</f>
        <v>#NUM!</v>
      </c>
      <c r="O953" s="7">
        <f t="shared" si="44"/>
        <v>0</v>
      </c>
      <c r="P953" s="7">
        <f t="shared" si="45"/>
        <v>0</v>
      </c>
    </row>
    <row r="954" spans="1:16" x14ac:dyDescent="0.25">
      <c r="A954" s="9">
        <v>942</v>
      </c>
      <c r="B954" s="56" t="str">
        <f>IF(VLOOKUP(L954,'do 1000 ha'!$B$18:$I$1018,2,0)=0,"",VLOOKUP(L954,'do 1000 ha'!$B$18:$I$1018,2,0))</f>
        <v/>
      </c>
      <c r="C954" s="56" t="str">
        <f>IF(VLOOKUP(L954,'do 1000 ha'!$B$18:$I$1018,4,0)=0,"",VLOOKUP(L954,'do 1000 ha'!$B$18:$I$1018,4,0))</f>
        <v/>
      </c>
      <c r="D954" s="56" t="str">
        <f>IF(VLOOKUP(L954,'do 1000 ha'!$B$18:$I$1018,5,0)=0,"",VLOOKUP(L954,'do 1000 ha'!$B$18:$I$1018,5,0))</f>
        <v/>
      </c>
      <c r="E954" s="56" t="str">
        <f>IF(VLOOKUP(L954,'do 1000 ha'!$B$18:$I$1018,6,0)=0,"",VLOOKUP(L954,'do 1000 ha'!$B$18:$I$1018,6,0))</f>
        <v/>
      </c>
      <c r="F954" s="56" t="str">
        <f>IF(VLOOKUP(L954,'do 1000 ha'!$B$18:$I$1018,7,0)=0,"",VLOOKUP(L954,'do 1000 ha'!$B$18:$I$1018,7,0))</f>
        <v/>
      </c>
      <c r="G954" s="57" t="str">
        <f>IF(VLOOKUP(L954,'do 1000 ha'!$B$18:$I$1018,8,0)=0,"",VLOOKUP(L954,'do 1000 ha'!$B$18:$I$1018,8,0))</f>
        <v/>
      </c>
      <c r="H954" s="25"/>
      <c r="I954" s="53" t="str">
        <f>IF('do 1000 ha'!K960='do 1000 ha'!$AR$8,'do 1000 ha'!AF960,"")</f>
        <v/>
      </c>
      <c r="J954" s="7" t="str">
        <f t="shared" si="43"/>
        <v/>
      </c>
      <c r="K954" s="11" t="str">
        <f t="array" ref="K954">IF(OR(I954=$I$13:I953),"",I954)</f>
        <v/>
      </c>
      <c r="L954" s="7" t="str">
        <f t="array" ref="L954">IFERROR(INDEX(K$13:K$1012,SMALL(IF(K$13:K$1012&lt;&gt;"",ROW(K$13:K$1012)-ROW(K$13)+1),ROWS(K$13:$K954))),"")</f>
        <v/>
      </c>
      <c r="M954" s="47" t="e">
        <f t="array" ref="M954">IF(ROWS(M$13:M954)&gt;COUNTA(K$13:K$1012),"",INDEX(K$13:K$1012,SMALL(IF(K$13:K$1012&lt;&gt;"",ROW(K$13:K$1012)-ROW(K$13)+1),ROWS(M$13:M954))))</f>
        <v>#NUM!</v>
      </c>
      <c r="O954" s="7">
        <f t="shared" si="44"/>
        <v>0</v>
      </c>
      <c r="P954" s="7">
        <f t="shared" si="45"/>
        <v>0</v>
      </c>
    </row>
    <row r="955" spans="1:16" x14ac:dyDescent="0.25">
      <c r="A955" s="9">
        <v>943</v>
      </c>
      <c r="B955" s="56" t="str">
        <f>IF(VLOOKUP(L955,'do 1000 ha'!$B$18:$I$1018,2,0)=0,"",VLOOKUP(L955,'do 1000 ha'!$B$18:$I$1018,2,0))</f>
        <v/>
      </c>
      <c r="C955" s="56" t="str">
        <f>IF(VLOOKUP(L955,'do 1000 ha'!$B$18:$I$1018,4,0)=0,"",VLOOKUP(L955,'do 1000 ha'!$B$18:$I$1018,4,0))</f>
        <v/>
      </c>
      <c r="D955" s="56" t="str">
        <f>IF(VLOOKUP(L955,'do 1000 ha'!$B$18:$I$1018,5,0)=0,"",VLOOKUP(L955,'do 1000 ha'!$B$18:$I$1018,5,0))</f>
        <v/>
      </c>
      <c r="E955" s="56" t="str">
        <f>IF(VLOOKUP(L955,'do 1000 ha'!$B$18:$I$1018,6,0)=0,"",VLOOKUP(L955,'do 1000 ha'!$B$18:$I$1018,6,0))</f>
        <v/>
      </c>
      <c r="F955" s="56" t="str">
        <f>IF(VLOOKUP(L955,'do 1000 ha'!$B$18:$I$1018,7,0)=0,"",VLOOKUP(L955,'do 1000 ha'!$B$18:$I$1018,7,0))</f>
        <v/>
      </c>
      <c r="G955" s="57" t="str">
        <f>IF(VLOOKUP(L955,'do 1000 ha'!$B$18:$I$1018,8,0)=0,"",VLOOKUP(L955,'do 1000 ha'!$B$18:$I$1018,8,0))</f>
        <v/>
      </c>
      <c r="H955" s="25"/>
      <c r="I955" s="53" t="str">
        <f>IF('do 1000 ha'!K961='do 1000 ha'!$AR$8,'do 1000 ha'!AF961,"")</f>
        <v/>
      </c>
      <c r="J955" s="7" t="str">
        <f t="shared" si="43"/>
        <v/>
      </c>
      <c r="K955" s="11" t="str">
        <f t="array" ref="K955">IF(OR(I955=$I$13:I954),"",I955)</f>
        <v/>
      </c>
      <c r="L955" s="7" t="str">
        <f t="array" ref="L955">IFERROR(INDEX(K$13:K$1012,SMALL(IF(K$13:K$1012&lt;&gt;"",ROW(K$13:K$1012)-ROW(K$13)+1),ROWS(K$13:$K955))),"")</f>
        <v/>
      </c>
      <c r="M955" s="47" t="e">
        <f t="array" ref="M955">IF(ROWS(M$13:M955)&gt;COUNTA(K$13:K$1012),"",INDEX(K$13:K$1012,SMALL(IF(K$13:K$1012&lt;&gt;"",ROW(K$13:K$1012)-ROW(K$13)+1),ROWS(M$13:M955))))</f>
        <v>#NUM!</v>
      </c>
      <c r="O955" s="7">
        <f t="shared" si="44"/>
        <v>0</v>
      </c>
      <c r="P955" s="7">
        <f t="shared" si="45"/>
        <v>0</v>
      </c>
    </row>
    <row r="956" spans="1:16" x14ac:dyDescent="0.25">
      <c r="A956" s="9">
        <v>944</v>
      </c>
      <c r="B956" s="56" t="str">
        <f>IF(VLOOKUP(L956,'do 1000 ha'!$B$18:$I$1018,2,0)=0,"",VLOOKUP(L956,'do 1000 ha'!$B$18:$I$1018,2,0))</f>
        <v/>
      </c>
      <c r="C956" s="56" t="str">
        <f>IF(VLOOKUP(L956,'do 1000 ha'!$B$18:$I$1018,4,0)=0,"",VLOOKUP(L956,'do 1000 ha'!$B$18:$I$1018,4,0))</f>
        <v/>
      </c>
      <c r="D956" s="56" t="str">
        <f>IF(VLOOKUP(L956,'do 1000 ha'!$B$18:$I$1018,5,0)=0,"",VLOOKUP(L956,'do 1000 ha'!$B$18:$I$1018,5,0))</f>
        <v/>
      </c>
      <c r="E956" s="56" t="str">
        <f>IF(VLOOKUP(L956,'do 1000 ha'!$B$18:$I$1018,6,0)=0,"",VLOOKUP(L956,'do 1000 ha'!$B$18:$I$1018,6,0))</f>
        <v/>
      </c>
      <c r="F956" s="56" t="str">
        <f>IF(VLOOKUP(L956,'do 1000 ha'!$B$18:$I$1018,7,0)=0,"",VLOOKUP(L956,'do 1000 ha'!$B$18:$I$1018,7,0))</f>
        <v/>
      </c>
      <c r="G956" s="57" t="str">
        <f>IF(VLOOKUP(L956,'do 1000 ha'!$B$18:$I$1018,8,0)=0,"",VLOOKUP(L956,'do 1000 ha'!$B$18:$I$1018,8,0))</f>
        <v/>
      </c>
      <c r="H956" s="25"/>
      <c r="I956" s="53" t="str">
        <f>IF('do 1000 ha'!K962='do 1000 ha'!$AR$8,'do 1000 ha'!AF962,"")</f>
        <v/>
      </c>
      <c r="J956" s="7" t="str">
        <f t="shared" si="43"/>
        <v/>
      </c>
      <c r="K956" s="11" t="str">
        <f t="array" ref="K956">IF(OR(I956=$I$13:I955),"",I956)</f>
        <v/>
      </c>
      <c r="L956" s="7" t="str">
        <f t="array" ref="L956">IFERROR(INDEX(K$13:K$1012,SMALL(IF(K$13:K$1012&lt;&gt;"",ROW(K$13:K$1012)-ROW(K$13)+1),ROWS(K$13:$K956))),"")</f>
        <v/>
      </c>
      <c r="M956" s="47" t="e">
        <f t="array" ref="M956">IF(ROWS(M$13:M956)&gt;COUNTA(K$13:K$1012),"",INDEX(K$13:K$1012,SMALL(IF(K$13:K$1012&lt;&gt;"",ROW(K$13:K$1012)-ROW(K$13)+1),ROWS(M$13:M956))))</f>
        <v>#NUM!</v>
      </c>
      <c r="O956" s="7">
        <f t="shared" si="44"/>
        <v>0</v>
      </c>
      <c r="P956" s="7">
        <f t="shared" si="45"/>
        <v>0</v>
      </c>
    </row>
    <row r="957" spans="1:16" x14ac:dyDescent="0.25">
      <c r="A957" s="9">
        <v>945</v>
      </c>
      <c r="B957" s="56" t="str">
        <f>IF(VLOOKUP(L957,'do 1000 ha'!$B$18:$I$1018,2,0)=0,"",VLOOKUP(L957,'do 1000 ha'!$B$18:$I$1018,2,0))</f>
        <v/>
      </c>
      <c r="C957" s="56" t="str">
        <f>IF(VLOOKUP(L957,'do 1000 ha'!$B$18:$I$1018,4,0)=0,"",VLOOKUP(L957,'do 1000 ha'!$B$18:$I$1018,4,0))</f>
        <v/>
      </c>
      <c r="D957" s="56" t="str">
        <f>IF(VLOOKUP(L957,'do 1000 ha'!$B$18:$I$1018,5,0)=0,"",VLOOKUP(L957,'do 1000 ha'!$B$18:$I$1018,5,0))</f>
        <v/>
      </c>
      <c r="E957" s="56" t="str">
        <f>IF(VLOOKUP(L957,'do 1000 ha'!$B$18:$I$1018,6,0)=0,"",VLOOKUP(L957,'do 1000 ha'!$B$18:$I$1018,6,0))</f>
        <v/>
      </c>
      <c r="F957" s="56" t="str">
        <f>IF(VLOOKUP(L957,'do 1000 ha'!$B$18:$I$1018,7,0)=0,"",VLOOKUP(L957,'do 1000 ha'!$B$18:$I$1018,7,0))</f>
        <v/>
      </c>
      <c r="G957" s="57" t="str">
        <f>IF(VLOOKUP(L957,'do 1000 ha'!$B$18:$I$1018,8,0)=0,"",VLOOKUP(L957,'do 1000 ha'!$B$18:$I$1018,8,0))</f>
        <v/>
      </c>
      <c r="H957" s="25"/>
      <c r="I957" s="53" t="str">
        <f>IF('do 1000 ha'!K963='do 1000 ha'!$AR$8,'do 1000 ha'!AF963,"")</f>
        <v/>
      </c>
      <c r="J957" s="7" t="str">
        <f t="shared" si="43"/>
        <v/>
      </c>
      <c r="K957" s="11" t="str">
        <f t="array" ref="K957">IF(OR(I957=$I$13:I956),"",I957)</f>
        <v/>
      </c>
      <c r="L957" s="7" t="str">
        <f t="array" ref="L957">IFERROR(INDEX(K$13:K$1012,SMALL(IF(K$13:K$1012&lt;&gt;"",ROW(K$13:K$1012)-ROW(K$13)+1),ROWS(K$13:$K957))),"")</f>
        <v/>
      </c>
      <c r="M957" s="47" t="e">
        <f t="array" ref="M957">IF(ROWS(M$13:M957)&gt;COUNTA(K$13:K$1012),"",INDEX(K$13:K$1012,SMALL(IF(K$13:K$1012&lt;&gt;"",ROW(K$13:K$1012)-ROW(K$13)+1),ROWS(M$13:M957))))</f>
        <v>#NUM!</v>
      </c>
      <c r="O957" s="7">
        <f t="shared" si="44"/>
        <v>0</v>
      </c>
      <c r="P957" s="7">
        <f t="shared" si="45"/>
        <v>0</v>
      </c>
    </row>
    <row r="958" spans="1:16" x14ac:dyDescent="0.25">
      <c r="A958" s="9">
        <v>946</v>
      </c>
      <c r="B958" s="56" t="str">
        <f>IF(VLOOKUP(L958,'do 1000 ha'!$B$18:$I$1018,2,0)=0,"",VLOOKUP(L958,'do 1000 ha'!$B$18:$I$1018,2,0))</f>
        <v/>
      </c>
      <c r="C958" s="56" t="str">
        <f>IF(VLOOKUP(L958,'do 1000 ha'!$B$18:$I$1018,4,0)=0,"",VLOOKUP(L958,'do 1000 ha'!$B$18:$I$1018,4,0))</f>
        <v/>
      </c>
      <c r="D958" s="56" t="str">
        <f>IF(VLOOKUP(L958,'do 1000 ha'!$B$18:$I$1018,5,0)=0,"",VLOOKUP(L958,'do 1000 ha'!$B$18:$I$1018,5,0))</f>
        <v/>
      </c>
      <c r="E958" s="56" t="str">
        <f>IF(VLOOKUP(L958,'do 1000 ha'!$B$18:$I$1018,6,0)=0,"",VLOOKUP(L958,'do 1000 ha'!$B$18:$I$1018,6,0))</f>
        <v/>
      </c>
      <c r="F958" s="56" t="str">
        <f>IF(VLOOKUP(L958,'do 1000 ha'!$B$18:$I$1018,7,0)=0,"",VLOOKUP(L958,'do 1000 ha'!$B$18:$I$1018,7,0))</f>
        <v/>
      </c>
      <c r="G958" s="57" t="str">
        <f>IF(VLOOKUP(L958,'do 1000 ha'!$B$18:$I$1018,8,0)=0,"",VLOOKUP(L958,'do 1000 ha'!$B$18:$I$1018,8,0))</f>
        <v/>
      </c>
      <c r="H958" s="25"/>
      <c r="I958" s="53" t="str">
        <f>IF('do 1000 ha'!K964='do 1000 ha'!$AR$8,'do 1000 ha'!AF964,"")</f>
        <v/>
      </c>
      <c r="J958" s="7" t="str">
        <f t="shared" si="43"/>
        <v/>
      </c>
      <c r="K958" s="11" t="str">
        <f t="array" ref="K958">IF(OR(I958=$I$13:I957),"",I958)</f>
        <v/>
      </c>
      <c r="L958" s="7" t="str">
        <f t="array" ref="L958">IFERROR(INDEX(K$13:K$1012,SMALL(IF(K$13:K$1012&lt;&gt;"",ROW(K$13:K$1012)-ROW(K$13)+1),ROWS(K$13:$K958))),"")</f>
        <v/>
      </c>
      <c r="M958" s="47" t="e">
        <f t="array" ref="M958">IF(ROWS(M$13:M958)&gt;COUNTA(K$13:K$1012),"",INDEX(K$13:K$1012,SMALL(IF(K$13:K$1012&lt;&gt;"",ROW(K$13:K$1012)-ROW(K$13)+1),ROWS(M$13:M958))))</f>
        <v>#NUM!</v>
      </c>
      <c r="O958" s="7">
        <f t="shared" si="44"/>
        <v>0</v>
      </c>
      <c r="P958" s="7">
        <f t="shared" si="45"/>
        <v>0</v>
      </c>
    </row>
    <row r="959" spans="1:16" x14ac:dyDescent="0.25">
      <c r="A959" s="9">
        <v>947</v>
      </c>
      <c r="B959" s="56" t="str">
        <f>IF(VLOOKUP(L959,'do 1000 ha'!$B$18:$I$1018,2,0)=0,"",VLOOKUP(L959,'do 1000 ha'!$B$18:$I$1018,2,0))</f>
        <v/>
      </c>
      <c r="C959" s="56" t="str">
        <f>IF(VLOOKUP(L959,'do 1000 ha'!$B$18:$I$1018,4,0)=0,"",VLOOKUP(L959,'do 1000 ha'!$B$18:$I$1018,4,0))</f>
        <v/>
      </c>
      <c r="D959" s="56" t="str">
        <f>IF(VLOOKUP(L959,'do 1000 ha'!$B$18:$I$1018,5,0)=0,"",VLOOKUP(L959,'do 1000 ha'!$B$18:$I$1018,5,0))</f>
        <v/>
      </c>
      <c r="E959" s="56" t="str">
        <f>IF(VLOOKUP(L959,'do 1000 ha'!$B$18:$I$1018,6,0)=0,"",VLOOKUP(L959,'do 1000 ha'!$B$18:$I$1018,6,0))</f>
        <v/>
      </c>
      <c r="F959" s="56" t="str">
        <f>IF(VLOOKUP(L959,'do 1000 ha'!$B$18:$I$1018,7,0)=0,"",VLOOKUP(L959,'do 1000 ha'!$B$18:$I$1018,7,0))</f>
        <v/>
      </c>
      <c r="G959" s="57" t="str">
        <f>IF(VLOOKUP(L959,'do 1000 ha'!$B$18:$I$1018,8,0)=0,"",VLOOKUP(L959,'do 1000 ha'!$B$18:$I$1018,8,0))</f>
        <v/>
      </c>
      <c r="H959" s="25"/>
      <c r="I959" s="53" t="str">
        <f>IF('do 1000 ha'!K965='do 1000 ha'!$AR$8,'do 1000 ha'!AF965,"")</f>
        <v/>
      </c>
      <c r="J959" s="7" t="str">
        <f t="shared" si="43"/>
        <v/>
      </c>
      <c r="K959" s="11" t="str">
        <f t="array" ref="K959">IF(OR(I959=$I$13:I958),"",I959)</f>
        <v/>
      </c>
      <c r="L959" s="7" t="str">
        <f t="array" ref="L959">IFERROR(INDEX(K$13:K$1012,SMALL(IF(K$13:K$1012&lt;&gt;"",ROW(K$13:K$1012)-ROW(K$13)+1),ROWS(K$13:$K959))),"")</f>
        <v/>
      </c>
      <c r="M959" s="47" t="e">
        <f t="array" ref="M959">IF(ROWS(M$13:M959)&gt;COUNTA(K$13:K$1012),"",INDEX(K$13:K$1012,SMALL(IF(K$13:K$1012&lt;&gt;"",ROW(K$13:K$1012)-ROW(K$13)+1),ROWS(M$13:M959))))</f>
        <v>#NUM!</v>
      </c>
      <c r="O959" s="7">
        <f t="shared" si="44"/>
        <v>0</v>
      </c>
      <c r="P959" s="7">
        <f t="shared" si="45"/>
        <v>0</v>
      </c>
    </row>
    <row r="960" spans="1:16" x14ac:dyDescent="0.25">
      <c r="A960" s="9">
        <v>948</v>
      </c>
      <c r="B960" s="56" t="str">
        <f>IF(VLOOKUP(L960,'do 1000 ha'!$B$18:$I$1018,2,0)=0,"",VLOOKUP(L960,'do 1000 ha'!$B$18:$I$1018,2,0))</f>
        <v/>
      </c>
      <c r="C960" s="56" t="str">
        <f>IF(VLOOKUP(L960,'do 1000 ha'!$B$18:$I$1018,4,0)=0,"",VLOOKUP(L960,'do 1000 ha'!$B$18:$I$1018,4,0))</f>
        <v/>
      </c>
      <c r="D960" s="56" t="str">
        <f>IF(VLOOKUP(L960,'do 1000 ha'!$B$18:$I$1018,5,0)=0,"",VLOOKUP(L960,'do 1000 ha'!$B$18:$I$1018,5,0))</f>
        <v/>
      </c>
      <c r="E960" s="56" t="str">
        <f>IF(VLOOKUP(L960,'do 1000 ha'!$B$18:$I$1018,6,0)=0,"",VLOOKUP(L960,'do 1000 ha'!$B$18:$I$1018,6,0))</f>
        <v/>
      </c>
      <c r="F960" s="56" t="str">
        <f>IF(VLOOKUP(L960,'do 1000 ha'!$B$18:$I$1018,7,0)=0,"",VLOOKUP(L960,'do 1000 ha'!$B$18:$I$1018,7,0))</f>
        <v/>
      </c>
      <c r="G960" s="57" t="str">
        <f>IF(VLOOKUP(L960,'do 1000 ha'!$B$18:$I$1018,8,0)=0,"",VLOOKUP(L960,'do 1000 ha'!$B$18:$I$1018,8,0))</f>
        <v/>
      </c>
      <c r="H960" s="25"/>
      <c r="I960" s="53" t="str">
        <f>IF('do 1000 ha'!K966='do 1000 ha'!$AR$8,'do 1000 ha'!AF966,"")</f>
        <v/>
      </c>
      <c r="J960" s="7" t="str">
        <f t="shared" si="43"/>
        <v/>
      </c>
      <c r="K960" s="11" t="str">
        <f t="array" ref="K960">IF(OR(I960=$I$13:I959),"",I960)</f>
        <v/>
      </c>
      <c r="L960" s="7" t="str">
        <f t="array" ref="L960">IFERROR(INDEX(K$13:K$1012,SMALL(IF(K$13:K$1012&lt;&gt;"",ROW(K$13:K$1012)-ROW(K$13)+1),ROWS(K$13:$K960))),"")</f>
        <v/>
      </c>
      <c r="M960" s="47" t="e">
        <f t="array" ref="M960">IF(ROWS(M$13:M960)&gt;COUNTA(K$13:K$1012),"",INDEX(K$13:K$1012,SMALL(IF(K$13:K$1012&lt;&gt;"",ROW(K$13:K$1012)-ROW(K$13)+1),ROWS(M$13:M960))))</f>
        <v>#NUM!</v>
      </c>
      <c r="O960" s="7">
        <f t="shared" si="44"/>
        <v>0</v>
      </c>
      <c r="P960" s="7">
        <f t="shared" si="45"/>
        <v>0</v>
      </c>
    </row>
    <row r="961" spans="1:16" x14ac:dyDescent="0.25">
      <c r="A961" s="9">
        <v>949</v>
      </c>
      <c r="B961" s="56" t="str">
        <f>IF(VLOOKUP(L961,'do 1000 ha'!$B$18:$I$1018,2,0)=0,"",VLOOKUP(L961,'do 1000 ha'!$B$18:$I$1018,2,0))</f>
        <v/>
      </c>
      <c r="C961" s="56" t="str">
        <f>IF(VLOOKUP(L961,'do 1000 ha'!$B$18:$I$1018,4,0)=0,"",VLOOKUP(L961,'do 1000 ha'!$B$18:$I$1018,4,0))</f>
        <v/>
      </c>
      <c r="D961" s="56" t="str">
        <f>IF(VLOOKUP(L961,'do 1000 ha'!$B$18:$I$1018,5,0)=0,"",VLOOKUP(L961,'do 1000 ha'!$B$18:$I$1018,5,0))</f>
        <v/>
      </c>
      <c r="E961" s="56" t="str">
        <f>IF(VLOOKUP(L961,'do 1000 ha'!$B$18:$I$1018,6,0)=0,"",VLOOKUP(L961,'do 1000 ha'!$B$18:$I$1018,6,0))</f>
        <v/>
      </c>
      <c r="F961" s="56" t="str">
        <f>IF(VLOOKUP(L961,'do 1000 ha'!$B$18:$I$1018,7,0)=0,"",VLOOKUP(L961,'do 1000 ha'!$B$18:$I$1018,7,0))</f>
        <v/>
      </c>
      <c r="G961" s="57" t="str">
        <f>IF(VLOOKUP(L961,'do 1000 ha'!$B$18:$I$1018,8,0)=0,"",VLOOKUP(L961,'do 1000 ha'!$B$18:$I$1018,8,0))</f>
        <v/>
      </c>
      <c r="H961" s="25"/>
      <c r="I961" s="53" t="str">
        <f>IF('do 1000 ha'!K967='do 1000 ha'!$AR$8,'do 1000 ha'!AF967,"")</f>
        <v/>
      </c>
      <c r="J961" s="7" t="str">
        <f t="shared" si="43"/>
        <v/>
      </c>
      <c r="K961" s="11" t="str">
        <f t="array" ref="K961">IF(OR(I961=$I$13:I960),"",I961)</f>
        <v/>
      </c>
      <c r="L961" s="7" t="str">
        <f t="array" ref="L961">IFERROR(INDEX(K$13:K$1012,SMALL(IF(K$13:K$1012&lt;&gt;"",ROW(K$13:K$1012)-ROW(K$13)+1),ROWS(K$13:$K961))),"")</f>
        <v/>
      </c>
      <c r="M961" s="47" t="e">
        <f t="array" ref="M961">IF(ROWS(M$13:M961)&gt;COUNTA(K$13:K$1012),"",INDEX(K$13:K$1012,SMALL(IF(K$13:K$1012&lt;&gt;"",ROW(K$13:K$1012)-ROW(K$13)+1),ROWS(M$13:M961))))</f>
        <v>#NUM!</v>
      </c>
      <c r="O961" s="7">
        <f t="shared" si="44"/>
        <v>0</v>
      </c>
      <c r="P961" s="7">
        <f t="shared" si="45"/>
        <v>0</v>
      </c>
    </row>
    <row r="962" spans="1:16" x14ac:dyDescent="0.25">
      <c r="A962" s="9">
        <v>950</v>
      </c>
      <c r="B962" s="56" t="str">
        <f>IF(VLOOKUP(L962,'do 1000 ha'!$B$18:$I$1018,2,0)=0,"",VLOOKUP(L962,'do 1000 ha'!$B$18:$I$1018,2,0))</f>
        <v/>
      </c>
      <c r="C962" s="56" t="str">
        <f>IF(VLOOKUP(L962,'do 1000 ha'!$B$18:$I$1018,4,0)=0,"",VLOOKUP(L962,'do 1000 ha'!$B$18:$I$1018,4,0))</f>
        <v/>
      </c>
      <c r="D962" s="56" t="str">
        <f>IF(VLOOKUP(L962,'do 1000 ha'!$B$18:$I$1018,5,0)=0,"",VLOOKUP(L962,'do 1000 ha'!$B$18:$I$1018,5,0))</f>
        <v/>
      </c>
      <c r="E962" s="56" t="str">
        <f>IF(VLOOKUP(L962,'do 1000 ha'!$B$18:$I$1018,6,0)=0,"",VLOOKUP(L962,'do 1000 ha'!$B$18:$I$1018,6,0))</f>
        <v/>
      </c>
      <c r="F962" s="56" t="str">
        <f>IF(VLOOKUP(L962,'do 1000 ha'!$B$18:$I$1018,7,0)=0,"",VLOOKUP(L962,'do 1000 ha'!$B$18:$I$1018,7,0))</f>
        <v/>
      </c>
      <c r="G962" s="57" t="str">
        <f>IF(VLOOKUP(L962,'do 1000 ha'!$B$18:$I$1018,8,0)=0,"",VLOOKUP(L962,'do 1000 ha'!$B$18:$I$1018,8,0))</f>
        <v/>
      </c>
      <c r="H962" s="25"/>
      <c r="I962" s="53" t="str">
        <f>IF('do 1000 ha'!K968='do 1000 ha'!$AR$8,'do 1000 ha'!AF968,"")</f>
        <v/>
      </c>
      <c r="J962" s="7" t="str">
        <f t="shared" si="43"/>
        <v/>
      </c>
      <c r="K962" s="11" t="str">
        <f t="array" ref="K962">IF(OR(I962=$I$13:I961),"",I962)</f>
        <v/>
      </c>
      <c r="L962" s="7" t="str">
        <f t="array" ref="L962">IFERROR(INDEX(K$13:K$1012,SMALL(IF(K$13:K$1012&lt;&gt;"",ROW(K$13:K$1012)-ROW(K$13)+1),ROWS(K$13:$K962))),"")</f>
        <v/>
      </c>
      <c r="M962" s="47" t="e">
        <f t="array" ref="M962">IF(ROWS(M$13:M962)&gt;COUNTA(K$13:K$1012),"",INDEX(K$13:K$1012,SMALL(IF(K$13:K$1012&lt;&gt;"",ROW(K$13:K$1012)-ROW(K$13)+1),ROWS(M$13:M962))))</f>
        <v>#NUM!</v>
      </c>
      <c r="O962" s="7">
        <f t="shared" si="44"/>
        <v>0</v>
      </c>
      <c r="P962" s="7">
        <f t="shared" si="45"/>
        <v>0</v>
      </c>
    </row>
    <row r="963" spans="1:16" x14ac:dyDescent="0.25">
      <c r="A963" s="9">
        <v>951</v>
      </c>
      <c r="B963" s="56" t="str">
        <f>IF(VLOOKUP(L963,'do 1000 ha'!$B$18:$I$1018,2,0)=0,"",VLOOKUP(L963,'do 1000 ha'!$B$18:$I$1018,2,0))</f>
        <v/>
      </c>
      <c r="C963" s="56" t="str">
        <f>IF(VLOOKUP(L963,'do 1000 ha'!$B$18:$I$1018,4,0)=0,"",VLOOKUP(L963,'do 1000 ha'!$B$18:$I$1018,4,0))</f>
        <v/>
      </c>
      <c r="D963" s="56" t="str">
        <f>IF(VLOOKUP(L963,'do 1000 ha'!$B$18:$I$1018,5,0)=0,"",VLOOKUP(L963,'do 1000 ha'!$B$18:$I$1018,5,0))</f>
        <v/>
      </c>
      <c r="E963" s="56" t="str">
        <f>IF(VLOOKUP(L963,'do 1000 ha'!$B$18:$I$1018,6,0)=0,"",VLOOKUP(L963,'do 1000 ha'!$B$18:$I$1018,6,0))</f>
        <v/>
      </c>
      <c r="F963" s="56" t="str">
        <f>IF(VLOOKUP(L963,'do 1000 ha'!$B$18:$I$1018,7,0)=0,"",VLOOKUP(L963,'do 1000 ha'!$B$18:$I$1018,7,0))</f>
        <v/>
      </c>
      <c r="G963" s="57" t="str">
        <f>IF(VLOOKUP(L963,'do 1000 ha'!$B$18:$I$1018,8,0)=0,"",VLOOKUP(L963,'do 1000 ha'!$B$18:$I$1018,8,0))</f>
        <v/>
      </c>
      <c r="H963" s="25"/>
      <c r="I963" s="53" t="str">
        <f>IF('do 1000 ha'!K969='do 1000 ha'!$AR$8,'do 1000 ha'!AF969,"")</f>
        <v/>
      </c>
      <c r="J963" s="7" t="str">
        <f t="shared" si="43"/>
        <v/>
      </c>
      <c r="K963" s="11" t="str">
        <f t="array" ref="K963">IF(OR(I963=$I$13:I962),"",I963)</f>
        <v/>
      </c>
      <c r="L963" s="7" t="str">
        <f t="array" ref="L963">IFERROR(INDEX(K$13:K$1012,SMALL(IF(K$13:K$1012&lt;&gt;"",ROW(K$13:K$1012)-ROW(K$13)+1),ROWS(K$13:$K963))),"")</f>
        <v/>
      </c>
      <c r="M963" s="47" t="e">
        <f t="array" ref="M963">IF(ROWS(M$13:M963)&gt;COUNTA(K$13:K$1012),"",INDEX(K$13:K$1012,SMALL(IF(K$13:K$1012&lt;&gt;"",ROW(K$13:K$1012)-ROW(K$13)+1),ROWS(M$13:M963))))</f>
        <v>#NUM!</v>
      </c>
      <c r="O963" s="7">
        <f t="shared" si="44"/>
        <v>0</v>
      </c>
      <c r="P963" s="7">
        <f t="shared" si="45"/>
        <v>0</v>
      </c>
    </row>
    <row r="964" spans="1:16" x14ac:dyDescent="0.25">
      <c r="A964" s="9">
        <v>952</v>
      </c>
      <c r="B964" s="56" t="str">
        <f>IF(VLOOKUP(L964,'do 1000 ha'!$B$18:$I$1018,2,0)=0,"",VLOOKUP(L964,'do 1000 ha'!$B$18:$I$1018,2,0))</f>
        <v/>
      </c>
      <c r="C964" s="56" t="str">
        <f>IF(VLOOKUP(L964,'do 1000 ha'!$B$18:$I$1018,4,0)=0,"",VLOOKUP(L964,'do 1000 ha'!$B$18:$I$1018,4,0))</f>
        <v/>
      </c>
      <c r="D964" s="56" t="str">
        <f>IF(VLOOKUP(L964,'do 1000 ha'!$B$18:$I$1018,5,0)=0,"",VLOOKUP(L964,'do 1000 ha'!$B$18:$I$1018,5,0))</f>
        <v/>
      </c>
      <c r="E964" s="56" t="str">
        <f>IF(VLOOKUP(L964,'do 1000 ha'!$B$18:$I$1018,6,0)=0,"",VLOOKUP(L964,'do 1000 ha'!$B$18:$I$1018,6,0))</f>
        <v/>
      </c>
      <c r="F964" s="56" t="str">
        <f>IF(VLOOKUP(L964,'do 1000 ha'!$B$18:$I$1018,7,0)=0,"",VLOOKUP(L964,'do 1000 ha'!$B$18:$I$1018,7,0))</f>
        <v/>
      </c>
      <c r="G964" s="57" t="str">
        <f>IF(VLOOKUP(L964,'do 1000 ha'!$B$18:$I$1018,8,0)=0,"",VLOOKUP(L964,'do 1000 ha'!$B$18:$I$1018,8,0))</f>
        <v/>
      </c>
      <c r="H964" s="25"/>
      <c r="I964" s="53" t="str">
        <f>IF('do 1000 ha'!K970='do 1000 ha'!$AR$8,'do 1000 ha'!AF970,"")</f>
        <v/>
      </c>
      <c r="J964" s="7" t="str">
        <f t="shared" si="43"/>
        <v/>
      </c>
      <c r="K964" s="11" t="str">
        <f t="array" ref="K964">IF(OR(I964=$I$13:I963),"",I964)</f>
        <v/>
      </c>
      <c r="L964" s="7" t="str">
        <f t="array" ref="L964">IFERROR(INDEX(K$13:K$1012,SMALL(IF(K$13:K$1012&lt;&gt;"",ROW(K$13:K$1012)-ROW(K$13)+1),ROWS(K$13:$K964))),"")</f>
        <v/>
      </c>
      <c r="M964" s="47" t="e">
        <f t="array" ref="M964">IF(ROWS(M$13:M964)&gt;COUNTA(K$13:K$1012),"",INDEX(K$13:K$1012,SMALL(IF(K$13:K$1012&lt;&gt;"",ROW(K$13:K$1012)-ROW(K$13)+1),ROWS(M$13:M964))))</f>
        <v>#NUM!</v>
      </c>
      <c r="O964" s="7">
        <f t="shared" si="44"/>
        <v>0</v>
      </c>
      <c r="P964" s="7">
        <f t="shared" si="45"/>
        <v>0</v>
      </c>
    </row>
    <row r="965" spans="1:16" x14ac:dyDescent="0.25">
      <c r="A965" s="9">
        <v>953</v>
      </c>
      <c r="B965" s="56" t="str">
        <f>IF(VLOOKUP(L965,'do 1000 ha'!$B$18:$I$1018,2,0)=0,"",VLOOKUP(L965,'do 1000 ha'!$B$18:$I$1018,2,0))</f>
        <v/>
      </c>
      <c r="C965" s="56" t="str">
        <f>IF(VLOOKUP(L965,'do 1000 ha'!$B$18:$I$1018,4,0)=0,"",VLOOKUP(L965,'do 1000 ha'!$B$18:$I$1018,4,0))</f>
        <v/>
      </c>
      <c r="D965" s="56" t="str">
        <f>IF(VLOOKUP(L965,'do 1000 ha'!$B$18:$I$1018,5,0)=0,"",VLOOKUP(L965,'do 1000 ha'!$B$18:$I$1018,5,0))</f>
        <v/>
      </c>
      <c r="E965" s="56" t="str">
        <f>IF(VLOOKUP(L965,'do 1000 ha'!$B$18:$I$1018,6,0)=0,"",VLOOKUP(L965,'do 1000 ha'!$B$18:$I$1018,6,0))</f>
        <v/>
      </c>
      <c r="F965" s="56" t="str">
        <f>IF(VLOOKUP(L965,'do 1000 ha'!$B$18:$I$1018,7,0)=0,"",VLOOKUP(L965,'do 1000 ha'!$B$18:$I$1018,7,0))</f>
        <v/>
      </c>
      <c r="G965" s="57" t="str">
        <f>IF(VLOOKUP(L965,'do 1000 ha'!$B$18:$I$1018,8,0)=0,"",VLOOKUP(L965,'do 1000 ha'!$B$18:$I$1018,8,0))</f>
        <v/>
      </c>
      <c r="H965" s="25"/>
      <c r="I965" s="53" t="str">
        <f>IF('do 1000 ha'!K971='do 1000 ha'!$AR$8,'do 1000 ha'!AF971,"")</f>
        <v/>
      </c>
      <c r="J965" s="7" t="str">
        <f t="shared" si="43"/>
        <v/>
      </c>
      <c r="K965" s="11" t="str">
        <f t="array" ref="K965">IF(OR(I965=$I$13:I964),"",I965)</f>
        <v/>
      </c>
      <c r="L965" s="7" t="str">
        <f t="array" ref="L965">IFERROR(INDEX(K$13:K$1012,SMALL(IF(K$13:K$1012&lt;&gt;"",ROW(K$13:K$1012)-ROW(K$13)+1),ROWS(K$13:$K965))),"")</f>
        <v/>
      </c>
      <c r="M965" s="47" t="e">
        <f t="array" ref="M965">IF(ROWS(M$13:M965)&gt;COUNTA(K$13:K$1012),"",INDEX(K$13:K$1012,SMALL(IF(K$13:K$1012&lt;&gt;"",ROW(K$13:K$1012)-ROW(K$13)+1),ROWS(M$13:M965))))</f>
        <v>#NUM!</v>
      </c>
      <c r="O965" s="7">
        <f t="shared" si="44"/>
        <v>0</v>
      </c>
      <c r="P965" s="7">
        <f t="shared" si="45"/>
        <v>0</v>
      </c>
    </row>
    <row r="966" spans="1:16" x14ac:dyDescent="0.25">
      <c r="A966" s="9">
        <v>954</v>
      </c>
      <c r="B966" s="56" t="str">
        <f>IF(VLOOKUP(L966,'do 1000 ha'!$B$18:$I$1018,2,0)=0,"",VLOOKUP(L966,'do 1000 ha'!$B$18:$I$1018,2,0))</f>
        <v/>
      </c>
      <c r="C966" s="56" t="str">
        <f>IF(VLOOKUP(L966,'do 1000 ha'!$B$18:$I$1018,4,0)=0,"",VLOOKUP(L966,'do 1000 ha'!$B$18:$I$1018,4,0))</f>
        <v/>
      </c>
      <c r="D966" s="56" t="str">
        <f>IF(VLOOKUP(L966,'do 1000 ha'!$B$18:$I$1018,5,0)=0,"",VLOOKUP(L966,'do 1000 ha'!$B$18:$I$1018,5,0))</f>
        <v/>
      </c>
      <c r="E966" s="56" t="str">
        <f>IF(VLOOKUP(L966,'do 1000 ha'!$B$18:$I$1018,6,0)=0,"",VLOOKUP(L966,'do 1000 ha'!$B$18:$I$1018,6,0))</f>
        <v/>
      </c>
      <c r="F966" s="56" t="str">
        <f>IF(VLOOKUP(L966,'do 1000 ha'!$B$18:$I$1018,7,0)=0,"",VLOOKUP(L966,'do 1000 ha'!$B$18:$I$1018,7,0))</f>
        <v/>
      </c>
      <c r="G966" s="57" t="str">
        <f>IF(VLOOKUP(L966,'do 1000 ha'!$B$18:$I$1018,8,0)=0,"",VLOOKUP(L966,'do 1000 ha'!$B$18:$I$1018,8,0))</f>
        <v/>
      </c>
      <c r="H966" s="25"/>
      <c r="I966" s="53" t="str">
        <f>IF('do 1000 ha'!K972='do 1000 ha'!$AR$8,'do 1000 ha'!AF972,"")</f>
        <v/>
      </c>
      <c r="J966" s="7" t="str">
        <f t="shared" si="43"/>
        <v/>
      </c>
      <c r="K966" s="11" t="str">
        <f t="array" ref="K966">IF(OR(I966=$I$13:I965),"",I966)</f>
        <v/>
      </c>
      <c r="L966" s="7" t="str">
        <f t="array" ref="L966">IFERROR(INDEX(K$13:K$1012,SMALL(IF(K$13:K$1012&lt;&gt;"",ROW(K$13:K$1012)-ROW(K$13)+1),ROWS(K$13:$K966))),"")</f>
        <v/>
      </c>
      <c r="M966" s="47" t="e">
        <f t="array" ref="M966">IF(ROWS(M$13:M966)&gt;COUNTA(K$13:K$1012),"",INDEX(K$13:K$1012,SMALL(IF(K$13:K$1012&lt;&gt;"",ROW(K$13:K$1012)-ROW(K$13)+1),ROWS(M$13:M966))))</f>
        <v>#NUM!</v>
      </c>
      <c r="O966" s="7">
        <f t="shared" si="44"/>
        <v>0</v>
      </c>
      <c r="P966" s="7">
        <f t="shared" si="45"/>
        <v>0</v>
      </c>
    </row>
    <row r="967" spans="1:16" x14ac:dyDescent="0.25">
      <c r="A967" s="9">
        <v>955</v>
      </c>
      <c r="B967" s="56" t="str">
        <f>IF(VLOOKUP(L967,'do 1000 ha'!$B$18:$I$1018,2,0)=0,"",VLOOKUP(L967,'do 1000 ha'!$B$18:$I$1018,2,0))</f>
        <v/>
      </c>
      <c r="C967" s="56" t="str">
        <f>IF(VLOOKUP(L967,'do 1000 ha'!$B$18:$I$1018,4,0)=0,"",VLOOKUP(L967,'do 1000 ha'!$B$18:$I$1018,4,0))</f>
        <v/>
      </c>
      <c r="D967" s="56" t="str">
        <f>IF(VLOOKUP(L967,'do 1000 ha'!$B$18:$I$1018,5,0)=0,"",VLOOKUP(L967,'do 1000 ha'!$B$18:$I$1018,5,0))</f>
        <v/>
      </c>
      <c r="E967" s="56" t="str">
        <f>IF(VLOOKUP(L967,'do 1000 ha'!$B$18:$I$1018,6,0)=0,"",VLOOKUP(L967,'do 1000 ha'!$B$18:$I$1018,6,0))</f>
        <v/>
      </c>
      <c r="F967" s="56" t="str">
        <f>IF(VLOOKUP(L967,'do 1000 ha'!$B$18:$I$1018,7,0)=0,"",VLOOKUP(L967,'do 1000 ha'!$B$18:$I$1018,7,0))</f>
        <v/>
      </c>
      <c r="G967" s="57" t="str">
        <f>IF(VLOOKUP(L967,'do 1000 ha'!$B$18:$I$1018,8,0)=0,"",VLOOKUP(L967,'do 1000 ha'!$B$18:$I$1018,8,0))</f>
        <v/>
      </c>
      <c r="H967" s="25"/>
      <c r="I967" s="53" t="str">
        <f>IF('do 1000 ha'!K973='do 1000 ha'!$AR$8,'do 1000 ha'!AF973,"")</f>
        <v/>
      </c>
      <c r="J967" s="7" t="str">
        <f t="shared" si="43"/>
        <v/>
      </c>
      <c r="K967" s="11" t="str">
        <f t="array" ref="K967">IF(OR(I967=$I$13:I966),"",I967)</f>
        <v/>
      </c>
      <c r="L967" s="7" t="str">
        <f t="array" ref="L967">IFERROR(INDEX(K$13:K$1012,SMALL(IF(K$13:K$1012&lt;&gt;"",ROW(K$13:K$1012)-ROW(K$13)+1),ROWS(K$13:$K967))),"")</f>
        <v/>
      </c>
      <c r="M967" s="47" t="e">
        <f t="array" ref="M967">IF(ROWS(M$13:M967)&gt;COUNTA(K$13:K$1012),"",INDEX(K$13:K$1012,SMALL(IF(K$13:K$1012&lt;&gt;"",ROW(K$13:K$1012)-ROW(K$13)+1),ROWS(M$13:M967))))</f>
        <v>#NUM!</v>
      </c>
      <c r="O967" s="7">
        <f t="shared" si="44"/>
        <v>0</v>
      </c>
      <c r="P967" s="7">
        <f t="shared" si="45"/>
        <v>0</v>
      </c>
    </row>
    <row r="968" spans="1:16" x14ac:dyDescent="0.25">
      <c r="A968" s="9">
        <v>956</v>
      </c>
      <c r="B968" s="56" t="str">
        <f>IF(VLOOKUP(L968,'do 1000 ha'!$B$18:$I$1018,2,0)=0,"",VLOOKUP(L968,'do 1000 ha'!$B$18:$I$1018,2,0))</f>
        <v/>
      </c>
      <c r="C968" s="56" t="str">
        <f>IF(VLOOKUP(L968,'do 1000 ha'!$B$18:$I$1018,4,0)=0,"",VLOOKUP(L968,'do 1000 ha'!$B$18:$I$1018,4,0))</f>
        <v/>
      </c>
      <c r="D968" s="56" t="str">
        <f>IF(VLOOKUP(L968,'do 1000 ha'!$B$18:$I$1018,5,0)=0,"",VLOOKUP(L968,'do 1000 ha'!$B$18:$I$1018,5,0))</f>
        <v/>
      </c>
      <c r="E968" s="56" t="str">
        <f>IF(VLOOKUP(L968,'do 1000 ha'!$B$18:$I$1018,6,0)=0,"",VLOOKUP(L968,'do 1000 ha'!$B$18:$I$1018,6,0))</f>
        <v/>
      </c>
      <c r="F968" s="56" t="str">
        <f>IF(VLOOKUP(L968,'do 1000 ha'!$B$18:$I$1018,7,0)=0,"",VLOOKUP(L968,'do 1000 ha'!$B$18:$I$1018,7,0))</f>
        <v/>
      </c>
      <c r="G968" s="57" t="str">
        <f>IF(VLOOKUP(L968,'do 1000 ha'!$B$18:$I$1018,8,0)=0,"",VLOOKUP(L968,'do 1000 ha'!$B$18:$I$1018,8,0))</f>
        <v/>
      </c>
      <c r="H968" s="25"/>
      <c r="I968" s="53" t="str">
        <f>IF('do 1000 ha'!K974='do 1000 ha'!$AR$8,'do 1000 ha'!AF974,"")</f>
        <v/>
      </c>
      <c r="J968" s="7" t="str">
        <f t="shared" si="43"/>
        <v/>
      </c>
      <c r="K968" s="11" t="str">
        <f t="array" ref="K968">IF(OR(I968=$I$13:I967),"",I968)</f>
        <v/>
      </c>
      <c r="L968" s="7" t="str">
        <f t="array" ref="L968">IFERROR(INDEX(K$13:K$1012,SMALL(IF(K$13:K$1012&lt;&gt;"",ROW(K$13:K$1012)-ROW(K$13)+1),ROWS(K$13:$K968))),"")</f>
        <v/>
      </c>
      <c r="M968" s="47" t="e">
        <f t="array" ref="M968">IF(ROWS(M$13:M968)&gt;COUNTA(K$13:K$1012),"",INDEX(K$13:K$1012,SMALL(IF(K$13:K$1012&lt;&gt;"",ROW(K$13:K$1012)-ROW(K$13)+1),ROWS(M$13:M968))))</f>
        <v>#NUM!</v>
      </c>
      <c r="O968" s="7">
        <f t="shared" si="44"/>
        <v>0</v>
      </c>
      <c r="P968" s="7">
        <f t="shared" si="45"/>
        <v>0</v>
      </c>
    </row>
    <row r="969" spans="1:16" x14ac:dyDescent="0.25">
      <c r="A969" s="9">
        <v>957</v>
      </c>
      <c r="B969" s="56" t="str">
        <f>IF(VLOOKUP(L969,'do 1000 ha'!$B$18:$I$1018,2,0)=0,"",VLOOKUP(L969,'do 1000 ha'!$B$18:$I$1018,2,0))</f>
        <v/>
      </c>
      <c r="C969" s="56" t="str">
        <f>IF(VLOOKUP(L969,'do 1000 ha'!$B$18:$I$1018,4,0)=0,"",VLOOKUP(L969,'do 1000 ha'!$B$18:$I$1018,4,0))</f>
        <v/>
      </c>
      <c r="D969" s="56" t="str">
        <f>IF(VLOOKUP(L969,'do 1000 ha'!$B$18:$I$1018,5,0)=0,"",VLOOKUP(L969,'do 1000 ha'!$B$18:$I$1018,5,0))</f>
        <v/>
      </c>
      <c r="E969" s="56" t="str">
        <f>IF(VLOOKUP(L969,'do 1000 ha'!$B$18:$I$1018,6,0)=0,"",VLOOKUP(L969,'do 1000 ha'!$B$18:$I$1018,6,0))</f>
        <v/>
      </c>
      <c r="F969" s="56" t="str">
        <f>IF(VLOOKUP(L969,'do 1000 ha'!$B$18:$I$1018,7,0)=0,"",VLOOKUP(L969,'do 1000 ha'!$B$18:$I$1018,7,0))</f>
        <v/>
      </c>
      <c r="G969" s="57" t="str">
        <f>IF(VLOOKUP(L969,'do 1000 ha'!$B$18:$I$1018,8,0)=0,"",VLOOKUP(L969,'do 1000 ha'!$B$18:$I$1018,8,0))</f>
        <v/>
      </c>
      <c r="H969" s="25"/>
      <c r="I969" s="53" t="str">
        <f>IF('do 1000 ha'!K975='do 1000 ha'!$AR$8,'do 1000 ha'!AF975,"")</f>
        <v/>
      </c>
      <c r="J969" s="7" t="str">
        <f t="shared" si="43"/>
        <v/>
      </c>
      <c r="K969" s="11" t="str">
        <f t="array" ref="K969">IF(OR(I969=$I$13:I968),"",I969)</f>
        <v/>
      </c>
      <c r="L969" s="7" t="str">
        <f t="array" ref="L969">IFERROR(INDEX(K$13:K$1012,SMALL(IF(K$13:K$1012&lt;&gt;"",ROW(K$13:K$1012)-ROW(K$13)+1),ROWS(K$13:$K969))),"")</f>
        <v/>
      </c>
      <c r="M969" s="47" t="e">
        <f t="array" ref="M969">IF(ROWS(M$13:M969)&gt;COUNTA(K$13:K$1012),"",INDEX(K$13:K$1012,SMALL(IF(K$13:K$1012&lt;&gt;"",ROW(K$13:K$1012)-ROW(K$13)+1),ROWS(M$13:M969))))</f>
        <v>#NUM!</v>
      </c>
      <c r="O969" s="7">
        <f t="shared" si="44"/>
        <v>0</v>
      </c>
      <c r="P969" s="7">
        <f t="shared" si="45"/>
        <v>0</v>
      </c>
    </row>
    <row r="970" spans="1:16" x14ac:dyDescent="0.25">
      <c r="A970" s="9">
        <v>958</v>
      </c>
      <c r="B970" s="56" t="str">
        <f>IF(VLOOKUP(L970,'do 1000 ha'!$B$18:$I$1018,2,0)=0,"",VLOOKUP(L970,'do 1000 ha'!$B$18:$I$1018,2,0))</f>
        <v/>
      </c>
      <c r="C970" s="56" t="str">
        <f>IF(VLOOKUP(L970,'do 1000 ha'!$B$18:$I$1018,4,0)=0,"",VLOOKUP(L970,'do 1000 ha'!$B$18:$I$1018,4,0))</f>
        <v/>
      </c>
      <c r="D970" s="56" t="str">
        <f>IF(VLOOKUP(L970,'do 1000 ha'!$B$18:$I$1018,5,0)=0,"",VLOOKUP(L970,'do 1000 ha'!$B$18:$I$1018,5,0))</f>
        <v/>
      </c>
      <c r="E970" s="56" t="str">
        <f>IF(VLOOKUP(L970,'do 1000 ha'!$B$18:$I$1018,6,0)=0,"",VLOOKUP(L970,'do 1000 ha'!$B$18:$I$1018,6,0))</f>
        <v/>
      </c>
      <c r="F970" s="56" t="str">
        <f>IF(VLOOKUP(L970,'do 1000 ha'!$B$18:$I$1018,7,0)=0,"",VLOOKUP(L970,'do 1000 ha'!$B$18:$I$1018,7,0))</f>
        <v/>
      </c>
      <c r="G970" s="57" t="str">
        <f>IF(VLOOKUP(L970,'do 1000 ha'!$B$18:$I$1018,8,0)=0,"",VLOOKUP(L970,'do 1000 ha'!$B$18:$I$1018,8,0))</f>
        <v/>
      </c>
      <c r="H970" s="25"/>
      <c r="I970" s="53" t="str">
        <f>IF('do 1000 ha'!K976='do 1000 ha'!$AR$8,'do 1000 ha'!AF976,"")</f>
        <v/>
      </c>
      <c r="J970" s="7" t="str">
        <f t="shared" si="43"/>
        <v/>
      </c>
      <c r="K970" s="11" t="str">
        <f t="array" ref="K970">IF(OR(I970=$I$13:I969),"",I970)</f>
        <v/>
      </c>
      <c r="L970" s="7" t="str">
        <f t="array" ref="L970">IFERROR(INDEX(K$13:K$1012,SMALL(IF(K$13:K$1012&lt;&gt;"",ROW(K$13:K$1012)-ROW(K$13)+1),ROWS(K$13:$K970))),"")</f>
        <v/>
      </c>
      <c r="M970" s="47" t="e">
        <f t="array" ref="M970">IF(ROWS(M$13:M970)&gt;COUNTA(K$13:K$1012),"",INDEX(K$13:K$1012,SMALL(IF(K$13:K$1012&lt;&gt;"",ROW(K$13:K$1012)-ROW(K$13)+1),ROWS(M$13:M970))))</f>
        <v>#NUM!</v>
      </c>
      <c r="O970" s="7">
        <f t="shared" si="44"/>
        <v>0</v>
      </c>
      <c r="P970" s="7">
        <f t="shared" si="45"/>
        <v>0</v>
      </c>
    </row>
    <row r="971" spans="1:16" x14ac:dyDescent="0.25">
      <c r="A971" s="9">
        <v>959</v>
      </c>
      <c r="B971" s="56" t="str">
        <f>IF(VLOOKUP(L971,'do 1000 ha'!$B$18:$I$1018,2,0)=0,"",VLOOKUP(L971,'do 1000 ha'!$B$18:$I$1018,2,0))</f>
        <v/>
      </c>
      <c r="C971" s="56" t="str">
        <f>IF(VLOOKUP(L971,'do 1000 ha'!$B$18:$I$1018,4,0)=0,"",VLOOKUP(L971,'do 1000 ha'!$B$18:$I$1018,4,0))</f>
        <v/>
      </c>
      <c r="D971" s="56" t="str">
        <f>IF(VLOOKUP(L971,'do 1000 ha'!$B$18:$I$1018,5,0)=0,"",VLOOKUP(L971,'do 1000 ha'!$B$18:$I$1018,5,0))</f>
        <v/>
      </c>
      <c r="E971" s="56" t="str">
        <f>IF(VLOOKUP(L971,'do 1000 ha'!$B$18:$I$1018,6,0)=0,"",VLOOKUP(L971,'do 1000 ha'!$B$18:$I$1018,6,0))</f>
        <v/>
      </c>
      <c r="F971" s="56" t="str">
        <f>IF(VLOOKUP(L971,'do 1000 ha'!$B$18:$I$1018,7,0)=0,"",VLOOKUP(L971,'do 1000 ha'!$B$18:$I$1018,7,0))</f>
        <v/>
      </c>
      <c r="G971" s="57" t="str">
        <f>IF(VLOOKUP(L971,'do 1000 ha'!$B$18:$I$1018,8,0)=0,"",VLOOKUP(L971,'do 1000 ha'!$B$18:$I$1018,8,0))</f>
        <v/>
      </c>
      <c r="H971" s="25"/>
      <c r="I971" s="53" t="str">
        <f>IF('do 1000 ha'!K977='do 1000 ha'!$AR$8,'do 1000 ha'!AF977,"")</f>
        <v/>
      </c>
      <c r="J971" s="7" t="str">
        <f t="shared" si="43"/>
        <v/>
      </c>
      <c r="K971" s="11" t="str">
        <f t="array" ref="K971">IF(OR(I971=$I$13:I970),"",I971)</f>
        <v/>
      </c>
      <c r="L971" s="7" t="str">
        <f t="array" ref="L971">IFERROR(INDEX(K$13:K$1012,SMALL(IF(K$13:K$1012&lt;&gt;"",ROW(K$13:K$1012)-ROW(K$13)+1),ROWS(K$13:$K971))),"")</f>
        <v/>
      </c>
      <c r="M971" s="47" t="e">
        <f t="array" ref="M971">IF(ROWS(M$13:M971)&gt;COUNTA(K$13:K$1012),"",INDEX(K$13:K$1012,SMALL(IF(K$13:K$1012&lt;&gt;"",ROW(K$13:K$1012)-ROW(K$13)+1),ROWS(M$13:M971))))</f>
        <v>#NUM!</v>
      </c>
      <c r="O971" s="7">
        <f t="shared" si="44"/>
        <v>0</v>
      </c>
      <c r="P971" s="7">
        <f t="shared" si="45"/>
        <v>0</v>
      </c>
    </row>
    <row r="972" spans="1:16" x14ac:dyDescent="0.25">
      <c r="A972" s="9">
        <v>960</v>
      </c>
      <c r="B972" s="56" t="str">
        <f>IF(VLOOKUP(L972,'do 1000 ha'!$B$18:$I$1018,2,0)=0,"",VLOOKUP(L972,'do 1000 ha'!$B$18:$I$1018,2,0))</f>
        <v/>
      </c>
      <c r="C972" s="56" t="str">
        <f>IF(VLOOKUP(L972,'do 1000 ha'!$B$18:$I$1018,4,0)=0,"",VLOOKUP(L972,'do 1000 ha'!$B$18:$I$1018,4,0))</f>
        <v/>
      </c>
      <c r="D972" s="56" t="str">
        <f>IF(VLOOKUP(L972,'do 1000 ha'!$B$18:$I$1018,5,0)=0,"",VLOOKUP(L972,'do 1000 ha'!$B$18:$I$1018,5,0))</f>
        <v/>
      </c>
      <c r="E972" s="56" t="str">
        <f>IF(VLOOKUP(L972,'do 1000 ha'!$B$18:$I$1018,6,0)=0,"",VLOOKUP(L972,'do 1000 ha'!$B$18:$I$1018,6,0))</f>
        <v/>
      </c>
      <c r="F972" s="56" t="str">
        <f>IF(VLOOKUP(L972,'do 1000 ha'!$B$18:$I$1018,7,0)=0,"",VLOOKUP(L972,'do 1000 ha'!$B$18:$I$1018,7,0))</f>
        <v/>
      </c>
      <c r="G972" s="57" t="str">
        <f>IF(VLOOKUP(L972,'do 1000 ha'!$B$18:$I$1018,8,0)=0,"",VLOOKUP(L972,'do 1000 ha'!$B$18:$I$1018,8,0))</f>
        <v/>
      </c>
      <c r="H972" s="25"/>
      <c r="I972" s="53" t="str">
        <f>IF('do 1000 ha'!K978='do 1000 ha'!$AR$8,'do 1000 ha'!AF978,"")</f>
        <v/>
      </c>
      <c r="J972" s="7" t="str">
        <f t="shared" si="43"/>
        <v/>
      </c>
      <c r="K972" s="11" t="str">
        <f t="array" ref="K972">IF(OR(I972=$I$13:I971),"",I972)</f>
        <v/>
      </c>
      <c r="L972" s="7" t="str">
        <f t="array" ref="L972">IFERROR(INDEX(K$13:K$1012,SMALL(IF(K$13:K$1012&lt;&gt;"",ROW(K$13:K$1012)-ROW(K$13)+1),ROWS(K$13:$K972))),"")</f>
        <v/>
      </c>
      <c r="M972" s="47" t="e">
        <f t="array" ref="M972">IF(ROWS(M$13:M972)&gt;COUNTA(K$13:K$1012),"",INDEX(K$13:K$1012,SMALL(IF(K$13:K$1012&lt;&gt;"",ROW(K$13:K$1012)-ROW(K$13)+1),ROWS(M$13:M972))))</f>
        <v>#NUM!</v>
      </c>
      <c r="O972" s="7">
        <f t="shared" si="44"/>
        <v>0</v>
      </c>
      <c r="P972" s="7">
        <f t="shared" si="45"/>
        <v>0</v>
      </c>
    </row>
    <row r="973" spans="1:16" x14ac:dyDescent="0.25">
      <c r="A973" s="9">
        <v>961</v>
      </c>
      <c r="B973" s="56" t="str">
        <f>IF(VLOOKUP(L973,'do 1000 ha'!$B$18:$I$1018,2,0)=0,"",VLOOKUP(L973,'do 1000 ha'!$B$18:$I$1018,2,0))</f>
        <v/>
      </c>
      <c r="C973" s="56" t="str">
        <f>IF(VLOOKUP(L973,'do 1000 ha'!$B$18:$I$1018,4,0)=0,"",VLOOKUP(L973,'do 1000 ha'!$B$18:$I$1018,4,0))</f>
        <v/>
      </c>
      <c r="D973" s="56" t="str">
        <f>IF(VLOOKUP(L973,'do 1000 ha'!$B$18:$I$1018,5,0)=0,"",VLOOKUP(L973,'do 1000 ha'!$B$18:$I$1018,5,0))</f>
        <v/>
      </c>
      <c r="E973" s="56" t="str">
        <f>IF(VLOOKUP(L973,'do 1000 ha'!$B$18:$I$1018,6,0)=0,"",VLOOKUP(L973,'do 1000 ha'!$B$18:$I$1018,6,0))</f>
        <v/>
      </c>
      <c r="F973" s="56" t="str">
        <f>IF(VLOOKUP(L973,'do 1000 ha'!$B$18:$I$1018,7,0)=0,"",VLOOKUP(L973,'do 1000 ha'!$B$18:$I$1018,7,0))</f>
        <v/>
      </c>
      <c r="G973" s="57" t="str">
        <f>IF(VLOOKUP(L973,'do 1000 ha'!$B$18:$I$1018,8,0)=0,"",VLOOKUP(L973,'do 1000 ha'!$B$18:$I$1018,8,0))</f>
        <v/>
      </c>
      <c r="H973" s="25"/>
      <c r="I973" s="53" t="str">
        <f>IF('do 1000 ha'!K979='do 1000 ha'!$AR$8,'do 1000 ha'!AF979,"")</f>
        <v/>
      </c>
      <c r="J973" s="7" t="str">
        <f t="shared" si="43"/>
        <v/>
      </c>
      <c r="K973" s="11" t="str">
        <f t="array" ref="K973">IF(OR(I973=$I$13:I972),"",I973)</f>
        <v/>
      </c>
      <c r="L973" s="7" t="str">
        <f t="array" ref="L973">IFERROR(INDEX(K$13:K$1012,SMALL(IF(K$13:K$1012&lt;&gt;"",ROW(K$13:K$1012)-ROW(K$13)+1),ROWS(K$13:$K973))),"")</f>
        <v/>
      </c>
      <c r="M973" s="47" t="e">
        <f t="array" ref="M973">IF(ROWS(M$13:M973)&gt;COUNTA(K$13:K$1012),"",INDEX(K$13:K$1012,SMALL(IF(K$13:K$1012&lt;&gt;"",ROW(K$13:K$1012)-ROW(K$13)+1),ROWS(M$13:M973))))</f>
        <v>#NUM!</v>
      </c>
      <c r="O973" s="7">
        <f t="shared" si="44"/>
        <v>0</v>
      </c>
      <c r="P973" s="7">
        <f t="shared" si="45"/>
        <v>0</v>
      </c>
    </row>
    <row r="974" spans="1:16" x14ac:dyDescent="0.25">
      <c r="A974" s="9">
        <v>962</v>
      </c>
      <c r="B974" s="56" t="str">
        <f>IF(VLOOKUP(L974,'do 1000 ha'!$B$18:$I$1018,2,0)=0,"",VLOOKUP(L974,'do 1000 ha'!$B$18:$I$1018,2,0))</f>
        <v/>
      </c>
      <c r="C974" s="56" t="str">
        <f>IF(VLOOKUP(L974,'do 1000 ha'!$B$18:$I$1018,4,0)=0,"",VLOOKUP(L974,'do 1000 ha'!$B$18:$I$1018,4,0))</f>
        <v/>
      </c>
      <c r="D974" s="56" t="str">
        <f>IF(VLOOKUP(L974,'do 1000 ha'!$B$18:$I$1018,5,0)=0,"",VLOOKUP(L974,'do 1000 ha'!$B$18:$I$1018,5,0))</f>
        <v/>
      </c>
      <c r="E974" s="56" t="str">
        <f>IF(VLOOKUP(L974,'do 1000 ha'!$B$18:$I$1018,6,0)=0,"",VLOOKUP(L974,'do 1000 ha'!$B$18:$I$1018,6,0))</f>
        <v/>
      </c>
      <c r="F974" s="56" t="str">
        <f>IF(VLOOKUP(L974,'do 1000 ha'!$B$18:$I$1018,7,0)=0,"",VLOOKUP(L974,'do 1000 ha'!$B$18:$I$1018,7,0))</f>
        <v/>
      </c>
      <c r="G974" s="57" t="str">
        <f>IF(VLOOKUP(L974,'do 1000 ha'!$B$18:$I$1018,8,0)=0,"",VLOOKUP(L974,'do 1000 ha'!$B$18:$I$1018,8,0))</f>
        <v/>
      </c>
      <c r="H974" s="25"/>
      <c r="I974" s="53" t="str">
        <f>IF('do 1000 ha'!K980='do 1000 ha'!$AR$8,'do 1000 ha'!AF980,"")</f>
        <v/>
      </c>
      <c r="J974" s="7" t="str">
        <f t="shared" ref="J974:J1012" si="46">IF(I974="","",COUNTIF($I$13:$I$1014,I974))</f>
        <v/>
      </c>
      <c r="K974" s="11" t="str">
        <f t="array" ref="K974">IF(OR(I974=$I$13:I973),"",I974)</f>
        <v/>
      </c>
      <c r="L974" s="7" t="str">
        <f t="array" ref="L974">IFERROR(INDEX(K$13:K$1012,SMALL(IF(K$13:K$1012&lt;&gt;"",ROW(K$13:K$1012)-ROW(K$13)+1),ROWS(K$13:$K974))),"")</f>
        <v/>
      </c>
      <c r="M974" s="47" t="e">
        <f t="array" ref="M974">IF(ROWS(M$13:M974)&gt;COUNTA(K$13:K$1012),"",INDEX(K$13:K$1012,SMALL(IF(K$13:K$1012&lt;&gt;"",ROW(K$13:K$1012)-ROW(K$13)+1),ROWS(M$13:M974))))</f>
        <v>#NUM!</v>
      </c>
      <c r="O974" s="7">
        <f t="shared" ref="O974:O1012" si="47">IF(H974&gt;G974,1,0)</f>
        <v>0</v>
      </c>
      <c r="P974" s="7">
        <f t="shared" ref="P974:P1012" si="48">IF(AND(G974&lt;&gt;"",H974=""),1,0)</f>
        <v>0</v>
      </c>
    </row>
    <row r="975" spans="1:16" x14ac:dyDescent="0.25">
      <c r="A975" s="9">
        <v>963</v>
      </c>
      <c r="B975" s="56" t="str">
        <f>IF(VLOOKUP(L975,'do 1000 ha'!$B$18:$I$1018,2,0)=0,"",VLOOKUP(L975,'do 1000 ha'!$B$18:$I$1018,2,0))</f>
        <v/>
      </c>
      <c r="C975" s="56" t="str">
        <f>IF(VLOOKUP(L975,'do 1000 ha'!$B$18:$I$1018,4,0)=0,"",VLOOKUP(L975,'do 1000 ha'!$B$18:$I$1018,4,0))</f>
        <v/>
      </c>
      <c r="D975" s="56" t="str">
        <f>IF(VLOOKUP(L975,'do 1000 ha'!$B$18:$I$1018,5,0)=0,"",VLOOKUP(L975,'do 1000 ha'!$B$18:$I$1018,5,0))</f>
        <v/>
      </c>
      <c r="E975" s="56" t="str">
        <f>IF(VLOOKUP(L975,'do 1000 ha'!$B$18:$I$1018,6,0)=0,"",VLOOKUP(L975,'do 1000 ha'!$B$18:$I$1018,6,0))</f>
        <v/>
      </c>
      <c r="F975" s="56" t="str">
        <f>IF(VLOOKUP(L975,'do 1000 ha'!$B$18:$I$1018,7,0)=0,"",VLOOKUP(L975,'do 1000 ha'!$B$18:$I$1018,7,0))</f>
        <v/>
      </c>
      <c r="G975" s="57" t="str">
        <f>IF(VLOOKUP(L975,'do 1000 ha'!$B$18:$I$1018,8,0)=0,"",VLOOKUP(L975,'do 1000 ha'!$B$18:$I$1018,8,0))</f>
        <v/>
      </c>
      <c r="H975" s="25"/>
      <c r="I975" s="53" t="str">
        <f>IF('do 1000 ha'!K981='do 1000 ha'!$AR$8,'do 1000 ha'!AF981,"")</f>
        <v/>
      </c>
      <c r="J975" s="7" t="str">
        <f t="shared" si="46"/>
        <v/>
      </c>
      <c r="K975" s="11" t="str">
        <f t="array" ref="K975">IF(OR(I975=$I$13:I974),"",I975)</f>
        <v/>
      </c>
      <c r="L975" s="7" t="str">
        <f t="array" ref="L975">IFERROR(INDEX(K$13:K$1012,SMALL(IF(K$13:K$1012&lt;&gt;"",ROW(K$13:K$1012)-ROW(K$13)+1),ROWS(K$13:$K975))),"")</f>
        <v/>
      </c>
      <c r="M975" s="47" t="e">
        <f t="array" ref="M975">IF(ROWS(M$13:M975)&gt;COUNTA(K$13:K$1012),"",INDEX(K$13:K$1012,SMALL(IF(K$13:K$1012&lt;&gt;"",ROW(K$13:K$1012)-ROW(K$13)+1),ROWS(M$13:M975))))</f>
        <v>#NUM!</v>
      </c>
      <c r="O975" s="7">
        <f t="shared" si="47"/>
        <v>0</v>
      </c>
      <c r="P975" s="7">
        <f t="shared" si="48"/>
        <v>0</v>
      </c>
    </row>
    <row r="976" spans="1:16" x14ac:dyDescent="0.25">
      <c r="A976" s="9">
        <v>964</v>
      </c>
      <c r="B976" s="56" t="str">
        <f>IF(VLOOKUP(L976,'do 1000 ha'!$B$18:$I$1018,2,0)=0,"",VLOOKUP(L976,'do 1000 ha'!$B$18:$I$1018,2,0))</f>
        <v/>
      </c>
      <c r="C976" s="56" t="str">
        <f>IF(VLOOKUP(L976,'do 1000 ha'!$B$18:$I$1018,4,0)=0,"",VLOOKUP(L976,'do 1000 ha'!$B$18:$I$1018,4,0))</f>
        <v/>
      </c>
      <c r="D976" s="56" t="str">
        <f>IF(VLOOKUP(L976,'do 1000 ha'!$B$18:$I$1018,5,0)=0,"",VLOOKUP(L976,'do 1000 ha'!$B$18:$I$1018,5,0))</f>
        <v/>
      </c>
      <c r="E976" s="56" t="str">
        <f>IF(VLOOKUP(L976,'do 1000 ha'!$B$18:$I$1018,6,0)=0,"",VLOOKUP(L976,'do 1000 ha'!$B$18:$I$1018,6,0))</f>
        <v/>
      </c>
      <c r="F976" s="56" t="str">
        <f>IF(VLOOKUP(L976,'do 1000 ha'!$B$18:$I$1018,7,0)=0,"",VLOOKUP(L976,'do 1000 ha'!$B$18:$I$1018,7,0))</f>
        <v/>
      </c>
      <c r="G976" s="57" t="str">
        <f>IF(VLOOKUP(L976,'do 1000 ha'!$B$18:$I$1018,8,0)=0,"",VLOOKUP(L976,'do 1000 ha'!$B$18:$I$1018,8,0))</f>
        <v/>
      </c>
      <c r="H976" s="25"/>
      <c r="I976" s="53" t="str">
        <f>IF('do 1000 ha'!K982='do 1000 ha'!$AR$8,'do 1000 ha'!AF982,"")</f>
        <v/>
      </c>
      <c r="J976" s="7" t="str">
        <f t="shared" si="46"/>
        <v/>
      </c>
      <c r="K976" s="11" t="str">
        <f t="array" ref="K976">IF(OR(I976=$I$13:I975),"",I976)</f>
        <v/>
      </c>
      <c r="L976" s="7" t="str">
        <f t="array" ref="L976">IFERROR(INDEX(K$13:K$1012,SMALL(IF(K$13:K$1012&lt;&gt;"",ROW(K$13:K$1012)-ROW(K$13)+1),ROWS(K$13:$K976))),"")</f>
        <v/>
      </c>
      <c r="M976" s="47" t="e">
        <f t="array" ref="M976">IF(ROWS(M$13:M976)&gt;COUNTA(K$13:K$1012),"",INDEX(K$13:K$1012,SMALL(IF(K$13:K$1012&lt;&gt;"",ROW(K$13:K$1012)-ROW(K$13)+1),ROWS(M$13:M976))))</f>
        <v>#NUM!</v>
      </c>
      <c r="O976" s="7">
        <f t="shared" si="47"/>
        <v>0</v>
      </c>
      <c r="P976" s="7">
        <f t="shared" si="48"/>
        <v>0</v>
      </c>
    </row>
    <row r="977" spans="1:16" x14ac:dyDescent="0.25">
      <c r="A977" s="9">
        <v>965</v>
      </c>
      <c r="B977" s="56" t="str">
        <f>IF(VLOOKUP(L977,'do 1000 ha'!$B$18:$I$1018,2,0)=0,"",VLOOKUP(L977,'do 1000 ha'!$B$18:$I$1018,2,0))</f>
        <v/>
      </c>
      <c r="C977" s="56" t="str">
        <f>IF(VLOOKUP(L977,'do 1000 ha'!$B$18:$I$1018,4,0)=0,"",VLOOKUP(L977,'do 1000 ha'!$B$18:$I$1018,4,0))</f>
        <v/>
      </c>
      <c r="D977" s="56" t="str">
        <f>IF(VLOOKUP(L977,'do 1000 ha'!$B$18:$I$1018,5,0)=0,"",VLOOKUP(L977,'do 1000 ha'!$B$18:$I$1018,5,0))</f>
        <v/>
      </c>
      <c r="E977" s="56" t="str">
        <f>IF(VLOOKUP(L977,'do 1000 ha'!$B$18:$I$1018,6,0)=0,"",VLOOKUP(L977,'do 1000 ha'!$B$18:$I$1018,6,0))</f>
        <v/>
      </c>
      <c r="F977" s="56" t="str">
        <f>IF(VLOOKUP(L977,'do 1000 ha'!$B$18:$I$1018,7,0)=0,"",VLOOKUP(L977,'do 1000 ha'!$B$18:$I$1018,7,0))</f>
        <v/>
      </c>
      <c r="G977" s="57" t="str">
        <f>IF(VLOOKUP(L977,'do 1000 ha'!$B$18:$I$1018,8,0)=0,"",VLOOKUP(L977,'do 1000 ha'!$B$18:$I$1018,8,0))</f>
        <v/>
      </c>
      <c r="H977" s="25"/>
      <c r="I977" s="53" t="str">
        <f>IF('do 1000 ha'!K983='do 1000 ha'!$AR$8,'do 1000 ha'!AF983,"")</f>
        <v/>
      </c>
      <c r="J977" s="7" t="str">
        <f t="shared" si="46"/>
        <v/>
      </c>
      <c r="K977" s="11" t="str">
        <f t="array" ref="K977">IF(OR(I977=$I$13:I976),"",I977)</f>
        <v/>
      </c>
      <c r="L977" s="7" t="str">
        <f t="array" ref="L977">IFERROR(INDEX(K$13:K$1012,SMALL(IF(K$13:K$1012&lt;&gt;"",ROW(K$13:K$1012)-ROW(K$13)+1),ROWS(K$13:$K977))),"")</f>
        <v/>
      </c>
      <c r="M977" s="47" t="e">
        <f t="array" ref="M977">IF(ROWS(M$13:M977)&gt;COUNTA(K$13:K$1012),"",INDEX(K$13:K$1012,SMALL(IF(K$13:K$1012&lt;&gt;"",ROW(K$13:K$1012)-ROW(K$13)+1),ROWS(M$13:M977))))</f>
        <v>#NUM!</v>
      </c>
      <c r="O977" s="7">
        <f t="shared" si="47"/>
        <v>0</v>
      </c>
      <c r="P977" s="7">
        <f t="shared" si="48"/>
        <v>0</v>
      </c>
    </row>
    <row r="978" spans="1:16" x14ac:dyDescent="0.25">
      <c r="A978" s="9">
        <v>966</v>
      </c>
      <c r="B978" s="56" t="str">
        <f>IF(VLOOKUP(L978,'do 1000 ha'!$B$18:$I$1018,2,0)=0,"",VLOOKUP(L978,'do 1000 ha'!$B$18:$I$1018,2,0))</f>
        <v/>
      </c>
      <c r="C978" s="56" t="str">
        <f>IF(VLOOKUP(L978,'do 1000 ha'!$B$18:$I$1018,4,0)=0,"",VLOOKUP(L978,'do 1000 ha'!$B$18:$I$1018,4,0))</f>
        <v/>
      </c>
      <c r="D978" s="56" t="str">
        <f>IF(VLOOKUP(L978,'do 1000 ha'!$B$18:$I$1018,5,0)=0,"",VLOOKUP(L978,'do 1000 ha'!$B$18:$I$1018,5,0))</f>
        <v/>
      </c>
      <c r="E978" s="56" t="str">
        <f>IF(VLOOKUP(L978,'do 1000 ha'!$B$18:$I$1018,6,0)=0,"",VLOOKUP(L978,'do 1000 ha'!$B$18:$I$1018,6,0))</f>
        <v/>
      </c>
      <c r="F978" s="56" t="str">
        <f>IF(VLOOKUP(L978,'do 1000 ha'!$B$18:$I$1018,7,0)=0,"",VLOOKUP(L978,'do 1000 ha'!$B$18:$I$1018,7,0))</f>
        <v/>
      </c>
      <c r="G978" s="57" t="str">
        <f>IF(VLOOKUP(L978,'do 1000 ha'!$B$18:$I$1018,8,0)=0,"",VLOOKUP(L978,'do 1000 ha'!$B$18:$I$1018,8,0))</f>
        <v/>
      </c>
      <c r="H978" s="25"/>
      <c r="I978" s="53" t="str">
        <f>IF('do 1000 ha'!K984='do 1000 ha'!$AR$8,'do 1000 ha'!AF984,"")</f>
        <v/>
      </c>
      <c r="J978" s="7" t="str">
        <f t="shared" si="46"/>
        <v/>
      </c>
      <c r="K978" s="11" t="str">
        <f t="array" ref="K978">IF(OR(I978=$I$13:I977),"",I978)</f>
        <v/>
      </c>
      <c r="L978" s="7" t="str">
        <f t="array" ref="L978">IFERROR(INDEX(K$13:K$1012,SMALL(IF(K$13:K$1012&lt;&gt;"",ROW(K$13:K$1012)-ROW(K$13)+1),ROWS(K$13:$K978))),"")</f>
        <v/>
      </c>
      <c r="M978" s="47" t="e">
        <f t="array" ref="M978">IF(ROWS(M$13:M978)&gt;COUNTA(K$13:K$1012),"",INDEX(K$13:K$1012,SMALL(IF(K$13:K$1012&lt;&gt;"",ROW(K$13:K$1012)-ROW(K$13)+1),ROWS(M$13:M978))))</f>
        <v>#NUM!</v>
      </c>
      <c r="O978" s="7">
        <f t="shared" si="47"/>
        <v>0</v>
      </c>
      <c r="P978" s="7">
        <f t="shared" si="48"/>
        <v>0</v>
      </c>
    </row>
    <row r="979" spans="1:16" x14ac:dyDescent="0.25">
      <c r="A979" s="9">
        <v>967</v>
      </c>
      <c r="B979" s="56" t="str">
        <f>IF(VLOOKUP(L979,'do 1000 ha'!$B$18:$I$1018,2,0)=0,"",VLOOKUP(L979,'do 1000 ha'!$B$18:$I$1018,2,0))</f>
        <v/>
      </c>
      <c r="C979" s="56" t="str">
        <f>IF(VLOOKUP(L979,'do 1000 ha'!$B$18:$I$1018,4,0)=0,"",VLOOKUP(L979,'do 1000 ha'!$B$18:$I$1018,4,0))</f>
        <v/>
      </c>
      <c r="D979" s="56" t="str">
        <f>IF(VLOOKUP(L979,'do 1000 ha'!$B$18:$I$1018,5,0)=0,"",VLOOKUP(L979,'do 1000 ha'!$B$18:$I$1018,5,0))</f>
        <v/>
      </c>
      <c r="E979" s="56" t="str">
        <f>IF(VLOOKUP(L979,'do 1000 ha'!$B$18:$I$1018,6,0)=0,"",VLOOKUP(L979,'do 1000 ha'!$B$18:$I$1018,6,0))</f>
        <v/>
      </c>
      <c r="F979" s="56" t="str">
        <f>IF(VLOOKUP(L979,'do 1000 ha'!$B$18:$I$1018,7,0)=0,"",VLOOKUP(L979,'do 1000 ha'!$B$18:$I$1018,7,0))</f>
        <v/>
      </c>
      <c r="G979" s="57" t="str">
        <f>IF(VLOOKUP(L979,'do 1000 ha'!$B$18:$I$1018,8,0)=0,"",VLOOKUP(L979,'do 1000 ha'!$B$18:$I$1018,8,0))</f>
        <v/>
      </c>
      <c r="H979" s="25"/>
      <c r="I979" s="53" t="str">
        <f>IF('do 1000 ha'!K985='do 1000 ha'!$AR$8,'do 1000 ha'!AF985,"")</f>
        <v/>
      </c>
      <c r="J979" s="7" t="str">
        <f t="shared" si="46"/>
        <v/>
      </c>
      <c r="K979" s="11" t="str">
        <f t="array" ref="K979">IF(OR(I979=$I$13:I978),"",I979)</f>
        <v/>
      </c>
      <c r="L979" s="7" t="str">
        <f t="array" ref="L979">IFERROR(INDEX(K$13:K$1012,SMALL(IF(K$13:K$1012&lt;&gt;"",ROW(K$13:K$1012)-ROW(K$13)+1),ROWS(K$13:$K979))),"")</f>
        <v/>
      </c>
      <c r="M979" s="47" t="e">
        <f t="array" ref="M979">IF(ROWS(M$13:M979)&gt;COUNTA(K$13:K$1012),"",INDEX(K$13:K$1012,SMALL(IF(K$13:K$1012&lt;&gt;"",ROW(K$13:K$1012)-ROW(K$13)+1),ROWS(M$13:M979))))</f>
        <v>#NUM!</v>
      </c>
      <c r="O979" s="7">
        <f t="shared" si="47"/>
        <v>0</v>
      </c>
      <c r="P979" s="7">
        <f t="shared" si="48"/>
        <v>0</v>
      </c>
    </row>
    <row r="980" spans="1:16" x14ac:dyDescent="0.25">
      <c r="A980" s="9">
        <v>968</v>
      </c>
      <c r="B980" s="56" t="str">
        <f>IF(VLOOKUP(L980,'do 1000 ha'!$B$18:$I$1018,2,0)=0,"",VLOOKUP(L980,'do 1000 ha'!$B$18:$I$1018,2,0))</f>
        <v/>
      </c>
      <c r="C980" s="56" t="str">
        <f>IF(VLOOKUP(L980,'do 1000 ha'!$B$18:$I$1018,4,0)=0,"",VLOOKUP(L980,'do 1000 ha'!$B$18:$I$1018,4,0))</f>
        <v/>
      </c>
      <c r="D980" s="56" t="str">
        <f>IF(VLOOKUP(L980,'do 1000 ha'!$B$18:$I$1018,5,0)=0,"",VLOOKUP(L980,'do 1000 ha'!$B$18:$I$1018,5,0))</f>
        <v/>
      </c>
      <c r="E980" s="56" t="str">
        <f>IF(VLOOKUP(L980,'do 1000 ha'!$B$18:$I$1018,6,0)=0,"",VLOOKUP(L980,'do 1000 ha'!$B$18:$I$1018,6,0))</f>
        <v/>
      </c>
      <c r="F980" s="56" t="str">
        <f>IF(VLOOKUP(L980,'do 1000 ha'!$B$18:$I$1018,7,0)=0,"",VLOOKUP(L980,'do 1000 ha'!$B$18:$I$1018,7,0))</f>
        <v/>
      </c>
      <c r="G980" s="57" t="str">
        <f>IF(VLOOKUP(L980,'do 1000 ha'!$B$18:$I$1018,8,0)=0,"",VLOOKUP(L980,'do 1000 ha'!$B$18:$I$1018,8,0))</f>
        <v/>
      </c>
      <c r="H980" s="25"/>
      <c r="I980" s="53" t="str">
        <f>IF('do 1000 ha'!K986='do 1000 ha'!$AR$8,'do 1000 ha'!AF986,"")</f>
        <v/>
      </c>
      <c r="J980" s="7" t="str">
        <f t="shared" si="46"/>
        <v/>
      </c>
      <c r="K980" s="11" t="str">
        <f t="array" ref="K980">IF(OR(I980=$I$13:I979),"",I980)</f>
        <v/>
      </c>
      <c r="L980" s="7" t="str">
        <f t="array" ref="L980">IFERROR(INDEX(K$13:K$1012,SMALL(IF(K$13:K$1012&lt;&gt;"",ROW(K$13:K$1012)-ROW(K$13)+1),ROWS(K$13:$K980))),"")</f>
        <v/>
      </c>
      <c r="M980" s="47" t="e">
        <f t="array" ref="M980">IF(ROWS(M$13:M980)&gt;COUNTA(K$13:K$1012),"",INDEX(K$13:K$1012,SMALL(IF(K$13:K$1012&lt;&gt;"",ROW(K$13:K$1012)-ROW(K$13)+1),ROWS(M$13:M980))))</f>
        <v>#NUM!</v>
      </c>
      <c r="O980" s="7">
        <f t="shared" si="47"/>
        <v>0</v>
      </c>
      <c r="P980" s="7">
        <f t="shared" si="48"/>
        <v>0</v>
      </c>
    </row>
    <row r="981" spans="1:16" x14ac:dyDescent="0.25">
      <c r="A981" s="9">
        <v>969</v>
      </c>
      <c r="B981" s="56" t="str">
        <f>IF(VLOOKUP(L981,'do 1000 ha'!$B$18:$I$1018,2,0)=0,"",VLOOKUP(L981,'do 1000 ha'!$B$18:$I$1018,2,0))</f>
        <v/>
      </c>
      <c r="C981" s="56" t="str">
        <f>IF(VLOOKUP(L981,'do 1000 ha'!$B$18:$I$1018,4,0)=0,"",VLOOKUP(L981,'do 1000 ha'!$B$18:$I$1018,4,0))</f>
        <v/>
      </c>
      <c r="D981" s="56" t="str">
        <f>IF(VLOOKUP(L981,'do 1000 ha'!$B$18:$I$1018,5,0)=0,"",VLOOKUP(L981,'do 1000 ha'!$B$18:$I$1018,5,0))</f>
        <v/>
      </c>
      <c r="E981" s="56" t="str">
        <f>IF(VLOOKUP(L981,'do 1000 ha'!$B$18:$I$1018,6,0)=0,"",VLOOKUP(L981,'do 1000 ha'!$B$18:$I$1018,6,0))</f>
        <v/>
      </c>
      <c r="F981" s="56" t="str">
        <f>IF(VLOOKUP(L981,'do 1000 ha'!$B$18:$I$1018,7,0)=0,"",VLOOKUP(L981,'do 1000 ha'!$B$18:$I$1018,7,0))</f>
        <v/>
      </c>
      <c r="G981" s="57" t="str">
        <f>IF(VLOOKUP(L981,'do 1000 ha'!$B$18:$I$1018,8,0)=0,"",VLOOKUP(L981,'do 1000 ha'!$B$18:$I$1018,8,0))</f>
        <v/>
      </c>
      <c r="H981" s="25"/>
      <c r="I981" s="53" t="str">
        <f>IF('do 1000 ha'!K987='do 1000 ha'!$AR$8,'do 1000 ha'!AF987,"")</f>
        <v/>
      </c>
      <c r="J981" s="7" t="str">
        <f t="shared" si="46"/>
        <v/>
      </c>
      <c r="K981" s="11" t="str">
        <f t="array" ref="K981">IF(OR(I981=$I$13:I980),"",I981)</f>
        <v/>
      </c>
      <c r="L981" s="7" t="str">
        <f t="array" ref="L981">IFERROR(INDEX(K$13:K$1012,SMALL(IF(K$13:K$1012&lt;&gt;"",ROW(K$13:K$1012)-ROW(K$13)+1),ROWS(K$13:$K981))),"")</f>
        <v/>
      </c>
      <c r="M981" s="47" t="e">
        <f t="array" ref="M981">IF(ROWS(M$13:M981)&gt;COUNTA(K$13:K$1012),"",INDEX(K$13:K$1012,SMALL(IF(K$13:K$1012&lt;&gt;"",ROW(K$13:K$1012)-ROW(K$13)+1),ROWS(M$13:M981))))</f>
        <v>#NUM!</v>
      </c>
      <c r="O981" s="7">
        <f t="shared" si="47"/>
        <v>0</v>
      </c>
      <c r="P981" s="7">
        <f t="shared" si="48"/>
        <v>0</v>
      </c>
    </row>
    <row r="982" spans="1:16" x14ac:dyDescent="0.25">
      <c r="A982" s="9">
        <v>970</v>
      </c>
      <c r="B982" s="56" t="str">
        <f>IF(VLOOKUP(L982,'do 1000 ha'!$B$18:$I$1018,2,0)=0,"",VLOOKUP(L982,'do 1000 ha'!$B$18:$I$1018,2,0))</f>
        <v/>
      </c>
      <c r="C982" s="56" t="str">
        <f>IF(VLOOKUP(L982,'do 1000 ha'!$B$18:$I$1018,4,0)=0,"",VLOOKUP(L982,'do 1000 ha'!$B$18:$I$1018,4,0))</f>
        <v/>
      </c>
      <c r="D982" s="56" t="str">
        <f>IF(VLOOKUP(L982,'do 1000 ha'!$B$18:$I$1018,5,0)=0,"",VLOOKUP(L982,'do 1000 ha'!$B$18:$I$1018,5,0))</f>
        <v/>
      </c>
      <c r="E982" s="56" t="str">
        <f>IF(VLOOKUP(L982,'do 1000 ha'!$B$18:$I$1018,6,0)=0,"",VLOOKUP(L982,'do 1000 ha'!$B$18:$I$1018,6,0))</f>
        <v/>
      </c>
      <c r="F982" s="56" t="str">
        <f>IF(VLOOKUP(L982,'do 1000 ha'!$B$18:$I$1018,7,0)=0,"",VLOOKUP(L982,'do 1000 ha'!$B$18:$I$1018,7,0))</f>
        <v/>
      </c>
      <c r="G982" s="57" t="str">
        <f>IF(VLOOKUP(L982,'do 1000 ha'!$B$18:$I$1018,8,0)=0,"",VLOOKUP(L982,'do 1000 ha'!$B$18:$I$1018,8,0))</f>
        <v/>
      </c>
      <c r="H982" s="25"/>
      <c r="I982" s="53" t="str">
        <f>IF('do 1000 ha'!K988='do 1000 ha'!$AR$8,'do 1000 ha'!AF988,"")</f>
        <v/>
      </c>
      <c r="J982" s="7" t="str">
        <f t="shared" si="46"/>
        <v/>
      </c>
      <c r="K982" s="11" t="str">
        <f t="array" ref="K982">IF(OR(I982=$I$13:I981),"",I982)</f>
        <v/>
      </c>
      <c r="L982" s="7" t="str">
        <f t="array" ref="L982">IFERROR(INDEX(K$13:K$1012,SMALL(IF(K$13:K$1012&lt;&gt;"",ROW(K$13:K$1012)-ROW(K$13)+1),ROWS(K$13:$K982))),"")</f>
        <v/>
      </c>
      <c r="M982" s="47" t="e">
        <f t="array" ref="M982">IF(ROWS(M$13:M982)&gt;COUNTA(K$13:K$1012),"",INDEX(K$13:K$1012,SMALL(IF(K$13:K$1012&lt;&gt;"",ROW(K$13:K$1012)-ROW(K$13)+1),ROWS(M$13:M982))))</f>
        <v>#NUM!</v>
      </c>
      <c r="O982" s="7">
        <f t="shared" si="47"/>
        <v>0</v>
      </c>
      <c r="P982" s="7">
        <f t="shared" si="48"/>
        <v>0</v>
      </c>
    </row>
    <row r="983" spans="1:16" x14ac:dyDescent="0.25">
      <c r="A983" s="9">
        <v>971</v>
      </c>
      <c r="B983" s="56" t="str">
        <f>IF(VLOOKUP(L983,'do 1000 ha'!$B$18:$I$1018,2,0)=0,"",VLOOKUP(L983,'do 1000 ha'!$B$18:$I$1018,2,0))</f>
        <v/>
      </c>
      <c r="C983" s="56" t="str">
        <f>IF(VLOOKUP(L983,'do 1000 ha'!$B$18:$I$1018,4,0)=0,"",VLOOKUP(L983,'do 1000 ha'!$B$18:$I$1018,4,0))</f>
        <v/>
      </c>
      <c r="D983" s="56" t="str">
        <f>IF(VLOOKUP(L983,'do 1000 ha'!$B$18:$I$1018,5,0)=0,"",VLOOKUP(L983,'do 1000 ha'!$B$18:$I$1018,5,0))</f>
        <v/>
      </c>
      <c r="E983" s="56" t="str">
        <f>IF(VLOOKUP(L983,'do 1000 ha'!$B$18:$I$1018,6,0)=0,"",VLOOKUP(L983,'do 1000 ha'!$B$18:$I$1018,6,0))</f>
        <v/>
      </c>
      <c r="F983" s="56" t="str">
        <f>IF(VLOOKUP(L983,'do 1000 ha'!$B$18:$I$1018,7,0)=0,"",VLOOKUP(L983,'do 1000 ha'!$B$18:$I$1018,7,0))</f>
        <v/>
      </c>
      <c r="G983" s="57" t="str">
        <f>IF(VLOOKUP(L983,'do 1000 ha'!$B$18:$I$1018,8,0)=0,"",VLOOKUP(L983,'do 1000 ha'!$B$18:$I$1018,8,0))</f>
        <v/>
      </c>
      <c r="H983" s="25"/>
      <c r="I983" s="53" t="str">
        <f>IF('do 1000 ha'!K989='do 1000 ha'!$AR$8,'do 1000 ha'!AF989,"")</f>
        <v/>
      </c>
      <c r="J983" s="7" t="str">
        <f t="shared" si="46"/>
        <v/>
      </c>
      <c r="K983" s="11" t="str">
        <f t="array" ref="K983">IF(OR(I983=$I$13:I982),"",I983)</f>
        <v/>
      </c>
      <c r="L983" s="7" t="str">
        <f t="array" ref="L983">IFERROR(INDEX(K$13:K$1012,SMALL(IF(K$13:K$1012&lt;&gt;"",ROW(K$13:K$1012)-ROW(K$13)+1),ROWS(K$13:$K983))),"")</f>
        <v/>
      </c>
      <c r="M983" s="47" t="e">
        <f t="array" ref="M983">IF(ROWS(M$13:M983)&gt;COUNTA(K$13:K$1012),"",INDEX(K$13:K$1012,SMALL(IF(K$13:K$1012&lt;&gt;"",ROW(K$13:K$1012)-ROW(K$13)+1),ROWS(M$13:M983))))</f>
        <v>#NUM!</v>
      </c>
      <c r="O983" s="7">
        <f t="shared" si="47"/>
        <v>0</v>
      </c>
      <c r="P983" s="7">
        <f t="shared" si="48"/>
        <v>0</v>
      </c>
    </row>
    <row r="984" spans="1:16" x14ac:dyDescent="0.25">
      <c r="A984" s="9">
        <v>972</v>
      </c>
      <c r="B984" s="56" t="str">
        <f>IF(VLOOKUP(L984,'do 1000 ha'!$B$18:$I$1018,2,0)=0,"",VLOOKUP(L984,'do 1000 ha'!$B$18:$I$1018,2,0))</f>
        <v/>
      </c>
      <c r="C984" s="56" t="str">
        <f>IF(VLOOKUP(L984,'do 1000 ha'!$B$18:$I$1018,4,0)=0,"",VLOOKUP(L984,'do 1000 ha'!$B$18:$I$1018,4,0))</f>
        <v/>
      </c>
      <c r="D984" s="56" t="str">
        <f>IF(VLOOKUP(L984,'do 1000 ha'!$B$18:$I$1018,5,0)=0,"",VLOOKUP(L984,'do 1000 ha'!$B$18:$I$1018,5,0))</f>
        <v/>
      </c>
      <c r="E984" s="56" t="str">
        <f>IF(VLOOKUP(L984,'do 1000 ha'!$B$18:$I$1018,6,0)=0,"",VLOOKUP(L984,'do 1000 ha'!$B$18:$I$1018,6,0))</f>
        <v/>
      </c>
      <c r="F984" s="56" t="str">
        <f>IF(VLOOKUP(L984,'do 1000 ha'!$B$18:$I$1018,7,0)=0,"",VLOOKUP(L984,'do 1000 ha'!$B$18:$I$1018,7,0))</f>
        <v/>
      </c>
      <c r="G984" s="57" t="str">
        <f>IF(VLOOKUP(L984,'do 1000 ha'!$B$18:$I$1018,8,0)=0,"",VLOOKUP(L984,'do 1000 ha'!$B$18:$I$1018,8,0))</f>
        <v/>
      </c>
      <c r="H984" s="25"/>
      <c r="I984" s="53" t="str">
        <f>IF('do 1000 ha'!K990='do 1000 ha'!$AR$8,'do 1000 ha'!AF990,"")</f>
        <v/>
      </c>
      <c r="J984" s="7" t="str">
        <f t="shared" si="46"/>
        <v/>
      </c>
      <c r="K984" s="11" t="str">
        <f t="array" ref="K984">IF(OR(I984=$I$13:I983),"",I984)</f>
        <v/>
      </c>
      <c r="L984" s="7" t="str">
        <f t="array" ref="L984">IFERROR(INDEX(K$13:K$1012,SMALL(IF(K$13:K$1012&lt;&gt;"",ROW(K$13:K$1012)-ROW(K$13)+1),ROWS(K$13:$K984))),"")</f>
        <v/>
      </c>
      <c r="M984" s="47" t="e">
        <f t="array" ref="M984">IF(ROWS(M$13:M984)&gt;COUNTA(K$13:K$1012),"",INDEX(K$13:K$1012,SMALL(IF(K$13:K$1012&lt;&gt;"",ROW(K$13:K$1012)-ROW(K$13)+1),ROWS(M$13:M984))))</f>
        <v>#NUM!</v>
      </c>
      <c r="O984" s="7">
        <f t="shared" si="47"/>
        <v>0</v>
      </c>
      <c r="P984" s="7">
        <f t="shared" si="48"/>
        <v>0</v>
      </c>
    </row>
    <row r="985" spans="1:16" x14ac:dyDescent="0.25">
      <c r="A985" s="9">
        <v>973</v>
      </c>
      <c r="B985" s="56" t="str">
        <f>IF(VLOOKUP(L985,'do 1000 ha'!$B$18:$I$1018,2,0)=0,"",VLOOKUP(L985,'do 1000 ha'!$B$18:$I$1018,2,0))</f>
        <v/>
      </c>
      <c r="C985" s="56" t="str">
        <f>IF(VLOOKUP(L985,'do 1000 ha'!$B$18:$I$1018,4,0)=0,"",VLOOKUP(L985,'do 1000 ha'!$B$18:$I$1018,4,0))</f>
        <v/>
      </c>
      <c r="D985" s="56" t="str">
        <f>IF(VLOOKUP(L985,'do 1000 ha'!$B$18:$I$1018,5,0)=0,"",VLOOKUP(L985,'do 1000 ha'!$B$18:$I$1018,5,0))</f>
        <v/>
      </c>
      <c r="E985" s="56" t="str">
        <f>IF(VLOOKUP(L985,'do 1000 ha'!$B$18:$I$1018,6,0)=0,"",VLOOKUP(L985,'do 1000 ha'!$B$18:$I$1018,6,0))</f>
        <v/>
      </c>
      <c r="F985" s="56" t="str">
        <f>IF(VLOOKUP(L985,'do 1000 ha'!$B$18:$I$1018,7,0)=0,"",VLOOKUP(L985,'do 1000 ha'!$B$18:$I$1018,7,0))</f>
        <v/>
      </c>
      <c r="G985" s="57" t="str">
        <f>IF(VLOOKUP(L985,'do 1000 ha'!$B$18:$I$1018,8,0)=0,"",VLOOKUP(L985,'do 1000 ha'!$B$18:$I$1018,8,0))</f>
        <v/>
      </c>
      <c r="H985" s="25"/>
      <c r="I985" s="53" t="str">
        <f>IF('do 1000 ha'!K991='do 1000 ha'!$AR$8,'do 1000 ha'!AF991,"")</f>
        <v/>
      </c>
      <c r="J985" s="7" t="str">
        <f t="shared" si="46"/>
        <v/>
      </c>
      <c r="K985" s="11" t="str">
        <f t="array" ref="K985">IF(OR(I985=$I$13:I984),"",I985)</f>
        <v/>
      </c>
      <c r="L985" s="7" t="str">
        <f t="array" ref="L985">IFERROR(INDEX(K$13:K$1012,SMALL(IF(K$13:K$1012&lt;&gt;"",ROW(K$13:K$1012)-ROW(K$13)+1),ROWS(K$13:$K985))),"")</f>
        <v/>
      </c>
      <c r="M985" s="47" t="e">
        <f t="array" ref="M985">IF(ROWS(M$13:M985)&gt;COUNTA(K$13:K$1012),"",INDEX(K$13:K$1012,SMALL(IF(K$13:K$1012&lt;&gt;"",ROW(K$13:K$1012)-ROW(K$13)+1),ROWS(M$13:M985))))</f>
        <v>#NUM!</v>
      </c>
      <c r="O985" s="7">
        <f t="shared" si="47"/>
        <v>0</v>
      </c>
      <c r="P985" s="7">
        <f t="shared" si="48"/>
        <v>0</v>
      </c>
    </row>
    <row r="986" spans="1:16" x14ac:dyDescent="0.25">
      <c r="A986" s="9">
        <v>974</v>
      </c>
      <c r="B986" s="56" t="str">
        <f>IF(VLOOKUP(L986,'do 1000 ha'!$B$18:$I$1018,2,0)=0,"",VLOOKUP(L986,'do 1000 ha'!$B$18:$I$1018,2,0))</f>
        <v/>
      </c>
      <c r="C986" s="56" t="str">
        <f>IF(VLOOKUP(L986,'do 1000 ha'!$B$18:$I$1018,4,0)=0,"",VLOOKUP(L986,'do 1000 ha'!$B$18:$I$1018,4,0))</f>
        <v/>
      </c>
      <c r="D986" s="56" t="str">
        <f>IF(VLOOKUP(L986,'do 1000 ha'!$B$18:$I$1018,5,0)=0,"",VLOOKUP(L986,'do 1000 ha'!$B$18:$I$1018,5,0))</f>
        <v/>
      </c>
      <c r="E986" s="56" t="str">
        <f>IF(VLOOKUP(L986,'do 1000 ha'!$B$18:$I$1018,6,0)=0,"",VLOOKUP(L986,'do 1000 ha'!$B$18:$I$1018,6,0))</f>
        <v/>
      </c>
      <c r="F986" s="56" t="str">
        <f>IF(VLOOKUP(L986,'do 1000 ha'!$B$18:$I$1018,7,0)=0,"",VLOOKUP(L986,'do 1000 ha'!$B$18:$I$1018,7,0))</f>
        <v/>
      </c>
      <c r="G986" s="57" t="str">
        <f>IF(VLOOKUP(L986,'do 1000 ha'!$B$18:$I$1018,8,0)=0,"",VLOOKUP(L986,'do 1000 ha'!$B$18:$I$1018,8,0))</f>
        <v/>
      </c>
      <c r="H986" s="25"/>
      <c r="I986" s="53" t="str">
        <f>IF('do 1000 ha'!K992='do 1000 ha'!$AR$8,'do 1000 ha'!AF992,"")</f>
        <v/>
      </c>
      <c r="J986" s="7" t="str">
        <f t="shared" si="46"/>
        <v/>
      </c>
      <c r="K986" s="11" t="str">
        <f t="array" ref="K986">IF(OR(I986=$I$13:I985),"",I986)</f>
        <v/>
      </c>
      <c r="L986" s="7" t="str">
        <f t="array" ref="L986">IFERROR(INDEX(K$13:K$1012,SMALL(IF(K$13:K$1012&lt;&gt;"",ROW(K$13:K$1012)-ROW(K$13)+1),ROWS(K$13:$K986))),"")</f>
        <v/>
      </c>
      <c r="M986" s="47" t="e">
        <f t="array" ref="M986">IF(ROWS(M$13:M986)&gt;COUNTA(K$13:K$1012),"",INDEX(K$13:K$1012,SMALL(IF(K$13:K$1012&lt;&gt;"",ROW(K$13:K$1012)-ROW(K$13)+1),ROWS(M$13:M986))))</f>
        <v>#NUM!</v>
      </c>
      <c r="O986" s="7">
        <f t="shared" si="47"/>
        <v>0</v>
      </c>
      <c r="P986" s="7">
        <f t="shared" si="48"/>
        <v>0</v>
      </c>
    </row>
    <row r="987" spans="1:16" x14ac:dyDescent="0.25">
      <c r="A987" s="9">
        <v>975</v>
      </c>
      <c r="B987" s="56" t="str">
        <f>IF(VLOOKUP(L987,'do 1000 ha'!$B$18:$I$1018,2,0)=0,"",VLOOKUP(L987,'do 1000 ha'!$B$18:$I$1018,2,0))</f>
        <v/>
      </c>
      <c r="C987" s="56" t="str">
        <f>IF(VLOOKUP(L987,'do 1000 ha'!$B$18:$I$1018,4,0)=0,"",VLOOKUP(L987,'do 1000 ha'!$B$18:$I$1018,4,0))</f>
        <v/>
      </c>
      <c r="D987" s="56" t="str">
        <f>IF(VLOOKUP(L987,'do 1000 ha'!$B$18:$I$1018,5,0)=0,"",VLOOKUP(L987,'do 1000 ha'!$B$18:$I$1018,5,0))</f>
        <v/>
      </c>
      <c r="E987" s="56" t="str">
        <f>IF(VLOOKUP(L987,'do 1000 ha'!$B$18:$I$1018,6,0)=0,"",VLOOKUP(L987,'do 1000 ha'!$B$18:$I$1018,6,0))</f>
        <v/>
      </c>
      <c r="F987" s="56" t="str">
        <f>IF(VLOOKUP(L987,'do 1000 ha'!$B$18:$I$1018,7,0)=0,"",VLOOKUP(L987,'do 1000 ha'!$B$18:$I$1018,7,0))</f>
        <v/>
      </c>
      <c r="G987" s="57" t="str">
        <f>IF(VLOOKUP(L987,'do 1000 ha'!$B$18:$I$1018,8,0)=0,"",VLOOKUP(L987,'do 1000 ha'!$B$18:$I$1018,8,0))</f>
        <v/>
      </c>
      <c r="H987" s="25"/>
      <c r="I987" s="53" t="str">
        <f>IF('do 1000 ha'!K993='do 1000 ha'!$AR$8,'do 1000 ha'!AF993,"")</f>
        <v/>
      </c>
      <c r="J987" s="7" t="str">
        <f t="shared" si="46"/>
        <v/>
      </c>
      <c r="K987" s="11" t="str">
        <f t="array" ref="K987">IF(OR(I987=$I$13:I986),"",I987)</f>
        <v/>
      </c>
      <c r="L987" s="7" t="str">
        <f t="array" ref="L987">IFERROR(INDEX(K$13:K$1012,SMALL(IF(K$13:K$1012&lt;&gt;"",ROW(K$13:K$1012)-ROW(K$13)+1),ROWS(K$13:$K987))),"")</f>
        <v/>
      </c>
      <c r="M987" s="47" t="e">
        <f t="array" ref="M987">IF(ROWS(M$13:M987)&gt;COUNTA(K$13:K$1012),"",INDEX(K$13:K$1012,SMALL(IF(K$13:K$1012&lt;&gt;"",ROW(K$13:K$1012)-ROW(K$13)+1),ROWS(M$13:M987))))</f>
        <v>#NUM!</v>
      </c>
      <c r="O987" s="7">
        <f t="shared" si="47"/>
        <v>0</v>
      </c>
      <c r="P987" s="7">
        <f t="shared" si="48"/>
        <v>0</v>
      </c>
    </row>
    <row r="988" spans="1:16" x14ac:dyDescent="0.25">
      <c r="A988" s="9">
        <v>976</v>
      </c>
      <c r="B988" s="56" t="str">
        <f>IF(VLOOKUP(L988,'do 1000 ha'!$B$18:$I$1018,2,0)=0,"",VLOOKUP(L988,'do 1000 ha'!$B$18:$I$1018,2,0))</f>
        <v/>
      </c>
      <c r="C988" s="56" t="str">
        <f>IF(VLOOKUP(L988,'do 1000 ha'!$B$18:$I$1018,4,0)=0,"",VLOOKUP(L988,'do 1000 ha'!$B$18:$I$1018,4,0))</f>
        <v/>
      </c>
      <c r="D988" s="56" t="str">
        <f>IF(VLOOKUP(L988,'do 1000 ha'!$B$18:$I$1018,5,0)=0,"",VLOOKUP(L988,'do 1000 ha'!$B$18:$I$1018,5,0))</f>
        <v/>
      </c>
      <c r="E988" s="56" t="str">
        <f>IF(VLOOKUP(L988,'do 1000 ha'!$B$18:$I$1018,6,0)=0,"",VLOOKUP(L988,'do 1000 ha'!$B$18:$I$1018,6,0))</f>
        <v/>
      </c>
      <c r="F988" s="56" t="str">
        <f>IF(VLOOKUP(L988,'do 1000 ha'!$B$18:$I$1018,7,0)=0,"",VLOOKUP(L988,'do 1000 ha'!$B$18:$I$1018,7,0))</f>
        <v/>
      </c>
      <c r="G988" s="57" t="str">
        <f>IF(VLOOKUP(L988,'do 1000 ha'!$B$18:$I$1018,8,0)=0,"",VLOOKUP(L988,'do 1000 ha'!$B$18:$I$1018,8,0))</f>
        <v/>
      </c>
      <c r="H988" s="25"/>
      <c r="I988" s="53" t="str">
        <f>IF('do 1000 ha'!K994='do 1000 ha'!$AR$8,'do 1000 ha'!AF994,"")</f>
        <v/>
      </c>
      <c r="J988" s="7" t="str">
        <f t="shared" si="46"/>
        <v/>
      </c>
      <c r="K988" s="11" t="str">
        <f t="array" ref="K988">IF(OR(I988=$I$13:I987),"",I988)</f>
        <v/>
      </c>
      <c r="L988" s="7" t="str">
        <f t="array" ref="L988">IFERROR(INDEX(K$13:K$1012,SMALL(IF(K$13:K$1012&lt;&gt;"",ROW(K$13:K$1012)-ROW(K$13)+1),ROWS(K$13:$K988))),"")</f>
        <v/>
      </c>
      <c r="M988" s="47" t="e">
        <f t="array" ref="M988">IF(ROWS(M$13:M988)&gt;COUNTA(K$13:K$1012),"",INDEX(K$13:K$1012,SMALL(IF(K$13:K$1012&lt;&gt;"",ROW(K$13:K$1012)-ROW(K$13)+1),ROWS(M$13:M988))))</f>
        <v>#NUM!</v>
      </c>
      <c r="O988" s="7">
        <f t="shared" si="47"/>
        <v>0</v>
      </c>
      <c r="P988" s="7">
        <f t="shared" si="48"/>
        <v>0</v>
      </c>
    </row>
    <row r="989" spans="1:16" x14ac:dyDescent="0.25">
      <c r="A989" s="9">
        <v>977</v>
      </c>
      <c r="B989" s="56" t="str">
        <f>IF(VLOOKUP(L989,'do 1000 ha'!$B$18:$I$1018,2,0)=0,"",VLOOKUP(L989,'do 1000 ha'!$B$18:$I$1018,2,0))</f>
        <v/>
      </c>
      <c r="C989" s="56" t="str">
        <f>IF(VLOOKUP(L989,'do 1000 ha'!$B$18:$I$1018,4,0)=0,"",VLOOKUP(L989,'do 1000 ha'!$B$18:$I$1018,4,0))</f>
        <v/>
      </c>
      <c r="D989" s="56" t="str">
        <f>IF(VLOOKUP(L989,'do 1000 ha'!$B$18:$I$1018,5,0)=0,"",VLOOKUP(L989,'do 1000 ha'!$B$18:$I$1018,5,0))</f>
        <v/>
      </c>
      <c r="E989" s="56" t="str">
        <f>IF(VLOOKUP(L989,'do 1000 ha'!$B$18:$I$1018,6,0)=0,"",VLOOKUP(L989,'do 1000 ha'!$B$18:$I$1018,6,0))</f>
        <v/>
      </c>
      <c r="F989" s="56" t="str">
        <f>IF(VLOOKUP(L989,'do 1000 ha'!$B$18:$I$1018,7,0)=0,"",VLOOKUP(L989,'do 1000 ha'!$B$18:$I$1018,7,0))</f>
        <v/>
      </c>
      <c r="G989" s="57" t="str">
        <f>IF(VLOOKUP(L989,'do 1000 ha'!$B$18:$I$1018,8,0)=0,"",VLOOKUP(L989,'do 1000 ha'!$B$18:$I$1018,8,0))</f>
        <v/>
      </c>
      <c r="H989" s="25"/>
      <c r="I989" s="53" t="str">
        <f>IF('do 1000 ha'!K995='do 1000 ha'!$AR$8,'do 1000 ha'!AF995,"")</f>
        <v/>
      </c>
      <c r="J989" s="7" t="str">
        <f t="shared" si="46"/>
        <v/>
      </c>
      <c r="K989" s="11" t="str">
        <f t="array" ref="K989">IF(OR(I989=$I$13:I988),"",I989)</f>
        <v/>
      </c>
      <c r="L989" s="7" t="str">
        <f t="array" ref="L989">IFERROR(INDEX(K$13:K$1012,SMALL(IF(K$13:K$1012&lt;&gt;"",ROW(K$13:K$1012)-ROW(K$13)+1),ROWS(K$13:$K989))),"")</f>
        <v/>
      </c>
      <c r="M989" s="47" t="e">
        <f t="array" ref="M989">IF(ROWS(M$13:M989)&gt;COUNTA(K$13:K$1012),"",INDEX(K$13:K$1012,SMALL(IF(K$13:K$1012&lt;&gt;"",ROW(K$13:K$1012)-ROW(K$13)+1),ROWS(M$13:M989))))</f>
        <v>#NUM!</v>
      </c>
      <c r="O989" s="7">
        <f t="shared" si="47"/>
        <v>0</v>
      </c>
      <c r="P989" s="7">
        <f t="shared" si="48"/>
        <v>0</v>
      </c>
    </row>
    <row r="990" spans="1:16" x14ac:dyDescent="0.25">
      <c r="A990" s="9">
        <v>978</v>
      </c>
      <c r="B990" s="56" t="str">
        <f>IF(VLOOKUP(L990,'do 1000 ha'!$B$18:$I$1018,2,0)=0,"",VLOOKUP(L990,'do 1000 ha'!$B$18:$I$1018,2,0))</f>
        <v/>
      </c>
      <c r="C990" s="56" t="str">
        <f>IF(VLOOKUP(L990,'do 1000 ha'!$B$18:$I$1018,4,0)=0,"",VLOOKUP(L990,'do 1000 ha'!$B$18:$I$1018,4,0))</f>
        <v/>
      </c>
      <c r="D990" s="56" t="str">
        <f>IF(VLOOKUP(L990,'do 1000 ha'!$B$18:$I$1018,5,0)=0,"",VLOOKUP(L990,'do 1000 ha'!$B$18:$I$1018,5,0))</f>
        <v/>
      </c>
      <c r="E990" s="56" t="str">
        <f>IF(VLOOKUP(L990,'do 1000 ha'!$B$18:$I$1018,6,0)=0,"",VLOOKUP(L990,'do 1000 ha'!$B$18:$I$1018,6,0))</f>
        <v/>
      </c>
      <c r="F990" s="56" t="str">
        <f>IF(VLOOKUP(L990,'do 1000 ha'!$B$18:$I$1018,7,0)=0,"",VLOOKUP(L990,'do 1000 ha'!$B$18:$I$1018,7,0))</f>
        <v/>
      </c>
      <c r="G990" s="57" t="str">
        <f>IF(VLOOKUP(L990,'do 1000 ha'!$B$18:$I$1018,8,0)=0,"",VLOOKUP(L990,'do 1000 ha'!$B$18:$I$1018,8,0))</f>
        <v/>
      </c>
      <c r="H990" s="25"/>
      <c r="I990" s="53" t="str">
        <f>IF('do 1000 ha'!K996='do 1000 ha'!$AR$8,'do 1000 ha'!AF996,"")</f>
        <v/>
      </c>
      <c r="J990" s="7" t="str">
        <f t="shared" si="46"/>
        <v/>
      </c>
      <c r="K990" s="11" t="str">
        <f t="array" ref="K990">IF(OR(I990=$I$13:I989),"",I990)</f>
        <v/>
      </c>
      <c r="L990" s="7" t="str">
        <f t="array" ref="L990">IFERROR(INDEX(K$13:K$1012,SMALL(IF(K$13:K$1012&lt;&gt;"",ROW(K$13:K$1012)-ROW(K$13)+1),ROWS(K$13:$K990))),"")</f>
        <v/>
      </c>
      <c r="M990" s="47" t="e">
        <f t="array" ref="M990">IF(ROWS(M$13:M990)&gt;COUNTA(K$13:K$1012),"",INDEX(K$13:K$1012,SMALL(IF(K$13:K$1012&lt;&gt;"",ROW(K$13:K$1012)-ROW(K$13)+1),ROWS(M$13:M990))))</f>
        <v>#NUM!</v>
      </c>
      <c r="O990" s="7">
        <f t="shared" si="47"/>
        <v>0</v>
      </c>
      <c r="P990" s="7">
        <f t="shared" si="48"/>
        <v>0</v>
      </c>
    </row>
    <row r="991" spans="1:16" x14ac:dyDescent="0.25">
      <c r="A991" s="9">
        <v>979</v>
      </c>
      <c r="B991" s="56" t="str">
        <f>IF(VLOOKUP(L991,'do 1000 ha'!$B$18:$I$1018,2,0)=0,"",VLOOKUP(L991,'do 1000 ha'!$B$18:$I$1018,2,0))</f>
        <v/>
      </c>
      <c r="C991" s="56" t="str">
        <f>IF(VLOOKUP(L991,'do 1000 ha'!$B$18:$I$1018,4,0)=0,"",VLOOKUP(L991,'do 1000 ha'!$B$18:$I$1018,4,0))</f>
        <v/>
      </c>
      <c r="D991" s="56" t="str">
        <f>IF(VLOOKUP(L991,'do 1000 ha'!$B$18:$I$1018,5,0)=0,"",VLOOKUP(L991,'do 1000 ha'!$B$18:$I$1018,5,0))</f>
        <v/>
      </c>
      <c r="E991" s="56" t="str">
        <f>IF(VLOOKUP(L991,'do 1000 ha'!$B$18:$I$1018,6,0)=0,"",VLOOKUP(L991,'do 1000 ha'!$B$18:$I$1018,6,0))</f>
        <v/>
      </c>
      <c r="F991" s="56" t="str">
        <f>IF(VLOOKUP(L991,'do 1000 ha'!$B$18:$I$1018,7,0)=0,"",VLOOKUP(L991,'do 1000 ha'!$B$18:$I$1018,7,0))</f>
        <v/>
      </c>
      <c r="G991" s="57" t="str">
        <f>IF(VLOOKUP(L991,'do 1000 ha'!$B$18:$I$1018,8,0)=0,"",VLOOKUP(L991,'do 1000 ha'!$B$18:$I$1018,8,0))</f>
        <v/>
      </c>
      <c r="H991" s="25"/>
      <c r="I991" s="53" t="str">
        <f>IF('do 1000 ha'!K997='do 1000 ha'!$AR$8,'do 1000 ha'!AF997,"")</f>
        <v/>
      </c>
      <c r="J991" s="7" t="str">
        <f t="shared" si="46"/>
        <v/>
      </c>
      <c r="K991" s="11" t="str">
        <f t="array" ref="K991">IF(OR(I991=$I$13:I990),"",I991)</f>
        <v/>
      </c>
      <c r="L991" s="7" t="str">
        <f t="array" ref="L991">IFERROR(INDEX(K$13:K$1012,SMALL(IF(K$13:K$1012&lt;&gt;"",ROW(K$13:K$1012)-ROW(K$13)+1),ROWS(K$13:$K991))),"")</f>
        <v/>
      </c>
      <c r="M991" s="47" t="e">
        <f t="array" ref="M991">IF(ROWS(M$13:M991)&gt;COUNTA(K$13:K$1012),"",INDEX(K$13:K$1012,SMALL(IF(K$13:K$1012&lt;&gt;"",ROW(K$13:K$1012)-ROW(K$13)+1),ROWS(M$13:M991))))</f>
        <v>#NUM!</v>
      </c>
      <c r="O991" s="7">
        <f t="shared" si="47"/>
        <v>0</v>
      </c>
      <c r="P991" s="7">
        <f t="shared" si="48"/>
        <v>0</v>
      </c>
    </row>
    <row r="992" spans="1:16" x14ac:dyDescent="0.25">
      <c r="A992" s="9">
        <v>980</v>
      </c>
      <c r="B992" s="56" t="str">
        <f>IF(VLOOKUP(L992,'do 1000 ha'!$B$18:$I$1018,2,0)=0,"",VLOOKUP(L992,'do 1000 ha'!$B$18:$I$1018,2,0))</f>
        <v/>
      </c>
      <c r="C992" s="56" t="str">
        <f>IF(VLOOKUP(L992,'do 1000 ha'!$B$18:$I$1018,4,0)=0,"",VLOOKUP(L992,'do 1000 ha'!$B$18:$I$1018,4,0))</f>
        <v/>
      </c>
      <c r="D992" s="56" t="str">
        <f>IF(VLOOKUP(L992,'do 1000 ha'!$B$18:$I$1018,5,0)=0,"",VLOOKUP(L992,'do 1000 ha'!$B$18:$I$1018,5,0))</f>
        <v/>
      </c>
      <c r="E992" s="56" t="str">
        <f>IF(VLOOKUP(L992,'do 1000 ha'!$B$18:$I$1018,6,0)=0,"",VLOOKUP(L992,'do 1000 ha'!$B$18:$I$1018,6,0))</f>
        <v/>
      </c>
      <c r="F992" s="56" t="str">
        <f>IF(VLOOKUP(L992,'do 1000 ha'!$B$18:$I$1018,7,0)=0,"",VLOOKUP(L992,'do 1000 ha'!$B$18:$I$1018,7,0))</f>
        <v/>
      </c>
      <c r="G992" s="57" t="str">
        <f>IF(VLOOKUP(L992,'do 1000 ha'!$B$18:$I$1018,8,0)=0,"",VLOOKUP(L992,'do 1000 ha'!$B$18:$I$1018,8,0))</f>
        <v/>
      </c>
      <c r="H992" s="25"/>
      <c r="I992" s="53" t="str">
        <f>IF('do 1000 ha'!K998='do 1000 ha'!$AR$8,'do 1000 ha'!AF998,"")</f>
        <v/>
      </c>
      <c r="J992" s="7" t="str">
        <f t="shared" si="46"/>
        <v/>
      </c>
      <c r="K992" s="11" t="str">
        <f t="array" ref="K992">IF(OR(I992=$I$13:I991),"",I992)</f>
        <v/>
      </c>
      <c r="L992" s="7" t="str">
        <f t="array" ref="L992">IFERROR(INDEX(K$13:K$1012,SMALL(IF(K$13:K$1012&lt;&gt;"",ROW(K$13:K$1012)-ROW(K$13)+1),ROWS(K$13:$K992))),"")</f>
        <v/>
      </c>
      <c r="M992" s="47" t="e">
        <f t="array" ref="M992">IF(ROWS(M$13:M992)&gt;COUNTA(K$13:K$1012),"",INDEX(K$13:K$1012,SMALL(IF(K$13:K$1012&lt;&gt;"",ROW(K$13:K$1012)-ROW(K$13)+1),ROWS(M$13:M992))))</f>
        <v>#NUM!</v>
      </c>
      <c r="O992" s="7">
        <f t="shared" si="47"/>
        <v>0</v>
      </c>
      <c r="P992" s="7">
        <f t="shared" si="48"/>
        <v>0</v>
      </c>
    </row>
    <row r="993" spans="1:16" x14ac:dyDescent="0.25">
      <c r="A993" s="9">
        <v>981</v>
      </c>
      <c r="B993" s="56" t="str">
        <f>IF(VLOOKUP(L993,'do 1000 ha'!$B$18:$I$1018,2,0)=0,"",VLOOKUP(L993,'do 1000 ha'!$B$18:$I$1018,2,0))</f>
        <v/>
      </c>
      <c r="C993" s="56" t="str">
        <f>IF(VLOOKUP(L993,'do 1000 ha'!$B$18:$I$1018,4,0)=0,"",VLOOKUP(L993,'do 1000 ha'!$B$18:$I$1018,4,0))</f>
        <v/>
      </c>
      <c r="D993" s="56" t="str">
        <f>IF(VLOOKUP(L993,'do 1000 ha'!$B$18:$I$1018,5,0)=0,"",VLOOKUP(L993,'do 1000 ha'!$B$18:$I$1018,5,0))</f>
        <v/>
      </c>
      <c r="E993" s="56" t="str">
        <f>IF(VLOOKUP(L993,'do 1000 ha'!$B$18:$I$1018,6,0)=0,"",VLOOKUP(L993,'do 1000 ha'!$B$18:$I$1018,6,0))</f>
        <v/>
      </c>
      <c r="F993" s="56" t="str">
        <f>IF(VLOOKUP(L993,'do 1000 ha'!$B$18:$I$1018,7,0)=0,"",VLOOKUP(L993,'do 1000 ha'!$B$18:$I$1018,7,0))</f>
        <v/>
      </c>
      <c r="G993" s="57" t="str">
        <f>IF(VLOOKUP(L993,'do 1000 ha'!$B$18:$I$1018,8,0)=0,"",VLOOKUP(L993,'do 1000 ha'!$B$18:$I$1018,8,0))</f>
        <v/>
      </c>
      <c r="H993" s="25"/>
      <c r="I993" s="53" t="str">
        <f>IF('do 1000 ha'!K999='do 1000 ha'!$AR$8,'do 1000 ha'!AF999,"")</f>
        <v/>
      </c>
      <c r="J993" s="7" t="str">
        <f t="shared" si="46"/>
        <v/>
      </c>
      <c r="K993" s="11" t="str">
        <f t="array" ref="K993">IF(OR(I993=$I$13:I992),"",I993)</f>
        <v/>
      </c>
      <c r="L993" s="7" t="str">
        <f t="array" ref="L993">IFERROR(INDEX(K$13:K$1012,SMALL(IF(K$13:K$1012&lt;&gt;"",ROW(K$13:K$1012)-ROW(K$13)+1),ROWS(K$13:$K993))),"")</f>
        <v/>
      </c>
      <c r="M993" s="47" t="e">
        <f t="array" ref="M993">IF(ROWS(M$13:M993)&gt;COUNTA(K$13:K$1012),"",INDEX(K$13:K$1012,SMALL(IF(K$13:K$1012&lt;&gt;"",ROW(K$13:K$1012)-ROW(K$13)+1),ROWS(M$13:M993))))</f>
        <v>#NUM!</v>
      </c>
      <c r="O993" s="7">
        <f t="shared" si="47"/>
        <v>0</v>
      </c>
      <c r="P993" s="7">
        <f t="shared" si="48"/>
        <v>0</v>
      </c>
    </row>
    <row r="994" spans="1:16" x14ac:dyDescent="0.25">
      <c r="A994" s="9">
        <v>982</v>
      </c>
      <c r="B994" s="56" t="str">
        <f>IF(VLOOKUP(L994,'do 1000 ha'!$B$18:$I$1018,2,0)=0,"",VLOOKUP(L994,'do 1000 ha'!$B$18:$I$1018,2,0))</f>
        <v/>
      </c>
      <c r="C994" s="56" t="str">
        <f>IF(VLOOKUP(L994,'do 1000 ha'!$B$18:$I$1018,4,0)=0,"",VLOOKUP(L994,'do 1000 ha'!$B$18:$I$1018,4,0))</f>
        <v/>
      </c>
      <c r="D994" s="56" t="str">
        <f>IF(VLOOKUP(L994,'do 1000 ha'!$B$18:$I$1018,5,0)=0,"",VLOOKUP(L994,'do 1000 ha'!$B$18:$I$1018,5,0))</f>
        <v/>
      </c>
      <c r="E994" s="56" t="str">
        <f>IF(VLOOKUP(L994,'do 1000 ha'!$B$18:$I$1018,6,0)=0,"",VLOOKUP(L994,'do 1000 ha'!$B$18:$I$1018,6,0))</f>
        <v/>
      </c>
      <c r="F994" s="56" t="str">
        <f>IF(VLOOKUP(L994,'do 1000 ha'!$B$18:$I$1018,7,0)=0,"",VLOOKUP(L994,'do 1000 ha'!$B$18:$I$1018,7,0))</f>
        <v/>
      </c>
      <c r="G994" s="57" t="str">
        <f>IF(VLOOKUP(L994,'do 1000 ha'!$B$18:$I$1018,8,0)=0,"",VLOOKUP(L994,'do 1000 ha'!$B$18:$I$1018,8,0))</f>
        <v/>
      </c>
      <c r="H994" s="25"/>
      <c r="I994" s="53" t="str">
        <f>IF('do 1000 ha'!K1000='do 1000 ha'!$AR$8,'do 1000 ha'!AF1000,"")</f>
        <v/>
      </c>
      <c r="J994" s="7" t="str">
        <f t="shared" si="46"/>
        <v/>
      </c>
      <c r="K994" s="11" t="str">
        <f t="array" ref="K994">IF(OR(I994=$I$13:I993),"",I994)</f>
        <v/>
      </c>
      <c r="L994" s="7" t="str">
        <f t="array" ref="L994">IFERROR(INDEX(K$13:K$1012,SMALL(IF(K$13:K$1012&lt;&gt;"",ROW(K$13:K$1012)-ROW(K$13)+1),ROWS(K$13:$K994))),"")</f>
        <v/>
      </c>
      <c r="M994" s="47" t="e">
        <f t="array" ref="M994">IF(ROWS(M$13:M994)&gt;COUNTA(K$13:K$1012),"",INDEX(K$13:K$1012,SMALL(IF(K$13:K$1012&lt;&gt;"",ROW(K$13:K$1012)-ROW(K$13)+1),ROWS(M$13:M994))))</f>
        <v>#NUM!</v>
      </c>
      <c r="O994" s="7">
        <f t="shared" si="47"/>
        <v>0</v>
      </c>
      <c r="P994" s="7">
        <f t="shared" si="48"/>
        <v>0</v>
      </c>
    </row>
    <row r="995" spans="1:16" x14ac:dyDescent="0.25">
      <c r="A995" s="9">
        <v>983</v>
      </c>
      <c r="B995" s="56" t="str">
        <f>IF(VLOOKUP(L995,'do 1000 ha'!$B$18:$I$1018,2,0)=0,"",VLOOKUP(L995,'do 1000 ha'!$B$18:$I$1018,2,0))</f>
        <v/>
      </c>
      <c r="C995" s="56" t="str">
        <f>IF(VLOOKUP(L995,'do 1000 ha'!$B$18:$I$1018,4,0)=0,"",VLOOKUP(L995,'do 1000 ha'!$B$18:$I$1018,4,0))</f>
        <v/>
      </c>
      <c r="D995" s="56" t="str">
        <f>IF(VLOOKUP(L995,'do 1000 ha'!$B$18:$I$1018,5,0)=0,"",VLOOKUP(L995,'do 1000 ha'!$B$18:$I$1018,5,0))</f>
        <v/>
      </c>
      <c r="E995" s="56" t="str">
        <f>IF(VLOOKUP(L995,'do 1000 ha'!$B$18:$I$1018,6,0)=0,"",VLOOKUP(L995,'do 1000 ha'!$B$18:$I$1018,6,0))</f>
        <v/>
      </c>
      <c r="F995" s="56" t="str">
        <f>IF(VLOOKUP(L995,'do 1000 ha'!$B$18:$I$1018,7,0)=0,"",VLOOKUP(L995,'do 1000 ha'!$B$18:$I$1018,7,0))</f>
        <v/>
      </c>
      <c r="G995" s="57" t="str">
        <f>IF(VLOOKUP(L995,'do 1000 ha'!$B$18:$I$1018,8,0)=0,"",VLOOKUP(L995,'do 1000 ha'!$B$18:$I$1018,8,0))</f>
        <v/>
      </c>
      <c r="H995" s="25"/>
      <c r="I995" s="53" t="str">
        <f>IF('do 1000 ha'!K1001='do 1000 ha'!$AR$8,'do 1000 ha'!AF1001,"")</f>
        <v/>
      </c>
      <c r="J995" s="7" t="str">
        <f t="shared" si="46"/>
        <v/>
      </c>
      <c r="K995" s="11" t="str">
        <f t="array" ref="K995">IF(OR(I995=$I$13:I994),"",I995)</f>
        <v/>
      </c>
      <c r="L995" s="7" t="str">
        <f t="array" ref="L995">IFERROR(INDEX(K$13:K$1012,SMALL(IF(K$13:K$1012&lt;&gt;"",ROW(K$13:K$1012)-ROW(K$13)+1),ROWS(K$13:$K995))),"")</f>
        <v/>
      </c>
      <c r="M995" s="47" t="e">
        <f t="array" ref="M995">IF(ROWS(M$13:M995)&gt;COUNTA(K$13:K$1012),"",INDEX(K$13:K$1012,SMALL(IF(K$13:K$1012&lt;&gt;"",ROW(K$13:K$1012)-ROW(K$13)+1),ROWS(M$13:M995))))</f>
        <v>#NUM!</v>
      </c>
      <c r="O995" s="7">
        <f t="shared" si="47"/>
        <v>0</v>
      </c>
      <c r="P995" s="7">
        <f t="shared" si="48"/>
        <v>0</v>
      </c>
    </row>
    <row r="996" spans="1:16" x14ac:dyDescent="0.25">
      <c r="A996" s="9">
        <v>984</v>
      </c>
      <c r="B996" s="56" t="str">
        <f>IF(VLOOKUP(L996,'do 1000 ha'!$B$18:$I$1018,2,0)=0,"",VLOOKUP(L996,'do 1000 ha'!$B$18:$I$1018,2,0))</f>
        <v/>
      </c>
      <c r="C996" s="56" t="str">
        <f>IF(VLOOKUP(L996,'do 1000 ha'!$B$18:$I$1018,4,0)=0,"",VLOOKUP(L996,'do 1000 ha'!$B$18:$I$1018,4,0))</f>
        <v/>
      </c>
      <c r="D996" s="56" t="str">
        <f>IF(VLOOKUP(L996,'do 1000 ha'!$B$18:$I$1018,5,0)=0,"",VLOOKUP(L996,'do 1000 ha'!$B$18:$I$1018,5,0))</f>
        <v/>
      </c>
      <c r="E996" s="56" t="str">
        <f>IF(VLOOKUP(L996,'do 1000 ha'!$B$18:$I$1018,6,0)=0,"",VLOOKUP(L996,'do 1000 ha'!$B$18:$I$1018,6,0))</f>
        <v/>
      </c>
      <c r="F996" s="56" t="str">
        <f>IF(VLOOKUP(L996,'do 1000 ha'!$B$18:$I$1018,7,0)=0,"",VLOOKUP(L996,'do 1000 ha'!$B$18:$I$1018,7,0))</f>
        <v/>
      </c>
      <c r="G996" s="57" t="str">
        <f>IF(VLOOKUP(L996,'do 1000 ha'!$B$18:$I$1018,8,0)=0,"",VLOOKUP(L996,'do 1000 ha'!$B$18:$I$1018,8,0))</f>
        <v/>
      </c>
      <c r="H996" s="25"/>
      <c r="I996" s="53" t="str">
        <f>IF('do 1000 ha'!K1002='do 1000 ha'!$AR$8,'do 1000 ha'!AF1002,"")</f>
        <v/>
      </c>
      <c r="J996" s="7" t="str">
        <f t="shared" si="46"/>
        <v/>
      </c>
      <c r="K996" s="11" t="str">
        <f t="array" ref="K996">IF(OR(I996=$I$13:I995),"",I996)</f>
        <v/>
      </c>
      <c r="L996" s="7" t="str">
        <f t="array" ref="L996">IFERROR(INDEX(K$13:K$1012,SMALL(IF(K$13:K$1012&lt;&gt;"",ROW(K$13:K$1012)-ROW(K$13)+1),ROWS(K$13:$K996))),"")</f>
        <v/>
      </c>
      <c r="M996" s="47" t="e">
        <f t="array" ref="M996">IF(ROWS(M$13:M996)&gt;COUNTA(K$13:K$1012),"",INDEX(K$13:K$1012,SMALL(IF(K$13:K$1012&lt;&gt;"",ROW(K$13:K$1012)-ROW(K$13)+1),ROWS(M$13:M996))))</f>
        <v>#NUM!</v>
      </c>
      <c r="O996" s="7">
        <f t="shared" si="47"/>
        <v>0</v>
      </c>
      <c r="P996" s="7">
        <f t="shared" si="48"/>
        <v>0</v>
      </c>
    </row>
    <row r="997" spans="1:16" x14ac:dyDescent="0.25">
      <c r="A997" s="9">
        <v>985</v>
      </c>
      <c r="B997" s="56" t="str">
        <f>IF(VLOOKUP(L997,'do 1000 ha'!$B$18:$I$1018,2,0)=0,"",VLOOKUP(L997,'do 1000 ha'!$B$18:$I$1018,2,0))</f>
        <v/>
      </c>
      <c r="C997" s="56" t="str">
        <f>IF(VLOOKUP(L997,'do 1000 ha'!$B$18:$I$1018,4,0)=0,"",VLOOKUP(L997,'do 1000 ha'!$B$18:$I$1018,4,0))</f>
        <v/>
      </c>
      <c r="D997" s="56" t="str">
        <f>IF(VLOOKUP(L997,'do 1000 ha'!$B$18:$I$1018,5,0)=0,"",VLOOKUP(L997,'do 1000 ha'!$B$18:$I$1018,5,0))</f>
        <v/>
      </c>
      <c r="E997" s="56" t="str">
        <f>IF(VLOOKUP(L997,'do 1000 ha'!$B$18:$I$1018,6,0)=0,"",VLOOKUP(L997,'do 1000 ha'!$B$18:$I$1018,6,0))</f>
        <v/>
      </c>
      <c r="F997" s="56" t="str">
        <f>IF(VLOOKUP(L997,'do 1000 ha'!$B$18:$I$1018,7,0)=0,"",VLOOKUP(L997,'do 1000 ha'!$B$18:$I$1018,7,0))</f>
        <v/>
      </c>
      <c r="G997" s="57" t="str">
        <f>IF(VLOOKUP(L997,'do 1000 ha'!$B$18:$I$1018,8,0)=0,"",VLOOKUP(L997,'do 1000 ha'!$B$18:$I$1018,8,0))</f>
        <v/>
      </c>
      <c r="H997" s="25"/>
      <c r="I997" s="53" t="str">
        <f>IF('do 1000 ha'!K1003='do 1000 ha'!$AR$8,'do 1000 ha'!AF1003,"")</f>
        <v/>
      </c>
      <c r="J997" s="7" t="str">
        <f t="shared" si="46"/>
        <v/>
      </c>
      <c r="K997" s="11" t="str">
        <f t="array" ref="K997">IF(OR(I997=$I$13:I996),"",I997)</f>
        <v/>
      </c>
      <c r="L997" s="7" t="str">
        <f t="array" ref="L997">IFERROR(INDEX(K$13:K$1012,SMALL(IF(K$13:K$1012&lt;&gt;"",ROW(K$13:K$1012)-ROW(K$13)+1),ROWS(K$13:$K997))),"")</f>
        <v/>
      </c>
      <c r="M997" s="47" t="e">
        <f t="array" ref="M997">IF(ROWS(M$13:M997)&gt;COUNTA(K$13:K$1012),"",INDEX(K$13:K$1012,SMALL(IF(K$13:K$1012&lt;&gt;"",ROW(K$13:K$1012)-ROW(K$13)+1),ROWS(M$13:M997))))</f>
        <v>#NUM!</v>
      </c>
      <c r="O997" s="7">
        <f t="shared" si="47"/>
        <v>0</v>
      </c>
      <c r="P997" s="7">
        <f t="shared" si="48"/>
        <v>0</v>
      </c>
    </row>
    <row r="998" spans="1:16" x14ac:dyDescent="0.25">
      <c r="A998" s="9">
        <v>986</v>
      </c>
      <c r="B998" s="56" t="str">
        <f>IF(VLOOKUP(L998,'do 1000 ha'!$B$18:$I$1018,2,0)=0,"",VLOOKUP(L998,'do 1000 ha'!$B$18:$I$1018,2,0))</f>
        <v/>
      </c>
      <c r="C998" s="56" t="str">
        <f>IF(VLOOKUP(L998,'do 1000 ha'!$B$18:$I$1018,4,0)=0,"",VLOOKUP(L998,'do 1000 ha'!$B$18:$I$1018,4,0))</f>
        <v/>
      </c>
      <c r="D998" s="56" t="str">
        <f>IF(VLOOKUP(L998,'do 1000 ha'!$B$18:$I$1018,5,0)=0,"",VLOOKUP(L998,'do 1000 ha'!$B$18:$I$1018,5,0))</f>
        <v/>
      </c>
      <c r="E998" s="56" t="str">
        <f>IF(VLOOKUP(L998,'do 1000 ha'!$B$18:$I$1018,6,0)=0,"",VLOOKUP(L998,'do 1000 ha'!$B$18:$I$1018,6,0))</f>
        <v/>
      </c>
      <c r="F998" s="56" t="str">
        <f>IF(VLOOKUP(L998,'do 1000 ha'!$B$18:$I$1018,7,0)=0,"",VLOOKUP(L998,'do 1000 ha'!$B$18:$I$1018,7,0))</f>
        <v/>
      </c>
      <c r="G998" s="57" t="str">
        <f>IF(VLOOKUP(L998,'do 1000 ha'!$B$18:$I$1018,8,0)=0,"",VLOOKUP(L998,'do 1000 ha'!$B$18:$I$1018,8,0))</f>
        <v/>
      </c>
      <c r="H998" s="25"/>
      <c r="I998" s="53" t="str">
        <f>IF('do 1000 ha'!K1004='do 1000 ha'!$AR$8,'do 1000 ha'!AF1004,"")</f>
        <v/>
      </c>
      <c r="J998" s="7" t="str">
        <f t="shared" si="46"/>
        <v/>
      </c>
      <c r="K998" s="11" t="str">
        <f t="array" ref="K998">IF(OR(I998=$I$13:I997),"",I998)</f>
        <v/>
      </c>
      <c r="L998" s="7" t="str">
        <f t="array" ref="L998">IFERROR(INDEX(K$13:K$1012,SMALL(IF(K$13:K$1012&lt;&gt;"",ROW(K$13:K$1012)-ROW(K$13)+1),ROWS(K$13:$K998))),"")</f>
        <v/>
      </c>
      <c r="M998" s="47" t="e">
        <f t="array" ref="M998">IF(ROWS(M$13:M998)&gt;COUNTA(K$13:K$1012),"",INDEX(K$13:K$1012,SMALL(IF(K$13:K$1012&lt;&gt;"",ROW(K$13:K$1012)-ROW(K$13)+1),ROWS(M$13:M998))))</f>
        <v>#NUM!</v>
      </c>
      <c r="O998" s="7">
        <f t="shared" si="47"/>
        <v>0</v>
      </c>
      <c r="P998" s="7">
        <f t="shared" si="48"/>
        <v>0</v>
      </c>
    </row>
    <row r="999" spans="1:16" x14ac:dyDescent="0.25">
      <c r="A999" s="9">
        <v>987</v>
      </c>
      <c r="B999" s="56" t="str">
        <f>IF(VLOOKUP(L999,'do 1000 ha'!$B$18:$I$1018,2,0)=0,"",VLOOKUP(L999,'do 1000 ha'!$B$18:$I$1018,2,0))</f>
        <v/>
      </c>
      <c r="C999" s="56" t="str">
        <f>IF(VLOOKUP(L999,'do 1000 ha'!$B$18:$I$1018,4,0)=0,"",VLOOKUP(L999,'do 1000 ha'!$B$18:$I$1018,4,0))</f>
        <v/>
      </c>
      <c r="D999" s="56" t="str">
        <f>IF(VLOOKUP(L999,'do 1000 ha'!$B$18:$I$1018,5,0)=0,"",VLOOKUP(L999,'do 1000 ha'!$B$18:$I$1018,5,0))</f>
        <v/>
      </c>
      <c r="E999" s="56" t="str">
        <f>IF(VLOOKUP(L999,'do 1000 ha'!$B$18:$I$1018,6,0)=0,"",VLOOKUP(L999,'do 1000 ha'!$B$18:$I$1018,6,0))</f>
        <v/>
      </c>
      <c r="F999" s="56" t="str">
        <f>IF(VLOOKUP(L999,'do 1000 ha'!$B$18:$I$1018,7,0)=0,"",VLOOKUP(L999,'do 1000 ha'!$B$18:$I$1018,7,0))</f>
        <v/>
      </c>
      <c r="G999" s="57" t="str">
        <f>IF(VLOOKUP(L999,'do 1000 ha'!$B$18:$I$1018,8,0)=0,"",VLOOKUP(L999,'do 1000 ha'!$B$18:$I$1018,8,0))</f>
        <v/>
      </c>
      <c r="H999" s="25"/>
      <c r="I999" s="53" t="str">
        <f>IF('do 1000 ha'!K1005='do 1000 ha'!$AR$8,'do 1000 ha'!AF1005,"")</f>
        <v/>
      </c>
      <c r="J999" s="7" t="str">
        <f t="shared" si="46"/>
        <v/>
      </c>
      <c r="K999" s="11" t="str">
        <f t="array" ref="K999">IF(OR(I999=$I$13:I998),"",I999)</f>
        <v/>
      </c>
      <c r="L999" s="7" t="str">
        <f t="array" ref="L999">IFERROR(INDEX(K$13:K$1012,SMALL(IF(K$13:K$1012&lt;&gt;"",ROW(K$13:K$1012)-ROW(K$13)+1),ROWS(K$13:$K999))),"")</f>
        <v/>
      </c>
      <c r="M999" s="47" t="e">
        <f t="array" ref="M999">IF(ROWS(M$13:M999)&gt;COUNTA(K$13:K$1012),"",INDEX(K$13:K$1012,SMALL(IF(K$13:K$1012&lt;&gt;"",ROW(K$13:K$1012)-ROW(K$13)+1),ROWS(M$13:M999))))</f>
        <v>#NUM!</v>
      </c>
      <c r="O999" s="7">
        <f t="shared" si="47"/>
        <v>0</v>
      </c>
      <c r="P999" s="7">
        <f t="shared" si="48"/>
        <v>0</v>
      </c>
    </row>
    <row r="1000" spans="1:16" x14ac:dyDescent="0.25">
      <c r="A1000" s="9">
        <v>988</v>
      </c>
      <c r="B1000" s="56" t="str">
        <f>IF(VLOOKUP(L1000,'do 1000 ha'!$B$18:$I$1018,2,0)=0,"",VLOOKUP(L1000,'do 1000 ha'!$B$18:$I$1018,2,0))</f>
        <v/>
      </c>
      <c r="C1000" s="56" t="str">
        <f>IF(VLOOKUP(L1000,'do 1000 ha'!$B$18:$I$1018,4,0)=0,"",VLOOKUP(L1000,'do 1000 ha'!$B$18:$I$1018,4,0))</f>
        <v/>
      </c>
      <c r="D1000" s="56" t="str">
        <f>IF(VLOOKUP(L1000,'do 1000 ha'!$B$18:$I$1018,5,0)=0,"",VLOOKUP(L1000,'do 1000 ha'!$B$18:$I$1018,5,0))</f>
        <v/>
      </c>
      <c r="E1000" s="56" t="str">
        <f>IF(VLOOKUP(L1000,'do 1000 ha'!$B$18:$I$1018,6,0)=0,"",VLOOKUP(L1000,'do 1000 ha'!$B$18:$I$1018,6,0))</f>
        <v/>
      </c>
      <c r="F1000" s="56" t="str">
        <f>IF(VLOOKUP(L1000,'do 1000 ha'!$B$18:$I$1018,7,0)=0,"",VLOOKUP(L1000,'do 1000 ha'!$B$18:$I$1018,7,0))</f>
        <v/>
      </c>
      <c r="G1000" s="57" t="str">
        <f>IF(VLOOKUP(L1000,'do 1000 ha'!$B$18:$I$1018,8,0)=0,"",VLOOKUP(L1000,'do 1000 ha'!$B$18:$I$1018,8,0))</f>
        <v/>
      </c>
      <c r="H1000" s="25"/>
      <c r="I1000" s="53" t="str">
        <f>IF('do 1000 ha'!K1006='do 1000 ha'!$AR$8,'do 1000 ha'!AF1006,"")</f>
        <v/>
      </c>
      <c r="J1000" s="7" t="str">
        <f t="shared" si="46"/>
        <v/>
      </c>
      <c r="K1000" s="11" t="str">
        <f t="array" ref="K1000">IF(OR(I1000=$I$13:I999),"",I1000)</f>
        <v/>
      </c>
      <c r="L1000" s="7" t="str">
        <f t="array" ref="L1000">IFERROR(INDEX(K$13:K$1012,SMALL(IF(K$13:K$1012&lt;&gt;"",ROW(K$13:K$1012)-ROW(K$13)+1),ROWS(K$13:$K1000))),"")</f>
        <v/>
      </c>
      <c r="M1000" s="47" t="e">
        <f t="array" ref="M1000">IF(ROWS(M$13:M1000)&gt;COUNTA(K$13:K$1012),"",INDEX(K$13:K$1012,SMALL(IF(K$13:K$1012&lt;&gt;"",ROW(K$13:K$1012)-ROW(K$13)+1),ROWS(M$13:M1000))))</f>
        <v>#NUM!</v>
      </c>
      <c r="O1000" s="7">
        <f t="shared" si="47"/>
        <v>0</v>
      </c>
      <c r="P1000" s="7">
        <f t="shared" si="48"/>
        <v>0</v>
      </c>
    </row>
    <row r="1001" spans="1:16" x14ac:dyDescent="0.25">
      <c r="A1001" s="9">
        <v>989</v>
      </c>
      <c r="B1001" s="56" t="str">
        <f>IF(VLOOKUP(L1001,'do 1000 ha'!$B$18:$I$1018,2,0)=0,"",VLOOKUP(L1001,'do 1000 ha'!$B$18:$I$1018,2,0))</f>
        <v/>
      </c>
      <c r="C1001" s="56" t="str">
        <f>IF(VLOOKUP(L1001,'do 1000 ha'!$B$18:$I$1018,4,0)=0,"",VLOOKUP(L1001,'do 1000 ha'!$B$18:$I$1018,4,0))</f>
        <v/>
      </c>
      <c r="D1001" s="56" t="str">
        <f>IF(VLOOKUP(L1001,'do 1000 ha'!$B$18:$I$1018,5,0)=0,"",VLOOKUP(L1001,'do 1000 ha'!$B$18:$I$1018,5,0))</f>
        <v/>
      </c>
      <c r="E1001" s="56" t="str">
        <f>IF(VLOOKUP(L1001,'do 1000 ha'!$B$18:$I$1018,6,0)=0,"",VLOOKUP(L1001,'do 1000 ha'!$B$18:$I$1018,6,0))</f>
        <v/>
      </c>
      <c r="F1001" s="56" t="str">
        <f>IF(VLOOKUP(L1001,'do 1000 ha'!$B$18:$I$1018,7,0)=0,"",VLOOKUP(L1001,'do 1000 ha'!$B$18:$I$1018,7,0))</f>
        <v/>
      </c>
      <c r="G1001" s="57" t="str">
        <f>IF(VLOOKUP(L1001,'do 1000 ha'!$B$18:$I$1018,8,0)=0,"",VLOOKUP(L1001,'do 1000 ha'!$B$18:$I$1018,8,0))</f>
        <v/>
      </c>
      <c r="H1001" s="25"/>
      <c r="I1001" s="53" t="str">
        <f>IF('do 1000 ha'!K1007='do 1000 ha'!$AR$8,'do 1000 ha'!AF1007,"")</f>
        <v/>
      </c>
      <c r="J1001" s="7" t="str">
        <f t="shared" si="46"/>
        <v/>
      </c>
      <c r="K1001" s="11" t="str">
        <f t="array" ref="K1001">IF(OR(I1001=$I$13:I1000),"",I1001)</f>
        <v/>
      </c>
      <c r="L1001" s="7" t="str">
        <f t="array" ref="L1001">IFERROR(INDEX(K$13:K$1012,SMALL(IF(K$13:K$1012&lt;&gt;"",ROW(K$13:K$1012)-ROW(K$13)+1),ROWS(K$13:$K1001))),"")</f>
        <v/>
      </c>
      <c r="M1001" s="47" t="e">
        <f t="array" ref="M1001">IF(ROWS(M$13:M1001)&gt;COUNTA(K$13:K$1012),"",INDEX(K$13:K$1012,SMALL(IF(K$13:K$1012&lt;&gt;"",ROW(K$13:K$1012)-ROW(K$13)+1),ROWS(M$13:M1001))))</f>
        <v>#NUM!</v>
      </c>
      <c r="O1001" s="7">
        <f t="shared" si="47"/>
        <v>0</v>
      </c>
      <c r="P1001" s="7">
        <f t="shared" si="48"/>
        <v>0</v>
      </c>
    </row>
    <row r="1002" spans="1:16" x14ac:dyDescent="0.25">
      <c r="A1002" s="9">
        <v>990</v>
      </c>
      <c r="B1002" s="56" t="str">
        <f>IF(VLOOKUP(L1002,'do 1000 ha'!$B$18:$I$1018,2,0)=0,"",VLOOKUP(L1002,'do 1000 ha'!$B$18:$I$1018,2,0))</f>
        <v/>
      </c>
      <c r="C1002" s="56" t="str">
        <f>IF(VLOOKUP(L1002,'do 1000 ha'!$B$18:$I$1018,4,0)=0,"",VLOOKUP(L1002,'do 1000 ha'!$B$18:$I$1018,4,0))</f>
        <v/>
      </c>
      <c r="D1002" s="56" t="str">
        <f>IF(VLOOKUP(L1002,'do 1000 ha'!$B$18:$I$1018,5,0)=0,"",VLOOKUP(L1002,'do 1000 ha'!$B$18:$I$1018,5,0))</f>
        <v/>
      </c>
      <c r="E1002" s="56" t="str">
        <f>IF(VLOOKUP(L1002,'do 1000 ha'!$B$18:$I$1018,6,0)=0,"",VLOOKUP(L1002,'do 1000 ha'!$B$18:$I$1018,6,0))</f>
        <v/>
      </c>
      <c r="F1002" s="56" t="str">
        <f>IF(VLOOKUP(L1002,'do 1000 ha'!$B$18:$I$1018,7,0)=0,"",VLOOKUP(L1002,'do 1000 ha'!$B$18:$I$1018,7,0))</f>
        <v/>
      </c>
      <c r="G1002" s="57" t="str">
        <f>IF(VLOOKUP(L1002,'do 1000 ha'!$B$18:$I$1018,8,0)=0,"",VLOOKUP(L1002,'do 1000 ha'!$B$18:$I$1018,8,0))</f>
        <v/>
      </c>
      <c r="H1002" s="25"/>
      <c r="I1002" s="53" t="str">
        <f>IF('do 1000 ha'!K1008='do 1000 ha'!$AR$8,'do 1000 ha'!AF1008,"")</f>
        <v/>
      </c>
      <c r="J1002" s="7" t="str">
        <f t="shared" si="46"/>
        <v/>
      </c>
      <c r="K1002" s="11" t="str">
        <f t="array" ref="K1002">IF(OR(I1002=$I$13:I1001),"",I1002)</f>
        <v/>
      </c>
      <c r="L1002" s="7" t="str">
        <f t="array" ref="L1002">IFERROR(INDEX(K$13:K$1012,SMALL(IF(K$13:K$1012&lt;&gt;"",ROW(K$13:K$1012)-ROW(K$13)+1),ROWS(K$13:$K1002))),"")</f>
        <v/>
      </c>
      <c r="M1002" s="47" t="e">
        <f t="array" ref="M1002">IF(ROWS(M$13:M1002)&gt;COUNTA(K$13:K$1012),"",INDEX(K$13:K$1012,SMALL(IF(K$13:K$1012&lt;&gt;"",ROW(K$13:K$1012)-ROW(K$13)+1),ROWS(M$13:M1002))))</f>
        <v>#NUM!</v>
      </c>
      <c r="O1002" s="7">
        <f t="shared" si="47"/>
        <v>0</v>
      </c>
      <c r="P1002" s="7">
        <f t="shared" si="48"/>
        <v>0</v>
      </c>
    </row>
    <row r="1003" spans="1:16" x14ac:dyDescent="0.25">
      <c r="A1003" s="9">
        <v>991</v>
      </c>
      <c r="B1003" s="56" t="str">
        <f>IF(VLOOKUP(L1003,'do 1000 ha'!$B$18:$I$1018,2,0)=0,"",VLOOKUP(L1003,'do 1000 ha'!$B$18:$I$1018,2,0))</f>
        <v/>
      </c>
      <c r="C1003" s="56" t="str">
        <f>IF(VLOOKUP(L1003,'do 1000 ha'!$B$18:$I$1018,4,0)=0,"",VLOOKUP(L1003,'do 1000 ha'!$B$18:$I$1018,4,0))</f>
        <v/>
      </c>
      <c r="D1003" s="56" t="str">
        <f>IF(VLOOKUP(L1003,'do 1000 ha'!$B$18:$I$1018,5,0)=0,"",VLOOKUP(L1003,'do 1000 ha'!$B$18:$I$1018,5,0))</f>
        <v/>
      </c>
      <c r="E1003" s="56" t="str">
        <f>IF(VLOOKUP(L1003,'do 1000 ha'!$B$18:$I$1018,6,0)=0,"",VLOOKUP(L1003,'do 1000 ha'!$B$18:$I$1018,6,0))</f>
        <v/>
      </c>
      <c r="F1003" s="56" t="str">
        <f>IF(VLOOKUP(L1003,'do 1000 ha'!$B$18:$I$1018,7,0)=0,"",VLOOKUP(L1003,'do 1000 ha'!$B$18:$I$1018,7,0))</f>
        <v/>
      </c>
      <c r="G1003" s="57" t="str">
        <f>IF(VLOOKUP(L1003,'do 1000 ha'!$B$18:$I$1018,8,0)=0,"",VLOOKUP(L1003,'do 1000 ha'!$B$18:$I$1018,8,0))</f>
        <v/>
      </c>
      <c r="H1003" s="25"/>
      <c r="I1003" s="53" t="str">
        <f>IF('do 1000 ha'!K1009='do 1000 ha'!$AR$8,'do 1000 ha'!AF1009,"")</f>
        <v/>
      </c>
      <c r="J1003" s="7" t="str">
        <f t="shared" si="46"/>
        <v/>
      </c>
      <c r="K1003" s="11" t="str">
        <f t="array" ref="K1003">IF(OR(I1003=$I$13:I1002),"",I1003)</f>
        <v/>
      </c>
      <c r="L1003" s="7" t="str">
        <f t="array" ref="L1003">IFERROR(INDEX(K$13:K$1012,SMALL(IF(K$13:K$1012&lt;&gt;"",ROW(K$13:K$1012)-ROW(K$13)+1),ROWS(K$13:$K1003))),"")</f>
        <v/>
      </c>
      <c r="M1003" s="47" t="e">
        <f t="array" ref="M1003">IF(ROWS(M$13:M1003)&gt;COUNTA(K$13:K$1012),"",INDEX(K$13:K$1012,SMALL(IF(K$13:K$1012&lt;&gt;"",ROW(K$13:K$1012)-ROW(K$13)+1),ROWS(M$13:M1003))))</f>
        <v>#NUM!</v>
      </c>
      <c r="O1003" s="7">
        <f t="shared" si="47"/>
        <v>0</v>
      </c>
      <c r="P1003" s="7">
        <f t="shared" si="48"/>
        <v>0</v>
      </c>
    </row>
    <row r="1004" spans="1:16" x14ac:dyDescent="0.25">
      <c r="A1004" s="9">
        <v>992</v>
      </c>
      <c r="B1004" s="56" t="str">
        <f>IF(VLOOKUP(L1004,'do 1000 ha'!$B$18:$I$1018,2,0)=0,"",VLOOKUP(L1004,'do 1000 ha'!$B$18:$I$1018,2,0))</f>
        <v/>
      </c>
      <c r="C1004" s="56" t="str">
        <f>IF(VLOOKUP(L1004,'do 1000 ha'!$B$18:$I$1018,4,0)=0,"",VLOOKUP(L1004,'do 1000 ha'!$B$18:$I$1018,4,0))</f>
        <v/>
      </c>
      <c r="D1004" s="56" t="str">
        <f>IF(VLOOKUP(L1004,'do 1000 ha'!$B$18:$I$1018,5,0)=0,"",VLOOKUP(L1004,'do 1000 ha'!$B$18:$I$1018,5,0))</f>
        <v/>
      </c>
      <c r="E1004" s="56" t="str">
        <f>IF(VLOOKUP(L1004,'do 1000 ha'!$B$18:$I$1018,6,0)=0,"",VLOOKUP(L1004,'do 1000 ha'!$B$18:$I$1018,6,0))</f>
        <v/>
      </c>
      <c r="F1004" s="56" t="str">
        <f>IF(VLOOKUP(L1004,'do 1000 ha'!$B$18:$I$1018,7,0)=0,"",VLOOKUP(L1004,'do 1000 ha'!$B$18:$I$1018,7,0))</f>
        <v/>
      </c>
      <c r="G1004" s="57" t="str">
        <f>IF(VLOOKUP(L1004,'do 1000 ha'!$B$18:$I$1018,8,0)=0,"",VLOOKUP(L1004,'do 1000 ha'!$B$18:$I$1018,8,0))</f>
        <v/>
      </c>
      <c r="H1004" s="25"/>
      <c r="I1004" s="53" t="str">
        <f>IF('do 1000 ha'!K1010='do 1000 ha'!$AR$8,'do 1000 ha'!AF1010,"")</f>
        <v/>
      </c>
      <c r="J1004" s="7" t="str">
        <f t="shared" si="46"/>
        <v/>
      </c>
      <c r="K1004" s="11" t="str">
        <f t="array" ref="K1004">IF(OR(I1004=$I$13:I1003),"",I1004)</f>
        <v/>
      </c>
      <c r="L1004" s="7" t="str">
        <f t="array" ref="L1004">IFERROR(INDEX(K$13:K$1012,SMALL(IF(K$13:K$1012&lt;&gt;"",ROW(K$13:K$1012)-ROW(K$13)+1),ROWS(K$13:$K1004))),"")</f>
        <v/>
      </c>
      <c r="M1004" s="47" t="e">
        <f t="array" ref="M1004">IF(ROWS(M$13:M1004)&gt;COUNTA(K$13:K$1012),"",INDEX(K$13:K$1012,SMALL(IF(K$13:K$1012&lt;&gt;"",ROW(K$13:K$1012)-ROW(K$13)+1),ROWS(M$13:M1004))))</f>
        <v>#NUM!</v>
      </c>
      <c r="O1004" s="7">
        <f t="shared" si="47"/>
        <v>0</v>
      </c>
      <c r="P1004" s="7">
        <f t="shared" si="48"/>
        <v>0</v>
      </c>
    </row>
    <row r="1005" spans="1:16" x14ac:dyDescent="0.25">
      <c r="A1005" s="9">
        <v>993</v>
      </c>
      <c r="B1005" s="56" t="str">
        <f>IF(VLOOKUP(L1005,'do 1000 ha'!$B$18:$I$1018,2,0)=0,"",VLOOKUP(L1005,'do 1000 ha'!$B$18:$I$1018,2,0))</f>
        <v/>
      </c>
      <c r="C1005" s="56" t="str">
        <f>IF(VLOOKUP(L1005,'do 1000 ha'!$B$18:$I$1018,4,0)=0,"",VLOOKUP(L1005,'do 1000 ha'!$B$18:$I$1018,4,0))</f>
        <v/>
      </c>
      <c r="D1005" s="56" t="str">
        <f>IF(VLOOKUP(L1005,'do 1000 ha'!$B$18:$I$1018,5,0)=0,"",VLOOKUP(L1005,'do 1000 ha'!$B$18:$I$1018,5,0))</f>
        <v/>
      </c>
      <c r="E1005" s="56" t="str">
        <f>IF(VLOOKUP(L1005,'do 1000 ha'!$B$18:$I$1018,6,0)=0,"",VLOOKUP(L1005,'do 1000 ha'!$B$18:$I$1018,6,0))</f>
        <v/>
      </c>
      <c r="F1005" s="56" t="str">
        <f>IF(VLOOKUP(L1005,'do 1000 ha'!$B$18:$I$1018,7,0)=0,"",VLOOKUP(L1005,'do 1000 ha'!$B$18:$I$1018,7,0))</f>
        <v/>
      </c>
      <c r="G1005" s="57" t="str">
        <f>IF(VLOOKUP(L1005,'do 1000 ha'!$B$18:$I$1018,8,0)=0,"",VLOOKUP(L1005,'do 1000 ha'!$B$18:$I$1018,8,0))</f>
        <v/>
      </c>
      <c r="H1005" s="25"/>
      <c r="I1005" s="53" t="str">
        <f>IF('do 1000 ha'!K1011='do 1000 ha'!$AR$8,'do 1000 ha'!AF1011,"")</f>
        <v/>
      </c>
      <c r="J1005" s="7" t="str">
        <f t="shared" si="46"/>
        <v/>
      </c>
      <c r="K1005" s="11" t="str">
        <f t="array" ref="K1005">IF(OR(I1005=$I$13:I1004),"",I1005)</f>
        <v/>
      </c>
      <c r="L1005" s="7" t="str">
        <f t="array" ref="L1005">IFERROR(INDEX(K$13:K$1012,SMALL(IF(K$13:K$1012&lt;&gt;"",ROW(K$13:K$1012)-ROW(K$13)+1),ROWS(K$13:$K1005))),"")</f>
        <v/>
      </c>
      <c r="M1005" s="47" t="e">
        <f t="array" ref="M1005">IF(ROWS(M$13:M1005)&gt;COUNTA(K$13:K$1012),"",INDEX(K$13:K$1012,SMALL(IF(K$13:K$1012&lt;&gt;"",ROW(K$13:K$1012)-ROW(K$13)+1),ROWS(M$13:M1005))))</f>
        <v>#NUM!</v>
      </c>
      <c r="O1005" s="7">
        <f t="shared" si="47"/>
        <v>0</v>
      </c>
      <c r="P1005" s="7">
        <f t="shared" si="48"/>
        <v>0</v>
      </c>
    </row>
    <row r="1006" spans="1:16" x14ac:dyDescent="0.25">
      <c r="A1006" s="9">
        <v>994</v>
      </c>
      <c r="B1006" s="56" t="str">
        <f>IF(VLOOKUP(L1006,'do 1000 ha'!$B$18:$I$1018,2,0)=0,"",VLOOKUP(L1006,'do 1000 ha'!$B$18:$I$1018,2,0))</f>
        <v/>
      </c>
      <c r="C1006" s="56" t="str">
        <f>IF(VLOOKUP(L1006,'do 1000 ha'!$B$18:$I$1018,4,0)=0,"",VLOOKUP(L1006,'do 1000 ha'!$B$18:$I$1018,4,0))</f>
        <v/>
      </c>
      <c r="D1006" s="56" t="str">
        <f>IF(VLOOKUP(L1006,'do 1000 ha'!$B$18:$I$1018,5,0)=0,"",VLOOKUP(L1006,'do 1000 ha'!$B$18:$I$1018,5,0))</f>
        <v/>
      </c>
      <c r="E1006" s="56" t="str">
        <f>IF(VLOOKUP(L1006,'do 1000 ha'!$B$18:$I$1018,6,0)=0,"",VLOOKUP(L1006,'do 1000 ha'!$B$18:$I$1018,6,0))</f>
        <v/>
      </c>
      <c r="F1006" s="56" t="str">
        <f>IF(VLOOKUP(L1006,'do 1000 ha'!$B$18:$I$1018,7,0)=0,"",VLOOKUP(L1006,'do 1000 ha'!$B$18:$I$1018,7,0))</f>
        <v/>
      </c>
      <c r="G1006" s="57" t="str">
        <f>IF(VLOOKUP(L1006,'do 1000 ha'!$B$18:$I$1018,8,0)=0,"",VLOOKUP(L1006,'do 1000 ha'!$B$18:$I$1018,8,0))</f>
        <v/>
      </c>
      <c r="H1006" s="25"/>
      <c r="I1006" s="53" t="str">
        <f>IF('do 1000 ha'!K1012='do 1000 ha'!$AR$8,'do 1000 ha'!AF1012,"")</f>
        <v/>
      </c>
      <c r="J1006" s="7" t="str">
        <f t="shared" si="46"/>
        <v/>
      </c>
      <c r="K1006" s="11" t="str">
        <f t="array" ref="K1006">IF(OR(I1006=$I$13:I1005),"",I1006)</f>
        <v/>
      </c>
      <c r="L1006" s="7" t="str">
        <f t="array" ref="L1006">IFERROR(INDEX(K$13:K$1012,SMALL(IF(K$13:K$1012&lt;&gt;"",ROW(K$13:K$1012)-ROW(K$13)+1),ROWS(K$13:$K1006))),"")</f>
        <v/>
      </c>
      <c r="M1006" s="47" t="e">
        <f t="array" ref="M1006">IF(ROWS(M$13:M1006)&gt;COUNTA(K$13:K$1012),"",INDEX(K$13:K$1012,SMALL(IF(K$13:K$1012&lt;&gt;"",ROW(K$13:K$1012)-ROW(K$13)+1),ROWS(M$13:M1006))))</f>
        <v>#NUM!</v>
      </c>
      <c r="O1006" s="7">
        <f t="shared" si="47"/>
        <v>0</v>
      </c>
      <c r="P1006" s="7">
        <f t="shared" si="48"/>
        <v>0</v>
      </c>
    </row>
    <row r="1007" spans="1:16" x14ac:dyDescent="0.25">
      <c r="A1007" s="9">
        <v>995</v>
      </c>
      <c r="B1007" s="56" t="str">
        <f>IF(VLOOKUP(L1007,'do 1000 ha'!$B$18:$I$1018,2,0)=0,"",VLOOKUP(L1007,'do 1000 ha'!$B$18:$I$1018,2,0))</f>
        <v/>
      </c>
      <c r="C1007" s="56" t="str">
        <f>IF(VLOOKUP(L1007,'do 1000 ha'!$B$18:$I$1018,4,0)=0,"",VLOOKUP(L1007,'do 1000 ha'!$B$18:$I$1018,4,0))</f>
        <v/>
      </c>
      <c r="D1007" s="56" t="str">
        <f>IF(VLOOKUP(L1007,'do 1000 ha'!$B$18:$I$1018,5,0)=0,"",VLOOKUP(L1007,'do 1000 ha'!$B$18:$I$1018,5,0))</f>
        <v/>
      </c>
      <c r="E1007" s="56" t="str">
        <f>IF(VLOOKUP(L1007,'do 1000 ha'!$B$18:$I$1018,6,0)=0,"",VLOOKUP(L1007,'do 1000 ha'!$B$18:$I$1018,6,0))</f>
        <v/>
      </c>
      <c r="F1007" s="56" t="str">
        <f>IF(VLOOKUP(L1007,'do 1000 ha'!$B$18:$I$1018,7,0)=0,"",VLOOKUP(L1007,'do 1000 ha'!$B$18:$I$1018,7,0))</f>
        <v/>
      </c>
      <c r="G1007" s="57" t="str">
        <f>IF(VLOOKUP(L1007,'do 1000 ha'!$B$18:$I$1018,8,0)=0,"",VLOOKUP(L1007,'do 1000 ha'!$B$18:$I$1018,8,0))</f>
        <v/>
      </c>
      <c r="H1007" s="25"/>
      <c r="I1007" s="53" t="str">
        <f>IF('do 1000 ha'!K1013='do 1000 ha'!$AR$8,'do 1000 ha'!AF1013,"")</f>
        <v/>
      </c>
      <c r="J1007" s="7" t="str">
        <f t="shared" si="46"/>
        <v/>
      </c>
      <c r="K1007" s="11" t="str">
        <f t="array" ref="K1007">IF(OR(I1007=$I$13:I1006),"",I1007)</f>
        <v/>
      </c>
      <c r="L1007" s="7" t="str">
        <f t="array" ref="L1007">IFERROR(INDEX(K$13:K$1012,SMALL(IF(K$13:K$1012&lt;&gt;"",ROW(K$13:K$1012)-ROW(K$13)+1),ROWS(K$13:$K1007))),"")</f>
        <v/>
      </c>
      <c r="M1007" s="47" t="e">
        <f t="array" ref="M1007">IF(ROWS(M$13:M1007)&gt;COUNTA(K$13:K$1012),"",INDEX(K$13:K$1012,SMALL(IF(K$13:K$1012&lt;&gt;"",ROW(K$13:K$1012)-ROW(K$13)+1),ROWS(M$13:M1007))))</f>
        <v>#NUM!</v>
      </c>
      <c r="O1007" s="7">
        <f t="shared" si="47"/>
        <v>0</v>
      </c>
      <c r="P1007" s="7">
        <f t="shared" si="48"/>
        <v>0</v>
      </c>
    </row>
    <row r="1008" spans="1:16" x14ac:dyDescent="0.25">
      <c r="A1008" s="9">
        <v>996</v>
      </c>
      <c r="B1008" s="56" t="str">
        <f>IF(VLOOKUP(L1008,'do 1000 ha'!$B$18:$I$1018,2,0)=0,"",VLOOKUP(L1008,'do 1000 ha'!$B$18:$I$1018,2,0))</f>
        <v/>
      </c>
      <c r="C1008" s="56" t="str">
        <f>IF(VLOOKUP(L1008,'do 1000 ha'!$B$18:$I$1018,4,0)=0,"",VLOOKUP(L1008,'do 1000 ha'!$B$18:$I$1018,4,0))</f>
        <v/>
      </c>
      <c r="D1008" s="56" t="str">
        <f>IF(VLOOKUP(L1008,'do 1000 ha'!$B$18:$I$1018,5,0)=0,"",VLOOKUP(L1008,'do 1000 ha'!$B$18:$I$1018,5,0))</f>
        <v/>
      </c>
      <c r="E1008" s="56" t="str">
        <f>IF(VLOOKUP(L1008,'do 1000 ha'!$B$18:$I$1018,6,0)=0,"",VLOOKUP(L1008,'do 1000 ha'!$B$18:$I$1018,6,0))</f>
        <v/>
      </c>
      <c r="F1008" s="56" t="str">
        <f>IF(VLOOKUP(L1008,'do 1000 ha'!$B$18:$I$1018,7,0)=0,"",VLOOKUP(L1008,'do 1000 ha'!$B$18:$I$1018,7,0))</f>
        <v/>
      </c>
      <c r="G1008" s="57" t="str">
        <f>IF(VLOOKUP(L1008,'do 1000 ha'!$B$18:$I$1018,8,0)=0,"",VLOOKUP(L1008,'do 1000 ha'!$B$18:$I$1018,8,0))</f>
        <v/>
      </c>
      <c r="H1008" s="25"/>
      <c r="I1008" s="53" t="str">
        <f>IF('do 1000 ha'!K1014='do 1000 ha'!$AR$8,'do 1000 ha'!AF1014,"")</f>
        <v/>
      </c>
      <c r="J1008" s="7" t="str">
        <f t="shared" si="46"/>
        <v/>
      </c>
      <c r="K1008" s="11" t="str">
        <f t="array" ref="K1008">IF(OR(I1008=$I$13:I1007),"",I1008)</f>
        <v/>
      </c>
      <c r="L1008" s="7" t="str">
        <f t="array" ref="L1008">IFERROR(INDEX(K$13:K$1012,SMALL(IF(K$13:K$1012&lt;&gt;"",ROW(K$13:K$1012)-ROW(K$13)+1),ROWS(K$13:$K1008))),"")</f>
        <v/>
      </c>
      <c r="M1008" s="47" t="e">
        <f t="array" ref="M1008">IF(ROWS(M$13:M1008)&gt;COUNTA(K$13:K$1012),"",INDEX(K$13:K$1012,SMALL(IF(K$13:K$1012&lt;&gt;"",ROW(K$13:K$1012)-ROW(K$13)+1),ROWS(M$13:M1008))))</f>
        <v>#NUM!</v>
      </c>
      <c r="O1008" s="7">
        <f t="shared" si="47"/>
        <v>0</v>
      </c>
      <c r="P1008" s="7">
        <f t="shared" si="48"/>
        <v>0</v>
      </c>
    </row>
    <row r="1009" spans="1:16" x14ac:dyDescent="0.25">
      <c r="A1009" s="9">
        <v>997</v>
      </c>
      <c r="B1009" s="56" t="str">
        <f>IF(VLOOKUP(L1009,'do 1000 ha'!$B$18:$I$1018,2,0)=0,"",VLOOKUP(L1009,'do 1000 ha'!$B$18:$I$1018,2,0))</f>
        <v/>
      </c>
      <c r="C1009" s="56" t="str">
        <f>IF(VLOOKUP(L1009,'do 1000 ha'!$B$18:$I$1018,4,0)=0,"",VLOOKUP(L1009,'do 1000 ha'!$B$18:$I$1018,4,0))</f>
        <v/>
      </c>
      <c r="D1009" s="56" t="str">
        <f>IF(VLOOKUP(L1009,'do 1000 ha'!$B$18:$I$1018,5,0)=0,"",VLOOKUP(L1009,'do 1000 ha'!$B$18:$I$1018,5,0))</f>
        <v/>
      </c>
      <c r="E1009" s="56" t="str">
        <f>IF(VLOOKUP(L1009,'do 1000 ha'!$B$18:$I$1018,6,0)=0,"",VLOOKUP(L1009,'do 1000 ha'!$B$18:$I$1018,6,0))</f>
        <v/>
      </c>
      <c r="F1009" s="56" t="str">
        <f>IF(VLOOKUP(L1009,'do 1000 ha'!$B$18:$I$1018,7,0)=0,"",VLOOKUP(L1009,'do 1000 ha'!$B$18:$I$1018,7,0))</f>
        <v/>
      </c>
      <c r="G1009" s="57" t="str">
        <f>IF(VLOOKUP(L1009,'do 1000 ha'!$B$18:$I$1018,8,0)=0,"",VLOOKUP(L1009,'do 1000 ha'!$B$18:$I$1018,8,0))</f>
        <v/>
      </c>
      <c r="H1009" s="25"/>
      <c r="I1009" s="53" t="str">
        <f>IF('do 1000 ha'!K1015='do 1000 ha'!$AR$8,'do 1000 ha'!AF1015,"")</f>
        <v/>
      </c>
      <c r="J1009" s="7" t="str">
        <f t="shared" si="46"/>
        <v/>
      </c>
      <c r="K1009" s="11" t="str">
        <f t="array" ref="K1009">IF(OR(I1009=$I$13:I1008),"",I1009)</f>
        <v/>
      </c>
      <c r="L1009" s="7" t="str">
        <f t="array" ref="L1009">IFERROR(INDEX(K$13:K$1012,SMALL(IF(K$13:K$1012&lt;&gt;"",ROW(K$13:K$1012)-ROW(K$13)+1),ROWS(K$13:$K1009))),"")</f>
        <v/>
      </c>
      <c r="M1009" s="47" t="e">
        <f t="array" ref="M1009">IF(ROWS(M$13:M1009)&gt;COUNTA(K$13:K$1012),"",INDEX(K$13:K$1012,SMALL(IF(K$13:K$1012&lt;&gt;"",ROW(K$13:K$1012)-ROW(K$13)+1),ROWS(M$13:M1009))))</f>
        <v>#NUM!</v>
      </c>
      <c r="O1009" s="7">
        <f t="shared" si="47"/>
        <v>0</v>
      </c>
      <c r="P1009" s="7">
        <f t="shared" si="48"/>
        <v>0</v>
      </c>
    </row>
    <row r="1010" spans="1:16" x14ac:dyDescent="0.25">
      <c r="A1010" s="9">
        <v>998</v>
      </c>
      <c r="B1010" s="56" t="str">
        <f>IF(VLOOKUP(L1010,'do 1000 ha'!$B$18:$I$1018,2,0)=0,"",VLOOKUP(L1010,'do 1000 ha'!$B$18:$I$1018,2,0))</f>
        <v/>
      </c>
      <c r="C1010" s="56" t="str">
        <f>IF(VLOOKUP(L1010,'do 1000 ha'!$B$18:$I$1018,4,0)=0,"",VLOOKUP(L1010,'do 1000 ha'!$B$18:$I$1018,4,0))</f>
        <v/>
      </c>
      <c r="D1010" s="56" t="str">
        <f>IF(VLOOKUP(L1010,'do 1000 ha'!$B$18:$I$1018,5,0)=0,"",VLOOKUP(L1010,'do 1000 ha'!$B$18:$I$1018,5,0))</f>
        <v/>
      </c>
      <c r="E1010" s="56" t="str">
        <f>IF(VLOOKUP(L1010,'do 1000 ha'!$B$18:$I$1018,6,0)=0,"",VLOOKUP(L1010,'do 1000 ha'!$B$18:$I$1018,6,0))</f>
        <v/>
      </c>
      <c r="F1010" s="56" t="str">
        <f>IF(VLOOKUP(L1010,'do 1000 ha'!$B$18:$I$1018,7,0)=0,"",VLOOKUP(L1010,'do 1000 ha'!$B$18:$I$1018,7,0))</f>
        <v/>
      </c>
      <c r="G1010" s="57" t="str">
        <f>IF(VLOOKUP(L1010,'do 1000 ha'!$B$18:$I$1018,8,0)=0,"",VLOOKUP(L1010,'do 1000 ha'!$B$18:$I$1018,8,0))</f>
        <v/>
      </c>
      <c r="H1010" s="25"/>
      <c r="I1010" s="53" t="str">
        <f>IF('do 1000 ha'!K1016='do 1000 ha'!$AR$8,'do 1000 ha'!AF1016,"")</f>
        <v/>
      </c>
      <c r="J1010" s="7" t="str">
        <f t="shared" si="46"/>
        <v/>
      </c>
      <c r="K1010" s="11" t="str">
        <f t="array" ref="K1010">IF(OR(I1010=$I$13:I1009),"",I1010)</f>
        <v/>
      </c>
      <c r="L1010" s="7" t="str">
        <f t="array" ref="L1010">IFERROR(INDEX(K$13:K$1012,SMALL(IF(K$13:K$1012&lt;&gt;"",ROW(K$13:K$1012)-ROW(K$13)+1),ROWS(K$13:$K1010))),"")</f>
        <v/>
      </c>
      <c r="M1010" s="47" t="e">
        <f t="array" ref="M1010">IF(ROWS(M$13:M1010)&gt;COUNTA(K$13:K$1012),"",INDEX(K$13:K$1012,SMALL(IF(K$13:K$1012&lt;&gt;"",ROW(K$13:K$1012)-ROW(K$13)+1),ROWS(M$13:M1010))))</f>
        <v>#NUM!</v>
      </c>
      <c r="O1010" s="7">
        <f t="shared" si="47"/>
        <v>0</v>
      </c>
      <c r="P1010" s="7">
        <f t="shared" si="48"/>
        <v>0</v>
      </c>
    </row>
    <row r="1011" spans="1:16" x14ac:dyDescent="0.25">
      <c r="A1011" s="9">
        <v>999</v>
      </c>
      <c r="B1011" s="56" t="str">
        <f>IF(VLOOKUP(L1011,'do 1000 ha'!$B$18:$I$1018,2,0)=0,"",VLOOKUP(L1011,'do 1000 ha'!$B$18:$I$1018,2,0))</f>
        <v/>
      </c>
      <c r="C1011" s="56" t="str">
        <f>IF(VLOOKUP(L1011,'do 1000 ha'!$B$18:$I$1018,4,0)=0,"",VLOOKUP(L1011,'do 1000 ha'!$B$18:$I$1018,4,0))</f>
        <v/>
      </c>
      <c r="D1011" s="56" t="str">
        <f>IF(VLOOKUP(L1011,'do 1000 ha'!$B$18:$I$1018,5,0)=0,"",VLOOKUP(L1011,'do 1000 ha'!$B$18:$I$1018,5,0))</f>
        <v/>
      </c>
      <c r="E1011" s="56" t="str">
        <f>IF(VLOOKUP(L1011,'do 1000 ha'!$B$18:$I$1018,6,0)=0,"",VLOOKUP(L1011,'do 1000 ha'!$B$18:$I$1018,6,0))</f>
        <v/>
      </c>
      <c r="F1011" s="56" t="str">
        <f>IF(VLOOKUP(L1011,'do 1000 ha'!$B$18:$I$1018,7,0)=0,"",VLOOKUP(L1011,'do 1000 ha'!$B$18:$I$1018,7,0))</f>
        <v/>
      </c>
      <c r="G1011" s="57" t="str">
        <f>IF(VLOOKUP(L1011,'do 1000 ha'!$B$18:$I$1018,8,0)=0,"",VLOOKUP(L1011,'do 1000 ha'!$B$18:$I$1018,8,0))</f>
        <v/>
      </c>
      <c r="H1011" s="25"/>
      <c r="I1011" s="53" t="str">
        <f>IF('do 1000 ha'!K1017='do 1000 ha'!$AR$8,'do 1000 ha'!AF1017,"")</f>
        <v/>
      </c>
      <c r="J1011" s="7" t="str">
        <f t="shared" si="46"/>
        <v/>
      </c>
      <c r="K1011" s="11" t="str">
        <f t="array" ref="K1011">IF(OR(I1011=$I$13:I1010),"",I1011)</f>
        <v/>
      </c>
      <c r="L1011" s="7" t="str">
        <f t="array" ref="L1011">IFERROR(INDEX(K$13:K$1012,SMALL(IF(K$13:K$1012&lt;&gt;"",ROW(K$13:K$1012)-ROW(K$13)+1),ROWS(K$13:$K1011))),"")</f>
        <v/>
      </c>
      <c r="M1011" s="47" t="e">
        <f t="array" ref="M1011">IF(ROWS(M$13:M1011)&gt;COUNTA(K$13:K$1012),"",INDEX(K$13:K$1012,SMALL(IF(K$13:K$1012&lt;&gt;"",ROW(K$13:K$1012)-ROW(K$13)+1),ROWS(M$13:M1011))))</f>
        <v>#NUM!</v>
      </c>
      <c r="O1011" s="7">
        <f t="shared" si="47"/>
        <v>0</v>
      </c>
      <c r="P1011" s="7">
        <f t="shared" si="48"/>
        <v>0</v>
      </c>
    </row>
    <row r="1012" spans="1:16" x14ac:dyDescent="0.25">
      <c r="A1012" s="9">
        <v>1000</v>
      </c>
      <c r="B1012" s="56" t="str">
        <f>IF(VLOOKUP(L1012,'do 1000 ha'!$B$18:$I$1018,2,0)=0,"",VLOOKUP(L1012,'do 1000 ha'!$B$18:$I$1018,2,0))</f>
        <v/>
      </c>
      <c r="C1012" s="56" t="str">
        <f>IF(VLOOKUP(L1012,'do 1000 ha'!$B$18:$I$1018,4,0)=0,"",VLOOKUP(L1012,'do 1000 ha'!$B$18:$I$1018,4,0))</f>
        <v/>
      </c>
      <c r="D1012" s="56" t="str">
        <f>IF(VLOOKUP(L1012,'do 1000 ha'!$B$18:$I$1018,5,0)=0,"",VLOOKUP(L1012,'do 1000 ha'!$B$18:$I$1018,5,0))</f>
        <v/>
      </c>
      <c r="E1012" s="56" t="str">
        <f>IF(VLOOKUP(L1012,'do 1000 ha'!$B$18:$I$1018,6,0)=0,"",VLOOKUP(L1012,'do 1000 ha'!$B$18:$I$1018,6,0))</f>
        <v/>
      </c>
      <c r="F1012" s="56" t="str">
        <f>IF(VLOOKUP(L1012,'do 1000 ha'!$B$18:$I$1018,7,0)=0,"",VLOOKUP(L1012,'do 1000 ha'!$B$18:$I$1018,7,0))</f>
        <v/>
      </c>
      <c r="G1012" s="57" t="str">
        <f>IF(VLOOKUP(L1012,'do 1000 ha'!$B$18:$I$1018,8,0)=0,"",VLOOKUP(L1012,'do 1000 ha'!$B$18:$I$1018,8,0))</f>
        <v/>
      </c>
      <c r="H1012" s="25"/>
      <c r="I1012" s="53" t="str">
        <f>IF('do 1000 ha'!K1018='do 1000 ha'!$AR$8,'do 1000 ha'!AF1018,"")</f>
        <v/>
      </c>
      <c r="J1012" s="7" t="str">
        <f t="shared" si="46"/>
        <v/>
      </c>
      <c r="K1012" s="11" t="str" cm="1">
        <f t="array" ref="K1012">IF(OR(I1012=$I$13:I1011),"",I1012)</f>
        <v/>
      </c>
      <c r="L1012" s="7" t="str">
        <f t="array" ref="L1012">IFERROR(INDEX(K$13:K$1012,SMALL(IF(K$13:K$1012&lt;&gt;"",ROW(K$13:K$1012)-ROW(K$13)+1),ROWS(K$13:$K1012))),"")</f>
        <v/>
      </c>
      <c r="M1012" s="47" t="e">
        <f t="array" ref="M1012">IF(ROWS(M$13:M1012)&gt;COUNTA(K$13:K$1012),"",INDEX(K$13:K$1012,SMALL(IF(K$13:K$1012&lt;&gt;"",ROW(K$13:K$1012)-ROW(K$13)+1),ROWS(M$13:M1012))))</f>
        <v>#NUM!</v>
      </c>
      <c r="O1012" s="7">
        <f t="shared" si="47"/>
        <v>0</v>
      </c>
      <c r="P1012" s="7">
        <f t="shared" si="48"/>
        <v>0</v>
      </c>
    </row>
    <row r="1013" spans="1:16" x14ac:dyDescent="0.25">
      <c r="A1013" s="8"/>
    </row>
    <row r="1014" spans="1:16" x14ac:dyDescent="0.25">
      <c r="A1014" s="8"/>
    </row>
    <row r="1015" spans="1:16" x14ac:dyDescent="0.25">
      <c r="A1015" s="8"/>
    </row>
    <row r="1016" spans="1:16" x14ac:dyDescent="0.25">
      <c r="A1016" s="8"/>
    </row>
    <row r="1017" spans="1:16" x14ac:dyDescent="0.25">
      <c r="A1017" s="8"/>
    </row>
    <row r="1018" spans="1:16" x14ac:dyDescent="0.25">
      <c r="A1018" s="8"/>
    </row>
    <row r="1019" spans="1:16" x14ac:dyDescent="0.25">
      <c r="A1019" s="8"/>
    </row>
    <row r="1020" spans="1:16" x14ac:dyDescent="0.25">
      <c r="A1020" s="8"/>
    </row>
    <row r="1021" spans="1:16" x14ac:dyDescent="0.25">
      <c r="A1021" s="8"/>
    </row>
    <row r="1022" spans="1:16" x14ac:dyDescent="0.25">
      <c r="A1022" s="8"/>
    </row>
    <row r="1023" spans="1:16" x14ac:dyDescent="0.25">
      <c r="A1023" s="8"/>
    </row>
    <row r="1024" spans="1:16" x14ac:dyDescent="0.25">
      <c r="A1024" s="8"/>
    </row>
    <row r="1025" spans="1:1" x14ac:dyDescent="0.25">
      <c r="A1025" s="8"/>
    </row>
    <row r="1026" spans="1:1" x14ac:dyDescent="0.25">
      <c r="A1026" s="8"/>
    </row>
    <row r="1027" spans="1:1" x14ac:dyDescent="0.25">
      <c r="A1027" s="8"/>
    </row>
    <row r="1028" spans="1:1" x14ac:dyDescent="0.25">
      <c r="A1028" s="8"/>
    </row>
    <row r="1029" spans="1:1" x14ac:dyDescent="0.25">
      <c r="A1029" s="8"/>
    </row>
    <row r="1030" spans="1:1" x14ac:dyDescent="0.25">
      <c r="A1030" s="8"/>
    </row>
    <row r="1031" spans="1:1" x14ac:dyDescent="0.25">
      <c r="A1031" s="8"/>
    </row>
    <row r="1032" spans="1:1" x14ac:dyDescent="0.25">
      <c r="A1032" s="8"/>
    </row>
    <row r="1033" spans="1:1" x14ac:dyDescent="0.25">
      <c r="A1033" s="8"/>
    </row>
    <row r="1034" spans="1:1" x14ac:dyDescent="0.25">
      <c r="A1034" s="8"/>
    </row>
    <row r="1035" spans="1:1" x14ac:dyDescent="0.25">
      <c r="A1035" s="8"/>
    </row>
    <row r="1036" spans="1:1" x14ac:dyDescent="0.25">
      <c r="A1036" s="8"/>
    </row>
    <row r="1037" spans="1:1" x14ac:dyDescent="0.25">
      <c r="A1037" s="8"/>
    </row>
    <row r="1038" spans="1:1" x14ac:dyDescent="0.25">
      <c r="A1038" s="8"/>
    </row>
    <row r="1039" spans="1:1" x14ac:dyDescent="0.25">
      <c r="A1039" s="8"/>
    </row>
    <row r="1040" spans="1:1" x14ac:dyDescent="0.25">
      <c r="A1040" s="8"/>
    </row>
    <row r="1041" spans="1:1" x14ac:dyDescent="0.25">
      <c r="A1041" s="8"/>
    </row>
    <row r="1042" spans="1:1" x14ac:dyDescent="0.25">
      <c r="A1042" s="8"/>
    </row>
    <row r="1043" spans="1:1" x14ac:dyDescent="0.25">
      <c r="A1043" s="8"/>
    </row>
    <row r="1044" spans="1:1" x14ac:dyDescent="0.25">
      <c r="A1044" s="8"/>
    </row>
    <row r="1045" spans="1:1" x14ac:dyDescent="0.25">
      <c r="A1045" s="8"/>
    </row>
    <row r="1046" spans="1:1" x14ac:dyDescent="0.25">
      <c r="A1046" s="8"/>
    </row>
    <row r="1047" spans="1:1" x14ac:dyDescent="0.25">
      <c r="A1047" s="8"/>
    </row>
    <row r="1048" spans="1:1" x14ac:dyDescent="0.25">
      <c r="A1048" s="8"/>
    </row>
    <row r="1049" spans="1:1" x14ac:dyDescent="0.25">
      <c r="A1049" s="8"/>
    </row>
    <row r="1050" spans="1:1" x14ac:dyDescent="0.25">
      <c r="A1050" s="8"/>
    </row>
    <row r="1051" spans="1:1" x14ac:dyDescent="0.25">
      <c r="A1051" s="8"/>
    </row>
    <row r="1052" spans="1:1" x14ac:dyDescent="0.25">
      <c r="A1052" s="8"/>
    </row>
    <row r="1053" spans="1:1" x14ac:dyDescent="0.25">
      <c r="A1053" s="8"/>
    </row>
    <row r="1054" spans="1:1" x14ac:dyDescent="0.25">
      <c r="A1054" s="8"/>
    </row>
    <row r="1055" spans="1:1" x14ac:dyDescent="0.25">
      <c r="A1055" s="8"/>
    </row>
    <row r="1056" spans="1:1" x14ac:dyDescent="0.25">
      <c r="A1056" s="8"/>
    </row>
    <row r="1057" spans="1:1" x14ac:dyDescent="0.25">
      <c r="A1057" s="8"/>
    </row>
    <row r="1058" spans="1:1" x14ac:dyDescent="0.25">
      <c r="A1058" s="8"/>
    </row>
    <row r="1059" spans="1:1" x14ac:dyDescent="0.25">
      <c r="A1059" s="8"/>
    </row>
    <row r="1060" spans="1:1" x14ac:dyDescent="0.25">
      <c r="A1060" s="8"/>
    </row>
    <row r="1061" spans="1:1" x14ac:dyDescent="0.25">
      <c r="A1061" s="8"/>
    </row>
    <row r="1062" spans="1:1" x14ac:dyDescent="0.25">
      <c r="A1062" s="8"/>
    </row>
    <row r="1063" spans="1:1" x14ac:dyDescent="0.25">
      <c r="A1063" s="8"/>
    </row>
    <row r="1064" spans="1:1" x14ac:dyDescent="0.25">
      <c r="A1064" s="8"/>
    </row>
    <row r="1065" spans="1:1" x14ac:dyDescent="0.25">
      <c r="A1065" s="8"/>
    </row>
    <row r="1066" spans="1:1" x14ac:dyDescent="0.25">
      <c r="A1066" s="8"/>
    </row>
    <row r="1067" spans="1:1" x14ac:dyDescent="0.25">
      <c r="A1067" s="8"/>
    </row>
    <row r="1068" spans="1:1" x14ac:dyDescent="0.25">
      <c r="A1068" s="8"/>
    </row>
    <row r="1069" spans="1:1" x14ac:dyDescent="0.25">
      <c r="A1069" s="8"/>
    </row>
    <row r="1070" spans="1:1" x14ac:dyDescent="0.25">
      <c r="A1070" s="8"/>
    </row>
    <row r="1071" spans="1:1" x14ac:dyDescent="0.25">
      <c r="A1071" s="8"/>
    </row>
    <row r="1072" spans="1:1" x14ac:dyDescent="0.25">
      <c r="A1072" s="8"/>
    </row>
    <row r="1073" spans="1:1" x14ac:dyDescent="0.25">
      <c r="A1073" s="8"/>
    </row>
    <row r="1074" spans="1:1" x14ac:dyDescent="0.25">
      <c r="A1074" s="8"/>
    </row>
    <row r="1075" spans="1:1" x14ac:dyDescent="0.25">
      <c r="A1075" s="8"/>
    </row>
    <row r="1076" spans="1:1" x14ac:dyDescent="0.25">
      <c r="A1076" s="8"/>
    </row>
    <row r="1077" spans="1:1" x14ac:dyDescent="0.25">
      <c r="A1077" s="8"/>
    </row>
    <row r="1078" spans="1:1" x14ac:dyDescent="0.25">
      <c r="A1078" s="8"/>
    </row>
    <row r="1079" spans="1:1" x14ac:dyDescent="0.25">
      <c r="A1079" s="8"/>
    </row>
    <row r="1080" spans="1:1" x14ac:dyDescent="0.25">
      <c r="A1080" s="8"/>
    </row>
    <row r="1081" spans="1:1" x14ac:dyDescent="0.25">
      <c r="A1081" s="8"/>
    </row>
    <row r="1082" spans="1:1" x14ac:dyDescent="0.25">
      <c r="A1082" s="8"/>
    </row>
    <row r="1083" spans="1:1" x14ac:dyDescent="0.25">
      <c r="A1083" s="8"/>
    </row>
    <row r="1084" spans="1:1" x14ac:dyDescent="0.25">
      <c r="A1084" s="8"/>
    </row>
    <row r="1085" spans="1:1" x14ac:dyDescent="0.25">
      <c r="A1085" s="8"/>
    </row>
    <row r="1086" spans="1:1" x14ac:dyDescent="0.25">
      <c r="A1086" s="8"/>
    </row>
    <row r="1087" spans="1:1" x14ac:dyDescent="0.25">
      <c r="A1087" s="8"/>
    </row>
    <row r="1088" spans="1:1" x14ac:dyDescent="0.25">
      <c r="A1088" s="8"/>
    </row>
    <row r="1089" spans="1:1" x14ac:dyDescent="0.25">
      <c r="A1089" s="8"/>
    </row>
    <row r="1090" spans="1:1" x14ac:dyDescent="0.25">
      <c r="A1090" s="8"/>
    </row>
    <row r="1091" spans="1:1" x14ac:dyDescent="0.25">
      <c r="A1091" s="8"/>
    </row>
    <row r="1092" spans="1:1" x14ac:dyDescent="0.25">
      <c r="A1092" s="8"/>
    </row>
    <row r="1093" spans="1:1" x14ac:dyDescent="0.25">
      <c r="A1093" s="8"/>
    </row>
    <row r="1094" spans="1:1" x14ac:dyDescent="0.25">
      <c r="A1094" s="8"/>
    </row>
    <row r="1095" spans="1:1" x14ac:dyDescent="0.25">
      <c r="A1095" s="8"/>
    </row>
    <row r="1096" spans="1:1" x14ac:dyDescent="0.25">
      <c r="A1096" s="8"/>
    </row>
    <row r="1097" spans="1:1" x14ac:dyDescent="0.25">
      <c r="A1097" s="8"/>
    </row>
    <row r="1098" spans="1:1" x14ac:dyDescent="0.25">
      <c r="A1098" s="8"/>
    </row>
    <row r="1099" spans="1:1" x14ac:dyDescent="0.25">
      <c r="A1099" s="8"/>
    </row>
    <row r="1100" spans="1:1" x14ac:dyDescent="0.25">
      <c r="A1100" s="8"/>
    </row>
    <row r="1101" spans="1:1" x14ac:dyDescent="0.25">
      <c r="A1101" s="8"/>
    </row>
    <row r="1102" spans="1:1" x14ac:dyDescent="0.25">
      <c r="A1102" s="8"/>
    </row>
    <row r="1103" spans="1:1" x14ac:dyDescent="0.25">
      <c r="A1103" s="8"/>
    </row>
    <row r="1104" spans="1:1" x14ac:dyDescent="0.25">
      <c r="A1104" s="8"/>
    </row>
    <row r="1105" spans="1:1" x14ac:dyDescent="0.25">
      <c r="A1105" s="8"/>
    </row>
    <row r="1106" spans="1:1" x14ac:dyDescent="0.25">
      <c r="A1106" s="8"/>
    </row>
    <row r="1107" spans="1:1" x14ac:dyDescent="0.25">
      <c r="A1107" s="8"/>
    </row>
    <row r="1108" spans="1:1" x14ac:dyDescent="0.25">
      <c r="A1108" s="8"/>
    </row>
    <row r="1109" spans="1:1" x14ac:dyDescent="0.25">
      <c r="A1109" s="8"/>
    </row>
    <row r="1110" spans="1:1" x14ac:dyDescent="0.25">
      <c r="A1110" s="8"/>
    </row>
    <row r="1111" spans="1:1" x14ac:dyDescent="0.25">
      <c r="A1111" s="8"/>
    </row>
    <row r="1112" spans="1:1" x14ac:dyDescent="0.25">
      <c r="A1112" s="8"/>
    </row>
    <row r="1113" spans="1:1" x14ac:dyDescent="0.25">
      <c r="A1113" s="8"/>
    </row>
    <row r="1114" spans="1:1" x14ac:dyDescent="0.25">
      <c r="A1114" s="8"/>
    </row>
    <row r="1115" spans="1:1" x14ac:dyDescent="0.25">
      <c r="A1115" s="8"/>
    </row>
    <row r="1116" spans="1:1" x14ac:dyDescent="0.25">
      <c r="A1116" s="8"/>
    </row>
    <row r="1117" spans="1:1" x14ac:dyDescent="0.25">
      <c r="A1117" s="8"/>
    </row>
    <row r="1118" spans="1:1" x14ac:dyDescent="0.25">
      <c r="A1118" s="8"/>
    </row>
    <row r="1119" spans="1:1" x14ac:dyDescent="0.25">
      <c r="A1119" s="8"/>
    </row>
    <row r="1120" spans="1:1" x14ac:dyDescent="0.25">
      <c r="A1120" s="8"/>
    </row>
    <row r="1121" spans="1:1" x14ac:dyDescent="0.25">
      <c r="A1121" s="8"/>
    </row>
    <row r="1122" spans="1:1" x14ac:dyDescent="0.25">
      <c r="A1122" s="8"/>
    </row>
    <row r="1123" spans="1:1" x14ac:dyDescent="0.25">
      <c r="A1123" s="8"/>
    </row>
    <row r="1124" spans="1:1" x14ac:dyDescent="0.25">
      <c r="A1124" s="8"/>
    </row>
    <row r="1125" spans="1:1" x14ac:dyDescent="0.25">
      <c r="A1125" s="8"/>
    </row>
    <row r="1126" spans="1:1" x14ac:dyDescent="0.25">
      <c r="A1126" s="8"/>
    </row>
    <row r="1127" spans="1:1" x14ac:dyDescent="0.25">
      <c r="A1127" s="8"/>
    </row>
    <row r="1128" spans="1:1" x14ac:dyDescent="0.25">
      <c r="A1128" s="8"/>
    </row>
    <row r="1129" spans="1:1" x14ac:dyDescent="0.25">
      <c r="A1129" s="8"/>
    </row>
    <row r="1130" spans="1:1" x14ac:dyDescent="0.25">
      <c r="A1130" s="8"/>
    </row>
    <row r="1131" spans="1:1" x14ac:dyDescent="0.25">
      <c r="A1131" s="8"/>
    </row>
    <row r="1132" spans="1:1" x14ac:dyDescent="0.25">
      <c r="A1132" s="8"/>
    </row>
    <row r="1133" spans="1:1" x14ac:dyDescent="0.25">
      <c r="A1133" s="8"/>
    </row>
    <row r="1134" spans="1:1" x14ac:dyDescent="0.25">
      <c r="A1134" s="8"/>
    </row>
    <row r="1135" spans="1:1" x14ac:dyDescent="0.25">
      <c r="A1135" s="8"/>
    </row>
    <row r="1136" spans="1:1" x14ac:dyDescent="0.25">
      <c r="A1136" s="8"/>
    </row>
    <row r="1137" spans="1:1" x14ac:dyDescent="0.25">
      <c r="A1137" s="8"/>
    </row>
    <row r="1138" spans="1:1" x14ac:dyDescent="0.25">
      <c r="A1138" s="8"/>
    </row>
    <row r="1139" spans="1:1" x14ac:dyDescent="0.25">
      <c r="A1139" s="8"/>
    </row>
    <row r="1140" spans="1:1" x14ac:dyDescent="0.25">
      <c r="A1140" s="8"/>
    </row>
    <row r="1141" spans="1:1" x14ac:dyDescent="0.25">
      <c r="A1141" s="8"/>
    </row>
    <row r="1142" spans="1:1" x14ac:dyDescent="0.25">
      <c r="A1142" s="8"/>
    </row>
    <row r="1143" spans="1:1" x14ac:dyDescent="0.25">
      <c r="A1143" s="8"/>
    </row>
    <row r="1144" spans="1:1" x14ac:dyDescent="0.25">
      <c r="A1144" s="8"/>
    </row>
    <row r="1145" spans="1:1" x14ac:dyDescent="0.25">
      <c r="A1145" s="8"/>
    </row>
    <row r="1146" spans="1:1" x14ac:dyDescent="0.25">
      <c r="A1146" s="8"/>
    </row>
    <row r="1147" spans="1:1" x14ac:dyDescent="0.25">
      <c r="A1147" s="8"/>
    </row>
    <row r="1148" spans="1:1" x14ac:dyDescent="0.25">
      <c r="A1148" s="8"/>
    </row>
    <row r="1149" spans="1:1" x14ac:dyDescent="0.25">
      <c r="A1149" s="8"/>
    </row>
    <row r="1150" spans="1:1" x14ac:dyDescent="0.25">
      <c r="A1150" s="8"/>
    </row>
    <row r="1151" spans="1:1" x14ac:dyDescent="0.25">
      <c r="A1151" s="8"/>
    </row>
    <row r="1152" spans="1:1" x14ac:dyDescent="0.25">
      <c r="A1152" s="8"/>
    </row>
    <row r="1153" spans="1:1" x14ac:dyDescent="0.25">
      <c r="A1153" s="8"/>
    </row>
    <row r="1154" spans="1:1" x14ac:dyDescent="0.25">
      <c r="A1154" s="8"/>
    </row>
    <row r="1155" spans="1:1" x14ac:dyDescent="0.25">
      <c r="A1155" s="8"/>
    </row>
    <row r="1156" spans="1:1" x14ac:dyDescent="0.25">
      <c r="A1156" s="8"/>
    </row>
    <row r="1157" spans="1:1" x14ac:dyDescent="0.25">
      <c r="A1157" s="8"/>
    </row>
    <row r="1158" spans="1:1" x14ac:dyDescent="0.25">
      <c r="A1158" s="8"/>
    </row>
    <row r="1159" spans="1:1" x14ac:dyDescent="0.25">
      <c r="A1159" s="8"/>
    </row>
    <row r="1160" spans="1:1" x14ac:dyDescent="0.25">
      <c r="A1160" s="8"/>
    </row>
    <row r="1161" spans="1:1" x14ac:dyDescent="0.25">
      <c r="A1161" s="8"/>
    </row>
    <row r="1162" spans="1:1" x14ac:dyDescent="0.25">
      <c r="A1162" s="8"/>
    </row>
    <row r="1163" spans="1:1" x14ac:dyDescent="0.25">
      <c r="A1163" s="8"/>
    </row>
    <row r="1164" spans="1:1" x14ac:dyDescent="0.25">
      <c r="A1164" s="8"/>
    </row>
    <row r="1165" spans="1:1" x14ac:dyDescent="0.25">
      <c r="A1165" s="8"/>
    </row>
    <row r="1166" spans="1:1" x14ac:dyDescent="0.25">
      <c r="A1166" s="8"/>
    </row>
    <row r="1167" spans="1:1" x14ac:dyDescent="0.25">
      <c r="A1167" s="8"/>
    </row>
    <row r="1168" spans="1:1" x14ac:dyDescent="0.25">
      <c r="A1168" s="8"/>
    </row>
    <row r="1169" spans="1:1" x14ac:dyDescent="0.25">
      <c r="A1169" s="8"/>
    </row>
    <row r="1170" spans="1:1" x14ac:dyDescent="0.25">
      <c r="A1170" s="8"/>
    </row>
    <row r="1171" spans="1:1" x14ac:dyDescent="0.25">
      <c r="A1171" s="8"/>
    </row>
    <row r="1172" spans="1:1" x14ac:dyDescent="0.25">
      <c r="A1172" s="8"/>
    </row>
    <row r="1173" spans="1:1" x14ac:dyDescent="0.25">
      <c r="A1173" s="8"/>
    </row>
    <row r="1174" spans="1:1" x14ac:dyDescent="0.25">
      <c r="A1174" s="8"/>
    </row>
    <row r="1175" spans="1:1" x14ac:dyDescent="0.25">
      <c r="A1175" s="8"/>
    </row>
    <row r="1176" spans="1:1" x14ac:dyDescent="0.25">
      <c r="A1176" s="8"/>
    </row>
    <row r="1177" spans="1:1" x14ac:dyDescent="0.25">
      <c r="A1177" s="8"/>
    </row>
  </sheetData>
  <mergeCells count="6">
    <mergeCell ref="B10:D10"/>
    <mergeCell ref="B9:D9"/>
    <mergeCell ref="C4:H4"/>
    <mergeCell ref="C6:H6"/>
    <mergeCell ref="C5:H5"/>
    <mergeCell ref="C7:H7"/>
  </mergeCells>
  <conditionalFormatting sqref="H13">
    <cfRule type="expression" dxfId="20" priority="6">
      <formula>O13=1</formula>
    </cfRule>
    <cfRule type="expression" dxfId="19" priority="8">
      <formula>P13=1</formula>
    </cfRule>
  </conditionalFormatting>
  <conditionalFormatting sqref="H14:H1012">
    <cfRule type="expression" dxfId="18" priority="4">
      <formula>O14=1</formula>
    </cfRule>
    <cfRule type="expression" dxfId="17" priority="5">
      <formula>P14=1</formula>
    </cfRule>
  </conditionalFormatting>
  <conditionalFormatting sqref="B9">
    <cfRule type="cellIs" dxfId="16" priority="3" operator="equal">
      <formula>"zadajte výmeru do vyznačených buniek"</formula>
    </cfRule>
  </conditionalFormatting>
  <conditionalFormatting sqref="B10">
    <cfRule type="cellIs" dxfId="15" priority="1" operator="equal">
      <formula>"v červenoznačených bunkách je výmera zásahu je vačšia ako výmera JPRL"</formula>
    </cfRule>
  </conditionalFormatting>
  <dataValidations count="1">
    <dataValidation allowBlank="1" showInputMessage="1" showErrorMessage="1" prompt="výmera bez opakovaného vykonania výkonu" sqref="H13:H1012" xr:uid="{8344A100-DA43-4C33-B67F-D36D8483A356}"/>
  </dataValidations>
  <pageMargins left="0.19685039370078741" right="0.19685039370078741" top="0.39370078740157483" bottom="0.39370078740157483" header="0.31496062992125984" footer="0.31496062992125984"/>
  <pageSetup paperSize="9" scale="88" fitToHeight="2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A4B03-F23C-4235-B1A5-D08EF4E3D534}">
  <sheetPr>
    <pageSetUpPr fitToPage="1"/>
  </sheetPr>
  <dimension ref="A1:AD1177"/>
  <sheetViews>
    <sheetView tabSelected="1" workbookViewId="0">
      <pane xSplit="2" ySplit="12" topLeftCell="C13" activePane="bottomRight" state="frozen"/>
      <selection pane="topRight" activeCell="C1" sqref="C1"/>
      <selection pane="bottomLeft" activeCell="A11" sqref="A11"/>
      <selection pane="bottomRight" activeCell="H26" sqref="H26"/>
    </sheetView>
  </sheetViews>
  <sheetFormatPr defaultRowHeight="15" x14ac:dyDescent="0.25"/>
  <cols>
    <col min="1" max="1" width="5.42578125" style="50" customWidth="1"/>
    <col min="2" max="2" width="40.7109375" style="50" customWidth="1"/>
    <col min="3" max="3" width="10.140625" style="50" customWidth="1"/>
    <col min="4" max="5" width="9.42578125" style="50" customWidth="1"/>
    <col min="6" max="6" width="10.140625" style="50" customWidth="1"/>
    <col min="7" max="7" width="9.140625" style="50"/>
    <col min="8" max="8" width="18.5703125" style="50" customWidth="1"/>
    <col min="9" max="18" width="7.7109375" style="50" customWidth="1"/>
    <col min="19" max="20" width="7.7109375" style="50" hidden="1" customWidth="1"/>
    <col min="21" max="21" width="12.5703125" style="33" hidden="1" customWidth="1"/>
    <col min="22" max="23" width="20.28515625" style="50" hidden="1" customWidth="1"/>
    <col min="24" max="24" width="9.140625" style="50" hidden="1" customWidth="1"/>
    <col min="25" max="25" width="9.140625" style="47" hidden="1" customWidth="1"/>
    <col min="26" max="26" width="9.140625" style="50" hidden="1" customWidth="1"/>
    <col min="27" max="27" width="32.140625" style="50" hidden="1" customWidth="1"/>
    <col min="28" max="28" width="9.85546875" style="50" hidden="1" customWidth="1"/>
    <col min="29" max="29" width="30.28515625" style="50" hidden="1" customWidth="1"/>
    <col min="30" max="30" width="9.140625" style="50" hidden="1" customWidth="1"/>
    <col min="31" max="16384" width="9.140625" style="50"/>
  </cols>
  <sheetData>
    <row r="1" spans="1:30" x14ac:dyDescent="0.25">
      <c r="A1" s="45" t="s">
        <v>291</v>
      </c>
      <c r="AC1" s="50">
        <f>SUM(AD1:AD10)</f>
        <v>0</v>
      </c>
      <c r="AD1" s="7">
        <f>IF(AND(I12="",SUM(I13:I1012)&gt;0),1,0)</f>
        <v>0</v>
      </c>
    </row>
    <row r="2" spans="1:30" x14ac:dyDescent="0.25">
      <c r="AD2" s="7">
        <f>IF(AND(J12="",SUM(J13:J1012)&gt;0),1,0)</f>
        <v>0</v>
      </c>
    </row>
    <row r="3" spans="1:30" x14ac:dyDescent="0.25">
      <c r="AD3" s="7">
        <f>IF(AND(K12="",SUM(K13:K1012)&gt;0),1,0)</f>
        <v>0</v>
      </c>
    </row>
    <row r="4" spans="1:30" x14ac:dyDescent="0.25">
      <c r="B4" s="3" t="s">
        <v>7</v>
      </c>
      <c r="C4" s="99" t="str" cm="1">
        <f t="array" ref="C4">IF('do 1000 ha'!D2="","",TRANSPOSE('do 1000 ha'!D2))</f>
        <v/>
      </c>
      <c r="D4" s="99"/>
      <c r="E4" s="99"/>
      <c r="F4" s="99"/>
      <c r="G4" s="99"/>
      <c r="H4" s="99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AD4" s="7">
        <f>IF(AND(L12="",SUM(L13:L1012)&gt;0),1,0)</f>
        <v>0</v>
      </c>
    </row>
    <row r="5" spans="1:30" x14ac:dyDescent="0.25">
      <c r="B5" s="3" t="s">
        <v>8</v>
      </c>
      <c r="C5" s="99" t="str" cm="1">
        <f t="array" ref="C5">IF('do 1000 ha'!D3="","",TRANSPOSE('do 1000 ha'!D3))</f>
        <v/>
      </c>
      <c r="D5" s="99"/>
      <c r="E5" s="99"/>
      <c r="F5" s="99"/>
      <c r="G5" s="99"/>
      <c r="H5" s="99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AD5" s="7">
        <f>IF(AND(M12="",SUM(M13:M1012)&gt;0),1,0)</f>
        <v>0</v>
      </c>
    </row>
    <row r="6" spans="1:30" ht="30.75" customHeight="1" x14ac:dyDescent="0.25">
      <c r="B6" s="3" t="s">
        <v>9</v>
      </c>
      <c r="C6" s="105" t="str" cm="1">
        <f t="array" ref="C6">IF('do 1000 ha'!D4="","",TRANSPOSE('do 1000 ha'!D4))</f>
        <v/>
      </c>
      <c r="D6" s="105"/>
      <c r="E6" s="105"/>
      <c r="F6" s="105"/>
      <c r="G6" s="105"/>
      <c r="H6" s="105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AD6" s="7">
        <f>IF(AND(N12="",SUM(N13:N1012)&gt;0),1,0)</f>
        <v>0</v>
      </c>
    </row>
    <row r="7" spans="1:30" x14ac:dyDescent="0.25">
      <c r="B7" s="3" t="s">
        <v>10</v>
      </c>
      <c r="C7" s="99" t="str" cm="1">
        <f t="array" ref="C7">IF('do 1000 ha'!D5="","",TRANSPOSE('do 1000 ha'!D5))</f>
        <v/>
      </c>
      <c r="D7" s="99"/>
      <c r="E7" s="99"/>
      <c r="F7" s="99"/>
      <c r="G7" s="99"/>
      <c r="H7" s="99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AD7" s="7">
        <f>IF(AND(O12="",SUM(O13:O1012)&gt;0),1,0)</f>
        <v>0</v>
      </c>
    </row>
    <row r="8" spans="1:30" x14ac:dyDescent="0.25">
      <c r="AD8" s="7">
        <f>IF(AND(P12="",SUM(P13:P1012)&gt;0),1,0)</f>
        <v>0</v>
      </c>
    </row>
    <row r="9" spans="1:30" x14ac:dyDescent="0.25">
      <c r="B9" s="104" t="str">
        <f>IF(AA11&gt;0,"v červenooznačených riadkoch je výmera obnovy väčšia ako výmera JPRL",IF(AC11&gt;0,"v červenooznačených riadkoch nie sú zadané % cieľového drevinového zloženia",""))</f>
        <v/>
      </c>
      <c r="C9" s="104"/>
      <c r="D9" s="104"/>
      <c r="E9" s="104"/>
      <c r="G9" s="60" t="s">
        <v>262</v>
      </c>
      <c r="H9" s="61">
        <f>SUM(H13:H1012)</f>
        <v>0</v>
      </c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65"/>
      <c r="AA9" s="58"/>
      <c r="AB9" s="58"/>
      <c r="AD9" s="50">
        <f>IF(AND(Q12="",SUM(Q13:Q1012)&gt;0),1,0)</f>
        <v>0</v>
      </c>
    </row>
    <row r="10" spans="1:30" x14ac:dyDescent="0.25">
      <c r="B10" s="104" t="str">
        <f>IF(AC1&gt;0,"v červenoznačených stĺplcoch nie sú hárku do 1000 ha zadané dreviny","")</f>
        <v/>
      </c>
      <c r="C10" s="104"/>
      <c r="D10" s="104"/>
      <c r="AA10" s="44" t="s">
        <v>127</v>
      </c>
      <c r="AB10" s="44" t="s">
        <v>127</v>
      </c>
      <c r="AD10" s="50">
        <f>IF(AND(R12="",SUM(R13:R1012)&gt;0),1,0)</f>
        <v>0</v>
      </c>
    </row>
    <row r="11" spans="1:30" x14ac:dyDescent="0.25">
      <c r="I11" s="86" t="s">
        <v>268</v>
      </c>
      <c r="J11" s="86"/>
      <c r="K11" s="86"/>
      <c r="L11" s="86"/>
      <c r="M11" s="86"/>
      <c r="N11" s="86"/>
      <c r="O11" s="86"/>
      <c r="P11" s="86"/>
      <c r="Q11" s="86"/>
      <c r="R11" s="86"/>
      <c r="AA11" s="7">
        <f>SUM(AA13:AA1012)</f>
        <v>0</v>
      </c>
      <c r="AB11" s="7">
        <f>SUM(AB13:AB1012)</f>
        <v>0</v>
      </c>
      <c r="AC11" s="50">
        <f>SUM(AC13:AC1012)</f>
        <v>0</v>
      </c>
    </row>
    <row r="12" spans="1:30" ht="49.5" customHeight="1" x14ac:dyDescent="0.25">
      <c r="A12" s="2" t="s">
        <v>31</v>
      </c>
      <c r="B12" s="3" t="s">
        <v>5</v>
      </c>
      <c r="C12" s="1" t="s">
        <v>0</v>
      </c>
      <c r="D12" s="1" t="s">
        <v>1</v>
      </c>
      <c r="E12" s="1" t="s">
        <v>2</v>
      </c>
      <c r="F12" s="1" t="s">
        <v>3</v>
      </c>
      <c r="G12" s="1" t="s">
        <v>4</v>
      </c>
      <c r="H12" s="1" t="s">
        <v>267</v>
      </c>
      <c r="I12" s="1" t="str">
        <f>IF(OR('do 1000 ha'!O18="",'do 1000 ha'!O18="vyberte"),"",'do 1000 ha'!O18)</f>
        <v/>
      </c>
      <c r="J12" s="1" t="str">
        <f>IF(OR('do 1000 ha'!P18="",'do 1000 ha'!P18="vyberte"),"",'do 1000 ha'!P18)</f>
        <v/>
      </c>
      <c r="K12" s="1" t="str">
        <f>IF(OR('do 1000 ha'!Q18="",'do 1000 ha'!Q18="vyberte"),"",'do 1000 ha'!Q18)</f>
        <v/>
      </c>
      <c r="L12" s="1" t="str">
        <f>IF(OR('do 1000 ha'!R18="",'do 1000 ha'!R18="vyberte"),"",'do 1000 ha'!R18)</f>
        <v/>
      </c>
      <c r="M12" s="1" t="str">
        <f>IF(OR('do 1000 ha'!S18="",'do 1000 ha'!S18="vyberte"),"",'do 1000 ha'!S18)</f>
        <v/>
      </c>
      <c r="N12" s="1" t="str">
        <f>IF(OR('do 1000 ha'!T18="",'do 1000 ha'!T18="vyberte"),"",'do 1000 ha'!T18)</f>
        <v/>
      </c>
      <c r="O12" s="1" t="str">
        <f>IF(OR('do 1000 ha'!U18="",'do 1000 ha'!U18="vyberte"),"",'do 1000 ha'!U18)</f>
        <v/>
      </c>
      <c r="P12" s="1" t="str">
        <f>IF(OR('do 1000 ha'!V18="",'do 1000 ha'!V18="vyberte"),"",'do 1000 ha'!V18)</f>
        <v/>
      </c>
      <c r="Q12" s="1" t="str">
        <f>IF(OR('do 1000 ha'!W18="",'do 1000 ha'!W18="vyberte"),"",'do 1000 ha'!W18)</f>
        <v/>
      </c>
      <c r="R12" s="1" t="str">
        <f>IF(OR('do 1000 ha'!X18="",'do 1000 ha'!X18="vyberte"),"",'do 1000 ha'!X18)</f>
        <v/>
      </c>
      <c r="S12" s="52"/>
      <c r="T12" s="52"/>
      <c r="U12" s="54" t="s">
        <v>257</v>
      </c>
      <c r="V12" s="54" t="s">
        <v>16</v>
      </c>
      <c r="W12" s="54" t="s">
        <v>258</v>
      </c>
      <c r="X12" s="39"/>
      <c r="AA12" s="44" t="s">
        <v>260</v>
      </c>
      <c r="AB12" s="44" t="s">
        <v>261</v>
      </c>
      <c r="AC12" s="44" t="s">
        <v>269</v>
      </c>
    </row>
    <row r="13" spans="1:30" x14ac:dyDescent="0.25">
      <c r="A13" s="9">
        <v>1</v>
      </c>
      <c r="B13" s="23" t="str">
        <f>IF(VLOOKUP(X13,'do 1000 ha'!$B$18:$I$1018,2,0)=0,"",VLOOKUP(X13,'do 1000 ha'!$B$18:$I$1018,2,0))</f>
        <v/>
      </c>
      <c r="C13" s="24" t="str">
        <f>IF(VLOOKUP(X13,'do 1000 ha'!$B$18:$I$1018,4,0)=0,"",VLOOKUP(X13,'do 1000 ha'!$B$18:$I$1018,4,0))</f>
        <v/>
      </c>
      <c r="D13" s="24" t="str">
        <f>IF(VLOOKUP(X13,'do 1000 ha'!$B$18:$I$1018,5,0)=0,"",VLOOKUP(X13,'do 1000 ha'!$B$18:$I$1018,5,0))</f>
        <v/>
      </c>
      <c r="E13" s="24" t="str">
        <f>IF(VLOOKUP(X13,'do 1000 ha'!$B$18:$I$1018,6,0)=0,"",VLOOKUP(X13,'do 1000 ha'!$B$18:$I$1018,6,0))</f>
        <v/>
      </c>
      <c r="F13" s="24" t="str">
        <f>IF(VLOOKUP(X13,'do 1000 ha'!$B$18:$I$1018,7,0)=0,"",VLOOKUP(X13,'do 1000 ha'!$B$18:$I$1018,7,0))</f>
        <v/>
      </c>
      <c r="G13" s="25" t="str">
        <f>IF(VLOOKUP(X13,'do 1000 ha'!$B$18:$I$1018,8,0)=0,"",VLOOKUP(X13,'do 1000 ha'!$B$18:$I$1018,8,0))</f>
        <v/>
      </c>
      <c r="H13" s="25" t="str">
        <f>IF(VLOOKUP(X13,'do 1000 ha'!$B$18:$L$1018,11,0)=0,"",VLOOKUP(X13,'do 1000 ha'!$AJ$18:$AX$1018,15,0))</f>
        <v/>
      </c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53" t="str">
        <f>IF('do 1000 ha'!K19='do 1000 ha'!$AR$4,'do 1000 ha'!AF19,IF('do 1000 ha'!K19='do 1000 ha'!$AR$5,'do 1000 ha'!AF19,""))</f>
        <v/>
      </c>
      <c r="V13" s="7" t="str">
        <f>IF(U13="","",COUNTIF($U$13:$U$1012,U13))</f>
        <v/>
      </c>
      <c r="W13" s="11" t="str">
        <f>U13</f>
        <v/>
      </c>
      <c r="X13" s="7" t="str" cm="1">
        <f t="array" ref="X13">IFERROR(INDEX(W$13:W$1012,SMALL(IF(W$13:W$1012&lt;&gt;"",ROW(W$13:W$1012)-ROW(W$13)+1),ROWS(W$13:$W13))),"")</f>
        <v/>
      </c>
      <c r="Y13" s="47" t="e" cm="1">
        <f t="array" ref="Y13">IF(ROWS(Y$13:Y13)&gt;COUNTA(W$13:W$1012),"",INDEX(W$13:W$1012,SMALL(IF(W$13:W$1012&lt;&gt;"",ROW(W$13:W$1012)-ROW(W$13)+1),ROWS(Y$13:Y13))))</f>
        <v>#NUM!</v>
      </c>
      <c r="AA13" s="7">
        <f>IF(H13&gt;G13,1,0)</f>
        <v>0</v>
      </c>
      <c r="AB13" s="7">
        <f>IF(AND(G13&lt;&gt;"",H13=""),1,0)</f>
        <v>0</v>
      </c>
      <c r="AC13" s="7">
        <f>IF(AND(H13&lt;&gt;"",OR(I13="",J13="",K13="",L13="",M13="",N13="",O13="",P13="",Q13="",R13="")),1,0)</f>
        <v>0</v>
      </c>
    </row>
    <row r="14" spans="1:30" x14ac:dyDescent="0.25">
      <c r="A14" s="9">
        <v>2</v>
      </c>
      <c r="B14" s="23" t="str">
        <f>IF(VLOOKUP(X14,'do 1000 ha'!$B$18:$I$1018,2,0)=0,"",VLOOKUP(X14,'do 1000 ha'!$B$18:$I$1018,2,0))</f>
        <v/>
      </c>
      <c r="C14" s="24" t="str">
        <f>IF(VLOOKUP(X14,'do 1000 ha'!$B$18:$I$1018,4,0)=0,"",VLOOKUP(X14,'do 1000 ha'!$B$18:$I$1018,4,0))</f>
        <v/>
      </c>
      <c r="D14" s="24" t="str">
        <f>IF(VLOOKUP(X14,'do 1000 ha'!$B$18:$I$1018,5,0)=0,"",VLOOKUP(X14,'do 1000 ha'!$B$18:$I$1018,5,0))</f>
        <v/>
      </c>
      <c r="E14" s="24" t="str">
        <f>IF(VLOOKUP(X14,'do 1000 ha'!$B$18:$I$1018,6,0)=0,"",VLOOKUP(X14,'do 1000 ha'!$B$18:$I$1018,6,0))</f>
        <v/>
      </c>
      <c r="F14" s="24" t="str">
        <f>IF(VLOOKUP(X14,'do 1000 ha'!$B$18:$I$1018,7,0)=0,"",VLOOKUP(X14,'do 1000 ha'!$B$18:$I$1018,7,0))</f>
        <v/>
      </c>
      <c r="G14" s="25" t="str">
        <f>IF(VLOOKUP(X14,'do 1000 ha'!$B$18:$I$1018,8,0)=0,"",VLOOKUP(X14,'do 1000 ha'!$B$18:$I$1018,8,0))</f>
        <v/>
      </c>
      <c r="H14" s="25" t="str">
        <f>IF(VLOOKUP(X14,'do 1000 ha'!$B$18:$L$1018,11,0)=0,"",VLOOKUP(X14,'do 1000 ha'!$AJ$18:$AX$1018,15,0))</f>
        <v/>
      </c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53" t="str">
        <f t="array" ref="U14">IF('do 1000 ha'!K20='do 1000 ha'!$AR$4,'do 1000 ha'!AF20,IF('do 1000 ha'!K20='do 1000 ha'!$AR$5,'do 1000 ha'!AF20,""))</f>
        <v/>
      </c>
      <c r="V14" s="7" t="str">
        <f t="shared" ref="V14:V77" si="0">IF(U14="","",COUNTIF($U$13:$U$1012,U14))</f>
        <v/>
      </c>
      <c r="W14" s="11" t="str">
        <f>IF(U14=U13,"",U14)</f>
        <v/>
      </c>
      <c r="X14" s="7" t="str">
        <f t="array" ref="X14">IFERROR(INDEX(W$13:W$1012,SMALL(IF(W$13:W$1012&lt;&gt;"",ROW(W$13:W$1012)-ROW(W$13)+1),ROWS(W$13:$W14))),"")</f>
        <v/>
      </c>
      <c r="Y14" s="47" t="e">
        <f t="array" ref="Y14">IF(ROWS(Y$13:Y14)&gt;COUNTA(W$13:W$1012),"",INDEX(W$13:W$1012,SMALL(IF(W$13:W$1012&lt;&gt;"",ROW(W$13:W$1012)-ROW(W$13)+1),ROWS(Y$13:Y14))))</f>
        <v>#NUM!</v>
      </c>
      <c r="AA14" s="7">
        <f t="shared" ref="AA14:AA77" si="1">IF(H14&gt;G14,1,0)</f>
        <v>0</v>
      </c>
      <c r="AB14" s="7">
        <f t="shared" ref="AB14:AB77" si="2">IF(AND(G14&lt;&gt;"",H14=""),1,0)</f>
        <v>0</v>
      </c>
      <c r="AC14" s="7">
        <f t="shared" ref="AC14:AC77" si="3">IF(AND(H14&lt;&gt;"",OR(I14="",J14="",K14="",L14="",M14="",N14="",O14="",P14="",Q14="",R14="")),1,0)</f>
        <v>0</v>
      </c>
    </row>
    <row r="15" spans="1:30" x14ac:dyDescent="0.25">
      <c r="A15" s="9">
        <v>3</v>
      </c>
      <c r="B15" s="56" t="str">
        <f>IF(VLOOKUP(X15,'do 1000 ha'!$B$18:$I$1018,2,0)=0,"",VLOOKUP(X15,'do 1000 ha'!$B$18:$I$1018,2,0))</f>
        <v/>
      </c>
      <c r="C15" s="56" t="str">
        <f>IF(VLOOKUP(X15,'do 1000 ha'!$B$18:$I$1018,4,0)=0,"",VLOOKUP(X15,'do 1000 ha'!$B$18:$I$1018,4,0))</f>
        <v/>
      </c>
      <c r="D15" s="24" t="str">
        <f>IF(VLOOKUP(X15,'do 1000 ha'!$B$18:$I$1018,5,0)=0,"",VLOOKUP(X15,'do 1000 ha'!$B$18:$I$1018,5,0))</f>
        <v/>
      </c>
      <c r="E15" s="56" t="str">
        <f>IF(VLOOKUP(X15,'do 1000 ha'!$B$18:$I$1018,6,0)=0,"",VLOOKUP(X15,'do 1000 ha'!$B$18:$I$1018,6,0))</f>
        <v/>
      </c>
      <c r="F15" s="56" t="str">
        <f>IF(VLOOKUP(X15,'do 1000 ha'!$B$18:$I$1018,7,0)=0,"",VLOOKUP(X15,'do 1000 ha'!$B$18:$I$1018,7,0))</f>
        <v/>
      </c>
      <c r="G15" s="57" t="str">
        <f>IF(VLOOKUP(X15,'do 1000 ha'!$B$18:$I$1018,8,0)=0,"",VLOOKUP(X15,'do 1000 ha'!$B$18:$I$1018,8,0))</f>
        <v/>
      </c>
      <c r="H15" s="25" t="str">
        <f>IF(VLOOKUP(X15,'do 1000 ha'!$B$18:$L$1018,11,0)=0,"",VLOOKUP(X15,'do 1000 ha'!$AJ$18:$AX$1018,15,0))</f>
        <v/>
      </c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53" t="str">
        <f t="array" ref="U15">IF('do 1000 ha'!K21='do 1000 ha'!$AR$4,'do 1000 ha'!AF21,IF('do 1000 ha'!K21='do 1000 ha'!$AR$5,'do 1000 ha'!AF21,""))</f>
        <v/>
      </c>
      <c r="V15" s="7" t="str">
        <f t="shared" si="0"/>
        <v/>
      </c>
      <c r="W15" s="11" t="str">
        <f t="array" ref="W15">IF(OR(U15=$U$13:U14),"",U15)</f>
        <v/>
      </c>
      <c r="X15" s="7" t="str">
        <f t="array" ref="X15">IFERROR(INDEX(W$13:W$1012,SMALL(IF(W$13:W$1012&lt;&gt;"",ROW(W$13:W$1012)-ROW(W$13)+1),ROWS(W$13:$W15))),"")</f>
        <v/>
      </c>
      <c r="Y15" s="47" t="e">
        <f t="array" ref="Y15">IF(ROWS(Y$13:Y15)&gt;COUNTA(W$13:W$1012),"",INDEX(W$13:W$1012,SMALL(IF(W$13:W$1012&lt;&gt;"",ROW(W$13:W$1012)-ROW(W$13)+1),ROWS(Y$13:Y15))))</f>
        <v>#NUM!</v>
      </c>
      <c r="AA15" s="7">
        <f t="shared" si="1"/>
        <v>0</v>
      </c>
      <c r="AB15" s="7">
        <f t="shared" si="2"/>
        <v>0</v>
      </c>
      <c r="AC15" s="7">
        <f t="shared" si="3"/>
        <v>0</v>
      </c>
    </row>
    <row r="16" spans="1:30" x14ac:dyDescent="0.25">
      <c r="A16" s="9">
        <v>4</v>
      </c>
      <c r="B16" s="56" t="str">
        <f>IF(VLOOKUP(X16,'do 1000 ha'!$B$18:$I$1018,2,0)=0,"",VLOOKUP(X16,'do 1000 ha'!$B$18:$I$1018,2,0))</f>
        <v/>
      </c>
      <c r="C16" s="56" t="str">
        <f>IF(VLOOKUP(X16,'do 1000 ha'!$B$18:$I$1018,4,0)=0,"",VLOOKUP(X16,'do 1000 ha'!$B$18:$I$1018,4,0))</f>
        <v/>
      </c>
      <c r="D16" s="24" t="str">
        <f>IF(VLOOKUP(X16,'do 1000 ha'!$B$18:$I$1018,5,0)=0,"",VLOOKUP(X16,'do 1000 ha'!$B$18:$I$1018,5,0))</f>
        <v/>
      </c>
      <c r="E16" s="56" t="str">
        <f>IF(VLOOKUP(X16,'do 1000 ha'!$B$18:$I$1018,6,0)=0,"",VLOOKUP(X16,'do 1000 ha'!$B$18:$I$1018,6,0))</f>
        <v/>
      </c>
      <c r="F16" s="56" t="str">
        <f>IF(VLOOKUP(X16,'do 1000 ha'!$B$18:$I$1018,7,0)=0,"",VLOOKUP(X16,'do 1000 ha'!$B$18:$I$1018,7,0))</f>
        <v/>
      </c>
      <c r="G16" s="57" t="str">
        <f>IF(VLOOKUP(X16,'do 1000 ha'!$B$18:$I$1018,8,0)=0,"",VLOOKUP(X16,'do 1000 ha'!$B$18:$I$1018,8,0))</f>
        <v/>
      </c>
      <c r="H16" s="25" t="str">
        <f>IF(VLOOKUP(X16,'do 1000 ha'!$B$18:$L$1018,11,0)=0,"",VLOOKUP(X16,'do 1000 ha'!$AJ$18:$AX$1018,15,0))</f>
        <v/>
      </c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53" t="str">
        <f t="array" ref="U16">IF('do 1000 ha'!K22='do 1000 ha'!$AR$4,'do 1000 ha'!AF22,IF('do 1000 ha'!K22='do 1000 ha'!$AR$5,'do 1000 ha'!AF22,""))</f>
        <v/>
      </c>
      <c r="V16" s="7" t="str">
        <f t="shared" si="0"/>
        <v/>
      </c>
      <c r="W16" s="11" t="str">
        <f t="array" ref="W16">IF(OR(U16=$U$13:U15),"",U16)</f>
        <v/>
      </c>
      <c r="X16" s="7" t="str">
        <f t="array" ref="X16">IFERROR(INDEX(W$13:W$1012,SMALL(IF(W$13:W$1012&lt;&gt;"",ROW(W$13:W$1012)-ROW(W$13)+1),ROWS(W$13:$W16))),"")</f>
        <v/>
      </c>
      <c r="Y16" s="47" t="e">
        <f t="array" ref="Y16">IF(ROWS(Y$13:Y16)&gt;COUNTA(W$13:W$1012),"",INDEX(W$13:W$1012,SMALL(IF(W$13:W$1012&lt;&gt;"",ROW(W$13:W$1012)-ROW(W$13)+1),ROWS(Y$13:Y16))))</f>
        <v>#NUM!</v>
      </c>
      <c r="AA16" s="7">
        <f t="shared" si="1"/>
        <v>0</v>
      </c>
      <c r="AB16" s="7">
        <f t="shared" si="2"/>
        <v>0</v>
      </c>
      <c r="AC16" s="7">
        <f t="shared" si="3"/>
        <v>0</v>
      </c>
    </row>
    <row r="17" spans="1:29" x14ac:dyDescent="0.25">
      <c r="A17" s="9">
        <v>5</v>
      </c>
      <c r="B17" s="56" t="str">
        <f>IF(VLOOKUP(X17,'do 1000 ha'!$B$18:$I$1018,2,0)=0,"",VLOOKUP(X17,'do 1000 ha'!$B$18:$I$1018,2,0))</f>
        <v/>
      </c>
      <c r="C17" s="56" t="str">
        <f>IF(VLOOKUP(X17,'do 1000 ha'!$B$18:$I$1018,4,0)=0,"",VLOOKUP(X17,'do 1000 ha'!$B$18:$I$1018,4,0))</f>
        <v/>
      </c>
      <c r="D17" s="24" t="str">
        <f>IF(VLOOKUP(X17,'do 1000 ha'!$B$18:$I$1018,5,0)=0,"",VLOOKUP(X17,'do 1000 ha'!$B$18:$I$1018,5,0))</f>
        <v/>
      </c>
      <c r="E17" s="56" t="str">
        <f>IF(VLOOKUP(X17,'do 1000 ha'!$B$18:$I$1018,6,0)=0,"",VLOOKUP(X17,'do 1000 ha'!$B$18:$I$1018,6,0))</f>
        <v/>
      </c>
      <c r="F17" s="56" t="str">
        <f>IF(VLOOKUP(X17,'do 1000 ha'!$B$18:$I$1018,7,0)=0,"",VLOOKUP(X17,'do 1000 ha'!$B$18:$I$1018,7,0))</f>
        <v/>
      </c>
      <c r="G17" s="57" t="str">
        <f>IF(VLOOKUP(X17,'do 1000 ha'!$B$18:$I$1018,8,0)=0,"",VLOOKUP(X17,'do 1000 ha'!$B$18:$I$1018,8,0))</f>
        <v/>
      </c>
      <c r="H17" s="25" t="str">
        <f>IF(VLOOKUP(X17,'do 1000 ha'!$B$18:$L$1018,11,0)=0,"",VLOOKUP(X17,'do 1000 ha'!$AJ$18:$AX$1018,15,0))</f>
        <v/>
      </c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53" t="str">
        <f t="array" ref="U17">IF('do 1000 ha'!K23='do 1000 ha'!$AR$4,'do 1000 ha'!AF23,IF('do 1000 ha'!K23='do 1000 ha'!$AR$5,'do 1000 ha'!AF23,""))</f>
        <v/>
      </c>
      <c r="V17" s="7" t="str">
        <f t="shared" si="0"/>
        <v/>
      </c>
      <c r="W17" s="11" t="str">
        <f t="array" ref="W17">IF(OR(U17=$U$13:U16),"",U17)</f>
        <v/>
      </c>
      <c r="X17" s="7" t="str">
        <f t="array" ref="X17">IFERROR(INDEX(W$13:W$1012,SMALL(IF(W$13:W$1012&lt;&gt;"",ROW(W$13:W$1012)-ROW(W$13)+1),ROWS(W$13:$W17))),"")</f>
        <v/>
      </c>
      <c r="Y17" s="47" t="e">
        <f t="array" ref="Y17">IF(ROWS(Y$13:Y17)&gt;COUNTA(W$13:W$1012),"",INDEX(W$13:W$1012,SMALL(IF(W$13:W$1012&lt;&gt;"",ROW(W$13:W$1012)-ROW(W$13)+1),ROWS(Y$13:Y17))))</f>
        <v>#NUM!</v>
      </c>
      <c r="AA17" s="7">
        <f t="shared" si="1"/>
        <v>0</v>
      </c>
      <c r="AB17" s="7">
        <f t="shared" si="2"/>
        <v>0</v>
      </c>
      <c r="AC17" s="7">
        <f t="shared" si="3"/>
        <v>0</v>
      </c>
    </row>
    <row r="18" spans="1:29" x14ac:dyDescent="0.25">
      <c r="A18" s="9">
        <v>6</v>
      </c>
      <c r="B18" s="56" t="str">
        <f>IF(VLOOKUP(X18,'do 1000 ha'!$B$18:$I$1018,2,0)=0,"",VLOOKUP(X18,'do 1000 ha'!$B$18:$I$1018,2,0))</f>
        <v/>
      </c>
      <c r="C18" s="56" t="str">
        <f>IF(VLOOKUP(X18,'do 1000 ha'!$B$18:$I$1018,4,0)=0,"",VLOOKUP(X18,'do 1000 ha'!$B$18:$I$1018,4,0))</f>
        <v/>
      </c>
      <c r="D18" s="24" t="str">
        <f>IF(VLOOKUP(X18,'do 1000 ha'!$B$18:$I$1018,5,0)=0,"",VLOOKUP(X18,'do 1000 ha'!$B$18:$I$1018,5,0))</f>
        <v/>
      </c>
      <c r="E18" s="56" t="str">
        <f>IF(VLOOKUP(X18,'do 1000 ha'!$B$18:$I$1018,6,0)=0,"",VLOOKUP(X18,'do 1000 ha'!$B$18:$I$1018,6,0))</f>
        <v/>
      </c>
      <c r="F18" s="56" t="str">
        <f>IF(VLOOKUP(X18,'do 1000 ha'!$B$18:$I$1018,7,0)=0,"",VLOOKUP(X18,'do 1000 ha'!$B$18:$I$1018,7,0))</f>
        <v/>
      </c>
      <c r="G18" s="57" t="str">
        <f>IF(VLOOKUP(X18,'do 1000 ha'!$B$18:$I$1018,8,0)=0,"",VLOOKUP(X18,'do 1000 ha'!$B$18:$I$1018,8,0))</f>
        <v/>
      </c>
      <c r="H18" s="25" t="str">
        <f>IF(VLOOKUP(X18,'do 1000 ha'!$B$18:$L$1018,11,0)=0,"",VLOOKUP(X18,'do 1000 ha'!$AJ$18:$AX$1018,15,0))</f>
        <v/>
      </c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53" t="str">
        <f t="array" ref="U18">IF('do 1000 ha'!K24='do 1000 ha'!$AR$4,'do 1000 ha'!AF24,IF('do 1000 ha'!K24='do 1000 ha'!$AR$5,'do 1000 ha'!AF24,""))</f>
        <v/>
      </c>
      <c r="V18" s="7" t="str">
        <f t="shared" si="0"/>
        <v/>
      </c>
      <c r="W18" s="11" t="str">
        <f t="array" ref="W18">IF(OR(U18=$U$13:U17),"",U18)</f>
        <v/>
      </c>
      <c r="X18" s="7" t="str">
        <f t="array" ref="X18">IFERROR(INDEX(W$13:W$1012,SMALL(IF(W$13:W$1012&lt;&gt;"",ROW(W$13:W$1012)-ROW(W$13)+1),ROWS(W$13:$W18))),"")</f>
        <v/>
      </c>
      <c r="Y18" s="47" t="e">
        <f t="array" ref="Y18">IF(ROWS(Y$13:Y18)&gt;COUNTA(W$13:W$1012),"",INDEX(W$13:W$1012,SMALL(IF(W$13:W$1012&lt;&gt;"",ROW(W$13:W$1012)-ROW(W$13)+1),ROWS(Y$13:Y18))))</f>
        <v>#NUM!</v>
      </c>
      <c r="AA18" s="7">
        <f t="shared" si="1"/>
        <v>0</v>
      </c>
      <c r="AB18" s="7">
        <f t="shared" si="2"/>
        <v>0</v>
      </c>
      <c r="AC18" s="7">
        <f t="shared" si="3"/>
        <v>0</v>
      </c>
    </row>
    <row r="19" spans="1:29" x14ac:dyDescent="0.25">
      <c r="A19" s="9">
        <v>7</v>
      </c>
      <c r="B19" s="56" t="str">
        <f>IF(VLOOKUP(X19,'do 1000 ha'!$B$18:$I$1018,2,0)=0,"",VLOOKUP(X19,'do 1000 ha'!$B$18:$I$1018,2,0))</f>
        <v/>
      </c>
      <c r="C19" s="56" t="str">
        <f>IF(VLOOKUP(X19,'do 1000 ha'!$B$18:$I$1018,4,0)=0,"",VLOOKUP(X19,'do 1000 ha'!$B$18:$I$1018,4,0))</f>
        <v/>
      </c>
      <c r="D19" s="24" t="str">
        <f>IF(VLOOKUP(X19,'do 1000 ha'!$B$18:$I$1018,5,0)=0,"",VLOOKUP(X19,'do 1000 ha'!$B$18:$I$1018,5,0))</f>
        <v/>
      </c>
      <c r="E19" s="56" t="str">
        <f>IF(VLOOKUP(X19,'do 1000 ha'!$B$18:$I$1018,6,0)=0,"",VLOOKUP(X19,'do 1000 ha'!$B$18:$I$1018,6,0))</f>
        <v/>
      </c>
      <c r="F19" s="56" t="str">
        <f>IF(VLOOKUP(X19,'do 1000 ha'!$B$18:$I$1018,7,0)=0,"",VLOOKUP(X19,'do 1000 ha'!$B$18:$I$1018,7,0))</f>
        <v/>
      </c>
      <c r="G19" s="57" t="str">
        <f>IF(VLOOKUP(X19,'do 1000 ha'!$B$18:$I$1018,8,0)=0,"",VLOOKUP(X19,'do 1000 ha'!$B$18:$I$1018,8,0))</f>
        <v/>
      </c>
      <c r="H19" s="25" t="str">
        <f>IF(VLOOKUP(X19,'do 1000 ha'!$B$18:$L$1018,11,0)=0,"",VLOOKUP(X19,'do 1000 ha'!$AJ$18:$AX$1018,15,0))</f>
        <v/>
      </c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53" t="str">
        <f t="array" ref="U19">IF('do 1000 ha'!K25='do 1000 ha'!$AR$4,'do 1000 ha'!AF25,IF('do 1000 ha'!K25='do 1000 ha'!$AR$5,'do 1000 ha'!AF25,""))</f>
        <v/>
      </c>
      <c r="V19" s="7" t="str">
        <f t="shared" si="0"/>
        <v/>
      </c>
      <c r="W19" s="11" t="str">
        <f t="array" ref="W19">IF(OR(U19=$U$13:U18),"",U19)</f>
        <v/>
      </c>
      <c r="X19" s="7" t="str">
        <f t="array" ref="X19">IFERROR(INDEX(W$13:W$1012,SMALL(IF(W$13:W$1012&lt;&gt;"",ROW(W$13:W$1012)-ROW(W$13)+1),ROWS(W$13:$W19))),"")</f>
        <v/>
      </c>
      <c r="Y19" s="47" t="e">
        <f t="array" ref="Y19">IF(ROWS(Y$13:Y19)&gt;COUNTA(W$13:W$1012),"",INDEX(W$13:W$1012,SMALL(IF(W$13:W$1012&lt;&gt;"",ROW(W$13:W$1012)-ROW(W$13)+1),ROWS(Y$13:Y19))))</f>
        <v>#NUM!</v>
      </c>
      <c r="AA19" s="7">
        <f t="shared" si="1"/>
        <v>0</v>
      </c>
      <c r="AB19" s="7">
        <f t="shared" si="2"/>
        <v>0</v>
      </c>
      <c r="AC19" s="7">
        <f t="shared" si="3"/>
        <v>0</v>
      </c>
    </row>
    <row r="20" spans="1:29" x14ac:dyDescent="0.25">
      <c r="A20" s="9">
        <v>8</v>
      </c>
      <c r="B20" s="56" t="str">
        <f>IF(VLOOKUP(X20,'do 1000 ha'!$B$18:$I$1018,2,0)=0,"",VLOOKUP(X20,'do 1000 ha'!$B$18:$I$1018,2,0))</f>
        <v/>
      </c>
      <c r="C20" s="56" t="str">
        <f>IF(VLOOKUP(X20,'do 1000 ha'!$B$18:$I$1018,4,0)=0,"",VLOOKUP(X20,'do 1000 ha'!$B$18:$I$1018,4,0))</f>
        <v/>
      </c>
      <c r="D20" s="24" t="str">
        <f>IF(VLOOKUP(X20,'do 1000 ha'!$B$18:$I$1018,5,0)=0,"",VLOOKUP(X20,'do 1000 ha'!$B$18:$I$1018,5,0))</f>
        <v/>
      </c>
      <c r="E20" s="56" t="str">
        <f>IF(VLOOKUP(X20,'do 1000 ha'!$B$18:$I$1018,6,0)=0,"",VLOOKUP(X20,'do 1000 ha'!$B$18:$I$1018,6,0))</f>
        <v/>
      </c>
      <c r="F20" s="56" t="str">
        <f>IF(VLOOKUP(X20,'do 1000 ha'!$B$18:$I$1018,7,0)=0,"",VLOOKUP(X20,'do 1000 ha'!$B$18:$I$1018,7,0))</f>
        <v/>
      </c>
      <c r="G20" s="57" t="str">
        <f>IF(VLOOKUP(X20,'do 1000 ha'!$B$18:$I$1018,8,0)=0,"",VLOOKUP(X20,'do 1000 ha'!$B$18:$I$1018,8,0))</f>
        <v/>
      </c>
      <c r="H20" s="25" t="str">
        <f>IF(VLOOKUP(X20,'do 1000 ha'!$B$18:$L$1018,11,0)=0,"",VLOOKUP(X20,'do 1000 ha'!$AJ$18:$AX$1018,15,0))</f>
        <v/>
      </c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53" t="str">
        <f t="array" ref="U20">IF('do 1000 ha'!K26='do 1000 ha'!$AR$4,'do 1000 ha'!AF26,IF('do 1000 ha'!K26='do 1000 ha'!$AR$5,'do 1000 ha'!AF26,""))</f>
        <v/>
      </c>
      <c r="V20" s="7" t="str">
        <f t="shared" si="0"/>
        <v/>
      </c>
      <c r="W20" s="11" t="str">
        <f t="array" ref="W20">IF(OR(U20=$U$13:U19),"",U20)</f>
        <v/>
      </c>
      <c r="X20" s="7" t="str">
        <f t="array" ref="X20">IFERROR(INDEX(W$13:W$1012,SMALL(IF(W$13:W$1012&lt;&gt;"",ROW(W$13:W$1012)-ROW(W$13)+1),ROWS(W$13:$W20))),"")</f>
        <v/>
      </c>
      <c r="Y20" s="47" t="e">
        <f t="array" ref="Y20">IF(ROWS(Y$13:Y20)&gt;COUNTA(W$13:W$1012),"",INDEX(W$13:W$1012,SMALL(IF(W$13:W$1012&lt;&gt;"",ROW(W$13:W$1012)-ROW(W$13)+1),ROWS(Y$13:Y20))))</f>
        <v>#NUM!</v>
      </c>
      <c r="AA20" s="7">
        <f t="shared" si="1"/>
        <v>0</v>
      </c>
      <c r="AB20" s="7">
        <f t="shared" si="2"/>
        <v>0</v>
      </c>
      <c r="AC20" s="7">
        <f t="shared" si="3"/>
        <v>0</v>
      </c>
    </row>
    <row r="21" spans="1:29" x14ac:dyDescent="0.25">
      <c r="A21" s="9">
        <v>9</v>
      </c>
      <c r="B21" s="56" t="str">
        <f>IF(VLOOKUP(X21,'do 1000 ha'!$B$18:$I$1018,2,0)=0,"",VLOOKUP(X21,'do 1000 ha'!$B$18:$I$1018,2,0))</f>
        <v/>
      </c>
      <c r="C21" s="56" t="str">
        <f>IF(VLOOKUP(X21,'do 1000 ha'!$B$18:$I$1018,4,0)=0,"",VLOOKUP(X21,'do 1000 ha'!$B$18:$I$1018,4,0))</f>
        <v/>
      </c>
      <c r="D21" s="24" t="str">
        <f>IF(VLOOKUP(X21,'do 1000 ha'!$B$18:$I$1018,5,0)=0,"",VLOOKUP(X21,'do 1000 ha'!$B$18:$I$1018,5,0))</f>
        <v/>
      </c>
      <c r="E21" s="56" t="str">
        <f>IF(VLOOKUP(X21,'do 1000 ha'!$B$18:$I$1018,6,0)=0,"",VLOOKUP(X21,'do 1000 ha'!$B$18:$I$1018,6,0))</f>
        <v/>
      </c>
      <c r="F21" s="56" t="str">
        <f>IF(VLOOKUP(X21,'do 1000 ha'!$B$18:$I$1018,7,0)=0,"",VLOOKUP(X21,'do 1000 ha'!$B$18:$I$1018,7,0))</f>
        <v/>
      </c>
      <c r="G21" s="57" t="str">
        <f>IF(VLOOKUP(X21,'do 1000 ha'!$B$18:$I$1018,8,0)=0,"",VLOOKUP(X21,'do 1000 ha'!$B$18:$I$1018,8,0))</f>
        <v/>
      </c>
      <c r="H21" s="25" t="str">
        <f>IF(VLOOKUP(X21,'do 1000 ha'!$B$18:$L$1018,11,0)=0,"",VLOOKUP(X21,'do 1000 ha'!$AJ$18:$AX$1018,15,0))</f>
        <v/>
      </c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53" t="str">
        <f t="array" ref="U21">IF('do 1000 ha'!K27='do 1000 ha'!$AR$4,'do 1000 ha'!AF27,IF('do 1000 ha'!K27='do 1000 ha'!$AR$5,'do 1000 ha'!AF27,""))</f>
        <v/>
      </c>
      <c r="V21" s="7" t="str">
        <f t="shared" si="0"/>
        <v/>
      </c>
      <c r="W21" s="11" t="str">
        <f t="array" ref="W21">IF(OR(U21=$U$13:U20),"",U21)</f>
        <v/>
      </c>
      <c r="X21" s="7" t="str">
        <f t="array" ref="X21">IFERROR(INDEX(W$13:W$1012,SMALL(IF(W$13:W$1012&lt;&gt;"",ROW(W$13:W$1012)-ROW(W$13)+1),ROWS(W$13:$W21))),"")</f>
        <v/>
      </c>
      <c r="Y21" s="47" t="e">
        <f t="array" ref="Y21">IF(ROWS(Y$13:Y21)&gt;COUNTA(W$13:W$1012),"",INDEX(W$13:W$1012,SMALL(IF(W$13:W$1012&lt;&gt;"",ROW(W$13:W$1012)-ROW(W$13)+1),ROWS(Y$13:Y21))))</f>
        <v>#NUM!</v>
      </c>
      <c r="AA21" s="7">
        <f t="shared" si="1"/>
        <v>0</v>
      </c>
      <c r="AB21" s="7">
        <f t="shared" si="2"/>
        <v>0</v>
      </c>
      <c r="AC21" s="7">
        <f t="shared" si="3"/>
        <v>0</v>
      </c>
    </row>
    <row r="22" spans="1:29" x14ac:dyDescent="0.25">
      <c r="A22" s="9">
        <v>10</v>
      </c>
      <c r="B22" s="56" t="str">
        <f>IF(VLOOKUP(X22,'do 1000 ha'!$B$18:$I$1018,2,0)=0,"",VLOOKUP(X22,'do 1000 ha'!$B$18:$I$1018,2,0))</f>
        <v/>
      </c>
      <c r="C22" s="56" t="str">
        <f>IF(VLOOKUP(X22,'do 1000 ha'!$B$18:$I$1018,4,0)=0,"",VLOOKUP(X22,'do 1000 ha'!$B$18:$I$1018,4,0))</f>
        <v/>
      </c>
      <c r="D22" s="24" t="str">
        <f>IF(VLOOKUP(X22,'do 1000 ha'!$B$18:$I$1018,5,0)=0,"",VLOOKUP(X22,'do 1000 ha'!$B$18:$I$1018,5,0))</f>
        <v/>
      </c>
      <c r="E22" s="56" t="str">
        <f>IF(VLOOKUP(X22,'do 1000 ha'!$B$18:$I$1018,6,0)=0,"",VLOOKUP(X22,'do 1000 ha'!$B$18:$I$1018,6,0))</f>
        <v/>
      </c>
      <c r="F22" s="56" t="str">
        <f>IF(VLOOKUP(X22,'do 1000 ha'!$B$18:$I$1018,7,0)=0,"",VLOOKUP(X22,'do 1000 ha'!$B$18:$I$1018,7,0))</f>
        <v/>
      </c>
      <c r="G22" s="57" t="str">
        <f>IF(VLOOKUP(X22,'do 1000 ha'!$B$18:$I$1018,8,0)=0,"",VLOOKUP(X22,'do 1000 ha'!$B$18:$I$1018,8,0))</f>
        <v/>
      </c>
      <c r="H22" s="25" t="str">
        <f>IF(VLOOKUP(X22,'do 1000 ha'!$B$18:$L$1018,11,0)=0,"",VLOOKUP(X22,'do 1000 ha'!$AJ$18:$AX$1018,15,0))</f>
        <v/>
      </c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53" t="str">
        <f t="array" ref="U22">IF('do 1000 ha'!K28='do 1000 ha'!$AR$4,'do 1000 ha'!AF28,IF('do 1000 ha'!K28='do 1000 ha'!$AR$5,'do 1000 ha'!AF28,""))</f>
        <v/>
      </c>
      <c r="V22" s="7" t="str">
        <f t="shared" si="0"/>
        <v/>
      </c>
      <c r="W22" s="11" t="str">
        <f t="array" ref="W22">IF(OR(U22=$U$13:U21),"",U22)</f>
        <v/>
      </c>
      <c r="X22" s="7" t="str">
        <f t="array" ref="X22">IFERROR(INDEX(W$13:W$1012,SMALL(IF(W$13:W$1012&lt;&gt;"",ROW(W$13:W$1012)-ROW(W$13)+1),ROWS(W$13:$W22))),"")</f>
        <v/>
      </c>
      <c r="Y22" s="47" t="e">
        <f t="array" ref="Y22">IF(ROWS(Y$13:Y22)&gt;COUNTA(W$13:W$1012),"",INDEX(W$13:W$1012,SMALL(IF(W$13:W$1012&lt;&gt;"",ROW(W$13:W$1012)-ROW(W$13)+1),ROWS(Y$13:Y22))))</f>
        <v>#NUM!</v>
      </c>
      <c r="AA22" s="7">
        <f t="shared" si="1"/>
        <v>0</v>
      </c>
      <c r="AB22" s="7">
        <f t="shared" si="2"/>
        <v>0</v>
      </c>
      <c r="AC22" s="7">
        <f t="shared" si="3"/>
        <v>0</v>
      </c>
    </row>
    <row r="23" spans="1:29" x14ac:dyDescent="0.25">
      <c r="A23" s="9">
        <v>11</v>
      </c>
      <c r="B23" s="56" t="str">
        <f>IF(VLOOKUP(X23,'do 1000 ha'!$B$18:$I$1018,2,0)=0,"",VLOOKUP(X23,'do 1000 ha'!$B$18:$I$1018,2,0))</f>
        <v/>
      </c>
      <c r="C23" s="56" t="str">
        <f>IF(VLOOKUP(X23,'do 1000 ha'!$B$18:$I$1018,4,0)=0,"",VLOOKUP(X23,'do 1000 ha'!$B$18:$I$1018,4,0))</f>
        <v/>
      </c>
      <c r="D23" s="24" t="str">
        <f>IF(VLOOKUP(X23,'do 1000 ha'!$B$18:$I$1018,5,0)=0,"",VLOOKUP(X23,'do 1000 ha'!$B$18:$I$1018,5,0))</f>
        <v/>
      </c>
      <c r="E23" s="56" t="str">
        <f>IF(VLOOKUP(X23,'do 1000 ha'!$B$18:$I$1018,6,0)=0,"",VLOOKUP(X23,'do 1000 ha'!$B$18:$I$1018,6,0))</f>
        <v/>
      </c>
      <c r="F23" s="56" t="str">
        <f>IF(VLOOKUP(X23,'do 1000 ha'!$B$18:$I$1018,7,0)=0,"",VLOOKUP(X23,'do 1000 ha'!$B$18:$I$1018,7,0))</f>
        <v/>
      </c>
      <c r="G23" s="57" t="str">
        <f>IF(VLOOKUP(X23,'do 1000 ha'!$B$18:$I$1018,8,0)=0,"",VLOOKUP(X23,'do 1000 ha'!$B$18:$I$1018,8,0))</f>
        <v/>
      </c>
      <c r="H23" s="25" t="str">
        <f>IF(VLOOKUP(X23,'do 1000 ha'!$B$18:$L$1018,11,0)=0,"",VLOOKUP(X23,'do 1000 ha'!$AJ$18:$AX$1018,15,0))</f>
        <v/>
      </c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53" t="str">
        <f t="array" ref="U23">IF('do 1000 ha'!K29='do 1000 ha'!$AR$4,'do 1000 ha'!AF29,IF('do 1000 ha'!K29='do 1000 ha'!$AR$5,'do 1000 ha'!AF29,""))</f>
        <v/>
      </c>
      <c r="V23" s="7" t="str">
        <f t="shared" si="0"/>
        <v/>
      </c>
      <c r="W23" s="11" t="str">
        <f t="array" ref="W23">IF(OR(U23=$U$13:U22),"",U23)</f>
        <v/>
      </c>
      <c r="X23" s="7" t="str">
        <f t="array" ref="X23">IFERROR(INDEX(W$13:W$1012,SMALL(IF(W$13:W$1012&lt;&gt;"",ROW(W$13:W$1012)-ROW(W$13)+1),ROWS(W$13:$W23))),"")</f>
        <v/>
      </c>
      <c r="Y23" s="47" t="e">
        <f t="array" ref="Y23">IF(ROWS(Y$13:Y23)&gt;COUNTA(W$13:W$1012),"",INDEX(W$13:W$1012,SMALL(IF(W$13:W$1012&lt;&gt;"",ROW(W$13:W$1012)-ROW(W$13)+1),ROWS(Y$13:Y23))))</f>
        <v>#NUM!</v>
      </c>
      <c r="AA23" s="7">
        <f t="shared" si="1"/>
        <v>0</v>
      </c>
      <c r="AB23" s="7">
        <f t="shared" si="2"/>
        <v>0</v>
      </c>
      <c r="AC23" s="7">
        <f t="shared" si="3"/>
        <v>0</v>
      </c>
    </row>
    <row r="24" spans="1:29" x14ac:dyDescent="0.25">
      <c r="A24" s="9">
        <v>12</v>
      </c>
      <c r="B24" s="56" t="str">
        <f>IF(VLOOKUP(X24,'do 1000 ha'!$B$18:$I$1018,2,0)=0,"",VLOOKUP(X24,'do 1000 ha'!$B$18:$I$1018,2,0))</f>
        <v/>
      </c>
      <c r="C24" s="56" t="str">
        <f>IF(VLOOKUP(X24,'do 1000 ha'!$B$18:$I$1018,4,0)=0,"",VLOOKUP(X24,'do 1000 ha'!$B$18:$I$1018,4,0))</f>
        <v/>
      </c>
      <c r="D24" s="24" t="str">
        <f>IF(VLOOKUP(X24,'do 1000 ha'!$B$18:$I$1018,5,0)=0,"",VLOOKUP(X24,'do 1000 ha'!$B$18:$I$1018,5,0))</f>
        <v/>
      </c>
      <c r="E24" s="56" t="str">
        <f>IF(VLOOKUP(X24,'do 1000 ha'!$B$18:$I$1018,6,0)=0,"",VLOOKUP(X24,'do 1000 ha'!$B$18:$I$1018,6,0))</f>
        <v/>
      </c>
      <c r="F24" s="56" t="str">
        <f>IF(VLOOKUP(X24,'do 1000 ha'!$B$18:$I$1018,7,0)=0,"",VLOOKUP(X24,'do 1000 ha'!$B$18:$I$1018,7,0))</f>
        <v/>
      </c>
      <c r="G24" s="57" t="str">
        <f>IF(VLOOKUP(X24,'do 1000 ha'!$B$18:$I$1018,8,0)=0,"",VLOOKUP(X24,'do 1000 ha'!$B$18:$I$1018,8,0))</f>
        <v/>
      </c>
      <c r="H24" s="25" t="str">
        <f>IF(VLOOKUP(X24,'do 1000 ha'!$B$18:$L$1018,11,0)=0,"",VLOOKUP(X24,'do 1000 ha'!$AJ$18:$AX$1018,15,0))</f>
        <v/>
      </c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53" t="str">
        <f t="array" ref="U24">IF('do 1000 ha'!K30='do 1000 ha'!$AR$4,'do 1000 ha'!AF30,IF('do 1000 ha'!K30='do 1000 ha'!$AR$5,'do 1000 ha'!AF30,""))</f>
        <v/>
      </c>
      <c r="V24" s="7" t="str">
        <f t="shared" si="0"/>
        <v/>
      </c>
      <c r="W24" s="11" t="str">
        <f t="array" ref="W24">IF(OR(U24=$U$13:U23),"",U24)</f>
        <v/>
      </c>
      <c r="X24" s="7" t="str">
        <f t="array" ref="X24">IFERROR(INDEX(W$13:W$1012,SMALL(IF(W$13:W$1012&lt;&gt;"",ROW(W$13:W$1012)-ROW(W$13)+1),ROWS(W$13:$W24))),"")</f>
        <v/>
      </c>
      <c r="Y24" s="47" t="e">
        <f t="array" ref="Y24">IF(ROWS(Y$13:Y24)&gt;COUNTA(W$13:W$1012),"",INDEX(W$13:W$1012,SMALL(IF(W$13:W$1012&lt;&gt;"",ROW(W$13:W$1012)-ROW(W$13)+1),ROWS(Y$13:Y24))))</f>
        <v>#NUM!</v>
      </c>
      <c r="AA24" s="7">
        <f t="shared" si="1"/>
        <v>0</v>
      </c>
      <c r="AB24" s="7">
        <f t="shared" si="2"/>
        <v>0</v>
      </c>
      <c r="AC24" s="7">
        <f t="shared" si="3"/>
        <v>0</v>
      </c>
    </row>
    <row r="25" spans="1:29" x14ac:dyDescent="0.25">
      <c r="A25" s="9">
        <v>13</v>
      </c>
      <c r="B25" s="56" t="str">
        <f>IF(VLOOKUP(X25,'do 1000 ha'!$B$18:$I$1018,2,0)=0,"",VLOOKUP(X25,'do 1000 ha'!$B$18:$I$1018,2,0))</f>
        <v/>
      </c>
      <c r="C25" s="56" t="str">
        <f>IF(VLOOKUP(X25,'do 1000 ha'!$B$18:$I$1018,4,0)=0,"",VLOOKUP(X25,'do 1000 ha'!$B$18:$I$1018,4,0))</f>
        <v/>
      </c>
      <c r="D25" s="24" t="str">
        <f>IF(VLOOKUP(X25,'do 1000 ha'!$B$18:$I$1018,5,0)=0,"",VLOOKUP(X25,'do 1000 ha'!$B$18:$I$1018,5,0))</f>
        <v/>
      </c>
      <c r="E25" s="56" t="str">
        <f>IF(VLOOKUP(X25,'do 1000 ha'!$B$18:$I$1018,6,0)=0,"",VLOOKUP(X25,'do 1000 ha'!$B$18:$I$1018,6,0))</f>
        <v/>
      </c>
      <c r="F25" s="56" t="str">
        <f>IF(VLOOKUP(X25,'do 1000 ha'!$B$18:$I$1018,7,0)=0,"",VLOOKUP(X25,'do 1000 ha'!$B$18:$I$1018,7,0))</f>
        <v/>
      </c>
      <c r="G25" s="57" t="str">
        <f>IF(VLOOKUP(X25,'do 1000 ha'!$B$18:$I$1018,8,0)=0,"",VLOOKUP(X25,'do 1000 ha'!$B$18:$I$1018,8,0))</f>
        <v/>
      </c>
      <c r="H25" s="25" t="str">
        <f>IF(VLOOKUP(X25,'do 1000 ha'!$B$18:$L$1018,11,0)=0,"",VLOOKUP(X25,'do 1000 ha'!$AJ$18:$AX$1018,15,0))</f>
        <v/>
      </c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53" t="str">
        <f t="array" ref="U25">IF('do 1000 ha'!K31='do 1000 ha'!$AR$4,'do 1000 ha'!AF31,IF('do 1000 ha'!K31='do 1000 ha'!$AR$5,'do 1000 ha'!AF31,""))</f>
        <v/>
      </c>
      <c r="V25" s="7" t="str">
        <f t="shared" si="0"/>
        <v/>
      </c>
      <c r="W25" s="11" t="str">
        <f t="array" ref="W25">IF(OR(U25=$U$13:U24),"",U25)</f>
        <v/>
      </c>
      <c r="X25" s="7" t="str">
        <f t="array" ref="X25">IFERROR(INDEX(W$13:W$1012,SMALL(IF(W$13:W$1012&lt;&gt;"",ROW(W$13:W$1012)-ROW(W$13)+1),ROWS(W$13:$W25))),"")</f>
        <v/>
      </c>
      <c r="Y25" s="47" t="e">
        <f t="array" ref="Y25">IF(ROWS(Y$13:Y25)&gt;COUNTA(W$13:W$1012),"",INDEX(W$13:W$1012,SMALL(IF(W$13:W$1012&lt;&gt;"",ROW(W$13:W$1012)-ROW(W$13)+1),ROWS(Y$13:Y25))))</f>
        <v>#NUM!</v>
      </c>
      <c r="AA25" s="7">
        <f t="shared" si="1"/>
        <v>0</v>
      </c>
      <c r="AB25" s="7">
        <f t="shared" si="2"/>
        <v>0</v>
      </c>
      <c r="AC25" s="7">
        <f t="shared" si="3"/>
        <v>0</v>
      </c>
    </row>
    <row r="26" spans="1:29" x14ac:dyDescent="0.25">
      <c r="A26" s="9">
        <v>14</v>
      </c>
      <c r="B26" s="56" t="str">
        <f>IF(VLOOKUP(X26,'do 1000 ha'!$B$18:$I$1018,2,0)=0,"",VLOOKUP(X26,'do 1000 ha'!$B$18:$I$1018,2,0))</f>
        <v/>
      </c>
      <c r="C26" s="56" t="str">
        <f>IF(VLOOKUP(X26,'do 1000 ha'!$B$18:$I$1018,4,0)=0,"",VLOOKUP(X26,'do 1000 ha'!$B$18:$I$1018,4,0))</f>
        <v/>
      </c>
      <c r="D26" s="24" t="str">
        <f>IF(VLOOKUP(X26,'do 1000 ha'!$B$18:$I$1018,5,0)=0,"",VLOOKUP(X26,'do 1000 ha'!$B$18:$I$1018,5,0))</f>
        <v/>
      </c>
      <c r="E26" s="56" t="str">
        <f>IF(VLOOKUP(X26,'do 1000 ha'!$B$18:$I$1018,6,0)=0,"",VLOOKUP(X26,'do 1000 ha'!$B$18:$I$1018,6,0))</f>
        <v/>
      </c>
      <c r="F26" s="56" t="str">
        <f>IF(VLOOKUP(X26,'do 1000 ha'!$B$18:$I$1018,7,0)=0,"",VLOOKUP(X26,'do 1000 ha'!$B$18:$I$1018,7,0))</f>
        <v/>
      </c>
      <c r="G26" s="57" t="str">
        <f>IF(VLOOKUP(X26,'do 1000 ha'!$B$18:$I$1018,8,0)=0,"",VLOOKUP(X26,'do 1000 ha'!$B$18:$I$1018,8,0))</f>
        <v/>
      </c>
      <c r="H26" s="25" t="str">
        <f>IF(VLOOKUP(X26,'do 1000 ha'!$B$18:$L$1018,11,0)=0,"",VLOOKUP(X26,'do 1000 ha'!$AJ$18:$AX$1018,15,0))</f>
        <v/>
      </c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53" t="str">
        <f t="array" ref="U26">IF('do 1000 ha'!K32='do 1000 ha'!$AR$4,'do 1000 ha'!AF32,IF('do 1000 ha'!K32='do 1000 ha'!$AR$5,'do 1000 ha'!AF32,""))</f>
        <v/>
      </c>
      <c r="V26" s="7" t="str">
        <f t="shared" si="0"/>
        <v/>
      </c>
      <c r="W26" s="11" t="str">
        <f t="array" ref="W26">IF(OR(U26=$U$13:U25),"",U26)</f>
        <v/>
      </c>
      <c r="X26" s="7" t="str">
        <f t="array" ref="X26">IFERROR(INDEX(W$13:W$1012,SMALL(IF(W$13:W$1012&lt;&gt;"",ROW(W$13:W$1012)-ROW(W$13)+1),ROWS(W$13:$W26))),"")</f>
        <v/>
      </c>
      <c r="Y26" s="47" t="e">
        <f t="array" ref="Y26">IF(ROWS(Y$13:Y26)&gt;COUNTA(W$13:W$1012),"",INDEX(W$13:W$1012,SMALL(IF(W$13:W$1012&lt;&gt;"",ROW(W$13:W$1012)-ROW(W$13)+1),ROWS(Y$13:Y26))))</f>
        <v>#NUM!</v>
      </c>
      <c r="AA26" s="7">
        <f t="shared" si="1"/>
        <v>0</v>
      </c>
      <c r="AB26" s="7">
        <f t="shared" si="2"/>
        <v>0</v>
      </c>
      <c r="AC26" s="7">
        <f t="shared" si="3"/>
        <v>0</v>
      </c>
    </row>
    <row r="27" spans="1:29" x14ac:dyDescent="0.25">
      <c r="A27" s="9">
        <v>15</v>
      </c>
      <c r="B27" s="56" t="str">
        <f>IF(VLOOKUP(X27,'do 1000 ha'!$B$18:$I$1018,2,0)=0,"",VLOOKUP(X27,'do 1000 ha'!$B$18:$I$1018,2,0))</f>
        <v/>
      </c>
      <c r="C27" s="56" t="str">
        <f>IF(VLOOKUP(X27,'do 1000 ha'!$B$18:$I$1018,4,0)=0,"",VLOOKUP(X27,'do 1000 ha'!$B$18:$I$1018,4,0))</f>
        <v/>
      </c>
      <c r="D27" s="24" t="str">
        <f>IF(VLOOKUP(X27,'do 1000 ha'!$B$18:$I$1018,5,0)=0,"",VLOOKUP(X27,'do 1000 ha'!$B$18:$I$1018,5,0))</f>
        <v/>
      </c>
      <c r="E27" s="56" t="str">
        <f>IF(VLOOKUP(X27,'do 1000 ha'!$B$18:$I$1018,6,0)=0,"",VLOOKUP(X27,'do 1000 ha'!$B$18:$I$1018,6,0))</f>
        <v/>
      </c>
      <c r="F27" s="56" t="str">
        <f>IF(VLOOKUP(X27,'do 1000 ha'!$B$18:$I$1018,7,0)=0,"",VLOOKUP(X27,'do 1000 ha'!$B$18:$I$1018,7,0))</f>
        <v/>
      </c>
      <c r="G27" s="57" t="str">
        <f>IF(VLOOKUP(X27,'do 1000 ha'!$B$18:$I$1018,8,0)=0,"",VLOOKUP(X27,'do 1000 ha'!$B$18:$I$1018,8,0))</f>
        <v/>
      </c>
      <c r="H27" s="25" t="str">
        <f>IF(VLOOKUP(X27,'do 1000 ha'!$B$18:$L$1018,11,0)=0,"",VLOOKUP(X27,'do 1000 ha'!$AJ$18:$AX$1018,15,0))</f>
        <v/>
      </c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53" t="str">
        <f t="array" ref="U27">IF('do 1000 ha'!K33='do 1000 ha'!$AR$4,'do 1000 ha'!AF33,IF('do 1000 ha'!K33='do 1000 ha'!$AR$5,'do 1000 ha'!AF33,""))</f>
        <v/>
      </c>
      <c r="V27" s="7" t="str">
        <f t="shared" si="0"/>
        <v/>
      </c>
      <c r="W27" s="11" t="str">
        <f t="array" ref="W27">IF(OR(U27=$U$13:U26),"",U27)</f>
        <v/>
      </c>
      <c r="X27" s="7" t="str">
        <f t="array" ref="X27">IFERROR(INDEX(W$13:W$1012,SMALL(IF(W$13:W$1012&lt;&gt;"",ROW(W$13:W$1012)-ROW(W$13)+1),ROWS(W$13:$W27))),"")</f>
        <v/>
      </c>
      <c r="Y27" s="47" t="e">
        <f t="array" ref="Y27">IF(ROWS(Y$13:Y27)&gt;COUNTA(W$13:W$1012),"",INDEX(W$13:W$1012,SMALL(IF(W$13:W$1012&lt;&gt;"",ROW(W$13:W$1012)-ROW(W$13)+1),ROWS(Y$13:Y27))))</f>
        <v>#NUM!</v>
      </c>
      <c r="AA27" s="7">
        <f t="shared" si="1"/>
        <v>0</v>
      </c>
      <c r="AB27" s="7">
        <f t="shared" si="2"/>
        <v>0</v>
      </c>
      <c r="AC27" s="7">
        <f t="shared" si="3"/>
        <v>0</v>
      </c>
    </row>
    <row r="28" spans="1:29" x14ac:dyDescent="0.25">
      <c r="A28" s="9">
        <v>16</v>
      </c>
      <c r="B28" s="56" t="str">
        <f>IF(VLOOKUP(X28,'do 1000 ha'!$B$18:$I$1018,2,0)=0,"",VLOOKUP(X28,'do 1000 ha'!$B$18:$I$1018,2,0))</f>
        <v/>
      </c>
      <c r="C28" s="56" t="str">
        <f>IF(VLOOKUP(X28,'do 1000 ha'!$B$18:$I$1018,4,0)=0,"",VLOOKUP(X28,'do 1000 ha'!$B$18:$I$1018,4,0))</f>
        <v/>
      </c>
      <c r="D28" s="24" t="str">
        <f>IF(VLOOKUP(X28,'do 1000 ha'!$B$18:$I$1018,5,0)=0,"",VLOOKUP(X28,'do 1000 ha'!$B$18:$I$1018,5,0))</f>
        <v/>
      </c>
      <c r="E28" s="56" t="str">
        <f>IF(VLOOKUP(X28,'do 1000 ha'!$B$18:$I$1018,6,0)=0,"",VLOOKUP(X28,'do 1000 ha'!$B$18:$I$1018,6,0))</f>
        <v/>
      </c>
      <c r="F28" s="56" t="str">
        <f>IF(VLOOKUP(X28,'do 1000 ha'!$B$18:$I$1018,7,0)=0,"",VLOOKUP(X28,'do 1000 ha'!$B$18:$I$1018,7,0))</f>
        <v/>
      </c>
      <c r="G28" s="57" t="str">
        <f>IF(VLOOKUP(X28,'do 1000 ha'!$B$18:$I$1018,8,0)=0,"",VLOOKUP(X28,'do 1000 ha'!$B$18:$I$1018,8,0))</f>
        <v/>
      </c>
      <c r="H28" s="25" t="str">
        <f>IF(VLOOKUP(X28,'do 1000 ha'!$B$18:$L$1018,11,0)=0,"",VLOOKUP(X28,'do 1000 ha'!$AJ$18:$AX$1018,15,0))</f>
        <v/>
      </c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53" t="str">
        <f t="array" ref="U28">IF('do 1000 ha'!K34='do 1000 ha'!$AR$4,'do 1000 ha'!AF34,IF('do 1000 ha'!K34='do 1000 ha'!$AR$5,'do 1000 ha'!AF34,""))</f>
        <v/>
      </c>
      <c r="V28" s="7" t="str">
        <f t="shared" si="0"/>
        <v/>
      </c>
      <c r="W28" s="11" t="str">
        <f t="array" ref="W28">IF(OR(U28=$U$13:U27),"",U28)</f>
        <v/>
      </c>
      <c r="X28" s="7" t="str">
        <f t="array" ref="X28">IFERROR(INDEX(W$13:W$1012,SMALL(IF(W$13:W$1012&lt;&gt;"",ROW(W$13:W$1012)-ROW(W$13)+1),ROWS(W$13:$W28))),"")</f>
        <v/>
      </c>
      <c r="Y28" s="47" t="e">
        <f t="array" ref="Y28">IF(ROWS(Y$13:Y28)&gt;COUNTA(W$13:W$1012),"",INDEX(W$13:W$1012,SMALL(IF(W$13:W$1012&lt;&gt;"",ROW(W$13:W$1012)-ROW(W$13)+1),ROWS(Y$13:Y28))))</f>
        <v>#NUM!</v>
      </c>
      <c r="AA28" s="7">
        <f t="shared" si="1"/>
        <v>0</v>
      </c>
      <c r="AB28" s="7">
        <f t="shared" si="2"/>
        <v>0</v>
      </c>
      <c r="AC28" s="7">
        <f t="shared" si="3"/>
        <v>0</v>
      </c>
    </row>
    <row r="29" spans="1:29" x14ac:dyDescent="0.25">
      <c r="A29" s="9">
        <v>17</v>
      </c>
      <c r="B29" s="56" t="str">
        <f>IF(VLOOKUP(X29,'do 1000 ha'!$B$18:$I$1018,2,0)=0,"",VLOOKUP(X29,'do 1000 ha'!$B$18:$I$1018,2,0))</f>
        <v/>
      </c>
      <c r="C29" s="56" t="str">
        <f>IF(VLOOKUP(X29,'do 1000 ha'!$B$18:$I$1018,4,0)=0,"",VLOOKUP(X29,'do 1000 ha'!$B$18:$I$1018,4,0))</f>
        <v/>
      </c>
      <c r="D29" s="24" t="str">
        <f>IF(VLOOKUP(X29,'do 1000 ha'!$B$18:$I$1018,5,0)=0,"",VLOOKUP(X29,'do 1000 ha'!$B$18:$I$1018,5,0))</f>
        <v/>
      </c>
      <c r="E29" s="56" t="str">
        <f>IF(VLOOKUP(X29,'do 1000 ha'!$B$18:$I$1018,6,0)=0,"",VLOOKUP(X29,'do 1000 ha'!$B$18:$I$1018,6,0))</f>
        <v/>
      </c>
      <c r="F29" s="56" t="str">
        <f>IF(VLOOKUP(X29,'do 1000 ha'!$B$18:$I$1018,7,0)=0,"",VLOOKUP(X29,'do 1000 ha'!$B$18:$I$1018,7,0))</f>
        <v/>
      </c>
      <c r="G29" s="57" t="str">
        <f>IF(VLOOKUP(X29,'do 1000 ha'!$B$18:$I$1018,8,0)=0,"",VLOOKUP(X29,'do 1000 ha'!$B$18:$I$1018,8,0))</f>
        <v/>
      </c>
      <c r="H29" s="25" t="str">
        <f>IF(VLOOKUP(X29,'do 1000 ha'!$B$18:$L$1018,11,0)=0,"",VLOOKUP(X29,'do 1000 ha'!$AJ$18:$AX$1018,15,0))</f>
        <v/>
      </c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53" t="str">
        <f t="array" ref="U29">IF('do 1000 ha'!K35='do 1000 ha'!$AR$4,'do 1000 ha'!AF35,IF('do 1000 ha'!K35='do 1000 ha'!$AR$5,'do 1000 ha'!AF35,""))</f>
        <v/>
      </c>
      <c r="V29" s="7" t="str">
        <f t="shared" si="0"/>
        <v/>
      </c>
      <c r="W29" s="11" t="str">
        <f t="array" ref="W29">IF(OR(U29=$U$13:U28),"",U29)</f>
        <v/>
      </c>
      <c r="X29" s="7" t="str">
        <f t="array" ref="X29">IFERROR(INDEX(W$13:W$1012,SMALL(IF(W$13:W$1012&lt;&gt;"",ROW(W$13:W$1012)-ROW(W$13)+1),ROWS(W$13:$W29))),"")</f>
        <v/>
      </c>
      <c r="Y29" s="47" t="e">
        <f t="array" ref="Y29">IF(ROWS(Y$13:Y29)&gt;COUNTA(W$13:W$1012),"",INDEX(W$13:W$1012,SMALL(IF(W$13:W$1012&lt;&gt;"",ROW(W$13:W$1012)-ROW(W$13)+1),ROWS(Y$13:Y29))))</f>
        <v>#NUM!</v>
      </c>
      <c r="AA29" s="7">
        <f t="shared" si="1"/>
        <v>0</v>
      </c>
      <c r="AB29" s="7">
        <f t="shared" si="2"/>
        <v>0</v>
      </c>
      <c r="AC29" s="7">
        <f t="shared" si="3"/>
        <v>0</v>
      </c>
    </row>
    <row r="30" spans="1:29" x14ac:dyDescent="0.25">
      <c r="A30" s="9">
        <v>18</v>
      </c>
      <c r="B30" s="56" t="str">
        <f>IF(VLOOKUP(X30,'do 1000 ha'!$B$18:$I$1018,2,0)=0,"",VLOOKUP(X30,'do 1000 ha'!$B$18:$I$1018,2,0))</f>
        <v/>
      </c>
      <c r="C30" s="56" t="str">
        <f>IF(VLOOKUP(X30,'do 1000 ha'!$B$18:$I$1018,4,0)=0,"",VLOOKUP(X30,'do 1000 ha'!$B$18:$I$1018,4,0))</f>
        <v/>
      </c>
      <c r="D30" s="24" t="str">
        <f>IF(VLOOKUP(X30,'do 1000 ha'!$B$18:$I$1018,5,0)=0,"",VLOOKUP(X30,'do 1000 ha'!$B$18:$I$1018,5,0))</f>
        <v/>
      </c>
      <c r="E30" s="56" t="str">
        <f>IF(VLOOKUP(X30,'do 1000 ha'!$B$18:$I$1018,6,0)=0,"",VLOOKUP(X30,'do 1000 ha'!$B$18:$I$1018,6,0))</f>
        <v/>
      </c>
      <c r="F30" s="56" t="str">
        <f>IF(VLOOKUP(X30,'do 1000 ha'!$B$18:$I$1018,7,0)=0,"",VLOOKUP(X30,'do 1000 ha'!$B$18:$I$1018,7,0))</f>
        <v/>
      </c>
      <c r="G30" s="57" t="str">
        <f>IF(VLOOKUP(X30,'do 1000 ha'!$B$18:$I$1018,8,0)=0,"",VLOOKUP(X30,'do 1000 ha'!$B$18:$I$1018,8,0))</f>
        <v/>
      </c>
      <c r="H30" s="25" t="str">
        <f>IF(VLOOKUP(X30,'do 1000 ha'!$B$18:$L$1018,11,0)=0,"",VLOOKUP(X30,'do 1000 ha'!$AJ$18:$AX$1018,15,0))</f>
        <v/>
      </c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53" t="str">
        <f t="array" ref="U30">IF('do 1000 ha'!K36='do 1000 ha'!$AR$4,'do 1000 ha'!AF36,IF('do 1000 ha'!K36='do 1000 ha'!$AR$5,'do 1000 ha'!AF36,""))</f>
        <v/>
      </c>
      <c r="V30" s="7" t="str">
        <f t="shared" si="0"/>
        <v/>
      </c>
      <c r="W30" s="11" t="str">
        <f t="array" ref="W30">IF(OR(U30=$U$13:U29),"",U30)</f>
        <v/>
      </c>
      <c r="X30" s="7" t="str">
        <f t="array" ref="X30">IFERROR(INDEX(W$13:W$1012,SMALL(IF(W$13:W$1012&lt;&gt;"",ROW(W$13:W$1012)-ROW(W$13)+1),ROWS(W$13:$W30))),"")</f>
        <v/>
      </c>
      <c r="Y30" s="47" t="e">
        <f t="array" ref="Y30">IF(ROWS(Y$13:Y30)&gt;COUNTA(W$13:W$1012),"",INDEX(W$13:W$1012,SMALL(IF(W$13:W$1012&lt;&gt;"",ROW(W$13:W$1012)-ROW(W$13)+1),ROWS(Y$13:Y30))))</f>
        <v>#NUM!</v>
      </c>
      <c r="AA30" s="7">
        <f t="shared" si="1"/>
        <v>0</v>
      </c>
      <c r="AB30" s="7">
        <f t="shared" si="2"/>
        <v>0</v>
      </c>
      <c r="AC30" s="7">
        <f t="shared" si="3"/>
        <v>0</v>
      </c>
    </row>
    <row r="31" spans="1:29" x14ac:dyDescent="0.25">
      <c r="A31" s="9">
        <v>19</v>
      </c>
      <c r="B31" s="56" t="str">
        <f>IF(VLOOKUP(X31,'do 1000 ha'!$B$18:$I$1018,2,0)=0,"",VLOOKUP(X31,'do 1000 ha'!$B$18:$I$1018,2,0))</f>
        <v/>
      </c>
      <c r="C31" s="56" t="str">
        <f>IF(VLOOKUP(X31,'do 1000 ha'!$B$18:$I$1018,4,0)=0,"",VLOOKUP(X31,'do 1000 ha'!$B$18:$I$1018,4,0))</f>
        <v/>
      </c>
      <c r="D31" s="24" t="str">
        <f>IF(VLOOKUP(X31,'do 1000 ha'!$B$18:$I$1018,5,0)=0,"",VLOOKUP(X31,'do 1000 ha'!$B$18:$I$1018,5,0))</f>
        <v/>
      </c>
      <c r="E31" s="56" t="str">
        <f>IF(VLOOKUP(X31,'do 1000 ha'!$B$18:$I$1018,6,0)=0,"",VLOOKUP(X31,'do 1000 ha'!$B$18:$I$1018,6,0))</f>
        <v/>
      </c>
      <c r="F31" s="56" t="str">
        <f>IF(VLOOKUP(X31,'do 1000 ha'!$B$18:$I$1018,7,0)=0,"",VLOOKUP(X31,'do 1000 ha'!$B$18:$I$1018,7,0))</f>
        <v/>
      </c>
      <c r="G31" s="57" t="str">
        <f>IF(VLOOKUP(X31,'do 1000 ha'!$B$18:$I$1018,8,0)=0,"",VLOOKUP(X31,'do 1000 ha'!$B$18:$I$1018,8,0))</f>
        <v/>
      </c>
      <c r="H31" s="25" t="str">
        <f>IF(VLOOKUP(X31,'do 1000 ha'!$B$18:$L$1018,11,0)=0,"",VLOOKUP(X31,'do 1000 ha'!$AJ$18:$AX$1018,15,0))</f>
        <v/>
      </c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53" t="str">
        <f t="array" ref="U31">IF('do 1000 ha'!K37='do 1000 ha'!$AR$4,'do 1000 ha'!AF37,IF('do 1000 ha'!K37='do 1000 ha'!$AR$5,'do 1000 ha'!AF37,""))</f>
        <v/>
      </c>
      <c r="V31" s="7" t="str">
        <f t="shared" si="0"/>
        <v/>
      </c>
      <c r="W31" s="11" t="str">
        <f t="array" ref="W31">IF(OR(U31=$U$13:U30),"",U31)</f>
        <v/>
      </c>
      <c r="X31" s="7" t="str">
        <f t="array" ref="X31">IFERROR(INDEX(W$13:W$1012,SMALL(IF(W$13:W$1012&lt;&gt;"",ROW(W$13:W$1012)-ROW(W$13)+1),ROWS(W$13:$W31))),"")</f>
        <v/>
      </c>
      <c r="Y31" s="47" t="e">
        <f t="array" ref="Y31">IF(ROWS(Y$13:Y31)&gt;COUNTA(W$13:W$1012),"",INDEX(W$13:W$1012,SMALL(IF(W$13:W$1012&lt;&gt;"",ROW(W$13:W$1012)-ROW(W$13)+1),ROWS(Y$13:Y31))))</f>
        <v>#NUM!</v>
      </c>
      <c r="AA31" s="7">
        <f t="shared" si="1"/>
        <v>0</v>
      </c>
      <c r="AB31" s="7">
        <f t="shared" si="2"/>
        <v>0</v>
      </c>
      <c r="AC31" s="7">
        <f t="shared" si="3"/>
        <v>0</v>
      </c>
    </row>
    <row r="32" spans="1:29" x14ac:dyDescent="0.25">
      <c r="A32" s="9">
        <v>20</v>
      </c>
      <c r="B32" s="56" t="str">
        <f>IF(VLOOKUP(X32,'do 1000 ha'!$B$18:$I$1018,2,0)=0,"",VLOOKUP(X32,'do 1000 ha'!$B$18:$I$1018,2,0))</f>
        <v/>
      </c>
      <c r="C32" s="56" t="str">
        <f>IF(VLOOKUP(X32,'do 1000 ha'!$B$18:$I$1018,4,0)=0,"",VLOOKUP(X32,'do 1000 ha'!$B$18:$I$1018,4,0))</f>
        <v/>
      </c>
      <c r="D32" s="24" t="str">
        <f>IF(VLOOKUP(X32,'do 1000 ha'!$B$18:$I$1018,5,0)=0,"",VLOOKUP(X32,'do 1000 ha'!$B$18:$I$1018,5,0))</f>
        <v/>
      </c>
      <c r="E32" s="56" t="str">
        <f>IF(VLOOKUP(X32,'do 1000 ha'!$B$18:$I$1018,6,0)=0,"",VLOOKUP(X32,'do 1000 ha'!$B$18:$I$1018,6,0))</f>
        <v/>
      </c>
      <c r="F32" s="56" t="str">
        <f>IF(VLOOKUP(X32,'do 1000 ha'!$B$18:$I$1018,7,0)=0,"",VLOOKUP(X32,'do 1000 ha'!$B$18:$I$1018,7,0))</f>
        <v/>
      </c>
      <c r="G32" s="57" t="str">
        <f>IF(VLOOKUP(X32,'do 1000 ha'!$B$18:$I$1018,8,0)=0,"",VLOOKUP(X32,'do 1000 ha'!$B$18:$I$1018,8,0))</f>
        <v/>
      </c>
      <c r="H32" s="25" t="str">
        <f>IF(VLOOKUP(X32,'do 1000 ha'!$B$18:$L$1018,11,0)=0,"",VLOOKUP(X32,'do 1000 ha'!$AJ$18:$AX$1018,15,0))</f>
        <v/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53" t="str">
        <f t="array" ref="U32">IF('do 1000 ha'!K38='do 1000 ha'!$AR$4,'do 1000 ha'!AF38,IF('do 1000 ha'!K38='do 1000 ha'!$AR$5,'do 1000 ha'!AF38,""))</f>
        <v/>
      </c>
      <c r="V32" s="7" t="str">
        <f t="shared" si="0"/>
        <v/>
      </c>
      <c r="W32" s="11" t="str">
        <f t="array" ref="W32">IF(OR(U32=$U$13:U31),"",U32)</f>
        <v/>
      </c>
      <c r="X32" s="7" t="str">
        <f t="array" ref="X32">IFERROR(INDEX(W$13:W$1012,SMALL(IF(W$13:W$1012&lt;&gt;"",ROW(W$13:W$1012)-ROW(W$13)+1),ROWS(W$13:$W32))),"")</f>
        <v/>
      </c>
      <c r="Y32" s="47" t="e">
        <f t="array" ref="Y32">IF(ROWS(Y$13:Y32)&gt;COUNTA(W$13:W$1012),"",INDEX(W$13:W$1012,SMALL(IF(W$13:W$1012&lt;&gt;"",ROW(W$13:W$1012)-ROW(W$13)+1),ROWS(Y$13:Y32))))</f>
        <v>#NUM!</v>
      </c>
      <c r="AA32" s="7">
        <f t="shared" si="1"/>
        <v>0</v>
      </c>
      <c r="AB32" s="7">
        <f t="shared" si="2"/>
        <v>0</v>
      </c>
      <c r="AC32" s="7">
        <f t="shared" si="3"/>
        <v>0</v>
      </c>
    </row>
    <row r="33" spans="1:29" x14ac:dyDescent="0.25">
      <c r="A33" s="9">
        <v>21</v>
      </c>
      <c r="B33" s="56" t="str">
        <f>IF(VLOOKUP(X33,'do 1000 ha'!$B$18:$I$1018,2,0)=0,"",VLOOKUP(X33,'do 1000 ha'!$B$18:$I$1018,2,0))</f>
        <v/>
      </c>
      <c r="C33" s="56" t="str">
        <f>IF(VLOOKUP(X33,'do 1000 ha'!$B$18:$I$1018,4,0)=0,"",VLOOKUP(X33,'do 1000 ha'!$B$18:$I$1018,4,0))</f>
        <v/>
      </c>
      <c r="D33" s="24" t="str">
        <f>IF(VLOOKUP(X33,'do 1000 ha'!$B$18:$I$1018,5,0)=0,"",VLOOKUP(X33,'do 1000 ha'!$B$18:$I$1018,5,0))</f>
        <v/>
      </c>
      <c r="E33" s="56" t="str">
        <f>IF(VLOOKUP(X33,'do 1000 ha'!$B$18:$I$1018,6,0)=0,"",VLOOKUP(X33,'do 1000 ha'!$B$18:$I$1018,6,0))</f>
        <v/>
      </c>
      <c r="F33" s="56" t="str">
        <f>IF(VLOOKUP(X33,'do 1000 ha'!$B$18:$I$1018,7,0)=0,"",VLOOKUP(X33,'do 1000 ha'!$B$18:$I$1018,7,0))</f>
        <v/>
      </c>
      <c r="G33" s="57" t="str">
        <f>IF(VLOOKUP(X33,'do 1000 ha'!$B$18:$I$1018,8,0)=0,"",VLOOKUP(X33,'do 1000 ha'!$B$18:$I$1018,8,0))</f>
        <v/>
      </c>
      <c r="H33" s="25" t="str">
        <f>IF(VLOOKUP(X33,'do 1000 ha'!$B$18:$L$1018,11,0)=0,"",VLOOKUP(X33,'do 1000 ha'!$AJ$18:$AX$1018,15,0))</f>
        <v/>
      </c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53" t="str">
        <f t="array" ref="U33">IF('do 1000 ha'!K39='do 1000 ha'!$AR$4,'do 1000 ha'!AF39,IF('do 1000 ha'!K39='do 1000 ha'!$AR$5,'do 1000 ha'!AF39,""))</f>
        <v/>
      </c>
      <c r="V33" s="7" t="str">
        <f t="shared" si="0"/>
        <v/>
      </c>
      <c r="W33" s="11" t="str">
        <f t="array" ref="W33">IF(OR(U33=$U$13:U32),"",U33)</f>
        <v/>
      </c>
      <c r="X33" s="7" t="str">
        <f t="array" ref="X33">IFERROR(INDEX(W$13:W$1012,SMALL(IF(W$13:W$1012&lt;&gt;"",ROW(W$13:W$1012)-ROW(W$13)+1),ROWS(W$13:$W33))),"")</f>
        <v/>
      </c>
      <c r="Y33" s="47" t="e">
        <f t="array" ref="Y33">IF(ROWS(Y$13:Y33)&gt;COUNTA(W$13:W$1012),"",INDEX(W$13:W$1012,SMALL(IF(W$13:W$1012&lt;&gt;"",ROW(W$13:W$1012)-ROW(W$13)+1),ROWS(Y$13:Y33))))</f>
        <v>#NUM!</v>
      </c>
      <c r="AA33" s="7">
        <f t="shared" si="1"/>
        <v>0</v>
      </c>
      <c r="AB33" s="7">
        <f t="shared" si="2"/>
        <v>0</v>
      </c>
      <c r="AC33" s="7">
        <f t="shared" si="3"/>
        <v>0</v>
      </c>
    </row>
    <row r="34" spans="1:29" x14ac:dyDescent="0.25">
      <c r="A34" s="9">
        <v>22</v>
      </c>
      <c r="B34" s="56" t="str">
        <f>IF(VLOOKUP(X34,'do 1000 ha'!$B$18:$I$1018,2,0)=0,"",VLOOKUP(X34,'do 1000 ha'!$B$18:$I$1018,2,0))</f>
        <v/>
      </c>
      <c r="C34" s="56" t="str">
        <f>IF(VLOOKUP(X34,'do 1000 ha'!$B$18:$I$1018,4,0)=0,"",VLOOKUP(X34,'do 1000 ha'!$B$18:$I$1018,4,0))</f>
        <v/>
      </c>
      <c r="D34" s="24" t="str">
        <f>IF(VLOOKUP(X34,'do 1000 ha'!$B$18:$I$1018,5,0)=0,"",VLOOKUP(X34,'do 1000 ha'!$B$18:$I$1018,5,0))</f>
        <v/>
      </c>
      <c r="E34" s="56" t="str">
        <f>IF(VLOOKUP(X34,'do 1000 ha'!$B$18:$I$1018,6,0)=0,"",VLOOKUP(X34,'do 1000 ha'!$B$18:$I$1018,6,0))</f>
        <v/>
      </c>
      <c r="F34" s="56" t="str">
        <f>IF(VLOOKUP(X34,'do 1000 ha'!$B$18:$I$1018,7,0)=0,"",VLOOKUP(X34,'do 1000 ha'!$B$18:$I$1018,7,0))</f>
        <v/>
      </c>
      <c r="G34" s="57" t="str">
        <f>IF(VLOOKUP(X34,'do 1000 ha'!$B$18:$I$1018,8,0)=0,"",VLOOKUP(X34,'do 1000 ha'!$B$18:$I$1018,8,0))</f>
        <v/>
      </c>
      <c r="H34" s="25" t="str">
        <f>IF(VLOOKUP(X34,'do 1000 ha'!$B$18:$L$1018,11,0)=0,"",VLOOKUP(X34,'do 1000 ha'!$AJ$18:$AX$1018,15,0))</f>
        <v/>
      </c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53" t="str">
        <f t="array" ref="U34">IF('do 1000 ha'!K40='do 1000 ha'!$AR$4,'do 1000 ha'!AF40,IF('do 1000 ha'!K40='do 1000 ha'!$AR$5,'do 1000 ha'!AF40,""))</f>
        <v/>
      </c>
      <c r="V34" s="7" t="str">
        <f t="shared" si="0"/>
        <v/>
      </c>
      <c r="W34" s="11" t="str">
        <f t="array" ref="W34">IF(OR(U34=$U$13:U33),"",U34)</f>
        <v/>
      </c>
      <c r="X34" s="7" t="str">
        <f t="array" ref="X34">IFERROR(INDEX(W$13:W$1012,SMALL(IF(W$13:W$1012&lt;&gt;"",ROW(W$13:W$1012)-ROW(W$13)+1),ROWS(W$13:$W34))),"")</f>
        <v/>
      </c>
      <c r="Y34" s="47" t="e">
        <f t="array" ref="Y34">IF(ROWS(Y$13:Y34)&gt;COUNTA(W$13:W$1012),"",INDEX(W$13:W$1012,SMALL(IF(W$13:W$1012&lt;&gt;"",ROW(W$13:W$1012)-ROW(W$13)+1),ROWS(Y$13:Y34))))</f>
        <v>#NUM!</v>
      </c>
      <c r="AA34" s="7">
        <f t="shared" si="1"/>
        <v>0</v>
      </c>
      <c r="AB34" s="7">
        <f t="shared" si="2"/>
        <v>0</v>
      </c>
      <c r="AC34" s="7">
        <f t="shared" si="3"/>
        <v>0</v>
      </c>
    </row>
    <row r="35" spans="1:29" x14ac:dyDescent="0.25">
      <c r="A35" s="9">
        <v>23</v>
      </c>
      <c r="B35" s="56" t="str">
        <f>IF(VLOOKUP(X35,'do 1000 ha'!$B$18:$I$1018,2,0)=0,"",VLOOKUP(X35,'do 1000 ha'!$B$18:$I$1018,2,0))</f>
        <v/>
      </c>
      <c r="C35" s="56" t="str">
        <f>IF(VLOOKUP(X35,'do 1000 ha'!$B$18:$I$1018,4,0)=0,"",VLOOKUP(X35,'do 1000 ha'!$B$18:$I$1018,4,0))</f>
        <v/>
      </c>
      <c r="D35" s="24" t="str">
        <f>IF(VLOOKUP(X35,'do 1000 ha'!$B$18:$I$1018,5,0)=0,"",VLOOKUP(X35,'do 1000 ha'!$B$18:$I$1018,5,0))</f>
        <v/>
      </c>
      <c r="E35" s="56" t="str">
        <f>IF(VLOOKUP(X35,'do 1000 ha'!$B$18:$I$1018,6,0)=0,"",VLOOKUP(X35,'do 1000 ha'!$B$18:$I$1018,6,0))</f>
        <v/>
      </c>
      <c r="F35" s="56" t="str">
        <f>IF(VLOOKUP(X35,'do 1000 ha'!$B$18:$I$1018,7,0)=0,"",VLOOKUP(X35,'do 1000 ha'!$B$18:$I$1018,7,0))</f>
        <v/>
      </c>
      <c r="G35" s="57" t="str">
        <f>IF(VLOOKUP(X35,'do 1000 ha'!$B$18:$I$1018,8,0)=0,"",VLOOKUP(X35,'do 1000 ha'!$B$18:$I$1018,8,0))</f>
        <v/>
      </c>
      <c r="H35" s="25" t="str">
        <f>IF(VLOOKUP(X35,'do 1000 ha'!$B$18:$L$1018,11,0)=0,"",VLOOKUP(X35,'do 1000 ha'!$AJ$18:$AX$1018,15,0))</f>
        <v/>
      </c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53" t="str">
        <f t="array" ref="U35">IF('do 1000 ha'!K41='do 1000 ha'!$AR$4,'do 1000 ha'!AF41,IF('do 1000 ha'!K41='do 1000 ha'!$AR$5,'do 1000 ha'!AF41,""))</f>
        <v/>
      </c>
      <c r="V35" s="7" t="str">
        <f t="shared" si="0"/>
        <v/>
      </c>
      <c r="W35" s="11" t="str">
        <f t="array" ref="W35">IF(OR(U35=$U$13:U34),"",U35)</f>
        <v/>
      </c>
      <c r="X35" s="7" t="str">
        <f t="array" ref="X35">IFERROR(INDEX(W$13:W$1012,SMALL(IF(W$13:W$1012&lt;&gt;"",ROW(W$13:W$1012)-ROW(W$13)+1),ROWS(W$13:$W35))),"")</f>
        <v/>
      </c>
      <c r="Y35" s="47" t="e">
        <f t="array" ref="Y35">IF(ROWS(Y$13:Y35)&gt;COUNTA(W$13:W$1012),"",INDEX(W$13:W$1012,SMALL(IF(W$13:W$1012&lt;&gt;"",ROW(W$13:W$1012)-ROW(W$13)+1),ROWS(Y$13:Y35))))</f>
        <v>#NUM!</v>
      </c>
      <c r="AA35" s="7">
        <f t="shared" si="1"/>
        <v>0</v>
      </c>
      <c r="AB35" s="7">
        <f t="shared" si="2"/>
        <v>0</v>
      </c>
      <c r="AC35" s="7">
        <f t="shared" si="3"/>
        <v>0</v>
      </c>
    </row>
    <row r="36" spans="1:29" x14ac:dyDescent="0.25">
      <c r="A36" s="9">
        <v>24</v>
      </c>
      <c r="B36" s="56" t="str">
        <f>IF(VLOOKUP(X36,'do 1000 ha'!$B$18:$I$1018,2,0)=0,"",VLOOKUP(X36,'do 1000 ha'!$B$18:$I$1018,2,0))</f>
        <v/>
      </c>
      <c r="C36" s="56" t="str">
        <f>IF(VLOOKUP(X36,'do 1000 ha'!$B$18:$I$1018,4,0)=0,"",VLOOKUP(X36,'do 1000 ha'!$B$18:$I$1018,4,0))</f>
        <v/>
      </c>
      <c r="D36" s="24" t="str">
        <f>IF(VLOOKUP(X36,'do 1000 ha'!$B$18:$I$1018,5,0)=0,"",VLOOKUP(X36,'do 1000 ha'!$B$18:$I$1018,5,0))</f>
        <v/>
      </c>
      <c r="E36" s="56" t="str">
        <f>IF(VLOOKUP(X36,'do 1000 ha'!$B$18:$I$1018,6,0)=0,"",VLOOKUP(X36,'do 1000 ha'!$B$18:$I$1018,6,0))</f>
        <v/>
      </c>
      <c r="F36" s="56" t="str">
        <f>IF(VLOOKUP(X36,'do 1000 ha'!$B$18:$I$1018,7,0)=0,"",VLOOKUP(X36,'do 1000 ha'!$B$18:$I$1018,7,0))</f>
        <v/>
      </c>
      <c r="G36" s="57" t="str">
        <f>IF(VLOOKUP(X36,'do 1000 ha'!$B$18:$I$1018,8,0)=0,"",VLOOKUP(X36,'do 1000 ha'!$B$18:$I$1018,8,0))</f>
        <v/>
      </c>
      <c r="H36" s="25" t="str">
        <f>IF(VLOOKUP(X36,'do 1000 ha'!$B$18:$L$1018,11,0)=0,"",VLOOKUP(X36,'do 1000 ha'!$AJ$18:$AX$1018,15,0))</f>
        <v/>
      </c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53" t="str">
        <f t="array" ref="U36">IF('do 1000 ha'!K42='do 1000 ha'!$AR$4,'do 1000 ha'!AF42,IF('do 1000 ha'!K42='do 1000 ha'!$AR$5,'do 1000 ha'!AF42,""))</f>
        <v/>
      </c>
      <c r="V36" s="7" t="str">
        <f t="shared" si="0"/>
        <v/>
      </c>
      <c r="W36" s="11" t="str">
        <f t="array" ref="W36">IF(OR(U36=$U$13:U35),"",U36)</f>
        <v/>
      </c>
      <c r="X36" s="7" t="str">
        <f t="array" ref="X36">IFERROR(INDEX(W$13:W$1012,SMALL(IF(W$13:W$1012&lt;&gt;"",ROW(W$13:W$1012)-ROW(W$13)+1),ROWS(W$13:$W36))),"")</f>
        <v/>
      </c>
      <c r="Y36" s="47" t="e">
        <f t="array" ref="Y36">IF(ROWS(Y$13:Y36)&gt;COUNTA(W$13:W$1012),"",INDEX(W$13:W$1012,SMALL(IF(W$13:W$1012&lt;&gt;"",ROW(W$13:W$1012)-ROW(W$13)+1),ROWS(Y$13:Y36))))</f>
        <v>#NUM!</v>
      </c>
      <c r="AA36" s="7">
        <f t="shared" si="1"/>
        <v>0</v>
      </c>
      <c r="AB36" s="7">
        <f t="shared" si="2"/>
        <v>0</v>
      </c>
      <c r="AC36" s="7">
        <f t="shared" si="3"/>
        <v>0</v>
      </c>
    </row>
    <row r="37" spans="1:29" x14ac:dyDescent="0.25">
      <c r="A37" s="9">
        <v>25</v>
      </c>
      <c r="B37" s="56" t="str">
        <f>IF(VLOOKUP(X37,'do 1000 ha'!$B$18:$I$1018,2,0)=0,"",VLOOKUP(X37,'do 1000 ha'!$B$18:$I$1018,2,0))</f>
        <v/>
      </c>
      <c r="C37" s="56" t="str">
        <f>IF(VLOOKUP(X37,'do 1000 ha'!$B$18:$I$1018,4,0)=0,"",VLOOKUP(X37,'do 1000 ha'!$B$18:$I$1018,4,0))</f>
        <v/>
      </c>
      <c r="D37" s="24" t="str">
        <f>IF(VLOOKUP(X37,'do 1000 ha'!$B$18:$I$1018,5,0)=0,"",VLOOKUP(X37,'do 1000 ha'!$B$18:$I$1018,5,0))</f>
        <v/>
      </c>
      <c r="E37" s="56" t="str">
        <f>IF(VLOOKUP(X37,'do 1000 ha'!$B$18:$I$1018,6,0)=0,"",VLOOKUP(X37,'do 1000 ha'!$B$18:$I$1018,6,0))</f>
        <v/>
      </c>
      <c r="F37" s="56" t="str">
        <f>IF(VLOOKUP(X37,'do 1000 ha'!$B$18:$I$1018,7,0)=0,"",VLOOKUP(X37,'do 1000 ha'!$B$18:$I$1018,7,0))</f>
        <v/>
      </c>
      <c r="G37" s="57" t="str">
        <f>IF(VLOOKUP(X37,'do 1000 ha'!$B$18:$I$1018,8,0)=0,"",VLOOKUP(X37,'do 1000 ha'!$B$18:$I$1018,8,0))</f>
        <v/>
      </c>
      <c r="H37" s="25" t="str">
        <f>IF(VLOOKUP(X37,'do 1000 ha'!$B$18:$L$1018,11,0)=0,"",VLOOKUP(X37,'do 1000 ha'!$AJ$18:$AX$1018,15,0))</f>
        <v/>
      </c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53" t="str">
        <f t="array" ref="U37">IF('do 1000 ha'!K43='do 1000 ha'!$AR$4,'do 1000 ha'!AF43,IF('do 1000 ha'!K43='do 1000 ha'!$AR$5,'do 1000 ha'!AF43,""))</f>
        <v/>
      </c>
      <c r="V37" s="7" t="str">
        <f t="shared" si="0"/>
        <v/>
      </c>
      <c r="W37" s="11" t="str">
        <f t="array" ref="W37">IF(OR(U37=$U$13:U36),"",U37)</f>
        <v/>
      </c>
      <c r="X37" s="7" t="str">
        <f t="array" ref="X37">IFERROR(INDEX(W$13:W$1012,SMALL(IF(W$13:W$1012&lt;&gt;"",ROW(W$13:W$1012)-ROW(W$13)+1),ROWS(W$13:$W37))),"")</f>
        <v/>
      </c>
      <c r="Y37" s="47" t="e">
        <f t="array" ref="Y37">IF(ROWS(Y$13:Y37)&gt;COUNTA(W$13:W$1012),"",INDEX(W$13:W$1012,SMALL(IF(W$13:W$1012&lt;&gt;"",ROW(W$13:W$1012)-ROW(W$13)+1),ROWS(Y$13:Y37))))</f>
        <v>#NUM!</v>
      </c>
      <c r="AA37" s="7">
        <f t="shared" si="1"/>
        <v>0</v>
      </c>
      <c r="AB37" s="7">
        <f t="shared" si="2"/>
        <v>0</v>
      </c>
      <c r="AC37" s="7">
        <f t="shared" si="3"/>
        <v>0</v>
      </c>
    </row>
    <row r="38" spans="1:29" x14ac:dyDescent="0.25">
      <c r="A38" s="9">
        <v>26</v>
      </c>
      <c r="B38" s="56" t="str">
        <f>IF(VLOOKUP(X38,'do 1000 ha'!$B$18:$I$1018,2,0)=0,"",VLOOKUP(X38,'do 1000 ha'!$B$18:$I$1018,2,0))</f>
        <v/>
      </c>
      <c r="C38" s="56" t="str">
        <f>IF(VLOOKUP(X38,'do 1000 ha'!$B$18:$I$1018,4,0)=0,"",VLOOKUP(X38,'do 1000 ha'!$B$18:$I$1018,4,0))</f>
        <v/>
      </c>
      <c r="D38" s="24" t="str">
        <f>IF(VLOOKUP(X38,'do 1000 ha'!$B$18:$I$1018,5,0)=0,"",VLOOKUP(X38,'do 1000 ha'!$B$18:$I$1018,5,0))</f>
        <v/>
      </c>
      <c r="E38" s="56" t="str">
        <f>IF(VLOOKUP(X38,'do 1000 ha'!$B$18:$I$1018,6,0)=0,"",VLOOKUP(X38,'do 1000 ha'!$B$18:$I$1018,6,0))</f>
        <v/>
      </c>
      <c r="F38" s="56" t="str">
        <f>IF(VLOOKUP(X38,'do 1000 ha'!$B$18:$I$1018,7,0)=0,"",VLOOKUP(X38,'do 1000 ha'!$B$18:$I$1018,7,0))</f>
        <v/>
      </c>
      <c r="G38" s="57" t="str">
        <f>IF(VLOOKUP(X38,'do 1000 ha'!$B$18:$I$1018,8,0)=0,"",VLOOKUP(X38,'do 1000 ha'!$B$18:$I$1018,8,0))</f>
        <v/>
      </c>
      <c r="H38" s="25" t="str">
        <f>IF(VLOOKUP(X38,'do 1000 ha'!$B$18:$L$1018,11,0)=0,"",VLOOKUP(X38,'do 1000 ha'!$AJ$18:$AX$1018,15,0))</f>
        <v/>
      </c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53" t="str">
        <f t="array" ref="U38">IF('do 1000 ha'!K44='do 1000 ha'!$AR$4,'do 1000 ha'!AF44,IF('do 1000 ha'!K44='do 1000 ha'!$AR$5,'do 1000 ha'!AF44,""))</f>
        <v/>
      </c>
      <c r="V38" s="7" t="str">
        <f t="shared" si="0"/>
        <v/>
      </c>
      <c r="W38" s="11" t="str">
        <f t="array" ref="W38">IF(OR(U38=$U$13:U37),"",U38)</f>
        <v/>
      </c>
      <c r="X38" s="7" t="str">
        <f t="array" ref="X38">IFERROR(INDEX(W$13:W$1012,SMALL(IF(W$13:W$1012&lt;&gt;"",ROW(W$13:W$1012)-ROW(W$13)+1),ROWS(W$13:$W38))),"")</f>
        <v/>
      </c>
      <c r="Y38" s="47" t="e">
        <f t="array" ref="Y38">IF(ROWS(Y$13:Y38)&gt;COUNTA(W$13:W$1012),"",INDEX(W$13:W$1012,SMALL(IF(W$13:W$1012&lt;&gt;"",ROW(W$13:W$1012)-ROW(W$13)+1),ROWS(Y$13:Y38))))</f>
        <v>#NUM!</v>
      </c>
      <c r="AA38" s="7">
        <f t="shared" si="1"/>
        <v>0</v>
      </c>
      <c r="AB38" s="7">
        <f t="shared" si="2"/>
        <v>0</v>
      </c>
      <c r="AC38" s="7">
        <f t="shared" si="3"/>
        <v>0</v>
      </c>
    </row>
    <row r="39" spans="1:29" x14ac:dyDescent="0.25">
      <c r="A39" s="9">
        <v>27</v>
      </c>
      <c r="B39" s="56" t="str">
        <f>IF(VLOOKUP(X39,'do 1000 ha'!$B$18:$I$1018,2,0)=0,"",VLOOKUP(X39,'do 1000 ha'!$B$18:$I$1018,2,0))</f>
        <v/>
      </c>
      <c r="C39" s="56" t="str">
        <f>IF(VLOOKUP(X39,'do 1000 ha'!$B$18:$I$1018,4,0)=0,"",VLOOKUP(X39,'do 1000 ha'!$B$18:$I$1018,4,0))</f>
        <v/>
      </c>
      <c r="D39" s="24" t="str">
        <f>IF(VLOOKUP(X39,'do 1000 ha'!$B$18:$I$1018,5,0)=0,"",VLOOKUP(X39,'do 1000 ha'!$B$18:$I$1018,5,0))</f>
        <v/>
      </c>
      <c r="E39" s="56" t="str">
        <f>IF(VLOOKUP(X39,'do 1000 ha'!$B$18:$I$1018,6,0)=0,"",VLOOKUP(X39,'do 1000 ha'!$B$18:$I$1018,6,0))</f>
        <v/>
      </c>
      <c r="F39" s="56" t="str">
        <f>IF(VLOOKUP(X39,'do 1000 ha'!$B$18:$I$1018,7,0)=0,"",VLOOKUP(X39,'do 1000 ha'!$B$18:$I$1018,7,0))</f>
        <v/>
      </c>
      <c r="G39" s="57" t="str">
        <f>IF(VLOOKUP(X39,'do 1000 ha'!$B$18:$I$1018,8,0)=0,"",VLOOKUP(X39,'do 1000 ha'!$B$18:$I$1018,8,0))</f>
        <v/>
      </c>
      <c r="H39" s="25" t="str">
        <f>IF(VLOOKUP(X39,'do 1000 ha'!$B$18:$L$1018,11,0)=0,"",VLOOKUP(X39,'do 1000 ha'!$AJ$18:$AX$1018,15,0))</f>
        <v/>
      </c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53" t="str">
        <f t="array" ref="U39">IF('do 1000 ha'!K45='do 1000 ha'!$AR$4,'do 1000 ha'!AF45,IF('do 1000 ha'!K45='do 1000 ha'!$AR$5,'do 1000 ha'!AF45,""))</f>
        <v/>
      </c>
      <c r="V39" s="7" t="str">
        <f t="shared" si="0"/>
        <v/>
      </c>
      <c r="W39" s="11" t="str">
        <f t="array" ref="W39">IF(OR(U39=$U$13:U38),"",U39)</f>
        <v/>
      </c>
      <c r="X39" s="7" t="str">
        <f t="array" ref="X39">IFERROR(INDEX(W$13:W$1012,SMALL(IF(W$13:W$1012&lt;&gt;"",ROW(W$13:W$1012)-ROW(W$13)+1),ROWS(W$13:$W39))),"")</f>
        <v/>
      </c>
      <c r="Y39" s="47" t="e">
        <f t="array" ref="Y39">IF(ROWS(Y$13:Y39)&gt;COUNTA(W$13:W$1012),"",INDEX(W$13:W$1012,SMALL(IF(W$13:W$1012&lt;&gt;"",ROW(W$13:W$1012)-ROW(W$13)+1),ROWS(Y$13:Y39))))</f>
        <v>#NUM!</v>
      </c>
      <c r="AA39" s="7">
        <f t="shared" si="1"/>
        <v>0</v>
      </c>
      <c r="AB39" s="7">
        <f t="shared" si="2"/>
        <v>0</v>
      </c>
      <c r="AC39" s="7">
        <f t="shared" si="3"/>
        <v>0</v>
      </c>
    </row>
    <row r="40" spans="1:29" x14ac:dyDescent="0.25">
      <c r="A40" s="9">
        <v>28</v>
      </c>
      <c r="B40" s="56" t="str">
        <f>IF(VLOOKUP(X40,'do 1000 ha'!$B$18:$I$1018,2,0)=0,"",VLOOKUP(X40,'do 1000 ha'!$B$18:$I$1018,2,0))</f>
        <v/>
      </c>
      <c r="C40" s="56" t="str">
        <f>IF(VLOOKUP(X40,'do 1000 ha'!$B$18:$I$1018,4,0)=0,"",VLOOKUP(X40,'do 1000 ha'!$B$18:$I$1018,4,0))</f>
        <v/>
      </c>
      <c r="D40" s="24" t="str">
        <f>IF(VLOOKUP(X40,'do 1000 ha'!$B$18:$I$1018,5,0)=0,"",VLOOKUP(X40,'do 1000 ha'!$B$18:$I$1018,5,0))</f>
        <v/>
      </c>
      <c r="E40" s="56" t="str">
        <f>IF(VLOOKUP(X40,'do 1000 ha'!$B$18:$I$1018,6,0)=0,"",VLOOKUP(X40,'do 1000 ha'!$B$18:$I$1018,6,0))</f>
        <v/>
      </c>
      <c r="F40" s="56" t="str">
        <f>IF(VLOOKUP(X40,'do 1000 ha'!$B$18:$I$1018,7,0)=0,"",VLOOKUP(X40,'do 1000 ha'!$B$18:$I$1018,7,0))</f>
        <v/>
      </c>
      <c r="G40" s="57" t="str">
        <f>IF(VLOOKUP(X40,'do 1000 ha'!$B$18:$I$1018,8,0)=0,"",VLOOKUP(X40,'do 1000 ha'!$B$18:$I$1018,8,0))</f>
        <v/>
      </c>
      <c r="H40" s="25" t="str">
        <f>IF(VLOOKUP(X40,'do 1000 ha'!$B$18:$L$1018,11,0)=0,"",VLOOKUP(X40,'do 1000 ha'!$AJ$18:$AX$1018,15,0))</f>
        <v/>
      </c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53" t="str">
        <f t="array" ref="U40">IF('do 1000 ha'!K46='do 1000 ha'!$AR$4,'do 1000 ha'!AF46,IF('do 1000 ha'!K46='do 1000 ha'!$AR$5,'do 1000 ha'!AF46,""))</f>
        <v/>
      </c>
      <c r="V40" s="7" t="str">
        <f t="shared" si="0"/>
        <v/>
      </c>
      <c r="W40" s="11" t="str">
        <f t="array" ref="W40">IF(OR(U40=$U$13:U39),"",U40)</f>
        <v/>
      </c>
      <c r="X40" s="7" t="str">
        <f t="array" ref="X40">IFERROR(INDEX(W$13:W$1012,SMALL(IF(W$13:W$1012&lt;&gt;"",ROW(W$13:W$1012)-ROW(W$13)+1),ROWS(W$13:$W40))),"")</f>
        <v/>
      </c>
      <c r="Y40" s="47" t="e">
        <f t="array" ref="Y40">IF(ROWS(Y$13:Y40)&gt;COUNTA(W$13:W$1012),"",INDEX(W$13:W$1012,SMALL(IF(W$13:W$1012&lt;&gt;"",ROW(W$13:W$1012)-ROW(W$13)+1),ROWS(Y$13:Y40))))</f>
        <v>#NUM!</v>
      </c>
      <c r="AA40" s="7">
        <f t="shared" si="1"/>
        <v>0</v>
      </c>
      <c r="AB40" s="7">
        <f t="shared" si="2"/>
        <v>0</v>
      </c>
      <c r="AC40" s="7">
        <f t="shared" si="3"/>
        <v>0</v>
      </c>
    </row>
    <row r="41" spans="1:29" x14ac:dyDescent="0.25">
      <c r="A41" s="9">
        <v>29</v>
      </c>
      <c r="B41" s="56" t="str">
        <f>IF(VLOOKUP(X41,'do 1000 ha'!$B$18:$I$1018,2,0)=0,"",VLOOKUP(X41,'do 1000 ha'!$B$18:$I$1018,2,0))</f>
        <v/>
      </c>
      <c r="C41" s="56" t="str">
        <f>IF(VLOOKUP(X41,'do 1000 ha'!$B$18:$I$1018,4,0)=0,"",VLOOKUP(X41,'do 1000 ha'!$B$18:$I$1018,4,0))</f>
        <v/>
      </c>
      <c r="D41" s="24" t="str">
        <f>IF(VLOOKUP(X41,'do 1000 ha'!$B$18:$I$1018,5,0)=0,"",VLOOKUP(X41,'do 1000 ha'!$B$18:$I$1018,5,0))</f>
        <v/>
      </c>
      <c r="E41" s="56" t="str">
        <f>IF(VLOOKUP(X41,'do 1000 ha'!$B$18:$I$1018,6,0)=0,"",VLOOKUP(X41,'do 1000 ha'!$B$18:$I$1018,6,0))</f>
        <v/>
      </c>
      <c r="F41" s="56" t="str">
        <f>IF(VLOOKUP(X41,'do 1000 ha'!$B$18:$I$1018,7,0)=0,"",VLOOKUP(X41,'do 1000 ha'!$B$18:$I$1018,7,0))</f>
        <v/>
      </c>
      <c r="G41" s="57" t="str">
        <f>IF(VLOOKUP(X41,'do 1000 ha'!$B$18:$I$1018,8,0)=0,"",VLOOKUP(X41,'do 1000 ha'!$B$18:$I$1018,8,0))</f>
        <v/>
      </c>
      <c r="H41" s="25" t="str">
        <f>IF(VLOOKUP(X41,'do 1000 ha'!$B$18:$L$1018,11,0)=0,"",VLOOKUP(X41,'do 1000 ha'!$AJ$18:$AX$1018,15,0))</f>
        <v/>
      </c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53" t="str">
        <f t="array" ref="U41">IF('do 1000 ha'!K47='do 1000 ha'!$AR$4,'do 1000 ha'!AF47,IF('do 1000 ha'!K47='do 1000 ha'!$AR$5,'do 1000 ha'!AF47,""))</f>
        <v/>
      </c>
      <c r="V41" s="7" t="str">
        <f t="shared" si="0"/>
        <v/>
      </c>
      <c r="W41" s="11" t="str">
        <f t="array" ref="W41">IF(OR(U41=$U$13:U40),"",U41)</f>
        <v/>
      </c>
      <c r="X41" s="7" t="str">
        <f t="array" ref="X41">IFERROR(INDEX(W$13:W$1012,SMALL(IF(W$13:W$1012&lt;&gt;"",ROW(W$13:W$1012)-ROW(W$13)+1),ROWS(W$13:$W41))),"")</f>
        <v/>
      </c>
      <c r="Y41" s="47" t="e">
        <f t="array" ref="Y41">IF(ROWS(Y$13:Y41)&gt;COUNTA(W$13:W$1012),"",INDEX(W$13:W$1012,SMALL(IF(W$13:W$1012&lt;&gt;"",ROW(W$13:W$1012)-ROW(W$13)+1),ROWS(Y$13:Y41))))</f>
        <v>#NUM!</v>
      </c>
      <c r="AA41" s="7">
        <f t="shared" si="1"/>
        <v>0</v>
      </c>
      <c r="AB41" s="7">
        <f t="shared" si="2"/>
        <v>0</v>
      </c>
      <c r="AC41" s="7">
        <f t="shared" si="3"/>
        <v>0</v>
      </c>
    </row>
    <row r="42" spans="1:29" x14ac:dyDescent="0.25">
      <c r="A42" s="9">
        <v>30</v>
      </c>
      <c r="B42" s="56" t="str">
        <f>IF(VLOOKUP(X42,'do 1000 ha'!$B$18:$I$1018,2,0)=0,"",VLOOKUP(X42,'do 1000 ha'!$B$18:$I$1018,2,0))</f>
        <v/>
      </c>
      <c r="C42" s="56" t="str">
        <f>IF(VLOOKUP(X42,'do 1000 ha'!$B$18:$I$1018,4,0)=0,"",VLOOKUP(X42,'do 1000 ha'!$B$18:$I$1018,4,0))</f>
        <v/>
      </c>
      <c r="D42" s="24" t="str">
        <f>IF(VLOOKUP(X42,'do 1000 ha'!$B$18:$I$1018,5,0)=0,"",VLOOKUP(X42,'do 1000 ha'!$B$18:$I$1018,5,0))</f>
        <v/>
      </c>
      <c r="E42" s="56" t="str">
        <f>IF(VLOOKUP(X42,'do 1000 ha'!$B$18:$I$1018,6,0)=0,"",VLOOKUP(X42,'do 1000 ha'!$B$18:$I$1018,6,0))</f>
        <v/>
      </c>
      <c r="F42" s="56" t="str">
        <f>IF(VLOOKUP(X42,'do 1000 ha'!$B$18:$I$1018,7,0)=0,"",VLOOKUP(X42,'do 1000 ha'!$B$18:$I$1018,7,0))</f>
        <v/>
      </c>
      <c r="G42" s="57" t="str">
        <f>IF(VLOOKUP(X42,'do 1000 ha'!$B$18:$I$1018,8,0)=0,"",VLOOKUP(X42,'do 1000 ha'!$B$18:$I$1018,8,0))</f>
        <v/>
      </c>
      <c r="H42" s="25" t="str">
        <f>IF(VLOOKUP(X42,'do 1000 ha'!$B$18:$L$1018,11,0)=0,"",VLOOKUP(X42,'do 1000 ha'!$AJ$18:$AX$1018,15,0))</f>
        <v/>
      </c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53" t="str">
        <f t="array" ref="U42">IF('do 1000 ha'!K48='do 1000 ha'!$AR$4,'do 1000 ha'!AF48,IF('do 1000 ha'!K48='do 1000 ha'!$AR$5,'do 1000 ha'!AF48,""))</f>
        <v/>
      </c>
      <c r="V42" s="7" t="str">
        <f t="shared" si="0"/>
        <v/>
      </c>
      <c r="W42" s="11" t="str">
        <f t="array" ref="W42">IF(OR(U42=$U$13:U41),"",U42)</f>
        <v/>
      </c>
      <c r="X42" s="7" t="str">
        <f t="array" ref="X42">IFERROR(INDEX(W$13:W$1012,SMALL(IF(W$13:W$1012&lt;&gt;"",ROW(W$13:W$1012)-ROW(W$13)+1),ROWS(W$13:$W42))),"")</f>
        <v/>
      </c>
      <c r="Y42" s="47" t="e">
        <f t="array" ref="Y42">IF(ROWS(Y$13:Y42)&gt;COUNTA(W$13:W$1012),"",INDEX(W$13:W$1012,SMALL(IF(W$13:W$1012&lt;&gt;"",ROW(W$13:W$1012)-ROW(W$13)+1),ROWS(Y$13:Y42))))</f>
        <v>#NUM!</v>
      </c>
      <c r="AA42" s="7">
        <f t="shared" si="1"/>
        <v>0</v>
      </c>
      <c r="AB42" s="7">
        <f t="shared" si="2"/>
        <v>0</v>
      </c>
      <c r="AC42" s="7">
        <f t="shared" si="3"/>
        <v>0</v>
      </c>
    </row>
    <row r="43" spans="1:29" x14ac:dyDescent="0.25">
      <c r="A43" s="9">
        <v>31</v>
      </c>
      <c r="B43" s="56" t="str">
        <f>IF(VLOOKUP(X43,'do 1000 ha'!$B$18:$I$1018,2,0)=0,"",VLOOKUP(X43,'do 1000 ha'!$B$18:$I$1018,2,0))</f>
        <v/>
      </c>
      <c r="C43" s="56" t="str">
        <f>IF(VLOOKUP(X43,'do 1000 ha'!$B$18:$I$1018,4,0)=0,"",VLOOKUP(X43,'do 1000 ha'!$B$18:$I$1018,4,0))</f>
        <v/>
      </c>
      <c r="D43" s="24" t="str">
        <f>IF(VLOOKUP(X43,'do 1000 ha'!$B$18:$I$1018,5,0)=0,"",VLOOKUP(X43,'do 1000 ha'!$B$18:$I$1018,5,0))</f>
        <v/>
      </c>
      <c r="E43" s="56" t="str">
        <f>IF(VLOOKUP(X43,'do 1000 ha'!$B$18:$I$1018,6,0)=0,"",VLOOKUP(X43,'do 1000 ha'!$B$18:$I$1018,6,0))</f>
        <v/>
      </c>
      <c r="F43" s="56" t="str">
        <f>IF(VLOOKUP(X43,'do 1000 ha'!$B$18:$I$1018,7,0)=0,"",VLOOKUP(X43,'do 1000 ha'!$B$18:$I$1018,7,0))</f>
        <v/>
      </c>
      <c r="G43" s="57" t="str">
        <f>IF(VLOOKUP(X43,'do 1000 ha'!$B$18:$I$1018,8,0)=0,"",VLOOKUP(X43,'do 1000 ha'!$B$18:$I$1018,8,0))</f>
        <v/>
      </c>
      <c r="H43" s="25" t="str">
        <f>IF(VLOOKUP(X43,'do 1000 ha'!$B$18:$L$1018,11,0)=0,"",VLOOKUP(X43,'do 1000 ha'!$AJ$18:$AX$1018,15,0))</f>
        <v/>
      </c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53" t="str">
        <f t="array" ref="U43">IF('do 1000 ha'!K49='do 1000 ha'!$AR$4,'do 1000 ha'!AF49,IF('do 1000 ha'!K49='do 1000 ha'!$AR$5,'do 1000 ha'!AF49,""))</f>
        <v/>
      </c>
      <c r="V43" s="7" t="str">
        <f t="shared" si="0"/>
        <v/>
      </c>
      <c r="W43" s="11" t="str">
        <f t="array" ref="W43">IF(OR(U43=$U$13:U42),"",U43)</f>
        <v/>
      </c>
      <c r="X43" s="7" t="str">
        <f t="array" ref="X43">IFERROR(INDEX(W$13:W$1012,SMALL(IF(W$13:W$1012&lt;&gt;"",ROW(W$13:W$1012)-ROW(W$13)+1),ROWS(W$13:$W43))),"")</f>
        <v/>
      </c>
      <c r="Y43" s="47" t="e">
        <f t="array" ref="Y43">IF(ROWS(Y$13:Y43)&gt;COUNTA(W$13:W$1012),"",INDEX(W$13:W$1012,SMALL(IF(W$13:W$1012&lt;&gt;"",ROW(W$13:W$1012)-ROW(W$13)+1),ROWS(Y$13:Y43))))</f>
        <v>#NUM!</v>
      </c>
      <c r="AA43" s="7">
        <f t="shared" si="1"/>
        <v>0</v>
      </c>
      <c r="AB43" s="7">
        <f t="shared" si="2"/>
        <v>0</v>
      </c>
      <c r="AC43" s="7">
        <f t="shared" si="3"/>
        <v>0</v>
      </c>
    </row>
    <row r="44" spans="1:29" x14ac:dyDescent="0.25">
      <c r="A44" s="9">
        <v>32</v>
      </c>
      <c r="B44" s="56" t="str">
        <f>IF(VLOOKUP(X44,'do 1000 ha'!$B$18:$I$1018,2,0)=0,"",VLOOKUP(X44,'do 1000 ha'!$B$18:$I$1018,2,0))</f>
        <v/>
      </c>
      <c r="C44" s="56" t="str">
        <f>IF(VLOOKUP(X44,'do 1000 ha'!$B$18:$I$1018,4,0)=0,"",VLOOKUP(X44,'do 1000 ha'!$B$18:$I$1018,4,0))</f>
        <v/>
      </c>
      <c r="D44" s="24" t="str">
        <f>IF(VLOOKUP(X44,'do 1000 ha'!$B$18:$I$1018,5,0)=0,"",VLOOKUP(X44,'do 1000 ha'!$B$18:$I$1018,5,0))</f>
        <v/>
      </c>
      <c r="E44" s="56" t="str">
        <f>IF(VLOOKUP(X44,'do 1000 ha'!$B$18:$I$1018,6,0)=0,"",VLOOKUP(X44,'do 1000 ha'!$B$18:$I$1018,6,0))</f>
        <v/>
      </c>
      <c r="F44" s="56" t="str">
        <f>IF(VLOOKUP(X44,'do 1000 ha'!$B$18:$I$1018,7,0)=0,"",VLOOKUP(X44,'do 1000 ha'!$B$18:$I$1018,7,0))</f>
        <v/>
      </c>
      <c r="G44" s="57" t="str">
        <f>IF(VLOOKUP(X44,'do 1000 ha'!$B$18:$I$1018,8,0)=0,"",VLOOKUP(X44,'do 1000 ha'!$B$18:$I$1018,8,0))</f>
        <v/>
      </c>
      <c r="H44" s="25" t="str">
        <f>IF(VLOOKUP(X44,'do 1000 ha'!$B$18:$L$1018,11,0)=0,"",VLOOKUP(X44,'do 1000 ha'!$AJ$18:$AX$1018,15,0))</f>
        <v/>
      </c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53" t="str">
        <f t="array" ref="U44">IF('do 1000 ha'!K50='do 1000 ha'!$AR$4,'do 1000 ha'!AF50,IF('do 1000 ha'!K50='do 1000 ha'!$AR$5,'do 1000 ha'!AF50,""))</f>
        <v/>
      </c>
      <c r="V44" s="7" t="str">
        <f t="shared" si="0"/>
        <v/>
      </c>
      <c r="W44" s="11" t="str">
        <f t="array" ref="W44">IF(OR(U44=$U$13:U43),"",U44)</f>
        <v/>
      </c>
      <c r="X44" s="7" t="str">
        <f t="array" ref="X44">IFERROR(INDEX(W$13:W$1012,SMALL(IF(W$13:W$1012&lt;&gt;"",ROW(W$13:W$1012)-ROW(W$13)+1),ROWS(W$13:$W44))),"")</f>
        <v/>
      </c>
      <c r="Y44" s="47" t="e">
        <f t="array" ref="Y44">IF(ROWS(Y$13:Y44)&gt;COUNTA(W$13:W$1012),"",INDEX(W$13:W$1012,SMALL(IF(W$13:W$1012&lt;&gt;"",ROW(W$13:W$1012)-ROW(W$13)+1),ROWS(Y$13:Y44))))</f>
        <v>#NUM!</v>
      </c>
      <c r="AA44" s="7">
        <f t="shared" si="1"/>
        <v>0</v>
      </c>
      <c r="AB44" s="7">
        <f t="shared" si="2"/>
        <v>0</v>
      </c>
      <c r="AC44" s="7">
        <f t="shared" si="3"/>
        <v>0</v>
      </c>
    </row>
    <row r="45" spans="1:29" x14ac:dyDescent="0.25">
      <c r="A45" s="9">
        <v>33</v>
      </c>
      <c r="B45" s="56" t="str">
        <f>IF(VLOOKUP(X45,'do 1000 ha'!$B$18:$I$1018,2,0)=0,"",VLOOKUP(X45,'do 1000 ha'!$B$18:$I$1018,2,0))</f>
        <v/>
      </c>
      <c r="C45" s="56" t="str">
        <f>IF(VLOOKUP(X45,'do 1000 ha'!$B$18:$I$1018,4,0)=0,"",VLOOKUP(X45,'do 1000 ha'!$B$18:$I$1018,4,0))</f>
        <v/>
      </c>
      <c r="D45" s="24" t="str">
        <f>IF(VLOOKUP(X45,'do 1000 ha'!$B$18:$I$1018,5,0)=0,"",VLOOKUP(X45,'do 1000 ha'!$B$18:$I$1018,5,0))</f>
        <v/>
      </c>
      <c r="E45" s="56" t="str">
        <f>IF(VLOOKUP(X45,'do 1000 ha'!$B$18:$I$1018,6,0)=0,"",VLOOKUP(X45,'do 1000 ha'!$B$18:$I$1018,6,0))</f>
        <v/>
      </c>
      <c r="F45" s="56" t="str">
        <f>IF(VLOOKUP(X45,'do 1000 ha'!$B$18:$I$1018,7,0)=0,"",VLOOKUP(X45,'do 1000 ha'!$B$18:$I$1018,7,0))</f>
        <v/>
      </c>
      <c r="G45" s="57" t="str">
        <f>IF(VLOOKUP(X45,'do 1000 ha'!$B$18:$I$1018,8,0)=0,"",VLOOKUP(X45,'do 1000 ha'!$B$18:$I$1018,8,0))</f>
        <v/>
      </c>
      <c r="H45" s="25" t="str">
        <f>IF(VLOOKUP(X45,'do 1000 ha'!$B$18:$L$1018,11,0)=0,"",VLOOKUP(X45,'do 1000 ha'!$AJ$18:$AX$1018,15,0))</f>
        <v/>
      </c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53" t="str">
        <f t="array" ref="U45">IF('do 1000 ha'!K51='do 1000 ha'!$AR$4,'do 1000 ha'!AF51,IF('do 1000 ha'!K51='do 1000 ha'!$AR$5,'do 1000 ha'!AF51,""))</f>
        <v/>
      </c>
      <c r="V45" s="7" t="str">
        <f t="shared" si="0"/>
        <v/>
      </c>
      <c r="W45" s="11" t="str">
        <f t="array" ref="W45">IF(OR(U45=$U$13:U44),"",U45)</f>
        <v/>
      </c>
      <c r="X45" s="7" t="str">
        <f t="array" ref="X45">IFERROR(INDEX(W$13:W$1012,SMALL(IF(W$13:W$1012&lt;&gt;"",ROW(W$13:W$1012)-ROW(W$13)+1),ROWS(W$13:$W45))),"")</f>
        <v/>
      </c>
      <c r="Y45" s="47" t="e">
        <f t="array" ref="Y45">IF(ROWS(Y$13:Y45)&gt;COUNTA(W$13:W$1012),"",INDEX(W$13:W$1012,SMALL(IF(W$13:W$1012&lt;&gt;"",ROW(W$13:W$1012)-ROW(W$13)+1),ROWS(Y$13:Y45))))</f>
        <v>#NUM!</v>
      </c>
      <c r="AA45" s="7">
        <f t="shared" si="1"/>
        <v>0</v>
      </c>
      <c r="AB45" s="7">
        <f t="shared" si="2"/>
        <v>0</v>
      </c>
      <c r="AC45" s="7">
        <f t="shared" si="3"/>
        <v>0</v>
      </c>
    </row>
    <row r="46" spans="1:29" x14ac:dyDescent="0.25">
      <c r="A46" s="9">
        <v>34</v>
      </c>
      <c r="B46" s="56" t="str">
        <f>IF(VLOOKUP(X46,'do 1000 ha'!$B$18:$I$1018,2,0)=0,"",VLOOKUP(X46,'do 1000 ha'!$B$18:$I$1018,2,0))</f>
        <v/>
      </c>
      <c r="C46" s="56" t="str">
        <f>IF(VLOOKUP(X46,'do 1000 ha'!$B$18:$I$1018,4,0)=0,"",VLOOKUP(X46,'do 1000 ha'!$B$18:$I$1018,4,0))</f>
        <v/>
      </c>
      <c r="D46" s="24" t="str">
        <f>IF(VLOOKUP(X46,'do 1000 ha'!$B$18:$I$1018,5,0)=0,"",VLOOKUP(X46,'do 1000 ha'!$B$18:$I$1018,5,0))</f>
        <v/>
      </c>
      <c r="E46" s="56" t="str">
        <f>IF(VLOOKUP(X46,'do 1000 ha'!$B$18:$I$1018,6,0)=0,"",VLOOKUP(X46,'do 1000 ha'!$B$18:$I$1018,6,0))</f>
        <v/>
      </c>
      <c r="F46" s="56" t="str">
        <f>IF(VLOOKUP(X46,'do 1000 ha'!$B$18:$I$1018,7,0)=0,"",VLOOKUP(X46,'do 1000 ha'!$B$18:$I$1018,7,0))</f>
        <v/>
      </c>
      <c r="G46" s="57" t="str">
        <f>IF(VLOOKUP(X46,'do 1000 ha'!$B$18:$I$1018,8,0)=0,"",VLOOKUP(X46,'do 1000 ha'!$B$18:$I$1018,8,0))</f>
        <v/>
      </c>
      <c r="H46" s="25" t="str">
        <f>IF(VLOOKUP(X46,'do 1000 ha'!$B$18:$L$1018,11,0)=0,"",VLOOKUP(X46,'do 1000 ha'!$AJ$18:$AX$1018,15,0))</f>
        <v/>
      </c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53" t="str">
        <f t="array" ref="U46">IF('do 1000 ha'!K52='do 1000 ha'!$AR$4,'do 1000 ha'!AF52,IF('do 1000 ha'!K52='do 1000 ha'!$AR$5,'do 1000 ha'!AF52,""))</f>
        <v/>
      </c>
      <c r="V46" s="7" t="str">
        <f t="shared" si="0"/>
        <v/>
      </c>
      <c r="W46" s="11" t="str">
        <f t="array" ref="W46">IF(OR(U46=$U$13:U45),"",U46)</f>
        <v/>
      </c>
      <c r="X46" s="7" t="str">
        <f t="array" ref="X46">IFERROR(INDEX(W$13:W$1012,SMALL(IF(W$13:W$1012&lt;&gt;"",ROW(W$13:W$1012)-ROW(W$13)+1),ROWS(W$13:$W46))),"")</f>
        <v/>
      </c>
      <c r="Y46" s="47" t="e">
        <f t="array" ref="Y46">IF(ROWS(Y$13:Y46)&gt;COUNTA(W$13:W$1012),"",INDEX(W$13:W$1012,SMALL(IF(W$13:W$1012&lt;&gt;"",ROW(W$13:W$1012)-ROW(W$13)+1),ROWS(Y$13:Y46))))</f>
        <v>#NUM!</v>
      </c>
      <c r="AA46" s="7">
        <f t="shared" si="1"/>
        <v>0</v>
      </c>
      <c r="AB46" s="7">
        <f t="shared" si="2"/>
        <v>0</v>
      </c>
      <c r="AC46" s="7">
        <f t="shared" si="3"/>
        <v>0</v>
      </c>
    </row>
    <row r="47" spans="1:29" x14ac:dyDescent="0.25">
      <c r="A47" s="9">
        <v>35</v>
      </c>
      <c r="B47" s="56" t="str">
        <f>IF(VLOOKUP(X47,'do 1000 ha'!$B$18:$I$1018,2,0)=0,"",VLOOKUP(X47,'do 1000 ha'!$B$18:$I$1018,2,0))</f>
        <v/>
      </c>
      <c r="C47" s="56" t="str">
        <f>IF(VLOOKUP(X47,'do 1000 ha'!$B$18:$I$1018,4,0)=0,"",VLOOKUP(X47,'do 1000 ha'!$B$18:$I$1018,4,0))</f>
        <v/>
      </c>
      <c r="D47" s="24" t="str">
        <f>IF(VLOOKUP(X47,'do 1000 ha'!$B$18:$I$1018,5,0)=0,"",VLOOKUP(X47,'do 1000 ha'!$B$18:$I$1018,5,0))</f>
        <v/>
      </c>
      <c r="E47" s="56" t="str">
        <f>IF(VLOOKUP(X47,'do 1000 ha'!$B$18:$I$1018,6,0)=0,"",VLOOKUP(X47,'do 1000 ha'!$B$18:$I$1018,6,0))</f>
        <v/>
      </c>
      <c r="F47" s="56" t="str">
        <f>IF(VLOOKUP(X47,'do 1000 ha'!$B$18:$I$1018,7,0)=0,"",VLOOKUP(X47,'do 1000 ha'!$B$18:$I$1018,7,0))</f>
        <v/>
      </c>
      <c r="G47" s="57" t="str">
        <f>IF(VLOOKUP(X47,'do 1000 ha'!$B$18:$I$1018,8,0)=0,"",VLOOKUP(X47,'do 1000 ha'!$B$18:$I$1018,8,0))</f>
        <v/>
      </c>
      <c r="H47" s="25" t="str">
        <f>IF(VLOOKUP(X47,'do 1000 ha'!$B$18:$L$1018,11,0)=0,"",VLOOKUP(X47,'do 1000 ha'!$AJ$18:$AX$1018,15,0))</f>
        <v/>
      </c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53" t="str">
        <f t="array" ref="U47">IF('do 1000 ha'!K53='do 1000 ha'!$AR$4,'do 1000 ha'!AF53,IF('do 1000 ha'!K53='do 1000 ha'!$AR$5,'do 1000 ha'!AF53,""))</f>
        <v/>
      </c>
      <c r="V47" s="7" t="str">
        <f t="shared" si="0"/>
        <v/>
      </c>
      <c r="W47" s="11" t="str">
        <f t="array" ref="W47">IF(OR(U47=$U$13:U46),"",U47)</f>
        <v/>
      </c>
      <c r="X47" s="7" t="str">
        <f t="array" ref="X47">IFERROR(INDEX(W$13:W$1012,SMALL(IF(W$13:W$1012&lt;&gt;"",ROW(W$13:W$1012)-ROW(W$13)+1),ROWS(W$13:$W47))),"")</f>
        <v/>
      </c>
      <c r="Y47" s="47" t="e">
        <f t="array" ref="Y47">IF(ROWS(Y$13:Y47)&gt;COUNTA(W$13:W$1012),"",INDEX(W$13:W$1012,SMALL(IF(W$13:W$1012&lt;&gt;"",ROW(W$13:W$1012)-ROW(W$13)+1),ROWS(Y$13:Y47))))</f>
        <v>#NUM!</v>
      </c>
      <c r="AA47" s="7">
        <f t="shared" si="1"/>
        <v>0</v>
      </c>
      <c r="AB47" s="7">
        <f t="shared" si="2"/>
        <v>0</v>
      </c>
      <c r="AC47" s="7">
        <f t="shared" si="3"/>
        <v>0</v>
      </c>
    </row>
    <row r="48" spans="1:29" x14ac:dyDescent="0.25">
      <c r="A48" s="9">
        <v>36</v>
      </c>
      <c r="B48" s="56" t="str">
        <f>IF(VLOOKUP(X48,'do 1000 ha'!$B$18:$I$1018,2,0)=0,"",VLOOKUP(X48,'do 1000 ha'!$B$18:$I$1018,2,0))</f>
        <v/>
      </c>
      <c r="C48" s="56" t="str">
        <f>IF(VLOOKUP(X48,'do 1000 ha'!$B$18:$I$1018,4,0)=0,"",VLOOKUP(X48,'do 1000 ha'!$B$18:$I$1018,4,0))</f>
        <v/>
      </c>
      <c r="D48" s="24" t="str">
        <f>IF(VLOOKUP(X48,'do 1000 ha'!$B$18:$I$1018,5,0)=0,"",VLOOKUP(X48,'do 1000 ha'!$B$18:$I$1018,5,0))</f>
        <v/>
      </c>
      <c r="E48" s="56" t="str">
        <f>IF(VLOOKUP(X48,'do 1000 ha'!$B$18:$I$1018,6,0)=0,"",VLOOKUP(X48,'do 1000 ha'!$B$18:$I$1018,6,0))</f>
        <v/>
      </c>
      <c r="F48" s="56" t="str">
        <f>IF(VLOOKUP(X48,'do 1000 ha'!$B$18:$I$1018,7,0)=0,"",VLOOKUP(X48,'do 1000 ha'!$B$18:$I$1018,7,0))</f>
        <v/>
      </c>
      <c r="G48" s="57" t="str">
        <f>IF(VLOOKUP(X48,'do 1000 ha'!$B$18:$I$1018,8,0)=0,"",VLOOKUP(X48,'do 1000 ha'!$B$18:$I$1018,8,0))</f>
        <v/>
      </c>
      <c r="H48" s="25" t="str">
        <f>IF(VLOOKUP(X48,'do 1000 ha'!$B$18:$L$1018,11,0)=0,"",VLOOKUP(X48,'do 1000 ha'!$AJ$18:$AX$1018,15,0))</f>
        <v/>
      </c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53" t="str">
        <f t="array" ref="U48">IF('do 1000 ha'!K54='do 1000 ha'!$AR$4,'do 1000 ha'!AF54,IF('do 1000 ha'!K54='do 1000 ha'!$AR$5,'do 1000 ha'!AF54,""))</f>
        <v/>
      </c>
      <c r="V48" s="7" t="str">
        <f t="shared" si="0"/>
        <v/>
      </c>
      <c r="W48" s="11" t="str">
        <f t="array" ref="W48">IF(OR(U48=$U$13:U47),"",U48)</f>
        <v/>
      </c>
      <c r="X48" s="7" t="str">
        <f t="array" ref="X48">IFERROR(INDEX(W$13:W$1012,SMALL(IF(W$13:W$1012&lt;&gt;"",ROW(W$13:W$1012)-ROW(W$13)+1),ROWS(W$13:$W48))),"")</f>
        <v/>
      </c>
      <c r="Y48" s="47" t="e">
        <f t="array" ref="Y48">IF(ROWS(Y$13:Y48)&gt;COUNTA(W$13:W$1012),"",INDEX(W$13:W$1012,SMALL(IF(W$13:W$1012&lt;&gt;"",ROW(W$13:W$1012)-ROW(W$13)+1),ROWS(Y$13:Y48))))</f>
        <v>#NUM!</v>
      </c>
      <c r="AA48" s="7">
        <f t="shared" si="1"/>
        <v>0</v>
      </c>
      <c r="AB48" s="7">
        <f t="shared" si="2"/>
        <v>0</v>
      </c>
      <c r="AC48" s="7">
        <f t="shared" si="3"/>
        <v>0</v>
      </c>
    </row>
    <row r="49" spans="1:29" x14ac:dyDescent="0.25">
      <c r="A49" s="9">
        <v>37</v>
      </c>
      <c r="B49" s="56" t="str">
        <f>IF(VLOOKUP(X49,'do 1000 ha'!$B$18:$I$1018,2,0)=0,"",VLOOKUP(X49,'do 1000 ha'!$B$18:$I$1018,2,0))</f>
        <v/>
      </c>
      <c r="C49" s="56" t="str">
        <f>IF(VLOOKUP(X49,'do 1000 ha'!$B$18:$I$1018,4,0)=0,"",VLOOKUP(X49,'do 1000 ha'!$B$18:$I$1018,4,0))</f>
        <v/>
      </c>
      <c r="D49" s="24" t="str">
        <f>IF(VLOOKUP(X49,'do 1000 ha'!$B$18:$I$1018,5,0)=0,"",VLOOKUP(X49,'do 1000 ha'!$B$18:$I$1018,5,0))</f>
        <v/>
      </c>
      <c r="E49" s="56" t="str">
        <f>IF(VLOOKUP(X49,'do 1000 ha'!$B$18:$I$1018,6,0)=0,"",VLOOKUP(X49,'do 1000 ha'!$B$18:$I$1018,6,0))</f>
        <v/>
      </c>
      <c r="F49" s="56" t="str">
        <f>IF(VLOOKUP(X49,'do 1000 ha'!$B$18:$I$1018,7,0)=0,"",VLOOKUP(X49,'do 1000 ha'!$B$18:$I$1018,7,0))</f>
        <v/>
      </c>
      <c r="G49" s="57" t="str">
        <f>IF(VLOOKUP(X49,'do 1000 ha'!$B$18:$I$1018,8,0)=0,"",VLOOKUP(X49,'do 1000 ha'!$B$18:$I$1018,8,0))</f>
        <v/>
      </c>
      <c r="H49" s="25" t="str">
        <f>IF(VLOOKUP(X49,'do 1000 ha'!$B$18:$L$1018,11,0)=0,"",VLOOKUP(X49,'do 1000 ha'!$AJ$18:$AX$1018,15,0))</f>
        <v/>
      </c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53" t="str">
        <f t="array" ref="U49">IF('do 1000 ha'!K55='do 1000 ha'!$AR$4,'do 1000 ha'!AF55,IF('do 1000 ha'!K55='do 1000 ha'!$AR$5,'do 1000 ha'!AF55,""))</f>
        <v/>
      </c>
      <c r="V49" s="7" t="str">
        <f t="shared" si="0"/>
        <v/>
      </c>
      <c r="W49" s="11" t="str">
        <f t="array" ref="W49">IF(OR(U49=$U$13:U48),"",U49)</f>
        <v/>
      </c>
      <c r="X49" s="7" t="str">
        <f t="array" ref="X49">IFERROR(INDEX(W$13:W$1012,SMALL(IF(W$13:W$1012&lt;&gt;"",ROW(W$13:W$1012)-ROW(W$13)+1),ROWS(W$13:$W49))),"")</f>
        <v/>
      </c>
      <c r="Y49" s="47" t="e">
        <f t="array" ref="Y49">IF(ROWS(Y$13:Y49)&gt;COUNTA(W$13:W$1012),"",INDEX(W$13:W$1012,SMALL(IF(W$13:W$1012&lt;&gt;"",ROW(W$13:W$1012)-ROW(W$13)+1),ROWS(Y$13:Y49))))</f>
        <v>#NUM!</v>
      </c>
      <c r="AA49" s="7">
        <f t="shared" si="1"/>
        <v>0</v>
      </c>
      <c r="AB49" s="7">
        <f t="shared" si="2"/>
        <v>0</v>
      </c>
      <c r="AC49" s="7">
        <f t="shared" si="3"/>
        <v>0</v>
      </c>
    </row>
    <row r="50" spans="1:29" x14ac:dyDescent="0.25">
      <c r="A50" s="9">
        <v>38</v>
      </c>
      <c r="B50" s="56" t="str">
        <f>IF(VLOOKUP(X50,'do 1000 ha'!$B$18:$I$1018,2,0)=0,"",VLOOKUP(X50,'do 1000 ha'!$B$18:$I$1018,2,0))</f>
        <v/>
      </c>
      <c r="C50" s="56" t="str">
        <f>IF(VLOOKUP(X50,'do 1000 ha'!$B$18:$I$1018,4,0)=0,"",VLOOKUP(X50,'do 1000 ha'!$B$18:$I$1018,4,0))</f>
        <v/>
      </c>
      <c r="D50" s="24" t="str">
        <f>IF(VLOOKUP(X50,'do 1000 ha'!$B$18:$I$1018,5,0)=0,"",VLOOKUP(X50,'do 1000 ha'!$B$18:$I$1018,5,0))</f>
        <v/>
      </c>
      <c r="E50" s="56" t="str">
        <f>IF(VLOOKUP(X50,'do 1000 ha'!$B$18:$I$1018,6,0)=0,"",VLOOKUP(X50,'do 1000 ha'!$B$18:$I$1018,6,0))</f>
        <v/>
      </c>
      <c r="F50" s="56" t="str">
        <f>IF(VLOOKUP(X50,'do 1000 ha'!$B$18:$I$1018,7,0)=0,"",VLOOKUP(X50,'do 1000 ha'!$B$18:$I$1018,7,0))</f>
        <v/>
      </c>
      <c r="G50" s="57" t="str">
        <f>IF(VLOOKUP(X50,'do 1000 ha'!$B$18:$I$1018,8,0)=0,"",VLOOKUP(X50,'do 1000 ha'!$B$18:$I$1018,8,0))</f>
        <v/>
      </c>
      <c r="H50" s="25" t="str">
        <f>IF(VLOOKUP(X50,'do 1000 ha'!$B$18:$L$1018,11,0)=0,"",VLOOKUP(X50,'do 1000 ha'!$AJ$18:$AX$1018,15,0))</f>
        <v/>
      </c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53" t="str">
        <f t="array" ref="U50">IF('do 1000 ha'!K56='do 1000 ha'!$AR$4,'do 1000 ha'!AF56,IF('do 1000 ha'!K56='do 1000 ha'!$AR$5,'do 1000 ha'!AF56,""))</f>
        <v/>
      </c>
      <c r="V50" s="7" t="str">
        <f t="shared" si="0"/>
        <v/>
      </c>
      <c r="W50" s="11" t="str">
        <f t="array" ref="W50">IF(OR(U50=$U$13:U49),"",U50)</f>
        <v/>
      </c>
      <c r="X50" s="7" t="str">
        <f t="array" ref="X50">IFERROR(INDEX(W$13:W$1012,SMALL(IF(W$13:W$1012&lt;&gt;"",ROW(W$13:W$1012)-ROW(W$13)+1),ROWS(W$13:$W50))),"")</f>
        <v/>
      </c>
      <c r="Y50" s="47" t="e">
        <f t="array" ref="Y50">IF(ROWS(Y$13:Y50)&gt;COUNTA(W$13:W$1012),"",INDEX(W$13:W$1012,SMALL(IF(W$13:W$1012&lt;&gt;"",ROW(W$13:W$1012)-ROW(W$13)+1),ROWS(Y$13:Y50))))</f>
        <v>#NUM!</v>
      </c>
      <c r="AA50" s="7">
        <f t="shared" si="1"/>
        <v>0</v>
      </c>
      <c r="AB50" s="7">
        <f t="shared" si="2"/>
        <v>0</v>
      </c>
      <c r="AC50" s="7">
        <f t="shared" si="3"/>
        <v>0</v>
      </c>
    </row>
    <row r="51" spans="1:29" x14ac:dyDescent="0.25">
      <c r="A51" s="9">
        <v>39</v>
      </c>
      <c r="B51" s="56" t="str">
        <f>IF(VLOOKUP(X51,'do 1000 ha'!$B$18:$I$1018,2,0)=0,"",VLOOKUP(X51,'do 1000 ha'!$B$18:$I$1018,2,0))</f>
        <v/>
      </c>
      <c r="C51" s="56" t="str">
        <f>IF(VLOOKUP(X51,'do 1000 ha'!$B$18:$I$1018,4,0)=0,"",VLOOKUP(X51,'do 1000 ha'!$B$18:$I$1018,4,0))</f>
        <v/>
      </c>
      <c r="D51" s="24" t="str">
        <f>IF(VLOOKUP(X51,'do 1000 ha'!$B$18:$I$1018,5,0)=0,"",VLOOKUP(X51,'do 1000 ha'!$B$18:$I$1018,5,0))</f>
        <v/>
      </c>
      <c r="E51" s="56" t="str">
        <f>IF(VLOOKUP(X51,'do 1000 ha'!$B$18:$I$1018,6,0)=0,"",VLOOKUP(X51,'do 1000 ha'!$B$18:$I$1018,6,0))</f>
        <v/>
      </c>
      <c r="F51" s="56" t="str">
        <f>IF(VLOOKUP(X51,'do 1000 ha'!$B$18:$I$1018,7,0)=0,"",VLOOKUP(X51,'do 1000 ha'!$B$18:$I$1018,7,0))</f>
        <v/>
      </c>
      <c r="G51" s="57" t="str">
        <f>IF(VLOOKUP(X51,'do 1000 ha'!$B$18:$I$1018,8,0)=0,"",VLOOKUP(X51,'do 1000 ha'!$B$18:$I$1018,8,0))</f>
        <v/>
      </c>
      <c r="H51" s="25" t="str">
        <f>IF(VLOOKUP(X51,'do 1000 ha'!$B$18:$L$1018,11,0)=0,"",VLOOKUP(X51,'do 1000 ha'!$AJ$18:$AX$1018,15,0))</f>
        <v/>
      </c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53" t="str">
        <f t="array" ref="U51">IF('do 1000 ha'!K57='do 1000 ha'!$AR$4,'do 1000 ha'!AF57,IF('do 1000 ha'!K57='do 1000 ha'!$AR$5,'do 1000 ha'!AF57,""))</f>
        <v/>
      </c>
      <c r="V51" s="7" t="str">
        <f t="shared" si="0"/>
        <v/>
      </c>
      <c r="W51" s="11" t="str">
        <f t="array" ref="W51">IF(OR(U51=$U$13:U50),"",U51)</f>
        <v/>
      </c>
      <c r="X51" s="7" t="str">
        <f t="array" ref="X51">IFERROR(INDEX(W$13:W$1012,SMALL(IF(W$13:W$1012&lt;&gt;"",ROW(W$13:W$1012)-ROW(W$13)+1),ROWS(W$13:$W51))),"")</f>
        <v/>
      </c>
      <c r="Y51" s="47" t="e">
        <f t="array" ref="Y51">IF(ROWS(Y$13:Y51)&gt;COUNTA(W$13:W$1012),"",INDEX(W$13:W$1012,SMALL(IF(W$13:W$1012&lt;&gt;"",ROW(W$13:W$1012)-ROW(W$13)+1),ROWS(Y$13:Y51))))</f>
        <v>#NUM!</v>
      </c>
      <c r="AA51" s="7">
        <f t="shared" si="1"/>
        <v>0</v>
      </c>
      <c r="AB51" s="7">
        <f t="shared" si="2"/>
        <v>0</v>
      </c>
      <c r="AC51" s="7">
        <f t="shared" si="3"/>
        <v>0</v>
      </c>
    </row>
    <row r="52" spans="1:29" x14ac:dyDescent="0.25">
      <c r="A52" s="9">
        <v>40</v>
      </c>
      <c r="B52" s="56" t="str">
        <f>IF(VLOOKUP(X52,'do 1000 ha'!$B$18:$I$1018,2,0)=0,"",VLOOKUP(X52,'do 1000 ha'!$B$18:$I$1018,2,0))</f>
        <v/>
      </c>
      <c r="C52" s="56" t="str">
        <f>IF(VLOOKUP(X52,'do 1000 ha'!$B$18:$I$1018,4,0)=0,"",VLOOKUP(X52,'do 1000 ha'!$B$18:$I$1018,4,0))</f>
        <v/>
      </c>
      <c r="D52" s="24" t="str">
        <f>IF(VLOOKUP(X52,'do 1000 ha'!$B$18:$I$1018,5,0)=0,"",VLOOKUP(X52,'do 1000 ha'!$B$18:$I$1018,5,0))</f>
        <v/>
      </c>
      <c r="E52" s="56" t="str">
        <f>IF(VLOOKUP(X52,'do 1000 ha'!$B$18:$I$1018,6,0)=0,"",VLOOKUP(X52,'do 1000 ha'!$B$18:$I$1018,6,0))</f>
        <v/>
      </c>
      <c r="F52" s="56" t="str">
        <f>IF(VLOOKUP(X52,'do 1000 ha'!$B$18:$I$1018,7,0)=0,"",VLOOKUP(X52,'do 1000 ha'!$B$18:$I$1018,7,0))</f>
        <v/>
      </c>
      <c r="G52" s="57" t="str">
        <f>IF(VLOOKUP(X52,'do 1000 ha'!$B$18:$I$1018,8,0)=0,"",VLOOKUP(X52,'do 1000 ha'!$B$18:$I$1018,8,0))</f>
        <v/>
      </c>
      <c r="H52" s="25" t="str">
        <f>IF(VLOOKUP(X52,'do 1000 ha'!$B$18:$L$1018,11,0)=0,"",VLOOKUP(X52,'do 1000 ha'!$AJ$18:$AX$1018,15,0))</f>
        <v/>
      </c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53" t="str">
        <f t="array" ref="U52">IF('do 1000 ha'!K58='do 1000 ha'!$AR$4,'do 1000 ha'!AF58,IF('do 1000 ha'!K58='do 1000 ha'!$AR$5,'do 1000 ha'!AF58,""))</f>
        <v/>
      </c>
      <c r="V52" s="7" t="str">
        <f t="shared" si="0"/>
        <v/>
      </c>
      <c r="W52" s="11" t="str">
        <f t="array" ref="W52">IF(OR(U52=$U$13:U51),"",U52)</f>
        <v/>
      </c>
      <c r="X52" s="7" t="str">
        <f t="array" ref="X52">IFERROR(INDEX(W$13:W$1012,SMALL(IF(W$13:W$1012&lt;&gt;"",ROW(W$13:W$1012)-ROW(W$13)+1),ROWS(W$13:$W52))),"")</f>
        <v/>
      </c>
      <c r="Y52" s="47" t="e">
        <f t="array" ref="Y52">IF(ROWS(Y$13:Y52)&gt;COUNTA(W$13:W$1012),"",INDEX(W$13:W$1012,SMALL(IF(W$13:W$1012&lt;&gt;"",ROW(W$13:W$1012)-ROW(W$13)+1),ROWS(Y$13:Y52))))</f>
        <v>#NUM!</v>
      </c>
      <c r="AA52" s="7">
        <f t="shared" si="1"/>
        <v>0</v>
      </c>
      <c r="AB52" s="7">
        <f t="shared" si="2"/>
        <v>0</v>
      </c>
      <c r="AC52" s="7">
        <f t="shared" si="3"/>
        <v>0</v>
      </c>
    </row>
    <row r="53" spans="1:29" x14ac:dyDescent="0.25">
      <c r="A53" s="9">
        <v>41</v>
      </c>
      <c r="B53" s="56" t="str">
        <f>IF(VLOOKUP(X53,'do 1000 ha'!$B$18:$I$1018,2,0)=0,"",VLOOKUP(X53,'do 1000 ha'!$B$18:$I$1018,2,0))</f>
        <v/>
      </c>
      <c r="C53" s="56" t="str">
        <f>IF(VLOOKUP(X53,'do 1000 ha'!$B$18:$I$1018,4,0)=0,"",VLOOKUP(X53,'do 1000 ha'!$B$18:$I$1018,4,0))</f>
        <v/>
      </c>
      <c r="D53" s="24" t="str">
        <f>IF(VLOOKUP(X53,'do 1000 ha'!$B$18:$I$1018,5,0)=0,"",VLOOKUP(X53,'do 1000 ha'!$B$18:$I$1018,5,0))</f>
        <v/>
      </c>
      <c r="E53" s="56" t="str">
        <f>IF(VLOOKUP(X53,'do 1000 ha'!$B$18:$I$1018,6,0)=0,"",VLOOKUP(X53,'do 1000 ha'!$B$18:$I$1018,6,0))</f>
        <v/>
      </c>
      <c r="F53" s="56" t="str">
        <f>IF(VLOOKUP(X53,'do 1000 ha'!$B$18:$I$1018,7,0)=0,"",VLOOKUP(X53,'do 1000 ha'!$B$18:$I$1018,7,0))</f>
        <v/>
      </c>
      <c r="G53" s="57" t="str">
        <f>IF(VLOOKUP(X53,'do 1000 ha'!$B$18:$I$1018,8,0)=0,"",VLOOKUP(X53,'do 1000 ha'!$B$18:$I$1018,8,0))</f>
        <v/>
      </c>
      <c r="H53" s="25" t="str">
        <f>IF(VLOOKUP(X53,'do 1000 ha'!$B$18:$L$1018,11,0)=0,"",VLOOKUP(X53,'do 1000 ha'!$AJ$18:$AX$1018,15,0))</f>
        <v/>
      </c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53" t="str">
        <f t="array" ref="U53">IF('do 1000 ha'!K59='do 1000 ha'!$AR$4,'do 1000 ha'!AF59,IF('do 1000 ha'!K59='do 1000 ha'!$AR$5,'do 1000 ha'!AF59,""))</f>
        <v/>
      </c>
      <c r="V53" s="7" t="str">
        <f t="shared" si="0"/>
        <v/>
      </c>
      <c r="W53" s="11" t="str">
        <f t="array" ref="W53">IF(OR(U53=$U$13:U52),"",U53)</f>
        <v/>
      </c>
      <c r="X53" s="7" t="str">
        <f t="array" ref="X53">IFERROR(INDEX(W$13:W$1012,SMALL(IF(W$13:W$1012&lt;&gt;"",ROW(W$13:W$1012)-ROW(W$13)+1),ROWS(W$13:$W53))),"")</f>
        <v/>
      </c>
      <c r="Y53" s="47" t="e">
        <f t="array" ref="Y53">IF(ROWS(Y$13:Y53)&gt;COUNTA(W$13:W$1012),"",INDEX(W$13:W$1012,SMALL(IF(W$13:W$1012&lt;&gt;"",ROW(W$13:W$1012)-ROW(W$13)+1),ROWS(Y$13:Y53))))</f>
        <v>#NUM!</v>
      </c>
      <c r="AA53" s="7">
        <f t="shared" si="1"/>
        <v>0</v>
      </c>
      <c r="AB53" s="7">
        <f t="shared" si="2"/>
        <v>0</v>
      </c>
      <c r="AC53" s="7">
        <f t="shared" si="3"/>
        <v>0</v>
      </c>
    </row>
    <row r="54" spans="1:29" x14ac:dyDescent="0.25">
      <c r="A54" s="9">
        <v>42</v>
      </c>
      <c r="B54" s="56" t="str">
        <f>IF(VLOOKUP(X54,'do 1000 ha'!$B$18:$I$1018,2,0)=0,"",VLOOKUP(X54,'do 1000 ha'!$B$18:$I$1018,2,0))</f>
        <v/>
      </c>
      <c r="C54" s="56" t="str">
        <f>IF(VLOOKUP(X54,'do 1000 ha'!$B$18:$I$1018,4,0)=0,"",VLOOKUP(X54,'do 1000 ha'!$B$18:$I$1018,4,0))</f>
        <v/>
      </c>
      <c r="D54" s="24" t="str">
        <f>IF(VLOOKUP(X54,'do 1000 ha'!$B$18:$I$1018,5,0)=0,"",VLOOKUP(X54,'do 1000 ha'!$B$18:$I$1018,5,0))</f>
        <v/>
      </c>
      <c r="E54" s="56" t="str">
        <f>IF(VLOOKUP(X54,'do 1000 ha'!$B$18:$I$1018,6,0)=0,"",VLOOKUP(X54,'do 1000 ha'!$B$18:$I$1018,6,0))</f>
        <v/>
      </c>
      <c r="F54" s="56" t="str">
        <f>IF(VLOOKUP(X54,'do 1000 ha'!$B$18:$I$1018,7,0)=0,"",VLOOKUP(X54,'do 1000 ha'!$B$18:$I$1018,7,0))</f>
        <v/>
      </c>
      <c r="G54" s="57" t="str">
        <f>IF(VLOOKUP(X54,'do 1000 ha'!$B$18:$I$1018,8,0)=0,"",VLOOKUP(X54,'do 1000 ha'!$B$18:$I$1018,8,0))</f>
        <v/>
      </c>
      <c r="H54" s="25" t="str">
        <f>IF(VLOOKUP(X54,'do 1000 ha'!$B$18:$L$1018,11,0)=0,"",VLOOKUP(X54,'do 1000 ha'!$AJ$18:$AX$1018,15,0))</f>
        <v/>
      </c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53" t="str">
        <f t="array" ref="U54">IF('do 1000 ha'!K60='do 1000 ha'!$AR$4,'do 1000 ha'!AF60,IF('do 1000 ha'!K60='do 1000 ha'!$AR$5,'do 1000 ha'!AF60,""))</f>
        <v/>
      </c>
      <c r="V54" s="7" t="str">
        <f t="shared" si="0"/>
        <v/>
      </c>
      <c r="W54" s="11" t="str">
        <f t="array" ref="W54">IF(OR(U54=$U$13:U53),"",U54)</f>
        <v/>
      </c>
      <c r="X54" s="7" t="str">
        <f t="array" ref="X54">IFERROR(INDEX(W$13:W$1012,SMALL(IF(W$13:W$1012&lt;&gt;"",ROW(W$13:W$1012)-ROW(W$13)+1),ROWS(W$13:$W54))),"")</f>
        <v/>
      </c>
      <c r="Y54" s="47" t="e">
        <f t="array" ref="Y54">IF(ROWS(Y$13:Y54)&gt;COUNTA(W$13:W$1012),"",INDEX(W$13:W$1012,SMALL(IF(W$13:W$1012&lt;&gt;"",ROW(W$13:W$1012)-ROW(W$13)+1),ROWS(Y$13:Y54))))</f>
        <v>#NUM!</v>
      </c>
      <c r="AA54" s="7">
        <f t="shared" si="1"/>
        <v>0</v>
      </c>
      <c r="AB54" s="7">
        <f t="shared" si="2"/>
        <v>0</v>
      </c>
      <c r="AC54" s="7">
        <f t="shared" si="3"/>
        <v>0</v>
      </c>
    </row>
    <row r="55" spans="1:29" x14ac:dyDescent="0.25">
      <c r="A55" s="9">
        <v>43</v>
      </c>
      <c r="B55" s="56" t="str">
        <f>IF(VLOOKUP(X55,'do 1000 ha'!$B$18:$I$1018,2,0)=0,"",VLOOKUP(X55,'do 1000 ha'!$B$18:$I$1018,2,0))</f>
        <v/>
      </c>
      <c r="C55" s="56" t="str">
        <f>IF(VLOOKUP(X55,'do 1000 ha'!$B$18:$I$1018,4,0)=0,"",VLOOKUP(X55,'do 1000 ha'!$B$18:$I$1018,4,0))</f>
        <v/>
      </c>
      <c r="D55" s="24" t="str">
        <f>IF(VLOOKUP(X55,'do 1000 ha'!$B$18:$I$1018,5,0)=0,"",VLOOKUP(X55,'do 1000 ha'!$B$18:$I$1018,5,0))</f>
        <v/>
      </c>
      <c r="E55" s="56" t="str">
        <f>IF(VLOOKUP(X55,'do 1000 ha'!$B$18:$I$1018,6,0)=0,"",VLOOKUP(X55,'do 1000 ha'!$B$18:$I$1018,6,0))</f>
        <v/>
      </c>
      <c r="F55" s="56" t="str">
        <f>IF(VLOOKUP(X55,'do 1000 ha'!$B$18:$I$1018,7,0)=0,"",VLOOKUP(X55,'do 1000 ha'!$B$18:$I$1018,7,0))</f>
        <v/>
      </c>
      <c r="G55" s="57" t="str">
        <f>IF(VLOOKUP(X55,'do 1000 ha'!$B$18:$I$1018,8,0)=0,"",VLOOKUP(X55,'do 1000 ha'!$B$18:$I$1018,8,0))</f>
        <v/>
      </c>
      <c r="H55" s="25" t="str">
        <f>IF(VLOOKUP(X55,'do 1000 ha'!$B$18:$L$1018,11,0)=0,"",VLOOKUP(X55,'do 1000 ha'!$AJ$18:$AX$1018,15,0))</f>
        <v/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53" t="str">
        <f t="array" ref="U55">IF('do 1000 ha'!K61='do 1000 ha'!$AR$4,'do 1000 ha'!AF61,IF('do 1000 ha'!K61='do 1000 ha'!$AR$5,'do 1000 ha'!AF61,""))</f>
        <v/>
      </c>
      <c r="V55" s="7" t="str">
        <f t="shared" si="0"/>
        <v/>
      </c>
      <c r="W55" s="11" t="str">
        <f t="array" ref="W55">IF(OR(U55=$U$13:U54),"",U55)</f>
        <v/>
      </c>
      <c r="X55" s="7" t="str">
        <f t="array" ref="X55">IFERROR(INDEX(W$13:W$1012,SMALL(IF(W$13:W$1012&lt;&gt;"",ROW(W$13:W$1012)-ROW(W$13)+1),ROWS(W$13:$W55))),"")</f>
        <v/>
      </c>
      <c r="Y55" s="47" t="e">
        <f t="array" ref="Y55">IF(ROWS(Y$13:Y55)&gt;COUNTA(W$13:W$1012),"",INDEX(W$13:W$1012,SMALL(IF(W$13:W$1012&lt;&gt;"",ROW(W$13:W$1012)-ROW(W$13)+1),ROWS(Y$13:Y55))))</f>
        <v>#NUM!</v>
      </c>
      <c r="AA55" s="7">
        <f t="shared" si="1"/>
        <v>0</v>
      </c>
      <c r="AB55" s="7">
        <f t="shared" si="2"/>
        <v>0</v>
      </c>
      <c r="AC55" s="7">
        <f t="shared" si="3"/>
        <v>0</v>
      </c>
    </row>
    <row r="56" spans="1:29" x14ac:dyDescent="0.25">
      <c r="A56" s="9">
        <v>44</v>
      </c>
      <c r="B56" s="56" t="str">
        <f>IF(VLOOKUP(X56,'do 1000 ha'!$B$18:$I$1018,2,0)=0,"",VLOOKUP(X56,'do 1000 ha'!$B$18:$I$1018,2,0))</f>
        <v/>
      </c>
      <c r="C56" s="56" t="str">
        <f>IF(VLOOKUP(X56,'do 1000 ha'!$B$18:$I$1018,4,0)=0,"",VLOOKUP(X56,'do 1000 ha'!$B$18:$I$1018,4,0))</f>
        <v/>
      </c>
      <c r="D56" s="24" t="str">
        <f>IF(VLOOKUP(X56,'do 1000 ha'!$B$18:$I$1018,5,0)=0,"",VLOOKUP(X56,'do 1000 ha'!$B$18:$I$1018,5,0))</f>
        <v/>
      </c>
      <c r="E56" s="56" t="str">
        <f>IF(VLOOKUP(X56,'do 1000 ha'!$B$18:$I$1018,6,0)=0,"",VLOOKUP(X56,'do 1000 ha'!$B$18:$I$1018,6,0))</f>
        <v/>
      </c>
      <c r="F56" s="56" t="str">
        <f>IF(VLOOKUP(X56,'do 1000 ha'!$B$18:$I$1018,7,0)=0,"",VLOOKUP(X56,'do 1000 ha'!$B$18:$I$1018,7,0))</f>
        <v/>
      </c>
      <c r="G56" s="57" t="str">
        <f>IF(VLOOKUP(X56,'do 1000 ha'!$B$18:$I$1018,8,0)=0,"",VLOOKUP(X56,'do 1000 ha'!$B$18:$I$1018,8,0))</f>
        <v/>
      </c>
      <c r="H56" s="25" t="str">
        <f>IF(VLOOKUP(X56,'do 1000 ha'!$B$18:$L$1018,11,0)=0,"",VLOOKUP(X56,'do 1000 ha'!$AJ$18:$AX$1018,15,0))</f>
        <v/>
      </c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53" t="str">
        <f t="array" ref="U56">IF('do 1000 ha'!K62='do 1000 ha'!$AR$4,'do 1000 ha'!AF62,IF('do 1000 ha'!K62='do 1000 ha'!$AR$5,'do 1000 ha'!AF62,""))</f>
        <v/>
      </c>
      <c r="V56" s="7" t="str">
        <f t="shared" si="0"/>
        <v/>
      </c>
      <c r="W56" s="11" t="str">
        <f t="array" ref="W56">IF(OR(U56=$U$13:U55),"",U56)</f>
        <v/>
      </c>
      <c r="X56" s="7" t="str">
        <f t="array" ref="X56">IFERROR(INDEX(W$13:W$1012,SMALL(IF(W$13:W$1012&lt;&gt;"",ROW(W$13:W$1012)-ROW(W$13)+1),ROWS(W$13:$W56))),"")</f>
        <v/>
      </c>
      <c r="Y56" s="47" t="e">
        <f t="array" ref="Y56">IF(ROWS(Y$13:Y56)&gt;COUNTA(W$13:W$1012),"",INDEX(W$13:W$1012,SMALL(IF(W$13:W$1012&lt;&gt;"",ROW(W$13:W$1012)-ROW(W$13)+1),ROWS(Y$13:Y56))))</f>
        <v>#NUM!</v>
      </c>
      <c r="AA56" s="7">
        <f t="shared" si="1"/>
        <v>0</v>
      </c>
      <c r="AB56" s="7">
        <f t="shared" si="2"/>
        <v>0</v>
      </c>
      <c r="AC56" s="7">
        <f t="shared" si="3"/>
        <v>0</v>
      </c>
    </row>
    <row r="57" spans="1:29" x14ac:dyDescent="0.25">
      <c r="A57" s="9">
        <v>45</v>
      </c>
      <c r="B57" s="56" t="str">
        <f>IF(VLOOKUP(X57,'do 1000 ha'!$B$18:$I$1018,2,0)=0,"",VLOOKUP(X57,'do 1000 ha'!$B$18:$I$1018,2,0))</f>
        <v/>
      </c>
      <c r="C57" s="56" t="str">
        <f>IF(VLOOKUP(X57,'do 1000 ha'!$B$18:$I$1018,4,0)=0,"",VLOOKUP(X57,'do 1000 ha'!$B$18:$I$1018,4,0))</f>
        <v/>
      </c>
      <c r="D57" s="24" t="str">
        <f>IF(VLOOKUP(X57,'do 1000 ha'!$B$18:$I$1018,5,0)=0,"",VLOOKUP(X57,'do 1000 ha'!$B$18:$I$1018,5,0))</f>
        <v/>
      </c>
      <c r="E57" s="56" t="str">
        <f>IF(VLOOKUP(X57,'do 1000 ha'!$B$18:$I$1018,6,0)=0,"",VLOOKUP(X57,'do 1000 ha'!$B$18:$I$1018,6,0))</f>
        <v/>
      </c>
      <c r="F57" s="56" t="str">
        <f>IF(VLOOKUP(X57,'do 1000 ha'!$B$18:$I$1018,7,0)=0,"",VLOOKUP(X57,'do 1000 ha'!$B$18:$I$1018,7,0))</f>
        <v/>
      </c>
      <c r="G57" s="57" t="str">
        <f>IF(VLOOKUP(X57,'do 1000 ha'!$B$18:$I$1018,8,0)=0,"",VLOOKUP(X57,'do 1000 ha'!$B$18:$I$1018,8,0))</f>
        <v/>
      </c>
      <c r="H57" s="25" t="str">
        <f>IF(VLOOKUP(X57,'do 1000 ha'!$B$18:$L$1018,11,0)=0,"",VLOOKUP(X57,'do 1000 ha'!$AJ$18:$AX$1018,15,0))</f>
        <v/>
      </c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53" t="str">
        <f t="array" ref="U57">IF('do 1000 ha'!K63='do 1000 ha'!$AR$4,'do 1000 ha'!AF63,IF('do 1000 ha'!K63='do 1000 ha'!$AR$5,'do 1000 ha'!AF63,""))</f>
        <v/>
      </c>
      <c r="V57" s="7" t="str">
        <f t="shared" si="0"/>
        <v/>
      </c>
      <c r="W57" s="11" t="str">
        <f t="array" ref="W57">IF(OR(U57=$U$13:U56),"",U57)</f>
        <v/>
      </c>
      <c r="X57" s="7" t="str">
        <f t="array" ref="X57">IFERROR(INDEX(W$13:W$1012,SMALL(IF(W$13:W$1012&lt;&gt;"",ROW(W$13:W$1012)-ROW(W$13)+1),ROWS(W$13:$W57))),"")</f>
        <v/>
      </c>
      <c r="Y57" s="47" t="e">
        <f t="array" ref="Y57">IF(ROWS(Y$13:Y57)&gt;COUNTA(W$13:W$1012),"",INDEX(W$13:W$1012,SMALL(IF(W$13:W$1012&lt;&gt;"",ROW(W$13:W$1012)-ROW(W$13)+1),ROWS(Y$13:Y57))))</f>
        <v>#NUM!</v>
      </c>
      <c r="AA57" s="7">
        <f t="shared" si="1"/>
        <v>0</v>
      </c>
      <c r="AB57" s="7">
        <f t="shared" si="2"/>
        <v>0</v>
      </c>
      <c r="AC57" s="7">
        <f t="shared" si="3"/>
        <v>0</v>
      </c>
    </row>
    <row r="58" spans="1:29" x14ac:dyDescent="0.25">
      <c r="A58" s="9">
        <v>46</v>
      </c>
      <c r="B58" s="56" t="str">
        <f>IF(VLOOKUP(X58,'do 1000 ha'!$B$18:$I$1018,2,0)=0,"",VLOOKUP(X58,'do 1000 ha'!$B$18:$I$1018,2,0))</f>
        <v/>
      </c>
      <c r="C58" s="56" t="str">
        <f>IF(VLOOKUP(X58,'do 1000 ha'!$B$18:$I$1018,4,0)=0,"",VLOOKUP(X58,'do 1000 ha'!$B$18:$I$1018,4,0))</f>
        <v/>
      </c>
      <c r="D58" s="24" t="str">
        <f>IF(VLOOKUP(X58,'do 1000 ha'!$B$18:$I$1018,5,0)=0,"",VLOOKUP(X58,'do 1000 ha'!$B$18:$I$1018,5,0))</f>
        <v/>
      </c>
      <c r="E58" s="56" t="str">
        <f>IF(VLOOKUP(X58,'do 1000 ha'!$B$18:$I$1018,6,0)=0,"",VLOOKUP(X58,'do 1000 ha'!$B$18:$I$1018,6,0))</f>
        <v/>
      </c>
      <c r="F58" s="56" t="str">
        <f>IF(VLOOKUP(X58,'do 1000 ha'!$B$18:$I$1018,7,0)=0,"",VLOOKUP(X58,'do 1000 ha'!$B$18:$I$1018,7,0))</f>
        <v/>
      </c>
      <c r="G58" s="57" t="str">
        <f>IF(VLOOKUP(X58,'do 1000 ha'!$B$18:$I$1018,8,0)=0,"",VLOOKUP(X58,'do 1000 ha'!$B$18:$I$1018,8,0))</f>
        <v/>
      </c>
      <c r="H58" s="25" t="str">
        <f>IF(VLOOKUP(X58,'do 1000 ha'!$B$18:$L$1018,11,0)=0,"",VLOOKUP(X58,'do 1000 ha'!$AJ$18:$AX$1018,15,0))</f>
        <v/>
      </c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53" t="str">
        <f t="array" ref="U58">IF('do 1000 ha'!K64='do 1000 ha'!$AR$4,'do 1000 ha'!AF64,IF('do 1000 ha'!K64='do 1000 ha'!$AR$5,'do 1000 ha'!AF64,""))</f>
        <v/>
      </c>
      <c r="V58" s="7" t="str">
        <f t="shared" si="0"/>
        <v/>
      </c>
      <c r="W58" s="11" t="str">
        <f t="array" ref="W58">IF(OR(U58=$U$13:U57),"",U58)</f>
        <v/>
      </c>
      <c r="X58" s="7" t="str">
        <f t="array" ref="X58">IFERROR(INDEX(W$13:W$1012,SMALL(IF(W$13:W$1012&lt;&gt;"",ROW(W$13:W$1012)-ROW(W$13)+1),ROWS(W$13:$W58))),"")</f>
        <v/>
      </c>
      <c r="Y58" s="47" t="e">
        <f t="array" ref="Y58">IF(ROWS(Y$13:Y58)&gt;COUNTA(W$13:W$1012),"",INDEX(W$13:W$1012,SMALL(IF(W$13:W$1012&lt;&gt;"",ROW(W$13:W$1012)-ROW(W$13)+1),ROWS(Y$13:Y58))))</f>
        <v>#NUM!</v>
      </c>
      <c r="AA58" s="7">
        <f t="shared" si="1"/>
        <v>0</v>
      </c>
      <c r="AB58" s="7">
        <f t="shared" si="2"/>
        <v>0</v>
      </c>
      <c r="AC58" s="7">
        <f t="shared" si="3"/>
        <v>0</v>
      </c>
    </row>
    <row r="59" spans="1:29" x14ac:dyDescent="0.25">
      <c r="A59" s="9">
        <v>47</v>
      </c>
      <c r="B59" s="56" t="str">
        <f>IF(VLOOKUP(X59,'do 1000 ha'!$B$18:$I$1018,2,0)=0,"",VLOOKUP(X59,'do 1000 ha'!$B$18:$I$1018,2,0))</f>
        <v/>
      </c>
      <c r="C59" s="56" t="str">
        <f>IF(VLOOKUP(X59,'do 1000 ha'!$B$18:$I$1018,4,0)=0,"",VLOOKUP(X59,'do 1000 ha'!$B$18:$I$1018,4,0))</f>
        <v/>
      </c>
      <c r="D59" s="24" t="str">
        <f>IF(VLOOKUP(X59,'do 1000 ha'!$B$18:$I$1018,5,0)=0,"",VLOOKUP(X59,'do 1000 ha'!$B$18:$I$1018,5,0))</f>
        <v/>
      </c>
      <c r="E59" s="56" t="str">
        <f>IF(VLOOKUP(X59,'do 1000 ha'!$B$18:$I$1018,6,0)=0,"",VLOOKUP(X59,'do 1000 ha'!$B$18:$I$1018,6,0))</f>
        <v/>
      </c>
      <c r="F59" s="56" t="str">
        <f>IF(VLOOKUP(X59,'do 1000 ha'!$B$18:$I$1018,7,0)=0,"",VLOOKUP(X59,'do 1000 ha'!$B$18:$I$1018,7,0))</f>
        <v/>
      </c>
      <c r="G59" s="57" t="str">
        <f>IF(VLOOKUP(X59,'do 1000 ha'!$B$18:$I$1018,8,0)=0,"",VLOOKUP(X59,'do 1000 ha'!$B$18:$I$1018,8,0))</f>
        <v/>
      </c>
      <c r="H59" s="25" t="str">
        <f>IF(VLOOKUP(X59,'do 1000 ha'!$B$18:$L$1018,11,0)=0,"",VLOOKUP(X59,'do 1000 ha'!$AJ$18:$AX$1018,15,0))</f>
        <v/>
      </c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53" t="str">
        <f t="array" ref="U59">IF('do 1000 ha'!K65='do 1000 ha'!$AR$4,'do 1000 ha'!AF65,IF('do 1000 ha'!K65='do 1000 ha'!$AR$5,'do 1000 ha'!AF65,""))</f>
        <v/>
      </c>
      <c r="V59" s="7" t="str">
        <f t="shared" si="0"/>
        <v/>
      </c>
      <c r="W59" s="11" t="str">
        <f t="array" ref="W59">IF(OR(U59=$U$13:U58),"",U59)</f>
        <v/>
      </c>
      <c r="X59" s="7" t="str">
        <f t="array" ref="X59">IFERROR(INDEX(W$13:W$1012,SMALL(IF(W$13:W$1012&lt;&gt;"",ROW(W$13:W$1012)-ROW(W$13)+1),ROWS(W$13:$W59))),"")</f>
        <v/>
      </c>
      <c r="Y59" s="47" t="e">
        <f t="array" ref="Y59">IF(ROWS(Y$13:Y59)&gt;COUNTA(W$13:W$1012),"",INDEX(W$13:W$1012,SMALL(IF(W$13:W$1012&lt;&gt;"",ROW(W$13:W$1012)-ROW(W$13)+1),ROWS(Y$13:Y59))))</f>
        <v>#NUM!</v>
      </c>
      <c r="AA59" s="7">
        <f t="shared" si="1"/>
        <v>0</v>
      </c>
      <c r="AB59" s="7">
        <f t="shared" si="2"/>
        <v>0</v>
      </c>
      <c r="AC59" s="7">
        <f t="shared" si="3"/>
        <v>0</v>
      </c>
    </row>
    <row r="60" spans="1:29" x14ac:dyDescent="0.25">
      <c r="A60" s="9">
        <v>48</v>
      </c>
      <c r="B60" s="56" t="str">
        <f>IF(VLOOKUP(X60,'do 1000 ha'!$B$18:$I$1018,2,0)=0,"",VLOOKUP(X60,'do 1000 ha'!$B$18:$I$1018,2,0))</f>
        <v/>
      </c>
      <c r="C60" s="56" t="str">
        <f>IF(VLOOKUP(X60,'do 1000 ha'!$B$18:$I$1018,4,0)=0,"",VLOOKUP(X60,'do 1000 ha'!$B$18:$I$1018,4,0))</f>
        <v/>
      </c>
      <c r="D60" s="24" t="str">
        <f>IF(VLOOKUP(X60,'do 1000 ha'!$B$18:$I$1018,5,0)=0,"",VLOOKUP(X60,'do 1000 ha'!$B$18:$I$1018,5,0))</f>
        <v/>
      </c>
      <c r="E60" s="56" t="str">
        <f>IF(VLOOKUP(X60,'do 1000 ha'!$B$18:$I$1018,6,0)=0,"",VLOOKUP(X60,'do 1000 ha'!$B$18:$I$1018,6,0))</f>
        <v/>
      </c>
      <c r="F60" s="56" t="str">
        <f>IF(VLOOKUP(X60,'do 1000 ha'!$B$18:$I$1018,7,0)=0,"",VLOOKUP(X60,'do 1000 ha'!$B$18:$I$1018,7,0))</f>
        <v/>
      </c>
      <c r="G60" s="57" t="str">
        <f>IF(VLOOKUP(X60,'do 1000 ha'!$B$18:$I$1018,8,0)=0,"",VLOOKUP(X60,'do 1000 ha'!$B$18:$I$1018,8,0))</f>
        <v/>
      </c>
      <c r="H60" s="25" t="str">
        <f>IF(VLOOKUP(X60,'do 1000 ha'!$B$18:$L$1018,11,0)=0,"",VLOOKUP(X60,'do 1000 ha'!$AJ$18:$AX$1018,15,0))</f>
        <v/>
      </c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53" t="str">
        <f t="array" ref="U60">IF('do 1000 ha'!K66='do 1000 ha'!$AR$4,'do 1000 ha'!AF66,IF('do 1000 ha'!K66='do 1000 ha'!$AR$5,'do 1000 ha'!AF66,""))</f>
        <v/>
      </c>
      <c r="V60" s="7" t="str">
        <f t="shared" si="0"/>
        <v/>
      </c>
      <c r="W60" s="11" t="str">
        <f t="array" ref="W60">IF(OR(U60=$U$13:U59),"",U60)</f>
        <v/>
      </c>
      <c r="X60" s="7" t="str">
        <f t="array" ref="X60">IFERROR(INDEX(W$13:W$1012,SMALL(IF(W$13:W$1012&lt;&gt;"",ROW(W$13:W$1012)-ROW(W$13)+1),ROWS(W$13:$W60))),"")</f>
        <v/>
      </c>
      <c r="Y60" s="47" t="e">
        <f t="array" ref="Y60">IF(ROWS(Y$13:Y60)&gt;COUNTA(W$13:W$1012),"",INDEX(W$13:W$1012,SMALL(IF(W$13:W$1012&lt;&gt;"",ROW(W$13:W$1012)-ROW(W$13)+1),ROWS(Y$13:Y60))))</f>
        <v>#NUM!</v>
      </c>
      <c r="AA60" s="7">
        <f t="shared" si="1"/>
        <v>0</v>
      </c>
      <c r="AB60" s="7">
        <f t="shared" si="2"/>
        <v>0</v>
      </c>
      <c r="AC60" s="7">
        <f t="shared" si="3"/>
        <v>0</v>
      </c>
    </row>
    <row r="61" spans="1:29" x14ac:dyDescent="0.25">
      <c r="A61" s="9">
        <v>49</v>
      </c>
      <c r="B61" s="56" t="str">
        <f>IF(VLOOKUP(X61,'do 1000 ha'!$B$18:$I$1018,2,0)=0,"",VLOOKUP(X61,'do 1000 ha'!$B$18:$I$1018,2,0))</f>
        <v/>
      </c>
      <c r="C61" s="56" t="str">
        <f>IF(VLOOKUP(X61,'do 1000 ha'!$B$18:$I$1018,4,0)=0,"",VLOOKUP(X61,'do 1000 ha'!$B$18:$I$1018,4,0))</f>
        <v/>
      </c>
      <c r="D61" s="24" t="str">
        <f>IF(VLOOKUP(X61,'do 1000 ha'!$B$18:$I$1018,5,0)=0,"",VLOOKUP(X61,'do 1000 ha'!$B$18:$I$1018,5,0))</f>
        <v/>
      </c>
      <c r="E61" s="56" t="str">
        <f>IF(VLOOKUP(X61,'do 1000 ha'!$B$18:$I$1018,6,0)=0,"",VLOOKUP(X61,'do 1000 ha'!$B$18:$I$1018,6,0))</f>
        <v/>
      </c>
      <c r="F61" s="56" t="str">
        <f>IF(VLOOKUP(X61,'do 1000 ha'!$B$18:$I$1018,7,0)=0,"",VLOOKUP(X61,'do 1000 ha'!$B$18:$I$1018,7,0))</f>
        <v/>
      </c>
      <c r="G61" s="57" t="str">
        <f>IF(VLOOKUP(X61,'do 1000 ha'!$B$18:$I$1018,8,0)=0,"",VLOOKUP(X61,'do 1000 ha'!$B$18:$I$1018,8,0))</f>
        <v/>
      </c>
      <c r="H61" s="25" t="str">
        <f>IF(VLOOKUP(X61,'do 1000 ha'!$B$18:$L$1018,11,0)=0,"",VLOOKUP(X61,'do 1000 ha'!$AJ$18:$AX$1018,15,0))</f>
        <v/>
      </c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53" t="str">
        <f t="array" ref="U61">IF('do 1000 ha'!K67='do 1000 ha'!$AR$4,'do 1000 ha'!AF67,IF('do 1000 ha'!K67='do 1000 ha'!$AR$5,'do 1000 ha'!AF67,""))</f>
        <v/>
      </c>
      <c r="V61" s="7" t="str">
        <f t="shared" si="0"/>
        <v/>
      </c>
      <c r="W61" s="11" t="str">
        <f t="array" ref="W61">IF(OR(U61=$U$13:U60),"",U61)</f>
        <v/>
      </c>
      <c r="X61" s="7" t="str">
        <f t="array" ref="X61">IFERROR(INDEX(W$13:W$1012,SMALL(IF(W$13:W$1012&lt;&gt;"",ROW(W$13:W$1012)-ROW(W$13)+1),ROWS(W$13:$W61))),"")</f>
        <v/>
      </c>
      <c r="Y61" s="47" t="e">
        <f t="array" ref="Y61">IF(ROWS(Y$13:Y61)&gt;COUNTA(W$13:W$1012),"",INDEX(W$13:W$1012,SMALL(IF(W$13:W$1012&lt;&gt;"",ROW(W$13:W$1012)-ROW(W$13)+1),ROWS(Y$13:Y61))))</f>
        <v>#NUM!</v>
      </c>
      <c r="AA61" s="7">
        <f t="shared" si="1"/>
        <v>0</v>
      </c>
      <c r="AB61" s="7">
        <f t="shared" si="2"/>
        <v>0</v>
      </c>
      <c r="AC61" s="7">
        <f t="shared" si="3"/>
        <v>0</v>
      </c>
    </row>
    <row r="62" spans="1:29" x14ac:dyDescent="0.25">
      <c r="A62" s="9">
        <v>50</v>
      </c>
      <c r="B62" s="56" t="str">
        <f>IF(VLOOKUP(X62,'do 1000 ha'!$B$18:$I$1018,2,0)=0,"",VLOOKUP(X62,'do 1000 ha'!$B$18:$I$1018,2,0))</f>
        <v/>
      </c>
      <c r="C62" s="56" t="str">
        <f>IF(VLOOKUP(X62,'do 1000 ha'!$B$18:$I$1018,4,0)=0,"",VLOOKUP(X62,'do 1000 ha'!$B$18:$I$1018,4,0))</f>
        <v/>
      </c>
      <c r="D62" s="24" t="str">
        <f>IF(VLOOKUP(X62,'do 1000 ha'!$B$18:$I$1018,5,0)=0,"",VLOOKUP(X62,'do 1000 ha'!$B$18:$I$1018,5,0))</f>
        <v/>
      </c>
      <c r="E62" s="56" t="str">
        <f>IF(VLOOKUP(X62,'do 1000 ha'!$B$18:$I$1018,6,0)=0,"",VLOOKUP(X62,'do 1000 ha'!$B$18:$I$1018,6,0))</f>
        <v/>
      </c>
      <c r="F62" s="56" t="str">
        <f>IF(VLOOKUP(X62,'do 1000 ha'!$B$18:$I$1018,7,0)=0,"",VLOOKUP(X62,'do 1000 ha'!$B$18:$I$1018,7,0))</f>
        <v/>
      </c>
      <c r="G62" s="57" t="str">
        <f>IF(VLOOKUP(X62,'do 1000 ha'!$B$18:$I$1018,8,0)=0,"",VLOOKUP(X62,'do 1000 ha'!$B$18:$I$1018,8,0))</f>
        <v/>
      </c>
      <c r="H62" s="25" t="str">
        <f>IF(VLOOKUP(X62,'do 1000 ha'!$B$18:$L$1018,11,0)=0,"",VLOOKUP(X62,'do 1000 ha'!$AJ$18:$AX$1018,15,0))</f>
        <v/>
      </c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53" t="str">
        <f t="array" ref="U62">IF('do 1000 ha'!K68='do 1000 ha'!$AR$4,'do 1000 ha'!AF68,IF('do 1000 ha'!K68='do 1000 ha'!$AR$5,'do 1000 ha'!AF68,""))</f>
        <v/>
      </c>
      <c r="V62" s="7" t="str">
        <f t="shared" si="0"/>
        <v/>
      </c>
      <c r="W62" s="11" t="str">
        <f t="array" ref="W62">IF(OR(U62=$U$13:U61),"",U62)</f>
        <v/>
      </c>
      <c r="X62" s="7" t="str">
        <f t="array" ref="X62">IFERROR(INDEX(W$13:W$1012,SMALL(IF(W$13:W$1012&lt;&gt;"",ROW(W$13:W$1012)-ROW(W$13)+1),ROWS(W$13:$W62))),"")</f>
        <v/>
      </c>
      <c r="Y62" s="47" t="e">
        <f t="array" ref="Y62">IF(ROWS(Y$13:Y62)&gt;COUNTA(W$13:W$1012),"",INDEX(W$13:W$1012,SMALL(IF(W$13:W$1012&lt;&gt;"",ROW(W$13:W$1012)-ROW(W$13)+1),ROWS(Y$13:Y62))))</f>
        <v>#NUM!</v>
      </c>
      <c r="AA62" s="7">
        <f t="shared" si="1"/>
        <v>0</v>
      </c>
      <c r="AB62" s="7">
        <f t="shared" si="2"/>
        <v>0</v>
      </c>
      <c r="AC62" s="7">
        <f t="shared" si="3"/>
        <v>0</v>
      </c>
    </row>
    <row r="63" spans="1:29" x14ac:dyDescent="0.25">
      <c r="A63" s="9">
        <v>51</v>
      </c>
      <c r="B63" s="56" t="str">
        <f>IF(VLOOKUP(X63,'do 1000 ha'!$B$18:$I$1018,2,0)=0,"",VLOOKUP(X63,'do 1000 ha'!$B$18:$I$1018,2,0))</f>
        <v/>
      </c>
      <c r="C63" s="56" t="str">
        <f>IF(VLOOKUP(X63,'do 1000 ha'!$B$18:$I$1018,4,0)=0,"",VLOOKUP(X63,'do 1000 ha'!$B$18:$I$1018,4,0))</f>
        <v/>
      </c>
      <c r="D63" s="24" t="str">
        <f>IF(VLOOKUP(X63,'do 1000 ha'!$B$18:$I$1018,5,0)=0,"",VLOOKUP(X63,'do 1000 ha'!$B$18:$I$1018,5,0))</f>
        <v/>
      </c>
      <c r="E63" s="56" t="str">
        <f>IF(VLOOKUP(X63,'do 1000 ha'!$B$18:$I$1018,6,0)=0,"",VLOOKUP(X63,'do 1000 ha'!$B$18:$I$1018,6,0))</f>
        <v/>
      </c>
      <c r="F63" s="56" t="str">
        <f>IF(VLOOKUP(X63,'do 1000 ha'!$B$18:$I$1018,7,0)=0,"",VLOOKUP(X63,'do 1000 ha'!$B$18:$I$1018,7,0))</f>
        <v/>
      </c>
      <c r="G63" s="57" t="str">
        <f>IF(VLOOKUP(X63,'do 1000 ha'!$B$18:$I$1018,8,0)=0,"",VLOOKUP(X63,'do 1000 ha'!$B$18:$I$1018,8,0))</f>
        <v/>
      </c>
      <c r="H63" s="25" t="str">
        <f>IF(VLOOKUP(X63,'do 1000 ha'!$B$18:$L$1018,11,0)=0,"",VLOOKUP(X63,'do 1000 ha'!$AJ$18:$AX$1018,15,0))</f>
        <v/>
      </c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53" t="str">
        <f t="array" ref="U63">IF('do 1000 ha'!K69='do 1000 ha'!$AR$4,'do 1000 ha'!AF69,IF('do 1000 ha'!K69='do 1000 ha'!$AR$5,'do 1000 ha'!AF69,""))</f>
        <v/>
      </c>
      <c r="V63" s="7" t="str">
        <f t="shared" si="0"/>
        <v/>
      </c>
      <c r="W63" s="11" t="str">
        <f t="array" ref="W63">IF(OR(U63=$U$13:U62),"",U63)</f>
        <v/>
      </c>
      <c r="X63" s="7" t="str">
        <f t="array" ref="X63">IFERROR(INDEX(W$13:W$1012,SMALL(IF(W$13:W$1012&lt;&gt;"",ROW(W$13:W$1012)-ROW(W$13)+1),ROWS(W$13:$W63))),"")</f>
        <v/>
      </c>
      <c r="Y63" s="47" t="e">
        <f t="array" ref="Y63">IF(ROWS(Y$13:Y63)&gt;COUNTA(W$13:W$1012),"",INDEX(W$13:W$1012,SMALL(IF(W$13:W$1012&lt;&gt;"",ROW(W$13:W$1012)-ROW(W$13)+1),ROWS(Y$13:Y63))))</f>
        <v>#NUM!</v>
      </c>
      <c r="AA63" s="7">
        <f t="shared" si="1"/>
        <v>0</v>
      </c>
      <c r="AB63" s="7">
        <f t="shared" si="2"/>
        <v>0</v>
      </c>
      <c r="AC63" s="7">
        <f t="shared" si="3"/>
        <v>0</v>
      </c>
    </row>
    <row r="64" spans="1:29" x14ac:dyDescent="0.25">
      <c r="A64" s="9">
        <v>52</v>
      </c>
      <c r="B64" s="56" t="str">
        <f>IF(VLOOKUP(X64,'do 1000 ha'!$B$18:$I$1018,2,0)=0,"",VLOOKUP(X64,'do 1000 ha'!$B$18:$I$1018,2,0))</f>
        <v/>
      </c>
      <c r="C64" s="56" t="str">
        <f>IF(VLOOKUP(X64,'do 1000 ha'!$B$18:$I$1018,4,0)=0,"",VLOOKUP(X64,'do 1000 ha'!$B$18:$I$1018,4,0))</f>
        <v/>
      </c>
      <c r="D64" s="24" t="str">
        <f>IF(VLOOKUP(X64,'do 1000 ha'!$B$18:$I$1018,5,0)=0,"",VLOOKUP(X64,'do 1000 ha'!$B$18:$I$1018,5,0))</f>
        <v/>
      </c>
      <c r="E64" s="56" t="str">
        <f>IF(VLOOKUP(X64,'do 1000 ha'!$B$18:$I$1018,6,0)=0,"",VLOOKUP(X64,'do 1000 ha'!$B$18:$I$1018,6,0))</f>
        <v/>
      </c>
      <c r="F64" s="56" t="str">
        <f>IF(VLOOKUP(X64,'do 1000 ha'!$B$18:$I$1018,7,0)=0,"",VLOOKUP(X64,'do 1000 ha'!$B$18:$I$1018,7,0))</f>
        <v/>
      </c>
      <c r="G64" s="57" t="str">
        <f>IF(VLOOKUP(X64,'do 1000 ha'!$B$18:$I$1018,8,0)=0,"",VLOOKUP(X64,'do 1000 ha'!$B$18:$I$1018,8,0))</f>
        <v/>
      </c>
      <c r="H64" s="25" t="str">
        <f>IF(VLOOKUP(X64,'do 1000 ha'!$B$18:$L$1018,11,0)=0,"",VLOOKUP(X64,'do 1000 ha'!$AJ$18:$AX$1018,15,0))</f>
        <v/>
      </c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53" t="str">
        <f t="array" ref="U64">IF('do 1000 ha'!K70='do 1000 ha'!$AR$4,'do 1000 ha'!AF70,IF('do 1000 ha'!K70='do 1000 ha'!$AR$5,'do 1000 ha'!AF70,""))</f>
        <v/>
      </c>
      <c r="V64" s="7" t="str">
        <f t="shared" si="0"/>
        <v/>
      </c>
      <c r="W64" s="11" t="str">
        <f t="array" ref="W64">IF(OR(U64=$U$13:U63),"",U64)</f>
        <v/>
      </c>
      <c r="X64" s="7" t="str">
        <f t="array" ref="X64">IFERROR(INDEX(W$13:W$1012,SMALL(IF(W$13:W$1012&lt;&gt;"",ROW(W$13:W$1012)-ROW(W$13)+1),ROWS(W$13:$W64))),"")</f>
        <v/>
      </c>
      <c r="Y64" s="47" t="e">
        <f t="array" ref="Y64">IF(ROWS(Y$13:Y64)&gt;COUNTA(W$13:W$1012),"",INDEX(W$13:W$1012,SMALL(IF(W$13:W$1012&lt;&gt;"",ROW(W$13:W$1012)-ROW(W$13)+1),ROWS(Y$13:Y64))))</f>
        <v>#NUM!</v>
      </c>
      <c r="AA64" s="7">
        <f t="shared" si="1"/>
        <v>0</v>
      </c>
      <c r="AB64" s="7">
        <f t="shared" si="2"/>
        <v>0</v>
      </c>
      <c r="AC64" s="7">
        <f t="shared" si="3"/>
        <v>0</v>
      </c>
    </row>
    <row r="65" spans="1:29" x14ac:dyDescent="0.25">
      <c r="A65" s="9">
        <v>53</v>
      </c>
      <c r="B65" s="56" t="str">
        <f>IF(VLOOKUP(X65,'do 1000 ha'!$B$18:$I$1018,2,0)=0,"",VLOOKUP(X65,'do 1000 ha'!$B$18:$I$1018,2,0))</f>
        <v/>
      </c>
      <c r="C65" s="56" t="str">
        <f>IF(VLOOKUP(X65,'do 1000 ha'!$B$18:$I$1018,4,0)=0,"",VLOOKUP(X65,'do 1000 ha'!$B$18:$I$1018,4,0))</f>
        <v/>
      </c>
      <c r="D65" s="24" t="str">
        <f>IF(VLOOKUP(X65,'do 1000 ha'!$B$18:$I$1018,5,0)=0,"",VLOOKUP(X65,'do 1000 ha'!$B$18:$I$1018,5,0))</f>
        <v/>
      </c>
      <c r="E65" s="56" t="str">
        <f>IF(VLOOKUP(X65,'do 1000 ha'!$B$18:$I$1018,6,0)=0,"",VLOOKUP(X65,'do 1000 ha'!$B$18:$I$1018,6,0))</f>
        <v/>
      </c>
      <c r="F65" s="56" t="str">
        <f>IF(VLOOKUP(X65,'do 1000 ha'!$B$18:$I$1018,7,0)=0,"",VLOOKUP(X65,'do 1000 ha'!$B$18:$I$1018,7,0))</f>
        <v/>
      </c>
      <c r="G65" s="57" t="str">
        <f>IF(VLOOKUP(X65,'do 1000 ha'!$B$18:$I$1018,8,0)=0,"",VLOOKUP(X65,'do 1000 ha'!$B$18:$I$1018,8,0))</f>
        <v/>
      </c>
      <c r="H65" s="25" t="str">
        <f>IF(VLOOKUP(X65,'do 1000 ha'!$B$18:$L$1018,11,0)=0,"",VLOOKUP(X65,'do 1000 ha'!$AJ$18:$AX$1018,15,0))</f>
        <v/>
      </c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53" t="str">
        <f t="array" ref="U65">IF('do 1000 ha'!K71='do 1000 ha'!$AR$4,'do 1000 ha'!AF71,IF('do 1000 ha'!K71='do 1000 ha'!$AR$5,'do 1000 ha'!AF71,""))</f>
        <v/>
      </c>
      <c r="V65" s="7" t="str">
        <f t="shared" si="0"/>
        <v/>
      </c>
      <c r="W65" s="11" t="str">
        <f t="array" ref="W65">IF(OR(U65=$U$13:U64),"",U65)</f>
        <v/>
      </c>
      <c r="X65" s="7" t="str">
        <f t="array" ref="X65">IFERROR(INDEX(W$13:W$1012,SMALL(IF(W$13:W$1012&lt;&gt;"",ROW(W$13:W$1012)-ROW(W$13)+1),ROWS(W$13:$W65))),"")</f>
        <v/>
      </c>
      <c r="Y65" s="47" t="e">
        <f t="array" ref="Y65">IF(ROWS(Y$13:Y65)&gt;COUNTA(W$13:W$1012),"",INDEX(W$13:W$1012,SMALL(IF(W$13:W$1012&lt;&gt;"",ROW(W$13:W$1012)-ROW(W$13)+1),ROWS(Y$13:Y65))))</f>
        <v>#NUM!</v>
      </c>
      <c r="AA65" s="7">
        <f t="shared" si="1"/>
        <v>0</v>
      </c>
      <c r="AB65" s="7">
        <f t="shared" si="2"/>
        <v>0</v>
      </c>
      <c r="AC65" s="7">
        <f t="shared" si="3"/>
        <v>0</v>
      </c>
    </row>
    <row r="66" spans="1:29" x14ac:dyDescent="0.25">
      <c r="A66" s="9">
        <v>54</v>
      </c>
      <c r="B66" s="56" t="str">
        <f>IF(VLOOKUP(X66,'do 1000 ha'!$B$18:$I$1018,2,0)=0,"",VLOOKUP(X66,'do 1000 ha'!$B$18:$I$1018,2,0))</f>
        <v/>
      </c>
      <c r="C66" s="56" t="str">
        <f>IF(VLOOKUP(X66,'do 1000 ha'!$B$18:$I$1018,4,0)=0,"",VLOOKUP(X66,'do 1000 ha'!$B$18:$I$1018,4,0))</f>
        <v/>
      </c>
      <c r="D66" s="24" t="str">
        <f>IF(VLOOKUP(X66,'do 1000 ha'!$B$18:$I$1018,5,0)=0,"",VLOOKUP(X66,'do 1000 ha'!$B$18:$I$1018,5,0))</f>
        <v/>
      </c>
      <c r="E66" s="56" t="str">
        <f>IF(VLOOKUP(X66,'do 1000 ha'!$B$18:$I$1018,6,0)=0,"",VLOOKUP(X66,'do 1000 ha'!$B$18:$I$1018,6,0))</f>
        <v/>
      </c>
      <c r="F66" s="56" t="str">
        <f>IF(VLOOKUP(X66,'do 1000 ha'!$B$18:$I$1018,7,0)=0,"",VLOOKUP(X66,'do 1000 ha'!$B$18:$I$1018,7,0))</f>
        <v/>
      </c>
      <c r="G66" s="57" t="str">
        <f>IF(VLOOKUP(X66,'do 1000 ha'!$B$18:$I$1018,8,0)=0,"",VLOOKUP(X66,'do 1000 ha'!$B$18:$I$1018,8,0))</f>
        <v/>
      </c>
      <c r="H66" s="25" t="str">
        <f>IF(VLOOKUP(X66,'do 1000 ha'!$B$18:$L$1018,11,0)=0,"",VLOOKUP(X66,'do 1000 ha'!$AJ$18:$AX$1018,15,0))</f>
        <v/>
      </c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53" t="str">
        <f t="array" ref="U66">IF('do 1000 ha'!K72='do 1000 ha'!$AR$4,'do 1000 ha'!AF72,IF('do 1000 ha'!K72='do 1000 ha'!$AR$5,'do 1000 ha'!AF72,""))</f>
        <v/>
      </c>
      <c r="V66" s="7" t="str">
        <f t="shared" si="0"/>
        <v/>
      </c>
      <c r="W66" s="11" t="str">
        <f t="array" ref="W66">IF(OR(U66=$U$13:U65),"",U66)</f>
        <v/>
      </c>
      <c r="X66" s="7" t="str">
        <f t="array" ref="X66">IFERROR(INDEX(W$13:W$1012,SMALL(IF(W$13:W$1012&lt;&gt;"",ROW(W$13:W$1012)-ROW(W$13)+1),ROWS(W$13:$W66))),"")</f>
        <v/>
      </c>
      <c r="Y66" s="47" t="e">
        <f t="array" ref="Y66">IF(ROWS(Y$13:Y66)&gt;COUNTA(W$13:W$1012),"",INDEX(W$13:W$1012,SMALL(IF(W$13:W$1012&lt;&gt;"",ROW(W$13:W$1012)-ROW(W$13)+1),ROWS(Y$13:Y66))))</f>
        <v>#NUM!</v>
      </c>
      <c r="AA66" s="7">
        <f t="shared" si="1"/>
        <v>0</v>
      </c>
      <c r="AB66" s="7">
        <f t="shared" si="2"/>
        <v>0</v>
      </c>
      <c r="AC66" s="7">
        <f t="shared" si="3"/>
        <v>0</v>
      </c>
    </row>
    <row r="67" spans="1:29" x14ac:dyDescent="0.25">
      <c r="A67" s="9">
        <v>55</v>
      </c>
      <c r="B67" s="56" t="str">
        <f>IF(VLOOKUP(X67,'do 1000 ha'!$B$18:$I$1018,2,0)=0,"",VLOOKUP(X67,'do 1000 ha'!$B$18:$I$1018,2,0))</f>
        <v/>
      </c>
      <c r="C67" s="56" t="str">
        <f>IF(VLOOKUP(X67,'do 1000 ha'!$B$18:$I$1018,4,0)=0,"",VLOOKUP(X67,'do 1000 ha'!$B$18:$I$1018,4,0))</f>
        <v/>
      </c>
      <c r="D67" s="24" t="str">
        <f>IF(VLOOKUP(X67,'do 1000 ha'!$B$18:$I$1018,5,0)=0,"",VLOOKUP(X67,'do 1000 ha'!$B$18:$I$1018,5,0))</f>
        <v/>
      </c>
      <c r="E67" s="56" t="str">
        <f>IF(VLOOKUP(X67,'do 1000 ha'!$B$18:$I$1018,6,0)=0,"",VLOOKUP(X67,'do 1000 ha'!$B$18:$I$1018,6,0))</f>
        <v/>
      </c>
      <c r="F67" s="56" t="str">
        <f>IF(VLOOKUP(X67,'do 1000 ha'!$B$18:$I$1018,7,0)=0,"",VLOOKUP(X67,'do 1000 ha'!$B$18:$I$1018,7,0))</f>
        <v/>
      </c>
      <c r="G67" s="57" t="str">
        <f>IF(VLOOKUP(X67,'do 1000 ha'!$B$18:$I$1018,8,0)=0,"",VLOOKUP(X67,'do 1000 ha'!$B$18:$I$1018,8,0))</f>
        <v/>
      </c>
      <c r="H67" s="25" t="str">
        <f>IF(VLOOKUP(X67,'do 1000 ha'!$B$18:$L$1018,11,0)=0,"",VLOOKUP(X67,'do 1000 ha'!$AJ$18:$AX$1018,15,0))</f>
        <v/>
      </c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53" t="str">
        <f t="array" ref="U67">IF('do 1000 ha'!K73='do 1000 ha'!$AR$4,'do 1000 ha'!AF73,IF('do 1000 ha'!K73='do 1000 ha'!$AR$5,'do 1000 ha'!AF73,""))</f>
        <v/>
      </c>
      <c r="V67" s="7" t="str">
        <f t="shared" si="0"/>
        <v/>
      </c>
      <c r="W67" s="11" t="str">
        <f t="array" ref="W67">IF(OR(U67=$U$13:U66),"",U67)</f>
        <v/>
      </c>
      <c r="X67" s="7" t="str">
        <f t="array" ref="X67">IFERROR(INDEX(W$13:W$1012,SMALL(IF(W$13:W$1012&lt;&gt;"",ROW(W$13:W$1012)-ROW(W$13)+1),ROWS(W$13:$W67))),"")</f>
        <v/>
      </c>
      <c r="Y67" s="47" t="e">
        <f t="array" ref="Y67">IF(ROWS(Y$13:Y67)&gt;COUNTA(W$13:W$1012),"",INDEX(W$13:W$1012,SMALL(IF(W$13:W$1012&lt;&gt;"",ROW(W$13:W$1012)-ROW(W$13)+1),ROWS(Y$13:Y67))))</f>
        <v>#NUM!</v>
      </c>
      <c r="AA67" s="7">
        <f t="shared" si="1"/>
        <v>0</v>
      </c>
      <c r="AB67" s="7">
        <f t="shared" si="2"/>
        <v>0</v>
      </c>
      <c r="AC67" s="7">
        <f t="shared" si="3"/>
        <v>0</v>
      </c>
    </row>
    <row r="68" spans="1:29" x14ac:dyDescent="0.25">
      <c r="A68" s="9">
        <v>56</v>
      </c>
      <c r="B68" s="56" t="str">
        <f>IF(VLOOKUP(X68,'do 1000 ha'!$B$18:$I$1018,2,0)=0,"",VLOOKUP(X68,'do 1000 ha'!$B$18:$I$1018,2,0))</f>
        <v/>
      </c>
      <c r="C68" s="56" t="str">
        <f>IF(VLOOKUP(X68,'do 1000 ha'!$B$18:$I$1018,4,0)=0,"",VLOOKUP(X68,'do 1000 ha'!$B$18:$I$1018,4,0))</f>
        <v/>
      </c>
      <c r="D68" s="24" t="str">
        <f>IF(VLOOKUP(X68,'do 1000 ha'!$B$18:$I$1018,5,0)=0,"",VLOOKUP(X68,'do 1000 ha'!$B$18:$I$1018,5,0))</f>
        <v/>
      </c>
      <c r="E68" s="56" t="str">
        <f>IF(VLOOKUP(X68,'do 1000 ha'!$B$18:$I$1018,6,0)=0,"",VLOOKUP(X68,'do 1000 ha'!$B$18:$I$1018,6,0))</f>
        <v/>
      </c>
      <c r="F68" s="56" t="str">
        <f>IF(VLOOKUP(X68,'do 1000 ha'!$B$18:$I$1018,7,0)=0,"",VLOOKUP(X68,'do 1000 ha'!$B$18:$I$1018,7,0))</f>
        <v/>
      </c>
      <c r="G68" s="57" t="str">
        <f>IF(VLOOKUP(X68,'do 1000 ha'!$B$18:$I$1018,8,0)=0,"",VLOOKUP(X68,'do 1000 ha'!$B$18:$I$1018,8,0))</f>
        <v/>
      </c>
      <c r="H68" s="25" t="str">
        <f>IF(VLOOKUP(X68,'do 1000 ha'!$B$18:$L$1018,11,0)=0,"",VLOOKUP(X68,'do 1000 ha'!$AJ$18:$AX$1018,15,0))</f>
        <v/>
      </c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53" t="str">
        <f t="array" ref="U68">IF('do 1000 ha'!K74='do 1000 ha'!$AR$4,'do 1000 ha'!AF74,IF('do 1000 ha'!K74='do 1000 ha'!$AR$5,'do 1000 ha'!AF74,""))</f>
        <v/>
      </c>
      <c r="V68" s="7" t="str">
        <f t="shared" si="0"/>
        <v/>
      </c>
      <c r="W68" s="11" t="str">
        <f t="array" ref="W68">IF(OR(U68=$U$13:U67),"",U68)</f>
        <v/>
      </c>
      <c r="X68" s="7" t="str">
        <f t="array" ref="X68">IFERROR(INDEX(W$13:W$1012,SMALL(IF(W$13:W$1012&lt;&gt;"",ROW(W$13:W$1012)-ROW(W$13)+1),ROWS(W$13:$W68))),"")</f>
        <v/>
      </c>
      <c r="Y68" s="47" t="e">
        <f t="array" ref="Y68">IF(ROWS(Y$13:Y68)&gt;COUNTA(W$13:W$1012),"",INDEX(W$13:W$1012,SMALL(IF(W$13:W$1012&lt;&gt;"",ROW(W$13:W$1012)-ROW(W$13)+1),ROWS(Y$13:Y68))))</f>
        <v>#NUM!</v>
      </c>
      <c r="AA68" s="7">
        <f t="shared" si="1"/>
        <v>0</v>
      </c>
      <c r="AB68" s="7">
        <f t="shared" si="2"/>
        <v>0</v>
      </c>
      <c r="AC68" s="7">
        <f t="shared" si="3"/>
        <v>0</v>
      </c>
    </row>
    <row r="69" spans="1:29" x14ac:dyDescent="0.25">
      <c r="A69" s="9">
        <v>57</v>
      </c>
      <c r="B69" s="56" t="str">
        <f>IF(VLOOKUP(X69,'do 1000 ha'!$B$18:$I$1018,2,0)=0,"",VLOOKUP(X69,'do 1000 ha'!$B$18:$I$1018,2,0))</f>
        <v/>
      </c>
      <c r="C69" s="56" t="str">
        <f>IF(VLOOKUP(X69,'do 1000 ha'!$B$18:$I$1018,4,0)=0,"",VLOOKUP(X69,'do 1000 ha'!$B$18:$I$1018,4,0))</f>
        <v/>
      </c>
      <c r="D69" s="24" t="str">
        <f>IF(VLOOKUP(X69,'do 1000 ha'!$B$18:$I$1018,5,0)=0,"",VLOOKUP(X69,'do 1000 ha'!$B$18:$I$1018,5,0))</f>
        <v/>
      </c>
      <c r="E69" s="56" t="str">
        <f>IF(VLOOKUP(X69,'do 1000 ha'!$B$18:$I$1018,6,0)=0,"",VLOOKUP(X69,'do 1000 ha'!$B$18:$I$1018,6,0))</f>
        <v/>
      </c>
      <c r="F69" s="56" t="str">
        <f>IF(VLOOKUP(X69,'do 1000 ha'!$B$18:$I$1018,7,0)=0,"",VLOOKUP(X69,'do 1000 ha'!$B$18:$I$1018,7,0))</f>
        <v/>
      </c>
      <c r="G69" s="57" t="str">
        <f>IF(VLOOKUP(X69,'do 1000 ha'!$B$18:$I$1018,8,0)=0,"",VLOOKUP(X69,'do 1000 ha'!$B$18:$I$1018,8,0))</f>
        <v/>
      </c>
      <c r="H69" s="25" t="str">
        <f>IF(VLOOKUP(X69,'do 1000 ha'!$B$18:$L$1018,11,0)=0,"",VLOOKUP(X69,'do 1000 ha'!$AJ$18:$AX$1018,15,0))</f>
        <v/>
      </c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53" t="str">
        <f t="array" ref="U69">IF('do 1000 ha'!K75='do 1000 ha'!$AR$4,'do 1000 ha'!AF75,IF('do 1000 ha'!K75='do 1000 ha'!$AR$5,'do 1000 ha'!AF75,""))</f>
        <v/>
      </c>
      <c r="V69" s="7" t="str">
        <f t="shared" si="0"/>
        <v/>
      </c>
      <c r="W69" s="11" t="str">
        <f t="array" ref="W69">IF(OR(U69=$U$13:U68),"",U69)</f>
        <v/>
      </c>
      <c r="X69" s="7" t="str">
        <f t="array" ref="X69">IFERROR(INDEX(W$13:W$1012,SMALL(IF(W$13:W$1012&lt;&gt;"",ROW(W$13:W$1012)-ROW(W$13)+1),ROWS(W$13:$W69))),"")</f>
        <v/>
      </c>
      <c r="Y69" s="47" t="e">
        <f t="array" ref="Y69">IF(ROWS(Y$13:Y69)&gt;COUNTA(W$13:W$1012),"",INDEX(W$13:W$1012,SMALL(IF(W$13:W$1012&lt;&gt;"",ROW(W$13:W$1012)-ROW(W$13)+1),ROWS(Y$13:Y69))))</f>
        <v>#NUM!</v>
      </c>
      <c r="AA69" s="7">
        <f t="shared" si="1"/>
        <v>0</v>
      </c>
      <c r="AB69" s="7">
        <f t="shared" si="2"/>
        <v>0</v>
      </c>
      <c r="AC69" s="7">
        <f t="shared" si="3"/>
        <v>0</v>
      </c>
    </row>
    <row r="70" spans="1:29" x14ac:dyDescent="0.25">
      <c r="A70" s="9">
        <v>58</v>
      </c>
      <c r="B70" s="56" t="str">
        <f>IF(VLOOKUP(X70,'do 1000 ha'!$B$18:$I$1018,2,0)=0,"",VLOOKUP(X70,'do 1000 ha'!$B$18:$I$1018,2,0))</f>
        <v/>
      </c>
      <c r="C70" s="56" t="str">
        <f>IF(VLOOKUP(X70,'do 1000 ha'!$B$18:$I$1018,4,0)=0,"",VLOOKUP(X70,'do 1000 ha'!$B$18:$I$1018,4,0))</f>
        <v/>
      </c>
      <c r="D70" s="24" t="str">
        <f>IF(VLOOKUP(X70,'do 1000 ha'!$B$18:$I$1018,5,0)=0,"",VLOOKUP(X70,'do 1000 ha'!$B$18:$I$1018,5,0))</f>
        <v/>
      </c>
      <c r="E70" s="56" t="str">
        <f>IF(VLOOKUP(X70,'do 1000 ha'!$B$18:$I$1018,6,0)=0,"",VLOOKUP(X70,'do 1000 ha'!$B$18:$I$1018,6,0))</f>
        <v/>
      </c>
      <c r="F70" s="56" t="str">
        <f>IF(VLOOKUP(X70,'do 1000 ha'!$B$18:$I$1018,7,0)=0,"",VLOOKUP(X70,'do 1000 ha'!$B$18:$I$1018,7,0))</f>
        <v/>
      </c>
      <c r="G70" s="57" t="str">
        <f>IF(VLOOKUP(X70,'do 1000 ha'!$B$18:$I$1018,8,0)=0,"",VLOOKUP(X70,'do 1000 ha'!$B$18:$I$1018,8,0))</f>
        <v/>
      </c>
      <c r="H70" s="25" t="str">
        <f>IF(VLOOKUP(X70,'do 1000 ha'!$B$18:$L$1018,11,0)=0,"",VLOOKUP(X70,'do 1000 ha'!$AJ$18:$AX$1018,15,0))</f>
        <v/>
      </c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53" t="str">
        <f t="array" ref="U70">IF('do 1000 ha'!K76='do 1000 ha'!$AR$4,'do 1000 ha'!AF76,IF('do 1000 ha'!K76='do 1000 ha'!$AR$5,'do 1000 ha'!AF76,""))</f>
        <v/>
      </c>
      <c r="V70" s="7" t="str">
        <f t="shared" si="0"/>
        <v/>
      </c>
      <c r="W70" s="11" t="str">
        <f t="array" ref="W70">IF(OR(U70=$U$13:U69),"",U70)</f>
        <v/>
      </c>
      <c r="X70" s="7" t="str">
        <f t="array" ref="X70">IFERROR(INDEX(W$13:W$1012,SMALL(IF(W$13:W$1012&lt;&gt;"",ROW(W$13:W$1012)-ROW(W$13)+1),ROWS(W$13:$W70))),"")</f>
        <v/>
      </c>
      <c r="Y70" s="47" t="e">
        <f t="array" ref="Y70">IF(ROWS(Y$13:Y70)&gt;COUNTA(W$13:W$1012),"",INDEX(W$13:W$1012,SMALL(IF(W$13:W$1012&lt;&gt;"",ROW(W$13:W$1012)-ROW(W$13)+1),ROWS(Y$13:Y70))))</f>
        <v>#NUM!</v>
      </c>
      <c r="AA70" s="7">
        <f t="shared" si="1"/>
        <v>0</v>
      </c>
      <c r="AB70" s="7">
        <f t="shared" si="2"/>
        <v>0</v>
      </c>
      <c r="AC70" s="7">
        <f t="shared" si="3"/>
        <v>0</v>
      </c>
    </row>
    <row r="71" spans="1:29" x14ac:dyDescent="0.25">
      <c r="A71" s="9">
        <v>59</v>
      </c>
      <c r="B71" s="56" t="str">
        <f>IF(VLOOKUP(X71,'do 1000 ha'!$B$18:$I$1018,2,0)=0,"",VLOOKUP(X71,'do 1000 ha'!$B$18:$I$1018,2,0))</f>
        <v/>
      </c>
      <c r="C71" s="56" t="str">
        <f>IF(VLOOKUP(X71,'do 1000 ha'!$B$18:$I$1018,4,0)=0,"",VLOOKUP(X71,'do 1000 ha'!$B$18:$I$1018,4,0))</f>
        <v/>
      </c>
      <c r="D71" s="24" t="str">
        <f>IF(VLOOKUP(X71,'do 1000 ha'!$B$18:$I$1018,5,0)=0,"",VLOOKUP(X71,'do 1000 ha'!$B$18:$I$1018,5,0))</f>
        <v/>
      </c>
      <c r="E71" s="56" t="str">
        <f>IF(VLOOKUP(X71,'do 1000 ha'!$B$18:$I$1018,6,0)=0,"",VLOOKUP(X71,'do 1000 ha'!$B$18:$I$1018,6,0))</f>
        <v/>
      </c>
      <c r="F71" s="56" t="str">
        <f>IF(VLOOKUP(X71,'do 1000 ha'!$B$18:$I$1018,7,0)=0,"",VLOOKUP(X71,'do 1000 ha'!$B$18:$I$1018,7,0))</f>
        <v/>
      </c>
      <c r="G71" s="57" t="str">
        <f>IF(VLOOKUP(X71,'do 1000 ha'!$B$18:$I$1018,8,0)=0,"",VLOOKUP(X71,'do 1000 ha'!$B$18:$I$1018,8,0))</f>
        <v/>
      </c>
      <c r="H71" s="25" t="str">
        <f>IF(VLOOKUP(X71,'do 1000 ha'!$B$18:$L$1018,11,0)=0,"",VLOOKUP(X71,'do 1000 ha'!$AJ$18:$AX$1018,15,0))</f>
        <v/>
      </c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53" t="str">
        <f t="array" ref="U71">IF('do 1000 ha'!K77='do 1000 ha'!$AR$4,'do 1000 ha'!AF77,IF('do 1000 ha'!K77='do 1000 ha'!$AR$5,'do 1000 ha'!AF77,""))</f>
        <v/>
      </c>
      <c r="V71" s="7" t="str">
        <f t="shared" si="0"/>
        <v/>
      </c>
      <c r="W71" s="11" t="str">
        <f t="array" ref="W71">IF(OR(U71=$U$13:U70),"",U71)</f>
        <v/>
      </c>
      <c r="X71" s="7" t="str">
        <f t="array" ref="X71">IFERROR(INDEX(W$13:W$1012,SMALL(IF(W$13:W$1012&lt;&gt;"",ROW(W$13:W$1012)-ROW(W$13)+1),ROWS(W$13:$W71))),"")</f>
        <v/>
      </c>
      <c r="Y71" s="47" t="e">
        <f t="array" ref="Y71">IF(ROWS(Y$13:Y71)&gt;COUNTA(W$13:W$1012),"",INDEX(W$13:W$1012,SMALL(IF(W$13:W$1012&lt;&gt;"",ROW(W$13:W$1012)-ROW(W$13)+1),ROWS(Y$13:Y71))))</f>
        <v>#NUM!</v>
      </c>
      <c r="AA71" s="7">
        <f t="shared" si="1"/>
        <v>0</v>
      </c>
      <c r="AB71" s="7">
        <f t="shared" si="2"/>
        <v>0</v>
      </c>
      <c r="AC71" s="7">
        <f t="shared" si="3"/>
        <v>0</v>
      </c>
    </row>
    <row r="72" spans="1:29" x14ac:dyDescent="0.25">
      <c r="A72" s="9">
        <v>60</v>
      </c>
      <c r="B72" s="56" t="str">
        <f>IF(VLOOKUP(X72,'do 1000 ha'!$B$18:$I$1018,2,0)=0,"",VLOOKUP(X72,'do 1000 ha'!$B$18:$I$1018,2,0))</f>
        <v/>
      </c>
      <c r="C72" s="56" t="str">
        <f>IF(VLOOKUP(X72,'do 1000 ha'!$B$18:$I$1018,4,0)=0,"",VLOOKUP(X72,'do 1000 ha'!$B$18:$I$1018,4,0))</f>
        <v/>
      </c>
      <c r="D72" s="24" t="str">
        <f>IF(VLOOKUP(X72,'do 1000 ha'!$B$18:$I$1018,5,0)=0,"",VLOOKUP(X72,'do 1000 ha'!$B$18:$I$1018,5,0))</f>
        <v/>
      </c>
      <c r="E72" s="56" t="str">
        <f>IF(VLOOKUP(X72,'do 1000 ha'!$B$18:$I$1018,6,0)=0,"",VLOOKUP(X72,'do 1000 ha'!$B$18:$I$1018,6,0))</f>
        <v/>
      </c>
      <c r="F72" s="56" t="str">
        <f>IF(VLOOKUP(X72,'do 1000 ha'!$B$18:$I$1018,7,0)=0,"",VLOOKUP(X72,'do 1000 ha'!$B$18:$I$1018,7,0))</f>
        <v/>
      </c>
      <c r="G72" s="57" t="str">
        <f>IF(VLOOKUP(X72,'do 1000 ha'!$B$18:$I$1018,8,0)=0,"",VLOOKUP(X72,'do 1000 ha'!$B$18:$I$1018,8,0))</f>
        <v/>
      </c>
      <c r="H72" s="25" t="str">
        <f>IF(VLOOKUP(X72,'do 1000 ha'!$B$18:$L$1018,11,0)=0,"",VLOOKUP(X72,'do 1000 ha'!$AJ$18:$AX$1018,15,0))</f>
        <v/>
      </c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53" t="str">
        <f t="array" ref="U72">IF('do 1000 ha'!K78='do 1000 ha'!$AR$4,'do 1000 ha'!AF78,IF('do 1000 ha'!K78='do 1000 ha'!$AR$5,'do 1000 ha'!AF78,""))</f>
        <v/>
      </c>
      <c r="V72" s="7" t="str">
        <f t="shared" si="0"/>
        <v/>
      </c>
      <c r="W72" s="11" t="str">
        <f t="array" ref="W72">IF(OR(U72=$U$13:U71),"",U72)</f>
        <v/>
      </c>
      <c r="X72" s="7" t="str">
        <f t="array" ref="X72">IFERROR(INDEX(W$13:W$1012,SMALL(IF(W$13:W$1012&lt;&gt;"",ROW(W$13:W$1012)-ROW(W$13)+1),ROWS(W$13:$W72))),"")</f>
        <v/>
      </c>
      <c r="Y72" s="47" t="e">
        <f t="array" ref="Y72">IF(ROWS(Y$13:Y72)&gt;COUNTA(W$13:W$1012),"",INDEX(W$13:W$1012,SMALL(IF(W$13:W$1012&lt;&gt;"",ROW(W$13:W$1012)-ROW(W$13)+1),ROWS(Y$13:Y72))))</f>
        <v>#NUM!</v>
      </c>
      <c r="AA72" s="7">
        <f t="shared" si="1"/>
        <v>0</v>
      </c>
      <c r="AB72" s="7">
        <f t="shared" si="2"/>
        <v>0</v>
      </c>
      <c r="AC72" s="7">
        <f t="shared" si="3"/>
        <v>0</v>
      </c>
    </row>
    <row r="73" spans="1:29" x14ac:dyDescent="0.25">
      <c r="A73" s="9">
        <v>61</v>
      </c>
      <c r="B73" s="56" t="str">
        <f>IF(VLOOKUP(X73,'do 1000 ha'!$B$18:$I$1018,2,0)=0,"",VLOOKUP(X73,'do 1000 ha'!$B$18:$I$1018,2,0))</f>
        <v/>
      </c>
      <c r="C73" s="56" t="str">
        <f>IF(VLOOKUP(X73,'do 1000 ha'!$B$18:$I$1018,4,0)=0,"",VLOOKUP(X73,'do 1000 ha'!$B$18:$I$1018,4,0))</f>
        <v/>
      </c>
      <c r="D73" s="24" t="str">
        <f>IF(VLOOKUP(X73,'do 1000 ha'!$B$18:$I$1018,5,0)=0,"",VLOOKUP(X73,'do 1000 ha'!$B$18:$I$1018,5,0))</f>
        <v/>
      </c>
      <c r="E73" s="56" t="str">
        <f>IF(VLOOKUP(X73,'do 1000 ha'!$B$18:$I$1018,6,0)=0,"",VLOOKUP(X73,'do 1000 ha'!$B$18:$I$1018,6,0))</f>
        <v/>
      </c>
      <c r="F73" s="56" t="str">
        <f>IF(VLOOKUP(X73,'do 1000 ha'!$B$18:$I$1018,7,0)=0,"",VLOOKUP(X73,'do 1000 ha'!$B$18:$I$1018,7,0))</f>
        <v/>
      </c>
      <c r="G73" s="57" t="str">
        <f>IF(VLOOKUP(X73,'do 1000 ha'!$B$18:$I$1018,8,0)=0,"",VLOOKUP(X73,'do 1000 ha'!$B$18:$I$1018,8,0))</f>
        <v/>
      </c>
      <c r="H73" s="25" t="str">
        <f>IF(VLOOKUP(X73,'do 1000 ha'!$B$18:$L$1018,11,0)=0,"",VLOOKUP(X73,'do 1000 ha'!$AJ$18:$AX$1018,15,0))</f>
        <v/>
      </c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53" t="str">
        <f t="array" ref="U73">IF('do 1000 ha'!K79='do 1000 ha'!$AR$4,'do 1000 ha'!AF79,IF('do 1000 ha'!K79='do 1000 ha'!$AR$5,'do 1000 ha'!AF79,""))</f>
        <v/>
      </c>
      <c r="V73" s="7" t="str">
        <f t="shared" si="0"/>
        <v/>
      </c>
      <c r="W73" s="11" t="str">
        <f t="array" ref="W73">IF(OR(U73=$U$13:U72),"",U73)</f>
        <v/>
      </c>
      <c r="X73" s="7" t="str">
        <f t="array" ref="X73">IFERROR(INDEX(W$13:W$1012,SMALL(IF(W$13:W$1012&lt;&gt;"",ROW(W$13:W$1012)-ROW(W$13)+1),ROWS(W$13:$W73))),"")</f>
        <v/>
      </c>
      <c r="Y73" s="47" t="e">
        <f t="array" ref="Y73">IF(ROWS(Y$13:Y73)&gt;COUNTA(W$13:W$1012),"",INDEX(W$13:W$1012,SMALL(IF(W$13:W$1012&lt;&gt;"",ROW(W$13:W$1012)-ROW(W$13)+1),ROWS(Y$13:Y73))))</f>
        <v>#NUM!</v>
      </c>
      <c r="AA73" s="7">
        <f t="shared" si="1"/>
        <v>0</v>
      </c>
      <c r="AB73" s="7">
        <f t="shared" si="2"/>
        <v>0</v>
      </c>
      <c r="AC73" s="7">
        <f t="shared" si="3"/>
        <v>0</v>
      </c>
    </row>
    <row r="74" spans="1:29" x14ac:dyDescent="0.25">
      <c r="A74" s="9">
        <v>62</v>
      </c>
      <c r="B74" s="56" t="str">
        <f>IF(VLOOKUP(X74,'do 1000 ha'!$B$18:$I$1018,2,0)=0,"",VLOOKUP(X74,'do 1000 ha'!$B$18:$I$1018,2,0))</f>
        <v/>
      </c>
      <c r="C74" s="56" t="str">
        <f>IF(VLOOKUP(X74,'do 1000 ha'!$B$18:$I$1018,4,0)=0,"",VLOOKUP(X74,'do 1000 ha'!$B$18:$I$1018,4,0))</f>
        <v/>
      </c>
      <c r="D74" s="24" t="str">
        <f>IF(VLOOKUP(X74,'do 1000 ha'!$B$18:$I$1018,5,0)=0,"",VLOOKUP(X74,'do 1000 ha'!$B$18:$I$1018,5,0))</f>
        <v/>
      </c>
      <c r="E74" s="56" t="str">
        <f>IF(VLOOKUP(X74,'do 1000 ha'!$B$18:$I$1018,6,0)=0,"",VLOOKUP(X74,'do 1000 ha'!$B$18:$I$1018,6,0))</f>
        <v/>
      </c>
      <c r="F74" s="56" t="str">
        <f>IF(VLOOKUP(X74,'do 1000 ha'!$B$18:$I$1018,7,0)=0,"",VLOOKUP(X74,'do 1000 ha'!$B$18:$I$1018,7,0))</f>
        <v/>
      </c>
      <c r="G74" s="57" t="str">
        <f>IF(VLOOKUP(X74,'do 1000 ha'!$B$18:$I$1018,8,0)=0,"",VLOOKUP(X74,'do 1000 ha'!$B$18:$I$1018,8,0))</f>
        <v/>
      </c>
      <c r="H74" s="25" t="str">
        <f>IF(VLOOKUP(X74,'do 1000 ha'!$B$18:$L$1018,11,0)=0,"",VLOOKUP(X74,'do 1000 ha'!$AJ$18:$AX$1018,15,0))</f>
        <v/>
      </c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53" t="str">
        <f t="array" ref="U74">IF('do 1000 ha'!K80='do 1000 ha'!$AR$4,'do 1000 ha'!AF80,IF('do 1000 ha'!K80='do 1000 ha'!$AR$5,'do 1000 ha'!AF80,""))</f>
        <v/>
      </c>
      <c r="V74" s="7" t="str">
        <f t="shared" si="0"/>
        <v/>
      </c>
      <c r="W74" s="11" t="str">
        <f t="array" ref="W74">IF(OR(U74=$U$13:U73),"",U74)</f>
        <v/>
      </c>
      <c r="X74" s="7" t="str">
        <f t="array" ref="X74">IFERROR(INDEX(W$13:W$1012,SMALL(IF(W$13:W$1012&lt;&gt;"",ROW(W$13:W$1012)-ROW(W$13)+1),ROWS(W$13:$W74))),"")</f>
        <v/>
      </c>
      <c r="Y74" s="47" t="e">
        <f t="array" ref="Y74">IF(ROWS(Y$13:Y74)&gt;COUNTA(W$13:W$1012),"",INDEX(W$13:W$1012,SMALL(IF(W$13:W$1012&lt;&gt;"",ROW(W$13:W$1012)-ROW(W$13)+1),ROWS(Y$13:Y74))))</f>
        <v>#NUM!</v>
      </c>
      <c r="AA74" s="7">
        <f t="shared" si="1"/>
        <v>0</v>
      </c>
      <c r="AB74" s="7">
        <f t="shared" si="2"/>
        <v>0</v>
      </c>
      <c r="AC74" s="7">
        <f t="shared" si="3"/>
        <v>0</v>
      </c>
    </row>
    <row r="75" spans="1:29" x14ac:dyDescent="0.25">
      <c r="A75" s="9">
        <v>63</v>
      </c>
      <c r="B75" s="56" t="str">
        <f>IF(VLOOKUP(X75,'do 1000 ha'!$B$18:$I$1018,2,0)=0,"",VLOOKUP(X75,'do 1000 ha'!$B$18:$I$1018,2,0))</f>
        <v/>
      </c>
      <c r="C75" s="56" t="str">
        <f>IF(VLOOKUP(X75,'do 1000 ha'!$B$18:$I$1018,4,0)=0,"",VLOOKUP(X75,'do 1000 ha'!$B$18:$I$1018,4,0))</f>
        <v/>
      </c>
      <c r="D75" s="24" t="str">
        <f>IF(VLOOKUP(X75,'do 1000 ha'!$B$18:$I$1018,5,0)=0,"",VLOOKUP(X75,'do 1000 ha'!$B$18:$I$1018,5,0))</f>
        <v/>
      </c>
      <c r="E75" s="56" t="str">
        <f>IF(VLOOKUP(X75,'do 1000 ha'!$B$18:$I$1018,6,0)=0,"",VLOOKUP(X75,'do 1000 ha'!$B$18:$I$1018,6,0))</f>
        <v/>
      </c>
      <c r="F75" s="56" t="str">
        <f>IF(VLOOKUP(X75,'do 1000 ha'!$B$18:$I$1018,7,0)=0,"",VLOOKUP(X75,'do 1000 ha'!$B$18:$I$1018,7,0))</f>
        <v/>
      </c>
      <c r="G75" s="57" t="str">
        <f>IF(VLOOKUP(X75,'do 1000 ha'!$B$18:$I$1018,8,0)=0,"",VLOOKUP(X75,'do 1000 ha'!$B$18:$I$1018,8,0))</f>
        <v/>
      </c>
      <c r="H75" s="25" t="str">
        <f>IF(VLOOKUP(X75,'do 1000 ha'!$B$18:$L$1018,11,0)=0,"",VLOOKUP(X75,'do 1000 ha'!$AJ$18:$AX$1018,15,0))</f>
        <v/>
      </c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53" t="str">
        <f t="array" ref="U75">IF('do 1000 ha'!K81='do 1000 ha'!$AR$4,'do 1000 ha'!AF81,IF('do 1000 ha'!K81='do 1000 ha'!$AR$5,'do 1000 ha'!AF81,""))</f>
        <v/>
      </c>
      <c r="V75" s="7" t="str">
        <f t="shared" si="0"/>
        <v/>
      </c>
      <c r="W75" s="11" t="str">
        <f t="array" ref="W75">IF(OR(U75=$U$13:U74),"",U75)</f>
        <v/>
      </c>
      <c r="X75" s="7" t="str">
        <f t="array" ref="X75">IFERROR(INDEX(W$13:W$1012,SMALL(IF(W$13:W$1012&lt;&gt;"",ROW(W$13:W$1012)-ROW(W$13)+1),ROWS(W$13:$W75))),"")</f>
        <v/>
      </c>
      <c r="Y75" s="47" t="e">
        <f t="array" ref="Y75">IF(ROWS(Y$13:Y75)&gt;COUNTA(W$13:W$1012),"",INDEX(W$13:W$1012,SMALL(IF(W$13:W$1012&lt;&gt;"",ROW(W$13:W$1012)-ROW(W$13)+1),ROWS(Y$13:Y75))))</f>
        <v>#NUM!</v>
      </c>
      <c r="AA75" s="7">
        <f t="shared" si="1"/>
        <v>0</v>
      </c>
      <c r="AB75" s="7">
        <f t="shared" si="2"/>
        <v>0</v>
      </c>
      <c r="AC75" s="7">
        <f t="shared" si="3"/>
        <v>0</v>
      </c>
    </row>
    <row r="76" spans="1:29" x14ac:dyDescent="0.25">
      <c r="A76" s="9">
        <v>64</v>
      </c>
      <c r="B76" s="56" t="str">
        <f>IF(VLOOKUP(X76,'do 1000 ha'!$B$18:$I$1018,2,0)=0,"",VLOOKUP(X76,'do 1000 ha'!$B$18:$I$1018,2,0))</f>
        <v/>
      </c>
      <c r="C76" s="56" t="str">
        <f>IF(VLOOKUP(X76,'do 1000 ha'!$B$18:$I$1018,4,0)=0,"",VLOOKUP(X76,'do 1000 ha'!$B$18:$I$1018,4,0))</f>
        <v/>
      </c>
      <c r="D76" s="24" t="str">
        <f>IF(VLOOKUP(X76,'do 1000 ha'!$B$18:$I$1018,5,0)=0,"",VLOOKUP(X76,'do 1000 ha'!$B$18:$I$1018,5,0))</f>
        <v/>
      </c>
      <c r="E76" s="56" t="str">
        <f>IF(VLOOKUP(X76,'do 1000 ha'!$B$18:$I$1018,6,0)=0,"",VLOOKUP(X76,'do 1000 ha'!$B$18:$I$1018,6,0))</f>
        <v/>
      </c>
      <c r="F76" s="56" t="str">
        <f>IF(VLOOKUP(X76,'do 1000 ha'!$B$18:$I$1018,7,0)=0,"",VLOOKUP(X76,'do 1000 ha'!$B$18:$I$1018,7,0))</f>
        <v/>
      </c>
      <c r="G76" s="57" t="str">
        <f>IF(VLOOKUP(X76,'do 1000 ha'!$B$18:$I$1018,8,0)=0,"",VLOOKUP(X76,'do 1000 ha'!$B$18:$I$1018,8,0))</f>
        <v/>
      </c>
      <c r="H76" s="25" t="str">
        <f>IF(VLOOKUP(X76,'do 1000 ha'!$B$18:$L$1018,11,0)=0,"",VLOOKUP(X76,'do 1000 ha'!$AJ$18:$AX$1018,15,0))</f>
        <v/>
      </c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53" t="str">
        <f t="array" ref="U76">IF('do 1000 ha'!K82='do 1000 ha'!$AR$4,'do 1000 ha'!AF82,IF('do 1000 ha'!K82='do 1000 ha'!$AR$5,'do 1000 ha'!AF82,""))</f>
        <v/>
      </c>
      <c r="V76" s="7" t="str">
        <f t="shared" si="0"/>
        <v/>
      </c>
      <c r="W76" s="11" t="str">
        <f t="array" ref="W76">IF(OR(U76=$U$13:U75),"",U76)</f>
        <v/>
      </c>
      <c r="X76" s="7" t="str">
        <f t="array" ref="X76">IFERROR(INDEX(W$13:W$1012,SMALL(IF(W$13:W$1012&lt;&gt;"",ROW(W$13:W$1012)-ROW(W$13)+1),ROWS(W$13:$W76))),"")</f>
        <v/>
      </c>
      <c r="Y76" s="47" t="e">
        <f t="array" ref="Y76">IF(ROWS(Y$13:Y76)&gt;COUNTA(W$13:W$1012),"",INDEX(W$13:W$1012,SMALL(IF(W$13:W$1012&lt;&gt;"",ROW(W$13:W$1012)-ROW(W$13)+1),ROWS(Y$13:Y76))))</f>
        <v>#NUM!</v>
      </c>
      <c r="AA76" s="7">
        <f t="shared" si="1"/>
        <v>0</v>
      </c>
      <c r="AB76" s="7">
        <f t="shared" si="2"/>
        <v>0</v>
      </c>
      <c r="AC76" s="7">
        <f t="shared" si="3"/>
        <v>0</v>
      </c>
    </row>
    <row r="77" spans="1:29" x14ac:dyDescent="0.25">
      <c r="A77" s="9">
        <v>65</v>
      </c>
      <c r="B77" s="56" t="str">
        <f>IF(VLOOKUP(X77,'do 1000 ha'!$B$18:$I$1018,2,0)=0,"",VLOOKUP(X77,'do 1000 ha'!$B$18:$I$1018,2,0))</f>
        <v/>
      </c>
      <c r="C77" s="56" t="str">
        <f>IF(VLOOKUP(X77,'do 1000 ha'!$B$18:$I$1018,4,0)=0,"",VLOOKUP(X77,'do 1000 ha'!$B$18:$I$1018,4,0))</f>
        <v/>
      </c>
      <c r="D77" s="24" t="str">
        <f>IF(VLOOKUP(X77,'do 1000 ha'!$B$18:$I$1018,5,0)=0,"",VLOOKUP(X77,'do 1000 ha'!$B$18:$I$1018,5,0))</f>
        <v/>
      </c>
      <c r="E77" s="56" t="str">
        <f>IF(VLOOKUP(X77,'do 1000 ha'!$B$18:$I$1018,6,0)=0,"",VLOOKUP(X77,'do 1000 ha'!$B$18:$I$1018,6,0))</f>
        <v/>
      </c>
      <c r="F77" s="56" t="str">
        <f>IF(VLOOKUP(X77,'do 1000 ha'!$B$18:$I$1018,7,0)=0,"",VLOOKUP(X77,'do 1000 ha'!$B$18:$I$1018,7,0))</f>
        <v/>
      </c>
      <c r="G77" s="57" t="str">
        <f>IF(VLOOKUP(X77,'do 1000 ha'!$B$18:$I$1018,8,0)=0,"",VLOOKUP(X77,'do 1000 ha'!$B$18:$I$1018,8,0))</f>
        <v/>
      </c>
      <c r="H77" s="25" t="str">
        <f>IF(VLOOKUP(X77,'do 1000 ha'!$B$18:$L$1018,11,0)=0,"",VLOOKUP(X77,'do 1000 ha'!$AJ$18:$AX$1018,15,0))</f>
        <v/>
      </c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53" t="str">
        <f t="array" ref="U77">IF('do 1000 ha'!K83='do 1000 ha'!$AR$4,'do 1000 ha'!AF83,IF('do 1000 ha'!K83='do 1000 ha'!$AR$5,'do 1000 ha'!AF83,""))</f>
        <v/>
      </c>
      <c r="V77" s="7" t="str">
        <f t="shared" si="0"/>
        <v/>
      </c>
      <c r="W77" s="11" t="str">
        <f t="array" ref="W77">IF(OR(U77=$U$13:U76),"",U77)</f>
        <v/>
      </c>
      <c r="X77" s="7" t="str">
        <f t="array" ref="X77">IFERROR(INDEX(W$13:W$1012,SMALL(IF(W$13:W$1012&lt;&gt;"",ROW(W$13:W$1012)-ROW(W$13)+1),ROWS(W$13:$W77))),"")</f>
        <v/>
      </c>
      <c r="Y77" s="47" t="e">
        <f t="array" ref="Y77">IF(ROWS(Y$13:Y77)&gt;COUNTA(W$13:W$1012),"",INDEX(W$13:W$1012,SMALL(IF(W$13:W$1012&lt;&gt;"",ROW(W$13:W$1012)-ROW(W$13)+1),ROWS(Y$13:Y77))))</f>
        <v>#NUM!</v>
      </c>
      <c r="AA77" s="7">
        <f t="shared" si="1"/>
        <v>0</v>
      </c>
      <c r="AB77" s="7">
        <f t="shared" si="2"/>
        <v>0</v>
      </c>
      <c r="AC77" s="7">
        <f t="shared" si="3"/>
        <v>0</v>
      </c>
    </row>
    <row r="78" spans="1:29" x14ac:dyDescent="0.25">
      <c r="A78" s="9">
        <v>66</v>
      </c>
      <c r="B78" s="56" t="str">
        <f>IF(VLOOKUP(X78,'do 1000 ha'!$B$18:$I$1018,2,0)=0,"",VLOOKUP(X78,'do 1000 ha'!$B$18:$I$1018,2,0))</f>
        <v/>
      </c>
      <c r="C78" s="56" t="str">
        <f>IF(VLOOKUP(X78,'do 1000 ha'!$B$18:$I$1018,4,0)=0,"",VLOOKUP(X78,'do 1000 ha'!$B$18:$I$1018,4,0))</f>
        <v/>
      </c>
      <c r="D78" s="24" t="str">
        <f>IF(VLOOKUP(X78,'do 1000 ha'!$B$18:$I$1018,5,0)=0,"",VLOOKUP(X78,'do 1000 ha'!$B$18:$I$1018,5,0))</f>
        <v/>
      </c>
      <c r="E78" s="56" t="str">
        <f>IF(VLOOKUP(X78,'do 1000 ha'!$B$18:$I$1018,6,0)=0,"",VLOOKUP(X78,'do 1000 ha'!$B$18:$I$1018,6,0))</f>
        <v/>
      </c>
      <c r="F78" s="56" t="str">
        <f>IF(VLOOKUP(X78,'do 1000 ha'!$B$18:$I$1018,7,0)=0,"",VLOOKUP(X78,'do 1000 ha'!$B$18:$I$1018,7,0))</f>
        <v/>
      </c>
      <c r="G78" s="57" t="str">
        <f>IF(VLOOKUP(X78,'do 1000 ha'!$B$18:$I$1018,8,0)=0,"",VLOOKUP(X78,'do 1000 ha'!$B$18:$I$1018,8,0))</f>
        <v/>
      </c>
      <c r="H78" s="25" t="str">
        <f>IF(VLOOKUP(X78,'do 1000 ha'!$B$18:$L$1018,11,0)=0,"",VLOOKUP(X78,'do 1000 ha'!$AJ$18:$AX$1018,15,0))</f>
        <v/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53" t="str">
        <f t="array" ref="U78">IF('do 1000 ha'!K84='do 1000 ha'!$AR$4,'do 1000 ha'!AF84,IF('do 1000 ha'!K84='do 1000 ha'!$AR$5,'do 1000 ha'!AF84,""))</f>
        <v/>
      </c>
      <c r="V78" s="7" t="str">
        <f t="shared" ref="V78:V141" si="4">IF(U78="","",COUNTIF($U$13:$U$1012,U78))</f>
        <v/>
      </c>
      <c r="W78" s="11" t="str">
        <f t="array" ref="W78">IF(OR(U78=$U$13:U77),"",U78)</f>
        <v/>
      </c>
      <c r="X78" s="7" t="str">
        <f t="array" ref="X78">IFERROR(INDEX(W$13:W$1012,SMALL(IF(W$13:W$1012&lt;&gt;"",ROW(W$13:W$1012)-ROW(W$13)+1),ROWS(W$13:$W78))),"")</f>
        <v/>
      </c>
      <c r="Y78" s="47" t="e">
        <f t="array" ref="Y78">IF(ROWS(Y$13:Y78)&gt;COUNTA(W$13:W$1012),"",INDEX(W$13:W$1012,SMALL(IF(W$13:W$1012&lt;&gt;"",ROW(W$13:W$1012)-ROW(W$13)+1),ROWS(Y$13:Y78))))</f>
        <v>#NUM!</v>
      </c>
      <c r="AA78" s="7">
        <f t="shared" ref="AA78:AA141" si="5">IF(H78&gt;G78,1,0)</f>
        <v>0</v>
      </c>
      <c r="AB78" s="7">
        <f t="shared" ref="AB78:AB141" si="6">IF(AND(G78&lt;&gt;"",H78=""),1,0)</f>
        <v>0</v>
      </c>
      <c r="AC78" s="7">
        <f t="shared" ref="AC78:AC141" si="7">IF(AND(H78&lt;&gt;"",OR(I78="",J78="",K78="",L78="",M78="",N78="",O78="",P78="",Q78="",R78="")),1,0)</f>
        <v>0</v>
      </c>
    </row>
    <row r="79" spans="1:29" x14ac:dyDescent="0.25">
      <c r="A79" s="9">
        <v>67</v>
      </c>
      <c r="B79" s="56" t="str">
        <f>IF(VLOOKUP(X79,'do 1000 ha'!$B$18:$I$1018,2,0)=0,"",VLOOKUP(X79,'do 1000 ha'!$B$18:$I$1018,2,0))</f>
        <v/>
      </c>
      <c r="C79" s="56" t="str">
        <f>IF(VLOOKUP(X79,'do 1000 ha'!$B$18:$I$1018,4,0)=0,"",VLOOKUP(X79,'do 1000 ha'!$B$18:$I$1018,4,0))</f>
        <v/>
      </c>
      <c r="D79" s="24" t="str">
        <f>IF(VLOOKUP(X79,'do 1000 ha'!$B$18:$I$1018,5,0)=0,"",VLOOKUP(X79,'do 1000 ha'!$B$18:$I$1018,5,0))</f>
        <v/>
      </c>
      <c r="E79" s="56" t="str">
        <f>IF(VLOOKUP(X79,'do 1000 ha'!$B$18:$I$1018,6,0)=0,"",VLOOKUP(X79,'do 1000 ha'!$B$18:$I$1018,6,0))</f>
        <v/>
      </c>
      <c r="F79" s="56" t="str">
        <f>IF(VLOOKUP(X79,'do 1000 ha'!$B$18:$I$1018,7,0)=0,"",VLOOKUP(X79,'do 1000 ha'!$B$18:$I$1018,7,0))</f>
        <v/>
      </c>
      <c r="G79" s="57" t="str">
        <f>IF(VLOOKUP(X79,'do 1000 ha'!$B$18:$I$1018,8,0)=0,"",VLOOKUP(X79,'do 1000 ha'!$B$18:$I$1018,8,0))</f>
        <v/>
      </c>
      <c r="H79" s="25" t="str">
        <f>IF(VLOOKUP(X79,'do 1000 ha'!$B$18:$L$1018,11,0)=0,"",VLOOKUP(X79,'do 1000 ha'!$AJ$18:$AX$1018,15,0))</f>
        <v/>
      </c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53" t="str">
        <f t="array" ref="U79">IF('do 1000 ha'!K85='do 1000 ha'!$AR$4,'do 1000 ha'!AF85,IF('do 1000 ha'!K85='do 1000 ha'!$AR$5,'do 1000 ha'!AF85,""))</f>
        <v/>
      </c>
      <c r="V79" s="7" t="str">
        <f t="shared" si="4"/>
        <v/>
      </c>
      <c r="W79" s="11" t="str">
        <f t="array" ref="W79">IF(OR(U79=$U$13:U78),"",U79)</f>
        <v/>
      </c>
      <c r="X79" s="7" t="str">
        <f t="array" ref="X79">IFERROR(INDEX(W$13:W$1012,SMALL(IF(W$13:W$1012&lt;&gt;"",ROW(W$13:W$1012)-ROW(W$13)+1),ROWS(W$13:$W79))),"")</f>
        <v/>
      </c>
      <c r="Y79" s="47" t="e">
        <f t="array" ref="Y79">IF(ROWS(Y$13:Y79)&gt;COUNTA(W$13:W$1012),"",INDEX(W$13:W$1012,SMALL(IF(W$13:W$1012&lt;&gt;"",ROW(W$13:W$1012)-ROW(W$13)+1),ROWS(Y$13:Y79))))</f>
        <v>#NUM!</v>
      </c>
      <c r="AA79" s="7">
        <f t="shared" si="5"/>
        <v>0</v>
      </c>
      <c r="AB79" s="7">
        <f t="shared" si="6"/>
        <v>0</v>
      </c>
      <c r="AC79" s="7">
        <f t="shared" si="7"/>
        <v>0</v>
      </c>
    </row>
    <row r="80" spans="1:29" x14ac:dyDescent="0.25">
      <c r="A80" s="9">
        <v>68</v>
      </c>
      <c r="B80" s="56" t="str">
        <f>IF(VLOOKUP(X80,'do 1000 ha'!$B$18:$I$1018,2,0)=0,"",VLOOKUP(X80,'do 1000 ha'!$B$18:$I$1018,2,0))</f>
        <v/>
      </c>
      <c r="C80" s="56" t="str">
        <f>IF(VLOOKUP(X80,'do 1000 ha'!$B$18:$I$1018,4,0)=0,"",VLOOKUP(X80,'do 1000 ha'!$B$18:$I$1018,4,0))</f>
        <v/>
      </c>
      <c r="D80" s="24" t="str">
        <f>IF(VLOOKUP(X80,'do 1000 ha'!$B$18:$I$1018,5,0)=0,"",VLOOKUP(X80,'do 1000 ha'!$B$18:$I$1018,5,0))</f>
        <v/>
      </c>
      <c r="E80" s="56" t="str">
        <f>IF(VLOOKUP(X80,'do 1000 ha'!$B$18:$I$1018,6,0)=0,"",VLOOKUP(X80,'do 1000 ha'!$B$18:$I$1018,6,0))</f>
        <v/>
      </c>
      <c r="F80" s="56" t="str">
        <f>IF(VLOOKUP(X80,'do 1000 ha'!$B$18:$I$1018,7,0)=0,"",VLOOKUP(X80,'do 1000 ha'!$B$18:$I$1018,7,0))</f>
        <v/>
      </c>
      <c r="G80" s="57" t="str">
        <f>IF(VLOOKUP(X80,'do 1000 ha'!$B$18:$I$1018,8,0)=0,"",VLOOKUP(X80,'do 1000 ha'!$B$18:$I$1018,8,0))</f>
        <v/>
      </c>
      <c r="H80" s="25" t="str">
        <f>IF(VLOOKUP(X80,'do 1000 ha'!$B$18:$L$1018,11,0)=0,"",VLOOKUP(X80,'do 1000 ha'!$AJ$18:$AX$1018,15,0))</f>
        <v/>
      </c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53" t="str">
        <f t="array" ref="U80">IF('do 1000 ha'!K86='do 1000 ha'!$AR$4,'do 1000 ha'!AF86,IF('do 1000 ha'!K86='do 1000 ha'!$AR$5,'do 1000 ha'!AF86,""))</f>
        <v/>
      </c>
      <c r="V80" s="7" t="str">
        <f t="shared" si="4"/>
        <v/>
      </c>
      <c r="W80" s="11" t="str">
        <f t="array" ref="W80">IF(OR(U80=$U$13:U79),"",U80)</f>
        <v/>
      </c>
      <c r="X80" s="7" t="str">
        <f t="array" ref="X80">IFERROR(INDEX(W$13:W$1012,SMALL(IF(W$13:W$1012&lt;&gt;"",ROW(W$13:W$1012)-ROW(W$13)+1),ROWS(W$13:$W80))),"")</f>
        <v/>
      </c>
      <c r="Y80" s="47" t="e">
        <f t="array" ref="Y80">IF(ROWS(Y$13:Y80)&gt;COUNTA(W$13:W$1012),"",INDEX(W$13:W$1012,SMALL(IF(W$13:W$1012&lt;&gt;"",ROW(W$13:W$1012)-ROW(W$13)+1),ROWS(Y$13:Y80))))</f>
        <v>#NUM!</v>
      </c>
      <c r="AA80" s="7">
        <f t="shared" si="5"/>
        <v>0</v>
      </c>
      <c r="AB80" s="7">
        <f t="shared" si="6"/>
        <v>0</v>
      </c>
      <c r="AC80" s="7">
        <f t="shared" si="7"/>
        <v>0</v>
      </c>
    </row>
    <row r="81" spans="1:29" x14ac:dyDescent="0.25">
      <c r="A81" s="9">
        <v>69</v>
      </c>
      <c r="B81" s="56" t="str">
        <f>IF(VLOOKUP(X81,'do 1000 ha'!$B$18:$I$1018,2,0)=0,"",VLOOKUP(X81,'do 1000 ha'!$B$18:$I$1018,2,0))</f>
        <v/>
      </c>
      <c r="C81" s="56" t="str">
        <f>IF(VLOOKUP(X81,'do 1000 ha'!$B$18:$I$1018,4,0)=0,"",VLOOKUP(X81,'do 1000 ha'!$B$18:$I$1018,4,0))</f>
        <v/>
      </c>
      <c r="D81" s="24" t="str">
        <f>IF(VLOOKUP(X81,'do 1000 ha'!$B$18:$I$1018,5,0)=0,"",VLOOKUP(X81,'do 1000 ha'!$B$18:$I$1018,5,0))</f>
        <v/>
      </c>
      <c r="E81" s="56" t="str">
        <f>IF(VLOOKUP(X81,'do 1000 ha'!$B$18:$I$1018,6,0)=0,"",VLOOKUP(X81,'do 1000 ha'!$B$18:$I$1018,6,0))</f>
        <v/>
      </c>
      <c r="F81" s="56" t="str">
        <f>IF(VLOOKUP(X81,'do 1000 ha'!$B$18:$I$1018,7,0)=0,"",VLOOKUP(X81,'do 1000 ha'!$B$18:$I$1018,7,0))</f>
        <v/>
      </c>
      <c r="G81" s="57" t="str">
        <f>IF(VLOOKUP(X81,'do 1000 ha'!$B$18:$I$1018,8,0)=0,"",VLOOKUP(X81,'do 1000 ha'!$B$18:$I$1018,8,0))</f>
        <v/>
      </c>
      <c r="H81" s="25" t="str">
        <f>IF(VLOOKUP(X81,'do 1000 ha'!$B$18:$L$1018,11,0)=0,"",VLOOKUP(X81,'do 1000 ha'!$AJ$18:$AX$1018,15,0))</f>
        <v/>
      </c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53" t="str">
        <f t="array" ref="U81">IF('do 1000 ha'!K87='do 1000 ha'!$AR$4,'do 1000 ha'!AF87,IF('do 1000 ha'!K87='do 1000 ha'!$AR$5,'do 1000 ha'!AF87,""))</f>
        <v/>
      </c>
      <c r="V81" s="7" t="str">
        <f t="shared" si="4"/>
        <v/>
      </c>
      <c r="W81" s="11" t="str">
        <f t="array" ref="W81">IF(OR(U81=$U$13:U80),"",U81)</f>
        <v/>
      </c>
      <c r="X81" s="7" t="str">
        <f t="array" ref="X81">IFERROR(INDEX(W$13:W$1012,SMALL(IF(W$13:W$1012&lt;&gt;"",ROW(W$13:W$1012)-ROW(W$13)+1),ROWS(W$13:$W81))),"")</f>
        <v/>
      </c>
      <c r="Y81" s="47" t="e">
        <f t="array" ref="Y81">IF(ROWS(Y$13:Y81)&gt;COUNTA(W$13:W$1012),"",INDEX(W$13:W$1012,SMALL(IF(W$13:W$1012&lt;&gt;"",ROW(W$13:W$1012)-ROW(W$13)+1),ROWS(Y$13:Y81))))</f>
        <v>#NUM!</v>
      </c>
      <c r="AA81" s="7">
        <f t="shared" si="5"/>
        <v>0</v>
      </c>
      <c r="AB81" s="7">
        <f t="shared" si="6"/>
        <v>0</v>
      </c>
      <c r="AC81" s="7">
        <f t="shared" si="7"/>
        <v>0</v>
      </c>
    </row>
    <row r="82" spans="1:29" x14ac:dyDescent="0.25">
      <c r="A82" s="9">
        <v>70</v>
      </c>
      <c r="B82" s="56" t="str">
        <f>IF(VLOOKUP(X82,'do 1000 ha'!$B$18:$I$1018,2,0)=0,"",VLOOKUP(X82,'do 1000 ha'!$B$18:$I$1018,2,0))</f>
        <v/>
      </c>
      <c r="C82" s="56" t="str">
        <f>IF(VLOOKUP(X82,'do 1000 ha'!$B$18:$I$1018,4,0)=0,"",VLOOKUP(X82,'do 1000 ha'!$B$18:$I$1018,4,0))</f>
        <v/>
      </c>
      <c r="D82" s="24" t="str">
        <f>IF(VLOOKUP(X82,'do 1000 ha'!$B$18:$I$1018,5,0)=0,"",VLOOKUP(X82,'do 1000 ha'!$B$18:$I$1018,5,0))</f>
        <v/>
      </c>
      <c r="E82" s="56" t="str">
        <f>IF(VLOOKUP(X82,'do 1000 ha'!$B$18:$I$1018,6,0)=0,"",VLOOKUP(X82,'do 1000 ha'!$B$18:$I$1018,6,0))</f>
        <v/>
      </c>
      <c r="F82" s="56" t="str">
        <f>IF(VLOOKUP(X82,'do 1000 ha'!$B$18:$I$1018,7,0)=0,"",VLOOKUP(X82,'do 1000 ha'!$B$18:$I$1018,7,0))</f>
        <v/>
      </c>
      <c r="G82" s="57" t="str">
        <f>IF(VLOOKUP(X82,'do 1000 ha'!$B$18:$I$1018,8,0)=0,"",VLOOKUP(X82,'do 1000 ha'!$B$18:$I$1018,8,0))</f>
        <v/>
      </c>
      <c r="H82" s="25" t="str">
        <f>IF(VLOOKUP(X82,'do 1000 ha'!$B$18:$L$1018,11,0)=0,"",VLOOKUP(X82,'do 1000 ha'!$AJ$18:$AX$1018,15,0))</f>
        <v/>
      </c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53" t="str">
        <f t="array" ref="U82">IF('do 1000 ha'!K88='do 1000 ha'!$AR$4,'do 1000 ha'!AF88,IF('do 1000 ha'!K88='do 1000 ha'!$AR$5,'do 1000 ha'!AF88,""))</f>
        <v/>
      </c>
      <c r="V82" s="7" t="str">
        <f t="shared" si="4"/>
        <v/>
      </c>
      <c r="W82" s="11" t="str">
        <f t="array" ref="W82">IF(OR(U82=$U$13:U81),"",U82)</f>
        <v/>
      </c>
      <c r="X82" s="7" t="str">
        <f t="array" ref="X82">IFERROR(INDEX(W$13:W$1012,SMALL(IF(W$13:W$1012&lt;&gt;"",ROW(W$13:W$1012)-ROW(W$13)+1),ROWS(W$13:$W82))),"")</f>
        <v/>
      </c>
      <c r="Y82" s="47" t="e">
        <f t="array" ref="Y82">IF(ROWS(Y$13:Y82)&gt;COUNTA(W$13:W$1012),"",INDEX(W$13:W$1012,SMALL(IF(W$13:W$1012&lt;&gt;"",ROW(W$13:W$1012)-ROW(W$13)+1),ROWS(Y$13:Y82))))</f>
        <v>#NUM!</v>
      </c>
      <c r="AA82" s="7">
        <f t="shared" si="5"/>
        <v>0</v>
      </c>
      <c r="AB82" s="7">
        <f t="shared" si="6"/>
        <v>0</v>
      </c>
      <c r="AC82" s="7">
        <f t="shared" si="7"/>
        <v>0</v>
      </c>
    </row>
    <row r="83" spans="1:29" x14ac:dyDescent="0.25">
      <c r="A83" s="9">
        <v>71</v>
      </c>
      <c r="B83" s="56" t="str">
        <f>IF(VLOOKUP(X83,'do 1000 ha'!$B$18:$I$1018,2,0)=0,"",VLOOKUP(X83,'do 1000 ha'!$B$18:$I$1018,2,0))</f>
        <v/>
      </c>
      <c r="C83" s="56" t="str">
        <f>IF(VLOOKUP(X83,'do 1000 ha'!$B$18:$I$1018,4,0)=0,"",VLOOKUP(X83,'do 1000 ha'!$B$18:$I$1018,4,0))</f>
        <v/>
      </c>
      <c r="D83" s="24" t="str">
        <f>IF(VLOOKUP(X83,'do 1000 ha'!$B$18:$I$1018,5,0)=0,"",VLOOKUP(X83,'do 1000 ha'!$B$18:$I$1018,5,0))</f>
        <v/>
      </c>
      <c r="E83" s="56" t="str">
        <f>IF(VLOOKUP(X83,'do 1000 ha'!$B$18:$I$1018,6,0)=0,"",VLOOKUP(X83,'do 1000 ha'!$B$18:$I$1018,6,0))</f>
        <v/>
      </c>
      <c r="F83" s="56" t="str">
        <f>IF(VLOOKUP(X83,'do 1000 ha'!$B$18:$I$1018,7,0)=0,"",VLOOKUP(X83,'do 1000 ha'!$B$18:$I$1018,7,0))</f>
        <v/>
      </c>
      <c r="G83" s="57" t="str">
        <f>IF(VLOOKUP(X83,'do 1000 ha'!$B$18:$I$1018,8,0)=0,"",VLOOKUP(X83,'do 1000 ha'!$B$18:$I$1018,8,0))</f>
        <v/>
      </c>
      <c r="H83" s="25" t="str">
        <f>IF(VLOOKUP(X83,'do 1000 ha'!$B$18:$L$1018,11,0)=0,"",VLOOKUP(X83,'do 1000 ha'!$AJ$18:$AX$1018,15,0))</f>
        <v/>
      </c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53" t="str">
        <f t="array" ref="U83">IF('do 1000 ha'!K89='do 1000 ha'!$AR$4,'do 1000 ha'!AF89,IF('do 1000 ha'!K89='do 1000 ha'!$AR$5,'do 1000 ha'!AF89,""))</f>
        <v/>
      </c>
      <c r="V83" s="7" t="str">
        <f t="shared" si="4"/>
        <v/>
      </c>
      <c r="W83" s="11" t="str">
        <f t="array" ref="W83">IF(OR(U83=$U$13:U82),"",U83)</f>
        <v/>
      </c>
      <c r="X83" s="7" t="str">
        <f t="array" ref="X83">IFERROR(INDEX(W$13:W$1012,SMALL(IF(W$13:W$1012&lt;&gt;"",ROW(W$13:W$1012)-ROW(W$13)+1),ROWS(W$13:$W83))),"")</f>
        <v/>
      </c>
      <c r="Y83" s="47" t="e">
        <f t="array" ref="Y83">IF(ROWS(Y$13:Y83)&gt;COUNTA(W$13:W$1012),"",INDEX(W$13:W$1012,SMALL(IF(W$13:W$1012&lt;&gt;"",ROW(W$13:W$1012)-ROW(W$13)+1),ROWS(Y$13:Y83))))</f>
        <v>#NUM!</v>
      </c>
      <c r="AA83" s="7">
        <f t="shared" si="5"/>
        <v>0</v>
      </c>
      <c r="AB83" s="7">
        <f t="shared" si="6"/>
        <v>0</v>
      </c>
      <c r="AC83" s="7">
        <f t="shared" si="7"/>
        <v>0</v>
      </c>
    </row>
    <row r="84" spans="1:29" x14ac:dyDescent="0.25">
      <c r="A84" s="9">
        <v>72</v>
      </c>
      <c r="B84" s="56" t="str">
        <f>IF(VLOOKUP(X84,'do 1000 ha'!$B$18:$I$1018,2,0)=0,"",VLOOKUP(X84,'do 1000 ha'!$B$18:$I$1018,2,0))</f>
        <v/>
      </c>
      <c r="C84" s="56" t="str">
        <f>IF(VLOOKUP(X84,'do 1000 ha'!$B$18:$I$1018,4,0)=0,"",VLOOKUP(X84,'do 1000 ha'!$B$18:$I$1018,4,0))</f>
        <v/>
      </c>
      <c r="D84" s="24" t="str">
        <f>IF(VLOOKUP(X84,'do 1000 ha'!$B$18:$I$1018,5,0)=0,"",VLOOKUP(X84,'do 1000 ha'!$B$18:$I$1018,5,0))</f>
        <v/>
      </c>
      <c r="E84" s="56" t="str">
        <f>IF(VLOOKUP(X84,'do 1000 ha'!$B$18:$I$1018,6,0)=0,"",VLOOKUP(X84,'do 1000 ha'!$B$18:$I$1018,6,0))</f>
        <v/>
      </c>
      <c r="F84" s="56" t="str">
        <f>IF(VLOOKUP(X84,'do 1000 ha'!$B$18:$I$1018,7,0)=0,"",VLOOKUP(X84,'do 1000 ha'!$B$18:$I$1018,7,0))</f>
        <v/>
      </c>
      <c r="G84" s="57" t="str">
        <f>IF(VLOOKUP(X84,'do 1000 ha'!$B$18:$I$1018,8,0)=0,"",VLOOKUP(X84,'do 1000 ha'!$B$18:$I$1018,8,0))</f>
        <v/>
      </c>
      <c r="H84" s="25" t="str">
        <f>IF(VLOOKUP(X84,'do 1000 ha'!$B$18:$L$1018,11,0)=0,"",VLOOKUP(X84,'do 1000 ha'!$AJ$18:$AX$1018,15,0))</f>
        <v/>
      </c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53" t="str">
        <f t="array" ref="U84">IF('do 1000 ha'!K90='do 1000 ha'!$AR$4,'do 1000 ha'!AF90,IF('do 1000 ha'!K90='do 1000 ha'!$AR$5,'do 1000 ha'!AF90,""))</f>
        <v/>
      </c>
      <c r="V84" s="7" t="str">
        <f t="shared" si="4"/>
        <v/>
      </c>
      <c r="W84" s="11" t="str">
        <f t="array" ref="W84">IF(OR(U84=$U$13:U83),"",U84)</f>
        <v/>
      </c>
      <c r="X84" s="7" t="str">
        <f t="array" ref="X84">IFERROR(INDEX(W$13:W$1012,SMALL(IF(W$13:W$1012&lt;&gt;"",ROW(W$13:W$1012)-ROW(W$13)+1),ROWS(W$13:$W84))),"")</f>
        <v/>
      </c>
      <c r="Y84" s="47" t="e">
        <f t="array" ref="Y84">IF(ROWS(Y$13:Y84)&gt;COUNTA(W$13:W$1012),"",INDEX(W$13:W$1012,SMALL(IF(W$13:W$1012&lt;&gt;"",ROW(W$13:W$1012)-ROW(W$13)+1),ROWS(Y$13:Y84))))</f>
        <v>#NUM!</v>
      </c>
      <c r="AA84" s="7">
        <f t="shared" si="5"/>
        <v>0</v>
      </c>
      <c r="AB84" s="7">
        <f t="shared" si="6"/>
        <v>0</v>
      </c>
      <c r="AC84" s="7">
        <f t="shared" si="7"/>
        <v>0</v>
      </c>
    </row>
    <row r="85" spans="1:29" x14ac:dyDescent="0.25">
      <c r="A85" s="9">
        <v>73</v>
      </c>
      <c r="B85" s="56" t="str">
        <f>IF(VLOOKUP(X85,'do 1000 ha'!$B$18:$I$1018,2,0)=0,"",VLOOKUP(X85,'do 1000 ha'!$B$18:$I$1018,2,0))</f>
        <v/>
      </c>
      <c r="C85" s="56" t="str">
        <f>IF(VLOOKUP(X85,'do 1000 ha'!$B$18:$I$1018,4,0)=0,"",VLOOKUP(X85,'do 1000 ha'!$B$18:$I$1018,4,0))</f>
        <v/>
      </c>
      <c r="D85" s="24" t="str">
        <f>IF(VLOOKUP(X85,'do 1000 ha'!$B$18:$I$1018,5,0)=0,"",VLOOKUP(X85,'do 1000 ha'!$B$18:$I$1018,5,0))</f>
        <v/>
      </c>
      <c r="E85" s="56" t="str">
        <f>IF(VLOOKUP(X85,'do 1000 ha'!$B$18:$I$1018,6,0)=0,"",VLOOKUP(X85,'do 1000 ha'!$B$18:$I$1018,6,0))</f>
        <v/>
      </c>
      <c r="F85" s="56" t="str">
        <f>IF(VLOOKUP(X85,'do 1000 ha'!$B$18:$I$1018,7,0)=0,"",VLOOKUP(X85,'do 1000 ha'!$B$18:$I$1018,7,0))</f>
        <v/>
      </c>
      <c r="G85" s="57" t="str">
        <f>IF(VLOOKUP(X85,'do 1000 ha'!$B$18:$I$1018,8,0)=0,"",VLOOKUP(X85,'do 1000 ha'!$B$18:$I$1018,8,0))</f>
        <v/>
      </c>
      <c r="H85" s="25" t="str">
        <f>IF(VLOOKUP(X85,'do 1000 ha'!$B$18:$L$1018,11,0)=0,"",VLOOKUP(X85,'do 1000 ha'!$AJ$18:$AX$1018,15,0))</f>
        <v/>
      </c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53" t="str">
        <f t="array" ref="U85">IF('do 1000 ha'!K91='do 1000 ha'!$AR$4,'do 1000 ha'!AF91,IF('do 1000 ha'!K91='do 1000 ha'!$AR$5,'do 1000 ha'!AF91,""))</f>
        <v/>
      </c>
      <c r="V85" s="7" t="str">
        <f t="shared" si="4"/>
        <v/>
      </c>
      <c r="W85" s="11" t="str">
        <f t="array" ref="W85">IF(OR(U85=$U$13:U84),"",U85)</f>
        <v/>
      </c>
      <c r="X85" s="7" t="str">
        <f t="array" ref="X85">IFERROR(INDEX(W$13:W$1012,SMALL(IF(W$13:W$1012&lt;&gt;"",ROW(W$13:W$1012)-ROW(W$13)+1),ROWS(W$13:$W85))),"")</f>
        <v/>
      </c>
      <c r="Y85" s="47" t="e">
        <f t="array" ref="Y85">IF(ROWS(Y$13:Y85)&gt;COUNTA(W$13:W$1012),"",INDEX(W$13:W$1012,SMALL(IF(W$13:W$1012&lt;&gt;"",ROW(W$13:W$1012)-ROW(W$13)+1),ROWS(Y$13:Y85))))</f>
        <v>#NUM!</v>
      </c>
      <c r="AA85" s="7">
        <f t="shared" si="5"/>
        <v>0</v>
      </c>
      <c r="AB85" s="7">
        <f t="shared" si="6"/>
        <v>0</v>
      </c>
      <c r="AC85" s="7">
        <f t="shared" si="7"/>
        <v>0</v>
      </c>
    </row>
    <row r="86" spans="1:29" x14ac:dyDescent="0.25">
      <c r="A86" s="9">
        <v>74</v>
      </c>
      <c r="B86" s="56" t="str">
        <f>IF(VLOOKUP(X86,'do 1000 ha'!$B$18:$I$1018,2,0)=0,"",VLOOKUP(X86,'do 1000 ha'!$B$18:$I$1018,2,0))</f>
        <v/>
      </c>
      <c r="C86" s="56" t="str">
        <f>IF(VLOOKUP(X86,'do 1000 ha'!$B$18:$I$1018,4,0)=0,"",VLOOKUP(X86,'do 1000 ha'!$B$18:$I$1018,4,0))</f>
        <v/>
      </c>
      <c r="D86" s="24" t="str">
        <f>IF(VLOOKUP(X86,'do 1000 ha'!$B$18:$I$1018,5,0)=0,"",VLOOKUP(X86,'do 1000 ha'!$B$18:$I$1018,5,0))</f>
        <v/>
      </c>
      <c r="E86" s="56" t="str">
        <f>IF(VLOOKUP(X86,'do 1000 ha'!$B$18:$I$1018,6,0)=0,"",VLOOKUP(X86,'do 1000 ha'!$B$18:$I$1018,6,0))</f>
        <v/>
      </c>
      <c r="F86" s="56" t="str">
        <f>IF(VLOOKUP(X86,'do 1000 ha'!$B$18:$I$1018,7,0)=0,"",VLOOKUP(X86,'do 1000 ha'!$B$18:$I$1018,7,0))</f>
        <v/>
      </c>
      <c r="G86" s="57" t="str">
        <f>IF(VLOOKUP(X86,'do 1000 ha'!$B$18:$I$1018,8,0)=0,"",VLOOKUP(X86,'do 1000 ha'!$B$18:$I$1018,8,0))</f>
        <v/>
      </c>
      <c r="H86" s="25" t="str">
        <f>IF(VLOOKUP(X86,'do 1000 ha'!$B$18:$L$1018,11,0)=0,"",VLOOKUP(X86,'do 1000 ha'!$AJ$18:$AX$1018,15,0))</f>
        <v/>
      </c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53" t="str">
        <f t="array" ref="U86">IF('do 1000 ha'!K92='do 1000 ha'!$AR$4,'do 1000 ha'!AF92,IF('do 1000 ha'!K92='do 1000 ha'!$AR$5,'do 1000 ha'!AF92,""))</f>
        <v/>
      </c>
      <c r="V86" s="7" t="str">
        <f t="shared" si="4"/>
        <v/>
      </c>
      <c r="W86" s="11" t="str">
        <f t="array" ref="W86">IF(OR(U86=$U$13:U85),"",U86)</f>
        <v/>
      </c>
      <c r="X86" s="7" t="str">
        <f t="array" ref="X86">IFERROR(INDEX(W$13:W$1012,SMALL(IF(W$13:W$1012&lt;&gt;"",ROW(W$13:W$1012)-ROW(W$13)+1),ROWS(W$13:$W86))),"")</f>
        <v/>
      </c>
      <c r="Y86" s="47" t="e">
        <f t="array" ref="Y86">IF(ROWS(Y$13:Y86)&gt;COUNTA(W$13:W$1012),"",INDEX(W$13:W$1012,SMALL(IF(W$13:W$1012&lt;&gt;"",ROW(W$13:W$1012)-ROW(W$13)+1),ROWS(Y$13:Y86))))</f>
        <v>#NUM!</v>
      </c>
      <c r="AA86" s="7">
        <f t="shared" si="5"/>
        <v>0</v>
      </c>
      <c r="AB86" s="7">
        <f t="shared" si="6"/>
        <v>0</v>
      </c>
      <c r="AC86" s="7">
        <f t="shared" si="7"/>
        <v>0</v>
      </c>
    </row>
    <row r="87" spans="1:29" x14ac:dyDescent="0.25">
      <c r="A87" s="9">
        <v>75</v>
      </c>
      <c r="B87" s="56" t="str">
        <f>IF(VLOOKUP(X87,'do 1000 ha'!$B$18:$I$1018,2,0)=0,"",VLOOKUP(X87,'do 1000 ha'!$B$18:$I$1018,2,0))</f>
        <v/>
      </c>
      <c r="C87" s="56" t="str">
        <f>IF(VLOOKUP(X87,'do 1000 ha'!$B$18:$I$1018,4,0)=0,"",VLOOKUP(X87,'do 1000 ha'!$B$18:$I$1018,4,0))</f>
        <v/>
      </c>
      <c r="D87" s="24" t="str">
        <f>IF(VLOOKUP(X87,'do 1000 ha'!$B$18:$I$1018,5,0)=0,"",VLOOKUP(X87,'do 1000 ha'!$B$18:$I$1018,5,0))</f>
        <v/>
      </c>
      <c r="E87" s="56" t="str">
        <f>IF(VLOOKUP(X87,'do 1000 ha'!$B$18:$I$1018,6,0)=0,"",VLOOKUP(X87,'do 1000 ha'!$B$18:$I$1018,6,0))</f>
        <v/>
      </c>
      <c r="F87" s="56" t="str">
        <f>IF(VLOOKUP(X87,'do 1000 ha'!$B$18:$I$1018,7,0)=0,"",VLOOKUP(X87,'do 1000 ha'!$B$18:$I$1018,7,0))</f>
        <v/>
      </c>
      <c r="G87" s="57" t="str">
        <f>IF(VLOOKUP(X87,'do 1000 ha'!$B$18:$I$1018,8,0)=0,"",VLOOKUP(X87,'do 1000 ha'!$B$18:$I$1018,8,0))</f>
        <v/>
      </c>
      <c r="H87" s="25" t="str">
        <f>IF(VLOOKUP(X87,'do 1000 ha'!$B$18:$L$1018,11,0)=0,"",VLOOKUP(X87,'do 1000 ha'!$AJ$18:$AX$1018,15,0))</f>
        <v/>
      </c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53" t="str">
        <f t="array" ref="U87">IF('do 1000 ha'!K93='do 1000 ha'!$AR$4,'do 1000 ha'!AF93,IF('do 1000 ha'!K93='do 1000 ha'!$AR$5,'do 1000 ha'!AF93,""))</f>
        <v/>
      </c>
      <c r="V87" s="7" t="str">
        <f t="shared" si="4"/>
        <v/>
      </c>
      <c r="W87" s="11" t="str">
        <f t="array" ref="W87">IF(OR(U87=$U$13:U86),"",U87)</f>
        <v/>
      </c>
      <c r="X87" s="7" t="str">
        <f t="array" ref="X87">IFERROR(INDEX(W$13:W$1012,SMALL(IF(W$13:W$1012&lt;&gt;"",ROW(W$13:W$1012)-ROW(W$13)+1),ROWS(W$13:$W87))),"")</f>
        <v/>
      </c>
      <c r="Y87" s="47" t="e">
        <f t="array" ref="Y87">IF(ROWS(Y$13:Y87)&gt;COUNTA(W$13:W$1012),"",INDEX(W$13:W$1012,SMALL(IF(W$13:W$1012&lt;&gt;"",ROW(W$13:W$1012)-ROW(W$13)+1),ROWS(Y$13:Y87))))</f>
        <v>#NUM!</v>
      </c>
      <c r="AA87" s="7">
        <f t="shared" si="5"/>
        <v>0</v>
      </c>
      <c r="AB87" s="7">
        <f t="shared" si="6"/>
        <v>0</v>
      </c>
      <c r="AC87" s="7">
        <f t="shared" si="7"/>
        <v>0</v>
      </c>
    </row>
    <row r="88" spans="1:29" x14ac:dyDescent="0.25">
      <c r="A88" s="9">
        <v>76</v>
      </c>
      <c r="B88" s="56" t="str">
        <f>IF(VLOOKUP(X88,'do 1000 ha'!$B$18:$I$1018,2,0)=0,"",VLOOKUP(X88,'do 1000 ha'!$B$18:$I$1018,2,0))</f>
        <v/>
      </c>
      <c r="C88" s="56" t="str">
        <f>IF(VLOOKUP(X88,'do 1000 ha'!$B$18:$I$1018,4,0)=0,"",VLOOKUP(X88,'do 1000 ha'!$B$18:$I$1018,4,0))</f>
        <v/>
      </c>
      <c r="D88" s="24" t="str">
        <f>IF(VLOOKUP(X88,'do 1000 ha'!$B$18:$I$1018,5,0)=0,"",VLOOKUP(X88,'do 1000 ha'!$B$18:$I$1018,5,0))</f>
        <v/>
      </c>
      <c r="E88" s="56" t="str">
        <f>IF(VLOOKUP(X88,'do 1000 ha'!$B$18:$I$1018,6,0)=0,"",VLOOKUP(X88,'do 1000 ha'!$B$18:$I$1018,6,0))</f>
        <v/>
      </c>
      <c r="F88" s="56" t="str">
        <f>IF(VLOOKUP(X88,'do 1000 ha'!$B$18:$I$1018,7,0)=0,"",VLOOKUP(X88,'do 1000 ha'!$B$18:$I$1018,7,0))</f>
        <v/>
      </c>
      <c r="G88" s="57" t="str">
        <f>IF(VLOOKUP(X88,'do 1000 ha'!$B$18:$I$1018,8,0)=0,"",VLOOKUP(X88,'do 1000 ha'!$B$18:$I$1018,8,0))</f>
        <v/>
      </c>
      <c r="H88" s="25" t="str">
        <f>IF(VLOOKUP(X88,'do 1000 ha'!$B$18:$L$1018,11,0)=0,"",VLOOKUP(X88,'do 1000 ha'!$AJ$18:$AX$1018,15,0))</f>
        <v/>
      </c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53" t="str">
        <f t="array" ref="U88">IF('do 1000 ha'!K94='do 1000 ha'!$AR$4,'do 1000 ha'!AF94,IF('do 1000 ha'!K94='do 1000 ha'!$AR$5,'do 1000 ha'!AF94,""))</f>
        <v/>
      </c>
      <c r="V88" s="7" t="str">
        <f t="shared" si="4"/>
        <v/>
      </c>
      <c r="W88" s="11" t="str">
        <f t="array" ref="W88">IF(OR(U88=$U$13:U87),"",U88)</f>
        <v/>
      </c>
      <c r="X88" s="7" t="str">
        <f t="array" ref="X88">IFERROR(INDEX(W$13:W$1012,SMALL(IF(W$13:W$1012&lt;&gt;"",ROW(W$13:W$1012)-ROW(W$13)+1),ROWS(W$13:$W88))),"")</f>
        <v/>
      </c>
      <c r="Y88" s="47" t="e">
        <f t="array" ref="Y88">IF(ROWS(Y$13:Y88)&gt;COUNTA(W$13:W$1012),"",INDEX(W$13:W$1012,SMALL(IF(W$13:W$1012&lt;&gt;"",ROW(W$13:W$1012)-ROW(W$13)+1),ROWS(Y$13:Y88))))</f>
        <v>#NUM!</v>
      </c>
      <c r="AA88" s="7">
        <f t="shared" si="5"/>
        <v>0</v>
      </c>
      <c r="AB88" s="7">
        <f t="shared" si="6"/>
        <v>0</v>
      </c>
      <c r="AC88" s="7">
        <f t="shared" si="7"/>
        <v>0</v>
      </c>
    </row>
    <row r="89" spans="1:29" x14ac:dyDescent="0.25">
      <c r="A89" s="9">
        <v>77</v>
      </c>
      <c r="B89" s="56" t="str">
        <f>IF(VLOOKUP(X89,'do 1000 ha'!$B$18:$I$1018,2,0)=0,"",VLOOKUP(X89,'do 1000 ha'!$B$18:$I$1018,2,0))</f>
        <v/>
      </c>
      <c r="C89" s="56" t="str">
        <f>IF(VLOOKUP(X89,'do 1000 ha'!$B$18:$I$1018,4,0)=0,"",VLOOKUP(X89,'do 1000 ha'!$B$18:$I$1018,4,0))</f>
        <v/>
      </c>
      <c r="D89" s="24" t="str">
        <f>IF(VLOOKUP(X89,'do 1000 ha'!$B$18:$I$1018,5,0)=0,"",VLOOKUP(X89,'do 1000 ha'!$B$18:$I$1018,5,0))</f>
        <v/>
      </c>
      <c r="E89" s="56" t="str">
        <f>IF(VLOOKUP(X89,'do 1000 ha'!$B$18:$I$1018,6,0)=0,"",VLOOKUP(X89,'do 1000 ha'!$B$18:$I$1018,6,0))</f>
        <v/>
      </c>
      <c r="F89" s="56" t="str">
        <f>IF(VLOOKUP(X89,'do 1000 ha'!$B$18:$I$1018,7,0)=0,"",VLOOKUP(X89,'do 1000 ha'!$B$18:$I$1018,7,0))</f>
        <v/>
      </c>
      <c r="G89" s="57" t="str">
        <f>IF(VLOOKUP(X89,'do 1000 ha'!$B$18:$I$1018,8,0)=0,"",VLOOKUP(X89,'do 1000 ha'!$B$18:$I$1018,8,0))</f>
        <v/>
      </c>
      <c r="H89" s="25" t="str">
        <f>IF(VLOOKUP(X89,'do 1000 ha'!$B$18:$L$1018,11,0)=0,"",VLOOKUP(X89,'do 1000 ha'!$AJ$18:$AX$1018,15,0))</f>
        <v/>
      </c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53" t="str">
        <f t="array" ref="U89">IF('do 1000 ha'!K95='do 1000 ha'!$AR$4,'do 1000 ha'!AF95,IF('do 1000 ha'!K95='do 1000 ha'!$AR$5,'do 1000 ha'!AF95,""))</f>
        <v/>
      </c>
      <c r="V89" s="7" t="str">
        <f t="shared" si="4"/>
        <v/>
      </c>
      <c r="W89" s="11" t="str">
        <f t="array" ref="W89">IF(OR(U89=$U$13:U88),"",U89)</f>
        <v/>
      </c>
      <c r="X89" s="7" t="str">
        <f t="array" ref="X89">IFERROR(INDEX(W$13:W$1012,SMALL(IF(W$13:W$1012&lt;&gt;"",ROW(W$13:W$1012)-ROW(W$13)+1),ROWS(W$13:$W89))),"")</f>
        <v/>
      </c>
      <c r="Y89" s="47" t="e">
        <f t="array" ref="Y89">IF(ROWS(Y$13:Y89)&gt;COUNTA(W$13:W$1012),"",INDEX(W$13:W$1012,SMALL(IF(W$13:W$1012&lt;&gt;"",ROW(W$13:W$1012)-ROW(W$13)+1),ROWS(Y$13:Y89))))</f>
        <v>#NUM!</v>
      </c>
      <c r="AA89" s="7">
        <f t="shared" si="5"/>
        <v>0</v>
      </c>
      <c r="AB89" s="7">
        <f t="shared" si="6"/>
        <v>0</v>
      </c>
      <c r="AC89" s="7">
        <f t="shared" si="7"/>
        <v>0</v>
      </c>
    </row>
    <row r="90" spans="1:29" x14ac:dyDescent="0.25">
      <c r="A90" s="9">
        <v>78</v>
      </c>
      <c r="B90" s="56" t="str">
        <f>IF(VLOOKUP(X90,'do 1000 ha'!$B$18:$I$1018,2,0)=0,"",VLOOKUP(X90,'do 1000 ha'!$B$18:$I$1018,2,0))</f>
        <v/>
      </c>
      <c r="C90" s="56" t="str">
        <f>IF(VLOOKUP(X90,'do 1000 ha'!$B$18:$I$1018,4,0)=0,"",VLOOKUP(X90,'do 1000 ha'!$B$18:$I$1018,4,0))</f>
        <v/>
      </c>
      <c r="D90" s="24" t="str">
        <f>IF(VLOOKUP(X90,'do 1000 ha'!$B$18:$I$1018,5,0)=0,"",VLOOKUP(X90,'do 1000 ha'!$B$18:$I$1018,5,0))</f>
        <v/>
      </c>
      <c r="E90" s="56" t="str">
        <f>IF(VLOOKUP(X90,'do 1000 ha'!$B$18:$I$1018,6,0)=0,"",VLOOKUP(X90,'do 1000 ha'!$B$18:$I$1018,6,0))</f>
        <v/>
      </c>
      <c r="F90" s="56" t="str">
        <f>IF(VLOOKUP(X90,'do 1000 ha'!$B$18:$I$1018,7,0)=0,"",VLOOKUP(X90,'do 1000 ha'!$B$18:$I$1018,7,0))</f>
        <v/>
      </c>
      <c r="G90" s="57" t="str">
        <f>IF(VLOOKUP(X90,'do 1000 ha'!$B$18:$I$1018,8,0)=0,"",VLOOKUP(X90,'do 1000 ha'!$B$18:$I$1018,8,0))</f>
        <v/>
      </c>
      <c r="H90" s="25" t="str">
        <f>IF(VLOOKUP(X90,'do 1000 ha'!$B$18:$L$1018,11,0)=0,"",VLOOKUP(X90,'do 1000 ha'!$AJ$18:$AX$1018,15,0))</f>
        <v/>
      </c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53" t="str">
        <f t="array" ref="U90">IF('do 1000 ha'!K96='do 1000 ha'!$AR$4,'do 1000 ha'!AF96,IF('do 1000 ha'!K96='do 1000 ha'!$AR$5,'do 1000 ha'!AF96,""))</f>
        <v/>
      </c>
      <c r="V90" s="7" t="str">
        <f t="shared" si="4"/>
        <v/>
      </c>
      <c r="W90" s="11" t="str">
        <f t="array" ref="W90">IF(OR(U90=$U$13:U89),"",U90)</f>
        <v/>
      </c>
      <c r="X90" s="7" t="str">
        <f t="array" ref="X90">IFERROR(INDEX(W$13:W$1012,SMALL(IF(W$13:W$1012&lt;&gt;"",ROW(W$13:W$1012)-ROW(W$13)+1),ROWS(W$13:$W90))),"")</f>
        <v/>
      </c>
      <c r="Y90" s="47" t="e">
        <f t="array" ref="Y90">IF(ROWS(Y$13:Y90)&gt;COUNTA(W$13:W$1012),"",INDEX(W$13:W$1012,SMALL(IF(W$13:W$1012&lt;&gt;"",ROW(W$13:W$1012)-ROW(W$13)+1),ROWS(Y$13:Y90))))</f>
        <v>#NUM!</v>
      </c>
      <c r="AA90" s="7">
        <f t="shared" si="5"/>
        <v>0</v>
      </c>
      <c r="AB90" s="7">
        <f t="shared" si="6"/>
        <v>0</v>
      </c>
      <c r="AC90" s="7">
        <f t="shared" si="7"/>
        <v>0</v>
      </c>
    </row>
    <row r="91" spans="1:29" x14ac:dyDescent="0.25">
      <c r="A91" s="9">
        <v>79</v>
      </c>
      <c r="B91" s="56" t="str">
        <f>IF(VLOOKUP(X91,'do 1000 ha'!$B$18:$I$1018,2,0)=0,"",VLOOKUP(X91,'do 1000 ha'!$B$18:$I$1018,2,0))</f>
        <v/>
      </c>
      <c r="C91" s="56" t="str">
        <f>IF(VLOOKUP(X91,'do 1000 ha'!$B$18:$I$1018,4,0)=0,"",VLOOKUP(X91,'do 1000 ha'!$B$18:$I$1018,4,0))</f>
        <v/>
      </c>
      <c r="D91" s="24" t="str">
        <f>IF(VLOOKUP(X91,'do 1000 ha'!$B$18:$I$1018,5,0)=0,"",VLOOKUP(X91,'do 1000 ha'!$B$18:$I$1018,5,0))</f>
        <v/>
      </c>
      <c r="E91" s="56" t="str">
        <f>IF(VLOOKUP(X91,'do 1000 ha'!$B$18:$I$1018,6,0)=0,"",VLOOKUP(X91,'do 1000 ha'!$B$18:$I$1018,6,0))</f>
        <v/>
      </c>
      <c r="F91" s="56" t="str">
        <f>IF(VLOOKUP(X91,'do 1000 ha'!$B$18:$I$1018,7,0)=0,"",VLOOKUP(X91,'do 1000 ha'!$B$18:$I$1018,7,0))</f>
        <v/>
      </c>
      <c r="G91" s="57" t="str">
        <f>IF(VLOOKUP(X91,'do 1000 ha'!$B$18:$I$1018,8,0)=0,"",VLOOKUP(X91,'do 1000 ha'!$B$18:$I$1018,8,0))</f>
        <v/>
      </c>
      <c r="H91" s="25" t="str">
        <f>IF(VLOOKUP(X91,'do 1000 ha'!$B$18:$L$1018,11,0)=0,"",VLOOKUP(X91,'do 1000 ha'!$AJ$18:$AX$1018,15,0))</f>
        <v/>
      </c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53" t="str">
        <f t="array" ref="U91">IF('do 1000 ha'!K97='do 1000 ha'!$AR$4,'do 1000 ha'!AF97,IF('do 1000 ha'!K97='do 1000 ha'!$AR$5,'do 1000 ha'!AF97,""))</f>
        <v/>
      </c>
      <c r="V91" s="7" t="str">
        <f t="shared" si="4"/>
        <v/>
      </c>
      <c r="W91" s="11" t="str">
        <f t="array" ref="W91">IF(OR(U91=$U$13:U90),"",U91)</f>
        <v/>
      </c>
      <c r="X91" s="7" t="str">
        <f t="array" ref="X91">IFERROR(INDEX(W$13:W$1012,SMALL(IF(W$13:W$1012&lt;&gt;"",ROW(W$13:W$1012)-ROW(W$13)+1),ROWS(W$13:$W91))),"")</f>
        <v/>
      </c>
      <c r="Y91" s="47" t="e">
        <f t="array" ref="Y91">IF(ROWS(Y$13:Y91)&gt;COUNTA(W$13:W$1012),"",INDEX(W$13:W$1012,SMALL(IF(W$13:W$1012&lt;&gt;"",ROW(W$13:W$1012)-ROW(W$13)+1),ROWS(Y$13:Y91))))</f>
        <v>#NUM!</v>
      </c>
      <c r="AA91" s="7">
        <f t="shared" si="5"/>
        <v>0</v>
      </c>
      <c r="AB91" s="7">
        <f t="shared" si="6"/>
        <v>0</v>
      </c>
      <c r="AC91" s="7">
        <f t="shared" si="7"/>
        <v>0</v>
      </c>
    </row>
    <row r="92" spans="1:29" x14ac:dyDescent="0.25">
      <c r="A92" s="9">
        <v>80</v>
      </c>
      <c r="B92" s="56" t="str">
        <f>IF(VLOOKUP(X92,'do 1000 ha'!$B$18:$I$1018,2,0)=0,"",VLOOKUP(X92,'do 1000 ha'!$B$18:$I$1018,2,0))</f>
        <v/>
      </c>
      <c r="C92" s="56" t="str">
        <f>IF(VLOOKUP(X92,'do 1000 ha'!$B$18:$I$1018,4,0)=0,"",VLOOKUP(X92,'do 1000 ha'!$B$18:$I$1018,4,0))</f>
        <v/>
      </c>
      <c r="D92" s="24" t="str">
        <f>IF(VLOOKUP(X92,'do 1000 ha'!$B$18:$I$1018,5,0)=0,"",VLOOKUP(X92,'do 1000 ha'!$B$18:$I$1018,5,0))</f>
        <v/>
      </c>
      <c r="E92" s="56" t="str">
        <f>IF(VLOOKUP(X92,'do 1000 ha'!$B$18:$I$1018,6,0)=0,"",VLOOKUP(X92,'do 1000 ha'!$B$18:$I$1018,6,0))</f>
        <v/>
      </c>
      <c r="F92" s="56" t="str">
        <f>IF(VLOOKUP(X92,'do 1000 ha'!$B$18:$I$1018,7,0)=0,"",VLOOKUP(X92,'do 1000 ha'!$B$18:$I$1018,7,0))</f>
        <v/>
      </c>
      <c r="G92" s="57" t="str">
        <f>IF(VLOOKUP(X92,'do 1000 ha'!$B$18:$I$1018,8,0)=0,"",VLOOKUP(X92,'do 1000 ha'!$B$18:$I$1018,8,0))</f>
        <v/>
      </c>
      <c r="H92" s="25" t="str">
        <f>IF(VLOOKUP(X92,'do 1000 ha'!$B$18:$L$1018,11,0)=0,"",VLOOKUP(X92,'do 1000 ha'!$AJ$18:$AX$1018,15,0))</f>
        <v/>
      </c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53" t="str">
        <f t="array" ref="U92">IF('do 1000 ha'!K98='do 1000 ha'!$AR$4,'do 1000 ha'!AF98,IF('do 1000 ha'!K98='do 1000 ha'!$AR$5,'do 1000 ha'!AF98,""))</f>
        <v/>
      </c>
      <c r="V92" s="7" t="str">
        <f t="shared" si="4"/>
        <v/>
      </c>
      <c r="W92" s="11" t="str">
        <f t="array" ref="W92">IF(OR(U92=$U$13:U91),"",U92)</f>
        <v/>
      </c>
      <c r="X92" s="7" t="str">
        <f t="array" ref="X92">IFERROR(INDEX(W$13:W$1012,SMALL(IF(W$13:W$1012&lt;&gt;"",ROW(W$13:W$1012)-ROW(W$13)+1),ROWS(W$13:$W92))),"")</f>
        <v/>
      </c>
      <c r="Y92" s="47" t="e">
        <f t="array" ref="Y92">IF(ROWS(Y$13:Y92)&gt;COUNTA(W$13:W$1012),"",INDEX(W$13:W$1012,SMALL(IF(W$13:W$1012&lt;&gt;"",ROW(W$13:W$1012)-ROW(W$13)+1),ROWS(Y$13:Y92))))</f>
        <v>#NUM!</v>
      </c>
      <c r="AA92" s="7">
        <f t="shared" si="5"/>
        <v>0</v>
      </c>
      <c r="AB92" s="7">
        <f t="shared" si="6"/>
        <v>0</v>
      </c>
      <c r="AC92" s="7">
        <f t="shared" si="7"/>
        <v>0</v>
      </c>
    </row>
    <row r="93" spans="1:29" x14ac:dyDescent="0.25">
      <c r="A93" s="9">
        <v>81</v>
      </c>
      <c r="B93" s="56" t="str">
        <f>IF(VLOOKUP(X93,'do 1000 ha'!$B$18:$I$1018,2,0)=0,"",VLOOKUP(X93,'do 1000 ha'!$B$18:$I$1018,2,0))</f>
        <v/>
      </c>
      <c r="C93" s="56" t="str">
        <f>IF(VLOOKUP(X93,'do 1000 ha'!$B$18:$I$1018,4,0)=0,"",VLOOKUP(X93,'do 1000 ha'!$B$18:$I$1018,4,0))</f>
        <v/>
      </c>
      <c r="D93" s="24" t="str">
        <f>IF(VLOOKUP(X93,'do 1000 ha'!$B$18:$I$1018,5,0)=0,"",VLOOKUP(X93,'do 1000 ha'!$B$18:$I$1018,5,0))</f>
        <v/>
      </c>
      <c r="E93" s="56" t="str">
        <f>IF(VLOOKUP(X93,'do 1000 ha'!$B$18:$I$1018,6,0)=0,"",VLOOKUP(X93,'do 1000 ha'!$B$18:$I$1018,6,0))</f>
        <v/>
      </c>
      <c r="F93" s="56" t="str">
        <f>IF(VLOOKUP(X93,'do 1000 ha'!$B$18:$I$1018,7,0)=0,"",VLOOKUP(X93,'do 1000 ha'!$B$18:$I$1018,7,0))</f>
        <v/>
      </c>
      <c r="G93" s="57" t="str">
        <f>IF(VLOOKUP(X93,'do 1000 ha'!$B$18:$I$1018,8,0)=0,"",VLOOKUP(X93,'do 1000 ha'!$B$18:$I$1018,8,0))</f>
        <v/>
      </c>
      <c r="H93" s="25" t="str">
        <f>IF(VLOOKUP(X93,'do 1000 ha'!$B$18:$L$1018,11,0)=0,"",VLOOKUP(X93,'do 1000 ha'!$AJ$18:$AX$1018,15,0))</f>
        <v/>
      </c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53" t="str">
        <f t="array" ref="U93">IF('do 1000 ha'!K99='do 1000 ha'!$AR$4,'do 1000 ha'!AF99,IF('do 1000 ha'!K99='do 1000 ha'!$AR$5,'do 1000 ha'!AF99,""))</f>
        <v/>
      </c>
      <c r="V93" s="7" t="str">
        <f t="shared" si="4"/>
        <v/>
      </c>
      <c r="W93" s="11" t="str">
        <f t="array" ref="W93">IF(OR(U93=$U$13:U92),"",U93)</f>
        <v/>
      </c>
      <c r="X93" s="7" t="str">
        <f t="array" ref="X93">IFERROR(INDEX(W$13:W$1012,SMALL(IF(W$13:W$1012&lt;&gt;"",ROW(W$13:W$1012)-ROW(W$13)+1),ROWS(W$13:$W93))),"")</f>
        <v/>
      </c>
      <c r="Y93" s="47" t="e">
        <f t="array" ref="Y93">IF(ROWS(Y$13:Y93)&gt;COUNTA(W$13:W$1012),"",INDEX(W$13:W$1012,SMALL(IF(W$13:W$1012&lt;&gt;"",ROW(W$13:W$1012)-ROW(W$13)+1),ROWS(Y$13:Y93))))</f>
        <v>#NUM!</v>
      </c>
      <c r="AA93" s="7">
        <f t="shared" si="5"/>
        <v>0</v>
      </c>
      <c r="AB93" s="7">
        <f t="shared" si="6"/>
        <v>0</v>
      </c>
      <c r="AC93" s="7">
        <f t="shared" si="7"/>
        <v>0</v>
      </c>
    </row>
    <row r="94" spans="1:29" x14ac:dyDescent="0.25">
      <c r="A94" s="9">
        <v>82</v>
      </c>
      <c r="B94" s="56" t="str">
        <f>IF(VLOOKUP(X94,'do 1000 ha'!$B$18:$I$1018,2,0)=0,"",VLOOKUP(X94,'do 1000 ha'!$B$18:$I$1018,2,0))</f>
        <v/>
      </c>
      <c r="C94" s="56" t="str">
        <f>IF(VLOOKUP(X94,'do 1000 ha'!$B$18:$I$1018,4,0)=0,"",VLOOKUP(X94,'do 1000 ha'!$B$18:$I$1018,4,0))</f>
        <v/>
      </c>
      <c r="D94" s="24" t="str">
        <f>IF(VLOOKUP(X94,'do 1000 ha'!$B$18:$I$1018,5,0)=0,"",VLOOKUP(X94,'do 1000 ha'!$B$18:$I$1018,5,0))</f>
        <v/>
      </c>
      <c r="E94" s="56" t="str">
        <f>IF(VLOOKUP(X94,'do 1000 ha'!$B$18:$I$1018,6,0)=0,"",VLOOKUP(X94,'do 1000 ha'!$B$18:$I$1018,6,0))</f>
        <v/>
      </c>
      <c r="F94" s="56" t="str">
        <f>IF(VLOOKUP(X94,'do 1000 ha'!$B$18:$I$1018,7,0)=0,"",VLOOKUP(X94,'do 1000 ha'!$B$18:$I$1018,7,0))</f>
        <v/>
      </c>
      <c r="G94" s="57" t="str">
        <f>IF(VLOOKUP(X94,'do 1000 ha'!$B$18:$I$1018,8,0)=0,"",VLOOKUP(X94,'do 1000 ha'!$B$18:$I$1018,8,0))</f>
        <v/>
      </c>
      <c r="H94" s="25" t="str">
        <f>IF(VLOOKUP(X94,'do 1000 ha'!$B$18:$L$1018,11,0)=0,"",VLOOKUP(X94,'do 1000 ha'!$AJ$18:$AX$1018,15,0))</f>
        <v/>
      </c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53" t="str">
        <f t="array" ref="U94">IF('do 1000 ha'!K100='do 1000 ha'!$AR$4,'do 1000 ha'!AF100,IF('do 1000 ha'!K100='do 1000 ha'!$AR$5,'do 1000 ha'!AF100,""))</f>
        <v/>
      </c>
      <c r="V94" s="7" t="str">
        <f t="shared" si="4"/>
        <v/>
      </c>
      <c r="W94" s="11" t="str">
        <f t="array" ref="W94">IF(OR(U94=$U$13:U93),"",U94)</f>
        <v/>
      </c>
      <c r="X94" s="7" t="str">
        <f t="array" ref="X94">IFERROR(INDEX(W$13:W$1012,SMALL(IF(W$13:W$1012&lt;&gt;"",ROW(W$13:W$1012)-ROW(W$13)+1),ROWS(W$13:$W94))),"")</f>
        <v/>
      </c>
      <c r="Y94" s="47" t="e">
        <f t="array" ref="Y94">IF(ROWS(Y$13:Y94)&gt;COUNTA(W$13:W$1012),"",INDEX(W$13:W$1012,SMALL(IF(W$13:W$1012&lt;&gt;"",ROW(W$13:W$1012)-ROW(W$13)+1),ROWS(Y$13:Y94))))</f>
        <v>#NUM!</v>
      </c>
      <c r="AA94" s="7">
        <f t="shared" si="5"/>
        <v>0</v>
      </c>
      <c r="AB94" s="7">
        <f t="shared" si="6"/>
        <v>0</v>
      </c>
      <c r="AC94" s="7">
        <f t="shared" si="7"/>
        <v>0</v>
      </c>
    </row>
    <row r="95" spans="1:29" x14ac:dyDescent="0.25">
      <c r="A95" s="9">
        <v>83</v>
      </c>
      <c r="B95" s="56" t="str">
        <f>IF(VLOOKUP(X95,'do 1000 ha'!$B$18:$I$1018,2,0)=0,"",VLOOKUP(X95,'do 1000 ha'!$B$18:$I$1018,2,0))</f>
        <v/>
      </c>
      <c r="C95" s="56" t="str">
        <f>IF(VLOOKUP(X95,'do 1000 ha'!$B$18:$I$1018,4,0)=0,"",VLOOKUP(X95,'do 1000 ha'!$B$18:$I$1018,4,0))</f>
        <v/>
      </c>
      <c r="D95" s="24" t="str">
        <f>IF(VLOOKUP(X95,'do 1000 ha'!$B$18:$I$1018,5,0)=0,"",VLOOKUP(X95,'do 1000 ha'!$B$18:$I$1018,5,0))</f>
        <v/>
      </c>
      <c r="E95" s="56" t="str">
        <f>IF(VLOOKUP(X95,'do 1000 ha'!$B$18:$I$1018,6,0)=0,"",VLOOKUP(X95,'do 1000 ha'!$B$18:$I$1018,6,0))</f>
        <v/>
      </c>
      <c r="F95" s="56" t="str">
        <f>IF(VLOOKUP(X95,'do 1000 ha'!$B$18:$I$1018,7,0)=0,"",VLOOKUP(X95,'do 1000 ha'!$B$18:$I$1018,7,0))</f>
        <v/>
      </c>
      <c r="G95" s="57" t="str">
        <f>IF(VLOOKUP(X95,'do 1000 ha'!$B$18:$I$1018,8,0)=0,"",VLOOKUP(X95,'do 1000 ha'!$B$18:$I$1018,8,0))</f>
        <v/>
      </c>
      <c r="H95" s="25" t="str">
        <f>IF(VLOOKUP(X95,'do 1000 ha'!$B$18:$L$1018,11,0)=0,"",VLOOKUP(X95,'do 1000 ha'!$AJ$18:$AX$1018,15,0))</f>
        <v/>
      </c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53" t="str">
        <f t="array" ref="U95">IF('do 1000 ha'!K101='do 1000 ha'!$AR$4,'do 1000 ha'!AF101,IF('do 1000 ha'!K101='do 1000 ha'!$AR$5,'do 1000 ha'!AF101,""))</f>
        <v/>
      </c>
      <c r="V95" s="7" t="str">
        <f t="shared" si="4"/>
        <v/>
      </c>
      <c r="W95" s="11" t="str">
        <f t="array" ref="W95">IF(OR(U95=$U$13:U94),"",U95)</f>
        <v/>
      </c>
      <c r="X95" s="7" t="str">
        <f t="array" ref="X95">IFERROR(INDEX(W$13:W$1012,SMALL(IF(W$13:W$1012&lt;&gt;"",ROW(W$13:W$1012)-ROW(W$13)+1),ROWS(W$13:$W95))),"")</f>
        <v/>
      </c>
      <c r="Y95" s="47" t="e">
        <f t="array" ref="Y95">IF(ROWS(Y$13:Y95)&gt;COUNTA(W$13:W$1012),"",INDEX(W$13:W$1012,SMALL(IF(W$13:W$1012&lt;&gt;"",ROW(W$13:W$1012)-ROW(W$13)+1),ROWS(Y$13:Y95))))</f>
        <v>#NUM!</v>
      </c>
      <c r="AA95" s="7">
        <f t="shared" si="5"/>
        <v>0</v>
      </c>
      <c r="AB95" s="7">
        <f t="shared" si="6"/>
        <v>0</v>
      </c>
      <c r="AC95" s="7">
        <f t="shared" si="7"/>
        <v>0</v>
      </c>
    </row>
    <row r="96" spans="1:29" x14ac:dyDescent="0.25">
      <c r="A96" s="9">
        <v>84</v>
      </c>
      <c r="B96" s="56" t="str">
        <f>IF(VLOOKUP(X96,'do 1000 ha'!$B$18:$I$1018,2,0)=0,"",VLOOKUP(X96,'do 1000 ha'!$B$18:$I$1018,2,0))</f>
        <v/>
      </c>
      <c r="C96" s="56" t="str">
        <f>IF(VLOOKUP(X96,'do 1000 ha'!$B$18:$I$1018,4,0)=0,"",VLOOKUP(X96,'do 1000 ha'!$B$18:$I$1018,4,0))</f>
        <v/>
      </c>
      <c r="D96" s="24" t="str">
        <f>IF(VLOOKUP(X96,'do 1000 ha'!$B$18:$I$1018,5,0)=0,"",VLOOKUP(X96,'do 1000 ha'!$B$18:$I$1018,5,0))</f>
        <v/>
      </c>
      <c r="E96" s="56" t="str">
        <f>IF(VLOOKUP(X96,'do 1000 ha'!$B$18:$I$1018,6,0)=0,"",VLOOKUP(X96,'do 1000 ha'!$B$18:$I$1018,6,0))</f>
        <v/>
      </c>
      <c r="F96" s="56" t="str">
        <f>IF(VLOOKUP(X96,'do 1000 ha'!$B$18:$I$1018,7,0)=0,"",VLOOKUP(X96,'do 1000 ha'!$B$18:$I$1018,7,0))</f>
        <v/>
      </c>
      <c r="G96" s="57" t="str">
        <f>IF(VLOOKUP(X96,'do 1000 ha'!$B$18:$I$1018,8,0)=0,"",VLOOKUP(X96,'do 1000 ha'!$B$18:$I$1018,8,0))</f>
        <v/>
      </c>
      <c r="H96" s="25" t="str">
        <f>IF(VLOOKUP(X96,'do 1000 ha'!$B$18:$L$1018,11,0)=0,"",VLOOKUP(X96,'do 1000 ha'!$AJ$18:$AX$1018,15,0))</f>
        <v/>
      </c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53" t="str">
        <f t="array" ref="U96">IF('do 1000 ha'!K102='do 1000 ha'!$AR$4,'do 1000 ha'!AF102,IF('do 1000 ha'!K102='do 1000 ha'!$AR$5,'do 1000 ha'!AF102,""))</f>
        <v/>
      </c>
      <c r="V96" s="7" t="str">
        <f t="shared" si="4"/>
        <v/>
      </c>
      <c r="W96" s="11" t="str">
        <f t="array" ref="W96">IF(OR(U96=$U$13:U95),"",U96)</f>
        <v/>
      </c>
      <c r="X96" s="7" t="str">
        <f t="array" ref="X96">IFERROR(INDEX(W$13:W$1012,SMALL(IF(W$13:W$1012&lt;&gt;"",ROW(W$13:W$1012)-ROW(W$13)+1),ROWS(W$13:$W96))),"")</f>
        <v/>
      </c>
      <c r="Y96" s="47" t="e">
        <f t="array" ref="Y96">IF(ROWS(Y$13:Y96)&gt;COUNTA(W$13:W$1012),"",INDEX(W$13:W$1012,SMALL(IF(W$13:W$1012&lt;&gt;"",ROW(W$13:W$1012)-ROW(W$13)+1),ROWS(Y$13:Y96))))</f>
        <v>#NUM!</v>
      </c>
      <c r="AA96" s="7">
        <f t="shared" si="5"/>
        <v>0</v>
      </c>
      <c r="AB96" s="7">
        <f t="shared" si="6"/>
        <v>0</v>
      </c>
      <c r="AC96" s="7">
        <f t="shared" si="7"/>
        <v>0</v>
      </c>
    </row>
    <row r="97" spans="1:29" x14ac:dyDescent="0.25">
      <c r="A97" s="9">
        <v>85</v>
      </c>
      <c r="B97" s="56" t="str">
        <f>IF(VLOOKUP(X97,'do 1000 ha'!$B$18:$I$1018,2,0)=0,"",VLOOKUP(X97,'do 1000 ha'!$B$18:$I$1018,2,0))</f>
        <v/>
      </c>
      <c r="C97" s="56" t="str">
        <f>IF(VLOOKUP(X97,'do 1000 ha'!$B$18:$I$1018,4,0)=0,"",VLOOKUP(X97,'do 1000 ha'!$B$18:$I$1018,4,0))</f>
        <v/>
      </c>
      <c r="D97" s="24" t="str">
        <f>IF(VLOOKUP(X97,'do 1000 ha'!$B$18:$I$1018,5,0)=0,"",VLOOKUP(X97,'do 1000 ha'!$B$18:$I$1018,5,0))</f>
        <v/>
      </c>
      <c r="E97" s="56" t="str">
        <f>IF(VLOOKUP(X97,'do 1000 ha'!$B$18:$I$1018,6,0)=0,"",VLOOKUP(X97,'do 1000 ha'!$B$18:$I$1018,6,0))</f>
        <v/>
      </c>
      <c r="F97" s="56" t="str">
        <f>IF(VLOOKUP(X97,'do 1000 ha'!$B$18:$I$1018,7,0)=0,"",VLOOKUP(X97,'do 1000 ha'!$B$18:$I$1018,7,0))</f>
        <v/>
      </c>
      <c r="G97" s="57" t="str">
        <f>IF(VLOOKUP(X97,'do 1000 ha'!$B$18:$I$1018,8,0)=0,"",VLOOKUP(X97,'do 1000 ha'!$B$18:$I$1018,8,0))</f>
        <v/>
      </c>
      <c r="H97" s="25" t="str">
        <f>IF(VLOOKUP(X97,'do 1000 ha'!$B$18:$L$1018,11,0)=0,"",VLOOKUP(X97,'do 1000 ha'!$AJ$18:$AX$1018,15,0))</f>
        <v/>
      </c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53" t="str">
        <f t="array" ref="U97">IF('do 1000 ha'!K103='do 1000 ha'!$AR$4,'do 1000 ha'!AF103,IF('do 1000 ha'!K103='do 1000 ha'!$AR$5,'do 1000 ha'!AF103,""))</f>
        <v/>
      </c>
      <c r="V97" s="7" t="str">
        <f t="shared" si="4"/>
        <v/>
      </c>
      <c r="W97" s="11" t="str">
        <f t="array" ref="W97">IF(OR(U97=$U$13:U96),"",U97)</f>
        <v/>
      </c>
      <c r="X97" s="7" t="str">
        <f t="array" ref="X97">IFERROR(INDEX(W$13:W$1012,SMALL(IF(W$13:W$1012&lt;&gt;"",ROW(W$13:W$1012)-ROW(W$13)+1),ROWS(W$13:$W97))),"")</f>
        <v/>
      </c>
      <c r="Y97" s="47" t="e">
        <f t="array" ref="Y97">IF(ROWS(Y$13:Y97)&gt;COUNTA(W$13:W$1012),"",INDEX(W$13:W$1012,SMALL(IF(W$13:W$1012&lt;&gt;"",ROW(W$13:W$1012)-ROW(W$13)+1),ROWS(Y$13:Y97))))</f>
        <v>#NUM!</v>
      </c>
      <c r="AA97" s="7">
        <f t="shared" si="5"/>
        <v>0</v>
      </c>
      <c r="AB97" s="7">
        <f t="shared" si="6"/>
        <v>0</v>
      </c>
      <c r="AC97" s="7">
        <f t="shared" si="7"/>
        <v>0</v>
      </c>
    </row>
    <row r="98" spans="1:29" x14ac:dyDescent="0.25">
      <c r="A98" s="9">
        <v>86</v>
      </c>
      <c r="B98" s="56" t="str">
        <f>IF(VLOOKUP(X98,'do 1000 ha'!$B$18:$I$1018,2,0)=0,"",VLOOKUP(X98,'do 1000 ha'!$B$18:$I$1018,2,0))</f>
        <v/>
      </c>
      <c r="C98" s="56" t="str">
        <f>IF(VLOOKUP(X98,'do 1000 ha'!$B$18:$I$1018,4,0)=0,"",VLOOKUP(X98,'do 1000 ha'!$B$18:$I$1018,4,0))</f>
        <v/>
      </c>
      <c r="D98" s="24" t="str">
        <f>IF(VLOOKUP(X98,'do 1000 ha'!$B$18:$I$1018,5,0)=0,"",VLOOKUP(X98,'do 1000 ha'!$B$18:$I$1018,5,0))</f>
        <v/>
      </c>
      <c r="E98" s="56" t="str">
        <f>IF(VLOOKUP(X98,'do 1000 ha'!$B$18:$I$1018,6,0)=0,"",VLOOKUP(X98,'do 1000 ha'!$B$18:$I$1018,6,0))</f>
        <v/>
      </c>
      <c r="F98" s="56" t="str">
        <f>IF(VLOOKUP(X98,'do 1000 ha'!$B$18:$I$1018,7,0)=0,"",VLOOKUP(X98,'do 1000 ha'!$B$18:$I$1018,7,0))</f>
        <v/>
      </c>
      <c r="G98" s="57" t="str">
        <f>IF(VLOOKUP(X98,'do 1000 ha'!$B$18:$I$1018,8,0)=0,"",VLOOKUP(X98,'do 1000 ha'!$B$18:$I$1018,8,0))</f>
        <v/>
      </c>
      <c r="H98" s="25" t="str">
        <f>IF(VLOOKUP(X98,'do 1000 ha'!$B$18:$L$1018,11,0)=0,"",VLOOKUP(X98,'do 1000 ha'!$AJ$18:$AX$1018,15,0))</f>
        <v/>
      </c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53" t="str">
        <f t="array" ref="U98">IF('do 1000 ha'!K104='do 1000 ha'!$AR$4,'do 1000 ha'!AF104,IF('do 1000 ha'!K104='do 1000 ha'!$AR$5,'do 1000 ha'!AF104,""))</f>
        <v/>
      </c>
      <c r="V98" s="7" t="str">
        <f t="shared" si="4"/>
        <v/>
      </c>
      <c r="W98" s="11" t="str">
        <f t="array" ref="W98">IF(OR(U98=$U$13:U97),"",U98)</f>
        <v/>
      </c>
      <c r="X98" s="7" t="str">
        <f t="array" ref="X98">IFERROR(INDEX(W$13:W$1012,SMALL(IF(W$13:W$1012&lt;&gt;"",ROW(W$13:W$1012)-ROW(W$13)+1),ROWS(W$13:$W98))),"")</f>
        <v/>
      </c>
      <c r="Y98" s="47" t="e">
        <f t="array" ref="Y98">IF(ROWS(Y$13:Y98)&gt;COUNTA(W$13:W$1012),"",INDEX(W$13:W$1012,SMALL(IF(W$13:W$1012&lt;&gt;"",ROW(W$13:W$1012)-ROW(W$13)+1),ROWS(Y$13:Y98))))</f>
        <v>#NUM!</v>
      </c>
      <c r="AA98" s="7">
        <f t="shared" si="5"/>
        <v>0</v>
      </c>
      <c r="AB98" s="7">
        <f t="shared" si="6"/>
        <v>0</v>
      </c>
      <c r="AC98" s="7">
        <f t="shared" si="7"/>
        <v>0</v>
      </c>
    </row>
    <row r="99" spans="1:29" x14ac:dyDescent="0.25">
      <c r="A99" s="9">
        <v>87</v>
      </c>
      <c r="B99" s="56" t="str">
        <f>IF(VLOOKUP(X99,'do 1000 ha'!$B$18:$I$1018,2,0)=0,"",VLOOKUP(X99,'do 1000 ha'!$B$18:$I$1018,2,0))</f>
        <v/>
      </c>
      <c r="C99" s="56" t="str">
        <f>IF(VLOOKUP(X99,'do 1000 ha'!$B$18:$I$1018,4,0)=0,"",VLOOKUP(X99,'do 1000 ha'!$B$18:$I$1018,4,0))</f>
        <v/>
      </c>
      <c r="D99" s="24" t="str">
        <f>IF(VLOOKUP(X99,'do 1000 ha'!$B$18:$I$1018,5,0)=0,"",VLOOKUP(X99,'do 1000 ha'!$B$18:$I$1018,5,0))</f>
        <v/>
      </c>
      <c r="E99" s="56" t="str">
        <f>IF(VLOOKUP(X99,'do 1000 ha'!$B$18:$I$1018,6,0)=0,"",VLOOKUP(X99,'do 1000 ha'!$B$18:$I$1018,6,0))</f>
        <v/>
      </c>
      <c r="F99" s="56" t="str">
        <f>IF(VLOOKUP(X99,'do 1000 ha'!$B$18:$I$1018,7,0)=0,"",VLOOKUP(X99,'do 1000 ha'!$B$18:$I$1018,7,0))</f>
        <v/>
      </c>
      <c r="G99" s="57" t="str">
        <f>IF(VLOOKUP(X99,'do 1000 ha'!$B$18:$I$1018,8,0)=0,"",VLOOKUP(X99,'do 1000 ha'!$B$18:$I$1018,8,0))</f>
        <v/>
      </c>
      <c r="H99" s="25" t="str">
        <f>IF(VLOOKUP(X99,'do 1000 ha'!$B$18:$L$1018,11,0)=0,"",VLOOKUP(X99,'do 1000 ha'!$AJ$18:$AX$1018,15,0))</f>
        <v/>
      </c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53" t="str">
        <f t="array" ref="U99">IF('do 1000 ha'!K105='do 1000 ha'!$AR$4,'do 1000 ha'!AF105,IF('do 1000 ha'!K105='do 1000 ha'!$AR$5,'do 1000 ha'!AF105,""))</f>
        <v/>
      </c>
      <c r="V99" s="7" t="str">
        <f t="shared" si="4"/>
        <v/>
      </c>
      <c r="W99" s="11" t="str">
        <f t="array" ref="W99">IF(OR(U99=$U$13:U98),"",U99)</f>
        <v/>
      </c>
      <c r="X99" s="7" t="str">
        <f t="array" ref="X99">IFERROR(INDEX(W$13:W$1012,SMALL(IF(W$13:W$1012&lt;&gt;"",ROW(W$13:W$1012)-ROW(W$13)+1),ROWS(W$13:$W99))),"")</f>
        <v/>
      </c>
      <c r="Y99" s="47" t="e">
        <f t="array" ref="Y99">IF(ROWS(Y$13:Y99)&gt;COUNTA(W$13:W$1012),"",INDEX(W$13:W$1012,SMALL(IF(W$13:W$1012&lt;&gt;"",ROW(W$13:W$1012)-ROW(W$13)+1),ROWS(Y$13:Y99))))</f>
        <v>#NUM!</v>
      </c>
      <c r="AA99" s="7">
        <f t="shared" si="5"/>
        <v>0</v>
      </c>
      <c r="AB99" s="7">
        <f t="shared" si="6"/>
        <v>0</v>
      </c>
      <c r="AC99" s="7">
        <f t="shared" si="7"/>
        <v>0</v>
      </c>
    </row>
    <row r="100" spans="1:29" x14ac:dyDescent="0.25">
      <c r="A100" s="9">
        <v>88</v>
      </c>
      <c r="B100" s="56" t="str">
        <f>IF(VLOOKUP(X100,'do 1000 ha'!$B$18:$I$1018,2,0)=0,"",VLOOKUP(X100,'do 1000 ha'!$B$18:$I$1018,2,0))</f>
        <v/>
      </c>
      <c r="C100" s="56" t="str">
        <f>IF(VLOOKUP(X100,'do 1000 ha'!$B$18:$I$1018,4,0)=0,"",VLOOKUP(X100,'do 1000 ha'!$B$18:$I$1018,4,0))</f>
        <v/>
      </c>
      <c r="D100" s="24" t="str">
        <f>IF(VLOOKUP(X100,'do 1000 ha'!$B$18:$I$1018,5,0)=0,"",VLOOKUP(X100,'do 1000 ha'!$B$18:$I$1018,5,0))</f>
        <v/>
      </c>
      <c r="E100" s="56" t="str">
        <f>IF(VLOOKUP(X100,'do 1000 ha'!$B$18:$I$1018,6,0)=0,"",VLOOKUP(X100,'do 1000 ha'!$B$18:$I$1018,6,0))</f>
        <v/>
      </c>
      <c r="F100" s="56" t="str">
        <f>IF(VLOOKUP(X100,'do 1000 ha'!$B$18:$I$1018,7,0)=0,"",VLOOKUP(X100,'do 1000 ha'!$B$18:$I$1018,7,0))</f>
        <v/>
      </c>
      <c r="G100" s="57" t="str">
        <f>IF(VLOOKUP(X100,'do 1000 ha'!$B$18:$I$1018,8,0)=0,"",VLOOKUP(X100,'do 1000 ha'!$B$18:$I$1018,8,0))</f>
        <v/>
      </c>
      <c r="H100" s="25" t="str">
        <f>IF(VLOOKUP(X100,'do 1000 ha'!$B$18:$L$1018,11,0)=0,"",VLOOKUP(X100,'do 1000 ha'!$AJ$18:$AX$1018,15,0))</f>
        <v/>
      </c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53" t="str">
        <f t="array" ref="U100">IF('do 1000 ha'!K106='do 1000 ha'!$AR$4,'do 1000 ha'!AF106,IF('do 1000 ha'!K106='do 1000 ha'!$AR$5,'do 1000 ha'!AF106,""))</f>
        <v/>
      </c>
      <c r="V100" s="7" t="str">
        <f t="shared" si="4"/>
        <v/>
      </c>
      <c r="W100" s="11" t="str">
        <f t="array" ref="W100">IF(OR(U100=$U$13:U99),"",U100)</f>
        <v/>
      </c>
      <c r="X100" s="7" t="str">
        <f t="array" ref="X100">IFERROR(INDEX(W$13:W$1012,SMALL(IF(W$13:W$1012&lt;&gt;"",ROW(W$13:W$1012)-ROW(W$13)+1),ROWS(W$13:$W100))),"")</f>
        <v/>
      </c>
      <c r="Y100" s="47" t="e">
        <f t="array" ref="Y100">IF(ROWS(Y$13:Y100)&gt;COUNTA(W$13:W$1012),"",INDEX(W$13:W$1012,SMALL(IF(W$13:W$1012&lt;&gt;"",ROW(W$13:W$1012)-ROW(W$13)+1),ROWS(Y$13:Y100))))</f>
        <v>#NUM!</v>
      </c>
      <c r="AA100" s="7">
        <f t="shared" si="5"/>
        <v>0</v>
      </c>
      <c r="AB100" s="7">
        <f t="shared" si="6"/>
        <v>0</v>
      </c>
      <c r="AC100" s="7">
        <f t="shared" si="7"/>
        <v>0</v>
      </c>
    </row>
    <row r="101" spans="1:29" x14ac:dyDescent="0.25">
      <c r="A101" s="9">
        <v>89</v>
      </c>
      <c r="B101" s="56" t="str">
        <f>IF(VLOOKUP(X101,'do 1000 ha'!$B$18:$I$1018,2,0)=0,"",VLOOKUP(X101,'do 1000 ha'!$B$18:$I$1018,2,0))</f>
        <v/>
      </c>
      <c r="C101" s="56" t="str">
        <f>IF(VLOOKUP(X101,'do 1000 ha'!$B$18:$I$1018,4,0)=0,"",VLOOKUP(X101,'do 1000 ha'!$B$18:$I$1018,4,0))</f>
        <v/>
      </c>
      <c r="D101" s="24" t="str">
        <f>IF(VLOOKUP(X101,'do 1000 ha'!$B$18:$I$1018,5,0)=0,"",VLOOKUP(X101,'do 1000 ha'!$B$18:$I$1018,5,0))</f>
        <v/>
      </c>
      <c r="E101" s="56" t="str">
        <f>IF(VLOOKUP(X101,'do 1000 ha'!$B$18:$I$1018,6,0)=0,"",VLOOKUP(X101,'do 1000 ha'!$B$18:$I$1018,6,0))</f>
        <v/>
      </c>
      <c r="F101" s="56" t="str">
        <f>IF(VLOOKUP(X101,'do 1000 ha'!$B$18:$I$1018,7,0)=0,"",VLOOKUP(X101,'do 1000 ha'!$B$18:$I$1018,7,0))</f>
        <v/>
      </c>
      <c r="G101" s="57" t="str">
        <f>IF(VLOOKUP(X101,'do 1000 ha'!$B$18:$I$1018,8,0)=0,"",VLOOKUP(X101,'do 1000 ha'!$B$18:$I$1018,8,0))</f>
        <v/>
      </c>
      <c r="H101" s="25" t="str">
        <f>IF(VLOOKUP(X101,'do 1000 ha'!$B$18:$L$1018,11,0)=0,"",VLOOKUP(X101,'do 1000 ha'!$AJ$18:$AX$1018,15,0))</f>
        <v/>
      </c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53" t="str">
        <f t="array" ref="U101">IF('do 1000 ha'!K107='do 1000 ha'!$AR$4,'do 1000 ha'!AF107,IF('do 1000 ha'!K107='do 1000 ha'!$AR$5,'do 1000 ha'!AF107,""))</f>
        <v/>
      </c>
      <c r="V101" s="7" t="str">
        <f t="shared" si="4"/>
        <v/>
      </c>
      <c r="W101" s="11" t="str">
        <f t="array" ref="W101">IF(OR(U101=$U$13:U100),"",U101)</f>
        <v/>
      </c>
      <c r="X101" s="7" t="str">
        <f t="array" ref="X101">IFERROR(INDEX(W$13:W$1012,SMALL(IF(W$13:W$1012&lt;&gt;"",ROW(W$13:W$1012)-ROW(W$13)+1),ROWS(W$13:$W101))),"")</f>
        <v/>
      </c>
      <c r="Y101" s="47" t="e">
        <f t="array" ref="Y101">IF(ROWS(Y$13:Y101)&gt;COUNTA(W$13:W$1012),"",INDEX(W$13:W$1012,SMALL(IF(W$13:W$1012&lt;&gt;"",ROW(W$13:W$1012)-ROW(W$13)+1),ROWS(Y$13:Y101))))</f>
        <v>#NUM!</v>
      </c>
      <c r="AA101" s="7">
        <f t="shared" si="5"/>
        <v>0</v>
      </c>
      <c r="AB101" s="7">
        <f t="shared" si="6"/>
        <v>0</v>
      </c>
      <c r="AC101" s="7">
        <f t="shared" si="7"/>
        <v>0</v>
      </c>
    </row>
    <row r="102" spans="1:29" x14ac:dyDescent="0.25">
      <c r="A102" s="9">
        <v>90</v>
      </c>
      <c r="B102" s="56" t="str">
        <f>IF(VLOOKUP(X102,'do 1000 ha'!$B$18:$I$1018,2,0)=0,"",VLOOKUP(X102,'do 1000 ha'!$B$18:$I$1018,2,0))</f>
        <v/>
      </c>
      <c r="C102" s="56" t="str">
        <f>IF(VLOOKUP(X102,'do 1000 ha'!$B$18:$I$1018,4,0)=0,"",VLOOKUP(X102,'do 1000 ha'!$B$18:$I$1018,4,0))</f>
        <v/>
      </c>
      <c r="D102" s="24" t="str">
        <f>IF(VLOOKUP(X102,'do 1000 ha'!$B$18:$I$1018,5,0)=0,"",VLOOKUP(X102,'do 1000 ha'!$B$18:$I$1018,5,0))</f>
        <v/>
      </c>
      <c r="E102" s="56" t="str">
        <f>IF(VLOOKUP(X102,'do 1000 ha'!$B$18:$I$1018,6,0)=0,"",VLOOKUP(X102,'do 1000 ha'!$B$18:$I$1018,6,0))</f>
        <v/>
      </c>
      <c r="F102" s="56" t="str">
        <f>IF(VLOOKUP(X102,'do 1000 ha'!$B$18:$I$1018,7,0)=0,"",VLOOKUP(X102,'do 1000 ha'!$B$18:$I$1018,7,0))</f>
        <v/>
      </c>
      <c r="G102" s="57" t="str">
        <f>IF(VLOOKUP(X102,'do 1000 ha'!$B$18:$I$1018,8,0)=0,"",VLOOKUP(X102,'do 1000 ha'!$B$18:$I$1018,8,0))</f>
        <v/>
      </c>
      <c r="H102" s="25" t="str">
        <f>IF(VLOOKUP(X102,'do 1000 ha'!$B$18:$L$1018,11,0)=0,"",VLOOKUP(X102,'do 1000 ha'!$AJ$18:$AX$1018,15,0))</f>
        <v/>
      </c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53" t="str">
        <f t="array" ref="U102">IF('do 1000 ha'!K108='do 1000 ha'!$AR$4,'do 1000 ha'!AF108,IF('do 1000 ha'!K108='do 1000 ha'!$AR$5,'do 1000 ha'!AF108,""))</f>
        <v/>
      </c>
      <c r="V102" s="7" t="str">
        <f t="shared" si="4"/>
        <v/>
      </c>
      <c r="W102" s="11" t="str">
        <f t="array" ref="W102">IF(OR(U102=$U$13:U101),"",U102)</f>
        <v/>
      </c>
      <c r="X102" s="7" t="str">
        <f t="array" ref="X102">IFERROR(INDEX(W$13:W$1012,SMALL(IF(W$13:W$1012&lt;&gt;"",ROW(W$13:W$1012)-ROW(W$13)+1),ROWS(W$13:$W102))),"")</f>
        <v/>
      </c>
      <c r="Y102" s="47" t="e">
        <f t="array" ref="Y102">IF(ROWS(Y$13:Y102)&gt;COUNTA(W$13:W$1012),"",INDEX(W$13:W$1012,SMALL(IF(W$13:W$1012&lt;&gt;"",ROW(W$13:W$1012)-ROW(W$13)+1),ROWS(Y$13:Y102))))</f>
        <v>#NUM!</v>
      </c>
      <c r="AA102" s="7">
        <f t="shared" si="5"/>
        <v>0</v>
      </c>
      <c r="AB102" s="7">
        <f t="shared" si="6"/>
        <v>0</v>
      </c>
      <c r="AC102" s="7">
        <f t="shared" si="7"/>
        <v>0</v>
      </c>
    </row>
    <row r="103" spans="1:29" x14ac:dyDescent="0.25">
      <c r="A103" s="9">
        <v>91</v>
      </c>
      <c r="B103" s="56" t="str">
        <f>IF(VLOOKUP(X103,'do 1000 ha'!$B$18:$I$1018,2,0)=0,"",VLOOKUP(X103,'do 1000 ha'!$B$18:$I$1018,2,0))</f>
        <v/>
      </c>
      <c r="C103" s="56" t="str">
        <f>IF(VLOOKUP(X103,'do 1000 ha'!$B$18:$I$1018,4,0)=0,"",VLOOKUP(X103,'do 1000 ha'!$B$18:$I$1018,4,0))</f>
        <v/>
      </c>
      <c r="D103" s="24" t="str">
        <f>IF(VLOOKUP(X103,'do 1000 ha'!$B$18:$I$1018,5,0)=0,"",VLOOKUP(X103,'do 1000 ha'!$B$18:$I$1018,5,0))</f>
        <v/>
      </c>
      <c r="E103" s="56" t="str">
        <f>IF(VLOOKUP(X103,'do 1000 ha'!$B$18:$I$1018,6,0)=0,"",VLOOKUP(X103,'do 1000 ha'!$B$18:$I$1018,6,0))</f>
        <v/>
      </c>
      <c r="F103" s="56" t="str">
        <f>IF(VLOOKUP(X103,'do 1000 ha'!$B$18:$I$1018,7,0)=0,"",VLOOKUP(X103,'do 1000 ha'!$B$18:$I$1018,7,0))</f>
        <v/>
      </c>
      <c r="G103" s="57" t="str">
        <f>IF(VLOOKUP(X103,'do 1000 ha'!$B$18:$I$1018,8,0)=0,"",VLOOKUP(X103,'do 1000 ha'!$B$18:$I$1018,8,0))</f>
        <v/>
      </c>
      <c r="H103" s="25" t="str">
        <f>IF(VLOOKUP(X103,'do 1000 ha'!$B$18:$L$1018,11,0)=0,"",VLOOKUP(X103,'do 1000 ha'!$AJ$18:$AX$1018,15,0))</f>
        <v/>
      </c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53" t="str">
        <f t="array" ref="U103">IF('do 1000 ha'!K109='do 1000 ha'!$AR$4,'do 1000 ha'!AF109,IF('do 1000 ha'!K109='do 1000 ha'!$AR$5,'do 1000 ha'!AF109,""))</f>
        <v/>
      </c>
      <c r="V103" s="7" t="str">
        <f t="shared" si="4"/>
        <v/>
      </c>
      <c r="W103" s="11" t="str">
        <f t="array" ref="W103">IF(OR(U103=$U$13:U102),"",U103)</f>
        <v/>
      </c>
      <c r="X103" s="7" t="str">
        <f t="array" ref="X103">IFERROR(INDEX(W$13:W$1012,SMALL(IF(W$13:W$1012&lt;&gt;"",ROW(W$13:W$1012)-ROW(W$13)+1),ROWS(W$13:$W103))),"")</f>
        <v/>
      </c>
      <c r="Y103" s="47" t="e">
        <f t="array" ref="Y103">IF(ROWS(Y$13:Y103)&gt;COUNTA(W$13:W$1012),"",INDEX(W$13:W$1012,SMALL(IF(W$13:W$1012&lt;&gt;"",ROW(W$13:W$1012)-ROW(W$13)+1),ROWS(Y$13:Y103))))</f>
        <v>#NUM!</v>
      </c>
      <c r="AA103" s="7">
        <f t="shared" si="5"/>
        <v>0</v>
      </c>
      <c r="AB103" s="7">
        <f t="shared" si="6"/>
        <v>0</v>
      </c>
      <c r="AC103" s="7">
        <f t="shared" si="7"/>
        <v>0</v>
      </c>
    </row>
    <row r="104" spans="1:29" x14ac:dyDescent="0.25">
      <c r="A104" s="9">
        <v>92</v>
      </c>
      <c r="B104" s="56" t="str">
        <f>IF(VLOOKUP(X104,'do 1000 ha'!$B$18:$I$1018,2,0)=0,"",VLOOKUP(X104,'do 1000 ha'!$B$18:$I$1018,2,0))</f>
        <v/>
      </c>
      <c r="C104" s="56" t="str">
        <f>IF(VLOOKUP(X104,'do 1000 ha'!$B$18:$I$1018,4,0)=0,"",VLOOKUP(X104,'do 1000 ha'!$B$18:$I$1018,4,0))</f>
        <v/>
      </c>
      <c r="D104" s="24" t="str">
        <f>IF(VLOOKUP(X104,'do 1000 ha'!$B$18:$I$1018,5,0)=0,"",VLOOKUP(X104,'do 1000 ha'!$B$18:$I$1018,5,0))</f>
        <v/>
      </c>
      <c r="E104" s="56" t="str">
        <f>IF(VLOOKUP(X104,'do 1000 ha'!$B$18:$I$1018,6,0)=0,"",VLOOKUP(X104,'do 1000 ha'!$B$18:$I$1018,6,0))</f>
        <v/>
      </c>
      <c r="F104" s="56" t="str">
        <f>IF(VLOOKUP(X104,'do 1000 ha'!$B$18:$I$1018,7,0)=0,"",VLOOKUP(X104,'do 1000 ha'!$B$18:$I$1018,7,0))</f>
        <v/>
      </c>
      <c r="G104" s="57" t="str">
        <f>IF(VLOOKUP(X104,'do 1000 ha'!$B$18:$I$1018,8,0)=0,"",VLOOKUP(X104,'do 1000 ha'!$B$18:$I$1018,8,0))</f>
        <v/>
      </c>
      <c r="H104" s="25" t="str">
        <f>IF(VLOOKUP(X104,'do 1000 ha'!$B$18:$L$1018,11,0)=0,"",VLOOKUP(X104,'do 1000 ha'!$AJ$18:$AX$1018,15,0))</f>
        <v/>
      </c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53" t="str">
        <f t="array" ref="U104">IF('do 1000 ha'!K110='do 1000 ha'!$AR$4,'do 1000 ha'!AF110,IF('do 1000 ha'!K110='do 1000 ha'!$AR$5,'do 1000 ha'!AF110,""))</f>
        <v/>
      </c>
      <c r="V104" s="7" t="str">
        <f t="shared" si="4"/>
        <v/>
      </c>
      <c r="W104" s="11" t="str">
        <f t="array" ref="W104">IF(OR(U104=$U$13:U103),"",U104)</f>
        <v/>
      </c>
      <c r="X104" s="7" t="str">
        <f t="array" ref="X104">IFERROR(INDEX(W$13:W$1012,SMALL(IF(W$13:W$1012&lt;&gt;"",ROW(W$13:W$1012)-ROW(W$13)+1),ROWS(W$13:$W104))),"")</f>
        <v/>
      </c>
      <c r="Y104" s="47" t="e">
        <f t="array" ref="Y104">IF(ROWS(Y$13:Y104)&gt;COUNTA(W$13:W$1012),"",INDEX(W$13:W$1012,SMALL(IF(W$13:W$1012&lt;&gt;"",ROW(W$13:W$1012)-ROW(W$13)+1),ROWS(Y$13:Y104))))</f>
        <v>#NUM!</v>
      </c>
      <c r="AA104" s="7">
        <f t="shared" si="5"/>
        <v>0</v>
      </c>
      <c r="AB104" s="7">
        <f t="shared" si="6"/>
        <v>0</v>
      </c>
      <c r="AC104" s="7">
        <f t="shared" si="7"/>
        <v>0</v>
      </c>
    </row>
    <row r="105" spans="1:29" x14ac:dyDescent="0.25">
      <c r="A105" s="9">
        <v>93</v>
      </c>
      <c r="B105" s="56" t="str">
        <f>IF(VLOOKUP(X105,'do 1000 ha'!$B$18:$I$1018,2,0)=0,"",VLOOKUP(X105,'do 1000 ha'!$B$18:$I$1018,2,0))</f>
        <v/>
      </c>
      <c r="C105" s="56" t="str">
        <f>IF(VLOOKUP(X105,'do 1000 ha'!$B$18:$I$1018,4,0)=0,"",VLOOKUP(X105,'do 1000 ha'!$B$18:$I$1018,4,0))</f>
        <v/>
      </c>
      <c r="D105" s="24" t="str">
        <f>IF(VLOOKUP(X105,'do 1000 ha'!$B$18:$I$1018,5,0)=0,"",VLOOKUP(X105,'do 1000 ha'!$B$18:$I$1018,5,0))</f>
        <v/>
      </c>
      <c r="E105" s="56" t="str">
        <f>IF(VLOOKUP(X105,'do 1000 ha'!$B$18:$I$1018,6,0)=0,"",VLOOKUP(X105,'do 1000 ha'!$B$18:$I$1018,6,0))</f>
        <v/>
      </c>
      <c r="F105" s="56" t="str">
        <f>IF(VLOOKUP(X105,'do 1000 ha'!$B$18:$I$1018,7,0)=0,"",VLOOKUP(X105,'do 1000 ha'!$B$18:$I$1018,7,0))</f>
        <v/>
      </c>
      <c r="G105" s="57" t="str">
        <f>IF(VLOOKUP(X105,'do 1000 ha'!$B$18:$I$1018,8,0)=0,"",VLOOKUP(X105,'do 1000 ha'!$B$18:$I$1018,8,0))</f>
        <v/>
      </c>
      <c r="H105" s="25" t="str">
        <f>IF(VLOOKUP(X105,'do 1000 ha'!$B$18:$L$1018,11,0)=0,"",VLOOKUP(X105,'do 1000 ha'!$AJ$18:$AX$1018,15,0))</f>
        <v/>
      </c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53" t="str">
        <f t="array" ref="U105">IF('do 1000 ha'!K111='do 1000 ha'!$AR$4,'do 1000 ha'!AF111,IF('do 1000 ha'!K111='do 1000 ha'!$AR$5,'do 1000 ha'!AF111,""))</f>
        <v/>
      </c>
      <c r="V105" s="7" t="str">
        <f t="shared" si="4"/>
        <v/>
      </c>
      <c r="W105" s="11" t="str">
        <f t="array" ref="W105">IF(OR(U105=$U$13:U104),"",U105)</f>
        <v/>
      </c>
      <c r="X105" s="7" t="str">
        <f t="array" ref="X105">IFERROR(INDEX(W$13:W$1012,SMALL(IF(W$13:W$1012&lt;&gt;"",ROW(W$13:W$1012)-ROW(W$13)+1),ROWS(W$13:$W105))),"")</f>
        <v/>
      </c>
      <c r="Y105" s="47" t="e">
        <f t="array" ref="Y105">IF(ROWS(Y$13:Y105)&gt;COUNTA(W$13:W$1012),"",INDEX(W$13:W$1012,SMALL(IF(W$13:W$1012&lt;&gt;"",ROW(W$13:W$1012)-ROW(W$13)+1),ROWS(Y$13:Y105))))</f>
        <v>#NUM!</v>
      </c>
      <c r="AA105" s="7">
        <f t="shared" si="5"/>
        <v>0</v>
      </c>
      <c r="AB105" s="7">
        <f t="shared" si="6"/>
        <v>0</v>
      </c>
      <c r="AC105" s="7">
        <f t="shared" si="7"/>
        <v>0</v>
      </c>
    </row>
    <row r="106" spans="1:29" x14ac:dyDescent="0.25">
      <c r="A106" s="9">
        <v>94</v>
      </c>
      <c r="B106" s="56" t="str">
        <f>IF(VLOOKUP(X106,'do 1000 ha'!$B$18:$I$1018,2,0)=0,"",VLOOKUP(X106,'do 1000 ha'!$B$18:$I$1018,2,0))</f>
        <v/>
      </c>
      <c r="C106" s="56" t="str">
        <f>IF(VLOOKUP(X106,'do 1000 ha'!$B$18:$I$1018,4,0)=0,"",VLOOKUP(X106,'do 1000 ha'!$B$18:$I$1018,4,0))</f>
        <v/>
      </c>
      <c r="D106" s="24" t="str">
        <f>IF(VLOOKUP(X106,'do 1000 ha'!$B$18:$I$1018,5,0)=0,"",VLOOKUP(X106,'do 1000 ha'!$B$18:$I$1018,5,0))</f>
        <v/>
      </c>
      <c r="E106" s="56" t="str">
        <f>IF(VLOOKUP(X106,'do 1000 ha'!$B$18:$I$1018,6,0)=0,"",VLOOKUP(X106,'do 1000 ha'!$B$18:$I$1018,6,0))</f>
        <v/>
      </c>
      <c r="F106" s="56" t="str">
        <f>IF(VLOOKUP(X106,'do 1000 ha'!$B$18:$I$1018,7,0)=0,"",VLOOKUP(X106,'do 1000 ha'!$B$18:$I$1018,7,0))</f>
        <v/>
      </c>
      <c r="G106" s="57" t="str">
        <f>IF(VLOOKUP(X106,'do 1000 ha'!$B$18:$I$1018,8,0)=0,"",VLOOKUP(X106,'do 1000 ha'!$B$18:$I$1018,8,0))</f>
        <v/>
      </c>
      <c r="H106" s="25" t="str">
        <f>IF(VLOOKUP(X106,'do 1000 ha'!$B$18:$L$1018,11,0)=0,"",VLOOKUP(X106,'do 1000 ha'!$AJ$18:$AX$1018,15,0))</f>
        <v/>
      </c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53" t="str">
        <f t="array" ref="U106">IF('do 1000 ha'!K112='do 1000 ha'!$AR$4,'do 1000 ha'!AF112,IF('do 1000 ha'!K112='do 1000 ha'!$AR$5,'do 1000 ha'!AF112,""))</f>
        <v/>
      </c>
      <c r="V106" s="7" t="str">
        <f t="shared" si="4"/>
        <v/>
      </c>
      <c r="W106" s="11" t="str">
        <f t="array" ref="W106">IF(OR(U106=$U$13:U105),"",U106)</f>
        <v/>
      </c>
      <c r="X106" s="7" t="str">
        <f t="array" ref="X106">IFERROR(INDEX(W$13:W$1012,SMALL(IF(W$13:W$1012&lt;&gt;"",ROW(W$13:W$1012)-ROW(W$13)+1),ROWS(W$13:$W106))),"")</f>
        <v/>
      </c>
      <c r="Y106" s="47" t="e">
        <f t="array" ref="Y106">IF(ROWS(Y$13:Y106)&gt;COUNTA(W$13:W$1012),"",INDEX(W$13:W$1012,SMALL(IF(W$13:W$1012&lt;&gt;"",ROW(W$13:W$1012)-ROW(W$13)+1),ROWS(Y$13:Y106))))</f>
        <v>#NUM!</v>
      </c>
      <c r="AA106" s="7">
        <f t="shared" si="5"/>
        <v>0</v>
      </c>
      <c r="AB106" s="7">
        <f t="shared" si="6"/>
        <v>0</v>
      </c>
      <c r="AC106" s="7">
        <f t="shared" si="7"/>
        <v>0</v>
      </c>
    </row>
    <row r="107" spans="1:29" x14ac:dyDescent="0.25">
      <c r="A107" s="9">
        <v>95</v>
      </c>
      <c r="B107" s="56" t="str">
        <f>IF(VLOOKUP(X107,'do 1000 ha'!$B$18:$I$1018,2,0)=0,"",VLOOKUP(X107,'do 1000 ha'!$B$18:$I$1018,2,0))</f>
        <v/>
      </c>
      <c r="C107" s="56" t="str">
        <f>IF(VLOOKUP(X107,'do 1000 ha'!$B$18:$I$1018,4,0)=0,"",VLOOKUP(X107,'do 1000 ha'!$B$18:$I$1018,4,0))</f>
        <v/>
      </c>
      <c r="D107" s="24" t="str">
        <f>IF(VLOOKUP(X107,'do 1000 ha'!$B$18:$I$1018,5,0)=0,"",VLOOKUP(X107,'do 1000 ha'!$B$18:$I$1018,5,0))</f>
        <v/>
      </c>
      <c r="E107" s="56" t="str">
        <f>IF(VLOOKUP(X107,'do 1000 ha'!$B$18:$I$1018,6,0)=0,"",VLOOKUP(X107,'do 1000 ha'!$B$18:$I$1018,6,0))</f>
        <v/>
      </c>
      <c r="F107" s="56" t="str">
        <f>IF(VLOOKUP(X107,'do 1000 ha'!$B$18:$I$1018,7,0)=0,"",VLOOKUP(X107,'do 1000 ha'!$B$18:$I$1018,7,0))</f>
        <v/>
      </c>
      <c r="G107" s="57" t="str">
        <f>IF(VLOOKUP(X107,'do 1000 ha'!$B$18:$I$1018,8,0)=0,"",VLOOKUP(X107,'do 1000 ha'!$B$18:$I$1018,8,0))</f>
        <v/>
      </c>
      <c r="H107" s="25" t="str">
        <f>IF(VLOOKUP(X107,'do 1000 ha'!$B$18:$L$1018,11,0)=0,"",VLOOKUP(X107,'do 1000 ha'!$AJ$18:$AX$1018,15,0))</f>
        <v/>
      </c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53" t="str">
        <f t="array" ref="U107">IF('do 1000 ha'!K113='do 1000 ha'!$AR$4,'do 1000 ha'!AF113,IF('do 1000 ha'!K113='do 1000 ha'!$AR$5,'do 1000 ha'!AF113,""))</f>
        <v/>
      </c>
      <c r="V107" s="7" t="str">
        <f t="shared" si="4"/>
        <v/>
      </c>
      <c r="W107" s="11" t="str">
        <f t="array" ref="W107">IF(OR(U107=$U$13:U106),"",U107)</f>
        <v/>
      </c>
      <c r="X107" s="7" t="str">
        <f t="array" ref="X107">IFERROR(INDEX(W$13:W$1012,SMALL(IF(W$13:W$1012&lt;&gt;"",ROW(W$13:W$1012)-ROW(W$13)+1),ROWS(W$13:$W107))),"")</f>
        <v/>
      </c>
      <c r="Y107" s="47" t="e">
        <f t="array" ref="Y107">IF(ROWS(Y$13:Y107)&gt;COUNTA(W$13:W$1012),"",INDEX(W$13:W$1012,SMALL(IF(W$13:W$1012&lt;&gt;"",ROW(W$13:W$1012)-ROW(W$13)+1),ROWS(Y$13:Y107))))</f>
        <v>#NUM!</v>
      </c>
      <c r="AA107" s="7">
        <f t="shared" si="5"/>
        <v>0</v>
      </c>
      <c r="AB107" s="7">
        <f t="shared" si="6"/>
        <v>0</v>
      </c>
      <c r="AC107" s="7">
        <f t="shared" si="7"/>
        <v>0</v>
      </c>
    </row>
    <row r="108" spans="1:29" x14ac:dyDescent="0.25">
      <c r="A108" s="9">
        <v>96</v>
      </c>
      <c r="B108" s="56" t="str">
        <f>IF(VLOOKUP(X108,'do 1000 ha'!$B$18:$I$1018,2,0)=0,"",VLOOKUP(X108,'do 1000 ha'!$B$18:$I$1018,2,0))</f>
        <v/>
      </c>
      <c r="C108" s="56" t="str">
        <f>IF(VLOOKUP(X108,'do 1000 ha'!$B$18:$I$1018,4,0)=0,"",VLOOKUP(X108,'do 1000 ha'!$B$18:$I$1018,4,0))</f>
        <v/>
      </c>
      <c r="D108" s="24" t="str">
        <f>IF(VLOOKUP(X108,'do 1000 ha'!$B$18:$I$1018,5,0)=0,"",VLOOKUP(X108,'do 1000 ha'!$B$18:$I$1018,5,0))</f>
        <v/>
      </c>
      <c r="E108" s="56" t="str">
        <f>IF(VLOOKUP(X108,'do 1000 ha'!$B$18:$I$1018,6,0)=0,"",VLOOKUP(X108,'do 1000 ha'!$B$18:$I$1018,6,0))</f>
        <v/>
      </c>
      <c r="F108" s="56" t="str">
        <f>IF(VLOOKUP(X108,'do 1000 ha'!$B$18:$I$1018,7,0)=0,"",VLOOKUP(X108,'do 1000 ha'!$B$18:$I$1018,7,0))</f>
        <v/>
      </c>
      <c r="G108" s="57" t="str">
        <f>IF(VLOOKUP(X108,'do 1000 ha'!$B$18:$I$1018,8,0)=0,"",VLOOKUP(X108,'do 1000 ha'!$B$18:$I$1018,8,0))</f>
        <v/>
      </c>
      <c r="H108" s="25" t="str">
        <f>IF(VLOOKUP(X108,'do 1000 ha'!$B$18:$L$1018,11,0)=0,"",VLOOKUP(X108,'do 1000 ha'!$AJ$18:$AX$1018,15,0))</f>
        <v/>
      </c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53" t="str">
        <f t="array" ref="U108">IF('do 1000 ha'!K114='do 1000 ha'!$AR$4,'do 1000 ha'!AF114,IF('do 1000 ha'!K114='do 1000 ha'!$AR$5,'do 1000 ha'!AF114,""))</f>
        <v/>
      </c>
      <c r="V108" s="7" t="str">
        <f t="shared" si="4"/>
        <v/>
      </c>
      <c r="W108" s="11" t="str">
        <f t="array" ref="W108">IF(OR(U108=$U$13:U107),"",U108)</f>
        <v/>
      </c>
      <c r="X108" s="7" t="str">
        <f t="array" ref="X108">IFERROR(INDEX(W$13:W$1012,SMALL(IF(W$13:W$1012&lt;&gt;"",ROW(W$13:W$1012)-ROW(W$13)+1),ROWS(W$13:$W108))),"")</f>
        <v/>
      </c>
      <c r="Y108" s="47" t="e">
        <f t="array" ref="Y108">IF(ROWS(Y$13:Y108)&gt;COUNTA(W$13:W$1012),"",INDEX(W$13:W$1012,SMALL(IF(W$13:W$1012&lt;&gt;"",ROW(W$13:W$1012)-ROW(W$13)+1),ROWS(Y$13:Y108))))</f>
        <v>#NUM!</v>
      </c>
      <c r="AA108" s="7">
        <f t="shared" si="5"/>
        <v>0</v>
      </c>
      <c r="AB108" s="7">
        <f t="shared" si="6"/>
        <v>0</v>
      </c>
      <c r="AC108" s="7">
        <f t="shared" si="7"/>
        <v>0</v>
      </c>
    </row>
    <row r="109" spans="1:29" x14ac:dyDescent="0.25">
      <c r="A109" s="9">
        <v>97</v>
      </c>
      <c r="B109" s="56" t="str">
        <f>IF(VLOOKUP(X109,'do 1000 ha'!$B$18:$I$1018,2,0)=0,"",VLOOKUP(X109,'do 1000 ha'!$B$18:$I$1018,2,0))</f>
        <v/>
      </c>
      <c r="C109" s="56" t="str">
        <f>IF(VLOOKUP(X109,'do 1000 ha'!$B$18:$I$1018,4,0)=0,"",VLOOKUP(X109,'do 1000 ha'!$B$18:$I$1018,4,0))</f>
        <v/>
      </c>
      <c r="D109" s="24" t="str">
        <f>IF(VLOOKUP(X109,'do 1000 ha'!$B$18:$I$1018,5,0)=0,"",VLOOKUP(X109,'do 1000 ha'!$B$18:$I$1018,5,0))</f>
        <v/>
      </c>
      <c r="E109" s="56" t="str">
        <f>IF(VLOOKUP(X109,'do 1000 ha'!$B$18:$I$1018,6,0)=0,"",VLOOKUP(X109,'do 1000 ha'!$B$18:$I$1018,6,0))</f>
        <v/>
      </c>
      <c r="F109" s="56" t="str">
        <f>IF(VLOOKUP(X109,'do 1000 ha'!$B$18:$I$1018,7,0)=0,"",VLOOKUP(X109,'do 1000 ha'!$B$18:$I$1018,7,0))</f>
        <v/>
      </c>
      <c r="G109" s="57" t="str">
        <f>IF(VLOOKUP(X109,'do 1000 ha'!$B$18:$I$1018,8,0)=0,"",VLOOKUP(X109,'do 1000 ha'!$B$18:$I$1018,8,0))</f>
        <v/>
      </c>
      <c r="H109" s="25" t="str">
        <f>IF(VLOOKUP(X109,'do 1000 ha'!$B$18:$L$1018,11,0)=0,"",VLOOKUP(X109,'do 1000 ha'!$AJ$18:$AX$1018,15,0))</f>
        <v/>
      </c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53" t="str">
        <f t="array" ref="U109">IF('do 1000 ha'!K115='do 1000 ha'!$AR$4,'do 1000 ha'!AF115,IF('do 1000 ha'!K115='do 1000 ha'!$AR$5,'do 1000 ha'!AF115,""))</f>
        <v/>
      </c>
      <c r="V109" s="7" t="str">
        <f t="shared" si="4"/>
        <v/>
      </c>
      <c r="W109" s="11" t="str">
        <f t="array" ref="W109">IF(OR(U109=$U$13:U108),"",U109)</f>
        <v/>
      </c>
      <c r="X109" s="7" t="str">
        <f t="array" ref="X109">IFERROR(INDEX(W$13:W$1012,SMALL(IF(W$13:W$1012&lt;&gt;"",ROW(W$13:W$1012)-ROW(W$13)+1),ROWS(W$13:$W109))),"")</f>
        <v/>
      </c>
      <c r="Y109" s="47" t="e">
        <f t="array" ref="Y109">IF(ROWS(Y$13:Y109)&gt;COUNTA(W$13:W$1012),"",INDEX(W$13:W$1012,SMALL(IF(W$13:W$1012&lt;&gt;"",ROW(W$13:W$1012)-ROW(W$13)+1),ROWS(Y$13:Y109))))</f>
        <v>#NUM!</v>
      </c>
      <c r="AA109" s="7">
        <f t="shared" si="5"/>
        <v>0</v>
      </c>
      <c r="AB109" s="7">
        <f t="shared" si="6"/>
        <v>0</v>
      </c>
      <c r="AC109" s="7">
        <f t="shared" si="7"/>
        <v>0</v>
      </c>
    </row>
    <row r="110" spans="1:29" x14ac:dyDescent="0.25">
      <c r="A110" s="9">
        <v>98</v>
      </c>
      <c r="B110" s="56" t="str">
        <f>IF(VLOOKUP(X110,'do 1000 ha'!$B$18:$I$1018,2,0)=0,"",VLOOKUP(X110,'do 1000 ha'!$B$18:$I$1018,2,0))</f>
        <v/>
      </c>
      <c r="C110" s="56" t="str">
        <f>IF(VLOOKUP(X110,'do 1000 ha'!$B$18:$I$1018,4,0)=0,"",VLOOKUP(X110,'do 1000 ha'!$B$18:$I$1018,4,0))</f>
        <v/>
      </c>
      <c r="D110" s="24" t="str">
        <f>IF(VLOOKUP(X110,'do 1000 ha'!$B$18:$I$1018,5,0)=0,"",VLOOKUP(X110,'do 1000 ha'!$B$18:$I$1018,5,0))</f>
        <v/>
      </c>
      <c r="E110" s="56" t="str">
        <f>IF(VLOOKUP(X110,'do 1000 ha'!$B$18:$I$1018,6,0)=0,"",VLOOKUP(X110,'do 1000 ha'!$B$18:$I$1018,6,0))</f>
        <v/>
      </c>
      <c r="F110" s="56" t="str">
        <f>IF(VLOOKUP(X110,'do 1000 ha'!$B$18:$I$1018,7,0)=0,"",VLOOKUP(X110,'do 1000 ha'!$B$18:$I$1018,7,0))</f>
        <v/>
      </c>
      <c r="G110" s="57" t="str">
        <f>IF(VLOOKUP(X110,'do 1000 ha'!$B$18:$I$1018,8,0)=0,"",VLOOKUP(X110,'do 1000 ha'!$B$18:$I$1018,8,0))</f>
        <v/>
      </c>
      <c r="H110" s="25" t="str">
        <f>IF(VLOOKUP(X110,'do 1000 ha'!$B$18:$L$1018,11,0)=0,"",VLOOKUP(X110,'do 1000 ha'!$AJ$18:$AX$1018,15,0))</f>
        <v/>
      </c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53" t="str">
        <f t="array" ref="U110">IF('do 1000 ha'!K116='do 1000 ha'!$AR$4,'do 1000 ha'!AF116,IF('do 1000 ha'!K116='do 1000 ha'!$AR$5,'do 1000 ha'!AF116,""))</f>
        <v/>
      </c>
      <c r="V110" s="7" t="str">
        <f t="shared" si="4"/>
        <v/>
      </c>
      <c r="W110" s="11" t="str">
        <f t="array" ref="W110">IF(OR(U110=$U$13:U109),"",U110)</f>
        <v/>
      </c>
      <c r="X110" s="7" t="str">
        <f t="array" ref="X110">IFERROR(INDEX(W$13:W$1012,SMALL(IF(W$13:W$1012&lt;&gt;"",ROW(W$13:W$1012)-ROW(W$13)+1),ROWS(W$13:$W110))),"")</f>
        <v/>
      </c>
      <c r="Y110" s="47" t="e">
        <f t="array" ref="Y110">IF(ROWS(Y$13:Y110)&gt;COUNTA(W$13:W$1012),"",INDEX(W$13:W$1012,SMALL(IF(W$13:W$1012&lt;&gt;"",ROW(W$13:W$1012)-ROW(W$13)+1),ROWS(Y$13:Y110))))</f>
        <v>#NUM!</v>
      </c>
      <c r="AA110" s="7">
        <f t="shared" si="5"/>
        <v>0</v>
      </c>
      <c r="AB110" s="7">
        <f t="shared" si="6"/>
        <v>0</v>
      </c>
      <c r="AC110" s="7">
        <f t="shared" si="7"/>
        <v>0</v>
      </c>
    </row>
    <row r="111" spans="1:29" x14ac:dyDescent="0.25">
      <c r="A111" s="9">
        <v>99</v>
      </c>
      <c r="B111" s="56" t="str">
        <f>IF(VLOOKUP(X111,'do 1000 ha'!$B$18:$I$1018,2,0)=0,"",VLOOKUP(X111,'do 1000 ha'!$B$18:$I$1018,2,0))</f>
        <v/>
      </c>
      <c r="C111" s="56" t="str">
        <f>IF(VLOOKUP(X111,'do 1000 ha'!$B$18:$I$1018,4,0)=0,"",VLOOKUP(X111,'do 1000 ha'!$B$18:$I$1018,4,0))</f>
        <v/>
      </c>
      <c r="D111" s="24" t="str">
        <f>IF(VLOOKUP(X111,'do 1000 ha'!$B$18:$I$1018,5,0)=0,"",VLOOKUP(X111,'do 1000 ha'!$B$18:$I$1018,5,0))</f>
        <v/>
      </c>
      <c r="E111" s="56" t="str">
        <f>IF(VLOOKUP(X111,'do 1000 ha'!$B$18:$I$1018,6,0)=0,"",VLOOKUP(X111,'do 1000 ha'!$B$18:$I$1018,6,0))</f>
        <v/>
      </c>
      <c r="F111" s="56" t="str">
        <f>IF(VLOOKUP(X111,'do 1000 ha'!$B$18:$I$1018,7,0)=0,"",VLOOKUP(X111,'do 1000 ha'!$B$18:$I$1018,7,0))</f>
        <v/>
      </c>
      <c r="G111" s="57" t="str">
        <f>IF(VLOOKUP(X111,'do 1000 ha'!$B$18:$I$1018,8,0)=0,"",VLOOKUP(X111,'do 1000 ha'!$B$18:$I$1018,8,0))</f>
        <v/>
      </c>
      <c r="H111" s="25" t="str">
        <f>IF(VLOOKUP(X111,'do 1000 ha'!$B$18:$L$1018,11,0)=0,"",VLOOKUP(X111,'do 1000 ha'!$AJ$18:$AX$1018,15,0))</f>
        <v/>
      </c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53" t="str">
        <f t="array" ref="U111">IF('do 1000 ha'!K117='do 1000 ha'!$AR$4,'do 1000 ha'!AF117,IF('do 1000 ha'!K117='do 1000 ha'!$AR$5,'do 1000 ha'!AF117,""))</f>
        <v/>
      </c>
      <c r="V111" s="7" t="str">
        <f t="shared" si="4"/>
        <v/>
      </c>
      <c r="W111" s="11" t="str">
        <f t="array" ref="W111">IF(OR(U111=$U$13:U110),"",U111)</f>
        <v/>
      </c>
      <c r="X111" s="7" t="str">
        <f t="array" ref="X111">IFERROR(INDEX(W$13:W$1012,SMALL(IF(W$13:W$1012&lt;&gt;"",ROW(W$13:W$1012)-ROW(W$13)+1),ROWS(W$13:$W111))),"")</f>
        <v/>
      </c>
      <c r="Y111" s="47" t="e">
        <f t="array" ref="Y111">IF(ROWS(Y$13:Y111)&gt;COUNTA(W$13:W$1012),"",INDEX(W$13:W$1012,SMALL(IF(W$13:W$1012&lt;&gt;"",ROW(W$13:W$1012)-ROW(W$13)+1),ROWS(Y$13:Y111))))</f>
        <v>#NUM!</v>
      </c>
      <c r="AA111" s="7">
        <f t="shared" si="5"/>
        <v>0</v>
      </c>
      <c r="AB111" s="7">
        <f t="shared" si="6"/>
        <v>0</v>
      </c>
      <c r="AC111" s="7">
        <f t="shared" si="7"/>
        <v>0</v>
      </c>
    </row>
    <row r="112" spans="1:29" x14ac:dyDescent="0.25">
      <c r="A112" s="9">
        <v>100</v>
      </c>
      <c r="B112" s="56" t="str">
        <f>IF(VLOOKUP(X112,'do 1000 ha'!$B$18:$I$1018,2,0)=0,"",VLOOKUP(X112,'do 1000 ha'!$B$18:$I$1018,2,0))</f>
        <v/>
      </c>
      <c r="C112" s="56" t="str">
        <f>IF(VLOOKUP(X112,'do 1000 ha'!$B$18:$I$1018,4,0)=0,"",VLOOKUP(X112,'do 1000 ha'!$B$18:$I$1018,4,0))</f>
        <v/>
      </c>
      <c r="D112" s="24" t="str">
        <f>IF(VLOOKUP(X112,'do 1000 ha'!$B$18:$I$1018,5,0)=0,"",VLOOKUP(X112,'do 1000 ha'!$B$18:$I$1018,5,0))</f>
        <v/>
      </c>
      <c r="E112" s="56" t="str">
        <f>IF(VLOOKUP(X112,'do 1000 ha'!$B$18:$I$1018,6,0)=0,"",VLOOKUP(X112,'do 1000 ha'!$B$18:$I$1018,6,0))</f>
        <v/>
      </c>
      <c r="F112" s="56" t="str">
        <f>IF(VLOOKUP(X112,'do 1000 ha'!$B$18:$I$1018,7,0)=0,"",VLOOKUP(X112,'do 1000 ha'!$B$18:$I$1018,7,0))</f>
        <v/>
      </c>
      <c r="G112" s="57" t="str">
        <f>IF(VLOOKUP(X112,'do 1000 ha'!$B$18:$I$1018,8,0)=0,"",VLOOKUP(X112,'do 1000 ha'!$B$18:$I$1018,8,0))</f>
        <v/>
      </c>
      <c r="H112" s="25" t="str">
        <f>IF(VLOOKUP(X112,'do 1000 ha'!$B$18:$L$1018,11,0)=0,"",VLOOKUP(X112,'do 1000 ha'!$AJ$18:$AX$1018,15,0))</f>
        <v/>
      </c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53" t="str">
        <f t="array" ref="U112">IF('do 1000 ha'!K118='do 1000 ha'!$AR$4,'do 1000 ha'!AF118,IF('do 1000 ha'!K118='do 1000 ha'!$AR$5,'do 1000 ha'!AF118,""))</f>
        <v/>
      </c>
      <c r="V112" s="7" t="str">
        <f t="shared" si="4"/>
        <v/>
      </c>
      <c r="W112" s="11" t="str">
        <f t="array" ref="W112">IF(OR(U112=$U$13:U111),"",U112)</f>
        <v/>
      </c>
      <c r="X112" s="7" t="str">
        <f t="array" ref="X112">IFERROR(INDEX(W$13:W$1012,SMALL(IF(W$13:W$1012&lt;&gt;"",ROW(W$13:W$1012)-ROW(W$13)+1),ROWS(W$13:$W112))),"")</f>
        <v/>
      </c>
      <c r="Y112" s="47" t="e">
        <f t="array" ref="Y112">IF(ROWS(Y$13:Y112)&gt;COUNTA(W$13:W$1012),"",INDEX(W$13:W$1012,SMALL(IF(W$13:W$1012&lt;&gt;"",ROW(W$13:W$1012)-ROW(W$13)+1),ROWS(Y$13:Y112))))</f>
        <v>#NUM!</v>
      </c>
      <c r="AA112" s="7">
        <f t="shared" si="5"/>
        <v>0</v>
      </c>
      <c r="AB112" s="7">
        <f t="shared" si="6"/>
        <v>0</v>
      </c>
      <c r="AC112" s="7">
        <f t="shared" si="7"/>
        <v>0</v>
      </c>
    </row>
    <row r="113" spans="1:29" x14ac:dyDescent="0.25">
      <c r="A113" s="9">
        <v>101</v>
      </c>
      <c r="B113" s="56" t="str">
        <f>IF(VLOOKUP(X113,'do 1000 ha'!$B$18:$I$1018,2,0)=0,"",VLOOKUP(X113,'do 1000 ha'!$B$18:$I$1018,2,0))</f>
        <v/>
      </c>
      <c r="C113" s="56" t="str">
        <f>IF(VLOOKUP(X113,'do 1000 ha'!$B$18:$I$1018,4,0)=0,"",VLOOKUP(X113,'do 1000 ha'!$B$18:$I$1018,4,0))</f>
        <v/>
      </c>
      <c r="D113" s="24" t="str">
        <f>IF(VLOOKUP(X113,'do 1000 ha'!$B$18:$I$1018,5,0)=0,"",VLOOKUP(X113,'do 1000 ha'!$B$18:$I$1018,5,0))</f>
        <v/>
      </c>
      <c r="E113" s="56" t="str">
        <f>IF(VLOOKUP(X113,'do 1000 ha'!$B$18:$I$1018,6,0)=0,"",VLOOKUP(X113,'do 1000 ha'!$B$18:$I$1018,6,0))</f>
        <v/>
      </c>
      <c r="F113" s="56" t="str">
        <f>IF(VLOOKUP(X113,'do 1000 ha'!$B$18:$I$1018,7,0)=0,"",VLOOKUP(X113,'do 1000 ha'!$B$18:$I$1018,7,0))</f>
        <v/>
      </c>
      <c r="G113" s="57" t="str">
        <f>IF(VLOOKUP(X113,'do 1000 ha'!$B$18:$I$1018,8,0)=0,"",VLOOKUP(X113,'do 1000 ha'!$B$18:$I$1018,8,0))</f>
        <v/>
      </c>
      <c r="H113" s="25" t="str">
        <f>IF(VLOOKUP(X113,'do 1000 ha'!$B$18:$L$1018,11,0)=0,"",VLOOKUP(X113,'do 1000 ha'!$AJ$18:$AX$1018,15,0))</f>
        <v/>
      </c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53" t="str">
        <f t="array" ref="U113">IF('do 1000 ha'!K119='do 1000 ha'!$AR$4,'do 1000 ha'!AF119,IF('do 1000 ha'!K119='do 1000 ha'!$AR$5,'do 1000 ha'!AF119,""))</f>
        <v/>
      </c>
      <c r="V113" s="7" t="str">
        <f t="shared" si="4"/>
        <v/>
      </c>
      <c r="W113" s="11" t="str">
        <f t="array" ref="W113">IF(OR(U113=$U$13:U112),"",U113)</f>
        <v/>
      </c>
      <c r="X113" s="7" t="str">
        <f t="array" ref="X113">IFERROR(INDEX(W$13:W$1012,SMALL(IF(W$13:W$1012&lt;&gt;"",ROW(W$13:W$1012)-ROW(W$13)+1),ROWS(W$13:$W113))),"")</f>
        <v/>
      </c>
      <c r="Y113" s="47" t="e">
        <f t="array" ref="Y113">IF(ROWS(Y$13:Y113)&gt;COUNTA(W$13:W$1012),"",INDEX(W$13:W$1012,SMALL(IF(W$13:W$1012&lt;&gt;"",ROW(W$13:W$1012)-ROW(W$13)+1),ROWS(Y$13:Y113))))</f>
        <v>#NUM!</v>
      </c>
      <c r="AA113" s="7">
        <f t="shared" si="5"/>
        <v>0</v>
      </c>
      <c r="AB113" s="7">
        <f t="shared" si="6"/>
        <v>0</v>
      </c>
      <c r="AC113" s="7">
        <f t="shared" si="7"/>
        <v>0</v>
      </c>
    </row>
    <row r="114" spans="1:29" x14ac:dyDescent="0.25">
      <c r="A114" s="9">
        <v>102</v>
      </c>
      <c r="B114" s="56" t="str">
        <f>IF(VLOOKUP(X114,'do 1000 ha'!$B$18:$I$1018,2,0)=0,"",VLOOKUP(X114,'do 1000 ha'!$B$18:$I$1018,2,0))</f>
        <v/>
      </c>
      <c r="C114" s="56" t="str">
        <f>IF(VLOOKUP(X114,'do 1000 ha'!$B$18:$I$1018,4,0)=0,"",VLOOKUP(X114,'do 1000 ha'!$B$18:$I$1018,4,0))</f>
        <v/>
      </c>
      <c r="D114" s="24" t="str">
        <f>IF(VLOOKUP(X114,'do 1000 ha'!$B$18:$I$1018,5,0)=0,"",VLOOKUP(X114,'do 1000 ha'!$B$18:$I$1018,5,0))</f>
        <v/>
      </c>
      <c r="E114" s="56" t="str">
        <f>IF(VLOOKUP(X114,'do 1000 ha'!$B$18:$I$1018,6,0)=0,"",VLOOKUP(X114,'do 1000 ha'!$B$18:$I$1018,6,0))</f>
        <v/>
      </c>
      <c r="F114" s="56" t="str">
        <f>IF(VLOOKUP(X114,'do 1000 ha'!$B$18:$I$1018,7,0)=0,"",VLOOKUP(X114,'do 1000 ha'!$B$18:$I$1018,7,0))</f>
        <v/>
      </c>
      <c r="G114" s="57" t="str">
        <f>IF(VLOOKUP(X114,'do 1000 ha'!$B$18:$I$1018,8,0)=0,"",VLOOKUP(X114,'do 1000 ha'!$B$18:$I$1018,8,0))</f>
        <v/>
      </c>
      <c r="H114" s="25" t="str">
        <f>IF(VLOOKUP(X114,'do 1000 ha'!$B$18:$L$1018,11,0)=0,"",VLOOKUP(X114,'do 1000 ha'!$AJ$18:$AX$1018,15,0))</f>
        <v/>
      </c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53" t="str">
        <f t="array" ref="U114">IF('do 1000 ha'!K120='do 1000 ha'!$AR$4,'do 1000 ha'!AF120,IF('do 1000 ha'!K120='do 1000 ha'!$AR$5,'do 1000 ha'!AF120,""))</f>
        <v/>
      </c>
      <c r="V114" s="7" t="str">
        <f t="shared" si="4"/>
        <v/>
      </c>
      <c r="W114" s="11" t="str">
        <f t="array" ref="W114">IF(OR(U114=$U$13:U113),"",U114)</f>
        <v/>
      </c>
      <c r="X114" s="7" t="str">
        <f t="array" ref="X114">IFERROR(INDEX(W$13:W$1012,SMALL(IF(W$13:W$1012&lt;&gt;"",ROW(W$13:W$1012)-ROW(W$13)+1),ROWS(W$13:$W114))),"")</f>
        <v/>
      </c>
      <c r="Y114" s="47" t="e">
        <f t="array" ref="Y114">IF(ROWS(Y$13:Y114)&gt;COUNTA(W$13:W$1012),"",INDEX(W$13:W$1012,SMALL(IF(W$13:W$1012&lt;&gt;"",ROW(W$13:W$1012)-ROW(W$13)+1),ROWS(Y$13:Y114))))</f>
        <v>#NUM!</v>
      </c>
      <c r="AA114" s="7">
        <f t="shared" si="5"/>
        <v>0</v>
      </c>
      <c r="AB114" s="7">
        <f t="shared" si="6"/>
        <v>0</v>
      </c>
      <c r="AC114" s="7">
        <f t="shared" si="7"/>
        <v>0</v>
      </c>
    </row>
    <row r="115" spans="1:29" x14ac:dyDescent="0.25">
      <c r="A115" s="9">
        <v>103</v>
      </c>
      <c r="B115" s="56" t="str">
        <f>IF(VLOOKUP(X115,'do 1000 ha'!$B$18:$I$1018,2,0)=0,"",VLOOKUP(X115,'do 1000 ha'!$B$18:$I$1018,2,0))</f>
        <v/>
      </c>
      <c r="C115" s="56" t="str">
        <f>IF(VLOOKUP(X115,'do 1000 ha'!$B$18:$I$1018,4,0)=0,"",VLOOKUP(X115,'do 1000 ha'!$B$18:$I$1018,4,0))</f>
        <v/>
      </c>
      <c r="D115" s="24" t="str">
        <f>IF(VLOOKUP(X115,'do 1000 ha'!$B$18:$I$1018,5,0)=0,"",VLOOKUP(X115,'do 1000 ha'!$B$18:$I$1018,5,0))</f>
        <v/>
      </c>
      <c r="E115" s="56" t="str">
        <f>IF(VLOOKUP(X115,'do 1000 ha'!$B$18:$I$1018,6,0)=0,"",VLOOKUP(X115,'do 1000 ha'!$B$18:$I$1018,6,0))</f>
        <v/>
      </c>
      <c r="F115" s="56" t="str">
        <f>IF(VLOOKUP(X115,'do 1000 ha'!$B$18:$I$1018,7,0)=0,"",VLOOKUP(X115,'do 1000 ha'!$B$18:$I$1018,7,0))</f>
        <v/>
      </c>
      <c r="G115" s="57" t="str">
        <f>IF(VLOOKUP(X115,'do 1000 ha'!$B$18:$I$1018,8,0)=0,"",VLOOKUP(X115,'do 1000 ha'!$B$18:$I$1018,8,0))</f>
        <v/>
      </c>
      <c r="H115" s="25" t="str">
        <f>IF(VLOOKUP(X115,'do 1000 ha'!$B$18:$L$1018,11,0)=0,"",VLOOKUP(X115,'do 1000 ha'!$AJ$18:$AX$1018,15,0))</f>
        <v/>
      </c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53" t="str">
        <f t="array" ref="U115">IF('do 1000 ha'!K121='do 1000 ha'!$AR$4,'do 1000 ha'!AF121,IF('do 1000 ha'!K121='do 1000 ha'!$AR$5,'do 1000 ha'!AF121,""))</f>
        <v/>
      </c>
      <c r="V115" s="7" t="str">
        <f t="shared" si="4"/>
        <v/>
      </c>
      <c r="W115" s="11" t="str">
        <f t="array" ref="W115">IF(OR(U115=$U$13:U114),"",U115)</f>
        <v/>
      </c>
      <c r="X115" s="7" t="str">
        <f t="array" ref="X115">IFERROR(INDEX(W$13:W$1012,SMALL(IF(W$13:W$1012&lt;&gt;"",ROW(W$13:W$1012)-ROW(W$13)+1),ROWS(W$13:$W115))),"")</f>
        <v/>
      </c>
      <c r="Y115" s="47" t="e">
        <f t="array" ref="Y115">IF(ROWS(Y$13:Y115)&gt;COUNTA(W$13:W$1012),"",INDEX(W$13:W$1012,SMALL(IF(W$13:W$1012&lt;&gt;"",ROW(W$13:W$1012)-ROW(W$13)+1),ROWS(Y$13:Y115))))</f>
        <v>#NUM!</v>
      </c>
      <c r="AA115" s="7">
        <f t="shared" si="5"/>
        <v>0</v>
      </c>
      <c r="AB115" s="7">
        <f t="shared" si="6"/>
        <v>0</v>
      </c>
      <c r="AC115" s="7">
        <f t="shared" si="7"/>
        <v>0</v>
      </c>
    </row>
    <row r="116" spans="1:29" x14ac:dyDescent="0.25">
      <c r="A116" s="9">
        <v>104</v>
      </c>
      <c r="B116" s="56" t="str">
        <f>IF(VLOOKUP(X116,'do 1000 ha'!$B$18:$I$1018,2,0)=0,"",VLOOKUP(X116,'do 1000 ha'!$B$18:$I$1018,2,0))</f>
        <v/>
      </c>
      <c r="C116" s="56" t="str">
        <f>IF(VLOOKUP(X116,'do 1000 ha'!$B$18:$I$1018,4,0)=0,"",VLOOKUP(X116,'do 1000 ha'!$B$18:$I$1018,4,0))</f>
        <v/>
      </c>
      <c r="D116" s="24" t="str">
        <f>IF(VLOOKUP(X116,'do 1000 ha'!$B$18:$I$1018,5,0)=0,"",VLOOKUP(X116,'do 1000 ha'!$B$18:$I$1018,5,0))</f>
        <v/>
      </c>
      <c r="E116" s="56" t="str">
        <f>IF(VLOOKUP(X116,'do 1000 ha'!$B$18:$I$1018,6,0)=0,"",VLOOKUP(X116,'do 1000 ha'!$B$18:$I$1018,6,0))</f>
        <v/>
      </c>
      <c r="F116" s="56" t="str">
        <f>IF(VLOOKUP(X116,'do 1000 ha'!$B$18:$I$1018,7,0)=0,"",VLOOKUP(X116,'do 1000 ha'!$B$18:$I$1018,7,0))</f>
        <v/>
      </c>
      <c r="G116" s="57" t="str">
        <f>IF(VLOOKUP(X116,'do 1000 ha'!$B$18:$I$1018,8,0)=0,"",VLOOKUP(X116,'do 1000 ha'!$B$18:$I$1018,8,0))</f>
        <v/>
      </c>
      <c r="H116" s="25" t="str">
        <f>IF(VLOOKUP(X116,'do 1000 ha'!$B$18:$L$1018,11,0)=0,"",VLOOKUP(X116,'do 1000 ha'!$AJ$18:$AX$1018,15,0))</f>
        <v/>
      </c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53" t="str">
        <f t="array" ref="U116">IF('do 1000 ha'!K122='do 1000 ha'!$AR$4,'do 1000 ha'!AF122,IF('do 1000 ha'!K122='do 1000 ha'!$AR$5,'do 1000 ha'!AF122,""))</f>
        <v/>
      </c>
      <c r="V116" s="7" t="str">
        <f t="shared" si="4"/>
        <v/>
      </c>
      <c r="W116" s="11" t="str">
        <f t="array" ref="W116">IF(OR(U116=$U$13:U115),"",U116)</f>
        <v/>
      </c>
      <c r="X116" s="7" t="str">
        <f t="array" ref="X116">IFERROR(INDEX(W$13:W$1012,SMALL(IF(W$13:W$1012&lt;&gt;"",ROW(W$13:W$1012)-ROW(W$13)+1),ROWS(W$13:$W116))),"")</f>
        <v/>
      </c>
      <c r="Y116" s="47" t="e">
        <f t="array" ref="Y116">IF(ROWS(Y$13:Y116)&gt;COUNTA(W$13:W$1012),"",INDEX(W$13:W$1012,SMALL(IF(W$13:W$1012&lt;&gt;"",ROW(W$13:W$1012)-ROW(W$13)+1),ROWS(Y$13:Y116))))</f>
        <v>#NUM!</v>
      </c>
      <c r="AA116" s="7">
        <f t="shared" si="5"/>
        <v>0</v>
      </c>
      <c r="AB116" s="7">
        <f t="shared" si="6"/>
        <v>0</v>
      </c>
      <c r="AC116" s="7">
        <f t="shared" si="7"/>
        <v>0</v>
      </c>
    </row>
    <row r="117" spans="1:29" x14ac:dyDescent="0.25">
      <c r="A117" s="9">
        <v>105</v>
      </c>
      <c r="B117" s="56" t="str">
        <f>IF(VLOOKUP(X117,'do 1000 ha'!$B$18:$I$1018,2,0)=0,"",VLOOKUP(X117,'do 1000 ha'!$B$18:$I$1018,2,0))</f>
        <v/>
      </c>
      <c r="C117" s="56" t="str">
        <f>IF(VLOOKUP(X117,'do 1000 ha'!$B$18:$I$1018,4,0)=0,"",VLOOKUP(X117,'do 1000 ha'!$B$18:$I$1018,4,0))</f>
        <v/>
      </c>
      <c r="D117" s="24" t="str">
        <f>IF(VLOOKUP(X117,'do 1000 ha'!$B$18:$I$1018,5,0)=0,"",VLOOKUP(X117,'do 1000 ha'!$B$18:$I$1018,5,0))</f>
        <v/>
      </c>
      <c r="E117" s="56" t="str">
        <f>IF(VLOOKUP(X117,'do 1000 ha'!$B$18:$I$1018,6,0)=0,"",VLOOKUP(X117,'do 1000 ha'!$B$18:$I$1018,6,0))</f>
        <v/>
      </c>
      <c r="F117" s="56" t="str">
        <f>IF(VLOOKUP(X117,'do 1000 ha'!$B$18:$I$1018,7,0)=0,"",VLOOKUP(X117,'do 1000 ha'!$B$18:$I$1018,7,0))</f>
        <v/>
      </c>
      <c r="G117" s="57" t="str">
        <f>IF(VLOOKUP(X117,'do 1000 ha'!$B$18:$I$1018,8,0)=0,"",VLOOKUP(X117,'do 1000 ha'!$B$18:$I$1018,8,0))</f>
        <v/>
      </c>
      <c r="H117" s="25" t="str">
        <f>IF(VLOOKUP(X117,'do 1000 ha'!$B$18:$L$1018,11,0)=0,"",VLOOKUP(X117,'do 1000 ha'!$AJ$18:$AX$1018,15,0))</f>
        <v/>
      </c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53" t="str">
        <f t="array" ref="U117">IF('do 1000 ha'!K123='do 1000 ha'!$AR$4,'do 1000 ha'!AF123,IF('do 1000 ha'!K123='do 1000 ha'!$AR$5,'do 1000 ha'!AF123,""))</f>
        <v/>
      </c>
      <c r="V117" s="7" t="str">
        <f t="shared" si="4"/>
        <v/>
      </c>
      <c r="W117" s="11" t="str">
        <f t="array" ref="W117">IF(OR(U117=$U$13:U116),"",U117)</f>
        <v/>
      </c>
      <c r="X117" s="7" t="str">
        <f t="array" ref="X117">IFERROR(INDEX(W$13:W$1012,SMALL(IF(W$13:W$1012&lt;&gt;"",ROW(W$13:W$1012)-ROW(W$13)+1),ROWS(W$13:$W117))),"")</f>
        <v/>
      </c>
      <c r="Y117" s="47" t="e">
        <f t="array" ref="Y117">IF(ROWS(Y$13:Y117)&gt;COUNTA(W$13:W$1012),"",INDEX(W$13:W$1012,SMALL(IF(W$13:W$1012&lt;&gt;"",ROW(W$13:W$1012)-ROW(W$13)+1),ROWS(Y$13:Y117))))</f>
        <v>#NUM!</v>
      </c>
      <c r="AA117" s="7">
        <f t="shared" si="5"/>
        <v>0</v>
      </c>
      <c r="AB117" s="7">
        <f t="shared" si="6"/>
        <v>0</v>
      </c>
      <c r="AC117" s="7">
        <f t="shared" si="7"/>
        <v>0</v>
      </c>
    </row>
    <row r="118" spans="1:29" x14ac:dyDescent="0.25">
      <c r="A118" s="9">
        <v>106</v>
      </c>
      <c r="B118" s="56" t="str">
        <f>IF(VLOOKUP(X118,'do 1000 ha'!$B$18:$I$1018,2,0)=0,"",VLOOKUP(X118,'do 1000 ha'!$B$18:$I$1018,2,0))</f>
        <v/>
      </c>
      <c r="C118" s="56" t="str">
        <f>IF(VLOOKUP(X118,'do 1000 ha'!$B$18:$I$1018,4,0)=0,"",VLOOKUP(X118,'do 1000 ha'!$B$18:$I$1018,4,0))</f>
        <v/>
      </c>
      <c r="D118" s="24" t="str">
        <f>IF(VLOOKUP(X118,'do 1000 ha'!$B$18:$I$1018,5,0)=0,"",VLOOKUP(X118,'do 1000 ha'!$B$18:$I$1018,5,0))</f>
        <v/>
      </c>
      <c r="E118" s="56" t="str">
        <f>IF(VLOOKUP(X118,'do 1000 ha'!$B$18:$I$1018,6,0)=0,"",VLOOKUP(X118,'do 1000 ha'!$B$18:$I$1018,6,0))</f>
        <v/>
      </c>
      <c r="F118" s="56" t="str">
        <f>IF(VLOOKUP(X118,'do 1000 ha'!$B$18:$I$1018,7,0)=0,"",VLOOKUP(X118,'do 1000 ha'!$B$18:$I$1018,7,0))</f>
        <v/>
      </c>
      <c r="G118" s="57" t="str">
        <f>IF(VLOOKUP(X118,'do 1000 ha'!$B$18:$I$1018,8,0)=0,"",VLOOKUP(X118,'do 1000 ha'!$B$18:$I$1018,8,0))</f>
        <v/>
      </c>
      <c r="H118" s="25" t="str">
        <f>IF(VLOOKUP(X118,'do 1000 ha'!$B$18:$L$1018,11,0)=0,"",VLOOKUP(X118,'do 1000 ha'!$AJ$18:$AX$1018,15,0))</f>
        <v/>
      </c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53" t="str">
        <f t="array" ref="U118">IF('do 1000 ha'!K124='do 1000 ha'!$AR$4,'do 1000 ha'!AF124,IF('do 1000 ha'!K124='do 1000 ha'!$AR$5,'do 1000 ha'!AF124,""))</f>
        <v/>
      </c>
      <c r="V118" s="7" t="str">
        <f t="shared" si="4"/>
        <v/>
      </c>
      <c r="W118" s="11" t="str">
        <f t="array" ref="W118">IF(OR(U118=$U$13:U117),"",U118)</f>
        <v/>
      </c>
      <c r="X118" s="7" t="str">
        <f t="array" ref="X118">IFERROR(INDEX(W$13:W$1012,SMALL(IF(W$13:W$1012&lt;&gt;"",ROW(W$13:W$1012)-ROW(W$13)+1),ROWS(W$13:$W118))),"")</f>
        <v/>
      </c>
      <c r="Y118" s="47" t="e">
        <f t="array" ref="Y118">IF(ROWS(Y$13:Y118)&gt;COUNTA(W$13:W$1012),"",INDEX(W$13:W$1012,SMALL(IF(W$13:W$1012&lt;&gt;"",ROW(W$13:W$1012)-ROW(W$13)+1),ROWS(Y$13:Y118))))</f>
        <v>#NUM!</v>
      </c>
      <c r="AA118" s="7">
        <f t="shared" si="5"/>
        <v>0</v>
      </c>
      <c r="AB118" s="7">
        <f t="shared" si="6"/>
        <v>0</v>
      </c>
      <c r="AC118" s="7">
        <f t="shared" si="7"/>
        <v>0</v>
      </c>
    </row>
    <row r="119" spans="1:29" x14ac:dyDescent="0.25">
      <c r="A119" s="9">
        <v>107</v>
      </c>
      <c r="B119" s="56" t="str">
        <f>IF(VLOOKUP(X119,'do 1000 ha'!$B$18:$I$1018,2,0)=0,"",VLOOKUP(X119,'do 1000 ha'!$B$18:$I$1018,2,0))</f>
        <v/>
      </c>
      <c r="C119" s="56" t="str">
        <f>IF(VLOOKUP(X119,'do 1000 ha'!$B$18:$I$1018,4,0)=0,"",VLOOKUP(X119,'do 1000 ha'!$B$18:$I$1018,4,0))</f>
        <v/>
      </c>
      <c r="D119" s="24" t="str">
        <f>IF(VLOOKUP(X119,'do 1000 ha'!$B$18:$I$1018,5,0)=0,"",VLOOKUP(X119,'do 1000 ha'!$B$18:$I$1018,5,0))</f>
        <v/>
      </c>
      <c r="E119" s="56" t="str">
        <f>IF(VLOOKUP(X119,'do 1000 ha'!$B$18:$I$1018,6,0)=0,"",VLOOKUP(X119,'do 1000 ha'!$B$18:$I$1018,6,0))</f>
        <v/>
      </c>
      <c r="F119" s="56" t="str">
        <f>IF(VLOOKUP(X119,'do 1000 ha'!$B$18:$I$1018,7,0)=0,"",VLOOKUP(X119,'do 1000 ha'!$B$18:$I$1018,7,0))</f>
        <v/>
      </c>
      <c r="G119" s="57" t="str">
        <f>IF(VLOOKUP(X119,'do 1000 ha'!$B$18:$I$1018,8,0)=0,"",VLOOKUP(X119,'do 1000 ha'!$B$18:$I$1018,8,0))</f>
        <v/>
      </c>
      <c r="H119" s="25" t="str">
        <f>IF(VLOOKUP(X119,'do 1000 ha'!$B$18:$L$1018,11,0)=0,"",VLOOKUP(X119,'do 1000 ha'!$AJ$18:$AX$1018,15,0))</f>
        <v/>
      </c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53" t="str">
        <f t="array" ref="U119">IF('do 1000 ha'!K125='do 1000 ha'!$AR$4,'do 1000 ha'!AF125,IF('do 1000 ha'!K125='do 1000 ha'!$AR$5,'do 1000 ha'!AF125,""))</f>
        <v/>
      </c>
      <c r="V119" s="7" t="str">
        <f t="shared" si="4"/>
        <v/>
      </c>
      <c r="W119" s="11" t="str">
        <f t="array" ref="W119">IF(OR(U119=$U$13:U118),"",U119)</f>
        <v/>
      </c>
      <c r="X119" s="7" t="str">
        <f t="array" ref="X119">IFERROR(INDEX(W$13:W$1012,SMALL(IF(W$13:W$1012&lt;&gt;"",ROW(W$13:W$1012)-ROW(W$13)+1),ROWS(W$13:$W119))),"")</f>
        <v/>
      </c>
      <c r="Y119" s="47" t="e">
        <f t="array" ref="Y119">IF(ROWS(Y$13:Y119)&gt;COUNTA(W$13:W$1012),"",INDEX(W$13:W$1012,SMALL(IF(W$13:W$1012&lt;&gt;"",ROW(W$13:W$1012)-ROW(W$13)+1),ROWS(Y$13:Y119))))</f>
        <v>#NUM!</v>
      </c>
      <c r="AA119" s="7">
        <f t="shared" si="5"/>
        <v>0</v>
      </c>
      <c r="AB119" s="7">
        <f t="shared" si="6"/>
        <v>0</v>
      </c>
      <c r="AC119" s="7">
        <f t="shared" si="7"/>
        <v>0</v>
      </c>
    </row>
    <row r="120" spans="1:29" x14ac:dyDescent="0.25">
      <c r="A120" s="9">
        <v>108</v>
      </c>
      <c r="B120" s="56" t="str">
        <f>IF(VLOOKUP(X120,'do 1000 ha'!$B$18:$I$1018,2,0)=0,"",VLOOKUP(X120,'do 1000 ha'!$B$18:$I$1018,2,0))</f>
        <v/>
      </c>
      <c r="C120" s="56" t="str">
        <f>IF(VLOOKUP(X120,'do 1000 ha'!$B$18:$I$1018,4,0)=0,"",VLOOKUP(X120,'do 1000 ha'!$B$18:$I$1018,4,0))</f>
        <v/>
      </c>
      <c r="D120" s="24" t="str">
        <f>IF(VLOOKUP(X120,'do 1000 ha'!$B$18:$I$1018,5,0)=0,"",VLOOKUP(X120,'do 1000 ha'!$B$18:$I$1018,5,0))</f>
        <v/>
      </c>
      <c r="E120" s="56" t="str">
        <f>IF(VLOOKUP(X120,'do 1000 ha'!$B$18:$I$1018,6,0)=0,"",VLOOKUP(X120,'do 1000 ha'!$B$18:$I$1018,6,0))</f>
        <v/>
      </c>
      <c r="F120" s="56" t="str">
        <f>IF(VLOOKUP(X120,'do 1000 ha'!$B$18:$I$1018,7,0)=0,"",VLOOKUP(X120,'do 1000 ha'!$B$18:$I$1018,7,0))</f>
        <v/>
      </c>
      <c r="G120" s="57" t="str">
        <f>IF(VLOOKUP(X120,'do 1000 ha'!$B$18:$I$1018,8,0)=0,"",VLOOKUP(X120,'do 1000 ha'!$B$18:$I$1018,8,0))</f>
        <v/>
      </c>
      <c r="H120" s="25" t="str">
        <f>IF(VLOOKUP(X120,'do 1000 ha'!$B$18:$L$1018,11,0)=0,"",VLOOKUP(X120,'do 1000 ha'!$AJ$18:$AX$1018,15,0))</f>
        <v/>
      </c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53" t="str">
        <f t="array" ref="U120">IF('do 1000 ha'!K126='do 1000 ha'!$AR$4,'do 1000 ha'!AF126,IF('do 1000 ha'!K126='do 1000 ha'!$AR$5,'do 1000 ha'!AF126,""))</f>
        <v/>
      </c>
      <c r="V120" s="7" t="str">
        <f t="shared" si="4"/>
        <v/>
      </c>
      <c r="W120" s="11" t="str">
        <f t="array" ref="W120">IF(OR(U120=$U$13:U119),"",U120)</f>
        <v/>
      </c>
      <c r="X120" s="7" t="str">
        <f t="array" ref="X120">IFERROR(INDEX(W$13:W$1012,SMALL(IF(W$13:W$1012&lt;&gt;"",ROW(W$13:W$1012)-ROW(W$13)+1),ROWS(W$13:$W120))),"")</f>
        <v/>
      </c>
      <c r="Y120" s="47" t="e">
        <f t="array" ref="Y120">IF(ROWS(Y$13:Y120)&gt;COUNTA(W$13:W$1012),"",INDEX(W$13:W$1012,SMALL(IF(W$13:W$1012&lt;&gt;"",ROW(W$13:W$1012)-ROW(W$13)+1),ROWS(Y$13:Y120))))</f>
        <v>#NUM!</v>
      </c>
      <c r="AA120" s="7">
        <f t="shared" si="5"/>
        <v>0</v>
      </c>
      <c r="AB120" s="7">
        <f t="shared" si="6"/>
        <v>0</v>
      </c>
      <c r="AC120" s="7">
        <f t="shared" si="7"/>
        <v>0</v>
      </c>
    </row>
    <row r="121" spans="1:29" x14ac:dyDescent="0.25">
      <c r="A121" s="9">
        <v>109</v>
      </c>
      <c r="B121" s="56" t="str">
        <f>IF(VLOOKUP(X121,'do 1000 ha'!$B$18:$I$1018,2,0)=0,"",VLOOKUP(X121,'do 1000 ha'!$B$18:$I$1018,2,0))</f>
        <v/>
      </c>
      <c r="C121" s="56" t="str">
        <f>IF(VLOOKUP(X121,'do 1000 ha'!$B$18:$I$1018,4,0)=0,"",VLOOKUP(X121,'do 1000 ha'!$B$18:$I$1018,4,0))</f>
        <v/>
      </c>
      <c r="D121" s="24" t="str">
        <f>IF(VLOOKUP(X121,'do 1000 ha'!$B$18:$I$1018,5,0)=0,"",VLOOKUP(X121,'do 1000 ha'!$B$18:$I$1018,5,0))</f>
        <v/>
      </c>
      <c r="E121" s="56" t="str">
        <f>IF(VLOOKUP(X121,'do 1000 ha'!$B$18:$I$1018,6,0)=0,"",VLOOKUP(X121,'do 1000 ha'!$B$18:$I$1018,6,0))</f>
        <v/>
      </c>
      <c r="F121" s="56" t="str">
        <f>IF(VLOOKUP(X121,'do 1000 ha'!$B$18:$I$1018,7,0)=0,"",VLOOKUP(X121,'do 1000 ha'!$B$18:$I$1018,7,0))</f>
        <v/>
      </c>
      <c r="G121" s="57" t="str">
        <f>IF(VLOOKUP(X121,'do 1000 ha'!$B$18:$I$1018,8,0)=0,"",VLOOKUP(X121,'do 1000 ha'!$B$18:$I$1018,8,0))</f>
        <v/>
      </c>
      <c r="H121" s="25" t="str">
        <f>IF(VLOOKUP(X121,'do 1000 ha'!$B$18:$L$1018,11,0)=0,"",VLOOKUP(X121,'do 1000 ha'!$AJ$18:$AX$1018,15,0))</f>
        <v/>
      </c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53" t="str">
        <f t="array" ref="U121">IF('do 1000 ha'!K127='do 1000 ha'!$AR$4,'do 1000 ha'!AF127,IF('do 1000 ha'!K127='do 1000 ha'!$AR$5,'do 1000 ha'!AF127,""))</f>
        <v/>
      </c>
      <c r="V121" s="7" t="str">
        <f t="shared" si="4"/>
        <v/>
      </c>
      <c r="W121" s="11" t="str">
        <f t="array" ref="W121">IF(OR(U121=$U$13:U120),"",U121)</f>
        <v/>
      </c>
      <c r="X121" s="7" t="str">
        <f t="array" ref="X121">IFERROR(INDEX(W$13:W$1012,SMALL(IF(W$13:W$1012&lt;&gt;"",ROW(W$13:W$1012)-ROW(W$13)+1),ROWS(W$13:$W121))),"")</f>
        <v/>
      </c>
      <c r="Y121" s="47" t="e">
        <f t="array" ref="Y121">IF(ROWS(Y$13:Y121)&gt;COUNTA(W$13:W$1012),"",INDEX(W$13:W$1012,SMALL(IF(W$13:W$1012&lt;&gt;"",ROW(W$13:W$1012)-ROW(W$13)+1),ROWS(Y$13:Y121))))</f>
        <v>#NUM!</v>
      </c>
      <c r="AA121" s="7">
        <f t="shared" si="5"/>
        <v>0</v>
      </c>
      <c r="AB121" s="7">
        <f t="shared" si="6"/>
        <v>0</v>
      </c>
      <c r="AC121" s="7">
        <f t="shared" si="7"/>
        <v>0</v>
      </c>
    </row>
    <row r="122" spans="1:29" x14ac:dyDescent="0.25">
      <c r="A122" s="9">
        <v>110</v>
      </c>
      <c r="B122" s="56" t="str">
        <f>IF(VLOOKUP(X122,'do 1000 ha'!$B$18:$I$1018,2,0)=0,"",VLOOKUP(X122,'do 1000 ha'!$B$18:$I$1018,2,0))</f>
        <v/>
      </c>
      <c r="C122" s="56" t="str">
        <f>IF(VLOOKUP(X122,'do 1000 ha'!$B$18:$I$1018,4,0)=0,"",VLOOKUP(X122,'do 1000 ha'!$B$18:$I$1018,4,0))</f>
        <v/>
      </c>
      <c r="D122" s="24" t="str">
        <f>IF(VLOOKUP(X122,'do 1000 ha'!$B$18:$I$1018,5,0)=0,"",VLOOKUP(X122,'do 1000 ha'!$B$18:$I$1018,5,0))</f>
        <v/>
      </c>
      <c r="E122" s="56" t="str">
        <f>IF(VLOOKUP(X122,'do 1000 ha'!$B$18:$I$1018,6,0)=0,"",VLOOKUP(X122,'do 1000 ha'!$B$18:$I$1018,6,0))</f>
        <v/>
      </c>
      <c r="F122" s="56" t="str">
        <f>IF(VLOOKUP(X122,'do 1000 ha'!$B$18:$I$1018,7,0)=0,"",VLOOKUP(X122,'do 1000 ha'!$B$18:$I$1018,7,0))</f>
        <v/>
      </c>
      <c r="G122" s="57" t="str">
        <f>IF(VLOOKUP(X122,'do 1000 ha'!$B$18:$I$1018,8,0)=0,"",VLOOKUP(X122,'do 1000 ha'!$B$18:$I$1018,8,0))</f>
        <v/>
      </c>
      <c r="H122" s="25" t="str">
        <f>IF(VLOOKUP(X122,'do 1000 ha'!$B$18:$L$1018,11,0)=0,"",VLOOKUP(X122,'do 1000 ha'!$AJ$18:$AX$1018,15,0))</f>
        <v/>
      </c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53" t="str">
        <f t="array" ref="U122">IF('do 1000 ha'!K128='do 1000 ha'!$AR$4,'do 1000 ha'!AF128,IF('do 1000 ha'!K128='do 1000 ha'!$AR$5,'do 1000 ha'!AF128,""))</f>
        <v/>
      </c>
      <c r="V122" s="7" t="str">
        <f t="shared" si="4"/>
        <v/>
      </c>
      <c r="W122" s="11" t="str">
        <f t="array" ref="W122">IF(OR(U122=$U$13:U121),"",U122)</f>
        <v/>
      </c>
      <c r="X122" s="7" t="str">
        <f t="array" ref="X122">IFERROR(INDEX(W$13:W$1012,SMALL(IF(W$13:W$1012&lt;&gt;"",ROW(W$13:W$1012)-ROW(W$13)+1),ROWS(W$13:$W122))),"")</f>
        <v/>
      </c>
      <c r="Y122" s="47" t="e">
        <f t="array" ref="Y122">IF(ROWS(Y$13:Y122)&gt;COUNTA(W$13:W$1012),"",INDEX(W$13:W$1012,SMALL(IF(W$13:W$1012&lt;&gt;"",ROW(W$13:W$1012)-ROW(W$13)+1),ROWS(Y$13:Y122))))</f>
        <v>#NUM!</v>
      </c>
      <c r="AA122" s="7">
        <f t="shared" si="5"/>
        <v>0</v>
      </c>
      <c r="AB122" s="7">
        <f t="shared" si="6"/>
        <v>0</v>
      </c>
      <c r="AC122" s="7">
        <f t="shared" si="7"/>
        <v>0</v>
      </c>
    </row>
    <row r="123" spans="1:29" x14ac:dyDescent="0.25">
      <c r="A123" s="9">
        <v>111</v>
      </c>
      <c r="B123" s="56" t="str">
        <f>IF(VLOOKUP(X123,'do 1000 ha'!$B$18:$I$1018,2,0)=0,"",VLOOKUP(X123,'do 1000 ha'!$B$18:$I$1018,2,0))</f>
        <v/>
      </c>
      <c r="C123" s="56" t="str">
        <f>IF(VLOOKUP(X123,'do 1000 ha'!$B$18:$I$1018,4,0)=0,"",VLOOKUP(X123,'do 1000 ha'!$B$18:$I$1018,4,0))</f>
        <v/>
      </c>
      <c r="D123" s="24" t="str">
        <f>IF(VLOOKUP(X123,'do 1000 ha'!$B$18:$I$1018,5,0)=0,"",VLOOKUP(X123,'do 1000 ha'!$B$18:$I$1018,5,0))</f>
        <v/>
      </c>
      <c r="E123" s="56" t="str">
        <f>IF(VLOOKUP(X123,'do 1000 ha'!$B$18:$I$1018,6,0)=0,"",VLOOKUP(X123,'do 1000 ha'!$B$18:$I$1018,6,0))</f>
        <v/>
      </c>
      <c r="F123" s="56" t="str">
        <f>IF(VLOOKUP(X123,'do 1000 ha'!$B$18:$I$1018,7,0)=0,"",VLOOKUP(X123,'do 1000 ha'!$B$18:$I$1018,7,0))</f>
        <v/>
      </c>
      <c r="G123" s="57" t="str">
        <f>IF(VLOOKUP(X123,'do 1000 ha'!$B$18:$I$1018,8,0)=0,"",VLOOKUP(X123,'do 1000 ha'!$B$18:$I$1018,8,0))</f>
        <v/>
      </c>
      <c r="H123" s="25" t="str">
        <f>IF(VLOOKUP(X123,'do 1000 ha'!$B$18:$L$1018,11,0)=0,"",VLOOKUP(X123,'do 1000 ha'!$AJ$18:$AX$1018,15,0))</f>
        <v/>
      </c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53" t="str">
        <f t="array" ref="U123">IF('do 1000 ha'!K129='do 1000 ha'!$AR$4,'do 1000 ha'!AF129,IF('do 1000 ha'!K129='do 1000 ha'!$AR$5,'do 1000 ha'!AF129,""))</f>
        <v/>
      </c>
      <c r="V123" s="7" t="str">
        <f t="shared" si="4"/>
        <v/>
      </c>
      <c r="W123" s="11" t="str">
        <f t="array" ref="W123">IF(OR(U123=$U$13:U122),"",U123)</f>
        <v/>
      </c>
      <c r="X123" s="7" t="str">
        <f t="array" ref="X123">IFERROR(INDEX(W$13:W$1012,SMALL(IF(W$13:W$1012&lt;&gt;"",ROW(W$13:W$1012)-ROW(W$13)+1),ROWS(W$13:$W123))),"")</f>
        <v/>
      </c>
      <c r="Y123" s="47" t="e">
        <f t="array" ref="Y123">IF(ROWS(Y$13:Y123)&gt;COUNTA(W$13:W$1012),"",INDEX(W$13:W$1012,SMALL(IF(W$13:W$1012&lt;&gt;"",ROW(W$13:W$1012)-ROW(W$13)+1),ROWS(Y$13:Y123))))</f>
        <v>#NUM!</v>
      </c>
      <c r="AA123" s="7">
        <f t="shared" si="5"/>
        <v>0</v>
      </c>
      <c r="AB123" s="7">
        <f t="shared" si="6"/>
        <v>0</v>
      </c>
      <c r="AC123" s="7">
        <f t="shared" si="7"/>
        <v>0</v>
      </c>
    </row>
    <row r="124" spans="1:29" x14ac:dyDescent="0.25">
      <c r="A124" s="9">
        <v>112</v>
      </c>
      <c r="B124" s="56" t="str">
        <f>IF(VLOOKUP(X124,'do 1000 ha'!$B$18:$I$1018,2,0)=0,"",VLOOKUP(X124,'do 1000 ha'!$B$18:$I$1018,2,0))</f>
        <v/>
      </c>
      <c r="C124" s="56" t="str">
        <f>IF(VLOOKUP(X124,'do 1000 ha'!$B$18:$I$1018,4,0)=0,"",VLOOKUP(X124,'do 1000 ha'!$B$18:$I$1018,4,0))</f>
        <v/>
      </c>
      <c r="D124" s="24" t="str">
        <f>IF(VLOOKUP(X124,'do 1000 ha'!$B$18:$I$1018,5,0)=0,"",VLOOKUP(X124,'do 1000 ha'!$B$18:$I$1018,5,0))</f>
        <v/>
      </c>
      <c r="E124" s="56" t="str">
        <f>IF(VLOOKUP(X124,'do 1000 ha'!$B$18:$I$1018,6,0)=0,"",VLOOKUP(X124,'do 1000 ha'!$B$18:$I$1018,6,0))</f>
        <v/>
      </c>
      <c r="F124" s="56" t="str">
        <f>IF(VLOOKUP(X124,'do 1000 ha'!$B$18:$I$1018,7,0)=0,"",VLOOKUP(X124,'do 1000 ha'!$B$18:$I$1018,7,0))</f>
        <v/>
      </c>
      <c r="G124" s="57" t="str">
        <f>IF(VLOOKUP(X124,'do 1000 ha'!$B$18:$I$1018,8,0)=0,"",VLOOKUP(X124,'do 1000 ha'!$B$18:$I$1018,8,0))</f>
        <v/>
      </c>
      <c r="H124" s="25" t="str">
        <f>IF(VLOOKUP(X124,'do 1000 ha'!$B$18:$L$1018,11,0)=0,"",VLOOKUP(X124,'do 1000 ha'!$AJ$18:$AX$1018,15,0))</f>
        <v/>
      </c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53" t="str">
        <f t="array" ref="U124">IF('do 1000 ha'!K130='do 1000 ha'!$AR$4,'do 1000 ha'!AF130,IF('do 1000 ha'!K130='do 1000 ha'!$AR$5,'do 1000 ha'!AF130,""))</f>
        <v/>
      </c>
      <c r="V124" s="7" t="str">
        <f t="shared" si="4"/>
        <v/>
      </c>
      <c r="W124" s="11" t="str">
        <f t="array" ref="W124">IF(OR(U124=$U$13:U123),"",U124)</f>
        <v/>
      </c>
      <c r="X124" s="7" t="str">
        <f t="array" ref="X124">IFERROR(INDEX(W$13:W$1012,SMALL(IF(W$13:W$1012&lt;&gt;"",ROW(W$13:W$1012)-ROW(W$13)+1),ROWS(W$13:$W124))),"")</f>
        <v/>
      </c>
      <c r="Y124" s="47" t="e">
        <f t="array" ref="Y124">IF(ROWS(Y$13:Y124)&gt;COUNTA(W$13:W$1012),"",INDEX(W$13:W$1012,SMALL(IF(W$13:W$1012&lt;&gt;"",ROW(W$13:W$1012)-ROW(W$13)+1),ROWS(Y$13:Y124))))</f>
        <v>#NUM!</v>
      </c>
      <c r="AA124" s="7">
        <f t="shared" si="5"/>
        <v>0</v>
      </c>
      <c r="AB124" s="7">
        <f t="shared" si="6"/>
        <v>0</v>
      </c>
      <c r="AC124" s="7">
        <f t="shared" si="7"/>
        <v>0</v>
      </c>
    </row>
    <row r="125" spans="1:29" x14ac:dyDescent="0.25">
      <c r="A125" s="9">
        <v>113</v>
      </c>
      <c r="B125" s="56" t="str">
        <f>IF(VLOOKUP(X125,'do 1000 ha'!$B$18:$I$1018,2,0)=0,"",VLOOKUP(X125,'do 1000 ha'!$B$18:$I$1018,2,0))</f>
        <v/>
      </c>
      <c r="C125" s="56" t="str">
        <f>IF(VLOOKUP(X125,'do 1000 ha'!$B$18:$I$1018,4,0)=0,"",VLOOKUP(X125,'do 1000 ha'!$B$18:$I$1018,4,0))</f>
        <v/>
      </c>
      <c r="D125" s="24" t="str">
        <f>IF(VLOOKUP(X125,'do 1000 ha'!$B$18:$I$1018,5,0)=0,"",VLOOKUP(X125,'do 1000 ha'!$B$18:$I$1018,5,0))</f>
        <v/>
      </c>
      <c r="E125" s="56" t="str">
        <f>IF(VLOOKUP(X125,'do 1000 ha'!$B$18:$I$1018,6,0)=0,"",VLOOKUP(X125,'do 1000 ha'!$B$18:$I$1018,6,0))</f>
        <v/>
      </c>
      <c r="F125" s="56" t="str">
        <f>IF(VLOOKUP(X125,'do 1000 ha'!$B$18:$I$1018,7,0)=0,"",VLOOKUP(X125,'do 1000 ha'!$B$18:$I$1018,7,0))</f>
        <v/>
      </c>
      <c r="G125" s="57" t="str">
        <f>IF(VLOOKUP(X125,'do 1000 ha'!$B$18:$I$1018,8,0)=0,"",VLOOKUP(X125,'do 1000 ha'!$B$18:$I$1018,8,0))</f>
        <v/>
      </c>
      <c r="H125" s="25" t="str">
        <f>IF(VLOOKUP(X125,'do 1000 ha'!$B$18:$L$1018,11,0)=0,"",VLOOKUP(X125,'do 1000 ha'!$AJ$18:$AX$1018,15,0))</f>
        <v/>
      </c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53" t="str">
        <f t="array" ref="U125">IF('do 1000 ha'!K131='do 1000 ha'!$AR$4,'do 1000 ha'!AF131,IF('do 1000 ha'!K131='do 1000 ha'!$AR$5,'do 1000 ha'!AF131,""))</f>
        <v/>
      </c>
      <c r="V125" s="7" t="str">
        <f t="shared" si="4"/>
        <v/>
      </c>
      <c r="W125" s="11" t="str">
        <f t="array" ref="W125">IF(OR(U125=$U$13:U124),"",U125)</f>
        <v/>
      </c>
      <c r="X125" s="7" t="str">
        <f t="array" ref="X125">IFERROR(INDEX(W$13:W$1012,SMALL(IF(W$13:W$1012&lt;&gt;"",ROW(W$13:W$1012)-ROW(W$13)+1),ROWS(W$13:$W125))),"")</f>
        <v/>
      </c>
      <c r="Y125" s="47" t="e">
        <f t="array" ref="Y125">IF(ROWS(Y$13:Y125)&gt;COUNTA(W$13:W$1012),"",INDEX(W$13:W$1012,SMALL(IF(W$13:W$1012&lt;&gt;"",ROW(W$13:W$1012)-ROW(W$13)+1),ROWS(Y$13:Y125))))</f>
        <v>#NUM!</v>
      </c>
      <c r="AA125" s="7">
        <f t="shared" si="5"/>
        <v>0</v>
      </c>
      <c r="AB125" s="7">
        <f t="shared" si="6"/>
        <v>0</v>
      </c>
      <c r="AC125" s="7">
        <f t="shared" si="7"/>
        <v>0</v>
      </c>
    </row>
    <row r="126" spans="1:29" x14ac:dyDescent="0.25">
      <c r="A126" s="9">
        <v>114</v>
      </c>
      <c r="B126" s="56" t="str">
        <f>IF(VLOOKUP(X126,'do 1000 ha'!$B$18:$I$1018,2,0)=0,"",VLOOKUP(X126,'do 1000 ha'!$B$18:$I$1018,2,0))</f>
        <v/>
      </c>
      <c r="C126" s="56" t="str">
        <f>IF(VLOOKUP(X126,'do 1000 ha'!$B$18:$I$1018,4,0)=0,"",VLOOKUP(X126,'do 1000 ha'!$B$18:$I$1018,4,0))</f>
        <v/>
      </c>
      <c r="D126" s="24" t="str">
        <f>IF(VLOOKUP(X126,'do 1000 ha'!$B$18:$I$1018,5,0)=0,"",VLOOKUP(X126,'do 1000 ha'!$B$18:$I$1018,5,0))</f>
        <v/>
      </c>
      <c r="E126" s="56" t="str">
        <f>IF(VLOOKUP(X126,'do 1000 ha'!$B$18:$I$1018,6,0)=0,"",VLOOKUP(X126,'do 1000 ha'!$B$18:$I$1018,6,0))</f>
        <v/>
      </c>
      <c r="F126" s="56" t="str">
        <f>IF(VLOOKUP(X126,'do 1000 ha'!$B$18:$I$1018,7,0)=0,"",VLOOKUP(X126,'do 1000 ha'!$B$18:$I$1018,7,0))</f>
        <v/>
      </c>
      <c r="G126" s="57" t="str">
        <f>IF(VLOOKUP(X126,'do 1000 ha'!$B$18:$I$1018,8,0)=0,"",VLOOKUP(X126,'do 1000 ha'!$B$18:$I$1018,8,0))</f>
        <v/>
      </c>
      <c r="H126" s="25" t="str">
        <f>IF(VLOOKUP(X126,'do 1000 ha'!$B$18:$L$1018,11,0)=0,"",VLOOKUP(X126,'do 1000 ha'!$AJ$18:$AX$1018,15,0))</f>
        <v/>
      </c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53" t="str">
        <f t="array" ref="U126">IF('do 1000 ha'!K132='do 1000 ha'!$AR$4,'do 1000 ha'!AF132,IF('do 1000 ha'!K132='do 1000 ha'!$AR$5,'do 1000 ha'!AF132,""))</f>
        <v/>
      </c>
      <c r="V126" s="7" t="str">
        <f t="shared" si="4"/>
        <v/>
      </c>
      <c r="W126" s="11" t="str">
        <f t="array" ref="W126">IF(OR(U126=$U$13:U125),"",U126)</f>
        <v/>
      </c>
      <c r="X126" s="7" t="str">
        <f t="array" ref="X126">IFERROR(INDEX(W$13:W$1012,SMALL(IF(W$13:W$1012&lt;&gt;"",ROW(W$13:W$1012)-ROW(W$13)+1),ROWS(W$13:$W126))),"")</f>
        <v/>
      </c>
      <c r="Y126" s="47" t="e">
        <f t="array" ref="Y126">IF(ROWS(Y$13:Y126)&gt;COUNTA(W$13:W$1012),"",INDEX(W$13:W$1012,SMALL(IF(W$13:W$1012&lt;&gt;"",ROW(W$13:W$1012)-ROW(W$13)+1),ROWS(Y$13:Y126))))</f>
        <v>#NUM!</v>
      </c>
      <c r="AA126" s="7">
        <f t="shared" si="5"/>
        <v>0</v>
      </c>
      <c r="AB126" s="7">
        <f t="shared" si="6"/>
        <v>0</v>
      </c>
      <c r="AC126" s="7">
        <f t="shared" si="7"/>
        <v>0</v>
      </c>
    </row>
    <row r="127" spans="1:29" x14ac:dyDescent="0.25">
      <c r="A127" s="9">
        <v>115</v>
      </c>
      <c r="B127" s="56" t="str">
        <f>IF(VLOOKUP(X127,'do 1000 ha'!$B$18:$I$1018,2,0)=0,"",VLOOKUP(X127,'do 1000 ha'!$B$18:$I$1018,2,0))</f>
        <v/>
      </c>
      <c r="C127" s="56" t="str">
        <f>IF(VLOOKUP(X127,'do 1000 ha'!$B$18:$I$1018,4,0)=0,"",VLOOKUP(X127,'do 1000 ha'!$B$18:$I$1018,4,0))</f>
        <v/>
      </c>
      <c r="D127" s="24" t="str">
        <f>IF(VLOOKUP(X127,'do 1000 ha'!$B$18:$I$1018,5,0)=0,"",VLOOKUP(X127,'do 1000 ha'!$B$18:$I$1018,5,0))</f>
        <v/>
      </c>
      <c r="E127" s="56" t="str">
        <f>IF(VLOOKUP(X127,'do 1000 ha'!$B$18:$I$1018,6,0)=0,"",VLOOKUP(X127,'do 1000 ha'!$B$18:$I$1018,6,0))</f>
        <v/>
      </c>
      <c r="F127" s="56" t="str">
        <f>IF(VLOOKUP(X127,'do 1000 ha'!$B$18:$I$1018,7,0)=0,"",VLOOKUP(X127,'do 1000 ha'!$B$18:$I$1018,7,0))</f>
        <v/>
      </c>
      <c r="G127" s="57" t="str">
        <f>IF(VLOOKUP(X127,'do 1000 ha'!$B$18:$I$1018,8,0)=0,"",VLOOKUP(X127,'do 1000 ha'!$B$18:$I$1018,8,0))</f>
        <v/>
      </c>
      <c r="H127" s="25" t="str">
        <f>IF(VLOOKUP(X127,'do 1000 ha'!$B$18:$L$1018,11,0)=0,"",VLOOKUP(X127,'do 1000 ha'!$AJ$18:$AX$1018,15,0))</f>
        <v/>
      </c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53" t="str">
        <f t="array" ref="U127">IF('do 1000 ha'!K133='do 1000 ha'!$AR$4,'do 1000 ha'!AF133,IF('do 1000 ha'!K133='do 1000 ha'!$AR$5,'do 1000 ha'!AF133,""))</f>
        <v/>
      </c>
      <c r="V127" s="7" t="str">
        <f t="shared" si="4"/>
        <v/>
      </c>
      <c r="W127" s="11" t="str">
        <f t="array" ref="W127">IF(OR(U127=$U$13:U126),"",U127)</f>
        <v/>
      </c>
      <c r="X127" s="7" t="str">
        <f t="array" ref="X127">IFERROR(INDEX(W$13:W$1012,SMALL(IF(W$13:W$1012&lt;&gt;"",ROW(W$13:W$1012)-ROW(W$13)+1),ROWS(W$13:$W127))),"")</f>
        <v/>
      </c>
      <c r="Y127" s="47" t="e">
        <f t="array" ref="Y127">IF(ROWS(Y$13:Y127)&gt;COUNTA(W$13:W$1012),"",INDEX(W$13:W$1012,SMALL(IF(W$13:W$1012&lt;&gt;"",ROW(W$13:W$1012)-ROW(W$13)+1),ROWS(Y$13:Y127))))</f>
        <v>#NUM!</v>
      </c>
      <c r="AA127" s="7">
        <f t="shared" si="5"/>
        <v>0</v>
      </c>
      <c r="AB127" s="7">
        <f t="shared" si="6"/>
        <v>0</v>
      </c>
      <c r="AC127" s="7">
        <f t="shared" si="7"/>
        <v>0</v>
      </c>
    </row>
    <row r="128" spans="1:29" x14ac:dyDescent="0.25">
      <c r="A128" s="9">
        <v>116</v>
      </c>
      <c r="B128" s="56" t="str">
        <f>IF(VLOOKUP(X128,'do 1000 ha'!$B$18:$I$1018,2,0)=0,"",VLOOKUP(X128,'do 1000 ha'!$B$18:$I$1018,2,0))</f>
        <v/>
      </c>
      <c r="C128" s="56" t="str">
        <f>IF(VLOOKUP(X128,'do 1000 ha'!$B$18:$I$1018,4,0)=0,"",VLOOKUP(X128,'do 1000 ha'!$B$18:$I$1018,4,0))</f>
        <v/>
      </c>
      <c r="D128" s="24" t="str">
        <f>IF(VLOOKUP(X128,'do 1000 ha'!$B$18:$I$1018,5,0)=0,"",VLOOKUP(X128,'do 1000 ha'!$B$18:$I$1018,5,0))</f>
        <v/>
      </c>
      <c r="E128" s="56" t="str">
        <f>IF(VLOOKUP(X128,'do 1000 ha'!$B$18:$I$1018,6,0)=0,"",VLOOKUP(X128,'do 1000 ha'!$B$18:$I$1018,6,0))</f>
        <v/>
      </c>
      <c r="F128" s="56" t="str">
        <f>IF(VLOOKUP(X128,'do 1000 ha'!$B$18:$I$1018,7,0)=0,"",VLOOKUP(X128,'do 1000 ha'!$B$18:$I$1018,7,0))</f>
        <v/>
      </c>
      <c r="G128" s="57" t="str">
        <f>IF(VLOOKUP(X128,'do 1000 ha'!$B$18:$I$1018,8,0)=0,"",VLOOKUP(X128,'do 1000 ha'!$B$18:$I$1018,8,0))</f>
        <v/>
      </c>
      <c r="H128" s="25" t="str">
        <f>IF(VLOOKUP(X128,'do 1000 ha'!$B$18:$L$1018,11,0)=0,"",VLOOKUP(X128,'do 1000 ha'!$AJ$18:$AX$1018,15,0))</f>
        <v/>
      </c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53" t="str">
        <f t="array" ref="U128">IF('do 1000 ha'!K134='do 1000 ha'!$AR$4,'do 1000 ha'!AF134,IF('do 1000 ha'!K134='do 1000 ha'!$AR$5,'do 1000 ha'!AF134,""))</f>
        <v/>
      </c>
      <c r="V128" s="7" t="str">
        <f t="shared" si="4"/>
        <v/>
      </c>
      <c r="W128" s="11" t="str">
        <f t="array" ref="W128">IF(OR(U128=$U$13:U127),"",U128)</f>
        <v/>
      </c>
      <c r="X128" s="7" t="str">
        <f t="array" ref="X128">IFERROR(INDEX(W$13:W$1012,SMALL(IF(W$13:W$1012&lt;&gt;"",ROW(W$13:W$1012)-ROW(W$13)+1),ROWS(W$13:$W128))),"")</f>
        <v/>
      </c>
      <c r="Y128" s="47" t="e">
        <f t="array" ref="Y128">IF(ROWS(Y$13:Y128)&gt;COUNTA(W$13:W$1012),"",INDEX(W$13:W$1012,SMALL(IF(W$13:W$1012&lt;&gt;"",ROW(W$13:W$1012)-ROW(W$13)+1),ROWS(Y$13:Y128))))</f>
        <v>#NUM!</v>
      </c>
      <c r="AA128" s="7">
        <f t="shared" si="5"/>
        <v>0</v>
      </c>
      <c r="AB128" s="7">
        <f t="shared" si="6"/>
        <v>0</v>
      </c>
      <c r="AC128" s="7">
        <f t="shared" si="7"/>
        <v>0</v>
      </c>
    </row>
    <row r="129" spans="1:29" x14ac:dyDescent="0.25">
      <c r="A129" s="9">
        <v>117</v>
      </c>
      <c r="B129" s="56" t="str">
        <f>IF(VLOOKUP(X129,'do 1000 ha'!$B$18:$I$1018,2,0)=0,"",VLOOKUP(X129,'do 1000 ha'!$B$18:$I$1018,2,0))</f>
        <v/>
      </c>
      <c r="C129" s="56" t="str">
        <f>IF(VLOOKUP(X129,'do 1000 ha'!$B$18:$I$1018,4,0)=0,"",VLOOKUP(X129,'do 1000 ha'!$B$18:$I$1018,4,0))</f>
        <v/>
      </c>
      <c r="D129" s="24" t="str">
        <f>IF(VLOOKUP(X129,'do 1000 ha'!$B$18:$I$1018,5,0)=0,"",VLOOKUP(X129,'do 1000 ha'!$B$18:$I$1018,5,0))</f>
        <v/>
      </c>
      <c r="E129" s="56" t="str">
        <f>IF(VLOOKUP(X129,'do 1000 ha'!$B$18:$I$1018,6,0)=0,"",VLOOKUP(X129,'do 1000 ha'!$B$18:$I$1018,6,0))</f>
        <v/>
      </c>
      <c r="F129" s="56" t="str">
        <f>IF(VLOOKUP(X129,'do 1000 ha'!$B$18:$I$1018,7,0)=0,"",VLOOKUP(X129,'do 1000 ha'!$B$18:$I$1018,7,0))</f>
        <v/>
      </c>
      <c r="G129" s="57" t="str">
        <f>IF(VLOOKUP(X129,'do 1000 ha'!$B$18:$I$1018,8,0)=0,"",VLOOKUP(X129,'do 1000 ha'!$B$18:$I$1018,8,0))</f>
        <v/>
      </c>
      <c r="H129" s="25" t="str">
        <f>IF(VLOOKUP(X129,'do 1000 ha'!$B$18:$L$1018,11,0)=0,"",VLOOKUP(X129,'do 1000 ha'!$AJ$18:$AX$1018,15,0))</f>
        <v/>
      </c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53" t="str">
        <f t="array" ref="U129">IF('do 1000 ha'!K135='do 1000 ha'!$AR$4,'do 1000 ha'!AF135,IF('do 1000 ha'!K135='do 1000 ha'!$AR$5,'do 1000 ha'!AF135,""))</f>
        <v/>
      </c>
      <c r="V129" s="7" t="str">
        <f t="shared" si="4"/>
        <v/>
      </c>
      <c r="W129" s="11" t="str">
        <f t="array" ref="W129">IF(OR(U129=$U$13:U128),"",U129)</f>
        <v/>
      </c>
      <c r="X129" s="7" t="str">
        <f t="array" ref="X129">IFERROR(INDEX(W$13:W$1012,SMALL(IF(W$13:W$1012&lt;&gt;"",ROW(W$13:W$1012)-ROW(W$13)+1),ROWS(W$13:$W129))),"")</f>
        <v/>
      </c>
      <c r="Y129" s="47" t="e">
        <f t="array" ref="Y129">IF(ROWS(Y$13:Y129)&gt;COUNTA(W$13:W$1012),"",INDEX(W$13:W$1012,SMALL(IF(W$13:W$1012&lt;&gt;"",ROW(W$13:W$1012)-ROW(W$13)+1),ROWS(Y$13:Y129))))</f>
        <v>#NUM!</v>
      </c>
      <c r="AA129" s="7">
        <f t="shared" si="5"/>
        <v>0</v>
      </c>
      <c r="AB129" s="7">
        <f t="shared" si="6"/>
        <v>0</v>
      </c>
      <c r="AC129" s="7">
        <f t="shared" si="7"/>
        <v>0</v>
      </c>
    </row>
    <row r="130" spans="1:29" x14ac:dyDescent="0.25">
      <c r="A130" s="9">
        <v>118</v>
      </c>
      <c r="B130" s="56" t="str">
        <f>IF(VLOOKUP(X130,'do 1000 ha'!$B$18:$I$1018,2,0)=0,"",VLOOKUP(X130,'do 1000 ha'!$B$18:$I$1018,2,0))</f>
        <v/>
      </c>
      <c r="C130" s="56" t="str">
        <f>IF(VLOOKUP(X130,'do 1000 ha'!$B$18:$I$1018,4,0)=0,"",VLOOKUP(X130,'do 1000 ha'!$B$18:$I$1018,4,0))</f>
        <v/>
      </c>
      <c r="D130" s="24" t="str">
        <f>IF(VLOOKUP(X130,'do 1000 ha'!$B$18:$I$1018,5,0)=0,"",VLOOKUP(X130,'do 1000 ha'!$B$18:$I$1018,5,0))</f>
        <v/>
      </c>
      <c r="E130" s="56" t="str">
        <f>IF(VLOOKUP(X130,'do 1000 ha'!$B$18:$I$1018,6,0)=0,"",VLOOKUP(X130,'do 1000 ha'!$B$18:$I$1018,6,0))</f>
        <v/>
      </c>
      <c r="F130" s="56" t="str">
        <f>IF(VLOOKUP(X130,'do 1000 ha'!$B$18:$I$1018,7,0)=0,"",VLOOKUP(X130,'do 1000 ha'!$B$18:$I$1018,7,0))</f>
        <v/>
      </c>
      <c r="G130" s="57" t="str">
        <f>IF(VLOOKUP(X130,'do 1000 ha'!$B$18:$I$1018,8,0)=0,"",VLOOKUP(X130,'do 1000 ha'!$B$18:$I$1018,8,0))</f>
        <v/>
      </c>
      <c r="H130" s="25" t="str">
        <f>IF(VLOOKUP(X130,'do 1000 ha'!$B$18:$L$1018,11,0)=0,"",VLOOKUP(X130,'do 1000 ha'!$AJ$18:$AX$1018,15,0))</f>
        <v/>
      </c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53" t="str">
        <f t="array" ref="U130">IF('do 1000 ha'!K136='do 1000 ha'!$AR$4,'do 1000 ha'!AF136,IF('do 1000 ha'!K136='do 1000 ha'!$AR$5,'do 1000 ha'!AF136,""))</f>
        <v/>
      </c>
      <c r="V130" s="7" t="str">
        <f t="shared" si="4"/>
        <v/>
      </c>
      <c r="W130" s="11" t="str">
        <f t="array" ref="W130">IF(OR(U130=$U$13:U129),"",U130)</f>
        <v/>
      </c>
      <c r="X130" s="7" t="str">
        <f t="array" ref="X130">IFERROR(INDEX(W$13:W$1012,SMALL(IF(W$13:W$1012&lt;&gt;"",ROW(W$13:W$1012)-ROW(W$13)+1),ROWS(W$13:$W130))),"")</f>
        <v/>
      </c>
      <c r="Y130" s="47" t="e">
        <f t="array" ref="Y130">IF(ROWS(Y$13:Y130)&gt;COUNTA(W$13:W$1012),"",INDEX(W$13:W$1012,SMALL(IF(W$13:W$1012&lt;&gt;"",ROW(W$13:W$1012)-ROW(W$13)+1),ROWS(Y$13:Y130))))</f>
        <v>#NUM!</v>
      </c>
      <c r="AA130" s="7">
        <f t="shared" si="5"/>
        <v>0</v>
      </c>
      <c r="AB130" s="7">
        <f t="shared" si="6"/>
        <v>0</v>
      </c>
      <c r="AC130" s="7">
        <f t="shared" si="7"/>
        <v>0</v>
      </c>
    </row>
    <row r="131" spans="1:29" x14ac:dyDescent="0.25">
      <c r="A131" s="9">
        <v>119</v>
      </c>
      <c r="B131" s="56" t="str">
        <f>IF(VLOOKUP(X131,'do 1000 ha'!$B$18:$I$1018,2,0)=0,"",VLOOKUP(X131,'do 1000 ha'!$B$18:$I$1018,2,0))</f>
        <v/>
      </c>
      <c r="C131" s="56" t="str">
        <f>IF(VLOOKUP(X131,'do 1000 ha'!$B$18:$I$1018,4,0)=0,"",VLOOKUP(X131,'do 1000 ha'!$B$18:$I$1018,4,0))</f>
        <v/>
      </c>
      <c r="D131" s="24" t="str">
        <f>IF(VLOOKUP(X131,'do 1000 ha'!$B$18:$I$1018,5,0)=0,"",VLOOKUP(X131,'do 1000 ha'!$B$18:$I$1018,5,0))</f>
        <v/>
      </c>
      <c r="E131" s="56" t="str">
        <f>IF(VLOOKUP(X131,'do 1000 ha'!$B$18:$I$1018,6,0)=0,"",VLOOKUP(X131,'do 1000 ha'!$B$18:$I$1018,6,0))</f>
        <v/>
      </c>
      <c r="F131" s="56" t="str">
        <f>IF(VLOOKUP(X131,'do 1000 ha'!$B$18:$I$1018,7,0)=0,"",VLOOKUP(X131,'do 1000 ha'!$B$18:$I$1018,7,0))</f>
        <v/>
      </c>
      <c r="G131" s="57" t="str">
        <f>IF(VLOOKUP(X131,'do 1000 ha'!$B$18:$I$1018,8,0)=0,"",VLOOKUP(X131,'do 1000 ha'!$B$18:$I$1018,8,0))</f>
        <v/>
      </c>
      <c r="H131" s="25" t="str">
        <f>IF(VLOOKUP(X131,'do 1000 ha'!$B$18:$L$1018,11,0)=0,"",VLOOKUP(X131,'do 1000 ha'!$AJ$18:$AX$1018,15,0))</f>
        <v/>
      </c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53" t="str">
        <f t="array" ref="U131">IF('do 1000 ha'!K137='do 1000 ha'!$AR$4,'do 1000 ha'!AF137,IF('do 1000 ha'!K137='do 1000 ha'!$AR$5,'do 1000 ha'!AF137,""))</f>
        <v/>
      </c>
      <c r="V131" s="7" t="str">
        <f t="shared" si="4"/>
        <v/>
      </c>
      <c r="W131" s="11" t="str">
        <f t="array" ref="W131">IF(OR(U131=$U$13:U130),"",U131)</f>
        <v/>
      </c>
      <c r="X131" s="7" t="str">
        <f t="array" ref="X131">IFERROR(INDEX(W$13:W$1012,SMALL(IF(W$13:W$1012&lt;&gt;"",ROW(W$13:W$1012)-ROW(W$13)+1),ROWS(W$13:$W131))),"")</f>
        <v/>
      </c>
      <c r="Y131" s="47" t="e">
        <f t="array" ref="Y131">IF(ROWS(Y$13:Y131)&gt;COUNTA(W$13:W$1012),"",INDEX(W$13:W$1012,SMALL(IF(W$13:W$1012&lt;&gt;"",ROW(W$13:W$1012)-ROW(W$13)+1),ROWS(Y$13:Y131))))</f>
        <v>#NUM!</v>
      </c>
      <c r="AA131" s="7">
        <f t="shared" si="5"/>
        <v>0</v>
      </c>
      <c r="AB131" s="7">
        <f t="shared" si="6"/>
        <v>0</v>
      </c>
      <c r="AC131" s="7">
        <f t="shared" si="7"/>
        <v>0</v>
      </c>
    </row>
    <row r="132" spans="1:29" x14ac:dyDescent="0.25">
      <c r="A132" s="9">
        <v>120</v>
      </c>
      <c r="B132" s="56" t="str">
        <f>IF(VLOOKUP(X132,'do 1000 ha'!$B$18:$I$1018,2,0)=0,"",VLOOKUP(X132,'do 1000 ha'!$B$18:$I$1018,2,0))</f>
        <v/>
      </c>
      <c r="C132" s="56" t="str">
        <f>IF(VLOOKUP(X132,'do 1000 ha'!$B$18:$I$1018,4,0)=0,"",VLOOKUP(X132,'do 1000 ha'!$B$18:$I$1018,4,0))</f>
        <v/>
      </c>
      <c r="D132" s="24" t="str">
        <f>IF(VLOOKUP(X132,'do 1000 ha'!$B$18:$I$1018,5,0)=0,"",VLOOKUP(X132,'do 1000 ha'!$B$18:$I$1018,5,0))</f>
        <v/>
      </c>
      <c r="E132" s="56" t="str">
        <f>IF(VLOOKUP(X132,'do 1000 ha'!$B$18:$I$1018,6,0)=0,"",VLOOKUP(X132,'do 1000 ha'!$B$18:$I$1018,6,0))</f>
        <v/>
      </c>
      <c r="F132" s="56" t="str">
        <f>IF(VLOOKUP(X132,'do 1000 ha'!$B$18:$I$1018,7,0)=0,"",VLOOKUP(X132,'do 1000 ha'!$B$18:$I$1018,7,0))</f>
        <v/>
      </c>
      <c r="G132" s="57" t="str">
        <f>IF(VLOOKUP(X132,'do 1000 ha'!$B$18:$I$1018,8,0)=0,"",VLOOKUP(X132,'do 1000 ha'!$B$18:$I$1018,8,0))</f>
        <v/>
      </c>
      <c r="H132" s="25" t="str">
        <f>IF(VLOOKUP(X132,'do 1000 ha'!$B$18:$L$1018,11,0)=0,"",VLOOKUP(X132,'do 1000 ha'!$AJ$18:$AX$1018,15,0))</f>
        <v/>
      </c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53" t="str">
        <f t="array" ref="U132">IF('do 1000 ha'!K138='do 1000 ha'!$AR$4,'do 1000 ha'!AF138,IF('do 1000 ha'!K138='do 1000 ha'!$AR$5,'do 1000 ha'!AF138,""))</f>
        <v/>
      </c>
      <c r="V132" s="7" t="str">
        <f t="shared" si="4"/>
        <v/>
      </c>
      <c r="W132" s="11" t="str">
        <f t="array" ref="W132">IF(OR(U132=$U$13:U131),"",U132)</f>
        <v/>
      </c>
      <c r="X132" s="7" t="str">
        <f t="array" ref="X132">IFERROR(INDEX(W$13:W$1012,SMALL(IF(W$13:W$1012&lt;&gt;"",ROW(W$13:W$1012)-ROW(W$13)+1),ROWS(W$13:$W132))),"")</f>
        <v/>
      </c>
      <c r="Y132" s="47" t="e">
        <f t="array" ref="Y132">IF(ROWS(Y$13:Y132)&gt;COUNTA(W$13:W$1012),"",INDEX(W$13:W$1012,SMALL(IF(W$13:W$1012&lt;&gt;"",ROW(W$13:W$1012)-ROW(W$13)+1),ROWS(Y$13:Y132))))</f>
        <v>#NUM!</v>
      </c>
      <c r="AA132" s="7">
        <f t="shared" si="5"/>
        <v>0</v>
      </c>
      <c r="AB132" s="7">
        <f t="shared" si="6"/>
        <v>0</v>
      </c>
      <c r="AC132" s="7">
        <f t="shared" si="7"/>
        <v>0</v>
      </c>
    </row>
    <row r="133" spans="1:29" x14ac:dyDescent="0.25">
      <c r="A133" s="9">
        <v>121</v>
      </c>
      <c r="B133" s="56" t="str">
        <f>IF(VLOOKUP(X133,'do 1000 ha'!$B$18:$I$1018,2,0)=0,"",VLOOKUP(X133,'do 1000 ha'!$B$18:$I$1018,2,0))</f>
        <v/>
      </c>
      <c r="C133" s="56" t="str">
        <f>IF(VLOOKUP(X133,'do 1000 ha'!$B$18:$I$1018,4,0)=0,"",VLOOKUP(X133,'do 1000 ha'!$B$18:$I$1018,4,0))</f>
        <v/>
      </c>
      <c r="D133" s="24" t="str">
        <f>IF(VLOOKUP(X133,'do 1000 ha'!$B$18:$I$1018,5,0)=0,"",VLOOKUP(X133,'do 1000 ha'!$B$18:$I$1018,5,0))</f>
        <v/>
      </c>
      <c r="E133" s="56" t="str">
        <f>IF(VLOOKUP(X133,'do 1000 ha'!$B$18:$I$1018,6,0)=0,"",VLOOKUP(X133,'do 1000 ha'!$B$18:$I$1018,6,0))</f>
        <v/>
      </c>
      <c r="F133" s="56" t="str">
        <f>IF(VLOOKUP(X133,'do 1000 ha'!$B$18:$I$1018,7,0)=0,"",VLOOKUP(X133,'do 1000 ha'!$B$18:$I$1018,7,0))</f>
        <v/>
      </c>
      <c r="G133" s="57" t="str">
        <f>IF(VLOOKUP(X133,'do 1000 ha'!$B$18:$I$1018,8,0)=0,"",VLOOKUP(X133,'do 1000 ha'!$B$18:$I$1018,8,0))</f>
        <v/>
      </c>
      <c r="H133" s="25" t="str">
        <f>IF(VLOOKUP(X133,'do 1000 ha'!$B$18:$L$1018,11,0)=0,"",VLOOKUP(X133,'do 1000 ha'!$AJ$18:$AX$1018,15,0))</f>
        <v/>
      </c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53" t="str">
        <f t="array" ref="U133">IF('do 1000 ha'!K139='do 1000 ha'!$AR$4,'do 1000 ha'!AF139,IF('do 1000 ha'!K139='do 1000 ha'!$AR$5,'do 1000 ha'!AF139,""))</f>
        <v/>
      </c>
      <c r="V133" s="7" t="str">
        <f t="shared" si="4"/>
        <v/>
      </c>
      <c r="W133" s="11" t="str">
        <f t="array" ref="W133">IF(OR(U133=$U$13:U132),"",U133)</f>
        <v/>
      </c>
      <c r="X133" s="7" t="str">
        <f t="array" ref="X133">IFERROR(INDEX(W$13:W$1012,SMALL(IF(W$13:W$1012&lt;&gt;"",ROW(W$13:W$1012)-ROW(W$13)+1),ROWS(W$13:$W133))),"")</f>
        <v/>
      </c>
      <c r="Y133" s="47" t="e">
        <f t="array" ref="Y133">IF(ROWS(Y$13:Y133)&gt;COUNTA(W$13:W$1012),"",INDEX(W$13:W$1012,SMALL(IF(W$13:W$1012&lt;&gt;"",ROW(W$13:W$1012)-ROW(W$13)+1),ROWS(Y$13:Y133))))</f>
        <v>#NUM!</v>
      </c>
      <c r="AA133" s="7">
        <f t="shared" si="5"/>
        <v>0</v>
      </c>
      <c r="AB133" s="7">
        <f t="shared" si="6"/>
        <v>0</v>
      </c>
      <c r="AC133" s="7">
        <f t="shared" si="7"/>
        <v>0</v>
      </c>
    </row>
    <row r="134" spans="1:29" x14ac:dyDescent="0.25">
      <c r="A134" s="9">
        <v>122</v>
      </c>
      <c r="B134" s="56" t="str">
        <f>IF(VLOOKUP(X134,'do 1000 ha'!$B$18:$I$1018,2,0)=0,"",VLOOKUP(X134,'do 1000 ha'!$B$18:$I$1018,2,0))</f>
        <v/>
      </c>
      <c r="C134" s="56" t="str">
        <f>IF(VLOOKUP(X134,'do 1000 ha'!$B$18:$I$1018,4,0)=0,"",VLOOKUP(X134,'do 1000 ha'!$B$18:$I$1018,4,0))</f>
        <v/>
      </c>
      <c r="D134" s="24" t="str">
        <f>IF(VLOOKUP(X134,'do 1000 ha'!$B$18:$I$1018,5,0)=0,"",VLOOKUP(X134,'do 1000 ha'!$B$18:$I$1018,5,0))</f>
        <v/>
      </c>
      <c r="E134" s="56" t="str">
        <f>IF(VLOOKUP(X134,'do 1000 ha'!$B$18:$I$1018,6,0)=0,"",VLOOKUP(X134,'do 1000 ha'!$B$18:$I$1018,6,0))</f>
        <v/>
      </c>
      <c r="F134" s="56" t="str">
        <f>IF(VLOOKUP(X134,'do 1000 ha'!$B$18:$I$1018,7,0)=0,"",VLOOKUP(X134,'do 1000 ha'!$B$18:$I$1018,7,0))</f>
        <v/>
      </c>
      <c r="G134" s="57" t="str">
        <f>IF(VLOOKUP(X134,'do 1000 ha'!$B$18:$I$1018,8,0)=0,"",VLOOKUP(X134,'do 1000 ha'!$B$18:$I$1018,8,0))</f>
        <v/>
      </c>
      <c r="H134" s="25" t="str">
        <f>IF(VLOOKUP(X134,'do 1000 ha'!$B$18:$L$1018,11,0)=0,"",VLOOKUP(X134,'do 1000 ha'!$AJ$18:$AX$1018,15,0))</f>
        <v/>
      </c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53" t="str">
        <f t="array" ref="U134">IF('do 1000 ha'!K140='do 1000 ha'!$AR$4,'do 1000 ha'!AF140,IF('do 1000 ha'!K140='do 1000 ha'!$AR$5,'do 1000 ha'!AF140,""))</f>
        <v/>
      </c>
      <c r="V134" s="7" t="str">
        <f t="shared" si="4"/>
        <v/>
      </c>
      <c r="W134" s="11" t="str">
        <f t="array" ref="W134">IF(OR(U134=$U$13:U133),"",U134)</f>
        <v/>
      </c>
      <c r="X134" s="7" t="str">
        <f t="array" ref="X134">IFERROR(INDEX(W$13:W$1012,SMALL(IF(W$13:W$1012&lt;&gt;"",ROW(W$13:W$1012)-ROW(W$13)+1),ROWS(W$13:$W134))),"")</f>
        <v/>
      </c>
      <c r="Y134" s="47" t="e">
        <f t="array" ref="Y134">IF(ROWS(Y$13:Y134)&gt;COUNTA(W$13:W$1012),"",INDEX(W$13:W$1012,SMALL(IF(W$13:W$1012&lt;&gt;"",ROW(W$13:W$1012)-ROW(W$13)+1),ROWS(Y$13:Y134))))</f>
        <v>#NUM!</v>
      </c>
      <c r="AA134" s="7">
        <f t="shared" si="5"/>
        <v>0</v>
      </c>
      <c r="AB134" s="7">
        <f t="shared" si="6"/>
        <v>0</v>
      </c>
      <c r="AC134" s="7">
        <f t="shared" si="7"/>
        <v>0</v>
      </c>
    </row>
    <row r="135" spans="1:29" x14ac:dyDescent="0.25">
      <c r="A135" s="9">
        <v>123</v>
      </c>
      <c r="B135" s="56" t="str">
        <f>IF(VLOOKUP(X135,'do 1000 ha'!$B$18:$I$1018,2,0)=0,"",VLOOKUP(X135,'do 1000 ha'!$B$18:$I$1018,2,0))</f>
        <v/>
      </c>
      <c r="C135" s="56" t="str">
        <f>IF(VLOOKUP(X135,'do 1000 ha'!$B$18:$I$1018,4,0)=0,"",VLOOKUP(X135,'do 1000 ha'!$B$18:$I$1018,4,0))</f>
        <v/>
      </c>
      <c r="D135" s="24" t="str">
        <f>IF(VLOOKUP(X135,'do 1000 ha'!$B$18:$I$1018,5,0)=0,"",VLOOKUP(X135,'do 1000 ha'!$B$18:$I$1018,5,0))</f>
        <v/>
      </c>
      <c r="E135" s="56" t="str">
        <f>IF(VLOOKUP(X135,'do 1000 ha'!$B$18:$I$1018,6,0)=0,"",VLOOKUP(X135,'do 1000 ha'!$B$18:$I$1018,6,0))</f>
        <v/>
      </c>
      <c r="F135" s="56" t="str">
        <f>IF(VLOOKUP(X135,'do 1000 ha'!$B$18:$I$1018,7,0)=0,"",VLOOKUP(X135,'do 1000 ha'!$B$18:$I$1018,7,0))</f>
        <v/>
      </c>
      <c r="G135" s="57" t="str">
        <f>IF(VLOOKUP(X135,'do 1000 ha'!$B$18:$I$1018,8,0)=0,"",VLOOKUP(X135,'do 1000 ha'!$B$18:$I$1018,8,0))</f>
        <v/>
      </c>
      <c r="H135" s="25" t="str">
        <f>IF(VLOOKUP(X135,'do 1000 ha'!$B$18:$L$1018,11,0)=0,"",VLOOKUP(X135,'do 1000 ha'!$AJ$18:$AX$1018,15,0))</f>
        <v/>
      </c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53" t="str">
        <f t="array" ref="U135">IF('do 1000 ha'!K141='do 1000 ha'!$AR$4,'do 1000 ha'!AF141,IF('do 1000 ha'!K141='do 1000 ha'!$AR$5,'do 1000 ha'!AF141,""))</f>
        <v/>
      </c>
      <c r="V135" s="7" t="str">
        <f t="shared" si="4"/>
        <v/>
      </c>
      <c r="W135" s="11" t="str">
        <f t="array" ref="W135">IF(OR(U135=$U$13:U134),"",U135)</f>
        <v/>
      </c>
      <c r="X135" s="7" t="str">
        <f t="array" ref="X135">IFERROR(INDEX(W$13:W$1012,SMALL(IF(W$13:W$1012&lt;&gt;"",ROW(W$13:W$1012)-ROW(W$13)+1),ROWS(W$13:$W135))),"")</f>
        <v/>
      </c>
      <c r="Y135" s="47" t="e">
        <f t="array" ref="Y135">IF(ROWS(Y$13:Y135)&gt;COUNTA(W$13:W$1012),"",INDEX(W$13:W$1012,SMALL(IF(W$13:W$1012&lt;&gt;"",ROW(W$13:W$1012)-ROW(W$13)+1),ROWS(Y$13:Y135))))</f>
        <v>#NUM!</v>
      </c>
      <c r="AA135" s="7">
        <f t="shared" si="5"/>
        <v>0</v>
      </c>
      <c r="AB135" s="7">
        <f t="shared" si="6"/>
        <v>0</v>
      </c>
      <c r="AC135" s="7">
        <f t="shared" si="7"/>
        <v>0</v>
      </c>
    </row>
    <row r="136" spans="1:29" x14ac:dyDescent="0.25">
      <c r="A136" s="9">
        <v>124</v>
      </c>
      <c r="B136" s="56" t="str">
        <f>IF(VLOOKUP(X136,'do 1000 ha'!$B$18:$I$1018,2,0)=0,"",VLOOKUP(X136,'do 1000 ha'!$B$18:$I$1018,2,0))</f>
        <v/>
      </c>
      <c r="C136" s="56" t="str">
        <f>IF(VLOOKUP(X136,'do 1000 ha'!$B$18:$I$1018,4,0)=0,"",VLOOKUP(X136,'do 1000 ha'!$B$18:$I$1018,4,0))</f>
        <v/>
      </c>
      <c r="D136" s="24" t="str">
        <f>IF(VLOOKUP(X136,'do 1000 ha'!$B$18:$I$1018,5,0)=0,"",VLOOKUP(X136,'do 1000 ha'!$B$18:$I$1018,5,0))</f>
        <v/>
      </c>
      <c r="E136" s="56" t="str">
        <f>IF(VLOOKUP(X136,'do 1000 ha'!$B$18:$I$1018,6,0)=0,"",VLOOKUP(X136,'do 1000 ha'!$B$18:$I$1018,6,0))</f>
        <v/>
      </c>
      <c r="F136" s="56" t="str">
        <f>IF(VLOOKUP(X136,'do 1000 ha'!$B$18:$I$1018,7,0)=0,"",VLOOKUP(X136,'do 1000 ha'!$B$18:$I$1018,7,0))</f>
        <v/>
      </c>
      <c r="G136" s="57" t="str">
        <f>IF(VLOOKUP(X136,'do 1000 ha'!$B$18:$I$1018,8,0)=0,"",VLOOKUP(X136,'do 1000 ha'!$B$18:$I$1018,8,0))</f>
        <v/>
      </c>
      <c r="H136" s="25" t="str">
        <f>IF(VLOOKUP(X136,'do 1000 ha'!$B$18:$L$1018,11,0)=0,"",VLOOKUP(X136,'do 1000 ha'!$AJ$18:$AX$1018,15,0))</f>
        <v/>
      </c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53" t="str">
        <f t="array" ref="U136">IF('do 1000 ha'!K142='do 1000 ha'!$AR$4,'do 1000 ha'!AF142,IF('do 1000 ha'!K142='do 1000 ha'!$AR$5,'do 1000 ha'!AF142,""))</f>
        <v/>
      </c>
      <c r="V136" s="7" t="str">
        <f t="shared" si="4"/>
        <v/>
      </c>
      <c r="W136" s="11" t="str">
        <f t="array" ref="W136">IF(OR(U136=$U$13:U135),"",U136)</f>
        <v/>
      </c>
      <c r="X136" s="7" t="str">
        <f t="array" ref="X136">IFERROR(INDEX(W$13:W$1012,SMALL(IF(W$13:W$1012&lt;&gt;"",ROW(W$13:W$1012)-ROW(W$13)+1),ROWS(W$13:$W136))),"")</f>
        <v/>
      </c>
      <c r="Y136" s="47" t="e">
        <f t="array" ref="Y136">IF(ROWS(Y$13:Y136)&gt;COUNTA(W$13:W$1012),"",INDEX(W$13:W$1012,SMALL(IF(W$13:W$1012&lt;&gt;"",ROW(W$13:W$1012)-ROW(W$13)+1),ROWS(Y$13:Y136))))</f>
        <v>#NUM!</v>
      </c>
      <c r="AA136" s="7">
        <f t="shared" si="5"/>
        <v>0</v>
      </c>
      <c r="AB136" s="7">
        <f t="shared" si="6"/>
        <v>0</v>
      </c>
      <c r="AC136" s="7">
        <f t="shared" si="7"/>
        <v>0</v>
      </c>
    </row>
    <row r="137" spans="1:29" x14ac:dyDescent="0.25">
      <c r="A137" s="9">
        <v>125</v>
      </c>
      <c r="B137" s="56" t="str">
        <f>IF(VLOOKUP(X137,'do 1000 ha'!$B$18:$I$1018,2,0)=0,"",VLOOKUP(X137,'do 1000 ha'!$B$18:$I$1018,2,0))</f>
        <v/>
      </c>
      <c r="C137" s="56" t="str">
        <f>IF(VLOOKUP(X137,'do 1000 ha'!$B$18:$I$1018,4,0)=0,"",VLOOKUP(X137,'do 1000 ha'!$B$18:$I$1018,4,0))</f>
        <v/>
      </c>
      <c r="D137" s="24" t="str">
        <f>IF(VLOOKUP(X137,'do 1000 ha'!$B$18:$I$1018,5,0)=0,"",VLOOKUP(X137,'do 1000 ha'!$B$18:$I$1018,5,0))</f>
        <v/>
      </c>
      <c r="E137" s="56" t="str">
        <f>IF(VLOOKUP(X137,'do 1000 ha'!$B$18:$I$1018,6,0)=0,"",VLOOKUP(X137,'do 1000 ha'!$B$18:$I$1018,6,0))</f>
        <v/>
      </c>
      <c r="F137" s="56" t="str">
        <f>IF(VLOOKUP(X137,'do 1000 ha'!$B$18:$I$1018,7,0)=0,"",VLOOKUP(X137,'do 1000 ha'!$B$18:$I$1018,7,0))</f>
        <v/>
      </c>
      <c r="G137" s="57" t="str">
        <f>IF(VLOOKUP(X137,'do 1000 ha'!$B$18:$I$1018,8,0)=0,"",VLOOKUP(X137,'do 1000 ha'!$B$18:$I$1018,8,0))</f>
        <v/>
      </c>
      <c r="H137" s="25" t="str">
        <f>IF(VLOOKUP(X137,'do 1000 ha'!$B$18:$L$1018,11,0)=0,"",VLOOKUP(X137,'do 1000 ha'!$AJ$18:$AX$1018,15,0))</f>
        <v/>
      </c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53" t="str">
        <f t="array" ref="U137">IF('do 1000 ha'!K143='do 1000 ha'!$AR$4,'do 1000 ha'!AF143,IF('do 1000 ha'!K143='do 1000 ha'!$AR$5,'do 1000 ha'!AF143,""))</f>
        <v/>
      </c>
      <c r="V137" s="7" t="str">
        <f t="shared" si="4"/>
        <v/>
      </c>
      <c r="W137" s="11" t="str">
        <f t="array" ref="W137">IF(OR(U137=$U$13:U136),"",U137)</f>
        <v/>
      </c>
      <c r="X137" s="7" t="str">
        <f t="array" ref="X137">IFERROR(INDEX(W$13:W$1012,SMALL(IF(W$13:W$1012&lt;&gt;"",ROW(W$13:W$1012)-ROW(W$13)+1),ROWS(W$13:$W137))),"")</f>
        <v/>
      </c>
      <c r="Y137" s="47" t="e">
        <f t="array" ref="Y137">IF(ROWS(Y$13:Y137)&gt;COUNTA(W$13:W$1012),"",INDEX(W$13:W$1012,SMALL(IF(W$13:W$1012&lt;&gt;"",ROW(W$13:W$1012)-ROW(W$13)+1),ROWS(Y$13:Y137))))</f>
        <v>#NUM!</v>
      </c>
      <c r="AA137" s="7">
        <f t="shared" si="5"/>
        <v>0</v>
      </c>
      <c r="AB137" s="7">
        <f t="shared" si="6"/>
        <v>0</v>
      </c>
      <c r="AC137" s="7">
        <f t="shared" si="7"/>
        <v>0</v>
      </c>
    </row>
    <row r="138" spans="1:29" x14ac:dyDescent="0.25">
      <c r="A138" s="9">
        <v>126</v>
      </c>
      <c r="B138" s="56" t="str">
        <f>IF(VLOOKUP(X138,'do 1000 ha'!$B$18:$I$1018,2,0)=0,"",VLOOKUP(X138,'do 1000 ha'!$B$18:$I$1018,2,0))</f>
        <v/>
      </c>
      <c r="C138" s="56" t="str">
        <f>IF(VLOOKUP(X138,'do 1000 ha'!$B$18:$I$1018,4,0)=0,"",VLOOKUP(X138,'do 1000 ha'!$B$18:$I$1018,4,0))</f>
        <v/>
      </c>
      <c r="D138" s="24" t="str">
        <f>IF(VLOOKUP(X138,'do 1000 ha'!$B$18:$I$1018,5,0)=0,"",VLOOKUP(X138,'do 1000 ha'!$B$18:$I$1018,5,0))</f>
        <v/>
      </c>
      <c r="E138" s="56" t="str">
        <f>IF(VLOOKUP(X138,'do 1000 ha'!$B$18:$I$1018,6,0)=0,"",VLOOKUP(X138,'do 1000 ha'!$B$18:$I$1018,6,0))</f>
        <v/>
      </c>
      <c r="F138" s="56" t="str">
        <f>IF(VLOOKUP(X138,'do 1000 ha'!$B$18:$I$1018,7,0)=0,"",VLOOKUP(X138,'do 1000 ha'!$B$18:$I$1018,7,0))</f>
        <v/>
      </c>
      <c r="G138" s="57" t="str">
        <f>IF(VLOOKUP(X138,'do 1000 ha'!$B$18:$I$1018,8,0)=0,"",VLOOKUP(X138,'do 1000 ha'!$B$18:$I$1018,8,0))</f>
        <v/>
      </c>
      <c r="H138" s="25" t="str">
        <f>IF(VLOOKUP(X138,'do 1000 ha'!$B$18:$L$1018,11,0)=0,"",VLOOKUP(X138,'do 1000 ha'!$AJ$18:$AX$1018,15,0))</f>
        <v/>
      </c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53" t="str">
        <f t="array" ref="U138">IF('do 1000 ha'!K144='do 1000 ha'!$AR$4,'do 1000 ha'!AF144,IF('do 1000 ha'!K144='do 1000 ha'!$AR$5,'do 1000 ha'!AF144,""))</f>
        <v/>
      </c>
      <c r="V138" s="7" t="str">
        <f t="shared" si="4"/>
        <v/>
      </c>
      <c r="W138" s="11" t="str">
        <f t="array" ref="W138">IF(OR(U138=$U$13:U137),"",U138)</f>
        <v/>
      </c>
      <c r="X138" s="7" t="str">
        <f t="array" ref="X138">IFERROR(INDEX(W$13:W$1012,SMALL(IF(W$13:W$1012&lt;&gt;"",ROW(W$13:W$1012)-ROW(W$13)+1),ROWS(W$13:$W138))),"")</f>
        <v/>
      </c>
      <c r="Y138" s="47" t="e">
        <f t="array" ref="Y138">IF(ROWS(Y$13:Y138)&gt;COUNTA(W$13:W$1012),"",INDEX(W$13:W$1012,SMALL(IF(W$13:W$1012&lt;&gt;"",ROW(W$13:W$1012)-ROW(W$13)+1),ROWS(Y$13:Y138))))</f>
        <v>#NUM!</v>
      </c>
      <c r="AA138" s="7">
        <f t="shared" si="5"/>
        <v>0</v>
      </c>
      <c r="AB138" s="7">
        <f t="shared" si="6"/>
        <v>0</v>
      </c>
      <c r="AC138" s="7">
        <f t="shared" si="7"/>
        <v>0</v>
      </c>
    </row>
    <row r="139" spans="1:29" x14ac:dyDescent="0.25">
      <c r="A139" s="9">
        <v>127</v>
      </c>
      <c r="B139" s="56" t="str">
        <f>IF(VLOOKUP(X139,'do 1000 ha'!$B$18:$I$1018,2,0)=0,"",VLOOKUP(X139,'do 1000 ha'!$B$18:$I$1018,2,0))</f>
        <v/>
      </c>
      <c r="C139" s="56" t="str">
        <f>IF(VLOOKUP(X139,'do 1000 ha'!$B$18:$I$1018,4,0)=0,"",VLOOKUP(X139,'do 1000 ha'!$B$18:$I$1018,4,0))</f>
        <v/>
      </c>
      <c r="D139" s="24" t="str">
        <f>IF(VLOOKUP(X139,'do 1000 ha'!$B$18:$I$1018,5,0)=0,"",VLOOKUP(X139,'do 1000 ha'!$B$18:$I$1018,5,0))</f>
        <v/>
      </c>
      <c r="E139" s="56" t="str">
        <f>IF(VLOOKUP(X139,'do 1000 ha'!$B$18:$I$1018,6,0)=0,"",VLOOKUP(X139,'do 1000 ha'!$B$18:$I$1018,6,0))</f>
        <v/>
      </c>
      <c r="F139" s="56" t="str">
        <f>IF(VLOOKUP(X139,'do 1000 ha'!$B$18:$I$1018,7,0)=0,"",VLOOKUP(X139,'do 1000 ha'!$B$18:$I$1018,7,0))</f>
        <v/>
      </c>
      <c r="G139" s="57" t="str">
        <f>IF(VLOOKUP(X139,'do 1000 ha'!$B$18:$I$1018,8,0)=0,"",VLOOKUP(X139,'do 1000 ha'!$B$18:$I$1018,8,0))</f>
        <v/>
      </c>
      <c r="H139" s="25" t="str">
        <f>IF(VLOOKUP(X139,'do 1000 ha'!$B$18:$L$1018,11,0)=0,"",VLOOKUP(X139,'do 1000 ha'!$AJ$18:$AX$1018,15,0))</f>
        <v/>
      </c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53" t="str">
        <f t="array" ref="U139">IF('do 1000 ha'!K145='do 1000 ha'!$AR$4,'do 1000 ha'!AF145,IF('do 1000 ha'!K145='do 1000 ha'!$AR$5,'do 1000 ha'!AF145,""))</f>
        <v/>
      </c>
      <c r="V139" s="7" t="str">
        <f t="shared" si="4"/>
        <v/>
      </c>
      <c r="W139" s="11" t="str">
        <f t="array" ref="W139">IF(OR(U139=$U$13:U138),"",U139)</f>
        <v/>
      </c>
      <c r="X139" s="7" t="str">
        <f t="array" ref="X139">IFERROR(INDEX(W$13:W$1012,SMALL(IF(W$13:W$1012&lt;&gt;"",ROW(W$13:W$1012)-ROW(W$13)+1),ROWS(W$13:$W139))),"")</f>
        <v/>
      </c>
      <c r="Y139" s="47" t="e">
        <f t="array" ref="Y139">IF(ROWS(Y$13:Y139)&gt;COUNTA(W$13:W$1012),"",INDEX(W$13:W$1012,SMALL(IF(W$13:W$1012&lt;&gt;"",ROW(W$13:W$1012)-ROW(W$13)+1),ROWS(Y$13:Y139))))</f>
        <v>#NUM!</v>
      </c>
      <c r="AA139" s="7">
        <f t="shared" si="5"/>
        <v>0</v>
      </c>
      <c r="AB139" s="7">
        <f t="shared" si="6"/>
        <v>0</v>
      </c>
      <c r="AC139" s="7">
        <f t="shared" si="7"/>
        <v>0</v>
      </c>
    </row>
    <row r="140" spans="1:29" x14ac:dyDescent="0.25">
      <c r="A140" s="9">
        <v>128</v>
      </c>
      <c r="B140" s="56" t="str">
        <f>IF(VLOOKUP(X140,'do 1000 ha'!$B$18:$I$1018,2,0)=0,"",VLOOKUP(X140,'do 1000 ha'!$B$18:$I$1018,2,0))</f>
        <v/>
      </c>
      <c r="C140" s="56" t="str">
        <f>IF(VLOOKUP(X140,'do 1000 ha'!$B$18:$I$1018,4,0)=0,"",VLOOKUP(X140,'do 1000 ha'!$B$18:$I$1018,4,0))</f>
        <v/>
      </c>
      <c r="D140" s="24" t="str">
        <f>IF(VLOOKUP(X140,'do 1000 ha'!$B$18:$I$1018,5,0)=0,"",VLOOKUP(X140,'do 1000 ha'!$B$18:$I$1018,5,0))</f>
        <v/>
      </c>
      <c r="E140" s="56" t="str">
        <f>IF(VLOOKUP(X140,'do 1000 ha'!$B$18:$I$1018,6,0)=0,"",VLOOKUP(X140,'do 1000 ha'!$B$18:$I$1018,6,0))</f>
        <v/>
      </c>
      <c r="F140" s="56" t="str">
        <f>IF(VLOOKUP(X140,'do 1000 ha'!$B$18:$I$1018,7,0)=0,"",VLOOKUP(X140,'do 1000 ha'!$B$18:$I$1018,7,0))</f>
        <v/>
      </c>
      <c r="G140" s="57" t="str">
        <f>IF(VLOOKUP(X140,'do 1000 ha'!$B$18:$I$1018,8,0)=0,"",VLOOKUP(X140,'do 1000 ha'!$B$18:$I$1018,8,0))</f>
        <v/>
      </c>
      <c r="H140" s="25" t="str">
        <f>IF(VLOOKUP(X140,'do 1000 ha'!$B$18:$L$1018,11,0)=0,"",VLOOKUP(X140,'do 1000 ha'!$AJ$18:$AX$1018,15,0))</f>
        <v/>
      </c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53" t="str">
        <f t="array" ref="U140">IF('do 1000 ha'!K146='do 1000 ha'!$AR$4,'do 1000 ha'!AF146,IF('do 1000 ha'!K146='do 1000 ha'!$AR$5,'do 1000 ha'!AF146,""))</f>
        <v/>
      </c>
      <c r="V140" s="7" t="str">
        <f t="shared" si="4"/>
        <v/>
      </c>
      <c r="W140" s="11" t="str">
        <f t="array" ref="W140">IF(OR(U140=$U$13:U139),"",U140)</f>
        <v/>
      </c>
      <c r="X140" s="7" t="str">
        <f t="array" ref="X140">IFERROR(INDEX(W$13:W$1012,SMALL(IF(W$13:W$1012&lt;&gt;"",ROW(W$13:W$1012)-ROW(W$13)+1),ROWS(W$13:$W140))),"")</f>
        <v/>
      </c>
      <c r="Y140" s="47" t="e">
        <f t="array" ref="Y140">IF(ROWS(Y$13:Y140)&gt;COUNTA(W$13:W$1012),"",INDEX(W$13:W$1012,SMALL(IF(W$13:W$1012&lt;&gt;"",ROW(W$13:W$1012)-ROW(W$13)+1),ROWS(Y$13:Y140))))</f>
        <v>#NUM!</v>
      </c>
      <c r="AA140" s="7">
        <f t="shared" si="5"/>
        <v>0</v>
      </c>
      <c r="AB140" s="7">
        <f t="shared" si="6"/>
        <v>0</v>
      </c>
      <c r="AC140" s="7">
        <f t="shared" si="7"/>
        <v>0</v>
      </c>
    </row>
    <row r="141" spans="1:29" x14ac:dyDescent="0.25">
      <c r="A141" s="9">
        <v>129</v>
      </c>
      <c r="B141" s="56" t="str">
        <f>IF(VLOOKUP(X141,'do 1000 ha'!$B$18:$I$1018,2,0)=0,"",VLOOKUP(X141,'do 1000 ha'!$B$18:$I$1018,2,0))</f>
        <v/>
      </c>
      <c r="C141" s="56" t="str">
        <f>IF(VLOOKUP(X141,'do 1000 ha'!$B$18:$I$1018,4,0)=0,"",VLOOKUP(X141,'do 1000 ha'!$B$18:$I$1018,4,0))</f>
        <v/>
      </c>
      <c r="D141" s="24" t="str">
        <f>IF(VLOOKUP(X141,'do 1000 ha'!$B$18:$I$1018,5,0)=0,"",VLOOKUP(X141,'do 1000 ha'!$B$18:$I$1018,5,0))</f>
        <v/>
      </c>
      <c r="E141" s="56" t="str">
        <f>IF(VLOOKUP(X141,'do 1000 ha'!$B$18:$I$1018,6,0)=0,"",VLOOKUP(X141,'do 1000 ha'!$B$18:$I$1018,6,0))</f>
        <v/>
      </c>
      <c r="F141" s="56" t="str">
        <f>IF(VLOOKUP(X141,'do 1000 ha'!$B$18:$I$1018,7,0)=0,"",VLOOKUP(X141,'do 1000 ha'!$B$18:$I$1018,7,0))</f>
        <v/>
      </c>
      <c r="G141" s="57" t="str">
        <f>IF(VLOOKUP(X141,'do 1000 ha'!$B$18:$I$1018,8,0)=0,"",VLOOKUP(X141,'do 1000 ha'!$B$18:$I$1018,8,0))</f>
        <v/>
      </c>
      <c r="H141" s="25" t="str">
        <f>IF(VLOOKUP(X141,'do 1000 ha'!$B$18:$L$1018,11,0)=0,"",VLOOKUP(X141,'do 1000 ha'!$AJ$18:$AX$1018,15,0))</f>
        <v/>
      </c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53" t="str">
        <f t="array" ref="U141">IF('do 1000 ha'!K147='do 1000 ha'!$AR$4,'do 1000 ha'!AF147,IF('do 1000 ha'!K147='do 1000 ha'!$AR$5,'do 1000 ha'!AF147,""))</f>
        <v/>
      </c>
      <c r="V141" s="7" t="str">
        <f t="shared" si="4"/>
        <v/>
      </c>
      <c r="W141" s="11" t="str">
        <f t="array" ref="W141">IF(OR(U141=$U$13:U140),"",U141)</f>
        <v/>
      </c>
      <c r="X141" s="7" t="str">
        <f t="array" ref="X141">IFERROR(INDEX(W$13:W$1012,SMALL(IF(W$13:W$1012&lt;&gt;"",ROW(W$13:W$1012)-ROW(W$13)+1),ROWS(W$13:$W141))),"")</f>
        <v/>
      </c>
      <c r="Y141" s="47" t="e">
        <f t="array" ref="Y141">IF(ROWS(Y$13:Y141)&gt;COUNTA(W$13:W$1012),"",INDEX(W$13:W$1012,SMALL(IF(W$13:W$1012&lt;&gt;"",ROW(W$13:W$1012)-ROW(W$13)+1),ROWS(Y$13:Y141))))</f>
        <v>#NUM!</v>
      </c>
      <c r="AA141" s="7">
        <f t="shared" si="5"/>
        <v>0</v>
      </c>
      <c r="AB141" s="7">
        <f t="shared" si="6"/>
        <v>0</v>
      </c>
      <c r="AC141" s="7">
        <f t="shared" si="7"/>
        <v>0</v>
      </c>
    </row>
    <row r="142" spans="1:29" x14ac:dyDescent="0.25">
      <c r="A142" s="9">
        <v>130</v>
      </c>
      <c r="B142" s="56" t="str">
        <f>IF(VLOOKUP(X142,'do 1000 ha'!$B$18:$I$1018,2,0)=0,"",VLOOKUP(X142,'do 1000 ha'!$B$18:$I$1018,2,0))</f>
        <v/>
      </c>
      <c r="C142" s="56" t="str">
        <f>IF(VLOOKUP(X142,'do 1000 ha'!$B$18:$I$1018,4,0)=0,"",VLOOKUP(X142,'do 1000 ha'!$B$18:$I$1018,4,0))</f>
        <v/>
      </c>
      <c r="D142" s="24" t="str">
        <f>IF(VLOOKUP(X142,'do 1000 ha'!$B$18:$I$1018,5,0)=0,"",VLOOKUP(X142,'do 1000 ha'!$B$18:$I$1018,5,0))</f>
        <v/>
      </c>
      <c r="E142" s="56" t="str">
        <f>IF(VLOOKUP(X142,'do 1000 ha'!$B$18:$I$1018,6,0)=0,"",VLOOKUP(X142,'do 1000 ha'!$B$18:$I$1018,6,0))</f>
        <v/>
      </c>
      <c r="F142" s="56" t="str">
        <f>IF(VLOOKUP(X142,'do 1000 ha'!$B$18:$I$1018,7,0)=0,"",VLOOKUP(X142,'do 1000 ha'!$B$18:$I$1018,7,0))</f>
        <v/>
      </c>
      <c r="G142" s="57" t="str">
        <f>IF(VLOOKUP(X142,'do 1000 ha'!$B$18:$I$1018,8,0)=0,"",VLOOKUP(X142,'do 1000 ha'!$B$18:$I$1018,8,0))</f>
        <v/>
      </c>
      <c r="H142" s="25" t="str">
        <f>IF(VLOOKUP(X142,'do 1000 ha'!$B$18:$L$1018,11,0)=0,"",VLOOKUP(X142,'do 1000 ha'!$AJ$18:$AX$1018,15,0))</f>
        <v/>
      </c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53" t="str">
        <f t="array" ref="U142">IF('do 1000 ha'!K148='do 1000 ha'!$AR$4,'do 1000 ha'!AF148,IF('do 1000 ha'!K148='do 1000 ha'!$AR$5,'do 1000 ha'!AF148,""))</f>
        <v/>
      </c>
      <c r="V142" s="7" t="str">
        <f t="shared" ref="V142:V205" si="8">IF(U142="","",COUNTIF($U$13:$U$1012,U142))</f>
        <v/>
      </c>
      <c r="W142" s="11" t="str">
        <f t="array" ref="W142">IF(OR(U142=$U$13:U141),"",U142)</f>
        <v/>
      </c>
      <c r="X142" s="7" t="str">
        <f t="array" ref="X142">IFERROR(INDEX(W$13:W$1012,SMALL(IF(W$13:W$1012&lt;&gt;"",ROW(W$13:W$1012)-ROW(W$13)+1),ROWS(W$13:$W142))),"")</f>
        <v/>
      </c>
      <c r="Y142" s="47" t="e">
        <f t="array" ref="Y142">IF(ROWS(Y$13:Y142)&gt;COUNTA(W$13:W$1012),"",INDEX(W$13:W$1012,SMALL(IF(W$13:W$1012&lt;&gt;"",ROW(W$13:W$1012)-ROW(W$13)+1),ROWS(Y$13:Y142))))</f>
        <v>#NUM!</v>
      </c>
      <c r="AA142" s="7">
        <f t="shared" ref="AA142:AA205" si="9">IF(H142&gt;G142,1,0)</f>
        <v>0</v>
      </c>
      <c r="AB142" s="7">
        <f t="shared" ref="AB142:AB205" si="10">IF(AND(G142&lt;&gt;"",H142=""),1,0)</f>
        <v>0</v>
      </c>
      <c r="AC142" s="7">
        <f t="shared" ref="AC142:AC205" si="11">IF(AND(H142&lt;&gt;"",OR(I142="",J142="",K142="",L142="",M142="",N142="",O142="",P142="",Q142="",R142="")),1,0)</f>
        <v>0</v>
      </c>
    </row>
    <row r="143" spans="1:29" x14ac:dyDescent="0.25">
      <c r="A143" s="9">
        <v>131</v>
      </c>
      <c r="B143" s="56" t="str">
        <f>IF(VLOOKUP(X143,'do 1000 ha'!$B$18:$I$1018,2,0)=0,"",VLOOKUP(X143,'do 1000 ha'!$B$18:$I$1018,2,0))</f>
        <v/>
      </c>
      <c r="C143" s="56" t="str">
        <f>IF(VLOOKUP(X143,'do 1000 ha'!$B$18:$I$1018,4,0)=0,"",VLOOKUP(X143,'do 1000 ha'!$B$18:$I$1018,4,0))</f>
        <v/>
      </c>
      <c r="D143" s="24" t="str">
        <f>IF(VLOOKUP(X143,'do 1000 ha'!$B$18:$I$1018,5,0)=0,"",VLOOKUP(X143,'do 1000 ha'!$B$18:$I$1018,5,0))</f>
        <v/>
      </c>
      <c r="E143" s="56" t="str">
        <f>IF(VLOOKUP(X143,'do 1000 ha'!$B$18:$I$1018,6,0)=0,"",VLOOKUP(X143,'do 1000 ha'!$B$18:$I$1018,6,0))</f>
        <v/>
      </c>
      <c r="F143" s="56" t="str">
        <f>IF(VLOOKUP(X143,'do 1000 ha'!$B$18:$I$1018,7,0)=0,"",VLOOKUP(X143,'do 1000 ha'!$B$18:$I$1018,7,0))</f>
        <v/>
      </c>
      <c r="G143" s="57" t="str">
        <f>IF(VLOOKUP(X143,'do 1000 ha'!$B$18:$I$1018,8,0)=0,"",VLOOKUP(X143,'do 1000 ha'!$B$18:$I$1018,8,0))</f>
        <v/>
      </c>
      <c r="H143" s="25" t="str">
        <f>IF(VLOOKUP(X143,'do 1000 ha'!$B$18:$L$1018,11,0)=0,"",VLOOKUP(X143,'do 1000 ha'!$AJ$18:$AX$1018,15,0))</f>
        <v/>
      </c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53" t="str">
        <f t="array" ref="U143">IF('do 1000 ha'!K149='do 1000 ha'!$AR$4,'do 1000 ha'!AF149,IF('do 1000 ha'!K149='do 1000 ha'!$AR$5,'do 1000 ha'!AF149,""))</f>
        <v/>
      </c>
      <c r="V143" s="7" t="str">
        <f t="shared" si="8"/>
        <v/>
      </c>
      <c r="W143" s="11" t="str">
        <f t="array" ref="W143">IF(OR(U143=$U$13:U142),"",U143)</f>
        <v/>
      </c>
      <c r="X143" s="7" t="str">
        <f t="array" ref="X143">IFERROR(INDEX(W$13:W$1012,SMALL(IF(W$13:W$1012&lt;&gt;"",ROW(W$13:W$1012)-ROW(W$13)+1),ROWS(W$13:$W143))),"")</f>
        <v/>
      </c>
      <c r="Y143" s="47" t="e">
        <f t="array" ref="Y143">IF(ROWS(Y$13:Y143)&gt;COUNTA(W$13:W$1012),"",INDEX(W$13:W$1012,SMALL(IF(W$13:W$1012&lt;&gt;"",ROW(W$13:W$1012)-ROW(W$13)+1),ROWS(Y$13:Y143))))</f>
        <v>#NUM!</v>
      </c>
      <c r="AA143" s="7">
        <f t="shared" si="9"/>
        <v>0</v>
      </c>
      <c r="AB143" s="7">
        <f t="shared" si="10"/>
        <v>0</v>
      </c>
      <c r="AC143" s="7">
        <f t="shared" si="11"/>
        <v>0</v>
      </c>
    </row>
    <row r="144" spans="1:29" x14ac:dyDescent="0.25">
      <c r="A144" s="9">
        <v>132</v>
      </c>
      <c r="B144" s="56" t="str">
        <f>IF(VLOOKUP(X144,'do 1000 ha'!$B$18:$I$1018,2,0)=0,"",VLOOKUP(X144,'do 1000 ha'!$B$18:$I$1018,2,0))</f>
        <v/>
      </c>
      <c r="C144" s="56" t="str">
        <f>IF(VLOOKUP(X144,'do 1000 ha'!$B$18:$I$1018,4,0)=0,"",VLOOKUP(X144,'do 1000 ha'!$B$18:$I$1018,4,0))</f>
        <v/>
      </c>
      <c r="D144" s="24" t="str">
        <f>IF(VLOOKUP(X144,'do 1000 ha'!$B$18:$I$1018,5,0)=0,"",VLOOKUP(X144,'do 1000 ha'!$B$18:$I$1018,5,0))</f>
        <v/>
      </c>
      <c r="E144" s="56" t="str">
        <f>IF(VLOOKUP(X144,'do 1000 ha'!$B$18:$I$1018,6,0)=0,"",VLOOKUP(X144,'do 1000 ha'!$B$18:$I$1018,6,0))</f>
        <v/>
      </c>
      <c r="F144" s="56" t="str">
        <f>IF(VLOOKUP(X144,'do 1000 ha'!$B$18:$I$1018,7,0)=0,"",VLOOKUP(X144,'do 1000 ha'!$B$18:$I$1018,7,0))</f>
        <v/>
      </c>
      <c r="G144" s="57" t="str">
        <f>IF(VLOOKUP(X144,'do 1000 ha'!$B$18:$I$1018,8,0)=0,"",VLOOKUP(X144,'do 1000 ha'!$B$18:$I$1018,8,0))</f>
        <v/>
      </c>
      <c r="H144" s="25" t="str">
        <f>IF(VLOOKUP(X144,'do 1000 ha'!$B$18:$L$1018,11,0)=0,"",VLOOKUP(X144,'do 1000 ha'!$AJ$18:$AX$1018,15,0))</f>
        <v/>
      </c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53" t="str">
        <f t="array" ref="U144">IF('do 1000 ha'!K150='do 1000 ha'!$AR$4,'do 1000 ha'!AF150,IF('do 1000 ha'!K150='do 1000 ha'!$AR$5,'do 1000 ha'!AF150,""))</f>
        <v/>
      </c>
      <c r="V144" s="7" t="str">
        <f t="shared" si="8"/>
        <v/>
      </c>
      <c r="W144" s="11" t="str">
        <f t="array" ref="W144">IF(OR(U144=$U$13:U143),"",U144)</f>
        <v/>
      </c>
      <c r="X144" s="7" t="str">
        <f t="array" ref="X144">IFERROR(INDEX(W$13:W$1012,SMALL(IF(W$13:W$1012&lt;&gt;"",ROW(W$13:W$1012)-ROW(W$13)+1),ROWS(W$13:$W144))),"")</f>
        <v/>
      </c>
      <c r="Y144" s="47" t="e">
        <f t="array" ref="Y144">IF(ROWS(Y$13:Y144)&gt;COUNTA(W$13:W$1012),"",INDEX(W$13:W$1012,SMALL(IF(W$13:W$1012&lt;&gt;"",ROW(W$13:W$1012)-ROW(W$13)+1),ROWS(Y$13:Y144))))</f>
        <v>#NUM!</v>
      </c>
      <c r="AA144" s="7">
        <f t="shared" si="9"/>
        <v>0</v>
      </c>
      <c r="AB144" s="7">
        <f t="shared" si="10"/>
        <v>0</v>
      </c>
      <c r="AC144" s="7">
        <f t="shared" si="11"/>
        <v>0</v>
      </c>
    </row>
    <row r="145" spans="1:29" x14ac:dyDescent="0.25">
      <c r="A145" s="9">
        <v>133</v>
      </c>
      <c r="B145" s="56" t="str">
        <f>IF(VLOOKUP(X145,'do 1000 ha'!$B$18:$I$1018,2,0)=0,"",VLOOKUP(X145,'do 1000 ha'!$B$18:$I$1018,2,0))</f>
        <v/>
      </c>
      <c r="C145" s="56" t="str">
        <f>IF(VLOOKUP(X145,'do 1000 ha'!$B$18:$I$1018,4,0)=0,"",VLOOKUP(X145,'do 1000 ha'!$B$18:$I$1018,4,0))</f>
        <v/>
      </c>
      <c r="D145" s="24" t="str">
        <f>IF(VLOOKUP(X145,'do 1000 ha'!$B$18:$I$1018,5,0)=0,"",VLOOKUP(X145,'do 1000 ha'!$B$18:$I$1018,5,0))</f>
        <v/>
      </c>
      <c r="E145" s="56" t="str">
        <f>IF(VLOOKUP(X145,'do 1000 ha'!$B$18:$I$1018,6,0)=0,"",VLOOKUP(X145,'do 1000 ha'!$B$18:$I$1018,6,0))</f>
        <v/>
      </c>
      <c r="F145" s="56" t="str">
        <f>IF(VLOOKUP(X145,'do 1000 ha'!$B$18:$I$1018,7,0)=0,"",VLOOKUP(X145,'do 1000 ha'!$B$18:$I$1018,7,0))</f>
        <v/>
      </c>
      <c r="G145" s="57" t="str">
        <f>IF(VLOOKUP(X145,'do 1000 ha'!$B$18:$I$1018,8,0)=0,"",VLOOKUP(X145,'do 1000 ha'!$B$18:$I$1018,8,0))</f>
        <v/>
      </c>
      <c r="H145" s="25" t="str">
        <f>IF(VLOOKUP(X145,'do 1000 ha'!$B$18:$L$1018,11,0)=0,"",VLOOKUP(X145,'do 1000 ha'!$AJ$18:$AX$1018,15,0))</f>
        <v/>
      </c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53" t="str">
        <f t="array" ref="U145">IF('do 1000 ha'!K151='do 1000 ha'!$AR$4,'do 1000 ha'!AF151,IF('do 1000 ha'!K151='do 1000 ha'!$AR$5,'do 1000 ha'!AF151,""))</f>
        <v/>
      </c>
      <c r="V145" s="7" t="str">
        <f t="shared" si="8"/>
        <v/>
      </c>
      <c r="W145" s="11" t="str">
        <f t="array" ref="W145">IF(OR(U145=$U$13:U144),"",U145)</f>
        <v/>
      </c>
      <c r="X145" s="7" t="str">
        <f t="array" ref="X145">IFERROR(INDEX(W$13:W$1012,SMALL(IF(W$13:W$1012&lt;&gt;"",ROW(W$13:W$1012)-ROW(W$13)+1),ROWS(W$13:$W145))),"")</f>
        <v/>
      </c>
      <c r="Y145" s="47" t="e">
        <f t="array" ref="Y145">IF(ROWS(Y$13:Y145)&gt;COUNTA(W$13:W$1012),"",INDEX(W$13:W$1012,SMALL(IF(W$13:W$1012&lt;&gt;"",ROW(W$13:W$1012)-ROW(W$13)+1),ROWS(Y$13:Y145))))</f>
        <v>#NUM!</v>
      </c>
      <c r="AA145" s="7">
        <f t="shared" si="9"/>
        <v>0</v>
      </c>
      <c r="AB145" s="7">
        <f t="shared" si="10"/>
        <v>0</v>
      </c>
      <c r="AC145" s="7">
        <f t="shared" si="11"/>
        <v>0</v>
      </c>
    </row>
    <row r="146" spans="1:29" x14ac:dyDescent="0.25">
      <c r="A146" s="9">
        <v>134</v>
      </c>
      <c r="B146" s="56" t="str">
        <f>IF(VLOOKUP(X146,'do 1000 ha'!$B$18:$I$1018,2,0)=0,"",VLOOKUP(X146,'do 1000 ha'!$B$18:$I$1018,2,0))</f>
        <v/>
      </c>
      <c r="C146" s="56" t="str">
        <f>IF(VLOOKUP(X146,'do 1000 ha'!$B$18:$I$1018,4,0)=0,"",VLOOKUP(X146,'do 1000 ha'!$B$18:$I$1018,4,0))</f>
        <v/>
      </c>
      <c r="D146" s="24" t="str">
        <f>IF(VLOOKUP(X146,'do 1000 ha'!$B$18:$I$1018,5,0)=0,"",VLOOKUP(X146,'do 1000 ha'!$B$18:$I$1018,5,0))</f>
        <v/>
      </c>
      <c r="E146" s="56" t="str">
        <f>IF(VLOOKUP(X146,'do 1000 ha'!$B$18:$I$1018,6,0)=0,"",VLOOKUP(X146,'do 1000 ha'!$B$18:$I$1018,6,0))</f>
        <v/>
      </c>
      <c r="F146" s="56" t="str">
        <f>IF(VLOOKUP(X146,'do 1000 ha'!$B$18:$I$1018,7,0)=0,"",VLOOKUP(X146,'do 1000 ha'!$B$18:$I$1018,7,0))</f>
        <v/>
      </c>
      <c r="G146" s="57" t="str">
        <f>IF(VLOOKUP(X146,'do 1000 ha'!$B$18:$I$1018,8,0)=0,"",VLOOKUP(X146,'do 1000 ha'!$B$18:$I$1018,8,0))</f>
        <v/>
      </c>
      <c r="H146" s="25" t="str">
        <f>IF(VLOOKUP(X146,'do 1000 ha'!$B$18:$L$1018,11,0)=0,"",VLOOKUP(X146,'do 1000 ha'!$AJ$18:$AX$1018,15,0))</f>
        <v/>
      </c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53" t="str">
        <f t="array" ref="U146">IF('do 1000 ha'!K152='do 1000 ha'!$AR$4,'do 1000 ha'!AF152,IF('do 1000 ha'!K152='do 1000 ha'!$AR$5,'do 1000 ha'!AF152,""))</f>
        <v/>
      </c>
      <c r="V146" s="7" t="str">
        <f t="shared" si="8"/>
        <v/>
      </c>
      <c r="W146" s="11" t="str">
        <f t="array" ref="W146">IF(OR(U146=$U$13:U145),"",U146)</f>
        <v/>
      </c>
      <c r="X146" s="7" t="str">
        <f t="array" ref="X146">IFERROR(INDEX(W$13:W$1012,SMALL(IF(W$13:W$1012&lt;&gt;"",ROW(W$13:W$1012)-ROW(W$13)+1),ROWS(W$13:$W146))),"")</f>
        <v/>
      </c>
      <c r="Y146" s="47" t="e">
        <f t="array" ref="Y146">IF(ROWS(Y$13:Y146)&gt;COUNTA(W$13:W$1012),"",INDEX(W$13:W$1012,SMALL(IF(W$13:W$1012&lt;&gt;"",ROW(W$13:W$1012)-ROW(W$13)+1),ROWS(Y$13:Y146))))</f>
        <v>#NUM!</v>
      </c>
      <c r="AA146" s="7">
        <f t="shared" si="9"/>
        <v>0</v>
      </c>
      <c r="AB146" s="7">
        <f t="shared" si="10"/>
        <v>0</v>
      </c>
      <c r="AC146" s="7">
        <f t="shared" si="11"/>
        <v>0</v>
      </c>
    </row>
    <row r="147" spans="1:29" x14ac:dyDescent="0.25">
      <c r="A147" s="9">
        <v>135</v>
      </c>
      <c r="B147" s="56" t="str">
        <f>IF(VLOOKUP(X147,'do 1000 ha'!$B$18:$I$1018,2,0)=0,"",VLOOKUP(X147,'do 1000 ha'!$B$18:$I$1018,2,0))</f>
        <v/>
      </c>
      <c r="C147" s="56" t="str">
        <f>IF(VLOOKUP(X147,'do 1000 ha'!$B$18:$I$1018,4,0)=0,"",VLOOKUP(X147,'do 1000 ha'!$B$18:$I$1018,4,0))</f>
        <v/>
      </c>
      <c r="D147" s="24" t="str">
        <f>IF(VLOOKUP(X147,'do 1000 ha'!$B$18:$I$1018,5,0)=0,"",VLOOKUP(X147,'do 1000 ha'!$B$18:$I$1018,5,0))</f>
        <v/>
      </c>
      <c r="E147" s="56" t="str">
        <f>IF(VLOOKUP(X147,'do 1000 ha'!$B$18:$I$1018,6,0)=0,"",VLOOKUP(X147,'do 1000 ha'!$B$18:$I$1018,6,0))</f>
        <v/>
      </c>
      <c r="F147" s="56" t="str">
        <f>IF(VLOOKUP(X147,'do 1000 ha'!$B$18:$I$1018,7,0)=0,"",VLOOKUP(X147,'do 1000 ha'!$B$18:$I$1018,7,0))</f>
        <v/>
      </c>
      <c r="G147" s="57" t="str">
        <f>IF(VLOOKUP(X147,'do 1000 ha'!$B$18:$I$1018,8,0)=0,"",VLOOKUP(X147,'do 1000 ha'!$B$18:$I$1018,8,0))</f>
        <v/>
      </c>
      <c r="H147" s="25" t="str">
        <f>IF(VLOOKUP(X147,'do 1000 ha'!$B$18:$L$1018,11,0)=0,"",VLOOKUP(X147,'do 1000 ha'!$AJ$18:$AX$1018,15,0))</f>
        <v/>
      </c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53" t="str">
        <f t="array" ref="U147">IF('do 1000 ha'!K153='do 1000 ha'!$AR$4,'do 1000 ha'!AF153,IF('do 1000 ha'!K153='do 1000 ha'!$AR$5,'do 1000 ha'!AF153,""))</f>
        <v/>
      </c>
      <c r="V147" s="7" t="str">
        <f t="shared" si="8"/>
        <v/>
      </c>
      <c r="W147" s="11" t="str">
        <f t="array" ref="W147">IF(OR(U147=$U$13:U146),"",U147)</f>
        <v/>
      </c>
      <c r="X147" s="7" t="str">
        <f t="array" ref="X147">IFERROR(INDEX(W$13:W$1012,SMALL(IF(W$13:W$1012&lt;&gt;"",ROW(W$13:W$1012)-ROW(W$13)+1),ROWS(W$13:$W147))),"")</f>
        <v/>
      </c>
      <c r="Y147" s="47" t="e">
        <f t="array" ref="Y147">IF(ROWS(Y$13:Y147)&gt;COUNTA(W$13:W$1012),"",INDEX(W$13:W$1012,SMALL(IF(W$13:W$1012&lt;&gt;"",ROW(W$13:W$1012)-ROW(W$13)+1),ROWS(Y$13:Y147))))</f>
        <v>#NUM!</v>
      </c>
      <c r="AA147" s="7">
        <f t="shared" si="9"/>
        <v>0</v>
      </c>
      <c r="AB147" s="7">
        <f t="shared" si="10"/>
        <v>0</v>
      </c>
      <c r="AC147" s="7">
        <f t="shared" si="11"/>
        <v>0</v>
      </c>
    </row>
    <row r="148" spans="1:29" x14ac:dyDescent="0.25">
      <c r="A148" s="9">
        <v>136</v>
      </c>
      <c r="B148" s="56" t="str">
        <f>IF(VLOOKUP(X148,'do 1000 ha'!$B$18:$I$1018,2,0)=0,"",VLOOKUP(X148,'do 1000 ha'!$B$18:$I$1018,2,0))</f>
        <v/>
      </c>
      <c r="C148" s="56" t="str">
        <f>IF(VLOOKUP(X148,'do 1000 ha'!$B$18:$I$1018,4,0)=0,"",VLOOKUP(X148,'do 1000 ha'!$B$18:$I$1018,4,0))</f>
        <v/>
      </c>
      <c r="D148" s="24" t="str">
        <f>IF(VLOOKUP(X148,'do 1000 ha'!$B$18:$I$1018,5,0)=0,"",VLOOKUP(X148,'do 1000 ha'!$B$18:$I$1018,5,0))</f>
        <v/>
      </c>
      <c r="E148" s="56" t="str">
        <f>IF(VLOOKUP(X148,'do 1000 ha'!$B$18:$I$1018,6,0)=0,"",VLOOKUP(X148,'do 1000 ha'!$B$18:$I$1018,6,0))</f>
        <v/>
      </c>
      <c r="F148" s="56" t="str">
        <f>IF(VLOOKUP(X148,'do 1000 ha'!$B$18:$I$1018,7,0)=0,"",VLOOKUP(X148,'do 1000 ha'!$B$18:$I$1018,7,0))</f>
        <v/>
      </c>
      <c r="G148" s="57" t="str">
        <f>IF(VLOOKUP(X148,'do 1000 ha'!$B$18:$I$1018,8,0)=0,"",VLOOKUP(X148,'do 1000 ha'!$B$18:$I$1018,8,0))</f>
        <v/>
      </c>
      <c r="H148" s="25" t="str">
        <f>IF(VLOOKUP(X148,'do 1000 ha'!$B$18:$L$1018,11,0)=0,"",VLOOKUP(X148,'do 1000 ha'!$AJ$18:$AX$1018,15,0))</f>
        <v/>
      </c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53" t="str">
        <f t="array" ref="U148">IF('do 1000 ha'!K154='do 1000 ha'!$AR$4,'do 1000 ha'!AF154,IF('do 1000 ha'!K154='do 1000 ha'!$AR$5,'do 1000 ha'!AF154,""))</f>
        <v/>
      </c>
      <c r="V148" s="7" t="str">
        <f t="shared" si="8"/>
        <v/>
      </c>
      <c r="W148" s="11" t="str">
        <f t="array" ref="W148">IF(OR(U148=$U$13:U147),"",U148)</f>
        <v/>
      </c>
      <c r="X148" s="7" t="str">
        <f t="array" ref="X148">IFERROR(INDEX(W$13:W$1012,SMALL(IF(W$13:W$1012&lt;&gt;"",ROW(W$13:W$1012)-ROW(W$13)+1),ROWS(W$13:$W148))),"")</f>
        <v/>
      </c>
      <c r="Y148" s="47" t="e">
        <f t="array" ref="Y148">IF(ROWS(Y$13:Y148)&gt;COUNTA(W$13:W$1012),"",INDEX(W$13:W$1012,SMALL(IF(W$13:W$1012&lt;&gt;"",ROW(W$13:W$1012)-ROW(W$13)+1),ROWS(Y$13:Y148))))</f>
        <v>#NUM!</v>
      </c>
      <c r="AA148" s="7">
        <f t="shared" si="9"/>
        <v>0</v>
      </c>
      <c r="AB148" s="7">
        <f t="shared" si="10"/>
        <v>0</v>
      </c>
      <c r="AC148" s="7">
        <f t="shared" si="11"/>
        <v>0</v>
      </c>
    </row>
    <row r="149" spans="1:29" x14ac:dyDescent="0.25">
      <c r="A149" s="9">
        <v>137</v>
      </c>
      <c r="B149" s="56" t="str">
        <f>IF(VLOOKUP(X149,'do 1000 ha'!$B$18:$I$1018,2,0)=0,"",VLOOKUP(X149,'do 1000 ha'!$B$18:$I$1018,2,0))</f>
        <v/>
      </c>
      <c r="C149" s="56" t="str">
        <f>IF(VLOOKUP(X149,'do 1000 ha'!$B$18:$I$1018,4,0)=0,"",VLOOKUP(X149,'do 1000 ha'!$B$18:$I$1018,4,0))</f>
        <v/>
      </c>
      <c r="D149" s="24" t="str">
        <f>IF(VLOOKUP(X149,'do 1000 ha'!$B$18:$I$1018,5,0)=0,"",VLOOKUP(X149,'do 1000 ha'!$B$18:$I$1018,5,0))</f>
        <v/>
      </c>
      <c r="E149" s="56" t="str">
        <f>IF(VLOOKUP(X149,'do 1000 ha'!$B$18:$I$1018,6,0)=0,"",VLOOKUP(X149,'do 1000 ha'!$B$18:$I$1018,6,0))</f>
        <v/>
      </c>
      <c r="F149" s="56" t="str">
        <f>IF(VLOOKUP(X149,'do 1000 ha'!$B$18:$I$1018,7,0)=0,"",VLOOKUP(X149,'do 1000 ha'!$B$18:$I$1018,7,0))</f>
        <v/>
      </c>
      <c r="G149" s="57" t="str">
        <f>IF(VLOOKUP(X149,'do 1000 ha'!$B$18:$I$1018,8,0)=0,"",VLOOKUP(X149,'do 1000 ha'!$B$18:$I$1018,8,0))</f>
        <v/>
      </c>
      <c r="H149" s="25" t="str">
        <f>IF(VLOOKUP(X149,'do 1000 ha'!$B$18:$L$1018,11,0)=0,"",VLOOKUP(X149,'do 1000 ha'!$AJ$18:$AX$1018,15,0))</f>
        <v/>
      </c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53" t="str">
        <f t="array" ref="U149">IF('do 1000 ha'!K155='do 1000 ha'!$AR$4,'do 1000 ha'!AF155,IF('do 1000 ha'!K155='do 1000 ha'!$AR$5,'do 1000 ha'!AF155,""))</f>
        <v/>
      </c>
      <c r="V149" s="7" t="str">
        <f t="shared" si="8"/>
        <v/>
      </c>
      <c r="W149" s="11" t="str">
        <f t="array" ref="W149">IF(OR(U149=$U$13:U148),"",U149)</f>
        <v/>
      </c>
      <c r="X149" s="7" t="str">
        <f t="array" ref="X149">IFERROR(INDEX(W$13:W$1012,SMALL(IF(W$13:W$1012&lt;&gt;"",ROW(W$13:W$1012)-ROW(W$13)+1),ROWS(W$13:$W149))),"")</f>
        <v/>
      </c>
      <c r="Y149" s="47" t="e">
        <f t="array" ref="Y149">IF(ROWS(Y$13:Y149)&gt;COUNTA(W$13:W$1012),"",INDEX(W$13:W$1012,SMALL(IF(W$13:W$1012&lt;&gt;"",ROW(W$13:W$1012)-ROW(W$13)+1),ROWS(Y$13:Y149))))</f>
        <v>#NUM!</v>
      </c>
      <c r="AA149" s="7">
        <f t="shared" si="9"/>
        <v>0</v>
      </c>
      <c r="AB149" s="7">
        <f t="shared" si="10"/>
        <v>0</v>
      </c>
      <c r="AC149" s="7">
        <f t="shared" si="11"/>
        <v>0</v>
      </c>
    </row>
    <row r="150" spans="1:29" x14ac:dyDescent="0.25">
      <c r="A150" s="9">
        <v>138</v>
      </c>
      <c r="B150" s="56" t="str">
        <f>IF(VLOOKUP(X150,'do 1000 ha'!$B$18:$I$1018,2,0)=0,"",VLOOKUP(X150,'do 1000 ha'!$B$18:$I$1018,2,0))</f>
        <v/>
      </c>
      <c r="C150" s="56" t="str">
        <f>IF(VLOOKUP(X150,'do 1000 ha'!$B$18:$I$1018,4,0)=0,"",VLOOKUP(X150,'do 1000 ha'!$B$18:$I$1018,4,0))</f>
        <v/>
      </c>
      <c r="D150" s="24" t="str">
        <f>IF(VLOOKUP(X150,'do 1000 ha'!$B$18:$I$1018,5,0)=0,"",VLOOKUP(X150,'do 1000 ha'!$B$18:$I$1018,5,0))</f>
        <v/>
      </c>
      <c r="E150" s="56" t="str">
        <f>IF(VLOOKUP(X150,'do 1000 ha'!$B$18:$I$1018,6,0)=0,"",VLOOKUP(X150,'do 1000 ha'!$B$18:$I$1018,6,0))</f>
        <v/>
      </c>
      <c r="F150" s="56" t="str">
        <f>IF(VLOOKUP(X150,'do 1000 ha'!$B$18:$I$1018,7,0)=0,"",VLOOKUP(X150,'do 1000 ha'!$B$18:$I$1018,7,0))</f>
        <v/>
      </c>
      <c r="G150" s="57" t="str">
        <f>IF(VLOOKUP(X150,'do 1000 ha'!$B$18:$I$1018,8,0)=0,"",VLOOKUP(X150,'do 1000 ha'!$B$18:$I$1018,8,0))</f>
        <v/>
      </c>
      <c r="H150" s="25" t="str">
        <f>IF(VLOOKUP(X150,'do 1000 ha'!$B$18:$L$1018,11,0)=0,"",VLOOKUP(X150,'do 1000 ha'!$AJ$18:$AX$1018,15,0))</f>
        <v/>
      </c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53" t="str">
        <f t="array" ref="U150">IF('do 1000 ha'!K156='do 1000 ha'!$AR$4,'do 1000 ha'!AF156,IF('do 1000 ha'!K156='do 1000 ha'!$AR$5,'do 1000 ha'!AF156,""))</f>
        <v/>
      </c>
      <c r="V150" s="7" t="str">
        <f t="shared" si="8"/>
        <v/>
      </c>
      <c r="W150" s="11" t="str">
        <f t="array" ref="W150">IF(OR(U150=$U$13:U149),"",U150)</f>
        <v/>
      </c>
      <c r="X150" s="7" t="str">
        <f t="array" ref="X150">IFERROR(INDEX(W$13:W$1012,SMALL(IF(W$13:W$1012&lt;&gt;"",ROW(W$13:W$1012)-ROW(W$13)+1),ROWS(W$13:$W150))),"")</f>
        <v/>
      </c>
      <c r="Y150" s="47" t="e">
        <f t="array" ref="Y150">IF(ROWS(Y$13:Y150)&gt;COUNTA(W$13:W$1012),"",INDEX(W$13:W$1012,SMALL(IF(W$13:W$1012&lt;&gt;"",ROW(W$13:W$1012)-ROW(W$13)+1),ROWS(Y$13:Y150))))</f>
        <v>#NUM!</v>
      </c>
      <c r="AA150" s="7">
        <f t="shared" si="9"/>
        <v>0</v>
      </c>
      <c r="AB150" s="7">
        <f t="shared" si="10"/>
        <v>0</v>
      </c>
      <c r="AC150" s="7">
        <f t="shared" si="11"/>
        <v>0</v>
      </c>
    </row>
    <row r="151" spans="1:29" x14ac:dyDescent="0.25">
      <c r="A151" s="9">
        <v>139</v>
      </c>
      <c r="B151" s="56" t="str">
        <f>IF(VLOOKUP(X151,'do 1000 ha'!$B$18:$I$1018,2,0)=0,"",VLOOKUP(X151,'do 1000 ha'!$B$18:$I$1018,2,0))</f>
        <v/>
      </c>
      <c r="C151" s="56" t="str">
        <f>IF(VLOOKUP(X151,'do 1000 ha'!$B$18:$I$1018,4,0)=0,"",VLOOKUP(X151,'do 1000 ha'!$B$18:$I$1018,4,0))</f>
        <v/>
      </c>
      <c r="D151" s="24" t="str">
        <f>IF(VLOOKUP(X151,'do 1000 ha'!$B$18:$I$1018,5,0)=0,"",VLOOKUP(X151,'do 1000 ha'!$B$18:$I$1018,5,0))</f>
        <v/>
      </c>
      <c r="E151" s="56" t="str">
        <f>IF(VLOOKUP(X151,'do 1000 ha'!$B$18:$I$1018,6,0)=0,"",VLOOKUP(X151,'do 1000 ha'!$B$18:$I$1018,6,0))</f>
        <v/>
      </c>
      <c r="F151" s="56" t="str">
        <f>IF(VLOOKUP(X151,'do 1000 ha'!$B$18:$I$1018,7,0)=0,"",VLOOKUP(X151,'do 1000 ha'!$B$18:$I$1018,7,0))</f>
        <v/>
      </c>
      <c r="G151" s="57" t="str">
        <f>IF(VLOOKUP(X151,'do 1000 ha'!$B$18:$I$1018,8,0)=0,"",VLOOKUP(X151,'do 1000 ha'!$B$18:$I$1018,8,0))</f>
        <v/>
      </c>
      <c r="H151" s="25" t="str">
        <f>IF(VLOOKUP(X151,'do 1000 ha'!$B$18:$L$1018,11,0)=0,"",VLOOKUP(X151,'do 1000 ha'!$AJ$18:$AX$1018,15,0))</f>
        <v/>
      </c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53" t="str">
        <f t="array" ref="U151">IF('do 1000 ha'!K157='do 1000 ha'!$AR$4,'do 1000 ha'!AF157,IF('do 1000 ha'!K157='do 1000 ha'!$AR$5,'do 1000 ha'!AF157,""))</f>
        <v/>
      </c>
      <c r="V151" s="7" t="str">
        <f t="shared" si="8"/>
        <v/>
      </c>
      <c r="W151" s="11" t="str">
        <f t="array" ref="W151">IF(OR(U151=$U$13:U150),"",U151)</f>
        <v/>
      </c>
      <c r="X151" s="7" t="str">
        <f t="array" ref="X151">IFERROR(INDEX(W$13:W$1012,SMALL(IF(W$13:W$1012&lt;&gt;"",ROW(W$13:W$1012)-ROW(W$13)+1),ROWS(W$13:$W151))),"")</f>
        <v/>
      </c>
      <c r="Y151" s="47" t="e">
        <f t="array" ref="Y151">IF(ROWS(Y$13:Y151)&gt;COUNTA(W$13:W$1012),"",INDEX(W$13:W$1012,SMALL(IF(W$13:W$1012&lt;&gt;"",ROW(W$13:W$1012)-ROW(W$13)+1),ROWS(Y$13:Y151))))</f>
        <v>#NUM!</v>
      </c>
      <c r="AA151" s="7">
        <f t="shared" si="9"/>
        <v>0</v>
      </c>
      <c r="AB151" s="7">
        <f t="shared" si="10"/>
        <v>0</v>
      </c>
      <c r="AC151" s="7">
        <f t="shared" si="11"/>
        <v>0</v>
      </c>
    </row>
    <row r="152" spans="1:29" x14ac:dyDescent="0.25">
      <c r="A152" s="9">
        <v>140</v>
      </c>
      <c r="B152" s="56" t="str">
        <f>IF(VLOOKUP(X152,'do 1000 ha'!$B$18:$I$1018,2,0)=0,"",VLOOKUP(X152,'do 1000 ha'!$B$18:$I$1018,2,0))</f>
        <v/>
      </c>
      <c r="C152" s="56" t="str">
        <f>IF(VLOOKUP(X152,'do 1000 ha'!$B$18:$I$1018,4,0)=0,"",VLOOKUP(X152,'do 1000 ha'!$B$18:$I$1018,4,0))</f>
        <v/>
      </c>
      <c r="D152" s="24" t="str">
        <f>IF(VLOOKUP(X152,'do 1000 ha'!$B$18:$I$1018,5,0)=0,"",VLOOKUP(X152,'do 1000 ha'!$B$18:$I$1018,5,0))</f>
        <v/>
      </c>
      <c r="E152" s="56" t="str">
        <f>IF(VLOOKUP(X152,'do 1000 ha'!$B$18:$I$1018,6,0)=0,"",VLOOKUP(X152,'do 1000 ha'!$B$18:$I$1018,6,0))</f>
        <v/>
      </c>
      <c r="F152" s="56" t="str">
        <f>IF(VLOOKUP(X152,'do 1000 ha'!$B$18:$I$1018,7,0)=0,"",VLOOKUP(X152,'do 1000 ha'!$B$18:$I$1018,7,0))</f>
        <v/>
      </c>
      <c r="G152" s="57" t="str">
        <f>IF(VLOOKUP(X152,'do 1000 ha'!$B$18:$I$1018,8,0)=0,"",VLOOKUP(X152,'do 1000 ha'!$B$18:$I$1018,8,0))</f>
        <v/>
      </c>
      <c r="H152" s="25" t="str">
        <f>IF(VLOOKUP(X152,'do 1000 ha'!$B$18:$L$1018,11,0)=0,"",VLOOKUP(X152,'do 1000 ha'!$AJ$18:$AX$1018,15,0))</f>
        <v/>
      </c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53" t="str">
        <f t="array" ref="U152">IF('do 1000 ha'!K158='do 1000 ha'!$AR$4,'do 1000 ha'!AF158,IF('do 1000 ha'!K158='do 1000 ha'!$AR$5,'do 1000 ha'!AF158,""))</f>
        <v/>
      </c>
      <c r="V152" s="7" t="str">
        <f t="shared" si="8"/>
        <v/>
      </c>
      <c r="W152" s="11" t="str">
        <f t="array" ref="W152">IF(OR(U152=$U$13:U151),"",U152)</f>
        <v/>
      </c>
      <c r="X152" s="7" t="str">
        <f t="array" ref="X152">IFERROR(INDEX(W$13:W$1012,SMALL(IF(W$13:W$1012&lt;&gt;"",ROW(W$13:W$1012)-ROW(W$13)+1),ROWS(W$13:$W152))),"")</f>
        <v/>
      </c>
      <c r="Y152" s="47" t="e">
        <f t="array" ref="Y152">IF(ROWS(Y$13:Y152)&gt;COUNTA(W$13:W$1012),"",INDEX(W$13:W$1012,SMALL(IF(W$13:W$1012&lt;&gt;"",ROW(W$13:W$1012)-ROW(W$13)+1),ROWS(Y$13:Y152))))</f>
        <v>#NUM!</v>
      </c>
      <c r="AA152" s="7">
        <f t="shared" si="9"/>
        <v>0</v>
      </c>
      <c r="AB152" s="7">
        <f t="shared" si="10"/>
        <v>0</v>
      </c>
      <c r="AC152" s="7">
        <f t="shared" si="11"/>
        <v>0</v>
      </c>
    </row>
    <row r="153" spans="1:29" x14ac:dyDescent="0.25">
      <c r="A153" s="9">
        <v>141</v>
      </c>
      <c r="B153" s="56" t="str">
        <f>IF(VLOOKUP(X153,'do 1000 ha'!$B$18:$I$1018,2,0)=0,"",VLOOKUP(X153,'do 1000 ha'!$B$18:$I$1018,2,0))</f>
        <v/>
      </c>
      <c r="C153" s="56" t="str">
        <f>IF(VLOOKUP(X153,'do 1000 ha'!$B$18:$I$1018,4,0)=0,"",VLOOKUP(X153,'do 1000 ha'!$B$18:$I$1018,4,0))</f>
        <v/>
      </c>
      <c r="D153" s="24" t="str">
        <f>IF(VLOOKUP(X153,'do 1000 ha'!$B$18:$I$1018,5,0)=0,"",VLOOKUP(X153,'do 1000 ha'!$B$18:$I$1018,5,0))</f>
        <v/>
      </c>
      <c r="E153" s="56" t="str">
        <f>IF(VLOOKUP(X153,'do 1000 ha'!$B$18:$I$1018,6,0)=0,"",VLOOKUP(X153,'do 1000 ha'!$B$18:$I$1018,6,0))</f>
        <v/>
      </c>
      <c r="F153" s="56" t="str">
        <f>IF(VLOOKUP(X153,'do 1000 ha'!$B$18:$I$1018,7,0)=0,"",VLOOKUP(X153,'do 1000 ha'!$B$18:$I$1018,7,0))</f>
        <v/>
      </c>
      <c r="G153" s="57" t="str">
        <f>IF(VLOOKUP(X153,'do 1000 ha'!$B$18:$I$1018,8,0)=0,"",VLOOKUP(X153,'do 1000 ha'!$B$18:$I$1018,8,0))</f>
        <v/>
      </c>
      <c r="H153" s="25" t="str">
        <f>IF(VLOOKUP(X153,'do 1000 ha'!$B$18:$L$1018,11,0)=0,"",VLOOKUP(X153,'do 1000 ha'!$AJ$18:$AX$1018,15,0))</f>
        <v/>
      </c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53" t="str">
        <f t="array" ref="U153">IF('do 1000 ha'!K159='do 1000 ha'!$AR$4,'do 1000 ha'!AF159,IF('do 1000 ha'!K159='do 1000 ha'!$AR$5,'do 1000 ha'!AF159,""))</f>
        <v/>
      </c>
      <c r="V153" s="7" t="str">
        <f t="shared" si="8"/>
        <v/>
      </c>
      <c r="W153" s="11" t="str">
        <f t="array" ref="W153">IF(OR(U153=$U$13:U152),"",U153)</f>
        <v/>
      </c>
      <c r="X153" s="7" t="str">
        <f t="array" ref="X153">IFERROR(INDEX(W$13:W$1012,SMALL(IF(W$13:W$1012&lt;&gt;"",ROW(W$13:W$1012)-ROW(W$13)+1),ROWS(W$13:$W153))),"")</f>
        <v/>
      </c>
      <c r="Y153" s="47" t="e">
        <f t="array" ref="Y153">IF(ROWS(Y$13:Y153)&gt;COUNTA(W$13:W$1012),"",INDEX(W$13:W$1012,SMALL(IF(W$13:W$1012&lt;&gt;"",ROW(W$13:W$1012)-ROW(W$13)+1),ROWS(Y$13:Y153))))</f>
        <v>#NUM!</v>
      </c>
      <c r="AA153" s="7">
        <f t="shared" si="9"/>
        <v>0</v>
      </c>
      <c r="AB153" s="7">
        <f t="shared" si="10"/>
        <v>0</v>
      </c>
      <c r="AC153" s="7">
        <f t="shared" si="11"/>
        <v>0</v>
      </c>
    </row>
    <row r="154" spans="1:29" x14ac:dyDescent="0.25">
      <c r="A154" s="9">
        <v>142</v>
      </c>
      <c r="B154" s="56" t="str">
        <f>IF(VLOOKUP(X154,'do 1000 ha'!$B$18:$I$1018,2,0)=0,"",VLOOKUP(X154,'do 1000 ha'!$B$18:$I$1018,2,0))</f>
        <v/>
      </c>
      <c r="C154" s="56" t="str">
        <f>IF(VLOOKUP(X154,'do 1000 ha'!$B$18:$I$1018,4,0)=0,"",VLOOKUP(X154,'do 1000 ha'!$B$18:$I$1018,4,0))</f>
        <v/>
      </c>
      <c r="D154" s="24" t="str">
        <f>IF(VLOOKUP(X154,'do 1000 ha'!$B$18:$I$1018,5,0)=0,"",VLOOKUP(X154,'do 1000 ha'!$B$18:$I$1018,5,0))</f>
        <v/>
      </c>
      <c r="E154" s="56" t="str">
        <f>IF(VLOOKUP(X154,'do 1000 ha'!$B$18:$I$1018,6,0)=0,"",VLOOKUP(X154,'do 1000 ha'!$B$18:$I$1018,6,0))</f>
        <v/>
      </c>
      <c r="F154" s="56" t="str">
        <f>IF(VLOOKUP(X154,'do 1000 ha'!$B$18:$I$1018,7,0)=0,"",VLOOKUP(X154,'do 1000 ha'!$B$18:$I$1018,7,0))</f>
        <v/>
      </c>
      <c r="G154" s="57" t="str">
        <f>IF(VLOOKUP(X154,'do 1000 ha'!$B$18:$I$1018,8,0)=0,"",VLOOKUP(X154,'do 1000 ha'!$B$18:$I$1018,8,0))</f>
        <v/>
      </c>
      <c r="H154" s="25" t="str">
        <f>IF(VLOOKUP(X154,'do 1000 ha'!$B$18:$L$1018,11,0)=0,"",VLOOKUP(X154,'do 1000 ha'!$AJ$18:$AX$1018,15,0))</f>
        <v/>
      </c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53" t="str">
        <f t="array" ref="U154">IF('do 1000 ha'!K160='do 1000 ha'!$AR$4,'do 1000 ha'!AF160,IF('do 1000 ha'!K160='do 1000 ha'!$AR$5,'do 1000 ha'!AF160,""))</f>
        <v/>
      </c>
      <c r="V154" s="7" t="str">
        <f t="shared" si="8"/>
        <v/>
      </c>
      <c r="W154" s="11" t="str">
        <f t="array" ref="W154">IF(OR(U154=$U$13:U153),"",U154)</f>
        <v/>
      </c>
      <c r="X154" s="7" t="str">
        <f t="array" ref="X154">IFERROR(INDEX(W$13:W$1012,SMALL(IF(W$13:W$1012&lt;&gt;"",ROW(W$13:W$1012)-ROW(W$13)+1),ROWS(W$13:$W154))),"")</f>
        <v/>
      </c>
      <c r="Y154" s="47" t="e">
        <f t="array" ref="Y154">IF(ROWS(Y$13:Y154)&gt;COUNTA(W$13:W$1012),"",INDEX(W$13:W$1012,SMALL(IF(W$13:W$1012&lt;&gt;"",ROW(W$13:W$1012)-ROW(W$13)+1),ROWS(Y$13:Y154))))</f>
        <v>#NUM!</v>
      </c>
      <c r="AA154" s="7">
        <f t="shared" si="9"/>
        <v>0</v>
      </c>
      <c r="AB154" s="7">
        <f t="shared" si="10"/>
        <v>0</v>
      </c>
      <c r="AC154" s="7">
        <f t="shared" si="11"/>
        <v>0</v>
      </c>
    </row>
    <row r="155" spans="1:29" x14ac:dyDescent="0.25">
      <c r="A155" s="9">
        <v>143</v>
      </c>
      <c r="B155" s="56" t="str">
        <f>IF(VLOOKUP(X155,'do 1000 ha'!$B$18:$I$1018,2,0)=0,"",VLOOKUP(X155,'do 1000 ha'!$B$18:$I$1018,2,0))</f>
        <v/>
      </c>
      <c r="C155" s="56" t="str">
        <f>IF(VLOOKUP(X155,'do 1000 ha'!$B$18:$I$1018,4,0)=0,"",VLOOKUP(X155,'do 1000 ha'!$B$18:$I$1018,4,0))</f>
        <v/>
      </c>
      <c r="D155" s="24" t="str">
        <f>IF(VLOOKUP(X155,'do 1000 ha'!$B$18:$I$1018,5,0)=0,"",VLOOKUP(X155,'do 1000 ha'!$B$18:$I$1018,5,0))</f>
        <v/>
      </c>
      <c r="E155" s="56" t="str">
        <f>IF(VLOOKUP(X155,'do 1000 ha'!$B$18:$I$1018,6,0)=0,"",VLOOKUP(X155,'do 1000 ha'!$B$18:$I$1018,6,0))</f>
        <v/>
      </c>
      <c r="F155" s="56" t="str">
        <f>IF(VLOOKUP(X155,'do 1000 ha'!$B$18:$I$1018,7,0)=0,"",VLOOKUP(X155,'do 1000 ha'!$B$18:$I$1018,7,0))</f>
        <v/>
      </c>
      <c r="G155" s="57" t="str">
        <f>IF(VLOOKUP(X155,'do 1000 ha'!$B$18:$I$1018,8,0)=0,"",VLOOKUP(X155,'do 1000 ha'!$B$18:$I$1018,8,0))</f>
        <v/>
      </c>
      <c r="H155" s="25" t="str">
        <f>IF(VLOOKUP(X155,'do 1000 ha'!$B$18:$L$1018,11,0)=0,"",VLOOKUP(X155,'do 1000 ha'!$AJ$18:$AX$1018,15,0))</f>
        <v/>
      </c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53" t="str">
        <f t="array" ref="U155">IF('do 1000 ha'!K161='do 1000 ha'!$AR$4,'do 1000 ha'!AF161,IF('do 1000 ha'!K161='do 1000 ha'!$AR$5,'do 1000 ha'!AF161,""))</f>
        <v/>
      </c>
      <c r="V155" s="7" t="str">
        <f t="shared" si="8"/>
        <v/>
      </c>
      <c r="W155" s="11" t="str">
        <f t="array" ref="W155">IF(OR(U155=$U$13:U154),"",U155)</f>
        <v/>
      </c>
      <c r="X155" s="7" t="str">
        <f t="array" ref="X155">IFERROR(INDEX(W$13:W$1012,SMALL(IF(W$13:W$1012&lt;&gt;"",ROW(W$13:W$1012)-ROW(W$13)+1),ROWS(W$13:$W155))),"")</f>
        <v/>
      </c>
      <c r="Y155" s="47" t="e">
        <f t="array" ref="Y155">IF(ROWS(Y$13:Y155)&gt;COUNTA(W$13:W$1012),"",INDEX(W$13:W$1012,SMALL(IF(W$13:W$1012&lt;&gt;"",ROW(W$13:W$1012)-ROW(W$13)+1),ROWS(Y$13:Y155))))</f>
        <v>#NUM!</v>
      </c>
      <c r="AA155" s="7">
        <f t="shared" si="9"/>
        <v>0</v>
      </c>
      <c r="AB155" s="7">
        <f t="shared" si="10"/>
        <v>0</v>
      </c>
      <c r="AC155" s="7">
        <f t="shared" si="11"/>
        <v>0</v>
      </c>
    </row>
    <row r="156" spans="1:29" x14ac:dyDescent="0.25">
      <c r="A156" s="9">
        <v>144</v>
      </c>
      <c r="B156" s="56" t="str">
        <f>IF(VLOOKUP(X156,'do 1000 ha'!$B$18:$I$1018,2,0)=0,"",VLOOKUP(X156,'do 1000 ha'!$B$18:$I$1018,2,0))</f>
        <v/>
      </c>
      <c r="C156" s="56" t="str">
        <f>IF(VLOOKUP(X156,'do 1000 ha'!$B$18:$I$1018,4,0)=0,"",VLOOKUP(X156,'do 1000 ha'!$B$18:$I$1018,4,0))</f>
        <v/>
      </c>
      <c r="D156" s="24" t="str">
        <f>IF(VLOOKUP(X156,'do 1000 ha'!$B$18:$I$1018,5,0)=0,"",VLOOKUP(X156,'do 1000 ha'!$B$18:$I$1018,5,0))</f>
        <v/>
      </c>
      <c r="E156" s="56" t="str">
        <f>IF(VLOOKUP(X156,'do 1000 ha'!$B$18:$I$1018,6,0)=0,"",VLOOKUP(X156,'do 1000 ha'!$B$18:$I$1018,6,0))</f>
        <v/>
      </c>
      <c r="F156" s="56" t="str">
        <f>IF(VLOOKUP(X156,'do 1000 ha'!$B$18:$I$1018,7,0)=0,"",VLOOKUP(X156,'do 1000 ha'!$B$18:$I$1018,7,0))</f>
        <v/>
      </c>
      <c r="G156" s="57" t="str">
        <f>IF(VLOOKUP(X156,'do 1000 ha'!$B$18:$I$1018,8,0)=0,"",VLOOKUP(X156,'do 1000 ha'!$B$18:$I$1018,8,0))</f>
        <v/>
      </c>
      <c r="H156" s="25" t="str">
        <f>IF(VLOOKUP(X156,'do 1000 ha'!$B$18:$L$1018,11,0)=0,"",VLOOKUP(X156,'do 1000 ha'!$AJ$18:$AX$1018,15,0))</f>
        <v/>
      </c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53" t="str">
        <f t="array" ref="U156">IF('do 1000 ha'!K162='do 1000 ha'!$AR$4,'do 1000 ha'!AF162,IF('do 1000 ha'!K162='do 1000 ha'!$AR$5,'do 1000 ha'!AF162,""))</f>
        <v/>
      </c>
      <c r="V156" s="7" t="str">
        <f t="shared" si="8"/>
        <v/>
      </c>
      <c r="W156" s="11" t="str">
        <f t="array" ref="W156">IF(OR(U156=$U$13:U155),"",U156)</f>
        <v/>
      </c>
      <c r="X156" s="7" t="str">
        <f t="array" ref="X156">IFERROR(INDEX(W$13:W$1012,SMALL(IF(W$13:W$1012&lt;&gt;"",ROW(W$13:W$1012)-ROW(W$13)+1),ROWS(W$13:$W156))),"")</f>
        <v/>
      </c>
      <c r="Y156" s="47" t="e">
        <f t="array" ref="Y156">IF(ROWS(Y$13:Y156)&gt;COUNTA(W$13:W$1012),"",INDEX(W$13:W$1012,SMALL(IF(W$13:W$1012&lt;&gt;"",ROW(W$13:W$1012)-ROW(W$13)+1),ROWS(Y$13:Y156))))</f>
        <v>#NUM!</v>
      </c>
      <c r="AA156" s="7">
        <f t="shared" si="9"/>
        <v>0</v>
      </c>
      <c r="AB156" s="7">
        <f t="shared" si="10"/>
        <v>0</v>
      </c>
      <c r="AC156" s="7">
        <f t="shared" si="11"/>
        <v>0</v>
      </c>
    </row>
    <row r="157" spans="1:29" x14ac:dyDescent="0.25">
      <c r="A157" s="9">
        <v>145</v>
      </c>
      <c r="B157" s="56" t="str">
        <f>IF(VLOOKUP(X157,'do 1000 ha'!$B$18:$I$1018,2,0)=0,"",VLOOKUP(X157,'do 1000 ha'!$B$18:$I$1018,2,0))</f>
        <v/>
      </c>
      <c r="C157" s="56" t="str">
        <f>IF(VLOOKUP(X157,'do 1000 ha'!$B$18:$I$1018,4,0)=0,"",VLOOKUP(X157,'do 1000 ha'!$B$18:$I$1018,4,0))</f>
        <v/>
      </c>
      <c r="D157" s="24" t="str">
        <f>IF(VLOOKUP(X157,'do 1000 ha'!$B$18:$I$1018,5,0)=0,"",VLOOKUP(X157,'do 1000 ha'!$B$18:$I$1018,5,0))</f>
        <v/>
      </c>
      <c r="E157" s="56" t="str">
        <f>IF(VLOOKUP(X157,'do 1000 ha'!$B$18:$I$1018,6,0)=0,"",VLOOKUP(X157,'do 1000 ha'!$B$18:$I$1018,6,0))</f>
        <v/>
      </c>
      <c r="F157" s="56" t="str">
        <f>IF(VLOOKUP(X157,'do 1000 ha'!$B$18:$I$1018,7,0)=0,"",VLOOKUP(X157,'do 1000 ha'!$B$18:$I$1018,7,0))</f>
        <v/>
      </c>
      <c r="G157" s="57" t="str">
        <f>IF(VLOOKUP(X157,'do 1000 ha'!$B$18:$I$1018,8,0)=0,"",VLOOKUP(X157,'do 1000 ha'!$B$18:$I$1018,8,0))</f>
        <v/>
      </c>
      <c r="H157" s="25" t="str">
        <f>IF(VLOOKUP(X157,'do 1000 ha'!$B$18:$L$1018,11,0)=0,"",VLOOKUP(X157,'do 1000 ha'!$AJ$18:$AX$1018,15,0))</f>
        <v/>
      </c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53" t="str">
        <f t="array" ref="U157">IF('do 1000 ha'!K163='do 1000 ha'!$AR$4,'do 1000 ha'!AF163,IF('do 1000 ha'!K163='do 1000 ha'!$AR$5,'do 1000 ha'!AF163,""))</f>
        <v/>
      </c>
      <c r="V157" s="7" t="str">
        <f t="shared" si="8"/>
        <v/>
      </c>
      <c r="W157" s="11" t="str">
        <f t="array" ref="W157">IF(OR(U157=$U$13:U156),"",U157)</f>
        <v/>
      </c>
      <c r="X157" s="7" t="str">
        <f t="array" ref="X157">IFERROR(INDEX(W$13:W$1012,SMALL(IF(W$13:W$1012&lt;&gt;"",ROW(W$13:W$1012)-ROW(W$13)+1),ROWS(W$13:$W157))),"")</f>
        <v/>
      </c>
      <c r="Y157" s="47" t="e">
        <f t="array" ref="Y157">IF(ROWS(Y$13:Y157)&gt;COUNTA(W$13:W$1012),"",INDEX(W$13:W$1012,SMALL(IF(W$13:W$1012&lt;&gt;"",ROW(W$13:W$1012)-ROW(W$13)+1),ROWS(Y$13:Y157))))</f>
        <v>#NUM!</v>
      </c>
      <c r="AA157" s="7">
        <f t="shared" si="9"/>
        <v>0</v>
      </c>
      <c r="AB157" s="7">
        <f t="shared" si="10"/>
        <v>0</v>
      </c>
      <c r="AC157" s="7">
        <f t="shared" si="11"/>
        <v>0</v>
      </c>
    </row>
    <row r="158" spans="1:29" x14ac:dyDescent="0.25">
      <c r="A158" s="9">
        <v>146</v>
      </c>
      <c r="B158" s="56" t="str">
        <f>IF(VLOOKUP(X158,'do 1000 ha'!$B$18:$I$1018,2,0)=0,"",VLOOKUP(X158,'do 1000 ha'!$B$18:$I$1018,2,0))</f>
        <v/>
      </c>
      <c r="C158" s="56" t="str">
        <f>IF(VLOOKUP(X158,'do 1000 ha'!$B$18:$I$1018,4,0)=0,"",VLOOKUP(X158,'do 1000 ha'!$B$18:$I$1018,4,0))</f>
        <v/>
      </c>
      <c r="D158" s="24" t="str">
        <f>IF(VLOOKUP(X158,'do 1000 ha'!$B$18:$I$1018,5,0)=0,"",VLOOKUP(X158,'do 1000 ha'!$B$18:$I$1018,5,0))</f>
        <v/>
      </c>
      <c r="E158" s="56" t="str">
        <f>IF(VLOOKUP(X158,'do 1000 ha'!$B$18:$I$1018,6,0)=0,"",VLOOKUP(X158,'do 1000 ha'!$B$18:$I$1018,6,0))</f>
        <v/>
      </c>
      <c r="F158" s="56" t="str">
        <f>IF(VLOOKUP(X158,'do 1000 ha'!$B$18:$I$1018,7,0)=0,"",VLOOKUP(X158,'do 1000 ha'!$B$18:$I$1018,7,0))</f>
        <v/>
      </c>
      <c r="G158" s="57" t="str">
        <f>IF(VLOOKUP(X158,'do 1000 ha'!$B$18:$I$1018,8,0)=0,"",VLOOKUP(X158,'do 1000 ha'!$B$18:$I$1018,8,0))</f>
        <v/>
      </c>
      <c r="H158" s="25" t="str">
        <f>IF(VLOOKUP(X158,'do 1000 ha'!$B$18:$L$1018,11,0)=0,"",VLOOKUP(X158,'do 1000 ha'!$AJ$18:$AX$1018,15,0))</f>
        <v/>
      </c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53" t="str">
        <f t="array" ref="U158">IF('do 1000 ha'!K164='do 1000 ha'!$AR$4,'do 1000 ha'!AF164,IF('do 1000 ha'!K164='do 1000 ha'!$AR$5,'do 1000 ha'!AF164,""))</f>
        <v/>
      </c>
      <c r="V158" s="7" t="str">
        <f t="shared" si="8"/>
        <v/>
      </c>
      <c r="W158" s="11" t="str">
        <f t="array" ref="W158">IF(OR(U158=$U$13:U157),"",U158)</f>
        <v/>
      </c>
      <c r="X158" s="7" t="str">
        <f t="array" ref="X158">IFERROR(INDEX(W$13:W$1012,SMALL(IF(W$13:W$1012&lt;&gt;"",ROW(W$13:W$1012)-ROW(W$13)+1),ROWS(W$13:$W158))),"")</f>
        <v/>
      </c>
      <c r="Y158" s="47" t="e">
        <f t="array" ref="Y158">IF(ROWS(Y$13:Y158)&gt;COUNTA(W$13:W$1012),"",INDEX(W$13:W$1012,SMALL(IF(W$13:W$1012&lt;&gt;"",ROW(W$13:W$1012)-ROW(W$13)+1),ROWS(Y$13:Y158))))</f>
        <v>#NUM!</v>
      </c>
      <c r="AA158" s="7">
        <f t="shared" si="9"/>
        <v>0</v>
      </c>
      <c r="AB158" s="7">
        <f t="shared" si="10"/>
        <v>0</v>
      </c>
      <c r="AC158" s="7">
        <f t="shared" si="11"/>
        <v>0</v>
      </c>
    </row>
    <row r="159" spans="1:29" x14ac:dyDescent="0.25">
      <c r="A159" s="9">
        <v>147</v>
      </c>
      <c r="B159" s="56" t="str">
        <f>IF(VLOOKUP(X159,'do 1000 ha'!$B$18:$I$1018,2,0)=0,"",VLOOKUP(X159,'do 1000 ha'!$B$18:$I$1018,2,0))</f>
        <v/>
      </c>
      <c r="C159" s="56" t="str">
        <f>IF(VLOOKUP(X159,'do 1000 ha'!$B$18:$I$1018,4,0)=0,"",VLOOKUP(X159,'do 1000 ha'!$B$18:$I$1018,4,0))</f>
        <v/>
      </c>
      <c r="D159" s="24" t="str">
        <f>IF(VLOOKUP(X159,'do 1000 ha'!$B$18:$I$1018,5,0)=0,"",VLOOKUP(X159,'do 1000 ha'!$B$18:$I$1018,5,0))</f>
        <v/>
      </c>
      <c r="E159" s="56" t="str">
        <f>IF(VLOOKUP(X159,'do 1000 ha'!$B$18:$I$1018,6,0)=0,"",VLOOKUP(X159,'do 1000 ha'!$B$18:$I$1018,6,0))</f>
        <v/>
      </c>
      <c r="F159" s="56" t="str">
        <f>IF(VLOOKUP(X159,'do 1000 ha'!$B$18:$I$1018,7,0)=0,"",VLOOKUP(X159,'do 1000 ha'!$B$18:$I$1018,7,0))</f>
        <v/>
      </c>
      <c r="G159" s="57" t="str">
        <f>IF(VLOOKUP(X159,'do 1000 ha'!$B$18:$I$1018,8,0)=0,"",VLOOKUP(X159,'do 1000 ha'!$B$18:$I$1018,8,0))</f>
        <v/>
      </c>
      <c r="H159" s="25" t="str">
        <f>IF(VLOOKUP(X159,'do 1000 ha'!$B$18:$L$1018,11,0)=0,"",VLOOKUP(X159,'do 1000 ha'!$AJ$18:$AX$1018,15,0))</f>
        <v/>
      </c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53" t="str">
        <f t="array" ref="U159">IF('do 1000 ha'!K165='do 1000 ha'!$AR$4,'do 1000 ha'!AF165,IF('do 1000 ha'!K165='do 1000 ha'!$AR$5,'do 1000 ha'!AF165,""))</f>
        <v/>
      </c>
      <c r="V159" s="7" t="str">
        <f t="shared" si="8"/>
        <v/>
      </c>
      <c r="W159" s="11" t="str">
        <f t="array" ref="W159">IF(OR(U159=$U$13:U158),"",U159)</f>
        <v/>
      </c>
      <c r="X159" s="7" t="str">
        <f t="array" ref="X159">IFERROR(INDEX(W$13:W$1012,SMALL(IF(W$13:W$1012&lt;&gt;"",ROW(W$13:W$1012)-ROW(W$13)+1),ROWS(W$13:$W159))),"")</f>
        <v/>
      </c>
      <c r="Y159" s="47" t="e">
        <f t="array" ref="Y159">IF(ROWS(Y$13:Y159)&gt;COUNTA(W$13:W$1012),"",INDEX(W$13:W$1012,SMALL(IF(W$13:W$1012&lt;&gt;"",ROW(W$13:W$1012)-ROW(W$13)+1),ROWS(Y$13:Y159))))</f>
        <v>#NUM!</v>
      </c>
      <c r="AA159" s="7">
        <f t="shared" si="9"/>
        <v>0</v>
      </c>
      <c r="AB159" s="7">
        <f t="shared" si="10"/>
        <v>0</v>
      </c>
      <c r="AC159" s="7">
        <f t="shared" si="11"/>
        <v>0</v>
      </c>
    </row>
    <row r="160" spans="1:29" x14ac:dyDescent="0.25">
      <c r="A160" s="9">
        <v>148</v>
      </c>
      <c r="B160" s="56" t="str">
        <f>IF(VLOOKUP(X160,'do 1000 ha'!$B$18:$I$1018,2,0)=0,"",VLOOKUP(X160,'do 1000 ha'!$B$18:$I$1018,2,0))</f>
        <v/>
      </c>
      <c r="C160" s="56" t="str">
        <f>IF(VLOOKUP(X160,'do 1000 ha'!$B$18:$I$1018,4,0)=0,"",VLOOKUP(X160,'do 1000 ha'!$B$18:$I$1018,4,0))</f>
        <v/>
      </c>
      <c r="D160" s="24" t="str">
        <f>IF(VLOOKUP(X160,'do 1000 ha'!$B$18:$I$1018,5,0)=0,"",VLOOKUP(X160,'do 1000 ha'!$B$18:$I$1018,5,0))</f>
        <v/>
      </c>
      <c r="E160" s="56" t="str">
        <f>IF(VLOOKUP(X160,'do 1000 ha'!$B$18:$I$1018,6,0)=0,"",VLOOKUP(X160,'do 1000 ha'!$B$18:$I$1018,6,0))</f>
        <v/>
      </c>
      <c r="F160" s="56" t="str">
        <f>IF(VLOOKUP(X160,'do 1000 ha'!$B$18:$I$1018,7,0)=0,"",VLOOKUP(X160,'do 1000 ha'!$B$18:$I$1018,7,0))</f>
        <v/>
      </c>
      <c r="G160" s="57" t="str">
        <f>IF(VLOOKUP(X160,'do 1000 ha'!$B$18:$I$1018,8,0)=0,"",VLOOKUP(X160,'do 1000 ha'!$B$18:$I$1018,8,0))</f>
        <v/>
      </c>
      <c r="H160" s="25" t="str">
        <f>IF(VLOOKUP(X160,'do 1000 ha'!$B$18:$L$1018,11,0)=0,"",VLOOKUP(X160,'do 1000 ha'!$AJ$18:$AX$1018,15,0))</f>
        <v/>
      </c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53" t="str">
        <f t="array" ref="U160">IF('do 1000 ha'!K166='do 1000 ha'!$AR$4,'do 1000 ha'!AF166,IF('do 1000 ha'!K166='do 1000 ha'!$AR$5,'do 1000 ha'!AF166,""))</f>
        <v/>
      </c>
      <c r="V160" s="7" t="str">
        <f t="shared" si="8"/>
        <v/>
      </c>
      <c r="W160" s="11" t="str">
        <f t="array" ref="W160">IF(OR(U160=$U$13:U159),"",U160)</f>
        <v/>
      </c>
      <c r="X160" s="7" t="str">
        <f t="array" ref="X160">IFERROR(INDEX(W$13:W$1012,SMALL(IF(W$13:W$1012&lt;&gt;"",ROW(W$13:W$1012)-ROW(W$13)+1),ROWS(W$13:$W160))),"")</f>
        <v/>
      </c>
      <c r="Y160" s="47" t="e">
        <f t="array" ref="Y160">IF(ROWS(Y$13:Y160)&gt;COUNTA(W$13:W$1012),"",INDEX(W$13:W$1012,SMALL(IF(W$13:W$1012&lt;&gt;"",ROW(W$13:W$1012)-ROW(W$13)+1),ROWS(Y$13:Y160))))</f>
        <v>#NUM!</v>
      </c>
      <c r="AA160" s="7">
        <f t="shared" si="9"/>
        <v>0</v>
      </c>
      <c r="AB160" s="7">
        <f t="shared" si="10"/>
        <v>0</v>
      </c>
      <c r="AC160" s="7">
        <f t="shared" si="11"/>
        <v>0</v>
      </c>
    </row>
    <row r="161" spans="1:29" x14ac:dyDescent="0.25">
      <c r="A161" s="9">
        <v>149</v>
      </c>
      <c r="B161" s="56" t="str">
        <f>IF(VLOOKUP(X161,'do 1000 ha'!$B$18:$I$1018,2,0)=0,"",VLOOKUP(X161,'do 1000 ha'!$B$18:$I$1018,2,0))</f>
        <v/>
      </c>
      <c r="C161" s="56" t="str">
        <f>IF(VLOOKUP(X161,'do 1000 ha'!$B$18:$I$1018,4,0)=0,"",VLOOKUP(X161,'do 1000 ha'!$B$18:$I$1018,4,0))</f>
        <v/>
      </c>
      <c r="D161" s="24" t="str">
        <f>IF(VLOOKUP(X161,'do 1000 ha'!$B$18:$I$1018,5,0)=0,"",VLOOKUP(X161,'do 1000 ha'!$B$18:$I$1018,5,0))</f>
        <v/>
      </c>
      <c r="E161" s="56" t="str">
        <f>IF(VLOOKUP(X161,'do 1000 ha'!$B$18:$I$1018,6,0)=0,"",VLOOKUP(X161,'do 1000 ha'!$B$18:$I$1018,6,0))</f>
        <v/>
      </c>
      <c r="F161" s="56" t="str">
        <f>IF(VLOOKUP(X161,'do 1000 ha'!$B$18:$I$1018,7,0)=0,"",VLOOKUP(X161,'do 1000 ha'!$B$18:$I$1018,7,0))</f>
        <v/>
      </c>
      <c r="G161" s="57" t="str">
        <f>IF(VLOOKUP(X161,'do 1000 ha'!$B$18:$I$1018,8,0)=0,"",VLOOKUP(X161,'do 1000 ha'!$B$18:$I$1018,8,0))</f>
        <v/>
      </c>
      <c r="H161" s="25" t="str">
        <f>IF(VLOOKUP(X161,'do 1000 ha'!$B$18:$L$1018,11,0)=0,"",VLOOKUP(X161,'do 1000 ha'!$AJ$18:$AX$1018,15,0))</f>
        <v/>
      </c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53" t="str">
        <f t="array" ref="U161">IF('do 1000 ha'!K167='do 1000 ha'!$AR$4,'do 1000 ha'!AF167,IF('do 1000 ha'!K167='do 1000 ha'!$AR$5,'do 1000 ha'!AF167,""))</f>
        <v/>
      </c>
      <c r="V161" s="7" t="str">
        <f t="shared" si="8"/>
        <v/>
      </c>
      <c r="W161" s="11" t="str">
        <f t="array" ref="W161">IF(OR(U161=$U$13:U160),"",U161)</f>
        <v/>
      </c>
      <c r="X161" s="7" t="str">
        <f t="array" ref="X161">IFERROR(INDEX(W$13:W$1012,SMALL(IF(W$13:W$1012&lt;&gt;"",ROW(W$13:W$1012)-ROW(W$13)+1),ROWS(W$13:$W161))),"")</f>
        <v/>
      </c>
      <c r="Y161" s="47" t="e">
        <f t="array" ref="Y161">IF(ROWS(Y$13:Y161)&gt;COUNTA(W$13:W$1012),"",INDEX(W$13:W$1012,SMALL(IF(W$13:W$1012&lt;&gt;"",ROW(W$13:W$1012)-ROW(W$13)+1),ROWS(Y$13:Y161))))</f>
        <v>#NUM!</v>
      </c>
      <c r="AA161" s="7">
        <f t="shared" si="9"/>
        <v>0</v>
      </c>
      <c r="AB161" s="7">
        <f t="shared" si="10"/>
        <v>0</v>
      </c>
      <c r="AC161" s="7">
        <f t="shared" si="11"/>
        <v>0</v>
      </c>
    </row>
    <row r="162" spans="1:29" x14ac:dyDescent="0.25">
      <c r="A162" s="9">
        <v>150</v>
      </c>
      <c r="B162" s="56" t="str">
        <f>IF(VLOOKUP(X162,'do 1000 ha'!$B$18:$I$1018,2,0)=0,"",VLOOKUP(X162,'do 1000 ha'!$B$18:$I$1018,2,0))</f>
        <v/>
      </c>
      <c r="C162" s="56" t="str">
        <f>IF(VLOOKUP(X162,'do 1000 ha'!$B$18:$I$1018,4,0)=0,"",VLOOKUP(X162,'do 1000 ha'!$B$18:$I$1018,4,0))</f>
        <v/>
      </c>
      <c r="D162" s="24" t="str">
        <f>IF(VLOOKUP(X162,'do 1000 ha'!$B$18:$I$1018,5,0)=0,"",VLOOKUP(X162,'do 1000 ha'!$B$18:$I$1018,5,0))</f>
        <v/>
      </c>
      <c r="E162" s="56" t="str">
        <f>IF(VLOOKUP(X162,'do 1000 ha'!$B$18:$I$1018,6,0)=0,"",VLOOKUP(X162,'do 1000 ha'!$B$18:$I$1018,6,0))</f>
        <v/>
      </c>
      <c r="F162" s="56" t="str">
        <f>IF(VLOOKUP(X162,'do 1000 ha'!$B$18:$I$1018,7,0)=0,"",VLOOKUP(X162,'do 1000 ha'!$B$18:$I$1018,7,0))</f>
        <v/>
      </c>
      <c r="G162" s="57" t="str">
        <f>IF(VLOOKUP(X162,'do 1000 ha'!$B$18:$I$1018,8,0)=0,"",VLOOKUP(X162,'do 1000 ha'!$B$18:$I$1018,8,0))</f>
        <v/>
      </c>
      <c r="H162" s="25" t="str">
        <f>IF(VLOOKUP(X162,'do 1000 ha'!$B$18:$L$1018,11,0)=0,"",VLOOKUP(X162,'do 1000 ha'!$AJ$18:$AX$1018,15,0))</f>
        <v/>
      </c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53" t="str">
        <f t="array" ref="U162">IF('do 1000 ha'!K168='do 1000 ha'!$AR$4,'do 1000 ha'!AF168,IF('do 1000 ha'!K168='do 1000 ha'!$AR$5,'do 1000 ha'!AF168,""))</f>
        <v/>
      </c>
      <c r="V162" s="7" t="str">
        <f t="shared" si="8"/>
        <v/>
      </c>
      <c r="W162" s="11" t="str">
        <f t="array" ref="W162">IF(OR(U162=$U$13:U161),"",U162)</f>
        <v/>
      </c>
      <c r="X162" s="7" t="str">
        <f t="array" ref="X162">IFERROR(INDEX(W$13:W$1012,SMALL(IF(W$13:W$1012&lt;&gt;"",ROW(W$13:W$1012)-ROW(W$13)+1),ROWS(W$13:$W162))),"")</f>
        <v/>
      </c>
      <c r="Y162" s="47" t="e">
        <f t="array" ref="Y162">IF(ROWS(Y$13:Y162)&gt;COUNTA(W$13:W$1012),"",INDEX(W$13:W$1012,SMALL(IF(W$13:W$1012&lt;&gt;"",ROW(W$13:W$1012)-ROW(W$13)+1),ROWS(Y$13:Y162))))</f>
        <v>#NUM!</v>
      </c>
      <c r="AA162" s="7">
        <f t="shared" si="9"/>
        <v>0</v>
      </c>
      <c r="AB162" s="7">
        <f t="shared" si="10"/>
        <v>0</v>
      </c>
      <c r="AC162" s="7">
        <f t="shared" si="11"/>
        <v>0</v>
      </c>
    </row>
    <row r="163" spans="1:29" x14ac:dyDescent="0.25">
      <c r="A163" s="9">
        <v>151</v>
      </c>
      <c r="B163" s="56" t="str">
        <f>IF(VLOOKUP(X163,'do 1000 ha'!$B$18:$I$1018,2,0)=0,"",VLOOKUP(X163,'do 1000 ha'!$B$18:$I$1018,2,0))</f>
        <v/>
      </c>
      <c r="C163" s="56" t="str">
        <f>IF(VLOOKUP(X163,'do 1000 ha'!$B$18:$I$1018,4,0)=0,"",VLOOKUP(X163,'do 1000 ha'!$B$18:$I$1018,4,0))</f>
        <v/>
      </c>
      <c r="D163" s="24" t="str">
        <f>IF(VLOOKUP(X163,'do 1000 ha'!$B$18:$I$1018,5,0)=0,"",VLOOKUP(X163,'do 1000 ha'!$B$18:$I$1018,5,0))</f>
        <v/>
      </c>
      <c r="E163" s="56" t="str">
        <f>IF(VLOOKUP(X163,'do 1000 ha'!$B$18:$I$1018,6,0)=0,"",VLOOKUP(X163,'do 1000 ha'!$B$18:$I$1018,6,0))</f>
        <v/>
      </c>
      <c r="F163" s="56" t="str">
        <f>IF(VLOOKUP(X163,'do 1000 ha'!$B$18:$I$1018,7,0)=0,"",VLOOKUP(X163,'do 1000 ha'!$B$18:$I$1018,7,0))</f>
        <v/>
      </c>
      <c r="G163" s="57" t="str">
        <f>IF(VLOOKUP(X163,'do 1000 ha'!$B$18:$I$1018,8,0)=0,"",VLOOKUP(X163,'do 1000 ha'!$B$18:$I$1018,8,0))</f>
        <v/>
      </c>
      <c r="H163" s="25" t="str">
        <f>IF(VLOOKUP(X163,'do 1000 ha'!$B$18:$L$1018,11,0)=0,"",VLOOKUP(X163,'do 1000 ha'!$AJ$18:$AX$1018,15,0))</f>
        <v/>
      </c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53" t="str">
        <f t="array" ref="U163">IF('do 1000 ha'!K169='do 1000 ha'!$AR$4,'do 1000 ha'!AF169,IF('do 1000 ha'!K169='do 1000 ha'!$AR$5,'do 1000 ha'!AF169,""))</f>
        <v/>
      </c>
      <c r="V163" s="7" t="str">
        <f t="shared" si="8"/>
        <v/>
      </c>
      <c r="W163" s="11" t="str">
        <f t="array" ref="W163">IF(OR(U163=$U$13:U162),"",U163)</f>
        <v/>
      </c>
      <c r="X163" s="7" t="str">
        <f t="array" ref="X163">IFERROR(INDEX(W$13:W$1012,SMALL(IF(W$13:W$1012&lt;&gt;"",ROW(W$13:W$1012)-ROW(W$13)+1),ROWS(W$13:$W163))),"")</f>
        <v/>
      </c>
      <c r="Y163" s="47" t="e">
        <f t="array" ref="Y163">IF(ROWS(Y$13:Y163)&gt;COUNTA(W$13:W$1012),"",INDEX(W$13:W$1012,SMALL(IF(W$13:W$1012&lt;&gt;"",ROW(W$13:W$1012)-ROW(W$13)+1),ROWS(Y$13:Y163))))</f>
        <v>#NUM!</v>
      </c>
      <c r="AA163" s="7">
        <f t="shared" si="9"/>
        <v>0</v>
      </c>
      <c r="AB163" s="7">
        <f t="shared" si="10"/>
        <v>0</v>
      </c>
      <c r="AC163" s="7">
        <f t="shared" si="11"/>
        <v>0</v>
      </c>
    </row>
    <row r="164" spans="1:29" x14ac:dyDescent="0.25">
      <c r="A164" s="9">
        <v>152</v>
      </c>
      <c r="B164" s="56" t="str">
        <f>IF(VLOOKUP(X164,'do 1000 ha'!$B$18:$I$1018,2,0)=0,"",VLOOKUP(X164,'do 1000 ha'!$B$18:$I$1018,2,0))</f>
        <v/>
      </c>
      <c r="C164" s="56" t="str">
        <f>IF(VLOOKUP(X164,'do 1000 ha'!$B$18:$I$1018,4,0)=0,"",VLOOKUP(X164,'do 1000 ha'!$B$18:$I$1018,4,0))</f>
        <v/>
      </c>
      <c r="D164" s="24" t="str">
        <f>IF(VLOOKUP(X164,'do 1000 ha'!$B$18:$I$1018,5,0)=0,"",VLOOKUP(X164,'do 1000 ha'!$B$18:$I$1018,5,0))</f>
        <v/>
      </c>
      <c r="E164" s="56" t="str">
        <f>IF(VLOOKUP(X164,'do 1000 ha'!$B$18:$I$1018,6,0)=0,"",VLOOKUP(X164,'do 1000 ha'!$B$18:$I$1018,6,0))</f>
        <v/>
      </c>
      <c r="F164" s="56" t="str">
        <f>IF(VLOOKUP(X164,'do 1000 ha'!$B$18:$I$1018,7,0)=0,"",VLOOKUP(X164,'do 1000 ha'!$B$18:$I$1018,7,0))</f>
        <v/>
      </c>
      <c r="G164" s="57" t="str">
        <f>IF(VLOOKUP(X164,'do 1000 ha'!$B$18:$I$1018,8,0)=0,"",VLOOKUP(X164,'do 1000 ha'!$B$18:$I$1018,8,0))</f>
        <v/>
      </c>
      <c r="H164" s="25" t="str">
        <f>IF(VLOOKUP(X164,'do 1000 ha'!$B$18:$L$1018,11,0)=0,"",VLOOKUP(X164,'do 1000 ha'!$AJ$18:$AX$1018,15,0))</f>
        <v/>
      </c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53" t="str">
        <f t="array" ref="U164">IF('do 1000 ha'!K170='do 1000 ha'!$AR$4,'do 1000 ha'!AF170,IF('do 1000 ha'!K170='do 1000 ha'!$AR$5,'do 1000 ha'!AF170,""))</f>
        <v/>
      </c>
      <c r="V164" s="7" t="str">
        <f t="shared" si="8"/>
        <v/>
      </c>
      <c r="W164" s="11" t="str">
        <f t="array" ref="W164">IF(OR(U164=$U$13:U163),"",U164)</f>
        <v/>
      </c>
      <c r="X164" s="7" t="str">
        <f t="array" ref="X164">IFERROR(INDEX(W$13:W$1012,SMALL(IF(W$13:W$1012&lt;&gt;"",ROW(W$13:W$1012)-ROW(W$13)+1),ROWS(W$13:$W164))),"")</f>
        <v/>
      </c>
      <c r="Y164" s="47" t="e">
        <f t="array" ref="Y164">IF(ROWS(Y$13:Y164)&gt;COUNTA(W$13:W$1012),"",INDEX(W$13:W$1012,SMALL(IF(W$13:W$1012&lt;&gt;"",ROW(W$13:W$1012)-ROW(W$13)+1),ROWS(Y$13:Y164))))</f>
        <v>#NUM!</v>
      </c>
      <c r="AA164" s="7">
        <f t="shared" si="9"/>
        <v>0</v>
      </c>
      <c r="AB164" s="7">
        <f t="shared" si="10"/>
        <v>0</v>
      </c>
      <c r="AC164" s="7">
        <f t="shared" si="11"/>
        <v>0</v>
      </c>
    </row>
    <row r="165" spans="1:29" x14ac:dyDescent="0.25">
      <c r="A165" s="9">
        <v>153</v>
      </c>
      <c r="B165" s="56" t="str">
        <f>IF(VLOOKUP(X165,'do 1000 ha'!$B$18:$I$1018,2,0)=0,"",VLOOKUP(X165,'do 1000 ha'!$B$18:$I$1018,2,0))</f>
        <v/>
      </c>
      <c r="C165" s="56" t="str">
        <f>IF(VLOOKUP(X165,'do 1000 ha'!$B$18:$I$1018,4,0)=0,"",VLOOKUP(X165,'do 1000 ha'!$B$18:$I$1018,4,0))</f>
        <v/>
      </c>
      <c r="D165" s="24" t="str">
        <f>IF(VLOOKUP(X165,'do 1000 ha'!$B$18:$I$1018,5,0)=0,"",VLOOKUP(X165,'do 1000 ha'!$B$18:$I$1018,5,0))</f>
        <v/>
      </c>
      <c r="E165" s="56" t="str">
        <f>IF(VLOOKUP(X165,'do 1000 ha'!$B$18:$I$1018,6,0)=0,"",VLOOKUP(X165,'do 1000 ha'!$B$18:$I$1018,6,0))</f>
        <v/>
      </c>
      <c r="F165" s="56" t="str">
        <f>IF(VLOOKUP(X165,'do 1000 ha'!$B$18:$I$1018,7,0)=0,"",VLOOKUP(X165,'do 1000 ha'!$B$18:$I$1018,7,0))</f>
        <v/>
      </c>
      <c r="G165" s="57" t="str">
        <f>IF(VLOOKUP(X165,'do 1000 ha'!$B$18:$I$1018,8,0)=0,"",VLOOKUP(X165,'do 1000 ha'!$B$18:$I$1018,8,0))</f>
        <v/>
      </c>
      <c r="H165" s="25" t="str">
        <f>IF(VLOOKUP(X165,'do 1000 ha'!$B$18:$L$1018,11,0)=0,"",VLOOKUP(X165,'do 1000 ha'!$AJ$18:$AX$1018,15,0))</f>
        <v/>
      </c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53" t="str">
        <f t="array" ref="U165">IF('do 1000 ha'!K171='do 1000 ha'!$AR$4,'do 1000 ha'!AF171,IF('do 1000 ha'!K171='do 1000 ha'!$AR$5,'do 1000 ha'!AF171,""))</f>
        <v/>
      </c>
      <c r="V165" s="7" t="str">
        <f t="shared" si="8"/>
        <v/>
      </c>
      <c r="W165" s="11" t="str">
        <f t="array" ref="W165">IF(OR(U165=$U$13:U164),"",U165)</f>
        <v/>
      </c>
      <c r="X165" s="7" t="str">
        <f t="array" ref="X165">IFERROR(INDEX(W$13:W$1012,SMALL(IF(W$13:W$1012&lt;&gt;"",ROW(W$13:W$1012)-ROW(W$13)+1),ROWS(W$13:$W165))),"")</f>
        <v/>
      </c>
      <c r="Y165" s="47" t="e">
        <f t="array" ref="Y165">IF(ROWS(Y$13:Y165)&gt;COUNTA(W$13:W$1012),"",INDEX(W$13:W$1012,SMALL(IF(W$13:W$1012&lt;&gt;"",ROW(W$13:W$1012)-ROW(W$13)+1),ROWS(Y$13:Y165))))</f>
        <v>#NUM!</v>
      </c>
      <c r="AA165" s="7">
        <f t="shared" si="9"/>
        <v>0</v>
      </c>
      <c r="AB165" s="7">
        <f t="shared" si="10"/>
        <v>0</v>
      </c>
      <c r="AC165" s="7">
        <f t="shared" si="11"/>
        <v>0</v>
      </c>
    </row>
    <row r="166" spans="1:29" x14ac:dyDescent="0.25">
      <c r="A166" s="9">
        <v>154</v>
      </c>
      <c r="B166" s="56" t="str">
        <f>IF(VLOOKUP(X166,'do 1000 ha'!$B$18:$I$1018,2,0)=0,"",VLOOKUP(X166,'do 1000 ha'!$B$18:$I$1018,2,0))</f>
        <v/>
      </c>
      <c r="C166" s="56" t="str">
        <f>IF(VLOOKUP(X166,'do 1000 ha'!$B$18:$I$1018,4,0)=0,"",VLOOKUP(X166,'do 1000 ha'!$B$18:$I$1018,4,0))</f>
        <v/>
      </c>
      <c r="D166" s="24" t="str">
        <f>IF(VLOOKUP(X166,'do 1000 ha'!$B$18:$I$1018,5,0)=0,"",VLOOKUP(X166,'do 1000 ha'!$B$18:$I$1018,5,0))</f>
        <v/>
      </c>
      <c r="E166" s="56" t="str">
        <f>IF(VLOOKUP(X166,'do 1000 ha'!$B$18:$I$1018,6,0)=0,"",VLOOKUP(X166,'do 1000 ha'!$B$18:$I$1018,6,0))</f>
        <v/>
      </c>
      <c r="F166" s="56" t="str">
        <f>IF(VLOOKUP(X166,'do 1000 ha'!$B$18:$I$1018,7,0)=0,"",VLOOKUP(X166,'do 1000 ha'!$B$18:$I$1018,7,0))</f>
        <v/>
      </c>
      <c r="G166" s="57" t="str">
        <f>IF(VLOOKUP(X166,'do 1000 ha'!$B$18:$I$1018,8,0)=0,"",VLOOKUP(X166,'do 1000 ha'!$B$18:$I$1018,8,0))</f>
        <v/>
      </c>
      <c r="H166" s="25" t="str">
        <f>IF(VLOOKUP(X166,'do 1000 ha'!$B$18:$L$1018,11,0)=0,"",VLOOKUP(X166,'do 1000 ha'!$AJ$18:$AX$1018,15,0))</f>
        <v/>
      </c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53" t="str">
        <f t="array" ref="U166">IF('do 1000 ha'!K172='do 1000 ha'!$AR$4,'do 1000 ha'!AF172,IF('do 1000 ha'!K172='do 1000 ha'!$AR$5,'do 1000 ha'!AF172,""))</f>
        <v/>
      </c>
      <c r="V166" s="7" t="str">
        <f t="shared" si="8"/>
        <v/>
      </c>
      <c r="W166" s="11" t="str">
        <f t="array" ref="W166">IF(OR(U166=$U$13:U165),"",U166)</f>
        <v/>
      </c>
      <c r="X166" s="7" t="str">
        <f t="array" ref="X166">IFERROR(INDEX(W$13:W$1012,SMALL(IF(W$13:W$1012&lt;&gt;"",ROW(W$13:W$1012)-ROW(W$13)+1),ROWS(W$13:$W166))),"")</f>
        <v/>
      </c>
      <c r="Y166" s="47" t="e">
        <f t="array" ref="Y166">IF(ROWS(Y$13:Y166)&gt;COUNTA(W$13:W$1012),"",INDEX(W$13:W$1012,SMALL(IF(W$13:W$1012&lt;&gt;"",ROW(W$13:W$1012)-ROW(W$13)+1),ROWS(Y$13:Y166))))</f>
        <v>#NUM!</v>
      </c>
      <c r="AA166" s="7">
        <f t="shared" si="9"/>
        <v>0</v>
      </c>
      <c r="AB166" s="7">
        <f t="shared" si="10"/>
        <v>0</v>
      </c>
      <c r="AC166" s="7">
        <f t="shared" si="11"/>
        <v>0</v>
      </c>
    </row>
    <row r="167" spans="1:29" x14ac:dyDescent="0.25">
      <c r="A167" s="9">
        <v>155</v>
      </c>
      <c r="B167" s="56" t="str">
        <f>IF(VLOOKUP(X167,'do 1000 ha'!$B$18:$I$1018,2,0)=0,"",VLOOKUP(X167,'do 1000 ha'!$B$18:$I$1018,2,0))</f>
        <v/>
      </c>
      <c r="C167" s="56" t="str">
        <f>IF(VLOOKUP(X167,'do 1000 ha'!$B$18:$I$1018,4,0)=0,"",VLOOKUP(X167,'do 1000 ha'!$B$18:$I$1018,4,0))</f>
        <v/>
      </c>
      <c r="D167" s="24" t="str">
        <f>IF(VLOOKUP(X167,'do 1000 ha'!$B$18:$I$1018,5,0)=0,"",VLOOKUP(X167,'do 1000 ha'!$B$18:$I$1018,5,0))</f>
        <v/>
      </c>
      <c r="E167" s="56" t="str">
        <f>IF(VLOOKUP(X167,'do 1000 ha'!$B$18:$I$1018,6,0)=0,"",VLOOKUP(X167,'do 1000 ha'!$B$18:$I$1018,6,0))</f>
        <v/>
      </c>
      <c r="F167" s="56" t="str">
        <f>IF(VLOOKUP(X167,'do 1000 ha'!$B$18:$I$1018,7,0)=0,"",VLOOKUP(X167,'do 1000 ha'!$B$18:$I$1018,7,0))</f>
        <v/>
      </c>
      <c r="G167" s="57" t="str">
        <f>IF(VLOOKUP(X167,'do 1000 ha'!$B$18:$I$1018,8,0)=0,"",VLOOKUP(X167,'do 1000 ha'!$B$18:$I$1018,8,0))</f>
        <v/>
      </c>
      <c r="H167" s="25" t="str">
        <f>IF(VLOOKUP(X167,'do 1000 ha'!$B$18:$L$1018,11,0)=0,"",VLOOKUP(X167,'do 1000 ha'!$AJ$18:$AX$1018,15,0))</f>
        <v/>
      </c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53" t="str">
        <f t="array" ref="U167">IF('do 1000 ha'!K173='do 1000 ha'!$AR$4,'do 1000 ha'!AF173,IF('do 1000 ha'!K173='do 1000 ha'!$AR$5,'do 1000 ha'!AF173,""))</f>
        <v/>
      </c>
      <c r="V167" s="7" t="str">
        <f t="shared" si="8"/>
        <v/>
      </c>
      <c r="W167" s="11" t="str">
        <f t="array" ref="W167">IF(OR(U167=$U$13:U166),"",U167)</f>
        <v/>
      </c>
      <c r="X167" s="7" t="str">
        <f t="array" ref="X167">IFERROR(INDEX(W$13:W$1012,SMALL(IF(W$13:W$1012&lt;&gt;"",ROW(W$13:W$1012)-ROW(W$13)+1),ROWS(W$13:$W167))),"")</f>
        <v/>
      </c>
      <c r="Y167" s="47" t="e">
        <f t="array" ref="Y167">IF(ROWS(Y$13:Y167)&gt;COUNTA(W$13:W$1012),"",INDEX(W$13:W$1012,SMALL(IF(W$13:W$1012&lt;&gt;"",ROW(W$13:W$1012)-ROW(W$13)+1),ROWS(Y$13:Y167))))</f>
        <v>#NUM!</v>
      </c>
      <c r="AA167" s="7">
        <f t="shared" si="9"/>
        <v>0</v>
      </c>
      <c r="AB167" s="7">
        <f t="shared" si="10"/>
        <v>0</v>
      </c>
      <c r="AC167" s="7">
        <f t="shared" si="11"/>
        <v>0</v>
      </c>
    </row>
    <row r="168" spans="1:29" x14ac:dyDescent="0.25">
      <c r="A168" s="9">
        <v>156</v>
      </c>
      <c r="B168" s="56" t="str">
        <f>IF(VLOOKUP(X168,'do 1000 ha'!$B$18:$I$1018,2,0)=0,"",VLOOKUP(X168,'do 1000 ha'!$B$18:$I$1018,2,0))</f>
        <v/>
      </c>
      <c r="C168" s="56" t="str">
        <f>IF(VLOOKUP(X168,'do 1000 ha'!$B$18:$I$1018,4,0)=0,"",VLOOKUP(X168,'do 1000 ha'!$B$18:$I$1018,4,0))</f>
        <v/>
      </c>
      <c r="D168" s="24" t="str">
        <f>IF(VLOOKUP(X168,'do 1000 ha'!$B$18:$I$1018,5,0)=0,"",VLOOKUP(X168,'do 1000 ha'!$B$18:$I$1018,5,0))</f>
        <v/>
      </c>
      <c r="E168" s="56" t="str">
        <f>IF(VLOOKUP(X168,'do 1000 ha'!$B$18:$I$1018,6,0)=0,"",VLOOKUP(X168,'do 1000 ha'!$B$18:$I$1018,6,0))</f>
        <v/>
      </c>
      <c r="F168" s="56" t="str">
        <f>IF(VLOOKUP(X168,'do 1000 ha'!$B$18:$I$1018,7,0)=0,"",VLOOKUP(X168,'do 1000 ha'!$B$18:$I$1018,7,0))</f>
        <v/>
      </c>
      <c r="G168" s="57" t="str">
        <f>IF(VLOOKUP(X168,'do 1000 ha'!$B$18:$I$1018,8,0)=0,"",VLOOKUP(X168,'do 1000 ha'!$B$18:$I$1018,8,0))</f>
        <v/>
      </c>
      <c r="H168" s="25" t="str">
        <f>IF(VLOOKUP(X168,'do 1000 ha'!$B$18:$L$1018,11,0)=0,"",VLOOKUP(X168,'do 1000 ha'!$AJ$18:$AX$1018,15,0))</f>
        <v/>
      </c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53" t="str">
        <f t="array" ref="U168">IF('do 1000 ha'!K174='do 1000 ha'!$AR$4,'do 1000 ha'!AF174,IF('do 1000 ha'!K174='do 1000 ha'!$AR$5,'do 1000 ha'!AF174,""))</f>
        <v/>
      </c>
      <c r="V168" s="7" t="str">
        <f t="shared" si="8"/>
        <v/>
      </c>
      <c r="W168" s="11" t="str">
        <f t="array" ref="W168">IF(OR(U168=$U$13:U167),"",U168)</f>
        <v/>
      </c>
      <c r="X168" s="7" t="str">
        <f t="array" ref="X168">IFERROR(INDEX(W$13:W$1012,SMALL(IF(W$13:W$1012&lt;&gt;"",ROW(W$13:W$1012)-ROW(W$13)+1),ROWS(W$13:$W168))),"")</f>
        <v/>
      </c>
      <c r="Y168" s="47" t="e">
        <f t="array" ref="Y168">IF(ROWS(Y$13:Y168)&gt;COUNTA(W$13:W$1012),"",INDEX(W$13:W$1012,SMALL(IF(W$13:W$1012&lt;&gt;"",ROW(W$13:W$1012)-ROW(W$13)+1),ROWS(Y$13:Y168))))</f>
        <v>#NUM!</v>
      </c>
      <c r="AA168" s="7">
        <f t="shared" si="9"/>
        <v>0</v>
      </c>
      <c r="AB168" s="7">
        <f t="shared" si="10"/>
        <v>0</v>
      </c>
      <c r="AC168" s="7">
        <f t="shared" si="11"/>
        <v>0</v>
      </c>
    </row>
    <row r="169" spans="1:29" x14ac:dyDescent="0.25">
      <c r="A169" s="9">
        <v>157</v>
      </c>
      <c r="B169" s="56" t="str">
        <f>IF(VLOOKUP(X169,'do 1000 ha'!$B$18:$I$1018,2,0)=0,"",VLOOKUP(X169,'do 1000 ha'!$B$18:$I$1018,2,0))</f>
        <v/>
      </c>
      <c r="C169" s="56" t="str">
        <f>IF(VLOOKUP(X169,'do 1000 ha'!$B$18:$I$1018,4,0)=0,"",VLOOKUP(X169,'do 1000 ha'!$B$18:$I$1018,4,0))</f>
        <v/>
      </c>
      <c r="D169" s="24" t="str">
        <f>IF(VLOOKUP(X169,'do 1000 ha'!$B$18:$I$1018,5,0)=0,"",VLOOKUP(X169,'do 1000 ha'!$B$18:$I$1018,5,0))</f>
        <v/>
      </c>
      <c r="E169" s="56" t="str">
        <f>IF(VLOOKUP(X169,'do 1000 ha'!$B$18:$I$1018,6,0)=0,"",VLOOKUP(X169,'do 1000 ha'!$B$18:$I$1018,6,0))</f>
        <v/>
      </c>
      <c r="F169" s="56" t="str">
        <f>IF(VLOOKUP(X169,'do 1000 ha'!$B$18:$I$1018,7,0)=0,"",VLOOKUP(X169,'do 1000 ha'!$B$18:$I$1018,7,0))</f>
        <v/>
      </c>
      <c r="G169" s="57" t="str">
        <f>IF(VLOOKUP(X169,'do 1000 ha'!$B$18:$I$1018,8,0)=0,"",VLOOKUP(X169,'do 1000 ha'!$B$18:$I$1018,8,0))</f>
        <v/>
      </c>
      <c r="H169" s="25" t="str">
        <f>IF(VLOOKUP(X169,'do 1000 ha'!$B$18:$L$1018,11,0)=0,"",VLOOKUP(X169,'do 1000 ha'!$AJ$18:$AX$1018,15,0))</f>
        <v/>
      </c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53" t="str">
        <f t="array" ref="U169">IF('do 1000 ha'!K175='do 1000 ha'!$AR$4,'do 1000 ha'!AF175,IF('do 1000 ha'!K175='do 1000 ha'!$AR$5,'do 1000 ha'!AF175,""))</f>
        <v/>
      </c>
      <c r="V169" s="7" t="str">
        <f t="shared" si="8"/>
        <v/>
      </c>
      <c r="W169" s="11" t="str">
        <f t="array" ref="W169">IF(OR(U169=$U$13:U168),"",U169)</f>
        <v/>
      </c>
      <c r="X169" s="7" t="str">
        <f t="array" ref="X169">IFERROR(INDEX(W$13:W$1012,SMALL(IF(W$13:W$1012&lt;&gt;"",ROW(W$13:W$1012)-ROW(W$13)+1),ROWS(W$13:$W169))),"")</f>
        <v/>
      </c>
      <c r="Y169" s="47" t="e">
        <f t="array" ref="Y169">IF(ROWS(Y$13:Y169)&gt;COUNTA(W$13:W$1012),"",INDEX(W$13:W$1012,SMALL(IF(W$13:W$1012&lt;&gt;"",ROW(W$13:W$1012)-ROW(W$13)+1),ROWS(Y$13:Y169))))</f>
        <v>#NUM!</v>
      </c>
      <c r="AA169" s="7">
        <f t="shared" si="9"/>
        <v>0</v>
      </c>
      <c r="AB169" s="7">
        <f t="shared" si="10"/>
        <v>0</v>
      </c>
      <c r="AC169" s="7">
        <f t="shared" si="11"/>
        <v>0</v>
      </c>
    </row>
    <row r="170" spans="1:29" x14ac:dyDescent="0.25">
      <c r="A170" s="9">
        <v>158</v>
      </c>
      <c r="B170" s="56" t="str">
        <f>IF(VLOOKUP(X170,'do 1000 ha'!$B$18:$I$1018,2,0)=0,"",VLOOKUP(X170,'do 1000 ha'!$B$18:$I$1018,2,0))</f>
        <v/>
      </c>
      <c r="C170" s="56" t="str">
        <f>IF(VLOOKUP(X170,'do 1000 ha'!$B$18:$I$1018,4,0)=0,"",VLOOKUP(X170,'do 1000 ha'!$B$18:$I$1018,4,0))</f>
        <v/>
      </c>
      <c r="D170" s="24" t="str">
        <f>IF(VLOOKUP(X170,'do 1000 ha'!$B$18:$I$1018,5,0)=0,"",VLOOKUP(X170,'do 1000 ha'!$B$18:$I$1018,5,0))</f>
        <v/>
      </c>
      <c r="E170" s="56" t="str">
        <f>IF(VLOOKUP(X170,'do 1000 ha'!$B$18:$I$1018,6,0)=0,"",VLOOKUP(X170,'do 1000 ha'!$B$18:$I$1018,6,0))</f>
        <v/>
      </c>
      <c r="F170" s="56" t="str">
        <f>IF(VLOOKUP(X170,'do 1000 ha'!$B$18:$I$1018,7,0)=0,"",VLOOKUP(X170,'do 1000 ha'!$B$18:$I$1018,7,0))</f>
        <v/>
      </c>
      <c r="G170" s="57" t="str">
        <f>IF(VLOOKUP(X170,'do 1000 ha'!$B$18:$I$1018,8,0)=0,"",VLOOKUP(X170,'do 1000 ha'!$B$18:$I$1018,8,0))</f>
        <v/>
      </c>
      <c r="H170" s="25" t="str">
        <f>IF(VLOOKUP(X170,'do 1000 ha'!$B$18:$L$1018,11,0)=0,"",VLOOKUP(X170,'do 1000 ha'!$AJ$18:$AX$1018,15,0))</f>
        <v/>
      </c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53" t="str">
        <f t="array" ref="U170">IF('do 1000 ha'!K176='do 1000 ha'!$AR$4,'do 1000 ha'!AF176,IF('do 1000 ha'!K176='do 1000 ha'!$AR$5,'do 1000 ha'!AF176,""))</f>
        <v/>
      </c>
      <c r="V170" s="7" t="str">
        <f t="shared" si="8"/>
        <v/>
      </c>
      <c r="W170" s="11" t="str">
        <f t="array" ref="W170">IF(OR(U170=$U$13:U169),"",U170)</f>
        <v/>
      </c>
      <c r="X170" s="7" t="str">
        <f t="array" ref="X170">IFERROR(INDEX(W$13:W$1012,SMALL(IF(W$13:W$1012&lt;&gt;"",ROW(W$13:W$1012)-ROW(W$13)+1),ROWS(W$13:$W170))),"")</f>
        <v/>
      </c>
      <c r="Y170" s="47" t="e">
        <f t="array" ref="Y170">IF(ROWS(Y$13:Y170)&gt;COUNTA(W$13:W$1012),"",INDEX(W$13:W$1012,SMALL(IF(W$13:W$1012&lt;&gt;"",ROW(W$13:W$1012)-ROW(W$13)+1),ROWS(Y$13:Y170))))</f>
        <v>#NUM!</v>
      </c>
      <c r="AA170" s="7">
        <f t="shared" si="9"/>
        <v>0</v>
      </c>
      <c r="AB170" s="7">
        <f t="shared" si="10"/>
        <v>0</v>
      </c>
      <c r="AC170" s="7">
        <f t="shared" si="11"/>
        <v>0</v>
      </c>
    </row>
    <row r="171" spans="1:29" x14ac:dyDescent="0.25">
      <c r="A171" s="9">
        <v>159</v>
      </c>
      <c r="B171" s="56" t="str">
        <f>IF(VLOOKUP(X171,'do 1000 ha'!$B$18:$I$1018,2,0)=0,"",VLOOKUP(X171,'do 1000 ha'!$B$18:$I$1018,2,0))</f>
        <v/>
      </c>
      <c r="C171" s="56" t="str">
        <f>IF(VLOOKUP(X171,'do 1000 ha'!$B$18:$I$1018,4,0)=0,"",VLOOKUP(X171,'do 1000 ha'!$B$18:$I$1018,4,0))</f>
        <v/>
      </c>
      <c r="D171" s="24" t="str">
        <f>IF(VLOOKUP(X171,'do 1000 ha'!$B$18:$I$1018,5,0)=0,"",VLOOKUP(X171,'do 1000 ha'!$B$18:$I$1018,5,0))</f>
        <v/>
      </c>
      <c r="E171" s="56" t="str">
        <f>IF(VLOOKUP(X171,'do 1000 ha'!$B$18:$I$1018,6,0)=0,"",VLOOKUP(X171,'do 1000 ha'!$B$18:$I$1018,6,0))</f>
        <v/>
      </c>
      <c r="F171" s="56" t="str">
        <f>IF(VLOOKUP(X171,'do 1000 ha'!$B$18:$I$1018,7,0)=0,"",VLOOKUP(X171,'do 1000 ha'!$B$18:$I$1018,7,0))</f>
        <v/>
      </c>
      <c r="G171" s="57" t="str">
        <f>IF(VLOOKUP(X171,'do 1000 ha'!$B$18:$I$1018,8,0)=0,"",VLOOKUP(X171,'do 1000 ha'!$B$18:$I$1018,8,0))</f>
        <v/>
      </c>
      <c r="H171" s="25" t="str">
        <f>IF(VLOOKUP(X171,'do 1000 ha'!$B$18:$L$1018,11,0)=0,"",VLOOKUP(X171,'do 1000 ha'!$AJ$18:$AX$1018,15,0))</f>
        <v/>
      </c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53" t="str">
        <f t="array" ref="U171">IF('do 1000 ha'!K177='do 1000 ha'!$AR$4,'do 1000 ha'!AF177,IF('do 1000 ha'!K177='do 1000 ha'!$AR$5,'do 1000 ha'!AF177,""))</f>
        <v/>
      </c>
      <c r="V171" s="7" t="str">
        <f t="shared" si="8"/>
        <v/>
      </c>
      <c r="W171" s="11" t="str">
        <f t="array" ref="W171">IF(OR(U171=$U$13:U170),"",U171)</f>
        <v/>
      </c>
      <c r="X171" s="7" t="str">
        <f t="array" ref="X171">IFERROR(INDEX(W$13:W$1012,SMALL(IF(W$13:W$1012&lt;&gt;"",ROW(W$13:W$1012)-ROW(W$13)+1),ROWS(W$13:$W171))),"")</f>
        <v/>
      </c>
      <c r="Y171" s="47" t="e">
        <f t="array" ref="Y171">IF(ROWS(Y$13:Y171)&gt;COUNTA(W$13:W$1012),"",INDEX(W$13:W$1012,SMALL(IF(W$13:W$1012&lt;&gt;"",ROW(W$13:W$1012)-ROW(W$13)+1),ROWS(Y$13:Y171))))</f>
        <v>#NUM!</v>
      </c>
      <c r="AA171" s="7">
        <f t="shared" si="9"/>
        <v>0</v>
      </c>
      <c r="AB171" s="7">
        <f t="shared" si="10"/>
        <v>0</v>
      </c>
      <c r="AC171" s="7">
        <f t="shared" si="11"/>
        <v>0</v>
      </c>
    </row>
    <row r="172" spans="1:29" x14ac:dyDescent="0.25">
      <c r="A172" s="9">
        <v>160</v>
      </c>
      <c r="B172" s="56" t="str">
        <f>IF(VLOOKUP(X172,'do 1000 ha'!$B$18:$I$1018,2,0)=0,"",VLOOKUP(X172,'do 1000 ha'!$B$18:$I$1018,2,0))</f>
        <v/>
      </c>
      <c r="C172" s="56" t="str">
        <f>IF(VLOOKUP(X172,'do 1000 ha'!$B$18:$I$1018,4,0)=0,"",VLOOKUP(X172,'do 1000 ha'!$B$18:$I$1018,4,0))</f>
        <v/>
      </c>
      <c r="D172" s="24" t="str">
        <f>IF(VLOOKUP(X172,'do 1000 ha'!$B$18:$I$1018,5,0)=0,"",VLOOKUP(X172,'do 1000 ha'!$B$18:$I$1018,5,0))</f>
        <v/>
      </c>
      <c r="E172" s="56" t="str">
        <f>IF(VLOOKUP(X172,'do 1000 ha'!$B$18:$I$1018,6,0)=0,"",VLOOKUP(X172,'do 1000 ha'!$B$18:$I$1018,6,0))</f>
        <v/>
      </c>
      <c r="F172" s="56" t="str">
        <f>IF(VLOOKUP(X172,'do 1000 ha'!$B$18:$I$1018,7,0)=0,"",VLOOKUP(X172,'do 1000 ha'!$B$18:$I$1018,7,0))</f>
        <v/>
      </c>
      <c r="G172" s="57" t="str">
        <f>IF(VLOOKUP(X172,'do 1000 ha'!$B$18:$I$1018,8,0)=0,"",VLOOKUP(X172,'do 1000 ha'!$B$18:$I$1018,8,0))</f>
        <v/>
      </c>
      <c r="H172" s="25" t="str">
        <f>IF(VLOOKUP(X172,'do 1000 ha'!$B$18:$L$1018,11,0)=0,"",VLOOKUP(X172,'do 1000 ha'!$AJ$18:$AX$1018,15,0))</f>
        <v/>
      </c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53" t="str">
        <f t="array" ref="U172">IF('do 1000 ha'!K178='do 1000 ha'!$AR$4,'do 1000 ha'!AF178,IF('do 1000 ha'!K178='do 1000 ha'!$AR$5,'do 1000 ha'!AF178,""))</f>
        <v/>
      </c>
      <c r="V172" s="7" t="str">
        <f t="shared" si="8"/>
        <v/>
      </c>
      <c r="W172" s="11" t="str">
        <f t="array" ref="W172">IF(OR(U172=$U$13:U171),"",U172)</f>
        <v/>
      </c>
      <c r="X172" s="7" t="str">
        <f t="array" ref="X172">IFERROR(INDEX(W$13:W$1012,SMALL(IF(W$13:W$1012&lt;&gt;"",ROW(W$13:W$1012)-ROW(W$13)+1),ROWS(W$13:$W172))),"")</f>
        <v/>
      </c>
      <c r="Y172" s="47" t="e">
        <f t="array" ref="Y172">IF(ROWS(Y$13:Y172)&gt;COUNTA(W$13:W$1012),"",INDEX(W$13:W$1012,SMALL(IF(W$13:W$1012&lt;&gt;"",ROW(W$13:W$1012)-ROW(W$13)+1),ROWS(Y$13:Y172))))</f>
        <v>#NUM!</v>
      </c>
      <c r="AA172" s="7">
        <f t="shared" si="9"/>
        <v>0</v>
      </c>
      <c r="AB172" s="7">
        <f t="shared" si="10"/>
        <v>0</v>
      </c>
      <c r="AC172" s="7">
        <f t="shared" si="11"/>
        <v>0</v>
      </c>
    </row>
    <row r="173" spans="1:29" x14ac:dyDescent="0.25">
      <c r="A173" s="9">
        <v>161</v>
      </c>
      <c r="B173" s="56" t="str">
        <f>IF(VLOOKUP(X173,'do 1000 ha'!$B$18:$I$1018,2,0)=0,"",VLOOKUP(X173,'do 1000 ha'!$B$18:$I$1018,2,0))</f>
        <v/>
      </c>
      <c r="C173" s="56" t="str">
        <f>IF(VLOOKUP(X173,'do 1000 ha'!$B$18:$I$1018,4,0)=0,"",VLOOKUP(X173,'do 1000 ha'!$B$18:$I$1018,4,0))</f>
        <v/>
      </c>
      <c r="D173" s="24" t="str">
        <f>IF(VLOOKUP(X173,'do 1000 ha'!$B$18:$I$1018,5,0)=0,"",VLOOKUP(X173,'do 1000 ha'!$B$18:$I$1018,5,0))</f>
        <v/>
      </c>
      <c r="E173" s="56" t="str">
        <f>IF(VLOOKUP(X173,'do 1000 ha'!$B$18:$I$1018,6,0)=0,"",VLOOKUP(X173,'do 1000 ha'!$B$18:$I$1018,6,0))</f>
        <v/>
      </c>
      <c r="F173" s="56" t="str">
        <f>IF(VLOOKUP(X173,'do 1000 ha'!$B$18:$I$1018,7,0)=0,"",VLOOKUP(X173,'do 1000 ha'!$B$18:$I$1018,7,0))</f>
        <v/>
      </c>
      <c r="G173" s="57" t="str">
        <f>IF(VLOOKUP(X173,'do 1000 ha'!$B$18:$I$1018,8,0)=0,"",VLOOKUP(X173,'do 1000 ha'!$B$18:$I$1018,8,0))</f>
        <v/>
      </c>
      <c r="H173" s="25" t="str">
        <f>IF(VLOOKUP(X173,'do 1000 ha'!$B$18:$L$1018,11,0)=0,"",VLOOKUP(X173,'do 1000 ha'!$AJ$18:$AX$1018,15,0))</f>
        <v/>
      </c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53" t="str">
        <f t="array" ref="U173">IF('do 1000 ha'!K179='do 1000 ha'!$AR$4,'do 1000 ha'!AF179,IF('do 1000 ha'!K179='do 1000 ha'!$AR$5,'do 1000 ha'!AF179,""))</f>
        <v/>
      </c>
      <c r="V173" s="7" t="str">
        <f t="shared" si="8"/>
        <v/>
      </c>
      <c r="W173" s="11" t="str">
        <f t="array" ref="W173">IF(OR(U173=$U$13:U172),"",U173)</f>
        <v/>
      </c>
      <c r="X173" s="7" t="str">
        <f t="array" ref="X173">IFERROR(INDEX(W$13:W$1012,SMALL(IF(W$13:W$1012&lt;&gt;"",ROW(W$13:W$1012)-ROW(W$13)+1),ROWS(W$13:$W173))),"")</f>
        <v/>
      </c>
      <c r="Y173" s="47" t="e">
        <f t="array" ref="Y173">IF(ROWS(Y$13:Y173)&gt;COUNTA(W$13:W$1012),"",INDEX(W$13:W$1012,SMALL(IF(W$13:W$1012&lt;&gt;"",ROW(W$13:W$1012)-ROW(W$13)+1),ROWS(Y$13:Y173))))</f>
        <v>#NUM!</v>
      </c>
      <c r="AA173" s="7">
        <f t="shared" si="9"/>
        <v>0</v>
      </c>
      <c r="AB173" s="7">
        <f t="shared" si="10"/>
        <v>0</v>
      </c>
      <c r="AC173" s="7">
        <f t="shared" si="11"/>
        <v>0</v>
      </c>
    </row>
    <row r="174" spans="1:29" x14ac:dyDescent="0.25">
      <c r="A174" s="9">
        <v>162</v>
      </c>
      <c r="B174" s="56" t="str">
        <f>IF(VLOOKUP(X174,'do 1000 ha'!$B$18:$I$1018,2,0)=0,"",VLOOKUP(X174,'do 1000 ha'!$B$18:$I$1018,2,0))</f>
        <v/>
      </c>
      <c r="C174" s="56" t="str">
        <f>IF(VLOOKUP(X174,'do 1000 ha'!$B$18:$I$1018,4,0)=0,"",VLOOKUP(X174,'do 1000 ha'!$B$18:$I$1018,4,0))</f>
        <v/>
      </c>
      <c r="D174" s="24" t="str">
        <f>IF(VLOOKUP(X174,'do 1000 ha'!$B$18:$I$1018,5,0)=0,"",VLOOKUP(X174,'do 1000 ha'!$B$18:$I$1018,5,0))</f>
        <v/>
      </c>
      <c r="E174" s="56" t="str">
        <f>IF(VLOOKUP(X174,'do 1000 ha'!$B$18:$I$1018,6,0)=0,"",VLOOKUP(X174,'do 1000 ha'!$B$18:$I$1018,6,0))</f>
        <v/>
      </c>
      <c r="F174" s="56" t="str">
        <f>IF(VLOOKUP(X174,'do 1000 ha'!$B$18:$I$1018,7,0)=0,"",VLOOKUP(X174,'do 1000 ha'!$B$18:$I$1018,7,0))</f>
        <v/>
      </c>
      <c r="G174" s="57" t="str">
        <f>IF(VLOOKUP(X174,'do 1000 ha'!$B$18:$I$1018,8,0)=0,"",VLOOKUP(X174,'do 1000 ha'!$B$18:$I$1018,8,0))</f>
        <v/>
      </c>
      <c r="H174" s="25" t="str">
        <f>IF(VLOOKUP(X174,'do 1000 ha'!$B$18:$L$1018,11,0)=0,"",VLOOKUP(X174,'do 1000 ha'!$AJ$18:$AX$1018,15,0))</f>
        <v/>
      </c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53" t="str">
        <f t="array" ref="U174">IF('do 1000 ha'!K180='do 1000 ha'!$AR$4,'do 1000 ha'!AF180,IF('do 1000 ha'!K180='do 1000 ha'!$AR$5,'do 1000 ha'!AF180,""))</f>
        <v/>
      </c>
      <c r="V174" s="7" t="str">
        <f t="shared" si="8"/>
        <v/>
      </c>
      <c r="W174" s="11" t="str">
        <f t="array" ref="W174">IF(OR(U174=$U$13:U173),"",U174)</f>
        <v/>
      </c>
      <c r="X174" s="7" t="str">
        <f t="array" ref="X174">IFERROR(INDEX(W$13:W$1012,SMALL(IF(W$13:W$1012&lt;&gt;"",ROW(W$13:W$1012)-ROW(W$13)+1),ROWS(W$13:$W174))),"")</f>
        <v/>
      </c>
      <c r="Y174" s="47" t="e">
        <f t="array" ref="Y174">IF(ROWS(Y$13:Y174)&gt;COUNTA(W$13:W$1012),"",INDEX(W$13:W$1012,SMALL(IF(W$13:W$1012&lt;&gt;"",ROW(W$13:W$1012)-ROW(W$13)+1),ROWS(Y$13:Y174))))</f>
        <v>#NUM!</v>
      </c>
      <c r="AA174" s="7">
        <f t="shared" si="9"/>
        <v>0</v>
      </c>
      <c r="AB174" s="7">
        <f t="shared" si="10"/>
        <v>0</v>
      </c>
      <c r="AC174" s="7">
        <f t="shared" si="11"/>
        <v>0</v>
      </c>
    </row>
    <row r="175" spans="1:29" x14ac:dyDescent="0.25">
      <c r="A175" s="9">
        <v>163</v>
      </c>
      <c r="B175" s="56" t="str">
        <f>IF(VLOOKUP(X175,'do 1000 ha'!$B$18:$I$1018,2,0)=0,"",VLOOKUP(X175,'do 1000 ha'!$B$18:$I$1018,2,0))</f>
        <v/>
      </c>
      <c r="C175" s="56" t="str">
        <f>IF(VLOOKUP(X175,'do 1000 ha'!$B$18:$I$1018,4,0)=0,"",VLOOKUP(X175,'do 1000 ha'!$B$18:$I$1018,4,0))</f>
        <v/>
      </c>
      <c r="D175" s="24" t="str">
        <f>IF(VLOOKUP(X175,'do 1000 ha'!$B$18:$I$1018,5,0)=0,"",VLOOKUP(X175,'do 1000 ha'!$B$18:$I$1018,5,0))</f>
        <v/>
      </c>
      <c r="E175" s="56" t="str">
        <f>IF(VLOOKUP(X175,'do 1000 ha'!$B$18:$I$1018,6,0)=0,"",VLOOKUP(X175,'do 1000 ha'!$B$18:$I$1018,6,0))</f>
        <v/>
      </c>
      <c r="F175" s="56" t="str">
        <f>IF(VLOOKUP(X175,'do 1000 ha'!$B$18:$I$1018,7,0)=0,"",VLOOKUP(X175,'do 1000 ha'!$B$18:$I$1018,7,0))</f>
        <v/>
      </c>
      <c r="G175" s="57" t="str">
        <f>IF(VLOOKUP(X175,'do 1000 ha'!$B$18:$I$1018,8,0)=0,"",VLOOKUP(X175,'do 1000 ha'!$B$18:$I$1018,8,0))</f>
        <v/>
      </c>
      <c r="H175" s="25" t="str">
        <f>IF(VLOOKUP(X175,'do 1000 ha'!$B$18:$L$1018,11,0)=0,"",VLOOKUP(X175,'do 1000 ha'!$AJ$18:$AX$1018,15,0))</f>
        <v/>
      </c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53" t="str">
        <f t="array" ref="U175">IF('do 1000 ha'!K181='do 1000 ha'!$AR$4,'do 1000 ha'!AF181,IF('do 1000 ha'!K181='do 1000 ha'!$AR$5,'do 1000 ha'!AF181,""))</f>
        <v/>
      </c>
      <c r="V175" s="7" t="str">
        <f t="shared" si="8"/>
        <v/>
      </c>
      <c r="W175" s="11" t="str">
        <f t="array" ref="W175">IF(OR(U175=$U$13:U174),"",U175)</f>
        <v/>
      </c>
      <c r="X175" s="7" t="str">
        <f t="array" ref="X175">IFERROR(INDEX(W$13:W$1012,SMALL(IF(W$13:W$1012&lt;&gt;"",ROW(W$13:W$1012)-ROW(W$13)+1),ROWS(W$13:$W175))),"")</f>
        <v/>
      </c>
      <c r="Y175" s="47" t="e">
        <f t="array" ref="Y175">IF(ROWS(Y$13:Y175)&gt;COUNTA(W$13:W$1012),"",INDEX(W$13:W$1012,SMALL(IF(W$13:W$1012&lt;&gt;"",ROW(W$13:W$1012)-ROW(W$13)+1),ROWS(Y$13:Y175))))</f>
        <v>#NUM!</v>
      </c>
      <c r="AA175" s="7">
        <f t="shared" si="9"/>
        <v>0</v>
      </c>
      <c r="AB175" s="7">
        <f t="shared" si="10"/>
        <v>0</v>
      </c>
      <c r="AC175" s="7">
        <f t="shared" si="11"/>
        <v>0</v>
      </c>
    </row>
    <row r="176" spans="1:29" x14ac:dyDescent="0.25">
      <c r="A176" s="9">
        <v>164</v>
      </c>
      <c r="B176" s="56" t="str">
        <f>IF(VLOOKUP(X176,'do 1000 ha'!$B$18:$I$1018,2,0)=0,"",VLOOKUP(X176,'do 1000 ha'!$B$18:$I$1018,2,0))</f>
        <v/>
      </c>
      <c r="C176" s="56" t="str">
        <f>IF(VLOOKUP(X176,'do 1000 ha'!$B$18:$I$1018,4,0)=0,"",VLOOKUP(X176,'do 1000 ha'!$B$18:$I$1018,4,0))</f>
        <v/>
      </c>
      <c r="D176" s="24" t="str">
        <f>IF(VLOOKUP(X176,'do 1000 ha'!$B$18:$I$1018,5,0)=0,"",VLOOKUP(X176,'do 1000 ha'!$B$18:$I$1018,5,0))</f>
        <v/>
      </c>
      <c r="E176" s="56" t="str">
        <f>IF(VLOOKUP(X176,'do 1000 ha'!$B$18:$I$1018,6,0)=0,"",VLOOKUP(X176,'do 1000 ha'!$B$18:$I$1018,6,0))</f>
        <v/>
      </c>
      <c r="F176" s="56" t="str">
        <f>IF(VLOOKUP(X176,'do 1000 ha'!$B$18:$I$1018,7,0)=0,"",VLOOKUP(X176,'do 1000 ha'!$B$18:$I$1018,7,0))</f>
        <v/>
      </c>
      <c r="G176" s="57" t="str">
        <f>IF(VLOOKUP(X176,'do 1000 ha'!$B$18:$I$1018,8,0)=0,"",VLOOKUP(X176,'do 1000 ha'!$B$18:$I$1018,8,0))</f>
        <v/>
      </c>
      <c r="H176" s="25" t="str">
        <f>IF(VLOOKUP(X176,'do 1000 ha'!$B$18:$L$1018,11,0)=0,"",VLOOKUP(X176,'do 1000 ha'!$AJ$18:$AX$1018,15,0))</f>
        <v/>
      </c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53" t="str">
        <f t="array" ref="U176">IF('do 1000 ha'!K182='do 1000 ha'!$AR$4,'do 1000 ha'!AF182,IF('do 1000 ha'!K182='do 1000 ha'!$AR$5,'do 1000 ha'!AF182,""))</f>
        <v/>
      </c>
      <c r="V176" s="7" t="str">
        <f t="shared" si="8"/>
        <v/>
      </c>
      <c r="W176" s="11" t="str">
        <f t="array" ref="W176">IF(OR(U176=$U$13:U175),"",U176)</f>
        <v/>
      </c>
      <c r="X176" s="7" t="str">
        <f t="array" ref="X176">IFERROR(INDEX(W$13:W$1012,SMALL(IF(W$13:W$1012&lt;&gt;"",ROW(W$13:W$1012)-ROW(W$13)+1),ROWS(W$13:$W176))),"")</f>
        <v/>
      </c>
      <c r="Y176" s="47" t="e">
        <f t="array" ref="Y176">IF(ROWS(Y$13:Y176)&gt;COUNTA(W$13:W$1012),"",INDEX(W$13:W$1012,SMALL(IF(W$13:W$1012&lt;&gt;"",ROW(W$13:W$1012)-ROW(W$13)+1),ROWS(Y$13:Y176))))</f>
        <v>#NUM!</v>
      </c>
      <c r="AA176" s="7">
        <f t="shared" si="9"/>
        <v>0</v>
      </c>
      <c r="AB176" s="7">
        <f t="shared" si="10"/>
        <v>0</v>
      </c>
      <c r="AC176" s="7">
        <f t="shared" si="11"/>
        <v>0</v>
      </c>
    </row>
    <row r="177" spans="1:29" x14ac:dyDescent="0.25">
      <c r="A177" s="9">
        <v>165</v>
      </c>
      <c r="B177" s="56" t="str">
        <f>IF(VLOOKUP(X177,'do 1000 ha'!$B$18:$I$1018,2,0)=0,"",VLOOKUP(X177,'do 1000 ha'!$B$18:$I$1018,2,0))</f>
        <v/>
      </c>
      <c r="C177" s="56" t="str">
        <f>IF(VLOOKUP(X177,'do 1000 ha'!$B$18:$I$1018,4,0)=0,"",VLOOKUP(X177,'do 1000 ha'!$B$18:$I$1018,4,0))</f>
        <v/>
      </c>
      <c r="D177" s="24" t="str">
        <f>IF(VLOOKUP(X177,'do 1000 ha'!$B$18:$I$1018,5,0)=0,"",VLOOKUP(X177,'do 1000 ha'!$B$18:$I$1018,5,0))</f>
        <v/>
      </c>
      <c r="E177" s="56" t="str">
        <f>IF(VLOOKUP(X177,'do 1000 ha'!$B$18:$I$1018,6,0)=0,"",VLOOKUP(X177,'do 1000 ha'!$B$18:$I$1018,6,0))</f>
        <v/>
      </c>
      <c r="F177" s="56" t="str">
        <f>IF(VLOOKUP(X177,'do 1000 ha'!$B$18:$I$1018,7,0)=0,"",VLOOKUP(X177,'do 1000 ha'!$B$18:$I$1018,7,0))</f>
        <v/>
      </c>
      <c r="G177" s="57" t="str">
        <f>IF(VLOOKUP(X177,'do 1000 ha'!$B$18:$I$1018,8,0)=0,"",VLOOKUP(X177,'do 1000 ha'!$B$18:$I$1018,8,0))</f>
        <v/>
      </c>
      <c r="H177" s="25" t="str">
        <f>IF(VLOOKUP(X177,'do 1000 ha'!$B$18:$L$1018,11,0)=0,"",VLOOKUP(X177,'do 1000 ha'!$AJ$18:$AX$1018,15,0))</f>
        <v/>
      </c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53" t="str">
        <f t="array" ref="U177">IF('do 1000 ha'!K183='do 1000 ha'!$AR$4,'do 1000 ha'!AF183,IF('do 1000 ha'!K183='do 1000 ha'!$AR$5,'do 1000 ha'!AF183,""))</f>
        <v/>
      </c>
      <c r="V177" s="7" t="str">
        <f t="shared" si="8"/>
        <v/>
      </c>
      <c r="W177" s="11" t="str">
        <f t="array" ref="W177">IF(OR(U177=$U$13:U176),"",U177)</f>
        <v/>
      </c>
      <c r="X177" s="7" t="str">
        <f t="array" ref="X177">IFERROR(INDEX(W$13:W$1012,SMALL(IF(W$13:W$1012&lt;&gt;"",ROW(W$13:W$1012)-ROW(W$13)+1),ROWS(W$13:$W177))),"")</f>
        <v/>
      </c>
      <c r="Y177" s="47" t="e">
        <f t="array" ref="Y177">IF(ROWS(Y$13:Y177)&gt;COUNTA(W$13:W$1012),"",INDEX(W$13:W$1012,SMALL(IF(W$13:W$1012&lt;&gt;"",ROW(W$13:W$1012)-ROW(W$13)+1),ROWS(Y$13:Y177))))</f>
        <v>#NUM!</v>
      </c>
      <c r="AA177" s="7">
        <f t="shared" si="9"/>
        <v>0</v>
      </c>
      <c r="AB177" s="7">
        <f t="shared" si="10"/>
        <v>0</v>
      </c>
      <c r="AC177" s="7">
        <f t="shared" si="11"/>
        <v>0</v>
      </c>
    </row>
    <row r="178" spans="1:29" x14ac:dyDescent="0.25">
      <c r="A178" s="9">
        <v>166</v>
      </c>
      <c r="B178" s="56" t="str">
        <f>IF(VLOOKUP(X178,'do 1000 ha'!$B$18:$I$1018,2,0)=0,"",VLOOKUP(X178,'do 1000 ha'!$B$18:$I$1018,2,0))</f>
        <v/>
      </c>
      <c r="C178" s="56" t="str">
        <f>IF(VLOOKUP(X178,'do 1000 ha'!$B$18:$I$1018,4,0)=0,"",VLOOKUP(X178,'do 1000 ha'!$B$18:$I$1018,4,0))</f>
        <v/>
      </c>
      <c r="D178" s="24" t="str">
        <f>IF(VLOOKUP(X178,'do 1000 ha'!$B$18:$I$1018,5,0)=0,"",VLOOKUP(X178,'do 1000 ha'!$B$18:$I$1018,5,0))</f>
        <v/>
      </c>
      <c r="E178" s="56" t="str">
        <f>IF(VLOOKUP(X178,'do 1000 ha'!$B$18:$I$1018,6,0)=0,"",VLOOKUP(X178,'do 1000 ha'!$B$18:$I$1018,6,0))</f>
        <v/>
      </c>
      <c r="F178" s="56" t="str">
        <f>IF(VLOOKUP(X178,'do 1000 ha'!$B$18:$I$1018,7,0)=0,"",VLOOKUP(X178,'do 1000 ha'!$B$18:$I$1018,7,0))</f>
        <v/>
      </c>
      <c r="G178" s="57" t="str">
        <f>IF(VLOOKUP(X178,'do 1000 ha'!$B$18:$I$1018,8,0)=0,"",VLOOKUP(X178,'do 1000 ha'!$B$18:$I$1018,8,0))</f>
        <v/>
      </c>
      <c r="H178" s="25" t="str">
        <f>IF(VLOOKUP(X178,'do 1000 ha'!$B$18:$L$1018,11,0)=0,"",VLOOKUP(X178,'do 1000 ha'!$AJ$18:$AX$1018,15,0))</f>
        <v/>
      </c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53" t="str">
        <f t="array" ref="U178">IF('do 1000 ha'!K184='do 1000 ha'!$AR$4,'do 1000 ha'!AF184,IF('do 1000 ha'!K184='do 1000 ha'!$AR$5,'do 1000 ha'!AF184,""))</f>
        <v/>
      </c>
      <c r="V178" s="7" t="str">
        <f t="shared" si="8"/>
        <v/>
      </c>
      <c r="W178" s="11" t="str">
        <f t="array" ref="W178">IF(OR(U178=$U$13:U177),"",U178)</f>
        <v/>
      </c>
      <c r="X178" s="7" t="str">
        <f t="array" ref="X178">IFERROR(INDEX(W$13:W$1012,SMALL(IF(W$13:W$1012&lt;&gt;"",ROW(W$13:W$1012)-ROW(W$13)+1),ROWS(W$13:$W178))),"")</f>
        <v/>
      </c>
      <c r="Y178" s="47" t="e">
        <f t="array" ref="Y178">IF(ROWS(Y$13:Y178)&gt;COUNTA(W$13:W$1012),"",INDEX(W$13:W$1012,SMALL(IF(W$13:W$1012&lt;&gt;"",ROW(W$13:W$1012)-ROW(W$13)+1),ROWS(Y$13:Y178))))</f>
        <v>#NUM!</v>
      </c>
      <c r="AA178" s="7">
        <f t="shared" si="9"/>
        <v>0</v>
      </c>
      <c r="AB178" s="7">
        <f t="shared" si="10"/>
        <v>0</v>
      </c>
      <c r="AC178" s="7">
        <f t="shared" si="11"/>
        <v>0</v>
      </c>
    </row>
    <row r="179" spans="1:29" x14ac:dyDescent="0.25">
      <c r="A179" s="9">
        <v>167</v>
      </c>
      <c r="B179" s="56" t="str">
        <f>IF(VLOOKUP(X179,'do 1000 ha'!$B$18:$I$1018,2,0)=0,"",VLOOKUP(X179,'do 1000 ha'!$B$18:$I$1018,2,0))</f>
        <v/>
      </c>
      <c r="C179" s="56" t="str">
        <f>IF(VLOOKUP(X179,'do 1000 ha'!$B$18:$I$1018,4,0)=0,"",VLOOKUP(X179,'do 1000 ha'!$B$18:$I$1018,4,0))</f>
        <v/>
      </c>
      <c r="D179" s="24" t="str">
        <f>IF(VLOOKUP(X179,'do 1000 ha'!$B$18:$I$1018,5,0)=0,"",VLOOKUP(X179,'do 1000 ha'!$B$18:$I$1018,5,0))</f>
        <v/>
      </c>
      <c r="E179" s="56" t="str">
        <f>IF(VLOOKUP(X179,'do 1000 ha'!$B$18:$I$1018,6,0)=0,"",VLOOKUP(X179,'do 1000 ha'!$B$18:$I$1018,6,0))</f>
        <v/>
      </c>
      <c r="F179" s="56" t="str">
        <f>IF(VLOOKUP(X179,'do 1000 ha'!$B$18:$I$1018,7,0)=0,"",VLOOKUP(X179,'do 1000 ha'!$B$18:$I$1018,7,0))</f>
        <v/>
      </c>
      <c r="G179" s="57" t="str">
        <f>IF(VLOOKUP(X179,'do 1000 ha'!$B$18:$I$1018,8,0)=0,"",VLOOKUP(X179,'do 1000 ha'!$B$18:$I$1018,8,0))</f>
        <v/>
      </c>
      <c r="H179" s="25" t="str">
        <f>IF(VLOOKUP(X179,'do 1000 ha'!$B$18:$L$1018,11,0)=0,"",VLOOKUP(X179,'do 1000 ha'!$AJ$18:$AX$1018,15,0))</f>
        <v/>
      </c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53" t="str">
        <f t="array" ref="U179">IF('do 1000 ha'!K185='do 1000 ha'!$AR$4,'do 1000 ha'!AF185,IF('do 1000 ha'!K185='do 1000 ha'!$AR$5,'do 1000 ha'!AF185,""))</f>
        <v/>
      </c>
      <c r="V179" s="7" t="str">
        <f t="shared" si="8"/>
        <v/>
      </c>
      <c r="W179" s="11" t="str">
        <f t="array" ref="W179">IF(OR(U179=$U$13:U178),"",U179)</f>
        <v/>
      </c>
      <c r="X179" s="7" t="str">
        <f t="array" ref="X179">IFERROR(INDEX(W$13:W$1012,SMALL(IF(W$13:W$1012&lt;&gt;"",ROW(W$13:W$1012)-ROW(W$13)+1),ROWS(W$13:$W179))),"")</f>
        <v/>
      </c>
      <c r="Y179" s="47" t="e">
        <f t="array" ref="Y179">IF(ROWS(Y$13:Y179)&gt;COUNTA(W$13:W$1012),"",INDEX(W$13:W$1012,SMALL(IF(W$13:W$1012&lt;&gt;"",ROW(W$13:W$1012)-ROW(W$13)+1),ROWS(Y$13:Y179))))</f>
        <v>#NUM!</v>
      </c>
      <c r="AA179" s="7">
        <f t="shared" si="9"/>
        <v>0</v>
      </c>
      <c r="AB179" s="7">
        <f t="shared" si="10"/>
        <v>0</v>
      </c>
      <c r="AC179" s="7">
        <f t="shared" si="11"/>
        <v>0</v>
      </c>
    </row>
    <row r="180" spans="1:29" x14ac:dyDescent="0.25">
      <c r="A180" s="9">
        <v>168</v>
      </c>
      <c r="B180" s="56" t="str">
        <f>IF(VLOOKUP(X180,'do 1000 ha'!$B$18:$I$1018,2,0)=0,"",VLOOKUP(X180,'do 1000 ha'!$B$18:$I$1018,2,0))</f>
        <v/>
      </c>
      <c r="C180" s="56" t="str">
        <f>IF(VLOOKUP(X180,'do 1000 ha'!$B$18:$I$1018,4,0)=0,"",VLOOKUP(X180,'do 1000 ha'!$B$18:$I$1018,4,0))</f>
        <v/>
      </c>
      <c r="D180" s="24" t="str">
        <f>IF(VLOOKUP(X180,'do 1000 ha'!$B$18:$I$1018,5,0)=0,"",VLOOKUP(X180,'do 1000 ha'!$B$18:$I$1018,5,0))</f>
        <v/>
      </c>
      <c r="E180" s="56" t="str">
        <f>IF(VLOOKUP(X180,'do 1000 ha'!$B$18:$I$1018,6,0)=0,"",VLOOKUP(X180,'do 1000 ha'!$B$18:$I$1018,6,0))</f>
        <v/>
      </c>
      <c r="F180" s="56" t="str">
        <f>IF(VLOOKUP(X180,'do 1000 ha'!$B$18:$I$1018,7,0)=0,"",VLOOKUP(X180,'do 1000 ha'!$B$18:$I$1018,7,0))</f>
        <v/>
      </c>
      <c r="G180" s="57" t="str">
        <f>IF(VLOOKUP(X180,'do 1000 ha'!$B$18:$I$1018,8,0)=0,"",VLOOKUP(X180,'do 1000 ha'!$B$18:$I$1018,8,0))</f>
        <v/>
      </c>
      <c r="H180" s="25" t="str">
        <f>IF(VLOOKUP(X180,'do 1000 ha'!$B$18:$L$1018,11,0)=0,"",VLOOKUP(X180,'do 1000 ha'!$AJ$18:$AX$1018,15,0))</f>
        <v/>
      </c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53" t="str">
        <f t="array" ref="U180">IF('do 1000 ha'!K186='do 1000 ha'!$AR$4,'do 1000 ha'!AF186,IF('do 1000 ha'!K186='do 1000 ha'!$AR$5,'do 1000 ha'!AF186,""))</f>
        <v/>
      </c>
      <c r="V180" s="7" t="str">
        <f t="shared" si="8"/>
        <v/>
      </c>
      <c r="W180" s="11" t="str">
        <f t="array" ref="W180">IF(OR(U180=$U$13:U179),"",U180)</f>
        <v/>
      </c>
      <c r="X180" s="7" t="str">
        <f t="array" ref="X180">IFERROR(INDEX(W$13:W$1012,SMALL(IF(W$13:W$1012&lt;&gt;"",ROW(W$13:W$1012)-ROW(W$13)+1),ROWS(W$13:$W180))),"")</f>
        <v/>
      </c>
      <c r="Y180" s="47" t="e">
        <f t="array" ref="Y180">IF(ROWS(Y$13:Y180)&gt;COUNTA(W$13:W$1012),"",INDEX(W$13:W$1012,SMALL(IF(W$13:W$1012&lt;&gt;"",ROW(W$13:W$1012)-ROW(W$13)+1),ROWS(Y$13:Y180))))</f>
        <v>#NUM!</v>
      </c>
      <c r="AA180" s="7">
        <f t="shared" si="9"/>
        <v>0</v>
      </c>
      <c r="AB180" s="7">
        <f t="shared" si="10"/>
        <v>0</v>
      </c>
      <c r="AC180" s="7">
        <f t="shared" si="11"/>
        <v>0</v>
      </c>
    </row>
    <row r="181" spans="1:29" x14ac:dyDescent="0.25">
      <c r="A181" s="9">
        <v>169</v>
      </c>
      <c r="B181" s="56" t="str">
        <f>IF(VLOOKUP(X181,'do 1000 ha'!$B$18:$I$1018,2,0)=0,"",VLOOKUP(X181,'do 1000 ha'!$B$18:$I$1018,2,0))</f>
        <v/>
      </c>
      <c r="C181" s="56" t="str">
        <f>IF(VLOOKUP(X181,'do 1000 ha'!$B$18:$I$1018,4,0)=0,"",VLOOKUP(X181,'do 1000 ha'!$B$18:$I$1018,4,0))</f>
        <v/>
      </c>
      <c r="D181" s="24" t="str">
        <f>IF(VLOOKUP(X181,'do 1000 ha'!$B$18:$I$1018,5,0)=0,"",VLOOKUP(X181,'do 1000 ha'!$B$18:$I$1018,5,0))</f>
        <v/>
      </c>
      <c r="E181" s="56" t="str">
        <f>IF(VLOOKUP(X181,'do 1000 ha'!$B$18:$I$1018,6,0)=0,"",VLOOKUP(X181,'do 1000 ha'!$B$18:$I$1018,6,0))</f>
        <v/>
      </c>
      <c r="F181" s="56" t="str">
        <f>IF(VLOOKUP(X181,'do 1000 ha'!$B$18:$I$1018,7,0)=0,"",VLOOKUP(X181,'do 1000 ha'!$B$18:$I$1018,7,0))</f>
        <v/>
      </c>
      <c r="G181" s="57" t="str">
        <f>IF(VLOOKUP(X181,'do 1000 ha'!$B$18:$I$1018,8,0)=0,"",VLOOKUP(X181,'do 1000 ha'!$B$18:$I$1018,8,0))</f>
        <v/>
      </c>
      <c r="H181" s="25" t="str">
        <f>IF(VLOOKUP(X181,'do 1000 ha'!$B$18:$L$1018,11,0)=0,"",VLOOKUP(X181,'do 1000 ha'!$AJ$18:$AX$1018,15,0))</f>
        <v/>
      </c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53" t="str">
        <f t="array" ref="U181">IF('do 1000 ha'!K187='do 1000 ha'!$AR$4,'do 1000 ha'!AF187,IF('do 1000 ha'!K187='do 1000 ha'!$AR$5,'do 1000 ha'!AF187,""))</f>
        <v/>
      </c>
      <c r="V181" s="7" t="str">
        <f t="shared" si="8"/>
        <v/>
      </c>
      <c r="W181" s="11" t="str">
        <f t="array" ref="W181">IF(OR(U181=$U$13:U180),"",U181)</f>
        <v/>
      </c>
      <c r="X181" s="7" t="str">
        <f t="array" ref="X181">IFERROR(INDEX(W$13:W$1012,SMALL(IF(W$13:W$1012&lt;&gt;"",ROW(W$13:W$1012)-ROW(W$13)+1),ROWS(W$13:$W181))),"")</f>
        <v/>
      </c>
      <c r="Y181" s="47" t="e">
        <f t="array" ref="Y181">IF(ROWS(Y$13:Y181)&gt;COUNTA(W$13:W$1012),"",INDEX(W$13:W$1012,SMALL(IF(W$13:W$1012&lt;&gt;"",ROW(W$13:W$1012)-ROW(W$13)+1),ROWS(Y$13:Y181))))</f>
        <v>#NUM!</v>
      </c>
      <c r="AA181" s="7">
        <f t="shared" si="9"/>
        <v>0</v>
      </c>
      <c r="AB181" s="7">
        <f t="shared" si="10"/>
        <v>0</v>
      </c>
      <c r="AC181" s="7">
        <f t="shared" si="11"/>
        <v>0</v>
      </c>
    </row>
    <row r="182" spans="1:29" x14ac:dyDescent="0.25">
      <c r="A182" s="9">
        <v>170</v>
      </c>
      <c r="B182" s="56" t="str">
        <f>IF(VLOOKUP(X182,'do 1000 ha'!$B$18:$I$1018,2,0)=0,"",VLOOKUP(X182,'do 1000 ha'!$B$18:$I$1018,2,0))</f>
        <v/>
      </c>
      <c r="C182" s="56" t="str">
        <f>IF(VLOOKUP(X182,'do 1000 ha'!$B$18:$I$1018,4,0)=0,"",VLOOKUP(X182,'do 1000 ha'!$B$18:$I$1018,4,0))</f>
        <v/>
      </c>
      <c r="D182" s="24" t="str">
        <f>IF(VLOOKUP(X182,'do 1000 ha'!$B$18:$I$1018,5,0)=0,"",VLOOKUP(X182,'do 1000 ha'!$B$18:$I$1018,5,0))</f>
        <v/>
      </c>
      <c r="E182" s="56" t="str">
        <f>IF(VLOOKUP(X182,'do 1000 ha'!$B$18:$I$1018,6,0)=0,"",VLOOKUP(X182,'do 1000 ha'!$B$18:$I$1018,6,0))</f>
        <v/>
      </c>
      <c r="F182" s="56" t="str">
        <f>IF(VLOOKUP(X182,'do 1000 ha'!$B$18:$I$1018,7,0)=0,"",VLOOKUP(X182,'do 1000 ha'!$B$18:$I$1018,7,0))</f>
        <v/>
      </c>
      <c r="G182" s="57" t="str">
        <f>IF(VLOOKUP(X182,'do 1000 ha'!$B$18:$I$1018,8,0)=0,"",VLOOKUP(X182,'do 1000 ha'!$B$18:$I$1018,8,0))</f>
        <v/>
      </c>
      <c r="H182" s="25" t="str">
        <f>IF(VLOOKUP(X182,'do 1000 ha'!$B$18:$L$1018,11,0)=0,"",VLOOKUP(X182,'do 1000 ha'!$AJ$18:$AX$1018,15,0))</f>
        <v/>
      </c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53" t="str">
        <f t="array" ref="U182">IF('do 1000 ha'!K188='do 1000 ha'!$AR$4,'do 1000 ha'!AF188,IF('do 1000 ha'!K188='do 1000 ha'!$AR$5,'do 1000 ha'!AF188,""))</f>
        <v/>
      </c>
      <c r="V182" s="7" t="str">
        <f t="shared" si="8"/>
        <v/>
      </c>
      <c r="W182" s="11" t="str">
        <f t="array" ref="W182">IF(OR(U182=$U$13:U181),"",U182)</f>
        <v/>
      </c>
      <c r="X182" s="7" t="str">
        <f t="array" ref="X182">IFERROR(INDEX(W$13:W$1012,SMALL(IF(W$13:W$1012&lt;&gt;"",ROW(W$13:W$1012)-ROW(W$13)+1),ROWS(W$13:$W182))),"")</f>
        <v/>
      </c>
      <c r="Y182" s="47" t="e">
        <f t="array" ref="Y182">IF(ROWS(Y$13:Y182)&gt;COUNTA(W$13:W$1012),"",INDEX(W$13:W$1012,SMALL(IF(W$13:W$1012&lt;&gt;"",ROW(W$13:W$1012)-ROW(W$13)+1),ROWS(Y$13:Y182))))</f>
        <v>#NUM!</v>
      </c>
      <c r="AA182" s="7">
        <f t="shared" si="9"/>
        <v>0</v>
      </c>
      <c r="AB182" s="7">
        <f t="shared" si="10"/>
        <v>0</v>
      </c>
      <c r="AC182" s="7">
        <f t="shared" si="11"/>
        <v>0</v>
      </c>
    </row>
    <row r="183" spans="1:29" x14ac:dyDescent="0.25">
      <c r="A183" s="9">
        <v>171</v>
      </c>
      <c r="B183" s="56" t="str">
        <f>IF(VLOOKUP(X183,'do 1000 ha'!$B$18:$I$1018,2,0)=0,"",VLOOKUP(X183,'do 1000 ha'!$B$18:$I$1018,2,0))</f>
        <v/>
      </c>
      <c r="C183" s="56" t="str">
        <f>IF(VLOOKUP(X183,'do 1000 ha'!$B$18:$I$1018,4,0)=0,"",VLOOKUP(X183,'do 1000 ha'!$B$18:$I$1018,4,0))</f>
        <v/>
      </c>
      <c r="D183" s="24" t="str">
        <f>IF(VLOOKUP(X183,'do 1000 ha'!$B$18:$I$1018,5,0)=0,"",VLOOKUP(X183,'do 1000 ha'!$B$18:$I$1018,5,0))</f>
        <v/>
      </c>
      <c r="E183" s="56" t="str">
        <f>IF(VLOOKUP(X183,'do 1000 ha'!$B$18:$I$1018,6,0)=0,"",VLOOKUP(X183,'do 1000 ha'!$B$18:$I$1018,6,0))</f>
        <v/>
      </c>
      <c r="F183" s="56" t="str">
        <f>IF(VLOOKUP(X183,'do 1000 ha'!$B$18:$I$1018,7,0)=0,"",VLOOKUP(X183,'do 1000 ha'!$B$18:$I$1018,7,0))</f>
        <v/>
      </c>
      <c r="G183" s="57" t="str">
        <f>IF(VLOOKUP(X183,'do 1000 ha'!$B$18:$I$1018,8,0)=0,"",VLOOKUP(X183,'do 1000 ha'!$B$18:$I$1018,8,0))</f>
        <v/>
      </c>
      <c r="H183" s="25" t="str">
        <f>IF(VLOOKUP(X183,'do 1000 ha'!$B$18:$L$1018,11,0)=0,"",VLOOKUP(X183,'do 1000 ha'!$AJ$18:$AX$1018,15,0))</f>
        <v/>
      </c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53" t="str">
        <f t="array" ref="U183">IF('do 1000 ha'!K189='do 1000 ha'!$AR$4,'do 1000 ha'!AF189,IF('do 1000 ha'!K189='do 1000 ha'!$AR$5,'do 1000 ha'!AF189,""))</f>
        <v/>
      </c>
      <c r="V183" s="7" t="str">
        <f t="shared" si="8"/>
        <v/>
      </c>
      <c r="W183" s="11" t="str">
        <f t="array" ref="W183">IF(OR(U183=$U$13:U182),"",U183)</f>
        <v/>
      </c>
      <c r="X183" s="7" t="str">
        <f t="array" ref="X183">IFERROR(INDEX(W$13:W$1012,SMALL(IF(W$13:W$1012&lt;&gt;"",ROW(W$13:W$1012)-ROW(W$13)+1),ROWS(W$13:$W183))),"")</f>
        <v/>
      </c>
      <c r="Y183" s="47" t="e">
        <f t="array" ref="Y183">IF(ROWS(Y$13:Y183)&gt;COUNTA(W$13:W$1012),"",INDEX(W$13:W$1012,SMALL(IF(W$13:W$1012&lt;&gt;"",ROW(W$13:W$1012)-ROW(W$13)+1),ROWS(Y$13:Y183))))</f>
        <v>#NUM!</v>
      </c>
      <c r="AA183" s="7">
        <f t="shared" si="9"/>
        <v>0</v>
      </c>
      <c r="AB183" s="7">
        <f t="shared" si="10"/>
        <v>0</v>
      </c>
      <c r="AC183" s="7">
        <f t="shared" si="11"/>
        <v>0</v>
      </c>
    </row>
    <row r="184" spans="1:29" x14ac:dyDescent="0.25">
      <c r="A184" s="9">
        <v>172</v>
      </c>
      <c r="B184" s="56" t="str">
        <f>IF(VLOOKUP(X184,'do 1000 ha'!$B$18:$I$1018,2,0)=0,"",VLOOKUP(X184,'do 1000 ha'!$B$18:$I$1018,2,0))</f>
        <v/>
      </c>
      <c r="C184" s="56" t="str">
        <f>IF(VLOOKUP(X184,'do 1000 ha'!$B$18:$I$1018,4,0)=0,"",VLOOKUP(X184,'do 1000 ha'!$B$18:$I$1018,4,0))</f>
        <v/>
      </c>
      <c r="D184" s="24" t="str">
        <f>IF(VLOOKUP(X184,'do 1000 ha'!$B$18:$I$1018,5,0)=0,"",VLOOKUP(X184,'do 1000 ha'!$B$18:$I$1018,5,0))</f>
        <v/>
      </c>
      <c r="E184" s="56" t="str">
        <f>IF(VLOOKUP(X184,'do 1000 ha'!$B$18:$I$1018,6,0)=0,"",VLOOKUP(X184,'do 1000 ha'!$B$18:$I$1018,6,0))</f>
        <v/>
      </c>
      <c r="F184" s="56" t="str">
        <f>IF(VLOOKUP(X184,'do 1000 ha'!$B$18:$I$1018,7,0)=0,"",VLOOKUP(X184,'do 1000 ha'!$B$18:$I$1018,7,0))</f>
        <v/>
      </c>
      <c r="G184" s="57" t="str">
        <f>IF(VLOOKUP(X184,'do 1000 ha'!$B$18:$I$1018,8,0)=0,"",VLOOKUP(X184,'do 1000 ha'!$B$18:$I$1018,8,0))</f>
        <v/>
      </c>
      <c r="H184" s="25" t="str">
        <f>IF(VLOOKUP(X184,'do 1000 ha'!$B$18:$L$1018,11,0)=0,"",VLOOKUP(X184,'do 1000 ha'!$AJ$18:$AX$1018,15,0))</f>
        <v/>
      </c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53" t="str">
        <f t="array" ref="U184">IF('do 1000 ha'!K190='do 1000 ha'!$AR$4,'do 1000 ha'!AF190,IF('do 1000 ha'!K190='do 1000 ha'!$AR$5,'do 1000 ha'!AF190,""))</f>
        <v/>
      </c>
      <c r="V184" s="7" t="str">
        <f t="shared" si="8"/>
        <v/>
      </c>
      <c r="W184" s="11" t="str">
        <f t="array" ref="W184">IF(OR(U184=$U$13:U183),"",U184)</f>
        <v/>
      </c>
      <c r="X184" s="7" t="str">
        <f t="array" ref="X184">IFERROR(INDEX(W$13:W$1012,SMALL(IF(W$13:W$1012&lt;&gt;"",ROW(W$13:W$1012)-ROW(W$13)+1),ROWS(W$13:$W184))),"")</f>
        <v/>
      </c>
      <c r="Y184" s="47" t="e">
        <f t="array" ref="Y184">IF(ROWS(Y$13:Y184)&gt;COUNTA(W$13:W$1012),"",INDEX(W$13:W$1012,SMALL(IF(W$13:W$1012&lt;&gt;"",ROW(W$13:W$1012)-ROW(W$13)+1),ROWS(Y$13:Y184))))</f>
        <v>#NUM!</v>
      </c>
      <c r="AA184" s="7">
        <f t="shared" si="9"/>
        <v>0</v>
      </c>
      <c r="AB184" s="7">
        <f t="shared" si="10"/>
        <v>0</v>
      </c>
      <c r="AC184" s="7">
        <f t="shared" si="11"/>
        <v>0</v>
      </c>
    </row>
    <row r="185" spans="1:29" x14ac:dyDescent="0.25">
      <c r="A185" s="9">
        <v>173</v>
      </c>
      <c r="B185" s="56" t="str">
        <f>IF(VLOOKUP(X185,'do 1000 ha'!$B$18:$I$1018,2,0)=0,"",VLOOKUP(X185,'do 1000 ha'!$B$18:$I$1018,2,0))</f>
        <v/>
      </c>
      <c r="C185" s="56" t="str">
        <f>IF(VLOOKUP(X185,'do 1000 ha'!$B$18:$I$1018,4,0)=0,"",VLOOKUP(X185,'do 1000 ha'!$B$18:$I$1018,4,0))</f>
        <v/>
      </c>
      <c r="D185" s="24" t="str">
        <f>IF(VLOOKUP(X185,'do 1000 ha'!$B$18:$I$1018,5,0)=0,"",VLOOKUP(X185,'do 1000 ha'!$B$18:$I$1018,5,0))</f>
        <v/>
      </c>
      <c r="E185" s="56" t="str">
        <f>IF(VLOOKUP(X185,'do 1000 ha'!$B$18:$I$1018,6,0)=0,"",VLOOKUP(X185,'do 1000 ha'!$B$18:$I$1018,6,0))</f>
        <v/>
      </c>
      <c r="F185" s="56" t="str">
        <f>IF(VLOOKUP(X185,'do 1000 ha'!$B$18:$I$1018,7,0)=0,"",VLOOKUP(X185,'do 1000 ha'!$B$18:$I$1018,7,0))</f>
        <v/>
      </c>
      <c r="G185" s="57" t="str">
        <f>IF(VLOOKUP(X185,'do 1000 ha'!$B$18:$I$1018,8,0)=0,"",VLOOKUP(X185,'do 1000 ha'!$B$18:$I$1018,8,0))</f>
        <v/>
      </c>
      <c r="H185" s="25" t="str">
        <f>IF(VLOOKUP(X185,'do 1000 ha'!$B$18:$L$1018,11,0)=0,"",VLOOKUP(X185,'do 1000 ha'!$AJ$18:$AX$1018,15,0))</f>
        <v/>
      </c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53" t="str">
        <f t="array" ref="U185">IF('do 1000 ha'!K191='do 1000 ha'!$AR$4,'do 1000 ha'!AF191,IF('do 1000 ha'!K191='do 1000 ha'!$AR$5,'do 1000 ha'!AF191,""))</f>
        <v/>
      </c>
      <c r="V185" s="7" t="str">
        <f t="shared" si="8"/>
        <v/>
      </c>
      <c r="W185" s="11" t="str">
        <f t="array" ref="W185">IF(OR(U185=$U$13:U184),"",U185)</f>
        <v/>
      </c>
      <c r="X185" s="7" t="str">
        <f t="array" ref="X185">IFERROR(INDEX(W$13:W$1012,SMALL(IF(W$13:W$1012&lt;&gt;"",ROW(W$13:W$1012)-ROW(W$13)+1),ROWS(W$13:$W185))),"")</f>
        <v/>
      </c>
      <c r="Y185" s="47" t="e">
        <f t="array" ref="Y185">IF(ROWS(Y$13:Y185)&gt;COUNTA(W$13:W$1012),"",INDEX(W$13:W$1012,SMALL(IF(W$13:W$1012&lt;&gt;"",ROW(W$13:W$1012)-ROW(W$13)+1),ROWS(Y$13:Y185))))</f>
        <v>#NUM!</v>
      </c>
      <c r="AA185" s="7">
        <f t="shared" si="9"/>
        <v>0</v>
      </c>
      <c r="AB185" s="7">
        <f t="shared" si="10"/>
        <v>0</v>
      </c>
      <c r="AC185" s="7">
        <f t="shared" si="11"/>
        <v>0</v>
      </c>
    </row>
    <row r="186" spans="1:29" x14ac:dyDescent="0.25">
      <c r="A186" s="9">
        <v>174</v>
      </c>
      <c r="B186" s="56" t="str">
        <f>IF(VLOOKUP(X186,'do 1000 ha'!$B$18:$I$1018,2,0)=0,"",VLOOKUP(X186,'do 1000 ha'!$B$18:$I$1018,2,0))</f>
        <v/>
      </c>
      <c r="C186" s="56" t="str">
        <f>IF(VLOOKUP(X186,'do 1000 ha'!$B$18:$I$1018,4,0)=0,"",VLOOKUP(X186,'do 1000 ha'!$B$18:$I$1018,4,0))</f>
        <v/>
      </c>
      <c r="D186" s="24" t="str">
        <f>IF(VLOOKUP(X186,'do 1000 ha'!$B$18:$I$1018,5,0)=0,"",VLOOKUP(X186,'do 1000 ha'!$B$18:$I$1018,5,0))</f>
        <v/>
      </c>
      <c r="E186" s="56" t="str">
        <f>IF(VLOOKUP(X186,'do 1000 ha'!$B$18:$I$1018,6,0)=0,"",VLOOKUP(X186,'do 1000 ha'!$B$18:$I$1018,6,0))</f>
        <v/>
      </c>
      <c r="F186" s="56" t="str">
        <f>IF(VLOOKUP(X186,'do 1000 ha'!$B$18:$I$1018,7,0)=0,"",VLOOKUP(X186,'do 1000 ha'!$B$18:$I$1018,7,0))</f>
        <v/>
      </c>
      <c r="G186" s="57" t="str">
        <f>IF(VLOOKUP(X186,'do 1000 ha'!$B$18:$I$1018,8,0)=0,"",VLOOKUP(X186,'do 1000 ha'!$B$18:$I$1018,8,0))</f>
        <v/>
      </c>
      <c r="H186" s="25" t="str">
        <f>IF(VLOOKUP(X186,'do 1000 ha'!$B$18:$L$1018,11,0)=0,"",VLOOKUP(X186,'do 1000 ha'!$AJ$18:$AX$1018,15,0))</f>
        <v/>
      </c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53" t="str">
        <f t="array" ref="U186">IF('do 1000 ha'!K192='do 1000 ha'!$AR$4,'do 1000 ha'!AF192,IF('do 1000 ha'!K192='do 1000 ha'!$AR$5,'do 1000 ha'!AF192,""))</f>
        <v/>
      </c>
      <c r="V186" s="7" t="str">
        <f t="shared" si="8"/>
        <v/>
      </c>
      <c r="W186" s="11" t="str">
        <f t="array" ref="W186">IF(OR(U186=$U$13:U185),"",U186)</f>
        <v/>
      </c>
      <c r="X186" s="7" t="str">
        <f t="array" ref="X186">IFERROR(INDEX(W$13:W$1012,SMALL(IF(W$13:W$1012&lt;&gt;"",ROW(W$13:W$1012)-ROW(W$13)+1),ROWS(W$13:$W186))),"")</f>
        <v/>
      </c>
      <c r="Y186" s="47" t="e">
        <f t="array" ref="Y186">IF(ROWS(Y$13:Y186)&gt;COUNTA(W$13:W$1012),"",INDEX(W$13:W$1012,SMALL(IF(W$13:W$1012&lt;&gt;"",ROW(W$13:W$1012)-ROW(W$13)+1),ROWS(Y$13:Y186))))</f>
        <v>#NUM!</v>
      </c>
      <c r="AA186" s="7">
        <f t="shared" si="9"/>
        <v>0</v>
      </c>
      <c r="AB186" s="7">
        <f t="shared" si="10"/>
        <v>0</v>
      </c>
      <c r="AC186" s="7">
        <f t="shared" si="11"/>
        <v>0</v>
      </c>
    </row>
    <row r="187" spans="1:29" x14ac:dyDescent="0.25">
      <c r="A187" s="9">
        <v>175</v>
      </c>
      <c r="B187" s="56" t="str">
        <f>IF(VLOOKUP(X187,'do 1000 ha'!$B$18:$I$1018,2,0)=0,"",VLOOKUP(X187,'do 1000 ha'!$B$18:$I$1018,2,0))</f>
        <v/>
      </c>
      <c r="C187" s="56" t="str">
        <f>IF(VLOOKUP(X187,'do 1000 ha'!$B$18:$I$1018,4,0)=0,"",VLOOKUP(X187,'do 1000 ha'!$B$18:$I$1018,4,0))</f>
        <v/>
      </c>
      <c r="D187" s="24" t="str">
        <f>IF(VLOOKUP(X187,'do 1000 ha'!$B$18:$I$1018,5,0)=0,"",VLOOKUP(X187,'do 1000 ha'!$B$18:$I$1018,5,0))</f>
        <v/>
      </c>
      <c r="E187" s="56" t="str">
        <f>IF(VLOOKUP(X187,'do 1000 ha'!$B$18:$I$1018,6,0)=0,"",VLOOKUP(X187,'do 1000 ha'!$B$18:$I$1018,6,0))</f>
        <v/>
      </c>
      <c r="F187" s="56" t="str">
        <f>IF(VLOOKUP(X187,'do 1000 ha'!$B$18:$I$1018,7,0)=0,"",VLOOKUP(X187,'do 1000 ha'!$B$18:$I$1018,7,0))</f>
        <v/>
      </c>
      <c r="G187" s="57" t="str">
        <f>IF(VLOOKUP(X187,'do 1000 ha'!$B$18:$I$1018,8,0)=0,"",VLOOKUP(X187,'do 1000 ha'!$B$18:$I$1018,8,0))</f>
        <v/>
      </c>
      <c r="H187" s="25" t="str">
        <f>IF(VLOOKUP(X187,'do 1000 ha'!$B$18:$L$1018,11,0)=0,"",VLOOKUP(X187,'do 1000 ha'!$AJ$18:$AX$1018,15,0))</f>
        <v/>
      </c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53" t="str">
        <f t="array" ref="U187">IF('do 1000 ha'!K193='do 1000 ha'!$AR$4,'do 1000 ha'!AF193,IF('do 1000 ha'!K193='do 1000 ha'!$AR$5,'do 1000 ha'!AF193,""))</f>
        <v/>
      </c>
      <c r="V187" s="7" t="str">
        <f t="shared" si="8"/>
        <v/>
      </c>
      <c r="W187" s="11" t="str">
        <f t="array" ref="W187">IF(OR(U187=$U$13:U186),"",U187)</f>
        <v/>
      </c>
      <c r="X187" s="7" t="str">
        <f t="array" ref="X187">IFERROR(INDEX(W$13:W$1012,SMALL(IF(W$13:W$1012&lt;&gt;"",ROW(W$13:W$1012)-ROW(W$13)+1),ROWS(W$13:$W187))),"")</f>
        <v/>
      </c>
      <c r="Y187" s="47" t="e">
        <f t="array" ref="Y187">IF(ROWS(Y$13:Y187)&gt;COUNTA(W$13:W$1012),"",INDEX(W$13:W$1012,SMALL(IF(W$13:W$1012&lt;&gt;"",ROW(W$13:W$1012)-ROW(W$13)+1),ROWS(Y$13:Y187))))</f>
        <v>#NUM!</v>
      </c>
      <c r="AA187" s="7">
        <f t="shared" si="9"/>
        <v>0</v>
      </c>
      <c r="AB187" s="7">
        <f t="shared" si="10"/>
        <v>0</v>
      </c>
      <c r="AC187" s="7">
        <f t="shared" si="11"/>
        <v>0</v>
      </c>
    </row>
    <row r="188" spans="1:29" x14ac:dyDescent="0.25">
      <c r="A188" s="9">
        <v>176</v>
      </c>
      <c r="B188" s="56" t="str">
        <f>IF(VLOOKUP(X188,'do 1000 ha'!$B$18:$I$1018,2,0)=0,"",VLOOKUP(X188,'do 1000 ha'!$B$18:$I$1018,2,0))</f>
        <v/>
      </c>
      <c r="C188" s="56" t="str">
        <f>IF(VLOOKUP(X188,'do 1000 ha'!$B$18:$I$1018,4,0)=0,"",VLOOKUP(X188,'do 1000 ha'!$B$18:$I$1018,4,0))</f>
        <v/>
      </c>
      <c r="D188" s="24" t="str">
        <f>IF(VLOOKUP(X188,'do 1000 ha'!$B$18:$I$1018,5,0)=0,"",VLOOKUP(X188,'do 1000 ha'!$B$18:$I$1018,5,0))</f>
        <v/>
      </c>
      <c r="E188" s="56" t="str">
        <f>IF(VLOOKUP(X188,'do 1000 ha'!$B$18:$I$1018,6,0)=0,"",VLOOKUP(X188,'do 1000 ha'!$B$18:$I$1018,6,0))</f>
        <v/>
      </c>
      <c r="F188" s="56" t="str">
        <f>IF(VLOOKUP(X188,'do 1000 ha'!$B$18:$I$1018,7,0)=0,"",VLOOKUP(X188,'do 1000 ha'!$B$18:$I$1018,7,0))</f>
        <v/>
      </c>
      <c r="G188" s="57" t="str">
        <f>IF(VLOOKUP(X188,'do 1000 ha'!$B$18:$I$1018,8,0)=0,"",VLOOKUP(X188,'do 1000 ha'!$B$18:$I$1018,8,0))</f>
        <v/>
      </c>
      <c r="H188" s="25" t="str">
        <f>IF(VLOOKUP(X188,'do 1000 ha'!$B$18:$L$1018,11,0)=0,"",VLOOKUP(X188,'do 1000 ha'!$AJ$18:$AX$1018,15,0))</f>
        <v/>
      </c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53" t="str">
        <f t="array" ref="U188">IF('do 1000 ha'!K194='do 1000 ha'!$AR$4,'do 1000 ha'!AF194,IF('do 1000 ha'!K194='do 1000 ha'!$AR$5,'do 1000 ha'!AF194,""))</f>
        <v/>
      </c>
      <c r="V188" s="7" t="str">
        <f t="shared" si="8"/>
        <v/>
      </c>
      <c r="W188" s="11" t="str">
        <f t="array" ref="W188">IF(OR(U188=$U$13:U187),"",U188)</f>
        <v/>
      </c>
      <c r="X188" s="7" t="str">
        <f t="array" ref="X188">IFERROR(INDEX(W$13:W$1012,SMALL(IF(W$13:W$1012&lt;&gt;"",ROW(W$13:W$1012)-ROW(W$13)+1),ROWS(W$13:$W188))),"")</f>
        <v/>
      </c>
      <c r="Y188" s="47" t="e">
        <f t="array" ref="Y188">IF(ROWS(Y$13:Y188)&gt;COUNTA(W$13:W$1012),"",INDEX(W$13:W$1012,SMALL(IF(W$13:W$1012&lt;&gt;"",ROW(W$13:W$1012)-ROW(W$13)+1),ROWS(Y$13:Y188))))</f>
        <v>#NUM!</v>
      </c>
      <c r="AA188" s="7">
        <f t="shared" si="9"/>
        <v>0</v>
      </c>
      <c r="AB188" s="7">
        <f t="shared" si="10"/>
        <v>0</v>
      </c>
      <c r="AC188" s="7">
        <f t="shared" si="11"/>
        <v>0</v>
      </c>
    </row>
    <row r="189" spans="1:29" x14ac:dyDescent="0.25">
      <c r="A189" s="9">
        <v>177</v>
      </c>
      <c r="B189" s="56" t="str">
        <f>IF(VLOOKUP(X189,'do 1000 ha'!$B$18:$I$1018,2,0)=0,"",VLOOKUP(X189,'do 1000 ha'!$B$18:$I$1018,2,0))</f>
        <v/>
      </c>
      <c r="C189" s="56" t="str">
        <f>IF(VLOOKUP(X189,'do 1000 ha'!$B$18:$I$1018,4,0)=0,"",VLOOKUP(X189,'do 1000 ha'!$B$18:$I$1018,4,0))</f>
        <v/>
      </c>
      <c r="D189" s="24" t="str">
        <f>IF(VLOOKUP(X189,'do 1000 ha'!$B$18:$I$1018,5,0)=0,"",VLOOKUP(X189,'do 1000 ha'!$B$18:$I$1018,5,0))</f>
        <v/>
      </c>
      <c r="E189" s="56" t="str">
        <f>IF(VLOOKUP(X189,'do 1000 ha'!$B$18:$I$1018,6,0)=0,"",VLOOKUP(X189,'do 1000 ha'!$B$18:$I$1018,6,0))</f>
        <v/>
      </c>
      <c r="F189" s="56" t="str">
        <f>IF(VLOOKUP(X189,'do 1000 ha'!$B$18:$I$1018,7,0)=0,"",VLOOKUP(X189,'do 1000 ha'!$B$18:$I$1018,7,0))</f>
        <v/>
      </c>
      <c r="G189" s="57" t="str">
        <f>IF(VLOOKUP(X189,'do 1000 ha'!$B$18:$I$1018,8,0)=0,"",VLOOKUP(X189,'do 1000 ha'!$B$18:$I$1018,8,0))</f>
        <v/>
      </c>
      <c r="H189" s="25" t="str">
        <f>IF(VLOOKUP(X189,'do 1000 ha'!$B$18:$L$1018,11,0)=0,"",VLOOKUP(X189,'do 1000 ha'!$AJ$18:$AX$1018,15,0))</f>
        <v/>
      </c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53" t="str">
        <f t="array" ref="U189">IF('do 1000 ha'!K195='do 1000 ha'!$AR$4,'do 1000 ha'!AF195,IF('do 1000 ha'!K195='do 1000 ha'!$AR$5,'do 1000 ha'!AF195,""))</f>
        <v/>
      </c>
      <c r="V189" s="7" t="str">
        <f t="shared" si="8"/>
        <v/>
      </c>
      <c r="W189" s="11" t="str">
        <f t="array" ref="W189">IF(OR(U189=$U$13:U188),"",U189)</f>
        <v/>
      </c>
      <c r="X189" s="7" t="str">
        <f t="array" ref="X189">IFERROR(INDEX(W$13:W$1012,SMALL(IF(W$13:W$1012&lt;&gt;"",ROW(W$13:W$1012)-ROW(W$13)+1),ROWS(W$13:$W189))),"")</f>
        <v/>
      </c>
      <c r="Y189" s="47" t="e">
        <f t="array" ref="Y189">IF(ROWS(Y$13:Y189)&gt;COUNTA(W$13:W$1012),"",INDEX(W$13:W$1012,SMALL(IF(W$13:W$1012&lt;&gt;"",ROW(W$13:W$1012)-ROW(W$13)+1),ROWS(Y$13:Y189))))</f>
        <v>#NUM!</v>
      </c>
      <c r="AA189" s="7">
        <f t="shared" si="9"/>
        <v>0</v>
      </c>
      <c r="AB189" s="7">
        <f t="shared" si="10"/>
        <v>0</v>
      </c>
      <c r="AC189" s="7">
        <f t="shared" si="11"/>
        <v>0</v>
      </c>
    </row>
    <row r="190" spans="1:29" x14ac:dyDescent="0.25">
      <c r="A190" s="9">
        <v>178</v>
      </c>
      <c r="B190" s="56" t="str">
        <f>IF(VLOOKUP(X190,'do 1000 ha'!$B$18:$I$1018,2,0)=0,"",VLOOKUP(X190,'do 1000 ha'!$B$18:$I$1018,2,0))</f>
        <v/>
      </c>
      <c r="C190" s="56" t="str">
        <f>IF(VLOOKUP(X190,'do 1000 ha'!$B$18:$I$1018,4,0)=0,"",VLOOKUP(X190,'do 1000 ha'!$B$18:$I$1018,4,0))</f>
        <v/>
      </c>
      <c r="D190" s="24" t="str">
        <f>IF(VLOOKUP(X190,'do 1000 ha'!$B$18:$I$1018,5,0)=0,"",VLOOKUP(X190,'do 1000 ha'!$B$18:$I$1018,5,0))</f>
        <v/>
      </c>
      <c r="E190" s="56" t="str">
        <f>IF(VLOOKUP(X190,'do 1000 ha'!$B$18:$I$1018,6,0)=0,"",VLOOKUP(X190,'do 1000 ha'!$B$18:$I$1018,6,0))</f>
        <v/>
      </c>
      <c r="F190" s="56" t="str">
        <f>IF(VLOOKUP(X190,'do 1000 ha'!$B$18:$I$1018,7,0)=0,"",VLOOKUP(X190,'do 1000 ha'!$B$18:$I$1018,7,0))</f>
        <v/>
      </c>
      <c r="G190" s="57" t="str">
        <f>IF(VLOOKUP(X190,'do 1000 ha'!$B$18:$I$1018,8,0)=0,"",VLOOKUP(X190,'do 1000 ha'!$B$18:$I$1018,8,0))</f>
        <v/>
      </c>
      <c r="H190" s="25" t="str">
        <f>IF(VLOOKUP(X190,'do 1000 ha'!$B$18:$L$1018,11,0)=0,"",VLOOKUP(X190,'do 1000 ha'!$AJ$18:$AX$1018,15,0))</f>
        <v/>
      </c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53" t="str">
        <f t="array" ref="U190">IF('do 1000 ha'!K196='do 1000 ha'!$AR$4,'do 1000 ha'!AF196,IF('do 1000 ha'!K196='do 1000 ha'!$AR$5,'do 1000 ha'!AF196,""))</f>
        <v/>
      </c>
      <c r="V190" s="7" t="str">
        <f t="shared" si="8"/>
        <v/>
      </c>
      <c r="W190" s="11" t="str">
        <f t="array" ref="W190">IF(OR(U190=$U$13:U189),"",U190)</f>
        <v/>
      </c>
      <c r="X190" s="7" t="str">
        <f t="array" ref="X190">IFERROR(INDEX(W$13:W$1012,SMALL(IF(W$13:W$1012&lt;&gt;"",ROW(W$13:W$1012)-ROW(W$13)+1),ROWS(W$13:$W190))),"")</f>
        <v/>
      </c>
      <c r="Y190" s="47" t="e">
        <f t="array" ref="Y190">IF(ROWS(Y$13:Y190)&gt;COUNTA(W$13:W$1012),"",INDEX(W$13:W$1012,SMALL(IF(W$13:W$1012&lt;&gt;"",ROW(W$13:W$1012)-ROW(W$13)+1),ROWS(Y$13:Y190))))</f>
        <v>#NUM!</v>
      </c>
      <c r="AA190" s="7">
        <f t="shared" si="9"/>
        <v>0</v>
      </c>
      <c r="AB190" s="7">
        <f t="shared" si="10"/>
        <v>0</v>
      </c>
      <c r="AC190" s="7">
        <f t="shared" si="11"/>
        <v>0</v>
      </c>
    </row>
    <row r="191" spans="1:29" x14ac:dyDescent="0.25">
      <c r="A191" s="9">
        <v>179</v>
      </c>
      <c r="B191" s="56" t="str">
        <f>IF(VLOOKUP(X191,'do 1000 ha'!$B$18:$I$1018,2,0)=0,"",VLOOKUP(X191,'do 1000 ha'!$B$18:$I$1018,2,0))</f>
        <v/>
      </c>
      <c r="C191" s="56" t="str">
        <f>IF(VLOOKUP(X191,'do 1000 ha'!$B$18:$I$1018,4,0)=0,"",VLOOKUP(X191,'do 1000 ha'!$B$18:$I$1018,4,0))</f>
        <v/>
      </c>
      <c r="D191" s="24" t="str">
        <f>IF(VLOOKUP(X191,'do 1000 ha'!$B$18:$I$1018,5,0)=0,"",VLOOKUP(X191,'do 1000 ha'!$B$18:$I$1018,5,0))</f>
        <v/>
      </c>
      <c r="E191" s="56" t="str">
        <f>IF(VLOOKUP(X191,'do 1000 ha'!$B$18:$I$1018,6,0)=0,"",VLOOKUP(X191,'do 1000 ha'!$B$18:$I$1018,6,0))</f>
        <v/>
      </c>
      <c r="F191" s="56" t="str">
        <f>IF(VLOOKUP(X191,'do 1000 ha'!$B$18:$I$1018,7,0)=0,"",VLOOKUP(X191,'do 1000 ha'!$B$18:$I$1018,7,0))</f>
        <v/>
      </c>
      <c r="G191" s="57" t="str">
        <f>IF(VLOOKUP(X191,'do 1000 ha'!$B$18:$I$1018,8,0)=0,"",VLOOKUP(X191,'do 1000 ha'!$B$18:$I$1018,8,0))</f>
        <v/>
      </c>
      <c r="H191" s="25" t="str">
        <f>IF(VLOOKUP(X191,'do 1000 ha'!$B$18:$L$1018,11,0)=0,"",VLOOKUP(X191,'do 1000 ha'!$AJ$18:$AX$1018,15,0))</f>
        <v/>
      </c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53" t="str">
        <f t="array" ref="U191">IF('do 1000 ha'!K197='do 1000 ha'!$AR$4,'do 1000 ha'!AF197,IF('do 1000 ha'!K197='do 1000 ha'!$AR$5,'do 1000 ha'!AF197,""))</f>
        <v/>
      </c>
      <c r="V191" s="7" t="str">
        <f t="shared" si="8"/>
        <v/>
      </c>
      <c r="W191" s="11" t="str">
        <f t="array" ref="W191">IF(OR(U191=$U$13:U190),"",U191)</f>
        <v/>
      </c>
      <c r="X191" s="7" t="str">
        <f t="array" ref="X191">IFERROR(INDEX(W$13:W$1012,SMALL(IF(W$13:W$1012&lt;&gt;"",ROW(W$13:W$1012)-ROW(W$13)+1),ROWS(W$13:$W191))),"")</f>
        <v/>
      </c>
      <c r="Y191" s="47" t="e">
        <f t="array" ref="Y191">IF(ROWS(Y$13:Y191)&gt;COUNTA(W$13:W$1012),"",INDEX(W$13:W$1012,SMALL(IF(W$13:W$1012&lt;&gt;"",ROW(W$13:W$1012)-ROW(W$13)+1),ROWS(Y$13:Y191))))</f>
        <v>#NUM!</v>
      </c>
      <c r="AA191" s="7">
        <f t="shared" si="9"/>
        <v>0</v>
      </c>
      <c r="AB191" s="7">
        <f t="shared" si="10"/>
        <v>0</v>
      </c>
      <c r="AC191" s="7">
        <f t="shared" si="11"/>
        <v>0</v>
      </c>
    </row>
    <row r="192" spans="1:29" x14ac:dyDescent="0.25">
      <c r="A192" s="9">
        <v>180</v>
      </c>
      <c r="B192" s="56" t="str">
        <f>IF(VLOOKUP(X192,'do 1000 ha'!$B$18:$I$1018,2,0)=0,"",VLOOKUP(X192,'do 1000 ha'!$B$18:$I$1018,2,0))</f>
        <v/>
      </c>
      <c r="C192" s="56" t="str">
        <f>IF(VLOOKUP(X192,'do 1000 ha'!$B$18:$I$1018,4,0)=0,"",VLOOKUP(X192,'do 1000 ha'!$B$18:$I$1018,4,0))</f>
        <v/>
      </c>
      <c r="D192" s="24" t="str">
        <f>IF(VLOOKUP(X192,'do 1000 ha'!$B$18:$I$1018,5,0)=0,"",VLOOKUP(X192,'do 1000 ha'!$B$18:$I$1018,5,0))</f>
        <v/>
      </c>
      <c r="E192" s="56" t="str">
        <f>IF(VLOOKUP(X192,'do 1000 ha'!$B$18:$I$1018,6,0)=0,"",VLOOKUP(X192,'do 1000 ha'!$B$18:$I$1018,6,0))</f>
        <v/>
      </c>
      <c r="F192" s="56" t="str">
        <f>IF(VLOOKUP(X192,'do 1000 ha'!$B$18:$I$1018,7,0)=0,"",VLOOKUP(X192,'do 1000 ha'!$B$18:$I$1018,7,0))</f>
        <v/>
      </c>
      <c r="G192" s="57" t="str">
        <f>IF(VLOOKUP(X192,'do 1000 ha'!$B$18:$I$1018,8,0)=0,"",VLOOKUP(X192,'do 1000 ha'!$B$18:$I$1018,8,0))</f>
        <v/>
      </c>
      <c r="H192" s="25" t="str">
        <f>IF(VLOOKUP(X192,'do 1000 ha'!$B$18:$L$1018,11,0)=0,"",VLOOKUP(X192,'do 1000 ha'!$AJ$18:$AX$1018,15,0))</f>
        <v/>
      </c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53" t="str">
        <f t="array" ref="U192">IF('do 1000 ha'!K198='do 1000 ha'!$AR$4,'do 1000 ha'!AF198,IF('do 1000 ha'!K198='do 1000 ha'!$AR$5,'do 1000 ha'!AF198,""))</f>
        <v/>
      </c>
      <c r="V192" s="7" t="str">
        <f t="shared" si="8"/>
        <v/>
      </c>
      <c r="W192" s="11" t="str">
        <f t="array" ref="W192">IF(OR(U192=$U$13:U191),"",U192)</f>
        <v/>
      </c>
      <c r="X192" s="7" t="str">
        <f t="array" ref="X192">IFERROR(INDEX(W$13:W$1012,SMALL(IF(W$13:W$1012&lt;&gt;"",ROW(W$13:W$1012)-ROW(W$13)+1),ROWS(W$13:$W192))),"")</f>
        <v/>
      </c>
      <c r="Y192" s="47" t="e">
        <f t="array" ref="Y192">IF(ROWS(Y$13:Y192)&gt;COUNTA(W$13:W$1012),"",INDEX(W$13:W$1012,SMALL(IF(W$13:W$1012&lt;&gt;"",ROW(W$13:W$1012)-ROW(W$13)+1),ROWS(Y$13:Y192))))</f>
        <v>#NUM!</v>
      </c>
      <c r="AA192" s="7">
        <f t="shared" si="9"/>
        <v>0</v>
      </c>
      <c r="AB192" s="7">
        <f t="shared" si="10"/>
        <v>0</v>
      </c>
      <c r="AC192" s="7">
        <f t="shared" si="11"/>
        <v>0</v>
      </c>
    </row>
    <row r="193" spans="1:29" x14ac:dyDescent="0.25">
      <c r="A193" s="9">
        <v>181</v>
      </c>
      <c r="B193" s="56" t="str">
        <f>IF(VLOOKUP(X193,'do 1000 ha'!$B$18:$I$1018,2,0)=0,"",VLOOKUP(X193,'do 1000 ha'!$B$18:$I$1018,2,0))</f>
        <v/>
      </c>
      <c r="C193" s="56" t="str">
        <f>IF(VLOOKUP(X193,'do 1000 ha'!$B$18:$I$1018,4,0)=0,"",VLOOKUP(X193,'do 1000 ha'!$B$18:$I$1018,4,0))</f>
        <v/>
      </c>
      <c r="D193" s="24" t="str">
        <f>IF(VLOOKUP(X193,'do 1000 ha'!$B$18:$I$1018,5,0)=0,"",VLOOKUP(X193,'do 1000 ha'!$B$18:$I$1018,5,0))</f>
        <v/>
      </c>
      <c r="E193" s="56" t="str">
        <f>IF(VLOOKUP(X193,'do 1000 ha'!$B$18:$I$1018,6,0)=0,"",VLOOKUP(X193,'do 1000 ha'!$B$18:$I$1018,6,0))</f>
        <v/>
      </c>
      <c r="F193" s="56" t="str">
        <f>IF(VLOOKUP(X193,'do 1000 ha'!$B$18:$I$1018,7,0)=0,"",VLOOKUP(X193,'do 1000 ha'!$B$18:$I$1018,7,0))</f>
        <v/>
      </c>
      <c r="G193" s="57" t="str">
        <f>IF(VLOOKUP(X193,'do 1000 ha'!$B$18:$I$1018,8,0)=0,"",VLOOKUP(X193,'do 1000 ha'!$B$18:$I$1018,8,0))</f>
        <v/>
      </c>
      <c r="H193" s="25" t="str">
        <f>IF(VLOOKUP(X193,'do 1000 ha'!$B$18:$L$1018,11,0)=0,"",VLOOKUP(X193,'do 1000 ha'!$AJ$18:$AX$1018,15,0))</f>
        <v/>
      </c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53" t="str">
        <f t="array" ref="U193">IF('do 1000 ha'!K199='do 1000 ha'!$AR$4,'do 1000 ha'!AF199,IF('do 1000 ha'!K199='do 1000 ha'!$AR$5,'do 1000 ha'!AF199,""))</f>
        <v/>
      </c>
      <c r="V193" s="7" t="str">
        <f t="shared" si="8"/>
        <v/>
      </c>
      <c r="W193" s="11" t="str">
        <f t="array" ref="W193">IF(OR(U193=$U$13:U192),"",U193)</f>
        <v/>
      </c>
      <c r="X193" s="7" t="str">
        <f t="array" ref="X193">IFERROR(INDEX(W$13:W$1012,SMALL(IF(W$13:W$1012&lt;&gt;"",ROW(W$13:W$1012)-ROW(W$13)+1),ROWS(W$13:$W193))),"")</f>
        <v/>
      </c>
      <c r="Y193" s="47" t="e">
        <f t="array" ref="Y193">IF(ROWS(Y$13:Y193)&gt;COUNTA(W$13:W$1012),"",INDEX(W$13:W$1012,SMALL(IF(W$13:W$1012&lt;&gt;"",ROW(W$13:W$1012)-ROW(W$13)+1),ROWS(Y$13:Y193))))</f>
        <v>#NUM!</v>
      </c>
      <c r="AA193" s="7">
        <f t="shared" si="9"/>
        <v>0</v>
      </c>
      <c r="AB193" s="7">
        <f t="shared" si="10"/>
        <v>0</v>
      </c>
      <c r="AC193" s="7">
        <f t="shared" si="11"/>
        <v>0</v>
      </c>
    </row>
    <row r="194" spans="1:29" x14ac:dyDescent="0.25">
      <c r="A194" s="9">
        <v>182</v>
      </c>
      <c r="B194" s="56" t="str">
        <f>IF(VLOOKUP(X194,'do 1000 ha'!$B$18:$I$1018,2,0)=0,"",VLOOKUP(X194,'do 1000 ha'!$B$18:$I$1018,2,0))</f>
        <v/>
      </c>
      <c r="C194" s="56" t="str">
        <f>IF(VLOOKUP(X194,'do 1000 ha'!$B$18:$I$1018,4,0)=0,"",VLOOKUP(X194,'do 1000 ha'!$B$18:$I$1018,4,0))</f>
        <v/>
      </c>
      <c r="D194" s="24" t="str">
        <f>IF(VLOOKUP(X194,'do 1000 ha'!$B$18:$I$1018,5,0)=0,"",VLOOKUP(X194,'do 1000 ha'!$B$18:$I$1018,5,0))</f>
        <v/>
      </c>
      <c r="E194" s="56" t="str">
        <f>IF(VLOOKUP(X194,'do 1000 ha'!$B$18:$I$1018,6,0)=0,"",VLOOKUP(X194,'do 1000 ha'!$B$18:$I$1018,6,0))</f>
        <v/>
      </c>
      <c r="F194" s="56" t="str">
        <f>IF(VLOOKUP(X194,'do 1000 ha'!$B$18:$I$1018,7,0)=0,"",VLOOKUP(X194,'do 1000 ha'!$B$18:$I$1018,7,0))</f>
        <v/>
      </c>
      <c r="G194" s="57" t="str">
        <f>IF(VLOOKUP(X194,'do 1000 ha'!$B$18:$I$1018,8,0)=0,"",VLOOKUP(X194,'do 1000 ha'!$B$18:$I$1018,8,0))</f>
        <v/>
      </c>
      <c r="H194" s="25" t="str">
        <f>IF(VLOOKUP(X194,'do 1000 ha'!$B$18:$L$1018,11,0)=0,"",VLOOKUP(X194,'do 1000 ha'!$AJ$18:$AX$1018,15,0))</f>
        <v/>
      </c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53" t="str">
        <f t="array" ref="U194">IF('do 1000 ha'!K200='do 1000 ha'!$AR$4,'do 1000 ha'!AF200,IF('do 1000 ha'!K200='do 1000 ha'!$AR$5,'do 1000 ha'!AF200,""))</f>
        <v/>
      </c>
      <c r="V194" s="7" t="str">
        <f t="shared" si="8"/>
        <v/>
      </c>
      <c r="W194" s="11" t="str">
        <f t="array" ref="W194">IF(OR(U194=$U$13:U193),"",U194)</f>
        <v/>
      </c>
      <c r="X194" s="7" t="str">
        <f t="array" ref="X194">IFERROR(INDEX(W$13:W$1012,SMALL(IF(W$13:W$1012&lt;&gt;"",ROW(W$13:W$1012)-ROW(W$13)+1),ROWS(W$13:$W194))),"")</f>
        <v/>
      </c>
      <c r="Y194" s="47" t="e">
        <f t="array" ref="Y194">IF(ROWS(Y$13:Y194)&gt;COUNTA(W$13:W$1012),"",INDEX(W$13:W$1012,SMALL(IF(W$13:W$1012&lt;&gt;"",ROW(W$13:W$1012)-ROW(W$13)+1),ROWS(Y$13:Y194))))</f>
        <v>#NUM!</v>
      </c>
      <c r="AA194" s="7">
        <f t="shared" si="9"/>
        <v>0</v>
      </c>
      <c r="AB194" s="7">
        <f t="shared" si="10"/>
        <v>0</v>
      </c>
      <c r="AC194" s="7">
        <f t="shared" si="11"/>
        <v>0</v>
      </c>
    </row>
    <row r="195" spans="1:29" x14ac:dyDescent="0.25">
      <c r="A195" s="9">
        <v>183</v>
      </c>
      <c r="B195" s="56" t="str">
        <f>IF(VLOOKUP(X195,'do 1000 ha'!$B$18:$I$1018,2,0)=0,"",VLOOKUP(X195,'do 1000 ha'!$B$18:$I$1018,2,0))</f>
        <v/>
      </c>
      <c r="C195" s="56" t="str">
        <f>IF(VLOOKUP(X195,'do 1000 ha'!$B$18:$I$1018,4,0)=0,"",VLOOKUP(X195,'do 1000 ha'!$B$18:$I$1018,4,0))</f>
        <v/>
      </c>
      <c r="D195" s="24" t="str">
        <f>IF(VLOOKUP(X195,'do 1000 ha'!$B$18:$I$1018,5,0)=0,"",VLOOKUP(X195,'do 1000 ha'!$B$18:$I$1018,5,0))</f>
        <v/>
      </c>
      <c r="E195" s="56" t="str">
        <f>IF(VLOOKUP(X195,'do 1000 ha'!$B$18:$I$1018,6,0)=0,"",VLOOKUP(X195,'do 1000 ha'!$B$18:$I$1018,6,0))</f>
        <v/>
      </c>
      <c r="F195" s="56" t="str">
        <f>IF(VLOOKUP(X195,'do 1000 ha'!$B$18:$I$1018,7,0)=0,"",VLOOKUP(X195,'do 1000 ha'!$B$18:$I$1018,7,0))</f>
        <v/>
      </c>
      <c r="G195" s="57" t="str">
        <f>IF(VLOOKUP(X195,'do 1000 ha'!$B$18:$I$1018,8,0)=0,"",VLOOKUP(X195,'do 1000 ha'!$B$18:$I$1018,8,0))</f>
        <v/>
      </c>
      <c r="H195" s="25" t="str">
        <f>IF(VLOOKUP(X195,'do 1000 ha'!$B$18:$L$1018,11,0)=0,"",VLOOKUP(X195,'do 1000 ha'!$AJ$18:$AX$1018,15,0))</f>
        <v/>
      </c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53" t="str">
        <f t="array" ref="U195">IF('do 1000 ha'!K201='do 1000 ha'!$AR$4,'do 1000 ha'!AF201,IF('do 1000 ha'!K201='do 1000 ha'!$AR$5,'do 1000 ha'!AF201,""))</f>
        <v/>
      </c>
      <c r="V195" s="7" t="str">
        <f t="shared" si="8"/>
        <v/>
      </c>
      <c r="W195" s="11" t="str">
        <f t="array" ref="W195">IF(OR(U195=$U$13:U194),"",U195)</f>
        <v/>
      </c>
      <c r="X195" s="7" t="str">
        <f t="array" ref="X195">IFERROR(INDEX(W$13:W$1012,SMALL(IF(W$13:W$1012&lt;&gt;"",ROW(W$13:W$1012)-ROW(W$13)+1),ROWS(W$13:$W195))),"")</f>
        <v/>
      </c>
      <c r="Y195" s="47" t="e">
        <f t="array" ref="Y195">IF(ROWS(Y$13:Y195)&gt;COUNTA(W$13:W$1012),"",INDEX(W$13:W$1012,SMALL(IF(W$13:W$1012&lt;&gt;"",ROW(W$13:W$1012)-ROW(W$13)+1),ROWS(Y$13:Y195))))</f>
        <v>#NUM!</v>
      </c>
      <c r="AA195" s="7">
        <f t="shared" si="9"/>
        <v>0</v>
      </c>
      <c r="AB195" s="7">
        <f t="shared" si="10"/>
        <v>0</v>
      </c>
      <c r="AC195" s="7">
        <f t="shared" si="11"/>
        <v>0</v>
      </c>
    </row>
    <row r="196" spans="1:29" x14ac:dyDescent="0.25">
      <c r="A196" s="9">
        <v>184</v>
      </c>
      <c r="B196" s="56" t="str">
        <f>IF(VLOOKUP(X196,'do 1000 ha'!$B$18:$I$1018,2,0)=0,"",VLOOKUP(X196,'do 1000 ha'!$B$18:$I$1018,2,0))</f>
        <v/>
      </c>
      <c r="C196" s="56" t="str">
        <f>IF(VLOOKUP(X196,'do 1000 ha'!$B$18:$I$1018,4,0)=0,"",VLOOKUP(X196,'do 1000 ha'!$B$18:$I$1018,4,0))</f>
        <v/>
      </c>
      <c r="D196" s="24" t="str">
        <f>IF(VLOOKUP(X196,'do 1000 ha'!$B$18:$I$1018,5,0)=0,"",VLOOKUP(X196,'do 1000 ha'!$B$18:$I$1018,5,0))</f>
        <v/>
      </c>
      <c r="E196" s="56" t="str">
        <f>IF(VLOOKUP(X196,'do 1000 ha'!$B$18:$I$1018,6,0)=0,"",VLOOKUP(X196,'do 1000 ha'!$B$18:$I$1018,6,0))</f>
        <v/>
      </c>
      <c r="F196" s="56" t="str">
        <f>IF(VLOOKUP(X196,'do 1000 ha'!$B$18:$I$1018,7,0)=0,"",VLOOKUP(X196,'do 1000 ha'!$B$18:$I$1018,7,0))</f>
        <v/>
      </c>
      <c r="G196" s="57" t="str">
        <f>IF(VLOOKUP(X196,'do 1000 ha'!$B$18:$I$1018,8,0)=0,"",VLOOKUP(X196,'do 1000 ha'!$B$18:$I$1018,8,0))</f>
        <v/>
      </c>
      <c r="H196" s="25" t="str">
        <f>IF(VLOOKUP(X196,'do 1000 ha'!$B$18:$L$1018,11,0)=0,"",VLOOKUP(X196,'do 1000 ha'!$AJ$18:$AX$1018,15,0))</f>
        <v/>
      </c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53" t="str">
        <f t="array" ref="U196">IF('do 1000 ha'!K202='do 1000 ha'!$AR$4,'do 1000 ha'!AF202,IF('do 1000 ha'!K202='do 1000 ha'!$AR$5,'do 1000 ha'!AF202,""))</f>
        <v/>
      </c>
      <c r="V196" s="7" t="str">
        <f t="shared" si="8"/>
        <v/>
      </c>
      <c r="W196" s="11" t="str">
        <f t="array" ref="W196">IF(OR(U196=$U$13:U195),"",U196)</f>
        <v/>
      </c>
      <c r="X196" s="7" t="str">
        <f t="array" ref="X196">IFERROR(INDEX(W$13:W$1012,SMALL(IF(W$13:W$1012&lt;&gt;"",ROW(W$13:W$1012)-ROW(W$13)+1),ROWS(W$13:$W196))),"")</f>
        <v/>
      </c>
      <c r="Y196" s="47" t="e">
        <f t="array" ref="Y196">IF(ROWS(Y$13:Y196)&gt;COUNTA(W$13:W$1012),"",INDEX(W$13:W$1012,SMALL(IF(W$13:W$1012&lt;&gt;"",ROW(W$13:W$1012)-ROW(W$13)+1),ROWS(Y$13:Y196))))</f>
        <v>#NUM!</v>
      </c>
      <c r="AA196" s="7">
        <f t="shared" si="9"/>
        <v>0</v>
      </c>
      <c r="AB196" s="7">
        <f t="shared" si="10"/>
        <v>0</v>
      </c>
      <c r="AC196" s="7">
        <f t="shared" si="11"/>
        <v>0</v>
      </c>
    </row>
    <row r="197" spans="1:29" x14ac:dyDescent="0.25">
      <c r="A197" s="9">
        <v>185</v>
      </c>
      <c r="B197" s="56" t="str">
        <f>IF(VLOOKUP(X197,'do 1000 ha'!$B$18:$I$1018,2,0)=0,"",VLOOKUP(X197,'do 1000 ha'!$B$18:$I$1018,2,0))</f>
        <v/>
      </c>
      <c r="C197" s="56" t="str">
        <f>IF(VLOOKUP(X197,'do 1000 ha'!$B$18:$I$1018,4,0)=0,"",VLOOKUP(X197,'do 1000 ha'!$B$18:$I$1018,4,0))</f>
        <v/>
      </c>
      <c r="D197" s="24" t="str">
        <f>IF(VLOOKUP(X197,'do 1000 ha'!$B$18:$I$1018,5,0)=0,"",VLOOKUP(X197,'do 1000 ha'!$B$18:$I$1018,5,0))</f>
        <v/>
      </c>
      <c r="E197" s="56" t="str">
        <f>IF(VLOOKUP(X197,'do 1000 ha'!$B$18:$I$1018,6,0)=0,"",VLOOKUP(X197,'do 1000 ha'!$B$18:$I$1018,6,0))</f>
        <v/>
      </c>
      <c r="F197" s="56" t="str">
        <f>IF(VLOOKUP(X197,'do 1000 ha'!$B$18:$I$1018,7,0)=0,"",VLOOKUP(X197,'do 1000 ha'!$B$18:$I$1018,7,0))</f>
        <v/>
      </c>
      <c r="G197" s="57" t="str">
        <f>IF(VLOOKUP(X197,'do 1000 ha'!$B$18:$I$1018,8,0)=0,"",VLOOKUP(X197,'do 1000 ha'!$B$18:$I$1018,8,0))</f>
        <v/>
      </c>
      <c r="H197" s="25" t="str">
        <f>IF(VLOOKUP(X197,'do 1000 ha'!$B$18:$L$1018,11,0)=0,"",VLOOKUP(X197,'do 1000 ha'!$AJ$18:$AX$1018,15,0))</f>
        <v/>
      </c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53" t="str">
        <f t="array" ref="U197">IF('do 1000 ha'!K203='do 1000 ha'!$AR$4,'do 1000 ha'!AF203,IF('do 1000 ha'!K203='do 1000 ha'!$AR$5,'do 1000 ha'!AF203,""))</f>
        <v/>
      </c>
      <c r="V197" s="7" t="str">
        <f t="shared" si="8"/>
        <v/>
      </c>
      <c r="W197" s="11" t="str">
        <f t="array" ref="W197">IF(OR(U197=$U$13:U196),"",U197)</f>
        <v/>
      </c>
      <c r="X197" s="7" t="str">
        <f t="array" ref="X197">IFERROR(INDEX(W$13:W$1012,SMALL(IF(W$13:W$1012&lt;&gt;"",ROW(W$13:W$1012)-ROW(W$13)+1),ROWS(W$13:$W197))),"")</f>
        <v/>
      </c>
      <c r="Y197" s="47" t="e">
        <f t="array" ref="Y197">IF(ROWS(Y$13:Y197)&gt;COUNTA(W$13:W$1012),"",INDEX(W$13:W$1012,SMALL(IF(W$13:W$1012&lt;&gt;"",ROW(W$13:W$1012)-ROW(W$13)+1),ROWS(Y$13:Y197))))</f>
        <v>#NUM!</v>
      </c>
      <c r="AA197" s="7">
        <f t="shared" si="9"/>
        <v>0</v>
      </c>
      <c r="AB197" s="7">
        <f t="shared" si="10"/>
        <v>0</v>
      </c>
      <c r="AC197" s="7">
        <f t="shared" si="11"/>
        <v>0</v>
      </c>
    </row>
    <row r="198" spans="1:29" x14ac:dyDescent="0.25">
      <c r="A198" s="9">
        <v>186</v>
      </c>
      <c r="B198" s="56" t="str">
        <f>IF(VLOOKUP(X198,'do 1000 ha'!$B$18:$I$1018,2,0)=0,"",VLOOKUP(X198,'do 1000 ha'!$B$18:$I$1018,2,0))</f>
        <v/>
      </c>
      <c r="C198" s="56" t="str">
        <f>IF(VLOOKUP(X198,'do 1000 ha'!$B$18:$I$1018,4,0)=0,"",VLOOKUP(X198,'do 1000 ha'!$B$18:$I$1018,4,0))</f>
        <v/>
      </c>
      <c r="D198" s="24" t="str">
        <f>IF(VLOOKUP(X198,'do 1000 ha'!$B$18:$I$1018,5,0)=0,"",VLOOKUP(X198,'do 1000 ha'!$B$18:$I$1018,5,0))</f>
        <v/>
      </c>
      <c r="E198" s="56" t="str">
        <f>IF(VLOOKUP(X198,'do 1000 ha'!$B$18:$I$1018,6,0)=0,"",VLOOKUP(X198,'do 1000 ha'!$B$18:$I$1018,6,0))</f>
        <v/>
      </c>
      <c r="F198" s="56" t="str">
        <f>IF(VLOOKUP(X198,'do 1000 ha'!$B$18:$I$1018,7,0)=0,"",VLOOKUP(X198,'do 1000 ha'!$B$18:$I$1018,7,0))</f>
        <v/>
      </c>
      <c r="G198" s="57" t="str">
        <f>IF(VLOOKUP(X198,'do 1000 ha'!$B$18:$I$1018,8,0)=0,"",VLOOKUP(X198,'do 1000 ha'!$B$18:$I$1018,8,0))</f>
        <v/>
      </c>
      <c r="H198" s="25" t="str">
        <f>IF(VLOOKUP(X198,'do 1000 ha'!$B$18:$L$1018,11,0)=0,"",VLOOKUP(X198,'do 1000 ha'!$AJ$18:$AX$1018,15,0))</f>
        <v/>
      </c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53" t="str">
        <f t="array" ref="U198">IF('do 1000 ha'!K204='do 1000 ha'!$AR$4,'do 1000 ha'!AF204,IF('do 1000 ha'!K204='do 1000 ha'!$AR$5,'do 1000 ha'!AF204,""))</f>
        <v/>
      </c>
      <c r="V198" s="7" t="str">
        <f t="shared" si="8"/>
        <v/>
      </c>
      <c r="W198" s="11" t="str">
        <f t="array" ref="W198">IF(OR(U198=$U$13:U197),"",U198)</f>
        <v/>
      </c>
      <c r="X198" s="7" t="str">
        <f t="array" ref="X198">IFERROR(INDEX(W$13:W$1012,SMALL(IF(W$13:W$1012&lt;&gt;"",ROW(W$13:W$1012)-ROW(W$13)+1),ROWS(W$13:$W198))),"")</f>
        <v/>
      </c>
      <c r="Y198" s="47" t="e">
        <f t="array" ref="Y198">IF(ROWS(Y$13:Y198)&gt;COUNTA(W$13:W$1012),"",INDEX(W$13:W$1012,SMALL(IF(W$13:W$1012&lt;&gt;"",ROW(W$13:W$1012)-ROW(W$13)+1),ROWS(Y$13:Y198))))</f>
        <v>#NUM!</v>
      </c>
      <c r="AA198" s="7">
        <f t="shared" si="9"/>
        <v>0</v>
      </c>
      <c r="AB198" s="7">
        <f t="shared" si="10"/>
        <v>0</v>
      </c>
      <c r="AC198" s="7">
        <f t="shared" si="11"/>
        <v>0</v>
      </c>
    </row>
    <row r="199" spans="1:29" x14ac:dyDescent="0.25">
      <c r="A199" s="9">
        <v>187</v>
      </c>
      <c r="B199" s="56" t="str">
        <f>IF(VLOOKUP(X199,'do 1000 ha'!$B$18:$I$1018,2,0)=0,"",VLOOKUP(X199,'do 1000 ha'!$B$18:$I$1018,2,0))</f>
        <v/>
      </c>
      <c r="C199" s="56" t="str">
        <f>IF(VLOOKUP(X199,'do 1000 ha'!$B$18:$I$1018,4,0)=0,"",VLOOKUP(X199,'do 1000 ha'!$B$18:$I$1018,4,0))</f>
        <v/>
      </c>
      <c r="D199" s="24" t="str">
        <f>IF(VLOOKUP(X199,'do 1000 ha'!$B$18:$I$1018,5,0)=0,"",VLOOKUP(X199,'do 1000 ha'!$B$18:$I$1018,5,0))</f>
        <v/>
      </c>
      <c r="E199" s="56" t="str">
        <f>IF(VLOOKUP(X199,'do 1000 ha'!$B$18:$I$1018,6,0)=0,"",VLOOKUP(X199,'do 1000 ha'!$B$18:$I$1018,6,0))</f>
        <v/>
      </c>
      <c r="F199" s="56" t="str">
        <f>IF(VLOOKUP(X199,'do 1000 ha'!$B$18:$I$1018,7,0)=0,"",VLOOKUP(X199,'do 1000 ha'!$B$18:$I$1018,7,0))</f>
        <v/>
      </c>
      <c r="G199" s="57" t="str">
        <f>IF(VLOOKUP(X199,'do 1000 ha'!$B$18:$I$1018,8,0)=0,"",VLOOKUP(X199,'do 1000 ha'!$B$18:$I$1018,8,0))</f>
        <v/>
      </c>
      <c r="H199" s="25" t="str">
        <f>IF(VLOOKUP(X199,'do 1000 ha'!$B$18:$L$1018,11,0)=0,"",VLOOKUP(X199,'do 1000 ha'!$AJ$18:$AX$1018,15,0))</f>
        <v/>
      </c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53" t="str">
        <f t="array" ref="U199">IF('do 1000 ha'!K205='do 1000 ha'!$AR$4,'do 1000 ha'!AF205,IF('do 1000 ha'!K205='do 1000 ha'!$AR$5,'do 1000 ha'!AF205,""))</f>
        <v/>
      </c>
      <c r="V199" s="7" t="str">
        <f t="shared" si="8"/>
        <v/>
      </c>
      <c r="W199" s="11" t="str">
        <f t="array" ref="W199">IF(OR(U199=$U$13:U198),"",U199)</f>
        <v/>
      </c>
      <c r="X199" s="7" t="str">
        <f t="array" ref="X199">IFERROR(INDEX(W$13:W$1012,SMALL(IF(W$13:W$1012&lt;&gt;"",ROW(W$13:W$1012)-ROW(W$13)+1),ROWS(W$13:$W199))),"")</f>
        <v/>
      </c>
      <c r="Y199" s="47" t="e">
        <f t="array" ref="Y199">IF(ROWS(Y$13:Y199)&gt;COUNTA(W$13:W$1012),"",INDEX(W$13:W$1012,SMALL(IF(W$13:W$1012&lt;&gt;"",ROW(W$13:W$1012)-ROW(W$13)+1),ROWS(Y$13:Y199))))</f>
        <v>#NUM!</v>
      </c>
      <c r="AA199" s="7">
        <f t="shared" si="9"/>
        <v>0</v>
      </c>
      <c r="AB199" s="7">
        <f t="shared" si="10"/>
        <v>0</v>
      </c>
      <c r="AC199" s="7">
        <f t="shared" si="11"/>
        <v>0</v>
      </c>
    </row>
    <row r="200" spans="1:29" x14ac:dyDescent="0.25">
      <c r="A200" s="9">
        <v>188</v>
      </c>
      <c r="B200" s="56" t="str">
        <f>IF(VLOOKUP(X200,'do 1000 ha'!$B$18:$I$1018,2,0)=0,"",VLOOKUP(X200,'do 1000 ha'!$B$18:$I$1018,2,0))</f>
        <v/>
      </c>
      <c r="C200" s="56" t="str">
        <f>IF(VLOOKUP(X200,'do 1000 ha'!$B$18:$I$1018,4,0)=0,"",VLOOKUP(X200,'do 1000 ha'!$B$18:$I$1018,4,0))</f>
        <v/>
      </c>
      <c r="D200" s="24" t="str">
        <f>IF(VLOOKUP(X200,'do 1000 ha'!$B$18:$I$1018,5,0)=0,"",VLOOKUP(X200,'do 1000 ha'!$B$18:$I$1018,5,0))</f>
        <v/>
      </c>
      <c r="E200" s="56" t="str">
        <f>IF(VLOOKUP(X200,'do 1000 ha'!$B$18:$I$1018,6,0)=0,"",VLOOKUP(X200,'do 1000 ha'!$B$18:$I$1018,6,0))</f>
        <v/>
      </c>
      <c r="F200" s="56" t="str">
        <f>IF(VLOOKUP(X200,'do 1000 ha'!$B$18:$I$1018,7,0)=0,"",VLOOKUP(X200,'do 1000 ha'!$B$18:$I$1018,7,0))</f>
        <v/>
      </c>
      <c r="G200" s="57" t="str">
        <f>IF(VLOOKUP(X200,'do 1000 ha'!$B$18:$I$1018,8,0)=0,"",VLOOKUP(X200,'do 1000 ha'!$B$18:$I$1018,8,0))</f>
        <v/>
      </c>
      <c r="H200" s="25" t="str">
        <f>IF(VLOOKUP(X200,'do 1000 ha'!$B$18:$L$1018,11,0)=0,"",VLOOKUP(X200,'do 1000 ha'!$AJ$18:$AX$1018,15,0))</f>
        <v/>
      </c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53" t="str">
        <f t="array" ref="U200">IF('do 1000 ha'!K206='do 1000 ha'!$AR$4,'do 1000 ha'!AF206,IF('do 1000 ha'!K206='do 1000 ha'!$AR$5,'do 1000 ha'!AF206,""))</f>
        <v/>
      </c>
      <c r="V200" s="7" t="str">
        <f t="shared" si="8"/>
        <v/>
      </c>
      <c r="W200" s="11" t="str">
        <f t="array" ref="W200">IF(OR(U200=$U$13:U199),"",U200)</f>
        <v/>
      </c>
      <c r="X200" s="7" t="str">
        <f t="array" ref="X200">IFERROR(INDEX(W$13:W$1012,SMALL(IF(W$13:W$1012&lt;&gt;"",ROW(W$13:W$1012)-ROW(W$13)+1),ROWS(W$13:$W200))),"")</f>
        <v/>
      </c>
      <c r="Y200" s="47" t="e">
        <f t="array" ref="Y200">IF(ROWS(Y$13:Y200)&gt;COUNTA(W$13:W$1012),"",INDEX(W$13:W$1012,SMALL(IF(W$13:W$1012&lt;&gt;"",ROW(W$13:W$1012)-ROW(W$13)+1),ROWS(Y$13:Y200))))</f>
        <v>#NUM!</v>
      </c>
      <c r="AA200" s="7">
        <f t="shared" si="9"/>
        <v>0</v>
      </c>
      <c r="AB200" s="7">
        <f t="shared" si="10"/>
        <v>0</v>
      </c>
      <c r="AC200" s="7">
        <f t="shared" si="11"/>
        <v>0</v>
      </c>
    </row>
    <row r="201" spans="1:29" x14ac:dyDescent="0.25">
      <c r="A201" s="9">
        <v>189</v>
      </c>
      <c r="B201" s="56" t="str">
        <f>IF(VLOOKUP(X201,'do 1000 ha'!$B$18:$I$1018,2,0)=0,"",VLOOKUP(X201,'do 1000 ha'!$B$18:$I$1018,2,0))</f>
        <v/>
      </c>
      <c r="C201" s="56" t="str">
        <f>IF(VLOOKUP(X201,'do 1000 ha'!$B$18:$I$1018,4,0)=0,"",VLOOKUP(X201,'do 1000 ha'!$B$18:$I$1018,4,0))</f>
        <v/>
      </c>
      <c r="D201" s="24" t="str">
        <f>IF(VLOOKUP(X201,'do 1000 ha'!$B$18:$I$1018,5,0)=0,"",VLOOKUP(X201,'do 1000 ha'!$B$18:$I$1018,5,0))</f>
        <v/>
      </c>
      <c r="E201" s="56" t="str">
        <f>IF(VLOOKUP(X201,'do 1000 ha'!$B$18:$I$1018,6,0)=0,"",VLOOKUP(X201,'do 1000 ha'!$B$18:$I$1018,6,0))</f>
        <v/>
      </c>
      <c r="F201" s="56" t="str">
        <f>IF(VLOOKUP(X201,'do 1000 ha'!$B$18:$I$1018,7,0)=0,"",VLOOKUP(X201,'do 1000 ha'!$B$18:$I$1018,7,0))</f>
        <v/>
      </c>
      <c r="G201" s="57" t="str">
        <f>IF(VLOOKUP(X201,'do 1000 ha'!$B$18:$I$1018,8,0)=0,"",VLOOKUP(X201,'do 1000 ha'!$B$18:$I$1018,8,0))</f>
        <v/>
      </c>
      <c r="H201" s="25" t="str">
        <f>IF(VLOOKUP(X201,'do 1000 ha'!$B$18:$L$1018,11,0)=0,"",VLOOKUP(X201,'do 1000 ha'!$AJ$18:$AX$1018,15,0))</f>
        <v/>
      </c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53" t="str">
        <f t="array" ref="U201">IF('do 1000 ha'!K207='do 1000 ha'!$AR$4,'do 1000 ha'!AF207,IF('do 1000 ha'!K207='do 1000 ha'!$AR$5,'do 1000 ha'!AF207,""))</f>
        <v/>
      </c>
      <c r="V201" s="7" t="str">
        <f t="shared" si="8"/>
        <v/>
      </c>
      <c r="W201" s="11" t="str">
        <f t="array" ref="W201">IF(OR(U201=$U$13:U200),"",U201)</f>
        <v/>
      </c>
      <c r="X201" s="7" t="str">
        <f t="array" ref="X201">IFERROR(INDEX(W$13:W$1012,SMALL(IF(W$13:W$1012&lt;&gt;"",ROW(W$13:W$1012)-ROW(W$13)+1),ROWS(W$13:$W201))),"")</f>
        <v/>
      </c>
      <c r="Y201" s="47" t="e">
        <f t="array" ref="Y201">IF(ROWS(Y$13:Y201)&gt;COUNTA(W$13:W$1012),"",INDEX(W$13:W$1012,SMALL(IF(W$13:W$1012&lt;&gt;"",ROW(W$13:W$1012)-ROW(W$13)+1),ROWS(Y$13:Y201))))</f>
        <v>#NUM!</v>
      </c>
      <c r="AA201" s="7">
        <f t="shared" si="9"/>
        <v>0</v>
      </c>
      <c r="AB201" s="7">
        <f t="shared" si="10"/>
        <v>0</v>
      </c>
      <c r="AC201" s="7">
        <f t="shared" si="11"/>
        <v>0</v>
      </c>
    </row>
    <row r="202" spans="1:29" x14ac:dyDescent="0.25">
      <c r="A202" s="9">
        <v>190</v>
      </c>
      <c r="B202" s="56" t="str">
        <f>IF(VLOOKUP(X202,'do 1000 ha'!$B$18:$I$1018,2,0)=0,"",VLOOKUP(X202,'do 1000 ha'!$B$18:$I$1018,2,0))</f>
        <v/>
      </c>
      <c r="C202" s="56" t="str">
        <f>IF(VLOOKUP(X202,'do 1000 ha'!$B$18:$I$1018,4,0)=0,"",VLOOKUP(X202,'do 1000 ha'!$B$18:$I$1018,4,0))</f>
        <v/>
      </c>
      <c r="D202" s="24" t="str">
        <f>IF(VLOOKUP(X202,'do 1000 ha'!$B$18:$I$1018,5,0)=0,"",VLOOKUP(X202,'do 1000 ha'!$B$18:$I$1018,5,0))</f>
        <v/>
      </c>
      <c r="E202" s="56" t="str">
        <f>IF(VLOOKUP(X202,'do 1000 ha'!$B$18:$I$1018,6,0)=0,"",VLOOKUP(X202,'do 1000 ha'!$B$18:$I$1018,6,0))</f>
        <v/>
      </c>
      <c r="F202" s="56" t="str">
        <f>IF(VLOOKUP(X202,'do 1000 ha'!$B$18:$I$1018,7,0)=0,"",VLOOKUP(X202,'do 1000 ha'!$B$18:$I$1018,7,0))</f>
        <v/>
      </c>
      <c r="G202" s="57" t="str">
        <f>IF(VLOOKUP(X202,'do 1000 ha'!$B$18:$I$1018,8,0)=0,"",VLOOKUP(X202,'do 1000 ha'!$B$18:$I$1018,8,0))</f>
        <v/>
      </c>
      <c r="H202" s="25" t="str">
        <f>IF(VLOOKUP(X202,'do 1000 ha'!$B$18:$L$1018,11,0)=0,"",VLOOKUP(X202,'do 1000 ha'!$AJ$18:$AX$1018,15,0))</f>
        <v/>
      </c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53" t="str">
        <f t="array" ref="U202">IF('do 1000 ha'!K208='do 1000 ha'!$AR$4,'do 1000 ha'!AF208,IF('do 1000 ha'!K208='do 1000 ha'!$AR$5,'do 1000 ha'!AF208,""))</f>
        <v/>
      </c>
      <c r="V202" s="7" t="str">
        <f t="shared" si="8"/>
        <v/>
      </c>
      <c r="W202" s="11" t="str">
        <f t="array" ref="W202">IF(OR(U202=$U$13:U201),"",U202)</f>
        <v/>
      </c>
      <c r="X202" s="7" t="str">
        <f t="array" ref="X202">IFERROR(INDEX(W$13:W$1012,SMALL(IF(W$13:W$1012&lt;&gt;"",ROW(W$13:W$1012)-ROW(W$13)+1),ROWS(W$13:$W202))),"")</f>
        <v/>
      </c>
      <c r="Y202" s="47" t="e">
        <f t="array" ref="Y202">IF(ROWS(Y$13:Y202)&gt;COUNTA(W$13:W$1012),"",INDEX(W$13:W$1012,SMALL(IF(W$13:W$1012&lt;&gt;"",ROW(W$13:W$1012)-ROW(W$13)+1),ROWS(Y$13:Y202))))</f>
        <v>#NUM!</v>
      </c>
      <c r="AA202" s="7">
        <f t="shared" si="9"/>
        <v>0</v>
      </c>
      <c r="AB202" s="7">
        <f t="shared" si="10"/>
        <v>0</v>
      </c>
      <c r="AC202" s="7">
        <f t="shared" si="11"/>
        <v>0</v>
      </c>
    </row>
    <row r="203" spans="1:29" x14ac:dyDescent="0.25">
      <c r="A203" s="9">
        <v>191</v>
      </c>
      <c r="B203" s="56" t="str">
        <f>IF(VLOOKUP(X203,'do 1000 ha'!$B$18:$I$1018,2,0)=0,"",VLOOKUP(X203,'do 1000 ha'!$B$18:$I$1018,2,0))</f>
        <v/>
      </c>
      <c r="C203" s="56" t="str">
        <f>IF(VLOOKUP(X203,'do 1000 ha'!$B$18:$I$1018,4,0)=0,"",VLOOKUP(X203,'do 1000 ha'!$B$18:$I$1018,4,0))</f>
        <v/>
      </c>
      <c r="D203" s="24" t="str">
        <f>IF(VLOOKUP(X203,'do 1000 ha'!$B$18:$I$1018,5,0)=0,"",VLOOKUP(X203,'do 1000 ha'!$B$18:$I$1018,5,0))</f>
        <v/>
      </c>
      <c r="E203" s="56" t="str">
        <f>IF(VLOOKUP(X203,'do 1000 ha'!$B$18:$I$1018,6,0)=0,"",VLOOKUP(X203,'do 1000 ha'!$B$18:$I$1018,6,0))</f>
        <v/>
      </c>
      <c r="F203" s="56" t="str">
        <f>IF(VLOOKUP(X203,'do 1000 ha'!$B$18:$I$1018,7,0)=0,"",VLOOKUP(X203,'do 1000 ha'!$B$18:$I$1018,7,0))</f>
        <v/>
      </c>
      <c r="G203" s="57" t="str">
        <f>IF(VLOOKUP(X203,'do 1000 ha'!$B$18:$I$1018,8,0)=0,"",VLOOKUP(X203,'do 1000 ha'!$B$18:$I$1018,8,0))</f>
        <v/>
      </c>
      <c r="H203" s="25" t="str">
        <f>IF(VLOOKUP(X203,'do 1000 ha'!$B$18:$L$1018,11,0)=0,"",VLOOKUP(X203,'do 1000 ha'!$AJ$18:$AX$1018,15,0))</f>
        <v/>
      </c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53" t="str">
        <f t="array" ref="U203">IF('do 1000 ha'!K209='do 1000 ha'!$AR$4,'do 1000 ha'!AF209,IF('do 1000 ha'!K209='do 1000 ha'!$AR$5,'do 1000 ha'!AF209,""))</f>
        <v/>
      </c>
      <c r="V203" s="7" t="str">
        <f t="shared" si="8"/>
        <v/>
      </c>
      <c r="W203" s="11" t="str">
        <f t="array" ref="W203">IF(OR(U203=$U$13:U202),"",U203)</f>
        <v/>
      </c>
      <c r="X203" s="7" t="str">
        <f t="array" ref="X203">IFERROR(INDEX(W$13:W$1012,SMALL(IF(W$13:W$1012&lt;&gt;"",ROW(W$13:W$1012)-ROW(W$13)+1),ROWS(W$13:$W203))),"")</f>
        <v/>
      </c>
      <c r="Y203" s="47" t="e">
        <f t="array" ref="Y203">IF(ROWS(Y$13:Y203)&gt;COUNTA(W$13:W$1012),"",INDEX(W$13:W$1012,SMALL(IF(W$13:W$1012&lt;&gt;"",ROW(W$13:W$1012)-ROW(W$13)+1),ROWS(Y$13:Y203))))</f>
        <v>#NUM!</v>
      </c>
      <c r="AA203" s="7">
        <f t="shared" si="9"/>
        <v>0</v>
      </c>
      <c r="AB203" s="7">
        <f t="shared" si="10"/>
        <v>0</v>
      </c>
      <c r="AC203" s="7">
        <f t="shared" si="11"/>
        <v>0</v>
      </c>
    </row>
    <row r="204" spans="1:29" x14ac:dyDescent="0.25">
      <c r="A204" s="9">
        <v>192</v>
      </c>
      <c r="B204" s="56" t="str">
        <f>IF(VLOOKUP(X204,'do 1000 ha'!$B$18:$I$1018,2,0)=0,"",VLOOKUP(X204,'do 1000 ha'!$B$18:$I$1018,2,0))</f>
        <v/>
      </c>
      <c r="C204" s="56" t="str">
        <f>IF(VLOOKUP(X204,'do 1000 ha'!$B$18:$I$1018,4,0)=0,"",VLOOKUP(X204,'do 1000 ha'!$B$18:$I$1018,4,0))</f>
        <v/>
      </c>
      <c r="D204" s="24" t="str">
        <f>IF(VLOOKUP(X204,'do 1000 ha'!$B$18:$I$1018,5,0)=0,"",VLOOKUP(X204,'do 1000 ha'!$B$18:$I$1018,5,0))</f>
        <v/>
      </c>
      <c r="E204" s="56" t="str">
        <f>IF(VLOOKUP(X204,'do 1000 ha'!$B$18:$I$1018,6,0)=0,"",VLOOKUP(X204,'do 1000 ha'!$B$18:$I$1018,6,0))</f>
        <v/>
      </c>
      <c r="F204" s="56" t="str">
        <f>IF(VLOOKUP(X204,'do 1000 ha'!$B$18:$I$1018,7,0)=0,"",VLOOKUP(X204,'do 1000 ha'!$B$18:$I$1018,7,0))</f>
        <v/>
      </c>
      <c r="G204" s="57" t="str">
        <f>IF(VLOOKUP(X204,'do 1000 ha'!$B$18:$I$1018,8,0)=0,"",VLOOKUP(X204,'do 1000 ha'!$B$18:$I$1018,8,0))</f>
        <v/>
      </c>
      <c r="H204" s="25" t="str">
        <f>IF(VLOOKUP(X204,'do 1000 ha'!$B$18:$L$1018,11,0)=0,"",VLOOKUP(X204,'do 1000 ha'!$AJ$18:$AX$1018,15,0))</f>
        <v/>
      </c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53" t="str">
        <f t="array" ref="U204">IF('do 1000 ha'!K210='do 1000 ha'!$AR$4,'do 1000 ha'!AF210,IF('do 1000 ha'!K210='do 1000 ha'!$AR$5,'do 1000 ha'!AF210,""))</f>
        <v/>
      </c>
      <c r="V204" s="7" t="str">
        <f t="shared" si="8"/>
        <v/>
      </c>
      <c r="W204" s="11" t="str">
        <f t="array" ref="W204">IF(OR(U204=$U$13:U203),"",U204)</f>
        <v/>
      </c>
      <c r="X204" s="7" t="str">
        <f t="array" ref="X204">IFERROR(INDEX(W$13:W$1012,SMALL(IF(W$13:W$1012&lt;&gt;"",ROW(W$13:W$1012)-ROW(W$13)+1),ROWS(W$13:$W204))),"")</f>
        <v/>
      </c>
      <c r="Y204" s="47" t="e">
        <f t="array" ref="Y204">IF(ROWS(Y$13:Y204)&gt;COUNTA(W$13:W$1012),"",INDEX(W$13:W$1012,SMALL(IF(W$13:W$1012&lt;&gt;"",ROW(W$13:W$1012)-ROW(W$13)+1),ROWS(Y$13:Y204))))</f>
        <v>#NUM!</v>
      </c>
      <c r="AA204" s="7">
        <f t="shared" si="9"/>
        <v>0</v>
      </c>
      <c r="AB204" s="7">
        <f t="shared" si="10"/>
        <v>0</v>
      </c>
      <c r="AC204" s="7">
        <f t="shared" si="11"/>
        <v>0</v>
      </c>
    </row>
    <row r="205" spans="1:29" x14ac:dyDescent="0.25">
      <c r="A205" s="9">
        <v>193</v>
      </c>
      <c r="B205" s="56" t="str">
        <f>IF(VLOOKUP(X205,'do 1000 ha'!$B$18:$I$1018,2,0)=0,"",VLOOKUP(X205,'do 1000 ha'!$B$18:$I$1018,2,0))</f>
        <v/>
      </c>
      <c r="C205" s="56" t="str">
        <f>IF(VLOOKUP(X205,'do 1000 ha'!$B$18:$I$1018,4,0)=0,"",VLOOKUP(X205,'do 1000 ha'!$B$18:$I$1018,4,0))</f>
        <v/>
      </c>
      <c r="D205" s="24" t="str">
        <f>IF(VLOOKUP(X205,'do 1000 ha'!$B$18:$I$1018,5,0)=0,"",VLOOKUP(X205,'do 1000 ha'!$B$18:$I$1018,5,0))</f>
        <v/>
      </c>
      <c r="E205" s="56" t="str">
        <f>IF(VLOOKUP(X205,'do 1000 ha'!$B$18:$I$1018,6,0)=0,"",VLOOKUP(X205,'do 1000 ha'!$B$18:$I$1018,6,0))</f>
        <v/>
      </c>
      <c r="F205" s="56" t="str">
        <f>IF(VLOOKUP(X205,'do 1000 ha'!$B$18:$I$1018,7,0)=0,"",VLOOKUP(X205,'do 1000 ha'!$B$18:$I$1018,7,0))</f>
        <v/>
      </c>
      <c r="G205" s="57" t="str">
        <f>IF(VLOOKUP(X205,'do 1000 ha'!$B$18:$I$1018,8,0)=0,"",VLOOKUP(X205,'do 1000 ha'!$B$18:$I$1018,8,0))</f>
        <v/>
      </c>
      <c r="H205" s="25" t="str">
        <f>IF(VLOOKUP(X205,'do 1000 ha'!$B$18:$L$1018,11,0)=0,"",VLOOKUP(X205,'do 1000 ha'!$AJ$18:$AX$1018,15,0))</f>
        <v/>
      </c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53" t="str">
        <f t="array" ref="U205">IF('do 1000 ha'!K211='do 1000 ha'!$AR$4,'do 1000 ha'!AF211,IF('do 1000 ha'!K211='do 1000 ha'!$AR$5,'do 1000 ha'!AF211,""))</f>
        <v/>
      </c>
      <c r="V205" s="7" t="str">
        <f t="shared" si="8"/>
        <v/>
      </c>
      <c r="W205" s="11" t="str">
        <f t="array" ref="W205">IF(OR(U205=$U$13:U204),"",U205)</f>
        <v/>
      </c>
      <c r="X205" s="7" t="str">
        <f t="array" ref="X205">IFERROR(INDEX(W$13:W$1012,SMALL(IF(W$13:W$1012&lt;&gt;"",ROW(W$13:W$1012)-ROW(W$13)+1),ROWS(W$13:$W205))),"")</f>
        <v/>
      </c>
      <c r="Y205" s="47" t="e">
        <f t="array" ref="Y205">IF(ROWS(Y$13:Y205)&gt;COUNTA(W$13:W$1012),"",INDEX(W$13:W$1012,SMALL(IF(W$13:W$1012&lt;&gt;"",ROW(W$13:W$1012)-ROW(W$13)+1),ROWS(Y$13:Y205))))</f>
        <v>#NUM!</v>
      </c>
      <c r="AA205" s="7">
        <f t="shared" si="9"/>
        <v>0</v>
      </c>
      <c r="AB205" s="7">
        <f t="shared" si="10"/>
        <v>0</v>
      </c>
      <c r="AC205" s="7">
        <f t="shared" si="11"/>
        <v>0</v>
      </c>
    </row>
    <row r="206" spans="1:29" x14ac:dyDescent="0.25">
      <c r="A206" s="9">
        <v>194</v>
      </c>
      <c r="B206" s="56" t="str">
        <f>IF(VLOOKUP(X206,'do 1000 ha'!$B$18:$I$1018,2,0)=0,"",VLOOKUP(X206,'do 1000 ha'!$B$18:$I$1018,2,0))</f>
        <v/>
      </c>
      <c r="C206" s="56" t="str">
        <f>IF(VLOOKUP(X206,'do 1000 ha'!$B$18:$I$1018,4,0)=0,"",VLOOKUP(X206,'do 1000 ha'!$B$18:$I$1018,4,0))</f>
        <v/>
      </c>
      <c r="D206" s="24" t="str">
        <f>IF(VLOOKUP(X206,'do 1000 ha'!$B$18:$I$1018,5,0)=0,"",VLOOKUP(X206,'do 1000 ha'!$B$18:$I$1018,5,0))</f>
        <v/>
      </c>
      <c r="E206" s="56" t="str">
        <f>IF(VLOOKUP(X206,'do 1000 ha'!$B$18:$I$1018,6,0)=0,"",VLOOKUP(X206,'do 1000 ha'!$B$18:$I$1018,6,0))</f>
        <v/>
      </c>
      <c r="F206" s="56" t="str">
        <f>IF(VLOOKUP(X206,'do 1000 ha'!$B$18:$I$1018,7,0)=0,"",VLOOKUP(X206,'do 1000 ha'!$B$18:$I$1018,7,0))</f>
        <v/>
      </c>
      <c r="G206" s="57" t="str">
        <f>IF(VLOOKUP(X206,'do 1000 ha'!$B$18:$I$1018,8,0)=0,"",VLOOKUP(X206,'do 1000 ha'!$B$18:$I$1018,8,0))</f>
        <v/>
      </c>
      <c r="H206" s="25" t="str">
        <f>IF(VLOOKUP(X206,'do 1000 ha'!$B$18:$L$1018,11,0)=0,"",VLOOKUP(X206,'do 1000 ha'!$AJ$18:$AX$1018,15,0))</f>
        <v/>
      </c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53" t="str">
        <f t="array" ref="U206">IF('do 1000 ha'!K212='do 1000 ha'!$AR$4,'do 1000 ha'!AF212,IF('do 1000 ha'!K212='do 1000 ha'!$AR$5,'do 1000 ha'!AF212,""))</f>
        <v/>
      </c>
      <c r="V206" s="7" t="str">
        <f t="shared" ref="V206:V269" si="12">IF(U206="","",COUNTIF($U$13:$U$1012,U206))</f>
        <v/>
      </c>
      <c r="W206" s="11" t="str">
        <f t="array" ref="W206">IF(OR(U206=$U$13:U205),"",U206)</f>
        <v/>
      </c>
      <c r="X206" s="7" t="str">
        <f t="array" ref="X206">IFERROR(INDEX(W$13:W$1012,SMALL(IF(W$13:W$1012&lt;&gt;"",ROW(W$13:W$1012)-ROW(W$13)+1),ROWS(W$13:$W206))),"")</f>
        <v/>
      </c>
      <c r="Y206" s="47" t="e">
        <f t="array" ref="Y206">IF(ROWS(Y$13:Y206)&gt;COUNTA(W$13:W$1012),"",INDEX(W$13:W$1012,SMALL(IF(W$13:W$1012&lt;&gt;"",ROW(W$13:W$1012)-ROW(W$13)+1),ROWS(Y$13:Y206))))</f>
        <v>#NUM!</v>
      </c>
      <c r="AA206" s="7">
        <f t="shared" ref="AA206:AA269" si="13">IF(H206&gt;G206,1,0)</f>
        <v>0</v>
      </c>
      <c r="AB206" s="7">
        <f t="shared" ref="AB206:AB269" si="14">IF(AND(G206&lt;&gt;"",H206=""),1,0)</f>
        <v>0</v>
      </c>
      <c r="AC206" s="7">
        <f t="shared" ref="AC206:AC269" si="15">IF(AND(H206&lt;&gt;"",OR(I206="",J206="",K206="",L206="",M206="",N206="",O206="",P206="",Q206="",R206="")),1,0)</f>
        <v>0</v>
      </c>
    </row>
    <row r="207" spans="1:29" x14ac:dyDescent="0.25">
      <c r="A207" s="9">
        <v>195</v>
      </c>
      <c r="B207" s="56" t="str">
        <f>IF(VLOOKUP(X207,'do 1000 ha'!$B$18:$I$1018,2,0)=0,"",VLOOKUP(X207,'do 1000 ha'!$B$18:$I$1018,2,0))</f>
        <v/>
      </c>
      <c r="C207" s="56" t="str">
        <f>IF(VLOOKUP(X207,'do 1000 ha'!$B$18:$I$1018,4,0)=0,"",VLOOKUP(X207,'do 1000 ha'!$B$18:$I$1018,4,0))</f>
        <v/>
      </c>
      <c r="D207" s="24" t="str">
        <f>IF(VLOOKUP(X207,'do 1000 ha'!$B$18:$I$1018,5,0)=0,"",VLOOKUP(X207,'do 1000 ha'!$B$18:$I$1018,5,0))</f>
        <v/>
      </c>
      <c r="E207" s="56" t="str">
        <f>IF(VLOOKUP(X207,'do 1000 ha'!$B$18:$I$1018,6,0)=0,"",VLOOKUP(X207,'do 1000 ha'!$B$18:$I$1018,6,0))</f>
        <v/>
      </c>
      <c r="F207" s="56" t="str">
        <f>IF(VLOOKUP(X207,'do 1000 ha'!$B$18:$I$1018,7,0)=0,"",VLOOKUP(X207,'do 1000 ha'!$B$18:$I$1018,7,0))</f>
        <v/>
      </c>
      <c r="G207" s="57" t="str">
        <f>IF(VLOOKUP(X207,'do 1000 ha'!$B$18:$I$1018,8,0)=0,"",VLOOKUP(X207,'do 1000 ha'!$B$18:$I$1018,8,0))</f>
        <v/>
      </c>
      <c r="H207" s="25" t="str">
        <f>IF(VLOOKUP(X207,'do 1000 ha'!$B$18:$L$1018,11,0)=0,"",VLOOKUP(X207,'do 1000 ha'!$AJ$18:$AX$1018,15,0))</f>
        <v/>
      </c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53" t="str">
        <f t="array" ref="U207">IF('do 1000 ha'!K213='do 1000 ha'!$AR$4,'do 1000 ha'!AF213,IF('do 1000 ha'!K213='do 1000 ha'!$AR$5,'do 1000 ha'!AF213,""))</f>
        <v/>
      </c>
      <c r="V207" s="7" t="str">
        <f t="shared" si="12"/>
        <v/>
      </c>
      <c r="W207" s="11" t="str">
        <f t="array" ref="W207">IF(OR(U207=$U$13:U206),"",U207)</f>
        <v/>
      </c>
      <c r="X207" s="7" t="str">
        <f t="array" ref="X207">IFERROR(INDEX(W$13:W$1012,SMALL(IF(W$13:W$1012&lt;&gt;"",ROW(W$13:W$1012)-ROW(W$13)+1),ROWS(W$13:$W207))),"")</f>
        <v/>
      </c>
      <c r="Y207" s="47" t="e">
        <f t="array" ref="Y207">IF(ROWS(Y$13:Y207)&gt;COUNTA(W$13:W$1012),"",INDEX(W$13:W$1012,SMALL(IF(W$13:W$1012&lt;&gt;"",ROW(W$13:W$1012)-ROW(W$13)+1),ROWS(Y$13:Y207))))</f>
        <v>#NUM!</v>
      </c>
      <c r="AA207" s="7">
        <f t="shared" si="13"/>
        <v>0</v>
      </c>
      <c r="AB207" s="7">
        <f t="shared" si="14"/>
        <v>0</v>
      </c>
      <c r="AC207" s="7">
        <f t="shared" si="15"/>
        <v>0</v>
      </c>
    </row>
    <row r="208" spans="1:29" x14ac:dyDescent="0.25">
      <c r="A208" s="9">
        <v>196</v>
      </c>
      <c r="B208" s="56" t="str">
        <f>IF(VLOOKUP(X208,'do 1000 ha'!$B$18:$I$1018,2,0)=0,"",VLOOKUP(X208,'do 1000 ha'!$B$18:$I$1018,2,0))</f>
        <v/>
      </c>
      <c r="C208" s="56" t="str">
        <f>IF(VLOOKUP(X208,'do 1000 ha'!$B$18:$I$1018,4,0)=0,"",VLOOKUP(X208,'do 1000 ha'!$B$18:$I$1018,4,0))</f>
        <v/>
      </c>
      <c r="D208" s="24" t="str">
        <f>IF(VLOOKUP(X208,'do 1000 ha'!$B$18:$I$1018,5,0)=0,"",VLOOKUP(X208,'do 1000 ha'!$B$18:$I$1018,5,0))</f>
        <v/>
      </c>
      <c r="E208" s="56" t="str">
        <f>IF(VLOOKUP(X208,'do 1000 ha'!$B$18:$I$1018,6,0)=0,"",VLOOKUP(X208,'do 1000 ha'!$B$18:$I$1018,6,0))</f>
        <v/>
      </c>
      <c r="F208" s="56" t="str">
        <f>IF(VLOOKUP(X208,'do 1000 ha'!$B$18:$I$1018,7,0)=0,"",VLOOKUP(X208,'do 1000 ha'!$B$18:$I$1018,7,0))</f>
        <v/>
      </c>
      <c r="G208" s="57" t="str">
        <f>IF(VLOOKUP(X208,'do 1000 ha'!$B$18:$I$1018,8,0)=0,"",VLOOKUP(X208,'do 1000 ha'!$B$18:$I$1018,8,0))</f>
        <v/>
      </c>
      <c r="H208" s="25" t="str">
        <f>IF(VLOOKUP(X208,'do 1000 ha'!$B$18:$L$1018,11,0)=0,"",VLOOKUP(X208,'do 1000 ha'!$AJ$18:$AX$1018,15,0))</f>
        <v/>
      </c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53" t="str">
        <f t="array" ref="U208">IF('do 1000 ha'!K214='do 1000 ha'!$AR$4,'do 1000 ha'!AF214,IF('do 1000 ha'!K214='do 1000 ha'!$AR$5,'do 1000 ha'!AF214,""))</f>
        <v/>
      </c>
      <c r="V208" s="7" t="str">
        <f t="shared" si="12"/>
        <v/>
      </c>
      <c r="W208" s="11" t="str">
        <f t="array" ref="W208">IF(OR(U208=$U$13:U207),"",U208)</f>
        <v/>
      </c>
      <c r="X208" s="7" t="str">
        <f t="array" ref="X208">IFERROR(INDEX(W$13:W$1012,SMALL(IF(W$13:W$1012&lt;&gt;"",ROW(W$13:W$1012)-ROW(W$13)+1),ROWS(W$13:$W208))),"")</f>
        <v/>
      </c>
      <c r="Y208" s="47" t="e">
        <f t="array" ref="Y208">IF(ROWS(Y$13:Y208)&gt;COUNTA(W$13:W$1012),"",INDEX(W$13:W$1012,SMALL(IF(W$13:W$1012&lt;&gt;"",ROW(W$13:W$1012)-ROW(W$13)+1),ROWS(Y$13:Y208))))</f>
        <v>#NUM!</v>
      </c>
      <c r="AA208" s="7">
        <f t="shared" si="13"/>
        <v>0</v>
      </c>
      <c r="AB208" s="7">
        <f t="shared" si="14"/>
        <v>0</v>
      </c>
      <c r="AC208" s="7">
        <f t="shared" si="15"/>
        <v>0</v>
      </c>
    </row>
    <row r="209" spans="1:29" x14ac:dyDescent="0.25">
      <c r="A209" s="9">
        <v>197</v>
      </c>
      <c r="B209" s="56" t="str">
        <f>IF(VLOOKUP(X209,'do 1000 ha'!$B$18:$I$1018,2,0)=0,"",VLOOKUP(X209,'do 1000 ha'!$B$18:$I$1018,2,0))</f>
        <v/>
      </c>
      <c r="C209" s="56" t="str">
        <f>IF(VLOOKUP(X209,'do 1000 ha'!$B$18:$I$1018,4,0)=0,"",VLOOKUP(X209,'do 1000 ha'!$B$18:$I$1018,4,0))</f>
        <v/>
      </c>
      <c r="D209" s="24" t="str">
        <f>IF(VLOOKUP(X209,'do 1000 ha'!$B$18:$I$1018,5,0)=0,"",VLOOKUP(X209,'do 1000 ha'!$B$18:$I$1018,5,0))</f>
        <v/>
      </c>
      <c r="E209" s="56" t="str">
        <f>IF(VLOOKUP(X209,'do 1000 ha'!$B$18:$I$1018,6,0)=0,"",VLOOKUP(X209,'do 1000 ha'!$B$18:$I$1018,6,0))</f>
        <v/>
      </c>
      <c r="F209" s="56" t="str">
        <f>IF(VLOOKUP(X209,'do 1000 ha'!$B$18:$I$1018,7,0)=0,"",VLOOKUP(X209,'do 1000 ha'!$B$18:$I$1018,7,0))</f>
        <v/>
      </c>
      <c r="G209" s="57" t="str">
        <f>IF(VLOOKUP(X209,'do 1000 ha'!$B$18:$I$1018,8,0)=0,"",VLOOKUP(X209,'do 1000 ha'!$B$18:$I$1018,8,0))</f>
        <v/>
      </c>
      <c r="H209" s="25" t="str">
        <f>IF(VLOOKUP(X209,'do 1000 ha'!$B$18:$L$1018,11,0)=0,"",VLOOKUP(X209,'do 1000 ha'!$AJ$18:$AX$1018,15,0))</f>
        <v/>
      </c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53" t="str">
        <f t="array" ref="U209">IF('do 1000 ha'!K215='do 1000 ha'!$AR$4,'do 1000 ha'!AF215,IF('do 1000 ha'!K215='do 1000 ha'!$AR$5,'do 1000 ha'!AF215,""))</f>
        <v/>
      </c>
      <c r="V209" s="7" t="str">
        <f t="shared" si="12"/>
        <v/>
      </c>
      <c r="W209" s="11" t="str">
        <f t="array" ref="W209">IF(OR(U209=$U$13:U208),"",U209)</f>
        <v/>
      </c>
      <c r="X209" s="7" t="str">
        <f t="array" ref="X209">IFERROR(INDEX(W$13:W$1012,SMALL(IF(W$13:W$1012&lt;&gt;"",ROW(W$13:W$1012)-ROW(W$13)+1),ROWS(W$13:$W209))),"")</f>
        <v/>
      </c>
      <c r="Y209" s="47" t="e">
        <f t="array" ref="Y209">IF(ROWS(Y$13:Y209)&gt;COUNTA(W$13:W$1012),"",INDEX(W$13:W$1012,SMALL(IF(W$13:W$1012&lt;&gt;"",ROW(W$13:W$1012)-ROW(W$13)+1),ROWS(Y$13:Y209))))</f>
        <v>#NUM!</v>
      </c>
      <c r="AA209" s="7">
        <f t="shared" si="13"/>
        <v>0</v>
      </c>
      <c r="AB209" s="7">
        <f t="shared" si="14"/>
        <v>0</v>
      </c>
      <c r="AC209" s="7">
        <f t="shared" si="15"/>
        <v>0</v>
      </c>
    </row>
    <row r="210" spans="1:29" x14ac:dyDescent="0.25">
      <c r="A210" s="9">
        <v>198</v>
      </c>
      <c r="B210" s="56" t="str">
        <f>IF(VLOOKUP(X210,'do 1000 ha'!$B$18:$I$1018,2,0)=0,"",VLOOKUP(X210,'do 1000 ha'!$B$18:$I$1018,2,0))</f>
        <v/>
      </c>
      <c r="C210" s="56" t="str">
        <f>IF(VLOOKUP(X210,'do 1000 ha'!$B$18:$I$1018,4,0)=0,"",VLOOKUP(X210,'do 1000 ha'!$B$18:$I$1018,4,0))</f>
        <v/>
      </c>
      <c r="D210" s="24" t="str">
        <f>IF(VLOOKUP(X210,'do 1000 ha'!$B$18:$I$1018,5,0)=0,"",VLOOKUP(X210,'do 1000 ha'!$B$18:$I$1018,5,0))</f>
        <v/>
      </c>
      <c r="E210" s="56" t="str">
        <f>IF(VLOOKUP(X210,'do 1000 ha'!$B$18:$I$1018,6,0)=0,"",VLOOKUP(X210,'do 1000 ha'!$B$18:$I$1018,6,0))</f>
        <v/>
      </c>
      <c r="F210" s="56" t="str">
        <f>IF(VLOOKUP(X210,'do 1000 ha'!$B$18:$I$1018,7,0)=0,"",VLOOKUP(X210,'do 1000 ha'!$B$18:$I$1018,7,0))</f>
        <v/>
      </c>
      <c r="G210" s="57" t="str">
        <f>IF(VLOOKUP(X210,'do 1000 ha'!$B$18:$I$1018,8,0)=0,"",VLOOKUP(X210,'do 1000 ha'!$B$18:$I$1018,8,0))</f>
        <v/>
      </c>
      <c r="H210" s="25" t="str">
        <f>IF(VLOOKUP(X210,'do 1000 ha'!$B$18:$L$1018,11,0)=0,"",VLOOKUP(X210,'do 1000 ha'!$AJ$18:$AX$1018,15,0))</f>
        <v/>
      </c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53" t="str">
        <f t="array" ref="U210">IF('do 1000 ha'!K216='do 1000 ha'!$AR$4,'do 1000 ha'!AF216,IF('do 1000 ha'!K216='do 1000 ha'!$AR$5,'do 1000 ha'!AF216,""))</f>
        <v/>
      </c>
      <c r="V210" s="7" t="str">
        <f t="shared" si="12"/>
        <v/>
      </c>
      <c r="W210" s="11" t="str">
        <f t="array" ref="W210">IF(OR(U210=$U$13:U209),"",U210)</f>
        <v/>
      </c>
      <c r="X210" s="7" t="str">
        <f t="array" ref="X210">IFERROR(INDEX(W$13:W$1012,SMALL(IF(W$13:W$1012&lt;&gt;"",ROW(W$13:W$1012)-ROW(W$13)+1),ROWS(W$13:$W210))),"")</f>
        <v/>
      </c>
      <c r="Y210" s="47" t="e">
        <f t="array" ref="Y210">IF(ROWS(Y$13:Y210)&gt;COUNTA(W$13:W$1012),"",INDEX(W$13:W$1012,SMALL(IF(W$13:W$1012&lt;&gt;"",ROW(W$13:W$1012)-ROW(W$13)+1),ROWS(Y$13:Y210))))</f>
        <v>#NUM!</v>
      </c>
      <c r="AA210" s="7">
        <f t="shared" si="13"/>
        <v>0</v>
      </c>
      <c r="AB210" s="7">
        <f t="shared" si="14"/>
        <v>0</v>
      </c>
      <c r="AC210" s="7">
        <f t="shared" si="15"/>
        <v>0</v>
      </c>
    </row>
    <row r="211" spans="1:29" x14ac:dyDescent="0.25">
      <c r="A211" s="9">
        <v>199</v>
      </c>
      <c r="B211" s="56" t="str">
        <f>IF(VLOOKUP(X211,'do 1000 ha'!$B$18:$I$1018,2,0)=0,"",VLOOKUP(X211,'do 1000 ha'!$B$18:$I$1018,2,0))</f>
        <v/>
      </c>
      <c r="C211" s="56" t="str">
        <f>IF(VLOOKUP(X211,'do 1000 ha'!$B$18:$I$1018,4,0)=0,"",VLOOKUP(X211,'do 1000 ha'!$B$18:$I$1018,4,0))</f>
        <v/>
      </c>
      <c r="D211" s="24" t="str">
        <f>IF(VLOOKUP(X211,'do 1000 ha'!$B$18:$I$1018,5,0)=0,"",VLOOKUP(X211,'do 1000 ha'!$B$18:$I$1018,5,0))</f>
        <v/>
      </c>
      <c r="E211" s="56" t="str">
        <f>IF(VLOOKUP(X211,'do 1000 ha'!$B$18:$I$1018,6,0)=0,"",VLOOKUP(X211,'do 1000 ha'!$B$18:$I$1018,6,0))</f>
        <v/>
      </c>
      <c r="F211" s="56" t="str">
        <f>IF(VLOOKUP(X211,'do 1000 ha'!$B$18:$I$1018,7,0)=0,"",VLOOKUP(X211,'do 1000 ha'!$B$18:$I$1018,7,0))</f>
        <v/>
      </c>
      <c r="G211" s="57" t="str">
        <f>IF(VLOOKUP(X211,'do 1000 ha'!$B$18:$I$1018,8,0)=0,"",VLOOKUP(X211,'do 1000 ha'!$B$18:$I$1018,8,0))</f>
        <v/>
      </c>
      <c r="H211" s="25" t="str">
        <f>IF(VLOOKUP(X211,'do 1000 ha'!$B$18:$L$1018,11,0)=0,"",VLOOKUP(X211,'do 1000 ha'!$AJ$18:$AX$1018,15,0))</f>
        <v/>
      </c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53" t="str">
        <f t="array" ref="U211">IF('do 1000 ha'!K217='do 1000 ha'!$AR$4,'do 1000 ha'!AF217,IF('do 1000 ha'!K217='do 1000 ha'!$AR$5,'do 1000 ha'!AF217,""))</f>
        <v/>
      </c>
      <c r="V211" s="7" t="str">
        <f t="shared" si="12"/>
        <v/>
      </c>
      <c r="W211" s="11" t="str">
        <f t="array" ref="W211">IF(OR(U211=$U$13:U210),"",U211)</f>
        <v/>
      </c>
      <c r="X211" s="7" t="str">
        <f t="array" ref="X211">IFERROR(INDEX(W$13:W$1012,SMALL(IF(W$13:W$1012&lt;&gt;"",ROW(W$13:W$1012)-ROW(W$13)+1),ROWS(W$13:$W211))),"")</f>
        <v/>
      </c>
      <c r="Y211" s="47" t="e">
        <f t="array" ref="Y211">IF(ROWS(Y$13:Y211)&gt;COUNTA(W$13:W$1012),"",INDEX(W$13:W$1012,SMALL(IF(W$13:W$1012&lt;&gt;"",ROW(W$13:W$1012)-ROW(W$13)+1),ROWS(Y$13:Y211))))</f>
        <v>#NUM!</v>
      </c>
      <c r="AA211" s="7">
        <f t="shared" si="13"/>
        <v>0</v>
      </c>
      <c r="AB211" s="7">
        <f t="shared" si="14"/>
        <v>0</v>
      </c>
      <c r="AC211" s="7">
        <f t="shared" si="15"/>
        <v>0</v>
      </c>
    </row>
    <row r="212" spans="1:29" x14ac:dyDescent="0.25">
      <c r="A212" s="9">
        <v>200</v>
      </c>
      <c r="B212" s="56" t="str">
        <f>IF(VLOOKUP(X212,'do 1000 ha'!$B$18:$I$1018,2,0)=0,"",VLOOKUP(X212,'do 1000 ha'!$B$18:$I$1018,2,0))</f>
        <v/>
      </c>
      <c r="C212" s="56" t="str">
        <f>IF(VLOOKUP(X212,'do 1000 ha'!$B$18:$I$1018,4,0)=0,"",VLOOKUP(X212,'do 1000 ha'!$B$18:$I$1018,4,0))</f>
        <v/>
      </c>
      <c r="D212" s="24" t="str">
        <f>IF(VLOOKUP(X212,'do 1000 ha'!$B$18:$I$1018,5,0)=0,"",VLOOKUP(X212,'do 1000 ha'!$B$18:$I$1018,5,0))</f>
        <v/>
      </c>
      <c r="E212" s="56" t="str">
        <f>IF(VLOOKUP(X212,'do 1000 ha'!$B$18:$I$1018,6,0)=0,"",VLOOKUP(X212,'do 1000 ha'!$B$18:$I$1018,6,0))</f>
        <v/>
      </c>
      <c r="F212" s="56" t="str">
        <f>IF(VLOOKUP(X212,'do 1000 ha'!$B$18:$I$1018,7,0)=0,"",VLOOKUP(X212,'do 1000 ha'!$B$18:$I$1018,7,0))</f>
        <v/>
      </c>
      <c r="G212" s="57" t="str">
        <f>IF(VLOOKUP(X212,'do 1000 ha'!$B$18:$I$1018,8,0)=0,"",VLOOKUP(X212,'do 1000 ha'!$B$18:$I$1018,8,0))</f>
        <v/>
      </c>
      <c r="H212" s="25" t="str">
        <f>IF(VLOOKUP(X212,'do 1000 ha'!$B$18:$L$1018,11,0)=0,"",VLOOKUP(X212,'do 1000 ha'!$AJ$18:$AX$1018,15,0))</f>
        <v/>
      </c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53" t="str">
        <f t="array" ref="U212">IF('do 1000 ha'!K218='do 1000 ha'!$AR$4,'do 1000 ha'!AF218,IF('do 1000 ha'!K218='do 1000 ha'!$AR$5,'do 1000 ha'!AF218,""))</f>
        <v/>
      </c>
      <c r="V212" s="7" t="str">
        <f t="shared" si="12"/>
        <v/>
      </c>
      <c r="W212" s="11" t="str">
        <f t="array" ref="W212">IF(OR(U212=$U$13:U211),"",U212)</f>
        <v/>
      </c>
      <c r="X212" s="7" t="str">
        <f t="array" ref="X212">IFERROR(INDEX(W$13:W$1012,SMALL(IF(W$13:W$1012&lt;&gt;"",ROW(W$13:W$1012)-ROW(W$13)+1),ROWS(W$13:$W212))),"")</f>
        <v/>
      </c>
      <c r="Y212" s="47" t="e">
        <f t="array" ref="Y212">IF(ROWS(Y$13:Y212)&gt;COUNTA(W$13:W$1012),"",INDEX(W$13:W$1012,SMALL(IF(W$13:W$1012&lt;&gt;"",ROW(W$13:W$1012)-ROW(W$13)+1),ROWS(Y$13:Y212))))</f>
        <v>#NUM!</v>
      </c>
      <c r="AA212" s="7">
        <f t="shared" si="13"/>
        <v>0</v>
      </c>
      <c r="AB212" s="7">
        <f t="shared" si="14"/>
        <v>0</v>
      </c>
      <c r="AC212" s="7">
        <f t="shared" si="15"/>
        <v>0</v>
      </c>
    </row>
    <row r="213" spans="1:29" x14ac:dyDescent="0.25">
      <c r="A213" s="9">
        <v>201</v>
      </c>
      <c r="B213" s="56" t="str">
        <f>IF(VLOOKUP(X213,'do 1000 ha'!$B$18:$I$1018,2,0)=0,"",VLOOKUP(X213,'do 1000 ha'!$B$18:$I$1018,2,0))</f>
        <v/>
      </c>
      <c r="C213" s="56" t="str">
        <f>IF(VLOOKUP(X213,'do 1000 ha'!$B$18:$I$1018,4,0)=0,"",VLOOKUP(X213,'do 1000 ha'!$B$18:$I$1018,4,0))</f>
        <v/>
      </c>
      <c r="D213" s="24" t="str">
        <f>IF(VLOOKUP(X213,'do 1000 ha'!$B$18:$I$1018,5,0)=0,"",VLOOKUP(X213,'do 1000 ha'!$B$18:$I$1018,5,0))</f>
        <v/>
      </c>
      <c r="E213" s="56" t="str">
        <f>IF(VLOOKUP(X213,'do 1000 ha'!$B$18:$I$1018,6,0)=0,"",VLOOKUP(X213,'do 1000 ha'!$B$18:$I$1018,6,0))</f>
        <v/>
      </c>
      <c r="F213" s="56" t="str">
        <f>IF(VLOOKUP(X213,'do 1000 ha'!$B$18:$I$1018,7,0)=0,"",VLOOKUP(X213,'do 1000 ha'!$B$18:$I$1018,7,0))</f>
        <v/>
      </c>
      <c r="G213" s="57" t="str">
        <f>IF(VLOOKUP(X213,'do 1000 ha'!$B$18:$I$1018,8,0)=0,"",VLOOKUP(X213,'do 1000 ha'!$B$18:$I$1018,8,0))</f>
        <v/>
      </c>
      <c r="H213" s="25" t="str">
        <f>IF(VLOOKUP(X213,'do 1000 ha'!$B$18:$L$1018,11,0)=0,"",VLOOKUP(X213,'do 1000 ha'!$AJ$18:$AX$1018,15,0))</f>
        <v/>
      </c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53" t="str">
        <f t="array" ref="U213">IF('do 1000 ha'!K219='do 1000 ha'!$AR$4,'do 1000 ha'!AF219,IF('do 1000 ha'!K219='do 1000 ha'!$AR$5,'do 1000 ha'!AF219,""))</f>
        <v/>
      </c>
      <c r="V213" s="7" t="str">
        <f t="shared" si="12"/>
        <v/>
      </c>
      <c r="W213" s="11" t="str">
        <f t="array" ref="W213">IF(OR(U213=$U$13:U212),"",U213)</f>
        <v/>
      </c>
      <c r="X213" s="7" t="str">
        <f t="array" ref="X213">IFERROR(INDEX(W$13:W$1012,SMALL(IF(W$13:W$1012&lt;&gt;"",ROW(W$13:W$1012)-ROW(W$13)+1),ROWS(W$13:$W213))),"")</f>
        <v/>
      </c>
      <c r="Y213" s="47" t="e">
        <f t="array" ref="Y213">IF(ROWS(Y$13:Y213)&gt;COUNTA(W$13:W$1012),"",INDEX(W$13:W$1012,SMALL(IF(W$13:W$1012&lt;&gt;"",ROW(W$13:W$1012)-ROW(W$13)+1),ROWS(Y$13:Y213))))</f>
        <v>#NUM!</v>
      </c>
      <c r="AA213" s="7">
        <f t="shared" si="13"/>
        <v>0</v>
      </c>
      <c r="AB213" s="7">
        <f t="shared" si="14"/>
        <v>0</v>
      </c>
      <c r="AC213" s="7">
        <f t="shared" si="15"/>
        <v>0</v>
      </c>
    </row>
    <row r="214" spans="1:29" x14ac:dyDescent="0.25">
      <c r="A214" s="9">
        <v>202</v>
      </c>
      <c r="B214" s="56" t="str">
        <f>IF(VLOOKUP(X214,'do 1000 ha'!$B$18:$I$1018,2,0)=0,"",VLOOKUP(X214,'do 1000 ha'!$B$18:$I$1018,2,0))</f>
        <v/>
      </c>
      <c r="C214" s="56" t="str">
        <f>IF(VLOOKUP(X214,'do 1000 ha'!$B$18:$I$1018,4,0)=0,"",VLOOKUP(X214,'do 1000 ha'!$B$18:$I$1018,4,0))</f>
        <v/>
      </c>
      <c r="D214" s="24" t="str">
        <f>IF(VLOOKUP(X214,'do 1000 ha'!$B$18:$I$1018,5,0)=0,"",VLOOKUP(X214,'do 1000 ha'!$B$18:$I$1018,5,0))</f>
        <v/>
      </c>
      <c r="E214" s="56" t="str">
        <f>IF(VLOOKUP(X214,'do 1000 ha'!$B$18:$I$1018,6,0)=0,"",VLOOKUP(X214,'do 1000 ha'!$B$18:$I$1018,6,0))</f>
        <v/>
      </c>
      <c r="F214" s="56" t="str">
        <f>IF(VLOOKUP(X214,'do 1000 ha'!$B$18:$I$1018,7,0)=0,"",VLOOKUP(X214,'do 1000 ha'!$B$18:$I$1018,7,0))</f>
        <v/>
      </c>
      <c r="G214" s="57" t="str">
        <f>IF(VLOOKUP(X214,'do 1000 ha'!$B$18:$I$1018,8,0)=0,"",VLOOKUP(X214,'do 1000 ha'!$B$18:$I$1018,8,0))</f>
        <v/>
      </c>
      <c r="H214" s="25" t="str">
        <f>IF(VLOOKUP(X214,'do 1000 ha'!$B$18:$L$1018,11,0)=0,"",VLOOKUP(X214,'do 1000 ha'!$AJ$18:$AX$1018,15,0))</f>
        <v/>
      </c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53" t="str">
        <f t="array" ref="U214">IF('do 1000 ha'!K220='do 1000 ha'!$AR$4,'do 1000 ha'!AF220,IF('do 1000 ha'!K220='do 1000 ha'!$AR$5,'do 1000 ha'!AF220,""))</f>
        <v/>
      </c>
      <c r="V214" s="7" t="str">
        <f t="shared" si="12"/>
        <v/>
      </c>
      <c r="W214" s="11" t="str">
        <f t="array" ref="W214">IF(OR(U214=$U$13:U213),"",U214)</f>
        <v/>
      </c>
      <c r="X214" s="7" t="str">
        <f t="array" ref="X214">IFERROR(INDEX(W$13:W$1012,SMALL(IF(W$13:W$1012&lt;&gt;"",ROW(W$13:W$1012)-ROW(W$13)+1),ROWS(W$13:$W214))),"")</f>
        <v/>
      </c>
      <c r="Y214" s="47" t="e">
        <f t="array" ref="Y214">IF(ROWS(Y$13:Y214)&gt;COUNTA(W$13:W$1012),"",INDEX(W$13:W$1012,SMALL(IF(W$13:W$1012&lt;&gt;"",ROW(W$13:W$1012)-ROW(W$13)+1),ROWS(Y$13:Y214))))</f>
        <v>#NUM!</v>
      </c>
      <c r="AA214" s="7">
        <f t="shared" si="13"/>
        <v>0</v>
      </c>
      <c r="AB214" s="7">
        <f t="shared" si="14"/>
        <v>0</v>
      </c>
      <c r="AC214" s="7">
        <f t="shared" si="15"/>
        <v>0</v>
      </c>
    </row>
    <row r="215" spans="1:29" x14ac:dyDescent="0.25">
      <c r="A215" s="9">
        <v>203</v>
      </c>
      <c r="B215" s="56" t="str">
        <f>IF(VLOOKUP(X215,'do 1000 ha'!$B$18:$I$1018,2,0)=0,"",VLOOKUP(X215,'do 1000 ha'!$B$18:$I$1018,2,0))</f>
        <v/>
      </c>
      <c r="C215" s="56" t="str">
        <f>IF(VLOOKUP(X215,'do 1000 ha'!$B$18:$I$1018,4,0)=0,"",VLOOKUP(X215,'do 1000 ha'!$B$18:$I$1018,4,0))</f>
        <v/>
      </c>
      <c r="D215" s="24" t="str">
        <f>IF(VLOOKUP(X215,'do 1000 ha'!$B$18:$I$1018,5,0)=0,"",VLOOKUP(X215,'do 1000 ha'!$B$18:$I$1018,5,0))</f>
        <v/>
      </c>
      <c r="E215" s="56" t="str">
        <f>IF(VLOOKUP(X215,'do 1000 ha'!$B$18:$I$1018,6,0)=0,"",VLOOKUP(X215,'do 1000 ha'!$B$18:$I$1018,6,0))</f>
        <v/>
      </c>
      <c r="F215" s="56" t="str">
        <f>IF(VLOOKUP(X215,'do 1000 ha'!$B$18:$I$1018,7,0)=0,"",VLOOKUP(X215,'do 1000 ha'!$B$18:$I$1018,7,0))</f>
        <v/>
      </c>
      <c r="G215" s="57" t="str">
        <f>IF(VLOOKUP(X215,'do 1000 ha'!$B$18:$I$1018,8,0)=0,"",VLOOKUP(X215,'do 1000 ha'!$B$18:$I$1018,8,0))</f>
        <v/>
      </c>
      <c r="H215" s="25" t="str">
        <f>IF(VLOOKUP(X215,'do 1000 ha'!$B$18:$L$1018,11,0)=0,"",VLOOKUP(X215,'do 1000 ha'!$AJ$18:$AX$1018,15,0))</f>
        <v/>
      </c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53" t="str">
        <f t="array" ref="U215">IF('do 1000 ha'!K221='do 1000 ha'!$AR$4,'do 1000 ha'!AF221,IF('do 1000 ha'!K221='do 1000 ha'!$AR$5,'do 1000 ha'!AF221,""))</f>
        <v/>
      </c>
      <c r="V215" s="7" t="str">
        <f t="shared" si="12"/>
        <v/>
      </c>
      <c r="W215" s="11" t="str">
        <f t="array" ref="W215">IF(OR(U215=$U$13:U214),"",U215)</f>
        <v/>
      </c>
      <c r="X215" s="7" t="str">
        <f t="array" ref="X215">IFERROR(INDEX(W$13:W$1012,SMALL(IF(W$13:W$1012&lt;&gt;"",ROW(W$13:W$1012)-ROW(W$13)+1),ROWS(W$13:$W215))),"")</f>
        <v/>
      </c>
      <c r="Y215" s="47" t="e">
        <f t="array" ref="Y215">IF(ROWS(Y$13:Y215)&gt;COUNTA(W$13:W$1012),"",INDEX(W$13:W$1012,SMALL(IF(W$13:W$1012&lt;&gt;"",ROW(W$13:W$1012)-ROW(W$13)+1),ROWS(Y$13:Y215))))</f>
        <v>#NUM!</v>
      </c>
      <c r="AA215" s="7">
        <f t="shared" si="13"/>
        <v>0</v>
      </c>
      <c r="AB215" s="7">
        <f t="shared" si="14"/>
        <v>0</v>
      </c>
      <c r="AC215" s="7">
        <f t="shared" si="15"/>
        <v>0</v>
      </c>
    </row>
    <row r="216" spans="1:29" x14ac:dyDescent="0.25">
      <c r="A216" s="9">
        <v>204</v>
      </c>
      <c r="B216" s="56" t="str">
        <f>IF(VLOOKUP(X216,'do 1000 ha'!$B$18:$I$1018,2,0)=0,"",VLOOKUP(X216,'do 1000 ha'!$B$18:$I$1018,2,0))</f>
        <v/>
      </c>
      <c r="C216" s="56" t="str">
        <f>IF(VLOOKUP(X216,'do 1000 ha'!$B$18:$I$1018,4,0)=0,"",VLOOKUP(X216,'do 1000 ha'!$B$18:$I$1018,4,0))</f>
        <v/>
      </c>
      <c r="D216" s="24" t="str">
        <f>IF(VLOOKUP(X216,'do 1000 ha'!$B$18:$I$1018,5,0)=0,"",VLOOKUP(X216,'do 1000 ha'!$B$18:$I$1018,5,0))</f>
        <v/>
      </c>
      <c r="E216" s="56" t="str">
        <f>IF(VLOOKUP(X216,'do 1000 ha'!$B$18:$I$1018,6,0)=0,"",VLOOKUP(X216,'do 1000 ha'!$B$18:$I$1018,6,0))</f>
        <v/>
      </c>
      <c r="F216" s="56" t="str">
        <f>IF(VLOOKUP(X216,'do 1000 ha'!$B$18:$I$1018,7,0)=0,"",VLOOKUP(X216,'do 1000 ha'!$B$18:$I$1018,7,0))</f>
        <v/>
      </c>
      <c r="G216" s="57" t="str">
        <f>IF(VLOOKUP(X216,'do 1000 ha'!$B$18:$I$1018,8,0)=0,"",VLOOKUP(X216,'do 1000 ha'!$B$18:$I$1018,8,0))</f>
        <v/>
      </c>
      <c r="H216" s="25" t="str">
        <f>IF(VLOOKUP(X216,'do 1000 ha'!$B$18:$L$1018,11,0)=0,"",VLOOKUP(X216,'do 1000 ha'!$AJ$18:$AX$1018,15,0))</f>
        <v/>
      </c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53" t="str">
        <f t="array" ref="U216">IF('do 1000 ha'!K222='do 1000 ha'!$AR$4,'do 1000 ha'!AF222,IF('do 1000 ha'!K222='do 1000 ha'!$AR$5,'do 1000 ha'!AF222,""))</f>
        <v/>
      </c>
      <c r="V216" s="7" t="str">
        <f t="shared" si="12"/>
        <v/>
      </c>
      <c r="W216" s="11" t="str">
        <f t="array" ref="W216">IF(OR(U216=$U$13:U215),"",U216)</f>
        <v/>
      </c>
      <c r="X216" s="7" t="str">
        <f t="array" ref="X216">IFERROR(INDEX(W$13:W$1012,SMALL(IF(W$13:W$1012&lt;&gt;"",ROW(W$13:W$1012)-ROW(W$13)+1),ROWS(W$13:$W216))),"")</f>
        <v/>
      </c>
      <c r="Y216" s="47" t="e">
        <f t="array" ref="Y216">IF(ROWS(Y$13:Y216)&gt;COUNTA(W$13:W$1012),"",INDEX(W$13:W$1012,SMALL(IF(W$13:W$1012&lt;&gt;"",ROW(W$13:W$1012)-ROW(W$13)+1),ROWS(Y$13:Y216))))</f>
        <v>#NUM!</v>
      </c>
      <c r="AA216" s="7">
        <f t="shared" si="13"/>
        <v>0</v>
      </c>
      <c r="AB216" s="7">
        <f t="shared" si="14"/>
        <v>0</v>
      </c>
      <c r="AC216" s="7">
        <f t="shared" si="15"/>
        <v>0</v>
      </c>
    </row>
    <row r="217" spans="1:29" x14ac:dyDescent="0.25">
      <c r="A217" s="9">
        <v>205</v>
      </c>
      <c r="B217" s="56" t="str">
        <f>IF(VLOOKUP(X217,'do 1000 ha'!$B$18:$I$1018,2,0)=0,"",VLOOKUP(X217,'do 1000 ha'!$B$18:$I$1018,2,0))</f>
        <v/>
      </c>
      <c r="C217" s="56" t="str">
        <f>IF(VLOOKUP(X217,'do 1000 ha'!$B$18:$I$1018,4,0)=0,"",VLOOKUP(X217,'do 1000 ha'!$B$18:$I$1018,4,0))</f>
        <v/>
      </c>
      <c r="D217" s="24" t="str">
        <f>IF(VLOOKUP(X217,'do 1000 ha'!$B$18:$I$1018,5,0)=0,"",VLOOKUP(X217,'do 1000 ha'!$B$18:$I$1018,5,0))</f>
        <v/>
      </c>
      <c r="E217" s="56" t="str">
        <f>IF(VLOOKUP(X217,'do 1000 ha'!$B$18:$I$1018,6,0)=0,"",VLOOKUP(X217,'do 1000 ha'!$B$18:$I$1018,6,0))</f>
        <v/>
      </c>
      <c r="F217" s="56" t="str">
        <f>IF(VLOOKUP(X217,'do 1000 ha'!$B$18:$I$1018,7,0)=0,"",VLOOKUP(X217,'do 1000 ha'!$B$18:$I$1018,7,0))</f>
        <v/>
      </c>
      <c r="G217" s="57" t="str">
        <f>IF(VLOOKUP(X217,'do 1000 ha'!$B$18:$I$1018,8,0)=0,"",VLOOKUP(X217,'do 1000 ha'!$B$18:$I$1018,8,0))</f>
        <v/>
      </c>
      <c r="H217" s="25" t="str">
        <f>IF(VLOOKUP(X217,'do 1000 ha'!$B$18:$L$1018,11,0)=0,"",VLOOKUP(X217,'do 1000 ha'!$AJ$18:$AX$1018,15,0))</f>
        <v/>
      </c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53" t="str">
        <f t="array" ref="U217">IF('do 1000 ha'!K223='do 1000 ha'!$AR$4,'do 1000 ha'!AF223,IF('do 1000 ha'!K223='do 1000 ha'!$AR$5,'do 1000 ha'!AF223,""))</f>
        <v/>
      </c>
      <c r="V217" s="7" t="str">
        <f t="shared" si="12"/>
        <v/>
      </c>
      <c r="W217" s="11" t="str">
        <f t="array" ref="W217">IF(OR(U217=$U$13:U216),"",U217)</f>
        <v/>
      </c>
      <c r="X217" s="7" t="str">
        <f t="array" ref="X217">IFERROR(INDEX(W$13:W$1012,SMALL(IF(W$13:W$1012&lt;&gt;"",ROW(W$13:W$1012)-ROW(W$13)+1),ROWS(W$13:$W217))),"")</f>
        <v/>
      </c>
      <c r="Y217" s="47" t="e">
        <f t="array" ref="Y217">IF(ROWS(Y$13:Y217)&gt;COUNTA(W$13:W$1012),"",INDEX(W$13:W$1012,SMALL(IF(W$13:W$1012&lt;&gt;"",ROW(W$13:W$1012)-ROW(W$13)+1),ROWS(Y$13:Y217))))</f>
        <v>#NUM!</v>
      </c>
      <c r="AA217" s="7">
        <f t="shared" si="13"/>
        <v>0</v>
      </c>
      <c r="AB217" s="7">
        <f t="shared" si="14"/>
        <v>0</v>
      </c>
      <c r="AC217" s="7">
        <f t="shared" si="15"/>
        <v>0</v>
      </c>
    </row>
    <row r="218" spans="1:29" x14ac:dyDescent="0.25">
      <c r="A218" s="9">
        <v>206</v>
      </c>
      <c r="B218" s="56" t="str">
        <f>IF(VLOOKUP(X218,'do 1000 ha'!$B$18:$I$1018,2,0)=0,"",VLOOKUP(X218,'do 1000 ha'!$B$18:$I$1018,2,0))</f>
        <v/>
      </c>
      <c r="C218" s="56" t="str">
        <f>IF(VLOOKUP(X218,'do 1000 ha'!$B$18:$I$1018,4,0)=0,"",VLOOKUP(X218,'do 1000 ha'!$B$18:$I$1018,4,0))</f>
        <v/>
      </c>
      <c r="D218" s="24" t="str">
        <f>IF(VLOOKUP(X218,'do 1000 ha'!$B$18:$I$1018,5,0)=0,"",VLOOKUP(X218,'do 1000 ha'!$B$18:$I$1018,5,0))</f>
        <v/>
      </c>
      <c r="E218" s="56" t="str">
        <f>IF(VLOOKUP(X218,'do 1000 ha'!$B$18:$I$1018,6,0)=0,"",VLOOKUP(X218,'do 1000 ha'!$B$18:$I$1018,6,0))</f>
        <v/>
      </c>
      <c r="F218" s="56" t="str">
        <f>IF(VLOOKUP(X218,'do 1000 ha'!$B$18:$I$1018,7,0)=0,"",VLOOKUP(X218,'do 1000 ha'!$B$18:$I$1018,7,0))</f>
        <v/>
      </c>
      <c r="G218" s="57" t="str">
        <f>IF(VLOOKUP(X218,'do 1000 ha'!$B$18:$I$1018,8,0)=0,"",VLOOKUP(X218,'do 1000 ha'!$B$18:$I$1018,8,0))</f>
        <v/>
      </c>
      <c r="H218" s="25" t="str">
        <f>IF(VLOOKUP(X218,'do 1000 ha'!$B$18:$L$1018,11,0)=0,"",VLOOKUP(X218,'do 1000 ha'!$AJ$18:$AX$1018,15,0))</f>
        <v/>
      </c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53" t="str">
        <f t="array" ref="U218">IF('do 1000 ha'!K224='do 1000 ha'!$AR$4,'do 1000 ha'!AF224,IF('do 1000 ha'!K224='do 1000 ha'!$AR$5,'do 1000 ha'!AF224,""))</f>
        <v/>
      </c>
      <c r="V218" s="7" t="str">
        <f t="shared" si="12"/>
        <v/>
      </c>
      <c r="W218" s="11" t="str">
        <f t="array" ref="W218">IF(OR(U218=$U$13:U217),"",U218)</f>
        <v/>
      </c>
      <c r="X218" s="7" t="str">
        <f t="array" ref="X218">IFERROR(INDEX(W$13:W$1012,SMALL(IF(W$13:W$1012&lt;&gt;"",ROW(W$13:W$1012)-ROW(W$13)+1),ROWS(W$13:$W218))),"")</f>
        <v/>
      </c>
      <c r="Y218" s="47" t="e">
        <f t="array" ref="Y218">IF(ROWS(Y$13:Y218)&gt;COUNTA(W$13:W$1012),"",INDEX(W$13:W$1012,SMALL(IF(W$13:W$1012&lt;&gt;"",ROW(W$13:W$1012)-ROW(W$13)+1),ROWS(Y$13:Y218))))</f>
        <v>#NUM!</v>
      </c>
      <c r="AA218" s="7">
        <f t="shared" si="13"/>
        <v>0</v>
      </c>
      <c r="AB218" s="7">
        <f t="shared" si="14"/>
        <v>0</v>
      </c>
      <c r="AC218" s="7">
        <f t="shared" si="15"/>
        <v>0</v>
      </c>
    </row>
    <row r="219" spans="1:29" x14ac:dyDescent="0.25">
      <c r="A219" s="9">
        <v>207</v>
      </c>
      <c r="B219" s="56" t="str">
        <f>IF(VLOOKUP(X219,'do 1000 ha'!$B$18:$I$1018,2,0)=0,"",VLOOKUP(X219,'do 1000 ha'!$B$18:$I$1018,2,0))</f>
        <v/>
      </c>
      <c r="C219" s="56" t="str">
        <f>IF(VLOOKUP(X219,'do 1000 ha'!$B$18:$I$1018,4,0)=0,"",VLOOKUP(X219,'do 1000 ha'!$B$18:$I$1018,4,0))</f>
        <v/>
      </c>
      <c r="D219" s="24" t="str">
        <f>IF(VLOOKUP(X219,'do 1000 ha'!$B$18:$I$1018,5,0)=0,"",VLOOKUP(X219,'do 1000 ha'!$B$18:$I$1018,5,0))</f>
        <v/>
      </c>
      <c r="E219" s="56" t="str">
        <f>IF(VLOOKUP(X219,'do 1000 ha'!$B$18:$I$1018,6,0)=0,"",VLOOKUP(X219,'do 1000 ha'!$B$18:$I$1018,6,0))</f>
        <v/>
      </c>
      <c r="F219" s="56" t="str">
        <f>IF(VLOOKUP(X219,'do 1000 ha'!$B$18:$I$1018,7,0)=0,"",VLOOKUP(X219,'do 1000 ha'!$B$18:$I$1018,7,0))</f>
        <v/>
      </c>
      <c r="G219" s="57" t="str">
        <f>IF(VLOOKUP(X219,'do 1000 ha'!$B$18:$I$1018,8,0)=0,"",VLOOKUP(X219,'do 1000 ha'!$B$18:$I$1018,8,0))</f>
        <v/>
      </c>
      <c r="H219" s="25" t="str">
        <f>IF(VLOOKUP(X219,'do 1000 ha'!$B$18:$L$1018,11,0)=0,"",VLOOKUP(X219,'do 1000 ha'!$AJ$18:$AX$1018,15,0))</f>
        <v/>
      </c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53" t="str">
        <f t="array" ref="U219">IF('do 1000 ha'!K225='do 1000 ha'!$AR$4,'do 1000 ha'!AF225,IF('do 1000 ha'!K225='do 1000 ha'!$AR$5,'do 1000 ha'!AF225,""))</f>
        <v/>
      </c>
      <c r="V219" s="7" t="str">
        <f t="shared" si="12"/>
        <v/>
      </c>
      <c r="W219" s="11" t="str">
        <f t="array" ref="W219">IF(OR(U219=$U$13:U218),"",U219)</f>
        <v/>
      </c>
      <c r="X219" s="7" t="str">
        <f t="array" ref="X219">IFERROR(INDEX(W$13:W$1012,SMALL(IF(W$13:W$1012&lt;&gt;"",ROW(W$13:W$1012)-ROW(W$13)+1),ROWS(W$13:$W219))),"")</f>
        <v/>
      </c>
      <c r="Y219" s="47" t="e">
        <f t="array" ref="Y219">IF(ROWS(Y$13:Y219)&gt;COUNTA(W$13:W$1012),"",INDEX(W$13:W$1012,SMALL(IF(W$13:W$1012&lt;&gt;"",ROW(W$13:W$1012)-ROW(W$13)+1),ROWS(Y$13:Y219))))</f>
        <v>#NUM!</v>
      </c>
      <c r="AA219" s="7">
        <f t="shared" si="13"/>
        <v>0</v>
      </c>
      <c r="AB219" s="7">
        <f t="shared" si="14"/>
        <v>0</v>
      </c>
      <c r="AC219" s="7">
        <f t="shared" si="15"/>
        <v>0</v>
      </c>
    </row>
    <row r="220" spans="1:29" x14ac:dyDescent="0.25">
      <c r="A220" s="9">
        <v>208</v>
      </c>
      <c r="B220" s="56" t="str">
        <f>IF(VLOOKUP(X220,'do 1000 ha'!$B$18:$I$1018,2,0)=0,"",VLOOKUP(X220,'do 1000 ha'!$B$18:$I$1018,2,0))</f>
        <v/>
      </c>
      <c r="C220" s="56" t="str">
        <f>IF(VLOOKUP(X220,'do 1000 ha'!$B$18:$I$1018,4,0)=0,"",VLOOKUP(X220,'do 1000 ha'!$B$18:$I$1018,4,0))</f>
        <v/>
      </c>
      <c r="D220" s="24" t="str">
        <f>IF(VLOOKUP(X220,'do 1000 ha'!$B$18:$I$1018,5,0)=0,"",VLOOKUP(X220,'do 1000 ha'!$B$18:$I$1018,5,0))</f>
        <v/>
      </c>
      <c r="E220" s="56" t="str">
        <f>IF(VLOOKUP(X220,'do 1000 ha'!$B$18:$I$1018,6,0)=0,"",VLOOKUP(X220,'do 1000 ha'!$B$18:$I$1018,6,0))</f>
        <v/>
      </c>
      <c r="F220" s="56" t="str">
        <f>IF(VLOOKUP(X220,'do 1000 ha'!$B$18:$I$1018,7,0)=0,"",VLOOKUP(X220,'do 1000 ha'!$B$18:$I$1018,7,0))</f>
        <v/>
      </c>
      <c r="G220" s="57" t="str">
        <f>IF(VLOOKUP(X220,'do 1000 ha'!$B$18:$I$1018,8,0)=0,"",VLOOKUP(X220,'do 1000 ha'!$B$18:$I$1018,8,0))</f>
        <v/>
      </c>
      <c r="H220" s="25" t="str">
        <f>IF(VLOOKUP(X220,'do 1000 ha'!$B$18:$L$1018,11,0)=0,"",VLOOKUP(X220,'do 1000 ha'!$AJ$18:$AX$1018,15,0))</f>
        <v/>
      </c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53" t="str">
        <f t="array" ref="U220">IF('do 1000 ha'!K226='do 1000 ha'!$AR$4,'do 1000 ha'!AF226,IF('do 1000 ha'!K226='do 1000 ha'!$AR$5,'do 1000 ha'!AF226,""))</f>
        <v/>
      </c>
      <c r="V220" s="7" t="str">
        <f t="shared" si="12"/>
        <v/>
      </c>
      <c r="W220" s="11" t="str">
        <f t="array" ref="W220">IF(OR(U220=$U$13:U219),"",U220)</f>
        <v/>
      </c>
      <c r="X220" s="7" t="str">
        <f t="array" ref="X220">IFERROR(INDEX(W$13:W$1012,SMALL(IF(W$13:W$1012&lt;&gt;"",ROW(W$13:W$1012)-ROW(W$13)+1),ROWS(W$13:$W220))),"")</f>
        <v/>
      </c>
      <c r="Y220" s="47" t="e">
        <f t="array" ref="Y220">IF(ROWS(Y$13:Y220)&gt;COUNTA(W$13:W$1012),"",INDEX(W$13:W$1012,SMALL(IF(W$13:W$1012&lt;&gt;"",ROW(W$13:W$1012)-ROW(W$13)+1),ROWS(Y$13:Y220))))</f>
        <v>#NUM!</v>
      </c>
      <c r="AA220" s="7">
        <f t="shared" si="13"/>
        <v>0</v>
      </c>
      <c r="AB220" s="7">
        <f t="shared" si="14"/>
        <v>0</v>
      </c>
      <c r="AC220" s="7">
        <f t="shared" si="15"/>
        <v>0</v>
      </c>
    </row>
    <row r="221" spans="1:29" x14ac:dyDescent="0.25">
      <c r="A221" s="9">
        <v>209</v>
      </c>
      <c r="B221" s="56" t="str">
        <f>IF(VLOOKUP(X221,'do 1000 ha'!$B$18:$I$1018,2,0)=0,"",VLOOKUP(X221,'do 1000 ha'!$B$18:$I$1018,2,0))</f>
        <v/>
      </c>
      <c r="C221" s="56" t="str">
        <f>IF(VLOOKUP(X221,'do 1000 ha'!$B$18:$I$1018,4,0)=0,"",VLOOKUP(X221,'do 1000 ha'!$B$18:$I$1018,4,0))</f>
        <v/>
      </c>
      <c r="D221" s="24" t="str">
        <f>IF(VLOOKUP(X221,'do 1000 ha'!$B$18:$I$1018,5,0)=0,"",VLOOKUP(X221,'do 1000 ha'!$B$18:$I$1018,5,0))</f>
        <v/>
      </c>
      <c r="E221" s="56" t="str">
        <f>IF(VLOOKUP(X221,'do 1000 ha'!$B$18:$I$1018,6,0)=0,"",VLOOKUP(X221,'do 1000 ha'!$B$18:$I$1018,6,0))</f>
        <v/>
      </c>
      <c r="F221" s="56" t="str">
        <f>IF(VLOOKUP(X221,'do 1000 ha'!$B$18:$I$1018,7,0)=0,"",VLOOKUP(X221,'do 1000 ha'!$B$18:$I$1018,7,0))</f>
        <v/>
      </c>
      <c r="G221" s="57" t="str">
        <f>IF(VLOOKUP(X221,'do 1000 ha'!$B$18:$I$1018,8,0)=0,"",VLOOKUP(X221,'do 1000 ha'!$B$18:$I$1018,8,0))</f>
        <v/>
      </c>
      <c r="H221" s="25" t="str">
        <f>IF(VLOOKUP(X221,'do 1000 ha'!$B$18:$L$1018,11,0)=0,"",VLOOKUP(X221,'do 1000 ha'!$AJ$18:$AX$1018,15,0))</f>
        <v/>
      </c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53" t="str">
        <f t="array" ref="U221">IF('do 1000 ha'!K227='do 1000 ha'!$AR$4,'do 1000 ha'!AF227,IF('do 1000 ha'!K227='do 1000 ha'!$AR$5,'do 1000 ha'!AF227,""))</f>
        <v/>
      </c>
      <c r="V221" s="7" t="str">
        <f t="shared" si="12"/>
        <v/>
      </c>
      <c r="W221" s="11" t="str">
        <f t="array" ref="W221">IF(OR(U221=$U$13:U220),"",U221)</f>
        <v/>
      </c>
      <c r="X221" s="7" t="str">
        <f t="array" ref="X221">IFERROR(INDEX(W$13:W$1012,SMALL(IF(W$13:W$1012&lt;&gt;"",ROW(W$13:W$1012)-ROW(W$13)+1),ROWS(W$13:$W221))),"")</f>
        <v/>
      </c>
      <c r="Y221" s="47" t="e">
        <f t="array" ref="Y221">IF(ROWS(Y$13:Y221)&gt;COUNTA(W$13:W$1012),"",INDEX(W$13:W$1012,SMALL(IF(W$13:W$1012&lt;&gt;"",ROW(W$13:W$1012)-ROW(W$13)+1),ROWS(Y$13:Y221))))</f>
        <v>#NUM!</v>
      </c>
      <c r="AA221" s="7">
        <f t="shared" si="13"/>
        <v>0</v>
      </c>
      <c r="AB221" s="7">
        <f t="shared" si="14"/>
        <v>0</v>
      </c>
      <c r="AC221" s="7">
        <f t="shared" si="15"/>
        <v>0</v>
      </c>
    </row>
    <row r="222" spans="1:29" x14ac:dyDescent="0.25">
      <c r="A222" s="9">
        <v>210</v>
      </c>
      <c r="B222" s="56" t="str">
        <f>IF(VLOOKUP(X222,'do 1000 ha'!$B$18:$I$1018,2,0)=0,"",VLOOKUP(X222,'do 1000 ha'!$B$18:$I$1018,2,0))</f>
        <v/>
      </c>
      <c r="C222" s="56" t="str">
        <f>IF(VLOOKUP(X222,'do 1000 ha'!$B$18:$I$1018,4,0)=0,"",VLOOKUP(X222,'do 1000 ha'!$B$18:$I$1018,4,0))</f>
        <v/>
      </c>
      <c r="D222" s="24" t="str">
        <f>IF(VLOOKUP(X222,'do 1000 ha'!$B$18:$I$1018,5,0)=0,"",VLOOKUP(X222,'do 1000 ha'!$B$18:$I$1018,5,0))</f>
        <v/>
      </c>
      <c r="E222" s="56" t="str">
        <f>IF(VLOOKUP(X222,'do 1000 ha'!$B$18:$I$1018,6,0)=0,"",VLOOKUP(X222,'do 1000 ha'!$B$18:$I$1018,6,0))</f>
        <v/>
      </c>
      <c r="F222" s="56" t="str">
        <f>IF(VLOOKUP(X222,'do 1000 ha'!$B$18:$I$1018,7,0)=0,"",VLOOKUP(X222,'do 1000 ha'!$B$18:$I$1018,7,0))</f>
        <v/>
      </c>
      <c r="G222" s="57" t="str">
        <f>IF(VLOOKUP(X222,'do 1000 ha'!$B$18:$I$1018,8,0)=0,"",VLOOKUP(X222,'do 1000 ha'!$B$18:$I$1018,8,0))</f>
        <v/>
      </c>
      <c r="H222" s="25" t="str">
        <f>IF(VLOOKUP(X222,'do 1000 ha'!$B$18:$L$1018,11,0)=0,"",VLOOKUP(X222,'do 1000 ha'!$AJ$18:$AX$1018,15,0))</f>
        <v/>
      </c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53" t="str">
        <f t="array" ref="U222">IF('do 1000 ha'!K228='do 1000 ha'!$AR$4,'do 1000 ha'!AF228,IF('do 1000 ha'!K228='do 1000 ha'!$AR$5,'do 1000 ha'!AF228,""))</f>
        <v/>
      </c>
      <c r="V222" s="7" t="str">
        <f t="shared" si="12"/>
        <v/>
      </c>
      <c r="W222" s="11" t="str">
        <f t="array" ref="W222">IF(OR(U222=$U$13:U221),"",U222)</f>
        <v/>
      </c>
      <c r="X222" s="7" t="str">
        <f t="array" ref="X222">IFERROR(INDEX(W$13:W$1012,SMALL(IF(W$13:W$1012&lt;&gt;"",ROW(W$13:W$1012)-ROW(W$13)+1),ROWS(W$13:$W222))),"")</f>
        <v/>
      </c>
      <c r="Y222" s="47" t="e">
        <f t="array" ref="Y222">IF(ROWS(Y$13:Y222)&gt;COUNTA(W$13:W$1012),"",INDEX(W$13:W$1012,SMALL(IF(W$13:W$1012&lt;&gt;"",ROW(W$13:W$1012)-ROW(W$13)+1),ROWS(Y$13:Y222))))</f>
        <v>#NUM!</v>
      </c>
      <c r="AA222" s="7">
        <f t="shared" si="13"/>
        <v>0</v>
      </c>
      <c r="AB222" s="7">
        <f t="shared" si="14"/>
        <v>0</v>
      </c>
      <c r="AC222" s="7">
        <f t="shared" si="15"/>
        <v>0</v>
      </c>
    </row>
    <row r="223" spans="1:29" x14ac:dyDescent="0.25">
      <c r="A223" s="9">
        <v>211</v>
      </c>
      <c r="B223" s="56" t="str">
        <f>IF(VLOOKUP(X223,'do 1000 ha'!$B$18:$I$1018,2,0)=0,"",VLOOKUP(X223,'do 1000 ha'!$B$18:$I$1018,2,0))</f>
        <v/>
      </c>
      <c r="C223" s="56" t="str">
        <f>IF(VLOOKUP(X223,'do 1000 ha'!$B$18:$I$1018,4,0)=0,"",VLOOKUP(X223,'do 1000 ha'!$B$18:$I$1018,4,0))</f>
        <v/>
      </c>
      <c r="D223" s="24" t="str">
        <f>IF(VLOOKUP(X223,'do 1000 ha'!$B$18:$I$1018,5,0)=0,"",VLOOKUP(X223,'do 1000 ha'!$B$18:$I$1018,5,0))</f>
        <v/>
      </c>
      <c r="E223" s="56" t="str">
        <f>IF(VLOOKUP(X223,'do 1000 ha'!$B$18:$I$1018,6,0)=0,"",VLOOKUP(X223,'do 1000 ha'!$B$18:$I$1018,6,0))</f>
        <v/>
      </c>
      <c r="F223" s="56" t="str">
        <f>IF(VLOOKUP(X223,'do 1000 ha'!$B$18:$I$1018,7,0)=0,"",VLOOKUP(X223,'do 1000 ha'!$B$18:$I$1018,7,0))</f>
        <v/>
      </c>
      <c r="G223" s="57" t="str">
        <f>IF(VLOOKUP(X223,'do 1000 ha'!$B$18:$I$1018,8,0)=0,"",VLOOKUP(X223,'do 1000 ha'!$B$18:$I$1018,8,0))</f>
        <v/>
      </c>
      <c r="H223" s="25" t="str">
        <f>IF(VLOOKUP(X223,'do 1000 ha'!$B$18:$L$1018,11,0)=0,"",VLOOKUP(X223,'do 1000 ha'!$AJ$18:$AX$1018,15,0))</f>
        <v/>
      </c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53" t="str">
        <f t="array" ref="U223">IF('do 1000 ha'!K229='do 1000 ha'!$AR$4,'do 1000 ha'!AF229,IF('do 1000 ha'!K229='do 1000 ha'!$AR$5,'do 1000 ha'!AF229,""))</f>
        <v/>
      </c>
      <c r="V223" s="7" t="str">
        <f t="shared" si="12"/>
        <v/>
      </c>
      <c r="W223" s="11" t="str">
        <f t="array" ref="W223">IF(OR(U223=$U$13:U222),"",U223)</f>
        <v/>
      </c>
      <c r="X223" s="7" t="str">
        <f t="array" ref="X223">IFERROR(INDEX(W$13:W$1012,SMALL(IF(W$13:W$1012&lt;&gt;"",ROW(W$13:W$1012)-ROW(W$13)+1),ROWS(W$13:$W223))),"")</f>
        <v/>
      </c>
      <c r="Y223" s="47" t="e">
        <f t="array" ref="Y223">IF(ROWS(Y$13:Y223)&gt;COUNTA(W$13:W$1012),"",INDEX(W$13:W$1012,SMALL(IF(W$13:W$1012&lt;&gt;"",ROW(W$13:W$1012)-ROW(W$13)+1),ROWS(Y$13:Y223))))</f>
        <v>#NUM!</v>
      </c>
      <c r="AA223" s="7">
        <f t="shared" si="13"/>
        <v>0</v>
      </c>
      <c r="AB223" s="7">
        <f t="shared" si="14"/>
        <v>0</v>
      </c>
      <c r="AC223" s="7">
        <f t="shared" si="15"/>
        <v>0</v>
      </c>
    </row>
    <row r="224" spans="1:29" x14ac:dyDescent="0.25">
      <c r="A224" s="9">
        <v>212</v>
      </c>
      <c r="B224" s="56" t="str">
        <f>IF(VLOOKUP(X224,'do 1000 ha'!$B$18:$I$1018,2,0)=0,"",VLOOKUP(X224,'do 1000 ha'!$B$18:$I$1018,2,0))</f>
        <v/>
      </c>
      <c r="C224" s="56" t="str">
        <f>IF(VLOOKUP(X224,'do 1000 ha'!$B$18:$I$1018,4,0)=0,"",VLOOKUP(X224,'do 1000 ha'!$B$18:$I$1018,4,0))</f>
        <v/>
      </c>
      <c r="D224" s="24" t="str">
        <f>IF(VLOOKUP(X224,'do 1000 ha'!$B$18:$I$1018,5,0)=0,"",VLOOKUP(X224,'do 1000 ha'!$B$18:$I$1018,5,0))</f>
        <v/>
      </c>
      <c r="E224" s="56" t="str">
        <f>IF(VLOOKUP(X224,'do 1000 ha'!$B$18:$I$1018,6,0)=0,"",VLOOKUP(X224,'do 1000 ha'!$B$18:$I$1018,6,0))</f>
        <v/>
      </c>
      <c r="F224" s="56" t="str">
        <f>IF(VLOOKUP(X224,'do 1000 ha'!$B$18:$I$1018,7,0)=0,"",VLOOKUP(X224,'do 1000 ha'!$B$18:$I$1018,7,0))</f>
        <v/>
      </c>
      <c r="G224" s="57" t="str">
        <f>IF(VLOOKUP(X224,'do 1000 ha'!$B$18:$I$1018,8,0)=0,"",VLOOKUP(X224,'do 1000 ha'!$B$18:$I$1018,8,0))</f>
        <v/>
      </c>
      <c r="H224" s="25" t="str">
        <f>IF(VLOOKUP(X224,'do 1000 ha'!$B$18:$L$1018,11,0)=0,"",VLOOKUP(X224,'do 1000 ha'!$AJ$18:$AX$1018,15,0))</f>
        <v/>
      </c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53" t="str">
        <f t="array" ref="U224">IF('do 1000 ha'!K230='do 1000 ha'!$AR$4,'do 1000 ha'!AF230,IF('do 1000 ha'!K230='do 1000 ha'!$AR$5,'do 1000 ha'!AF230,""))</f>
        <v/>
      </c>
      <c r="V224" s="7" t="str">
        <f t="shared" si="12"/>
        <v/>
      </c>
      <c r="W224" s="11" t="str">
        <f t="array" ref="W224">IF(OR(U224=$U$13:U223),"",U224)</f>
        <v/>
      </c>
      <c r="X224" s="7" t="str">
        <f t="array" ref="X224">IFERROR(INDEX(W$13:W$1012,SMALL(IF(W$13:W$1012&lt;&gt;"",ROW(W$13:W$1012)-ROW(W$13)+1),ROWS(W$13:$W224))),"")</f>
        <v/>
      </c>
      <c r="Y224" s="47" t="e">
        <f t="array" ref="Y224">IF(ROWS(Y$13:Y224)&gt;COUNTA(W$13:W$1012),"",INDEX(W$13:W$1012,SMALL(IF(W$13:W$1012&lt;&gt;"",ROW(W$13:W$1012)-ROW(W$13)+1),ROWS(Y$13:Y224))))</f>
        <v>#NUM!</v>
      </c>
      <c r="AA224" s="7">
        <f t="shared" si="13"/>
        <v>0</v>
      </c>
      <c r="AB224" s="7">
        <f t="shared" si="14"/>
        <v>0</v>
      </c>
      <c r="AC224" s="7">
        <f t="shared" si="15"/>
        <v>0</v>
      </c>
    </row>
    <row r="225" spans="1:29" x14ac:dyDescent="0.25">
      <c r="A225" s="9">
        <v>213</v>
      </c>
      <c r="B225" s="56" t="str">
        <f>IF(VLOOKUP(X225,'do 1000 ha'!$B$18:$I$1018,2,0)=0,"",VLOOKUP(X225,'do 1000 ha'!$B$18:$I$1018,2,0))</f>
        <v/>
      </c>
      <c r="C225" s="56" t="str">
        <f>IF(VLOOKUP(X225,'do 1000 ha'!$B$18:$I$1018,4,0)=0,"",VLOOKUP(X225,'do 1000 ha'!$B$18:$I$1018,4,0))</f>
        <v/>
      </c>
      <c r="D225" s="24" t="str">
        <f>IF(VLOOKUP(X225,'do 1000 ha'!$B$18:$I$1018,5,0)=0,"",VLOOKUP(X225,'do 1000 ha'!$B$18:$I$1018,5,0))</f>
        <v/>
      </c>
      <c r="E225" s="56" t="str">
        <f>IF(VLOOKUP(X225,'do 1000 ha'!$B$18:$I$1018,6,0)=0,"",VLOOKUP(X225,'do 1000 ha'!$B$18:$I$1018,6,0))</f>
        <v/>
      </c>
      <c r="F225" s="56" t="str">
        <f>IF(VLOOKUP(X225,'do 1000 ha'!$B$18:$I$1018,7,0)=0,"",VLOOKUP(X225,'do 1000 ha'!$B$18:$I$1018,7,0))</f>
        <v/>
      </c>
      <c r="G225" s="57" t="str">
        <f>IF(VLOOKUP(X225,'do 1000 ha'!$B$18:$I$1018,8,0)=0,"",VLOOKUP(X225,'do 1000 ha'!$B$18:$I$1018,8,0))</f>
        <v/>
      </c>
      <c r="H225" s="25" t="str">
        <f>IF(VLOOKUP(X225,'do 1000 ha'!$B$18:$L$1018,11,0)=0,"",VLOOKUP(X225,'do 1000 ha'!$AJ$18:$AX$1018,15,0))</f>
        <v/>
      </c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53" t="str">
        <f t="array" ref="U225">IF('do 1000 ha'!K231='do 1000 ha'!$AR$4,'do 1000 ha'!AF231,IF('do 1000 ha'!K231='do 1000 ha'!$AR$5,'do 1000 ha'!AF231,""))</f>
        <v/>
      </c>
      <c r="V225" s="7" t="str">
        <f t="shared" si="12"/>
        <v/>
      </c>
      <c r="W225" s="11" t="str">
        <f t="array" ref="W225">IF(OR(U225=$U$13:U224),"",U225)</f>
        <v/>
      </c>
      <c r="X225" s="7" t="str">
        <f t="array" ref="X225">IFERROR(INDEX(W$13:W$1012,SMALL(IF(W$13:W$1012&lt;&gt;"",ROW(W$13:W$1012)-ROW(W$13)+1),ROWS(W$13:$W225))),"")</f>
        <v/>
      </c>
      <c r="Y225" s="47" t="e">
        <f t="array" ref="Y225">IF(ROWS(Y$13:Y225)&gt;COUNTA(W$13:W$1012),"",INDEX(W$13:W$1012,SMALL(IF(W$13:W$1012&lt;&gt;"",ROW(W$13:W$1012)-ROW(W$13)+1),ROWS(Y$13:Y225))))</f>
        <v>#NUM!</v>
      </c>
      <c r="AA225" s="7">
        <f t="shared" si="13"/>
        <v>0</v>
      </c>
      <c r="AB225" s="7">
        <f t="shared" si="14"/>
        <v>0</v>
      </c>
      <c r="AC225" s="7">
        <f t="shared" si="15"/>
        <v>0</v>
      </c>
    </row>
    <row r="226" spans="1:29" x14ac:dyDescent="0.25">
      <c r="A226" s="9">
        <v>214</v>
      </c>
      <c r="B226" s="56" t="str">
        <f>IF(VLOOKUP(X226,'do 1000 ha'!$B$18:$I$1018,2,0)=0,"",VLOOKUP(X226,'do 1000 ha'!$B$18:$I$1018,2,0))</f>
        <v/>
      </c>
      <c r="C226" s="56" t="str">
        <f>IF(VLOOKUP(X226,'do 1000 ha'!$B$18:$I$1018,4,0)=0,"",VLOOKUP(X226,'do 1000 ha'!$B$18:$I$1018,4,0))</f>
        <v/>
      </c>
      <c r="D226" s="24" t="str">
        <f>IF(VLOOKUP(X226,'do 1000 ha'!$B$18:$I$1018,5,0)=0,"",VLOOKUP(X226,'do 1000 ha'!$B$18:$I$1018,5,0))</f>
        <v/>
      </c>
      <c r="E226" s="56" t="str">
        <f>IF(VLOOKUP(X226,'do 1000 ha'!$B$18:$I$1018,6,0)=0,"",VLOOKUP(X226,'do 1000 ha'!$B$18:$I$1018,6,0))</f>
        <v/>
      </c>
      <c r="F226" s="56" t="str">
        <f>IF(VLOOKUP(X226,'do 1000 ha'!$B$18:$I$1018,7,0)=0,"",VLOOKUP(X226,'do 1000 ha'!$B$18:$I$1018,7,0))</f>
        <v/>
      </c>
      <c r="G226" s="57" t="str">
        <f>IF(VLOOKUP(X226,'do 1000 ha'!$B$18:$I$1018,8,0)=0,"",VLOOKUP(X226,'do 1000 ha'!$B$18:$I$1018,8,0))</f>
        <v/>
      </c>
      <c r="H226" s="25" t="str">
        <f>IF(VLOOKUP(X226,'do 1000 ha'!$B$18:$L$1018,11,0)=0,"",VLOOKUP(X226,'do 1000 ha'!$AJ$18:$AX$1018,15,0))</f>
        <v/>
      </c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53" t="str">
        <f t="array" ref="U226">IF('do 1000 ha'!K232='do 1000 ha'!$AR$4,'do 1000 ha'!AF232,IF('do 1000 ha'!K232='do 1000 ha'!$AR$5,'do 1000 ha'!AF232,""))</f>
        <v/>
      </c>
      <c r="V226" s="7" t="str">
        <f t="shared" si="12"/>
        <v/>
      </c>
      <c r="W226" s="11" t="str">
        <f t="array" ref="W226">IF(OR(U226=$U$13:U225),"",U226)</f>
        <v/>
      </c>
      <c r="X226" s="7" t="str">
        <f t="array" ref="X226">IFERROR(INDEX(W$13:W$1012,SMALL(IF(W$13:W$1012&lt;&gt;"",ROW(W$13:W$1012)-ROW(W$13)+1),ROWS(W$13:$W226))),"")</f>
        <v/>
      </c>
      <c r="Y226" s="47" t="e">
        <f t="array" ref="Y226">IF(ROWS(Y$13:Y226)&gt;COUNTA(W$13:W$1012),"",INDEX(W$13:W$1012,SMALL(IF(W$13:W$1012&lt;&gt;"",ROW(W$13:W$1012)-ROW(W$13)+1),ROWS(Y$13:Y226))))</f>
        <v>#NUM!</v>
      </c>
      <c r="AA226" s="7">
        <f t="shared" si="13"/>
        <v>0</v>
      </c>
      <c r="AB226" s="7">
        <f t="shared" si="14"/>
        <v>0</v>
      </c>
      <c r="AC226" s="7">
        <f t="shared" si="15"/>
        <v>0</v>
      </c>
    </row>
    <row r="227" spans="1:29" x14ac:dyDescent="0.25">
      <c r="A227" s="9">
        <v>215</v>
      </c>
      <c r="B227" s="56" t="str">
        <f>IF(VLOOKUP(X227,'do 1000 ha'!$B$18:$I$1018,2,0)=0,"",VLOOKUP(X227,'do 1000 ha'!$B$18:$I$1018,2,0))</f>
        <v/>
      </c>
      <c r="C227" s="56" t="str">
        <f>IF(VLOOKUP(X227,'do 1000 ha'!$B$18:$I$1018,4,0)=0,"",VLOOKUP(X227,'do 1000 ha'!$B$18:$I$1018,4,0))</f>
        <v/>
      </c>
      <c r="D227" s="24" t="str">
        <f>IF(VLOOKUP(X227,'do 1000 ha'!$B$18:$I$1018,5,0)=0,"",VLOOKUP(X227,'do 1000 ha'!$B$18:$I$1018,5,0))</f>
        <v/>
      </c>
      <c r="E227" s="56" t="str">
        <f>IF(VLOOKUP(X227,'do 1000 ha'!$B$18:$I$1018,6,0)=0,"",VLOOKUP(X227,'do 1000 ha'!$B$18:$I$1018,6,0))</f>
        <v/>
      </c>
      <c r="F227" s="56" t="str">
        <f>IF(VLOOKUP(X227,'do 1000 ha'!$B$18:$I$1018,7,0)=0,"",VLOOKUP(X227,'do 1000 ha'!$B$18:$I$1018,7,0))</f>
        <v/>
      </c>
      <c r="G227" s="57" t="str">
        <f>IF(VLOOKUP(X227,'do 1000 ha'!$B$18:$I$1018,8,0)=0,"",VLOOKUP(X227,'do 1000 ha'!$B$18:$I$1018,8,0))</f>
        <v/>
      </c>
      <c r="H227" s="25" t="str">
        <f>IF(VLOOKUP(X227,'do 1000 ha'!$B$18:$L$1018,11,0)=0,"",VLOOKUP(X227,'do 1000 ha'!$AJ$18:$AX$1018,15,0))</f>
        <v/>
      </c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53" t="str">
        <f t="array" ref="U227">IF('do 1000 ha'!K233='do 1000 ha'!$AR$4,'do 1000 ha'!AF233,IF('do 1000 ha'!K233='do 1000 ha'!$AR$5,'do 1000 ha'!AF233,""))</f>
        <v/>
      </c>
      <c r="V227" s="7" t="str">
        <f t="shared" si="12"/>
        <v/>
      </c>
      <c r="W227" s="11" t="str">
        <f t="array" ref="W227">IF(OR(U227=$U$13:U226),"",U227)</f>
        <v/>
      </c>
      <c r="X227" s="7" t="str">
        <f t="array" ref="X227">IFERROR(INDEX(W$13:W$1012,SMALL(IF(W$13:W$1012&lt;&gt;"",ROW(W$13:W$1012)-ROW(W$13)+1),ROWS(W$13:$W227))),"")</f>
        <v/>
      </c>
      <c r="Y227" s="47" t="e">
        <f t="array" ref="Y227">IF(ROWS(Y$13:Y227)&gt;COUNTA(W$13:W$1012),"",INDEX(W$13:W$1012,SMALL(IF(W$13:W$1012&lt;&gt;"",ROW(W$13:W$1012)-ROW(W$13)+1),ROWS(Y$13:Y227))))</f>
        <v>#NUM!</v>
      </c>
      <c r="AA227" s="7">
        <f t="shared" si="13"/>
        <v>0</v>
      </c>
      <c r="AB227" s="7">
        <f t="shared" si="14"/>
        <v>0</v>
      </c>
      <c r="AC227" s="7">
        <f t="shared" si="15"/>
        <v>0</v>
      </c>
    </row>
    <row r="228" spans="1:29" x14ac:dyDescent="0.25">
      <c r="A228" s="9">
        <v>216</v>
      </c>
      <c r="B228" s="56" t="str">
        <f>IF(VLOOKUP(X228,'do 1000 ha'!$B$18:$I$1018,2,0)=0,"",VLOOKUP(X228,'do 1000 ha'!$B$18:$I$1018,2,0))</f>
        <v/>
      </c>
      <c r="C228" s="56" t="str">
        <f>IF(VLOOKUP(X228,'do 1000 ha'!$B$18:$I$1018,4,0)=0,"",VLOOKUP(X228,'do 1000 ha'!$B$18:$I$1018,4,0))</f>
        <v/>
      </c>
      <c r="D228" s="24" t="str">
        <f>IF(VLOOKUP(X228,'do 1000 ha'!$B$18:$I$1018,5,0)=0,"",VLOOKUP(X228,'do 1000 ha'!$B$18:$I$1018,5,0))</f>
        <v/>
      </c>
      <c r="E228" s="56" t="str">
        <f>IF(VLOOKUP(X228,'do 1000 ha'!$B$18:$I$1018,6,0)=0,"",VLOOKUP(X228,'do 1000 ha'!$B$18:$I$1018,6,0))</f>
        <v/>
      </c>
      <c r="F228" s="56" t="str">
        <f>IF(VLOOKUP(X228,'do 1000 ha'!$B$18:$I$1018,7,0)=0,"",VLOOKUP(X228,'do 1000 ha'!$B$18:$I$1018,7,0))</f>
        <v/>
      </c>
      <c r="G228" s="57" t="str">
        <f>IF(VLOOKUP(X228,'do 1000 ha'!$B$18:$I$1018,8,0)=0,"",VLOOKUP(X228,'do 1000 ha'!$B$18:$I$1018,8,0))</f>
        <v/>
      </c>
      <c r="H228" s="25" t="str">
        <f>IF(VLOOKUP(X228,'do 1000 ha'!$B$18:$L$1018,11,0)=0,"",VLOOKUP(X228,'do 1000 ha'!$AJ$18:$AX$1018,15,0))</f>
        <v/>
      </c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53" t="str">
        <f t="array" ref="U228">IF('do 1000 ha'!K234='do 1000 ha'!$AR$4,'do 1000 ha'!AF234,IF('do 1000 ha'!K234='do 1000 ha'!$AR$5,'do 1000 ha'!AF234,""))</f>
        <v/>
      </c>
      <c r="V228" s="7" t="str">
        <f t="shared" si="12"/>
        <v/>
      </c>
      <c r="W228" s="11" t="str">
        <f t="array" ref="W228">IF(OR(U228=$U$13:U227),"",U228)</f>
        <v/>
      </c>
      <c r="X228" s="7" t="str">
        <f t="array" ref="X228">IFERROR(INDEX(W$13:W$1012,SMALL(IF(W$13:W$1012&lt;&gt;"",ROW(W$13:W$1012)-ROW(W$13)+1),ROWS(W$13:$W228))),"")</f>
        <v/>
      </c>
      <c r="Y228" s="47" t="e">
        <f t="array" ref="Y228">IF(ROWS(Y$13:Y228)&gt;COUNTA(W$13:W$1012),"",INDEX(W$13:W$1012,SMALL(IF(W$13:W$1012&lt;&gt;"",ROW(W$13:W$1012)-ROW(W$13)+1),ROWS(Y$13:Y228))))</f>
        <v>#NUM!</v>
      </c>
      <c r="AA228" s="7">
        <f t="shared" si="13"/>
        <v>0</v>
      </c>
      <c r="AB228" s="7">
        <f t="shared" si="14"/>
        <v>0</v>
      </c>
      <c r="AC228" s="7">
        <f t="shared" si="15"/>
        <v>0</v>
      </c>
    </row>
    <row r="229" spans="1:29" x14ac:dyDescent="0.25">
      <c r="A229" s="9">
        <v>217</v>
      </c>
      <c r="B229" s="56" t="str">
        <f>IF(VLOOKUP(X229,'do 1000 ha'!$B$18:$I$1018,2,0)=0,"",VLOOKUP(X229,'do 1000 ha'!$B$18:$I$1018,2,0))</f>
        <v/>
      </c>
      <c r="C229" s="56" t="str">
        <f>IF(VLOOKUP(X229,'do 1000 ha'!$B$18:$I$1018,4,0)=0,"",VLOOKUP(X229,'do 1000 ha'!$B$18:$I$1018,4,0))</f>
        <v/>
      </c>
      <c r="D229" s="24" t="str">
        <f>IF(VLOOKUP(X229,'do 1000 ha'!$B$18:$I$1018,5,0)=0,"",VLOOKUP(X229,'do 1000 ha'!$B$18:$I$1018,5,0))</f>
        <v/>
      </c>
      <c r="E229" s="56" t="str">
        <f>IF(VLOOKUP(X229,'do 1000 ha'!$B$18:$I$1018,6,0)=0,"",VLOOKUP(X229,'do 1000 ha'!$B$18:$I$1018,6,0))</f>
        <v/>
      </c>
      <c r="F229" s="56" t="str">
        <f>IF(VLOOKUP(X229,'do 1000 ha'!$B$18:$I$1018,7,0)=0,"",VLOOKUP(X229,'do 1000 ha'!$B$18:$I$1018,7,0))</f>
        <v/>
      </c>
      <c r="G229" s="57" t="str">
        <f>IF(VLOOKUP(X229,'do 1000 ha'!$B$18:$I$1018,8,0)=0,"",VLOOKUP(X229,'do 1000 ha'!$B$18:$I$1018,8,0))</f>
        <v/>
      </c>
      <c r="H229" s="25" t="str">
        <f>IF(VLOOKUP(X229,'do 1000 ha'!$B$18:$L$1018,11,0)=0,"",VLOOKUP(X229,'do 1000 ha'!$AJ$18:$AX$1018,15,0))</f>
        <v/>
      </c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53" t="str">
        <f t="array" ref="U229">IF('do 1000 ha'!K235='do 1000 ha'!$AR$4,'do 1000 ha'!AF235,IF('do 1000 ha'!K235='do 1000 ha'!$AR$5,'do 1000 ha'!AF235,""))</f>
        <v/>
      </c>
      <c r="V229" s="7" t="str">
        <f t="shared" si="12"/>
        <v/>
      </c>
      <c r="W229" s="11" t="str">
        <f t="array" ref="W229">IF(OR(U229=$U$13:U228),"",U229)</f>
        <v/>
      </c>
      <c r="X229" s="7" t="str">
        <f t="array" ref="X229">IFERROR(INDEX(W$13:W$1012,SMALL(IF(W$13:W$1012&lt;&gt;"",ROW(W$13:W$1012)-ROW(W$13)+1),ROWS(W$13:$W229))),"")</f>
        <v/>
      </c>
      <c r="Y229" s="47" t="e">
        <f t="array" ref="Y229">IF(ROWS(Y$13:Y229)&gt;COUNTA(W$13:W$1012),"",INDEX(W$13:W$1012,SMALL(IF(W$13:W$1012&lt;&gt;"",ROW(W$13:W$1012)-ROW(W$13)+1),ROWS(Y$13:Y229))))</f>
        <v>#NUM!</v>
      </c>
      <c r="AA229" s="7">
        <f t="shared" si="13"/>
        <v>0</v>
      </c>
      <c r="AB229" s="7">
        <f t="shared" si="14"/>
        <v>0</v>
      </c>
      <c r="AC229" s="7">
        <f t="shared" si="15"/>
        <v>0</v>
      </c>
    </row>
    <row r="230" spans="1:29" x14ac:dyDescent="0.25">
      <c r="A230" s="9">
        <v>218</v>
      </c>
      <c r="B230" s="56" t="str">
        <f>IF(VLOOKUP(X230,'do 1000 ha'!$B$18:$I$1018,2,0)=0,"",VLOOKUP(X230,'do 1000 ha'!$B$18:$I$1018,2,0))</f>
        <v/>
      </c>
      <c r="C230" s="56" t="str">
        <f>IF(VLOOKUP(X230,'do 1000 ha'!$B$18:$I$1018,4,0)=0,"",VLOOKUP(X230,'do 1000 ha'!$B$18:$I$1018,4,0))</f>
        <v/>
      </c>
      <c r="D230" s="24" t="str">
        <f>IF(VLOOKUP(X230,'do 1000 ha'!$B$18:$I$1018,5,0)=0,"",VLOOKUP(X230,'do 1000 ha'!$B$18:$I$1018,5,0))</f>
        <v/>
      </c>
      <c r="E230" s="56" t="str">
        <f>IF(VLOOKUP(X230,'do 1000 ha'!$B$18:$I$1018,6,0)=0,"",VLOOKUP(X230,'do 1000 ha'!$B$18:$I$1018,6,0))</f>
        <v/>
      </c>
      <c r="F230" s="56" t="str">
        <f>IF(VLOOKUP(X230,'do 1000 ha'!$B$18:$I$1018,7,0)=0,"",VLOOKUP(X230,'do 1000 ha'!$B$18:$I$1018,7,0))</f>
        <v/>
      </c>
      <c r="G230" s="57" t="str">
        <f>IF(VLOOKUP(X230,'do 1000 ha'!$B$18:$I$1018,8,0)=0,"",VLOOKUP(X230,'do 1000 ha'!$B$18:$I$1018,8,0))</f>
        <v/>
      </c>
      <c r="H230" s="25" t="str">
        <f>IF(VLOOKUP(X230,'do 1000 ha'!$B$18:$L$1018,11,0)=0,"",VLOOKUP(X230,'do 1000 ha'!$AJ$18:$AX$1018,15,0))</f>
        <v/>
      </c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53" t="str">
        <f t="array" ref="U230">IF('do 1000 ha'!K236='do 1000 ha'!$AR$4,'do 1000 ha'!AF236,IF('do 1000 ha'!K236='do 1000 ha'!$AR$5,'do 1000 ha'!AF236,""))</f>
        <v/>
      </c>
      <c r="V230" s="7" t="str">
        <f t="shared" si="12"/>
        <v/>
      </c>
      <c r="W230" s="11" t="str">
        <f t="array" ref="W230">IF(OR(U230=$U$13:U229),"",U230)</f>
        <v/>
      </c>
      <c r="X230" s="7" t="str">
        <f t="array" ref="X230">IFERROR(INDEX(W$13:W$1012,SMALL(IF(W$13:W$1012&lt;&gt;"",ROW(W$13:W$1012)-ROW(W$13)+1),ROWS(W$13:$W230))),"")</f>
        <v/>
      </c>
      <c r="Y230" s="47" t="e">
        <f t="array" ref="Y230">IF(ROWS(Y$13:Y230)&gt;COUNTA(W$13:W$1012),"",INDEX(W$13:W$1012,SMALL(IF(W$13:W$1012&lt;&gt;"",ROW(W$13:W$1012)-ROW(W$13)+1),ROWS(Y$13:Y230))))</f>
        <v>#NUM!</v>
      </c>
      <c r="AA230" s="7">
        <f t="shared" si="13"/>
        <v>0</v>
      </c>
      <c r="AB230" s="7">
        <f t="shared" si="14"/>
        <v>0</v>
      </c>
      <c r="AC230" s="7">
        <f t="shared" si="15"/>
        <v>0</v>
      </c>
    </row>
    <row r="231" spans="1:29" x14ac:dyDescent="0.25">
      <c r="A231" s="9">
        <v>219</v>
      </c>
      <c r="B231" s="56" t="str">
        <f>IF(VLOOKUP(X231,'do 1000 ha'!$B$18:$I$1018,2,0)=0,"",VLOOKUP(X231,'do 1000 ha'!$B$18:$I$1018,2,0))</f>
        <v/>
      </c>
      <c r="C231" s="56" t="str">
        <f>IF(VLOOKUP(X231,'do 1000 ha'!$B$18:$I$1018,4,0)=0,"",VLOOKUP(X231,'do 1000 ha'!$B$18:$I$1018,4,0))</f>
        <v/>
      </c>
      <c r="D231" s="24" t="str">
        <f>IF(VLOOKUP(X231,'do 1000 ha'!$B$18:$I$1018,5,0)=0,"",VLOOKUP(X231,'do 1000 ha'!$B$18:$I$1018,5,0))</f>
        <v/>
      </c>
      <c r="E231" s="56" t="str">
        <f>IF(VLOOKUP(X231,'do 1000 ha'!$B$18:$I$1018,6,0)=0,"",VLOOKUP(X231,'do 1000 ha'!$B$18:$I$1018,6,0))</f>
        <v/>
      </c>
      <c r="F231" s="56" t="str">
        <f>IF(VLOOKUP(X231,'do 1000 ha'!$B$18:$I$1018,7,0)=0,"",VLOOKUP(X231,'do 1000 ha'!$B$18:$I$1018,7,0))</f>
        <v/>
      </c>
      <c r="G231" s="57" t="str">
        <f>IF(VLOOKUP(X231,'do 1000 ha'!$B$18:$I$1018,8,0)=0,"",VLOOKUP(X231,'do 1000 ha'!$B$18:$I$1018,8,0))</f>
        <v/>
      </c>
      <c r="H231" s="25" t="str">
        <f>IF(VLOOKUP(X231,'do 1000 ha'!$B$18:$L$1018,11,0)=0,"",VLOOKUP(X231,'do 1000 ha'!$AJ$18:$AX$1018,15,0))</f>
        <v/>
      </c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53" t="str">
        <f t="array" ref="U231">IF('do 1000 ha'!K237='do 1000 ha'!$AR$4,'do 1000 ha'!AF237,IF('do 1000 ha'!K237='do 1000 ha'!$AR$5,'do 1000 ha'!AF237,""))</f>
        <v/>
      </c>
      <c r="V231" s="7" t="str">
        <f t="shared" si="12"/>
        <v/>
      </c>
      <c r="W231" s="11" t="str">
        <f t="array" ref="W231">IF(OR(U231=$U$13:U230),"",U231)</f>
        <v/>
      </c>
      <c r="X231" s="7" t="str">
        <f t="array" ref="X231">IFERROR(INDEX(W$13:W$1012,SMALL(IF(W$13:W$1012&lt;&gt;"",ROW(W$13:W$1012)-ROW(W$13)+1),ROWS(W$13:$W231))),"")</f>
        <v/>
      </c>
      <c r="Y231" s="47" t="e">
        <f t="array" ref="Y231">IF(ROWS(Y$13:Y231)&gt;COUNTA(W$13:W$1012),"",INDEX(W$13:W$1012,SMALL(IF(W$13:W$1012&lt;&gt;"",ROW(W$13:W$1012)-ROW(W$13)+1),ROWS(Y$13:Y231))))</f>
        <v>#NUM!</v>
      </c>
      <c r="AA231" s="7">
        <f t="shared" si="13"/>
        <v>0</v>
      </c>
      <c r="AB231" s="7">
        <f t="shared" si="14"/>
        <v>0</v>
      </c>
      <c r="AC231" s="7">
        <f t="shared" si="15"/>
        <v>0</v>
      </c>
    </row>
    <row r="232" spans="1:29" x14ac:dyDescent="0.25">
      <c r="A232" s="9">
        <v>220</v>
      </c>
      <c r="B232" s="56" t="str">
        <f>IF(VLOOKUP(X232,'do 1000 ha'!$B$18:$I$1018,2,0)=0,"",VLOOKUP(X232,'do 1000 ha'!$B$18:$I$1018,2,0))</f>
        <v/>
      </c>
      <c r="C232" s="56" t="str">
        <f>IF(VLOOKUP(X232,'do 1000 ha'!$B$18:$I$1018,4,0)=0,"",VLOOKUP(X232,'do 1000 ha'!$B$18:$I$1018,4,0))</f>
        <v/>
      </c>
      <c r="D232" s="24" t="str">
        <f>IF(VLOOKUP(X232,'do 1000 ha'!$B$18:$I$1018,5,0)=0,"",VLOOKUP(X232,'do 1000 ha'!$B$18:$I$1018,5,0))</f>
        <v/>
      </c>
      <c r="E232" s="56" t="str">
        <f>IF(VLOOKUP(X232,'do 1000 ha'!$B$18:$I$1018,6,0)=0,"",VLOOKUP(X232,'do 1000 ha'!$B$18:$I$1018,6,0))</f>
        <v/>
      </c>
      <c r="F232" s="56" t="str">
        <f>IF(VLOOKUP(X232,'do 1000 ha'!$B$18:$I$1018,7,0)=0,"",VLOOKUP(X232,'do 1000 ha'!$B$18:$I$1018,7,0))</f>
        <v/>
      </c>
      <c r="G232" s="57" t="str">
        <f>IF(VLOOKUP(X232,'do 1000 ha'!$B$18:$I$1018,8,0)=0,"",VLOOKUP(X232,'do 1000 ha'!$B$18:$I$1018,8,0))</f>
        <v/>
      </c>
      <c r="H232" s="25" t="str">
        <f>IF(VLOOKUP(X232,'do 1000 ha'!$B$18:$L$1018,11,0)=0,"",VLOOKUP(X232,'do 1000 ha'!$AJ$18:$AX$1018,15,0))</f>
        <v/>
      </c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53" t="str">
        <f t="array" ref="U232">IF('do 1000 ha'!K238='do 1000 ha'!$AR$4,'do 1000 ha'!AF238,IF('do 1000 ha'!K238='do 1000 ha'!$AR$5,'do 1000 ha'!AF238,""))</f>
        <v/>
      </c>
      <c r="V232" s="7" t="str">
        <f t="shared" si="12"/>
        <v/>
      </c>
      <c r="W232" s="11" t="str">
        <f t="array" ref="W232">IF(OR(U232=$U$13:U231),"",U232)</f>
        <v/>
      </c>
      <c r="X232" s="7" t="str">
        <f t="array" ref="X232">IFERROR(INDEX(W$13:W$1012,SMALL(IF(W$13:W$1012&lt;&gt;"",ROW(W$13:W$1012)-ROW(W$13)+1),ROWS(W$13:$W232))),"")</f>
        <v/>
      </c>
      <c r="Y232" s="47" t="e">
        <f t="array" ref="Y232">IF(ROWS(Y$13:Y232)&gt;COUNTA(W$13:W$1012),"",INDEX(W$13:W$1012,SMALL(IF(W$13:W$1012&lt;&gt;"",ROW(W$13:W$1012)-ROW(W$13)+1),ROWS(Y$13:Y232))))</f>
        <v>#NUM!</v>
      </c>
      <c r="AA232" s="7">
        <f t="shared" si="13"/>
        <v>0</v>
      </c>
      <c r="AB232" s="7">
        <f t="shared" si="14"/>
        <v>0</v>
      </c>
      <c r="AC232" s="7">
        <f t="shared" si="15"/>
        <v>0</v>
      </c>
    </row>
    <row r="233" spans="1:29" x14ac:dyDescent="0.25">
      <c r="A233" s="9">
        <v>221</v>
      </c>
      <c r="B233" s="56" t="str">
        <f>IF(VLOOKUP(X233,'do 1000 ha'!$B$18:$I$1018,2,0)=0,"",VLOOKUP(X233,'do 1000 ha'!$B$18:$I$1018,2,0))</f>
        <v/>
      </c>
      <c r="C233" s="56" t="str">
        <f>IF(VLOOKUP(X233,'do 1000 ha'!$B$18:$I$1018,4,0)=0,"",VLOOKUP(X233,'do 1000 ha'!$B$18:$I$1018,4,0))</f>
        <v/>
      </c>
      <c r="D233" s="24" t="str">
        <f>IF(VLOOKUP(X233,'do 1000 ha'!$B$18:$I$1018,5,0)=0,"",VLOOKUP(X233,'do 1000 ha'!$B$18:$I$1018,5,0))</f>
        <v/>
      </c>
      <c r="E233" s="56" t="str">
        <f>IF(VLOOKUP(X233,'do 1000 ha'!$B$18:$I$1018,6,0)=0,"",VLOOKUP(X233,'do 1000 ha'!$B$18:$I$1018,6,0))</f>
        <v/>
      </c>
      <c r="F233" s="56" t="str">
        <f>IF(VLOOKUP(X233,'do 1000 ha'!$B$18:$I$1018,7,0)=0,"",VLOOKUP(X233,'do 1000 ha'!$B$18:$I$1018,7,0))</f>
        <v/>
      </c>
      <c r="G233" s="57" t="str">
        <f>IF(VLOOKUP(X233,'do 1000 ha'!$B$18:$I$1018,8,0)=0,"",VLOOKUP(X233,'do 1000 ha'!$B$18:$I$1018,8,0))</f>
        <v/>
      </c>
      <c r="H233" s="25" t="str">
        <f>IF(VLOOKUP(X233,'do 1000 ha'!$B$18:$L$1018,11,0)=0,"",VLOOKUP(X233,'do 1000 ha'!$AJ$18:$AX$1018,15,0))</f>
        <v/>
      </c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53" t="str">
        <f t="array" ref="U233">IF('do 1000 ha'!K239='do 1000 ha'!$AR$4,'do 1000 ha'!AF239,IF('do 1000 ha'!K239='do 1000 ha'!$AR$5,'do 1000 ha'!AF239,""))</f>
        <v/>
      </c>
      <c r="V233" s="7" t="str">
        <f t="shared" si="12"/>
        <v/>
      </c>
      <c r="W233" s="11" t="str">
        <f t="array" ref="W233">IF(OR(U233=$U$13:U232),"",U233)</f>
        <v/>
      </c>
      <c r="X233" s="7" t="str">
        <f t="array" ref="X233">IFERROR(INDEX(W$13:W$1012,SMALL(IF(W$13:W$1012&lt;&gt;"",ROW(W$13:W$1012)-ROW(W$13)+1),ROWS(W$13:$W233))),"")</f>
        <v/>
      </c>
      <c r="Y233" s="47" t="e">
        <f t="array" ref="Y233">IF(ROWS(Y$13:Y233)&gt;COUNTA(W$13:W$1012),"",INDEX(W$13:W$1012,SMALL(IF(W$13:W$1012&lt;&gt;"",ROW(W$13:W$1012)-ROW(W$13)+1),ROWS(Y$13:Y233))))</f>
        <v>#NUM!</v>
      </c>
      <c r="AA233" s="7">
        <f t="shared" si="13"/>
        <v>0</v>
      </c>
      <c r="AB233" s="7">
        <f t="shared" si="14"/>
        <v>0</v>
      </c>
      <c r="AC233" s="7">
        <f t="shared" si="15"/>
        <v>0</v>
      </c>
    </row>
    <row r="234" spans="1:29" x14ac:dyDescent="0.25">
      <c r="A234" s="9">
        <v>222</v>
      </c>
      <c r="B234" s="56" t="str">
        <f>IF(VLOOKUP(X234,'do 1000 ha'!$B$18:$I$1018,2,0)=0,"",VLOOKUP(X234,'do 1000 ha'!$B$18:$I$1018,2,0))</f>
        <v/>
      </c>
      <c r="C234" s="56" t="str">
        <f>IF(VLOOKUP(X234,'do 1000 ha'!$B$18:$I$1018,4,0)=0,"",VLOOKUP(X234,'do 1000 ha'!$B$18:$I$1018,4,0))</f>
        <v/>
      </c>
      <c r="D234" s="24" t="str">
        <f>IF(VLOOKUP(X234,'do 1000 ha'!$B$18:$I$1018,5,0)=0,"",VLOOKUP(X234,'do 1000 ha'!$B$18:$I$1018,5,0))</f>
        <v/>
      </c>
      <c r="E234" s="56" t="str">
        <f>IF(VLOOKUP(X234,'do 1000 ha'!$B$18:$I$1018,6,0)=0,"",VLOOKUP(X234,'do 1000 ha'!$B$18:$I$1018,6,0))</f>
        <v/>
      </c>
      <c r="F234" s="56" t="str">
        <f>IF(VLOOKUP(X234,'do 1000 ha'!$B$18:$I$1018,7,0)=0,"",VLOOKUP(X234,'do 1000 ha'!$B$18:$I$1018,7,0))</f>
        <v/>
      </c>
      <c r="G234" s="57" t="str">
        <f>IF(VLOOKUP(X234,'do 1000 ha'!$B$18:$I$1018,8,0)=0,"",VLOOKUP(X234,'do 1000 ha'!$B$18:$I$1018,8,0))</f>
        <v/>
      </c>
      <c r="H234" s="25" t="str">
        <f>IF(VLOOKUP(X234,'do 1000 ha'!$B$18:$L$1018,11,0)=0,"",VLOOKUP(X234,'do 1000 ha'!$AJ$18:$AX$1018,15,0))</f>
        <v/>
      </c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53" t="str">
        <f t="array" ref="U234">IF('do 1000 ha'!K240='do 1000 ha'!$AR$4,'do 1000 ha'!AF240,IF('do 1000 ha'!K240='do 1000 ha'!$AR$5,'do 1000 ha'!AF240,""))</f>
        <v/>
      </c>
      <c r="V234" s="7" t="str">
        <f t="shared" si="12"/>
        <v/>
      </c>
      <c r="W234" s="11" t="str">
        <f t="array" ref="W234">IF(OR(U234=$U$13:U233),"",U234)</f>
        <v/>
      </c>
      <c r="X234" s="7" t="str">
        <f t="array" ref="X234">IFERROR(INDEX(W$13:W$1012,SMALL(IF(W$13:W$1012&lt;&gt;"",ROW(W$13:W$1012)-ROW(W$13)+1),ROWS(W$13:$W234))),"")</f>
        <v/>
      </c>
      <c r="Y234" s="47" t="e">
        <f t="array" ref="Y234">IF(ROWS(Y$13:Y234)&gt;COUNTA(W$13:W$1012),"",INDEX(W$13:W$1012,SMALL(IF(W$13:W$1012&lt;&gt;"",ROW(W$13:W$1012)-ROW(W$13)+1),ROWS(Y$13:Y234))))</f>
        <v>#NUM!</v>
      </c>
      <c r="AA234" s="7">
        <f t="shared" si="13"/>
        <v>0</v>
      </c>
      <c r="AB234" s="7">
        <f t="shared" si="14"/>
        <v>0</v>
      </c>
      <c r="AC234" s="7">
        <f t="shared" si="15"/>
        <v>0</v>
      </c>
    </row>
    <row r="235" spans="1:29" x14ac:dyDescent="0.25">
      <c r="A235" s="9">
        <v>223</v>
      </c>
      <c r="B235" s="56" t="str">
        <f>IF(VLOOKUP(X235,'do 1000 ha'!$B$18:$I$1018,2,0)=0,"",VLOOKUP(X235,'do 1000 ha'!$B$18:$I$1018,2,0))</f>
        <v/>
      </c>
      <c r="C235" s="56" t="str">
        <f>IF(VLOOKUP(X235,'do 1000 ha'!$B$18:$I$1018,4,0)=0,"",VLOOKUP(X235,'do 1000 ha'!$B$18:$I$1018,4,0))</f>
        <v/>
      </c>
      <c r="D235" s="24" t="str">
        <f>IF(VLOOKUP(X235,'do 1000 ha'!$B$18:$I$1018,5,0)=0,"",VLOOKUP(X235,'do 1000 ha'!$B$18:$I$1018,5,0))</f>
        <v/>
      </c>
      <c r="E235" s="56" t="str">
        <f>IF(VLOOKUP(X235,'do 1000 ha'!$B$18:$I$1018,6,0)=0,"",VLOOKUP(X235,'do 1000 ha'!$B$18:$I$1018,6,0))</f>
        <v/>
      </c>
      <c r="F235" s="56" t="str">
        <f>IF(VLOOKUP(X235,'do 1000 ha'!$B$18:$I$1018,7,0)=0,"",VLOOKUP(X235,'do 1000 ha'!$B$18:$I$1018,7,0))</f>
        <v/>
      </c>
      <c r="G235" s="57" t="str">
        <f>IF(VLOOKUP(X235,'do 1000 ha'!$B$18:$I$1018,8,0)=0,"",VLOOKUP(X235,'do 1000 ha'!$B$18:$I$1018,8,0))</f>
        <v/>
      </c>
      <c r="H235" s="25" t="str">
        <f>IF(VLOOKUP(X235,'do 1000 ha'!$B$18:$L$1018,11,0)=0,"",VLOOKUP(X235,'do 1000 ha'!$AJ$18:$AX$1018,15,0))</f>
        <v/>
      </c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53" t="str">
        <f t="array" ref="U235">IF('do 1000 ha'!K241='do 1000 ha'!$AR$4,'do 1000 ha'!AF241,IF('do 1000 ha'!K241='do 1000 ha'!$AR$5,'do 1000 ha'!AF241,""))</f>
        <v/>
      </c>
      <c r="V235" s="7" t="str">
        <f t="shared" si="12"/>
        <v/>
      </c>
      <c r="W235" s="11" t="str">
        <f t="array" ref="W235">IF(OR(U235=$U$13:U234),"",U235)</f>
        <v/>
      </c>
      <c r="X235" s="7" t="str">
        <f t="array" ref="X235">IFERROR(INDEX(W$13:W$1012,SMALL(IF(W$13:W$1012&lt;&gt;"",ROW(W$13:W$1012)-ROW(W$13)+1),ROWS(W$13:$W235))),"")</f>
        <v/>
      </c>
      <c r="Y235" s="47" t="e">
        <f t="array" ref="Y235">IF(ROWS(Y$13:Y235)&gt;COUNTA(W$13:W$1012),"",INDEX(W$13:W$1012,SMALL(IF(W$13:W$1012&lt;&gt;"",ROW(W$13:W$1012)-ROW(W$13)+1),ROWS(Y$13:Y235))))</f>
        <v>#NUM!</v>
      </c>
      <c r="AA235" s="7">
        <f t="shared" si="13"/>
        <v>0</v>
      </c>
      <c r="AB235" s="7">
        <f t="shared" si="14"/>
        <v>0</v>
      </c>
      <c r="AC235" s="7">
        <f t="shared" si="15"/>
        <v>0</v>
      </c>
    </row>
    <row r="236" spans="1:29" x14ac:dyDescent="0.25">
      <c r="A236" s="9">
        <v>224</v>
      </c>
      <c r="B236" s="56" t="str">
        <f>IF(VLOOKUP(X236,'do 1000 ha'!$B$18:$I$1018,2,0)=0,"",VLOOKUP(X236,'do 1000 ha'!$B$18:$I$1018,2,0))</f>
        <v/>
      </c>
      <c r="C236" s="56" t="str">
        <f>IF(VLOOKUP(X236,'do 1000 ha'!$B$18:$I$1018,4,0)=0,"",VLOOKUP(X236,'do 1000 ha'!$B$18:$I$1018,4,0))</f>
        <v/>
      </c>
      <c r="D236" s="24" t="str">
        <f>IF(VLOOKUP(X236,'do 1000 ha'!$B$18:$I$1018,5,0)=0,"",VLOOKUP(X236,'do 1000 ha'!$B$18:$I$1018,5,0))</f>
        <v/>
      </c>
      <c r="E236" s="56" t="str">
        <f>IF(VLOOKUP(X236,'do 1000 ha'!$B$18:$I$1018,6,0)=0,"",VLOOKUP(X236,'do 1000 ha'!$B$18:$I$1018,6,0))</f>
        <v/>
      </c>
      <c r="F236" s="56" t="str">
        <f>IF(VLOOKUP(X236,'do 1000 ha'!$B$18:$I$1018,7,0)=0,"",VLOOKUP(X236,'do 1000 ha'!$B$18:$I$1018,7,0))</f>
        <v/>
      </c>
      <c r="G236" s="57" t="str">
        <f>IF(VLOOKUP(X236,'do 1000 ha'!$B$18:$I$1018,8,0)=0,"",VLOOKUP(X236,'do 1000 ha'!$B$18:$I$1018,8,0))</f>
        <v/>
      </c>
      <c r="H236" s="25" t="str">
        <f>IF(VLOOKUP(X236,'do 1000 ha'!$B$18:$L$1018,11,0)=0,"",VLOOKUP(X236,'do 1000 ha'!$AJ$18:$AX$1018,15,0))</f>
        <v/>
      </c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53" t="str">
        <f t="array" ref="U236">IF('do 1000 ha'!K242='do 1000 ha'!$AR$4,'do 1000 ha'!AF242,IF('do 1000 ha'!K242='do 1000 ha'!$AR$5,'do 1000 ha'!AF242,""))</f>
        <v/>
      </c>
      <c r="V236" s="7" t="str">
        <f t="shared" si="12"/>
        <v/>
      </c>
      <c r="W236" s="11" t="str">
        <f t="array" ref="W236">IF(OR(U236=$U$13:U235),"",U236)</f>
        <v/>
      </c>
      <c r="X236" s="7" t="str">
        <f t="array" ref="X236">IFERROR(INDEX(W$13:W$1012,SMALL(IF(W$13:W$1012&lt;&gt;"",ROW(W$13:W$1012)-ROW(W$13)+1),ROWS(W$13:$W236))),"")</f>
        <v/>
      </c>
      <c r="Y236" s="47" t="e">
        <f t="array" ref="Y236">IF(ROWS(Y$13:Y236)&gt;COUNTA(W$13:W$1012),"",INDEX(W$13:W$1012,SMALL(IF(W$13:W$1012&lt;&gt;"",ROW(W$13:W$1012)-ROW(W$13)+1),ROWS(Y$13:Y236))))</f>
        <v>#NUM!</v>
      </c>
      <c r="AA236" s="7">
        <f t="shared" si="13"/>
        <v>0</v>
      </c>
      <c r="AB236" s="7">
        <f t="shared" si="14"/>
        <v>0</v>
      </c>
      <c r="AC236" s="7">
        <f t="shared" si="15"/>
        <v>0</v>
      </c>
    </row>
    <row r="237" spans="1:29" x14ac:dyDescent="0.25">
      <c r="A237" s="9">
        <v>225</v>
      </c>
      <c r="B237" s="56" t="str">
        <f>IF(VLOOKUP(X237,'do 1000 ha'!$B$18:$I$1018,2,0)=0,"",VLOOKUP(X237,'do 1000 ha'!$B$18:$I$1018,2,0))</f>
        <v/>
      </c>
      <c r="C237" s="56" t="str">
        <f>IF(VLOOKUP(X237,'do 1000 ha'!$B$18:$I$1018,4,0)=0,"",VLOOKUP(X237,'do 1000 ha'!$B$18:$I$1018,4,0))</f>
        <v/>
      </c>
      <c r="D237" s="24" t="str">
        <f>IF(VLOOKUP(X237,'do 1000 ha'!$B$18:$I$1018,5,0)=0,"",VLOOKUP(X237,'do 1000 ha'!$B$18:$I$1018,5,0))</f>
        <v/>
      </c>
      <c r="E237" s="56" t="str">
        <f>IF(VLOOKUP(X237,'do 1000 ha'!$B$18:$I$1018,6,0)=0,"",VLOOKUP(X237,'do 1000 ha'!$B$18:$I$1018,6,0))</f>
        <v/>
      </c>
      <c r="F237" s="56" t="str">
        <f>IF(VLOOKUP(X237,'do 1000 ha'!$B$18:$I$1018,7,0)=0,"",VLOOKUP(X237,'do 1000 ha'!$B$18:$I$1018,7,0))</f>
        <v/>
      </c>
      <c r="G237" s="57" t="str">
        <f>IF(VLOOKUP(X237,'do 1000 ha'!$B$18:$I$1018,8,0)=0,"",VLOOKUP(X237,'do 1000 ha'!$B$18:$I$1018,8,0))</f>
        <v/>
      </c>
      <c r="H237" s="25" t="str">
        <f>IF(VLOOKUP(X237,'do 1000 ha'!$B$18:$L$1018,11,0)=0,"",VLOOKUP(X237,'do 1000 ha'!$AJ$18:$AX$1018,15,0))</f>
        <v/>
      </c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53" t="str">
        <f t="array" ref="U237">IF('do 1000 ha'!K243='do 1000 ha'!$AR$4,'do 1000 ha'!AF243,IF('do 1000 ha'!K243='do 1000 ha'!$AR$5,'do 1000 ha'!AF243,""))</f>
        <v/>
      </c>
      <c r="V237" s="7" t="str">
        <f t="shared" si="12"/>
        <v/>
      </c>
      <c r="W237" s="11" t="str">
        <f t="array" ref="W237">IF(OR(U237=$U$13:U236),"",U237)</f>
        <v/>
      </c>
      <c r="X237" s="7" t="str">
        <f t="array" ref="X237">IFERROR(INDEX(W$13:W$1012,SMALL(IF(W$13:W$1012&lt;&gt;"",ROW(W$13:W$1012)-ROW(W$13)+1),ROWS(W$13:$W237))),"")</f>
        <v/>
      </c>
      <c r="Y237" s="47" t="e">
        <f t="array" ref="Y237">IF(ROWS(Y$13:Y237)&gt;COUNTA(W$13:W$1012),"",INDEX(W$13:W$1012,SMALL(IF(W$13:W$1012&lt;&gt;"",ROW(W$13:W$1012)-ROW(W$13)+1),ROWS(Y$13:Y237))))</f>
        <v>#NUM!</v>
      </c>
      <c r="AA237" s="7">
        <f t="shared" si="13"/>
        <v>0</v>
      </c>
      <c r="AB237" s="7">
        <f t="shared" si="14"/>
        <v>0</v>
      </c>
      <c r="AC237" s="7">
        <f t="shared" si="15"/>
        <v>0</v>
      </c>
    </row>
    <row r="238" spans="1:29" x14ac:dyDescent="0.25">
      <c r="A238" s="9">
        <v>226</v>
      </c>
      <c r="B238" s="56" t="str">
        <f>IF(VLOOKUP(X238,'do 1000 ha'!$B$18:$I$1018,2,0)=0,"",VLOOKUP(X238,'do 1000 ha'!$B$18:$I$1018,2,0))</f>
        <v/>
      </c>
      <c r="C238" s="56" t="str">
        <f>IF(VLOOKUP(X238,'do 1000 ha'!$B$18:$I$1018,4,0)=0,"",VLOOKUP(X238,'do 1000 ha'!$B$18:$I$1018,4,0))</f>
        <v/>
      </c>
      <c r="D238" s="24" t="str">
        <f>IF(VLOOKUP(X238,'do 1000 ha'!$B$18:$I$1018,5,0)=0,"",VLOOKUP(X238,'do 1000 ha'!$B$18:$I$1018,5,0))</f>
        <v/>
      </c>
      <c r="E238" s="56" t="str">
        <f>IF(VLOOKUP(X238,'do 1000 ha'!$B$18:$I$1018,6,0)=0,"",VLOOKUP(X238,'do 1000 ha'!$B$18:$I$1018,6,0))</f>
        <v/>
      </c>
      <c r="F238" s="56" t="str">
        <f>IF(VLOOKUP(X238,'do 1000 ha'!$B$18:$I$1018,7,0)=0,"",VLOOKUP(X238,'do 1000 ha'!$B$18:$I$1018,7,0))</f>
        <v/>
      </c>
      <c r="G238" s="57" t="str">
        <f>IF(VLOOKUP(X238,'do 1000 ha'!$B$18:$I$1018,8,0)=0,"",VLOOKUP(X238,'do 1000 ha'!$B$18:$I$1018,8,0))</f>
        <v/>
      </c>
      <c r="H238" s="25" t="str">
        <f>IF(VLOOKUP(X238,'do 1000 ha'!$B$18:$L$1018,11,0)=0,"",VLOOKUP(X238,'do 1000 ha'!$AJ$18:$AX$1018,15,0))</f>
        <v/>
      </c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53" t="str">
        <f t="array" ref="U238">IF('do 1000 ha'!K244='do 1000 ha'!$AR$4,'do 1000 ha'!AF244,IF('do 1000 ha'!K244='do 1000 ha'!$AR$5,'do 1000 ha'!AF244,""))</f>
        <v/>
      </c>
      <c r="V238" s="7" t="str">
        <f t="shared" si="12"/>
        <v/>
      </c>
      <c r="W238" s="11" t="str">
        <f t="array" ref="W238">IF(OR(U238=$U$13:U237),"",U238)</f>
        <v/>
      </c>
      <c r="X238" s="7" t="str">
        <f t="array" ref="X238">IFERROR(INDEX(W$13:W$1012,SMALL(IF(W$13:W$1012&lt;&gt;"",ROW(W$13:W$1012)-ROW(W$13)+1),ROWS(W$13:$W238))),"")</f>
        <v/>
      </c>
      <c r="Y238" s="47" t="e">
        <f t="array" ref="Y238">IF(ROWS(Y$13:Y238)&gt;COUNTA(W$13:W$1012),"",INDEX(W$13:W$1012,SMALL(IF(W$13:W$1012&lt;&gt;"",ROW(W$13:W$1012)-ROW(W$13)+1),ROWS(Y$13:Y238))))</f>
        <v>#NUM!</v>
      </c>
      <c r="AA238" s="7">
        <f t="shared" si="13"/>
        <v>0</v>
      </c>
      <c r="AB238" s="7">
        <f t="shared" si="14"/>
        <v>0</v>
      </c>
      <c r="AC238" s="7">
        <f t="shared" si="15"/>
        <v>0</v>
      </c>
    </row>
    <row r="239" spans="1:29" x14ac:dyDescent="0.25">
      <c r="A239" s="9">
        <v>227</v>
      </c>
      <c r="B239" s="56" t="str">
        <f>IF(VLOOKUP(X239,'do 1000 ha'!$B$18:$I$1018,2,0)=0,"",VLOOKUP(X239,'do 1000 ha'!$B$18:$I$1018,2,0))</f>
        <v/>
      </c>
      <c r="C239" s="56" t="str">
        <f>IF(VLOOKUP(X239,'do 1000 ha'!$B$18:$I$1018,4,0)=0,"",VLOOKUP(X239,'do 1000 ha'!$B$18:$I$1018,4,0))</f>
        <v/>
      </c>
      <c r="D239" s="24" t="str">
        <f>IF(VLOOKUP(X239,'do 1000 ha'!$B$18:$I$1018,5,0)=0,"",VLOOKUP(X239,'do 1000 ha'!$B$18:$I$1018,5,0))</f>
        <v/>
      </c>
      <c r="E239" s="56" t="str">
        <f>IF(VLOOKUP(X239,'do 1000 ha'!$B$18:$I$1018,6,0)=0,"",VLOOKUP(X239,'do 1000 ha'!$B$18:$I$1018,6,0))</f>
        <v/>
      </c>
      <c r="F239" s="56" t="str">
        <f>IF(VLOOKUP(X239,'do 1000 ha'!$B$18:$I$1018,7,0)=0,"",VLOOKUP(X239,'do 1000 ha'!$B$18:$I$1018,7,0))</f>
        <v/>
      </c>
      <c r="G239" s="57" t="str">
        <f>IF(VLOOKUP(X239,'do 1000 ha'!$B$18:$I$1018,8,0)=0,"",VLOOKUP(X239,'do 1000 ha'!$B$18:$I$1018,8,0))</f>
        <v/>
      </c>
      <c r="H239" s="25" t="str">
        <f>IF(VLOOKUP(X239,'do 1000 ha'!$B$18:$L$1018,11,0)=0,"",VLOOKUP(X239,'do 1000 ha'!$AJ$18:$AX$1018,15,0))</f>
        <v/>
      </c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53" t="str">
        <f t="array" ref="U239">IF('do 1000 ha'!K245='do 1000 ha'!$AR$4,'do 1000 ha'!AF245,IF('do 1000 ha'!K245='do 1000 ha'!$AR$5,'do 1000 ha'!AF245,""))</f>
        <v/>
      </c>
      <c r="V239" s="7" t="str">
        <f t="shared" si="12"/>
        <v/>
      </c>
      <c r="W239" s="11" t="str">
        <f t="array" ref="W239">IF(OR(U239=$U$13:U238),"",U239)</f>
        <v/>
      </c>
      <c r="X239" s="7" t="str">
        <f t="array" ref="X239">IFERROR(INDEX(W$13:W$1012,SMALL(IF(W$13:W$1012&lt;&gt;"",ROW(W$13:W$1012)-ROW(W$13)+1),ROWS(W$13:$W239))),"")</f>
        <v/>
      </c>
      <c r="Y239" s="47" t="e">
        <f t="array" ref="Y239">IF(ROWS(Y$13:Y239)&gt;COUNTA(W$13:W$1012),"",INDEX(W$13:W$1012,SMALL(IF(W$13:W$1012&lt;&gt;"",ROW(W$13:W$1012)-ROW(W$13)+1),ROWS(Y$13:Y239))))</f>
        <v>#NUM!</v>
      </c>
      <c r="AA239" s="7">
        <f t="shared" si="13"/>
        <v>0</v>
      </c>
      <c r="AB239" s="7">
        <f t="shared" si="14"/>
        <v>0</v>
      </c>
      <c r="AC239" s="7">
        <f t="shared" si="15"/>
        <v>0</v>
      </c>
    </row>
    <row r="240" spans="1:29" x14ac:dyDescent="0.25">
      <c r="A240" s="9">
        <v>228</v>
      </c>
      <c r="B240" s="56" t="str">
        <f>IF(VLOOKUP(X240,'do 1000 ha'!$B$18:$I$1018,2,0)=0,"",VLOOKUP(X240,'do 1000 ha'!$B$18:$I$1018,2,0))</f>
        <v/>
      </c>
      <c r="C240" s="56" t="str">
        <f>IF(VLOOKUP(X240,'do 1000 ha'!$B$18:$I$1018,4,0)=0,"",VLOOKUP(X240,'do 1000 ha'!$B$18:$I$1018,4,0))</f>
        <v/>
      </c>
      <c r="D240" s="24" t="str">
        <f>IF(VLOOKUP(X240,'do 1000 ha'!$B$18:$I$1018,5,0)=0,"",VLOOKUP(X240,'do 1000 ha'!$B$18:$I$1018,5,0))</f>
        <v/>
      </c>
      <c r="E240" s="56" t="str">
        <f>IF(VLOOKUP(X240,'do 1000 ha'!$B$18:$I$1018,6,0)=0,"",VLOOKUP(X240,'do 1000 ha'!$B$18:$I$1018,6,0))</f>
        <v/>
      </c>
      <c r="F240" s="56" t="str">
        <f>IF(VLOOKUP(X240,'do 1000 ha'!$B$18:$I$1018,7,0)=0,"",VLOOKUP(X240,'do 1000 ha'!$B$18:$I$1018,7,0))</f>
        <v/>
      </c>
      <c r="G240" s="57" t="str">
        <f>IF(VLOOKUP(X240,'do 1000 ha'!$B$18:$I$1018,8,0)=0,"",VLOOKUP(X240,'do 1000 ha'!$B$18:$I$1018,8,0))</f>
        <v/>
      </c>
      <c r="H240" s="25" t="str">
        <f>IF(VLOOKUP(X240,'do 1000 ha'!$B$18:$L$1018,11,0)=0,"",VLOOKUP(X240,'do 1000 ha'!$AJ$18:$AX$1018,15,0))</f>
        <v/>
      </c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53" t="str">
        <f t="array" ref="U240">IF('do 1000 ha'!K246='do 1000 ha'!$AR$4,'do 1000 ha'!AF246,IF('do 1000 ha'!K246='do 1000 ha'!$AR$5,'do 1000 ha'!AF246,""))</f>
        <v/>
      </c>
      <c r="V240" s="7" t="str">
        <f t="shared" si="12"/>
        <v/>
      </c>
      <c r="W240" s="11" t="str">
        <f t="array" ref="W240">IF(OR(U240=$U$13:U239),"",U240)</f>
        <v/>
      </c>
      <c r="X240" s="7" t="str">
        <f t="array" ref="X240">IFERROR(INDEX(W$13:W$1012,SMALL(IF(W$13:W$1012&lt;&gt;"",ROW(W$13:W$1012)-ROW(W$13)+1),ROWS(W$13:$W240))),"")</f>
        <v/>
      </c>
      <c r="Y240" s="47" t="e">
        <f t="array" ref="Y240">IF(ROWS(Y$13:Y240)&gt;COUNTA(W$13:W$1012),"",INDEX(W$13:W$1012,SMALL(IF(W$13:W$1012&lt;&gt;"",ROW(W$13:W$1012)-ROW(W$13)+1),ROWS(Y$13:Y240))))</f>
        <v>#NUM!</v>
      </c>
      <c r="AA240" s="7">
        <f t="shared" si="13"/>
        <v>0</v>
      </c>
      <c r="AB240" s="7">
        <f t="shared" si="14"/>
        <v>0</v>
      </c>
      <c r="AC240" s="7">
        <f t="shared" si="15"/>
        <v>0</v>
      </c>
    </row>
    <row r="241" spans="1:29" x14ac:dyDescent="0.25">
      <c r="A241" s="9">
        <v>229</v>
      </c>
      <c r="B241" s="56" t="str">
        <f>IF(VLOOKUP(X241,'do 1000 ha'!$B$18:$I$1018,2,0)=0,"",VLOOKUP(X241,'do 1000 ha'!$B$18:$I$1018,2,0))</f>
        <v/>
      </c>
      <c r="C241" s="56" t="str">
        <f>IF(VLOOKUP(X241,'do 1000 ha'!$B$18:$I$1018,4,0)=0,"",VLOOKUP(X241,'do 1000 ha'!$B$18:$I$1018,4,0))</f>
        <v/>
      </c>
      <c r="D241" s="24" t="str">
        <f>IF(VLOOKUP(X241,'do 1000 ha'!$B$18:$I$1018,5,0)=0,"",VLOOKUP(X241,'do 1000 ha'!$B$18:$I$1018,5,0))</f>
        <v/>
      </c>
      <c r="E241" s="56" t="str">
        <f>IF(VLOOKUP(X241,'do 1000 ha'!$B$18:$I$1018,6,0)=0,"",VLOOKUP(X241,'do 1000 ha'!$B$18:$I$1018,6,0))</f>
        <v/>
      </c>
      <c r="F241" s="56" t="str">
        <f>IF(VLOOKUP(X241,'do 1000 ha'!$B$18:$I$1018,7,0)=0,"",VLOOKUP(X241,'do 1000 ha'!$B$18:$I$1018,7,0))</f>
        <v/>
      </c>
      <c r="G241" s="57" t="str">
        <f>IF(VLOOKUP(X241,'do 1000 ha'!$B$18:$I$1018,8,0)=0,"",VLOOKUP(X241,'do 1000 ha'!$B$18:$I$1018,8,0))</f>
        <v/>
      </c>
      <c r="H241" s="25" t="str">
        <f>IF(VLOOKUP(X241,'do 1000 ha'!$B$18:$L$1018,11,0)=0,"",VLOOKUP(X241,'do 1000 ha'!$AJ$18:$AX$1018,15,0))</f>
        <v/>
      </c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53" t="str">
        <f t="array" ref="U241">IF('do 1000 ha'!K247='do 1000 ha'!$AR$4,'do 1000 ha'!AF247,IF('do 1000 ha'!K247='do 1000 ha'!$AR$5,'do 1000 ha'!AF247,""))</f>
        <v/>
      </c>
      <c r="V241" s="7" t="str">
        <f t="shared" si="12"/>
        <v/>
      </c>
      <c r="W241" s="11" t="str">
        <f t="array" ref="W241">IF(OR(U241=$U$13:U240),"",U241)</f>
        <v/>
      </c>
      <c r="X241" s="7" t="str">
        <f t="array" ref="X241">IFERROR(INDEX(W$13:W$1012,SMALL(IF(W$13:W$1012&lt;&gt;"",ROW(W$13:W$1012)-ROW(W$13)+1),ROWS(W$13:$W241))),"")</f>
        <v/>
      </c>
      <c r="Y241" s="47" t="e">
        <f t="array" ref="Y241">IF(ROWS(Y$13:Y241)&gt;COUNTA(W$13:W$1012),"",INDEX(W$13:W$1012,SMALL(IF(W$13:W$1012&lt;&gt;"",ROW(W$13:W$1012)-ROW(W$13)+1),ROWS(Y$13:Y241))))</f>
        <v>#NUM!</v>
      </c>
      <c r="AA241" s="7">
        <f t="shared" si="13"/>
        <v>0</v>
      </c>
      <c r="AB241" s="7">
        <f t="shared" si="14"/>
        <v>0</v>
      </c>
      <c r="AC241" s="7">
        <f t="shared" si="15"/>
        <v>0</v>
      </c>
    </row>
    <row r="242" spans="1:29" x14ac:dyDescent="0.25">
      <c r="A242" s="9">
        <v>230</v>
      </c>
      <c r="B242" s="56" t="str">
        <f>IF(VLOOKUP(X242,'do 1000 ha'!$B$18:$I$1018,2,0)=0,"",VLOOKUP(X242,'do 1000 ha'!$B$18:$I$1018,2,0))</f>
        <v/>
      </c>
      <c r="C242" s="56" t="str">
        <f>IF(VLOOKUP(X242,'do 1000 ha'!$B$18:$I$1018,4,0)=0,"",VLOOKUP(X242,'do 1000 ha'!$B$18:$I$1018,4,0))</f>
        <v/>
      </c>
      <c r="D242" s="24" t="str">
        <f>IF(VLOOKUP(X242,'do 1000 ha'!$B$18:$I$1018,5,0)=0,"",VLOOKUP(X242,'do 1000 ha'!$B$18:$I$1018,5,0))</f>
        <v/>
      </c>
      <c r="E242" s="56" t="str">
        <f>IF(VLOOKUP(X242,'do 1000 ha'!$B$18:$I$1018,6,0)=0,"",VLOOKUP(X242,'do 1000 ha'!$B$18:$I$1018,6,0))</f>
        <v/>
      </c>
      <c r="F242" s="56" t="str">
        <f>IF(VLOOKUP(X242,'do 1000 ha'!$B$18:$I$1018,7,0)=0,"",VLOOKUP(X242,'do 1000 ha'!$B$18:$I$1018,7,0))</f>
        <v/>
      </c>
      <c r="G242" s="57" t="str">
        <f>IF(VLOOKUP(X242,'do 1000 ha'!$B$18:$I$1018,8,0)=0,"",VLOOKUP(X242,'do 1000 ha'!$B$18:$I$1018,8,0))</f>
        <v/>
      </c>
      <c r="H242" s="25" t="str">
        <f>IF(VLOOKUP(X242,'do 1000 ha'!$B$18:$L$1018,11,0)=0,"",VLOOKUP(X242,'do 1000 ha'!$AJ$18:$AX$1018,15,0))</f>
        <v/>
      </c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53" t="str">
        <f t="array" ref="U242">IF('do 1000 ha'!K248='do 1000 ha'!$AR$4,'do 1000 ha'!AF248,IF('do 1000 ha'!K248='do 1000 ha'!$AR$5,'do 1000 ha'!AF248,""))</f>
        <v/>
      </c>
      <c r="V242" s="7" t="str">
        <f t="shared" si="12"/>
        <v/>
      </c>
      <c r="W242" s="11" t="str">
        <f t="array" ref="W242">IF(OR(U242=$U$13:U241),"",U242)</f>
        <v/>
      </c>
      <c r="X242" s="7" t="str">
        <f t="array" ref="X242">IFERROR(INDEX(W$13:W$1012,SMALL(IF(W$13:W$1012&lt;&gt;"",ROW(W$13:W$1012)-ROW(W$13)+1),ROWS(W$13:$W242))),"")</f>
        <v/>
      </c>
      <c r="Y242" s="47" t="e">
        <f t="array" ref="Y242">IF(ROWS(Y$13:Y242)&gt;COUNTA(W$13:W$1012),"",INDEX(W$13:W$1012,SMALL(IF(W$13:W$1012&lt;&gt;"",ROW(W$13:W$1012)-ROW(W$13)+1),ROWS(Y$13:Y242))))</f>
        <v>#NUM!</v>
      </c>
      <c r="AA242" s="7">
        <f t="shared" si="13"/>
        <v>0</v>
      </c>
      <c r="AB242" s="7">
        <f t="shared" si="14"/>
        <v>0</v>
      </c>
      <c r="AC242" s="7">
        <f t="shared" si="15"/>
        <v>0</v>
      </c>
    </row>
    <row r="243" spans="1:29" x14ac:dyDescent="0.25">
      <c r="A243" s="9">
        <v>231</v>
      </c>
      <c r="B243" s="56" t="str">
        <f>IF(VLOOKUP(X243,'do 1000 ha'!$B$18:$I$1018,2,0)=0,"",VLOOKUP(X243,'do 1000 ha'!$B$18:$I$1018,2,0))</f>
        <v/>
      </c>
      <c r="C243" s="56" t="str">
        <f>IF(VLOOKUP(X243,'do 1000 ha'!$B$18:$I$1018,4,0)=0,"",VLOOKUP(X243,'do 1000 ha'!$B$18:$I$1018,4,0))</f>
        <v/>
      </c>
      <c r="D243" s="24" t="str">
        <f>IF(VLOOKUP(X243,'do 1000 ha'!$B$18:$I$1018,5,0)=0,"",VLOOKUP(X243,'do 1000 ha'!$B$18:$I$1018,5,0))</f>
        <v/>
      </c>
      <c r="E243" s="56" t="str">
        <f>IF(VLOOKUP(X243,'do 1000 ha'!$B$18:$I$1018,6,0)=0,"",VLOOKUP(X243,'do 1000 ha'!$B$18:$I$1018,6,0))</f>
        <v/>
      </c>
      <c r="F243" s="56" t="str">
        <f>IF(VLOOKUP(X243,'do 1000 ha'!$B$18:$I$1018,7,0)=0,"",VLOOKUP(X243,'do 1000 ha'!$B$18:$I$1018,7,0))</f>
        <v/>
      </c>
      <c r="G243" s="57" t="str">
        <f>IF(VLOOKUP(X243,'do 1000 ha'!$B$18:$I$1018,8,0)=0,"",VLOOKUP(X243,'do 1000 ha'!$B$18:$I$1018,8,0))</f>
        <v/>
      </c>
      <c r="H243" s="25" t="str">
        <f>IF(VLOOKUP(X243,'do 1000 ha'!$B$18:$L$1018,11,0)=0,"",VLOOKUP(X243,'do 1000 ha'!$AJ$18:$AX$1018,15,0))</f>
        <v/>
      </c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53" t="str">
        <f t="array" ref="U243">IF('do 1000 ha'!K249='do 1000 ha'!$AR$4,'do 1000 ha'!AF249,IF('do 1000 ha'!K249='do 1000 ha'!$AR$5,'do 1000 ha'!AF249,""))</f>
        <v/>
      </c>
      <c r="V243" s="7" t="str">
        <f t="shared" si="12"/>
        <v/>
      </c>
      <c r="W243" s="11" t="str">
        <f t="array" ref="W243">IF(OR(U243=$U$13:U242),"",U243)</f>
        <v/>
      </c>
      <c r="X243" s="7" t="str">
        <f t="array" ref="X243">IFERROR(INDEX(W$13:W$1012,SMALL(IF(W$13:W$1012&lt;&gt;"",ROW(W$13:W$1012)-ROW(W$13)+1),ROWS(W$13:$W243))),"")</f>
        <v/>
      </c>
      <c r="Y243" s="47" t="e">
        <f t="array" ref="Y243">IF(ROWS(Y$13:Y243)&gt;COUNTA(W$13:W$1012),"",INDEX(W$13:W$1012,SMALL(IF(W$13:W$1012&lt;&gt;"",ROW(W$13:W$1012)-ROW(W$13)+1),ROWS(Y$13:Y243))))</f>
        <v>#NUM!</v>
      </c>
      <c r="AA243" s="7">
        <f t="shared" si="13"/>
        <v>0</v>
      </c>
      <c r="AB243" s="7">
        <f t="shared" si="14"/>
        <v>0</v>
      </c>
      <c r="AC243" s="7">
        <f t="shared" si="15"/>
        <v>0</v>
      </c>
    </row>
    <row r="244" spans="1:29" x14ac:dyDescent="0.25">
      <c r="A244" s="9">
        <v>232</v>
      </c>
      <c r="B244" s="56" t="str">
        <f>IF(VLOOKUP(X244,'do 1000 ha'!$B$18:$I$1018,2,0)=0,"",VLOOKUP(X244,'do 1000 ha'!$B$18:$I$1018,2,0))</f>
        <v/>
      </c>
      <c r="C244" s="56" t="str">
        <f>IF(VLOOKUP(X244,'do 1000 ha'!$B$18:$I$1018,4,0)=0,"",VLOOKUP(X244,'do 1000 ha'!$B$18:$I$1018,4,0))</f>
        <v/>
      </c>
      <c r="D244" s="24" t="str">
        <f>IF(VLOOKUP(X244,'do 1000 ha'!$B$18:$I$1018,5,0)=0,"",VLOOKUP(X244,'do 1000 ha'!$B$18:$I$1018,5,0))</f>
        <v/>
      </c>
      <c r="E244" s="56" t="str">
        <f>IF(VLOOKUP(X244,'do 1000 ha'!$B$18:$I$1018,6,0)=0,"",VLOOKUP(X244,'do 1000 ha'!$B$18:$I$1018,6,0))</f>
        <v/>
      </c>
      <c r="F244" s="56" t="str">
        <f>IF(VLOOKUP(X244,'do 1000 ha'!$B$18:$I$1018,7,0)=0,"",VLOOKUP(X244,'do 1000 ha'!$B$18:$I$1018,7,0))</f>
        <v/>
      </c>
      <c r="G244" s="57" t="str">
        <f>IF(VLOOKUP(X244,'do 1000 ha'!$B$18:$I$1018,8,0)=0,"",VLOOKUP(X244,'do 1000 ha'!$B$18:$I$1018,8,0))</f>
        <v/>
      </c>
      <c r="H244" s="25" t="str">
        <f>IF(VLOOKUP(X244,'do 1000 ha'!$B$18:$L$1018,11,0)=0,"",VLOOKUP(X244,'do 1000 ha'!$AJ$18:$AX$1018,15,0))</f>
        <v/>
      </c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53" t="str">
        <f t="array" ref="U244">IF('do 1000 ha'!K250='do 1000 ha'!$AR$4,'do 1000 ha'!AF250,IF('do 1000 ha'!K250='do 1000 ha'!$AR$5,'do 1000 ha'!AF250,""))</f>
        <v/>
      </c>
      <c r="V244" s="7" t="str">
        <f t="shared" si="12"/>
        <v/>
      </c>
      <c r="W244" s="11" t="str">
        <f t="array" ref="W244">IF(OR(U244=$U$13:U243),"",U244)</f>
        <v/>
      </c>
      <c r="X244" s="7" t="str">
        <f t="array" ref="X244">IFERROR(INDEX(W$13:W$1012,SMALL(IF(W$13:W$1012&lt;&gt;"",ROW(W$13:W$1012)-ROW(W$13)+1),ROWS(W$13:$W244))),"")</f>
        <v/>
      </c>
      <c r="Y244" s="47" t="e">
        <f t="array" ref="Y244">IF(ROWS(Y$13:Y244)&gt;COUNTA(W$13:W$1012),"",INDEX(W$13:W$1012,SMALL(IF(W$13:W$1012&lt;&gt;"",ROW(W$13:W$1012)-ROW(W$13)+1),ROWS(Y$13:Y244))))</f>
        <v>#NUM!</v>
      </c>
      <c r="AA244" s="7">
        <f t="shared" si="13"/>
        <v>0</v>
      </c>
      <c r="AB244" s="7">
        <f t="shared" si="14"/>
        <v>0</v>
      </c>
      <c r="AC244" s="7">
        <f t="shared" si="15"/>
        <v>0</v>
      </c>
    </row>
    <row r="245" spans="1:29" x14ac:dyDescent="0.25">
      <c r="A245" s="9">
        <v>233</v>
      </c>
      <c r="B245" s="56" t="str">
        <f>IF(VLOOKUP(X245,'do 1000 ha'!$B$18:$I$1018,2,0)=0,"",VLOOKUP(X245,'do 1000 ha'!$B$18:$I$1018,2,0))</f>
        <v/>
      </c>
      <c r="C245" s="56" t="str">
        <f>IF(VLOOKUP(X245,'do 1000 ha'!$B$18:$I$1018,4,0)=0,"",VLOOKUP(X245,'do 1000 ha'!$B$18:$I$1018,4,0))</f>
        <v/>
      </c>
      <c r="D245" s="24" t="str">
        <f>IF(VLOOKUP(X245,'do 1000 ha'!$B$18:$I$1018,5,0)=0,"",VLOOKUP(X245,'do 1000 ha'!$B$18:$I$1018,5,0))</f>
        <v/>
      </c>
      <c r="E245" s="56" t="str">
        <f>IF(VLOOKUP(X245,'do 1000 ha'!$B$18:$I$1018,6,0)=0,"",VLOOKUP(X245,'do 1000 ha'!$B$18:$I$1018,6,0))</f>
        <v/>
      </c>
      <c r="F245" s="56" t="str">
        <f>IF(VLOOKUP(X245,'do 1000 ha'!$B$18:$I$1018,7,0)=0,"",VLOOKUP(X245,'do 1000 ha'!$B$18:$I$1018,7,0))</f>
        <v/>
      </c>
      <c r="G245" s="57" t="str">
        <f>IF(VLOOKUP(X245,'do 1000 ha'!$B$18:$I$1018,8,0)=0,"",VLOOKUP(X245,'do 1000 ha'!$B$18:$I$1018,8,0))</f>
        <v/>
      </c>
      <c r="H245" s="25" t="str">
        <f>IF(VLOOKUP(X245,'do 1000 ha'!$B$18:$L$1018,11,0)=0,"",VLOOKUP(X245,'do 1000 ha'!$AJ$18:$AX$1018,15,0))</f>
        <v/>
      </c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53" t="str">
        <f t="array" ref="U245">IF('do 1000 ha'!K251='do 1000 ha'!$AR$4,'do 1000 ha'!AF251,IF('do 1000 ha'!K251='do 1000 ha'!$AR$5,'do 1000 ha'!AF251,""))</f>
        <v/>
      </c>
      <c r="V245" s="7" t="str">
        <f t="shared" si="12"/>
        <v/>
      </c>
      <c r="W245" s="11" t="str">
        <f t="array" ref="W245">IF(OR(U245=$U$13:U244),"",U245)</f>
        <v/>
      </c>
      <c r="X245" s="7" t="str">
        <f t="array" ref="X245">IFERROR(INDEX(W$13:W$1012,SMALL(IF(W$13:W$1012&lt;&gt;"",ROW(W$13:W$1012)-ROW(W$13)+1),ROWS(W$13:$W245))),"")</f>
        <v/>
      </c>
      <c r="Y245" s="47" t="e">
        <f t="array" ref="Y245">IF(ROWS(Y$13:Y245)&gt;COUNTA(W$13:W$1012),"",INDEX(W$13:W$1012,SMALL(IF(W$13:W$1012&lt;&gt;"",ROW(W$13:W$1012)-ROW(W$13)+1),ROWS(Y$13:Y245))))</f>
        <v>#NUM!</v>
      </c>
      <c r="AA245" s="7">
        <f t="shared" si="13"/>
        <v>0</v>
      </c>
      <c r="AB245" s="7">
        <f t="shared" si="14"/>
        <v>0</v>
      </c>
      <c r="AC245" s="7">
        <f t="shared" si="15"/>
        <v>0</v>
      </c>
    </row>
    <row r="246" spans="1:29" x14ac:dyDescent="0.25">
      <c r="A246" s="9">
        <v>234</v>
      </c>
      <c r="B246" s="56" t="str">
        <f>IF(VLOOKUP(X246,'do 1000 ha'!$B$18:$I$1018,2,0)=0,"",VLOOKUP(X246,'do 1000 ha'!$B$18:$I$1018,2,0))</f>
        <v/>
      </c>
      <c r="C246" s="56" t="str">
        <f>IF(VLOOKUP(X246,'do 1000 ha'!$B$18:$I$1018,4,0)=0,"",VLOOKUP(X246,'do 1000 ha'!$B$18:$I$1018,4,0))</f>
        <v/>
      </c>
      <c r="D246" s="24" t="str">
        <f>IF(VLOOKUP(X246,'do 1000 ha'!$B$18:$I$1018,5,0)=0,"",VLOOKUP(X246,'do 1000 ha'!$B$18:$I$1018,5,0))</f>
        <v/>
      </c>
      <c r="E246" s="56" t="str">
        <f>IF(VLOOKUP(X246,'do 1000 ha'!$B$18:$I$1018,6,0)=0,"",VLOOKUP(X246,'do 1000 ha'!$B$18:$I$1018,6,0))</f>
        <v/>
      </c>
      <c r="F246" s="56" t="str">
        <f>IF(VLOOKUP(X246,'do 1000 ha'!$B$18:$I$1018,7,0)=0,"",VLOOKUP(X246,'do 1000 ha'!$B$18:$I$1018,7,0))</f>
        <v/>
      </c>
      <c r="G246" s="57" t="str">
        <f>IF(VLOOKUP(X246,'do 1000 ha'!$B$18:$I$1018,8,0)=0,"",VLOOKUP(X246,'do 1000 ha'!$B$18:$I$1018,8,0))</f>
        <v/>
      </c>
      <c r="H246" s="25" t="str">
        <f>IF(VLOOKUP(X246,'do 1000 ha'!$B$18:$L$1018,11,0)=0,"",VLOOKUP(X246,'do 1000 ha'!$AJ$18:$AX$1018,15,0))</f>
        <v/>
      </c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53" t="str">
        <f t="array" ref="U246">IF('do 1000 ha'!K252='do 1000 ha'!$AR$4,'do 1000 ha'!AF252,IF('do 1000 ha'!K252='do 1000 ha'!$AR$5,'do 1000 ha'!AF252,""))</f>
        <v/>
      </c>
      <c r="V246" s="7" t="str">
        <f t="shared" si="12"/>
        <v/>
      </c>
      <c r="W246" s="11" t="str">
        <f t="array" ref="W246">IF(OR(U246=$U$13:U245),"",U246)</f>
        <v/>
      </c>
      <c r="X246" s="7" t="str">
        <f t="array" ref="X246">IFERROR(INDEX(W$13:W$1012,SMALL(IF(W$13:W$1012&lt;&gt;"",ROW(W$13:W$1012)-ROW(W$13)+1),ROWS(W$13:$W246))),"")</f>
        <v/>
      </c>
      <c r="Y246" s="47" t="e">
        <f t="array" ref="Y246">IF(ROWS(Y$13:Y246)&gt;COUNTA(W$13:W$1012),"",INDEX(W$13:W$1012,SMALL(IF(W$13:W$1012&lt;&gt;"",ROW(W$13:W$1012)-ROW(W$13)+1),ROWS(Y$13:Y246))))</f>
        <v>#NUM!</v>
      </c>
      <c r="AA246" s="7">
        <f t="shared" si="13"/>
        <v>0</v>
      </c>
      <c r="AB246" s="7">
        <f t="shared" si="14"/>
        <v>0</v>
      </c>
      <c r="AC246" s="7">
        <f t="shared" si="15"/>
        <v>0</v>
      </c>
    </row>
    <row r="247" spans="1:29" x14ac:dyDescent="0.25">
      <c r="A247" s="9">
        <v>235</v>
      </c>
      <c r="B247" s="56" t="str">
        <f>IF(VLOOKUP(X247,'do 1000 ha'!$B$18:$I$1018,2,0)=0,"",VLOOKUP(X247,'do 1000 ha'!$B$18:$I$1018,2,0))</f>
        <v/>
      </c>
      <c r="C247" s="56" t="str">
        <f>IF(VLOOKUP(X247,'do 1000 ha'!$B$18:$I$1018,4,0)=0,"",VLOOKUP(X247,'do 1000 ha'!$B$18:$I$1018,4,0))</f>
        <v/>
      </c>
      <c r="D247" s="24" t="str">
        <f>IF(VLOOKUP(X247,'do 1000 ha'!$B$18:$I$1018,5,0)=0,"",VLOOKUP(X247,'do 1000 ha'!$B$18:$I$1018,5,0))</f>
        <v/>
      </c>
      <c r="E247" s="56" t="str">
        <f>IF(VLOOKUP(X247,'do 1000 ha'!$B$18:$I$1018,6,0)=0,"",VLOOKUP(X247,'do 1000 ha'!$B$18:$I$1018,6,0))</f>
        <v/>
      </c>
      <c r="F247" s="56" t="str">
        <f>IF(VLOOKUP(X247,'do 1000 ha'!$B$18:$I$1018,7,0)=0,"",VLOOKUP(X247,'do 1000 ha'!$B$18:$I$1018,7,0))</f>
        <v/>
      </c>
      <c r="G247" s="57" t="str">
        <f>IF(VLOOKUP(X247,'do 1000 ha'!$B$18:$I$1018,8,0)=0,"",VLOOKUP(X247,'do 1000 ha'!$B$18:$I$1018,8,0))</f>
        <v/>
      </c>
      <c r="H247" s="25" t="str">
        <f>IF(VLOOKUP(X247,'do 1000 ha'!$B$18:$L$1018,11,0)=0,"",VLOOKUP(X247,'do 1000 ha'!$AJ$18:$AX$1018,15,0))</f>
        <v/>
      </c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53" t="str">
        <f t="array" ref="U247">IF('do 1000 ha'!K253='do 1000 ha'!$AR$4,'do 1000 ha'!AF253,IF('do 1000 ha'!K253='do 1000 ha'!$AR$5,'do 1000 ha'!AF253,""))</f>
        <v/>
      </c>
      <c r="V247" s="7" t="str">
        <f t="shared" si="12"/>
        <v/>
      </c>
      <c r="W247" s="11" t="str">
        <f t="array" ref="W247">IF(OR(U247=$U$13:U246),"",U247)</f>
        <v/>
      </c>
      <c r="X247" s="7" t="str">
        <f t="array" ref="X247">IFERROR(INDEX(W$13:W$1012,SMALL(IF(W$13:W$1012&lt;&gt;"",ROW(W$13:W$1012)-ROW(W$13)+1),ROWS(W$13:$W247))),"")</f>
        <v/>
      </c>
      <c r="Y247" s="47" t="e">
        <f t="array" ref="Y247">IF(ROWS(Y$13:Y247)&gt;COUNTA(W$13:W$1012),"",INDEX(W$13:W$1012,SMALL(IF(W$13:W$1012&lt;&gt;"",ROW(W$13:W$1012)-ROW(W$13)+1),ROWS(Y$13:Y247))))</f>
        <v>#NUM!</v>
      </c>
      <c r="AA247" s="7">
        <f t="shared" si="13"/>
        <v>0</v>
      </c>
      <c r="AB247" s="7">
        <f t="shared" si="14"/>
        <v>0</v>
      </c>
      <c r="AC247" s="7">
        <f t="shared" si="15"/>
        <v>0</v>
      </c>
    </row>
    <row r="248" spans="1:29" x14ac:dyDescent="0.25">
      <c r="A248" s="9">
        <v>236</v>
      </c>
      <c r="B248" s="56" t="str">
        <f>IF(VLOOKUP(X248,'do 1000 ha'!$B$18:$I$1018,2,0)=0,"",VLOOKUP(X248,'do 1000 ha'!$B$18:$I$1018,2,0))</f>
        <v/>
      </c>
      <c r="C248" s="56" t="str">
        <f>IF(VLOOKUP(X248,'do 1000 ha'!$B$18:$I$1018,4,0)=0,"",VLOOKUP(X248,'do 1000 ha'!$B$18:$I$1018,4,0))</f>
        <v/>
      </c>
      <c r="D248" s="24" t="str">
        <f>IF(VLOOKUP(X248,'do 1000 ha'!$B$18:$I$1018,5,0)=0,"",VLOOKUP(X248,'do 1000 ha'!$B$18:$I$1018,5,0))</f>
        <v/>
      </c>
      <c r="E248" s="56" t="str">
        <f>IF(VLOOKUP(X248,'do 1000 ha'!$B$18:$I$1018,6,0)=0,"",VLOOKUP(X248,'do 1000 ha'!$B$18:$I$1018,6,0))</f>
        <v/>
      </c>
      <c r="F248" s="56" t="str">
        <f>IF(VLOOKUP(X248,'do 1000 ha'!$B$18:$I$1018,7,0)=0,"",VLOOKUP(X248,'do 1000 ha'!$B$18:$I$1018,7,0))</f>
        <v/>
      </c>
      <c r="G248" s="57" t="str">
        <f>IF(VLOOKUP(X248,'do 1000 ha'!$B$18:$I$1018,8,0)=0,"",VLOOKUP(X248,'do 1000 ha'!$B$18:$I$1018,8,0))</f>
        <v/>
      </c>
      <c r="H248" s="25" t="str">
        <f>IF(VLOOKUP(X248,'do 1000 ha'!$B$18:$L$1018,11,0)=0,"",VLOOKUP(X248,'do 1000 ha'!$AJ$18:$AX$1018,15,0))</f>
        <v/>
      </c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53" t="str">
        <f t="array" ref="U248">IF('do 1000 ha'!K254='do 1000 ha'!$AR$4,'do 1000 ha'!AF254,IF('do 1000 ha'!K254='do 1000 ha'!$AR$5,'do 1000 ha'!AF254,""))</f>
        <v/>
      </c>
      <c r="V248" s="7" t="str">
        <f t="shared" si="12"/>
        <v/>
      </c>
      <c r="W248" s="11" t="str">
        <f t="array" ref="W248">IF(OR(U248=$U$13:U247),"",U248)</f>
        <v/>
      </c>
      <c r="X248" s="7" t="str">
        <f t="array" ref="X248">IFERROR(INDEX(W$13:W$1012,SMALL(IF(W$13:W$1012&lt;&gt;"",ROW(W$13:W$1012)-ROW(W$13)+1),ROWS(W$13:$W248))),"")</f>
        <v/>
      </c>
      <c r="Y248" s="47" t="e">
        <f t="array" ref="Y248">IF(ROWS(Y$13:Y248)&gt;COUNTA(W$13:W$1012),"",INDEX(W$13:W$1012,SMALL(IF(W$13:W$1012&lt;&gt;"",ROW(W$13:W$1012)-ROW(W$13)+1),ROWS(Y$13:Y248))))</f>
        <v>#NUM!</v>
      </c>
      <c r="AA248" s="7">
        <f t="shared" si="13"/>
        <v>0</v>
      </c>
      <c r="AB248" s="7">
        <f t="shared" si="14"/>
        <v>0</v>
      </c>
      <c r="AC248" s="7">
        <f t="shared" si="15"/>
        <v>0</v>
      </c>
    </row>
    <row r="249" spans="1:29" x14ac:dyDescent="0.25">
      <c r="A249" s="9">
        <v>237</v>
      </c>
      <c r="B249" s="56" t="str">
        <f>IF(VLOOKUP(X249,'do 1000 ha'!$B$18:$I$1018,2,0)=0,"",VLOOKUP(X249,'do 1000 ha'!$B$18:$I$1018,2,0))</f>
        <v/>
      </c>
      <c r="C249" s="56" t="str">
        <f>IF(VLOOKUP(X249,'do 1000 ha'!$B$18:$I$1018,4,0)=0,"",VLOOKUP(X249,'do 1000 ha'!$B$18:$I$1018,4,0))</f>
        <v/>
      </c>
      <c r="D249" s="24" t="str">
        <f>IF(VLOOKUP(X249,'do 1000 ha'!$B$18:$I$1018,5,0)=0,"",VLOOKUP(X249,'do 1000 ha'!$B$18:$I$1018,5,0))</f>
        <v/>
      </c>
      <c r="E249" s="56" t="str">
        <f>IF(VLOOKUP(X249,'do 1000 ha'!$B$18:$I$1018,6,0)=0,"",VLOOKUP(X249,'do 1000 ha'!$B$18:$I$1018,6,0))</f>
        <v/>
      </c>
      <c r="F249" s="56" t="str">
        <f>IF(VLOOKUP(X249,'do 1000 ha'!$B$18:$I$1018,7,0)=0,"",VLOOKUP(X249,'do 1000 ha'!$B$18:$I$1018,7,0))</f>
        <v/>
      </c>
      <c r="G249" s="57" t="str">
        <f>IF(VLOOKUP(X249,'do 1000 ha'!$B$18:$I$1018,8,0)=0,"",VLOOKUP(X249,'do 1000 ha'!$B$18:$I$1018,8,0))</f>
        <v/>
      </c>
      <c r="H249" s="25" t="str">
        <f>IF(VLOOKUP(X249,'do 1000 ha'!$B$18:$L$1018,11,0)=0,"",VLOOKUP(X249,'do 1000 ha'!$AJ$18:$AX$1018,15,0))</f>
        <v/>
      </c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53" t="str">
        <f t="array" ref="U249">IF('do 1000 ha'!K255='do 1000 ha'!$AR$4,'do 1000 ha'!AF255,IF('do 1000 ha'!K255='do 1000 ha'!$AR$5,'do 1000 ha'!AF255,""))</f>
        <v/>
      </c>
      <c r="V249" s="7" t="str">
        <f t="shared" si="12"/>
        <v/>
      </c>
      <c r="W249" s="11" t="str">
        <f t="array" ref="W249">IF(OR(U249=$U$13:U248),"",U249)</f>
        <v/>
      </c>
      <c r="X249" s="7" t="str">
        <f t="array" ref="X249">IFERROR(INDEX(W$13:W$1012,SMALL(IF(W$13:W$1012&lt;&gt;"",ROW(W$13:W$1012)-ROW(W$13)+1),ROWS(W$13:$W249))),"")</f>
        <v/>
      </c>
      <c r="Y249" s="47" t="e">
        <f t="array" ref="Y249">IF(ROWS(Y$13:Y249)&gt;COUNTA(W$13:W$1012),"",INDEX(W$13:W$1012,SMALL(IF(W$13:W$1012&lt;&gt;"",ROW(W$13:W$1012)-ROW(W$13)+1),ROWS(Y$13:Y249))))</f>
        <v>#NUM!</v>
      </c>
      <c r="AA249" s="7">
        <f t="shared" si="13"/>
        <v>0</v>
      </c>
      <c r="AB249" s="7">
        <f t="shared" si="14"/>
        <v>0</v>
      </c>
      <c r="AC249" s="7">
        <f t="shared" si="15"/>
        <v>0</v>
      </c>
    </row>
    <row r="250" spans="1:29" x14ac:dyDescent="0.25">
      <c r="A250" s="9">
        <v>238</v>
      </c>
      <c r="B250" s="56" t="str">
        <f>IF(VLOOKUP(X250,'do 1000 ha'!$B$18:$I$1018,2,0)=0,"",VLOOKUP(X250,'do 1000 ha'!$B$18:$I$1018,2,0))</f>
        <v/>
      </c>
      <c r="C250" s="56" t="str">
        <f>IF(VLOOKUP(X250,'do 1000 ha'!$B$18:$I$1018,4,0)=0,"",VLOOKUP(X250,'do 1000 ha'!$B$18:$I$1018,4,0))</f>
        <v/>
      </c>
      <c r="D250" s="24" t="str">
        <f>IF(VLOOKUP(X250,'do 1000 ha'!$B$18:$I$1018,5,0)=0,"",VLOOKUP(X250,'do 1000 ha'!$B$18:$I$1018,5,0))</f>
        <v/>
      </c>
      <c r="E250" s="56" t="str">
        <f>IF(VLOOKUP(X250,'do 1000 ha'!$B$18:$I$1018,6,0)=0,"",VLOOKUP(X250,'do 1000 ha'!$B$18:$I$1018,6,0))</f>
        <v/>
      </c>
      <c r="F250" s="56" t="str">
        <f>IF(VLOOKUP(X250,'do 1000 ha'!$B$18:$I$1018,7,0)=0,"",VLOOKUP(X250,'do 1000 ha'!$B$18:$I$1018,7,0))</f>
        <v/>
      </c>
      <c r="G250" s="57" t="str">
        <f>IF(VLOOKUP(X250,'do 1000 ha'!$B$18:$I$1018,8,0)=0,"",VLOOKUP(X250,'do 1000 ha'!$B$18:$I$1018,8,0))</f>
        <v/>
      </c>
      <c r="H250" s="25" t="str">
        <f>IF(VLOOKUP(X250,'do 1000 ha'!$B$18:$L$1018,11,0)=0,"",VLOOKUP(X250,'do 1000 ha'!$AJ$18:$AX$1018,15,0))</f>
        <v/>
      </c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53" t="str">
        <f t="array" ref="U250">IF('do 1000 ha'!K256='do 1000 ha'!$AR$4,'do 1000 ha'!AF256,IF('do 1000 ha'!K256='do 1000 ha'!$AR$5,'do 1000 ha'!AF256,""))</f>
        <v/>
      </c>
      <c r="V250" s="7" t="str">
        <f t="shared" si="12"/>
        <v/>
      </c>
      <c r="W250" s="11" t="str">
        <f t="array" ref="W250">IF(OR(U250=$U$13:U249),"",U250)</f>
        <v/>
      </c>
      <c r="X250" s="7" t="str">
        <f t="array" ref="X250">IFERROR(INDEX(W$13:W$1012,SMALL(IF(W$13:W$1012&lt;&gt;"",ROW(W$13:W$1012)-ROW(W$13)+1),ROWS(W$13:$W250))),"")</f>
        <v/>
      </c>
      <c r="Y250" s="47" t="e">
        <f t="array" ref="Y250">IF(ROWS(Y$13:Y250)&gt;COUNTA(W$13:W$1012),"",INDEX(W$13:W$1012,SMALL(IF(W$13:W$1012&lt;&gt;"",ROW(W$13:W$1012)-ROW(W$13)+1),ROWS(Y$13:Y250))))</f>
        <v>#NUM!</v>
      </c>
      <c r="AA250" s="7">
        <f t="shared" si="13"/>
        <v>0</v>
      </c>
      <c r="AB250" s="7">
        <f t="shared" si="14"/>
        <v>0</v>
      </c>
      <c r="AC250" s="7">
        <f t="shared" si="15"/>
        <v>0</v>
      </c>
    </row>
    <row r="251" spans="1:29" x14ac:dyDescent="0.25">
      <c r="A251" s="9">
        <v>239</v>
      </c>
      <c r="B251" s="56" t="str">
        <f>IF(VLOOKUP(X251,'do 1000 ha'!$B$18:$I$1018,2,0)=0,"",VLOOKUP(X251,'do 1000 ha'!$B$18:$I$1018,2,0))</f>
        <v/>
      </c>
      <c r="C251" s="56" t="str">
        <f>IF(VLOOKUP(X251,'do 1000 ha'!$B$18:$I$1018,4,0)=0,"",VLOOKUP(X251,'do 1000 ha'!$B$18:$I$1018,4,0))</f>
        <v/>
      </c>
      <c r="D251" s="24" t="str">
        <f>IF(VLOOKUP(X251,'do 1000 ha'!$B$18:$I$1018,5,0)=0,"",VLOOKUP(X251,'do 1000 ha'!$B$18:$I$1018,5,0))</f>
        <v/>
      </c>
      <c r="E251" s="56" t="str">
        <f>IF(VLOOKUP(X251,'do 1000 ha'!$B$18:$I$1018,6,0)=0,"",VLOOKUP(X251,'do 1000 ha'!$B$18:$I$1018,6,0))</f>
        <v/>
      </c>
      <c r="F251" s="56" t="str">
        <f>IF(VLOOKUP(X251,'do 1000 ha'!$B$18:$I$1018,7,0)=0,"",VLOOKUP(X251,'do 1000 ha'!$B$18:$I$1018,7,0))</f>
        <v/>
      </c>
      <c r="G251" s="57" t="str">
        <f>IF(VLOOKUP(X251,'do 1000 ha'!$B$18:$I$1018,8,0)=0,"",VLOOKUP(X251,'do 1000 ha'!$B$18:$I$1018,8,0))</f>
        <v/>
      </c>
      <c r="H251" s="25" t="str">
        <f>IF(VLOOKUP(X251,'do 1000 ha'!$B$18:$L$1018,11,0)=0,"",VLOOKUP(X251,'do 1000 ha'!$AJ$18:$AX$1018,15,0))</f>
        <v/>
      </c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53" t="str">
        <f t="array" ref="U251">IF('do 1000 ha'!K257='do 1000 ha'!$AR$4,'do 1000 ha'!AF257,IF('do 1000 ha'!K257='do 1000 ha'!$AR$5,'do 1000 ha'!AF257,""))</f>
        <v/>
      </c>
      <c r="V251" s="7" t="str">
        <f t="shared" si="12"/>
        <v/>
      </c>
      <c r="W251" s="11" t="str">
        <f t="array" ref="W251">IF(OR(U251=$U$13:U250),"",U251)</f>
        <v/>
      </c>
      <c r="X251" s="7" t="str">
        <f t="array" ref="X251">IFERROR(INDEX(W$13:W$1012,SMALL(IF(W$13:W$1012&lt;&gt;"",ROW(W$13:W$1012)-ROW(W$13)+1),ROWS(W$13:$W251))),"")</f>
        <v/>
      </c>
      <c r="Y251" s="47" t="e">
        <f t="array" ref="Y251">IF(ROWS(Y$13:Y251)&gt;COUNTA(W$13:W$1012),"",INDEX(W$13:W$1012,SMALL(IF(W$13:W$1012&lt;&gt;"",ROW(W$13:W$1012)-ROW(W$13)+1),ROWS(Y$13:Y251))))</f>
        <v>#NUM!</v>
      </c>
      <c r="AA251" s="7">
        <f t="shared" si="13"/>
        <v>0</v>
      </c>
      <c r="AB251" s="7">
        <f t="shared" si="14"/>
        <v>0</v>
      </c>
      <c r="AC251" s="7">
        <f t="shared" si="15"/>
        <v>0</v>
      </c>
    </row>
    <row r="252" spans="1:29" x14ac:dyDescent="0.25">
      <c r="A252" s="9">
        <v>240</v>
      </c>
      <c r="B252" s="56" t="str">
        <f>IF(VLOOKUP(X252,'do 1000 ha'!$B$18:$I$1018,2,0)=0,"",VLOOKUP(X252,'do 1000 ha'!$B$18:$I$1018,2,0))</f>
        <v/>
      </c>
      <c r="C252" s="56" t="str">
        <f>IF(VLOOKUP(X252,'do 1000 ha'!$B$18:$I$1018,4,0)=0,"",VLOOKUP(X252,'do 1000 ha'!$B$18:$I$1018,4,0))</f>
        <v/>
      </c>
      <c r="D252" s="24" t="str">
        <f>IF(VLOOKUP(X252,'do 1000 ha'!$B$18:$I$1018,5,0)=0,"",VLOOKUP(X252,'do 1000 ha'!$B$18:$I$1018,5,0))</f>
        <v/>
      </c>
      <c r="E252" s="56" t="str">
        <f>IF(VLOOKUP(X252,'do 1000 ha'!$B$18:$I$1018,6,0)=0,"",VLOOKUP(X252,'do 1000 ha'!$B$18:$I$1018,6,0))</f>
        <v/>
      </c>
      <c r="F252" s="56" t="str">
        <f>IF(VLOOKUP(X252,'do 1000 ha'!$B$18:$I$1018,7,0)=0,"",VLOOKUP(X252,'do 1000 ha'!$B$18:$I$1018,7,0))</f>
        <v/>
      </c>
      <c r="G252" s="57" t="str">
        <f>IF(VLOOKUP(X252,'do 1000 ha'!$B$18:$I$1018,8,0)=0,"",VLOOKUP(X252,'do 1000 ha'!$B$18:$I$1018,8,0))</f>
        <v/>
      </c>
      <c r="H252" s="25" t="str">
        <f>IF(VLOOKUP(X252,'do 1000 ha'!$B$18:$L$1018,11,0)=0,"",VLOOKUP(X252,'do 1000 ha'!$AJ$18:$AX$1018,15,0))</f>
        <v/>
      </c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53" t="str">
        <f t="array" ref="U252">IF('do 1000 ha'!K258='do 1000 ha'!$AR$4,'do 1000 ha'!AF258,IF('do 1000 ha'!K258='do 1000 ha'!$AR$5,'do 1000 ha'!AF258,""))</f>
        <v/>
      </c>
      <c r="V252" s="7" t="str">
        <f t="shared" si="12"/>
        <v/>
      </c>
      <c r="W252" s="11" t="str">
        <f t="array" ref="W252">IF(OR(U252=$U$13:U251),"",U252)</f>
        <v/>
      </c>
      <c r="X252" s="7" t="str">
        <f t="array" ref="X252">IFERROR(INDEX(W$13:W$1012,SMALL(IF(W$13:W$1012&lt;&gt;"",ROW(W$13:W$1012)-ROW(W$13)+1),ROWS(W$13:$W252))),"")</f>
        <v/>
      </c>
      <c r="Y252" s="47" t="e">
        <f t="array" ref="Y252">IF(ROWS(Y$13:Y252)&gt;COUNTA(W$13:W$1012),"",INDEX(W$13:W$1012,SMALL(IF(W$13:W$1012&lt;&gt;"",ROW(W$13:W$1012)-ROW(W$13)+1),ROWS(Y$13:Y252))))</f>
        <v>#NUM!</v>
      </c>
      <c r="AA252" s="7">
        <f t="shared" si="13"/>
        <v>0</v>
      </c>
      <c r="AB252" s="7">
        <f t="shared" si="14"/>
        <v>0</v>
      </c>
      <c r="AC252" s="7">
        <f t="shared" si="15"/>
        <v>0</v>
      </c>
    </row>
    <row r="253" spans="1:29" x14ac:dyDescent="0.25">
      <c r="A253" s="9">
        <v>241</v>
      </c>
      <c r="B253" s="56" t="str">
        <f>IF(VLOOKUP(X253,'do 1000 ha'!$B$18:$I$1018,2,0)=0,"",VLOOKUP(X253,'do 1000 ha'!$B$18:$I$1018,2,0))</f>
        <v/>
      </c>
      <c r="C253" s="56" t="str">
        <f>IF(VLOOKUP(X253,'do 1000 ha'!$B$18:$I$1018,4,0)=0,"",VLOOKUP(X253,'do 1000 ha'!$B$18:$I$1018,4,0))</f>
        <v/>
      </c>
      <c r="D253" s="24" t="str">
        <f>IF(VLOOKUP(X253,'do 1000 ha'!$B$18:$I$1018,5,0)=0,"",VLOOKUP(X253,'do 1000 ha'!$B$18:$I$1018,5,0))</f>
        <v/>
      </c>
      <c r="E253" s="56" t="str">
        <f>IF(VLOOKUP(X253,'do 1000 ha'!$B$18:$I$1018,6,0)=0,"",VLOOKUP(X253,'do 1000 ha'!$B$18:$I$1018,6,0))</f>
        <v/>
      </c>
      <c r="F253" s="56" t="str">
        <f>IF(VLOOKUP(X253,'do 1000 ha'!$B$18:$I$1018,7,0)=0,"",VLOOKUP(X253,'do 1000 ha'!$B$18:$I$1018,7,0))</f>
        <v/>
      </c>
      <c r="G253" s="57" t="str">
        <f>IF(VLOOKUP(X253,'do 1000 ha'!$B$18:$I$1018,8,0)=0,"",VLOOKUP(X253,'do 1000 ha'!$B$18:$I$1018,8,0))</f>
        <v/>
      </c>
      <c r="H253" s="25" t="str">
        <f>IF(VLOOKUP(X253,'do 1000 ha'!$B$18:$L$1018,11,0)=0,"",VLOOKUP(X253,'do 1000 ha'!$AJ$18:$AX$1018,15,0))</f>
        <v/>
      </c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53" t="str">
        <f t="array" ref="U253">IF('do 1000 ha'!K259='do 1000 ha'!$AR$4,'do 1000 ha'!AF259,IF('do 1000 ha'!K259='do 1000 ha'!$AR$5,'do 1000 ha'!AF259,""))</f>
        <v/>
      </c>
      <c r="V253" s="7" t="str">
        <f t="shared" si="12"/>
        <v/>
      </c>
      <c r="W253" s="11" t="str">
        <f t="array" ref="W253">IF(OR(U253=$U$13:U252),"",U253)</f>
        <v/>
      </c>
      <c r="X253" s="7" t="str">
        <f t="array" ref="X253">IFERROR(INDEX(W$13:W$1012,SMALL(IF(W$13:W$1012&lt;&gt;"",ROW(W$13:W$1012)-ROW(W$13)+1),ROWS(W$13:$W253))),"")</f>
        <v/>
      </c>
      <c r="Y253" s="47" t="e">
        <f t="array" ref="Y253">IF(ROWS(Y$13:Y253)&gt;COUNTA(W$13:W$1012),"",INDEX(W$13:W$1012,SMALL(IF(W$13:W$1012&lt;&gt;"",ROW(W$13:W$1012)-ROW(W$13)+1),ROWS(Y$13:Y253))))</f>
        <v>#NUM!</v>
      </c>
      <c r="AA253" s="7">
        <f t="shared" si="13"/>
        <v>0</v>
      </c>
      <c r="AB253" s="7">
        <f t="shared" si="14"/>
        <v>0</v>
      </c>
      <c r="AC253" s="7">
        <f t="shared" si="15"/>
        <v>0</v>
      </c>
    </row>
    <row r="254" spans="1:29" x14ac:dyDescent="0.25">
      <c r="A254" s="9">
        <v>242</v>
      </c>
      <c r="B254" s="56" t="str">
        <f>IF(VLOOKUP(X254,'do 1000 ha'!$B$18:$I$1018,2,0)=0,"",VLOOKUP(X254,'do 1000 ha'!$B$18:$I$1018,2,0))</f>
        <v/>
      </c>
      <c r="C254" s="56" t="str">
        <f>IF(VLOOKUP(X254,'do 1000 ha'!$B$18:$I$1018,4,0)=0,"",VLOOKUP(X254,'do 1000 ha'!$B$18:$I$1018,4,0))</f>
        <v/>
      </c>
      <c r="D254" s="24" t="str">
        <f>IF(VLOOKUP(X254,'do 1000 ha'!$B$18:$I$1018,5,0)=0,"",VLOOKUP(X254,'do 1000 ha'!$B$18:$I$1018,5,0))</f>
        <v/>
      </c>
      <c r="E254" s="56" t="str">
        <f>IF(VLOOKUP(X254,'do 1000 ha'!$B$18:$I$1018,6,0)=0,"",VLOOKUP(X254,'do 1000 ha'!$B$18:$I$1018,6,0))</f>
        <v/>
      </c>
      <c r="F254" s="56" t="str">
        <f>IF(VLOOKUP(X254,'do 1000 ha'!$B$18:$I$1018,7,0)=0,"",VLOOKUP(X254,'do 1000 ha'!$B$18:$I$1018,7,0))</f>
        <v/>
      </c>
      <c r="G254" s="57" t="str">
        <f>IF(VLOOKUP(X254,'do 1000 ha'!$B$18:$I$1018,8,0)=0,"",VLOOKUP(X254,'do 1000 ha'!$B$18:$I$1018,8,0))</f>
        <v/>
      </c>
      <c r="H254" s="25" t="str">
        <f>IF(VLOOKUP(X254,'do 1000 ha'!$B$18:$L$1018,11,0)=0,"",VLOOKUP(X254,'do 1000 ha'!$AJ$18:$AX$1018,15,0))</f>
        <v/>
      </c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53" t="str">
        <f t="array" ref="U254">IF('do 1000 ha'!K260='do 1000 ha'!$AR$4,'do 1000 ha'!AF260,IF('do 1000 ha'!K260='do 1000 ha'!$AR$5,'do 1000 ha'!AF260,""))</f>
        <v/>
      </c>
      <c r="V254" s="7" t="str">
        <f t="shared" si="12"/>
        <v/>
      </c>
      <c r="W254" s="11" t="str">
        <f t="array" ref="W254">IF(OR(U254=$U$13:U253),"",U254)</f>
        <v/>
      </c>
      <c r="X254" s="7" t="str">
        <f t="array" ref="X254">IFERROR(INDEX(W$13:W$1012,SMALL(IF(W$13:W$1012&lt;&gt;"",ROW(W$13:W$1012)-ROW(W$13)+1),ROWS(W$13:$W254))),"")</f>
        <v/>
      </c>
      <c r="Y254" s="47" t="e">
        <f t="array" ref="Y254">IF(ROWS(Y$13:Y254)&gt;COUNTA(W$13:W$1012),"",INDEX(W$13:W$1012,SMALL(IF(W$13:W$1012&lt;&gt;"",ROW(W$13:W$1012)-ROW(W$13)+1),ROWS(Y$13:Y254))))</f>
        <v>#NUM!</v>
      </c>
      <c r="AA254" s="7">
        <f t="shared" si="13"/>
        <v>0</v>
      </c>
      <c r="AB254" s="7">
        <f t="shared" si="14"/>
        <v>0</v>
      </c>
      <c r="AC254" s="7">
        <f t="shared" si="15"/>
        <v>0</v>
      </c>
    </row>
    <row r="255" spans="1:29" x14ac:dyDescent="0.25">
      <c r="A255" s="9">
        <v>243</v>
      </c>
      <c r="B255" s="56" t="str">
        <f>IF(VLOOKUP(X255,'do 1000 ha'!$B$18:$I$1018,2,0)=0,"",VLOOKUP(X255,'do 1000 ha'!$B$18:$I$1018,2,0))</f>
        <v/>
      </c>
      <c r="C255" s="56" t="str">
        <f>IF(VLOOKUP(X255,'do 1000 ha'!$B$18:$I$1018,4,0)=0,"",VLOOKUP(X255,'do 1000 ha'!$B$18:$I$1018,4,0))</f>
        <v/>
      </c>
      <c r="D255" s="24" t="str">
        <f>IF(VLOOKUP(X255,'do 1000 ha'!$B$18:$I$1018,5,0)=0,"",VLOOKUP(X255,'do 1000 ha'!$B$18:$I$1018,5,0))</f>
        <v/>
      </c>
      <c r="E255" s="56" t="str">
        <f>IF(VLOOKUP(X255,'do 1000 ha'!$B$18:$I$1018,6,0)=0,"",VLOOKUP(X255,'do 1000 ha'!$B$18:$I$1018,6,0))</f>
        <v/>
      </c>
      <c r="F255" s="56" t="str">
        <f>IF(VLOOKUP(X255,'do 1000 ha'!$B$18:$I$1018,7,0)=0,"",VLOOKUP(X255,'do 1000 ha'!$B$18:$I$1018,7,0))</f>
        <v/>
      </c>
      <c r="G255" s="57" t="str">
        <f>IF(VLOOKUP(X255,'do 1000 ha'!$B$18:$I$1018,8,0)=0,"",VLOOKUP(X255,'do 1000 ha'!$B$18:$I$1018,8,0))</f>
        <v/>
      </c>
      <c r="H255" s="25" t="str">
        <f>IF(VLOOKUP(X255,'do 1000 ha'!$B$18:$L$1018,11,0)=0,"",VLOOKUP(X255,'do 1000 ha'!$AJ$18:$AX$1018,15,0))</f>
        <v/>
      </c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53" t="str">
        <f t="array" ref="U255">IF('do 1000 ha'!K261='do 1000 ha'!$AR$4,'do 1000 ha'!AF261,IF('do 1000 ha'!K261='do 1000 ha'!$AR$5,'do 1000 ha'!AF261,""))</f>
        <v/>
      </c>
      <c r="V255" s="7" t="str">
        <f t="shared" si="12"/>
        <v/>
      </c>
      <c r="W255" s="11" t="str">
        <f t="array" ref="W255">IF(OR(U255=$U$13:U254),"",U255)</f>
        <v/>
      </c>
      <c r="X255" s="7" t="str">
        <f t="array" ref="X255">IFERROR(INDEX(W$13:W$1012,SMALL(IF(W$13:W$1012&lt;&gt;"",ROW(W$13:W$1012)-ROW(W$13)+1),ROWS(W$13:$W255))),"")</f>
        <v/>
      </c>
      <c r="Y255" s="47" t="e">
        <f t="array" ref="Y255">IF(ROWS(Y$13:Y255)&gt;COUNTA(W$13:W$1012),"",INDEX(W$13:W$1012,SMALL(IF(W$13:W$1012&lt;&gt;"",ROW(W$13:W$1012)-ROW(W$13)+1),ROWS(Y$13:Y255))))</f>
        <v>#NUM!</v>
      </c>
      <c r="AA255" s="7">
        <f t="shared" si="13"/>
        <v>0</v>
      </c>
      <c r="AB255" s="7">
        <f t="shared" si="14"/>
        <v>0</v>
      </c>
      <c r="AC255" s="7">
        <f t="shared" si="15"/>
        <v>0</v>
      </c>
    </row>
    <row r="256" spans="1:29" x14ac:dyDescent="0.25">
      <c r="A256" s="9">
        <v>244</v>
      </c>
      <c r="B256" s="56" t="str">
        <f>IF(VLOOKUP(X256,'do 1000 ha'!$B$18:$I$1018,2,0)=0,"",VLOOKUP(X256,'do 1000 ha'!$B$18:$I$1018,2,0))</f>
        <v/>
      </c>
      <c r="C256" s="56" t="str">
        <f>IF(VLOOKUP(X256,'do 1000 ha'!$B$18:$I$1018,4,0)=0,"",VLOOKUP(X256,'do 1000 ha'!$B$18:$I$1018,4,0))</f>
        <v/>
      </c>
      <c r="D256" s="24" t="str">
        <f>IF(VLOOKUP(X256,'do 1000 ha'!$B$18:$I$1018,5,0)=0,"",VLOOKUP(X256,'do 1000 ha'!$B$18:$I$1018,5,0))</f>
        <v/>
      </c>
      <c r="E256" s="56" t="str">
        <f>IF(VLOOKUP(X256,'do 1000 ha'!$B$18:$I$1018,6,0)=0,"",VLOOKUP(X256,'do 1000 ha'!$B$18:$I$1018,6,0))</f>
        <v/>
      </c>
      <c r="F256" s="56" t="str">
        <f>IF(VLOOKUP(X256,'do 1000 ha'!$B$18:$I$1018,7,0)=0,"",VLOOKUP(X256,'do 1000 ha'!$B$18:$I$1018,7,0))</f>
        <v/>
      </c>
      <c r="G256" s="57" t="str">
        <f>IF(VLOOKUP(X256,'do 1000 ha'!$B$18:$I$1018,8,0)=0,"",VLOOKUP(X256,'do 1000 ha'!$B$18:$I$1018,8,0))</f>
        <v/>
      </c>
      <c r="H256" s="25" t="str">
        <f>IF(VLOOKUP(X256,'do 1000 ha'!$B$18:$L$1018,11,0)=0,"",VLOOKUP(X256,'do 1000 ha'!$AJ$18:$AX$1018,15,0))</f>
        <v/>
      </c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53" t="str">
        <f t="array" ref="U256">IF('do 1000 ha'!K262='do 1000 ha'!$AR$4,'do 1000 ha'!AF262,IF('do 1000 ha'!K262='do 1000 ha'!$AR$5,'do 1000 ha'!AF262,""))</f>
        <v/>
      </c>
      <c r="V256" s="7" t="str">
        <f t="shared" si="12"/>
        <v/>
      </c>
      <c r="W256" s="11" t="str">
        <f t="array" ref="W256">IF(OR(U256=$U$13:U255),"",U256)</f>
        <v/>
      </c>
      <c r="X256" s="7" t="str">
        <f t="array" ref="X256">IFERROR(INDEX(W$13:W$1012,SMALL(IF(W$13:W$1012&lt;&gt;"",ROW(W$13:W$1012)-ROW(W$13)+1),ROWS(W$13:$W256))),"")</f>
        <v/>
      </c>
      <c r="Y256" s="47" t="e">
        <f t="array" ref="Y256">IF(ROWS(Y$13:Y256)&gt;COUNTA(W$13:W$1012),"",INDEX(W$13:W$1012,SMALL(IF(W$13:W$1012&lt;&gt;"",ROW(W$13:W$1012)-ROW(W$13)+1),ROWS(Y$13:Y256))))</f>
        <v>#NUM!</v>
      </c>
      <c r="AA256" s="7">
        <f t="shared" si="13"/>
        <v>0</v>
      </c>
      <c r="AB256" s="7">
        <f t="shared" si="14"/>
        <v>0</v>
      </c>
      <c r="AC256" s="7">
        <f t="shared" si="15"/>
        <v>0</v>
      </c>
    </row>
    <row r="257" spans="1:29" x14ac:dyDescent="0.25">
      <c r="A257" s="9">
        <v>245</v>
      </c>
      <c r="B257" s="56" t="str">
        <f>IF(VLOOKUP(X257,'do 1000 ha'!$B$18:$I$1018,2,0)=0,"",VLOOKUP(X257,'do 1000 ha'!$B$18:$I$1018,2,0))</f>
        <v/>
      </c>
      <c r="C257" s="56" t="str">
        <f>IF(VLOOKUP(X257,'do 1000 ha'!$B$18:$I$1018,4,0)=0,"",VLOOKUP(X257,'do 1000 ha'!$B$18:$I$1018,4,0))</f>
        <v/>
      </c>
      <c r="D257" s="24" t="str">
        <f>IF(VLOOKUP(X257,'do 1000 ha'!$B$18:$I$1018,5,0)=0,"",VLOOKUP(X257,'do 1000 ha'!$B$18:$I$1018,5,0))</f>
        <v/>
      </c>
      <c r="E257" s="56" t="str">
        <f>IF(VLOOKUP(X257,'do 1000 ha'!$B$18:$I$1018,6,0)=0,"",VLOOKUP(X257,'do 1000 ha'!$B$18:$I$1018,6,0))</f>
        <v/>
      </c>
      <c r="F257" s="56" t="str">
        <f>IF(VLOOKUP(X257,'do 1000 ha'!$B$18:$I$1018,7,0)=0,"",VLOOKUP(X257,'do 1000 ha'!$B$18:$I$1018,7,0))</f>
        <v/>
      </c>
      <c r="G257" s="57" t="str">
        <f>IF(VLOOKUP(X257,'do 1000 ha'!$B$18:$I$1018,8,0)=0,"",VLOOKUP(X257,'do 1000 ha'!$B$18:$I$1018,8,0))</f>
        <v/>
      </c>
      <c r="H257" s="25" t="str">
        <f>IF(VLOOKUP(X257,'do 1000 ha'!$B$18:$L$1018,11,0)=0,"",VLOOKUP(X257,'do 1000 ha'!$AJ$18:$AX$1018,15,0))</f>
        <v/>
      </c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53" t="str">
        <f t="array" ref="U257">IF('do 1000 ha'!K263='do 1000 ha'!$AR$4,'do 1000 ha'!AF263,IF('do 1000 ha'!K263='do 1000 ha'!$AR$5,'do 1000 ha'!AF263,""))</f>
        <v/>
      </c>
      <c r="V257" s="7" t="str">
        <f t="shared" si="12"/>
        <v/>
      </c>
      <c r="W257" s="11" t="str">
        <f t="array" ref="W257">IF(OR(U257=$U$13:U256),"",U257)</f>
        <v/>
      </c>
      <c r="X257" s="7" t="str">
        <f t="array" ref="X257">IFERROR(INDEX(W$13:W$1012,SMALL(IF(W$13:W$1012&lt;&gt;"",ROW(W$13:W$1012)-ROW(W$13)+1),ROWS(W$13:$W257))),"")</f>
        <v/>
      </c>
      <c r="Y257" s="47" t="e">
        <f t="array" ref="Y257">IF(ROWS(Y$13:Y257)&gt;COUNTA(W$13:W$1012),"",INDEX(W$13:W$1012,SMALL(IF(W$13:W$1012&lt;&gt;"",ROW(W$13:W$1012)-ROW(W$13)+1),ROWS(Y$13:Y257))))</f>
        <v>#NUM!</v>
      </c>
      <c r="AA257" s="7">
        <f t="shared" si="13"/>
        <v>0</v>
      </c>
      <c r="AB257" s="7">
        <f t="shared" si="14"/>
        <v>0</v>
      </c>
      <c r="AC257" s="7">
        <f t="shared" si="15"/>
        <v>0</v>
      </c>
    </row>
    <row r="258" spans="1:29" x14ac:dyDescent="0.25">
      <c r="A258" s="9">
        <v>246</v>
      </c>
      <c r="B258" s="56" t="str">
        <f>IF(VLOOKUP(X258,'do 1000 ha'!$B$18:$I$1018,2,0)=0,"",VLOOKUP(X258,'do 1000 ha'!$B$18:$I$1018,2,0))</f>
        <v/>
      </c>
      <c r="C258" s="56" t="str">
        <f>IF(VLOOKUP(X258,'do 1000 ha'!$B$18:$I$1018,4,0)=0,"",VLOOKUP(X258,'do 1000 ha'!$B$18:$I$1018,4,0))</f>
        <v/>
      </c>
      <c r="D258" s="24" t="str">
        <f>IF(VLOOKUP(X258,'do 1000 ha'!$B$18:$I$1018,5,0)=0,"",VLOOKUP(X258,'do 1000 ha'!$B$18:$I$1018,5,0))</f>
        <v/>
      </c>
      <c r="E258" s="56" t="str">
        <f>IF(VLOOKUP(X258,'do 1000 ha'!$B$18:$I$1018,6,0)=0,"",VLOOKUP(X258,'do 1000 ha'!$B$18:$I$1018,6,0))</f>
        <v/>
      </c>
      <c r="F258" s="56" t="str">
        <f>IF(VLOOKUP(X258,'do 1000 ha'!$B$18:$I$1018,7,0)=0,"",VLOOKUP(X258,'do 1000 ha'!$B$18:$I$1018,7,0))</f>
        <v/>
      </c>
      <c r="G258" s="57" t="str">
        <f>IF(VLOOKUP(X258,'do 1000 ha'!$B$18:$I$1018,8,0)=0,"",VLOOKUP(X258,'do 1000 ha'!$B$18:$I$1018,8,0))</f>
        <v/>
      </c>
      <c r="H258" s="25" t="str">
        <f>IF(VLOOKUP(X258,'do 1000 ha'!$B$18:$L$1018,11,0)=0,"",VLOOKUP(X258,'do 1000 ha'!$AJ$18:$AX$1018,15,0))</f>
        <v/>
      </c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53" t="str">
        <f t="array" ref="U258">IF('do 1000 ha'!K264='do 1000 ha'!$AR$4,'do 1000 ha'!AF264,IF('do 1000 ha'!K264='do 1000 ha'!$AR$5,'do 1000 ha'!AF264,""))</f>
        <v/>
      </c>
      <c r="V258" s="7" t="str">
        <f t="shared" si="12"/>
        <v/>
      </c>
      <c r="W258" s="11" t="str">
        <f t="array" ref="W258">IF(OR(U258=$U$13:U257),"",U258)</f>
        <v/>
      </c>
      <c r="X258" s="7" t="str">
        <f t="array" ref="X258">IFERROR(INDEX(W$13:W$1012,SMALL(IF(W$13:W$1012&lt;&gt;"",ROW(W$13:W$1012)-ROW(W$13)+1),ROWS(W$13:$W258))),"")</f>
        <v/>
      </c>
      <c r="Y258" s="47" t="e">
        <f t="array" ref="Y258">IF(ROWS(Y$13:Y258)&gt;COUNTA(W$13:W$1012),"",INDEX(W$13:W$1012,SMALL(IF(W$13:W$1012&lt;&gt;"",ROW(W$13:W$1012)-ROW(W$13)+1),ROWS(Y$13:Y258))))</f>
        <v>#NUM!</v>
      </c>
      <c r="AA258" s="7">
        <f t="shared" si="13"/>
        <v>0</v>
      </c>
      <c r="AB258" s="7">
        <f t="shared" si="14"/>
        <v>0</v>
      </c>
      <c r="AC258" s="7">
        <f t="shared" si="15"/>
        <v>0</v>
      </c>
    </row>
    <row r="259" spans="1:29" x14ac:dyDescent="0.25">
      <c r="A259" s="9">
        <v>247</v>
      </c>
      <c r="B259" s="56" t="str">
        <f>IF(VLOOKUP(X259,'do 1000 ha'!$B$18:$I$1018,2,0)=0,"",VLOOKUP(X259,'do 1000 ha'!$B$18:$I$1018,2,0))</f>
        <v/>
      </c>
      <c r="C259" s="56" t="str">
        <f>IF(VLOOKUP(X259,'do 1000 ha'!$B$18:$I$1018,4,0)=0,"",VLOOKUP(X259,'do 1000 ha'!$B$18:$I$1018,4,0))</f>
        <v/>
      </c>
      <c r="D259" s="24" t="str">
        <f>IF(VLOOKUP(X259,'do 1000 ha'!$B$18:$I$1018,5,0)=0,"",VLOOKUP(X259,'do 1000 ha'!$B$18:$I$1018,5,0))</f>
        <v/>
      </c>
      <c r="E259" s="56" t="str">
        <f>IF(VLOOKUP(X259,'do 1000 ha'!$B$18:$I$1018,6,0)=0,"",VLOOKUP(X259,'do 1000 ha'!$B$18:$I$1018,6,0))</f>
        <v/>
      </c>
      <c r="F259" s="56" t="str">
        <f>IF(VLOOKUP(X259,'do 1000 ha'!$B$18:$I$1018,7,0)=0,"",VLOOKUP(X259,'do 1000 ha'!$B$18:$I$1018,7,0))</f>
        <v/>
      </c>
      <c r="G259" s="57" t="str">
        <f>IF(VLOOKUP(X259,'do 1000 ha'!$B$18:$I$1018,8,0)=0,"",VLOOKUP(X259,'do 1000 ha'!$B$18:$I$1018,8,0))</f>
        <v/>
      </c>
      <c r="H259" s="25" t="str">
        <f>IF(VLOOKUP(X259,'do 1000 ha'!$B$18:$L$1018,11,0)=0,"",VLOOKUP(X259,'do 1000 ha'!$AJ$18:$AX$1018,15,0))</f>
        <v/>
      </c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53" t="str">
        <f t="array" ref="U259">IF('do 1000 ha'!K265='do 1000 ha'!$AR$4,'do 1000 ha'!AF265,IF('do 1000 ha'!K265='do 1000 ha'!$AR$5,'do 1000 ha'!AF265,""))</f>
        <v/>
      </c>
      <c r="V259" s="7" t="str">
        <f t="shared" si="12"/>
        <v/>
      </c>
      <c r="W259" s="11" t="str">
        <f t="array" ref="W259">IF(OR(U259=$U$13:U258),"",U259)</f>
        <v/>
      </c>
      <c r="X259" s="7" t="str">
        <f t="array" ref="X259">IFERROR(INDEX(W$13:W$1012,SMALL(IF(W$13:W$1012&lt;&gt;"",ROW(W$13:W$1012)-ROW(W$13)+1),ROWS(W$13:$W259))),"")</f>
        <v/>
      </c>
      <c r="Y259" s="47" t="e">
        <f t="array" ref="Y259">IF(ROWS(Y$13:Y259)&gt;COUNTA(W$13:W$1012),"",INDEX(W$13:W$1012,SMALL(IF(W$13:W$1012&lt;&gt;"",ROW(W$13:W$1012)-ROW(W$13)+1),ROWS(Y$13:Y259))))</f>
        <v>#NUM!</v>
      </c>
      <c r="AA259" s="7">
        <f t="shared" si="13"/>
        <v>0</v>
      </c>
      <c r="AB259" s="7">
        <f t="shared" si="14"/>
        <v>0</v>
      </c>
      <c r="AC259" s="7">
        <f t="shared" si="15"/>
        <v>0</v>
      </c>
    </row>
    <row r="260" spans="1:29" x14ac:dyDescent="0.25">
      <c r="A260" s="9">
        <v>248</v>
      </c>
      <c r="B260" s="56" t="str">
        <f>IF(VLOOKUP(X260,'do 1000 ha'!$B$18:$I$1018,2,0)=0,"",VLOOKUP(X260,'do 1000 ha'!$B$18:$I$1018,2,0))</f>
        <v/>
      </c>
      <c r="C260" s="56" t="str">
        <f>IF(VLOOKUP(X260,'do 1000 ha'!$B$18:$I$1018,4,0)=0,"",VLOOKUP(X260,'do 1000 ha'!$B$18:$I$1018,4,0))</f>
        <v/>
      </c>
      <c r="D260" s="24" t="str">
        <f>IF(VLOOKUP(X260,'do 1000 ha'!$B$18:$I$1018,5,0)=0,"",VLOOKUP(X260,'do 1000 ha'!$B$18:$I$1018,5,0))</f>
        <v/>
      </c>
      <c r="E260" s="56" t="str">
        <f>IF(VLOOKUP(X260,'do 1000 ha'!$B$18:$I$1018,6,0)=0,"",VLOOKUP(X260,'do 1000 ha'!$B$18:$I$1018,6,0))</f>
        <v/>
      </c>
      <c r="F260" s="56" t="str">
        <f>IF(VLOOKUP(X260,'do 1000 ha'!$B$18:$I$1018,7,0)=0,"",VLOOKUP(X260,'do 1000 ha'!$B$18:$I$1018,7,0))</f>
        <v/>
      </c>
      <c r="G260" s="57" t="str">
        <f>IF(VLOOKUP(X260,'do 1000 ha'!$B$18:$I$1018,8,0)=0,"",VLOOKUP(X260,'do 1000 ha'!$B$18:$I$1018,8,0))</f>
        <v/>
      </c>
      <c r="H260" s="25" t="str">
        <f>IF(VLOOKUP(X260,'do 1000 ha'!$B$18:$L$1018,11,0)=0,"",VLOOKUP(X260,'do 1000 ha'!$AJ$18:$AX$1018,15,0))</f>
        <v/>
      </c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53" t="str">
        <f t="array" ref="U260">IF('do 1000 ha'!K266='do 1000 ha'!$AR$4,'do 1000 ha'!AF266,IF('do 1000 ha'!K266='do 1000 ha'!$AR$5,'do 1000 ha'!AF266,""))</f>
        <v/>
      </c>
      <c r="V260" s="7" t="str">
        <f t="shared" si="12"/>
        <v/>
      </c>
      <c r="W260" s="11" t="str">
        <f t="array" ref="W260">IF(OR(U260=$U$13:U259),"",U260)</f>
        <v/>
      </c>
      <c r="X260" s="7" t="str">
        <f t="array" ref="X260">IFERROR(INDEX(W$13:W$1012,SMALL(IF(W$13:W$1012&lt;&gt;"",ROW(W$13:W$1012)-ROW(W$13)+1),ROWS(W$13:$W260))),"")</f>
        <v/>
      </c>
      <c r="Y260" s="47" t="e">
        <f t="array" ref="Y260">IF(ROWS(Y$13:Y260)&gt;COUNTA(W$13:W$1012),"",INDEX(W$13:W$1012,SMALL(IF(W$13:W$1012&lt;&gt;"",ROW(W$13:W$1012)-ROW(W$13)+1),ROWS(Y$13:Y260))))</f>
        <v>#NUM!</v>
      </c>
      <c r="AA260" s="7">
        <f t="shared" si="13"/>
        <v>0</v>
      </c>
      <c r="AB260" s="7">
        <f t="shared" si="14"/>
        <v>0</v>
      </c>
      <c r="AC260" s="7">
        <f t="shared" si="15"/>
        <v>0</v>
      </c>
    </row>
    <row r="261" spans="1:29" x14ac:dyDescent="0.25">
      <c r="A261" s="9">
        <v>249</v>
      </c>
      <c r="B261" s="56" t="str">
        <f>IF(VLOOKUP(X261,'do 1000 ha'!$B$18:$I$1018,2,0)=0,"",VLOOKUP(X261,'do 1000 ha'!$B$18:$I$1018,2,0))</f>
        <v/>
      </c>
      <c r="C261" s="56" t="str">
        <f>IF(VLOOKUP(X261,'do 1000 ha'!$B$18:$I$1018,4,0)=0,"",VLOOKUP(X261,'do 1000 ha'!$B$18:$I$1018,4,0))</f>
        <v/>
      </c>
      <c r="D261" s="24" t="str">
        <f>IF(VLOOKUP(X261,'do 1000 ha'!$B$18:$I$1018,5,0)=0,"",VLOOKUP(X261,'do 1000 ha'!$B$18:$I$1018,5,0))</f>
        <v/>
      </c>
      <c r="E261" s="56" t="str">
        <f>IF(VLOOKUP(X261,'do 1000 ha'!$B$18:$I$1018,6,0)=0,"",VLOOKUP(X261,'do 1000 ha'!$B$18:$I$1018,6,0))</f>
        <v/>
      </c>
      <c r="F261" s="56" t="str">
        <f>IF(VLOOKUP(X261,'do 1000 ha'!$B$18:$I$1018,7,0)=0,"",VLOOKUP(X261,'do 1000 ha'!$B$18:$I$1018,7,0))</f>
        <v/>
      </c>
      <c r="G261" s="57" t="str">
        <f>IF(VLOOKUP(X261,'do 1000 ha'!$B$18:$I$1018,8,0)=0,"",VLOOKUP(X261,'do 1000 ha'!$B$18:$I$1018,8,0))</f>
        <v/>
      </c>
      <c r="H261" s="25" t="str">
        <f>IF(VLOOKUP(X261,'do 1000 ha'!$B$18:$L$1018,11,0)=0,"",VLOOKUP(X261,'do 1000 ha'!$AJ$18:$AX$1018,15,0))</f>
        <v/>
      </c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53" t="str">
        <f t="array" ref="U261">IF('do 1000 ha'!K267='do 1000 ha'!$AR$4,'do 1000 ha'!AF267,IF('do 1000 ha'!K267='do 1000 ha'!$AR$5,'do 1000 ha'!AF267,""))</f>
        <v/>
      </c>
      <c r="V261" s="7" t="str">
        <f t="shared" si="12"/>
        <v/>
      </c>
      <c r="W261" s="11" t="str">
        <f t="array" ref="W261">IF(OR(U261=$U$13:U260),"",U261)</f>
        <v/>
      </c>
      <c r="X261" s="7" t="str">
        <f t="array" ref="X261">IFERROR(INDEX(W$13:W$1012,SMALL(IF(W$13:W$1012&lt;&gt;"",ROW(W$13:W$1012)-ROW(W$13)+1),ROWS(W$13:$W261))),"")</f>
        <v/>
      </c>
      <c r="Y261" s="47" t="e">
        <f t="array" ref="Y261">IF(ROWS(Y$13:Y261)&gt;COUNTA(W$13:W$1012),"",INDEX(W$13:W$1012,SMALL(IF(W$13:W$1012&lt;&gt;"",ROW(W$13:W$1012)-ROW(W$13)+1),ROWS(Y$13:Y261))))</f>
        <v>#NUM!</v>
      </c>
      <c r="AA261" s="7">
        <f t="shared" si="13"/>
        <v>0</v>
      </c>
      <c r="AB261" s="7">
        <f t="shared" si="14"/>
        <v>0</v>
      </c>
      <c r="AC261" s="7">
        <f t="shared" si="15"/>
        <v>0</v>
      </c>
    </row>
    <row r="262" spans="1:29" x14ac:dyDescent="0.25">
      <c r="A262" s="9">
        <v>250</v>
      </c>
      <c r="B262" s="56" t="str">
        <f>IF(VLOOKUP(X262,'do 1000 ha'!$B$18:$I$1018,2,0)=0,"",VLOOKUP(X262,'do 1000 ha'!$B$18:$I$1018,2,0))</f>
        <v/>
      </c>
      <c r="C262" s="56" t="str">
        <f>IF(VLOOKUP(X262,'do 1000 ha'!$B$18:$I$1018,4,0)=0,"",VLOOKUP(X262,'do 1000 ha'!$B$18:$I$1018,4,0))</f>
        <v/>
      </c>
      <c r="D262" s="24" t="str">
        <f>IF(VLOOKUP(X262,'do 1000 ha'!$B$18:$I$1018,5,0)=0,"",VLOOKUP(X262,'do 1000 ha'!$B$18:$I$1018,5,0))</f>
        <v/>
      </c>
      <c r="E262" s="56" t="str">
        <f>IF(VLOOKUP(X262,'do 1000 ha'!$B$18:$I$1018,6,0)=0,"",VLOOKUP(X262,'do 1000 ha'!$B$18:$I$1018,6,0))</f>
        <v/>
      </c>
      <c r="F262" s="56" t="str">
        <f>IF(VLOOKUP(X262,'do 1000 ha'!$B$18:$I$1018,7,0)=0,"",VLOOKUP(X262,'do 1000 ha'!$B$18:$I$1018,7,0))</f>
        <v/>
      </c>
      <c r="G262" s="57" t="str">
        <f>IF(VLOOKUP(X262,'do 1000 ha'!$B$18:$I$1018,8,0)=0,"",VLOOKUP(X262,'do 1000 ha'!$B$18:$I$1018,8,0))</f>
        <v/>
      </c>
      <c r="H262" s="25" t="str">
        <f>IF(VLOOKUP(X262,'do 1000 ha'!$B$18:$L$1018,11,0)=0,"",VLOOKUP(X262,'do 1000 ha'!$AJ$18:$AX$1018,15,0))</f>
        <v/>
      </c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53" t="str">
        <f t="array" ref="U262">IF('do 1000 ha'!K268='do 1000 ha'!$AR$4,'do 1000 ha'!AF268,IF('do 1000 ha'!K268='do 1000 ha'!$AR$5,'do 1000 ha'!AF268,""))</f>
        <v/>
      </c>
      <c r="V262" s="7" t="str">
        <f t="shared" si="12"/>
        <v/>
      </c>
      <c r="W262" s="11" t="str">
        <f t="array" ref="W262">IF(OR(U262=$U$13:U261),"",U262)</f>
        <v/>
      </c>
      <c r="X262" s="7" t="str">
        <f t="array" ref="X262">IFERROR(INDEX(W$13:W$1012,SMALL(IF(W$13:W$1012&lt;&gt;"",ROW(W$13:W$1012)-ROW(W$13)+1),ROWS(W$13:$W262))),"")</f>
        <v/>
      </c>
      <c r="Y262" s="47" t="e">
        <f t="array" ref="Y262">IF(ROWS(Y$13:Y262)&gt;COUNTA(W$13:W$1012),"",INDEX(W$13:W$1012,SMALL(IF(W$13:W$1012&lt;&gt;"",ROW(W$13:W$1012)-ROW(W$13)+1),ROWS(Y$13:Y262))))</f>
        <v>#NUM!</v>
      </c>
      <c r="AA262" s="7">
        <f t="shared" si="13"/>
        <v>0</v>
      </c>
      <c r="AB262" s="7">
        <f t="shared" si="14"/>
        <v>0</v>
      </c>
      <c r="AC262" s="7">
        <f t="shared" si="15"/>
        <v>0</v>
      </c>
    </row>
    <row r="263" spans="1:29" x14ac:dyDescent="0.25">
      <c r="A263" s="9">
        <v>251</v>
      </c>
      <c r="B263" s="56" t="str">
        <f>IF(VLOOKUP(X263,'do 1000 ha'!$B$18:$I$1018,2,0)=0,"",VLOOKUP(X263,'do 1000 ha'!$B$18:$I$1018,2,0))</f>
        <v/>
      </c>
      <c r="C263" s="56" t="str">
        <f>IF(VLOOKUP(X263,'do 1000 ha'!$B$18:$I$1018,4,0)=0,"",VLOOKUP(X263,'do 1000 ha'!$B$18:$I$1018,4,0))</f>
        <v/>
      </c>
      <c r="D263" s="24" t="str">
        <f>IF(VLOOKUP(X263,'do 1000 ha'!$B$18:$I$1018,5,0)=0,"",VLOOKUP(X263,'do 1000 ha'!$B$18:$I$1018,5,0))</f>
        <v/>
      </c>
      <c r="E263" s="56" t="str">
        <f>IF(VLOOKUP(X263,'do 1000 ha'!$B$18:$I$1018,6,0)=0,"",VLOOKUP(X263,'do 1000 ha'!$B$18:$I$1018,6,0))</f>
        <v/>
      </c>
      <c r="F263" s="56" t="str">
        <f>IF(VLOOKUP(X263,'do 1000 ha'!$B$18:$I$1018,7,0)=0,"",VLOOKUP(X263,'do 1000 ha'!$B$18:$I$1018,7,0))</f>
        <v/>
      </c>
      <c r="G263" s="57" t="str">
        <f>IF(VLOOKUP(X263,'do 1000 ha'!$B$18:$I$1018,8,0)=0,"",VLOOKUP(X263,'do 1000 ha'!$B$18:$I$1018,8,0))</f>
        <v/>
      </c>
      <c r="H263" s="25" t="str">
        <f>IF(VLOOKUP(X263,'do 1000 ha'!$B$18:$L$1018,11,0)=0,"",VLOOKUP(X263,'do 1000 ha'!$AJ$18:$AX$1018,15,0))</f>
        <v/>
      </c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53" t="str">
        <f t="array" ref="U263">IF('do 1000 ha'!K269='do 1000 ha'!$AR$4,'do 1000 ha'!AF269,IF('do 1000 ha'!K269='do 1000 ha'!$AR$5,'do 1000 ha'!AF269,""))</f>
        <v/>
      </c>
      <c r="V263" s="7" t="str">
        <f t="shared" si="12"/>
        <v/>
      </c>
      <c r="W263" s="11" t="str">
        <f t="array" ref="W263">IF(OR(U263=$U$13:U262),"",U263)</f>
        <v/>
      </c>
      <c r="X263" s="7" t="str">
        <f t="array" ref="X263">IFERROR(INDEX(W$13:W$1012,SMALL(IF(W$13:W$1012&lt;&gt;"",ROW(W$13:W$1012)-ROW(W$13)+1),ROWS(W$13:$W263))),"")</f>
        <v/>
      </c>
      <c r="Y263" s="47" t="e">
        <f t="array" ref="Y263">IF(ROWS(Y$13:Y263)&gt;COUNTA(W$13:W$1012),"",INDEX(W$13:W$1012,SMALL(IF(W$13:W$1012&lt;&gt;"",ROW(W$13:W$1012)-ROW(W$13)+1),ROWS(Y$13:Y263))))</f>
        <v>#NUM!</v>
      </c>
      <c r="AA263" s="7">
        <f t="shared" si="13"/>
        <v>0</v>
      </c>
      <c r="AB263" s="7">
        <f t="shared" si="14"/>
        <v>0</v>
      </c>
      <c r="AC263" s="7">
        <f t="shared" si="15"/>
        <v>0</v>
      </c>
    </row>
    <row r="264" spans="1:29" x14ac:dyDescent="0.25">
      <c r="A264" s="9">
        <v>252</v>
      </c>
      <c r="B264" s="56" t="str">
        <f>IF(VLOOKUP(X264,'do 1000 ha'!$B$18:$I$1018,2,0)=0,"",VLOOKUP(X264,'do 1000 ha'!$B$18:$I$1018,2,0))</f>
        <v/>
      </c>
      <c r="C264" s="56" t="str">
        <f>IF(VLOOKUP(X264,'do 1000 ha'!$B$18:$I$1018,4,0)=0,"",VLOOKUP(X264,'do 1000 ha'!$B$18:$I$1018,4,0))</f>
        <v/>
      </c>
      <c r="D264" s="24" t="str">
        <f>IF(VLOOKUP(X264,'do 1000 ha'!$B$18:$I$1018,5,0)=0,"",VLOOKUP(X264,'do 1000 ha'!$B$18:$I$1018,5,0))</f>
        <v/>
      </c>
      <c r="E264" s="56" t="str">
        <f>IF(VLOOKUP(X264,'do 1000 ha'!$B$18:$I$1018,6,0)=0,"",VLOOKUP(X264,'do 1000 ha'!$B$18:$I$1018,6,0))</f>
        <v/>
      </c>
      <c r="F264" s="56" t="str">
        <f>IF(VLOOKUP(X264,'do 1000 ha'!$B$18:$I$1018,7,0)=0,"",VLOOKUP(X264,'do 1000 ha'!$B$18:$I$1018,7,0))</f>
        <v/>
      </c>
      <c r="G264" s="57" t="str">
        <f>IF(VLOOKUP(X264,'do 1000 ha'!$B$18:$I$1018,8,0)=0,"",VLOOKUP(X264,'do 1000 ha'!$B$18:$I$1018,8,0))</f>
        <v/>
      </c>
      <c r="H264" s="25" t="str">
        <f>IF(VLOOKUP(X264,'do 1000 ha'!$B$18:$L$1018,11,0)=0,"",VLOOKUP(X264,'do 1000 ha'!$AJ$18:$AX$1018,15,0))</f>
        <v/>
      </c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53" t="str">
        <f t="array" ref="U264">IF('do 1000 ha'!K270='do 1000 ha'!$AR$4,'do 1000 ha'!AF270,IF('do 1000 ha'!K270='do 1000 ha'!$AR$5,'do 1000 ha'!AF270,""))</f>
        <v/>
      </c>
      <c r="V264" s="7" t="str">
        <f t="shared" si="12"/>
        <v/>
      </c>
      <c r="W264" s="11" t="str">
        <f t="array" ref="W264">IF(OR(U264=$U$13:U263),"",U264)</f>
        <v/>
      </c>
      <c r="X264" s="7" t="str">
        <f t="array" ref="X264">IFERROR(INDEX(W$13:W$1012,SMALL(IF(W$13:W$1012&lt;&gt;"",ROW(W$13:W$1012)-ROW(W$13)+1),ROWS(W$13:$W264))),"")</f>
        <v/>
      </c>
      <c r="Y264" s="47" t="e">
        <f t="array" ref="Y264">IF(ROWS(Y$13:Y264)&gt;COUNTA(W$13:W$1012),"",INDEX(W$13:W$1012,SMALL(IF(W$13:W$1012&lt;&gt;"",ROW(W$13:W$1012)-ROW(W$13)+1),ROWS(Y$13:Y264))))</f>
        <v>#NUM!</v>
      </c>
      <c r="AA264" s="7">
        <f t="shared" si="13"/>
        <v>0</v>
      </c>
      <c r="AB264" s="7">
        <f t="shared" si="14"/>
        <v>0</v>
      </c>
      <c r="AC264" s="7">
        <f t="shared" si="15"/>
        <v>0</v>
      </c>
    </row>
    <row r="265" spans="1:29" x14ac:dyDescent="0.25">
      <c r="A265" s="9">
        <v>253</v>
      </c>
      <c r="B265" s="56" t="str">
        <f>IF(VLOOKUP(X265,'do 1000 ha'!$B$18:$I$1018,2,0)=0,"",VLOOKUP(X265,'do 1000 ha'!$B$18:$I$1018,2,0))</f>
        <v/>
      </c>
      <c r="C265" s="56" t="str">
        <f>IF(VLOOKUP(X265,'do 1000 ha'!$B$18:$I$1018,4,0)=0,"",VLOOKUP(X265,'do 1000 ha'!$B$18:$I$1018,4,0))</f>
        <v/>
      </c>
      <c r="D265" s="24" t="str">
        <f>IF(VLOOKUP(X265,'do 1000 ha'!$B$18:$I$1018,5,0)=0,"",VLOOKUP(X265,'do 1000 ha'!$B$18:$I$1018,5,0))</f>
        <v/>
      </c>
      <c r="E265" s="56" t="str">
        <f>IF(VLOOKUP(X265,'do 1000 ha'!$B$18:$I$1018,6,0)=0,"",VLOOKUP(X265,'do 1000 ha'!$B$18:$I$1018,6,0))</f>
        <v/>
      </c>
      <c r="F265" s="56" t="str">
        <f>IF(VLOOKUP(X265,'do 1000 ha'!$B$18:$I$1018,7,0)=0,"",VLOOKUP(X265,'do 1000 ha'!$B$18:$I$1018,7,0))</f>
        <v/>
      </c>
      <c r="G265" s="57" t="str">
        <f>IF(VLOOKUP(X265,'do 1000 ha'!$B$18:$I$1018,8,0)=0,"",VLOOKUP(X265,'do 1000 ha'!$B$18:$I$1018,8,0))</f>
        <v/>
      </c>
      <c r="H265" s="25" t="str">
        <f>IF(VLOOKUP(X265,'do 1000 ha'!$B$18:$L$1018,11,0)=0,"",VLOOKUP(X265,'do 1000 ha'!$AJ$18:$AX$1018,15,0))</f>
        <v/>
      </c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53" t="str">
        <f t="array" ref="U265">IF('do 1000 ha'!K271='do 1000 ha'!$AR$4,'do 1000 ha'!AF271,IF('do 1000 ha'!K271='do 1000 ha'!$AR$5,'do 1000 ha'!AF271,""))</f>
        <v/>
      </c>
      <c r="V265" s="7" t="str">
        <f t="shared" si="12"/>
        <v/>
      </c>
      <c r="W265" s="11" t="str">
        <f t="array" ref="W265">IF(OR(U265=$U$13:U264),"",U265)</f>
        <v/>
      </c>
      <c r="X265" s="7" t="str">
        <f t="array" ref="X265">IFERROR(INDEX(W$13:W$1012,SMALL(IF(W$13:W$1012&lt;&gt;"",ROW(W$13:W$1012)-ROW(W$13)+1),ROWS(W$13:$W265))),"")</f>
        <v/>
      </c>
      <c r="Y265" s="47" t="e">
        <f t="array" ref="Y265">IF(ROWS(Y$13:Y265)&gt;COUNTA(W$13:W$1012),"",INDEX(W$13:W$1012,SMALL(IF(W$13:W$1012&lt;&gt;"",ROW(W$13:W$1012)-ROW(W$13)+1),ROWS(Y$13:Y265))))</f>
        <v>#NUM!</v>
      </c>
      <c r="AA265" s="7">
        <f t="shared" si="13"/>
        <v>0</v>
      </c>
      <c r="AB265" s="7">
        <f t="shared" si="14"/>
        <v>0</v>
      </c>
      <c r="AC265" s="7">
        <f t="shared" si="15"/>
        <v>0</v>
      </c>
    </row>
    <row r="266" spans="1:29" x14ac:dyDescent="0.25">
      <c r="A266" s="9">
        <v>254</v>
      </c>
      <c r="B266" s="56" t="str">
        <f>IF(VLOOKUP(X266,'do 1000 ha'!$B$18:$I$1018,2,0)=0,"",VLOOKUP(X266,'do 1000 ha'!$B$18:$I$1018,2,0))</f>
        <v/>
      </c>
      <c r="C266" s="56" t="str">
        <f>IF(VLOOKUP(X266,'do 1000 ha'!$B$18:$I$1018,4,0)=0,"",VLOOKUP(X266,'do 1000 ha'!$B$18:$I$1018,4,0))</f>
        <v/>
      </c>
      <c r="D266" s="24" t="str">
        <f>IF(VLOOKUP(X266,'do 1000 ha'!$B$18:$I$1018,5,0)=0,"",VLOOKUP(X266,'do 1000 ha'!$B$18:$I$1018,5,0))</f>
        <v/>
      </c>
      <c r="E266" s="56" t="str">
        <f>IF(VLOOKUP(X266,'do 1000 ha'!$B$18:$I$1018,6,0)=0,"",VLOOKUP(X266,'do 1000 ha'!$B$18:$I$1018,6,0))</f>
        <v/>
      </c>
      <c r="F266" s="56" t="str">
        <f>IF(VLOOKUP(X266,'do 1000 ha'!$B$18:$I$1018,7,0)=0,"",VLOOKUP(X266,'do 1000 ha'!$B$18:$I$1018,7,0))</f>
        <v/>
      </c>
      <c r="G266" s="57" t="str">
        <f>IF(VLOOKUP(X266,'do 1000 ha'!$B$18:$I$1018,8,0)=0,"",VLOOKUP(X266,'do 1000 ha'!$B$18:$I$1018,8,0))</f>
        <v/>
      </c>
      <c r="H266" s="25" t="str">
        <f>IF(VLOOKUP(X266,'do 1000 ha'!$B$18:$L$1018,11,0)=0,"",VLOOKUP(X266,'do 1000 ha'!$AJ$18:$AX$1018,15,0))</f>
        <v/>
      </c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53" t="str">
        <f t="array" ref="U266">IF('do 1000 ha'!K272='do 1000 ha'!$AR$4,'do 1000 ha'!AF272,IF('do 1000 ha'!K272='do 1000 ha'!$AR$5,'do 1000 ha'!AF272,""))</f>
        <v/>
      </c>
      <c r="V266" s="7" t="str">
        <f t="shared" si="12"/>
        <v/>
      </c>
      <c r="W266" s="11" t="str">
        <f t="array" ref="W266">IF(OR(U266=$U$13:U265),"",U266)</f>
        <v/>
      </c>
      <c r="X266" s="7" t="str">
        <f t="array" ref="X266">IFERROR(INDEX(W$13:W$1012,SMALL(IF(W$13:W$1012&lt;&gt;"",ROW(W$13:W$1012)-ROW(W$13)+1),ROWS(W$13:$W266))),"")</f>
        <v/>
      </c>
      <c r="Y266" s="47" t="e">
        <f t="array" ref="Y266">IF(ROWS(Y$13:Y266)&gt;COUNTA(W$13:W$1012),"",INDEX(W$13:W$1012,SMALL(IF(W$13:W$1012&lt;&gt;"",ROW(W$13:W$1012)-ROW(W$13)+1),ROWS(Y$13:Y266))))</f>
        <v>#NUM!</v>
      </c>
      <c r="AA266" s="7">
        <f t="shared" si="13"/>
        <v>0</v>
      </c>
      <c r="AB266" s="7">
        <f t="shared" si="14"/>
        <v>0</v>
      </c>
      <c r="AC266" s="7">
        <f t="shared" si="15"/>
        <v>0</v>
      </c>
    </row>
    <row r="267" spans="1:29" x14ac:dyDescent="0.25">
      <c r="A267" s="9">
        <v>255</v>
      </c>
      <c r="B267" s="56" t="str">
        <f>IF(VLOOKUP(X267,'do 1000 ha'!$B$18:$I$1018,2,0)=0,"",VLOOKUP(X267,'do 1000 ha'!$B$18:$I$1018,2,0))</f>
        <v/>
      </c>
      <c r="C267" s="56" t="str">
        <f>IF(VLOOKUP(X267,'do 1000 ha'!$B$18:$I$1018,4,0)=0,"",VLOOKUP(X267,'do 1000 ha'!$B$18:$I$1018,4,0))</f>
        <v/>
      </c>
      <c r="D267" s="24" t="str">
        <f>IF(VLOOKUP(X267,'do 1000 ha'!$B$18:$I$1018,5,0)=0,"",VLOOKUP(X267,'do 1000 ha'!$B$18:$I$1018,5,0))</f>
        <v/>
      </c>
      <c r="E267" s="56" t="str">
        <f>IF(VLOOKUP(X267,'do 1000 ha'!$B$18:$I$1018,6,0)=0,"",VLOOKUP(X267,'do 1000 ha'!$B$18:$I$1018,6,0))</f>
        <v/>
      </c>
      <c r="F267" s="56" t="str">
        <f>IF(VLOOKUP(X267,'do 1000 ha'!$B$18:$I$1018,7,0)=0,"",VLOOKUP(X267,'do 1000 ha'!$B$18:$I$1018,7,0))</f>
        <v/>
      </c>
      <c r="G267" s="57" t="str">
        <f>IF(VLOOKUP(X267,'do 1000 ha'!$B$18:$I$1018,8,0)=0,"",VLOOKUP(X267,'do 1000 ha'!$B$18:$I$1018,8,0))</f>
        <v/>
      </c>
      <c r="H267" s="25" t="str">
        <f>IF(VLOOKUP(X267,'do 1000 ha'!$B$18:$L$1018,11,0)=0,"",VLOOKUP(X267,'do 1000 ha'!$AJ$18:$AX$1018,15,0))</f>
        <v/>
      </c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53" t="str">
        <f t="array" ref="U267">IF('do 1000 ha'!K273='do 1000 ha'!$AR$4,'do 1000 ha'!AF273,IF('do 1000 ha'!K273='do 1000 ha'!$AR$5,'do 1000 ha'!AF273,""))</f>
        <v/>
      </c>
      <c r="V267" s="7" t="str">
        <f t="shared" si="12"/>
        <v/>
      </c>
      <c r="W267" s="11" t="str">
        <f t="array" ref="W267">IF(OR(U267=$U$13:U266),"",U267)</f>
        <v/>
      </c>
      <c r="X267" s="7" t="str">
        <f t="array" ref="X267">IFERROR(INDEX(W$13:W$1012,SMALL(IF(W$13:W$1012&lt;&gt;"",ROW(W$13:W$1012)-ROW(W$13)+1),ROWS(W$13:$W267))),"")</f>
        <v/>
      </c>
      <c r="Y267" s="47" t="e">
        <f t="array" ref="Y267">IF(ROWS(Y$13:Y267)&gt;COUNTA(W$13:W$1012),"",INDEX(W$13:W$1012,SMALL(IF(W$13:W$1012&lt;&gt;"",ROW(W$13:W$1012)-ROW(W$13)+1),ROWS(Y$13:Y267))))</f>
        <v>#NUM!</v>
      </c>
      <c r="AA267" s="7">
        <f t="shared" si="13"/>
        <v>0</v>
      </c>
      <c r="AB267" s="7">
        <f t="shared" si="14"/>
        <v>0</v>
      </c>
      <c r="AC267" s="7">
        <f t="shared" si="15"/>
        <v>0</v>
      </c>
    </row>
    <row r="268" spans="1:29" x14ac:dyDescent="0.25">
      <c r="A268" s="9">
        <v>256</v>
      </c>
      <c r="B268" s="56" t="str">
        <f>IF(VLOOKUP(X268,'do 1000 ha'!$B$18:$I$1018,2,0)=0,"",VLOOKUP(X268,'do 1000 ha'!$B$18:$I$1018,2,0))</f>
        <v/>
      </c>
      <c r="C268" s="56" t="str">
        <f>IF(VLOOKUP(X268,'do 1000 ha'!$B$18:$I$1018,4,0)=0,"",VLOOKUP(X268,'do 1000 ha'!$B$18:$I$1018,4,0))</f>
        <v/>
      </c>
      <c r="D268" s="24" t="str">
        <f>IF(VLOOKUP(X268,'do 1000 ha'!$B$18:$I$1018,5,0)=0,"",VLOOKUP(X268,'do 1000 ha'!$B$18:$I$1018,5,0))</f>
        <v/>
      </c>
      <c r="E268" s="56" t="str">
        <f>IF(VLOOKUP(X268,'do 1000 ha'!$B$18:$I$1018,6,0)=0,"",VLOOKUP(X268,'do 1000 ha'!$B$18:$I$1018,6,0))</f>
        <v/>
      </c>
      <c r="F268" s="56" t="str">
        <f>IF(VLOOKUP(X268,'do 1000 ha'!$B$18:$I$1018,7,0)=0,"",VLOOKUP(X268,'do 1000 ha'!$B$18:$I$1018,7,0))</f>
        <v/>
      </c>
      <c r="G268" s="57" t="str">
        <f>IF(VLOOKUP(X268,'do 1000 ha'!$B$18:$I$1018,8,0)=0,"",VLOOKUP(X268,'do 1000 ha'!$B$18:$I$1018,8,0))</f>
        <v/>
      </c>
      <c r="H268" s="25" t="str">
        <f>IF(VLOOKUP(X268,'do 1000 ha'!$B$18:$L$1018,11,0)=0,"",VLOOKUP(X268,'do 1000 ha'!$AJ$18:$AX$1018,15,0))</f>
        <v/>
      </c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53" t="str">
        <f t="array" ref="U268">IF('do 1000 ha'!K274='do 1000 ha'!$AR$4,'do 1000 ha'!AF274,IF('do 1000 ha'!K274='do 1000 ha'!$AR$5,'do 1000 ha'!AF274,""))</f>
        <v/>
      </c>
      <c r="V268" s="7" t="str">
        <f t="shared" si="12"/>
        <v/>
      </c>
      <c r="W268" s="11" t="str">
        <f t="array" ref="W268">IF(OR(U268=$U$13:U267),"",U268)</f>
        <v/>
      </c>
      <c r="X268" s="7" t="str">
        <f t="array" ref="X268">IFERROR(INDEX(W$13:W$1012,SMALL(IF(W$13:W$1012&lt;&gt;"",ROW(W$13:W$1012)-ROW(W$13)+1),ROWS(W$13:$W268))),"")</f>
        <v/>
      </c>
      <c r="Y268" s="47" t="e">
        <f t="array" ref="Y268">IF(ROWS(Y$13:Y268)&gt;COUNTA(W$13:W$1012),"",INDEX(W$13:W$1012,SMALL(IF(W$13:W$1012&lt;&gt;"",ROW(W$13:W$1012)-ROW(W$13)+1),ROWS(Y$13:Y268))))</f>
        <v>#NUM!</v>
      </c>
      <c r="AA268" s="7">
        <f t="shared" si="13"/>
        <v>0</v>
      </c>
      <c r="AB268" s="7">
        <f t="shared" si="14"/>
        <v>0</v>
      </c>
      <c r="AC268" s="7">
        <f t="shared" si="15"/>
        <v>0</v>
      </c>
    </row>
    <row r="269" spans="1:29" x14ac:dyDescent="0.25">
      <c r="A269" s="9">
        <v>257</v>
      </c>
      <c r="B269" s="56" t="str">
        <f>IF(VLOOKUP(X269,'do 1000 ha'!$B$18:$I$1018,2,0)=0,"",VLOOKUP(X269,'do 1000 ha'!$B$18:$I$1018,2,0))</f>
        <v/>
      </c>
      <c r="C269" s="56" t="str">
        <f>IF(VLOOKUP(X269,'do 1000 ha'!$B$18:$I$1018,4,0)=0,"",VLOOKUP(X269,'do 1000 ha'!$B$18:$I$1018,4,0))</f>
        <v/>
      </c>
      <c r="D269" s="24" t="str">
        <f>IF(VLOOKUP(X269,'do 1000 ha'!$B$18:$I$1018,5,0)=0,"",VLOOKUP(X269,'do 1000 ha'!$B$18:$I$1018,5,0))</f>
        <v/>
      </c>
      <c r="E269" s="56" t="str">
        <f>IF(VLOOKUP(X269,'do 1000 ha'!$B$18:$I$1018,6,0)=0,"",VLOOKUP(X269,'do 1000 ha'!$B$18:$I$1018,6,0))</f>
        <v/>
      </c>
      <c r="F269" s="56" t="str">
        <f>IF(VLOOKUP(X269,'do 1000 ha'!$B$18:$I$1018,7,0)=0,"",VLOOKUP(X269,'do 1000 ha'!$B$18:$I$1018,7,0))</f>
        <v/>
      </c>
      <c r="G269" s="57" t="str">
        <f>IF(VLOOKUP(X269,'do 1000 ha'!$B$18:$I$1018,8,0)=0,"",VLOOKUP(X269,'do 1000 ha'!$B$18:$I$1018,8,0))</f>
        <v/>
      </c>
      <c r="H269" s="25" t="str">
        <f>IF(VLOOKUP(X269,'do 1000 ha'!$B$18:$L$1018,11,0)=0,"",VLOOKUP(X269,'do 1000 ha'!$AJ$18:$AX$1018,15,0))</f>
        <v/>
      </c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53" t="str">
        <f t="array" ref="U269">IF('do 1000 ha'!K275='do 1000 ha'!$AR$4,'do 1000 ha'!AF275,IF('do 1000 ha'!K275='do 1000 ha'!$AR$5,'do 1000 ha'!AF275,""))</f>
        <v/>
      </c>
      <c r="V269" s="7" t="str">
        <f t="shared" si="12"/>
        <v/>
      </c>
      <c r="W269" s="11" t="str">
        <f t="array" ref="W269">IF(OR(U269=$U$13:U268),"",U269)</f>
        <v/>
      </c>
      <c r="X269" s="7" t="str">
        <f t="array" ref="X269">IFERROR(INDEX(W$13:W$1012,SMALL(IF(W$13:W$1012&lt;&gt;"",ROW(W$13:W$1012)-ROW(W$13)+1),ROWS(W$13:$W269))),"")</f>
        <v/>
      </c>
      <c r="Y269" s="47" t="e">
        <f t="array" ref="Y269">IF(ROWS(Y$13:Y269)&gt;COUNTA(W$13:W$1012),"",INDEX(W$13:W$1012,SMALL(IF(W$13:W$1012&lt;&gt;"",ROW(W$13:W$1012)-ROW(W$13)+1),ROWS(Y$13:Y269))))</f>
        <v>#NUM!</v>
      </c>
      <c r="AA269" s="7">
        <f t="shared" si="13"/>
        <v>0</v>
      </c>
      <c r="AB269" s="7">
        <f t="shared" si="14"/>
        <v>0</v>
      </c>
      <c r="AC269" s="7">
        <f t="shared" si="15"/>
        <v>0</v>
      </c>
    </row>
    <row r="270" spans="1:29" x14ac:dyDescent="0.25">
      <c r="A270" s="9">
        <v>258</v>
      </c>
      <c r="B270" s="56" t="str">
        <f>IF(VLOOKUP(X270,'do 1000 ha'!$B$18:$I$1018,2,0)=0,"",VLOOKUP(X270,'do 1000 ha'!$B$18:$I$1018,2,0))</f>
        <v/>
      </c>
      <c r="C270" s="56" t="str">
        <f>IF(VLOOKUP(X270,'do 1000 ha'!$B$18:$I$1018,4,0)=0,"",VLOOKUP(X270,'do 1000 ha'!$B$18:$I$1018,4,0))</f>
        <v/>
      </c>
      <c r="D270" s="24" t="str">
        <f>IF(VLOOKUP(X270,'do 1000 ha'!$B$18:$I$1018,5,0)=0,"",VLOOKUP(X270,'do 1000 ha'!$B$18:$I$1018,5,0))</f>
        <v/>
      </c>
      <c r="E270" s="56" t="str">
        <f>IF(VLOOKUP(X270,'do 1000 ha'!$B$18:$I$1018,6,0)=0,"",VLOOKUP(X270,'do 1000 ha'!$B$18:$I$1018,6,0))</f>
        <v/>
      </c>
      <c r="F270" s="56" t="str">
        <f>IF(VLOOKUP(X270,'do 1000 ha'!$B$18:$I$1018,7,0)=0,"",VLOOKUP(X270,'do 1000 ha'!$B$18:$I$1018,7,0))</f>
        <v/>
      </c>
      <c r="G270" s="57" t="str">
        <f>IF(VLOOKUP(X270,'do 1000 ha'!$B$18:$I$1018,8,0)=0,"",VLOOKUP(X270,'do 1000 ha'!$B$18:$I$1018,8,0))</f>
        <v/>
      </c>
      <c r="H270" s="25" t="str">
        <f>IF(VLOOKUP(X270,'do 1000 ha'!$B$18:$L$1018,11,0)=0,"",VLOOKUP(X270,'do 1000 ha'!$AJ$18:$AX$1018,15,0))</f>
        <v/>
      </c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53" t="str">
        <f t="array" ref="U270">IF('do 1000 ha'!K276='do 1000 ha'!$AR$4,'do 1000 ha'!AF276,IF('do 1000 ha'!K276='do 1000 ha'!$AR$5,'do 1000 ha'!AF276,""))</f>
        <v/>
      </c>
      <c r="V270" s="7" t="str">
        <f t="shared" ref="V270:V333" si="16">IF(U270="","",COUNTIF($U$13:$U$1012,U270))</f>
        <v/>
      </c>
      <c r="W270" s="11" t="str">
        <f t="array" ref="W270">IF(OR(U270=$U$13:U269),"",U270)</f>
        <v/>
      </c>
      <c r="X270" s="7" t="str">
        <f t="array" ref="X270">IFERROR(INDEX(W$13:W$1012,SMALL(IF(W$13:W$1012&lt;&gt;"",ROW(W$13:W$1012)-ROW(W$13)+1),ROWS(W$13:$W270))),"")</f>
        <v/>
      </c>
      <c r="Y270" s="47" t="e">
        <f t="array" ref="Y270">IF(ROWS(Y$13:Y270)&gt;COUNTA(W$13:W$1012),"",INDEX(W$13:W$1012,SMALL(IF(W$13:W$1012&lt;&gt;"",ROW(W$13:W$1012)-ROW(W$13)+1),ROWS(Y$13:Y270))))</f>
        <v>#NUM!</v>
      </c>
      <c r="AA270" s="7">
        <f t="shared" ref="AA270:AA333" si="17">IF(H270&gt;G270,1,0)</f>
        <v>0</v>
      </c>
      <c r="AB270" s="7">
        <f t="shared" ref="AB270:AB333" si="18">IF(AND(G270&lt;&gt;"",H270=""),1,0)</f>
        <v>0</v>
      </c>
      <c r="AC270" s="7">
        <f t="shared" ref="AC270:AC333" si="19">IF(AND(H270&lt;&gt;"",OR(I270="",J270="",K270="",L270="",M270="",N270="",O270="",P270="",Q270="",R270="")),1,0)</f>
        <v>0</v>
      </c>
    </row>
    <row r="271" spans="1:29" x14ac:dyDescent="0.25">
      <c r="A271" s="9">
        <v>259</v>
      </c>
      <c r="B271" s="56" t="str">
        <f>IF(VLOOKUP(X271,'do 1000 ha'!$B$18:$I$1018,2,0)=0,"",VLOOKUP(X271,'do 1000 ha'!$B$18:$I$1018,2,0))</f>
        <v/>
      </c>
      <c r="C271" s="56" t="str">
        <f>IF(VLOOKUP(X271,'do 1000 ha'!$B$18:$I$1018,4,0)=0,"",VLOOKUP(X271,'do 1000 ha'!$B$18:$I$1018,4,0))</f>
        <v/>
      </c>
      <c r="D271" s="24" t="str">
        <f>IF(VLOOKUP(X271,'do 1000 ha'!$B$18:$I$1018,5,0)=0,"",VLOOKUP(X271,'do 1000 ha'!$B$18:$I$1018,5,0))</f>
        <v/>
      </c>
      <c r="E271" s="56" t="str">
        <f>IF(VLOOKUP(X271,'do 1000 ha'!$B$18:$I$1018,6,0)=0,"",VLOOKUP(X271,'do 1000 ha'!$B$18:$I$1018,6,0))</f>
        <v/>
      </c>
      <c r="F271" s="56" t="str">
        <f>IF(VLOOKUP(X271,'do 1000 ha'!$B$18:$I$1018,7,0)=0,"",VLOOKUP(X271,'do 1000 ha'!$B$18:$I$1018,7,0))</f>
        <v/>
      </c>
      <c r="G271" s="57" t="str">
        <f>IF(VLOOKUP(X271,'do 1000 ha'!$B$18:$I$1018,8,0)=0,"",VLOOKUP(X271,'do 1000 ha'!$B$18:$I$1018,8,0))</f>
        <v/>
      </c>
      <c r="H271" s="25" t="str">
        <f>IF(VLOOKUP(X271,'do 1000 ha'!$B$18:$L$1018,11,0)=0,"",VLOOKUP(X271,'do 1000 ha'!$AJ$18:$AX$1018,15,0))</f>
        <v/>
      </c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53" t="str">
        <f t="array" ref="U271">IF('do 1000 ha'!K277='do 1000 ha'!$AR$4,'do 1000 ha'!AF277,IF('do 1000 ha'!K277='do 1000 ha'!$AR$5,'do 1000 ha'!AF277,""))</f>
        <v/>
      </c>
      <c r="V271" s="7" t="str">
        <f t="shared" si="16"/>
        <v/>
      </c>
      <c r="W271" s="11" t="str">
        <f t="array" ref="W271">IF(OR(U271=$U$13:U270),"",U271)</f>
        <v/>
      </c>
      <c r="X271" s="7" t="str">
        <f t="array" ref="X271">IFERROR(INDEX(W$13:W$1012,SMALL(IF(W$13:W$1012&lt;&gt;"",ROW(W$13:W$1012)-ROW(W$13)+1),ROWS(W$13:$W271))),"")</f>
        <v/>
      </c>
      <c r="Y271" s="47" t="e">
        <f t="array" ref="Y271">IF(ROWS(Y$13:Y271)&gt;COUNTA(W$13:W$1012),"",INDEX(W$13:W$1012,SMALL(IF(W$13:W$1012&lt;&gt;"",ROW(W$13:W$1012)-ROW(W$13)+1),ROWS(Y$13:Y271))))</f>
        <v>#NUM!</v>
      </c>
      <c r="AA271" s="7">
        <f t="shared" si="17"/>
        <v>0</v>
      </c>
      <c r="AB271" s="7">
        <f t="shared" si="18"/>
        <v>0</v>
      </c>
      <c r="AC271" s="7">
        <f t="shared" si="19"/>
        <v>0</v>
      </c>
    </row>
    <row r="272" spans="1:29" x14ac:dyDescent="0.25">
      <c r="A272" s="9">
        <v>260</v>
      </c>
      <c r="B272" s="56" t="str">
        <f>IF(VLOOKUP(X272,'do 1000 ha'!$B$18:$I$1018,2,0)=0,"",VLOOKUP(X272,'do 1000 ha'!$B$18:$I$1018,2,0))</f>
        <v/>
      </c>
      <c r="C272" s="56" t="str">
        <f>IF(VLOOKUP(X272,'do 1000 ha'!$B$18:$I$1018,4,0)=0,"",VLOOKUP(X272,'do 1000 ha'!$B$18:$I$1018,4,0))</f>
        <v/>
      </c>
      <c r="D272" s="24" t="str">
        <f>IF(VLOOKUP(X272,'do 1000 ha'!$B$18:$I$1018,5,0)=0,"",VLOOKUP(X272,'do 1000 ha'!$B$18:$I$1018,5,0))</f>
        <v/>
      </c>
      <c r="E272" s="56" t="str">
        <f>IF(VLOOKUP(X272,'do 1000 ha'!$B$18:$I$1018,6,0)=0,"",VLOOKUP(X272,'do 1000 ha'!$B$18:$I$1018,6,0))</f>
        <v/>
      </c>
      <c r="F272" s="56" t="str">
        <f>IF(VLOOKUP(X272,'do 1000 ha'!$B$18:$I$1018,7,0)=0,"",VLOOKUP(X272,'do 1000 ha'!$B$18:$I$1018,7,0))</f>
        <v/>
      </c>
      <c r="G272" s="57" t="str">
        <f>IF(VLOOKUP(X272,'do 1000 ha'!$B$18:$I$1018,8,0)=0,"",VLOOKUP(X272,'do 1000 ha'!$B$18:$I$1018,8,0))</f>
        <v/>
      </c>
      <c r="H272" s="25" t="str">
        <f>IF(VLOOKUP(X272,'do 1000 ha'!$B$18:$L$1018,11,0)=0,"",VLOOKUP(X272,'do 1000 ha'!$AJ$18:$AX$1018,15,0))</f>
        <v/>
      </c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53" t="str">
        <f t="array" ref="U272">IF('do 1000 ha'!K278='do 1000 ha'!$AR$4,'do 1000 ha'!AF278,IF('do 1000 ha'!K278='do 1000 ha'!$AR$5,'do 1000 ha'!AF278,""))</f>
        <v/>
      </c>
      <c r="V272" s="7" t="str">
        <f t="shared" si="16"/>
        <v/>
      </c>
      <c r="W272" s="11" t="str">
        <f t="array" ref="W272">IF(OR(U272=$U$13:U271),"",U272)</f>
        <v/>
      </c>
      <c r="X272" s="7" t="str">
        <f t="array" ref="X272">IFERROR(INDEX(W$13:W$1012,SMALL(IF(W$13:W$1012&lt;&gt;"",ROW(W$13:W$1012)-ROW(W$13)+1),ROWS(W$13:$W272))),"")</f>
        <v/>
      </c>
      <c r="Y272" s="47" t="e">
        <f t="array" ref="Y272">IF(ROWS(Y$13:Y272)&gt;COUNTA(W$13:W$1012),"",INDEX(W$13:W$1012,SMALL(IF(W$13:W$1012&lt;&gt;"",ROW(W$13:W$1012)-ROW(W$13)+1),ROWS(Y$13:Y272))))</f>
        <v>#NUM!</v>
      </c>
      <c r="AA272" s="7">
        <f t="shared" si="17"/>
        <v>0</v>
      </c>
      <c r="AB272" s="7">
        <f t="shared" si="18"/>
        <v>0</v>
      </c>
      <c r="AC272" s="7">
        <f t="shared" si="19"/>
        <v>0</v>
      </c>
    </row>
    <row r="273" spans="1:29" x14ac:dyDescent="0.25">
      <c r="A273" s="9">
        <v>261</v>
      </c>
      <c r="B273" s="56" t="str">
        <f>IF(VLOOKUP(X273,'do 1000 ha'!$B$18:$I$1018,2,0)=0,"",VLOOKUP(X273,'do 1000 ha'!$B$18:$I$1018,2,0))</f>
        <v/>
      </c>
      <c r="C273" s="56" t="str">
        <f>IF(VLOOKUP(X273,'do 1000 ha'!$B$18:$I$1018,4,0)=0,"",VLOOKUP(X273,'do 1000 ha'!$B$18:$I$1018,4,0))</f>
        <v/>
      </c>
      <c r="D273" s="24" t="str">
        <f>IF(VLOOKUP(X273,'do 1000 ha'!$B$18:$I$1018,5,0)=0,"",VLOOKUP(X273,'do 1000 ha'!$B$18:$I$1018,5,0))</f>
        <v/>
      </c>
      <c r="E273" s="56" t="str">
        <f>IF(VLOOKUP(X273,'do 1000 ha'!$B$18:$I$1018,6,0)=0,"",VLOOKUP(X273,'do 1000 ha'!$B$18:$I$1018,6,0))</f>
        <v/>
      </c>
      <c r="F273" s="56" t="str">
        <f>IF(VLOOKUP(X273,'do 1000 ha'!$B$18:$I$1018,7,0)=0,"",VLOOKUP(X273,'do 1000 ha'!$B$18:$I$1018,7,0))</f>
        <v/>
      </c>
      <c r="G273" s="57" t="str">
        <f>IF(VLOOKUP(X273,'do 1000 ha'!$B$18:$I$1018,8,0)=0,"",VLOOKUP(X273,'do 1000 ha'!$B$18:$I$1018,8,0))</f>
        <v/>
      </c>
      <c r="H273" s="25" t="str">
        <f>IF(VLOOKUP(X273,'do 1000 ha'!$B$18:$L$1018,11,0)=0,"",VLOOKUP(X273,'do 1000 ha'!$AJ$18:$AX$1018,15,0))</f>
        <v/>
      </c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53" t="str">
        <f t="array" ref="U273">IF('do 1000 ha'!K279='do 1000 ha'!$AR$4,'do 1000 ha'!AF279,IF('do 1000 ha'!K279='do 1000 ha'!$AR$5,'do 1000 ha'!AF279,""))</f>
        <v/>
      </c>
      <c r="V273" s="7" t="str">
        <f t="shared" si="16"/>
        <v/>
      </c>
      <c r="W273" s="11" t="str">
        <f t="array" ref="W273">IF(OR(U273=$U$13:U272),"",U273)</f>
        <v/>
      </c>
      <c r="X273" s="7" t="str">
        <f t="array" ref="X273">IFERROR(INDEX(W$13:W$1012,SMALL(IF(W$13:W$1012&lt;&gt;"",ROW(W$13:W$1012)-ROW(W$13)+1),ROWS(W$13:$W273))),"")</f>
        <v/>
      </c>
      <c r="Y273" s="47" t="e">
        <f t="array" ref="Y273">IF(ROWS(Y$13:Y273)&gt;COUNTA(W$13:W$1012),"",INDEX(W$13:W$1012,SMALL(IF(W$13:W$1012&lt;&gt;"",ROW(W$13:W$1012)-ROW(W$13)+1),ROWS(Y$13:Y273))))</f>
        <v>#NUM!</v>
      </c>
      <c r="AA273" s="7">
        <f t="shared" si="17"/>
        <v>0</v>
      </c>
      <c r="AB273" s="7">
        <f t="shared" si="18"/>
        <v>0</v>
      </c>
      <c r="AC273" s="7">
        <f t="shared" si="19"/>
        <v>0</v>
      </c>
    </row>
    <row r="274" spans="1:29" x14ac:dyDescent="0.25">
      <c r="A274" s="9">
        <v>262</v>
      </c>
      <c r="B274" s="56" t="str">
        <f>IF(VLOOKUP(X274,'do 1000 ha'!$B$18:$I$1018,2,0)=0,"",VLOOKUP(X274,'do 1000 ha'!$B$18:$I$1018,2,0))</f>
        <v/>
      </c>
      <c r="C274" s="56" t="str">
        <f>IF(VLOOKUP(X274,'do 1000 ha'!$B$18:$I$1018,4,0)=0,"",VLOOKUP(X274,'do 1000 ha'!$B$18:$I$1018,4,0))</f>
        <v/>
      </c>
      <c r="D274" s="24" t="str">
        <f>IF(VLOOKUP(X274,'do 1000 ha'!$B$18:$I$1018,5,0)=0,"",VLOOKUP(X274,'do 1000 ha'!$B$18:$I$1018,5,0))</f>
        <v/>
      </c>
      <c r="E274" s="56" t="str">
        <f>IF(VLOOKUP(X274,'do 1000 ha'!$B$18:$I$1018,6,0)=0,"",VLOOKUP(X274,'do 1000 ha'!$B$18:$I$1018,6,0))</f>
        <v/>
      </c>
      <c r="F274" s="56" t="str">
        <f>IF(VLOOKUP(X274,'do 1000 ha'!$B$18:$I$1018,7,0)=0,"",VLOOKUP(X274,'do 1000 ha'!$B$18:$I$1018,7,0))</f>
        <v/>
      </c>
      <c r="G274" s="57" t="str">
        <f>IF(VLOOKUP(X274,'do 1000 ha'!$B$18:$I$1018,8,0)=0,"",VLOOKUP(X274,'do 1000 ha'!$B$18:$I$1018,8,0))</f>
        <v/>
      </c>
      <c r="H274" s="25" t="str">
        <f>IF(VLOOKUP(X274,'do 1000 ha'!$B$18:$L$1018,11,0)=0,"",VLOOKUP(X274,'do 1000 ha'!$AJ$18:$AX$1018,15,0))</f>
        <v/>
      </c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53" t="str">
        <f t="array" ref="U274">IF('do 1000 ha'!K280='do 1000 ha'!$AR$4,'do 1000 ha'!AF280,IF('do 1000 ha'!K280='do 1000 ha'!$AR$5,'do 1000 ha'!AF280,""))</f>
        <v/>
      </c>
      <c r="V274" s="7" t="str">
        <f t="shared" si="16"/>
        <v/>
      </c>
      <c r="W274" s="11" t="str">
        <f t="array" ref="W274">IF(OR(U274=$U$13:U273),"",U274)</f>
        <v/>
      </c>
      <c r="X274" s="7" t="str">
        <f t="array" ref="X274">IFERROR(INDEX(W$13:W$1012,SMALL(IF(W$13:W$1012&lt;&gt;"",ROW(W$13:W$1012)-ROW(W$13)+1),ROWS(W$13:$W274))),"")</f>
        <v/>
      </c>
      <c r="Y274" s="47" t="e">
        <f t="array" ref="Y274">IF(ROWS(Y$13:Y274)&gt;COUNTA(W$13:W$1012),"",INDEX(W$13:W$1012,SMALL(IF(W$13:W$1012&lt;&gt;"",ROW(W$13:W$1012)-ROW(W$13)+1),ROWS(Y$13:Y274))))</f>
        <v>#NUM!</v>
      </c>
      <c r="AA274" s="7">
        <f t="shared" si="17"/>
        <v>0</v>
      </c>
      <c r="AB274" s="7">
        <f t="shared" si="18"/>
        <v>0</v>
      </c>
      <c r="AC274" s="7">
        <f t="shared" si="19"/>
        <v>0</v>
      </c>
    </row>
    <row r="275" spans="1:29" x14ac:dyDescent="0.25">
      <c r="A275" s="9">
        <v>263</v>
      </c>
      <c r="B275" s="56" t="str">
        <f>IF(VLOOKUP(X275,'do 1000 ha'!$B$18:$I$1018,2,0)=0,"",VLOOKUP(X275,'do 1000 ha'!$B$18:$I$1018,2,0))</f>
        <v/>
      </c>
      <c r="C275" s="56" t="str">
        <f>IF(VLOOKUP(X275,'do 1000 ha'!$B$18:$I$1018,4,0)=0,"",VLOOKUP(X275,'do 1000 ha'!$B$18:$I$1018,4,0))</f>
        <v/>
      </c>
      <c r="D275" s="24" t="str">
        <f>IF(VLOOKUP(X275,'do 1000 ha'!$B$18:$I$1018,5,0)=0,"",VLOOKUP(X275,'do 1000 ha'!$B$18:$I$1018,5,0))</f>
        <v/>
      </c>
      <c r="E275" s="56" t="str">
        <f>IF(VLOOKUP(X275,'do 1000 ha'!$B$18:$I$1018,6,0)=0,"",VLOOKUP(X275,'do 1000 ha'!$B$18:$I$1018,6,0))</f>
        <v/>
      </c>
      <c r="F275" s="56" t="str">
        <f>IF(VLOOKUP(X275,'do 1000 ha'!$B$18:$I$1018,7,0)=0,"",VLOOKUP(X275,'do 1000 ha'!$B$18:$I$1018,7,0))</f>
        <v/>
      </c>
      <c r="G275" s="57" t="str">
        <f>IF(VLOOKUP(X275,'do 1000 ha'!$B$18:$I$1018,8,0)=0,"",VLOOKUP(X275,'do 1000 ha'!$B$18:$I$1018,8,0))</f>
        <v/>
      </c>
      <c r="H275" s="25" t="str">
        <f>IF(VLOOKUP(X275,'do 1000 ha'!$B$18:$L$1018,11,0)=0,"",VLOOKUP(X275,'do 1000 ha'!$AJ$18:$AX$1018,15,0))</f>
        <v/>
      </c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53" t="str">
        <f t="array" ref="U275">IF('do 1000 ha'!K281='do 1000 ha'!$AR$4,'do 1000 ha'!AF281,IF('do 1000 ha'!K281='do 1000 ha'!$AR$5,'do 1000 ha'!AF281,""))</f>
        <v/>
      </c>
      <c r="V275" s="7" t="str">
        <f t="shared" si="16"/>
        <v/>
      </c>
      <c r="W275" s="11" t="str">
        <f t="array" ref="W275">IF(OR(U275=$U$13:U274),"",U275)</f>
        <v/>
      </c>
      <c r="X275" s="7" t="str">
        <f t="array" ref="X275">IFERROR(INDEX(W$13:W$1012,SMALL(IF(W$13:W$1012&lt;&gt;"",ROW(W$13:W$1012)-ROW(W$13)+1),ROWS(W$13:$W275))),"")</f>
        <v/>
      </c>
      <c r="Y275" s="47" t="e">
        <f t="array" ref="Y275">IF(ROWS(Y$13:Y275)&gt;COUNTA(W$13:W$1012),"",INDEX(W$13:W$1012,SMALL(IF(W$13:W$1012&lt;&gt;"",ROW(W$13:W$1012)-ROW(W$13)+1),ROWS(Y$13:Y275))))</f>
        <v>#NUM!</v>
      </c>
      <c r="AA275" s="7">
        <f t="shared" si="17"/>
        <v>0</v>
      </c>
      <c r="AB275" s="7">
        <f t="shared" si="18"/>
        <v>0</v>
      </c>
      <c r="AC275" s="7">
        <f t="shared" si="19"/>
        <v>0</v>
      </c>
    </row>
    <row r="276" spans="1:29" x14ac:dyDescent="0.25">
      <c r="A276" s="9">
        <v>264</v>
      </c>
      <c r="B276" s="56" t="str">
        <f>IF(VLOOKUP(X276,'do 1000 ha'!$B$18:$I$1018,2,0)=0,"",VLOOKUP(X276,'do 1000 ha'!$B$18:$I$1018,2,0))</f>
        <v/>
      </c>
      <c r="C276" s="56" t="str">
        <f>IF(VLOOKUP(X276,'do 1000 ha'!$B$18:$I$1018,4,0)=0,"",VLOOKUP(X276,'do 1000 ha'!$B$18:$I$1018,4,0))</f>
        <v/>
      </c>
      <c r="D276" s="24" t="str">
        <f>IF(VLOOKUP(X276,'do 1000 ha'!$B$18:$I$1018,5,0)=0,"",VLOOKUP(X276,'do 1000 ha'!$B$18:$I$1018,5,0))</f>
        <v/>
      </c>
      <c r="E276" s="56" t="str">
        <f>IF(VLOOKUP(X276,'do 1000 ha'!$B$18:$I$1018,6,0)=0,"",VLOOKUP(X276,'do 1000 ha'!$B$18:$I$1018,6,0))</f>
        <v/>
      </c>
      <c r="F276" s="56" t="str">
        <f>IF(VLOOKUP(X276,'do 1000 ha'!$B$18:$I$1018,7,0)=0,"",VLOOKUP(X276,'do 1000 ha'!$B$18:$I$1018,7,0))</f>
        <v/>
      </c>
      <c r="G276" s="57" t="str">
        <f>IF(VLOOKUP(X276,'do 1000 ha'!$B$18:$I$1018,8,0)=0,"",VLOOKUP(X276,'do 1000 ha'!$B$18:$I$1018,8,0))</f>
        <v/>
      </c>
      <c r="H276" s="25" t="str">
        <f>IF(VLOOKUP(X276,'do 1000 ha'!$B$18:$L$1018,11,0)=0,"",VLOOKUP(X276,'do 1000 ha'!$AJ$18:$AX$1018,15,0))</f>
        <v/>
      </c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53" t="str">
        <f t="array" ref="U276">IF('do 1000 ha'!K282='do 1000 ha'!$AR$4,'do 1000 ha'!AF282,IF('do 1000 ha'!K282='do 1000 ha'!$AR$5,'do 1000 ha'!AF282,""))</f>
        <v/>
      </c>
      <c r="V276" s="7" t="str">
        <f t="shared" si="16"/>
        <v/>
      </c>
      <c r="W276" s="11" t="str">
        <f t="array" ref="W276">IF(OR(U276=$U$13:U275),"",U276)</f>
        <v/>
      </c>
      <c r="X276" s="7" t="str">
        <f t="array" ref="X276">IFERROR(INDEX(W$13:W$1012,SMALL(IF(W$13:W$1012&lt;&gt;"",ROW(W$13:W$1012)-ROW(W$13)+1),ROWS(W$13:$W276))),"")</f>
        <v/>
      </c>
      <c r="Y276" s="47" t="e">
        <f t="array" ref="Y276">IF(ROWS(Y$13:Y276)&gt;COUNTA(W$13:W$1012),"",INDEX(W$13:W$1012,SMALL(IF(W$13:W$1012&lt;&gt;"",ROW(W$13:W$1012)-ROW(W$13)+1),ROWS(Y$13:Y276))))</f>
        <v>#NUM!</v>
      </c>
      <c r="AA276" s="7">
        <f t="shared" si="17"/>
        <v>0</v>
      </c>
      <c r="AB276" s="7">
        <f t="shared" si="18"/>
        <v>0</v>
      </c>
      <c r="AC276" s="7">
        <f t="shared" si="19"/>
        <v>0</v>
      </c>
    </row>
    <row r="277" spans="1:29" x14ac:dyDescent="0.25">
      <c r="A277" s="9">
        <v>265</v>
      </c>
      <c r="B277" s="56" t="str">
        <f>IF(VLOOKUP(X277,'do 1000 ha'!$B$18:$I$1018,2,0)=0,"",VLOOKUP(X277,'do 1000 ha'!$B$18:$I$1018,2,0))</f>
        <v/>
      </c>
      <c r="C277" s="56" t="str">
        <f>IF(VLOOKUP(X277,'do 1000 ha'!$B$18:$I$1018,4,0)=0,"",VLOOKUP(X277,'do 1000 ha'!$B$18:$I$1018,4,0))</f>
        <v/>
      </c>
      <c r="D277" s="24" t="str">
        <f>IF(VLOOKUP(X277,'do 1000 ha'!$B$18:$I$1018,5,0)=0,"",VLOOKUP(X277,'do 1000 ha'!$B$18:$I$1018,5,0))</f>
        <v/>
      </c>
      <c r="E277" s="56" t="str">
        <f>IF(VLOOKUP(X277,'do 1000 ha'!$B$18:$I$1018,6,0)=0,"",VLOOKUP(X277,'do 1000 ha'!$B$18:$I$1018,6,0))</f>
        <v/>
      </c>
      <c r="F277" s="56" t="str">
        <f>IF(VLOOKUP(X277,'do 1000 ha'!$B$18:$I$1018,7,0)=0,"",VLOOKUP(X277,'do 1000 ha'!$B$18:$I$1018,7,0))</f>
        <v/>
      </c>
      <c r="G277" s="57" t="str">
        <f>IF(VLOOKUP(X277,'do 1000 ha'!$B$18:$I$1018,8,0)=0,"",VLOOKUP(X277,'do 1000 ha'!$B$18:$I$1018,8,0))</f>
        <v/>
      </c>
      <c r="H277" s="25" t="str">
        <f>IF(VLOOKUP(X277,'do 1000 ha'!$B$18:$L$1018,11,0)=0,"",VLOOKUP(X277,'do 1000 ha'!$AJ$18:$AX$1018,15,0))</f>
        <v/>
      </c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53" t="str">
        <f t="array" ref="U277">IF('do 1000 ha'!K283='do 1000 ha'!$AR$4,'do 1000 ha'!AF283,IF('do 1000 ha'!K283='do 1000 ha'!$AR$5,'do 1000 ha'!AF283,""))</f>
        <v/>
      </c>
      <c r="V277" s="7" t="str">
        <f t="shared" si="16"/>
        <v/>
      </c>
      <c r="W277" s="11" t="str">
        <f t="array" ref="W277">IF(OR(U277=$U$13:U276),"",U277)</f>
        <v/>
      </c>
      <c r="X277" s="7" t="str">
        <f t="array" ref="X277">IFERROR(INDEX(W$13:W$1012,SMALL(IF(W$13:W$1012&lt;&gt;"",ROW(W$13:W$1012)-ROW(W$13)+1),ROWS(W$13:$W277))),"")</f>
        <v/>
      </c>
      <c r="Y277" s="47" t="e">
        <f t="array" ref="Y277">IF(ROWS(Y$13:Y277)&gt;COUNTA(W$13:W$1012),"",INDEX(W$13:W$1012,SMALL(IF(W$13:W$1012&lt;&gt;"",ROW(W$13:W$1012)-ROW(W$13)+1),ROWS(Y$13:Y277))))</f>
        <v>#NUM!</v>
      </c>
      <c r="AA277" s="7">
        <f t="shared" si="17"/>
        <v>0</v>
      </c>
      <c r="AB277" s="7">
        <f t="shared" si="18"/>
        <v>0</v>
      </c>
      <c r="AC277" s="7">
        <f t="shared" si="19"/>
        <v>0</v>
      </c>
    </row>
    <row r="278" spans="1:29" x14ac:dyDescent="0.25">
      <c r="A278" s="9">
        <v>266</v>
      </c>
      <c r="B278" s="56" t="str">
        <f>IF(VLOOKUP(X278,'do 1000 ha'!$B$18:$I$1018,2,0)=0,"",VLOOKUP(X278,'do 1000 ha'!$B$18:$I$1018,2,0))</f>
        <v/>
      </c>
      <c r="C278" s="56" t="str">
        <f>IF(VLOOKUP(X278,'do 1000 ha'!$B$18:$I$1018,4,0)=0,"",VLOOKUP(X278,'do 1000 ha'!$B$18:$I$1018,4,0))</f>
        <v/>
      </c>
      <c r="D278" s="24" t="str">
        <f>IF(VLOOKUP(X278,'do 1000 ha'!$B$18:$I$1018,5,0)=0,"",VLOOKUP(X278,'do 1000 ha'!$B$18:$I$1018,5,0))</f>
        <v/>
      </c>
      <c r="E278" s="56" t="str">
        <f>IF(VLOOKUP(X278,'do 1000 ha'!$B$18:$I$1018,6,0)=0,"",VLOOKUP(X278,'do 1000 ha'!$B$18:$I$1018,6,0))</f>
        <v/>
      </c>
      <c r="F278" s="56" t="str">
        <f>IF(VLOOKUP(X278,'do 1000 ha'!$B$18:$I$1018,7,0)=0,"",VLOOKUP(X278,'do 1000 ha'!$B$18:$I$1018,7,0))</f>
        <v/>
      </c>
      <c r="G278" s="57" t="str">
        <f>IF(VLOOKUP(X278,'do 1000 ha'!$B$18:$I$1018,8,0)=0,"",VLOOKUP(X278,'do 1000 ha'!$B$18:$I$1018,8,0))</f>
        <v/>
      </c>
      <c r="H278" s="25" t="str">
        <f>IF(VLOOKUP(X278,'do 1000 ha'!$B$18:$L$1018,11,0)=0,"",VLOOKUP(X278,'do 1000 ha'!$AJ$18:$AX$1018,15,0))</f>
        <v/>
      </c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53" t="str">
        <f t="array" ref="U278">IF('do 1000 ha'!K284='do 1000 ha'!$AR$4,'do 1000 ha'!AF284,IF('do 1000 ha'!K284='do 1000 ha'!$AR$5,'do 1000 ha'!AF284,""))</f>
        <v/>
      </c>
      <c r="V278" s="7" t="str">
        <f t="shared" si="16"/>
        <v/>
      </c>
      <c r="W278" s="11" t="str">
        <f t="array" ref="W278">IF(OR(U278=$U$13:U277),"",U278)</f>
        <v/>
      </c>
      <c r="X278" s="7" t="str">
        <f t="array" ref="X278">IFERROR(INDEX(W$13:W$1012,SMALL(IF(W$13:W$1012&lt;&gt;"",ROW(W$13:W$1012)-ROW(W$13)+1),ROWS(W$13:$W278))),"")</f>
        <v/>
      </c>
      <c r="Y278" s="47" t="e">
        <f t="array" ref="Y278">IF(ROWS(Y$13:Y278)&gt;COUNTA(W$13:W$1012),"",INDEX(W$13:W$1012,SMALL(IF(W$13:W$1012&lt;&gt;"",ROW(W$13:W$1012)-ROW(W$13)+1),ROWS(Y$13:Y278))))</f>
        <v>#NUM!</v>
      </c>
      <c r="AA278" s="7">
        <f t="shared" si="17"/>
        <v>0</v>
      </c>
      <c r="AB278" s="7">
        <f t="shared" si="18"/>
        <v>0</v>
      </c>
      <c r="AC278" s="7">
        <f t="shared" si="19"/>
        <v>0</v>
      </c>
    </row>
    <row r="279" spans="1:29" x14ac:dyDescent="0.25">
      <c r="A279" s="9">
        <v>267</v>
      </c>
      <c r="B279" s="56" t="str">
        <f>IF(VLOOKUP(X279,'do 1000 ha'!$B$18:$I$1018,2,0)=0,"",VLOOKUP(X279,'do 1000 ha'!$B$18:$I$1018,2,0))</f>
        <v/>
      </c>
      <c r="C279" s="56" t="str">
        <f>IF(VLOOKUP(X279,'do 1000 ha'!$B$18:$I$1018,4,0)=0,"",VLOOKUP(X279,'do 1000 ha'!$B$18:$I$1018,4,0))</f>
        <v/>
      </c>
      <c r="D279" s="24" t="str">
        <f>IF(VLOOKUP(X279,'do 1000 ha'!$B$18:$I$1018,5,0)=0,"",VLOOKUP(X279,'do 1000 ha'!$B$18:$I$1018,5,0))</f>
        <v/>
      </c>
      <c r="E279" s="56" t="str">
        <f>IF(VLOOKUP(X279,'do 1000 ha'!$B$18:$I$1018,6,0)=0,"",VLOOKUP(X279,'do 1000 ha'!$B$18:$I$1018,6,0))</f>
        <v/>
      </c>
      <c r="F279" s="56" t="str">
        <f>IF(VLOOKUP(X279,'do 1000 ha'!$B$18:$I$1018,7,0)=0,"",VLOOKUP(X279,'do 1000 ha'!$B$18:$I$1018,7,0))</f>
        <v/>
      </c>
      <c r="G279" s="57" t="str">
        <f>IF(VLOOKUP(X279,'do 1000 ha'!$B$18:$I$1018,8,0)=0,"",VLOOKUP(X279,'do 1000 ha'!$B$18:$I$1018,8,0))</f>
        <v/>
      </c>
      <c r="H279" s="25" t="str">
        <f>IF(VLOOKUP(X279,'do 1000 ha'!$B$18:$L$1018,11,0)=0,"",VLOOKUP(X279,'do 1000 ha'!$AJ$18:$AX$1018,15,0))</f>
        <v/>
      </c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53" t="str">
        <f t="array" ref="U279">IF('do 1000 ha'!K285='do 1000 ha'!$AR$4,'do 1000 ha'!AF285,IF('do 1000 ha'!K285='do 1000 ha'!$AR$5,'do 1000 ha'!AF285,""))</f>
        <v/>
      </c>
      <c r="V279" s="7" t="str">
        <f t="shared" si="16"/>
        <v/>
      </c>
      <c r="W279" s="11" t="str">
        <f t="array" ref="W279">IF(OR(U279=$U$13:U278),"",U279)</f>
        <v/>
      </c>
      <c r="X279" s="7" t="str">
        <f t="array" ref="X279">IFERROR(INDEX(W$13:W$1012,SMALL(IF(W$13:W$1012&lt;&gt;"",ROW(W$13:W$1012)-ROW(W$13)+1),ROWS(W$13:$W279))),"")</f>
        <v/>
      </c>
      <c r="Y279" s="47" t="e">
        <f t="array" ref="Y279">IF(ROWS(Y$13:Y279)&gt;COUNTA(W$13:W$1012),"",INDEX(W$13:W$1012,SMALL(IF(W$13:W$1012&lt;&gt;"",ROW(W$13:W$1012)-ROW(W$13)+1),ROWS(Y$13:Y279))))</f>
        <v>#NUM!</v>
      </c>
      <c r="AA279" s="7">
        <f t="shared" si="17"/>
        <v>0</v>
      </c>
      <c r="AB279" s="7">
        <f t="shared" si="18"/>
        <v>0</v>
      </c>
      <c r="AC279" s="7">
        <f t="shared" si="19"/>
        <v>0</v>
      </c>
    </row>
    <row r="280" spans="1:29" x14ac:dyDescent="0.25">
      <c r="A280" s="9">
        <v>268</v>
      </c>
      <c r="B280" s="56" t="str">
        <f>IF(VLOOKUP(X280,'do 1000 ha'!$B$18:$I$1018,2,0)=0,"",VLOOKUP(X280,'do 1000 ha'!$B$18:$I$1018,2,0))</f>
        <v/>
      </c>
      <c r="C280" s="56" t="str">
        <f>IF(VLOOKUP(X280,'do 1000 ha'!$B$18:$I$1018,4,0)=0,"",VLOOKUP(X280,'do 1000 ha'!$B$18:$I$1018,4,0))</f>
        <v/>
      </c>
      <c r="D280" s="24" t="str">
        <f>IF(VLOOKUP(X280,'do 1000 ha'!$B$18:$I$1018,5,0)=0,"",VLOOKUP(X280,'do 1000 ha'!$B$18:$I$1018,5,0))</f>
        <v/>
      </c>
      <c r="E280" s="56" t="str">
        <f>IF(VLOOKUP(X280,'do 1000 ha'!$B$18:$I$1018,6,0)=0,"",VLOOKUP(X280,'do 1000 ha'!$B$18:$I$1018,6,0))</f>
        <v/>
      </c>
      <c r="F280" s="56" t="str">
        <f>IF(VLOOKUP(X280,'do 1000 ha'!$B$18:$I$1018,7,0)=0,"",VLOOKUP(X280,'do 1000 ha'!$B$18:$I$1018,7,0))</f>
        <v/>
      </c>
      <c r="G280" s="57" t="str">
        <f>IF(VLOOKUP(X280,'do 1000 ha'!$B$18:$I$1018,8,0)=0,"",VLOOKUP(X280,'do 1000 ha'!$B$18:$I$1018,8,0))</f>
        <v/>
      </c>
      <c r="H280" s="25" t="str">
        <f>IF(VLOOKUP(X280,'do 1000 ha'!$B$18:$L$1018,11,0)=0,"",VLOOKUP(X280,'do 1000 ha'!$AJ$18:$AX$1018,15,0))</f>
        <v/>
      </c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53" t="str">
        <f t="array" ref="U280">IF('do 1000 ha'!K286='do 1000 ha'!$AR$4,'do 1000 ha'!AF286,IF('do 1000 ha'!K286='do 1000 ha'!$AR$5,'do 1000 ha'!AF286,""))</f>
        <v/>
      </c>
      <c r="V280" s="7" t="str">
        <f t="shared" si="16"/>
        <v/>
      </c>
      <c r="W280" s="11" t="str">
        <f t="array" ref="W280">IF(OR(U280=$U$13:U279),"",U280)</f>
        <v/>
      </c>
      <c r="X280" s="7" t="str">
        <f t="array" ref="X280">IFERROR(INDEX(W$13:W$1012,SMALL(IF(W$13:W$1012&lt;&gt;"",ROW(W$13:W$1012)-ROW(W$13)+1),ROWS(W$13:$W280))),"")</f>
        <v/>
      </c>
      <c r="Y280" s="47" t="e">
        <f t="array" ref="Y280">IF(ROWS(Y$13:Y280)&gt;COUNTA(W$13:W$1012),"",INDEX(W$13:W$1012,SMALL(IF(W$13:W$1012&lt;&gt;"",ROW(W$13:W$1012)-ROW(W$13)+1),ROWS(Y$13:Y280))))</f>
        <v>#NUM!</v>
      </c>
      <c r="AA280" s="7">
        <f t="shared" si="17"/>
        <v>0</v>
      </c>
      <c r="AB280" s="7">
        <f t="shared" si="18"/>
        <v>0</v>
      </c>
      <c r="AC280" s="7">
        <f t="shared" si="19"/>
        <v>0</v>
      </c>
    </row>
    <row r="281" spans="1:29" x14ac:dyDescent="0.25">
      <c r="A281" s="9">
        <v>269</v>
      </c>
      <c r="B281" s="56" t="str">
        <f>IF(VLOOKUP(X281,'do 1000 ha'!$B$18:$I$1018,2,0)=0,"",VLOOKUP(X281,'do 1000 ha'!$B$18:$I$1018,2,0))</f>
        <v/>
      </c>
      <c r="C281" s="56" t="str">
        <f>IF(VLOOKUP(X281,'do 1000 ha'!$B$18:$I$1018,4,0)=0,"",VLOOKUP(X281,'do 1000 ha'!$B$18:$I$1018,4,0))</f>
        <v/>
      </c>
      <c r="D281" s="24" t="str">
        <f>IF(VLOOKUP(X281,'do 1000 ha'!$B$18:$I$1018,5,0)=0,"",VLOOKUP(X281,'do 1000 ha'!$B$18:$I$1018,5,0))</f>
        <v/>
      </c>
      <c r="E281" s="56" t="str">
        <f>IF(VLOOKUP(X281,'do 1000 ha'!$B$18:$I$1018,6,0)=0,"",VLOOKUP(X281,'do 1000 ha'!$B$18:$I$1018,6,0))</f>
        <v/>
      </c>
      <c r="F281" s="56" t="str">
        <f>IF(VLOOKUP(X281,'do 1000 ha'!$B$18:$I$1018,7,0)=0,"",VLOOKUP(X281,'do 1000 ha'!$B$18:$I$1018,7,0))</f>
        <v/>
      </c>
      <c r="G281" s="57" t="str">
        <f>IF(VLOOKUP(X281,'do 1000 ha'!$B$18:$I$1018,8,0)=0,"",VLOOKUP(X281,'do 1000 ha'!$B$18:$I$1018,8,0))</f>
        <v/>
      </c>
      <c r="H281" s="25" t="str">
        <f>IF(VLOOKUP(X281,'do 1000 ha'!$B$18:$L$1018,11,0)=0,"",VLOOKUP(X281,'do 1000 ha'!$AJ$18:$AX$1018,15,0))</f>
        <v/>
      </c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53" t="str">
        <f t="array" ref="U281">IF('do 1000 ha'!K287='do 1000 ha'!$AR$4,'do 1000 ha'!AF287,IF('do 1000 ha'!K287='do 1000 ha'!$AR$5,'do 1000 ha'!AF287,""))</f>
        <v/>
      </c>
      <c r="V281" s="7" t="str">
        <f t="shared" si="16"/>
        <v/>
      </c>
      <c r="W281" s="11" t="str">
        <f t="array" ref="W281">IF(OR(U281=$U$13:U280),"",U281)</f>
        <v/>
      </c>
      <c r="X281" s="7" t="str">
        <f t="array" ref="X281">IFERROR(INDEX(W$13:W$1012,SMALL(IF(W$13:W$1012&lt;&gt;"",ROW(W$13:W$1012)-ROW(W$13)+1),ROWS(W$13:$W281))),"")</f>
        <v/>
      </c>
      <c r="Y281" s="47" t="e">
        <f t="array" ref="Y281">IF(ROWS(Y$13:Y281)&gt;COUNTA(W$13:W$1012),"",INDEX(W$13:W$1012,SMALL(IF(W$13:W$1012&lt;&gt;"",ROW(W$13:W$1012)-ROW(W$13)+1),ROWS(Y$13:Y281))))</f>
        <v>#NUM!</v>
      </c>
      <c r="AA281" s="7">
        <f t="shared" si="17"/>
        <v>0</v>
      </c>
      <c r="AB281" s="7">
        <f t="shared" si="18"/>
        <v>0</v>
      </c>
      <c r="AC281" s="7">
        <f t="shared" si="19"/>
        <v>0</v>
      </c>
    </row>
    <row r="282" spans="1:29" x14ac:dyDescent="0.25">
      <c r="A282" s="9">
        <v>270</v>
      </c>
      <c r="B282" s="56" t="str">
        <f>IF(VLOOKUP(X282,'do 1000 ha'!$B$18:$I$1018,2,0)=0,"",VLOOKUP(X282,'do 1000 ha'!$B$18:$I$1018,2,0))</f>
        <v/>
      </c>
      <c r="C282" s="56" t="str">
        <f>IF(VLOOKUP(X282,'do 1000 ha'!$B$18:$I$1018,4,0)=0,"",VLOOKUP(X282,'do 1000 ha'!$B$18:$I$1018,4,0))</f>
        <v/>
      </c>
      <c r="D282" s="24" t="str">
        <f>IF(VLOOKUP(X282,'do 1000 ha'!$B$18:$I$1018,5,0)=0,"",VLOOKUP(X282,'do 1000 ha'!$B$18:$I$1018,5,0))</f>
        <v/>
      </c>
      <c r="E282" s="56" t="str">
        <f>IF(VLOOKUP(X282,'do 1000 ha'!$B$18:$I$1018,6,0)=0,"",VLOOKUP(X282,'do 1000 ha'!$B$18:$I$1018,6,0))</f>
        <v/>
      </c>
      <c r="F282" s="56" t="str">
        <f>IF(VLOOKUP(X282,'do 1000 ha'!$B$18:$I$1018,7,0)=0,"",VLOOKUP(X282,'do 1000 ha'!$B$18:$I$1018,7,0))</f>
        <v/>
      </c>
      <c r="G282" s="57" t="str">
        <f>IF(VLOOKUP(X282,'do 1000 ha'!$B$18:$I$1018,8,0)=0,"",VLOOKUP(X282,'do 1000 ha'!$B$18:$I$1018,8,0))</f>
        <v/>
      </c>
      <c r="H282" s="25" t="str">
        <f>IF(VLOOKUP(X282,'do 1000 ha'!$B$18:$L$1018,11,0)=0,"",VLOOKUP(X282,'do 1000 ha'!$AJ$18:$AX$1018,15,0))</f>
        <v/>
      </c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53" t="str">
        <f t="array" ref="U282">IF('do 1000 ha'!K288='do 1000 ha'!$AR$4,'do 1000 ha'!AF288,IF('do 1000 ha'!K288='do 1000 ha'!$AR$5,'do 1000 ha'!AF288,""))</f>
        <v/>
      </c>
      <c r="V282" s="7" t="str">
        <f t="shared" si="16"/>
        <v/>
      </c>
      <c r="W282" s="11" t="str">
        <f t="array" ref="W282">IF(OR(U282=$U$13:U281),"",U282)</f>
        <v/>
      </c>
      <c r="X282" s="7" t="str">
        <f t="array" ref="X282">IFERROR(INDEX(W$13:W$1012,SMALL(IF(W$13:W$1012&lt;&gt;"",ROW(W$13:W$1012)-ROW(W$13)+1),ROWS(W$13:$W282))),"")</f>
        <v/>
      </c>
      <c r="Y282" s="47" t="e">
        <f t="array" ref="Y282">IF(ROWS(Y$13:Y282)&gt;COUNTA(W$13:W$1012),"",INDEX(W$13:W$1012,SMALL(IF(W$13:W$1012&lt;&gt;"",ROW(W$13:W$1012)-ROW(W$13)+1),ROWS(Y$13:Y282))))</f>
        <v>#NUM!</v>
      </c>
      <c r="AA282" s="7">
        <f t="shared" si="17"/>
        <v>0</v>
      </c>
      <c r="AB282" s="7">
        <f t="shared" si="18"/>
        <v>0</v>
      </c>
      <c r="AC282" s="7">
        <f t="shared" si="19"/>
        <v>0</v>
      </c>
    </row>
    <row r="283" spans="1:29" x14ac:dyDescent="0.25">
      <c r="A283" s="9">
        <v>271</v>
      </c>
      <c r="B283" s="56" t="str">
        <f>IF(VLOOKUP(X283,'do 1000 ha'!$B$18:$I$1018,2,0)=0,"",VLOOKUP(X283,'do 1000 ha'!$B$18:$I$1018,2,0))</f>
        <v/>
      </c>
      <c r="C283" s="56" t="str">
        <f>IF(VLOOKUP(X283,'do 1000 ha'!$B$18:$I$1018,4,0)=0,"",VLOOKUP(X283,'do 1000 ha'!$B$18:$I$1018,4,0))</f>
        <v/>
      </c>
      <c r="D283" s="24" t="str">
        <f>IF(VLOOKUP(X283,'do 1000 ha'!$B$18:$I$1018,5,0)=0,"",VLOOKUP(X283,'do 1000 ha'!$B$18:$I$1018,5,0))</f>
        <v/>
      </c>
      <c r="E283" s="56" t="str">
        <f>IF(VLOOKUP(X283,'do 1000 ha'!$B$18:$I$1018,6,0)=0,"",VLOOKUP(X283,'do 1000 ha'!$B$18:$I$1018,6,0))</f>
        <v/>
      </c>
      <c r="F283" s="56" t="str">
        <f>IF(VLOOKUP(X283,'do 1000 ha'!$B$18:$I$1018,7,0)=0,"",VLOOKUP(X283,'do 1000 ha'!$B$18:$I$1018,7,0))</f>
        <v/>
      </c>
      <c r="G283" s="57" t="str">
        <f>IF(VLOOKUP(X283,'do 1000 ha'!$B$18:$I$1018,8,0)=0,"",VLOOKUP(X283,'do 1000 ha'!$B$18:$I$1018,8,0))</f>
        <v/>
      </c>
      <c r="H283" s="25" t="str">
        <f>IF(VLOOKUP(X283,'do 1000 ha'!$B$18:$L$1018,11,0)=0,"",VLOOKUP(X283,'do 1000 ha'!$AJ$18:$AX$1018,15,0))</f>
        <v/>
      </c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53" t="str">
        <f t="array" ref="U283">IF('do 1000 ha'!K289='do 1000 ha'!$AR$4,'do 1000 ha'!AF289,IF('do 1000 ha'!K289='do 1000 ha'!$AR$5,'do 1000 ha'!AF289,""))</f>
        <v/>
      </c>
      <c r="V283" s="7" t="str">
        <f t="shared" si="16"/>
        <v/>
      </c>
      <c r="W283" s="11" t="str">
        <f t="array" ref="W283">IF(OR(U283=$U$13:U282),"",U283)</f>
        <v/>
      </c>
      <c r="X283" s="7" t="str">
        <f t="array" ref="X283">IFERROR(INDEX(W$13:W$1012,SMALL(IF(W$13:W$1012&lt;&gt;"",ROW(W$13:W$1012)-ROW(W$13)+1),ROWS(W$13:$W283))),"")</f>
        <v/>
      </c>
      <c r="Y283" s="47" t="e">
        <f t="array" ref="Y283">IF(ROWS(Y$13:Y283)&gt;COUNTA(W$13:W$1012),"",INDEX(W$13:W$1012,SMALL(IF(W$13:W$1012&lt;&gt;"",ROW(W$13:W$1012)-ROW(W$13)+1),ROWS(Y$13:Y283))))</f>
        <v>#NUM!</v>
      </c>
      <c r="AA283" s="7">
        <f t="shared" si="17"/>
        <v>0</v>
      </c>
      <c r="AB283" s="7">
        <f t="shared" si="18"/>
        <v>0</v>
      </c>
      <c r="AC283" s="7">
        <f t="shared" si="19"/>
        <v>0</v>
      </c>
    </row>
    <row r="284" spans="1:29" x14ac:dyDescent="0.25">
      <c r="A284" s="9">
        <v>272</v>
      </c>
      <c r="B284" s="56" t="str">
        <f>IF(VLOOKUP(X284,'do 1000 ha'!$B$18:$I$1018,2,0)=0,"",VLOOKUP(X284,'do 1000 ha'!$B$18:$I$1018,2,0))</f>
        <v/>
      </c>
      <c r="C284" s="56" t="str">
        <f>IF(VLOOKUP(X284,'do 1000 ha'!$B$18:$I$1018,4,0)=0,"",VLOOKUP(X284,'do 1000 ha'!$B$18:$I$1018,4,0))</f>
        <v/>
      </c>
      <c r="D284" s="24" t="str">
        <f>IF(VLOOKUP(X284,'do 1000 ha'!$B$18:$I$1018,5,0)=0,"",VLOOKUP(X284,'do 1000 ha'!$B$18:$I$1018,5,0))</f>
        <v/>
      </c>
      <c r="E284" s="56" t="str">
        <f>IF(VLOOKUP(X284,'do 1000 ha'!$B$18:$I$1018,6,0)=0,"",VLOOKUP(X284,'do 1000 ha'!$B$18:$I$1018,6,0))</f>
        <v/>
      </c>
      <c r="F284" s="56" t="str">
        <f>IF(VLOOKUP(X284,'do 1000 ha'!$B$18:$I$1018,7,0)=0,"",VLOOKUP(X284,'do 1000 ha'!$B$18:$I$1018,7,0))</f>
        <v/>
      </c>
      <c r="G284" s="57" t="str">
        <f>IF(VLOOKUP(X284,'do 1000 ha'!$B$18:$I$1018,8,0)=0,"",VLOOKUP(X284,'do 1000 ha'!$B$18:$I$1018,8,0))</f>
        <v/>
      </c>
      <c r="H284" s="25" t="str">
        <f>IF(VLOOKUP(X284,'do 1000 ha'!$B$18:$L$1018,11,0)=0,"",VLOOKUP(X284,'do 1000 ha'!$AJ$18:$AX$1018,15,0))</f>
        <v/>
      </c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53" t="str">
        <f t="array" ref="U284">IF('do 1000 ha'!K290='do 1000 ha'!$AR$4,'do 1000 ha'!AF290,IF('do 1000 ha'!K290='do 1000 ha'!$AR$5,'do 1000 ha'!AF290,""))</f>
        <v/>
      </c>
      <c r="V284" s="7" t="str">
        <f t="shared" si="16"/>
        <v/>
      </c>
      <c r="W284" s="11" t="str">
        <f t="array" ref="W284">IF(OR(U284=$U$13:U283),"",U284)</f>
        <v/>
      </c>
      <c r="X284" s="7" t="str">
        <f t="array" ref="X284">IFERROR(INDEX(W$13:W$1012,SMALL(IF(W$13:W$1012&lt;&gt;"",ROW(W$13:W$1012)-ROW(W$13)+1),ROWS(W$13:$W284))),"")</f>
        <v/>
      </c>
      <c r="Y284" s="47" t="e">
        <f t="array" ref="Y284">IF(ROWS(Y$13:Y284)&gt;COUNTA(W$13:W$1012),"",INDEX(W$13:W$1012,SMALL(IF(W$13:W$1012&lt;&gt;"",ROW(W$13:W$1012)-ROW(W$13)+1),ROWS(Y$13:Y284))))</f>
        <v>#NUM!</v>
      </c>
      <c r="AA284" s="7">
        <f t="shared" si="17"/>
        <v>0</v>
      </c>
      <c r="AB284" s="7">
        <f t="shared" si="18"/>
        <v>0</v>
      </c>
      <c r="AC284" s="7">
        <f t="shared" si="19"/>
        <v>0</v>
      </c>
    </row>
    <row r="285" spans="1:29" x14ac:dyDescent="0.25">
      <c r="A285" s="9">
        <v>273</v>
      </c>
      <c r="B285" s="56" t="str">
        <f>IF(VLOOKUP(X285,'do 1000 ha'!$B$18:$I$1018,2,0)=0,"",VLOOKUP(X285,'do 1000 ha'!$B$18:$I$1018,2,0))</f>
        <v/>
      </c>
      <c r="C285" s="56" t="str">
        <f>IF(VLOOKUP(X285,'do 1000 ha'!$B$18:$I$1018,4,0)=0,"",VLOOKUP(X285,'do 1000 ha'!$B$18:$I$1018,4,0))</f>
        <v/>
      </c>
      <c r="D285" s="24" t="str">
        <f>IF(VLOOKUP(X285,'do 1000 ha'!$B$18:$I$1018,5,0)=0,"",VLOOKUP(X285,'do 1000 ha'!$B$18:$I$1018,5,0))</f>
        <v/>
      </c>
      <c r="E285" s="56" t="str">
        <f>IF(VLOOKUP(X285,'do 1000 ha'!$B$18:$I$1018,6,0)=0,"",VLOOKUP(X285,'do 1000 ha'!$B$18:$I$1018,6,0))</f>
        <v/>
      </c>
      <c r="F285" s="56" t="str">
        <f>IF(VLOOKUP(X285,'do 1000 ha'!$B$18:$I$1018,7,0)=0,"",VLOOKUP(X285,'do 1000 ha'!$B$18:$I$1018,7,0))</f>
        <v/>
      </c>
      <c r="G285" s="57" t="str">
        <f>IF(VLOOKUP(X285,'do 1000 ha'!$B$18:$I$1018,8,0)=0,"",VLOOKUP(X285,'do 1000 ha'!$B$18:$I$1018,8,0))</f>
        <v/>
      </c>
      <c r="H285" s="25" t="str">
        <f>IF(VLOOKUP(X285,'do 1000 ha'!$B$18:$L$1018,11,0)=0,"",VLOOKUP(X285,'do 1000 ha'!$AJ$18:$AX$1018,15,0))</f>
        <v/>
      </c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53" t="str">
        <f t="array" ref="U285">IF('do 1000 ha'!K291='do 1000 ha'!$AR$4,'do 1000 ha'!AF291,IF('do 1000 ha'!K291='do 1000 ha'!$AR$5,'do 1000 ha'!AF291,""))</f>
        <v/>
      </c>
      <c r="V285" s="7" t="str">
        <f t="shared" si="16"/>
        <v/>
      </c>
      <c r="W285" s="11" t="str">
        <f t="array" ref="W285">IF(OR(U285=$U$13:U284),"",U285)</f>
        <v/>
      </c>
      <c r="X285" s="7" t="str">
        <f t="array" ref="X285">IFERROR(INDEX(W$13:W$1012,SMALL(IF(W$13:W$1012&lt;&gt;"",ROW(W$13:W$1012)-ROW(W$13)+1),ROWS(W$13:$W285))),"")</f>
        <v/>
      </c>
      <c r="Y285" s="47" t="e">
        <f t="array" ref="Y285">IF(ROWS(Y$13:Y285)&gt;COUNTA(W$13:W$1012),"",INDEX(W$13:W$1012,SMALL(IF(W$13:W$1012&lt;&gt;"",ROW(W$13:W$1012)-ROW(W$13)+1),ROWS(Y$13:Y285))))</f>
        <v>#NUM!</v>
      </c>
      <c r="AA285" s="7">
        <f t="shared" si="17"/>
        <v>0</v>
      </c>
      <c r="AB285" s="7">
        <f t="shared" si="18"/>
        <v>0</v>
      </c>
      <c r="AC285" s="7">
        <f t="shared" si="19"/>
        <v>0</v>
      </c>
    </row>
    <row r="286" spans="1:29" x14ac:dyDescent="0.25">
      <c r="A286" s="9">
        <v>274</v>
      </c>
      <c r="B286" s="56" t="str">
        <f>IF(VLOOKUP(X286,'do 1000 ha'!$B$18:$I$1018,2,0)=0,"",VLOOKUP(X286,'do 1000 ha'!$B$18:$I$1018,2,0))</f>
        <v/>
      </c>
      <c r="C286" s="56" t="str">
        <f>IF(VLOOKUP(X286,'do 1000 ha'!$B$18:$I$1018,4,0)=0,"",VLOOKUP(X286,'do 1000 ha'!$B$18:$I$1018,4,0))</f>
        <v/>
      </c>
      <c r="D286" s="24" t="str">
        <f>IF(VLOOKUP(X286,'do 1000 ha'!$B$18:$I$1018,5,0)=0,"",VLOOKUP(X286,'do 1000 ha'!$B$18:$I$1018,5,0))</f>
        <v/>
      </c>
      <c r="E286" s="56" t="str">
        <f>IF(VLOOKUP(X286,'do 1000 ha'!$B$18:$I$1018,6,0)=0,"",VLOOKUP(X286,'do 1000 ha'!$B$18:$I$1018,6,0))</f>
        <v/>
      </c>
      <c r="F286" s="56" t="str">
        <f>IF(VLOOKUP(X286,'do 1000 ha'!$B$18:$I$1018,7,0)=0,"",VLOOKUP(X286,'do 1000 ha'!$B$18:$I$1018,7,0))</f>
        <v/>
      </c>
      <c r="G286" s="57" t="str">
        <f>IF(VLOOKUP(X286,'do 1000 ha'!$B$18:$I$1018,8,0)=0,"",VLOOKUP(X286,'do 1000 ha'!$B$18:$I$1018,8,0))</f>
        <v/>
      </c>
      <c r="H286" s="25" t="str">
        <f>IF(VLOOKUP(X286,'do 1000 ha'!$B$18:$L$1018,11,0)=0,"",VLOOKUP(X286,'do 1000 ha'!$AJ$18:$AX$1018,15,0))</f>
        <v/>
      </c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53" t="str">
        <f t="array" ref="U286">IF('do 1000 ha'!K292='do 1000 ha'!$AR$4,'do 1000 ha'!AF292,IF('do 1000 ha'!K292='do 1000 ha'!$AR$5,'do 1000 ha'!AF292,""))</f>
        <v/>
      </c>
      <c r="V286" s="7" t="str">
        <f t="shared" si="16"/>
        <v/>
      </c>
      <c r="W286" s="11" t="str">
        <f t="array" ref="W286">IF(OR(U286=$U$13:U285),"",U286)</f>
        <v/>
      </c>
      <c r="X286" s="7" t="str">
        <f t="array" ref="X286">IFERROR(INDEX(W$13:W$1012,SMALL(IF(W$13:W$1012&lt;&gt;"",ROW(W$13:W$1012)-ROW(W$13)+1),ROWS(W$13:$W286))),"")</f>
        <v/>
      </c>
      <c r="Y286" s="47" t="e">
        <f t="array" ref="Y286">IF(ROWS(Y$13:Y286)&gt;COUNTA(W$13:W$1012),"",INDEX(W$13:W$1012,SMALL(IF(W$13:W$1012&lt;&gt;"",ROW(W$13:W$1012)-ROW(W$13)+1),ROWS(Y$13:Y286))))</f>
        <v>#NUM!</v>
      </c>
      <c r="AA286" s="7">
        <f t="shared" si="17"/>
        <v>0</v>
      </c>
      <c r="AB286" s="7">
        <f t="shared" si="18"/>
        <v>0</v>
      </c>
      <c r="AC286" s="7">
        <f t="shared" si="19"/>
        <v>0</v>
      </c>
    </row>
    <row r="287" spans="1:29" x14ac:dyDescent="0.25">
      <c r="A287" s="9">
        <v>275</v>
      </c>
      <c r="B287" s="56" t="str">
        <f>IF(VLOOKUP(X287,'do 1000 ha'!$B$18:$I$1018,2,0)=0,"",VLOOKUP(X287,'do 1000 ha'!$B$18:$I$1018,2,0))</f>
        <v/>
      </c>
      <c r="C287" s="56" t="str">
        <f>IF(VLOOKUP(X287,'do 1000 ha'!$B$18:$I$1018,4,0)=0,"",VLOOKUP(X287,'do 1000 ha'!$B$18:$I$1018,4,0))</f>
        <v/>
      </c>
      <c r="D287" s="24" t="str">
        <f>IF(VLOOKUP(X287,'do 1000 ha'!$B$18:$I$1018,5,0)=0,"",VLOOKUP(X287,'do 1000 ha'!$B$18:$I$1018,5,0))</f>
        <v/>
      </c>
      <c r="E287" s="56" t="str">
        <f>IF(VLOOKUP(X287,'do 1000 ha'!$B$18:$I$1018,6,0)=0,"",VLOOKUP(X287,'do 1000 ha'!$B$18:$I$1018,6,0))</f>
        <v/>
      </c>
      <c r="F287" s="56" t="str">
        <f>IF(VLOOKUP(X287,'do 1000 ha'!$B$18:$I$1018,7,0)=0,"",VLOOKUP(X287,'do 1000 ha'!$B$18:$I$1018,7,0))</f>
        <v/>
      </c>
      <c r="G287" s="57" t="str">
        <f>IF(VLOOKUP(X287,'do 1000 ha'!$B$18:$I$1018,8,0)=0,"",VLOOKUP(X287,'do 1000 ha'!$B$18:$I$1018,8,0))</f>
        <v/>
      </c>
      <c r="H287" s="25" t="str">
        <f>IF(VLOOKUP(X287,'do 1000 ha'!$B$18:$L$1018,11,0)=0,"",VLOOKUP(X287,'do 1000 ha'!$AJ$18:$AX$1018,15,0))</f>
        <v/>
      </c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53" t="str">
        <f t="array" ref="U287">IF('do 1000 ha'!K293='do 1000 ha'!$AR$4,'do 1000 ha'!AF293,IF('do 1000 ha'!K293='do 1000 ha'!$AR$5,'do 1000 ha'!AF293,""))</f>
        <v/>
      </c>
      <c r="V287" s="7" t="str">
        <f t="shared" si="16"/>
        <v/>
      </c>
      <c r="W287" s="11" t="str">
        <f t="array" ref="W287">IF(OR(U287=$U$13:U286),"",U287)</f>
        <v/>
      </c>
      <c r="X287" s="7" t="str">
        <f t="array" ref="X287">IFERROR(INDEX(W$13:W$1012,SMALL(IF(W$13:W$1012&lt;&gt;"",ROW(W$13:W$1012)-ROW(W$13)+1),ROWS(W$13:$W287))),"")</f>
        <v/>
      </c>
      <c r="Y287" s="47" t="e">
        <f t="array" ref="Y287">IF(ROWS(Y$13:Y287)&gt;COUNTA(W$13:W$1012),"",INDEX(W$13:W$1012,SMALL(IF(W$13:W$1012&lt;&gt;"",ROW(W$13:W$1012)-ROW(W$13)+1),ROWS(Y$13:Y287))))</f>
        <v>#NUM!</v>
      </c>
      <c r="AA287" s="7">
        <f t="shared" si="17"/>
        <v>0</v>
      </c>
      <c r="AB287" s="7">
        <f t="shared" si="18"/>
        <v>0</v>
      </c>
      <c r="AC287" s="7">
        <f t="shared" si="19"/>
        <v>0</v>
      </c>
    </row>
    <row r="288" spans="1:29" x14ac:dyDescent="0.25">
      <c r="A288" s="9">
        <v>276</v>
      </c>
      <c r="B288" s="56" t="str">
        <f>IF(VLOOKUP(X288,'do 1000 ha'!$B$18:$I$1018,2,0)=0,"",VLOOKUP(X288,'do 1000 ha'!$B$18:$I$1018,2,0))</f>
        <v/>
      </c>
      <c r="C288" s="56" t="str">
        <f>IF(VLOOKUP(X288,'do 1000 ha'!$B$18:$I$1018,4,0)=0,"",VLOOKUP(X288,'do 1000 ha'!$B$18:$I$1018,4,0))</f>
        <v/>
      </c>
      <c r="D288" s="24" t="str">
        <f>IF(VLOOKUP(X288,'do 1000 ha'!$B$18:$I$1018,5,0)=0,"",VLOOKUP(X288,'do 1000 ha'!$B$18:$I$1018,5,0))</f>
        <v/>
      </c>
      <c r="E288" s="56" t="str">
        <f>IF(VLOOKUP(X288,'do 1000 ha'!$B$18:$I$1018,6,0)=0,"",VLOOKUP(X288,'do 1000 ha'!$B$18:$I$1018,6,0))</f>
        <v/>
      </c>
      <c r="F288" s="56" t="str">
        <f>IF(VLOOKUP(X288,'do 1000 ha'!$B$18:$I$1018,7,0)=0,"",VLOOKUP(X288,'do 1000 ha'!$B$18:$I$1018,7,0))</f>
        <v/>
      </c>
      <c r="G288" s="57" t="str">
        <f>IF(VLOOKUP(X288,'do 1000 ha'!$B$18:$I$1018,8,0)=0,"",VLOOKUP(X288,'do 1000 ha'!$B$18:$I$1018,8,0))</f>
        <v/>
      </c>
      <c r="H288" s="25" t="str">
        <f>IF(VLOOKUP(X288,'do 1000 ha'!$B$18:$L$1018,11,0)=0,"",VLOOKUP(X288,'do 1000 ha'!$AJ$18:$AX$1018,15,0))</f>
        <v/>
      </c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53" t="str">
        <f t="array" ref="U288">IF('do 1000 ha'!K294='do 1000 ha'!$AR$4,'do 1000 ha'!AF294,IF('do 1000 ha'!K294='do 1000 ha'!$AR$5,'do 1000 ha'!AF294,""))</f>
        <v/>
      </c>
      <c r="V288" s="7" t="str">
        <f t="shared" si="16"/>
        <v/>
      </c>
      <c r="W288" s="11" t="str">
        <f t="array" ref="W288">IF(OR(U288=$U$13:U287),"",U288)</f>
        <v/>
      </c>
      <c r="X288" s="7" t="str">
        <f t="array" ref="X288">IFERROR(INDEX(W$13:W$1012,SMALL(IF(W$13:W$1012&lt;&gt;"",ROW(W$13:W$1012)-ROW(W$13)+1),ROWS(W$13:$W288))),"")</f>
        <v/>
      </c>
      <c r="Y288" s="47" t="e">
        <f t="array" ref="Y288">IF(ROWS(Y$13:Y288)&gt;COUNTA(W$13:W$1012),"",INDEX(W$13:W$1012,SMALL(IF(W$13:W$1012&lt;&gt;"",ROW(W$13:W$1012)-ROW(W$13)+1),ROWS(Y$13:Y288))))</f>
        <v>#NUM!</v>
      </c>
      <c r="AA288" s="7">
        <f t="shared" si="17"/>
        <v>0</v>
      </c>
      <c r="AB288" s="7">
        <f t="shared" si="18"/>
        <v>0</v>
      </c>
      <c r="AC288" s="7">
        <f t="shared" si="19"/>
        <v>0</v>
      </c>
    </row>
    <row r="289" spans="1:29" x14ac:dyDescent="0.25">
      <c r="A289" s="9">
        <v>277</v>
      </c>
      <c r="B289" s="56" t="str">
        <f>IF(VLOOKUP(X289,'do 1000 ha'!$B$18:$I$1018,2,0)=0,"",VLOOKUP(X289,'do 1000 ha'!$B$18:$I$1018,2,0))</f>
        <v/>
      </c>
      <c r="C289" s="56" t="str">
        <f>IF(VLOOKUP(X289,'do 1000 ha'!$B$18:$I$1018,4,0)=0,"",VLOOKUP(X289,'do 1000 ha'!$B$18:$I$1018,4,0))</f>
        <v/>
      </c>
      <c r="D289" s="24" t="str">
        <f>IF(VLOOKUP(X289,'do 1000 ha'!$B$18:$I$1018,5,0)=0,"",VLOOKUP(X289,'do 1000 ha'!$B$18:$I$1018,5,0))</f>
        <v/>
      </c>
      <c r="E289" s="56" t="str">
        <f>IF(VLOOKUP(X289,'do 1000 ha'!$B$18:$I$1018,6,0)=0,"",VLOOKUP(X289,'do 1000 ha'!$B$18:$I$1018,6,0))</f>
        <v/>
      </c>
      <c r="F289" s="56" t="str">
        <f>IF(VLOOKUP(X289,'do 1000 ha'!$B$18:$I$1018,7,0)=0,"",VLOOKUP(X289,'do 1000 ha'!$B$18:$I$1018,7,0))</f>
        <v/>
      </c>
      <c r="G289" s="57" t="str">
        <f>IF(VLOOKUP(X289,'do 1000 ha'!$B$18:$I$1018,8,0)=0,"",VLOOKUP(X289,'do 1000 ha'!$B$18:$I$1018,8,0))</f>
        <v/>
      </c>
      <c r="H289" s="25" t="str">
        <f>IF(VLOOKUP(X289,'do 1000 ha'!$B$18:$L$1018,11,0)=0,"",VLOOKUP(X289,'do 1000 ha'!$AJ$18:$AX$1018,15,0))</f>
        <v/>
      </c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53" t="str">
        <f t="array" ref="U289">IF('do 1000 ha'!K295='do 1000 ha'!$AR$4,'do 1000 ha'!AF295,IF('do 1000 ha'!K295='do 1000 ha'!$AR$5,'do 1000 ha'!AF295,""))</f>
        <v/>
      </c>
      <c r="V289" s="7" t="str">
        <f t="shared" si="16"/>
        <v/>
      </c>
      <c r="W289" s="11" t="str">
        <f t="array" ref="W289">IF(OR(U289=$U$13:U288),"",U289)</f>
        <v/>
      </c>
      <c r="X289" s="7" t="str">
        <f t="array" ref="X289">IFERROR(INDEX(W$13:W$1012,SMALL(IF(W$13:W$1012&lt;&gt;"",ROW(W$13:W$1012)-ROW(W$13)+1),ROWS(W$13:$W289))),"")</f>
        <v/>
      </c>
      <c r="Y289" s="47" t="e">
        <f t="array" ref="Y289">IF(ROWS(Y$13:Y289)&gt;COUNTA(W$13:W$1012),"",INDEX(W$13:W$1012,SMALL(IF(W$13:W$1012&lt;&gt;"",ROW(W$13:W$1012)-ROW(W$13)+1),ROWS(Y$13:Y289))))</f>
        <v>#NUM!</v>
      </c>
      <c r="AA289" s="7">
        <f t="shared" si="17"/>
        <v>0</v>
      </c>
      <c r="AB289" s="7">
        <f t="shared" si="18"/>
        <v>0</v>
      </c>
      <c r="AC289" s="7">
        <f t="shared" si="19"/>
        <v>0</v>
      </c>
    </row>
    <row r="290" spans="1:29" x14ac:dyDescent="0.25">
      <c r="A290" s="9">
        <v>278</v>
      </c>
      <c r="B290" s="56" t="str">
        <f>IF(VLOOKUP(X290,'do 1000 ha'!$B$18:$I$1018,2,0)=0,"",VLOOKUP(X290,'do 1000 ha'!$B$18:$I$1018,2,0))</f>
        <v/>
      </c>
      <c r="C290" s="56" t="str">
        <f>IF(VLOOKUP(X290,'do 1000 ha'!$B$18:$I$1018,4,0)=0,"",VLOOKUP(X290,'do 1000 ha'!$B$18:$I$1018,4,0))</f>
        <v/>
      </c>
      <c r="D290" s="24" t="str">
        <f>IF(VLOOKUP(X290,'do 1000 ha'!$B$18:$I$1018,5,0)=0,"",VLOOKUP(X290,'do 1000 ha'!$B$18:$I$1018,5,0))</f>
        <v/>
      </c>
      <c r="E290" s="56" t="str">
        <f>IF(VLOOKUP(X290,'do 1000 ha'!$B$18:$I$1018,6,0)=0,"",VLOOKUP(X290,'do 1000 ha'!$B$18:$I$1018,6,0))</f>
        <v/>
      </c>
      <c r="F290" s="56" t="str">
        <f>IF(VLOOKUP(X290,'do 1000 ha'!$B$18:$I$1018,7,0)=0,"",VLOOKUP(X290,'do 1000 ha'!$B$18:$I$1018,7,0))</f>
        <v/>
      </c>
      <c r="G290" s="57" t="str">
        <f>IF(VLOOKUP(X290,'do 1000 ha'!$B$18:$I$1018,8,0)=0,"",VLOOKUP(X290,'do 1000 ha'!$B$18:$I$1018,8,0))</f>
        <v/>
      </c>
      <c r="H290" s="25" t="str">
        <f>IF(VLOOKUP(X290,'do 1000 ha'!$B$18:$L$1018,11,0)=0,"",VLOOKUP(X290,'do 1000 ha'!$AJ$18:$AX$1018,15,0))</f>
        <v/>
      </c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53" t="str">
        <f t="array" ref="U290">IF('do 1000 ha'!K296='do 1000 ha'!$AR$4,'do 1000 ha'!AF296,IF('do 1000 ha'!K296='do 1000 ha'!$AR$5,'do 1000 ha'!AF296,""))</f>
        <v/>
      </c>
      <c r="V290" s="7" t="str">
        <f t="shared" si="16"/>
        <v/>
      </c>
      <c r="W290" s="11" t="str">
        <f t="array" ref="W290">IF(OR(U290=$U$13:U289),"",U290)</f>
        <v/>
      </c>
      <c r="X290" s="7" t="str">
        <f t="array" ref="X290">IFERROR(INDEX(W$13:W$1012,SMALL(IF(W$13:W$1012&lt;&gt;"",ROW(W$13:W$1012)-ROW(W$13)+1),ROWS(W$13:$W290))),"")</f>
        <v/>
      </c>
      <c r="Y290" s="47" t="e">
        <f t="array" ref="Y290">IF(ROWS(Y$13:Y290)&gt;COUNTA(W$13:W$1012),"",INDEX(W$13:W$1012,SMALL(IF(W$13:W$1012&lt;&gt;"",ROW(W$13:W$1012)-ROW(W$13)+1),ROWS(Y$13:Y290))))</f>
        <v>#NUM!</v>
      </c>
      <c r="AA290" s="7">
        <f t="shared" si="17"/>
        <v>0</v>
      </c>
      <c r="AB290" s="7">
        <f t="shared" si="18"/>
        <v>0</v>
      </c>
      <c r="AC290" s="7">
        <f t="shared" si="19"/>
        <v>0</v>
      </c>
    </row>
    <row r="291" spans="1:29" x14ac:dyDescent="0.25">
      <c r="A291" s="9">
        <v>279</v>
      </c>
      <c r="B291" s="56" t="str">
        <f>IF(VLOOKUP(X291,'do 1000 ha'!$B$18:$I$1018,2,0)=0,"",VLOOKUP(X291,'do 1000 ha'!$B$18:$I$1018,2,0))</f>
        <v/>
      </c>
      <c r="C291" s="56" t="str">
        <f>IF(VLOOKUP(X291,'do 1000 ha'!$B$18:$I$1018,4,0)=0,"",VLOOKUP(X291,'do 1000 ha'!$B$18:$I$1018,4,0))</f>
        <v/>
      </c>
      <c r="D291" s="24" t="str">
        <f>IF(VLOOKUP(X291,'do 1000 ha'!$B$18:$I$1018,5,0)=0,"",VLOOKUP(X291,'do 1000 ha'!$B$18:$I$1018,5,0))</f>
        <v/>
      </c>
      <c r="E291" s="56" t="str">
        <f>IF(VLOOKUP(X291,'do 1000 ha'!$B$18:$I$1018,6,0)=0,"",VLOOKUP(X291,'do 1000 ha'!$B$18:$I$1018,6,0))</f>
        <v/>
      </c>
      <c r="F291" s="56" t="str">
        <f>IF(VLOOKUP(X291,'do 1000 ha'!$B$18:$I$1018,7,0)=0,"",VLOOKUP(X291,'do 1000 ha'!$B$18:$I$1018,7,0))</f>
        <v/>
      </c>
      <c r="G291" s="57" t="str">
        <f>IF(VLOOKUP(X291,'do 1000 ha'!$B$18:$I$1018,8,0)=0,"",VLOOKUP(X291,'do 1000 ha'!$B$18:$I$1018,8,0))</f>
        <v/>
      </c>
      <c r="H291" s="25" t="str">
        <f>IF(VLOOKUP(X291,'do 1000 ha'!$B$18:$L$1018,11,0)=0,"",VLOOKUP(X291,'do 1000 ha'!$AJ$18:$AX$1018,15,0))</f>
        <v/>
      </c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53" t="str">
        <f t="array" ref="U291">IF('do 1000 ha'!K297='do 1000 ha'!$AR$4,'do 1000 ha'!AF297,IF('do 1000 ha'!K297='do 1000 ha'!$AR$5,'do 1000 ha'!AF297,""))</f>
        <v/>
      </c>
      <c r="V291" s="7" t="str">
        <f t="shared" si="16"/>
        <v/>
      </c>
      <c r="W291" s="11" t="str">
        <f t="array" ref="W291">IF(OR(U291=$U$13:U290),"",U291)</f>
        <v/>
      </c>
      <c r="X291" s="7" t="str">
        <f t="array" ref="X291">IFERROR(INDEX(W$13:W$1012,SMALL(IF(W$13:W$1012&lt;&gt;"",ROW(W$13:W$1012)-ROW(W$13)+1),ROWS(W$13:$W291))),"")</f>
        <v/>
      </c>
      <c r="Y291" s="47" t="e">
        <f t="array" ref="Y291">IF(ROWS(Y$13:Y291)&gt;COUNTA(W$13:W$1012),"",INDEX(W$13:W$1012,SMALL(IF(W$13:W$1012&lt;&gt;"",ROW(W$13:W$1012)-ROW(W$13)+1),ROWS(Y$13:Y291))))</f>
        <v>#NUM!</v>
      </c>
      <c r="AA291" s="7">
        <f t="shared" si="17"/>
        <v>0</v>
      </c>
      <c r="AB291" s="7">
        <f t="shared" si="18"/>
        <v>0</v>
      </c>
      <c r="AC291" s="7">
        <f t="shared" si="19"/>
        <v>0</v>
      </c>
    </row>
    <row r="292" spans="1:29" x14ac:dyDescent="0.25">
      <c r="A292" s="9">
        <v>280</v>
      </c>
      <c r="B292" s="56" t="str">
        <f>IF(VLOOKUP(X292,'do 1000 ha'!$B$18:$I$1018,2,0)=0,"",VLOOKUP(X292,'do 1000 ha'!$B$18:$I$1018,2,0))</f>
        <v/>
      </c>
      <c r="C292" s="56" t="str">
        <f>IF(VLOOKUP(X292,'do 1000 ha'!$B$18:$I$1018,4,0)=0,"",VLOOKUP(X292,'do 1000 ha'!$B$18:$I$1018,4,0))</f>
        <v/>
      </c>
      <c r="D292" s="24" t="str">
        <f>IF(VLOOKUP(X292,'do 1000 ha'!$B$18:$I$1018,5,0)=0,"",VLOOKUP(X292,'do 1000 ha'!$B$18:$I$1018,5,0))</f>
        <v/>
      </c>
      <c r="E292" s="56" t="str">
        <f>IF(VLOOKUP(X292,'do 1000 ha'!$B$18:$I$1018,6,0)=0,"",VLOOKUP(X292,'do 1000 ha'!$B$18:$I$1018,6,0))</f>
        <v/>
      </c>
      <c r="F292" s="56" t="str">
        <f>IF(VLOOKUP(X292,'do 1000 ha'!$B$18:$I$1018,7,0)=0,"",VLOOKUP(X292,'do 1000 ha'!$B$18:$I$1018,7,0))</f>
        <v/>
      </c>
      <c r="G292" s="57" t="str">
        <f>IF(VLOOKUP(X292,'do 1000 ha'!$B$18:$I$1018,8,0)=0,"",VLOOKUP(X292,'do 1000 ha'!$B$18:$I$1018,8,0))</f>
        <v/>
      </c>
      <c r="H292" s="25" t="str">
        <f>IF(VLOOKUP(X292,'do 1000 ha'!$B$18:$L$1018,11,0)=0,"",VLOOKUP(X292,'do 1000 ha'!$AJ$18:$AX$1018,15,0))</f>
        <v/>
      </c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53" t="str">
        <f t="array" ref="U292">IF('do 1000 ha'!K298='do 1000 ha'!$AR$4,'do 1000 ha'!AF298,IF('do 1000 ha'!K298='do 1000 ha'!$AR$5,'do 1000 ha'!AF298,""))</f>
        <v/>
      </c>
      <c r="V292" s="7" t="str">
        <f t="shared" si="16"/>
        <v/>
      </c>
      <c r="W292" s="11" t="str">
        <f t="array" ref="W292">IF(OR(U292=$U$13:U291),"",U292)</f>
        <v/>
      </c>
      <c r="X292" s="7" t="str">
        <f t="array" ref="X292">IFERROR(INDEX(W$13:W$1012,SMALL(IF(W$13:W$1012&lt;&gt;"",ROW(W$13:W$1012)-ROW(W$13)+1),ROWS(W$13:$W292))),"")</f>
        <v/>
      </c>
      <c r="Y292" s="47" t="e">
        <f t="array" ref="Y292">IF(ROWS(Y$13:Y292)&gt;COUNTA(W$13:W$1012),"",INDEX(W$13:W$1012,SMALL(IF(W$13:W$1012&lt;&gt;"",ROW(W$13:W$1012)-ROW(W$13)+1),ROWS(Y$13:Y292))))</f>
        <v>#NUM!</v>
      </c>
      <c r="AA292" s="7">
        <f t="shared" si="17"/>
        <v>0</v>
      </c>
      <c r="AB292" s="7">
        <f t="shared" si="18"/>
        <v>0</v>
      </c>
      <c r="AC292" s="7">
        <f t="shared" si="19"/>
        <v>0</v>
      </c>
    </row>
    <row r="293" spans="1:29" x14ac:dyDescent="0.25">
      <c r="A293" s="9">
        <v>281</v>
      </c>
      <c r="B293" s="56" t="str">
        <f>IF(VLOOKUP(X293,'do 1000 ha'!$B$18:$I$1018,2,0)=0,"",VLOOKUP(X293,'do 1000 ha'!$B$18:$I$1018,2,0))</f>
        <v/>
      </c>
      <c r="C293" s="56" t="str">
        <f>IF(VLOOKUP(X293,'do 1000 ha'!$B$18:$I$1018,4,0)=0,"",VLOOKUP(X293,'do 1000 ha'!$B$18:$I$1018,4,0))</f>
        <v/>
      </c>
      <c r="D293" s="24" t="str">
        <f>IF(VLOOKUP(X293,'do 1000 ha'!$B$18:$I$1018,5,0)=0,"",VLOOKUP(X293,'do 1000 ha'!$B$18:$I$1018,5,0))</f>
        <v/>
      </c>
      <c r="E293" s="56" t="str">
        <f>IF(VLOOKUP(X293,'do 1000 ha'!$B$18:$I$1018,6,0)=0,"",VLOOKUP(X293,'do 1000 ha'!$B$18:$I$1018,6,0))</f>
        <v/>
      </c>
      <c r="F293" s="56" t="str">
        <f>IF(VLOOKUP(X293,'do 1000 ha'!$B$18:$I$1018,7,0)=0,"",VLOOKUP(X293,'do 1000 ha'!$B$18:$I$1018,7,0))</f>
        <v/>
      </c>
      <c r="G293" s="57" t="str">
        <f>IF(VLOOKUP(X293,'do 1000 ha'!$B$18:$I$1018,8,0)=0,"",VLOOKUP(X293,'do 1000 ha'!$B$18:$I$1018,8,0))</f>
        <v/>
      </c>
      <c r="H293" s="25" t="str">
        <f>IF(VLOOKUP(X293,'do 1000 ha'!$B$18:$L$1018,11,0)=0,"",VLOOKUP(X293,'do 1000 ha'!$AJ$18:$AX$1018,15,0))</f>
        <v/>
      </c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53" t="str">
        <f t="array" ref="U293">IF('do 1000 ha'!K299='do 1000 ha'!$AR$4,'do 1000 ha'!AF299,IF('do 1000 ha'!K299='do 1000 ha'!$AR$5,'do 1000 ha'!AF299,""))</f>
        <v/>
      </c>
      <c r="V293" s="7" t="str">
        <f t="shared" si="16"/>
        <v/>
      </c>
      <c r="W293" s="11" t="str">
        <f t="array" ref="W293">IF(OR(U293=$U$13:U292),"",U293)</f>
        <v/>
      </c>
      <c r="X293" s="7" t="str">
        <f t="array" ref="X293">IFERROR(INDEX(W$13:W$1012,SMALL(IF(W$13:W$1012&lt;&gt;"",ROW(W$13:W$1012)-ROW(W$13)+1),ROWS(W$13:$W293))),"")</f>
        <v/>
      </c>
      <c r="Y293" s="47" t="e">
        <f t="array" ref="Y293">IF(ROWS(Y$13:Y293)&gt;COUNTA(W$13:W$1012),"",INDEX(W$13:W$1012,SMALL(IF(W$13:W$1012&lt;&gt;"",ROW(W$13:W$1012)-ROW(W$13)+1),ROWS(Y$13:Y293))))</f>
        <v>#NUM!</v>
      </c>
      <c r="AA293" s="7">
        <f t="shared" si="17"/>
        <v>0</v>
      </c>
      <c r="AB293" s="7">
        <f t="shared" si="18"/>
        <v>0</v>
      </c>
      <c r="AC293" s="7">
        <f t="shared" si="19"/>
        <v>0</v>
      </c>
    </row>
    <row r="294" spans="1:29" x14ac:dyDescent="0.25">
      <c r="A294" s="9">
        <v>282</v>
      </c>
      <c r="B294" s="56" t="str">
        <f>IF(VLOOKUP(X294,'do 1000 ha'!$B$18:$I$1018,2,0)=0,"",VLOOKUP(X294,'do 1000 ha'!$B$18:$I$1018,2,0))</f>
        <v/>
      </c>
      <c r="C294" s="56" t="str">
        <f>IF(VLOOKUP(X294,'do 1000 ha'!$B$18:$I$1018,4,0)=0,"",VLOOKUP(X294,'do 1000 ha'!$B$18:$I$1018,4,0))</f>
        <v/>
      </c>
      <c r="D294" s="24" t="str">
        <f>IF(VLOOKUP(X294,'do 1000 ha'!$B$18:$I$1018,5,0)=0,"",VLOOKUP(X294,'do 1000 ha'!$B$18:$I$1018,5,0))</f>
        <v/>
      </c>
      <c r="E294" s="56" t="str">
        <f>IF(VLOOKUP(X294,'do 1000 ha'!$B$18:$I$1018,6,0)=0,"",VLOOKUP(X294,'do 1000 ha'!$B$18:$I$1018,6,0))</f>
        <v/>
      </c>
      <c r="F294" s="56" t="str">
        <f>IF(VLOOKUP(X294,'do 1000 ha'!$B$18:$I$1018,7,0)=0,"",VLOOKUP(X294,'do 1000 ha'!$B$18:$I$1018,7,0))</f>
        <v/>
      </c>
      <c r="G294" s="57" t="str">
        <f>IF(VLOOKUP(X294,'do 1000 ha'!$B$18:$I$1018,8,0)=0,"",VLOOKUP(X294,'do 1000 ha'!$B$18:$I$1018,8,0))</f>
        <v/>
      </c>
      <c r="H294" s="25" t="str">
        <f>IF(VLOOKUP(X294,'do 1000 ha'!$B$18:$L$1018,11,0)=0,"",VLOOKUP(X294,'do 1000 ha'!$AJ$18:$AX$1018,15,0))</f>
        <v/>
      </c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53" t="str">
        <f t="array" ref="U294">IF('do 1000 ha'!K300='do 1000 ha'!$AR$4,'do 1000 ha'!AF300,IF('do 1000 ha'!K300='do 1000 ha'!$AR$5,'do 1000 ha'!AF300,""))</f>
        <v/>
      </c>
      <c r="V294" s="7" t="str">
        <f t="shared" si="16"/>
        <v/>
      </c>
      <c r="W294" s="11" t="str">
        <f t="array" ref="W294">IF(OR(U294=$U$13:U293),"",U294)</f>
        <v/>
      </c>
      <c r="X294" s="7" t="str">
        <f t="array" ref="X294">IFERROR(INDEX(W$13:W$1012,SMALL(IF(W$13:W$1012&lt;&gt;"",ROW(W$13:W$1012)-ROW(W$13)+1),ROWS(W$13:$W294))),"")</f>
        <v/>
      </c>
      <c r="Y294" s="47" t="e">
        <f t="array" ref="Y294">IF(ROWS(Y$13:Y294)&gt;COUNTA(W$13:W$1012),"",INDEX(W$13:W$1012,SMALL(IF(W$13:W$1012&lt;&gt;"",ROW(W$13:W$1012)-ROW(W$13)+1),ROWS(Y$13:Y294))))</f>
        <v>#NUM!</v>
      </c>
      <c r="AA294" s="7">
        <f t="shared" si="17"/>
        <v>0</v>
      </c>
      <c r="AB294" s="7">
        <f t="shared" si="18"/>
        <v>0</v>
      </c>
      <c r="AC294" s="7">
        <f t="shared" si="19"/>
        <v>0</v>
      </c>
    </row>
    <row r="295" spans="1:29" x14ac:dyDescent="0.25">
      <c r="A295" s="9">
        <v>283</v>
      </c>
      <c r="B295" s="56" t="str">
        <f>IF(VLOOKUP(X295,'do 1000 ha'!$B$18:$I$1018,2,0)=0,"",VLOOKUP(X295,'do 1000 ha'!$B$18:$I$1018,2,0))</f>
        <v/>
      </c>
      <c r="C295" s="56" t="str">
        <f>IF(VLOOKUP(X295,'do 1000 ha'!$B$18:$I$1018,4,0)=0,"",VLOOKUP(X295,'do 1000 ha'!$B$18:$I$1018,4,0))</f>
        <v/>
      </c>
      <c r="D295" s="24" t="str">
        <f>IF(VLOOKUP(X295,'do 1000 ha'!$B$18:$I$1018,5,0)=0,"",VLOOKUP(X295,'do 1000 ha'!$B$18:$I$1018,5,0))</f>
        <v/>
      </c>
      <c r="E295" s="56" t="str">
        <f>IF(VLOOKUP(X295,'do 1000 ha'!$B$18:$I$1018,6,0)=0,"",VLOOKUP(X295,'do 1000 ha'!$B$18:$I$1018,6,0))</f>
        <v/>
      </c>
      <c r="F295" s="56" t="str">
        <f>IF(VLOOKUP(X295,'do 1000 ha'!$B$18:$I$1018,7,0)=0,"",VLOOKUP(X295,'do 1000 ha'!$B$18:$I$1018,7,0))</f>
        <v/>
      </c>
      <c r="G295" s="57" t="str">
        <f>IF(VLOOKUP(X295,'do 1000 ha'!$B$18:$I$1018,8,0)=0,"",VLOOKUP(X295,'do 1000 ha'!$B$18:$I$1018,8,0))</f>
        <v/>
      </c>
      <c r="H295" s="25" t="str">
        <f>IF(VLOOKUP(X295,'do 1000 ha'!$B$18:$L$1018,11,0)=0,"",VLOOKUP(X295,'do 1000 ha'!$AJ$18:$AX$1018,15,0))</f>
        <v/>
      </c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53" t="str">
        <f t="array" ref="U295">IF('do 1000 ha'!K301='do 1000 ha'!$AR$4,'do 1000 ha'!AF301,IF('do 1000 ha'!K301='do 1000 ha'!$AR$5,'do 1000 ha'!AF301,""))</f>
        <v/>
      </c>
      <c r="V295" s="7" t="str">
        <f t="shared" si="16"/>
        <v/>
      </c>
      <c r="W295" s="11" t="str">
        <f t="array" ref="W295">IF(OR(U295=$U$13:U294),"",U295)</f>
        <v/>
      </c>
      <c r="X295" s="7" t="str">
        <f t="array" ref="X295">IFERROR(INDEX(W$13:W$1012,SMALL(IF(W$13:W$1012&lt;&gt;"",ROW(W$13:W$1012)-ROW(W$13)+1),ROWS(W$13:$W295))),"")</f>
        <v/>
      </c>
      <c r="Y295" s="47" t="e">
        <f t="array" ref="Y295">IF(ROWS(Y$13:Y295)&gt;COUNTA(W$13:W$1012),"",INDEX(W$13:W$1012,SMALL(IF(W$13:W$1012&lt;&gt;"",ROW(W$13:W$1012)-ROW(W$13)+1),ROWS(Y$13:Y295))))</f>
        <v>#NUM!</v>
      </c>
      <c r="AA295" s="7">
        <f t="shared" si="17"/>
        <v>0</v>
      </c>
      <c r="AB295" s="7">
        <f t="shared" si="18"/>
        <v>0</v>
      </c>
      <c r="AC295" s="7">
        <f t="shared" si="19"/>
        <v>0</v>
      </c>
    </row>
    <row r="296" spans="1:29" x14ac:dyDescent="0.25">
      <c r="A296" s="9">
        <v>284</v>
      </c>
      <c r="B296" s="56" t="str">
        <f>IF(VLOOKUP(X296,'do 1000 ha'!$B$18:$I$1018,2,0)=0,"",VLOOKUP(X296,'do 1000 ha'!$B$18:$I$1018,2,0))</f>
        <v/>
      </c>
      <c r="C296" s="56" t="str">
        <f>IF(VLOOKUP(X296,'do 1000 ha'!$B$18:$I$1018,4,0)=0,"",VLOOKUP(X296,'do 1000 ha'!$B$18:$I$1018,4,0))</f>
        <v/>
      </c>
      <c r="D296" s="24" t="str">
        <f>IF(VLOOKUP(X296,'do 1000 ha'!$B$18:$I$1018,5,0)=0,"",VLOOKUP(X296,'do 1000 ha'!$B$18:$I$1018,5,0))</f>
        <v/>
      </c>
      <c r="E296" s="56" t="str">
        <f>IF(VLOOKUP(X296,'do 1000 ha'!$B$18:$I$1018,6,0)=0,"",VLOOKUP(X296,'do 1000 ha'!$B$18:$I$1018,6,0))</f>
        <v/>
      </c>
      <c r="F296" s="56" t="str">
        <f>IF(VLOOKUP(X296,'do 1000 ha'!$B$18:$I$1018,7,0)=0,"",VLOOKUP(X296,'do 1000 ha'!$B$18:$I$1018,7,0))</f>
        <v/>
      </c>
      <c r="G296" s="57" t="str">
        <f>IF(VLOOKUP(X296,'do 1000 ha'!$B$18:$I$1018,8,0)=0,"",VLOOKUP(X296,'do 1000 ha'!$B$18:$I$1018,8,0))</f>
        <v/>
      </c>
      <c r="H296" s="25" t="str">
        <f>IF(VLOOKUP(X296,'do 1000 ha'!$B$18:$L$1018,11,0)=0,"",VLOOKUP(X296,'do 1000 ha'!$AJ$18:$AX$1018,15,0))</f>
        <v/>
      </c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53" t="str">
        <f t="array" ref="U296">IF('do 1000 ha'!K302='do 1000 ha'!$AR$4,'do 1000 ha'!AF302,IF('do 1000 ha'!K302='do 1000 ha'!$AR$5,'do 1000 ha'!AF302,""))</f>
        <v/>
      </c>
      <c r="V296" s="7" t="str">
        <f t="shared" si="16"/>
        <v/>
      </c>
      <c r="W296" s="11" t="str">
        <f t="array" ref="W296">IF(OR(U296=$U$13:U295),"",U296)</f>
        <v/>
      </c>
      <c r="X296" s="7" t="str">
        <f t="array" ref="X296">IFERROR(INDEX(W$13:W$1012,SMALL(IF(W$13:W$1012&lt;&gt;"",ROW(W$13:W$1012)-ROW(W$13)+1),ROWS(W$13:$W296))),"")</f>
        <v/>
      </c>
      <c r="Y296" s="47" t="e">
        <f t="array" ref="Y296">IF(ROWS(Y$13:Y296)&gt;COUNTA(W$13:W$1012),"",INDEX(W$13:W$1012,SMALL(IF(W$13:W$1012&lt;&gt;"",ROW(W$13:W$1012)-ROW(W$13)+1),ROWS(Y$13:Y296))))</f>
        <v>#NUM!</v>
      </c>
      <c r="AA296" s="7">
        <f t="shared" si="17"/>
        <v>0</v>
      </c>
      <c r="AB296" s="7">
        <f t="shared" si="18"/>
        <v>0</v>
      </c>
      <c r="AC296" s="7">
        <f t="shared" si="19"/>
        <v>0</v>
      </c>
    </row>
    <row r="297" spans="1:29" x14ac:dyDescent="0.25">
      <c r="A297" s="9">
        <v>285</v>
      </c>
      <c r="B297" s="56" t="str">
        <f>IF(VLOOKUP(X297,'do 1000 ha'!$B$18:$I$1018,2,0)=0,"",VLOOKUP(X297,'do 1000 ha'!$B$18:$I$1018,2,0))</f>
        <v/>
      </c>
      <c r="C297" s="56" t="str">
        <f>IF(VLOOKUP(X297,'do 1000 ha'!$B$18:$I$1018,4,0)=0,"",VLOOKUP(X297,'do 1000 ha'!$B$18:$I$1018,4,0))</f>
        <v/>
      </c>
      <c r="D297" s="24" t="str">
        <f>IF(VLOOKUP(X297,'do 1000 ha'!$B$18:$I$1018,5,0)=0,"",VLOOKUP(X297,'do 1000 ha'!$B$18:$I$1018,5,0))</f>
        <v/>
      </c>
      <c r="E297" s="56" t="str">
        <f>IF(VLOOKUP(X297,'do 1000 ha'!$B$18:$I$1018,6,0)=0,"",VLOOKUP(X297,'do 1000 ha'!$B$18:$I$1018,6,0))</f>
        <v/>
      </c>
      <c r="F297" s="56" t="str">
        <f>IF(VLOOKUP(X297,'do 1000 ha'!$B$18:$I$1018,7,0)=0,"",VLOOKUP(X297,'do 1000 ha'!$B$18:$I$1018,7,0))</f>
        <v/>
      </c>
      <c r="G297" s="57" t="str">
        <f>IF(VLOOKUP(X297,'do 1000 ha'!$B$18:$I$1018,8,0)=0,"",VLOOKUP(X297,'do 1000 ha'!$B$18:$I$1018,8,0))</f>
        <v/>
      </c>
      <c r="H297" s="25" t="str">
        <f>IF(VLOOKUP(X297,'do 1000 ha'!$B$18:$L$1018,11,0)=0,"",VLOOKUP(X297,'do 1000 ha'!$AJ$18:$AX$1018,15,0))</f>
        <v/>
      </c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53" t="str">
        <f t="array" ref="U297">IF('do 1000 ha'!K303='do 1000 ha'!$AR$4,'do 1000 ha'!AF303,IF('do 1000 ha'!K303='do 1000 ha'!$AR$5,'do 1000 ha'!AF303,""))</f>
        <v/>
      </c>
      <c r="V297" s="7" t="str">
        <f t="shared" si="16"/>
        <v/>
      </c>
      <c r="W297" s="11" t="str">
        <f t="array" ref="W297">IF(OR(U297=$U$13:U296),"",U297)</f>
        <v/>
      </c>
      <c r="X297" s="7" t="str">
        <f t="array" ref="X297">IFERROR(INDEX(W$13:W$1012,SMALL(IF(W$13:W$1012&lt;&gt;"",ROW(W$13:W$1012)-ROW(W$13)+1),ROWS(W$13:$W297))),"")</f>
        <v/>
      </c>
      <c r="Y297" s="47" t="e">
        <f t="array" ref="Y297">IF(ROWS(Y$13:Y297)&gt;COUNTA(W$13:W$1012),"",INDEX(W$13:W$1012,SMALL(IF(W$13:W$1012&lt;&gt;"",ROW(W$13:W$1012)-ROW(W$13)+1),ROWS(Y$13:Y297))))</f>
        <v>#NUM!</v>
      </c>
      <c r="AA297" s="7">
        <f t="shared" si="17"/>
        <v>0</v>
      </c>
      <c r="AB297" s="7">
        <f t="shared" si="18"/>
        <v>0</v>
      </c>
      <c r="AC297" s="7">
        <f t="shared" si="19"/>
        <v>0</v>
      </c>
    </row>
    <row r="298" spans="1:29" x14ac:dyDescent="0.25">
      <c r="A298" s="9">
        <v>286</v>
      </c>
      <c r="B298" s="56" t="str">
        <f>IF(VLOOKUP(X298,'do 1000 ha'!$B$18:$I$1018,2,0)=0,"",VLOOKUP(X298,'do 1000 ha'!$B$18:$I$1018,2,0))</f>
        <v/>
      </c>
      <c r="C298" s="56" t="str">
        <f>IF(VLOOKUP(X298,'do 1000 ha'!$B$18:$I$1018,4,0)=0,"",VLOOKUP(X298,'do 1000 ha'!$B$18:$I$1018,4,0))</f>
        <v/>
      </c>
      <c r="D298" s="24" t="str">
        <f>IF(VLOOKUP(X298,'do 1000 ha'!$B$18:$I$1018,5,0)=0,"",VLOOKUP(X298,'do 1000 ha'!$B$18:$I$1018,5,0))</f>
        <v/>
      </c>
      <c r="E298" s="56" t="str">
        <f>IF(VLOOKUP(X298,'do 1000 ha'!$B$18:$I$1018,6,0)=0,"",VLOOKUP(X298,'do 1000 ha'!$B$18:$I$1018,6,0))</f>
        <v/>
      </c>
      <c r="F298" s="56" t="str">
        <f>IF(VLOOKUP(X298,'do 1000 ha'!$B$18:$I$1018,7,0)=0,"",VLOOKUP(X298,'do 1000 ha'!$B$18:$I$1018,7,0))</f>
        <v/>
      </c>
      <c r="G298" s="57" t="str">
        <f>IF(VLOOKUP(X298,'do 1000 ha'!$B$18:$I$1018,8,0)=0,"",VLOOKUP(X298,'do 1000 ha'!$B$18:$I$1018,8,0))</f>
        <v/>
      </c>
      <c r="H298" s="25" t="str">
        <f>IF(VLOOKUP(X298,'do 1000 ha'!$B$18:$L$1018,11,0)=0,"",VLOOKUP(X298,'do 1000 ha'!$AJ$18:$AX$1018,15,0))</f>
        <v/>
      </c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53" t="str">
        <f t="array" ref="U298">IF('do 1000 ha'!K304='do 1000 ha'!$AR$4,'do 1000 ha'!AF304,IF('do 1000 ha'!K304='do 1000 ha'!$AR$5,'do 1000 ha'!AF304,""))</f>
        <v/>
      </c>
      <c r="V298" s="7" t="str">
        <f t="shared" si="16"/>
        <v/>
      </c>
      <c r="W298" s="11" t="str">
        <f t="array" ref="W298">IF(OR(U298=$U$13:U297),"",U298)</f>
        <v/>
      </c>
      <c r="X298" s="7" t="str">
        <f t="array" ref="X298">IFERROR(INDEX(W$13:W$1012,SMALL(IF(W$13:W$1012&lt;&gt;"",ROW(W$13:W$1012)-ROW(W$13)+1),ROWS(W$13:$W298))),"")</f>
        <v/>
      </c>
      <c r="Y298" s="47" t="e">
        <f t="array" ref="Y298">IF(ROWS(Y$13:Y298)&gt;COUNTA(W$13:W$1012),"",INDEX(W$13:W$1012,SMALL(IF(W$13:W$1012&lt;&gt;"",ROW(W$13:W$1012)-ROW(W$13)+1),ROWS(Y$13:Y298))))</f>
        <v>#NUM!</v>
      </c>
      <c r="AA298" s="7">
        <f t="shared" si="17"/>
        <v>0</v>
      </c>
      <c r="AB298" s="7">
        <f t="shared" si="18"/>
        <v>0</v>
      </c>
      <c r="AC298" s="7">
        <f t="shared" si="19"/>
        <v>0</v>
      </c>
    </row>
    <row r="299" spans="1:29" x14ac:dyDescent="0.25">
      <c r="A299" s="9">
        <v>287</v>
      </c>
      <c r="B299" s="56" t="str">
        <f>IF(VLOOKUP(X299,'do 1000 ha'!$B$18:$I$1018,2,0)=0,"",VLOOKUP(X299,'do 1000 ha'!$B$18:$I$1018,2,0))</f>
        <v/>
      </c>
      <c r="C299" s="56" t="str">
        <f>IF(VLOOKUP(X299,'do 1000 ha'!$B$18:$I$1018,4,0)=0,"",VLOOKUP(X299,'do 1000 ha'!$B$18:$I$1018,4,0))</f>
        <v/>
      </c>
      <c r="D299" s="24" t="str">
        <f>IF(VLOOKUP(X299,'do 1000 ha'!$B$18:$I$1018,5,0)=0,"",VLOOKUP(X299,'do 1000 ha'!$B$18:$I$1018,5,0))</f>
        <v/>
      </c>
      <c r="E299" s="56" t="str">
        <f>IF(VLOOKUP(X299,'do 1000 ha'!$B$18:$I$1018,6,0)=0,"",VLOOKUP(X299,'do 1000 ha'!$B$18:$I$1018,6,0))</f>
        <v/>
      </c>
      <c r="F299" s="56" t="str">
        <f>IF(VLOOKUP(X299,'do 1000 ha'!$B$18:$I$1018,7,0)=0,"",VLOOKUP(X299,'do 1000 ha'!$B$18:$I$1018,7,0))</f>
        <v/>
      </c>
      <c r="G299" s="57" t="str">
        <f>IF(VLOOKUP(X299,'do 1000 ha'!$B$18:$I$1018,8,0)=0,"",VLOOKUP(X299,'do 1000 ha'!$B$18:$I$1018,8,0))</f>
        <v/>
      </c>
      <c r="H299" s="25" t="str">
        <f>IF(VLOOKUP(X299,'do 1000 ha'!$B$18:$L$1018,11,0)=0,"",VLOOKUP(X299,'do 1000 ha'!$AJ$18:$AX$1018,15,0))</f>
        <v/>
      </c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53" t="str">
        <f t="array" ref="U299">IF('do 1000 ha'!K305='do 1000 ha'!$AR$4,'do 1000 ha'!AF305,IF('do 1000 ha'!K305='do 1000 ha'!$AR$5,'do 1000 ha'!AF305,""))</f>
        <v/>
      </c>
      <c r="V299" s="7" t="str">
        <f t="shared" si="16"/>
        <v/>
      </c>
      <c r="W299" s="11" t="str">
        <f t="array" ref="W299">IF(OR(U299=$U$13:U298),"",U299)</f>
        <v/>
      </c>
      <c r="X299" s="7" t="str">
        <f t="array" ref="X299">IFERROR(INDEX(W$13:W$1012,SMALL(IF(W$13:W$1012&lt;&gt;"",ROW(W$13:W$1012)-ROW(W$13)+1),ROWS(W$13:$W299))),"")</f>
        <v/>
      </c>
      <c r="Y299" s="47" t="e">
        <f t="array" ref="Y299">IF(ROWS(Y$13:Y299)&gt;COUNTA(W$13:W$1012),"",INDEX(W$13:W$1012,SMALL(IF(W$13:W$1012&lt;&gt;"",ROW(W$13:W$1012)-ROW(W$13)+1),ROWS(Y$13:Y299))))</f>
        <v>#NUM!</v>
      </c>
      <c r="AA299" s="7">
        <f t="shared" si="17"/>
        <v>0</v>
      </c>
      <c r="AB299" s="7">
        <f t="shared" si="18"/>
        <v>0</v>
      </c>
      <c r="AC299" s="7">
        <f t="shared" si="19"/>
        <v>0</v>
      </c>
    </row>
    <row r="300" spans="1:29" x14ac:dyDescent="0.25">
      <c r="A300" s="9">
        <v>288</v>
      </c>
      <c r="B300" s="56" t="str">
        <f>IF(VLOOKUP(X300,'do 1000 ha'!$B$18:$I$1018,2,0)=0,"",VLOOKUP(X300,'do 1000 ha'!$B$18:$I$1018,2,0))</f>
        <v/>
      </c>
      <c r="C300" s="56" t="str">
        <f>IF(VLOOKUP(X300,'do 1000 ha'!$B$18:$I$1018,4,0)=0,"",VLOOKUP(X300,'do 1000 ha'!$B$18:$I$1018,4,0))</f>
        <v/>
      </c>
      <c r="D300" s="24" t="str">
        <f>IF(VLOOKUP(X300,'do 1000 ha'!$B$18:$I$1018,5,0)=0,"",VLOOKUP(X300,'do 1000 ha'!$B$18:$I$1018,5,0))</f>
        <v/>
      </c>
      <c r="E300" s="56" t="str">
        <f>IF(VLOOKUP(X300,'do 1000 ha'!$B$18:$I$1018,6,0)=0,"",VLOOKUP(X300,'do 1000 ha'!$B$18:$I$1018,6,0))</f>
        <v/>
      </c>
      <c r="F300" s="56" t="str">
        <f>IF(VLOOKUP(X300,'do 1000 ha'!$B$18:$I$1018,7,0)=0,"",VLOOKUP(X300,'do 1000 ha'!$B$18:$I$1018,7,0))</f>
        <v/>
      </c>
      <c r="G300" s="57" t="str">
        <f>IF(VLOOKUP(X300,'do 1000 ha'!$B$18:$I$1018,8,0)=0,"",VLOOKUP(X300,'do 1000 ha'!$B$18:$I$1018,8,0))</f>
        <v/>
      </c>
      <c r="H300" s="25" t="str">
        <f>IF(VLOOKUP(X300,'do 1000 ha'!$B$18:$L$1018,11,0)=0,"",VLOOKUP(X300,'do 1000 ha'!$AJ$18:$AX$1018,15,0))</f>
        <v/>
      </c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53" t="str">
        <f t="array" ref="U300">IF('do 1000 ha'!K306='do 1000 ha'!$AR$4,'do 1000 ha'!AF306,IF('do 1000 ha'!K306='do 1000 ha'!$AR$5,'do 1000 ha'!AF306,""))</f>
        <v/>
      </c>
      <c r="V300" s="7" t="str">
        <f t="shared" si="16"/>
        <v/>
      </c>
      <c r="W300" s="11" t="str">
        <f t="array" ref="W300">IF(OR(U300=$U$13:U299),"",U300)</f>
        <v/>
      </c>
      <c r="X300" s="7" t="str">
        <f t="array" ref="X300">IFERROR(INDEX(W$13:W$1012,SMALL(IF(W$13:W$1012&lt;&gt;"",ROW(W$13:W$1012)-ROW(W$13)+1),ROWS(W$13:$W300))),"")</f>
        <v/>
      </c>
      <c r="Y300" s="47" t="e">
        <f t="array" ref="Y300">IF(ROWS(Y$13:Y300)&gt;COUNTA(W$13:W$1012),"",INDEX(W$13:W$1012,SMALL(IF(W$13:W$1012&lt;&gt;"",ROW(W$13:W$1012)-ROW(W$13)+1),ROWS(Y$13:Y300))))</f>
        <v>#NUM!</v>
      </c>
      <c r="AA300" s="7">
        <f t="shared" si="17"/>
        <v>0</v>
      </c>
      <c r="AB300" s="7">
        <f t="shared" si="18"/>
        <v>0</v>
      </c>
      <c r="AC300" s="7">
        <f t="shared" si="19"/>
        <v>0</v>
      </c>
    </row>
    <row r="301" spans="1:29" x14ac:dyDescent="0.25">
      <c r="A301" s="9">
        <v>289</v>
      </c>
      <c r="B301" s="56" t="str">
        <f>IF(VLOOKUP(X301,'do 1000 ha'!$B$18:$I$1018,2,0)=0,"",VLOOKUP(X301,'do 1000 ha'!$B$18:$I$1018,2,0))</f>
        <v/>
      </c>
      <c r="C301" s="56" t="str">
        <f>IF(VLOOKUP(X301,'do 1000 ha'!$B$18:$I$1018,4,0)=0,"",VLOOKUP(X301,'do 1000 ha'!$B$18:$I$1018,4,0))</f>
        <v/>
      </c>
      <c r="D301" s="24" t="str">
        <f>IF(VLOOKUP(X301,'do 1000 ha'!$B$18:$I$1018,5,0)=0,"",VLOOKUP(X301,'do 1000 ha'!$B$18:$I$1018,5,0))</f>
        <v/>
      </c>
      <c r="E301" s="56" t="str">
        <f>IF(VLOOKUP(X301,'do 1000 ha'!$B$18:$I$1018,6,0)=0,"",VLOOKUP(X301,'do 1000 ha'!$B$18:$I$1018,6,0))</f>
        <v/>
      </c>
      <c r="F301" s="56" t="str">
        <f>IF(VLOOKUP(X301,'do 1000 ha'!$B$18:$I$1018,7,0)=0,"",VLOOKUP(X301,'do 1000 ha'!$B$18:$I$1018,7,0))</f>
        <v/>
      </c>
      <c r="G301" s="57" t="str">
        <f>IF(VLOOKUP(X301,'do 1000 ha'!$B$18:$I$1018,8,0)=0,"",VLOOKUP(X301,'do 1000 ha'!$B$18:$I$1018,8,0))</f>
        <v/>
      </c>
      <c r="H301" s="25" t="str">
        <f>IF(VLOOKUP(X301,'do 1000 ha'!$B$18:$L$1018,11,0)=0,"",VLOOKUP(X301,'do 1000 ha'!$AJ$18:$AX$1018,15,0))</f>
        <v/>
      </c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53" t="str">
        <f t="array" ref="U301">IF('do 1000 ha'!K307='do 1000 ha'!$AR$4,'do 1000 ha'!AF307,IF('do 1000 ha'!K307='do 1000 ha'!$AR$5,'do 1000 ha'!AF307,""))</f>
        <v/>
      </c>
      <c r="V301" s="7" t="str">
        <f t="shared" si="16"/>
        <v/>
      </c>
      <c r="W301" s="11" t="str">
        <f t="array" ref="W301">IF(OR(U301=$U$13:U300),"",U301)</f>
        <v/>
      </c>
      <c r="X301" s="7" t="str">
        <f t="array" ref="X301">IFERROR(INDEX(W$13:W$1012,SMALL(IF(W$13:W$1012&lt;&gt;"",ROW(W$13:W$1012)-ROW(W$13)+1),ROWS(W$13:$W301))),"")</f>
        <v/>
      </c>
      <c r="Y301" s="47" t="e">
        <f t="array" ref="Y301">IF(ROWS(Y$13:Y301)&gt;COUNTA(W$13:W$1012),"",INDEX(W$13:W$1012,SMALL(IF(W$13:W$1012&lt;&gt;"",ROW(W$13:W$1012)-ROW(W$13)+1),ROWS(Y$13:Y301))))</f>
        <v>#NUM!</v>
      </c>
      <c r="AA301" s="7">
        <f t="shared" si="17"/>
        <v>0</v>
      </c>
      <c r="AB301" s="7">
        <f t="shared" si="18"/>
        <v>0</v>
      </c>
      <c r="AC301" s="7">
        <f t="shared" si="19"/>
        <v>0</v>
      </c>
    </row>
    <row r="302" spans="1:29" x14ac:dyDescent="0.25">
      <c r="A302" s="9">
        <v>290</v>
      </c>
      <c r="B302" s="56" t="str">
        <f>IF(VLOOKUP(X302,'do 1000 ha'!$B$18:$I$1018,2,0)=0,"",VLOOKUP(X302,'do 1000 ha'!$B$18:$I$1018,2,0))</f>
        <v/>
      </c>
      <c r="C302" s="56" t="str">
        <f>IF(VLOOKUP(X302,'do 1000 ha'!$B$18:$I$1018,4,0)=0,"",VLOOKUP(X302,'do 1000 ha'!$B$18:$I$1018,4,0))</f>
        <v/>
      </c>
      <c r="D302" s="24" t="str">
        <f>IF(VLOOKUP(X302,'do 1000 ha'!$B$18:$I$1018,5,0)=0,"",VLOOKUP(X302,'do 1000 ha'!$B$18:$I$1018,5,0))</f>
        <v/>
      </c>
      <c r="E302" s="56" t="str">
        <f>IF(VLOOKUP(X302,'do 1000 ha'!$B$18:$I$1018,6,0)=0,"",VLOOKUP(X302,'do 1000 ha'!$B$18:$I$1018,6,0))</f>
        <v/>
      </c>
      <c r="F302" s="56" t="str">
        <f>IF(VLOOKUP(X302,'do 1000 ha'!$B$18:$I$1018,7,0)=0,"",VLOOKUP(X302,'do 1000 ha'!$B$18:$I$1018,7,0))</f>
        <v/>
      </c>
      <c r="G302" s="57" t="str">
        <f>IF(VLOOKUP(X302,'do 1000 ha'!$B$18:$I$1018,8,0)=0,"",VLOOKUP(X302,'do 1000 ha'!$B$18:$I$1018,8,0))</f>
        <v/>
      </c>
      <c r="H302" s="25" t="str">
        <f>IF(VLOOKUP(X302,'do 1000 ha'!$B$18:$L$1018,11,0)=0,"",VLOOKUP(X302,'do 1000 ha'!$AJ$18:$AX$1018,15,0))</f>
        <v/>
      </c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53" t="str">
        <f t="array" ref="U302">IF('do 1000 ha'!K308='do 1000 ha'!$AR$4,'do 1000 ha'!AF308,IF('do 1000 ha'!K308='do 1000 ha'!$AR$5,'do 1000 ha'!AF308,""))</f>
        <v/>
      </c>
      <c r="V302" s="7" t="str">
        <f t="shared" si="16"/>
        <v/>
      </c>
      <c r="W302" s="11" t="str">
        <f t="array" ref="W302">IF(OR(U302=$U$13:U301),"",U302)</f>
        <v/>
      </c>
      <c r="X302" s="7" t="str">
        <f t="array" ref="X302">IFERROR(INDEX(W$13:W$1012,SMALL(IF(W$13:W$1012&lt;&gt;"",ROW(W$13:W$1012)-ROW(W$13)+1),ROWS(W$13:$W302))),"")</f>
        <v/>
      </c>
      <c r="Y302" s="47" t="e">
        <f t="array" ref="Y302">IF(ROWS(Y$13:Y302)&gt;COUNTA(W$13:W$1012),"",INDEX(W$13:W$1012,SMALL(IF(W$13:W$1012&lt;&gt;"",ROW(W$13:W$1012)-ROW(W$13)+1),ROWS(Y$13:Y302))))</f>
        <v>#NUM!</v>
      </c>
      <c r="AA302" s="7">
        <f t="shared" si="17"/>
        <v>0</v>
      </c>
      <c r="AB302" s="7">
        <f t="shared" si="18"/>
        <v>0</v>
      </c>
      <c r="AC302" s="7">
        <f t="shared" si="19"/>
        <v>0</v>
      </c>
    </row>
    <row r="303" spans="1:29" x14ac:dyDescent="0.25">
      <c r="A303" s="9">
        <v>291</v>
      </c>
      <c r="B303" s="56" t="str">
        <f>IF(VLOOKUP(X303,'do 1000 ha'!$B$18:$I$1018,2,0)=0,"",VLOOKUP(X303,'do 1000 ha'!$B$18:$I$1018,2,0))</f>
        <v/>
      </c>
      <c r="C303" s="56" t="str">
        <f>IF(VLOOKUP(X303,'do 1000 ha'!$B$18:$I$1018,4,0)=0,"",VLOOKUP(X303,'do 1000 ha'!$B$18:$I$1018,4,0))</f>
        <v/>
      </c>
      <c r="D303" s="24" t="str">
        <f>IF(VLOOKUP(X303,'do 1000 ha'!$B$18:$I$1018,5,0)=0,"",VLOOKUP(X303,'do 1000 ha'!$B$18:$I$1018,5,0))</f>
        <v/>
      </c>
      <c r="E303" s="56" t="str">
        <f>IF(VLOOKUP(X303,'do 1000 ha'!$B$18:$I$1018,6,0)=0,"",VLOOKUP(X303,'do 1000 ha'!$B$18:$I$1018,6,0))</f>
        <v/>
      </c>
      <c r="F303" s="56" t="str">
        <f>IF(VLOOKUP(X303,'do 1000 ha'!$B$18:$I$1018,7,0)=0,"",VLOOKUP(X303,'do 1000 ha'!$B$18:$I$1018,7,0))</f>
        <v/>
      </c>
      <c r="G303" s="57" t="str">
        <f>IF(VLOOKUP(X303,'do 1000 ha'!$B$18:$I$1018,8,0)=0,"",VLOOKUP(X303,'do 1000 ha'!$B$18:$I$1018,8,0))</f>
        <v/>
      </c>
      <c r="H303" s="25" t="str">
        <f>IF(VLOOKUP(X303,'do 1000 ha'!$B$18:$L$1018,11,0)=0,"",VLOOKUP(X303,'do 1000 ha'!$AJ$18:$AX$1018,15,0))</f>
        <v/>
      </c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53" t="str">
        <f t="array" ref="U303">IF('do 1000 ha'!K309='do 1000 ha'!$AR$4,'do 1000 ha'!AF309,IF('do 1000 ha'!K309='do 1000 ha'!$AR$5,'do 1000 ha'!AF309,""))</f>
        <v/>
      </c>
      <c r="V303" s="7" t="str">
        <f t="shared" si="16"/>
        <v/>
      </c>
      <c r="W303" s="11" t="str">
        <f t="array" ref="W303">IF(OR(U303=$U$13:U302),"",U303)</f>
        <v/>
      </c>
      <c r="X303" s="7" t="str">
        <f t="array" ref="X303">IFERROR(INDEX(W$13:W$1012,SMALL(IF(W$13:W$1012&lt;&gt;"",ROW(W$13:W$1012)-ROW(W$13)+1),ROWS(W$13:$W303))),"")</f>
        <v/>
      </c>
      <c r="Y303" s="47" t="e">
        <f t="array" ref="Y303">IF(ROWS(Y$13:Y303)&gt;COUNTA(W$13:W$1012),"",INDEX(W$13:W$1012,SMALL(IF(W$13:W$1012&lt;&gt;"",ROW(W$13:W$1012)-ROW(W$13)+1),ROWS(Y$13:Y303))))</f>
        <v>#NUM!</v>
      </c>
      <c r="AA303" s="7">
        <f t="shared" si="17"/>
        <v>0</v>
      </c>
      <c r="AB303" s="7">
        <f t="shared" si="18"/>
        <v>0</v>
      </c>
      <c r="AC303" s="7">
        <f t="shared" si="19"/>
        <v>0</v>
      </c>
    </row>
    <row r="304" spans="1:29" x14ac:dyDescent="0.25">
      <c r="A304" s="9">
        <v>292</v>
      </c>
      <c r="B304" s="56" t="str">
        <f>IF(VLOOKUP(X304,'do 1000 ha'!$B$18:$I$1018,2,0)=0,"",VLOOKUP(X304,'do 1000 ha'!$B$18:$I$1018,2,0))</f>
        <v/>
      </c>
      <c r="C304" s="56" t="str">
        <f>IF(VLOOKUP(X304,'do 1000 ha'!$B$18:$I$1018,4,0)=0,"",VLOOKUP(X304,'do 1000 ha'!$B$18:$I$1018,4,0))</f>
        <v/>
      </c>
      <c r="D304" s="24" t="str">
        <f>IF(VLOOKUP(X304,'do 1000 ha'!$B$18:$I$1018,5,0)=0,"",VLOOKUP(X304,'do 1000 ha'!$B$18:$I$1018,5,0))</f>
        <v/>
      </c>
      <c r="E304" s="56" t="str">
        <f>IF(VLOOKUP(X304,'do 1000 ha'!$B$18:$I$1018,6,0)=0,"",VLOOKUP(X304,'do 1000 ha'!$B$18:$I$1018,6,0))</f>
        <v/>
      </c>
      <c r="F304" s="56" t="str">
        <f>IF(VLOOKUP(X304,'do 1000 ha'!$B$18:$I$1018,7,0)=0,"",VLOOKUP(X304,'do 1000 ha'!$B$18:$I$1018,7,0))</f>
        <v/>
      </c>
      <c r="G304" s="57" t="str">
        <f>IF(VLOOKUP(X304,'do 1000 ha'!$B$18:$I$1018,8,0)=0,"",VLOOKUP(X304,'do 1000 ha'!$B$18:$I$1018,8,0))</f>
        <v/>
      </c>
      <c r="H304" s="25" t="str">
        <f>IF(VLOOKUP(X304,'do 1000 ha'!$B$18:$L$1018,11,0)=0,"",VLOOKUP(X304,'do 1000 ha'!$AJ$18:$AX$1018,15,0))</f>
        <v/>
      </c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53" t="str">
        <f t="array" ref="U304">IF('do 1000 ha'!K310='do 1000 ha'!$AR$4,'do 1000 ha'!AF310,IF('do 1000 ha'!K310='do 1000 ha'!$AR$5,'do 1000 ha'!AF310,""))</f>
        <v/>
      </c>
      <c r="V304" s="7" t="str">
        <f t="shared" si="16"/>
        <v/>
      </c>
      <c r="W304" s="11" t="str">
        <f t="array" ref="W304">IF(OR(U304=$U$13:U303),"",U304)</f>
        <v/>
      </c>
      <c r="X304" s="7" t="str">
        <f t="array" ref="X304">IFERROR(INDEX(W$13:W$1012,SMALL(IF(W$13:W$1012&lt;&gt;"",ROW(W$13:W$1012)-ROW(W$13)+1),ROWS(W$13:$W304))),"")</f>
        <v/>
      </c>
      <c r="Y304" s="47" t="e">
        <f t="array" ref="Y304">IF(ROWS(Y$13:Y304)&gt;COUNTA(W$13:W$1012),"",INDEX(W$13:W$1012,SMALL(IF(W$13:W$1012&lt;&gt;"",ROW(W$13:W$1012)-ROW(W$13)+1),ROWS(Y$13:Y304))))</f>
        <v>#NUM!</v>
      </c>
      <c r="AA304" s="7">
        <f t="shared" si="17"/>
        <v>0</v>
      </c>
      <c r="AB304" s="7">
        <f t="shared" si="18"/>
        <v>0</v>
      </c>
      <c r="AC304" s="7">
        <f t="shared" si="19"/>
        <v>0</v>
      </c>
    </row>
    <row r="305" spans="1:29" x14ac:dyDescent="0.25">
      <c r="A305" s="9">
        <v>293</v>
      </c>
      <c r="B305" s="56" t="str">
        <f>IF(VLOOKUP(X305,'do 1000 ha'!$B$18:$I$1018,2,0)=0,"",VLOOKUP(X305,'do 1000 ha'!$B$18:$I$1018,2,0))</f>
        <v/>
      </c>
      <c r="C305" s="56" t="str">
        <f>IF(VLOOKUP(X305,'do 1000 ha'!$B$18:$I$1018,4,0)=0,"",VLOOKUP(X305,'do 1000 ha'!$B$18:$I$1018,4,0))</f>
        <v/>
      </c>
      <c r="D305" s="24" t="str">
        <f>IF(VLOOKUP(X305,'do 1000 ha'!$B$18:$I$1018,5,0)=0,"",VLOOKUP(X305,'do 1000 ha'!$B$18:$I$1018,5,0))</f>
        <v/>
      </c>
      <c r="E305" s="56" t="str">
        <f>IF(VLOOKUP(X305,'do 1000 ha'!$B$18:$I$1018,6,0)=0,"",VLOOKUP(X305,'do 1000 ha'!$B$18:$I$1018,6,0))</f>
        <v/>
      </c>
      <c r="F305" s="56" t="str">
        <f>IF(VLOOKUP(X305,'do 1000 ha'!$B$18:$I$1018,7,0)=0,"",VLOOKUP(X305,'do 1000 ha'!$B$18:$I$1018,7,0))</f>
        <v/>
      </c>
      <c r="G305" s="57" t="str">
        <f>IF(VLOOKUP(X305,'do 1000 ha'!$B$18:$I$1018,8,0)=0,"",VLOOKUP(X305,'do 1000 ha'!$B$18:$I$1018,8,0))</f>
        <v/>
      </c>
      <c r="H305" s="25" t="str">
        <f>IF(VLOOKUP(X305,'do 1000 ha'!$B$18:$L$1018,11,0)=0,"",VLOOKUP(X305,'do 1000 ha'!$AJ$18:$AX$1018,15,0))</f>
        <v/>
      </c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53" t="str">
        <f t="array" ref="U305">IF('do 1000 ha'!K311='do 1000 ha'!$AR$4,'do 1000 ha'!AF311,IF('do 1000 ha'!K311='do 1000 ha'!$AR$5,'do 1000 ha'!AF311,""))</f>
        <v/>
      </c>
      <c r="V305" s="7" t="str">
        <f t="shared" si="16"/>
        <v/>
      </c>
      <c r="W305" s="11" t="str">
        <f t="array" ref="W305">IF(OR(U305=$U$13:U304),"",U305)</f>
        <v/>
      </c>
      <c r="X305" s="7" t="str">
        <f t="array" ref="X305">IFERROR(INDEX(W$13:W$1012,SMALL(IF(W$13:W$1012&lt;&gt;"",ROW(W$13:W$1012)-ROW(W$13)+1),ROWS(W$13:$W305))),"")</f>
        <v/>
      </c>
      <c r="Y305" s="47" t="e">
        <f t="array" ref="Y305">IF(ROWS(Y$13:Y305)&gt;COUNTA(W$13:W$1012),"",INDEX(W$13:W$1012,SMALL(IF(W$13:W$1012&lt;&gt;"",ROW(W$13:W$1012)-ROW(W$13)+1),ROWS(Y$13:Y305))))</f>
        <v>#NUM!</v>
      </c>
      <c r="AA305" s="7">
        <f t="shared" si="17"/>
        <v>0</v>
      </c>
      <c r="AB305" s="7">
        <f t="shared" si="18"/>
        <v>0</v>
      </c>
      <c r="AC305" s="7">
        <f t="shared" si="19"/>
        <v>0</v>
      </c>
    </row>
    <row r="306" spans="1:29" x14ac:dyDescent="0.25">
      <c r="A306" s="9">
        <v>294</v>
      </c>
      <c r="B306" s="56" t="str">
        <f>IF(VLOOKUP(X306,'do 1000 ha'!$B$18:$I$1018,2,0)=0,"",VLOOKUP(X306,'do 1000 ha'!$B$18:$I$1018,2,0))</f>
        <v/>
      </c>
      <c r="C306" s="56" t="str">
        <f>IF(VLOOKUP(X306,'do 1000 ha'!$B$18:$I$1018,4,0)=0,"",VLOOKUP(X306,'do 1000 ha'!$B$18:$I$1018,4,0))</f>
        <v/>
      </c>
      <c r="D306" s="24" t="str">
        <f>IF(VLOOKUP(X306,'do 1000 ha'!$B$18:$I$1018,5,0)=0,"",VLOOKUP(X306,'do 1000 ha'!$B$18:$I$1018,5,0))</f>
        <v/>
      </c>
      <c r="E306" s="56" t="str">
        <f>IF(VLOOKUP(X306,'do 1000 ha'!$B$18:$I$1018,6,0)=0,"",VLOOKUP(X306,'do 1000 ha'!$B$18:$I$1018,6,0))</f>
        <v/>
      </c>
      <c r="F306" s="56" t="str">
        <f>IF(VLOOKUP(X306,'do 1000 ha'!$B$18:$I$1018,7,0)=0,"",VLOOKUP(X306,'do 1000 ha'!$B$18:$I$1018,7,0))</f>
        <v/>
      </c>
      <c r="G306" s="57" t="str">
        <f>IF(VLOOKUP(X306,'do 1000 ha'!$B$18:$I$1018,8,0)=0,"",VLOOKUP(X306,'do 1000 ha'!$B$18:$I$1018,8,0))</f>
        <v/>
      </c>
      <c r="H306" s="25" t="str">
        <f>IF(VLOOKUP(X306,'do 1000 ha'!$B$18:$L$1018,11,0)=0,"",VLOOKUP(X306,'do 1000 ha'!$AJ$18:$AX$1018,15,0))</f>
        <v/>
      </c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53" t="str">
        <f t="array" ref="U306">IF('do 1000 ha'!K312='do 1000 ha'!$AR$4,'do 1000 ha'!AF312,IF('do 1000 ha'!K312='do 1000 ha'!$AR$5,'do 1000 ha'!AF312,""))</f>
        <v/>
      </c>
      <c r="V306" s="7" t="str">
        <f t="shared" si="16"/>
        <v/>
      </c>
      <c r="W306" s="11" t="str">
        <f t="array" ref="W306">IF(OR(U306=$U$13:U305),"",U306)</f>
        <v/>
      </c>
      <c r="X306" s="7" t="str">
        <f t="array" ref="X306">IFERROR(INDEX(W$13:W$1012,SMALL(IF(W$13:W$1012&lt;&gt;"",ROW(W$13:W$1012)-ROW(W$13)+1),ROWS(W$13:$W306))),"")</f>
        <v/>
      </c>
      <c r="Y306" s="47" t="e">
        <f t="array" ref="Y306">IF(ROWS(Y$13:Y306)&gt;COUNTA(W$13:W$1012),"",INDEX(W$13:W$1012,SMALL(IF(W$13:W$1012&lt;&gt;"",ROW(W$13:W$1012)-ROW(W$13)+1),ROWS(Y$13:Y306))))</f>
        <v>#NUM!</v>
      </c>
      <c r="AA306" s="7">
        <f t="shared" si="17"/>
        <v>0</v>
      </c>
      <c r="AB306" s="7">
        <f t="shared" si="18"/>
        <v>0</v>
      </c>
      <c r="AC306" s="7">
        <f t="shared" si="19"/>
        <v>0</v>
      </c>
    </row>
    <row r="307" spans="1:29" x14ac:dyDescent="0.25">
      <c r="A307" s="9">
        <v>295</v>
      </c>
      <c r="B307" s="56" t="str">
        <f>IF(VLOOKUP(X307,'do 1000 ha'!$B$18:$I$1018,2,0)=0,"",VLOOKUP(X307,'do 1000 ha'!$B$18:$I$1018,2,0))</f>
        <v/>
      </c>
      <c r="C307" s="56" t="str">
        <f>IF(VLOOKUP(X307,'do 1000 ha'!$B$18:$I$1018,4,0)=0,"",VLOOKUP(X307,'do 1000 ha'!$B$18:$I$1018,4,0))</f>
        <v/>
      </c>
      <c r="D307" s="24" t="str">
        <f>IF(VLOOKUP(X307,'do 1000 ha'!$B$18:$I$1018,5,0)=0,"",VLOOKUP(X307,'do 1000 ha'!$B$18:$I$1018,5,0))</f>
        <v/>
      </c>
      <c r="E307" s="56" t="str">
        <f>IF(VLOOKUP(X307,'do 1000 ha'!$B$18:$I$1018,6,0)=0,"",VLOOKUP(X307,'do 1000 ha'!$B$18:$I$1018,6,0))</f>
        <v/>
      </c>
      <c r="F307" s="56" t="str">
        <f>IF(VLOOKUP(X307,'do 1000 ha'!$B$18:$I$1018,7,0)=0,"",VLOOKUP(X307,'do 1000 ha'!$B$18:$I$1018,7,0))</f>
        <v/>
      </c>
      <c r="G307" s="57" t="str">
        <f>IF(VLOOKUP(X307,'do 1000 ha'!$B$18:$I$1018,8,0)=0,"",VLOOKUP(X307,'do 1000 ha'!$B$18:$I$1018,8,0))</f>
        <v/>
      </c>
      <c r="H307" s="25" t="str">
        <f>IF(VLOOKUP(X307,'do 1000 ha'!$B$18:$L$1018,11,0)=0,"",VLOOKUP(X307,'do 1000 ha'!$AJ$18:$AX$1018,15,0))</f>
        <v/>
      </c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53" t="str">
        <f t="array" ref="U307">IF('do 1000 ha'!K313='do 1000 ha'!$AR$4,'do 1000 ha'!AF313,IF('do 1000 ha'!K313='do 1000 ha'!$AR$5,'do 1000 ha'!AF313,""))</f>
        <v/>
      </c>
      <c r="V307" s="7" t="str">
        <f t="shared" si="16"/>
        <v/>
      </c>
      <c r="W307" s="11" t="str">
        <f t="array" ref="W307">IF(OR(U307=$U$13:U306),"",U307)</f>
        <v/>
      </c>
      <c r="X307" s="7" t="str">
        <f t="array" ref="X307">IFERROR(INDEX(W$13:W$1012,SMALL(IF(W$13:W$1012&lt;&gt;"",ROW(W$13:W$1012)-ROW(W$13)+1),ROWS(W$13:$W307))),"")</f>
        <v/>
      </c>
      <c r="Y307" s="47" t="e">
        <f t="array" ref="Y307">IF(ROWS(Y$13:Y307)&gt;COUNTA(W$13:W$1012),"",INDEX(W$13:W$1012,SMALL(IF(W$13:W$1012&lt;&gt;"",ROW(W$13:W$1012)-ROW(W$13)+1),ROWS(Y$13:Y307))))</f>
        <v>#NUM!</v>
      </c>
      <c r="AA307" s="7">
        <f t="shared" si="17"/>
        <v>0</v>
      </c>
      <c r="AB307" s="7">
        <f t="shared" si="18"/>
        <v>0</v>
      </c>
      <c r="AC307" s="7">
        <f t="shared" si="19"/>
        <v>0</v>
      </c>
    </row>
    <row r="308" spans="1:29" x14ac:dyDescent="0.25">
      <c r="A308" s="9">
        <v>296</v>
      </c>
      <c r="B308" s="56" t="str">
        <f>IF(VLOOKUP(X308,'do 1000 ha'!$B$18:$I$1018,2,0)=0,"",VLOOKUP(X308,'do 1000 ha'!$B$18:$I$1018,2,0))</f>
        <v/>
      </c>
      <c r="C308" s="56" t="str">
        <f>IF(VLOOKUP(X308,'do 1000 ha'!$B$18:$I$1018,4,0)=0,"",VLOOKUP(X308,'do 1000 ha'!$B$18:$I$1018,4,0))</f>
        <v/>
      </c>
      <c r="D308" s="24" t="str">
        <f>IF(VLOOKUP(X308,'do 1000 ha'!$B$18:$I$1018,5,0)=0,"",VLOOKUP(X308,'do 1000 ha'!$B$18:$I$1018,5,0))</f>
        <v/>
      </c>
      <c r="E308" s="56" t="str">
        <f>IF(VLOOKUP(X308,'do 1000 ha'!$B$18:$I$1018,6,0)=0,"",VLOOKUP(X308,'do 1000 ha'!$B$18:$I$1018,6,0))</f>
        <v/>
      </c>
      <c r="F308" s="56" t="str">
        <f>IF(VLOOKUP(X308,'do 1000 ha'!$B$18:$I$1018,7,0)=0,"",VLOOKUP(X308,'do 1000 ha'!$B$18:$I$1018,7,0))</f>
        <v/>
      </c>
      <c r="G308" s="57" t="str">
        <f>IF(VLOOKUP(X308,'do 1000 ha'!$B$18:$I$1018,8,0)=0,"",VLOOKUP(X308,'do 1000 ha'!$B$18:$I$1018,8,0))</f>
        <v/>
      </c>
      <c r="H308" s="25" t="str">
        <f>IF(VLOOKUP(X308,'do 1000 ha'!$B$18:$L$1018,11,0)=0,"",VLOOKUP(X308,'do 1000 ha'!$AJ$18:$AX$1018,15,0))</f>
        <v/>
      </c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53" t="str">
        <f t="array" ref="U308">IF('do 1000 ha'!K314='do 1000 ha'!$AR$4,'do 1000 ha'!AF314,IF('do 1000 ha'!K314='do 1000 ha'!$AR$5,'do 1000 ha'!AF314,""))</f>
        <v/>
      </c>
      <c r="V308" s="7" t="str">
        <f t="shared" si="16"/>
        <v/>
      </c>
      <c r="W308" s="11" t="str">
        <f t="array" ref="W308">IF(OR(U308=$U$13:U307),"",U308)</f>
        <v/>
      </c>
      <c r="X308" s="7" t="str">
        <f t="array" ref="X308">IFERROR(INDEX(W$13:W$1012,SMALL(IF(W$13:W$1012&lt;&gt;"",ROW(W$13:W$1012)-ROW(W$13)+1),ROWS(W$13:$W308))),"")</f>
        <v/>
      </c>
      <c r="Y308" s="47" t="e">
        <f t="array" ref="Y308">IF(ROWS(Y$13:Y308)&gt;COUNTA(W$13:W$1012),"",INDEX(W$13:W$1012,SMALL(IF(W$13:W$1012&lt;&gt;"",ROW(W$13:W$1012)-ROW(W$13)+1),ROWS(Y$13:Y308))))</f>
        <v>#NUM!</v>
      </c>
      <c r="AA308" s="7">
        <f t="shared" si="17"/>
        <v>0</v>
      </c>
      <c r="AB308" s="7">
        <f t="shared" si="18"/>
        <v>0</v>
      </c>
      <c r="AC308" s="7">
        <f t="shared" si="19"/>
        <v>0</v>
      </c>
    </row>
    <row r="309" spans="1:29" x14ac:dyDescent="0.25">
      <c r="A309" s="9">
        <v>297</v>
      </c>
      <c r="B309" s="56" t="str">
        <f>IF(VLOOKUP(X309,'do 1000 ha'!$B$18:$I$1018,2,0)=0,"",VLOOKUP(X309,'do 1000 ha'!$B$18:$I$1018,2,0))</f>
        <v/>
      </c>
      <c r="C309" s="56" t="str">
        <f>IF(VLOOKUP(X309,'do 1000 ha'!$B$18:$I$1018,4,0)=0,"",VLOOKUP(X309,'do 1000 ha'!$B$18:$I$1018,4,0))</f>
        <v/>
      </c>
      <c r="D309" s="24" t="str">
        <f>IF(VLOOKUP(X309,'do 1000 ha'!$B$18:$I$1018,5,0)=0,"",VLOOKUP(X309,'do 1000 ha'!$B$18:$I$1018,5,0))</f>
        <v/>
      </c>
      <c r="E309" s="56" t="str">
        <f>IF(VLOOKUP(X309,'do 1000 ha'!$B$18:$I$1018,6,0)=0,"",VLOOKUP(X309,'do 1000 ha'!$B$18:$I$1018,6,0))</f>
        <v/>
      </c>
      <c r="F309" s="56" t="str">
        <f>IF(VLOOKUP(X309,'do 1000 ha'!$B$18:$I$1018,7,0)=0,"",VLOOKUP(X309,'do 1000 ha'!$B$18:$I$1018,7,0))</f>
        <v/>
      </c>
      <c r="G309" s="57" t="str">
        <f>IF(VLOOKUP(X309,'do 1000 ha'!$B$18:$I$1018,8,0)=0,"",VLOOKUP(X309,'do 1000 ha'!$B$18:$I$1018,8,0))</f>
        <v/>
      </c>
      <c r="H309" s="25" t="str">
        <f>IF(VLOOKUP(X309,'do 1000 ha'!$B$18:$L$1018,11,0)=0,"",VLOOKUP(X309,'do 1000 ha'!$AJ$18:$AX$1018,15,0))</f>
        <v/>
      </c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53" t="str">
        <f t="array" ref="U309">IF('do 1000 ha'!K315='do 1000 ha'!$AR$4,'do 1000 ha'!AF315,IF('do 1000 ha'!K315='do 1000 ha'!$AR$5,'do 1000 ha'!AF315,""))</f>
        <v/>
      </c>
      <c r="V309" s="7" t="str">
        <f t="shared" si="16"/>
        <v/>
      </c>
      <c r="W309" s="11" t="str">
        <f t="array" ref="W309">IF(OR(U309=$U$13:U308),"",U309)</f>
        <v/>
      </c>
      <c r="X309" s="7" t="str">
        <f t="array" ref="X309">IFERROR(INDEX(W$13:W$1012,SMALL(IF(W$13:W$1012&lt;&gt;"",ROW(W$13:W$1012)-ROW(W$13)+1),ROWS(W$13:$W309))),"")</f>
        <v/>
      </c>
      <c r="Y309" s="47" t="e">
        <f t="array" ref="Y309">IF(ROWS(Y$13:Y309)&gt;COUNTA(W$13:W$1012),"",INDEX(W$13:W$1012,SMALL(IF(W$13:W$1012&lt;&gt;"",ROW(W$13:W$1012)-ROW(W$13)+1),ROWS(Y$13:Y309))))</f>
        <v>#NUM!</v>
      </c>
      <c r="AA309" s="7">
        <f t="shared" si="17"/>
        <v>0</v>
      </c>
      <c r="AB309" s="7">
        <f t="shared" si="18"/>
        <v>0</v>
      </c>
      <c r="AC309" s="7">
        <f t="shared" si="19"/>
        <v>0</v>
      </c>
    </row>
    <row r="310" spans="1:29" x14ac:dyDescent="0.25">
      <c r="A310" s="9">
        <v>298</v>
      </c>
      <c r="B310" s="56" t="str">
        <f>IF(VLOOKUP(X310,'do 1000 ha'!$B$18:$I$1018,2,0)=0,"",VLOOKUP(X310,'do 1000 ha'!$B$18:$I$1018,2,0))</f>
        <v/>
      </c>
      <c r="C310" s="56" t="str">
        <f>IF(VLOOKUP(X310,'do 1000 ha'!$B$18:$I$1018,4,0)=0,"",VLOOKUP(X310,'do 1000 ha'!$B$18:$I$1018,4,0))</f>
        <v/>
      </c>
      <c r="D310" s="24" t="str">
        <f>IF(VLOOKUP(X310,'do 1000 ha'!$B$18:$I$1018,5,0)=0,"",VLOOKUP(X310,'do 1000 ha'!$B$18:$I$1018,5,0))</f>
        <v/>
      </c>
      <c r="E310" s="56" t="str">
        <f>IF(VLOOKUP(X310,'do 1000 ha'!$B$18:$I$1018,6,0)=0,"",VLOOKUP(X310,'do 1000 ha'!$B$18:$I$1018,6,0))</f>
        <v/>
      </c>
      <c r="F310" s="56" t="str">
        <f>IF(VLOOKUP(X310,'do 1000 ha'!$B$18:$I$1018,7,0)=0,"",VLOOKUP(X310,'do 1000 ha'!$B$18:$I$1018,7,0))</f>
        <v/>
      </c>
      <c r="G310" s="57" t="str">
        <f>IF(VLOOKUP(X310,'do 1000 ha'!$B$18:$I$1018,8,0)=0,"",VLOOKUP(X310,'do 1000 ha'!$B$18:$I$1018,8,0))</f>
        <v/>
      </c>
      <c r="H310" s="25" t="str">
        <f>IF(VLOOKUP(X310,'do 1000 ha'!$B$18:$L$1018,11,0)=0,"",VLOOKUP(X310,'do 1000 ha'!$AJ$18:$AX$1018,15,0))</f>
        <v/>
      </c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53" t="str">
        <f t="array" ref="U310">IF('do 1000 ha'!K316='do 1000 ha'!$AR$4,'do 1000 ha'!AF316,IF('do 1000 ha'!K316='do 1000 ha'!$AR$5,'do 1000 ha'!AF316,""))</f>
        <v/>
      </c>
      <c r="V310" s="7" t="str">
        <f t="shared" si="16"/>
        <v/>
      </c>
      <c r="W310" s="11" t="str">
        <f t="array" ref="W310">IF(OR(U310=$U$13:U309),"",U310)</f>
        <v/>
      </c>
      <c r="X310" s="7" t="str">
        <f t="array" ref="X310">IFERROR(INDEX(W$13:W$1012,SMALL(IF(W$13:W$1012&lt;&gt;"",ROW(W$13:W$1012)-ROW(W$13)+1),ROWS(W$13:$W310))),"")</f>
        <v/>
      </c>
      <c r="Y310" s="47" t="e">
        <f t="array" ref="Y310">IF(ROWS(Y$13:Y310)&gt;COUNTA(W$13:W$1012),"",INDEX(W$13:W$1012,SMALL(IF(W$13:W$1012&lt;&gt;"",ROW(W$13:W$1012)-ROW(W$13)+1),ROWS(Y$13:Y310))))</f>
        <v>#NUM!</v>
      </c>
      <c r="AA310" s="7">
        <f t="shared" si="17"/>
        <v>0</v>
      </c>
      <c r="AB310" s="7">
        <f t="shared" si="18"/>
        <v>0</v>
      </c>
      <c r="AC310" s="7">
        <f t="shared" si="19"/>
        <v>0</v>
      </c>
    </row>
    <row r="311" spans="1:29" x14ac:dyDescent="0.25">
      <c r="A311" s="9">
        <v>299</v>
      </c>
      <c r="B311" s="56" t="str">
        <f>IF(VLOOKUP(X311,'do 1000 ha'!$B$18:$I$1018,2,0)=0,"",VLOOKUP(X311,'do 1000 ha'!$B$18:$I$1018,2,0))</f>
        <v/>
      </c>
      <c r="C311" s="56" t="str">
        <f>IF(VLOOKUP(X311,'do 1000 ha'!$B$18:$I$1018,4,0)=0,"",VLOOKUP(X311,'do 1000 ha'!$B$18:$I$1018,4,0))</f>
        <v/>
      </c>
      <c r="D311" s="24" t="str">
        <f>IF(VLOOKUP(X311,'do 1000 ha'!$B$18:$I$1018,5,0)=0,"",VLOOKUP(X311,'do 1000 ha'!$B$18:$I$1018,5,0))</f>
        <v/>
      </c>
      <c r="E311" s="56" t="str">
        <f>IF(VLOOKUP(X311,'do 1000 ha'!$B$18:$I$1018,6,0)=0,"",VLOOKUP(X311,'do 1000 ha'!$B$18:$I$1018,6,0))</f>
        <v/>
      </c>
      <c r="F311" s="56" t="str">
        <f>IF(VLOOKUP(X311,'do 1000 ha'!$B$18:$I$1018,7,0)=0,"",VLOOKUP(X311,'do 1000 ha'!$B$18:$I$1018,7,0))</f>
        <v/>
      </c>
      <c r="G311" s="57" t="str">
        <f>IF(VLOOKUP(X311,'do 1000 ha'!$B$18:$I$1018,8,0)=0,"",VLOOKUP(X311,'do 1000 ha'!$B$18:$I$1018,8,0))</f>
        <v/>
      </c>
      <c r="H311" s="25" t="str">
        <f>IF(VLOOKUP(X311,'do 1000 ha'!$B$18:$L$1018,11,0)=0,"",VLOOKUP(X311,'do 1000 ha'!$AJ$18:$AX$1018,15,0))</f>
        <v/>
      </c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53" t="str">
        <f t="array" ref="U311">IF('do 1000 ha'!K317='do 1000 ha'!$AR$4,'do 1000 ha'!AF317,IF('do 1000 ha'!K317='do 1000 ha'!$AR$5,'do 1000 ha'!AF317,""))</f>
        <v/>
      </c>
      <c r="V311" s="7" t="str">
        <f t="shared" si="16"/>
        <v/>
      </c>
      <c r="W311" s="11" t="str">
        <f t="array" ref="W311">IF(OR(U311=$U$13:U310),"",U311)</f>
        <v/>
      </c>
      <c r="X311" s="7" t="str">
        <f t="array" ref="X311">IFERROR(INDEX(W$13:W$1012,SMALL(IF(W$13:W$1012&lt;&gt;"",ROW(W$13:W$1012)-ROW(W$13)+1),ROWS(W$13:$W311))),"")</f>
        <v/>
      </c>
      <c r="Y311" s="47" t="e">
        <f t="array" ref="Y311">IF(ROWS(Y$13:Y311)&gt;COUNTA(W$13:W$1012),"",INDEX(W$13:W$1012,SMALL(IF(W$13:W$1012&lt;&gt;"",ROW(W$13:W$1012)-ROW(W$13)+1),ROWS(Y$13:Y311))))</f>
        <v>#NUM!</v>
      </c>
      <c r="AA311" s="7">
        <f t="shared" si="17"/>
        <v>0</v>
      </c>
      <c r="AB311" s="7">
        <f t="shared" si="18"/>
        <v>0</v>
      </c>
      <c r="AC311" s="7">
        <f t="shared" si="19"/>
        <v>0</v>
      </c>
    </row>
    <row r="312" spans="1:29" x14ac:dyDescent="0.25">
      <c r="A312" s="9">
        <v>300</v>
      </c>
      <c r="B312" s="56" t="str">
        <f>IF(VLOOKUP(X312,'do 1000 ha'!$B$18:$I$1018,2,0)=0,"",VLOOKUP(X312,'do 1000 ha'!$B$18:$I$1018,2,0))</f>
        <v/>
      </c>
      <c r="C312" s="56" t="str">
        <f>IF(VLOOKUP(X312,'do 1000 ha'!$B$18:$I$1018,4,0)=0,"",VLOOKUP(X312,'do 1000 ha'!$B$18:$I$1018,4,0))</f>
        <v/>
      </c>
      <c r="D312" s="24" t="str">
        <f>IF(VLOOKUP(X312,'do 1000 ha'!$B$18:$I$1018,5,0)=0,"",VLOOKUP(X312,'do 1000 ha'!$B$18:$I$1018,5,0))</f>
        <v/>
      </c>
      <c r="E312" s="56" t="str">
        <f>IF(VLOOKUP(X312,'do 1000 ha'!$B$18:$I$1018,6,0)=0,"",VLOOKUP(X312,'do 1000 ha'!$B$18:$I$1018,6,0))</f>
        <v/>
      </c>
      <c r="F312" s="56" t="str">
        <f>IF(VLOOKUP(X312,'do 1000 ha'!$B$18:$I$1018,7,0)=0,"",VLOOKUP(X312,'do 1000 ha'!$B$18:$I$1018,7,0))</f>
        <v/>
      </c>
      <c r="G312" s="57" t="str">
        <f>IF(VLOOKUP(X312,'do 1000 ha'!$B$18:$I$1018,8,0)=0,"",VLOOKUP(X312,'do 1000 ha'!$B$18:$I$1018,8,0))</f>
        <v/>
      </c>
      <c r="H312" s="25" t="str">
        <f>IF(VLOOKUP(X312,'do 1000 ha'!$B$18:$L$1018,11,0)=0,"",VLOOKUP(X312,'do 1000 ha'!$AJ$18:$AX$1018,15,0))</f>
        <v/>
      </c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53" t="str">
        <f t="array" ref="U312">IF('do 1000 ha'!K318='do 1000 ha'!$AR$4,'do 1000 ha'!AF318,IF('do 1000 ha'!K318='do 1000 ha'!$AR$5,'do 1000 ha'!AF318,""))</f>
        <v/>
      </c>
      <c r="V312" s="7" t="str">
        <f t="shared" si="16"/>
        <v/>
      </c>
      <c r="W312" s="11" t="str">
        <f t="array" ref="W312">IF(OR(U312=$U$13:U311),"",U312)</f>
        <v/>
      </c>
      <c r="X312" s="7" t="str">
        <f t="array" ref="X312">IFERROR(INDEX(W$13:W$1012,SMALL(IF(W$13:W$1012&lt;&gt;"",ROW(W$13:W$1012)-ROW(W$13)+1),ROWS(W$13:$W312))),"")</f>
        <v/>
      </c>
      <c r="Y312" s="47" t="e">
        <f t="array" ref="Y312">IF(ROWS(Y$13:Y312)&gt;COUNTA(W$13:W$1012),"",INDEX(W$13:W$1012,SMALL(IF(W$13:W$1012&lt;&gt;"",ROW(W$13:W$1012)-ROW(W$13)+1),ROWS(Y$13:Y312))))</f>
        <v>#NUM!</v>
      </c>
      <c r="AA312" s="7">
        <f t="shared" si="17"/>
        <v>0</v>
      </c>
      <c r="AB312" s="7">
        <f t="shared" si="18"/>
        <v>0</v>
      </c>
      <c r="AC312" s="7">
        <f t="shared" si="19"/>
        <v>0</v>
      </c>
    </row>
    <row r="313" spans="1:29" x14ac:dyDescent="0.25">
      <c r="A313" s="9">
        <v>301</v>
      </c>
      <c r="B313" s="56" t="str">
        <f>IF(VLOOKUP(X313,'do 1000 ha'!$B$18:$I$1018,2,0)=0,"",VLOOKUP(X313,'do 1000 ha'!$B$18:$I$1018,2,0))</f>
        <v/>
      </c>
      <c r="C313" s="56" t="str">
        <f>IF(VLOOKUP(X313,'do 1000 ha'!$B$18:$I$1018,4,0)=0,"",VLOOKUP(X313,'do 1000 ha'!$B$18:$I$1018,4,0))</f>
        <v/>
      </c>
      <c r="D313" s="24" t="str">
        <f>IF(VLOOKUP(X313,'do 1000 ha'!$B$18:$I$1018,5,0)=0,"",VLOOKUP(X313,'do 1000 ha'!$B$18:$I$1018,5,0))</f>
        <v/>
      </c>
      <c r="E313" s="56" t="str">
        <f>IF(VLOOKUP(X313,'do 1000 ha'!$B$18:$I$1018,6,0)=0,"",VLOOKUP(X313,'do 1000 ha'!$B$18:$I$1018,6,0))</f>
        <v/>
      </c>
      <c r="F313" s="56" t="str">
        <f>IF(VLOOKUP(X313,'do 1000 ha'!$B$18:$I$1018,7,0)=0,"",VLOOKUP(X313,'do 1000 ha'!$B$18:$I$1018,7,0))</f>
        <v/>
      </c>
      <c r="G313" s="57" t="str">
        <f>IF(VLOOKUP(X313,'do 1000 ha'!$B$18:$I$1018,8,0)=0,"",VLOOKUP(X313,'do 1000 ha'!$B$18:$I$1018,8,0))</f>
        <v/>
      </c>
      <c r="H313" s="25" t="str">
        <f>IF(VLOOKUP(X313,'do 1000 ha'!$B$18:$L$1018,11,0)=0,"",VLOOKUP(X313,'do 1000 ha'!$AJ$18:$AX$1018,15,0))</f>
        <v/>
      </c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53" t="str">
        <f t="array" ref="U313">IF('do 1000 ha'!K319='do 1000 ha'!$AR$4,'do 1000 ha'!AF319,IF('do 1000 ha'!K319='do 1000 ha'!$AR$5,'do 1000 ha'!AF319,""))</f>
        <v/>
      </c>
      <c r="V313" s="7" t="str">
        <f t="shared" si="16"/>
        <v/>
      </c>
      <c r="W313" s="11" t="str">
        <f t="array" ref="W313">IF(OR(U313=$U$13:U312),"",U313)</f>
        <v/>
      </c>
      <c r="X313" s="7" t="str">
        <f t="array" ref="X313">IFERROR(INDEX(W$13:W$1012,SMALL(IF(W$13:W$1012&lt;&gt;"",ROW(W$13:W$1012)-ROW(W$13)+1),ROWS(W$13:$W313))),"")</f>
        <v/>
      </c>
      <c r="Y313" s="47" t="e">
        <f t="array" ref="Y313">IF(ROWS(Y$13:Y313)&gt;COUNTA(W$13:W$1012),"",INDEX(W$13:W$1012,SMALL(IF(W$13:W$1012&lt;&gt;"",ROW(W$13:W$1012)-ROW(W$13)+1),ROWS(Y$13:Y313))))</f>
        <v>#NUM!</v>
      </c>
      <c r="AA313" s="7">
        <f t="shared" si="17"/>
        <v>0</v>
      </c>
      <c r="AB313" s="7">
        <f t="shared" si="18"/>
        <v>0</v>
      </c>
      <c r="AC313" s="7">
        <f t="shared" si="19"/>
        <v>0</v>
      </c>
    </row>
    <row r="314" spans="1:29" x14ac:dyDescent="0.25">
      <c r="A314" s="9">
        <v>302</v>
      </c>
      <c r="B314" s="56" t="str">
        <f>IF(VLOOKUP(X314,'do 1000 ha'!$B$18:$I$1018,2,0)=0,"",VLOOKUP(X314,'do 1000 ha'!$B$18:$I$1018,2,0))</f>
        <v/>
      </c>
      <c r="C314" s="56" t="str">
        <f>IF(VLOOKUP(X314,'do 1000 ha'!$B$18:$I$1018,4,0)=0,"",VLOOKUP(X314,'do 1000 ha'!$B$18:$I$1018,4,0))</f>
        <v/>
      </c>
      <c r="D314" s="24" t="str">
        <f>IF(VLOOKUP(X314,'do 1000 ha'!$B$18:$I$1018,5,0)=0,"",VLOOKUP(X314,'do 1000 ha'!$B$18:$I$1018,5,0))</f>
        <v/>
      </c>
      <c r="E314" s="56" t="str">
        <f>IF(VLOOKUP(X314,'do 1000 ha'!$B$18:$I$1018,6,0)=0,"",VLOOKUP(X314,'do 1000 ha'!$B$18:$I$1018,6,0))</f>
        <v/>
      </c>
      <c r="F314" s="56" t="str">
        <f>IF(VLOOKUP(X314,'do 1000 ha'!$B$18:$I$1018,7,0)=0,"",VLOOKUP(X314,'do 1000 ha'!$B$18:$I$1018,7,0))</f>
        <v/>
      </c>
      <c r="G314" s="57" t="str">
        <f>IF(VLOOKUP(X314,'do 1000 ha'!$B$18:$I$1018,8,0)=0,"",VLOOKUP(X314,'do 1000 ha'!$B$18:$I$1018,8,0))</f>
        <v/>
      </c>
      <c r="H314" s="25" t="str">
        <f>IF(VLOOKUP(X314,'do 1000 ha'!$B$18:$L$1018,11,0)=0,"",VLOOKUP(X314,'do 1000 ha'!$AJ$18:$AX$1018,15,0))</f>
        <v/>
      </c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53" t="str">
        <f t="array" ref="U314">IF('do 1000 ha'!K320='do 1000 ha'!$AR$4,'do 1000 ha'!AF320,IF('do 1000 ha'!K320='do 1000 ha'!$AR$5,'do 1000 ha'!AF320,""))</f>
        <v/>
      </c>
      <c r="V314" s="7" t="str">
        <f t="shared" si="16"/>
        <v/>
      </c>
      <c r="W314" s="11" t="str">
        <f t="array" ref="W314">IF(OR(U314=$U$13:U313),"",U314)</f>
        <v/>
      </c>
      <c r="X314" s="7" t="str">
        <f t="array" ref="X314">IFERROR(INDEX(W$13:W$1012,SMALL(IF(W$13:W$1012&lt;&gt;"",ROW(W$13:W$1012)-ROW(W$13)+1),ROWS(W$13:$W314))),"")</f>
        <v/>
      </c>
      <c r="Y314" s="47" t="e">
        <f t="array" ref="Y314">IF(ROWS(Y$13:Y314)&gt;COUNTA(W$13:W$1012),"",INDEX(W$13:W$1012,SMALL(IF(W$13:W$1012&lt;&gt;"",ROW(W$13:W$1012)-ROW(W$13)+1),ROWS(Y$13:Y314))))</f>
        <v>#NUM!</v>
      </c>
      <c r="AA314" s="7">
        <f t="shared" si="17"/>
        <v>0</v>
      </c>
      <c r="AB314" s="7">
        <f t="shared" si="18"/>
        <v>0</v>
      </c>
      <c r="AC314" s="7">
        <f t="shared" si="19"/>
        <v>0</v>
      </c>
    </row>
    <row r="315" spans="1:29" x14ac:dyDescent="0.25">
      <c r="A315" s="9">
        <v>303</v>
      </c>
      <c r="B315" s="56" t="str">
        <f>IF(VLOOKUP(X315,'do 1000 ha'!$B$18:$I$1018,2,0)=0,"",VLOOKUP(X315,'do 1000 ha'!$B$18:$I$1018,2,0))</f>
        <v/>
      </c>
      <c r="C315" s="56" t="str">
        <f>IF(VLOOKUP(X315,'do 1000 ha'!$B$18:$I$1018,4,0)=0,"",VLOOKUP(X315,'do 1000 ha'!$B$18:$I$1018,4,0))</f>
        <v/>
      </c>
      <c r="D315" s="24" t="str">
        <f>IF(VLOOKUP(X315,'do 1000 ha'!$B$18:$I$1018,5,0)=0,"",VLOOKUP(X315,'do 1000 ha'!$B$18:$I$1018,5,0))</f>
        <v/>
      </c>
      <c r="E315" s="56" t="str">
        <f>IF(VLOOKUP(X315,'do 1000 ha'!$B$18:$I$1018,6,0)=0,"",VLOOKUP(X315,'do 1000 ha'!$B$18:$I$1018,6,0))</f>
        <v/>
      </c>
      <c r="F315" s="56" t="str">
        <f>IF(VLOOKUP(X315,'do 1000 ha'!$B$18:$I$1018,7,0)=0,"",VLOOKUP(X315,'do 1000 ha'!$B$18:$I$1018,7,0))</f>
        <v/>
      </c>
      <c r="G315" s="57" t="str">
        <f>IF(VLOOKUP(X315,'do 1000 ha'!$B$18:$I$1018,8,0)=0,"",VLOOKUP(X315,'do 1000 ha'!$B$18:$I$1018,8,0))</f>
        <v/>
      </c>
      <c r="H315" s="25" t="str">
        <f>IF(VLOOKUP(X315,'do 1000 ha'!$B$18:$L$1018,11,0)=0,"",VLOOKUP(X315,'do 1000 ha'!$AJ$18:$AX$1018,15,0))</f>
        <v/>
      </c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53" t="str">
        <f t="array" ref="U315">IF('do 1000 ha'!K321='do 1000 ha'!$AR$4,'do 1000 ha'!AF321,IF('do 1000 ha'!K321='do 1000 ha'!$AR$5,'do 1000 ha'!AF321,""))</f>
        <v/>
      </c>
      <c r="V315" s="7" t="str">
        <f t="shared" si="16"/>
        <v/>
      </c>
      <c r="W315" s="11" t="str">
        <f t="array" ref="W315">IF(OR(U315=$U$13:U314),"",U315)</f>
        <v/>
      </c>
      <c r="X315" s="7" t="str">
        <f t="array" ref="X315">IFERROR(INDEX(W$13:W$1012,SMALL(IF(W$13:W$1012&lt;&gt;"",ROW(W$13:W$1012)-ROW(W$13)+1),ROWS(W$13:$W315))),"")</f>
        <v/>
      </c>
      <c r="Y315" s="47" t="e">
        <f t="array" ref="Y315">IF(ROWS(Y$13:Y315)&gt;COUNTA(W$13:W$1012),"",INDEX(W$13:W$1012,SMALL(IF(W$13:W$1012&lt;&gt;"",ROW(W$13:W$1012)-ROW(W$13)+1),ROWS(Y$13:Y315))))</f>
        <v>#NUM!</v>
      </c>
      <c r="AA315" s="7">
        <f t="shared" si="17"/>
        <v>0</v>
      </c>
      <c r="AB315" s="7">
        <f t="shared" si="18"/>
        <v>0</v>
      </c>
      <c r="AC315" s="7">
        <f t="shared" si="19"/>
        <v>0</v>
      </c>
    </row>
    <row r="316" spans="1:29" x14ac:dyDescent="0.25">
      <c r="A316" s="9">
        <v>304</v>
      </c>
      <c r="B316" s="56" t="str">
        <f>IF(VLOOKUP(X316,'do 1000 ha'!$B$18:$I$1018,2,0)=0,"",VLOOKUP(X316,'do 1000 ha'!$B$18:$I$1018,2,0))</f>
        <v/>
      </c>
      <c r="C316" s="56" t="str">
        <f>IF(VLOOKUP(X316,'do 1000 ha'!$B$18:$I$1018,4,0)=0,"",VLOOKUP(X316,'do 1000 ha'!$B$18:$I$1018,4,0))</f>
        <v/>
      </c>
      <c r="D316" s="24" t="str">
        <f>IF(VLOOKUP(X316,'do 1000 ha'!$B$18:$I$1018,5,0)=0,"",VLOOKUP(X316,'do 1000 ha'!$B$18:$I$1018,5,0))</f>
        <v/>
      </c>
      <c r="E316" s="56" t="str">
        <f>IF(VLOOKUP(X316,'do 1000 ha'!$B$18:$I$1018,6,0)=0,"",VLOOKUP(X316,'do 1000 ha'!$B$18:$I$1018,6,0))</f>
        <v/>
      </c>
      <c r="F316" s="56" t="str">
        <f>IF(VLOOKUP(X316,'do 1000 ha'!$B$18:$I$1018,7,0)=0,"",VLOOKUP(X316,'do 1000 ha'!$B$18:$I$1018,7,0))</f>
        <v/>
      </c>
      <c r="G316" s="57" t="str">
        <f>IF(VLOOKUP(X316,'do 1000 ha'!$B$18:$I$1018,8,0)=0,"",VLOOKUP(X316,'do 1000 ha'!$B$18:$I$1018,8,0))</f>
        <v/>
      </c>
      <c r="H316" s="25" t="str">
        <f>IF(VLOOKUP(X316,'do 1000 ha'!$B$18:$L$1018,11,0)=0,"",VLOOKUP(X316,'do 1000 ha'!$AJ$18:$AX$1018,15,0))</f>
        <v/>
      </c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53" t="str">
        <f t="array" ref="U316">IF('do 1000 ha'!K322='do 1000 ha'!$AR$4,'do 1000 ha'!AF322,IF('do 1000 ha'!K322='do 1000 ha'!$AR$5,'do 1000 ha'!AF322,""))</f>
        <v/>
      </c>
      <c r="V316" s="7" t="str">
        <f t="shared" si="16"/>
        <v/>
      </c>
      <c r="W316" s="11" t="str">
        <f t="array" ref="W316">IF(OR(U316=$U$13:U315),"",U316)</f>
        <v/>
      </c>
      <c r="X316" s="7" t="str">
        <f t="array" ref="X316">IFERROR(INDEX(W$13:W$1012,SMALL(IF(W$13:W$1012&lt;&gt;"",ROW(W$13:W$1012)-ROW(W$13)+1),ROWS(W$13:$W316))),"")</f>
        <v/>
      </c>
      <c r="Y316" s="47" t="e">
        <f t="array" ref="Y316">IF(ROWS(Y$13:Y316)&gt;COUNTA(W$13:W$1012),"",INDEX(W$13:W$1012,SMALL(IF(W$13:W$1012&lt;&gt;"",ROW(W$13:W$1012)-ROW(W$13)+1),ROWS(Y$13:Y316))))</f>
        <v>#NUM!</v>
      </c>
      <c r="AA316" s="7">
        <f t="shared" si="17"/>
        <v>0</v>
      </c>
      <c r="AB316" s="7">
        <f t="shared" si="18"/>
        <v>0</v>
      </c>
      <c r="AC316" s="7">
        <f t="shared" si="19"/>
        <v>0</v>
      </c>
    </row>
    <row r="317" spans="1:29" x14ac:dyDescent="0.25">
      <c r="A317" s="9">
        <v>305</v>
      </c>
      <c r="B317" s="56" t="str">
        <f>IF(VLOOKUP(X317,'do 1000 ha'!$B$18:$I$1018,2,0)=0,"",VLOOKUP(X317,'do 1000 ha'!$B$18:$I$1018,2,0))</f>
        <v/>
      </c>
      <c r="C317" s="56" t="str">
        <f>IF(VLOOKUP(X317,'do 1000 ha'!$B$18:$I$1018,4,0)=0,"",VLOOKUP(X317,'do 1000 ha'!$B$18:$I$1018,4,0))</f>
        <v/>
      </c>
      <c r="D317" s="24" t="str">
        <f>IF(VLOOKUP(X317,'do 1000 ha'!$B$18:$I$1018,5,0)=0,"",VLOOKUP(X317,'do 1000 ha'!$B$18:$I$1018,5,0))</f>
        <v/>
      </c>
      <c r="E317" s="56" t="str">
        <f>IF(VLOOKUP(X317,'do 1000 ha'!$B$18:$I$1018,6,0)=0,"",VLOOKUP(X317,'do 1000 ha'!$B$18:$I$1018,6,0))</f>
        <v/>
      </c>
      <c r="F317" s="56" t="str">
        <f>IF(VLOOKUP(X317,'do 1000 ha'!$B$18:$I$1018,7,0)=0,"",VLOOKUP(X317,'do 1000 ha'!$B$18:$I$1018,7,0))</f>
        <v/>
      </c>
      <c r="G317" s="57" t="str">
        <f>IF(VLOOKUP(X317,'do 1000 ha'!$B$18:$I$1018,8,0)=0,"",VLOOKUP(X317,'do 1000 ha'!$B$18:$I$1018,8,0))</f>
        <v/>
      </c>
      <c r="H317" s="25" t="str">
        <f>IF(VLOOKUP(X317,'do 1000 ha'!$B$18:$L$1018,11,0)=0,"",VLOOKUP(X317,'do 1000 ha'!$AJ$18:$AX$1018,15,0))</f>
        <v/>
      </c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53" t="str">
        <f t="array" ref="U317">IF('do 1000 ha'!K323='do 1000 ha'!$AR$4,'do 1000 ha'!AF323,IF('do 1000 ha'!K323='do 1000 ha'!$AR$5,'do 1000 ha'!AF323,""))</f>
        <v/>
      </c>
      <c r="V317" s="7" t="str">
        <f t="shared" si="16"/>
        <v/>
      </c>
      <c r="W317" s="11" t="str">
        <f t="array" ref="W317">IF(OR(U317=$U$13:U316),"",U317)</f>
        <v/>
      </c>
      <c r="X317" s="7" t="str">
        <f t="array" ref="X317">IFERROR(INDEX(W$13:W$1012,SMALL(IF(W$13:W$1012&lt;&gt;"",ROW(W$13:W$1012)-ROW(W$13)+1),ROWS(W$13:$W317))),"")</f>
        <v/>
      </c>
      <c r="Y317" s="47" t="e">
        <f t="array" ref="Y317">IF(ROWS(Y$13:Y317)&gt;COUNTA(W$13:W$1012),"",INDEX(W$13:W$1012,SMALL(IF(W$13:W$1012&lt;&gt;"",ROW(W$13:W$1012)-ROW(W$13)+1),ROWS(Y$13:Y317))))</f>
        <v>#NUM!</v>
      </c>
      <c r="AA317" s="7">
        <f t="shared" si="17"/>
        <v>0</v>
      </c>
      <c r="AB317" s="7">
        <f t="shared" si="18"/>
        <v>0</v>
      </c>
      <c r="AC317" s="7">
        <f t="shared" si="19"/>
        <v>0</v>
      </c>
    </row>
    <row r="318" spans="1:29" x14ac:dyDescent="0.25">
      <c r="A318" s="9">
        <v>306</v>
      </c>
      <c r="B318" s="56" t="str">
        <f>IF(VLOOKUP(X318,'do 1000 ha'!$B$18:$I$1018,2,0)=0,"",VLOOKUP(X318,'do 1000 ha'!$B$18:$I$1018,2,0))</f>
        <v/>
      </c>
      <c r="C318" s="56" t="str">
        <f>IF(VLOOKUP(X318,'do 1000 ha'!$B$18:$I$1018,4,0)=0,"",VLOOKUP(X318,'do 1000 ha'!$B$18:$I$1018,4,0))</f>
        <v/>
      </c>
      <c r="D318" s="24" t="str">
        <f>IF(VLOOKUP(X318,'do 1000 ha'!$B$18:$I$1018,5,0)=0,"",VLOOKUP(X318,'do 1000 ha'!$B$18:$I$1018,5,0))</f>
        <v/>
      </c>
      <c r="E318" s="56" t="str">
        <f>IF(VLOOKUP(X318,'do 1000 ha'!$B$18:$I$1018,6,0)=0,"",VLOOKUP(X318,'do 1000 ha'!$B$18:$I$1018,6,0))</f>
        <v/>
      </c>
      <c r="F318" s="56" t="str">
        <f>IF(VLOOKUP(X318,'do 1000 ha'!$B$18:$I$1018,7,0)=0,"",VLOOKUP(X318,'do 1000 ha'!$B$18:$I$1018,7,0))</f>
        <v/>
      </c>
      <c r="G318" s="57" t="str">
        <f>IF(VLOOKUP(X318,'do 1000 ha'!$B$18:$I$1018,8,0)=0,"",VLOOKUP(X318,'do 1000 ha'!$B$18:$I$1018,8,0))</f>
        <v/>
      </c>
      <c r="H318" s="25" t="str">
        <f>IF(VLOOKUP(X318,'do 1000 ha'!$B$18:$L$1018,11,0)=0,"",VLOOKUP(X318,'do 1000 ha'!$AJ$18:$AX$1018,15,0))</f>
        <v/>
      </c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53" t="str">
        <f t="array" ref="U318">IF('do 1000 ha'!K324='do 1000 ha'!$AR$4,'do 1000 ha'!AF324,IF('do 1000 ha'!K324='do 1000 ha'!$AR$5,'do 1000 ha'!AF324,""))</f>
        <v/>
      </c>
      <c r="V318" s="7" t="str">
        <f t="shared" si="16"/>
        <v/>
      </c>
      <c r="W318" s="11" t="str">
        <f t="array" ref="W318">IF(OR(U318=$U$13:U317),"",U318)</f>
        <v/>
      </c>
      <c r="X318" s="7" t="str">
        <f t="array" ref="X318">IFERROR(INDEX(W$13:W$1012,SMALL(IF(W$13:W$1012&lt;&gt;"",ROW(W$13:W$1012)-ROW(W$13)+1),ROWS(W$13:$W318))),"")</f>
        <v/>
      </c>
      <c r="Y318" s="47" t="e">
        <f t="array" ref="Y318">IF(ROWS(Y$13:Y318)&gt;COUNTA(W$13:W$1012),"",INDEX(W$13:W$1012,SMALL(IF(W$13:W$1012&lt;&gt;"",ROW(W$13:W$1012)-ROW(W$13)+1),ROWS(Y$13:Y318))))</f>
        <v>#NUM!</v>
      </c>
      <c r="AA318" s="7">
        <f t="shared" si="17"/>
        <v>0</v>
      </c>
      <c r="AB318" s="7">
        <f t="shared" si="18"/>
        <v>0</v>
      </c>
      <c r="AC318" s="7">
        <f t="shared" si="19"/>
        <v>0</v>
      </c>
    </row>
    <row r="319" spans="1:29" x14ac:dyDescent="0.25">
      <c r="A319" s="9">
        <v>307</v>
      </c>
      <c r="B319" s="56" t="str">
        <f>IF(VLOOKUP(X319,'do 1000 ha'!$B$18:$I$1018,2,0)=0,"",VLOOKUP(X319,'do 1000 ha'!$B$18:$I$1018,2,0))</f>
        <v/>
      </c>
      <c r="C319" s="56" t="str">
        <f>IF(VLOOKUP(X319,'do 1000 ha'!$B$18:$I$1018,4,0)=0,"",VLOOKUP(X319,'do 1000 ha'!$B$18:$I$1018,4,0))</f>
        <v/>
      </c>
      <c r="D319" s="24" t="str">
        <f>IF(VLOOKUP(X319,'do 1000 ha'!$B$18:$I$1018,5,0)=0,"",VLOOKUP(X319,'do 1000 ha'!$B$18:$I$1018,5,0))</f>
        <v/>
      </c>
      <c r="E319" s="56" t="str">
        <f>IF(VLOOKUP(X319,'do 1000 ha'!$B$18:$I$1018,6,0)=0,"",VLOOKUP(X319,'do 1000 ha'!$B$18:$I$1018,6,0))</f>
        <v/>
      </c>
      <c r="F319" s="56" t="str">
        <f>IF(VLOOKUP(X319,'do 1000 ha'!$B$18:$I$1018,7,0)=0,"",VLOOKUP(X319,'do 1000 ha'!$B$18:$I$1018,7,0))</f>
        <v/>
      </c>
      <c r="G319" s="57" t="str">
        <f>IF(VLOOKUP(X319,'do 1000 ha'!$B$18:$I$1018,8,0)=0,"",VLOOKUP(X319,'do 1000 ha'!$B$18:$I$1018,8,0))</f>
        <v/>
      </c>
      <c r="H319" s="25" t="str">
        <f>IF(VLOOKUP(X319,'do 1000 ha'!$B$18:$L$1018,11,0)=0,"",VLOOKUP(X319,'do 1000 ha'!$AJ$18:$AX$1018,15,0))</f>
        <v/>
      </c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53" t="str">
        <f t="array" ref="U319">IF('do 1000 ha'!K325='do 1000 ha'!$AR$4,'do 1000 ha'!AF325,IF('do 1000 ha'!K325='do 1000 ha'!$AR$5,'do 1000 ha'!AF325,""))</f>
        <v/>
      </c>
      <c r="V319" s="7" t="str">
        <f t="shared" si="16"/>
        <v/>
      </c>
      <c r="W319" s="11" t="str">
        <f t="array" ref="W319">IF(OR(U319=$U$13:U318),"",U319)</f>
        <v/>
      </c>
      <c r="X319" s="7" t="str">
        <f t="array" ref="X319">IFERROR(INDEX(W$13:W$1012,SMALL(IF(W$13:W$1012&lt;&gt;"",ROW(W$13:W$1012)-ROW(W$13)+1),ROWS(W$13:$W319))),"")</f>
        <v/>
      </c>
      <c r="Y319" s="47" t="e">
        <f t="array" ref="Y319">IF(ROWS(Y$13:Y319)&gt;COUNTA(W$13:W$1012),"",INDEX(W$13:W$1012,SMALL(IF(W$13:W$1012&lt;&gt;"",ROW(W$13:W$1012)-ROW(W$13)+1),ROWS(Y$13:Y319))))</f>
        <v>#NUM!</v>
      </c>
      <c r="AA319" s="7">
        <f t="shared" si="17"/>
        <v>0</v>
      </c>
      <c r="AB319" s="7">
        <f t="shared" si="18"/>
        <v>0</v>
      </c>
      <c r="AC319" s="7">
        <f t="shared" si="19"/>
        <v>0</v>
      </c>
    </row>
    <row r="320" spans="1:29" x14ac:dyDescent="0.25">
      <c r="A320" s="9">
        <v>308</v>
      </c>
      <c r="B320" s="56" t="str">
        <f>IF(VLOOKUP(X320,'do 1000 ha'!$B$18:$I$1018,2,0)=0,"",VLOOKUP(X320,'do 1000 ha'!$B$18:$I$1018,2,0))</f>
        <v/>
      </c>
      <c r="C320" s="56" t="str">
        <f>IF(VLOOKUP(X320,'do 1000 ha'!$B$18:$I$1018,4,0)=0,"",VLOOKUP(X320,'do 1000 ha'!$B$18:$I$1018,4,0))</f>
        <v/>
      </c>
      <c r="D320" s="24" t="str">
        <f>IF(VLOOKUP(X320,'do 1000 ha'!$B$18:$I$1018,5,0)=0,"",VLOOKUP(X320,'do 1000 ha'!$B$18:$I$1018,5,0))</f>
        <v/>
      </c>
      <c r="E320" s="56" t="str">
        <f>IF(VLOOKUP(X320,'do 1000 ha'!$B$18:$I$1018,6,0)=0,"",VLOOKUP(X320,'do 1000 ha'!$B$18:$I$1018,6,0))</f>
        <v/>
      </c>
      <c r="F320" s="56" t="str">
        <f>IF(VLOOKUP(X320,'do 1000 ha'!$B$18:$I$1018,7,0)=0,"",VLOOKUP(X320,'do 1000 ha'!$B$18:$I$1018,7,0))</f>
        <v/>
      </c>
      <c r="G320" s="57" t="str">
        <f>IF(VLOOKUP(X320,'do 1000 ha'!$B$18:$I$1018,8,0)=0,"",VLOOKUP(X320,'do 1000 ha'!$B$18:$I$1018,8,0))</f>
        <v/>
      </c>
      <c r="H320" s="25" t="str">
        <f>IF(VLOOKUP(X320,'do 1000 ha'!$B$18:$L$1018,11,0)=0,"",VLOOKUP(X320,'do 1000 ha'!$AJ$18:$AX$1018,15,0))</f>
        <v/>
      </c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53" t="str">
        <f t="array" ref="U320">IF('do 1000 ha'!K326='do 1000 ha'!$AR$4,'do 1000 ha'!AF326,IF('do 1000 ha'!K326='do 1000 ha'!$AR$5,'do 1000 ha'!AF326,""))</f>
        <v/>
      </c>
      <c r="V320" s="7" t="str">
        <f t="shared" si="16"/>
        <v/>
      </c>
      <c r="W320" s="11" t="str">
        <f t="array" ref="W320">IF(OR(U320=$U$13:U319),"",U320)</f>
        <v/>
      </c>
      <c r="X320" s="7" t="str">
        <f t="array" ref="X320">IFERROR(INDEX(W$13:W$1012,SMALL(IF(W$13:W$1012&lt;&gt;"",ROW(W$13:W$1012)-ROW(W$13)+1),ROWS(W$13:$W320))),"")</f>
        <v/>
      </c>
      <c r="Y320" s="47" t="e">
        <f t="array" ref="Y320">IF(ROWS(Y$13:Y320)&gt;COUNTA(W$13:W$1012),"",INDEX(W$13:W$1012,SMALL(IF(W$13:W$1012&lt;&gt;"",ROW(W$13:W$1012)-ROW(W$13)+1),ROWS(Y$13:Y320))))</f>
        <v>#NUM!</v>
      </c>
      <c r="AA320" s="7">
        <f t="shared" si="17"/>
        <v>0</v>
      </c>
      <c r="AB320" s="7">
        <f t="shared" si="18"/>
        <v>0</v>
      </c>
      <c r="AC320" s="7">
        <f t="shared" si="19"/>
        <v>0</v>
      </c>
    </row>
    <row r="321" spans="1:29" x14ac:dyDescent="0.25">
      <c r="A321" s="9">
        <v>309</v>
      </c>
      <c r="B321" s="56" t="str">
        <f>IF(VLOOKUP(X321,'do 1000 ha'!$B$18:$I$1018,2,0)=0,"",VLOOKUP(X321,'do 1000 ha'!$B$18:$I$1018,2,0))</f>
        <v/>
      </c>
      <c r="C321" s="56" t="str">
        <f>IF(VLOOKUP(X321,'do 1000 ha'!$B$18:$I$1018,4,0)=0,"",VLOOKUP(X321,'do 1000 ha'!$B$18:$I$1018,4,0))</f>
        <v/>
      </c>
      <c r="D321" s="24" t="str">
        <f>IF(VLOOKUP(X321,'do 1000 ha'!$B$18:$I$1018,5,0)=0,"",VLOOKUP(X321,'do 1000 ha'!$B$18:$I$1018,5,0))</f>
        <v/>
      </c>
      <c r="E321" s="56" t="str">
        <f>IF(VLOOKUP(X321,'do 1000 ha'!$B$18:$I$1018,6,0)=0,"",VLOOKUP(X321,'do 1000 ha'!$B$18:$I$1018,6,0))</f>
        <v/>
      </c>
      <c r="F321" s="56" t="str">
        <f>IF(VLOOKUP(X321,'do 1000 ha'!$B$18:$I$1018,7,0)=0,"",VLOOKUP(X321,'do 1000 ha'!$B$18:$I$1018,7,0))</f>
        <v/>
      </c>
      <c r="G321" s="57" t="str">
        <f>IF(VLOOKUP(X321,'do 1000 ha'!$B$18:$I$1018,8,0)=0,"",VLOOKUP(X321,'do 1000 ha'!$B$18:$I$1018,8,0))</f>
        <v/>
      </c>
      <c r="H321" s="25" t="str">
        <f>IF(VLOOKUP(X321,'do 1000 ha'!$B$18:$L$1018,11,0)=0,"",VLOOKUP(X321,'do 1000 ha'!$AJ$18:$AX$1018,15,0))</f>
        <v/>
      </c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53" t="str">
        <f t="array" ref="U321">IF('do 1000 ha'!K327='do 1000 ha'!$AR$4,'do 1000 ha'!AF327,IF('do 1000 ha'!K327='do 1000 ha'!$AR$5,'do 1000 ha'!AF327,""))</f>
        <v/>
      </c>
      <c r="V321" s="7" t="str">
        <f t="shared" si="16"/>
        <v/>
      </c>
      <c r="W321" s="11" t="str">
        <f t="array" ref="W321">IF(OR(U321=$U$13:U320),"",U321)</f>
        <v/>
      </c>
      <c r="X321" s="7" t="str">
        <f t="array" ref="X321">IFERROR(INDEX(W$13:W$1012,SMALL(IF(W$13:W$1012&lt;&gt;"",ROW(W$13:W$1012)-ROW(W$13)+1),ROWS(W$13:$W321))),"")</f>
        <v/>
      </c>
      <c r="Y321" s="47" t="e">
        <f t="array" ref="Y321">IF(ROWS(Y$13:Y321)&gt;COUNTA(W$13:W$1012),"",INDEX(W$13:W$1012,SMALL(IF(W$13:W$1012&lt;&gt;"",ROW(W$13:W$1012)-ROW(W$13)+1),ROWS(Y$13:Y321))))</f>
        <v>#NUM!</v>
      </c>
      <c r="AA321" s="7">
        <f t="shared" si="17"/>
        <v>0</v>
      </c>
      <c r="AB321" s="7">
        <f t="shared" si="18"/>
        <v>0</v>
      </c>
      <c r="AC321" s="7">
        <f t="shared" si="19"/>
        <v>0</v>
      </c>
    </row>
    <row r="322" spans="1:29" x14ac:dyDescent="0.25">
      <c r="A322" s="9">
        <v>310</v>
      </c>
      <c r="B322" s="56" t="str">
        <f>IF(VLOOKUP(X322,'do 1000 ha'!$B$18:$I$1018,2,0)=0,"",VLOOKUP(X322,'do 1000 ha'!$B$18:$I$1018,2,0))</f>
        <v/>
      </c>
      <c r="C322" s="56" t="str">
        <f>IF(VLOOKUP(X322,'do 1000 ha'!$B$18:$I$1018,4,0)=0,"",VLOOKUP(X322,'do 1000 ha'!$B$18:$I$1018,4,0))</f>
        <v/>
      </c>
      <c r="D322" s="24" t="str">
        <f>IF(VLOOKUP(X322,'do 1000 ha'!$B$18:$I$1018,5,0)=0,"",VLOOKUP(X322,'do 1000 ha'!$B$18:$I$1018,5,0))</f>
        <v/>
      </c>
      <c r="E322" s="56" t="str">
        <f>IF(VLOOKUP(X322,'do 1000 ha'!$B$18:$I$1018,6,0)=0,"",VLOOKUP(X322,'do 1000 ha'!$B$18:$I$1018,6,0))</f>
        <v/>
      </c>
      <c r="F322" s="56" t="str">
        <f>IF(VLOOKUP(X322,'do 1000 ha'!$B$18:$I$1018,7,0)=0,"",VLOOKUP(X322,'do 1000 ha'!$B$18:$I$1018,7,0))</f>
        <v/>
      </c>
      <c r="G322" s="57" t="str">
        <f>IF(VLOOKUP(X322,'do 1000 ha'!$B$18:$I$1018,8,0)=0,"",VLOOKUP(X322,'do 1000 ha'!$B$18:$I$1018,8,0))</f>
        <v/>
      </c>
      <c r="H322" s="25" t="str">
        <f>IF(VLOOKUP(X322,'do 1000 ha'!$B$18:$L$1018,11,0)=0,"",VLOOKUP(X322,'do 1000 ha'!$AJ$18:$AX$1018,15,0))</f>
        <v/>
      </c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53" t="str">
        <f t="array" ref="U322">IF('do 1000 ha'!K328='do 1000 ha'!$AR$4,'do 1000 ha'!AF328,IF('do 1000 ha'!K328='do 1000 ha'!$AR$5,'do 1000 ha'!AF328,""))</f>
        <v/>
      </c>
      <c r="V322" s="7" t="str">
        <f t="shared" si="16"/>
        <v/>
      </c>
      <c r="W322" s="11" t="str">
        <f t="array" ref="W322">IF(OR(U322=$U$13:U321),"",U322)</f>
        <v/>
      </c>
      <c r="X322" s="7" t="str">
        <f t="array" ref="X322">IFERROR(INDEX(W$13:W$1012,SMALL(IF(W$13:W$1012&lt;&gt;"",ROW(W$13:W$1012)-ROW(W$13)+1),ROWS(W$13:$W322))),"")</f>
        <v/>
      </c>
      <c r="Y322" s="47" t="e">
        <f t="array" ref="Y322">IF(ROWS(Y$13:Y322)&gt;COUNTA(W$13:W$1012),"",INDEX(W$13:W$1012,SMALL(IF(W$13:W$1012&lt;&gt;"",ROW(W$13:W$1012)-ROW(W$13)+1),ROWS(Y$13:Y322))))</f>
        <v>#NUM!</v>
      </c>
      <c r="AA322" s="7">
        <f t="shared" si="17"/>
        <v>0</v>
      </c>
      <c r="AB322" s="7">
        <f t="shared" si="18"/>
        <v>0</v>
      </c>
      <c r="AC322" s="7">
        <f t="shared" si="19"/>
        <v>0</v>
      </c>
    </row>
    <row r="323" spans="1:29" x14ac:dyDescent="0.25">
      <c r="A323" s="9">
        <v>311</v>
      </c>
      <c r="B323" s="56" t="str">
        <f>IF(VLOOKUP(X323,'do 1000 ha'!$B$18:$I$1018,2,0)=0,"",VLOOKUP(X323,'do 1000 ha'!$B$18:$I$1018,2,0))</f>
        <v/>
      </c>
      <c r="C323" s="56" t="str">
        <f>IF(VLOOKUP(X323,'do 1000 ha'!$B$18:$I$1018,4,0)=0,"",VLOOKUP(X323,'do 1000 ha'!$B$18:$I$1018,4,0))</f>
        <v/>
      </c>
      <c r="D323" s="24" t="str">
        <f>IF(VLOOKUP(X323,'do 1000 ha'!$B$18:$I$1018,5,0)=0,"",VLOOKUP(X323,'do 1000 ha'!$B$18:$I$1018,5,0))</f>
        <v/>
      </c>
      <c r="E323" s="56" t="str">
        <f>IF(VLOOKUP(X323,'do 1000 ha'!$B$18:$I$1018,6,0)=0,"",VLOOKUP(X323,'do 1000 ha'!$B$18:$I$1018,6,0))</f>
        <v/>
      </c>
      <c r="F323" s="56" t="str">
        <f>IF(VLOOKUP(X323,'do 1000 ha'!$B$18:$I$1018,7,0)=0,"",VLOOKUP(X323,'do 1000 ha'!$B$18:$I$1018,7,0))</f>
        <v/>
      </c>
      <c r="G323" s="57" t="str">
        <f>IF(VLOOKUP(X323,'do 1000 ha'!$B$18:$I$1018,8,0)=0,"",VLOOKUP(X323,'do 1000 ha'!$B$18:$I$1018,8,0))</f>
        <v/>
      </c>
      <c r="H323" s="25" t="str">
        <f>IF(VLOOKUP(X323,'do 1000 ha'!$B$18:$L$1018,11,0)=0,"",VLOOKUP(X323,'do 1000 ha'!$AJ$18:$AX$1018,15,0))</f>
        <v/>
      </c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53" t="str">
        <f t="array" ref="U323">IF('do 1000 ha'!K329='do 1000 ha'!$AR$4,'do 1000 ha'!AF329,IF('do 1000 ha'!K329='do 1000 ha'!$AR$5,'do 1000 ha'!AF329,""))</f>
        <v/>
      </c>
      <c r="V323" s="7" t="str">
        <f t="shared" si="16"/>
        <v/>
      </c>
      <c r="W323" s="11" t="str">
        <f t="array" ref="W323">IF(OR(U323=$U$13:U322),"",U323)</f>
        <v/>
      </c>
      <c r="X323" s="7" t="str">
        <f t="array" ref="X323">IFERROR(INDEX(W$13:W$1012,SMALL(IF(W$13:W$1012&lt;&gt;"",ROW(W$13:W$1012)-ROW(W$13)+1),ROWS(W$13:$W323))),"")</f>
        <v/>
      </c>
      <c r="Y323" s="47" t="e">
        <f t="array" ref="Y323">IF(ROWS(Y$13:Y323)&gt;COUNTA(W$13:W$1012),"",INDEX(W$13:W$1012,SMALL(IF(W$13:W$1012&lt;&gt;"",ROW(W$13:W$1012)-ROW(W$13)+1),ROWS(Y$13:Y323))))</f>
        <v>#NUM!</v>
      </c>
      <c r="AA323" s="7">
        <f t="shared" si="17"/>
        <v>0</v>
      </c>
      <c r="AB323" s="7">
        <f t="shared" si="18"/>
        <v>0</v>
      </c>
      <c r="AC323" s="7">
        <f t="shared" si="19"/>
        <v>0</v>
      </c>
    </row>
    <row r="324" spans="1:29" x14ac:dyDescent="0.25">
      <c r="A324" s="9">
        <v>312</v>
      </c>
      <c r="B324" s="56" t="str">
        <f>IF(VLOOKUP(X324,'do 1000 ha'!$B$18:$I$1018,2,0)=0,"",VLOOKUP(X324,'do 1000 ha'!$B$18:$I$1018,2,0))</f>
        <v/>
      </c>
      <c r="C324" s="56" t="str">
        <f>IF(VLOOKUP(X324,'do 1000 ha'!$B$18:$I$1018,4,0)=0,"",VLOOKUP(X324,'do 1000 ha'!$B$18:$I$1018,4,0))</f>
        <v/>
      </c>
      <c r="D324" s="24" t="str">
        <f>IF(VLOOKUP(X324,'do 1000 ha'!$B$18:$I$1018,5,0)=0,"",VLOOKUP(X324,'do 1000 ha'!$B$18:$I$1018,5,0))</f>
        <v/>
      </c>
      <c r="E324" s="56" t="str">
        <f>IF(VLOOKUP(X324,'do 1000 ha'!$B$18:$I$1018,6,0)=0,"",VLOOKUP(X324,'do 1000 ha'!$B$18:$I$1018,6,0))</f>
        <v/>
      </c>
      <c r="F324" s="56" t="str">
        <f>IF(VLOOKUP(X324,'do 1000 ha'!$B$18:$I$1018,7,0)=0,"",VLOOKUP(X324,'do 1000 ha'!$B$18:$I$1018,7,0))</f>
        <v/>
      </c>
      <c r="G324" s="57" t="str">
        <f>IF(VLOOKUP(X324,'do 1000 ha'!$B$18:$I$1018,8,0)=0,"",VLOOKUP(X324,'do 1000 ha'!$B$18:$I$1018,8,0))</f>
        <v/>
      </c>
      <c r="H324" s="25" t="str">
        <f>IF(VLOOKUP(X324,'do 1000 ha'!$B$18:$L$1018,11,0)=0,"",VLOOKUP(X324,'do 1000 ha'!$AJ$18:$AX$1018,15,0))</f>
        <v/>
      </c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53" t="str">
        <f t="array" ref="U324">IF('do 1000 ha'!K330='do 1000 ha'!$AR$4,'do 1000 ha'!AF330,IF('do 1000 ha'!K330='do 1000 ha'!$AR$5,'do 1000 ha'!AF330,""))</f>
        <v/>
      </c>
      <c r="V324" s="7" t="str">
        <f t="shared" si="16"/>
        <v/>
      </c>
      <c r="W324" s="11" t="str">
        <f t="array" ref="W324">IF(OR(U324=$U$13:U323),"",U324)</f>
        <v/>
      </c>
      <c r="X324" s="7" t="str">
        <f t="array" ref="X324">IFERROR(INDEX(W$13:W$1012,SMALL(IF(W$13:W$1012&lt;&gt;"",ROW(W$13:W$1012)-ROW(W$13)+1),ROWS(W$13:$W324))),"")</f>
        <v/>
      </c>
      <c r="Y324" s="47" t="e">
        <f t="array" ref="Y324">IF(ROWS(Y$13:Y324)&gt;COUNTA(W$13:W$1012),"",INDEX(W$13:W$1012,SMALL(IF(W$13:W$1012&lt;&gt;"",ROW(W$13:W$1012)-ROW(W$13)+1),ROWS(Y$13:Y324))))</f>
        <v>#NUM!</v>
      </c>
      <c r="AA324" s="7">
        <f t="shared" si="17"/>
        <v>0</v>
      </c>
      <c r="AB324" s="7">
        <f t="shared" si="18"/>
        <v>0</v>
      </c>
      <c r="AC324" s="7">
        <f t="shared" si="19"/>
        <v>0</v>
      </c>
    </row>
    <row r="325" spans="1:29" x14ac:dyDescent="0.25">
      <c r="A325" s="9">
        <v>313</v>
      </c>
      <c r="B325" s="56" t="str">
        <f>IF(VLOOKUP(X325,'do 1000 ha'!$B$18:$I$1018,2,0)=0,"",VLOOKUP(X325,'do 1000 ha'!$B$18:$I$1018,2,0))</f>
        <v/>
      </c>
      <c r="C325" s="56" t="str">
        <f>IF(VLOOKUP(X325,'do 1000 ha'!$B$18:$I$1018,4,0)=0,"",VLOOKUP(X325,'do 1000 ha'!$B$18:$I$1018,4,0))</f>
        <v/>
      </c>
      <c r="D325" s="24" t="str">
        <f>IF(VLOOKUP(X325,'do 1000 ha'!$B$18:$I$1018,5,0)=0,"",VLOOKUP(X325,'do 1000 ha'!$B$18:$I$1018,5,0))</f>
        <v/>
      </c>
      <c r="E325" s="56" t="str">
        <f>IF(VLOOKUP(X325,'do 1000 ha'!$B$18:$I$1018,6,0)=0,"",VLOOKUP(X325,'do 1000 ha'!$B$18:$I$1018,6,0))</f>
        <v/>
      </c>
      <c r="F325" s="56" t="str">
        <f>IF(VLOOKUP(X325,'do 1000 ha'!$B$18:$I$1018,7,0)=0,"",VLOOKUP(X325,'do 1000 ha'!$B$18:$I$1018,7,0))</f>
        <v/>
      </c>
      <c r="G325" s="57" t="str">
        <f>IF(VLOOKUP(X325,'do 1000 ha'!$B$18:$I$1018,8,0)=0,"",VLOOKUP(X325,'do 1000 ha'!$B$18:$I$1018,8,0))</f>
        <v/>
      </c>
      <c r="H325" s="25" t="str">
        <f>IF(VLOOKUP(X325,'do 1000 ha'!$B$18:$L$1018,11,0)=0,"",VLOOKUP(X325,'do 1000 ha'!$AJ$18:$AX$1018,15,0))</f>
        <v/>
      </c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53" t="str">
        <f t="array" ref="U325">IF('do 1000 ha'!K331='do 1000 ha'!$AR$4,'do 1000 ha'!AF331,IF('do 1000 ha'!K331='do 1000 ha'!$AR$5,'do 1000 ha'!AF331,""))</f>
        <v/>
      </c>
      <c r="V325" s="7" t="str">
        <f t="shared" si="16"/>
        <v/>
      </c>
      <c r="W325" s="11" t="str">
        <f t="array" ref="W325">IF(OR(U325=$U$13:U324),"",U325)</f>
        <v/>
      </c>
      <c r="X325" s="7" t="str">
        <f t="array" ref="X325">IFERROR(INDEX(W$13:W$1012,SMALL(IF(W$13:W$1012&lt;&gt;"",ROW(W$13:W$1012)-ROW(W$13)+1),ROWS(W$13:$W325))),"")</f>
        <v/>
      </c>
      <c r="Y325" s="47" t="e">
        <f t="array" ref="Y325">IF(ROWS(Y$13:Y325)&gt;COUNTA(W$13:W$1012),"",INDEX(W$13:W$1012,SMALL(IF(W$13:W$1012&lt;&gt;"",ROW(W$13:W$1012)-ROW(W$13)+1),ROWS(Y$13:Y325))))</f>
        <v>#NUM!</v>
      </c>
      <c r="AA325" s="7">
        <f t="shared" si="17"/>
        <v>0</v>
      </c>
      <c r="AB325" s="7">
        <f t="shared" si="18"/>
        <v>0</v>
      </c>
      <c r="AC325" s="7">
        <f t="shared" si="19"/>
        <v>0</v>
      </c>
    </row>
    <row r="326" spans="1:29" x14ac:dyDescent="0.25">
      <c r="A326" s="9">
        <v>314</v>
      </c>
      <c r="B326" s="56" t="str">
        <f>IF(VLOOKUP(X326,'do 1000 ha'!$B$18:$I$1018,2,0)=0,"",VLOOKUP(X326,'do 1000 ha'!$B$18:$I$1018,2,0))</f>
        <v/>
      </c>
      <c r="C326" s="56" t="str">
        <f>IF(VLOOKUP(X326,'do 1000 ha'!$B$18:$I$1018,4,0)=0,"",VLOOKUP(X326,'do 1000 ha'!$B$18:$I$1018,4,0))</f>
        <v/>
      </c>
      <c r="D326" s="24" t="str">
        <f>IF(VLOOKUP(X326,'do 1000 ha'!$B$18:$I$1018,5,0)=0,"",VLOOKUP(X326,'do 1000 ha'!$B$18:$I$1018,5,0))</f>
        <v/>
      </c>
      <c r="E326" s="56" t="str">
        <f>IF(VLOOKUP(X326,'do 1000 ha'!$B$18:$I$1018,6,0)=0,"",VLOOKUP(X326,'do 1000 ha'!$B$18:$I$1018,6,0))</f>
        <v/>
      </c>
      <c r="F326" s="56" t="str">
        <f>IF(VLOOKUP(X326,'do 1000 ha'!$B$18:$I$1018,7,0)=0,"",VLOOKUP(X326,'do 1000 ha'!$B$18:$I$1018,7,0))</f>
        <v/>
      </c>
      <c r="G326" s="57" t="str">
        <f>IF(VLOOKUP(X326,'do 1000 ha'!$B$18:$I$1018,8,0)=0,"",VLOOKUP(X326,'do 1000 ha'!$B$18:$I$1018,8,0))</f>
        <v/>
      </c>
      <c r="H326" s="25" t="str">
        <f>IF(VLOOKUP(X326,'do 1000 ha'!$B$18:$L$1018,11,0)=0,"",VLOOKUP(X326,'do 1000 ha'!$AJ$18:$AX$1018,15,0))</f>
        <v/>
      </c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53" t="str">
        <f t="array" ref="U326">IF('do 1000 ha'!K332='do 1000 ha'!$AR$4,'do 1000 ha'!AF332,IF('do 1000 ha'!K332='do 1000 ha'!$AR$5,'do 1000 ha'!AF332,""))</f>
        <v/>
      </c>
      <c r="V326" s="7" t="str">
        <f t="shared" si="16"/>
        <v/>
      </c>
      <c r="W326" s="11" t="str">
        <f t="array" ref="W326">IF(OR(U326=$U$13:U325),"",U326)</f>
        <v/>
      </c>
      <c r="X326" s="7" t="str">
        <f t="array" ref="X326">IFERROR(INDEX(W$13:W$1012,SMALL(IF(W$13:W$1012&lt;&gt;"",ROW(W$13:W$1012)-ROW(W$13)+1),ROWS(W$13:$W326))),"")</f>
        <v/>
      </c>
      <c r="Y326" s="47" t="e">
        <f t="array" ref="Y326">IF(ROWS(Y$13:Y326)&gt;COUNTA(W$13:W$1012),"",INDEX(W$13:W$1012,SMALL(IF(W$13:W$1012&lt;&gt;"",ROW(W$13:W$1012)-ROW(W$13)+1),ROWS(Y$13:Y326))))</f>
        <v>#NUM!</v>
      </c>
      <c r="AA326" s="7">
        <f t="shared" si="17"/>
        <v>0</v>
      </c>
      <c r="AB326" s="7">
        <f t="shared" si="18"/>
        <v>0</v>
      </c>
      <c r="AC326" s="7">
        <f t="shared" si="19"/>
        <v>0</v>
      </c>
    </row>
    <row r="327" spans="1:29" x14ac:dyDescent="0.25">
      <c r="A327" s="9">
        <v>315</v>
      </c>
      <c r="B327" s="56" t="str">
        <f>IF(VLOOKUP(X327,'do 1000 ha'!$B$18:$I$1018,2,0)=0,"",VLOOKUP(X327,'do 1000 ha'!$B$18:$I$1018,2,0))</f>
        <v/>
      </c>
      <c r="C327" s="56" t="str">
        <f>IF(VLOOKUP(X327,'do 1000 ha'!$B$18:$I$1018,4,0)=0,"",VLOOKUP(X327,'do 1000 ha'!$B$18:$I$1018,4,0))</f>
        <v/>
      </c>
      <c r="D327" s="24" t="str">
        <f>IF(VLOOKUP(X327,'do 1000 ha'!$B$18:$I$1018,5,0)=0,"",VLOOKUP(X327,'do 1000 ha'!$B$18:$I$1018,5,0))</f>
        <v/>
      </c>
      <c r="E327" s="56" t="str">
        <f>IF(VLOOKUP(X327,'do 1000 ha'!$B$18:$I$1018,6,0)=0,"",VLOOKUP(X327,'do 1000 ha'!$B$18:$I$1018,6,0))</f>
        <v/>
      </c>
      <c r="F327" s="56" t="str">
        <f>IF(VLOOKUP(X327,'do 1000 ha'!$B$18:$I$1018,7,0)=0,"",VLOOKUP(X327,'do 1000 ha'!$B$18:$I$1018,7,0))</f>
        <v/>
      </c>
      <c r="G327" s="57" t="str">
        <f>IF(VLOOKUP(X327,'do 1000 ha'!$B$18:$I$1018,8,0)=0,"",VLOOKUP(X327,'do 1000 ha'!$B$18:$I$1018,8,0))</f>
        <v/>
      </c>
      <c r="H327" s="25" t="str">
        <f>IF(VLOOKUP(X327,'do 1000 ha'!$B$18:$L$1018,11,0)=0,"",VLOOKUP(X327,'do 1000 ha'!$AJ$18:$AX$1018,15,0))</f>
        <v/>
      </c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53" t="str">
        <f t="array" ref="U327">IF('do 1000 ha'!K333='do 1000 ha'!$AR$4,'do 1000 ha'!AF333,IF('do 1000 ha'!K333='do 1000 ha'!$AR$5,'do 1000 ha'!AF333,""))</f>
        <v/>
      </c>
      <c r="V327" s="7" t="str">
        <f t="shared" si="16"/>
        <v/>
      </c>
      <c r="W327" s="11" t="str">
        <f t="array" ref="W327">IF(OR(U327=$U$13:U326),"",U327)</f>
        <v/>
      </c>
      <c r="X327" s="7" t="str">
        <f t="array" ref="X327">IFERROR(INDEX(W$13:W$1012,SMALL(IF(W$13:W$1012&lt;&gt;"",ROW(W$13:W$1012)-ROW(W$13)+1),ROWS(W$13:$W327))),"")</f>
        <v/>
      </c>
      <c r="Y327" s="47" t="e">
        <f t="array" ref="Y327">IF(ROWS(Y$13:Y327)&gt;COUNTA(W$13:W$1012),"",INDEX(W$13:W$1012,SMALL(IF(W$13:W$1012&lt;&gt;"",ROW(W$13:W$1012)-ROW(W$13)+1),ROWS(Y$13:Y327))))</f>
        <v>#NUM!</v>
      </c>
      <c r="AA327" s="7">
        <f t="shared" si="17"/>
        <v>0</v>
      </c>
      <c r="AB327" s="7">
        <f t="shared" si="18"/>
        <v>0</v>
      </c>
      <c r="AC327" s="7">
        <f t="shared" si="19"/>
        <v>0</v>
      </c>
    </row>
    <row r="328" spans="1:29" x14ac:dyDescent="0.25">
      <c r="A328" s="9">
        <v>316</v>
      </c>
      <c r="B328" s="56" t="str">
        <f>IF(VLOOKUP(X328,'do 1000 ha'!$B$18:$I$1018,2,0)=0,"",VLOOKUP(X328,'do 1000 ha'!$B$18:$I$1018,2,0))</f>
        <v/>
      </c>
      <c r="C328" s="56" t="str">
        <f>IF(VLOOKUP(X328,'do 1000 ha'!$B$18:$I$1018,4,0)=0,"",VLOOKUP(X328,'do 1000 ha'!$B$18:$I$1018,4,0))</f>
        <v/>
      </c>
      <c r="D328" s="24" t="str">
        <f>IF(VLOOKUP(X328,'do 1000 ha'!$B$18:$I$1018,5,0)=0,"",VLOOKUP(X328,'do 1000 ha'!$B$18:$I$1018,5,0))</f>
        <v/>
      </c>
      <c r="E328" s="56" t="str">
        <f>IF(VLOOKUP(X328,'do 1000 ha'!$B$18:$I$1018,6,0)=0,"",VLOOKUP(X328,'do 1000 ha'!$B$18:$I$1018,6,0))</f>
        <v/>
      </c>
      <c r="F328" s="56" t="str">
        <f>IF(VLOOKUP(X328,'do 1000 ha'!$B$18:$I$1018,7,0)=0,"",VLOOKUP(X328,'do 1000 ha'!$B$18:$I$1018,7,0))</f>
        <v/>
      </c>
      <c r="G328" s="57" t="str">
        <f>IF(VLOOKUP(X328,'do 1000 ha'!$B$18:$I$1018,8,0)=0,"",VLOOKUP(X328,'do 1000 ha'!$B$18:$I$1018,8,0))</f>
        <v/>
      </c>
      <c r="H328" s="25" t="str">
        <f>IF(VLOOKUP(X328,'do 1000 ha'!$B$18:$L$1018,11,0)=0,"",VLOOKUP(X328,'do 1000 ha'!$AJ$18:$AX$1018,15,0))</f>
        <v/>
      </c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53" t="str">
        <f t="array" ref="U328">IF('do 1000 ha'!K334='do 1000 ha'!$AR$4,'do 1000 ha'!AF334,IF('do 1000 ha'!K334='do 1000 ha'!$AR$5,'do 1000 ha'!AF334,""))</f>
        <v/>
      </c>
      <c r="V328" s="7" t="str">
        <f t="shared" si="16"/>
        <v/>
      </c>
      <c r="W328" s="11" t="str">
        <f t="array" ref="W328">IF(OR(U328=$U$13:U327),"",U328)</f>
        <v/>
      </c>
      <c r="X328" s="7" t="str">
        <f t="array" ref="X328">IFERROR(INDEX(W$13:W$1012,SMALL(IF(W$13:W$1012&lt;&gt;"",ROW(W$13:W$1012)-ROW(W$13)+1),ROWS(W$13:$W328))),"")</f>
        <v/>
      </c>
      <c r="Y328" s="47" t="e">
        <f t="array" ref="Y328">IF(ROWS(Y$13:Y328)&gt;COUNTA(W$13:W$1012),"",INDEX(W$13:W$1012,SMALL(IF(W$13:W$1012&lt;&gt;"",ROW(W$13:W$1012)-ROW(W$13)+1),ROWS(Y$13:Y328))))</f>
        <v>#NUM!</v>
      </c>
      <c r="AA328" s="7">
        <f t="shared" si="17"/>
        <v>0</v>
      </c>
      <c r="AB328" s="7">
        <f t="shared" si="18"/>
        <v>0</v>
      </c>
      <c r="AC328" s="7">
        <f t="shared" si="19"/>
        <v>0</v>
      </c>
    </row>
    <row r="329" spans="1:29" x14ac:dyDescent="0.25">
      <c r="A329" s="9">
        <v>317</v>
      </c>
      <c r="B329" s="56" t="str">
        <f>IF(VLOOKUP(X329,'do 1000 ha'!$B$18:$I$1018,2,0)=0,"",VLOOKUP(X329,'do 1000 ha'!$B$18:$I$1018,2,0))</f>
        <v/>
      </c>
      <c r="C329" s="56" t="str">
        <f>IF(VLOOKUP(X329,'do 1000 ha'!$B$18:$I$1018,4,0)=0,"",VLOOKUP(X329,'do 1000 ha'!$B$18:$I$1018,4,0))</f>
        <v/>
      </c>
      <c r="D329" s="24" t="str">
        <f>IF(VLOOKUP(X329,'do 1000 ha'!$B$18:$I$1018,5,0)=0,"",VLOOKUP(X329,'do 1000 ha'!$B$18:$I$1018,5,0))</f>
        <v/>
      </c>
      <c r="E329" s="56" t="str">
        <f>IF(VLOOKUP(X329,'do 1000 ha'!$B$18:$I$1018,6,0)=0,"",VLOOKUP(X329,'do 1000 ha'!$B$18:$I$1018,6,0))</f>
        <v/>
      </c>
      <c r="F329" s="56" t="str">
        <f>IF(VLOOKUP(X329,'do 1000 ha'!$B$18:$I$1018,7,0)=0,"",VLOOKUP(X329,'do 1000 ha'!$B$18:$I$1018,7,0))</f>
        <v/>
      </c>
      <c r="G329" s="57" t="str">
        <f>IF(VLOOKUP(X329,'do 1000 ha'!$B$18:$I$1018,8,0)=0,"",VLOOKUP(X329,'do 1000 ha'!$B$18:$I$1018,8,0))</f>
        <v/>
      </c>
      <c r="H329" s="25" t="str">
        <f>IF(VLOOKUP(X329,'do 1000 ha'!$B$18:$L$1018,11,0)=0,"",VLOOKUP(X329,'do 1000 ha'!$AJ$18:$AX$1018,15,0))</f>
        <v/>
      </c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53" t="str">
        <f t="array" ref="U329">IF('do 1000 ha'!K335='do 1000 ha'!$AR$4,'do 1000 ha'!AF335,IF('do 1000 ha'!K335='do 1000 ha'!$AR$5,'do 1000 ha'!AF335,""))</f>
        <v/>
      </c>
      <c r="V329" s="7" t="str">
        <f t="shared" si="16"/>
        <v/>
      </c>
      <c r="W329" s="11" t="str">
        <f t="array" ref="W329">IF(OR(U329=$U$13:U328),"",U329)</f>
        <v/>
      </c>
      <c r="X329" s="7" t="str">
        <f t="array" ref="X329">IFERROR(INDEX(W$13:W$1012,SMALL(IF(W$13:W$1012&lt;&gt;"",ROW(W$13:W$1012)-ROW(W$13)+1),ROWS(W$13:$W329))),"")</f>
        <v/>
      </c>
      <c r="Y329" s="47" t="e">
        <f t="array" ref="Y329">IF(ROWS(Y$13:Y329)&gt;COUNTA(W$13:W$1012),"",INDEX(W$13:W$1012,SMALL(IF(W$13:W$1012&lt;&gt;"",ROW(W$13:W$1012)-ROW(W$13)+1),ROWS(Y$13:Y329))))</f>
        <v>#NUM!</v>
      </c>
      <c r="AA329" s="7">
        <f t="shared" si="17"/>
        <v>0</v>
      </c>
      <c r="AB329" s="7">
        <f t="shared" si="18"/>
        <v>0</v>
      </c>
      <c r="AC329" s="7">
        <f t="shared" si="19"/>
        <v>0</v>
      </c>
    </row>
    <row r="330" spans="1:29" x14ac:dyDescent="0.25">
      <c r="A330" s="9">
        <v>318</v>
      </c>
      <c r="B330" s="56" t="str">
        <f>IF(VLOOKUP(X330,'do 1000 ha'!$B$18:$I$1018,2,0)=0,"",VLOOKUP(X330,'do 1000 ha'!$B$18:$I$1018,2,0))</f>
        <v/>
      </c>
      <c r="C330" s="56" t="str">
        <f>IF(VLOOKUP(X330,'do 1000 ha'!$B$18:$I$1018,4,0)=0,"",VLOOKUP(X330,'do 1000 ha'!$B$18:$I$1018,4,0))</f>
        <v/>
      </c>
      <c r="D330" s="24" t="str">
        <f>IF(VLOOKUP(X330,'do 1000 ha'!$B$18:$I$1018,5,0)=0,"",VLOOKUP(X330,'do 1000 ha'!$B$18:$I$1018,5,0))</f>
        <v/>
      </c>
      <c r="E330" s="56" t="str">
        <f>IF(VLOOKUP(X330,'do 1000 ha'!$B$18:$I$1018,6,0)=0,"",VLOOKUP(X330,'do 1000 ha'!$B$18:$I$1018,6,0))</f>
        <v/>
      </c>
      <c r="F330" s="56" t="str">
        <f>IF(VLOOKUP(X330,'do 1000 ha'!$B$18:$I$1018,7,0)=0,"",VLOOKUP(X330,'do 1000 ha'!$B$18:$I$1018,7,0))</f>
        <v/>
      </c>
      <c r="G330" s="57" t="str">
        <f>IF(VLOOKUP(X330,'do 1000 ha'!$B$18:$I$1018,8,0)=0,"",VLOOKUP(X330,'do 1000 ha'!$B$18:$I$1018,8,0))</f>
        <v/>
      </c>
      <c r="H330" s="25" t="str">
        <f>IF(VLOOKUP(X330,'do 1000 ha'!$B$18:$L$1018,11,0)=0,"",VLOOKUP(X330,'do 1000 ha'!$AJ$18:$AX$1018,15,0))</f>
        <v/>
      </c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53" t="str">
        <f t="array" ref="U330">IF('do 1000 ha'!K336='do 1000 ha'!$AR$4,'do 1000 ha'!AF336,IF('do 1000 ha'!K336='do 1000 ha'!$AR$5,'do 1000 ha'!AF336,""))</f>
        <v/>
      </c>
      <c r="V330" s="7" t="str">
        <f t="shared" si="16"/>
        <v/>
      </c>
      <c r="W330" s="11" t="str">
        <f t="array" ref="W330">IF(OR(U330=$U$13:U329),"",U330)</f>
        <v/>
      </c>
      <c r="X330" s="7" t="str">
        <f t="array" ref="X330">IFERROR(INDEX(W$13:W$1012,SMALL(IF(W$13:W$1012&lt;&gt;"",ROW(W$13:W$1012)-ROW(W$13)+1),ROWS(W$13:$W330))),"")</f>
        <v/>
      </c>
      <c r="Y330" s="47" t="e">
        <f t="array" ref="Y330">IF(ROWS(Y$13:Y330)&gt;COUNTA(W$13:W$1012),"",INDEX(W$13:W$1012,SMALL(IF(W$13:W$1012&lt;&gt;"",ROW(W$13:W$1012)-ROW(W$13)+1),ROWS(Y$13:Y330))))</f>
        <v>#NUM!</v>
      </c>
      <c r="AA330" s="7">
        <f t="shared" si="17"/>
        <v>0</v>
      </c>
      <c r="AB330" s="7">
        <f t="shared" si="18"/>
        <v>0</v>
      </c>
      <c r="AC330" s="7">
        <f t="shared" si="19"/>
        <v>0</v>
      </c>
    </row>
    <row r="331" spans="1:29" x14ac:dyDescent="0.25">
      <c r="A331" s="9">
        <v>319</v>
      </c>
      <c r="B331" s="56" t="str">
        <f>IF(VLOOKUP(X331,'do 1000 ha'!$B$18:$I$1018,2,0)=0,"",VLOOKUP(X331,'do 1000 ha'!$B$18:$I$1018,2,0))</f>
        <v/>
      </c>
      <c r="C331" s="56" t="str">
        <f>IF(VLOOKUP(X331,'do 1000 ha'!$B$18:$I$1018,4,0)=0,"",VLOOKUP(X331,'do 1000 ha'!$B$18:$I$1018,4,0))</f>
        <v/>
      </c>
      <c r="D331" s="24" t="str">
        <f>IF(VLOOKUP(X331,'do 1000 ha'!$B$18:$I$1018,5,0)=0,"",VLOOKUP(X331,'do 1000 ha'!$B$18:$I$1018,5,0))</f>
        <v/>
      </c>
      <c r="E331" s="56" t="str">
        <f>IF(VLOOKUP(X331,'do 1000 ha'!$B$18:$I$1018,6,0)=0,"",VLOOKUP(X331,'do 1000 ha'!$B$18:$I$1018,6,0))</f>
        <v/>
      </c>
      <c r="F331" s="56" t="str">
        <f>IF(VLOOKUP(X331,'do 1000 ha'!$B$18:$I$1018,7,0)=0,"",VLOOKUP(X331,'do 1000 ha'!$B$18:$I$1018,7,0))</f>
        <v/>
      </c>
      <c r="G331" s="57" t="str">
        <f>IF(VLOOKUP(X331,'do 1000 ha'!$B$18:$I$1018,8,0)=0,"",VLOOKUP(X331,'do 1000 ha'!$B$18:$I$1018,8,0))</f>
        <v/>
      </c>
      <c r="H331" s="25" t="str">
        <f>IF(VLOOKUP(X331,'do 1000 ha'!$B$18:$L$1018,11,0)=0,"",VLOOKUP(X331,'do 1000 ha'!$AJ$18:$AX$1018,15,0))</f>
        <v/>
      </c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53" t="str">
        <f t="array" ref="U331">IF('do 1000 ha'!K337='do 1000 ha'!$AR$4,'do 1000 ha'!AF337,IF('do 1000 ha'!K337='do 1000 ha'!$AR$5,'do 1000 ha'!AF337,""))</f>
        <v/>
      </c>
      <c r="V331" s="7" t="str">
        <f t="shared" si="16"/>
        <v/>
      </c>
      <c r="W331" s="11" t="str">
        <f t="array" ref="W331">IF(OR(U331=$U$13:U330),"",U331)</f>
        <v/>
      </c>
      <c r="X331" s="7" t="str">
        <f t="array" ref="X331">IFERROR(INDEX(W$13:W$1012,SMALL(IF(W$13:W$1012&lt;&gt;"",ROW(W$13:W$1012)-ROW(W$13)+1),ROWS(W$13:$W331))),"")</f>
        <v/>
      </c>
      <c r="Y331" s="47" t="e">
        <f t="array" ref="Y331">IF(ROWS(Y$13:Y331)&gt;COUNTA(W$13:W$1012),"",INDEX(W$13:W$1012,SMALL(IF(W$13:W$1012&lt;&gt;"",ROW(W$13:W$1012)-ROW(W$13)+1),ROWS(Y$13:Y331))))</f>
        <v>#NUM!</v>
      </c>
      <c r="AA331" s="7">
        <f t="shared" si="17"/>
        <v>0</v>
      </c>
      <c r="AB331" s="7">
        <f t="shared" si="18"/>
        <v>0</v>
      </c>
      <c r="AC331" s="7">
        <f t="shared" si="19"/>
        <v>0</v>
      </c>
    </row>
    <row r="332" spans="1:29" x14ac:dyDescent="0.25">
      <c r="A332" s="9">
        <v>320</v>
      </c>
      <c r="B332" s="56" t="str">
        <f>IF(VLOOKUP(X332,'do 1000 ha'!$B$18:$I$1018,2,0)=0,"",VLOOKUP(X332,'do 1000 ha'!$B$18:$I$1018,2,0))</f>
        <v/>
      </c>
      <c r="C332" s="56" t="str">
        <f>IF(VLOOKUP(X332,'do 1000 ha'!$B$18:$I$1018,4,0)=0,"",VLOOKUP(X332,'do 1000 ha'!$B$18:$I$1018,4,0))</f>
        <v/>
      </c>
      <c r="D332" s="24" t="str">
        <f>IF(VLOOKUP(X332,'do 1000 ha'!$B$18:$I$1018,5,0)=0,"",VLOOKUP(X332,'do 1000 ha'!$B$18:$I$1018,5,0))</f>
        <v/>
      </c>
      <c r="E332" s="56" t="str">
        <f>IF(VLOOKUP(X332,'do 1000 ha'!$B$18:$I$1018,6,0)=0,"",VLOOKUP(X332,'do 1000 ha'!$B$18:$I$1018,6,0))</f>
        <v/>
      </c>
      <c r="F332" s="56" t="str">
        <f>IF(VLOOKUP(X332,'do 1000 ha'!$B$18:$I$1018,7,0)=0,"",VLOOKUP(X332,'do 1000 ha'!$B$18:$I$1018,7,0))</f>
        <v/>
      </c>
      <c r="G332" s="57" t="str">
        <f>IF(VLOOKUP(X332,'do 1000 ha'!$B$18:$I$1018,8,0)=0,"",VLOOKUP(X332,'do 1000 ha'!$B$18:$I$1018,8,0))</f>
        <v/>
      </c>
      <c r="H332" s="25" t="str">
        <f>IF(VLOOKUP(X332,'do 1000 ha'!$B$18:$L$1018,11,0)=0,"",VLOOKUP(X332,'do 1000 ha'!$AJ$18:$AX$1018,15,0))</f>
        <v/>
      </c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53" t="str">
        <f t="array" ref="U332">IF('do 1000 ha'!K338='do 1000 ha'!$AR$4,'do 1000 ha'!AF338,IF('do 1000 ha'!K338='do 1000 ha'!$AR$5,'do 1000 ha'!AF338,""))</f>
        <v/>
      </c>
      <c r="V332" s="7" t="str">
        <f t="shared" si="16"/>
        <v/>
      </c>
      <c r="W332" s="11" t="str">
        <f t="array" ref="W332">IF(OR(U332=$U$13:U331),"",U332)</f>
        <v/>
      </c>
      <c r="X332" s="7" t="str">
        <f t="array" ref="X332">IFERROR(INDEX(W$13:W$1012,SMALL(IF(W$13:W$1012&lt;&gt;"",ROW(W$13:W$1012)-ROW(W$13)+1),ROWS(W$13:$W332))),"")</f>
        <v/>
      </c>
      <c r="Y332" s="47" t="e">
        <f t="array" ref="Y332">IF(ROWS(Y$13:Y332)&gt;COUNTA(W$13:W$1012),"",INDEX(W$13:W$1012,SMALL(IF(W$13:W$1012&lt;&gt;"",ROW(W$13:W$1012)-ROW(W$13)+1),ROWS(Y$13:Y332))))</f>
        <v>#NUM!</v>
      </c>
      <c r="AA332" s="7">
        <f t="shared" si="17"/>
        <v>0</v>
      </c>
      <c r="AB332" s="7">
        <f t="shared" si="18"/>
        <v>0</v>
      </c>
      <c r="AC332" s="7">
        <f t="shared" si="19"/>
        <v>0</v>
      </c>
    </row>
    <row r="333" spans="1:29" x14ac:dyDescent="0.25">
      <c r="A333" s="9">
        <v>321</v>
      </c>
      <c r="B333" s="56" t="str">
        <f>IF(VLOOKUP(X333,'do 1000 ha'!$B$18:$I$1018,2,0)=0,"",VLOOKUP(X333,'do 1000 ha'!$B$18:$I$1018,2,0))</f>
        <v/>
      </c>
      <c r="C333" s="56" t="str">
        <f>IF(VLOOKUP(X333,'do 1000 ha'!$B$18:$I$1018,4,0)=0,"",VLOOKUP(X333,'do 1000 ha'!$B$18:$I$1018,4,0))</f>
        <v/>
      </c>
      <c r="D333" s="24" t="str">
        <f>IF(VLOOKUP(X333,'do 1000 ha'!$B$18:$I$1018,5,0)=0,"",VLOOKUP(X333,'do 1000 ha'!$B$18:$I$1018,5,0))</f>
        <v/>
      </c>
      <c r="E333" s="56" t="str">
        <f>IF(VLOOKUP(X333,'do 1000 ha'!$B$18:$I$1018,6,0)=0,"",VLOOKUP(X333,'do 1000 ha'!$B$18:$I$1018,6,0))</f>
        <v/>
      </c>
      <c r="F333" s="56" t="str">
        <f>IF(VLOOKUP(X333,'do 1000 ha'!$B$18:$I$1018,7,0)=0,"",VLOOKUP(X333,'do 1000 ha'!$B$18:$I$1018,7,0))</f>
        <v/>
      </c>
      <c r="G333" s="57" t="str">
        <f>IF(VLOOKUP(X333,'do 1000 ha'!$B$18:$I$1018,8,0)=0,"",VLOOKUP(X333,'do 1000 ha'!$B$18:$I$1018,8,0))</f>
        <v/>
      </c>
      <c r="H333" s="25" t="str">
        <f>IF(VLOOKUP(X333,'do 1000 ha'!$B$18:$L$1018,11,0)=0,"",VLOOKUP(X333,'do 1000 ha'!$AJ$18:$AX$1018,15,0))</f>
        <v/>
      </c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53" t="str">
        <f t="array" ref="U333">IF('do 1000 ha'!K339='do 1000 ha'!$AR$4,'do 1000 ha'!AF339,IF('do 1000 ha'!K339='do 1000 ha'!$AR$5,'do 1000 ha'!AF339,""))</f>
        <v/>
      </c>
      <c r="V333" s="7" t="str">
        <f t="shared" si="16"/>
        <v/>
      </c>
      <c r="W333" s="11" t="str">
        <f t="array" ref="W333">IF(OR(U333=$U$13:U332),"",U333)</f>
        <v/>
      </c>
      <c r="X333" s="7" t="str">
        <f t="array" ref="X333">IFERROR(INDEX(W$13:W$1012,SMALL(IF(W$13:W$1012&lt;&gt;"",ROW(W$13:W$1012)-ROW(W$13)+1),ROWS(W$13:$W333))),"")</f>
        <v/>
      </c>
      <c r="Y333" s="47" t="e">
        <f t="array" ref="Y333">IF(ROWS(Y$13:Y333)&gt;COUNTA(W$13:W$1012),"",INDEX(W$13:W$1012,SMALL(IF(W$13:W$1012&lt;&gt;"",ROW(W$13:W$1012)-ROW(W$13)+1),ROWS(Y$13:Y333))))</f>
        <v>#NUM!</v>
      </c>
      <c r="AA333" s="7">
        <f t="shared" si="17"/>
        <v>0</v>
      </c>
      <c r="AB333" s="7">
        <f t="shared" si="18"/>
        <v>0</v>
      </c>
      <c r="AC333" s="7">
        <f t="shared" si="19"/>
        <v>0</v>
      </c>
    </row>
    <row r="334" spans="1:29" x14ac:dyDescent="0.25">
      <c r="A334" s="9">
        <v>322</v>
      </c>
      <c r="B334" s="56" t="str">
        <f>IF(VLOOKUP(X334,'do 1000 ha'!$B$18:$I$1018,2,0)=0,"",VLOOKUP(X334,'do 1000 ha'!$B$18:$I$1018,2,0))</f>
        <v/>
      </c>
      <c r="C334" s="56" t="str">
        <f>IF(VLOOKUP(X334,'do 1000 ha'!$B$18:$I$1018,4,0)=0,"",VLOOKUP(X334,'do 1000 ha'!$B$18:$I$1018,4,0))</f>
        <v/>
      </c>
      <c r="D334" s="24" t="str">
        <f>IF(VLOOKUP(X334,'do 1000 ha'!$B$18:$I$1018,5,0)=0,"",VLOOKUP(X334,'do 1000 ha'!$B$18:$I$1018,5,0))</f>
        <v/>
      </c>
      <c r="E334" s="56" t="str">
        <f>IF(VLOOKUP(X334,'do 1000 ha'!$B$18:$I$1018,6,0)=0,"",VLOOKUP(X334,'do 1000 ha'!$B$18:$I$1018,6,0))</f>
        <v/>
      </c>
      <c r="F334" s="56" t="str">
        <f>IF(VLOOKUP(X334,'do 1000 ha'!$B$18:$I$1018,7,0)=0,"",VLOOKUP(X334,'do 1000 ha'!$B$18:$I$1018,7,0))</f>
        <v/>
      </c>
      <c r="G334" s="57" t="str">
        <f>IF(VLOOKUP(X334,'do 1000 ha'!$B$18:$I$1018,8,0)=0,"",VLOOKUP(X334,'do 1000 ha'!$B$18:$I$1018,8,0))</f>
        <v/>
      </c>
      <c r="H334" s="25" t="str">
        <f>IF(VLOOKUP(X334,'do 1000 ha'!$B$18:$L$1018,11,0)=0,"",VLOOKUP(X334,'do 1000 ha'!$AJ$18:$AX$1018,15,0))</f>
        <v/>
      </c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53" t="str">
        <f t="array" ref="U334">IF('do 1000 ha'!K340='do 1000 ha'!$AR$4,'do 1000 ha'!AF340,IF('do 1000 ha'!K340='do 1000 ha'!$AR$5,'do 1000 ha'!AF340,""))</f>
        <v/>
      </c>
      <c r="V334" s="7" t="str">
        <f t="shared" ref="V334:V397" si="20">IF(U334="","",COUNTIF($U$13:$U$1012,U334))</f>
        <v/>
      </c>
      <c r="W334" s="11" t="str">
        <f t="array" ref="W334">IF(OR(U334=$U$13:U333),"",U334)</f>
        <v/>
      </c>
      <c r="X334" s="7" t="str">
        <f t="array" ref="X334">IFERROR(INDEX(W$13:W$1012,SMALL(IF(W$13:W$1012&lt;&gt;"",ROW(W$13:W$1012)-ROW(W$13)+1),ROWS(W$13:$W334))),"")</f>
        <v/>
      </c>
      <c r="Y334" s="47" t="e">
        <f t="array" ref="Y334">IF(ROWS(Y$13:Y334)&gt;COUNTA(W$13:W$1012),"",INDEX(W$13:W$1012,SMALL(IF(W$13:W$1012&lt;&gt;"",ROW(W$13:W$1012)-ROW(W$13)+1),ROWS(Y$13:Y334))))</f>
        <v>#NUM!</v>
      </c>
      <c r="AA334" s="7">
        <f t="shared" ref="AA334:AA397" si="21">IF(H334&gt;G334,1,0)</f>
        <v>0</v>
      </c>
      <c r="AB334" s="7">
        <f t="shared" ref="AB334:AB397" si="22">IF(AND(G334&lt;&gt;"",H334=""),1,0)</f>
        <v>0</v>
      </c>
      <c r="AC334" s="7">
        <f t="shared" ref="AC334:AC397" si="23">IF(AND(H334&lt;&gt;"",OR(I334="",J334="",K334="",L334="",M334="",N334="",O334="",P334="",Q334="",R334="")),1,0)</f>
        <v>0</v>
      </c>
    </row>
    <row r="335" spans="1:29" x14ac:dyDescent="0.25">
      <c r="A335" s="9">
        <v>323</v>
      </c>
      <c r="B335" s="56" t="str">
        <f>IF(VLOOKUP(X335,'do 1000 ha'!$B$18:$I$1018,2,0)=0,"",VLOOKUP(X335,'do 1000 ha'!$B$18:$I$1018,2,0))</f>
        <v/>
      </c>
      <c r="C335" s="56" t="str">
        <f>IF(VLOOKUP(X335,'do 1000 ha'!$B$18:$I$1018,4,0)=0,"",VLOOKUP(X335,'do 1000 ha'!$B$18:$I$1018,4,0))</f>
        <v/>
      </c>
      <c r="D335" s="24" t="str">
        <f>IF(VLOOKUP(X335,'do 1000 ha'!$B$18:$I$1018,5,0)=0,"",VLOOKUP(X335,'do 1000 ha'!$B$18:$I$1018,5,0))</f>
        <v/>
      </c>
      <c r="E335" s="56" t="str">
        <f>IF(VLOOKUP(X335,'do 1000 ha'!$B$18:$I$1018,6,0)=0,"",VLOOKUP(X335,'do 1000 ha'!$B$18:$I$1018,6,0))</f>
        <v/>
      </c>
      <c r="F335" s="56" t="str">
        <f>IF(VLOOKUP(X335,'do 1000 ha'!$B$18:$I$1018,7,0)=0,"",VLOOKUP(X335,'do 1000 ha'!$B$18:$I$1018,7,0))</f>
        <v/>
      </c>
      <c r="G335" s="57" t="str">
        <f>IF(VLOOKUP(X335,'do 1000 ha'!$B$18:$I$1018,8,0)=0,"",VLOOKUP(X335,'do 1000 ha'!$B$18:$I$1018,8,0))</f>
        <v/>
      </c>
      <c r="H335" s="25" t="str">
        <f>IF(VLOOKUP(X335,'do 1000 ha'!$B$18:$L$1018,11,0)=0,"",VLOOKUP(X335,'do 1000 ha'!$AJ$18:$AX$1018,15,0))</f>
        <v/>
      </c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53" t="str">
        <f t="array" ref="U335">IF('do 1000 ha'!K341='do 1000 ha'!$AR$4,'do 1000 ha'!AF341,IF('do 1000 ha'!K341='do 1000 ha'!$AR$5,'do 1000 ha'!AF341,""))</f>
        <v/>
      </c>
      <c r="V335" s="7" t="str">
        <f t="shared" si="20"/>
        <v/>
      </c>
      <c r="W335" s="11" t="str">
        <f t="array" ref="W335">IF(OR(U335=$U$13:U334),"",U335)</f>
        <v/>
      </c>
      <c r="X335" s="7" t="str">
        <f t="array" ref="X335">IFERROR(INDEX(W$13:W$1012,SMALL(IF(W$13:W$1012&lt;&gt;"",ROW(W$13:W$1012)-ROW(W$13)+1),ROWS(W$13:$W335))),"")</f>
        <v/>
      </c>
      <c r="Y335" s="47" t="e">
        <f t="array" ref="Y335">IF(ROWS(Y$13:Y335)&gt;COUNTA(W$13:W$1012),"",INDEX(W$13:W$1012,SMALL(IF(W$13:W$1012&lt;&gt;"",ROW(W$13:W$1012)-ROW(W$13)+1),ROWS(Y$13:Y335))))</f>
        <v>#NUM!</v>
      </c>
      <c r="AA335" s="7">
        <f t="shared" si="21"/>
        <v>0</v>
      </c>
      <c r="AB335" s="7">
        <f t="shared" si="22"/>
        <v>0</v>
      </c>
      <c r="AC335" s="7">
        <f t="shared" si="23"/>
        <v>0</v>
      </c>
    </row>
    <row r="336" spans="1:29" x14ac:dyDescent="0.25">
      <c r="A336" s="9">
        <v>324</v>
      </c>
      <c r="B336" s="56" t="str">
        <f>IF(VLOOKUP(X336,'do 1000 ha'!$B$18:$I$1018,2,0)=0,"",VLOOKUP(X336,'do 1000 ha'!$B$18:$I$1018,2,0))</f>
        <v/>
      </c>
      <c r="C336" s="56" t="str">
        <f>IF(VLOOKUP(X336,'do 1000 ha'!$B$18:$I$1018,4,0)=0,"",VLOOKUP(X336,'do 1000 ha'!$B$18:$I$1018,4,0))</f>
        <v/>
      </c>
      <c r="D336" s="24" t="str">
        <f>IF(VLOOKUP(X336,'do 1000 ha'!$B$18:$I$1018,5,0)=0,"",VLOOKUP(X336,'do 1000 ha'!$B$18:$I$1018,5,0))</f>
        <v/>
      </c>
      <c r="E336" s="56" t="str">
        <f>IF(VLOOKUP(X336,'do 1000 ha'!$B$18:$I$1018,6,0)=0,"",VLOOKUP(X336,'do 1000 ha'!$B$18:$I$1018,6,0))</f>
        <v/>
      </c>
      <c r="F336" s="56" t="str">
        <f>IF(VLOOKUP(X336,'do 1000 ha'!$B$18:$I$1018,7,0)=0,"",VLOOKUP(X336,'do 1000 ha'!$B$18:$I$1018,7,0))</f>
        <v/>
      </c>
      <c r="G336" s="57" t="str">
        <f>IF(VLOOKUP(X336,'do 1000 ha'!$B$18:$I$1018,8,0)=0,"",VLOOKUP(X336,'do 1000 ha'!$B$18:$I$1018,8,0))</f>
        <v/>
      </c>
      <c r="H336" s="25" t="str">
        <f>IF(VLOOKUP(X336,'do 1000 ha'!$B$18:$L$1018,11,0)=0,"",VLOOKUP(X336,'do 1000 ha'!$AJ$18:$AX$1018,15,0))</f>
        <v/>
      </c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53" t="str">
        <f t="array" ref="U336">IF('do 1000 ha'!K342='do 1000 ha'!$AR$4,'do 1000 ha'!AF342,IF('do 1000 ha'!K342='do 1000 ha'!$AR$5,'do 1000 ha'!AF342,""))</f>
        <v/>
      </c>
      <c r="V336" s="7" t="str">
        <f t="shared" si="20"/>
        <v/>
      </c>
      <c r="W336" s="11" t="str">
        <f t="array" ref="W336">IF(OR(U336=$U$13:U335),"",U336)</f>
        <v/>
      </c>
      <c r="X336" s="7" t="str">
        <f t="array" ref="X336">IFERROR(INDEX(W$13:W$1012,SMALL(IF(W$13:W$1012&lt;&gt;"",ROW(W$13:W$1012)-ROW(W$13)+1),ROWS(W$13:$W336))),"")</f>
        <v/>
      </c>
      <c r="Y336" s="47" t="e">
        <f t="array" ref="Y336">IF(ROWS(Y$13:Y336)&gt;COUNTA(W$13:W$1012),"",INDEX(W$13:W$1012,SMALL(IF(W$13:W$1012&lt;&gt;"",ROW(W$13:W$1012)-ROW(W$13)+1),ROWS(Y$13:Y336))))</f>
        <v>#NUM!</v>
      </c>
      <c r="AA336" s="7">
        <f t="shared" si="21"/>
        <v>0</v>
      </c>
      <c r="AB336" s="7">
        <f t="shared" si="22"/>
        <v>0</v>
      </c>
      <c r="AC336" s="7">
        <f t="shared" si="23"/>
        <v>0</v>
      </c>
    </row>
    <row r="337" spans="1:29" x14ac:dyDescent="0.25">
      <c r="A337" s="9">
        <v>325</v>
      </c>
      <c r="B337" s="56" t="str">
        <f>IF(VLOOKUP(X337,'do 1000 ha'!$B$18:$I$1018,2,0)=0,"",VLOOKUP(X337,'do 1000 ha'!$B$18:$I$1018,2,0))</f>
        <v/>
      </c>
      <c r="C337" s="56" t="str">
        <f>IF(VLOOKUP(X337,'do 1000 ha'!$B$18:$I$1018,4,0)=0,"",VLOOKUP(X337,'do 1000 ha'!$B$18:$I$1018,4,0))</f>
        <v/>
      </c>
      <c r="D337" s="24" t="str">
        <f>IF(VLOOKUP(X337,'do 1000 ha'!$B$18:$I$1018,5,0)=0,"",VLOOKUP(X337,'do 1000 ha'!$B$18:$I$1018,5,0))</f>
        <v/>
      </c>
      <c r="E337" s="56" t="str">
        <f>IF(VLOOKUP(X337,'do 1000 ha'!$B$18:$I$1018,6,0)=0,"",VLOOKUP(X337,'do 1000 ha'!$B$18:$I$1018,6,0))</f>
        <v/>
      </c>
      <c r="F337" s="56" t="str">
        <f>IF(VLOOKUP(X337,'do 1000 ha'!$B$18:$I$1018,7,0)=0,"",VLOOKUP(X337,'do 1000 ha'!$B$18:$I$1018,7,0))</f>
        <v/>
      </c>
      <c r="G337" s="57" t="str">
        <f>IF(VLOOKUP(X337,'do 1000 ha'!$B$18:$I$1018,8,0)=0,"",VLOOKUP(X337,'do 1000 ha'!$B$18:$I$1018,8,0))</f>
        <v/>
      </c>
      <c r="H337" s="25" t="str">
        <f>IF(VLOOKUP(X337,'do 1000 ha'!$B$18:$L$1018,11,0)=0,"",VLOOKUP(X337,'do 1000 ha'!$AJ$18:$AX$1018,15,0))</f>
        <v/>
      </c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53" t="str">
        <f t="array" ref="U337">IF('do 1000 ha'!K343='do 1000 ha'!$AR$4,'do 1000 ha'!AF343,IF('do 1000 ha'!K343='do 1000 ha'!$AR$5,'do 1000 ha'!AF343,""))</f>
        <v/>
      </c>
      <c r="V337" s="7" t="str">
        <f t="shared" si="20"/>
        <v/>
      </c>
      <c r="W337" s="11" t="str">
        <f t="array" ref="W337">IF(OR(U337=$U$13:U336),"",U337)</f>
        <v/>
      </c>
      <c r="X337" s="7" t="str">
        <f t="array" ref="X337">IFERROR(INDEX(W$13:W$1012,SMALL(IF(W$13:W$1012&lt;&gt;"",ROW(W$13:W$1012)-ROW(W$13)+1),ROWS(W$13:$W337))),"")</f>
        <v/>
      </c>
      <c r="Y337" s="47" t="e">
        <f t="array" ref="Y337">IF(ROWS(Y$13:Y337)&gt;COUNTA(W$13:W$1012),"",INDEX(W$13:W$1012,SMALL(IF(W$13:W$1012&lt;&gt;"",ROW(W$13:W$1012)-ROW(W$13)+1),ROWS(Y$13:Y337))))</f>
        <v>#NUM!</v>
      </c>
      <c r="AA337" s="7">
        <f t="shared" si="21"/>
        <v>0</v>
      </c>
      <c r="AB337" s="7">
        <f t="shared" si="22"/>
        <v>0</v>
      </c>
      <c r="AC337" s="7">
        <f t="shared" si="23"/>
        <v>0</v>
      </c>
    </row>
    <row r="338" spans="1:29" x14ac:dyDescent="0.25">
      <c r="A338" s="9">
        <v>326</v>
      </c>
      <c r="B338" s="56" t="str">
        <f>IF(VLOOKUP(X338,'do 1000 ha'!$B$18:$I$1018,2,0)=0,"",VLOOKUP(X338,'do 1000 ha'!$B$18:$I$1018,2,0))</f>
        <v/>
      </c>
      <c r="C338" s="56" t="str">
        <f>IF(VLOOKUP(X338,'do 1000 ha'!$B$18:$I$1018,4,0)=0,"",VLOOKUP(X338,'do 1000 ha'!$B$18:$I$1018,4,0))</f>
        <v/>
      </c>
      <c r="D338" s="24" t="str">
        <f>IF(VLOOKUP(X338,'do 1000 ha'!$B$18:$I$1018,5,0)=0,"",VLOOKUP(X338,'do 1000 ha'!$B$18:$I$1018,5,0))</f>
        <v/>
      </c>
      <c r="E338" s="56" t="str">
        <f>IF(VLOOKUP(X338,'do 1000 ha'!$B$18:$I$1018,6,0)=0,"",VLOOKUP(X338,'do 1000 ha'!$B$18:$I$1018,6,0))</f>
        <v/>
      </c>
      <c r="F338" s="56" t="str">
        <f>IF(VLOOKUP(X338,'do 1000 ha'!$B$18:$I$1018,7,0)=0,"",VLOOKUP(X338,'do 1000 ha'!$B$18:$I$1018,7,0))</f>
        <v/>
      </c>
      <c r="G338" s="57" t="str">
        <f>IF(VLOOKUP(X338,'do 1000 ha'!$B$18:$I$1018,8,0)=0,"",VLOOKUP(X338,'do 1000 ha'!$B$18:$I$1018,8,0))</f>
        <v/>
      </c>
      <c r="H338" s="25" t="str">
        <f>IF(VLOOKUP(X338,'do 1000 ha'!$B$18:$L$1018,11,0)=0,"",VLOOKUP(X338,'do 1000 ha'!$AJ$18:$AX$1018,15,0))</f>
        <v/>
      </c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53" t="str">
        <f t="array" ref="U338">IF('do 1000 ha'!K344='do 1000 ha'!$AR$4,'do 1000 ha'!AF344,IF('do 1000 ha'!K344='do 1000 ha'!$AR$5,'do 1000 ha'!AF344,""))</f>
        <v/>
      </c>
      <c r="V338" s="7" t="str">
        <f t="shared" si="20"/>
        <v/>
      </c>
      <c r="W338" s="11" t="str">
        <f t="array" ref="W338">IF(OR(U338=$U$13:U337),"",U338)</f>
        <v/>
      </c>
      <c r="X338" s="7" t="str">
        <f t="array" ref="X338">IFERROR(INDEX(W$13:W$1012,SMALL(IF(W$13:W$1012&lt;&gt;"",ROW(W$13:W$1012)-ROW(W$13)+1),ROWS(W$13:$W338))),"")</f>
        <v/>
      </c>
      <c r="Y338" s="47" t="e">
        <f t="array" ref="Y338">IF(ROWS(Y$13:Y338)&gt;COUNTA(W$13:W$1012),"",INDEX(W$13:W$1012,SMALL(IF(W$13:W$1012&lt;&gt;"",ROW(W$13:W$1012)-ROW(W$13)+1),ROWS(Y$13:Y338))))</f>
        <v>#NUM!</v>
      </c>
      <c r="AA338" s="7">
        <f t="shared" si="21"/>
        <v>0</v>
      </c>
      <c r="AB338" s="7">
        <f t="shared" si="22"/>
        <v>0</v>
      </c>
      <c r="AC338" s="7">
        <f t="shared" si="23"/>
        <v>0</v>
      </c>
    </row>
    <row r="339" spans="1:29" x14ac:dyDescent="0.25">
      <c r="A339" s="9">
        <v>327</v>
      </c>
      <c r="B339" s="56" t="str">
        <f>IF(VLOOKUP(X339,'do 1000 ha'!$B$18:$I$1018,2,0)=0,"",VLOOKUP(X339,'do 1000 ha'!$B$18:$I$1018,2,0))</f>
        <v/>
      </c>
      <c r="C339" s="56" t="str">
        <f>IF(VLOOKUP(X339,'do 1000 ha'!$B$18:$I$1018,4,0)=0,"",VLOOKUP(X339,'do 1000 ha'!$B$18:$I$1018,4,0))</f>
        <v/>
      </c>
      <c r="D339" s="24" t="str">
        <f>IF(VLOOKUP(X339,'do 1000 ha'!$B$18:$I$1018,5,0)=0,"",VLOOKUP(X339,'do 1000 ha'!$B$18:$I$1018,5,0))</f>
        <v/>
      </c>
      <c r="E339" s="56" t="str">
        <f>IF(VLOOKUP(X339,'do 1000 ha'!$B$18:$I$1018,6,0)=0,"",VLOOKUP(X339,'do 1000 ha'!$B$18:$I$1018,6,0))</f>
        <v/>
      </c>
      <c r="F339" s="56" t="str">
        <f>IF(VLOOKUP(X339,'do 1000 ha'!$B$18:$I$1018,7,0)=0,"",VLOOKUP(X339,'do 1000 ha'!$B$18:$I$1018,7,0))</f>
        <v/>
      </c>
      <c r="G339" s="57" t="str">
        <f>IF(VLOOKUP(X339,'do 1000 ha'!$B$18:$I$1018,8,0)=0,"",VLOOKUP(X339,'do 1000 ha'!$B$18:$I$1018,8,0))</f>
        <v/>
      </c>
      <c r="H339" s="25" t="str">
        <f>IF(VLOOKUP(X339,'do 1000 ha'!$B$18:$L$1018,11,0)=0,"",VLOOKUP(X339,'do 1000 ha'!$AJ$18:$AX$1018,15,0))</f>
        <v/>
      </c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53" t="str">
        <f t="array" ref="U339">IF('do 1000 ha'!K345='do 1000 ha'!$AR$4,'do 1000 ha'!AF345,IF('do 1000 ha'!K345='do 1000 ha'!$AR$5,'do 1000 ha'!AF345,""))</f>
        <v/>
      </c>
      <c r="V339" s="7" t="str">
        <f t="shared" si="20"/>
        <v/>
      </c>
      <c r="W339" s="11" t="str">
        <f t="array" ref="W339">IF(OR(U339=$U$13:U338),"",U339)</f>
        <v/>
      </c>
      <c r="X339" s="7" t="str">
        <f t="array" ref="X339">IFERROR(INDEX(W$13:W$1012,SMALL(IF(W$13:W$1012&lt;&gt;"",ROW(W$13:W$1012)-ROW(W$13)+1),ROWS(W$13:$W339))),"")</f>
        <v/>
      </c>
      <c r="Y339" s="47" t="e">
        <f t="array" ref="Y339">IF(ROWS(Y$13:Y339)&gt;COUNTA(W$13:W$1012),"",INDEX(W$13:W$1012,SMALL(IF(W$13:W$1012&lt;&gt;"",ROW(W$13:W$1012)-ROW(W$13)+1),ROWS(Y$13:Y339))))</f>
        <v>#NUM!</v>
      </c>
      <c r="AA339" s="7">
        <f t="shared" si="21"/>
        <v>0</v>
      </c>
      <c r="AB339" s="7">
        <f t="shared" si="22"/>
        <v>0</v>
      </c>
      <c r="AC339" s="7">
        <f t="shared" si="23"/>
        <v>0</v>
      </c>
    </row>
    <row r="340" spans="1:29" x14ac:dyDescent="0.25">
      <c r="A340" s="9">
        <v>328</v>
      </c>
      <c r="B340" s="56" t="str">
        <f>IF(VLOOKUP(X340,'do 1000 ha'!$B$18:$I$1018,2,0)=0,"",VLOOKUP(X340,'do 1000 ha'!$B$18:$I$1018,2,0))</f>
        <v/>
      </c>
      <c r="C340" s="56" t="str">
        <f>IF(VLOOKUP(X340,'do 1000 ha'!$B$18:$I$1018,4,0)=0,"",VLOOKUP(X340,'do 1000 ha'!$B$18:$I$1018,4,0))</f>
        <v/>
      </c>
      <c r="D340" s="24" t="str">
        <f>IF(VLOOKUP(X340,'do 1000 ha'!$B$18:$I$1018,5,0)=0,"",VLOOKUP(X340,'do 1000 ha'!$B$18:$I$1018,5,0))</f>
        <v/>
      </c>
      <c r="E340" s="56" t="str">
        <f>IF(VLOOKUP(X340,'do 1000 ha'!$B$18:$I$1018,6,0)=0,"",VLOOKUP(X340,'do 1000 ha'!$B$18:$I$1018,6,0))</f>
        <v/>
      </c>
      <c r="F340" s="56" t="str">
        <f>IF(VLOOKUP(X340,'do 1000 ha'!$B$18:$I$1018,7,0)=0,"",VLOOKUP(X340,'do 1000 ha'!$B$18:$I$1018,7,0))</f>
        <v/>
      </c>
      <c r="G340" s="57" t="str">
        <f>IF(VLOOKUP(X340,'do 1000 ha'!$B$18:$I$1018,8,0)=0,"",VLOOKUP(X340,'do 1000 ha'!$B$18:$I$1018,8,0))</f>
        <v/>
      </c>
      <c r="H340" s="25" t="str">
        <f>IF(VLOOKUP(X340,'do 1000 ha'!$B$18:$L$1018,11,0)=0,"",VLOOKUP(X340,'do 1000 ha'!$AJ$18:$AX$1018,15,0))</f>
        <v/>
      </c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53" t="str">
        <f t="array" ref="U340">IF('do 1000 ha'!K346='do 1000 ha'!$AR$4,'do 1000 ha'!AF346,IF('do 1000 ha'!K346='do 1000 ha'!$AR$5,'do 1000 ha'!AF346,""))</f>
        <v/>
      </c>
      <c r="V340" s="7" t="str">
        <f t="shared" si="20"/>
        <v/>
      </c>
      <c r="W340" s="11" t="str">
        <f t="array" ref="W340">IF(OR(U340=$U$13:U339),"",U340)</f>
        <v/>
      </c>
      <c r="X340" s="7" t="str">
        <f t="array" ref="X340">IFERROR(INDEX(W$13:W$1012,SMALL(IF(W$13:W$1012&lt;&gt;"",ROW(W$13:W$1012)-ROW(W$13)+1),ROWS(W$13:$W340))),"")</f>
        <v/>
      </c>
      <c r="Y340" s="47" t="e">
        <f t="array" ref="Y340">IF(ROWS(Y$13:Y340)&gt;COUNTA(W$13:W$1012),"",INDEX(W$13:W$1012,SMALL(IF(W$13:W$1012&lt;&gt;"",ROW(W$13:W$1012)-ROW(W$13)+1),ROWS(Y$13:Y340))))</f>
        <v>#NUM!</v>
      </c>
      <c r="AA340" s="7">
        <f t="shared" si="21"/>
        <v>0</v>
      </c>
      <c r="AB340" s="7">
        <f t="shared" si="22"/>
        <v>0</v>
      </c>
      <c r="AC340" s="7">
        <f t="shared" si="23"/>
        <v>0</v>
      </c>
    </row>
    <row r="341" spans="1:29" x14ac:dyDescent="0.25">
      <c r="A341" s="9">
        <v>329</v>
      </c>
      <c r="B341" s="56" t="str">
        <f>IF(VLOOKUP(X341,'do 1000 ha'!$B$18:$I$1018,2,0)=0,"",VLOOKUP(X341,'do 1000 ha'!$B$18:$I$1018,2,0))</f>
        <v/>
      </c>
      <c r="C341" s="56" t="str">
        <f>IF(VLOOKUP(X341,'do 1000 ha'!$B$18:$I$1018,4,0)=0,"",VLOOKUP(X341,'do 1000 ha'!$B$18:$I$1018,4,0))</f>
        <v/>
      </c>
      <c r="D341" s="24" t="str">
        <f>IF(VLOOKUP(X341,'do 1000 ha'!$B$18:$I$1018,5,0)=0,"",VLOOKUP(X341,'do 1000 ha'!$B$18:$I$1018,5,0))</f>
        <v/>
      </c>
      <c r="E341" s="56" t="str">
        <f>IF(VLOOKUP(X341,'do 1000 ha'!$B$18:$I$1018,6,0)=0,"",VLOOKUP(X341,'do 1000 ha'!$B$18:$I$1018,6,0))</f>
        <v/>
      </c>
      <c r="F341" s="56" t="str">
        <f>IF(VLOOKUP(X341,'do 1000 ha'!$B$18:$I$1018,7,0)=0,"",VLOOKUP(X341,'do 1000 ha'!$B$18:$I$1018,7,0))</f>
        <v/>
      </c>
      <c r="G341" s="57" t="str">
        <f>IF(VLOOKUP(X341,'do 1000 ha'!$B$18:$I$1018,8,0)=0,"",VLOOKUP(X341,'do 1000 ha'!$B$18:$I$1018,8,0))</f>
        <v/>
      </c>
      <c r="H341" s="25" t="str">
        <f>IF(VLOOKUP(X341,'do 1000 ha'!$B$18:$L$1018,11,0)=0,"",VLOOKUP(X341,'do 1000 ha'!$AJ$18:$AX$1018,15,0))</f>
        <v/>
      </c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53" t="str">
        <f t="array" ref="U341">IF('do 1000 ha'!K347='do 1000 ha'!$AR$4,'do 1000 ha'!AF347,IF('do 1000 ha'!K347='do 1000 ha'!$AR$5,'do 1000 ha'!AF347,""))</f>
        <v/>
      </c>
      <c r="V341" s="7" t="str">
        <f t="shared" si="20"/>
        <v/>
      </c>
      <c r="W341" s="11" t="str">
        <f t="array" ref="W341">IF(OR(U341=$U$13:U340),"",U341)</f>
        <v/>
      </c>
      <c r="X341" s="7" t="str">
        <f t="array" ref="X341">IFERROR(INDEX(W$13:W$1012,SMALL(IF(W$13:W$1012&lt;&gt;"",ROW(W$13:W$1012)-ROW(W$13)+1),ROWS(W$13:$W341))),"")</f>
        <v/>
      </c>
      <c r="Y341" s="47" t="e">
        <f t="array" ref="Y341">IF(ROWS(Y$13:Y341)&gt;COUNTA(W$13:W$1012),"",INDEX(W$13:W$1012,SMALL(IF(W$13:W$1012&lt;&gt;"",ROW(W$13:W$1012)-ROW(W$13)+1),ROWS(Y$13:Y341))))</f>
        <v>#NUM!</v>
      </c>
      <c r="AA341" s="7">
        <f t="shared" si="21"/>
        <v>0</v>
      </c>
      <c r="AB341" s="7">
        <f t="shared" si="22"/>
        <v>0</v>
      </c>
      <c r="AC341" s="7">
        <f t="shared" si="23"/>
        <v>0</v>
      </c>
    </row>
    <row r="342" spans="1:29" x14ac:dyDescent="0.25">
      <c r="A342" s="9">
        <v>330</v>
      </c>
      <c r="B342" s="56" t="str">
        <f>IF(VLOOKUP(X342,'do 1000 ha'!$B$18:$I$1018,2,0)=0,"",VLOOKUP(X342,'do 1000 ha'!$B$18:$I$1018,2,0))</f>
        <v/>
      </c>
      <c r="C342" s="56" t="str">
        <f>IF(VLOOKUP(X342,'do 1000 ha'!$B$18:$I$1018,4,0)=0,"",VLOOKUP(X342,'do 1000 ha'!$B$18:$I$1018,4,0))</f>
        <v/>
      </c>
      <c r="D342" s="24" t="str">
        <f>IF(VLOOKUP(X342,'do 1000 ha'!$B$18:$I$1018,5,0)=0,"",VLOOKUP(X342,'do 1000 ha'!$B$18:$I$1018,5,0))</f>
        <v/>
      </c>
      <c r="E342" s="56" t="str">
        <f>IF(VLOOKUP(X342,'do 1000 ha'!$B$18:$I$1018,6,0)=0,"",VLOOKUP(X342,'do 1000 ha'!$B$18:$I$1018,6,0))</f>
        <v/>
      </c>
      <c r="F342" s="56" t="str">
        <f>IF(VLOOKUP(X342,'do 1000 ha'!$B$18:$I$1018,7,0)=0,"",VLOOKUP(X342,'do 1000 ha'!$B$18:$I$1018,7,0))</f>
        <v/>
      </c>
      <c r="G342" s="57" t="str">
        <f>IF(VLOOKUP(X342,'do 1000 ha'!$B$18:$I$1018,8,0)=0,"",VLOOKUP(X342,'do 1000 ha'!$B$18:$I$1018,8,0))</f>
        <v/>
      </c>
      <c r="H342" s="25" t="str">
        <f>IF(VLOOKUP(X342,'do 1000 ha'!$B$18:$L$1018,11,0)=0,"",VLOOKUP(X342,'do 1000 ha'!$AJ$18:$AX$1018,15,0))</f>
        <v/>
      </c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53" t="str">
        <f t="array" ref="U342">IF('do 1000 ha'!K348='do 1000 ha'!$AR$4,'do 1000 ha'!AF348,IF('do 1000 ha'!K348='do 1000 ha'!$AR$5,'do 1000 ha'!AF348,""))</f>
        <v/>
      </c>
      <c r="V342" s="7" t="str">
        <f t="shared" si="20"/>
        <v/>
      </c>
      <c r="W342" s="11" t="str">
        <f t="array" ref="W342">IF(OR(U342=$U$13:U341),"",U342)</f>
        <v/>
      </c>
      <c r="X342" s="7" t="str">
        <f t="array" ref="X342">IFERROR(INDEX(W$13:W$1012,SMALL(IF(W$13:W$1012&lt;&gt;"",ROW(W$13:W$1012)-ROW(W$13)+1),ROWS(W$13:$W342))),"")</f>
        <v/>
      </c>
      <c r="Y342" s="47" t="e">
        <f t="array" ref="Y342">IF(ROWS(Y$13:Y342)&gt;COUNTA(W$13:W$1012),"",INDEX(W$13:W$1012,SMALL(IF(W$13:W$1012&lt;&gt;"",ROW(W$13:W$1012)-ROW(W$13)+1),ROWS(Y$13:Y342))))</f>
        <v>#NUM!</v>
      </c>
      <c r="AA342" s="7">
        <f t="shared" si="21"/>
        <v>0</v>
      </c>
      <c r="AB342" s="7">
        <f t="shared" si="22"/>
        <v>0</v>
      </c>
      <c r="AC342" s="7">
        <f t="shared" si="23"/>
        <v>0</v>
      </c>
    </row>
    <row r="343" spans="1:29" x14ac:dyDescent="0.25">
      <c r="A343" s="9">
        <v>331</v>
      </c>
      <c r="B343" s="56" t="str">
        <f>IF(VLOOKUP(X343,'do 1000 ha'!$B$18:$I$1018,2,0)=0,"",VLOOKUP(X343,'do 1000 ha'!$B$18:$I$1018,2,0))</f>
        <v/>
      </c>
      <c r="C343" s="56" t="str">
        <f>IF(VLOOKUP(X343,'do 1000 ha'!$B$18:$I$1018,4,0)=0,"",VLOOKUP(X343,'do 1000 ha'!$B$18:$I$1018,4,0))</f>
        <v/>
      </c>
      <c r="D343" s="24" t="str">
        <f>IF(VLOOKUP(X343,'do 1000 ha'!$B$18:$I$1018,5,0)=0,"",VLOOKUP(X343,'do 1000 ha'!$B$18:$I$1018,5,0))</f>
        <v/>
      </c>
      <c r="E343" s="56" t="str">
        <f>IF(VLOOKUP(X343,'do 1000 ha'!$B$18:$I$1018,6,0)=0,"",VLOOKUP(X343,'do 1000 ha'!$B$18:$I$1018,6,0))</f>
        <v/>
      </c>
      <c r="F343" s="56" t="str">
        <f>IF(VLOOKUP(X343,'do 1000 ha'!$B$18:$I$1018,7,0)=0,"",VLOOKUP(X343,'do 1000 ha'!$B$18:$I$1018,7,0))</f>
        <v/>
      </c>
      <c r="G343" s="57" t="str">
        <f>IF(VLOOKUP(X343,'do 1000 ha'!$B$18:$I$1018,8,0)=0,"",VLOOKUP(X343,'do 1000 ha'!$B$18:$I$1018,8,0))</f>
        <v/>
      </c>
      <c r="H343" s="25" t="str">
        <f>IF(VLOOKUP(X343,'do 1000 ha'!$B$18:$L$1018,11,0)=0,"",VLOOKUP(X343,'do 1000 ha'!$AJ$18:$AX$1018,15,0))</f>
        <v/>
      </c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53" t="str">
        <f t="array" ref="U343">IF('do 1000 ha'!K349='do 1000 ha'!$AR$4,'do 1000 ha'!AF349,IF('do 1000 ha'!K349='do 1000 ha'!$AR$5,'do 1000 ha'!AF349,""))</f>
        <v/>
      </c>
      <c r="V343" s="7" t="str">
        <f t="shared" si="20"/>
        <v/>
      </c>
      <c r="W343" s="11" t="str">
        <f t="array" ref="W343">IF(OR(U343=$U$13:U342),"",U343)</f>
        <v/>
      </c>
      <c r="X343" s="7" t="str">
        <f t="array" ref="X343">IFERROR(INDEX(W$13:W$1012,SMALL(IF(W$13:W$1012&lt;&gt;"",ROW(W$13:W$1012)-ROW(W$13)+1),ROWS(W$13:$W343))),"")</f>
        <v/>
      </c>
      <c r="Y343" s="47" t="e">
        <f t="array" ref="Y343">IF(ROWS(Y$13:Y343)&gt;COUNTA(W$13:W$1012),"",INDEX(W$13:W$1012,SMALL(IF(W$13:W$1012&lt;&gt;"",ROW(W$13:W$1012)-ROW(W$13)+1),ROWS(Y$13:Y343))))</f>
        <v>#NUM!</v>
      </c>
      <c r="AA343" s="7">
        <f t="shared" si="21"/>
        <v>0</v>
      </c>
      <c r="AB343" s="7">
        <f t="shared" si="22"/>
        <v>0</v>
      </c>
      <c r="AC343" s="7">
        <f t="shared" si="23"/>
        <v>0</v>
      </c>
    </row>
    <row r="344" spans="1:29" x14ac:dyDescent="0.25">
      <c r="A344" s="9">
        <v>332</v>
      </c>
      <c r="B344" s="56" t="str">
        <f>IF(VLOOKUP(X344,'do 1000 ha'!$B$18:$I$1018,2,0)=0,"",VLOOKUP(X344,'do 1000 ha'!$B$18:$I$1018,2,0))</f>
        <v/>
      </c>
      <c r="C344" s="56" t="str">
        <f>IF(VLOOKUP(X344,'do 1000 ha'!$B$18:$I$1018,4,0)=0,"",VLOOKUP(X344,'do 1000 ha'!$B$18:$I$1018,4,0))</f>
        <v/>
      </c>
      <c r="D344" s="24" t="str">
        <f>IF(VLOOKUP(X344,'do 1000 ha'!$B$18:$I$1018,5,0)=0,"",VLOOKUP(X344,'do 1000 ha'!$B$18:$I$1018,5,0))</f>
        <v/>
      </c>
      <c r="E344" s="56" t="str">
        <f>IF(VLOOKUP(X344,'do 1000 ha'!$B$18:$I$1018,6,0)=0,"",VLOOKUP(X344,'do 1000 ha'!$B$18:$I$1018,6,0))</f>
        <v/>
      </c>
      <c r="F344" s="56" t="str">
        <f>IF(VLOOKUP(X344,'do 1000 ha'!$B$18:$I$1018,7,0)=0,"",VLOOKUP(X344,'do 1000 ha'!$B$18:$I$1018,7,0))</f>
        <v/>
      </c>
      <c r="G344" s="57" t="str">
        <f>IF(VLOOKUP(X344,'do 1000 ha'!$B$18:$I$1018,8,0)=0,"",VLOOKUP(X344,'do 1000 ha'!$B$18:$I$1018,8,0))</f>
        <v/>
      </c>
      <c r="H344" s="25" t="str">
        <f>IF(VLOOKUP(X344,'do 1000 ha'!$B$18:$L$1018,11,0)=0,"",VLOOKUP(X344,'do 1000 ha'!$AJ$18:$AX$1018,15,0))</f>
        <v/>
      </c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53" t="str">
        <f t="array" ref="U344">IF('do 1000 ha'!K350='do 1000 ha'!$AR$4,'do 1000 ha'!AF350,IF('do 1000 ha'!K350='do 1000 ha'!$AR$5,'do 1000 ha'!AF350,""))</f>
        <v/>
      </c>
      <c r="V344" s="7" t="str">
        <f t="shared" si="20"/>
        <v/>
      </c>
      <c r="W344" s="11" t="str">
        <f t="array" ref="W344">IF(OR(U344=$U$13:U343),"",U344)</f>
        <v/>
      </c>
      <c r="X344" s="7" t="str">
        <f t="array" ref="X344">IFERROR(INDEX(W$13:W$1012,SMALL(IF(W$13:W$1012&lt;&gt;"",ROW(W$13:W$1012)-ROW(W$13)+1),ROWS(W$13:$W344))),"")</f>
        <v/>
      </c>
      <c r="Y344" s="47" t="e">
        <f t="array" ref="Y344">IF(ROWS(Y$13:Y344)&gt;COUNTA(W$13:W$1012),"",INDEX(W$13:W$1012,SMALL(IF(W$13:W$1012&lt;&gt;"",ROW(W$13:W$1012)-ROW(W$13)+1),ROWS(Y$13:Y344))))</f>
        <v>#NUM!</v>
      </c>
      <c r="AA344" s="7">
        <f t="shared" si="21"/>
        <v>0</v>
      </c>
      <c r="AB344" s="7">
        <f t="shared" si="22"/>
        <v>0</v>
      </c>
      <c r="AC344" s="7">
        <f t="shared" si="23"/>
        <v>0</v>
      </c>
    </row>
    <row r="345" spans="1:29" x14ac:dyDescent="0.25">
      <c r="A345" s="9">
        <v>333</v>
      </c>
      <c r="B345" s="56" t="str">
        <f>IF(VLOOKUP(X345,'do 1000 ha'!$B$18:$I$1018,2,0)=0,"",VLOOKUP(X345,'do 1000 ha'!$B$18:$I$1018,2,0))</f>
        <v/>
      </c>
      <c r="C345" s="56" t="str">
        <f>IF(VLOOKUP(X345,'do 1000 ha'!$B$18:$I$1018,4,0)=0,"",VLOOKUP(X345,'do 1000 ha'!$B$18:$I$1018,4,0))</f>
        <v/>
      </c>
      <c r="D345" s="24" t="str">
        <f>IF(VLOOKUP(X345,'do 1000 ha'!$B$18:$I$1018,5,0)=0,"",VLOOKUP(X345,'do 1000 ha'!$B$18:$I$1018,5,0))</f>
        <v/>
      </c>
      <c r="E345" s="56" t="str">
        <f>IF(VLOOKUP(X345,'do 1000 ha'!$B$18:$I$1018,6,0)=0,"",VLOOKUP(X345,'do 1000 ha'!$B$18:$I$1018,6,0))</f>
        <v/>
      </c>
      <c r="F345" s="56" t="str">
        <f>IF(VLOOKUP(X345,'do 1000 ha'!$B$18:$I$1018,7,0)=0,"",VLOOKUP(X345,'do 1000 ha'!$B$18:$I$1018,7,0))</f>
        <v/>
      </c>
      <c r="G345" s="57" t="str">
        <f>IF(VLOOKUP(X345,'do 1000 ha'!$B$18:$I$1018,8,0)=0,"",VLOOKUP(X345,'do 1000 ha'!$B$18:$I$1018,8,0))</f>
        <v/>
      </c>
      <c r="H345" s="25" t="str">
        <f>IF(VLOOKUP(X345,'do 1000 ha'!$B$18:$L$1018,11,0)=0,"",VLOOKUP(X345,'do 1000 ha'!$AJ$18:$AX$1018,15,0))</f>
        <v/>
      </c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53" t="str">
        <f t="array" ref="U345">IF('do 1000 ha'!K351='do 1000 ha'!$AR$4,'do 1000 ha'!AF351,IF('do 1000 ha'!K351='do 1000 ha'!$AR$5,'do 1000 ha'!AF351,""))</f>
        <v/>
      </c>
      <c r="V345" s="7" t="str">
        <f t="shared" si="20"/>
        <v/>
      </c>
      <c r="W345" s="11" t="str">
        <f t="array" ref="W345">IF(OR(U345=$U$13:U344),"",U345)</f>
        <v/>
      </c>
      <c r="X345" s="7" t="str">
        <f t="array" ref="X345">IFERROR(INDEX(W$13:W$1012,SMALL(IF(W$13:W$1012&lt;&gt;"",ROW(W$13:W$1012)-ROW(W$13)+1),ROWS(W$13:$W345))),"")</f>
        <v/>
      </c>
      <c r="Y345" s="47" t="e">
        <f t="array" ref="Y345">IF(ROWS(Y$13:Y345)&gt;COUNTA(W$13:W$1012),"",INDEX(W$13:W$1012,SMALL(IF(W$13:W$1012&lt;&gt;"",ROW(W$13:W$1012)-ROW(W$13)+1),ROWS(Y$13:Y345))))</f>
        <v>#NUM!</v>
      </c>
      <c r="AA345" s="7">
        <f t="shared" si="21"/>
        <v>0</v>
      </c>
      <c r="AB345" s="7">
        <f t="shared" si="22"/>
        <v>0</v>
      </c>
      <c r="AC345" s="7">
        <f t="shared" si="23"/>
        <v>0</v>
      </c>
    </row>
    <row r="346" spans="1:29" x14ac:dyDescent="0.25">
      <c r="A346" s="9">
        <v>334</v>
      </c>
      <c r="B346" s="56" t="str">
        <f>IF(VLOOKUP(X346,'do 1000 ha'!$B$18:$I$1018,2,0)=0,"",VLOOKUP(X346,'do 1000 ha'!$B$18:$I$1018,2,0))</f>
        <v/>
      </c>
      <c r="C346" s="56" t="str">
        <f>IF(VLOOKUP(X346,'do 1000 ha'!$B$18:$I$1018,4,0)=0,"",VLOOKUP(X346,'do 1000 ha'!$B$18:$I$1018,4,0))</f>
        <v/>
      </c>
      <c r="D346" s="24" t="str">
        <f>IF(VLOOKUP(X346,'do 1000 ha'!$B$18:$I$1018,5,0)=0,"",VLOOKUP(X346,'do 1000 ha'!$B$18:$I$1018,5,0))</f>
        <v/>
      </c>
      <c r="E346" s="56" t="str">
        <f>IF(VLOOKUP(X346,'do 1000 ha'!$B$18:$I$1018,6,0)=0,"",VLOOKUP(X346,'do 1000 ha'!$B$18:$I$1018,6,0))</f>
        <v/>
      </c>
      <c r="F346" s="56" t="str">
        <f>IF(VLOOKUP(X346,'do 1000 ha'!$B$18:$I$1018,7,0)=0,"",VLOOKUP(X346,'do 1000 ha'!$B$18:$I$1018,7,0))</f>
        <v/>
      </c>
      <c r="G346" s="57" t="str">
        <f>IF(VLOOKUP(X346,'do 1000 ha'!$B$18:$I$1018,8,0)=0,"",VLOOKUP(X346,'do 1000 ha'!$B$18:$I$1018,8,0))</f>
        <v/>
      </c>
      <c r="H346" s="25" t="str">
        <f>IF(VLOOKUP(X346,'do 1000 ha'!$B$18:$L$1018,11,0)=0,"",VLOOKUP(X346,'do 1000 ha'!$AJ$18:$AX$1018,15,0))</f>
        <v/>
      </c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53" t="str">
        <f t="array" ref="U346">IF('do 1000 ha'!K352='do 1000 ha'!$AR$4,'do 1000 ha'!AF352,IF('do 1000 ha'!K352='do 1000 ha'!$AR$5,'do 1000 ha'!AF352,""))</f>
        <v/>
      </c>
      <c r="V346" s="7" t="str">
        <f t="shared" si="20"/>
        <v/>
      </c>
      <c r="W346" s="11" t="str">
        <f t="array" ref="W346">IF(OR(U346=$U$13:U345),"",U346)</f>
        <v/>
      </c>
      <c r="X346" s="7" t="str">
        <f t="array" ref="X346">IFERROR(INDEX(W$13:W$1012,SMALL(IF(W$13:W$1012&lt;&gt;"",ROW(W$13:W$1012)-ROW(W$13)+1),ROWS(W$13:$W346))),"")</f>
        <v/>
      </c>
      <c r="Y346" s="47" t="e">
        <f t="array" ref="Y346">IF(ROWS(Y$13:Y346)&gt;COUNTA(W$13:W$1012),"",INDEX(W$13:W$1012,SMALL(IF(W$13:W$1012&lt;&gt;"",ROW(W$13:W$1012)-ROW(W$13)+1),ROWS(Y$13:Y346))))</f>
        <v>#NUM!</v>
      </c>
      <c r="AA346" s="7">
        <f t="shared" si="21"/>
        <v>0</v>
      </c>
      <c r="AB346" s="7">
        <f t="shared" si="22"/>
        <v>0</v>
      </c>
      <c r="AC346" s="7">
        <f t="shared" si="23"/>
        <v>0</v>
      </c>
    </row>
    <row r="347" spans="1:29" x14ac:dyDescent="0.25">
      <c r="A347" s="9">
        <v>335</v>
      </c>
      <c r="B347" s="56" t="str">
        <f>IF(VLOOKUP(X347,'do 1000 ha'!$B$18:$I$1018,2,0)=0,"",VLOOKUP(X347,'do 1000 ha'!$B$18:$I$1018,2,0))</f>
        <v/>
      </c>
      <c r="C347" s="56" t="str">
        <f>IF(VLOOKUP(X347,'do 1000 ha'!$B$18:$I$1018,4,0)=0,"",VLOOKUP(X347,'do 1000 ha'!$B$18:$I$1018,4,0))</f>
        <v/>
      </c>
      <c r="D347" s="24" t="str">
        <f>IF(VLOOKUP(X347,'do 1000 ha'!$B$18:$I$1018,5,0)=0,"",VLOOKUP(X347,'do 1000 ha'!$B$18:$I$1018,5,0))</f>
        <v/>
      </c>
      <c r="E347" s="56" t="str">
        <f>IF(VLOOKUP(X347,'do 1000 ha'!$B$18:$I$1018,6,0)=0,"",VLOOKUP(X347,'do 1000 ha'!$B$18:$I$1018,6,0))</f>
        <v/>
      </c>
      <c r="F347" s="56" t="str">
        <f>IF(VLOOKUP(X347,'do 1000 ha'!$B$18:$I$1018,7,0)=0,"",VLOOKUP(X347,'do 1000 ha'!$B$18:$I$1018,7,0))</f>
        <v/>
      </c>
      <c r="G347" s="57" t="str">
        <f>IF(VLOOKUP(X347,'do 1000 ha'!$B$18:$I$1018,8,0)=0,"",VLOOKUP(X347,'do 1000 ha'!$B$18:$I$1018,8,0))</f>
        <v/>
      </c>
      <c r="H347" s="25" t="str">
        <f>IF(VLOOKUP(X347,'do 1000 ha'!$B$18:$L$1018,11,0)=0,"",VLOOKUP(X347,'do 1000 ha'!$AJ$18:$AX$1018,15,0))</f>
        <v/>
      </c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53" t="str">
        <f t="array" ref="U347">IF('do 1000 ha'!K353='do 1000 ha'!$AR$4,'do 1000 ha'!AF353,IF('do 1000 ha'!K353='do 1000 ha'!$AR$5,'do 1000 ha'!AF353,""))</f>
        <v/>
      </c>
      <c r="V347" s="7" t="str">
        <f t="shared" si="20"/>
        <v/>
      </c>
      <c r="W347" s="11" t="str">
        <f t="array" ref="W347">IF(OR(U347=$U$13:U346),"",U347)</f>
        <v/>
      </c>
      <c r="X347" s="7" t="str">
        <f t="array" ref="X347">IFERROR(INDEX(W$13:W$1012,SMALL(IF(W$13:W$1012&lt;&gt;"",ROW(W$13:W$1012)-ROW(W$13)+1),ROWS(W$13:$W347))),"")</f>
        <v/>
      </c>
      <c r="Y347" s="47" t="e">
        <f t="array" ref="Y347">IF(ROWS(Y$13:Y347)&gt;COUNTA(W$13:W$1012),"",INDEX(W$13:W$1012,SMALL(IF(W$13:W$1012&lt;&gt;"",ROW(W$13:W$1012)-ROW(W$13)+1),ROWS(Y$13:Y347))))</f>
        <v>#NUM!</v>
      </c>
      <c r="AA347" s="7">
        <f t="shared" si="21"/>
        <v>0</v>
      </c>
      <c r="AB347" s="7">
        <f t="shared" si="22"/>
        <v>0</v>
      </c>
      <c r="AC347" s="7">
        <f t="shared" si="23"/>
        <v>0</v>
      </c>
    </row>
    <row r="348" spans="1:29" x14ac:dyDescent="0.25">
      <c r="A348" s="9">
        <v>336</v>
      </c>
      <c r="B348" s="56" t="str">
        <f>IF(VLOOKUP(X348,'do 1000 ha'!$B$18:$I$1018,2,0)=0,"",VLOOKUP(X348,'do 1000 ha'!$B$18:$I$1018,2,0))</f>
        <v/>
      </c>
      <c r="C348" s="56" t="str">
        <f>IF(VLOOKUP(X348,'do 1000 ha'!$B$18:$I$1018,4,0)=0,"",VLOOKUP(X348,'do 1000 ha'!$B$18:$I$1018,4,0))</f>
        <v/>
      </c>
      <c r="D348" s="24" t="str">
        <f>IF(VLOOKUP(X348,'do 1000 ha'!$B$18:$I$1018,5,0)=0,"",VLOOKUP(X348,'do 1000 ha'!$B$18:$I$1018,5,0))</f>
        <v/>
      </c>
      <c r="E348" s="56" t="str">
        <f>IF(VLOOKUP(X348,'do 1000 ha'!$B$18:$I$1018,6,0)=0,"",VLOOKUP(X348,'do 1000 ha'!$B$18:$I$1018,6,0))</f>
        <v/>
      </c>
      <c r="F348" s="56" t="str">
        <f>IF(VLOOKUP(X348,'do 1000 ha'!$B$18:$I$1018,7,0)=0,"",VLOOKUP(X348,'do 1000 ha'!$B$18:$I$1018,7,0))</f>
        <v/>
      </c>
      <c r="G348" s="57" t="str">
        <f>IF(VLOOKUP(X348,'do 1000 ha'!$B$18:$I$1018,8,0)=0,"",VLOOKUP(X348,'do 1000 ha'!$B$18:$I$1018,8,0))</f>
        <v/>
      </c>
      <c r="H348" s="25" t="str">
        <f>IF(VLOOKUP(X348,'do 1000 ha'!$B$18:$L$1018,11,0)=0,"",VLOOKUP(X348,'do 1000 ha'!$AJ$18:$AX$1018,15,0))</f>
        <v/>
      </c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53" t="str">
        <f t="array" ref="U348">IF('do 1000 ha'!K354='do 1000 ha'!$AR$4,'do 1000 ha'!AF354,IF('do 1000 ha'!K354='do 1000 ha'!$AR$5,'do 1000 ha'!AF354,""))</f>
        <v/>
      </c>
      <c r="V348" s="7" t="str">
        <f t="shared" si="20"/>
        <v/>
      </c>
      <c r="W348" s="11" t="str">
        <f t="array" ref="W348">IF(OR(U348=$U$13:U347),"",U348)</f>
        <v/>
      </c>
      <c r="X348" s="7" t="str">
        <f t="array" ref="X348">IFERROR(INDEX(W$13:W$1012,SMALL(IF(W$13:W$1012&lt;&gt;"",ROW(W$13:W$1012)-ROW(W$13)+1),ROWS(W$13:$W348))),"")</f>
        <v/>
      </c>
      <c r="Y348" s="47" t="e">
        <f t="array" ref="Y348">IF(ROWS(Y$13:Y348)&gt;COUNTA(W$13:W$1012),"",INDEX(W$13:W$1012,SMALL(IF(W$13:W$1012&lt;&gt;"",ROW(W$13:W$1012)-ROW(W$13)+1),ROWS(Y$13:Y348))))</f>
        <v>#NUM!</v>
      </c>
      <c r="AA348" s="7">
        <f t="shared" si="21"/>
        <v>0</v>
      </c>
      <c r="AB348" s="7">
        <f t="shared" si="22"/>
        <v>0</v>
      </c>
      <c r="AC348" s="7">
        <f t="shared" si="23"/>
        <v>0</v>
      </c>
    </row>
    <row r="349" spans="1:29" x14ac:dyDescent="0.25">
      <c r="A349" s="9">
        <v>337</v>
      </c>
      <c r="B349" s="56" t="str">
        <f>IF(VLOOKUP(X349,'do 1000 ha'!$B$18:$I$1018,2,0)=0,"",VLOOKUP(X349,'do 1000 ha'!$B$18:$I$1018,2,0))</f>
        <v/>
      </c>
      <c r="C349" s="56" t="str">
        <f>IF(VLOOKUP(X349,'do 1000 ha'!$B$18:$I$1018,4,0)=0,"",VLOOKUP(X349,'do 1000 ha'!$B$18:$I$1018,4,0))</f>
        <v/>
      </c>
      <c r="D349" s="24" t="str">
        <f>IF(VLOOKUP(X349,'do 1000 ha'!$B$18:$I$1018,5,0)=0,"",VLOOKUP(X349,'do 1000 ha'!$B$18:$I$1018,5,0))</f>
        <v/>
      </c>
      <c r="E349" s="56" t="str">
        <f>IF(VLOOKUP(X349,'do 1000 ha'!$B$18:$I$1018,6,0)=0,"",VLOOKUP(X349,'do 1000 ha'!$B$18:$I$1018,6,0))</f>
        <v/>
      </c>
      <c r="F349" s="56" t="str">
        <f>IF(VLOOKUP(X349,'do 1000 ha'!$B$18:$I$1018,7,0)=0,"",VLOOKUP(X349,'do 1000 ha'!$B$18:$I$1018,7,0))</f>
        <v/>
      </c>
      <c r="G349" s="57" t="str">
        <f>IF(VLOOKUP(X349,'do 1000 ha'!$B$18:$I$1018,8,0)=0,"",VLOOKUP(X349,'do 1000 ha'!$B$18:$I$1018,8,0))</f>
        <v/>
      </c>
      <c r="H349" s="25" t="str">
        <f>IF(VLOOKUP(X349,'do 1000 ha'!$B$18:$L$1018,11,0)=0,"",VLOOKUP(X349,'do 1000 ha'!$AJ$18:$AX$1018,15,0))</f>
        <v/>
      </c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53" t="str">
        <f t="array" ref="U349">IF('do 1000 ha'!K355='do 1000 ha'!$AR$4,'do 1000 ha'!AF355,IF('do 1000 ha'!K355='do 1000 ha'!$AR$5,'do 1000 ha'!AF355,""))</f>
        <v/>
      </c>
      <c r="V349" s="7" t="str">
        <f t="shared" si="20"/>
        <v/>
      </c>
      <c r="W349" s="11" t="str">
        <f t="array" ref="W349">IF(OR(U349=$U$13:U348),"",U349)</f>
        <v/>
      </c>
      <c r="X349" s="7" t="str">
        <f t="array" ref="X349">IFERROR(INDEX(W$13:W$1012,SMALL(IF(W$13:W$1012&lt;&gt;"",ROW(W$13:W$1012)-ROW(W$13)+1),ROWS(W$13:$W349))),"")</f>
        <v/>
      </c>
      <c r="Y349" s="47" t="e">
        <f t="array" ref="Y349">IF(ROWS(Y$13:Y349)&gt;COUNTA(W$13:W$1012),"",INDEX(W$13:W$1012,SMALL(IF(W$13:W$1012&lt;&gt;"",ROW(W$13:W$1012)-ROW(W$13)+1),ROWS(Y$13:Y349))))</f>
        <v>#NUM!</v>
      </c>
      <c r="AA349" s="7">
        <f t="shared" si="21"/>
        <v>0</v>
      </c>
      <c r="AB349" s="7">
        <f t="shared" si="22"/>
        <v>0</v>
      </c>
      <c r="AC349" s="7">
        <f t="shared" si="23"/>
        <v>0</v>
      </c>
    </row>
    <row r="350" spans="1:29" x14ac:dyDescent="0.25">
      <c r="A350" s="9">
        <v>338</v>
      </c>
      <c r="B350" s="56" t="str">
        <f>IF(VLOOKUP(X350,'do 1000 ha'!$B$18:$I$1018,2,0)=0,"",VLOOKUP(X350,'do 1000 ha'!$B$18:$I$1018,2,0))</f>
        <v/>
      </c>
      <c r="C350" s="56" t="str">
        <f>IF(VLOOKUP(X350,'do 1000 ha'!$B$18:$I$1018,4,0)=0,"",VLOOKUP(X350,'do 1000 ha'!$B$18:$I$1018,4,0))</f>
        <v/>
      </c>
      <c r="D350" s="24" t="str">
        <f>IF(VLOOKUP(X350,'do 1000 ha'!$B$18:$I$1018,5,0)=0,"",VLOOKUP(X350,'do 1000 ha'!$B$18:$I$1018,5,0))</f>
        <v/>
      </c>
      <c r="E350" s="56" t="str">
        <f>IF(VLOOKUP(X350,'do 1000 ha'!$B$18:$I$1018,6,0)=0,"",VLOOKUP(X350,'do 1000 ha'!$B$18:$I$1018,6,0))</f>
        <v/>
      </c>
      <c r="F350" s="56" t="str">
        <f>IF(VLOOKUP(X350,'do 1000 ha'!$B$18:$I$1018,7,0)=0,"",VLOOKUP(X350,'do 1000 ha'!$B$18:$I$1018,7,0))</f>
        <v/>
      </c>
      <c r="G350" s="57" t="str">
        <f>IF(VLOOKUP(X350,'do 1000 ha'!$B$18:$I$1018,8,0)=0,"",VLOOKUP(X350,'do 1000 ha'!$B$18:$I$1018,8,0))</f>
        <v/>
      </c>
      <c r="H350" s="25" t="str">
        <f>IF(VLOOKUP(X350,'do 1000 ha'!$B$18:$L$1018,11,0)=0,"",VLOOKUP(X350,'do 1000 ha'!$AJ$18:$AX$1018,15,0))</f>
        <v/>
      </c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53" t="str">
        <f t="array" ref="U350">IF('do 1000 ha'!K356='do 1000 ha'!$AR$4,'do 1000 ha'!AF356,IF('do 1000 ha'!K356='do 1000 ha'!$AR$5,'do 1000 ha'!AF356,""))</f>
        <v/>
      </c>
      <c r="V350" s="7" t="str">
        <f t="shared" si="20"/>
        <v/>
      </c>
      <c r="W350" s="11" t="str">
        <f t="array" ref="W350">IF(OR(U350=$U$13:U349),"",U350)</f>
        <v/>
      </c>
      <c r="X350" s="7" t="str">
        <f t="array" ref="X350">IFERROR(INDEX(W$13:W$1012,SMALL(IF(W$13:W$1012&lt;&gt;"",ROW(W$13:W$1012)-ROW(W$13)+1),ROWS(W$13:$W350))),"")</f>
        <v/>
      </c>
      <c r="Y350" s="47" t="e">
        <f t="array" ref="Y350">IF(ROWS(Y$13:Y350)&gt;COUNTA(W$13:W$1012),"",INDEX(W$13:W$1012,SMALL(IF(W$13:W$1012&lt;&gt;"",ROW(W$13:W$1012)-ROW(W$13)+1),ROWS(Y$13:Y350))))</f>
        <v>#NUM!</v>
      </c>
      <c r="AA350" s="7">
        <f t="shared" si="21"/>
        <v>0</v>
      </c>
      <c r="AB350" s="7">
        <f t="shared" si="22"/>
        <v>0</v>
      </c>
      <c r="AC350" s="7">
        <f t="shared" si="23"/>
        <v>0</v>
      </c>
    </row>
    <row r="351" spans="1:29" x14ac:dyDescent="0.25">
      <c r="A351" s="9">
        <v>339</v>
      </c>
      <c r="B351" s="56" t="str">
        <f>IF(VLOOKUP(X351,'do 1000 ha'!$B$18:$I$1018,2,0)=0,"",VLOOKUP(X351,'do 1000 ha'!$B$18:$I$1018,2,0))</f>
        <v/>
      </c>
      <c r="C351" s="56" t="str">
        <f>IF(VLOOKUP(X351,'do 1000 ha'!$B$18:$I$1018,4,0)=0,"",VLOOKUP(X351,'do 1000 ha'!$B$18:$I$1018,4,0))</f>
        <v/>
      </c>
      <c r="D351" s="24" t="str">
        <f>IF(VLOOKUP(X351,'do 1000 ha'!$B$18:$I$1018,5,0)=0,"",VLOOKUP(X351,'do 1000 ha'!$B$18:$I$1018,5,0))</f>
        <v/>
      </c>
      <c r="E351" s="56" t="str">
        <f>IF(VLOOKUP(X351,'do 1000 ha'!$B$18:$I$1018,6,0)=0,"",VLOOKUP(X351,'do 1000 ha'!$B$18:$I$1018,6,0))</f>
        <v/>
      </c>
      <c r="F351" s="56" t="str">
        <f>IF(VLOOKUP(X351,'do 1000 ha'!$B$18:$I$1018,7,0)=0,"",VLOOKUP(X351,'do 1000 ha'!$B$18:$I$1018,7,0))</f>
        <v/>
      </c>
      <c r="G351" s="57" t="str">
        <f>IF(VLOOKUP(X351,'do 1000 ha'!$B$18:$I$1018,8,0)=0,"",VLOOKUP(X351,'do 1000 ha'!$B$18:$I$1018,8,0))</f>
        <v/>
      </c>
      <c r="H351" s="25" t="str">
        <f>IF(VLOOKUP(X351,'do 1000 ha'!$B$18:$L$1018,11,0)=0,"",VLOOKUP(X351,'do 1000 ha'!$AJ$18:$AX$1018,15,0))</f>
        <v/>
      </c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53" t="str">
        <f t="array" ref="U351">IF('do 1000 ha'!K357='do 1000 ha'!$AR$4,'do 1000 ha'!AF357,IF('do 1000 ha'!K357='do 1000 ha'!$AR$5,'do 1000 ha'!AF357,""))</f>
        <v/>
      </c>
      <c r="V351" s="7" t="str">
        <f t="shared" si="20"/>
        <v/>
      </c>
      <c r="W351" s="11" t="str">
        <f t="array" ref="W351">IF(OR(U351=$U$13:U350),"",U351)</f>
        <v/>
      </c>
      <c r="X351" s="7" t="str">
        <f t="array" ref="X351">IFERROR(INDEX(W$13:W$1012,SMALL(IF(W$13:W$1012&lt;&gt;"",ROW(W$13:W$1012)-ROW(W$13)+1),ROWS(W$13:$W351))),"")</f>
        <v/>
      </c>
      <c r="Y351" s="47" t="e">
        <f t="array" ref="Y351">IF(ROWS(Y$13:Y351)&gt;COUNTA(W$13:W$1012),"",INDEX(W$13:W$1012,SMALL(IF(W$13:W$1012&lt;&gt;"",ROW(W$13:W$1012)-ROW(W$13)+1),ROWS(Y$13:Y351))))</f>
        <v>#NUM!</v>
      </c>
      <c r="AA351" s="7">
        <f t="shared" si="21"/>
        <v>0</v>
      </c>
      <c r="AB351" s="7">
        <f t="shared" si="22"/>
        <v>0</v>
      </c>
      <c r="AC351" s="7">
        <f t="shared" si="23"/>
        <v>0</v>
      </c>
    </row>
    <row r="352" spans="1:29" x14ac:dyDescent="0.25">
      <c r="A352" s="9">
        <v>340</v>
      </c>
      <c r="B352" s="56" t="str">
        <f>IF(VLOOKUP(X352,'do 1000 ha'!$B$18:$I$1018,2,0)=0,"",VLOOKUP(X352,'do 1000 ha'!$B$18:$I$1018,2,0))</f>
        <v/>
      </c>
      <c r="C352" s="56" t="str">
        <f>IF(VLOOKUP(X352,'do 1000 ha'!$B$18:$I$1018,4,0)=0,"",VLOOKUP(X352,'do 1000 ha'!$B$18:$I$1018,4,0))</f>
        <v/>
      </c>
      <c r="D352" s="24" t="str">
        <f>IF(VLOOKUP(X352,'do 1000 ha'!$B$18:$I$1018,5,0)=0,"",VLOOKUP(X352,'do 1000 ha'!$B$18:$I$1018,5,0))</f>
        <v/>
      </c>
      <c r="E352" s="56" t="str">
        <f>IF(VLOOKUP(X352,'do 1000 ha'!$B$18:$I$1018,6,0)=0,"",VLOOKUP(X352,'do 1000 ha'!$B$18:$I$1018,6,0))</f>
        <v/>
      </c>
      <c r="F352" s="56" t="str">
        <f>IF(VLOOKUP(X352,'do 1000 ha'!$B$18:$I$1018,7,0)=0,"",VLOOKUP(X352,'do 1000 ha'!$B$18:$I$1018,7,0))</f>
        <v/>
      </c>
      <c r="G352" s="57" t="str">
        <f>IF(VLOOKUP(X352,'do 1000 ha'!$B$18:$I$1018,8,0)=0,"",VLOOKUP(X352,'do 1000 ha'!$B$18:$I$1018,8,0))</f>
        <v/>
      </c>
      <c r="H352" s="25" t="str">
        <f>IF(VLOOKUP(X352,'do 1000 ha'!$B$18:$L$1018,11,0)=0,"",VLOOKUP(X352,'do 1000 ha'!$AJ$18:$AX$1018,15,0))</f>
        <v/>
      </c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53" t="str">
        <f t="array" ref="U352">IF('do 1000 ha'!K358='do 1000 ha'!$AR$4,'do 1000 ha'!AF358,IF('do 1000 ha'!K358='do 1000 ha'!$AR$5,'do 1000 ha'!AF358,""))</f>
        <v/>
      </c>
      <c r="V352" s="7" t="str">
        <f t="shared" si="20"/>
        <v/>
      </c>
      <c r="W352" s="11" t="str">
        <f t="array" ref="W352">IF(OR(U352=$U$13:U351),"",U352)</f>
        <v/>
      </c>
      <c r="X352" s="7" t="str">
        <f t="array" ref="X352">IFERROR(INDEX(W$13:W$1012,SMALL(IF(W$13:W$1012&lt;&gt;"",ROW(W$13:W$1012)-ROW(W$13)+1),ROWS(W$13:$W352))),"")</f>
        <v/>
      </c>
      <c r="Y352" s="47" t="e">
        <f t="array" ref="Y352">IF(ROWS(Y$13:Y352)&gt;COUNTA(W$13:W$1012),"",INDEX(W$13:W$1012,SMALL(IF(W$13:W$1012&lt;&gt;"",ROW(W$13:W$1012)-ROW(W$13)+1),ROWS(Y$13:Y352))))</f>
        <v>#NUM!</v>
      </c>
      <c r="AA352" s="7">
        <f t="shared" si="21"/>
        <v>0</v>
      </c>
      <c r="AB352" s="7">
        <f t="shared" si="22"/>
        <v>0</v>
      </c>
      <c r="AC352" s="7">
        <f t="shared" si="23"/>
        <v>0</v>
      </c>
    </row>
    <row r="353" spans="1:29" x14ac:dyDescent="0.25">
      <c r="A353" s="9">
        <v>341</v>
      </c>
      <c r="B353" s="56" t="str">
        <f>IF(VLOOKUP(X353,'do 1000 ha'!$B$18:$I$1018,2,0)=0,"",VLOOKUP(X353,'do 1000 ha'!$B$18:$I$1018,2,0))</f>
        <v/>
      </c>
      <c r="C353" s="56" t="str">
        <f>IF(VLOOKUP(X353,'do 1000 ha'!$B$18:$I$1018,4,0)=0,"",VLOOKUP(X353,'do 1000 ha'!$B$18:$I$1018,4,0))</f>
        <v/>
      </c>
      <c r="D353" s="24" t="str">
        <f>IF(VLOOKUP(X353,'do 1000 ha'!$B$18:$I$1018,5,0)=0,"",VLOOKUP(X353,'do 1000 ha'!$B$18:$I$1018,5,0))</f>
        <v/>
      </c>
      <c r="E353" s="56" t="str">
        <f>IF(VLOOKUP(X353,'do 1000 ha'!$B$18:$I$1018,6,0)=0,"",VLOOKUP(X353,'do 1000 ha'!$B$18:$I$1018,6,0))</f>
        <v/>
      </c>
      <c r="F353" s="56" t="str">
        <f>IF(VLOOKUP(X353,'do 1000 ha'!$B$18:$I$1018,7,0)=0,"",VLOOKUP(X353,'do 1000 ha'!$B$18:$I$1018,7,0))</f>
        <v/>
      </c>
      <c r="G353" s="57" t="str">
        <f>IF(VLOOKUP(X353,'do 1000 ha'!$B$18:$I$1018,8,0)=0,"",VLOOKUP(X353,'do 1000 ha'!$B$18:$I$1018,8,0))</f>
        <v/>
      </c>
      <c r="H353" s="25" t="str">
        <f>IF(VLOOKUP(X353,'do 1000 ha'!$B$18:$L$1018,11,0)=0,"",VLOOKUP(X353,'do 1000 ha'!$AJ$18:$AX$1018,15,0))</f>
        <v/>
      </c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53" t="str">
        <f t="array" ref="U353">IF('do 1000 ha'!K359='do 1000 ha'!$AR$4,'do 1000 ha'!AF359,IF('do 1000 ha'!K359='do 1000 ha'!$AR$5,'do 1000 ha'!AF359,""))</f>
        <v/>
      </c>
      <c r="V353" s="7" t="str">
        <f t="shared" si="20"/>
        <v/>
      </c>
      <c r="W353" s="11" t="str">
        <f t="array" ref="W353">IF(OR(U353=$U$13:U352),"",U353)</f>
        <v/>
      </c>
      <c r="X353" s="7" t="str">
        <f t="array" ref="X353">IFERROR(INDEX(W$13:W$1012,SMALL(IF(W$13:W$1012&lt;&gt;"",ROW(W$13:W$1012)-ROW(W$13)+1),ROWS(W$13:$W353))),"")</f>
        <v/>
      </c>
      <c r="Y353" s="47" t="e">
        <f t="array" ref="Y353">IF(ROWS(Y$13:Y353)&gt;COUNTA(W$13:W$1012),"",INDEX(W$13:W$1012,SMALL(IF(W$13:W$1012&lt;&gt;"",ROW(W$13:W$1012)-ROW(W$13)+1),ROWS(Y$13:Y353))))</f>
        <v>#NUM!</v>
      </c>
      <c r="AA353" s="7">
        <f t="shared" si="21"/>
        <v>0</v>
      </c>
      <c r="AB353" s="7">
        <f t="shared" si="22"/>
        <v>0</v>
      </c>
      <c r="AC353" s="7">
        <f t="shared" si="23"/>
        <v>0</v>
      </c>
    </row>
    <row r="354" spans="1:29" x14ac:dyDescent="0.25">
      <c r="A354" s="9">
        <v>342</v>
      </c>
      <c r="B354" s="56" t="str">
        <f>IF(VLOOKUP(X354,'do 1000 ha'!$B$18:$I$1018,2,0)=0,"",VLOOKUP(X354,'do 1000 ha'!$B$18:$I$1018,2,0))</f>
        <v/>
      </c>
      <c r="C354" s="56" t="str">
        <f>IF(VLOOKUP(X354,'do 1000 ha'!$B$18:$I$1018,4,0)=0,"",VLOOKUP(X354,'do 1000 ha'!$B$18:$I$1018,4,0))</f>
        <v/>
      </c>
      <c r="D354" s="24" t="str">
        <f>IF(VLOOKUP(X354,'do 1000 ha'!$B$18:$I$1018,5,0)=0,"",VLOOKUP(X354,'do 1000 ha'!$B$18:$I$1018,5,0))</f>
        <v/>
      </c>
      <c r="E354" s="56" t="str">
        <f>IF(VLOOKUP(X354,'do 1000 ha'!$B$18:$I$1018,6,0)=0,"",VLOOKUP(X354,'do 1000 ha'!$B$18:$I$1018,6,0))</f>
        <v/>
      </c>
      <c r="F354" s="56" t="str">
        <f>IF(VLOOKUP(X354,'do 1000 ha'!$B$18:$I$1018,7,0)=0,"",VLOOKUP(X354,'do 1000 ha'!$B$18:$I$1018,7,0))</f>
        <v/>
      </c>
      <c r="G354" s="57" t="str">
        <f>IF(VLOOKUP(X354,'do 1000 ha'!$B$18:$I$1018,8,0)=0,"",VLOOKUP(X354,'do 1000 ha'!$B$18:$I$1018,8,0))</f>
        <v/>
      </c>
      <c r="H354" s="25" t="str">
        <f>IF(VLOOKUP(X354,'do 1000 ha'!$B$18:$L$1018,11,0)=0,"",VLOOKUP(X354,'do 1000 ha'!$AJ$18:$AX$1018,15,0))</f>
        <v/>
      </c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53" t="str">
        <f t="array" ref="U354">IF('do 1000 ha'!K360='do 1000 ha'!$AR$4,'do 1000 ha'!AF360,IF('do 1000 ha'!K360='do 1000 ha'!$AR$5,'do 1000 ha'!AF360,""))</f>
        <v/>
      </c>
      <c r="V354" s="7" t="str">
        <f t="shared" si="20"/>
        <v/>
      </c>
      <c r="W354" s="11" t="str">
        <f t="array" ref="W354">IF(OR(U354=$U$13:U353),"",U354)</f>
        <v/>
      </c>
      <c r="X354" s="7" t="str">
        <f t="array" ref="X354">IFERROR(INDEX(W$13:W$1012,SMALL(IF(W$13:W$1012&lt;&gt;"",ROW(W$13:W$1012)-ROW(W$13)+1),ROWS(W$13:$W354))),"")</f>
        <v/>
      </c>
      <c r="Y354" s="47" t="e">
        <f t="array" ref="Y354">IF(ROWS(Y$13:Y354)&gt;COUNTA(W$13:W$1012),"",INDEX(W$13:W$1012,SMALL(IF(W$13:W$1012&lt;&gt;"",ROW(W$13:W$1012)-ROW(W$13)+1),ROWS(Y$13:Y354))))</f>
        <v>#NUM!</v>
      </c>
      <c r="AA354" s="7">
        <f t="shared" si="21"/>
        <v>0</v>
      </c>
      <c r="AB354" s="7">
        <f t="shared" si="22"/>
        <v>0</v>
      </c>
      <c r="AC354" s="7">
        <f t="shared" si="23"/>
        <v>0</v>
      </c>
    </row>
    <row r="355" spans="1:29" x14ac:dyDescent="0.25">
      <c r="A355" s="9">
        <v>343</v>
      </c>
      <c r="B355" s="56" t="str">
        <f>IF(VLOOKUP(X355,'do 1000 ha'!$B$18:$I$1018,2,0)=0,"",VLOOKUP(X355,'do 1000 ha'!$B$18:$I$1018,2,0))</f>
        <v/>
      </c>
      <c r="C355" s="56" t="str">
        <f>IF(VLOOKUP(X355,'do 1000 ha'!$B$18:$I$1018,4,0)=0,"",VLOOKUP(X355,'do 1000 ha'!$B$18:$I$1018,4,0))</f>
        <v/>
      </c>
      <c r="D355" s="24" t="str">
        <f>IF(VLOOKUP(X355,'do 1000 ha'!$B$18:$I$1018,5,0)=0,"",VLOOKUP(X355,'do 1000 ha'!$B$18:$I$1018,5,0))</f>
        <v/>
      </c>
      <c r="E355" s="56" t="str">
        <f>IF(VLOOKUP(X355,'do 1000 ha'!$B$18:$I$1018,6,0)=0,"",VLOOKUP(X355,'do 1000 ha'!$B$18:$I$1018,6,0))</f>
        <v/>
      </c>
      <c r="F355" s="56" t="str">
        <f>IF(VLOOKUP(X355,'do 1000 ha'!$B$18:$I$1018,7,0)=0,"",VLOOKUP(X355,'do 1000 ha'!$B$18:$I$1018,7,0))</f>
        <v/>
      </c>
      <c r="G355" s="57" t="str">
        <f>IF(VLOOKUP(X355,'do 1000 ha'!$B$18:$I$1018,8,0)=0,"",VLOOKUP(X355,'do 1000 ha'!$B$18:$I$1018,8,0))</f>
        <v/>
      </c>
      <c r="H355" s="25" t="str">
        <f>IF(VLOOKUP(X355,'do 1000 ha'!$B$18:$L$1018,11,0)=0,"",VLOOKUP(X355,'do 1000 ha'!$AJ$18:$AX$1018,15,0))</f>
        <v/>
      </c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53" t="str">
        <f t="array" ref="U355">IF('do 1000 ha'!K361='do 1000 ha'!$AR$4,'do 1000 ha'!AF361,IF('do 1000 ha'!K361='do 1000 ha'!$AR$5,'do 1000 ha'!AF361,""))</f>
        <v/>
      </c>
      <c r="V355" s="7" t="str">
        <f t="shared" si="20"/>
        <v/>
      </c>
      <c r="W355" s="11" t="str">
        <f t="array" ref="W355">IF(OR(U355=$U$13:U354),"",U355)</f>
        <v/>
      </c>
      <c r="X355" s="7" t="str">
        <f t="array" ref="X355">IFERROR(INDEX(W$13:W$1012,SMALL(IF(W$13:W$1012&lt;&gt;"",ROW(W$13:W$1012)-ROW(W$13)+1),ROWS(W$13:$W355))),"")</f>
        <v/>
      </c>
      <c r="Y355" s="47" t="e">
        <f t="array" ref="Y355">IF(ROWS(Y$13:Y355)&gt;COUNTA(W$13:W$1012),"",INDEX(W$13:W$1012,SMALL(IF(W$13:W$1012&lt;&gt;"",ROW(W$13:W$1012)-ROW(W$13)+1),ROWS(Y$13:Y355))))</f>
        <v>#NUM!</v>
      </c>
      <c r="AA355" s="7">
        <f t="shared" si="21"/>
        <v>0</v>
      </c>
      <c r="AB355" s="7">
        <f t="shared" si="22"/>
        <v>0</v>
      </c>
      <c r="AC355" s="7">
        <f t="shared" si="23"/>
        <v>0</v>
      </c>
    </row>
    <row r="356" spans="1:29" x14ac:dyDescent="0.25">
      <c r="A356" s="9">
        <v>344</v>
      </c>
      <c r="B356" s="56" t="str">
        <f>IF(VLOOKUP(X356,'do 1000 ha'!$B$18:$I$1018,2,0)=0,"",VLOOKUP(X356,'do 1000 ha'!$B$18:$I$1018,2,0))</f>
        <v/>
      </c>
      <c r="C356" s="56" t="str">
        <f>IF(VLOOKUP(X356,'do 1000 ha'!$B$18:$I$1018,4,0)=0,"",VLOOKUP(X356,'do 1000 ha'!$B$18:$I$1018,4,0))</f>
        <v/>
      </c>
      <c r="D356" s="24" t="str">
        <f>IF(VLOOKUP(X356,'do 1000 ha'!$B$18:$I$1018,5,0)=0,"",VLOOKUP(X356,'do 1000 ha'!$B$18:$I$1018,5,0))</f>
        <v/>
      </c>
      <c r="E356" s="56" t="str">
        <f>IF(VLOOKUP(X356,'do 1000 ha'!$B$18:$I$1018,6,0)=0,"",VLOOKUP(X356,'do 1000 ha'!$B$18:$I$1018,6,0))</f>
        <v/>
      </c>
      <c r="F356" s="56" t="str">
        <f>IF(VLOOKUP(X356,'do 1000 ha'!$B$18:$I$1018,7,0)=0,"",VLOOKUP(X356,'do 1000 ha'!$B$18:$I$1018,7,0))</f>
        <v/>
      </c>
      <c r="G356" s="57" t="str">
        <f>IF(VLOOKUP(X356,'do 1000 ha'!$B$18:$I$1018,8,0)=0,"",VLOOKUP(X356,'do 1000 ha'!$B$18:$I$1018,8,0))</f>
        <v/>
      </c>
      <c r="H356" s="25" t="str">
        <f>IF(VLOOKUP(X356,'do 1000 ha'!$B$18:$L$1018,11,0)=0,"",VLOOKUP(X356,'do 1000 ha'!$AJ$18:$AX$1018,15,0))</f>
        <v/>
      </c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53" t="str">
        <f t="array" ref="U356">IF('do 1000 ha'!K362='do 1000 ha'!$AR$4,'do 1000 ha'!AF362,IF('do 1000 ha'!K362='do 1000 ha'!$AR$5,'do 1000 ha'!AF362,""))</f>
        <v/>
      </c>
      <c r="V356" s="7" t="str">
        <f t="shared" si="20"/>
        <v/>
      </c>
      <c r="W356" s="11" t="str">
        <f t="array" ref="W356">IF(OR(U356=$U$13:U355),"",U356)</f>
        <v/>
      </c>
      <c r="X356" s="7" t="str">
        <f t="array" ref="X356">IFERROR(INDEX(W$13:W$1012,SMALL(IF(W$13:W$1012&lt;&gt;"",ROW(W$13:W$1012)-ROW(W$13)+1),ROWS(W$13:$W356))),"")</f>
        <v/>
      </c>
      <c r="Y356" s="47" t="e">
        <f t="array" ref="Y356">IF(ROWS(Y$13:Y356)&gt;COUNTA(W$13:W$1012),"",INDEX(W$13:W$1012,SMALL(IF(W$13:W$1012&lt;&gt;"",ROW(W$13:W$1012)-ROW(W$13)+1),ROWS(Y$13:Y356))))</f>
        <v>#NUM!</v>
      </c>
      <c r="AA356" s="7">
        <f t="shared" si="21"/>
        <v>0</v>
      </c>
      <c r="AB356" s="7">
        <f t="shared" si="22"/>
        <v>0</v>
      </c>
      <c r="AC356" s="7">
        <f t="shared" si="23"/>
        <v>0</v>
      </c>
    </row>
    <row r="357" spans="1:29" x14ac:dyDescent="0.25">
      <c r="A357" s="9">
        <v>345</v>
      </c>
      <c r="B357" s="56" t="str">
        <f>IF(VLOOKUP(X357,'do 1000 ha'!$B$18:$I$1018,2,0)=0,"",VLOOKUP(X357,'do 1000 ha'!$B$18:$I$1018,2,0))</f>
        <v/>
      </c>
      <c r="C357" s="56" t="str">
        <f>IF(VLOOKUP(X357,'do 1000 ha'!$B$18:$I$1018,4,0)=0,"",VLOOKUP(X357,'do 1000 ha'!$B$18:$I$1018,4,0))</f>
        <v/>
      </c>
      <c r="D357" s="24" t="str">
        <f>IF(VLOOKUP(X357,'do 1000 ha'!$B$18:$I$1018,5,0)=0,"",VLOOKUP(X357,'do 1000 ha'!$B$18:$I$1018,5,0))</f>
        <v/>
      </c>
      <c r="E357" s="56" t="str">
        <f>IF(VLOOKUP(X357,'do 1000 ha'!$B$18:$I$1018,6,0)=0,"",VLOOKUP(X357,'do 1000 ha'!$B$18:$I$1018,6,0))</f>
        <v/>
      </c>
      <c r="F357" s="56" t="str">
        <f>IF(VLOOKUP(X357,'do 1000 ha'!$B$18:$I$1018,7,0)=0,"",VLOOKUP(X357,'do 1000 ha'!$B$18:$I$1018,7,0))</f>
        <v/>
      </c>
      <c r="G357" s="57" t="str">
        <f>IF(VLOOKUP(X357,'do 1000 ha'!$B$18:$I$1018,8,0)=0,"",VLOOKUP(X357,'do 1000 ha'!$B$18:$I$1018,8,0))</f>
        <v/>
      </c>
      <c r="H357" s="25" t="str">
        <f>IF(VLOOKUP(X357,'do 1000 ha'!$B$18:$L$1018,11,0)=0,"",VLOOKUP(X357,'do 1000 ha'!$AJ$18:$AX$1018,15,0))</f>
        <v/>
      </c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53" t="str">
        <f t="array" ref="U357">IF('do 1000 ha'!K363='do 1000 ha'!$AR$4,'do 1000 ha'!AF363,IF('do 1000 ha'!K363='do 1000 ha'!$AR$5,'do 1000 ha'!AF363,""))</f>
        <v/>
      </c>
      <c r="V357" s="7" t="str">
        <f t="shared" si="20"/>
        <v/>
      </c>
      <c r="W357" s="11" t="str">
        <f t="array" ref="W357">IF(OR(U357=$U$13:U356),"",U357)</f>
        <v/>
      </c>
      <c r="X357" s="7" t="str">
        <f t="array" ref="X357">IFERROR(INDEX(W$13:W$1012,SMALL(IF(W$13:W$1012&lt;&gt;"",ROW(W$13:W$1012)-ROW(W$13)+1),ROWS(W$13:$W357))),"")</f>
        <v/>
      </c>
      <c r="Y357" s="47" t="e">
        <f t="array" ref="Y357">IF(ROWS(Y$13:Y357)&gt;COUNTA(W$13:W$1012),"",INDEX(W$13:W$1012,SMALL(IF(W$13:W$1012&lt;&gt;"",ROW(W$13:W$1012)-ROW(W$13)+1),ROWS(Y$13:Y357))))</f>
        <v>#NUM!</v>
      </c>
      <c r="AA357" s="7">
        <f t="shared" si="21"/>
        <v>0</v>
      </c>
      <c r="AB357" s="7">
        <f t="shared" si="22"/>
        <v>0</v>
      </c>
      <c r="AC357" s="7">
        <f t="shared" si="23"/>
        <v>0</v>
      </c>
    </row>
    <row r="358" spans="1:29" x14ac:dyDescent="0.25">
      <c r="A358" s="9">
        <v>346</v>
      </c>
      <c r="B358" s="56" t="str">
        <f>IF(VLOOKUP(X358,'do 1000 ha'!$B$18:$I$1018,2,0)=0,"",VLOOKUP(X358,'do 1000 ha'!$B$18:$I$1018,2,0))</f>
        <v/>
      </c>
      <c r="C358" s="56" t="str">
        <f>IF(VLOOKUP(X358,'do 1000 ha'!$B$18:$I$1018,4,0)=0,"",VLOOKUP(X358,'do 1000 ha'!$B$18:$I$1018,4,0))</f>
        <v/>
      </c>
      <c r="D358" s="24" t="str">
        <f>IF(VLOOKUP(X358,'do 1000 ha'!$B$18:$I$1018,5,0)=0,"",VLOOKUP(X358,'do 1000 ha'!$B$18:$I$1018,5,0))</f>
        <v/>
      </c>
      <c r="E358" s="56" t="str">
        <f>IF(VLOOKUP(X358,'do 1000 ha'!$B$18:$I$1018,6,0)=0,"",VLOOKUP(X358,'do 1000 ha'!$B$18:$I$1018,6,0))</f>
        <v/>
      </c>
      <c r="F358" s="56" t="str">
        <f>IF(VLOOKUP(X358,'do 1000 ha'!$B$18:$I$1018,7,0)=0,"",VLOOKUP(X358,'do 1000 ha'!$B$18:$I$1018,7,0))</f>
        <v/>
      </c>
      <c r="G358" s="57" t="str">
        <f>IF(VLOOKUP(X358,'do 1000 ha'!$B$18:$I$1018,8,0)=0,"",VLOOKUP(X358,'do 1000 ha'!$B$18:$I$1018,8,0))</f>
        <v/>
      </c>
      <c r="H358" s="25" t="str">
        <f>IF(VLOOKUP(X358,'do 1000 ha'!$B$18:$L$1018,11,0)=0,"",VLOOKUP(X358,'do 1000 ha'!$AJ$18:$AX$1018,15,0))</f>
        <v/>
      </c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53" t="str">
        <f t="array" ref="U358">IF('do 1000 ha'!K364='do 1000 ha'!$AR$4,'do 1000 ha'!AF364,IF('do 1000 ha'!K364='do 1000 ha'!$AR$5,'do 1000 ha'!AF364,""))</f>
        <v/>
      </c>
      <c r="V358" s="7" t="str">
        <f t="shared" si="20"/>
        <v/>
      </c>
      <c r="W358" s="11" t="str">
        <f t="array" ref="W358">IF(OR(U358=$U$13:U357),"",U358)</f>
        <v/>
      </c>
      <c r="X358" s="7" t="str">
        <f t="array" ref="X358">IFERROR(INDEX(W$13:W$1012,SMALL(IF(W$13:W$1012&lt;&gt;"",ROW(W$13:W$1012)-ROW(W$13)+1),ROWS(W$13:$W358))),"")</f>
        <v/>
      </c>
      <c r="Y358" s="47" t="e">
        <f t="array" ref="Y358">IF(ROWS(Y$13:Y358)&gt;COUNTA(W$13:W$1012),"",INDEX(W$13:W$1012,SMALL(IF(W$13:W$1012&lt;&gt;"",ROW(W$13:W$1012)-ROW(W$13)+1),ROWS(Y$13:Y358))))</f>
        <v>#NUM!</v>
      </c>
      <c r="AA358" s="7">
        <f t="shared" si="21"/>
        <v>0</v>
      </c>
      <c r="AB358" s="7">
        <f t="shared" si="22"/>
        <v>0</v>
      </c>
      <c r="AC358" s="7">
        <f t="shared" si="23"/>
        <v>0</v>
      </c>
    </row>
    <row r="359" spans="1:29" x14ac:dyDescent="0.25">
      <c r="A359" s="9">
        <v>347</v>
      </c>
      <c r="B359" s="56" t="str">
        <f>IF(VLOOKUP(X359,'do 1000 ha'!$B$18:$I$1018,2,0)=0,"",VLOOKUP(X359,'do 1000 ha'!$B$18:$I$1018,2,0))</f>
        <v/>
      </c>
      <c r="C359" s="56" t="str">
        <f>IF(VLOOKUP(X359,'do 1000 ha'!$B$18:$I$1018,4,0)=0,"",VLOOKUP(X359,'do 1000 ha'!$B$18:$I$1018,4,0))</f>
        <v/>
      </c>
      <c r="D359" s="24" t="str">
        <f>IF(VLOOKUP(X359,'do 1000 ha'!$B$18:$I$1018,5,0)=0,"",VLOOKUP(X359,'do 1000 ha'!$B$18:$I$1018,5,0))</f>
        <v/>
      </c>
      <c r="E359" s="56" t="str">
        <f>IF(VLOOKUP(X359,'do 1000 ha'!$B$18:$I$1018,6,0)=0,"",VLOOKUP(X359,'do 1000 ha'!$B$18:$I$1018,6,0))</f>
        <v/>
      </c>
      <c r="F359" s="56" t="str">
        <f>IF(VLOOKUP(X359,'do 1000 ha'!$B$18:$I$1018,7,0)=0,"",VLOOKUP(X359,'do 1000 ha'!$B$18:$I$1018,7,0))</f>
        <v/>
      </c>
      <c r="G359" s="57" t="str">
        <f>IF(VLOOKUP(X359,'do 1000 ha'!$B$18:$I$1018,8,0)=0,"",VLOOKUP(X359,'do 1000 ha'!$B$18:$I$1018,8,0))</f>
        <v/>
      </c>
      <c r="H359" s="25" t="str">
        <f>IF(VLOOKUP(X359,'do 1000 ha'!$B$18:$L$1018,11,0)=0,"",VLOOKUP(X359,'do 1000 ha'!$AJ$18:$AX$1018,15,0))</f>
        <v/>
      </c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53" t="str">
        <f t="array" ref="U359">IF('do 1000 ha'!K365='do 1000 ha'!$AR$4,'do 1000 ha'!AF365,IF('do 1000 ha'!K365='do 1000 ha'!$AR$5,'do 1000 ha'!AF365,""))</f>
        <v/>
      </c>
      <c r="V359" s="7" t="str">
        <f t="shared" si="20"/>
        <v/>
      </c>
      <c r="W359" s="11" t="str">
        <f t="array" ref="W359">IF(OR(U359=$U$13:U358),"",U359)</f>
        <v/>
      </c>
      <c r="X359" s="7" t="str">
        <f t="array" ref="X359">IFERROR(INDEX(W$13:W$1012,SMALL(IF(W$13:W$1012&lt;&gt;"",ROW(W$13:W$1012)-ROW(W$13)+1),ROWS(W$13:$W359))),"")</f>
        <v/>
      </c>
      <c r="Y359" s="47" t="e">
        <f t="array" ref="Y359">IF(ROWS(Y$13:Y359)&gt;COUNTA(W$13:W$1012),"",INDEX(W$13:W$1012,SMALL(IF(W$13:W$1012&lt;&gt;"",ROW(W$13:W$1012)-ROW(W$13)+1),ROWS(Y$13:Y359))))</f>
        <v>#NUM!</v>
      </c>
      <c r="AA359" s="7">
        <f t="shared" si="21"/>
        <v>0</v>
      </c>
      <c r="AB359" s="7">
        <f t="shared" si="22"/>
        <v>0</v>
      </c>
      <c r="AC359" s="7">
        <f t="shared" si="23"/>
        <v>0</v>
      </c>
    </row>
    <row r="360" spans="1:29" x14ac:dyDescent="0.25">
      <c r="A360" s="9">
        <v>348</v>
      </c>
      <c r="B360" s="56" t="str">
        <f>IF(VLOOKUP(X360,'do 1000 ha'!$B$18:$I$1018,2,0)=0,"",VLOOKUP(X360,'do 1000 ha'!$B$18:$I$1018,2,0))</f>
        <v/>
      </c>
      <c r="C360" s="56" t="str">
        <f>IF(VLOOKUP(X360,'do 1000 ha'!$B$18:$I$1018,4,0)=0,"",VLOOKUP(X360,'do 1000 ha'!$B$18:$I$1018,4,0))</f>
        <v/>
      </c>
      <c r="D360" s="24" t="str">
        <f>IF(VLOOKUP(X360,'do 1000 ha'!$B$18:$I$1018,5,0)=0,"",VLOOKUP(X360,'do 1000 ha'!$B$18:$I$1018,5,0))</f>
        <v/>
      </c>
      <c r="E360" s="56" t="str">
        <f>IF(VLOOKUP(X360,'do 1000 ha'!$B$18:$I$1018,6,0)=0,"",VLOOKUP(X360,'do 1000 ha'!$B$18:$I$1018,6,0))</f>
        <v/>
      </c>
      <c r="F360" s="56" t="str">
        <f>IF(VLOOKUP(X360,'do 1000 ha'!$B$18:$I$1018,7,0)=0,"",VLOOKUP(X360,'do 1000 ha'!$B$18:$I$1018,7,0))</f>
        <v/>
      </c>
      <c r="G360" s="57" t="str">
        <f>IF(VLOOKUP(X360,'do 1000 ha'!$B$18:$I$1018,8,0)=0,"",VLOOKUP(X360,'do 1000 ha'!$B$18:$I$1018,8,0))</f>
        <v/>
      </c>
      <c r="H360" s="25" t="str">
        <f>IF(VLOOKUP(X360,'do 1000 ha'!$B$18:$L$1018,11,0)=0,"",VLOOKUP(X360,'do 1000 ha'!$AJ$18:$AX$1018,15,0))</f>
        <v/>
      </c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53" t="str">
        <f t="array" ref="U360">IF('do 1000 ha'!K366='do 1000 ha'!$AR$4,'do 1000 ha'!AF366,IF('do 1000 ha'!K366='do 1000 ha'!$AR$5,'do 1000 ha'!AF366,""))</f>
        <v/>
      </c>
      <c r="V360" s="7" t="str">
        <f t="shared" si="20"/>
        <v/>
      </c>
      <c r="W360" s="11" t="str">
        <f t="array" ref="W360">IF(OR(U360=$U$13:U359),"",U360)</f>
        <v/>
      </c>
      <c r="X360" s="7" t="str">
        <f t="array" ref="X360">IFERROR(INDEX(W$13:W$1012,SMALL(IF(W$13:W$1012&lt;&gt;"",ROW(W$13:W$1012)-ROW(W$13)+1),ROWS(W$13:$W360))),"")</f>
        <v/>
      </c>
      <c r="Y360" s="47" t="e">
        <f t="array" ref="Y360">IF(ROWS(Y$13:Y360)&gt;COUNTA(W$13:W$1012),"",INDEX(W$13:W$1012,SMALL(IF(W$13:W$1012&lt;&gt;"",ROW(W$13:W$1012)-ROW(W$13)+1),ROWS(Y$13:Y360))))</f>
        <v>#NUM!</v>
      </c>
      <c r="AA360" s="7">
        <f t="shared" si="21"/>
        <v>0</v>
      </c>
      <c r="AB360" s="7">
        <f t="shared" si="22"/>
        <v>0</v>
      </c>
      <c r="AC360" s="7">
        <f t="shared" si="23"/>
        <v>0</v>
      </c>
    </row>
    <row r="361" spans="1:29" x14ac:dyDescent="0.25">
      <c r="A361" s="9">
        <v>349</v>
      </c>
      <c r="B361" s="56" t="str">
        <f>IF(VLOOKUP(X361,'do 1000 ha'!$B$18:$I$1018,2,0)=0,"",VLOOKUP(X361,'do 1000 ha'!$B$18:$I$1018,2,0))</f>
        <v/>
      </c>
      <c r="C361" s="56" t="str">
        <f>IF(VLOOKUP(X361,'do 1000 ha'!$B$18:$I$1018,4,0)=0,"",VLOOKUP(X361,'do 1000 ha'!$B$18:$I$1018,4,0))</f>
        <v/>
      </c>
      <c r="D361" s="24" t="str">
        <f>IF(VLOOKUP(X361,'do 1000 ha'!$B$18:$I$1018,5,0)=0,"",VLOOKUP(X361,'do 1000 ha'!$B$18:$I$1018,5,0))</f>
        <v/>
      </c>
      <c r="E361" s="56" t="str">
        <f>IF(VLOOKUP(X361,'do 1000 ha'!$B$18:$I$1018,6,0)=0,"",VLOOKUP(X361,'do 1000 ha'!$B$18:$I$1018,6,0))</f>
        <v/>
      </c>
      <c r="F361" s="56" t="str">
        <f>IF(VLOOKUP(X361,'do 1000 ha'!$B$18:$I$1018,7,0)=0,"",VLOOKUP(X361,'do 1000 ha'!$B$18:$I$1018,7,0))</f>
        <v/>
      </c>
      <c r="G361" s="57" t="str">
        <f>IF(VLOOKUP(X361,'do 1000 ha'!$B$18:$I$1018,8,0)=0,"",VLOOKUP(X361,'do 1000 ha'!$B$18:$I$1018,8,0))</f>
        <v/>
      </c>
      <c r="H361" s="25" t="str">
        <f>IF(VLOOKUP(X361,'do 1000 ha'!$B$18:$L$1018,11,0)=0,"",VLOOKUP(X361,'do 1000 ha'!$AJ$18:$AX$1018,15,0))</f>
        <v/>
      </c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53" t="str">
        <f t="array" ref="U361">IF('do 1000 ha'!K367='do 1000 ha'!$AR$4,'do 1000 ha'!AF367,IF('do 1000 ha'!K367='do 1000 ha'!$AR$5,'do 1000 ha'!AF367,""))</f>
        <v/>
      </c>
      <c r="V361" s="7" t="str">
        <f t="shared" si="20"/>
        <v/>
      </c>
      <c r="W361" s="11" t="str">
        <f t="array" ref="W361">IF(OR(U361=$U$13:U360),"",U361)</f>
        <v/>
      </c>
      <c r="X361" s="7" t="str">
        <f t="array" ref="X361">IFERROR(INDEX(W$13:W$1012,SMALL(IF(W$13:W$1012&lt;&gt;"",ROW(W$13:W$1012)-ROW(W$13)+1),ROWS(W$13:$W361))),"")</f>
        <v/>
      </c>
      <c r="Y361" s="47" t="e">
        <f t="array" ref="Y361">IF(ROWS(Y$13:Y361)&gt;COUNTA(W$13:W$1012),"",INDEX(W$13:W$1012,SMALL(IF(W$13:W$1012&lt;&gt;"",ROW(W$13:W$1012)-ROW(W$13)+1),ROWS(Y$13:Y361))))</f>
        <v>#NUM!</v>
      </c>
      <c r="AA361" s="7">
        <f t="shared" si="21"/>
        <v>0</v>
      </c>
      <c r="AB361" s="7">
        <f t="shared" si="22"/>
        <v>0</v>
      </c>
      <c r="AC361" s="7">
        <f t="shared" si="23"/>
        <v>0</v>
      </c>
    </row>
    <row r="362" spans="1:29" x14ac:dyDescent="0.25">
      <c r="A362" s="9">
        <v>350</v>
      </c>
      <c r="B362" s="56" t="str">
        <f>IF(VLOOKUP(X362,'do 1000 ha'!$B$18:$I$1018,2,0)=0,"",VLOOKUP(X362,'do 1000 ha'!$B$18:$I$1018,2,0))</f>
        <v/>
      </c>
      <c r="C362" s="56" t="str">
        <f>IF(VLOOKUP(X362,'do 1000 ha'!$B$18:$I$1018,4,0)=0,"",VLOOKUP(X362,'do 1000 ha'!$B$18:$I$1018,4,0))</f>
        <v/>
      </c>
      <c r="D362" s="24" t="str">
        <f>IF(VLOOKUP(X362,'do 1000 ha'!$B$18:$I$1018,5,0)=0,"",VLOOKUP(X362,'do 1000 ha'!$B$18:$I$1018,5,0))</f>
        <v/>
      </c>
      <c r="E362" s="56" t="str">
        <f>IF(VLOOKUP(X362,'do 1000 ha'!$B$18:$I$1018,6,0)=0,"",VLOOKUP(X362,'do 1000 ha'!$B$18:$I$1018,6,0))</f>
        <v/>
      </c>
      <c r="F362" s="56" t="str">
        <f>IF(VLOOKUP(X362,'do 1000 ha'!$B$18:$I$1018,7,0)=0,"",VLOOKUP(X362,'do 1000 ha'!$B$18:$I$1018,7,0))</f>
        <v/>
      </c>
      <c r="G362" s="57" t="str">
        <f>IF(VLOOKUP(X362,'do 1000 ha'!$B$18:$I$1018,8,0)=0,"",VLOOKUP(X362,'do 1000 ha'!$B$18:$I$1018,8,0))</f>
        <v/>
      </c>
      <c r="H362" s="25" t="str">
        <f>IF(VLOOKUP(X362,'do 1000 ha'!$B$18:$L$1018,11,0)=0,"",VLOOKUP(X362,'do 1000 ha'!$AJ$18:$AX$1018,15,0))</f>
        <v/>
      </c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53" t="str">
        <f t="array" ref="U362">IF('do 1000 ha'!K368='do 1000 ha'!$AR$4,'do 1000 ha'!AF368,IF('do 1000 ha'!K368='do 1000 ha'!$AR$5,'do 1000 ha'!AF368,""))</f>
        <v/>
      </c>
      <c r="V362" s="7" t="str">
        <f t="shared" si="20"/>
        <v/>
      </c>
      <c r="W362" s="11" t="str">
        <f t="array" ref="W362">IF(OR(U362=$U$13:U361),"",U362)</f>
        <v/>
      </c>
      <c r="X362" s="7" t="str">
        <f t="array" ref="X362">IFERROR(INDEX(W$13:W$1012,SMALL(IF(W$13:W$1012&lt;&gt;"",ROW(W$13:W$1012)-ROW(W$13)+1),ROWS(W$13:$W362))),"")</f>
        <v/>
      </c>
      <c r="Y362" s="47" t="e">
        <f t="array" ref="Y362">IF(ROWS(Y$13:Y362)&gt;COUNTA(W$13:W$1012),"",INDEX(W$13:W$1012,SMALL(IF(W$13:W$1012&lt;&gt;"",ROW(W$13:W$1012)-ROW(W$13)+1),ROWS(Y$13:Y362))))</f>
        <v>#NUM!</v>
      </c>
      <c r="AA362" s="7">
        <f t="shared" si="21"/>
        <v>0</v>
      </c>
      <c r="AB362" s="7">
        <f t="shared" si="22"/>
        <v>0</v>
      </c>
      <c r="AC362" s="7">
        <f t="shared" si="23"/>
        <v>0</v>
      </c>
    </row>
    <row r="363" spans="1:29" x14ac:dyDescent="0.25">
      <c r="A363" s="9">
        <v>351</v>
      </c>
      <c r="B363" s="56" t="str">
        <f>IF(VLOOKUP(X363,'do 1000 ha'!$B$18:$I$1018,2,0)=0,"",VLOOKUP(X363,'do 1000 ha'!$B$18:$I$1018,2,0))</f>
        <v/>
      </c>
      <c r="C363" s="56" t="str">
        <f>IF(VLOOKUP(X363,'do 1000 ha'!$B$18:$I$1018,4,0)=0,"",VLOOKUP(X363,'do 1000 ha'!$B$18:$I$1018,4,0))</f>
        <v/>
      </c>
      <c r="D363" s="24" t="str">
        <f>IF(VLOOKUP(X363,'do 1000 ha'!$B$18:$I$1018,5,0)=0,"",VLOOKUP(X363,'do 1000 ha'!$B$18:$I$1018,5,0))</f>
        <v/>
      </c>
      <c r="E363" s="56" t="str">
        <f>IF(VLOOKUP(X363,'do 1000 ha'!$B$18:$I$1018,6,0)=0,"",VLOOKUP(X363,'do 1000 ha'!$B$18:$I$1018,6,0))</f>
        <v/>
      </c>
      <c r="F363" s="56" t="str">
        <f>IF(VLOOKUP(X363,'do 1000 ha'!$B$18:$I$1018,7,0)=0,"",VLOOKUP(X363,'do 1000 ha'!$B$18:$I$1018,7,0))</f>
        <v/>
      </c>
      <c r="G363" s="57" t="str">
        <f>IF(VLOOKUP(X363,'do 1000 ha'!$B$18:$I$1018,8,0)=0,"",VLOOKUP(X363,'do 1000 ha'!$B$18:$I$1018,8,0))</f>
        <v/>
      </c>
      <c r="H363" s="25" t="str">
        <f>IF(VLOOKUP(X363,'do 1000 ha'!$B$18:$L$1018,11,0)=0,"",VLOOKUP(X363,'do 1000 ha'!$AJ$18:$AX$1018,15,0))</f>
        <v/>
      </c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53" t="str">
        <f t="array" ref="U363">IF('do 1000 ha'!K369='do 1000 ha'!$AR$4,'do 1000 ha'!AF369,IF('do 1000 ha'!K369='do 1000 ha'!$AR$5,'do 1000 ha'!AF369,""))</f>
        <v/>
      </c>
      <c r="V363" s="7" t="str">
        <f t="shared" si="20"/>
        <v/>
      </c>
      <c r="W363" s="11" t="str">
        <f t="array" ref="W363">IF(OR(U363=$U$13:U362),"",U363)</f>
        <v/>
      </c>
      <c r="X363" s="7" t="str">
        <f t="array" ref="X363">IFERROR(INDEX(W$13:W$1012,SMALL(IF(W$13:W$1012&lt;&gt;"",ROW(W$13:W$1012)-ROW(W$13)+1),ROWS(W$13:$W363))),"")</f>
        <v/>
      </c>
      <c r="Y363" s="47" t="e">
        <f t="array" ref="Y363">IF(ROWS(Y$13:Y363)&gt;COUNTA(W$13:W$1012),"",INDEX(W$13:W$1012,SMALL(IF(W$13:W$1012&lt;&gt;"",ROW(W$13:W$1012)-ROW(W$13)+1),ROWS(Y$13:Y363))))</f>
        <v>#NUM!</v>
      </c>
      <c r="AA363" s="7">
        <f t="shared" si="21"/>
        <v>0</v>
      </c>
      <c r="AB363" s="7">
        <f t="shared" si="22"/>
        <v>0</v>
      </c>
      <c r="AC363" s="7">
        <f t="shared" si="23"/>
        <v>0</v>
      </c>
    </row>
    <row r="364" spans="1:29" x14ac:dyDescent="0.25">
      <c r="A364" s="9">
        <v>352</v>
      </c>
      <c r="B364" s="56" t="str">
        <f>IF(VLOOKUP(X364,'do 1000 ha'!$B$18:$I$1018,2,0)=0,"",VLOOKUP(X364,'do 1000 ha'!$B$18:$I$1018,2,0))</f>
        <v/>
      </c>
      <c r="C364" s="56" t="str">
        <f>IF(VLOOKUP(X364,'do 1000 ha'!$B$18:$I$1018,4,0)=0,"",VLOOKUP(X364,'do 1000 ha'!$B$18:$I$1018,4,0))</f>
        <v/>
      </c>
      <c r="D364" s="24" t="str">
        <f>IF(VLOOKUP(X364,'do 1000 ha'!$B$18:$I$1018,5,0)=0,"",VLOOKUP(X364,'do 1000 ha'!$B$18:$I$1018,5,0))</f>
        <v/>
      </c>
      <c r="E364" s="56" t="str">
        <f>IF(VLOOKUP(X364,'do 1000 ha'!$B$18:$I$1018,6,0)=0,"",VLOOKUP(X364,'do 1000 ha'!$B$18:$I$1018,6,0))</f>
        <v/>
      </c>
      <c r="F364" s="56" t="str">
        <f>IF(VLOOKUP(X364,'do 1000 ha'!$B$18:$I$1018,7,0)=0,"",VLOOKUP(X364,'do 1000 ha'!$B$18:$I$1018,7,0))</f>
        <v/>
      </c>
      <c r="G364" s="57" t="str">
        <f>IF(VLOOKUP(X364,'do 1000 ha'!$B$18:$I$1018,8,0)=0,"",VLOOKUP(X364,'do 1000 ha'!$B$18:$I$1018,8,0))</f>
        <v/>
      </c>
      <c r="H364" s="25" t="str">
        <f>IF(VLOOKUP(X364,'do 1000 ha'!$B$18:$L$1018,11,0)=0,"",VLOOKUP(X364,'do 1000 ha'!$AJ$18:$AX$1018,15,0))</f>
        <v/>
      </c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53" t="str">
        <f t="array" ref="U364">IF('do 1000 ha'!K370='do 1000 ha'!$AR$4,'do 1000 ha'!AF370,IF('do 1000 ha'!K370='do 1000 ha'!$AR$5,'do 1000 ha'!AF370,""))</f>
        <v/>
      </c>
      <c r="V364" s="7" t="str">
        <f t="shared" si="20"/>
        <v/>
      </c>
      <c r="W364" s="11" t="str">
        <f t="array" ref="W364">IF(OR(U364=$U$13:U363),"",U364)</f>
        <v/>
      </c>
      <c r="X364" s="7" t="str">
        <f t="array" ref="X364">IFERROR(INDEX(W$13:W$1012,SMALL(IF(W$13:W$1012&lt;&gt;"",ROW(W$13:W$1012)-ROW(W$13)+1),ROWS(W$13:$W364))),"")</f>
        <v/>
      </c>
      <c r="Y364" s="47" t="e">
        <f t="array" ref="Y364">IF(ROWS(Y$13:Y364)&gt;COUNTA(W$13:W$1012),"",INDEX(W$13:W$1012,SMALL(IF(W$13:W$1012&lt;&gt;"",ROW(W$13:W$1012)-ROW(W$13)+1),ROWS(Y$13:Y364))))</f>
        <v>#NUM!</v>
      </c>
      <c r="AA364" s="7">
        <f t="shared" si="21"/>
        <v>0</v>
      </c>
      <c r="AB364" s="7">
        <f t="shared" si="22"/>
        <v>0</v>
      </c>
      <c r="AC364" s="7">
        <f t="shared" si="23"/>
        <v>0</v>
      </c>
    </row>
    <row r="365" spans="1:29" x14ac:dyDescent="0.25">
      <c r="A365" s="9">
        <v>353</v>
      </c>
      <c r="B365" s="56" t="str">
        <f>IF(VLOOKUP(X365,'do 1000 ha'!$B$18:$I$1018,2,0)=0,"",VLOOKUP(X365,'do 1000 ha'!$B$18:$I$1018,2,0))</f>
        <v/>
      </c>
      <c r="C365" s="56" t="str">
        <f>IF(VLOOKUP(X365,'do 1000 ha'!$B$18:$I$1018,4,0)=0,"",VLOOKUP(X365,'do 1000 ha'!$B$18:$I$1018,4,0))</f>
        <v/>
      </c>
      <c r="D365" s="24" t="str">
        <f>IF(VLOOKUP(X365,'do 1000 ha'!$B$18:$I$1018,5,0)=0,"",VLOOKUP(X365,'do 1000 ha'!$B$18:$I$1018,5,0))</f>
        <v/>
      </c>
      <c r="E365" s="56" t="str">
        <f>IF(VLOOKUP(X365,'do 1000 ha'!$B$18:$I$1018,6,0)=0,"",VLOOKUP(X365,'do 1000 ha'!$B$18:$I$1018,6,0))</f>
        <v/>
      </c>
      <c r="F365" s="56" t="str">
        <f>IF(VLOOKUP(X365,'do 1000 ha'!$B$18:$I$1018,7,0)=0,"",VLOOKUP(X365,'do 1000 ha'!$B$18:$I$1018,7,0))</f>
        <v/>
      </c>
      <c r="G365" s="57" t="str">
        <f>IF(VLOOKUP(X365,'do 1000 ha'!$B$18:$I$1018,8,0)=0,"",VLOOKUP(X365,'do 1000 ha'!$B$18:$I$1018,8,0))</f>
        <v/>
      </c>
      <c r="H365" s="25" t="str">
        <f>IF(VLOOKUP(X365,'do 1000 ha'!$B$18:$L$1018,11,0)=0,"",VLOOKUP(X365,'do 1000 ha'!$AJ$18:$AX$1018,15,0))</f>
        <v/>
      </c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53" t="str">
        <f t="array" ref="U365">IF('do 1000 ha'!K371='do 1000 ha'!$AR$4,'do 1000 ha'!AF371,IF('do 1000 ha'!K371='do 1000 ha'!$AR$5,'do 1000 ha'!AF371,""))</f>
        <v/>
      </c>
      <c r="V365" s="7" t="str">
        <f t="shared" si="20"/>
        <v/>
      </c>
      <c r="W365" s="11" t="str">
        <f t="array" ref="W365">IF(OR(U365=$U$13:U364),"",U365)</f>
        <v/>
      </c>
      <c r="X365" s="7" t="str">
        <f t="array" ref="X365">IFERROR(INDEX(W$13:W$1012,SMALL(IF(W$13:W$1012&lt;&gt;"",ROW(W$13:W$1012)-ROW(W$13)+1),ROWS(W$13:$W365))),"")</f>
        <v/>
      </c>
      <c r="Y365" s="47" t="e">
        <f t="array" ref="Y365">IF(ROWS(Y$13:Y365)&gt;COUNTA(W$13:W$1012),"",INDEX(W$13:W$1012,SMALL(IF(W$13:W$1012&lt;&gt;"",ROW(W$13:W$1012)-ROW(W$13)+1),ROWS(Y$13:Y365))))</f>
        <v>#NUM!</v>
      </c>
      <c r="AA365" s="7">
        <f t="shared" si="21"/>
        <v>0</v>
      </c>
      <c r="AB365" s="7">
        <f t="shared" si="22"/>
        <v>0</v>
      </c>
      <c r="AC365" s="7">
        <f t="shared" si="23"/>
        <v>0</v>
      </c>
    </row>
    <row r="366" spans="1:29" x14ac:dyDescent="0.25">
      <c r="A366" s="9">
        <v>354</v>
      </c>
      <c r="B366" s="56" t="str">
        <f>IF(VLOOKUP(X366,'do 1000 ha'!$B$18:$I$1018,2,0)=0,"",VLOOKUP(X366,'do 1000 ha'!$B$18:$I$1018,2,0))</f>
        <v/>
      </c>
      <c r="C366" s="56" t="str">
        <f>IF(VLOOKUP(X366,'do 1000 ha'!$B$18:$I$1018,4,0)=0,"",VLOOKUP(X366,'do 1000 ha'!$B$18:$I$1018,4,0))</f>
        <v/>
      </c>
      <c r="D366" s="24" t="str">
        <f>IF(VLOOKUP(X366,'do 1000 ha'!$B$18:$I$1018,5,0)=0,"",VLOOKUP(X366,'do 1000 ha'!$B$18:$I$1018,5,0))</f>
        <v/>
      </c>
      <c r="E366" s="56" t="str">
        <f>IF(VLOOKUP(X366,'do 1000 ha'!$B$18:$I$1018,6,0)=0,"",VLOOKUP(X366,'do 1000 ha'!$B$18:$I$1018,6,0))</f>
        <v/>
      </c>
      <c r="F366" s="56" t="str">
        <f>IF(VLOOKUP(X366,'do 1000 ha'!$B$18:$I$1018,7,0)=0,"",VLOOKUP(X366,'do 1000 ha'!$B$18:$I$1018,7,0))</f>
        <v/>
      </c>
      <c r="G366" s="57" t="str">
        <f>IF(VLOOKUP(X366,'do 1000 ha'!$B$18:$I$1018,8,0)=0,"",VLOOKUP(X366,'do 1000 ha'!$B$18:$I$1018,8,0))</f>
        <v/>
      </c>
      <c r="H366" s="25" t="str">
        <f>IF(VLOOKUP(X366,'do 1000 ha'!$B$18:$L$1018,11,0)=0,"",VLOOKUP(X366,'do 1000 ha'!$AJ$18:$AX$1018,15,0))</f>
        <v/>
      </c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53" t="str">
        <f t="array" ref="U366">IF('do 1000 ha'!K372='do 1000 ha'!$AR$4,'do 1000 ha'!AF372,IF('do 1000 ha'!K372='do 1000 ha'!$AR$5,'do 1000 ha'!AF372,""))</f>
        <v/>
      </c>
      <c r="V366" s="7" t="str">
        <f t="shared" si="20"/>
        <v/>
      </c>
      <c r="W366" s="11" t="str">
        <f t="array" ref="W366">IF(OR(U366=$U$13:U365),"",U366)</f>
        <v/>
      </c>
      <c r="X366" s="7" t="str">
        <f t="array" ref="X366">IFERROR(INDEX(W$13:W$1012,SMALL(IF(W$13:W$1012&lt;&gt;"",ROW(W$13:W$1012)-ROW(W$13)+1),ROWS(W$13:$W366))),"")</f>
        <v/>
      </c>
      <c r="Y366" s="47" t="e">
        <f t="array" ref="Y366">IF(ROWS(Y$13:Y366)&gt;COUNTA(W$13:W$1012),"",INDEX(W$13:W$1012,SMALL(IF(W$13:W$1012&lt;&gt;"",ROW(W$13:W$1012)-ROW(W$13)+1),ROWS(Y$13:Y366))))</f>
        <v>#NUM!</v>
      </c>
      <c r="AA366" s="7">
        <f t="shared" si="21"/>
        <v>0</v>
      </c>
      <c r="AB366" s="7">
        <f t="shared" si="22"/>
        <v>0</v>
      </c>
      <c r="AC366" s="7">
        <f t="shared" si="23"/>
        <v>0</v>
      </c>
    </row>
    <row r="367" spans="1:29" x14ac:dyDescent="0.25">
      <c r="A367" s="9">
        <v>355</v>
      </c>
      <c r="B367" s="56" t="str">
        <f>IF(VLOOKUP(X367,'do 1000 ha'!$B$18:$I$1018,2,0)=0,"",VLOOKUP(X367,'do 1000 ha'!$B$18:$I$1018,2,0))</f>
        <v/>
      </c>
      <c r="C367" s="56" t="str">
        <f>IF(VLOOKUP(X367,'do 1000 ha'!$B$18:$I$1018,4,0)=0,"",VLOOKUP(X367,'do 1000 ha'!$B$18:$I$1018,4,0))</f>
        <v/>
      </c>
      <c r="D367" s="24" t="str">
        <f>IF(VLOOKUP(X367,'do 1000 ha'!$B$18:$I$1018,5,0)=0,"",VLOOKUP(X367,'do 1000 ha'!$B$18:$I$1018,5,0))</f>
        <v/>
      </c>
      <c r="E367" s="56" t="str">
        <f>IF(VLOOKUP(X367,'do 1000 ha'!$B$18:$I$1018,6,0)=0,"",VLOOKUP(X367,'do 1000 ha'!$B$18:$I$1018,6,0))</f>
        <v/>
      </c>
      <c r="F367" s="56" t="str">
        <f>IF(VLOOKUP(X367,'do 1000 ha'!$B$18:$I$1018,7,0)=0,"",VLOOKUP(X367,'do 1000 ha'!$B$18:$I$1018,7,0))</f>
        <v/>
      </c>
      <c r="G367" s="57" t="str">
        <f>IF(VLOOKUP(X367,'do 1000 ha'!$B$18:$I$1018,8,0)=0,"",VLOOKUP(X367,'do 1000 ha'!$B$18:$I$1018,8,0))</f>
        <v/>
      </c>
      <c r="H367" s="25" t="str">
        <f>IF(VLOOKUP(X367,'do 1000 ha'!$B$18:$L$1018,11,0)=0,"",VLOOKUP(X367,'do 1000 ha'!$AJ$18:$AX$1018,15,0))</f>
        <v/>
      </c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53" t="str">
        <f t="array" ref="U367">IF('do 1000 ha'!K373='do 1000 ha'!$AR$4,'do 1000 ha'!AF373,IF('do 1000 ha'!K373='do 1000 ha'!$AR$5,'do 1000 ha'!AF373,""))</f>
        <v/>
      </c>
      <c r="V367" s="7" t="str">
        <f t="shared" si="20"/>
        <v/>
      </c>
      <c r="W367" s="11" t="str">
        <f t="array" ref="W367">IF(OR(U367=$U$13:U366),"",U367)</f>
        <v/>
      </c>
      <c r="X367" s="7" t="str">
        <f t="array" ref="X367">IFERROR(INDEX(W$13:W$1012,SMALL(IF(W$13:W$1012&lt;&gt;"",ROW(W$13:W$1012)-ROW(W$13)+1),ROWS(W$13:$W367))),"")</f>
        <v/>
      </c>
      <c r="Y367" s="47" t="e">
        <f t="array" ref="Y367">IF(ROWS(Y$13:Y367)&gt;COUNTA(W$13:W$1012),"",INDEX(W$13:W$1012,SMALL(IF(W$13:W$1012&lt;&gt;"",ROW(W$13:W$1012)-ROW(W$13)+1),ROWS(Y$13:Y367))))</f>
        <v>#NUM!</v>
      </c>
      <c r="AA367" s="7">
        <f t="shared" si="21"/>
        <v>0</v>
      </c>
      <c r="AB367" s="7">
        <f t="shared" si="22"/>
        <v>0</v>
      </c>
      <c r="AC367" s="7">
        <f t="shared" si="23"/>
        <v>0</v>
      </c>
    </row>
    <row r="368" spans="1:29" x14ac:dyDescent="0.25">
      <c r="A368" s="9">
        <v>356</v>
      </c>
      <c r="B368" s="56" t="str">
        <f>IF(VLOOKUP(X368,'do 1000 ha'!$B$18:$I$1018,2,0)=0,"",VLOOKUP(X368,'do 1000 ha'!$B$18:$I$1018,2,0))</f>
        <v/>
      </c>
      <c r="C368" s="56" t="str">
        <f>IF(VLOOKUP(X368,'do 1000 ha'!$B$18:$I$1018,4,0)=0,"",VLOOKUP(X368,'do 1000 ha'!$B$18:$I$1018,4,0))</f>
        <v/>
      </c>
      <c r="D368" s="24" t="str">
        <f>IF(VLOOKUP(X368,'do 1000 ha'!$B$18:$I$1018,5,0)=0,"",VLOOKUP(X368,'do 1000 ha'!$B$18:$I$1018,5,0))</f>
        <v/>
      </c>
      <c r="E368" s="56" t="str">
        <f>IF(VLOOKUP(X368,'do 1000 ha'!$B$18:$I$1018,6,0)=0,"",VLOOKUP(X368,'do 1000 ha'!$B$18:$I$1018,6,0))</f>
        <v/>
      </c>
      <c r="F368" s="56" t="str">
        <f>IF(VLOOKUP(X368,'do 1000 ha'!$B$18:$I$1018,7,0)=0,"",VLOOKUP(X368,'do 1000 ha'!$B$18:$I$1018,7,0))</f>
        <v/>
      </c>
      <c r="G368" s="57" t="str">
        <f>IF(VLOOKUP(X368,'do 1000 ha'!$B$18:$I$1018,8,0)=0,"",VLOOKUP(X368,'do 1000 ha'!$B$18:$I$1018,8,0))</f>
        <v/>
      </c>
      <c r="H368" s="25" t="str">
        <f>IF(VLOOKUP(X368,'do 1000 ha'!$B$18:$L$1018,11,0)=0,"",VLOOKUP(X368,'do 1000 ha'!$AJ$18:$AX$1018,15,0))</f>
        <v/>
      </c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53" t="str">
        <f t="array" ref="U368">IF('do 1000 ha'!K374='do 1000 ha'!$AR$4,'do 1000 ha'!AF374,IF('do 1000 ha'!K374='do 1000 ha'!$AR$5,'do 1000 ha'!AF374,""))</f>
        <v/>
      </c>
      <c r="V368" s="7" t="str">
        <f t="shared" si="20"/>
        <v/>
      </c>
      <c r="W368" s="11" t="str">
        <f t="array" ref="W368">IF(OR(U368=$U$13:U367),"",U368)</f>
        <v/>
      </c>
      <c r="X368" s="7" t="str">
        <f t="array" ref="X368">IFERROR(INDEX(W$13:W$1012,SMALL(IF(W$13:W$1012&lt;&gt;"",ROW(W$13:W$1012)-ROW(W$13)+1),ROWS(W$13:$W368))),"")</f>
        <v/>
      </c>
      <c r="Y368" s="47" t="e">
        <f t="array" ref="Y368">IF(ROWS(Y$13:Y368)&gt;COUNTA(W$13:W$1012),"",INDEX(W$13:W$1012,SMALL(IF(W$13:W$1012&lt;&gt;"",ROW(W$13:W$1012)-ROW(W$13)+1),ROWS(Y$13:Y368))))</f>
        <v>#NUM!</v>
      </c>
      <c r="AA368" s="7">
        <f t="shared" si="21"/>
        <v>0</v>
      </c>
      <c r="AB368" s="7">
        <f t="shared" si="22"/>
        <v>0</v>
      </c>
      <c r="AC368" s="7">
        <f t="shared" si="23"/>
        <v>0</v>
      </c>
    </row>
    <row r="369" spans="1:29" x14ac:dyDescent="0.25">
      <c r="A369" s="9">
        <v>357</v>
      </c>
      <c r="B369" s="56" t="str">
        <f>IF(VLOOKUP(X369,'do 1000 ha'!$B$18:$I$1018,2,0)=0,"",VLOOKUP(X369,'do 1000 ha'!$B$18:$I$1018,2,0))</f>
        <v/>
      </c>
      <c r="C369" s="56" t="str">
        <f>IF(VLOOKUP(X369,'do 1000 ha'!$B$18:$I$1018,4,0)=0,"",VLOOKUP(X369,'do 1000 ha'!$B$18:$I$1018,4,0))</f>
        <v/>
      </c>
      <c r="D369" s="24" t="str">
        <f>IF(VLOOKUP(X369,'do 1000 ha'!$B$18:$I$1018,5,0)=0,"",VLOOKUP(X369,'do 1000 ha'!$B$18:$I$1018,5,0))</f>
        <v/>
      </c>
      <c r="E369" s="56" t="str">
        <f>IF(VLOOKUP(X369,'do 1000 ha'!$B$18:$I$1018,6,0)=0,"",VLOOKUP(X369,'do 1000 ha'!$B$18:$I$1018,6,0))</f>
        <v/>
      </c>
      <c r="F369" s="56" t="str">
        <f>IF(VLOOKUP(X369,'do 1000 ha'!$B$18:$I$1018,7,0)=0,"",VLOOKUP(X369,'do 1000 ha'!$B$18:$I$1018,7,0))</f>
        <v/>
      </c>
      <c r="G369" s="57" t="str">
        <f>IF(VLOOKUP(X369,'do 1000 ha'!$B$18:$I$1018,8,0)=0,"",VLOOKUP(X369,'do 1000 ha'!$B$18:$I$1018,8,0))</f>
        <v/>
      </c>
      <c r="H369" s="25" t="str">
        <f>IF(VLOOKUP(X369,'do 1000 ha'!$B$18:$L$1018,11,0)=0,"",VLOOKUP(X369,'do 1000 ha'!$AJ$18:$AX$1018,15,0))</f>
        <v/>
      </c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53" t="str">
        <f t="array" ref="U369">IF('do 1000 ha'!K375='do 1000 ha'!$AR$4,'do 1000 ha'!AF375,IF('do 1000 ha'!K375='do 1000 ha'!$AR$5,'do 1000 ha'!AF375,""))</f>
        <v/>
      </c>
      <c r="V369" s="7" t="str">
        <f t="shared" si="20"/>
        <v/>
      </c>
      <c r="W369" s="11" t="str">
        <f t="array" ref="W369">IF(OR(U369=$U$13:U368),"",U369)</f>
        <v/>
      </c>
      <c r="X369" s="7" t="str">
        <f t="array" ref="X369">IFERROR(INDEX(W$13:W$1012,SMALL(IF(W$13:W$1012&lt;&gt;"",ROW(W$13:W$1012)-ROW(W$13)+1),ROWS(W$13:$W369))),"")</f>
        <v/>
      </c>
      <c r="Y369" s="47" t="e">
        <f t="array" ref="Y369">IF(ROWS(Y$13:Y369)&gt;COUNTA(W$13:W$1012),"",INDEX(W$13:W$1012,SMALL(IF(W$13:W$1012&lt;&gt;"",ROW(W$13:W$1012)-ROW(W$13)+1),ROWS(Y$13:Y369))))</f>
        <v>#NUM!</v>
      </c>
      <c r="AA369" s="7">
        <f t="shared" si="21"/>
        <v>0</v>
      </c>
      <c r="AB369" s="7">
        <f t="shared" si="22"/>
        <v>0</v>
      </c>
      <c r="AC369" s="7">
        <f t="shared" si="23"/>
        <v>0</v>
      </c>
    </row>
    <row r="370" spans="1:29" x14ac:dyDescent="0.25">
      <c r="A370" s="9">
        <v>358</v>
      </c>
      <c r="B370" s="56" t="str">
        <f>IF(VLOOKUP(X370,'do 1000 ha'!$B$18:$I$1018,2,0)=0,"",VLOOKUP(X370,'do 1000 ha'!$B$18:$I$1018,2,0))</f>
        <v/>
      </c>
      <c r="C370" s="56" t="str">
        <f>IF(VLOOKUP(X370,'do 1000 ha'!$B$18:$I$1018,4,0)=0,"",VLOOKUP(X370,'do 1000 ha'!$B$18:$I$1018,4,0))</f>
        <v/>
      </c>
      <c r="D370" s="24" t="str">
        <f>IF(VLOOKUP(X370,'do 1000 ha'!$B$18:$I$1018,5,0)=0,"",VLOOKUP(X370,'do 1000 ha'!$B$18:$I$1018,5,0))</f>
        <v/>
      </c>
      <c r="E370" s="56" t="str">
        <f>IF(VLOOKUP(X370,'do 1000 ha'!$B$18:$I$1018,6,0)=0,"",VLOOKUP(X370,'do 1000 ha'!$B$18:$I$1018,6,0))</f>
        <v/>
      </c>
      <c r="F370" s="56" t="str">
        <f>IF(VLOOKUP(X370,'do 1000 ha'!$B$18:$I$1018,7,0)=0,"",VLOOKUP(X370,'do 1000 ha'!$B$18:$I$1018,7,0))</f>
        <v/>
      </c>
      <c r="G370" s="57" t="str">
        <f>IF(VLOOKUP(X370,'do 1000 ha'!$B$18:$I$1018,8,0)=0,"",VLOOKUP(X370,'do 1000 ha'!$B$18:$I$1018,8,0))</f>
        <v/>
      </c>
      <c r="H370" s="25" t="str">
        <f>IF(VLOOKUP(X370,'do 1000 ha'!$B$18:$L$1018,11,0)=0,"",VLOOKUP(X370,'do 1000 ha'!$AJ$18:$AX$1018,15,0))</f>
        <v/>
      </c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53" t="str">
        <f t="array" ref="U370">IF('do 1000 ha'!K376='do 1000 ha'!$AR$4,'do 1000 ha'!AF376,IF('do 1000 ha'!K376='do 1000 ha'!$AR$5,'do 1000 ha'!AF376,""))</f>
        <v/>
      </c>
      <c r="V370" s="7" t="str">
        <f t="shared" si="20"/>
        <v/>
      </c>
      <c r="W370" s="11" t="str">
        <f t="array" ref="W370">IF(OR(U370=$U$13:U369),"",U370)</f>
        <v/>
      </c>
      <c r="X370" s="7" t="str">
        <f t="array" ref="X370">IFERROR(INDEX(W$13:W$1012,SMALL(IF(W$13:W$1012&lt;&gt;"",ROW(W$13:W$1012)-ROW(W$13)+1),ROWS(W$13:$W370))),"")</f>
        <v/>
      </c>
      <c r="Y370" s="47" t="e">
        <f t="array" ref="Y370">IF(ROWS(Y$13:Y370)&gt;COUNTA(W$13:W$1012),"",INDEX(W$13:W$1012,SMALL(IF(W$13:W$1012&lt;&gt;"",ROW(W$13:W$1012)-ROW(W$13)+1),ROWS(Y$13:Y370))))</f>
        <v>#NUM!</v>
      </c>
      <c r="AA370" s="7">
        <f t="shared" si="21"/>
        <v>0</v>
      </c>
      <c r="AB370" s="7">
        <f t="shared" si="22"/>
        <v>0</v>
      </c>
      <c r="AC370" s="7">
        <f t="shared" si="23"/>
        <v>0</v>
      </c>
    </row>
    <row r="371" spans="1:29" x14ac:dyDescent="0.25">
      <c r="A371" s="9">
        <v>359</v>
      </c>
      <c r="B371" s="56" t="str">
        <f>IF(VLOOKUP(X371,'do 1000 ha'!$B$18:$I$1018,2,0)=0,"",VLOOKUP(X371,'do 1000 ha'!$B$18:$I$1018,2,0))</f>
        <v/>
      </c>
      <c r="C371" s="56" t="str">
        <f>IF(VLOOKUP(X371,'do 1000 ha'!$B$18:$I$1018,4,0)=0,"",VLOOKUP(X371,'do 1000 ha'!$B$18:$I$1018,4,0))</f>
        <v/>
      </c>
      <c r="D371" s="24" t="str">
        <f>IF(VLOOKUP(X371,'do 1000 ha'!$B$18:$I$1018,5,0)=0,"",VLOOKUP(X371,'do 1000 ha'!$B$18:$I$1018,5,0))</f>
        <v/>
      </c>
      <c r="E371" s="56" t="str">
        <f>IF(VLOOKUP(X371,'do 1000 ha'!$B$18:$I$1018,6,0)=0,"",VLOOKUP(X371,'do 1000 ha'!$B$18:$I$1018,6,0))</f>
        <v/>
      </c>
      <c r="F371" s="56" t="str">
        <f>IF(VLOOKUP(X371,'do 1000 ha'!$B$18:$I$1018,7,0)=0,"",VLOOKUP(X371,'do 1000 ha'!$B$18:$I$1018,7,0))</f>
        <v/>
      </c>
      <c r="G371" s="57" t="str">
        <f>IF(VLOOKUP(X371,'do 1000 ha'!$B$18:$I$1018,8,0)=0,"",VLOOKUP(X371,'do 1000 ha'!$B$18:$I$1018,8,0))</f>
        <v/>
      </c>
      <c r="H371" s="25" t="str">
        <f>IF(VLOOKUP(X371,'do 1000 ha'!$B$18:$L$1018,11,0)=0,"",VLOOKUP(X371,'do 1000 ha'!$AJ$18:$AX$1018,15,0))</f>
        <v/>
      </c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53" t="str">
        <f t="array" ref="U371">IF('do 1000 ha'!K377='do 1000 ha'!$AR$4,'do 1000 ha'!AF377,IF('do 1000 ha'!K377='do 1000 ha'!$AR$5,'do 1000 ha'!AF377,""))</f>
        <v/>
      </c>
      <c r="V371" s="7" t="str">
        <f t="shared" si="20"/>
        <v/>
      </c>
      <c r="W371" s="11" t="str">
        <f t="array" ref="W371">IF(OR(U371=$U$13:U370),"",U371)</f>
        <v/>
      </c>
      <c r="X371" s="7" t="str">
        <f t="array" ref="X371">IFERROR(INDEX(W$13:W$1012,SMALL(IF(W$13:W$1012&lt;&gt;"",ROW(W$13:W$1012)-ROW(W$13)+1),ROWS(W$13:$W371))),"")</f>
        <v/>
      </c>
      <c r="Y371" s="47" t="e">
        <f t="array" ref="Y371">IF(ROWS(Y$13:Y371)&gt;COUNTA(W$13:W$1012),"",INDEX(W$13:W$1012,SMALL(IF(W$13:W$1012&lt;&gt;"",ROW(W$13:W$1012)-ROW(W$13)+1),ROWS(Y$13:Y371))))</f>
        <v>#NUM!</v>
      </c>
      <c r="AA371" s="7">
        <f t="shared" si="21"/>
        <v>0</v>
      </c>
      <c r="AB371" s="7">
        <f t="shared" si="22"/>
        <v>0</v>
      </c>
      <c r="AC371" s="7">
        <f t="shared" si="23"/>
        <v>0</v>
      </c>
    </row>
    <row r="372" spans="1:29" x14ac:dyDescent="0.25">
      <c r="A372" s="9">
        <v>360</v>
      </c>
      <c r="B372" s="56" t="str">
        <f>IF(VLOOKUP(X372,'do 1000 ha'!$B$18:$I$1018,2,0)=0,"",VLOOKUP(X372,'do 1000 ha'!$B$18:$I$1018,2,0))</f>
        <v/>
      </c>
      <c r="C372" s="56" t="str">
        <f>IF(VLOOKUP(X372,'do 1000 ha'!$B$18:$I$1018,4,0)=0,"",VLOOKUP(X372,'do 1000 ha'!$B$18:$I$1018,4,0))</f>
        <v/>
      </c>
      <c r="D372" s="24" t="str">
        <f>IF(VLOOKUP(X372,'do 1000 ha'!$B$18:$I$1018,5,0)=0,"",VLOOKUP(X372,'do 1000 ha'!$B$18:$I$1018,5,0))</f>
        <v/>
      </c>
      <c r="E372" s="56" t="str">
        <f>IF(VLOOKUP(X372,'do 1000 ha'!$B$18:$I$1018,6,0)=0,"",VLOOKUP(X372,'do 1000 ha'!$B$18:$I$1018,6,0))</f>
        <v/>
      </c>
      <c r="F372" s="56" t="str">
        <f>IF(VLOOKUP(X372,'do 1000 ha'!$B$18:$I$1018,7,0)=0,"",VLOOKUP(X372,'do 1000 ha'!$B$18:$I$1018,7,0))</f>
        <v/>
      </c>
      <c r="G372" s="57" t="str">
        <f>IF(VLOOKUP(X372,'do 1000 ha'!$B$18:$I$1018,8,0)=0,"",VLOOKUP(X372,'do 1000 ha'!$B$18:$I$1018,8,0))</f>
        <v/>
      </c>
      <c r="H372" s="25" t="str">
        <f>IF(VLOOKUP(X372,'do 1000 ha'!$B$18:$L$1018,11,0)=0,"",VLOOKUP(X372,'do 1000 ha'!$AJ$18:$AX$1018,15,0))</f>
        <v/>
      </c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53" t="str">
        <f t="array" ref="U372">IF('do 1000 ha'!K378='do 1000 ha'!$AR$4,'do 1000 ha'!AF378,IF('do 1000 ha'!K378='do 1000 ha'!$AR$5,'do 1000 ha'!AF378,""))</f>
        <v/>
      </c>
      <c r="V372" s="7" t="str">
        <f t="shared" si="20"/>
        <v/>
      </c>
      <c r="W372" s="11" t="str">
        <f t="array" ref="W372">IF(OR(U372=$U$13:U371),"",U372)</f>
        <v/>
      </c>
      <c r="X372" s="7" t="str">
        <f t="array" ref="X372">IFERROR(INDEX(W$13:W$1012,SMALL(IF(W$13:W$1012&lt;&gt;"",ROW(W$13:W$1012)-ROW(W$13)+1),ROWS(W$13:$W372))),"")</f>
        <v/>
      </c>
      <c r="Y372" s="47" t="e">
        <f t="array" ref="Y372">IF(ROWS(Y$13:Y372)&gt;COUNTA(W$13:W$1012),"",INDEX(W$13:W$1012,SMALL(IF(W$13:W$1012&lt;&gt;"",ROW(W$13:W$1012)-ROW(W$13)+1),ROWS(Y$13:Y372))))</f>
        <v>#NUM!</v>
      </c>
      <c r="AA372" s="7">
        <f t="shared" si="21"/>
        <v>0</v>
      </c>
      <c r="AB372" s="7">
        <f t="shared" si="22"/>
        <v>0</v>
      </c>
      <c r="AC372" s="7">
        <f t="shared" si="23"/>
        <v>0</v>
      </c>
    </row>
    <row r="373" spans="1:29" x14ac:dyDescent="0.25">
      <c r="A373" s="9">
        <v>361</v>
      </c>
      <c r="B373" s="56" t="str">
        <f>IF(VLOOKUP(X373,'do 1000 ha'!$B$18:$I$1018,2,0)=0,"",VLOOKUP(X373,'do 1000 ha'!$B$18:$I$1018,2,0))</f>
        <v/>
      </c>
      <c r="C373" s="56" t="str">
        <f>IF(VLOOKUP(X373,'do 1000 ha'!$B$18:$I$1018,4,0)=0,"",VLOOKUP(X373,'do 1000 ha'!$B$18:$I$1018,4,0))</f>
        <v/>
      </c>
      <c r="D373" s="24" t="str">
        <f>IF(VLOOKUP(X373,'do 1000 ha'!$B$18:$I$1018,5,0)=0,"",VLOOKUP(X373,'do 1000 ha'!$B$18:$I$1018,5,0))</f>
        <v/>
      </c>
      <c r="E373" s="56" t="str">
        <f>IF(VLOOKUP(X373,'do 1000 ha'!$B$18:$I$1018,6,0)=0,"",VLOOKUP(X373,'do 1000 ha'!$B$18:$I$1018,6,0))</f>
        <v/>
      </c>
      <c r="F373" s="56" t="str">
        <f>IF(VLOOKUP(X373,'do 1000 ha'!$B$18:$I$1018,7,0)=0,"",VLOOKUP(X373,'do 1000 ha'!$B$18:$I$1018,7,0))</f>
        <v/>
      </c>
      <c r="G373" s="57" t="str">
        <f>IF(VLOOKUP(X373,'do 1000 ha'!$B$18:$I$1018,8,0)=0,"",VLOOKUP(X373,'do 1000 ha'!$B$18:$I$1018,8,0))</f>
        <v/>
      </c>
      <c r="H373" s="25" t="str">
        <f>IF(VLOOKUP(X373,'do 1000 ha'!$B$18:$L$1018,11,0)=0,"",VLOOKUP(X373,'do 1000 ha'!$AJ$18:$AX$1018,15,0))</f>
        <v/>
      </c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53" t="str">
        <f t="array" ref="U373">IF('do 1000 ha'!K379='do 1000 ha'!$AR$4,'do 1000 ha'!AF379,IF('do 1000 ha'!K379='do 1000 ha'!$AR$5,'do 1000 ha'!AF379,""))</f>
        <v/>
      </c>
      <c r="V373" s="7" t="str">
        <f t="shared" si="20"/>
        <v/>
      </c>
      <c r="W373" s="11" t="str">
        <f t="array" ref="W373">IF(OR(U373=$U$13:U372),"",U373)</f>
        <v/>
      </c>
      <c r="X373" s="7" t="str">
        <f t="array" ref="X373">IFERROR(INDEX(W$13:W$1012,SMALL(IF(W$13:W$1012&lt;&gt;"",ROW(W$13:W$1012)-ROW(W$13)+1),ROWS(W$13:$W373))),"")</f>
        <v/>
      </c>
      <c r="Y373" s="47" t="e">
        <f t="array" ref="Y373">IF(ROWS(Y$13:Y373)&gt;COUNTA(W$13:W$1012),"",INDEX(W$13:W$1012,SMALL(IF(W$13:W$1012&lt;&gt;"",ROW(W$13:W$1012)-ROW(W$13)+1),ROWS(Y$13:Y373))))</f>
        <v>#NUM!</v>
      </c>
      <c r="AA373" s="7">
        <f t="shared" si="21"/>
        <v>0</v>
      </c>
      <c r="AB373" s="7">
        <f t="shared" si="22"/>
        <v>0</v>
      </c>
      <c r="AC373" s="7">
        <f t="shared" si="23"/>
        <v>0</v>
      </c>
    </row>
    <row r="374" spans="1:29" x14ac:dyDescent="0.25">
      <c r="A374" s="9">
        <v>362</v>
      </c>
      <c r="B374" s="56" t="str">
        <f>IF(VLOOKUP(X374,'do 1000 ha'!$B$18:$I$1018,2,0)=0,"",VLOOKUP(X374,'do 1000 ha'!$B$18:$I$1018,2,0))</f>
        <v/>
      </c>
      <c r="C374" s="56" t="str">
        <f>IF(VLOOKUP(X374,'do 1000 ha'!$B$18:$I$1018,4,0)=0,"",VLOOKUP(X374,'do 1000 ha'!$B$18:$I$1018,4,0))</f>
        <v/>
      </c>
      <c r="D374" s="24" t="str">
        <f>IF(VLOOKUP(X374,'do 1000 ha'!$B$18:$I$1018,5,0)=0,"",VLOOKUP(X374,'do 1000 ha'!$B$18:$I$1018,5,0))</f>
        <v/>
      </c>
      <c r="E374" s="56" t="str">
        <f>IF(VLOOKUP(X374,'do 1000 ha'!$B$18:$I$1018,6,0)=0,"",VLOOKUP(X374,'do 1000 ha'!$B$18:$I$1018,6,0))</f>
        <v/>
      </c>
      <c r="F374" s="56" t="str">
        <f>IF(VLOOKUP(X374,'do 1000 ha'!$B$18:$I$1018,7,0)=0,"",VLOOKUP(X374,'do 1000 ha'!$B$18:$I$1018,7,0))</f>
        <v/>
      </c>
      <c r="G374" s="57" t="str">
        <f>IF(VLOOKUP(X374,'do 1000 ha'!$B$18:$I$1018,8,0)=0,"",VLOOKUP(X374,'do 1000 ha'!$B$18:$I$1018,8,0))</f>
        <v/>
      </c>
      <c r="H374" s="25" t="str">
        <f>IF(VLOOKUP(X374,'do 1000 ha'!$B$18:$L$1018,11,0)=0,"",VLOOKUP(X374,'do 1000 ha'!$AJ$18:$AX$1018,15,0))</f>
        <v/>
      </c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53" t="str">
        <f t="array" ref="U374">IF('do 1000 ha'!K380='do 1000 ha'!$AR$4,'do 1000 ha'!AF380,IF('do 1000 ha'!K380='do 1000 ha'!$AR$5,'do 1000 ha'!AF380,""))</f>
        <v/>
      </c>
      <c r="V374" s="7" t="str">
        <f t="shared" si="20"/>
        <v/>
      </c>
      <c r="W374" s="11" t="str">
        <f t="array" ref="W374">IF(OR(U374=$U$13:U373),"",U374)</f>
        <v/>
      </c>
      <c r="X374" s="7" t="str">
        <f t="array" ref="X374">IFERROR(INDEX(W$13:W$1012,SMALL(IF(W$13:W$1012&lt;&gt;"",ROW(W$13:W$1012)-ROW(W$13)+1),ROWS(W$13:$W374))),"")</f>
        <v/>
      </c>
      <c r="Y374" s="47" t="e">
        <f t="array" ref="Y374">IF(ROWS(Y$13:Y374)&gt;COUNTA(W$13:W$1012),"",INDEX(W$13:W$1012,SMALL(IF(W$13:W$1012&lt;&gt;"",ROW(W$13:W$1012)-ROW(W$13)+1),ROWS(Y$13:Y374))))</f>
        <v>#NUM!</v>
      </c>
      <c r="AA374" s="7">
        <f t="shared" si="21"/>
        <v>0</v>
      </c>
      <c r="AB374" s="7">
        <f t="shared" si="22"/>
        <v>0</v>
      </c>
      <c r="AC374" s="7">
        <f t="shared" si="23"/>
        <v>0</v>
      </c>
    </row>
    <row r="375" spans="1:29" x14ac:dyDescent="0.25">
      <c r="A375" s="9">
        <v>363</v>
      </c>
      <c r="B375" s="56" t="str">
        <f>IF(VLOOKUP(X375,'do 1000 ha'!$B$18:$I$1018,2,0)=0,"",VLOOKUP(X375,'do 1000 ha'!$B$18:$I$1018,2,0))</f>
        <v/>
      </c>
      <c r="C375" s="56" t="str">
        <f>IF(VLOOKUP(X375,'do 1000 ha'!$B$18:$I$1018,4,0)=0,"",VLOOKUP(X375,'do 1000 ha'!$B$18:$I$1018,4,0))</f>
        <v/>
      </c>
      <c r="D375" s="24" t="str">
        <f>IF(VLOOKUP(X375,'do 1000 ha'!$B$18:$I$1018,5,0)=0,"",VLOOKUP(X375,'do 1000 ha'!$B$18:$I$1018,5,0))</f>
        <v/>
      </c>
      <c r="E375" s="56" t="str">
        <f>IF(VLOOKUP(X375,'do 1000 ha'!$B$18:$I$1018,6,0)=0,"",VLOOKUP(X375,'do 1000 ha'!$B$18:$I$1018,6,0))</f>
        <v/>
      </c>
      <c r="F375" s="56" t="str">
        <f>IF(VLOOKUP(X375,'do 1000 ha'!$B$18:$I$1018,7,0)=0,"",VLOOKUP(X375,'do 1000 ha'!$B$18:$I$1018,7,0))</f>
        <v/>
      </c>
      <c r="G375" s="57" t="str">
        <f>IF(VLOOKUP(X375,'do 1000 ha'!$B$18:$I$1018,8,0)=0,"",VLOOKUP(X375,'do 1000 ha'!$B$18:$I$1018,8,0))</f>
        <v/>
      </c>
      <c r="H375" s="25" t="str">
        <f>IF(VLOOKUP(X375,'do 1000 ha'!$B$18:$L$1018,11,0)=0,"",VLOOKUP(X375,'do 1000 ha'!$AJ$18:$AX$1018,15,0))</f>
        <v/>
      </c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53" t="str">
        <f t="array" ref="U375">IF('do 1000 ha'!K381='do 1000 ha'!$AR$4,'do 1000 ha'!AF381,IF('do 1000 ha'!K381='do 1000 ha'!$AR$5,'do 1000 ha'!AF381,""))</f>
        <v/>
      </c>
      <c r="V375" s="7" t="str">
        <f t="shared" si="20"/>
        <v/>
      </c>
      <c r="W375" s="11" t="str">
        <f t="array" ref="W375">IF(OR(U375=$U$13:U374),"",U375)</f>
        <v/>
      </c>
      <c r="X375" s="7" t="str">
        <f t="array" ref="X375">IFERROR(INDEX(W$13:W$1012,SMALL(IF(W$13:W$1012&lt;&gt;"",ROW(W$13:W$1012)-ROW(W$13)+1),ROWS(W$13:$W375))),"")</f>
        <v/>
      </c>
      <c r="Y375" s="47" t="e">
        <f t="array" ref="Y375">IF(ROWS(Y$13:Y375)&gt;COUNTA(W$13:W$1012),"",INDEX(W$13:W$1012,SMALL(IF(W$13:W$1012&lt;&gt;"",ROW(W$13:W$1012)-ROW(W$13)+1),ROWS(Y$13:Y375))))</f>
        <v>#NUM!</v>
      </c>
      <c r="AA375" s="7">
        <f t="shared" si="21"/>
        <v>0</v>
      </c>
      <c r="AB375" s="7">
        <f t="shared" si="22"/>
        <v>0</v>
      </c>
      <c r="AC375" s="7">
        <f t="shared" si="23"/>
        <v>0</v>
      </c>
    </row>
    <row r="376" spans="1:29" x14ac:dyDescent="0.25">
      <c r="A376" s="9">
        <v>364</v>
      </c>
      <c r="B376" s="56" t="str">
        <f>IF(VLOOKUP(X376,'do 1000 ha'!$B$18:$I$1018,2,0)=0,"",VLOOKUP(X376,'do 1000 ha'!$B$18:$I$1018,2,0))</f>
        <v/>
      </c>
      <c r="C376" s="56" t="str">
        <f>IF(VLOOKUP(X376,'do 1000 ha'!$B$18:$I$1018,4,0)=0,"",VLOOKUP(X376,'do 1000 ha'!$B$18:$I$1018,4,0))</f>
        <v/>
      </c>
      <c r="D376" s="24" t="str">
        <f>IF(VLOOKUP(X376,'do 1000 ha'!$B$18:$I$1018,5,0)=0,"",VLOOKUP(X376,'do 1000 ha'!$B$18:$I$1018,5,0))</f>
        <v/>
      </c>
      <c r="E376" s="56" t="str">
        <f>IF(VLOOKUP(X376,'do 1000 ha'!$B$18:$I$1018,6,0)=0,"",VLOOKUP(X376,'do 1000 ha'!$B$18:$I$1018,6,0))</f>
        <v/>
      </c>
      <c r="F376" s="56" t="str">
        <f>IF(VLOOKUP(X376,'do 1000 ha'!$B$18:$I$1018,7,0)=0,"",VLOOKUP(X376,'do 1000 ha'!$B$18:$I$1018,7,0))</f>
        <v/>
      </c>
      <c r="G376" s="57" t="str">
        <f>IF(VLOOKUP(X376,'do 1000 ha'!$B$18:$I$1018,8,0)=0,"",VLOOKUP(X376,'do 1000 ha'!$B$18:$I$1018,8,0))</f>
        <v/>
      </c>
      <c r="H376" s="25" t="str">
        <f>IF(VLOOKUP(X376,'do 1000 ha'!$B$18:$L$1018,11,0)=0,"",VLOOKUP(X376,'do 1000 ha'!$AJ$18:$AX$1018,15,0))</f>
        <v/>
      </c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53" t="str">
        <f t="array" ref="U376">IF('do 1000 ha'!K382='do 1000 ha'!$AR$4,'do 1000 ha'!AF382,IF('do 1000 ha'!K382='do 1000 ha'!$AR$5,'do 1000 ha'!AF382,""))</f>
        <v/>
      </c>
      <c r="V376" s="7" t="str">
        <f t="shared" si="20"/>
        <v/>
      </c>
      <c r="W376" s="11" t="str">
        <f t="array" ref="W376">IF(OR(U376=$U$13:U375),"",U376)</f>
        <v/>
      </c>
      <c r="X376" s="7" t="str">
        <f t="array" ref="X376">IFERROR(INDEX(W$13:W$1012,SMALL(IF(W$13:W$1012&lt;&gt;"",ROW(W$13:W$1012)-ROW(W$13)+1),ROWS(W$13:$W376))),"")</f>
        <v/>
      </c>
      <c r="Y376" s="47" t="e">
        <f t="array" ref="Y376">IF(ROWS(Y$13:Y376)&gt;COUNTA(W$13:W$1012),"",INDEX(W$13:W$1012,SMALL(IF(W$13:W$1012&lt;&gt;"",ROW(W$13:W$1012)-ROW(W$13)+1),ROWS(Y$13:Y376))))</f>
        <v>#NUM!</v>
      </c>
      <c r="AA376" s="7">
        <f t="shared" si="21"/>
        <v>0</v>
      </c>
      <c r="AB376" s="7">
        <f t="shared" si="22"/>
        <v>0</v>
      </c>
      <c r="AC376" s="7">
        <f t="shared" si="23"/>
        <v>0</v>
      </c>
    </row>
    <row r="377" spans="1:29" x14ac:dyDescent="0.25">
      <c r="A377" s="9">
        <v>365</v>
      </c>
      <c r="B377" s="56" t="str">
        <f>IF(VLOOKUP(X377,'do 1000 ha'!$B$18:$I$1018,2,0)=0,"",VLOOKUP(X377,'do 1000 ha'!$B$18:$I$1018,2,0))</f>
        <v/>
      </c>
      <c r="C377" s="56" t="str">
        <f>IF(VLOOKUP(X377,'do 1000 ha'!$B$18:$I$1018,4,0)=0,"",VLOOKUP(X377,'do 1000 ha'!$B$18:$I$1018,4,0))</f>
        <v/>
      </c>
      <c r="D377" s="24" t="str">
        <f>IF(VLOOKUP(X377,'do 1000 ha'!$B$18:$I$1018,5,0)=0,"",VLOOKUP(X377,'do 1000 ha'!$B$18:$I$1018,5,0))</f>
        <v/>
      </c>
      <c r="E377" s="56" t="str">
        <f>IF(VLOOKUP(X377,'do 1000 ha'!$B$18:$I$1018,6,0)=0,"",VLOOKUP(X377,'do 1000 ha'!$B$18:$I$1018,6,0))</f>
        <v/>
      </c>
      <c r="F377" s="56" t="str">
        <f>IF(VLOOKUP(X377,'do 1000 ha'!$B$18:$I$1018,7,0)=0,"",VLOOKUP(X377,'do 1000 ha'!$B$18:$I$1018,7,0))</f>
        <v/>
      </c>
      <c r="G377" s="57" t="str">
        <f>IF(VLOOKUP(X377,'do 1000 ha'!$B$18:$I$1018,8,0)=0,"",VLOOKUP(X377,'do 1000 ha'!$B$18:$I$1018,8,0))</f>
        <v/>
      </c>
      <c r="H377" s="25" t="str">
        <f>IF(VLOOKUP(X377,'do 1000 ha'!$B$18:$L$1018,11,0)=0,"",VLOOKUP(X377,'do 1000 ha'!$AJ$18:$AX$1018,15,0))</f>
        <v/>
      </c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53" t="str">
        <f t="array" ref="U377">IF('do 1000 ha'!K383='do 1000 ha'!$AR$4,'do 1000 ha'!AF383,IF('do 1000 ha'!K383='do 1000 ha'!$AR$5,'do 1000 ha'!AF383,""))</f>
        <v/>
      </c>
      <c r="V377" s="7" t="str">
        <f t="shared" si="20"/>
        <v/>
      </c>
      <c r="W377" s="11" t="str">
        <f t="array" ref="W377">IF(OR(U377=$U$13:U376),"",U377)</f>
        <v/>
      </c>
      <c r="X377" s="7" t="str">
        <f t="array" ref="X377">IFERROR(INDEX(W$13:W$1012,SMALL(IF(W$13:W$1012&lt;&gt;"",ROW(W$13:W$1012)-ROW(W$13)+1),ROWS(W$13:$W377))),"")</f>
        <v/>
      </c>
      <c r="Y377" s="47" t="e">
        <f t="array" ref="Y377">IF(ROWS(Y$13:Y377)&gt;COUNTA(W$13:W$1012),"",INDEX(W$13:W$1012,SMALL(IF(W$13:W$1012&lt;&gt;"",ROW(W$13:W$1012)-ROW(W$13)+1),ROWS(Y$13:Y377))))</f>
        <v>#NUM!</v>
      </c>
      <c r="AA377" s="7">
        <f t="shared" si="21"/>
        <v>0</v>
      </c>
      <c r="AB377" s="7">
        <f t="shared" si="22"/>
        <v>0</v>
      </c>
      <c r="AC377" s="7">
        <f t="shared" si="23"/>
        <v>0</v>
      </c>
    </row>
    <row r="378" spans="1:29" x14ac:dyDescent="0.25">
      <c r="A378" s="9">
        <v>366</v>
      </c>
      <c r="B378" s="56" t="str">
        <f>IF(VLOOKUP(X378,'do 1000 ha'!$B$18:$I$1018,2,0)=0,"",VLOOKUP(X378,'do 1000 ha'!$B$18:$I$1018,2,0))</f>
        <v/>
      </c>
      <c r="C378" s="56" t="str">
        <f>IF(VLOOKUP(X378,'do 1000 ha'!$B$18:$I$1018,4,0)=0,"",VLOOKUP(X378,'do 1000 ha'!$B$18:$I$1018,4,0))</f>
        <v/>
      </c>
      <c r="D378" s="24" t="str">
        <f>IF(VLOOKUP(X378,'do 1000 ha'!$B$18:$I$1018,5,0)=0,"",VLOOKUP(X378,'do 1000 ha'!$B$18:$I$1018,5,0))</f>
        <v/>
      </c>
      <c r="E378" s="56" t="str">
        <f>IF(VLOOKUP(X378,'do 1000 ha'!$B$18:$I$1018,6,0)=0,"",VLOOKUP(X378,'do 1000 ha'!$B$18:$I$1018,6,0))</f>
        <v/>
      </c>
      <c r="F378" s="56" t="str">
        <f>IF(VLOOKUP(X378,'do 1000 ha'!$B$18:$I$1018,7,0)=0,"",VLOOKUP(X378,'do 1000 ha'!$B$18:$I$1018,7,0))</f>
        <v/>
      </c>
      <c r="G378" s="57" t="str">
        <f>IF(VLOOKUP(X378,'do 1000 ha'!$B$18:$I$1018,8,0)=0,"",VLOOKUP(X378,'do 1000 ha'!$B$18:$I$1018,8,0))</f>
        <v/>
      </c>
      <c r="H378" s="25" t="str">
        <f>IF(VLOOKUP(X378,'do 1000 ha'!$B$18:$L$1018,11,0)=0,"",VLOOKUP(X378,'do 1000 ha'!$AJ$18:$AX$1018,15,0))</f>
        <v/>
      </c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53" t="str">
        <f t="array" ref="U378">IF('do 1000 ha'!K384='do 1000 ha'!$AR$4,'do 1000 ha'!AF384,IF('do 1000 ha'!K384='do 1000 ha'!$AR$5,'do 1000 ha'!AF384,""))</f>
        <v/>
      </c>
      <c r="V378" s="7" t="str">
        <f t="shared" si="20"/>
        <v/>
      </c>
      <c r="W378" s="11" t="str">
        <f t="array" ref="W378">IF(OR(U378=$U$13:U377),"",U378)</f>
        <v/>
      </c>
      <c r="X378" s="7" t="str">
        <f t="array" ref="X378">IFERROR(INDEX(W$13:W$1012,SMALL(IF(W$13:W$1012&lt;&gt;"",ROW(W$13:W$1012)-ROW(W$13)+1),ROWS(W$13:$W378))),"")</f>
        <v/>
      </c>
      <c r="Y378" s="47" t="e">
        <f t="array" ref="Y378">IF(ROWS(Y$13:Y378)&gt;COUNTA(W$13:W$1012),"",INDEX(W$13:W$1012,SMALL(IF(W$13:W$1012&lt;&gt;"",ROW(W$13:W$1012)-ROW(W$13)+1),ROWS(Y$13:Y378))))</f>
        <v>#NUM!</v>
      </c>
      <c r="AA378" s="7">
        <f t="shared" si="21"/>
        <v>0</v>
      </c>
      <c r="AB378" s="7">
        <f t="shared" si="22"/>
        <v>0</v>
      </c>
      <c r="AC378" s="7">
        <f t="shared" si="23"/>
        <v>0</v>
      </c>
    </row>
    <row r="379" spans="1:29" x14ac:dyDescent="0.25">
      <c r="A379" s="9">
        <v>367</v>
      </c>
      <c r="B379" s="56" t="str">
        <f>IF(VLOOKUP(X379,'do 1000 ha'!$B$18:$I$1018,2,0)=0,"",VLOOKUP(X379,'do 1000 ha'!$B$18:$I$1018,2,0))</f>
        <v/>
      </c>
      <c r="C379" s="56" t="str">
        <f>IF(VLOOKUP(X379,'do 1000 ha'!$B$18:$I$1018,4,0)=0,"",VLOOKUP(X379,'do 1000 ha'!$B$18:$I$1018,4,0))</f>
        <v/>
      </c>
      <c r="D379" s="24" t="str">
        <f>IF(VLOOKUP(X379,'do 1000 ha'!$B$18:$I$1018,5,0)=0,"",VLOOKUP(X379,'do 1000 ha'!$B$18:$I$1018,5,0))</f>
        <v/>
      </c>
      <c r="E379" s="56" t="str">
        <f>IF(VLOOKUP(X379,'do 1000 ha'!$B$18:$I$1018,6,0)=0,"",VLOOKUP(X379,'do 1000 ha'!$B$18:$I$1018,6,0))</f>
        <v/>
      </c>
      <c r="F379" s="56" t="str">
        <f>IF(VLOOKUP(X379,'do 1000 ha'!$B$18:$I$1018,7,0)=0,"",VLOOKUP(X379,'do 1000 ha'!$B$18:$I$1018,7,0))</f>
        <v/>
      </c>
      <c r="G379" s="57" t="str">
        <f>IF(VLOOKUP(X379,'do 1000 ha'!$B$18:$I$1018,8,0)=0,"",VLOOKUP(X379,'do 1000 ha'!$B$18:$I$1018,8,0))</f>
        <v/>
      </c>
      <c r="H379" s="25" t="str">
        <f>IF(VLOOKUP(X379,'do 1000 ha'!$B$18:$L$1018,11,0)=0,"",VLOOKUP(X379,'do 1000 ha'!$AJ$18:$AX$1018,15,0))</f>
        <v/>
      </c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53" t="str">
        <f t="array" ref="U379">IF('do 1000 ha'!K385='do 1000 ha'!$AR$4,'do 1000 ha'!AF385,IF('do 1000 ha'!K385='do 1000 ha'!$AR$5,'do 1000 ha'!AF385,""))</f>
        <v/>
      </c>
      <c r="V379" s="7" t="str">
        <f t="shared" si="20"/>
        <v/>
      </c>
      <c r="W379" s="11" t="str">
        <f t="array" ref="W379">IF(OR(U379=$U$13:U378),"",U379)</f>
        <v/>
      </c>
      <c r="X379" s="7" t="str">
        <f t="array" ref="X379">IFERROR(INDEX(W$13:W$1012,SMALL(IF(W$13:W$1012&lt;&gt;"",ROW(W$13:W$1012)-ROW(W$13)+1),ROWS(W$13:$W379))),"")</f>
        <v/>
      </c>
      <c r="Y379" s="47" t="e">
        <f t="array" ref="Y379">IF(ROWS(Y$13:Y379)&gt;COUNTA(W$13:W$1012),"",INDEX(W$13:W$1012,SMALL(IF(W$13:W$1012&lt;&gt;"",ROW(W$13:W$1012)-ROW(W$13)+1),ROWS(Y$13:Y379))))</f>
        <v>#NUM!</v>
      </c>
      <c r="AA379" s="7">
        <f t="shared" si="21"/>
        <v>0</v>
      </c>
      <c r="AB379" s="7">
        <f t="shared" si="22"/>
        <v>0</v>
      </c>
      <c r="AC379" s="7">
        <f t="shared" si="23"/>
        <v>0</v>
      </c>
    </row>
    <row r="380" spans="1:29" x14ac:dyDescent="0.25">
      <c r="A380" s="9">
        <v>368</v>
      </c>
      <c r="B380" s="56" t="str">
        <f>IF(VLOOKUP(X380,'do 1000 ha'!$B$18:$I$1018,2,0)=0,"",VLOOKUP(X380,'do 1000 ha'!$B$18:$I$1018,2,0))</f>
        <v/>
      </c>
      <c r="C380" s="56" t="str">
        <f>IF(VLOOKUP(X380,'do 1000 ha'!$B$18:$I$1018,4,0)=0,"",VLOOKUP(X380,'do 1000 ha'!$B$18:$I$1018,4,0))</f>
        <v/>
      </c>
      <c r="D380" s="24" t="str">
        <f>IF(VLOOKUP(X380,'do 1000 ha'!$B$18:$I$1018,5,0)=0,"",VLOOKUP(X380,'do 1000 ha'!$B$18:$I$1018,5,0))</f>
        <v/>
      </c>
      <c r="E380" s="56" t="str">
        <f>IF(VLOOKUP(X380,'do 1000 ha'!$B$18:$I$1018,6,0)=0,"",VLOOKUP(X380,'do 1000 ha'!$B$18:$I$1018,6,0))</f>
        <v/>
      </c>
      <c r="F380" s="56" t="str">
        <f>IF(VLOOKUP(X380,'do 1000 ha'!$B$18:$I$1018,7,0)=0,"",VLOOKUP(X380,'do 1000 ha'!$B$18:$I$1018,7,0))</f>
        <v/>
      </c>
      <c r="G380" s="57" t="str">
        <f>IF(VLOOKUP(X380,'do 1000 ha'!$B$18:$I$1018,8,0)=0,"",VLOOKUP(X380,'do 1000 ha'!$B$18:$I$1018,8,0))</f>
        <v/>
      </c>
      <c r="H380" s="25" t="str">
        <f>IF(VLOOKUP(X380,'do 1000 ha'!$B$18:$L$1018,11,0)=0,"",VLOOKUP(X380,'do 1000 ha'!$AJ$18:$AX$1018,15,0))</f>
        <v/>
      </c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53" t="str">
        <f t="array" ref="U380">IF('do 1000 ha'!K386='do 1000 ha'!$AR$4,'do 1000 ha'!AF386,IF('do 1000 ha'!K386='do 1000 ha'!$AR$5,'do 1000 ha'!AF386,""))</f>
        <v/>
      </c>
      <c r="V380" s="7" t="str">
        <f t="shared" si="20"/>
        <v/>
      </c>
      <c r="W380" s="11" t="str">
        <f t="array" ref="W380">IF(OR(U380=$U$13:U379),"",U380)</f>
        <v/>
      </c>
      <c r="X380" s="7" t="str">
        <f t="array" ref="X380">IFERROR(INDEX(W$13:W$1012,SMALL(IF(W$13:W$1012&lt;&gt;"",ROW(W$13:W$1012)-ROW(W$13)+1),ROWS(W$13:$W380))),"")</f>
        <v/>
      </c>
      <c r="Y380" s="47" t="e">
        <f t="array" ref="Y380">IF(ROWS(Y$13:Y380)&gt;COUNTA(W$13:W$1012),"",INDEX(W$13:W$1012,SMALL(IF(W$13:W$1012&lt;&gt;"",ROW(W$13:W$1012)-ROW(W$13)+1),ROWS(Y$13:Y380))))</f>
        <v>#NUM!</v>
      </c>
      <c r="AA380" s="7">
        <f t="shared" si="21"/>
        <v>0</v>
      </c>
      <c r="AB380" s="7">
        <f t="shared" si="22"/>
        <v>0</v>
      </c>
      <c r="AC380" s="7">
        <f t="shared" si="23"/>
        <v>0</v>
      </c>
    </row>
    <row r="381" spans="1:29" x14ac:dyDescent="0.25">
      <c r="A381" s="9">
        <v>369</v>
      </c>
      <c r="B381" s="56" t="str">
        <f>IF(VLOOKUP(X381,'do 1000 ha'!$B$18:$I$1018,2,0)=0,"",VLOOKUP(X381,'do 1000 ha'!$B$18:$I$1018,2,0))</f>
        <v/>
      </c>
      <c r="C381" s="56" t="str">
        <f>IF(VLOOKUP(X381,'do 1000 ha'!$B$18:$I$1018,4,0)=0,"",VLOOKUP(X381,'do 1000 ha'!$B$18:$I$1018,4,0))</f>
        <v/>
      </c>
      <c r="D381" s="24" t="str">
        <f>IF(VLOOKUP(X381,'do 1000 ha'!$B$18:$I$1018,5,0)=0,"",VLOOKUP(X381,'do 1000 ha'!$B$18:$I$1018,5,0))</f>
        <v/>
      </c>
      <c r="E381" s="56" t="str">
        <f>IF(VLOOKUP(X381,'do 1000 ha'!$B$18:$I$1018,6,0)=0,"",VLOOKUP(X381,'do 1000 ha'!$B$18:$I$1018,6,0))</f>
        <v/>
      </c>
      <c r="F381" s="56" t="str">
        <f>IF(VLOOKUP(X381,'do 1000 ha'!$B$18:$I$1018,7,0)=0,"",VLOOKUP(X381,'do 1000 ha'!$B$18:$I$1018,7,0))</f>
        <v/>
      </c>
      <c r="G381" s="57" t="str">
        <f>IF(VLOOKUP(X381,'do 1000 ha'!$B$18:$I$1018,8,0)=0,"",VLOOKUP(X381,'do 1000 ha'!$B$18:$I$1018,8,0))</f>
        <v/>
      </c>
      <c r="H381" s="25" t="str">
        <f>IF(VLOOKUP(X381,'do 1000 ha'!$B$18:$L$1018,11,0)=0,"",VLOOKUP(X381,'do 1000 ha'!$AJ$18:$AX$1018,15,0))</f>
        <v/>
      </c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53" t="str">
        <f t="array" ref="U381">IF('do 1000 ha'!K387='do 1000 ha'!$AR$4,'do 1000 ha'!AF387,IF('do 1000 ha'!K387='do 1000 ha'!$AR$5,'do 1000 ha'!AF387,""))</f>
        <v/>
      </c>
      <c r="V381" s="7" t="str">
        <f t="shared" si="20"/>
        <v/>
      </c>
      <c r="W381" s="11" t="str">
        <f t="array" ref="W381">IF(OR(U381=$U$13:U380),"",U381)</f>
        <v/>
      </c>
      <c r="X381" s="7" t="str">
        <f t="array" ref="X381">IFERROR(INDEX(W$13:W$1012,SMALL(IF(W$13:W$1012&lt;&gt;"",ROW(W$13:W$1012)-ROW(W$13)+1),ROWS(W$13:$W381))),"")</f>
        <v/>
      </c>
      <c r="Y381" s="47" t="e">
        <f t="array" ref="Y381">IF(ROWS(Y$13:Y381)&gt;COUNTA(W$13:W$1012),"",INDEX(W$13:W$1012,SMALL(IF(W$13:W$1012&lt;&gt;"",ROW(W$13:W$1012)-ROW(W$13)+1),ROWS(Y$13:Y381))))</f>
        <v>#NUM!</v>
      </c>
      <c r="AA381" s="7">
        <f t="shared" si="21"/>
        <v>0</v>
      </c>
      <c r="AB381" s="7">
        <f t="shared" si="22"/>
        <v>0</v>
      </c>
      <c r="AC381" s="7">
        <f t="shared" si="23"/>
        <v>0</v>
      </c>
    </row>
    <row r="382" spans="1:29" x14ac:dyDescent="0.25">
      <c r="A382" s="9">
        <v>370</v>
      </c>
      <c r="B382" s="56" t="str">
        <f>IF(VLOOKUP(X382,'do 1000 ha'!$B$18:$I$1018,2,0)=0,"",VLOOKUP(X382,'do 1000 ha'!$B$18:$I$1018,2,0))</f>
        <v/>
      </c>
      <c r="C382" s="56" t="str">
        <f>IF(VLOOKUP(X382,'do 1000 ha'!$B$18:$I$1018,4,0)=0,"",VLOOKUP(X382,'do 1000 ha'!$B$18:$I$1018,4,0))</f>
        <v/>
      </c>
      <c r="D382" s="24" t="str">
        <f>IF(VLOOKUP(X382,'do 1000 ha'!$B$18:$I$1018,5,0)=0,"",VLOOKUP(X382,'do 1000 ha'!$B$18:$I$1018,5,0))</f>
        <v/>
      </c>
      <c r="E382" s="56" t="str">
        <f>IF(VLOOKUP(X382,'do 1000 ha'!$B$18:$I$1018,6,0)=0,"",VLOOKUP(X382,'do 1000 ha'!$B$18:$I$1018,6,0))</f>
        <v/>
      </c>
      <c r="F382" s="56" t="str">
        <f>IF(VLOOKUP(X382,'do 1000 ha'!$B$18:$I$1018,7,0)=0,"",VLOOKUP(X382,'do 1000 ha'!$B$18:$I$1018,7,0))</f>
        <v/>
      </c>
      <c r="G382" s="57" t="str">
        <f>IF(VLOOKUP(X382,'do 1000 ha'!$B$18:$I$1018,8,0)=0,"",VLOOKUP(X382,'do 1000 ha'!$B$18:$I$1018,8,0))</f>
        <v/>
      </c>
      <c r="H382" s="25" t="str">
        <f>IF(VLOOKUP(X382,'do 1000 ha'!$B$18:$L$1018,11,0)=0,"",VLOOKUP(X382,'do 1000 ha'!$AJ$18:$AX$1018,15,0))</f>
        <v/>
      </c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53" t="str">
        <f t="array" ref="U382">IF('do 1000 ha'!K388='do 1000 ha'!$AR$4,'do 1000 ha'!AF388,IF('do 1000 ha'!K388='do 1000 ha'!$AR$5,'do 1000 ha'!AF388,""))</f>
        <v/>
      </c>
      <c r="V382" s="7" t="str">
        <f t="shared" si="20"/>
        <v/>
      </c>
      <c r="W382" s="11" t="str">
        <f t="array" ref="W382">IF(OR(U382=$U$13:U381),"",U382)</f>
        <v/>
      </c>
      <c r="X382" s="7" t="str">
        <f t="array" ref="X382">IFERROR(INDEX(W$13:W$1012,SMALL(IF(W$13:W$1012&lt;&gt;"",ROW(W$13:W$1012)-ROW(W$13)+1),ROWS(W$13:$W382))),"")</f>
        <v/>
      </c>
      <c r="Y382" s="47" t="e">
        <f t="array" ref="Y382">IF(ROWS(Y$13:Y382)&gt;COUNTA(W$13:W$1012),"",INDEX(W$13:W$1012,SMALL(IF(W$13:W$1012&lt;&gt;"",ROW(W$13:W$1012)-ROW(W$13)+1),ROWS(Y$13:Y382))))</f>
        <v>#NUM!</v>
      </c>
      <c r="AA382" s="7">
        <f t="shared" si="21"/>
        <v>0</v>
      </c>
      <c r="AB382" s="7">
        <f t="shared" si="22"/>
        <v>0</v>
      </c>
      <c r="AC382" s="7">
        <f t="shared" si="23"/>
        <v>0</v>
      </c>
    </row>
    <row r="383" spans="1:29" x14ac:dyDescent="0.25">
      <c r="A383" s="9">
        <v>371</v>
      </c>
      <c r="B383" s="56" t="str">
        <f>IF(VLOOKUP(X383,'do 1000 ha'!$B$18:$I$1018,2,0)=0,"",VLOOKUP(X383,'do 1000 ha'!$B$18:$I$1018,2,0))</f>
        <v/>
      </c>
      <c r="C383" s="56" t="str">
        <f>IF(VLOOKUP(X383,'do 1000 ha'!$B$18:$I$1018,4,0)=0,"",VLOOKUP(X383,'do 1000 ha'!$B$18:$I$1018,4,0))</f>
        <v/>
      </c>
      <c r="D383" s="24" t="str">
        <f>IF(VLOOKUP(X383,'do 1000 ha'!$B$18:$I$1018,5,0)=0,"",VLOOKUP(X383,'do 1000 ha'!$B$18:$I$1018,5,0))</f>
        <v/>
      </c>
      <c r="E383" s="56" t="str">
        <f>IF(VLOOKUP(X383,'do 1000 ha'!$B$18:$I$1018,6,0)=0,"",VLOOKUP(X383,'do 1000 ha'!$B$18:$I$1018,6,0))</f>
        <v/>
      </c>
      <c r="F383" s="56" t="str">
        <f>IF(VLOOKUP(X383,'do 1000 ha'!$B$18:$I$1018,7,0)=0,"",VLOOKUP(X383,'do 1000 ha'!$B$18:$I$1018,7,0))</f>
        <v/>
      </c>
      <c r="G383" s="57" t="str">
        <f>IF(VLOOKUP(X383,'do 1000 ha'!$B$18:$I$1018,8,0)=0,"",VLOOKUP(X383,'do 1000 ha'!$B$18:$I$1018,8,0))</f>
        <v/>
      </c>
      <c r="H383" s="25" t="str">
        <f>IF(VLOOKUP(X383,'do 1000 ha'!$B$18:$L$1018,11,0)=0,"",VLOOKUP(X383,'do 1000 ha'!$AJ$18:$AX$1018,15,0))</f>
        <v/>
      </c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53" t="str">
        <f t="array" ref="U383">IF('do 1000 ha'!K389='do 1000 ha'!$AR$4,'do 1000 ha'!AF389,IF('do 1000 ha'!K389='do 1000 ha'!$AR$5,'do 1000 ha'!AF389,""))</f>
        <v/>
      </c>
      <c r="V383" s="7" t="str">
        <f t="shared" si="20"/>
        <v/>
      </c>
      <c r="W383" s="11" t="str">
        <f t="array" ref="W383">IF(OR(U383=$U$13:U382),"",U383)</f>
        <v/>
      </c>
      <c r="X383" s="7" t="str">
        <f t="array" ref="X383">IFERROR(INDEX(W$13:W$1012,SMALL(IF(W$13:W$1012&lt;&gt;"",ROW(W$13:W$1012)-ROW(W$13)+1),ROWS(W$13:$W383))),"")</f>
        <v/>
      </c>
      <c r="Y383" s="47" t="e">
        <f t="array" ref="Y383">IF(ROWS(Y$13:Y383)&gt;COUNTA(W$13:W$1012),"",INDEX(W$13:W$1012,SMALL(IF(W$13:W$1012&lt;&gt;"",ROW(W$13:W$1012)-ROW(W$13)+1),ROWS(Y$13:Y383))))</f>
        <v>#NUM!</v>
      </c>
      <c r="AA383" s="7">
        <f t="shared" si="21"/>
        <v>0</v>
      </c>
      <c r="AB383" s="7">
        <f t="shared" si="22"/>
        <v>0</v>
      </c>
      <c r="AC383" s="7">
        <f t="shared" si="23"/>
        <v>0</v>
      </c>
    </row>
    <row r="384" spans="1:29" x14ac:dyDescent="0.25">
      <c r="A384" s="9">
        <v>372</v>
      </c>
      <c r="B384" s="56" t="str">
        <f>IF(VLOOKUP(X384,'do 1000 ha'!$B$18:$I$1018,2,0)=0,"",VLOOKUP(X384,'do 1000 ha'!$B$18:$I$1018,2,0))</f>
        <v/>
      </c>
      <c r="C384" s="56" t="str">
        <f>IF(VLOOKUP(X384,'do 1000 ha'!$B$18:$I$1018,4,0)=0,"",VLOOKUP(X384,'do 1000 ha'!$B$18:$I$1018,4,0))</f>
        <v/>
      </c>
      <c r="D384" s="24" t="str">
        <f>IF(VLOOKUP(X384,'do 1000 ha'!$B$18:$I$1018,5,0)=0,"",VLOOKUP(X384,'do 1000 ha'!$B$18:$I$1018,5,0))</f>
        <v/>
      </c>
      <c r="E384" s="56" t="str">
        <f>IF(VLOOKUP(X384,'do 1000 ha'!$B$18:$I$1018,6,0)=0,"",VLOOKUP(X384,'do 1000 ha'!$B$18:$I$1018,6,0))</f>
        <v/>
      </c>
      <c r="F384" s="56" t="str">
        <f>IF(VLOOKUP(X384,'do 1000 ha'!$B$18:$I$1018,7,0)=0,"",VLOOKUP(X384,'do 1000 ha'!$B$18:$I$1018,7,0))</f>
        <v/>
      </c>
      <c r="G384" s="57" t="str">
        <f>IF(VLOOKUP(X384,'do 1000 ha'!$B$18:$I$1018,8,0)=0,"",VLOOKUP(X384,'do 1000 ha'!$B$18:$I$1018,8,0))</f>
        <v/>
      </c>
      <c r="H384" s="25" t="str">
        <f>IF(VLOOKUP(X384,'do 1000 ha'!$B$18:$L$1018,11,0)=0,"",VLOOKUP(X384,'do 1000 ha'!$AJ$18:$AX$1018,15,0))</f>
        <v/>
      </c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53" t="str">
        <f t="array" ref="U384">IF('do 1000 ha'!K390='do 1000 ha'!$AR$4,'do 1000 ha'!AF390,IF('do 1000 ha'!K390='do 1000 ha'!$AR$5,'do 1000 ha'!AF390,""))</f>
        <v/>
      </c>
      <c r="V384" s="7" t="str">
        <f t="shared" si="20"/>
        <v/>
      </c>
      <c r="W384" s="11" t="str">
        <f t="array" ref="W384">IF(OR(U384=$U$13:U383),"",U384)</f>
        <v/>
      </c>
      <c r="X384" s="7" t="str">
        <f t="array" ref="X384">IFERROR(INDEX(W$13:W$1012,SMALL(IF(W$13:W$1012&lt;&gt;"",ROW(W$13:W$1012)-ROW(W$13)+1),ROWS(W$13:$W384))),"")</f>
        <v/>
      </c>
      <c r="Y384" s="47" t="e">
        <f t="array" ref="Y384">IF(ROWS(Y$13:Y384)&gt;COUNTA(W$13:W$1012),"",INDEX(W$13:W$1012,SMALL(IF(W$13:W$1012&lt;&gt;"",ROW(W$13:W$1012)-ROW(W$13)+1),ROWS(Y$13:Y384))))</f>
        <v>#NUM!</v>
      </c>
      <c r="AA384" s="7">
        <f t="shared" si="21"/>
        <v>0</v>
      </c>
      <c r="AB384" s="7">
        <f t="shared" si="22"/>
        <v>0</v>
      </c>
      <c r="AC384" s="7">
        <f t="shared" si="23"/>
        <v>0</v>
      </c>
    </row>
    <row r="385" spans="1:29" x14ac:dyDescent="0.25">
      <c r="A385" s="9">
        <v>373</v>
      </c>
      <c r="B385" s="56" t="str">
        <f>IF(VLOOKUP(X385,'do 1000 ha'!$B$18:$I$1018,2,0)=0,"",VLOOKUP(X385,'do 1000 ha'!$B$18:$I$1018,2,0))</f>
        <v/>
      </c>
      <c r="C385" s="56" t="str">
        <f>IF(VLOOKUP(X385,'do 1000 ha'!$B$18:$I$1018,4,0)=0,"",VLOOKUP(X385,'do 1000 ha'!$B$18:$I$1018,4,0))</f>
        <v/>
      </c>
      <c r="D385" s="24" t="str">
        <f>IF(VLOOKUP(X385,'do 1000 ha'!$B$18:$I$1018,5,0)=0,"",VLOOKUP(X385,'do 1000 ha'!$B$18:$I$1018,5,0))</f>
        <v/>
      </c>
      <c r="E385" s="56" t="str">
        <f>IF(VLOOKUP(X385,'do 1000 ha'!$B$18:$I$1018,6,0)=0,"",VLOOKUP(X385,'do 1000 ha'!$B$18:$I$1018,6,0))</f>
        <v/>
      </c>
      <c r="F385" s="56" t="str">
        <f>IF(VLOOKUP(X385,'do 1000 ha'!$B$18:$I$1018,7,0)=0,"",VLOOKUP(X385,'do 1000 ha'!$B$18:$I$1018,7,0))</f>
        <v/>
      </c>
      <c r="G385" s="57" t="str">
        <f>IF(VLOOKUP(X385,'do 1000 ha'!$B$18:$I$1018,8,0)=0,"",VLOOKUP(X385,'do 1000 ha'!$B$18:$I$1018,8,0))</f>
        <v/>
      </c>
      <c r="H385" s="25" t="str">
        <f>IF(VLOOKUP(X385,'do 1000 ha'!$B$18:$L$1018,11,0)=0,"",VLOOKUP(X385,'do 1000 ha'!$AJ$18:$AX$1018,15,0))</f>
        <v/>
      </c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53" t="str">
        <f t="array" ref="U385">IF('do 1000 ha'!K391='do 1000 ha'!$AR$4,'do 1000 ha'!AF391,IF('do 1000 ha'!K391='do 1000 ha'!$AR$5,'do 1000 ha'!AF391,""))</f>
        <v/>
      </c>
      <c r="V385" s="7" t="str">
        <f t="shared" si="20"/>
        <v/>
      </c>
      <c r="W385" s="11" t="str">
        <f t="array" ref="W385">IF(OR(U385=$U$13:U384),"",U385)</f>
        <v/>
      </c>
      <c r="X385" s="7" t="str">
        <f t="array" ref="X385">IFERROR(INDEX(W$13:W$1012,SMALL(IF(W$13:W$1012&lt;&gt;"",ROW(W$13:W$1012)-ROW(W$13)+1),ROWS(W$13:$W385))),"")</f>
        <v/>
      </c>
      <c r="Y385" s="47" t="e">
        <f t="array" ref="Y385">IF(ROWS(Y$13:Y385)&gt;COUNTA(W$13:W$1012),"",INDEX(W$13:W$1012,SMALL(IF(W$13:W$1012&lt;&gt;"",ROW(W$13:W$1012)-ROW(W$13)+1),ROWS(Y$13:Y385))))</f>
        <v>#NUM!</v>
      </c>
      <c r="AA385" s="7">
        <f t="shared" si="21"/>
        <v>0</v>
      </c>
      <c r="AB385" s="7">
        <f t="shared" si="22"/>
        <v>0</v>
      </c>
      <c r="AC385" s="7">
        <f t="shared" si="23"/>
        <v>0</v>
      </c>
    </row>
    <row r="386" spans="1:29" x14ac:dyDescent="0.25">
      <c r="A386" s="9">
        <v>374</v>
      </c>
      <c r="B386" s="56" t="str">
        <f>IF(VLOOKUP(X386,'do 1000 ha'!$B$18:$I$1018,2,0)=0,"",VLOOKUP(X386,'do 1000 ha'!$B$18:$I$1018,2,0))</f>
        <v/>
      </c>
      <c r="C386" s="56" t="str">
        <f>IF(VLOOKUP(X386,'do 1000 ha'!$B$18:$I$1018,4,0)=0,"",VLOOKUP(X386,'do 1000 ha'!$B$18:$I$1018,4,0))</f>
        <v/>
      </c>
      <c r="D386" s="24" t="str">
        <f>IF(VLOOKUP(X386,'do 1000 ha'!$B$18:$I$1018,5,0)=0,"",VLOOKUP(X386,'do 1000 ha'!$B$18:$I$1018,5,0))</f>
        <v/>
      </c>
      <c r="E386" s="56" t="str">
        <f>IF(VLOOKUP(X386,'do 1000 ha'!$B$18:$I$1018,6,0)=0,"",VLOOKUP(X386,'do 1000 ha'!$B$18:$I$1018,6,0))</f>
        <v/>
      </c>
      <c r="F386" s="56" t="str">
        <f>IF(VLOOKUP(X386,'do 1000 ha'!$B$18:$I$1018,7,0)=0,"",VLOOKUP(X386,'do 1000 ha'!$B$18:$I$1018,7,0))</f>
        <v/>
      </c>
      <c r="G386" s="57" t="str">
        <f>IF(VLOOKUP(X386,'do 1000 ha'!$B$18:$I$1018,8,0)=0,"",VLOOKUP(X386,'do 1000 ha'!$B$18:$I$1018,8,0))</f>
        <v/>
      </c>
      <c r="H386" s="25" t="str">
        <f>IF(VLOOKUP(X386,'do 1000 ha'!$B$18:$L$1018,11,0)=0,"",VLOOKUP(X386,'do 1000 ha'!$AJ$18:$AX$1018,15,0))</f>
        <v/>
      </c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53" t="str">
        <f t="array" ref="U386">IF('do 1000 ha'!K392='do 1000 ha'!$AR$4,'do 1000 ha'!AF392,IF('do 1000 ha'!K392='do 1000 ha'!$AR$5,'do 1000 ha'!AF392,""))</f>
        <v/>
      </c>
      <c r="V386" s="7" t="str">
        <f t="shared" si="20"/>
        <v/>
      </c>
      <c r="W386" s="11" t="str">
        <f t="array" ref="W386">IF(OR(U386=$U$13:U385),"",U386)</f>
        <v/>
      </c>
      <c r="X386" s="7" t="str">
        <f t="array" ref="X386">IFERROR(INDEX(W$13:W$1012,SMALL(IF(W$13:W$1012&lt;&gt;"",ROW(W$13:W$1012)-ROW(W$13)+1),ROWS(W$13:$W386))),"")</f>
        <v/>
      </c>
      <c r="Y386" s="47" t="e">
        <f t="array" ref="Y386">IF(ROWS(Y$13:Y386)&gt;COUNTA(W$13:W$1012),"",INDEX(W$13:W$1012,SMALL(IF(W$13:W$1012&lt;&gt;"",ROW(W$13:W$1012)-ROW(W$13)+1),ROWS(Y$13:Y386))))</f>
        <v>#NUM!</v>
      </c>
      <c r="AA386" s="7">
        <f t="shared" si="21"/>
        <v>0</v>
      </c>
      <c r="AB386" s="7">
        <f t="shared" si="22"/>
        <v>0</v>
      </c>
      <c r="AC386" s="7">
        <f t="shared" si="23"/>
        <v>0</v>
      </c>
    </row>
    <row r="387" spans="1:29" x14ac:dyDescent="0.25">
      <c r="A387" s="9">
        <v>375</v>
      </c>
      <c r="B387" s="56" t="str">
        <f>IF(VLOOKUP(X387,'do 1000 ha'!$B$18:$I$1018,2,0)=0,"",VLOOKUP(X387,'do 1000 ha'!$B$18:$I$1018,2,0))</f>
        <v/>
      </c>
      <c r="C387" s="56" t="str">
        <f>IF(VLOOKUP(X387,'do 1000 ha'!$B$18:$I$1018,4,0)=0,"",VLOOKUP(X387,'do 1000 ha'!$B$18:$I$1018,4,0))</f>
        <v/>
      </c>
      <c r="D387" s="24" t="str">
        <f>IF(VLOOKUP(X387,'do 1000 ha'!$B$18:$I$1018,5,0)=0,"",VLOOKUP(X387,'do 1000 ha'!$B$18:$I$1018,5,0))</f>
        <v/>
      </c>
      <c r="E387" s="56" t="str">
        <f>IF(VLOOKUP(X387,'do 1000 ha'!$B$18:$I$1018,6,0)=0,"",VLOOKUP(X387,'do 1000 ha'!$B$18:$I$1018,6,0))</f>
        <v/>
      </c>
      <c r="F387" s="56" t="str">
        <f>IF(VLOOKUP(X387,'do 1000 ha'!$B$18:$I$1018,7,0)=0,"",VLOOKUP(X387,'do 1000 ha'!$B$18:$I$1018,7,0))</f>
        <v/>
      </c>
      <c r="G387" s="57" t="str">
        <f>IF(VLOOKUP(X387,'do 1000 ha'!$B$18:$I$1018,8,0)=0,"",VLOOKUP(X387,'do 1000 ha'!$B$18:$I$1018,8,0))</f>
        <v/>
      </c>
      <c r="H387" s="25" t="str">
        <f>IF(VLOOKUP(X387,'do 1000 ha'!$B$18:$L$1018,11,0)=0,"",VLOOKUP(X387,'do 1000 ha'!$AJ$18:$AX$1018,15,0))</f>
        <v/>
      </c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53" t="str">
        <f t="array" ref="U387">IF('do 1000 ha'!K393='do 1000 ha'!$AR$4,'do 1000 ha'!AF393,IF('do 1000 ha'!K393='do 1000 ha'!$AR$5,'do 1000 ha'!AF393,""))</f>
        <v/>
      </c>
      <c r="V387" s="7" t="str">
        <f t="shared" si="20"/>
        <v/>
      </c>
      <c r="W387" s="11" t="str">
        <f t="array" ref="W387">IF(OR(U387=$U$13:U386),"",U387)</f>
        <v/>
      </c>
      <c r="X387" s="7" t="str">
        <f t="array" ref="X387">IFERROR(INDEX(W$13:W$1012,SMALL(IF(W$13:W$1012&lt;&gt;"",ROW(W$13:W$1012)-ROW(W$13)+1),ROWS(W$13:$W387))),"")</f>
        <v/>
      </c>
      <c r="Y387" s="47" t="e">
        <f t="array" ref="Y387">IF(ROWS(Y$13:Y387)&gt;COUNTA(W$13:W$1012),"",INDEX(W$13:W$1012,SMALL(IF(W$13:W$1012&lt;&gt;"",ROW(W$13:W$1012)-ROW(W$13)+1),ROWS(Y$13:Y387))))</f>
        <v>#NUM!</v>
      </c>
      <c r="AA387" s="7">
        <f t="shared" si="21"/>
        <v>0</v>
      </c>
      <c r="AB387" s="7">
        <f t="shared" si="22"/>
        <v>0</v>
      </c>
      <c r="AC387" s="7">
        <f t="shared" si="23"/>
        <v>0</v>
      </c>
    </row>
    <row r="388" spans="1:29" x14ac:dyDescent="0.25">
      <c r="A388" s="9">
        <v>376</v>
      </c>
      <c r="B388" s="56" t="str">
        <f>IF(VLOOKUP(X388,'do 1000 ha'!$B$18:$I$1018,2,0)=0,"",VLOOKUP(X388,'do 1000 ha'!$B$18:$I$1018,2,0))</f>
        <v/>
      </c>
      <c r="C388" s="56" t="str">
        <f>IF(VLOOKUP(X388,'do 1000 ha'!$B$18:$I$1018,4,0)=0,"",VLOOKUP(X388,'do 1000 ha'!$B$18:$I$1018,4,0))</f>
        <v/>
      </c>
      <c r="D388" s="24" t="str">
        <f>IF(VLOOKUP(X388,'do 1000 ha'!$B$18:$I$1018,5,0)=0,"",VLOOKUP(X388,'do 1000 ha'!$B$18:$I$1018,5,0))</f>
        <v/>
      </c>
      <c r="E388" s="56" t="str">
        <f>IF(VLOOKUP(X388,'do 1000 ha'!$B$18:$I$1018,6,0)=0,"",VLOOKUP(X388,'do 1000 ha'!$B$18:$I$1018,6,0))</f>
        <v/>
      </c>
      <c r="F388" s="56" t="str">
        <f>IF(VLOOKUP(X388,'do 1000 ha'!$B$18:$I$1018,7,0)=0,"",VLOOKUP(X388,'do 1000 ha'!$B$18:$I$1018,7,0))</f>
        <v/>
      </c>
      <c r="G388" s="57" t="str">
        <f>IF(VLOOKUP(X388,'do 1000 ha'!$B$18:$I$1018,8,0)=0,"",VLOOKUP(X388,'do 1000 ha'!$B$18:$I$1018,8,0))</f>
        <v/>
      </c>
      <c r="H388" s="25" t="str">
        <f>IF(VLOOKUP(X388,'do 1000 ha'!$B$18:$L$1018,11,0)=0,"",VLOOKUP(X388,'do 1000 ha'!$AJ$18:$AX$1018,15,0))</f>
        <v/>
      </c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53" t="str">
        <f t="array" ref="U388">IF('do 1000 ha'!K394='do 1000 ha'!$AR$4,'do 1000 ha'!AF394,IF('do 1000 ha'!K394='do 1000 ha'!$AR$5,'do 1000 ha'!AF394,""))</f>
        <v/>
      </c>
      <c r="V388" s="7" t="str">
        <f t="shared" si="20"/>
        <v/>
      </c>
      <c r="W388" s="11" t="str">
        <f t="array" ref="W388">IF(OR(U388=$U$13:U387),"",U388)</f>
        <v/>
      </c>
      <c r="X388" s="7" t="str">
        <f t="array" ref="X388">IFERROR(INDEX(W$13:W$1012,SMALL(IF(W$13:W$1012&lt;&gt;"",ROW(W$13:W$1012)-ROW(W$13)+1),ROWS(W$13:$W388))),"")</f>
        <v/>
      </c>
      <c r="Y388" s="47" t="e">
        <f t="array" ref="Y388">IF(ROWS(Y$13:Y388)&gt;COUNTA(W$13:W$1012),"",INDEX(W$13:W$1012,SMALL(IF(W$13:W$1012&lt;&gt;"",ROW(W$13:W$1012)-ROW(W$13)+1),ROWS(Y$13:Y388))))</f>
        <v>#NUM!</v>
      </c>
      <c r="AA388" s="7">
        <f t="shared" si="21"/>
        <v>0</v>
      </c>
      <c r="AB388" s="7">
        <f t="shared" si="22"/>
        <v>0</v>
      </c>
      <c r="AC388" s="7">
        <f t="shared" si="23"/>
        <v>0</v>
      </c>
    </row>
    <row r="389" spans="1:29" x14ac:dyDescent="0.25">
      <c r="A389" s="9">
        <v>377</v>
      </c>
      <c r="B389" s="56" t="str">
        <f>IF(VLOOKUP(X389,'do 1000 ha'!$B$18:$I$1018,2,0)=0,"",VLOOKUP(X389,'do 1000 ha'!$B$18:$I$1018,2,0))</f>
        <v/>
      </c>
      <c r="C389" s="56" t="str">
        <f>IF(VLOOKUP(X389,'do 1000 ha'!$B$18:$I$1018,4,0)=0,"",VLOOKUP(X389,'do 1000 ha'!$B$18:$I$1018,4,0))</f>
        <v/>
      </c>
      <c r="D389" s="24" t="str">
        <f>IF(VLOOKUP(X389,'do 1000 ha'!$B$18:$I$1018,5,0)=0,"",VLOOKUP(X389,'do 1000 ha'!$B$18:$I$1018,5,0))</f>
        <v/>
      </c>
      <c r="E389" s="56" t="str">
        <f>IF(VLOOKUP(X389,'do 1000 ha'!$B$18:$I$1018,6,0)=0,"",VLOOKUP(X389,'do 1000 ha'!$B$18:$I$1018,6,0))</f>
        <v/>
      </c>
      <c r="F389" s="56" t="str">
        <f>IF(VLOOKUP(X389,'do 1000 ha'!$B$18:$I$1018,7,0)=0,"",VLOOKUP(X389,'do 1000 ha'!$B$18:$I$1018,7,0))</f>
        <v/>
      </c>
      <c r="G389" s="57" t="str">
        <f>IF(VLOOKUP(X389,'do 1000 ha'!$B$18:$I$1018,8,0)=0,"",VLOOKUP(X389,'do 1000 ha'!$B$18:$I$1018,8,0))</f>
        <v/>
      </c>
      <c r="H389" s="25" t="str">
        <f>IF(VLOOKUP(X389,'do 1000 ha'!$B$18:$L$1018,11,0)=0,"",VLOOKUP(X389,'do 1000 ha'!$AJ$18:$AX$1018,15,0))</f>
        <v/>
      </c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53" t="str">
        <f t="array" ref="U389">IF('do 1000 ha'!K395='do 1000 ha'!$AR$4,'do 1000 ha'!AF395,IF('do 1000 ha'!K395='do 1000 ha'!$AR$5,'do 1000 ha'!AF395,""))</f>
        <v/>
      </c>
      <c r="V389" s="7" t="str">
        <f t="shared" si="20"/>
        <v/>
      </c>
      <c r="W389" s="11" t="str">
        <f t="array" ref="W389">IF(OR(U389=$U$13:U388),"",U389)</f>
        <v/>
      </c>
      <c r="X389" s="7" t="str">
        <f t="array" ref="X389">IFERROR(INDEX(W$13:W$1012,SMALL(IF(W$13:W$1012&lt;&gt;"",ROW(W$13:W$1012)-ROW(W$13)+1),ROWS(W$13:$W389))),"")</f>
        <v/>
      </c>
      <c r="Y389" s="47" t="e">
        <f t="array" ref="Y389">IF(ROWS(Y$13:Y389)&gt;COUNTA(W$13:W$1012),"",INDEX(W$13:W$1012,SMALL(IF(W$13:W$1012&lt;&gt;"",ROW(W$13:W$1012)-ROW(W$13)+1),ROWS(Y$13:Y389))))</f>
        <v>#NUM!</v>
      </c>
      <c r="AA389" s="7">
        <f t="shared" si="21"/>
        <v>0</v>
      </c>
      <c r="AB389" s="7">
        <f t="shared" si="22"/>
        <v>0</v>
      </c>
      <c r="AC389" s="7">
        <f t="shared" si="23"/>
        <v>0</v>
      </c>
    </row>
    <row r="390" spans="1:29" x14ac:dyDescent="0.25">
      <c r="A390" s="9">
        <v>378</v>
      </c>
      <c r="B390" s="56" t="str">
        <f>IF(VLOOKUP(X390,'do 1000 ha'!$B$18:$I$1018,2,0)=0,"",VLOOKUP(X390,'do 1000 ha'!$B$18:$I$1018,2,0))</f>
        <v/>
      </c>
      <c r="C390" s="56" t="str">
        <f>IF(VLOOKUP(X390,'do 1000 ha'!$B$18:$I$1018,4,0)=0,"",VLOOKUP(X390,'do 1000 ha'!$B$18:$I$1018,4,0))</f>
        <v/>
      </c>
      <c r="D390" s="24" t="str">
        <f>IF(VLOOKUP(X390,'do 1000 ha'!$B$18:$I$1018,5,0)=0,"",VLOOKUP(X390,'do 1000 ha'!$B$18:$I$1018,5,0))</f>
        <v/>
      </c>
      <c r="E390" s="56" t="str">
        <f>IF(VLOOKUP(X390,'do 1000 ha'!$B$18:$I$1018,6,0)=0,"",VLOOKUP(X390,'do 1000 ha'!$B$18:$I$1018,6,0))</f>
        <v/>
      </c>
      <c r="F390" s="56" t="str">
        <f>IF(VLOOKUP(X390,'do 1000 ha'!$B$18:$I$1018,7,0)=0,"",VLOOKUP(X390,'do 1000 ha'!$B$18:$I$1018,7,0))</f>
        <v/>
      </c>
      <c r="G390" s="57" t="str">
        <f>IF(VLOOKUP(X390,'do 1000 ha'!$B$18:$I$1018,8,0)=0,"",VLOOKUP(X390,'do 1000 ha'!$B$18:$I$1018,8,0))</f>
        <v/>
      </c>
      <c r="H390" s="25" t="str">
        <f>IF(VLOOKUP(X390,'do 1000 ha'!$B$18:$L$1018,11,0)=0,"",VLOOKUP(X390,'do 1000 ha'!$AJ$18:$AX$1018,15,0))</f>
        <v/>
      </c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53" t="str">
        <f t="array" ref="U390">IF('do 1000 ha'!K396='do 1000 ha'!$AR$4,'do 1000 ha'!AF396,IF('do 1000 ha'!K396='do 1000 ha'!$AR$5,'do 1000 ha'!AF396,""))</f>
        <v/>
      </c>
      <c r="V390" s="7" t="str">
        <f t="shared" si="20"/>
        <v/>
      </c>
      <c r="W390" s="11" t="str">
        <f t="array" ref="W390">IF(OR(U390=$U$13:U389),"",U390)</f>
        <v/>
      </c>
      <c r="X390" s="7" t="str">
        <f t="array" ref="X390">IFERROR(INDEX(W$13:W$1012,SMALL(IF(W$13:W$1012&lt;&gt;"",ROW(W$13:W$1012)-ROW(W$13)+1),ROWS(W$13:$W390))),"")</f>
        <v/>
      </c>
      <c r="Y390" s="47" t="e">
        <f t="array" ref="Y390">IF(ROWS(Y$13:Y390)&gt;COUNTA(W$13:W$1012),"",INDEX(W$13:W$1012,SMALL(IF(W$13:W$1012&lt;&gt;"",ROW(W$13:W$1012)-ROW(W$13)+1),ROWS(Y$13:Y390))))</f>
        <v>#NUM!</v>
      </c>
      <c r="AA390" s="7">
        <f t="shared" si="21"/>
        <v>0</v>
      </c>
      <c r="AB390" s="7">
        <f t="shared" si="22"/>
        <v>0</v>
      </c>
      <c r="AC390" s="7">
        <f t="shared" si="23"/>
        <v>0</v>
      </c>
    </row>
    <row r="391" spans="1:29" x14ac:dyDescent="0.25">
      <c r="A391" s="9">
        <v>379</v>
      </c>
      <c r="B391" s="56" t="str">
        <f>IF(VLOOKUP(X391,'do 1000 ha'!$B$18:$I$1018,2,0)=0,"",VLOOKUP(X391,'do 1000 ha'!$B$18:$I$1018,2,0))</f>
        <v/>
      </c>
      <c r="C391" s="56" t="str">
        <f>IF(VLOOKUP(X391,'do 1000 ha'!$B$18:$I$1018,4,0)=0,"",VLOOKUP(X391,'do 1000 ha'!$B$18:$I$1018,4,0))</f>
        <v/>
      </c>
      <c r="D391" s="24" t="str">
        <f>IF(VLOOKUP(X391,'do 1000 ha'!$B$18:$I$1018,5,0)=0,"",VLOOKUP(X391,'do 1000 ha'!$B$18:$I$1018,5,0))</f>
        <v/>
      </c>
      <c r="E391" s="56" t="str">
        <f>IF(VLOOKUP(X391,'do 1000 ha'!$B$18:$I$1018,6,0)=0,"",VLOOKUP(X391,'do 1000 ha'!$B$18:$I$1018,6,0))</f>
        <v/>
      </c>
      <c r="F391" s="56" t="str">
        <f>IF(VLOOKUP(X391,'do 1000 ha'!$B$18:$I$1018,7,0)=0,"",VLOOKUP(X391,'do 1000 ha'!$B$18:$I$1018,7,0))</f>
        <v/>
      </c>
      <c r="G391" s="57" t="str">
        <f>IF(VLOOKUP(X391,'do 1000 ha'!$B$18:$I$1018,8,0)=0,"",VLOOKUP(X391,'do 1000 ha'!$B$18:$I$1018,8,0))</f>
        <v/>
      </c>
      <c r="H391" s="25" t="str">
        <f>IF(VLOOKUP(X391,'do 1000 ha'!$B$18:$L$1018,11,0)=0,"",VLOOKUP(X391,'do 1000 ha'!$AJ$18:$AX$1018,15,0))</f>
        <v/>
      </c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53" t="str">
        <f t="array" ref="U391">IF('do 1000 ha'!K397='do 1000 ha'!$AR$4,'do 1000 ha'!AF397,IF('do 1000 ha'!K397='do 1000 ha'!$AR$5,'do 1000 ha'!AF397,""))</f>
        <v/>
      </c>
      <c r="V391" s="7" t="str">
        <f t="shared" si="20"/>
        <v/>
      </c>
      <c r="W391" s="11" t="str">
        <f t="array" ref="W391">IF(OR(U391=$U$13:U390),"",U391)</f>
        <v/>
      </c>
      <c r="X391" s="7" t="str">
        <f t="array" ref="X391">IFERROR(INDEX(W$13:W$1012,SMALL(IF(W$13:W$1012&lt;&gt;"",ROW(W$13:W$1012)-ROW(W$13)+1),ROWS(W$13:$W391))),"")</f>
        <v/>
      </c>
      <c r="Y391" s="47" t="e">
        <f t="array" ref="Y391">IF(ROWS(Y$13:Y391)&gt;COUNTA(W$13:W$1012),"",INDEX(W$13:W$1012,SMALL(IF(W$13:W$1012&lt;&gt;"",ROW(W$13:W$1012)-ROW(W$13)+1),ROWS(Y$13:Y391))))</f>
        <v>#NUM!</v>
      </c>
      <c r="AA391" s="7">
        <f t="shared" si="21"/>
        <v>0</v>
      </c>
      <c r="AB391" s="7">
        <f t="shared" si="22"/>
        <v>0</v>
      </c>
      <c r="AC391" s="7">
        <f t="shared" si="23"/>
        <v>0</v>
      </c>
    </row>
    <row r="392" spans="1:29" x14ac:dyDescent="0.25">
      <c r="A392" s="9">
        <v>380</v>
      </c>
      <c r="B392" s="56" t="str">
        <f>IF(VLOOKUP(X392,'do 1000 ha'!$B$18:$I$1018,2,0)=0,"",VLOOKUP(X392,'do 1000 ha'!$B$18:$I$1018,2,0))</f>
        <v/>
      </c>
      <c r="C392" s="56" t="str">
        <f>IF(VLOOKUP(X392,'do 1000 ha'!$B$18:$I$1018,4,0)=0,"",VLOOKUP(X392,'do 1000 ha'!$B$18:$I$1018,4,0))</f>
        <v/>
      </c>
      <c r="D392" s="24" t="str">
        <f>IF(VLOOKUP(X392,'do 1000 ha'!$B$18:$I$1018,5,0)=0,"",VLOOKUP(X392,'do 1000 ha'!$B$18:$I$1018,5,0))</f>
        <v/>
      </c>
      <c r="E392" s="56" t="str">
        <f>IF(VLOOKUP(X392,'do 1000 ha'!$B$18:$I$1018,6,0)=0,"",VLOOKUP(X392,'do 1000 ha'!$B$18:$I$1018,6,0))</f>
        <v/>
      </c>
      <c r="F392" s="56" t="str">
        <f>IF(VLOOKUP(X392,'do 1000 ha'!$B$18:$I$1018,7,0)=0,"",VLOOKUP(X392,'do 1000 ha'!$B$18:$I$1018,7,0))</f>
        <v/>
      </c>
      <c r="G392" s="57" t="str">
        <f>IF(VLOOKUP(X392,'do 1000 ha'!$B$18:$I$1018,8,0)=0,"",VLOOKUP(X392,'do 1000 ha'!$B$18:$I$1018,8,0))</f>
        <v/>
      </c>
      <c r="H392" s="25" t="str">
        <f>IF(VLOOKUP(X392,'do 1000 ha'!$B$18:$L$1018,11,0)=0,"",VLOOKUP(X392,'do 1000 ha'!$AJ$18:$AX$1018,15,0))</f>
        <v/>
      </c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53" t="str">
        <f t="array" ref="U392">IF('do 1000 ha'!K398='do 1000 ha'!$AR$4,'do 1000 ha'!AF398,IF('do 1000 ha'!K398='do 1000 ha'!$AR$5,'do 1000 ha'!AF398,""))</f>
        <v/>
      </c>
      <c r="V392" s="7" t="str">
        <f t="shared" si="20"/>
        <v/>
      </c>
      <c r="W392" s="11" t="str">
        <f t="array" ref="W392">IF(OR(U392=$U$13:U391),"",U392)</f>
        <v/>
      </c>
      <c r="X392" s="7" t="str">
        <f t="array" ref="X392">IFERROR(INDEX(W$13:W$1012,SMALL(IF(W$13:W$1012&lt;&gt;"",ROW(W$13:W$1012)-ROW(W$13)+1),ROWS(W$13:$W392))),"")</f>
        <v/>
      </c>
      <c r="Y392" s="47" t="e">
        <f t="array" ref="Y392">IF(ROWS(Y$13:Y392)&gt;COUNTA(W$13:W$1012),"",INDEX(W$13:W$1012,SMALL(IF(W$13:W$1012&lt;&gt;"",ROW(W$13:W$1012)-ROW(W$13)+1),ROWS(Y$13:Y392))))</f>
        <v>#NUM!</v>
      </c>
      <c r="AA392" s="7">
        <f t="shared" si="21"/>
        <v>0</v>
      </c>
      <c r="AB392" s="7">
        <f t="shared" si="22"/>
        <v>0</v>
      </c>
      <c r="AC392" s="7">
        <f t="shared" si="23"/>
        <v>0</v>
      </c>
    </row>
    <row r="393" spans="1:29" x14ac:dyDescent="0.25">
      <c r="A393" s="9">
        <v>381</v>
      </c>
      <c r="B393" s="56" t="str">
        <f>IF(VLOOKUP(X393,'do 1000 ha'!$B$18:$I$1018,2,0)=0,"",VLOOKUP(X393,'do 1000 ha'!$B$18:$I$1018,2,0))</f>
        <v/>
      </c>
      <c r="C393" s="56" t="str">
        <f>IF(VLOOKUP(X393,'do 1000 ha'!$B$18:$I$1018,4,0)=0,"",VLOOKUP(X393,'do 1000 ha'!$B$18:$I$1018,4,0))</f>
        <v/>
      </c>
      <c r="D393" s="24" t="str">
        <f>IF(VLOOKUP(X393,'do 1000 ha'!$B$18:$I$1018,5,0)=0,"",VLOOKUP(X393,'do 1000 ha'!$B$18:$I$1018,5,0))</f>
        <v/>
      </c>
      <c r="E393" s="56" t="str">
        <f>IF(VLOOKUP(X393,'do 1000 ha'!$B$18:$I$1018,6,0)=0,"",VLOOKUP(X393,'do 1000 ha'!$B$18:$I$1018,6,0))</f>
        <v/>
      </c>
      <c r="F393" s="56" t="str">
        <f>IF(VLOOKUP(X393,'do 1000 ha'!$B$18:$I$1018,7,0)=0,"",VLOOKUP(X393,'do 1000 ha'!$B$18:$I$1018,7,0))</f>
        <v/>
      </c>
      <c r="G393" s="57" t="str">
        <f>IF(VLOOKUP(X393,'do 1000 ha'!$B$18:$I$1018,8,0)=0,"",VLOOKUP(X393,'do 1000 ha'!$B$18:$I$1018,8,0))</f>
        <v/>
      </c>
      <c r="H393" s="25" t="str">
        <f>IF(VLOOKUP(X393,'do 1000 ha'!$B$18:$L$1018,11,0)=0,"",VLOOKUP(X393,'do 1000 ha'!$AJ$18:$AX$1018,15,0))</f>
        <v/>
      </c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53" t="str">
        <f t="array" ref="U393">IF('do 1000 ha'!K399='do 1000 ha'!$AR$4,'do 1000 ha'!AF399,IF('do 1000 ha'!K399='do 1000 ha'!$AR$5,'do 1000 ha'!AF399,""))</f>
        <v/>
      </c>
      <c r="V393" s="7" t="str">
        <f t="shared" si="20"/>
        <v/>
      </c>
      <c r="W393" s="11" t="str">
        <f t="array" ref="W393">IF(OR(U393=$U$13:U392),"",U393)</f>
        <v/>
      </c>
      <c r="X393" s="7" t="str">
        <f t="array" ref="X393">IFERROR(INDEX(W$13:W$1012,SMALL(IF(W$13:W$1012&lt;&gt;"",ROW(W$13:W$1012)-ROW(W$13)+1),ROWS(W$13:$W393))),"")</f>
        <v/>
      </c>
      <c r="Y393" s="47" t="e">
        <f t="array" ref="Y393">IF(ROWS(Y$13:Y393)&gt;COUNTA(W$13:W$1012),"",INDEX(W$13:W$1012,SMALL(IF(W$13:W$1012&lt;&gt;"",ROW(W$13:W$1012)-ROW(W$13)+1),ROWS(Y$13:Y393))))</f>
        <v>#NUM!</v>
      </c>
      <c r="AA393" s="7">
        <f t="shared" si="21"/>
        <v>0</v>
      </c>
      <c r="AB393" s="7">
        <f t="shared" si="22"/>
        <v>0</v>
      </c>
      <c r="AC393" s="7">
        <f t="shared" si="23"/>
        <v>0</v>
      </c>
    </row>
    <row r="394" spans="1:29" x14ac:dyDescent="0.25">
      <c r="A394" s="9">
        <v>382</v>
      </c>
      <c r="B394" s="56" t="str">
        <f>IF(VLOOKUP(X394,'do 1000 ha'!$B$18:$I$1018,2,0)=0,"",VLOOKUP(X394,'do 1000 ha'!$B$18:$I$1018,2,0))</f>
        <v/>
      </c>
      <c r="C394" s="56" t="str">
        <f>IF(VLOOKUP(X394,'do 1000 ha'!$B$18:$I$1018,4,0)=0,"",VLOOKUP(X394,'do 1000 ha'!$B$18:$I$1018,4,0))</f>
        <v/>
      </c>
      <c r="D394" s="24" t="str">
        <f>IF(VLOOKUP(X394,'do 1000 ha'!$B$18:$I$1018,5,0)=0,"",VLOOKUP(X394,'do 1000 ha'!$B$18:$I$1018,5,0))</f>
        <v/>
      </c>
      <c r="E394" s="56" t="str">
        <f>IF(VLOOKUP(X394,'do 1000 ha'!$B$18:$I$1018,6,0)=0,"",VLOOKUP(X394,'do 1000 ha'!$B$18:$I$1018,6,0))</f>
        <v/>
      </c>
      <c r="F394" s="56" t="str">
        <f>IF(VLOOKUP(X394,'do 1000 ha'!$B$18:$I$1018,7,0)=0,"",VLOOKUP(X394,'do 1000 ha'!$B$18:$I$1018,7,0))</f>
        <v/>
      </c>
      <c r="G394" s="57" t="str">
        <f>IF(VLOOKUP(X394,'do 1000 ha'!$B$18:$I$1018,8,0)=0,"",VLOOKUP(X394,'do 1000 ha'!$B$18:$I$1018,8,0))</f>
        <v/>
      </c>
      <c r="H394" s="25" t="str">
        <f>IF(VLOOKUP(X394,'do 1000 ha'!$B$18:$L$1018,11,0)=0,"",VLOOKUP(X394,'do 1000 ha'!$AJ$18:$AX$1018,15,0))</f>
        <v/>
      </c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53" t="str">
        <f t="array" ref="U394">IF('do 1000 ha'!K400='do 1000 ha'!$AR$4,'do 1000 ha'!AF400,IF('do 1000 ha'!K400='do 1000 ha'!$AR$5,'do 1000 ha'!AF400,""))</f>
        <v/>
      </c>
      <c r="V394" s="7" t="str">
        <f t="shared" si="20"/>
        <v/>
      </c>
      <c r="W394" s="11" t="str">
        <f t="array" ref="W394">IF(OR(U394=$U$13:U393),"",U394)</f>
        <v/>
      </c>
      <c r="X394" s="7" t="str">
        <f t="array" ref="X394">IFERROR(INDEX(W$13:W$1012,SMALL(IF(W$13:W$1012&lt;&gt;"",ROW(W$13:W$1012)-ROW(W$13)+1),ROWS(W$13:$W394))),"")</f>
        <v/>
      </c>
      <c r="Y394" s="47" t="e">
        <f t="array" ref="Y394">IF(ROWS(Y$13:Y394)&gt;COUNTA(W$13:W$1012),"",INDEX(W$13:W$1012,SMALL(IF(W$13:W$1012&lt;&gt;"",ROW(W$13:W$1012)-ROW(W$13)+1),ROWS(Y$13:Y394))))</f>
        <v>#NUM!</v>
      </c>
      <c r="AA394" s="7">
        <f t="shared" si="21"/>
        <v>0</v>
      </c>
      <c r="AB394" s="7">
        <f t="shared" si="22"/>
        <v>0</v>
      </c>
      <c r="AC394" s="7">
        <f t="shared" si="23"/>
        <v>0</v>
      </c>
    </row>
    <row r="395" spans="1:29" x14ac:dyDescent="0.25">
      <c r="A395" s="9">
        <v>383</v>
      </c>
      <c r="B395" s="56" t="str">
        <f>IF(VLOOKUP(X395,'do 1000 ha'!$B$18:$I$1018,2,0)=0,"",VLOOKUP(X395,'do 1000 ha'!$B$18:$I$1018,2,0))</f>
        <v/>
      </c>
      <c r="C395" s="56" t="str">
        <f>IF(VLOOKUP(X395,'do 1000 ha'!$B$18:$I$1018,4,0)=0,"",VLOOKUP(X395,'do 1000 ha'!$B$18:$I$1018,4,0))</f>
        <v/>
      </c>
      <c r="D395" s="24" t="str">
        <f>IF(VLOOKUP(X395,'do 1000 ha'!$B$18:$I$1018,5,0)=0,"",VLOOKUP(X395,'do 1000 ha'!$B$18:$I$1018,5,0))</f>
        <v/>
      </c>
      <c r="E395" s="56" t="str">
        <f>IF(VLOOKUP(X395,'do 1000 ha'!$B$18:$I$1018,6,0)=0,"",VLOOKUP(X395,'do 1000 ha'!$B$18:$I$1018,6,0))</f>
        <v/>
      </c>
      <c r="F395" s="56" t="str">
        <f>IF(VLOOKUP(X395,'do 1000 ha'!$B$18:$I$1018,7,0)=0,"",VLOOKUP(X395,'do 1000 ha'!$B$18:$I$1018,7,0))</f>
        <v/>
      </c>
      <c r="G395" s="57" t="str">
        <f>IF(VLOOKUP(X395,'do 1000 ha'!$B$18:$I$1018,8,0)=0,"",VLOOKUP(X395,'do 1000 ha'!$B$18:$I$1018,8,0))</f>
        <v/>
      </c>
      <c r="H395" s="25" t="str">
        <f>IF(VLOOKUP(X395,'do 1000 ha'!$B$18:$L$1018,11,0)=0,"",VLOOKUP(X395,'do 1000 ha'!$AJ$18:$AX$1018,15,0))</f>
        <v/>
      </c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53" t="str">
        <f t="array" ref="U395">IF('do 1000 ha'!K401='do 1000 ha'!$AR$4,'do 1000 ha'!AF401,IF('do 1000 ha'!K401='do 1000 ha'!$AR$5,'do 1000 ha'!AF401,""))</f>
        <v/>
      </c>
      <c r="V395" s="7" t="str">
        <f t="shared" si="20"/>
        <v/>
      </c>
      <c r="W395" s="11" t="str">
        <f t="array" ref="W395">IF(OR(U395=$U$13:U394),"",U395)</f>
        <v/>
      </c>
      <c r="X395" s="7" t="str">
        <f t="array" ref="X395">IFERROR(INDEX(W$13:W$1012,SMALL(IF(W$13:W$1012&lt;&gt;"",ROW(W$13:W$1012)-ROW(W$13)+1),ROWS(W$13:$W395))),"")</f>
        <v/>
      </c>
      <c r="Y395" s="47" t="e">
        <f t="array" ref="Y395">IF(ROWS(Y$13:Y395)&gt;COUNTA(W$13:W$1012),"",INDEX(W$13:W$1012,SMALL(IF(W$13:W$1012&lt;&gt;"",ROW(W$13:W$1012)-ROW(W$13)+1),ROWS(Y$13:Y395))))</f>
        <v>#NUM!</v>
      </c>
      <c r="AA395" s="7">
        <f t="shared" si="21"/>
        <v>0</v>
      </c>
      <c r="AB395" s="7">
        <f t="shared" si="22"/>
        <v>0</v>
      </c>
      <c r="AC395" s="7">
        <f t="shared" si="23"/>
        <v>0</v>
      </c>
    </row>
    <row r="396" spans="1:29" x14ac:dyDescent="0.25">
      <c r="A396" s="9">
        <v>384</v>
      </c>
      <c r="B396" s="56" t="str">
        <f>IF(VLOOKUP(X396,'do 1000 ha'!$B$18:$I$1018,2,0)=0,"",VLOOKUP(X396,'do 1000 ha'!$B$18:$I$1018,2,0))</f>
        <v/>
      </c>
      <c r="C396" s="56" t="str">
        <f>IF(VLOOKUP(X396,'do 1000 ha'!$B$18:$I$1018,4,0)=0,"",VLOOKUP(X396,'do 1000 ha'!$B$18:$I$1018,4,0))</f>
        <v/>
      </c>
      <c r="D396" s="24" t="str">
        <f>IF(VLOOKUP(X396,'do 1000 ha'!$B$18:$I$1018,5,0)=0,"",VLOOKUP(X396,'do 1000 ha'!$B$18:$I$1018,5,0))</f>
        <v/>
      </c>
      <c r="E396" s="56" t="str">
        <f>IF(VLOOKUP(X396,'do 1000 ha'!$B$18:$I$1018,6,0)=0,"",VLOOKUP(X396,'do 1000 ha'!$B$18:$I$1018,6,0))</f>
        <v/>
      </c>
      <c r="F396" s="56" t="str">
        <f>IF(VLOOKUP(X396,'do 1000 ha'!$B$18:$I$1018,7,0)=0,"",VLOOKUP(X396,'do 1000 ha'!$B$18:$I$1018,7,0))</f>
        <v/>
      </c>
      <c r="G396" s="57" t="str">
        <f>IF(VLOOKUP(X396,'do 1000 ha'!$B$18:$I$1018,8,0)=0,"",VLOOKUP(X396,'do 1000 ha'!$B$18:$I$1018,8,0))</f>
        <v/>
      </c>
      <c r="H396" s="25" t="str">
        <f>IF(VLOOKUP(X396,'do 1000 ha'!$B$18:$L$1018,11,0)=0,"",VLOOKUP(X396,'do 1000 ha'!$AJ$18:$AX$1018,15,0))</f>
        <v/>
      </c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53" t="str">
        <f t="array" ref="U396">IF('do 1000 ha'!K402='do 1000 ha'!$AR$4,'do 1000 ha'!AF402,IF('do 1000 ha'!K402='do 1000 ha'!$AR$5,'do 1000 ha'!AF402,""))</f>
        <v/>
      </c>
      <c r="V396" s="7" t="str">
        <f t="shared" si="20"/>
        <v/>
      </c>
      <c r="W396" s="11" t="str">
        <f t="array" ref="W396">IF(OR(U396=$U$13:U395),"",U396)</f>
        <v/>
      </c>
      <c r="X396" s="7" t="str">
        <f t="array" ref="X396">IFERROR(INDEX(W$13:W$1012,SMALL(IF(W$13:W$1012&lt;&gt;"",ROW(W$13:W$1012)-ROW(W$13)+1),ROWS(W$13:$W396))),"")</f>
        <v/>
      </c>
      <c r="Y396" s="47" t="e">
        <f t="array" ref="Y396">IF(ROWS(Y$13:Y396)&gt;COUNTA(W$13:W$1012),"",INDEX(W$13:W$1012,SMALL(IF(W$13:W$1012&lt;&gt;"",ROW(W$13:W$1012)-ROW(W$13)+1),ROWS(Y$13:Y396))))</f>
        <v>#NUM!</v>
      </c>
      <c r="AA396" s="7">
        <f t="shared" si="21"/>
        <v>0</v>
      </c>
      <c r="AB396" s="7">
        <f t="shared" si="22"/>
        <v>0</v>
      </c>
      <c r="AC396" s="7">
        <f t="shared" si="23"/>
        <v>0</v>
      </c>
    </row>
    <row r="397" spans="1:29" x14ac:dyDescent="0.25">
      <c r="A397" s="9">
        <v>385</v>
      </c>
      <c r="B397" s="56" t="str">
        <f>IF(VLOOKUP(X397,'do 1000 ha'!$B$18:$I$1018,2,0)=0,"",VLOOKUP(X397,'do 1000 ha'!$B$18:$I$1018,2,0))</f>
        <v/>
      </c>
      <c r="C397" s="56" t="str">
        <f>IF(VLOOKUP(X397,'do 1000 ha'!$B$18:$I$1018,4,0)=0,"",VLOOKUP(X397,'do 1000 ha'!$B$18:$I$1018,4,0))</f>
        <v/>
      </c>
      <c r="D397" s="24" t="str">
        <f>IF(VLOOKUP(X397,'do 1000 ha'!$B$18:$I$1018,5,0)=0,"",VLOOKUP(X397,'do 1000 ha'!$B$18:$I$1018,5,0))</f>
        <v/>
      </c>
      <c r="E397" s="56" t="str">
        <f>IF(VLOOKUP(X397,'do 1000 ha'!$B$18:$I$1018,6,0)=0,"",VLOOKUP(X397,'do 1000 ha'!$B$18:$I$1018,6,0))</f>
        <v/>
      </c>
      <c r="F397" s="56" t="str">
        <f>IF(VLOOKUP(X397,'do 1000 ha'!$B$18:$I$1018,7,0)=0,"",VLOOKUP(X397,'do 1000 ha'!$B$18:$I$1018,7,0))</f>
        <v/>
      </c>
      <c r="G397" s="57" t="str">
        <f>IF(VLOOKUP(X397,'do 1000 ha'!$B$18:$I$1018,8,0)=0,"",VLOOKUP(X397,'do 1000 ha'!$B$18:$I$1018,8,0))</f>
        <v/>
      </c>
      <c r="H397" s="25" t="str">
        <f>IF(VLOOKUP(X397,'do 1000 ha'!$B$18:$L$1018,11,0)=0,"",VLOOKUP(X397,'do 1000 ha'!$AJ$18:$AX$1018,15,0))</f>
        <v/>
      </c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53" t="str">
        <f t="array" ref="U397">IF('do 1000 ha'!K403='do 1000 ha'!$AR$4,'do 1000 ha'!AF403,IF('do 1000 ha'!K403='do 1000 ha'!$AR$5,'do 1000 ha'!AF403,""))</f>
        <v/>
      </c>
      <c r="V397" s="7" t="str">
        <f t="shared" si="20"/>
        <v/>
      </c>
      <c r="W397" s="11" t="str">
        <f t="array" ref="W397">IF(OR(U397=$U$13:U396),"",U397)</f>
        <v/>
      </c>
      <c r="X397" s="7" t="str">
        <f t="array" ref="X397">IFERROR(INDEX(W$13:W$1012,SMALL(IF(W$13:W$1012&lt;&gt;"",ROW(W$13:W$1012)-ROW(W$13)+1),ROWS(W$13:$W397))),"")</f>
        <v/>
      </c>
      <c r="Y397" s="47" t="e">
        <f t="array" ref="Y397">IF(ROWS(Y$13:Y397)&gt;COUNTA(W$13:W$1012),"",INDEX(W$13:W$1012,SMALL(IF(W$13:W$1012&lt;&gt;"",ROW(W$13:W$1012)-ROW(W$13)+1),ROWS(Y$13:Y397))))</f>
        <v>#NUM!</v>
      </c>
      <c r="AA397" s="7">
        <f t="shared" si="21"/>
        <v>0</v>
      </c>
      <c r="AB397" s="7">
        <f t="shared" si="22"/>
        <v>0</v>
      </c>
      <c r="AC397" s="7">
        <f t="shared" si="23"/>
        <v>0</v>
      </c>
    </row>
    <row r="398" spans="1:29" x14ac:dyDescent="0.25">
      <c r="A398" s="9">
        <v>386</v>
      </c>
      <c r="B398" s="56" t="str">
        <f>IF(VLOOKUP(X398,'do 1000 ha'!$B$18:$I$1018,2,0)=0,"",VLOOKUP(X398,'do 1000 ha'!$B$18:$I$1018,2,0))</f>
        <v/>
      </c>
      <c r="C398" s="56" t="str">
        <f>IF(VLOOKUP(X398,'do 1000 ha'!$B$18:$I$1018,4,0)=0,"",VLOOKUP(X398,'do 1000 ha'!$B$18:$I$1018,4,0))</f>
        <v/>
      </c>
      <c r="D398" s="24" t="str">
        <f>IF(VLOOKUP(X398,'do 1000 ha'!$B$18:$I$1018,5,0)=0,"",VLOOKUP(X398,'do 1000 ha'!$B$18:$I$1018,5,0))</f>
        <v/>
      </c>
      <c r="E398" s="56" t="str">
        <f>IF(VLOOKUP(X398,'do 1000 ha'!$B$18:$I$1018,6,0)=0,"",VLOOKUP(X398,'do 1000 ha'!$B$18:$I$1018,6,0))</f>
        <v/>
      </c>
      <c r="F398" s="56" t="str">
        <f>IF(VLOOKUP(X398,'do 1000 ha'!$B$18:$I$1018,7,0)=0,"",VLOOKUP(X398,'do 1000 ha'!$B$18:$I$1018,7,0))</f>
        <v/>
      </c>
      <c r="G398" s="57" t="str">
        <f>IF(VLOOKUP(X398,'do 1000 ha'!$B$18:$I$1018,8,0)=0,"",VLOOKUP(X398,'do 1000 ha'!$B$18:$I$1018,8,0))</f>
        <v/>
      </c>
      <c r="H398" s="25" t="str">
        <f>IF(VLOOKUP(X398,'do 1000 ha'!$B$18:$L$1018,11,0)=0,"",VLOOKUP(X398,'do 1000 ha'!$AJ$18:$AX$1018,15,0))</f>
        <v/>
      </c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53" t="str">
        <f t="array" ref="U398">IF('do 1000 ha'!K404='do 1000 ha'!$AR$4,'do 1000 ha'!AF404,IF('do 1000 ha'!K404='do 1000 ha'!$AR$5,'do 1000 ha'!AF404,""))</f>
        <v/>
      </c>
      <c r="V398" s="7" t="str">
        <f t="shared" ref="V398:V461" si="24">IF(U398="","",COUNTIF($U$13:$U$1012,U398))</f>
        <v/>
      </c>
      <c r="W398" s="11" t="str">
        <f t="array" ref="W398">IF(OR(U398=$U$13:U397),"",U398)</f>
        <v/>
      </c>
      <c r="X398" s="7" t="str">
        <f t="array" ref="X398">IFERROR(INDEX(W$13:W$1012,SMALL(IF(W$13:W$1012&lt;&gt;"",ROW(W$13:W$1012)-ROW(W$13)+1),ROWS(W$13:$W398))),"")</f>
        <v/>
      </c>
      <c r="Y398" s="47" t="e">
        <f t="array" ref="Y398">IF(ROWS(Y$13:Y398)&gt;COUNTA(W$13:W$1012),"",INDEX(W$13:W$1012,SMALL(IF(W$13:W$1012&lt;&gt;"",ROW(W$13:W$1012)-ROW(W$13)+1),ROWS(Y$13:Y398))))</f>
        <v>#NUM!</v>
      </c>
      <c r="AA398" s="7">
        <f t="shared" ref="AA398:AA461" si="25">IF(H398&gt;G398,1,0)</f>
        <v>0</v>
      </c>
      <c r="AB398" s="7">
        <f t="shared" ref="AB398:AB461" si="26">IF(AND(G398&lt;&gt;"",H398=""),1,0)</f>
        <v>0</v>
      </c>
      <c r="AC398" s="7">
        <f t="shared" ref="AC398:AC461" si="27">IF(AND(H398&lt;&gt;"",OR(I398="",J398="",K398="",L398="",M398="",N398="",O398="",P398="",Q398="",R398="")),1,0)</f>
        <v>0</v>
      </c>
    </row>
    <row r="399" spans="1:29" x14ac:dyDescent="0.25">
      <c r="A399" s="9">
        <v>387</v>
      </c>
      <c r="B399" s="56" t="str">
        <f>IF(VLOOKUP(X399,'do 1000 ha'!$B$18:$I$1018,2,0)=0,"",VLOOKUP(X399,'do 1000 ha'!$B$18:$I$1018,2,0))</f>
        <v/>
      </c>
      <c r="C399" s="56" t="str">
        <f>IF(VLOOKUP(X399,'do 1000 ha'!$B$18:$I$1018,4,0)=0,"",VLOOKUP(X399,'do 1000 ha'!$B$18:$I$1018,4,0))</f>
        <v/>
      </c>
      <c r="D399" s="24" t="str">
        <f>IF(VLOOKUP(X399,'do 1000 ha'!$B$18:$I$1018,5,0)=0,"",VLOOKUP(X399,'do 1000 ha'!$B$18:$I$1018,5,0))</f>
        <v/>
      </c>
      <c r="E399" s="56" t="str">
        <f>IF(VLOOKUP(X399,'do 1000 ha'!$B$18:$I$1018,6,0)=0,"",VLOOKUP(X399,'do 1000 ha'!$B$18:$I$1018,6,0))</f>
        <v/>
      </c>
      <c r="F399" s="56" t="str">
        <f>IF(VLOOKUP(X399,'do 1000 ha'!$B$18:$I$1018,7,0)=0,"",VLOOKUP(X399,'do 1000 ha'!$B$18:$I$1018,7,0))</f>
        <v/>
      </c>
      <c r="G399" s="57" t="str">
        <f>IF(VLOOKUP(X399,'do 1000 ha'!$B$18:$I$1018,8,0)=0,"",VLOOKUP(X399,'do 1000 ha'!$B$18:$I$1018,8,0))</f>
        <v/>
      </c>
      <c r="H399" s="25" t="str">
        <f>IF(VLOOKUP(X399,'do 1000 ha'!$B$18:$L$1018,11,0)=0,"",VLOOKUP(X399,'do 1000 ha'!$AJ$18:$AX$1018,15,0))</f>
        <v/>
      </c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53" t="str">
        <f t="array" ref="U399">IF('do 1000 ha'!K405='do 1000 ha'!$AR$4,'do 1000 ha'!AF405,IF('do 1000 ha'!K405='do 1000 ha'!$AR$5,'do 1000 ha'!AF405,""))</f>
        <v/>
      </c>
      <c r="V399" s="7" t="str">
        <f t="shared" si="24"/>
        <v/>
      </c>
      <c r="W399" s="11" t="str">
        <f t="array" ref="W399">IF(OR(U399=$U$13:U398),"",U399)</f>
        <v/>
      </c>
      <c r="X399" s="7" t="str">
        <f t="array" ref="X399">IFERROR(INDEX(W$13:W$1012,SMALL(IF(W$13:W$1012&lt;&gt;"",ROW(W$13:W$1012)-ROW(W$13)+1),ROWS(W$13:$W399))),"")</f>
        <v/>
      </c>
      <c r="Y399" s="47" t="e">
        <f t="array" ref="Y399">IF(ROWS(Y$13:Y399)&gt;COUNTA(W$13:W$1012),"",INDEX(W$13:W$1012,SMALL(IF(W$13:W$1012&lt;&gt;"",ROW(W$13:W$1012)-ROW(W$13)+1),ROWS(Y$13:Y399))))</f>
        <v>#NUM!</v>
      </c>
      <c r="AA399" s="7">
        <f t="shared" si="25"/>
        <v>0</v>
      </c>
      <c r="AB399" s="7">
        <f t="shared" si="26"/>
        <v>0</v>
      </c>
      <c r="AC399" s="7">
        <f t="shared" si="27"/>
        <v>0</v>
      </c>
    </row>
    <row r="400" spans="1:29" x14ac:dyDescent="0.25">
      <c r="A400" s="9">
        <v>388</v>
      </c>
      <c r="B400" s="56" t="str">
        <f>IF(VLOOKUP(X400,'do 1000 ha'!$B$18:$I$1018,2,0)=0,"",VLOOKUP(X400,'do 1000 ha'!$B$18:$I$1018,2,0))</f>
        <v/>
      </c>
      <c r="C400" s="56" t="str">
        <f>IF(VLOOKUP(X400,'do 1000 ha'!$B$18:$I$1018,4,0)=0,"",VLOOKUP(X400,'do 1000 ha'!$B$18:$I$1018,4,0))</f>
        <v/>
      </c>
      <c r="D400" s="24" t="str">
        <f>IF(VLOOKUP(X400,'do 1000 ha'!$B$18:$I$1018,5,0)=0,"",VLOOKUP(X400,'do 1000 ha'!$B$18:$I$1018,5,0))</f>
        <v/>
      </c>
      <c r="E400" s="56" t="str">
        <f>IF(VLOOKUP(X400,'do 1000 ha'!$B$18:$I$1018,6,0)=0,"",VLOOKUP(X400,'do 1000 ha'!$B$18:$I$1018,6,0))</f>
        <v/>
      </c>
      <c r="F400" s="56" t="str">
        <f>IF(VLOOKUP(X400,'do 1000 ha'!$B$18:$I$1018,7,0)=0,"",VLOOKUP(X400,'do 1000 ha'!$B$18:$I$1018,7,0))</f>
        <v/>
      </c>
      <c r="G400" s="57" t="str">
        <f>IF(VLOOKUP(X400,'do 1000 ha'!$B$18:$I$1018,8,0)=0,"",VLOOKUP(X400,'do 1000 ha'!$B$18:$I$1018,8,0))</f>
        <v/>
      </c>
      <c r="H400" s="25" t="str">
        <f>IF(VLOOKUP(X400,'do 1000 ha'!$B$18:$L$1018,11,0)=0,"",VLOOKUP(X400,'do 1000 ha'!$AJ$18:$AX$1018,15,0))</f>
        <v/>
      </c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53" t="str">
        <f t="array" ref="U400">IF('do 1000 ha'!K406='do 1000 ha'!$AR$4,'do 1000 ha'!AF406,IF('do 1000 ha'!K406='do 1000 ha'!$AR$5,'do 1000 ha'!AF406,""))</f>
        <v/>
      </c>
      <c r="V400" s="7" t="str">
        <f t="shared" si="24"/>
        <v/>
      </c>
      <c r="W400" s="11" t="str">
        <f t="array" ref="W400">IF(OR(U400=$U$13:U399),"",U400)</f>
        <v/>
      </c>
      <c r="X400" s="7" t="str">
        <f t="array" ref="X400">IFERROR(INDEX(W$13:W$1012,SMALL(IF(W$13:W$1012&lt;&gt;"",ROW(W$13:W$1012)-ROW(W$13)+1),ROWS(W$13:$W400))),"")</f>
        <v/>
      </c>
      <c r="Y400" s="47" t="e">
        <f t="array" ref="Y400">IF(ROWS(Y$13:Y400)&gt;COUNTA(W$13:W$1012),"",INDEX(W$13:W$1012,SMALL(IF(W$13:W$1012&lt;&gt;"",ROW(W$13:W$1012)-ROW(W$13)+1),ROWS(Y$13:Y400))))</f>
        <v>#NUM!</v>
      </c>
      <c r="AA400" s="7">
        <f t="shared" si="25"/>
        <v>0</v>
      </c>
      <c r="AB400" s="7">
        <f t="shared" si="26"/>
        <v>0</v>
      </c>
      <c r="AC400" s="7">
        <f t="shared" si="27"/>
        <v>0</v>
      </c>
    </row>
    <row r="401" spans="1:29" x14ac:dyDescent="0.25">
      <c r="A401" s="9">
        <v>389</v>
      </c>
      <c r="B401" s="56" t="str">
        <f>IF(VLOOKUP(X401,'do 1000 ha'!$B$18:$I$1018,2,0)=0,"",VLOOKUP(X401,'do 1000 ha'!$B$18:$I$1018,2,0))</f>
        <v/>
      </c>
      <c r="C401" s="56" t="str">
        <f>IF(VLOOKUP(X401,'do 1000 ha'!$B$18:$I$1018,4,0)=0,"",VLOOKUP(X401,'do 1000 ha'!$B$18:$I$1018,4,0))</f>
        <v/>
      </c>
      <c r="D401" s="24" t="str">
        <f>IF(VLOOKUP(X401,'do 1000 ha'!$B$18:$I$1018,5,0)=0,"",VLOOKUP(X401,'do 1000 ha'!$B$18:$I$1018,5,0))</f>
        <v/>
      </c>
      <c r="E401" s="56" t="str">
        <f>IF(VLOOKUP(X401,'do 1000 ha'!$B$18:$I$1018,6,0)=0,"",VLOOKUP(X401,'do 1000 ha'!$B$18:$I$1018,6,0))</f>
        <v/>
      </c>
      <c r="F401" s="56" t="str">
        <f>IF(VLOOKUP(X401,'do 1000 ha'!$B$18:$I$1018,7,0)=0,"",VLOOKUP(X401,'do 1000 ha'!$B$18:$I$1018,7,0))</f>
        <v/>
      </c>
      <c r="G401" s="57" t="str">
        <f>IF(VLOOKUP(X401,'do 1000 ha'!$B$18:$I$1018,8,0)=0,"",VLOOKUP(X401,'do 1000 ha'!$B$18:$I$1018,8,0))</f>
        <v/>
      </c>
      <c r="H401" s="25" t="str">
        <f>IF(VLOOKUP(X401,'do 1000 ha'!$B$18:$L$1018,11,0)=0,"",VLOOKUP(X401,'do 1000 ha'!$AJ$18:$AX$1018,15,0))</f>
        <v/>
      </c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53" t="str">
        <f t="array" ref="U401">IF('do 1000 ha'!K407='do 1000 ha'!$AR$4,'do 1000 ha'!AF407,IF('do 1000 ha'!K407='do 1000 ha'!$AR$5,'do 1000 ha'!AF407,""))</f>
        <v/>
      </c>
      <c r="V401" s="7" t="str">
        <f t="shared" si="24"/>
        <v/>
      </c>
      <c r="W401" s="11" t="str">
        <f t="array" ref="W401">IF(OR(U401=$U$13:U400),"",U401)</f>
        <v/>
      </c>
      <c r="X401" s="7" t="str">
        <f t="array" ref="X401">IFERROR(INDEX(W$13:W$1012,SMALL(IF(W$13:W$1012&lt;&gt;"",ROW(W$13:W$1012)-ROW(W$13)+1),ROWS(W$13:$W401))),"")</f>
        <v/>
      </c>
      <c r="Y401" s="47" t="e">
        <f t="array" ref="Y401">IF(ROWS(Y$13:Y401)&gt;COUNTA(W$13:W$1012),"",INDEX(W$13:W$1012,SMALL(IF(W$13:W$1012&lt;&gt;"",ROW(W$13:W$1012)-ROW(W$13)+1),ROWS(Y$13:Y401))))</f>
        <v>#NUM!</v>
      </c>
      <c r="AA401" s="7">
        <f t="shared" si="25"/>
        <v>0</v>
      </c>
      <c r="AB401" s="7">
        <f t="shared" si="26"/>
        <v>0</v>
      </c>
      <c r="AC401" s="7">
        <f t="shared" si="27"/>
        <v>0</v>
      </c>
    </row>
    <row r="402" spans="1:29" x14ac:dyDescent="0.25">
      <c r="A402" s="9">
        <v>390</v>
      </c>
      <c r="B402" s="56" t="str">
        <f>IF(VLOOKUP(X402,'do 1000 ha'!$B$18:$I$1018,2,0)=0,"",VLOOKUP(X402,'do 1000 ha'!$B$18:$I$1018,2,0))</f>
        <v/>
      </c>
      <c r="C402" s="56" t="str">
        <f>IF(VLOOKUP(X402,'do 1000 ha'!$B$18:$I$1018,4,0)=0,"",VLOOKUP(X402,'do 1000 ha'!$B$18:$I$1018,4,0))</f>
        <v/>
      </c>
      <c r="D402" s="24" t="str">
        <f>IF(VLOOKUP(X402,'do 1000 ha'!$B$18:$I$1018,5,0)=0,"",VLOOKUP(X402,'do 1000 ha'!$B$18:$I$1018,5,0))</f>
        <v/>
      </c>
      <c r="E402" s="56" t="str">
        <f>IF(VLOOKUP(X402,'do 1000 ha'!$B$18:$I$1018,6,0)=0,"",VLOOKUP(X402,'do 1000 ha'!$B$18:$I$1018,6,0))</f>
        <v/>
      </c>
      <c r="F402" s="56" t="str">
        <f>IF(VLOOKUP(X402,'do 1000 ha'!$B$18:$I$1018,7,0)=0,"",VLOOKUP(X402,'do 1000 ha'!$B$18:$I$1018,7,0))</f>
        <v/>
      </c>
      <c r="G402" s="57" t="str">
        <f>IF(VLOOKUP(X402,'do 1000 ha'!$B$18:$I$1018,8,0)=0,"",VLOOKUP(X402,'do 1000 ha'!$B$18:$I$1018,8,0))</f>
        <v/>
      </c>
      <c r="H402" s="25" t="str">
        <f>IF(VLOOKUP(X402,'do 1000 ha'!$B$18:$L$1018,11,0)=0,"",VLOOKUP(X402,'do 1000 ha'!$AJ$18:$AX$1018,15,0))</f>
        <v/>
      </c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53" t="str">
        <f t="array" ref="U402">IF('do 1000 ha'!K408='do 1000 ha'!$AR$4,'do 1000 ha'!AF408,IF('do 1000 ha'!K408='do 1000 ha'!$AR$5,'do 1000 ha'!AF408,""))</f>
        <v/>
      </c>
      <c r="V402" s="7" t="str">
        <f t="shared" si="24"/>
        <v/>
      </c>
      <c r="W402" s="11" t="str">
        <f t="array" ref="W402">IF(OR(U402=$U$13:U401),"",U402)</f>
        <v/>
      </c>
      <c r="X402" s="7" t="str">
        <f t="array" ref="X402">IFERROR(INDEX(W$13:W$1012,SMALL(IF(W$13:W$1012&lt;&gt;"",ROW(W$13:W$1012)-ROW(W$13)+1),ROWS(W$13:$W402))),"")</f>
        <v/>
      </c>
      <c r="Y402" s="47" t="e">
        <f t="array" ref="Y402">IF(ROWS(Y$13:Y402)&gt;COUNTA(W$13:W$1012),"",INDEX(W$13:W$1012,SMALL(IF(W$13:W$1012&lt;&gt;"",ROW(W$13:W$1012)-ROW(W$13)+1),ROWS(Y$13:Y402))))</f>
        <v>#NUM!</v>
      </c>
      <c r="AA402" s="7">
        <f t="shared" si="25"/>
        <v>0</v>
      </c>
      <c r="AB402" s="7">
        <f t="shared" si="26"/>
        <v>0</v>
      </c>
      <c r="AC402" s="7">
        <f t="shared" si="27"/>
        <v>0</v>
      </c>
    </row>
    <row r="403" spans="1:29" x14ac:dyDescent="0.25">
      <c r="A403" s="9">
        <v>391</v>
      </c>
      <c r="B403" s="56" t="str">
        <f>IF(VLOOKUP(X403,'do 1000 ha'!$B$18:$I$1018,2,0)=0,"",VLOOKUP(X403,'do 1000 ha'!$B$18:$I$1018,2,0))</f>
        <v/>
      </c>
      <c r="C403" s="56" t="str">
        <f>IF(VLOOKUP(X403,'do 1000 ha'!$B$18:$I$1018,4,0)=0,"",VLOOKUP(X403,'do 1000 ha'!$B$18:$I$1018,4,0))</f>
        <v/>
      </c>
      <c r="D403" s="24" t="str">
        <f>IF(VLOOKUP(X403,'do 1000 ha'!$B$18:$I$1018,5,0)=0,"",VLOOKUP(X403,'do 1000 ha'!$B$18:$I$1018,5,0))</f>
        <v/>
      </c>
      <c r="E403" s="56" t="str">
        <f>IF(VLOOKUP(X403,'do 1000 ha'!$B$18:$I$1018,6,0)=0,"",VLOOKUP(X403,'do 1000 ha'!$B$18:$I$1018,6,0))</f>
        <v/>
      </c>
      <c r="F403" s="56" t="str">
        <f>IF(VLOOKUP(X403,'do 1000 ha'!$B$18:$I$1018,7,0)=0,"",VLOOKUP(X403,'do 1000 ha'!$B$18:$I$1018,7,0))</f>
        <v/>
      </c>
      <c r="G403" s="57" t="str">
        <f>IF(VLOOKUP(X403,'do 1000 ha'!$B$18:$I$1018,8,0)=0,"",VLOOKUP(X403,'do 1000 ha'!$B$18:$I$1018,8,0))</f>
        <v/>
      </c>
      <c r="H403" s="25" t="str">
        <f>IF(VLOOKUP(X403,'do 1000 ha'!$B$18:$L$1018,11,0)=0,"",VLOOKUP(X403,'do 1000 ha'!$AJ$18:$AX$1018,15,0))</f>
        <v/>
      </c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53" t="str">
        <f t="array" ref="U403">IF('do 1000 ha'!K409='do 1000 ha'!$AR$4,'do 1000 ha'!AF409,IF('do 1000 ha'!K409='do 1000 ha'!$AR$5,'do 1000 ha'!AF409,""))</f>
        <v/>
      </c>
      <c r="V403" s="7" t="str">
        <f t="shared" si="24"/>
        <v/>
      </c>
      <c r="W403" s="11" t="str">
        <f t="array" ref="W403">IF(OR(U403=$U$13:U402),"",U403)</f>
        <v/>
      </c>
      <c r="X403" s="7" t="str">
        <f t="array" ref="X403">IFERROR(INDEX(W$13:W$1012,SMALL(IF(W$13:W$1012&lt;&gt;"",ROW(W$13:W$1012)-ROW(W$13)+1),ROWS(W$13:$W403))),"")</f>
        <v/>
      </c>
      <c r="Y403" s="47" t="e">
        <f t="array" ref="Y403">IF(ROWS(Y$13:Y403)&gt;COUNTA(W$13:W$1012),"",INDEX(W$13:W$1012,SMALL(IF(W$13:W$1012&lt;&gt;"",ROW(W$13:W$1012)-ROW(W$13)+1),ROWS(Y$13:Y403))))</f>
        <v>#NUM!</v>
      </c>
      <c r="AA403" s="7">
        <f t="shared" si="25"/>
        <v>0</v>
      </c>
      <c r="AB403" s="7">
        <f t="shared" si="26"/>
        <v>0</v>
      </c>
      <c r="AC403" s="7">
        <f t="shared" si="27"/>
        <v>0</v>
      </c>
    </row>
    <row r="404" spans="1:29" x14ac:dyDescent="0.25">
      <c r="A404" s="9">
        <v>392</v>
      </c>
      <c r="B404" s="56" t="str">
        <f>IF(VLOOKUP(X404,'do 1000 ha'!$B$18:$I$1018,2,0)=0,"",VLOOKUP(X404,'do 1000 ha'!$B$18:$I$1018,2,0))</f>
        <v/>
      </c>
      <c r="C404" s="56" t="str">
        <f>IF(VLOOKUP(X404,'do 1000 ha'!$B$18:$I$1018,4,0)=0,"",VLOOKUP(X404,'do 1000 ha'!$B$18:$I$1018,4,0))</f>
        <v/>
      </c>
      <c r="D404" s="24" t="str">
        <f>IF(VLOOKUP(X404,'do 1000 ha'!$B$18:$I$1018,5,0)=0,"",VLOOKUP(X404,'do 1000 ha'!$B$18:$I$1018,5,0))</f>
        <v/>
      </c>
      <c r="E404" s="56" t="str">
        <f>IF(VLOOKUP(X404,'do 1000 ha'!$B$18:$I$1018,6,0)=0,"",VLOOKUP(X404,'do 1000 ha'!$B$18:$I$1018,6,0))</f>
        <v/>
      </c>
      <c r="F404" s="56" t="str">
        <f>IF(VLOOKUP(X404,'do 1000 ha'!$B$18:$I$1018,7,0)=0,"",VLOOKUP(X404,'do 1000 ha'!$B$18:$I$1018,7,0))</f>
        <v/>
      </c>
      <c r="G404" s="57" t="str">
        <f>IF(VLOOKUP(X404,'do 1000 ha'!$B$18:$I$1018,8,0)=0,"",VLOOKUP(X404,'do 1000 ha'!$B$18:$I$1018,8,0))</f>
        <v/>
      </c>
      <c r="H404" s="25" t="str">
        <f>IF(VLOOKUP(X404,'do 1000 ha'!$B$18:$L$1018,11,0)=0,"",VLOOKUP(X404,'do 1000 ha'!$AJ$18:$AX$1018,15,0))</f>
        <v/>
      </c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53" t="str">
        <f t="array" ref="U404">IF('do 1000 ha'!K410='do 1000 ha'!$AR$4,'do 1000 ha'!AF410,IF('do 1000 ha'!K410='do 1000 ha'!$AR$5,'do 1000 ha'!AF410,""))</f>
        <v/>
      </c>
      <c r="V404" s="7" t="str">
        <f t="shared" si="24"/>
        <v/>
      </c>
      <c r="W404" s="11" t="str">
        <f t="array" ref="W404">IF(OR(U404=$U$13:U403),"",U404)</f>
        <v/>
      </c>
      <c r="X404" s="7" t="str">
        <f t="array" ref="X404">IFERROR(INDEX(W$13:W$1012,SMALL(IF(W$13:W$1012&lt;&gt;"",ROW(W$13:W$1012)-ROW(W$13)+1),ROWS(W$13:$W404))),"")</f>
        <v/>
      </c>
      <c r="Y404" s="47" t="e">
        <f t="array" ref="Y404">IF(ROWS(Y$13:Y404)&gt;COUNTA(W$13:W$1012),"",INDEX(W$13:W$1012,SMALL(IF(W$13:W$1012&lt;&gt;"",ROW(W$13:W$1012)-ROW(W$13)+1),ROWS(Y$13:Y404))))</f>
        <v>#NUM!</v>
      </c>
      <c r="AA404" s="7">
        <f t="shared" si="25"/>
        <v>0</v>
      </c>
      <c r="AB404" s="7">
        <f t="shared" si="26"/>
        <v>0</v>
      </c>
      <c r="AC404" s="7">
        <f t="shared" si="27"/>
        <v>0</v>
      </c>
    </row>
    <row r="405" spans="1:29" x14ac:dyDescent="0.25">
      <c r="A405" s="9">
        <v>393</v>
      </c>
      <c r="B405" s="56" t="str">
        <f>IF(VLOOKUP(X405,'do 1000 ha'!$B$18:$I$1018,2,0)=0,"",VLOOKUP(X405,'do 1000 ha'!$B$18:$I$1018,2,0))</f>
        <v/>
      </c>
      <c r="C405" s="56" t="str">
        <f>IF(VLOOKUP(X405,'do 1000 ha'!$B$18:$I$1018,4,0)=0,"",VLOOKUP(X405,'do 1000 ha'!$B$18:$I$1018,4,0))</f>
        <v/>
      </c>
      <c r="D405" s="24" t="str">
        <f>IF(VLOOKUP(X405,'do 1000 ha'!$B$18:$I$1018,5,0)=0,"",VLOOKUP(X405,'do 1000 ha'!$B$18:$I$1018,5,0))</f>
        <v/>
      </c>
      <c r="E405" s="56" t="str">
        <f>IF(VLOOKUP(X405,'do 1000 ha'!$B$18:$I$1018,6,0)=0,"",VLOOKUP(X405,'do 1000 ha'!$B$18:$I$1018,6,0))</f>
        <v/>
      </c>
      <c r="F405" s="56" t="str">
        <f>IF(VLOOKUP(X405,'do 1000 ha'!$B$18:$I$1018,7,0)=0,"",VLOOKUP(X405,'do 1000 ha'!$B$18:$I$1018,7,0))</f>
        <v/>
      </c>
      <c r="G405" s="57" t="str">
        <f>IF(VLOOKUP(X405,'do 1000 ha'!$B$18:$I$1018,8,0)=0,"",VLOOKUP(X405,'do 1000 ha'!$B$18:$I$1018,8,0))</f>
        <v/>
      </c>
      <c r="H405" s="25" t="str">
        <f>IF(VLOOKUP(X405,'do 1000 ha'!$B$18:$L$1018,11,0)=0,"",VLOOKUP(X405,'do 1000 ha'!$AJ$18:$AX$1018,15,0))</f>
        <v/>
      </c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53" t="str">
        <f t="array" ref="U405">IF('do 1000 ha'!K411='do 1000 ha'!$AR$4,'do 1000 ha'!AF411,IF('do 1000 ha'!K411='do 1000 ha'!$AR$5,'do 1000 ha'!AF411,""))</f>
        <v/>
      </c>
      <c r="V405" s="7" t="str">
        <f t="shared" si="24"/>
        <v/>
      </c>
      <c r="W405" s="11" t="str">
        <f t="array" ref="W405">IF(OR(U405=$U$13:U404),"",U405)</f>
        <v/>
      </c>
      <c r="X405" s="7" t="str">
        <f t="array" ref="X405">IFERROR(INDEX(W$13:W$1012,SMALL(IF(W$13:W$1012&lt;&gt;"",ROW(W$13:W$1012)-ROW(W$13)+1),ROWS(W$13:$W405))),"")</f>
        <v/>
      </c>
      <c r="Y405" s="47" t="e">
        <f t="array" ref="Y405">IF(ROWS(Y$13:Y405)&gt;COUNTA(W$13:W$1012),"",INDEX(W$13:W$1012,SMALL(IF(W$13:W$1012&lt;&gt;"",ROW(W$13:W$1012)-ROW(W$13)+1),ROWS(Y$13:Y405))))</f>
        <v>#NUM!</v>
      </c>
      <c r="AA405" s="7">
        <f t="shared" si="25"/>
        <v>0</v>
      </c>
      <c r="AB405" s="7">
        <f t="shared" si="26"/>
        <v>0</v>
      </c>
      <c r="AC405" s="7">
        <f t="shared" si="27"/>
        <v>0</v>
      </c>
    </row>
    <row r="406" spans="1:29" x14ac:dyDescent="0.25">
      <c r="A406" s="9">
        <v>394</v>
      </c>
      <c r="B406" s="56" t="str">
        <f>IF(VLOOKUP(X406,'do 1000 ha'!$B$18:$I$1018,2,0)=0,"",VLOOKUP(X406,'do 1000 ha'!$B$18:$I$1018,2,0))</f>
        <v/>
      </c>
      <c r="C406" s="56" t="str">
        <f>IF(VLOOKUP(X406,'do 1000 ha'!$B$18:$I$1018,4,0)=0,"",VLOOKUP(X406,'do 1000 ha'!$B$18:$I$1018,4,0))</f>
        <v/>
      </c>
      <c r="D406" s="24" t="str">
        <f>IF(VLOOKUP(X406,'do 1000 ha'!$B$18:$I$1018,5,0)=0,"",VLOOKUP(X406,'do 1000 ha'!$B$18:$I$1018,5,0))</f>
        <v/>
      </c>
      <c r="E406" s="56" t="str">
        <f>IF(VLOOKUP(X406,'do 1000 ha'!$B$18:$I$1018,6,0)=0,"",VLOOKUP(X406,'do 1000 ha'!$B$18:$I$1018,6,0))</f>
        <v/>
      </c>
      <c r="F406" s="56" t="str">
        <f>IF(VLOOKUP(X406,'do 1000 ha'!$B$18:$I$1018,7,0)=0,"",VLOOKUP(X406,'do 1000 ha'!$B$18:$I$1018,7,0))</f>
        <v/>
      </c>
      <c r="G406" s="57" t="str">
        <f>IF(VLOOKUP(X406,'do 1000 ha'!$B$18:$I$1018,8,0)=0,"",VLOOKUP(X406,'do 1000 ha'!$B$18:$I$1018,8,0))</f>
        <v/>
      </c>
      <c r="H406" s="25" t="str">
        <f>IF(VLOOKUP(X406,'do 1000 ha'!$B$18:$L$1018,11,0)=0,"",VLOOKUP(X406,'do 1000 ha'!$AJ$18:$AX$1018,15,0))</f>
        <v/>
      </c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53" t="str">
        <f t="array" ref="U406">IF('do 1000 ha'!K412='do 1000 ha'!$AR$4,'do 1000 ha'!AF412,IF('do 1000 ha'!K412='do 1000 ha'!$AR$5,'do 1000 ha'!AF412,""))</f>
        <v/>
      </c>
      <c r="V406" s="7" t="str">
        <f t="shared" si="24"/>
        <v/>
      </c>
      <c r="W406" s="11" t="str">
        <f t="array" ref="W406">IF(OR(U406=$U$13:U405),"",U406)</f>
        <v/>
      </c>
      <c r="X406" s="7" t="str">
        <f t="array" ref="X406">IFERROR(INDEX(W$13:W$1012,SMALL(IF(W$13:W$1012&lt;&gt;"",ROW(W$13:W$1012)-ROW(W$13)+1),ROWS(W$13:$W406))),"")</f>
        <v/>
      </c>
      <c r="Y406" s="47" t="e">
        <f t="array" ref="Y406">IF(ROWS(Y$13:Y406)&gt;COUNTA(W$13:W$1012),"",INDEX(W$13:W$1012,SMALL(IF(W$13:W$1012&lt;&gt;"",ROW(W$13:W$1012)-ROW(W$13)+1),ROWS(Y$13:Y406))))</f>
        <v>#NUM!</v>
      </c>
      <c r="AA406" s="7">
        <f t="shared" si="25"/>
        <v>0</v>
      </c>
      <c r="AB406" s="7">
        <f t="shared" si="26"/>
        <v>0</v>
      </c>
      <c r="AC406" s="7">
        <f t="shared" si="27"/>
        <v>0</v>
      </c>
    </row>
    <row r="407" spans="1:29" x14ac:dyDescent="0.25">
      <c r="A407" s="9">
        <v>395</v>
      </c>
      <c r="B407" s="56" t="str">
        <f>IF(VLOOKUP(X407,'do 1000 ha'!$B$18:$I$1018,2,0)=0,"",VLOOKUP(X407,'do 1000 ha'!$B$18:$I$1018,2,0))</f>
        <v/>
      </c>
      <c r="C407" s="56" t="str">
        <f>IF(VLOOKUP(X407,'do 1000 ha'!$B$18:$I$1018,4,0)=0,"",VLOOKUP(X407,'do 1000 ha'!$B$18:$I$1018,4,0))</f>
        <v/>
      </c>
      <c r="D407" s="24" t="str">
        <f>IF(VLOOKUP(X407,'do 1000 ha'!$B$18:$I$1018,5,0)=0,"",VLOOKUP(X407,'do 1000 ha'!$B$18:$I$1018,5,0))</f>
        <v/>
      </c>
      <c r="E407" s="56" t="str">
        <f>IF(VLOOKUP(X407,'do 1000 ha'!$B$18:$I$1018,6,0)=0,"",VLOOKUP(X407,'do 1000 ha'!$B$18:$I$1018,6,0))</f>
        <v/>
      </c>
      <c r="F407" s="56" t="str">
        <f>IF(VLOOKUP(X407,'do 1000 ha'!$B$18:$I$1018,7,0)=0,"",VLOOKUP(X407,'do 1000 ha'!$B$18:$I$1018,7,0))</f>
        <v/>
      </c>
      <c r="G407" s="57" t="str">
        <f>IF(VLOOKUP(X407,'do 1000 ha'!$B$18:$I$1018,8,0)=0,"",VLOOKUP(X407,'do 1000 ha'!$B$18:$I$1018,8,0))</f>
        <v/>
      </c>
      <c r="H407" s="25" t="str">
        <f>IF(VLOOKUP(X407,'do 1000 ha'!$B$18:$L$1018,11,0)=0,"",VLOOKUP(X407,'do 1000 ha'!$AJ$18:$AX$1018,15,0))</f>
        <v/>
      </c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53" t="str">
        <f t="array" ref="U407">IF('do 1000 ha'!K413='do 1000 ha'!$AR$4,'do 1000 ha'!AF413,IF('do 1000 ha'!K413='do 1000 ha'!$AR$5,'do 1000 ha'!AF413,""))</f>
        <v/>
      </c>
      <c r="V407" s="7" t="str">
        <f t="shared" si="24"/>
        <v/>
      </c>
      <c r="W407" s="11" t="str">
        <f t="array" ref="W407">IF(OR(U407=$U$13:U406),"",U407)</f>
        <v/>
      </c>
      <c r="X407" s="7" t="str">
        <f t="array" ref="X407">IFERROR(INDEX(W$13:W$1012,SMALL(IF(W$13:W$1012&lt;&gt;"",ROW(W$13:W$1012)-ROW(W$13)+1),ROWS(W$13:$W407))),"")</f>
        <v/>
      </c>
      <c r="Y407" s="47" t="e">
        <f t="array" ref="Y407">IF(ROWS(Y$13:Y407)&gt;COUNTA(W$13:W$1012),"",INDEX(W$13:W$1012,SMALL(IF(W$13:W$1012&lt;&gt;"",ROW(W$13:W$1012)-ROW(W$13)+1),ROWS(Y$13:Y407))))</f>
        <v>#NUM!</v>
      </c>
      <c r="AA407" s="7">
        <f t="shared" si="25"/>
        <v>0</v>
      </c>
      <c r="AB407" s="7">
        <f t="shared" si="26"/>
        <v>0</v>
      </c>
      <c r="AC407" s="7">
        <f t="shared" si="27"/>
        <v>0</v>
      </c>
    </row>
    <row r="408" spans="1:29" x14ac:dyDescent="0.25">
      <c r="A408" s="9">
        <v>396</v>
      </c>
      <c r="B408" s="56" t="str">
        <f>IF(VLOOKUP(X408,'do 1000 ha'!$B$18:$I$1018,2,0)=0,"",VLOOKUP(X408,'do 1000 ha'!$B$18:$I$1018,2,0))</f>
        <v/>
      </c>
      <c r="C408" s="56" t="str">
        <f>IF(VLOOKUP(X408,'do 1000 ha'!$B$18:$I$1018,4,0)=0,"",VLOOKUP(X408,'do 1000 ha'!$B$18:$I$1018,4,0))</f>
        <v/>
      </c>
      <c r="D408" s="24" t="str">
        <f>IF(VLOOKUP(X408,'do 1000 ha'!$B$18:$I$1018,5,0)=0,"",VLOOKUP(X408,'do 1000 ha'!$B$18:$I$1018,5,0))</f>
        <v/>
      </c>
      <c r="E408" s="56" t="str">
        <f>IF(VLOOKUP(X408,'do 1000 ha'!$B$18:$I$1018,6,0)=0,"",VLOOKUP(X408,'do 1000 ha'!$B$18:$I$1018,6,0))</f>
        <v/>
      </c>
      <c r="F408" s="56" t="str">
        <f>IF(VLOOKUP(X408,'do 1000 ha'!$B$18:$I$1018,7,0)=0,"",VLOOKUP(X408,'do 1000 ha'!$B$18:$I$1018,7,0))</f>
        <v/>
      </c>
      <c r="G408" s="57" t="str">
        <f>IF(VLOOKUP(X408,'do 1000 ha'!$B$18:$I$1018,8,0)=0,"",VLOOKUP(X408,'do 1000 ha'!$B$18:$I$1018,8,0))</f>
        <v/>
      </c>
      <c r="H408" s="25" t="str">
        <f>IF(VLOOKUP(X408,'do 1000 ha'!$B$18:$L$1018,11,0)=0,"",VLOOKUP(X408,'do 1000 ha'!$AJ$18:$AX$1018,15,0))</f>
        <v/>
      </c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53" t="str">
        <f t="array" ref="U408">IF('do 1000 ha'!K414='do 1000 ha'!$AR$4,'do 1000 ha'!AF414,IF('do 1000 ha'!K414='do 1000 ha'!$AR$5,'do 1000 ha'!AF414,""))</f>
        <v/>
      </c>
      <c r="V408" s="7" t="str">
        <f t="shared" si="24"/>
        <v/>
      </c>
      <c r="W408" s="11" t="str">
        <f t="array" ref="W408">IF(OR(U408=$U$13:U407),"",U408)</f>
        <v/>
      </c>
      <c r="X408" s="7" t="str">
        <f t="array" ref="X408">IFERROR(INDEX(W$13:W$1012,SMALL(IF(W$13:W$1012&lt;&gt;"",ROW(W$13:W$1012)-ROW(W$13)+1),ROWS(W$13:$W408))),"")</f>
        <v/>
      </c>
      <c r="Y408" s="47" t="e">
        <f t="array" ref="Y408">IF(ROWS(Y$13:Y408)&gt;COUNTA(W$13:W$1012),"",INDEX(W$13:W$1012,SMALL(IF(W$13:W$1012&lt;&gt;"",ROW(W$13:W$1012)-ROW(W$13)+1),ROWS(Y$13:Y408))))</f>
        <v>#NUM!</v>
      </c>
      <c r="AA408" s="7">
        <f t="shared" si="25"/>
        <v>0</v>
      </c>
      <c r="AB408" s="7">
        <f t="shared" si="26"/>
        <v>0</v>
      </c>
      <c r="AC408" s="7">
        <f t="shared" si="27"/>
        <v>0</v>
      </c>
    </row>
    <row r="409" spans="1:29" x14ac:dyDescent="0.25">
      <c r="A409" s="9">
        <v>397</v>
      </c>
      <c r="B409" s="56" t="str">
        <f>IF(VLOOKUP(X409,'do 1000 ha'!$B$18:$I$1018,2,0)=0,"",VLOOKUP(X409,'do 1000 ha'!$B$18:$I$1018,2,0))</f>
        <v/>
      </c>
      <c r="C409" s="56" t="str">
        <f>IF(VLOOKUP(X409,'do 1000 ha'!$B$18:$I$1018,4,0)=0,"",VLOOKUP(X409,'do 1000 ha'!$B$18:$I$1018,4,0))</f>
        <v/>
      </c>
      <c r="D409" s="24" t="str">
        <f>IF(VLOOKUP(X409,'do 1000 ha'!$B$18:$I$1018,5,0)=0,"",VLOOKUP(X409,'do 1000 ha'!$B$18:$I$1018,5,0))</f>
        <v/>
      </c>
      <c r="E409" s="56" t="str">
        <f>IF(VLOOKUP(X409,'do 1000 ha'!$B$18:$I$1018,6,0)=0,"",VLOOKUP(X409,'do 1000 ha'!$B$18:$I$1018,6,0))</f>
        <v/>
      </c>
      <c r="F409" s="56" t="str">
        <f>IF(VLOOKUP(X409,'do 1000 ha'!$B$18:$I$1018,7,0)=0,"",VLOOKUP(X409,'do 1000 ha'!$B$18:$I$1018,7,0))</f>
        <v/>
      </c>
      <c r="G409" s="57" t="str">
        <f>IF(VLOOKUP(X409,'do 1000 ha'!$B$18:$I$1018,8,0)=0,"",VLOOKUP(X409,'do 1000 ha'!$B$18:$I$1018,8,0))</f>
        <v/>
      </c>
      <c r="H409" s="25" t="str">
        <f>IF(VLOOKUP(X409,'do 1000 ha'!$B$18:$L$1018,11,0)=0,"",VLOOKUP(X409,'do 1000 ha'!$AJ$18:$AX$1018,15,0))</f>
        <v/>
      </c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53" t="str">
        <f t="array" ref="U409">IF('do 1000 ha'!K415='do 1000 ha'!$AR$4,'do 1000 ha'!AF415,IF('do 1000 ha'!K415='do 1000 ha'!$AR$5,'do 1000 ha'!AF415,""))</f>
        <v/>
      </c>
      <c r="V409" s="7" t="str">
        <f t="shared" si="24"/>
        <v/>
      </c>
      <c r="W409" s="11" t="str">
        <f t="array" ref="W409">IF(OR(U409=$U$13:U408),"",U409)</f>
        <v/>
      </c>
      <c r="X409" s="7" t="str">
        <f t="array" ref="X409">IFERROR(INDEX(W$13:W$1012,SMALL(IF(W$13:W$1012&lt;&gt;"",ROW(W$13:W$1012)-ROW(W$13)+1),ROWS(W$13:$W409))),"")</f>
        <v/>
      </c>
      <c r="Y409" s="47" t="e">
        <f t="array" ref="Y409">IF(ROWS(Y$13:Y409)&gt;COUNTA(W$13:W$1012),"",INDEX(W$13:W$1012,SMALL(IF(W$13:W$1012&lt;&gt;"",ROW(W$13:W$1012)-ROW(W$13)+1),ROWS(Y$13:Y409))))</f>
        <v>#NUM!</v>
      </c>
      <c r="AA409" s="7">
        <f t="shared" si="25"/>
        <v>0</v>
      </c>
      <c r="AB409" s="7">
        <f t="shared" si="26"/>
        <v>0</v>
      </c>
      <c r="AC409" s="7">
        <f t="shared" si="27"/>
        <v>0</v>
      </c>
    </row>
    <row r="410" spans="1:29" x14ac:dyDescent="0.25">
      <c r="A410" s="9">
        <v>398</v>
      </c>
      <c r="B410" s="56" t="str">
        <f>IF(VLOOKUP(X410,'do 1000 ha'!$B$18:$I$1018,2,0)=0,"",VLOOKUP(X410,'do 1000 ha'!$B$18:$I$1018,2,0))</f>
        <v/>
      </c>
      <c r="C410" s="56" t="str">
        <f>IF(VLOOKUP(X410,'do 1000 ha'!$B$18:$I$1018,4,0)=0,"",VLOOKUP(X410,'do 1000 ha'!$B$18:$I$1018,4,0))</f>
        <v/>
      </c>
      <c r="D410" s="24" t="str">
        <f>IF(VLOOKUP(X410,'do 1000 ha'!$B$18:$I$1018,5,0)=0,"",VLOOKUP(X410,'do 1000 ha'!$B$18:$I$1018,5,0))</f>
        <v/>
      </c>
      <c r="E410" s="56" t="str">
        <f>IF(VLOOKUP(X410,'do 1000 ha'!$B$18:$I$1018,6,0)=0,"",VLOOKUP(X410,'do 1000 ha'!$B$18:$I$1018,6,0))</f>
        <v/>
      </c>
      <c r="F410" s="56" t="str">
        <f>IF(VLOOKUP(X410,'do 1000 ha'!$B$18:$I$1018,7,0)=0,"",VLOOKUP(X410,'do 1000 ha'!$B$18:$I$1018,7,0))</f>
        <v/>
      </c>
      <c r="G410" s="57" t="str">
        <f>IF(VLOOKUP(X410,'do 1000 ha'!$B$18:$I$1018,8,0)=0,"",VLOOKUP(X410,'do 1000 ha'!$B$18:$I$1018,8,0))</f>
        <v/>
      </c>
      <c r="H410" s="25" t="str">
        <f>IF(VLOOKUP(X410,'do 1000 ha'!$B$18:$L$1018,11,0)=0,"",VLOOKUP(X410,'do 1000 ha'!$AJ$18:$AX$1018,15,0))</f>
        <v/>
      </c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53" t="str">
        <f t="array" ref="U410">IF('do 1000 ha'!K416='do 1000 ha'!$AR$4,'do 1000 ha'!AF416,IF('do 1000 ha'!K416='do 1000 ha'!$AR$5,'do 1000 ha'!AF416,""))</f>
        <v/>
      </c>
      <c r="V410" s="7" t="str">
        <f t="shared" si="24"/>
        <v/>
      </c>
      <c r="W410" s="11" t="str">
        <f t="array" ref="W410">IF(OR(U410=$U$13:U409),"",U410)</f>
        <v/>
      </c>
      <c r="X410" s="7" t="str">
        <f t="array" ref="X410">IFERROR(INDEX(W$13:W$1012,SMALL(IF(W$13:W$1012&lt;&gt;"",ROW(W$13:W$1012)-ROW(W$13)+1),ROWS(W$13:$W410))),"")</f>
        <v/>
      </c>
      <c r="Y410" s="47" t="e">
        <f t="array" ref="Y410">IF(ROWS(Y$13:Y410)&gt;COUNTA(W$13:W$1012),"",INDEX(W$13:W$1012,SMALL(IF(W$13:W$1012&lt;&gt;"",ROW(W$13:W$1012)-ROW(W$13)+1),ROWS(Y$13:Y410))))</f>
        <v>#NUM!</v>
      </c>
      <c r="AA410" s="7">
        <f t="shared" si="25"/>
        <v>0</v>
      </c>
      <c r="AB410" s="7">
        <f t="shared" si="26"/>
        <v>0</v>
      </c>
      <c r="AC410" s="7">
        <f t="shared" si="27"/>
        <v>0</v>
      </c>
    </row>
    <row r="411" spans="1:29" x14ac:dyDescent="0.25">
      <c r="A411" s="9">
        <v>399</v>
      </c>
      <c r="B411" s="56" t="str">
        <f>IF(VLOOKUP(X411,'do 1000 ha'!$B$18:$I$1018,2,0)=0,"",VLOOKUP(X411,'do 1000 ha'!$B$18:$I$1018,2,0))</f>
        <v/>
      </c>
      <c r="C411" s="56" t="str">
        <f>IF(VLOOKUP(X411,'do 1000 ha'!$B$18:$I$1018,4,0)=0,"",VLOOKUP(X411,'do 1000 ha'!$B$18:$I$1018,4,0))</f>
        <v/>
      </c>
      <c r="D411" s="24" t="str">
        <f>IF(VLOOKUP(X411,'do 1000 ha'!$B$18:$I$1018,5,0)=0,"",VLOOKUP(X411,'do 1000 ha'!$B$18:$I$1018,5,0))</f>
        <v/>
      </c>
      <c r="E411" s="56" t="str">
        <f>IF(VLOOKUP(X411,'do 1000 ha'!$B$18:$I$1018,6,0)=0,"",VLOOKUP(X411,'do 1000 ha'!$B$18:$I$1018,6,0))</f>
        <v/>
      </c>
      <c r="F411" s="56" t="str">
        <f>IF(VLOOKUP(X411,'do 1000 ha'!$B$18:$I$1018,7,0)=0,"",VLOOKUP(X411,'do 1000 ha'!$B$18:$I$1018,7,0))</f>
        <v/>
      </c>
      <c r="G411" s="57" t="str">
        <f>IF(VLOOKUP(X411,'do 1000 ha'!$B$18:$I$1018,8,0)=0,"",VLOOKUP(X411,'do 1000 ha'!$B$18:$I$1018,8,0))</f>
        <v/>
      </c>
      <c r="H411" s="25" t="str">
        <f>IF(VLOOKUP(X411,'do 1000 ha'!$B$18:$L$1018,11,0)=0,"",VLOOKUP(X411,'do 1000 ha'!$AJ$18:$AX$1018,15,0))</f>
        <v/>
      </c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53" t="str">
        <f t="array" ref="U411">IF('do 1000 ha'!K417='do 1000 ha'!$AR$4,'do 1000 ha'!AF417,IF('do 1000 ha'!K417='do 1000 ha'!$AR$5,'do 1000 ha'!AF417,""))</f>
        <v/>
      </c>
      <c r="V411" s="7" t="str">
        <f t="shared" si="24"/>
        <v/>
      </c>
      <c r="W411" s="11" t="str">
        <f t="array" ref="W411">IF(OR(U411=$U$13:U410),"",U411)</f>
        <v/>
      </c>
      <c r="X411" s="7" t="str">
        <f t="array" ref="X411">IFERROR(INDEX(W$13:W$1012,SMALL(IF(W$13:W$1012&lt;&gt;"",ROW(W$13:W$1012)-ROW(W$13)+1),ROWS(W$13:$W411))),"")</f>
        <v/>
      </c>
      <c r="Y411" s="47" t="e">
        <f t="array" ref="Y411">IF(ROWS(Y$13:Y411)&gt;COUNTA(W$13:W$1012),"",INDEX(W$13:W$1012,SMALL(IF(W$13:W$1012&lt;&gt;"",ROW(W$13:W$1012)-ROW(W$13)+1),ROWS(Y$13:Y411))))</f>
        <v>#NUM!</v>
      </c>
      <c r="AA411" s="7">
        <f t="shared" si="25"/>
        <v>0</v>
      </c>
      <c r="AB411" s="7">
        <f t="shared" si="26"/>
        <v>0</v>
      </c>
      <c r="AC411" s="7">
        <f t="shared" si="27"/>
        <v>0</v>
      </c>
    </row>
    <row r="412" spans="1:29" x14ac:dyDescent="0.25">
      <c r="A412" s="9">
        <v>400</v>
      </c>
      <c r="B412" s="56" t="str">
        <f>IF(VLOOKUP(X412,'do 1000 ha'!$B$18:$I$1018,2,0)=0,"",VLOOKUP(X412,'do 1000 ha'!$B$18:$I$1018,2,0))</f>
        <v/>
      </c>
      <c r="C412" s="56" t="str">
        <f>IF(VLOOKUP(X412,'do 1000 ha'!$B$18:$I$1018,4,0)=0,"",VLOOKUP(X412,'do 1000 ha'!$B$18:$I$1018,4,0))</f>
        <v/>
      </c>
      <c r="D412" s="24" t="str">
        <f>IF(VLOOKUP(X412,'do 1000 ha'!$B$18:$I$1018,5,0)=0,"",VLOOKUP(X412,'do 1000 ha'!$B$18:$I$1018,5,0))</f>
        <v/>
      </c>
      <c r="E412" s="56" t="str">
        <f>IF(VLOOKUP(X412,'do 1000 ha'!$B$18:$I$1018,6,0)=0,"",VLOOKUP(X412,'do 1000 ha'!$B$18:$I$1018,6,0))</f>
        <v/>
      </c>
      <c r="F412" s="56" t="str">
        <f>IF(VLOOKUP(X412,'do 1000 ha'!$B$18:$I$1018,7,0)=0,"",VLOOKUP(X412,'do 1000 ha'!$B$18:$I$1018,7,0))</f>
        <v/>
      </c>
      <c r="G412" s="57" t="str">
        <f>IF(VLOOKUP(X412,'do 1000 ha'!$B$18:$I$1018,8,0)=0,"",VLOOKUP(X412,'do 1000 ha'!$B$18:$I$1018,8,0))</f>
        <v/>
      </c>
      <c r="H412" s="25" t="str">
        <f>IF(VLOOKUP(X412,'do 1000 ha'!$B$18:$L$1018,11,0)=0,"",VLOOKUP(X412,'do 1000 ha'!$AJ$18:$AX$1018,15,0))</f>
        <v/>
      </c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53" t="str">
        <f t="array" ref="U412">IF('do 1000 ha'!K418='do 1000 ha'!$AR$4,'do 1000 ha'!AF418,IF('do 1000 ha'!K418='do 1000 ha'!$AR$5,'do 1000 ha'!AF418,""))</f>
        <v/>
      </c>
      <c r="V412" s="7" t="str">
        <f t="shared" si="24"/>
        <v/>
      </c>
      <c r="W412" s="11" t="str">
        <f t="array" ref="W412">IF(OR(U412=$U$13:U411),"",U412)</f>
        <v/>
      </c>
      <c r="X412" s="7" t="str">
        <f t="array" ref="X412">IFERROR(INDEX(W$13:W$1012,SMALL(IF(W$13:W$1012&lt;&gt;"",ROW(W$13:W$1012)-ROW(W$13)+1),ROWS(W$13:$W412))),"")</f>
        <v/>
      </c>
      <c r="Y412" s="47" t="e">
        <f t="array" ref="Y412">IF(ROWS(Y$13:Y412)&gt;COUNTA(W$13:W$1012),"",INDEX(W$13:W$1012,SMALL(IF(W$13:W$1012&lt;&gt;"",ROW(W$13:W$1012)-ROW(W$13)+1),ROWS(Y$13:Y412))))</f>
        <v>#NUM!</v>
      </c>
      <c r="AA412" s="7">
        <f t="shared" si="25"/>
        <v>0</v>
      </c>
      <c r="AB412" s="7">
        <f t="shared" si="26"/>
        <v>0</v>
      </c>
      <c r="AC412" s="7">
        <f t="shared" si="27"/>
        <v>0</v>
      </c>
    </row>
    <row r="413" spans="1:29" x14ac:dyDescent="0.25">
      <c r="A413" s="9">
        <v>401</v>
      </c>
      <c r="B413" s="56" t="str">
        <f>IF(VLOOKUP(X413,'do 1000 ha'!$B$18:$I$1018,2,0)=0,"",VLOOKUP(X413,'do 1000 ha'!$B$18:$I$1018,2,0))</f>
        <v/>
      </c>
      <c r="C413" s="56" t="str">
        <f>IF(VLOOKUP(X413,'do 1000 ha'!$B$18:$I$1018,4,0)=0,"",VLOOKUP(X413,'do 1000 ha'!$B$18:$I$1018,4,0))</f>
        <v/>
      </c>
      <c r="D413" s="24" t="str">
        <f>IF(VLOOKUP(X413,'do 1000 ha'!$B$18:$I$1018,5,0)=0,"",VLOOKUP(X413,'do 1000 ha'!$B$18:$I$1018,5,0))</f>
        <v/>
      </c>
      <c r="E413" s="56" t="str">
        <f>IF(VLOOKUP(X413,'do 1000 ha'!$B$18:$I$1018,6,0)=0,"",VLOOKUP(X413,'do 1000 ha'!$B$18:$I$1018,6,0))</f>
        <v/>
      </c>
      <c r="F413" s="56" t="str">
        <f>IF(VLOOKUP(X413,'do 1000 ha'!$B$18:$I$1018,7,0)=0,"",VLOOKUP(X413,'do 1000 ha'!$B$18:$I$1018,7,0))</f>
        <v/>
      </c>
      <c r="G413" s="57" t="str">
        <f>IF(VLOOKUP(X413,'do 1000 ha'!$B$18:$I$1018,8,0)=0,"",VLOOKUP(X413,'do 1000 ha'!$B$18:$I$1018,8,0))</f>
        <v/>
      </c>
      <c r="H413" s="25" t="str">
        <f>IF(VLOOKUP(X413,'do 1000 ha'!$B$18:$L$1018,11,0)=0,"",VLOOKUP(X413,'do 1000 ha'!$AJ$18:$AX$1018,15,0))</f>
        <v/>
      </c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53" t="str">
        <f t="array" ref="U413">IF('do 1000 ha'!K419='do 1000 ha'!$AR$4,'do 1000 ha'!AF419,IF('do 1000 ha'!K419='do 1000 ha'!$AR$5,'do 1000 ha'!AF419,""))</f>
        <v/>
      </c>
      <c r="V413" s="7" t="str">
        <f t="shared" si="24"/>
        <v/>
      </c>
      <c r="W413" s="11" t="str">
        <f t="array" ref="W413">IF(OR(U413=$U$13:U412),"",U413)</f>
        <v/>
      </c>
      <c r="X413" s="7" t="str">
        <f t="array" ref="X413">IFERROR(INDEX(W$13:W$1012,SMALL(IF(W$13:W$1012&lt;&gt;"",ROW(W$13:W$1012)-ROW(W$13)+1),ROWS(W$13:$W413))),"")</f>
        <v/>
      </c>
      <c r="Y413" s="47" t="e">
        <f t="array" ref="Y413">IF(ROWS(Y$13:Y413)&gt;COUNTA(W$13:W$1012),"",INDEX(W$13:W$1012,SMALL(IF(W$13:W$1012&lt;&gt;"",ROW(W$13:W$1012)-ROW(W$13)+1),ROWS(Y$13:Y413))))</f>
        <v>#NUM!</v>
      </c>
      <c r="AA413" s="7">
        <f t="shared" si="25"/>
        <v>0</v>
      </c>
      <c r="AB413" s="7">
        <f t="shared" si="26"/>
        <v>0</v>
      </c>
      <c r="AC413" s="7">
        <f t="shared" si="27"/>
        <v>0</v>
      </c>
    </row>
    <row r="414" spans="1:29" x14ac:dyDescent="0.25">
      <c r="A414" s="9">
        <v>402</v>
      </c>
      <c r="B414" s="56" t="str">
        <f>IF(VLOOKUP(X414,'do 1000 ha'!$B$18:$I$1018,2,0)=0,"",VLOOKUP(X414,'do 1000 ha'!$B$18:$I$1018,2,0))</f>
        <v/>
      </c>
      <c r="C414" s="56" t="str">
        <f>IF(VLOOKUP(X414,'do 1000 ha'!$B$18:$I$1018,4,0)=0,"",VLOOKUP(X414,'do 1000 ha'!$B$18:$I$1018,4,0))</f>
        <v/>
      </c>
      <c r="D414" s="24" t="str">
        <f>IF(VLOOKUP(X414,'do 1000 ha'!$B$18:$I$1018,5,0)=0,"",VLOOKUP(X414,'do 1000 ha'!$B$18:$I$1018,5,0))</f>
        <v/>
      </c>
      <c r="E414" s="56" t="str">
        <f>IF(VLOOKUP(X414,'do 1000 ha'!$B$18:$I$1018,6,0)=0,"",VLOOKUP(X414,'do 1000 ha'!$B$18:$I$1018,6,0))</f>
        <v/>
      </c>
      <c r="F414" s="56" t="str">
        <f>IF(VLOOKUP(X414,'do 1000 ha'!$B$18:$I$1018,7,0)=0,"",VLOOKUP(X414,'do 1000 ha'!$B$18:$I$1018,7,0))</f>
        <v/>
      </c>
      <c r="G414" s="57" t="str">
        <f>IF(VLOOKUP(X414,'do 1000 ha'!$B$18:$I$1018,8,0)=0,"",VLOOKUP(X414,'do 1000 ha'!$B$18:$I$1018,8,0))</f>
        <v/>
      </c>
      <c r="H414" s="25" t="str">
        <f>IF(VLOOKUP(X414,'do 1000 ha'!$B$18:$L$1018,11,0)=0,"",VLOOKUP(X414,'do 1000 ha'!$AJ$18:$AX$1018,15,0))</f>
        <v/>
      </c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53" t="str">
        <f t="array" ref="U414">IF('do 1000 ha'!K420='do 1000 ha'!$AR$4,'do 1000 ha'!AF420,IF('do 1000 ha'!K420='do 1000 ha'!$AR$5,'do 1000 ha'!AF420,""))</f>
        <v/>
      </c>
      <c r="V414" s="7" t="str">
        <f t="shared" si="24"/>
        <v/>
      </c>
      <c r="W414" s="11" t="str">
        <f t="array" ref="W414">IF(OR(U414=$U$13:U413),"",U414)</f>
        <v/>
      </c>
      <c r="X414" s="7" t="str">
        <f t="array" ref="X414">IFERROR(INDEX(W$13:W$1012,SMALL(IF(W$13:W$1012&lt;&gt;"",ROW(W$13:W$1012)-ROW(W$13)+1),ROWS(W$13:$W414))),"")</f>
        <v/>
      </c>
      <c r="Y414" s="47" t="e">
        <f t="array" ref="Y414">IF(ROWS(Y$13:Y414)&gt;COUNTA(W$13:W$1012),"",INDEX(W$13:W$1012,SMALL(IF(W$13:W$1012&lt;&gt;"",ROW(W$13:W$1012)-ROW(W$13)+1),ROWS(Y$13:Y414))))</f>
        <v>#NUM!</v>
      </c>
      <c r="AA414" s="7">
        <f t="shared" si="25"/>
        <v>0</v>
      </c>
      <c r="AB414" s="7">
        <f t="shared" si="26"/>
        <v>0</v>
      </c>
      <c r="AC414" s="7">
        <f t="shared" si="27"/>
        <v>0</v>
      </c>
    </row>
    <row r="415" spans="1:29" x14ac:dyDescent="0.25">
      <c r="A415" s="9">
        <v>403</v>
      </c>
      <c r="B415" s="56" t="str">
        <f>IF(VLOOKUP(X415,'do 1000 ha'!$B$18:$I$1018,2,0)=0,"",VLOOKUP(X415,'do 1000 ha'!$B$18:$I$1018,2,0))</f>
        <v/>
      </c>
      <c r="C415" s="56" t="str">
        <f>IF(VLOOKUP(X415,'do 1000 ha'!$B$18:$I$1018,4,0)=0,"",VLOOKUP(X415,'do 1000 ha'!$B$18:$I$1018,4,0))</f>
        <v/>
      </c>
      <c r="D415" s="24" t="str">
        <f>IF(VLOOKUP(X415,'do 1000 ha'!$B$18:$I$1018,5,0)=0,"",VLOOKUP(X415,'do 1000 ha'!$B$18:$I$1018,5,0))</f>
        <v/>
      </c>
      <c r="E415" s="56" t="str">
        <f>IF(VLOOKUP(X415,'do 1000 ha'!$B$18:$I$1018,6,0)=0,"",VLOOKUP(X415,'do 1000 ha'!$B$18:$I$1018,6,0))</f>
        <v/>
      </c>
      <c r="F415" s="56" t="str">
        <f>IF(VLOOKUP(X415,'do 1000 ha'!$B$18:$I$1018,7,0)=0,"",VLOOKUP(X415,'do 1000 ha'!$B$18:$I$1018,7,0))</f>
        <v/>
      </c>
      <c r="G415" s="57" t="str">
        <f>IF(VLOOKUP(X415,'do 1000 ha'!$B$18:$I$1018,8,0)=0,"",VLOOKUP(X415,'do 1000 ha'!$B$18:$I$1018,8,0))</f>
        <v/>
      </c>
      <c r="H415" s="25" t="str">
        <f>IF(VLOOKUP(X415,'do 1000 ha'!$B$18:$L$1018,11,0)=0,"",VLOOKUP(X415,'do 1000 ha'!$AJ$18:$AX$1018,15,0))</f>
        <v/>
      </c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53" t="str">
        <f t="array" ref="U415">IF('do 1000 ha'!K421='do 1000 ha'!$AR$4,'do 1000 ha'!AF421,IF('do 1000 ha'!K421='do 1000 ha'!$AR$5,'do 1000 ha'!AF421,""))</f>
        <v/>
      </c>
      <c r="V415" s="7" t="str">
        <f t="shared" si="24"/>
        <v/>
      </c>
      <c r="W415" s="11" t="str">
        <f t="array" ref="W415">IF(OR(U415=$U$13:U414),"",U415)</f>
        <v/>
      </c>
      <c r="X415" s="7" t="str">
        <f t="array" ref="X415">IFERROR(INDEX(W$13:W$1012,SMALL(IF(W$13:W$1012&lt;&gt;"",ROW(W$13:W$1012)-ROW(W$13)+1),ROWS(W$13:$W415))),"")</f>
        <v/>
      </c>
      <c r="Y415" s="47" t="e">
        <f t="array" ref="Y415">IF(ROWS(Y$13:Y415)&gt;COUNTA(W$13:W$1012),"",INDEX(W$13:W$1012,SMALL(IF(W$13:W$1012&lt;&gt;"",ROW(W$13:W$1012)-ROW(W$13)+1),ROWS(Y$13:Y415))))</f>
        <v>#NUM!</v>
      </c>
      <c r="AA415" s="7">
        <f t="shared" si="25"/>
        <v>0</v>
      </c>
      <c r="AB415" s="7">
        <f t="shared" si="26"/>
        <v>0</v>
      </c>
      <c r="AC415" s="7">
        <f t="shared" si="27"/>
        <v>0</v>
      </c>
    </row>
    <row r="416" spans="1:29" x14ac:dyDescent="0.25">
      <c r="A416" s="9">
        <v>404</v>
      </c>
      <c r="B416" s="56" t="str">
        <f>IF(VLOOKUP(X416,'do 1000 ha'!$B$18:$I$1018,2,0)=0,"",VLOOKUP(X416,'do 1000 ha'!$B$18:$I$1018,2,0))</f>
        <v/>
      </c>
      <c r="C416" s="56" t="str">
        <f>IF(VLOOKUP(X416,'do 1000 ha'!$B$18:$I$1018,4,0)=0,"",VLOOKUP(X416,'do 1000 ha'!$B$18:$I$1018,4,0))</f>
        <v/>
      </c>
      <c r="D416" s="24" t="str">
        <f>IF(VLOOKUP(X416,'do 1000 ha'!$B$18:$I$1018,5,0)=0,"",VLOOKUP(X416,'do 1000 ha'!$B$18:$I$1018,5,0))</f>
        <v/>
      </c>
      <c r="E416" s="56" t="str">
        <f>IF(VLOOKUP(X416,'do 1000 ha'!$B$18:$I$1018,6,0)=0,"",VLOOKUP(X416,'do 1000 ha'!$B$18:$I$1018,6,0))</f>
        <v/>
      </c>
      <c r="F416" s="56" t="str">
        <f>IF(VLOOKUP(X416,'do 1000 ha'!$B$18:$I$1018,7,0)=0,"",VLOOKUP(X416,'do 1000 ha'!$B$18:$I$1018,7,0))</f>
        <v/>
      </c>
      <c r="G416" s="57" t="str">
        <f>IF(VLOOKUP(X416,'do 1000 ha'!$B$18:$I$1018,8,0)=0,"",VLOOKUP(X416,'do 1000 ha'!$B$18:$I$1018,8,0))</f>
        <v/>
      </c>
      <c r="H416" s="25" t="str">
        <f>IF(VLOOKUP(X416,'do 1000 ha'!$B$18:$L$1018,11,0)=0,"",VLOOKUP(X416,'do 1000 ha'!$AJ$18:$AX$1018,15,0))</f>
        <v/>
      </c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53" t="str">
        <f t="array" ref="U416">IF('do 1000 ha'!K422='do 1000 ha'!$AR$4,'do 1000 ha'!AF422,IF('do 1000 ha'!K422='do 1000 ha'!$AR$5,'do 1000 ha'!AF422,""))</f>
        <v/>
      </c>
      <c r="V416" s="7" t="str">
        <f t="shared" si="24"/>
        <v/>
      </c>
      <c r="W416" s="11" t="str">
        <f t="array" ref="W416">IF(OR(U416=$U$13:U415),"",U416)</f>
        <v/>
      </c>
      <c r="X416" s="7" t="str">
        <f t="array" ref="X416">IFERROR(INDEX(W$13:W$1012,SMALL(IF(W$13:W$1012&lt;&gt;"",ROW(W$13:W$1012)-ROW(W$13)+1),ROWS(W$13:$W416))),"")</f>
        <v/>
      </c>
      <c r="Y416" s="47" t="e">
        <f t="array" ref="Y416">IF(ROWS(Y$13:Y416)&gt;COUNTA(W$13:W$1012),"",INDEX(W$13:W$1012,SMALL(IF(W$13:W$1012&lt;&gt;"",ROW(W$13:W$1012)-ROW(W$13)+1),ROWS(Y$13:Y416))))</f>
        <v>#NUM!</v>
      </c>
      <c r="AA416" s="7">
        <f t="shared" si="25"/>
        <v>0</v>
      </c>
      <c r="AB416" s="7">
        <f t="shared" si="26"/>
        <v>0</v>
      </c>
      <c r="AC416" s="7">
        <f t="shared" si="27"/>
        <v>0</v>
      </c>
    </row>
    <row r="417" spans="1:29" x14ac:dyDescent="0.25">
      <c r="A417" s="9">
        <v>405</v>
      </c>
      <c r="B417" s="56" t="str">
        <f>IF(VLOOKUP(X417,'do 1000 ha'!$B$18:$I$1018,2,0)=0,"",VLOOKUP(X417,'do 1000 ha'!$B$18:$I$1018,2,0))</f>
        <v/>
      </c>
      <c r="C417" s="56" t="str">
        <f>IF(VLOOKUP(X417,'do 1000 ha'!$B$18:$I$1018,4,0)=0,"",VLOOKUP(X417,'do 1000 ha'!$B$18:$I$1018,4,0))</f>
        <v/>
      </c>
      <c r="D417" s="24" t="str">
        <f>IF(VLOOKUP(X417,'do 1000 ha'!$B$18:$I$1018,5,0)=0,"",VLOOKUP(X417,'do 1000 ha'!$B$18:$I$1018,5,0))</f>
        <v/>
      </c>
      <c r="E417" s="56" t="str">
        <f>IF(VLOOKUP(X417,'do 1000 ha'!$B$18:$I$1018,6,0)=0,"",VLOOKUP(X417,'do 1000 ha'!$B$18:$I$1018,6,0))</f>
        <v/>
      </c>
      <c r="F417" s="56" t="str">
        <f>IF(VLOOKUP(X417,'do 1000 ha'!$B$18:$I$1018,7,0)=0,"",VLOOKUP(X417,'do 1000 ha'!$B$18:$I$1018,7,0))</f>
        <v/>
      </c>
      <c r="G417" s="57" t="str">
        <f>IF(VLOOKUP(X417,'do 1000 ha'!$B$18:$I$1018,8,0)=0,"",VLOOKUP(X417,'do 1000 ha'!$B$18:$I$1018,8,0))</f>
        <v/>
      </c>
      <c r="H417" s="25" t="str">
        <f>IF(VLOOKUP(X417,'do 1000 ha'!$B$18:$L$1018,11,0)=0,"",VLOOKUP(X417,'do 1000 ha'!$AJ$18:$AX$1018,15,0))</f>
        <v/>
      </c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53" t="str">
        <f t="array" ref="U417">IF('do 1000 ha'!K423='do 1000 ha'!$AR$4,'do 1000 ha'!AF423,IF('do 1000 ha'!K423='do 1000 ha'!$AR$5,'do 1000 ha'!AF423,""))</f>
        <v/>
      </c>
      <c r="V417" s="7" t="str">
        <f t="shared" si="24"/>
        <v/>
      </c>
      <c r="W417" s="11" t="str">
        <f t="array" ref="W417">IF(OR(U417=$U$13:U416),"",U417)</f>
        <v/>
      </c>
      <c r="X417" s="7" t="str">
        <f t="array" ref="X417">IFERROR(INDEX(W$13:W$1012,SMALL(IF(W$13:W$1012&lt;&gt;"",ROW(W$13:W$1012)-ROW(W$13)+1),ROWS(W$13:$W417))),"")</f>
        <v/>
      </c>
      <c r="Y417" s="47" t="e">
        <f t="array" ref="Y417">IF(ROWS(Y$13:Y417)&gt;COUNTA(W$13:W$1012),"",INDEX(W$13:W$1012,SMALL(IF(W$13:W$1012&lt;&gt;"",ROW(W$13:W$1012)-ROW(W$13)+1),ROWS(Y$13:Y417))))</f>
        <v>#NUM!</v>
      </c>
      <c r="AA417" s="7">
        <f t="shared" si="25"/>
        <v>0</v>
      </c>
      <c r="AB417" s="7">
        <f t="shared" si="26"/>
        <v>0</v>
      </c>
      <c r="AC417" s="7">
        <f t="shared" si="27"/>
        <v>0</v>
      </c>
    </row>
    <row r="418" spans="1:29" x14ac:dyDescent="0.25">
      <c r="A418" s="9">
        <v>406</v>
      </c>
      <c r="B418" s="56" t="str">
        <f>IF(VLOOKUP(X418,'do 1000 ha'!$B$18:$I$1018,2,0)=0,"",VLOOKUP(X418,'do 1000 ha'!$B$18:$I$1018,2,0))</f>
        <v/>
      </c>
      <c r="C418" s="56" t="str">
        <f>IF(VLOOKUP(X418,'do 1000 ha'!$B$18:$I$1018,4,0)=0,"",VLOOKUP(X418,'do 1000 ha'!$B$18:$I$1018,4,0))</f>
        <v/>
      </c>
      <c r="D418" s="24" t="str">
        <f>IF(VLOOKUP(X418,'do 1000 ha'!$B$18:$I$1018,5,0)=0,"",VLOOKUP(X418,'do 1000 ha'!$B$18:$I$1018,5,0))</f>
        <v/>
      </c>
      <c r="E418" s="56" t="str">
        <f>IF(VLOOKUP(X418,'do 1000 ha'!$B$18:$I$1018,6,0)=0,"",VLOOKUP(X418,'do 1000 ha'!$B$18:$I$1018,6,0))</f>
        <v/>
      </c>
      <c r="F418" s="56" t="str">
        <f>IF(VLOOKUP(X418,'do 1000 ha'!$B$18:$I$1018,7,0)=0,"",VLOOKUP(X418,'do 1000 ha'!$B$18:$I$1018,7,0))</f>
        <v/>
      </c>
      <c r="G418" s="57" t="str">
        <f>IF(VLOOKUP(X418,'do 1000 ha'!$B$18:$I$1018,8,0)=0,"",VLOOKUP(X418,'do 1000 ha'!$B$18:$I$1018,8,0))</f>
        <v/>
      </c>
      <c r="H418" s="25" t="str">
        <f>IF(VLOOKUP(X418,'do 1000 ha'!$B$18:$L$1018,11,0)=0,"",VLOOKUP(X418,'do 1000 ha'!$AJ$18:$AX$1018,15,0))</f>
        <v/>
      </c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53" t="str">
        <f t="array" ref="U418">IF('do 1000 ha'!K424='do 1000 ha'!$AR$4,'do 1000 ha'!AF424,IF('do 1000 ha'!K424='do 1000 ha'!$AR$5,'do 1000 ha'!AF424,""))</f>
        <v/>
      </c>
      <c r="V418" s="7" t="str">
        <f t="shared" si="24"/>
        <v/>
      </c>
      <c r="W418" s="11" t="str">
        <f t="array" ref="W418">IF(OR(U418=$U$13:U417),"",U418)</f>
        <v/>
      </c>
      <c r="X418" s="7" t="str">
        <f t="array" ref="X418">IFERROR(INDEX(W$13:W$1012,SMALL(IF(W$13:W$1012&lt;&gt;"",ROW(W$13:W$1012)-ROW(W$13)+1),ROWS(W$13:$W418))),"")</f>
        <v/>
      </c>
      <c r="Y418" s="47" t="e">
        <f t="array" ref="Y418">IF(ROWS(Y$13:Y418)&gt;COUNTA(W$13:W$1012),"",INDEX(W$13:W$1012,SMALL(IF(W$13:W$1012&lt;&gt;"",ROW(W$13:W$1012)-ROW(W$13)+1),ROWS(Y$13:Y418))))</f>
        <v>#NUM!</v>
      </c>
      <c r="AA418" s="7">
        <f t="shared" si="25"/>
        <v>0</v>
      </c>
      <c r="AB418" s="7">
        <f t="shared" si="26"/>
        <v>0</v>
      </c>
      <c r="AC418" s="7">
        <f t="shared" si="27"/>
        <v>0</v>
      </c>
    </row>
    <row r="419" spans="1:29" x14ac:dyDescent="0.25">
      <c r="A419" s="9">
        <v>407</v>
      </c>
      <c r="B419" s="56" t="str">
        <f>IF(VLOOKUP(X419,'do 1000 ha'!$B$18:$I$1018,2,0)=0,"",VLOOKUP(X419,'do 1000 ha'!$B$18:$I$1018,2,0))</f>
        <v/>
      </c>
      <c r="C419" s="56" t="str">
        <f>IF(VLOOKUP(X419,'do 1000 ha'!$B$18:$I$1018,4,0)=0,"",VLOOKUP(X419,'do 1000 ha'!$B$18:$I$1018,4,0))</f>
        <v/>
      </c>
      <c r="D419" s="24" t="str">
        <f>IF(VLOOKUP(X419,'do 1000 ha'!$B$18:$I$1018,5,0)=0,"",VLOOKUP(X419,'do 1000 ha'!$B$18:$I$1018,5,0))</f>
        <v/>
      </c>
      <c r="E419" s="56" t="str">
        <f>IF(VLOOKUP(X419,'do 1000 ha'!$B$18:$I$1018,6,0)=0,"",VLOOKUP(X419,'do 1000 ha'!$B$18:$I$1018,6,0))</f>
        <v/>
      </c>
      <c r="F419" s="56" t="str">
        <f>IF(VLOOKUP(X419,'do 1000 ha'!$B$18:$I$1018,7,0)=0,"",VLOOKUP(X419,'do 1000 ha'!$B$18:$I$1018,7,0))</f>
        <v/>
      </c>
      <c r="G419" s="57" t="str">
        <f>IF(VLOOKUP(X419,'do 1000 ha'!$B$18:$I$1018,8,0)=0,"",VLOOKUP(X419,'do 1000 ha'!$B$18:$I$1018,8,0))</f>
        <v/>
      </c>
      <c r="H419" s="25" t="str">
        <f>IF(VLOOKUP(X419,'do 1000 ha'!$B$18:$L$1018,11,0)=0,"",VLOOKUP(X419,'do 1000 ha'!$AJ$18:$AX$1018,15,0))</f>
        <v/>
      </c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53" t="str">
        <f t="array" ref="U419">IF('do 1000 ha'!K425='do 1000 ha'!$AR$4,'do 1000 ha'!AF425,IF('do 1000 ha'!K425='do 1000 ha'!$AR$5,'do 1000 ha'!AF425,""))</f>
        <v/>
      </c>
      <c r="V419" s="7" t="str">
        <f t="shared" si="24"/>
        <v/>
      </c>
      <c r="W419" s="11" t="str">
        <f t="array" ref="W419">IF(OR(U419=$U$13:U418),"",U419)</f>
        <v/>
      </c>
      <c r="X419" s="7" t="str">
        <f t="array" ref="X419">IFERROR(INDEX(W$13:W$1012,SMALL(IF(W$13:W$1012&lt;&gt;"",ROW(W$13:W$1012)-ROW(W$13)+1),ROWS(W$13:$W419))),"")</f>
        <v/>
      </c>
      <c r="Y419" s="47" t="e">
        <f t="array" ref="Y419">IF(ROWS(Y$13:Y419)&gt;COUNTA(W$13:W$1012),"",INDEX(W$13:W$1012,SMALL(IF(W$13:W$1012&lt;&gt;"",ROW(W$13:W$1012)-ROW(W$13)+1),ROWS(Y$13:Y419))))</f>
        <v>#NUM!</v>
      </c>
      <c r="AA419" s="7">
        <f t="shared" si="25"/>
        <v>0</v>
      </c>
      <c r="AB419" s="7">
        <f t="shared" si="26"/>
        <v>0</v>
      </c>
      <c r="AC419" s="7">
        <f t="shared" si="27"/>
        <v>0</v>
      </c>
    </row>
    <row r="420" spans="1:29" x14ac:dyDescent="0.25">
      <c r="A420" s="9">
        <v>408</v>
      </c>
      <c r="B420" s="56" t="str">
        <f>IF(VLOOKUP(X420,'do 1000 ha'!$B$18:$I$1018,2,0)=0,"",VLOOKUP(X420,'do 1000 ha'!$B$18:$I$1018,2,0))</f>
        <v/>
      </c>
      <c r="C420" s="56" t="str">
        <f>IF(VLOOKUP(X420,'do 1000 ha'!$B$18:$I$1018,4,0)=0,"",VLOOKUP(X420,'do 1000 ha'!$B$18:$I$1018,4,0))</f>
        <v/>
      </c>
      <c r="D420" s="24" t="str">
        <f>IF(VLOOKUP(X420,'do 1000 ha'!$B$18:$I$1018,5,0)=0,"",VLOOKUP(X420,'do 1000 ha'!$B$18:$I$1018,5,0))</f>
        <v/>
      </c>
      <c r="E420" s="56" t="str">
        <f>IF(VLOOKUP(X420,'do 1000 ha'!$B$18:$I$1018,6,0)=0,"",VLOOKUP(X420,'do 1000 ha'!$B$18:$I$1018,6,0))</f>
        <v/>
      </c>
      <c r="F420" s="56" t="str">
        <f>IF(VLOOKUP(X420,'do 1000 ha'!$B$18:$I$1018,7,0)=0,"",VLOOKUP(X420,'do 1000 ha'!$B$18:$I$1018,7,0))</f>
        <v/>
      </c>
      <c r="G420" s="57" t="str">
        <f>IF(VLOOKUP(X420,'do 1000 ha'!$B$18:$I$1018,8,0)=0,"",VLOOKUP(X420,'do 1000 ha'!$B$18:$I$1018,8,0))</f>
        <v/>
      </c>
      <c r="H420" s="25" t="str">
        <f>IF(VLOOKUP(X420,'do 1000 ha'!$B$18:$L$1018,11,0)=0,"",VLOOKUP(X420,'do 1000 ha'!$AJ$18:$AX$1018,15,0))</f>
        <v/>
      </c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53" t="str">
        <f t="array" ref="U420">IF('do 1000 ha'!K426='do 1000 ha'!$AR$4,'do 1000 ha'!AF426,IF('do 1000 ha'!K426='do 1000 ha'!$AR$5,'do 1000 ha'!AF426,""))</f>
        <v/>
      </c>
      <c r="V420" s="7" t="str">
        <f t="shared" si="24"/>
        <v/>
      </c>
      <c r="W420" s="11" t="str">
        <f t="array" ref="W420">IF(OR(U420=$U$13:U419),"",U420)</f>
        <v/>
      </c>
      <c r="X420" s="7" t="str">
        <f t="array" ref="X420">IFERROR(INDEX(W$13:W$1012,SMALL(IF(W$13:W$1012&lt;&gt;"",ROW(W$13:W$1012)-ROW(W$13)+1),ROWS(W$13:$W420))),"")</f>
        <v/>
      </c>
      <c r="Y420" s="47" t="e">
        <f t="array" ref="Y420">IF(ROWS(Y$13:Y420)&gt;COUNTA(W$13:W$1012),"",INDEX(W$13:W$1012,SMALL(IF(W$13:W$1012&lt;&gt;"",ROW(W$13:W$1012)-ROW(W$13)+1),ROWS(Y$13:Y420))))</f>
        <v>#NUM!</v>
      </c>
      <c r="AA420" s="7">
        <f t="shared" si="25"/>
        <v>0</v>
      </c>
      <c r="AB420" s="7">
        <f t="shared" si="26"/>
        <v>0</v>
      </c>
      <c r="AC420" s="7">
        <f t="shared" si="27"/>
        <v>0</v>
      </c>
    </row>
    <row r="421" spans="1:29" x14ac:dyDescent="0.25">
      <c r="A421" s="9">
        <v>409</v>
      </c>
      <c r="B421" s="56" t="str">
        <f>IF(VLOOKUP(X421,'do 1000 ha'!$B$18:$I$1018,2,0)=0,"",VLOOKUP(X421,'do 1000 ha'!$B$18:$I$1018,2,0))</f>
        <v/>
      </c>
      <c r="C421" s="56" t="str">
        <f>IF(VLOOKUP(X421,'do 1000 ha'!$B$18:$I$1018,4,0)=0,"",VLOOKUP(X421,'do 1000 ha'!$B$18:$I$1018,4,0))</f>
        <v/>
      </c>
      <c r="D421" s="24" t="str">
        <f>IF(VLOOKUP(X421,'do 1000 ha'!$B$18:$I$1018,5,0)=0,"",VLOOKUP(X421,'do 1000 ha'!$B$18:$I$1018,5,0))</f>
        <v/>
      </c>
      <c r="E421" s="56" t="str">
        <f>IF(VLOOKUP(X421,'do 1000 ha'!$B$18:$I$1018,6,0)=0,"",VLOOKUP(X421,'do 1000 ha'!$B$18:$I$1018,6,0))</f>
        <v/>
      </c>
      <c r="F421" s="56" t="str">
        <f>IF(VLOOKUP(X421,'do 1000 ha'!$B$18:$I$1018,7,0)=0,"",VLOOKUP(X421,'do 1000 ha'!$B$18:$I$1018,7,0))</f>
        <v/>
      </c>
      <c r="G421" s="57" t="str">
        <f>IF(VLOOKUP(X421,'do 1000 ha'!$B$18:$I$1018,8,0)=0,"",VLOOKUP(X421,'do 1000 ha'!$B$18:$I$1018,8,0))</f>
        <v/>
      </c>
      <c r="H421" s="25" t="str">
        <f>IF(VLOOKUP(X421,'do 1000 ha'!$B$18:$L$1018,11,0)=0,"",VLOOKUP(X421,'do 1000 ha'!$AJ$18:$AX$1018,15,0))</f>
        <v/>
      </c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53" t="str">
        <f t="array" ref="U421">IF('do 1000 ha'!K427='do 1000 ha'!$AR$4,'do 1000 ha'!AF427,IF('do 1000 ha'!K427='do 1000 ha'!$AR$5,'do 1000 ha'!AF427,""))</f>
        <v/>
      </c>
      <c r="V421" s="7" t="str">
        <f t="shared" si="24"/>
        <v/>
      </c>
      <c r="W421" s="11" t="str">
        <f t="array" ref="W421">IF(OR(U421=$U$13:U420),"",U421)</f>
        <v/>
      </c>
      <c r="X421" s="7" t="str">
        <f t="array" ref="X421">IFERROR(INDEX(W$13:W$1012,SMALL(IF(W$13:W$1012&lt;&gt;"",ROW(W$13:W$1012)-ROW(W$13)+1),ROWS(W$13:$W421))),"")</f>
        <v/>
      </c>
      <c r="Y421" s="47" t="e">
        <f t="array" ref="Y421">IF(ROWS(Y$13:Y421)&gt;COUNTA(W$13:W$1012),"",INDEX(W$13:W$1012,SMALL(IF(W$13:W$1012&lt;&gt;"",ROW(W$13:W$1012)-ROW(W$13)+1),ROWS(Y$13:Y421))))</f>
        <v>#NUM!</v>
      </c>
      <c r="AA421" s="7">
        <f t="shared" si="25"/>
        <v>0</v>
      </c>
      <c r="AB421" s="7">
        <f t="shared" si="26"/>
        <v>0</v>
      </c>
      <c r="AC421" s="7">
        <f t="shared" si="27"/>
        <v>0</v>
      </c>
    </row>
    <row r="422" spans="1:29" x14ac:dyDescent="0.25">
      <c r="A422" s="9">
        <v>410</v>
      </c>
      <c r="B422" s="56" t="str">
        <f>IF(VLOOKUP(X422,'do 1000 ha'!$B$18:$I$1018,2,0)=0,"",VLOOKUP(X422,'do 1000 ha'!$B$18:$I$1018,2,0))</f>
        <v/>
      </c>
      <c r="C422" s="56" t="str">
        <f>IF(VLOOKUP(X422,'do 1000 ha'!$B$18:$I$1018,4,0)=0,"",VLOOKUP(X422,'do 1000 ha'!$B$18:$I$1018,4,0))</f>
        <v/>
      </c>
      <c r="D422" s="24" t="str">
        <f>IF(VLOOKUP(X422,'do 1000 ha'!$B$18:$I$1018,5,0)=0,"",VLOOKUP(X422,'do 1000 ha'!$B$18:$I$1018,5,0))</f>
        <v/>
      </c>
      <c r="E422" s="56" t="str">
        <f>IF(VLOOKUP(X422,'do 1000 ha'!$B$18:$I$1018,6,0)=0,"",VLOOKUP(X422,'do 1000 ha'!$B$18:$I$1018,6,0))</f>
        <v/>
      </c>
      <c r="F422" s="56" t="str">
        <f>IF(VLOOKUP(X422,'do 1000 ha'!$B$18:$I$1018,7,0)=0,"",VLOOKUP(X422,'do 1000 ha'!$B$18:$I$1018,7,0))</f>
        <v/>
      </c>
      <c r="G422" s="57" t="str">
        <f>IF(VLOOKUP(X422,'do 1000 ha'!$B$18:$I$1018,8,0)=0,"",VLOOKUP(X422,'do 1000 ha'!$B$18:$I$1018,8,0))</f>
        <v/>
      </c>
      <c r="H422" s="25" t="str">
        <f>IF(VLOOKUP(X422,'do 1000 ha'!$B$18:$L$1018,11,0)=0,"",VLOOKUP(X422,'do 1000 ha'!$AJ$18:$AX$1018,15,0))</f>
        <v/>
      </c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53" t="str">
        <f t="array" ref="U422">IF('do 1000 ha'!K428='do 1000 ha'!$AR$4,'do 1000 ha'!AF428,IF('do 1000 ha'!K428='do 1000 ha'!$AR$5,'do 1000 ha'!AF428,""))</f>
        <v/>
      </c>
      <c r="V422" s="7" t="str">
        <f t="shared" si="24"/>
        <v/>
      </c>
      <c r="W422" s="11" t="str">
        <f t="array" ref="W422">IF(OR(U422=$U$13:U421),"",U422)</f>
        <v/>
      </c>
      <c r="X422" s="7" t="str">
        <f t="array" ref="X422">IFERROR(INDEX(W$13:W$1012,SMALL(IF(W$13:W$1012&lt;&gt;"",ROW(W$13:W$1012)-ROW(W$13)+1),ROWS(W$13:$W422))),"")</f>
        <v/>
      </c>
      <c r="Y422" s="47" t="e">
        <f t="array" ref="Y422">IF(ROWS(Y$13:Y422)&gt;COUNTA(W$13:W$1012),"",INDEX(W$13:W$1012,SMALL(IF(W$13:W$1012&lt;&gt;"",ROW(W$13:W$1012)-ROW(W$13)+1),ROWS(Y$13:Y422))))</f>
        <v>#NUM!</v>
      </c>
      <c r="AA422" s="7">
        <f t="shared" si="25"/>
        <v>0</v>
      </c>
      <c r="AB422" s="7">
        <f t="shared" si="26"/>
        <v>0</v>
      </c>
      <c r="AC422" s="7">
        <f t="shared" si="27"/>
        <v>0</v>
      </c>
    </row>
    <row r="423" spans="1:29" x14ac:dyDescent="0.25">
      <c r="A423" s="9">
        <v>411</v>
      </c>
      <c r="B423" s="56" t="str">
        <f>IF(VLOOKUP(X423,'do 1000 ha'!$B$18:$I$1018,2,0)=0,"",VLOOKUP(X423,'do 1000 ha'!$B$18:$I$1018,2,0))</f>
        <v/>
      </c>
      <c r="C423" s="56" t="str">
        <f>IF(VLOOKUP(X423,'do 1000 ha'!$B$18:$I$1018,4,0)=0,"",VLOOKUP(X423,'do 1000 ha'!$B$18:$I$1018,4,0))</f>
        <v/>
      </c>
      <c r="D423" s="24" t="str">
        <f>IF(VLOOKUP(X423,'do 1000 ha'!$B$18:$I$1018,5,0)=0,"",VLOOKUP(X423,'do 1000 ha'!$B$18:$I$1018,5,0))</f>
        <v/>
      </c>
      <c r="E423" s="56" t="str">
        <f>IF(VLOOKUP(X423,'do 1000 ha'!$B$18:$I$1018,6,0)=0,"",VLOOKUP(X423,'do 1000 ha'!$B$18:$I$1018,6,0))</f>
        <v/>
      </c>
      <c r="F423" s="56" t="str">
        <f>IF(VLOOKUP(X423,'do 1000 ha'!$B$18:$I$1018,7,0)=0,"",VLOOKUP(X423,'do 1000 ha'!$B$18:$I$1018,7,0))</f>
        <v/>
      </c>
      <c r="G423" s="57" t="str">
        <f>IF(VLOOKUP(X423,'do 1000 ha'!$B$18:$I$1018,8,0)=0,"",VLOOKUP(X423,'do 1000 ha'!$B$18:$I$1018,8,0))</f>
        <v/>
      </c>
      <c r="H423" s="25" t="str">
        <f>IF(VLOOKUP(X423,'do 1000 ha'!$B$18:$L$1018,11,0)=0,"",VLOOKUP(X423,'do 1000 ha'!$AJ$18:$AX$1018,15,0))</f>
        <v/>
      </c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53" t="str">
        <f t="array" ref="U423">IF('do 1000 ha'!K429='do 1000 ha'!$AR$4,'do 1000 ha'!AF429,IF('do 1000 ha'!K429='do 1000 ha'!$AR$5,'do 1000 ha'!AF429,""))</f>
        <v/>
      </c>
      <c r="V423" s="7" t="str">
        <f t="shared" si="24"/>
        <v/>
      </c>
      <c r="W423" s="11" t="str">
        <f t="array" ref="W423">IF(OR(U423=$U$13:U422),"",U423)</f>
        <v/>
      </c>
      <c r="X423" s="7" t="str">
        <f t="array" ref="X423">IFERROR(INDEX(W$13:W$1012,SMALL(IF(W$13:W$1012&lt;&gt;"",ROW(W$13:W$1012)-ROW(W$13)+1),ROWS(W$13:$W423))),"")</f>
        <v/>
      </c>
      <c r="Y423" s="47" t="e">
        <f t="array" ref="Y423">IF(ROWS(Y$13:Y423)&gt;COUNTA(W$13:W$1012),"",INDEX(W$13:W$1012,SMALL(IF(W$13:W$1012&lt;&gt;"",ROW(W$13:W$1012)-ROW(W$13)+1),ROWS(Y$13:Y423))))</f>
        <v>#NUM!</v>
      </c>
      <c r="AA423" s="7">
        <f t="shared" si="25"/>
        <v>0</v>
      </c>
      <c r="AB423" s="7">
        <f t="shared" si="26"/>
        <v>0</v>
      </c>
      <c r="AC423" s="7">
        <f t="shared" si="27"/>
        <v>0</v>
      </c>
    </row>
    <row r="424" spans="1:29" x14ac:dyDescent="0.25">
      <c r="A424" s="9">
        <v>412</v>
      </c>
      <c r="B424" s="56" t="str">
        <f>IF(VLOOKUP(X424,'do 1000 ha'!$B$18:$I$1018,2,0)=0,"",VLOOKUP(X424,'do 1000 ha'!$B$18:$I$1018,2,0))</f>
        <v/>
      </c>
      <c r="C424" s="56" t="str">
        <f>IF(VLOOKUP(X424,'do 1000 ha'!$B$18:$I$1018,4,0)=0,"",VLOOKUP(X424,'do 1000 ha'!$B$18:$I$1018,4,0))</f>
        <v/>
      </c>
      <c r="D424" s="24" t="str">
        <f>IF(VLOOKUP(X424,'do 1000 ha'!$B$18:$I$1018,5,0)=0,"",VLOOKUP(X424,'do 1000 ha'!$B$18:$I$1018,5,0))</f>
        <v/>
      </c>
      <c r="E424" s="56" t="str">
        <f>IF(VLOOKUP(X424,'do 1000 ha'!$B$18:$I$1018,6,0)=0,"",VLOOKUP(X424,'do 1000 ha'!$B$18:$I$1018,6,0))</f>
        <v/>
      </c>
      <c r="F424" s="56" t="str">
        <f>IF(VLOOKUP(X424,'do 1000 ha'!$B$18:$I$1018,7,0)=0,"",VLOOKUP(X424,'do 1000 ha'!$B$18:$I$1018,7,0))</f>
        <v/>
      </c>
      <c r="G424" s="57" t="str">
        <f>IF(VLOOKUP(X424,'do 1000 ha'!$B$18:$I$1018,8,0)=0,"",VLOOKUP(X424,'do 1000 ha'!$B$18:$I$1018,8,0))</f>
        <v/>
      </c>
      <c r="H424" s="25" t="str">
        <f>IF(VLOOKUP(X424,'do 1000 ha'!$B$18:$L$1018,11,0)=0,"",VLOOKUP(X424,'do 1000 ha'!$AJ$18:$AX$1018,15,0))</f>
        <v/>
      </c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53" t="str">
        <f t="array" ref="U424">IF('do 1000 ha'!K430='do 1000 ha'!$AR$4,'do 1000 ha'!AF430,IF('do 1000 ha'!K430='do 1000 ha'!$AR$5,'do 1000 ha'!AF430,""))</f>
        <v/>
      </c>
      <c r="V424" s="7" t="str">
        <f t="shared" si="24"/>
        <v/>
      </c>
      <c r="W424" s="11" t="str">
        <f t="array" ref="W424">IF(OR(U424=$U$13:U423),"",U424)</f>
        <v/>
      </c>
      <c r="X424" s="7" t="str">
        <f t="array" ref="X424">IFERROR(INDEX(W$13:W$1012,SMALL(IF(W$13:W$1012&lt;&gt;"",ROW(W$13:W$1012)-ROW(W$13)+1),ROWS(W$13:$W424))),"")</f>
        <v/>
      </c>
      <c r="Y424" s="47" t="e">
        <f t="array" ref="Y424">IF(ROWS(Y$13:Y424)&gt;COUNTA(W$13:W$1012),"",INDEX(W$13:W$1012,SMALL(IF(W$13:W$1012&lt;&gt;"",ROW(W$13:W$1012)-ROW(W$13)+1),ROWS(Y$13:Y424))))</f>
        <v>#NUM!</v>
      </c>
      <c r="AA424" s="7">
        <f t="shared" si="25"/>
        <v>0</v>
      </c>
      <c r="AB424" s="7">
        <f t="shared" si="26"/>
        <v>0</v>
      </c>
      <c r="AC424" s="7">
        <f t="shared" si="27"/>
        <v>0</v>
      </c>
    </row>
    <row r="425" spans="1:29" x14ac:dyDescent="0.25">
      <c r="A425" s="9">
        <v>413</v>
      </c>
      <c r="B425" s="56" t="str">
        <f>IF(VLOOKUP(X425,'do 1000 ha'!$B$18:$I$1018,2,0)=0,"",VLOOKUP(X425,'do 1000 ha'!$B$18:$I$1018,2,0))</f>
        <v/>
      </c>
      <c r="C425" s="56" t="str">
        <f>IF(VLOOKUP(X425,'do 1000 ha'!$B$18:$I$1018,4,0)=0,"",VLOOKUP(X425,'do 1000 ha'!$B$18:$I$1018,4,0))</f>
        <v/>
      </c>
      <c r="D425" s="24" t="str">
        <f>IF(VLOOKUP(X425,'do 1000 ha'!$B$18:$I$1018,5,0)=0,"",VLOOKUP(X425,'do 1000 ha'!$B$18:$I$1018,5,0))</f>
        <v/>
      </c>
      <c r="E425" s="56" t="str">
        <f>IF(VLOOKUP(X425,'do 1000 ha'!$B$18:$I$1018,6,0)=0,"",VLOOKUP(X425,'do 1000 ha'!$B$18:$I$1018,6,0))</f>
        <v/>
      </c>
      <c r="F425" s="56" t="str">
        <f>IF(VLOOKUP(X425,'do 1000 ha'!$B$18:$I$1018,7,0)=0,"",VLOOKUP(X425,'do 1000 ha'!$B$18:$I$1018,7,0))</f>
        <v/>
      </c>
      <c r="G425" s="57" t="str">
        <f>IF(VLOOKUP(X425,'do 1000 ha'!$B$18:$I$1018,8,0)=0,"",VLOOKUP(X425,'do 1000 ha'!$B$18:$I$1018,8,0))</f>
        <v/>
      </c>
      <c r="H425" s="25" t="str">
        <f>IF(VLOOKUP(X425,'do 1000 ha'!$B$18:$L$1018,11,0)=0,"",VLOOKUP(X425,'do 1000 ha'!$AJ$18:$AX$1018,15,0))</f>
        <v/>
      </c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53" t="str">
        <f t="array" ref="U425">IF('do 1000 ha'!K431='do 1000 ha'!$AR$4,'do 1000 ha'!AF431,IF('do 1000 ha'!K431='do 1000 ha'!$AR$5,'do 1000 ha'!AF431,""))</f>
        <v/>
      </c>
      <c r="V425" s="7" t="str">
        <f t="shared" si="24"/>
        <v/>
      </c>
      <c r="W425" s="11" t="str">
        <f t="array" ref="W425">IF(OR(U425=$U$13:U424),"",U425)</f>
        <v/>
      </c>
      <c r="X425" s="7" t="str">
        <f t="array" ref="X425">IFERROR(INDEX(W$13:W$1012,SMALL(IF(W$13:W$1012&lt;&gt;"",ROW(W$13:W$1012)-ROW(W$13)+1),ROWS(W$13:$W425))),"")</f>
        <v/>
      </c>
      <c r="Y425" s="47" t="e">
        <f t="array" ref="Y425">IF(ROWS(Y$13:Y425)&gt;COUNTA(W$13:W$1012),"",INDEX(W$13:W$1012,SMALL(IF(W$13:W$1012&lt;&gt;"",ROW(W$13:W$1012)-ROW(W$13)+1),ROWS(Y$13:Y425))))</f>
        <v>#NUM!</v>
      </c>
      <c r="AA425" s="7">
        <f t="shared" si="25"/>
        <v>0</v>
      </c>
      <c r="AB425" s="7">
        <f t="shared" si="26"/>
        <v>0</v>
      </c>
      <c r="AC425" s="7">
        <f t="shared" si="27"/>
        <v>0</v>
      </c>
    </row>
    <row r="426" spans="1:29" x14ac:dyDescent="0.25">
      <c r="A426" s="9">
        <v>414</v>
      </c>
      <c r="B426" s="56" t="str">
        <f>IF(VLOOKUP(X426,'do 1000 ha'!$B$18:$I$1018,2,0)=0,"",VLOOKUP(X426,'do 1000 ha'!$B$18:$I$1018,2,0))</f>
        <v/>
      </c>
      <c r="C426" s="56" t="str">
        <f>IF(VLOOKUP(X426,'do 1000 ha'!$B$18:$I$1018,4,0)=0,"",VLOOKUP(X426,'do 1000 ha'!$B$18:$I$1018,4,0))</f>
        <v/>
      </c>
      <c r="D426" s="24" t="str">
        <f>IF(VLOOKUP(X426,'do 1000 ha'!$B$18:$I$1018,5,0)=0,"",VLOOKUP(X426,'do 1000 ha'!$B$18:$I$1018,5,0))</f>
        <v/>
      </c>
      <c r="E426" s="56" t="str">
        <f>IF(VLOOKUP(X426,'do 1000 ha'!$B$18:$I$1018,6,0)=0,"",VLOOKUP(X426,'do 1000 ha'!$B$18:$I$1018,6,0))</f>
        <v/>
      </c>
      <c r="F426" s="56" t="str">
        <f>IF(VLOOKUP(X426,'do 1000 ha'!$B$18:$I$1018,7,0)=0,"",VLOOKUP(X426,'do 1000 ha'!$B$18:$I$1018,7,0))</f>
        <v/>
      </c>
      <c r="G426" s="57" t="str">
        <f>IF(VLOOKUP(X426,'do 1000 ha'!$B$18:$I$1018,8,0)=0,"",VLOOKUP(X426,'do 1000 ha'!$B$18:$I$1018,8,0))</f>
        <v/>
      </c>
      <c r="H426" s="25" t="str">
        <f>IF(VLOOKUP(X426,'do 1000 ha'!$B$18:$L$1018,11,0)=0,"",VLOOKUP(X426,'do 1000 ha'!$AJ$18:$AX$1018,15,0))</f>
        <v/>
      </c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53" t="str">
        <f t="array" ref="U426">IF('do 1000 ha'!K432='do 1000 ha'!$AR$4,'do 1000 ha'!AF432,IF('do 1000 ha'!K432='do 1000 ha'!$AR$5,'do 1000 ha'!AF432,""))</f>
        <v/>
      </c>
      <c r="V426" s="7" t="str">
        <f t="shared" si="24"/>
        <v/>
      </c>
      <c r="W426" s="11" t="str">
        <f t="array" ref="W426">IF(OR(U426=$U$13:U425),"",U426)</f>
        <v/>
      </c>
      <c r="X426" s="7" t="str">
        <f t="array" ref="X426">IFERROR(INDEX(W$13:W$1012,SMALL(IF(W$13:W$1012&lt;&gt;"",ROW(W$13:W$1012)-ROW(W$13)+1),ROWS(W$13:$W426))),"")</f>
        <v/>
      </c>
      <c r="Y426" s="47" t="e">
        <f t="array" ref="Y426">IF(ROWS(Y$13:Y426)&gt;COUNTA(W$13:W$1012),"",INDEX(W$13:W$1012,SMALL(IF(W$13:W$1012&lt;&gt;"",ROW(W$13:W$1012)-ROW(W$13)+1),ROWS(Y$13:Y426))))</f>
        <v>#NUM!</v>
      </c>
      <c r="AA426" s="7">
        <f t="shared" si="25"/>
        <v>0</v>
      </c>
      <c r="AB426" s="7">
        <f t="shared" si="26"/>
        <v>0</v>
      </c>
      <c r="AC426" s="7">
        <f t="shared" si="27"/>
        <v>0</v>
      </c>
    </row>
    <row r="427" spans="1:29" x14ac:dyDescent="0.25">
      <c r="A427" s="9">
        <v>415</v>
      </c>
      <c r="B427" s="56" t="str">
        <f>IF(VLOOKUP(X427,'do 1000 ha'!$B$18:$I$1018,2,0)=0,"",VLOOKUP(X427,'do 1000 ha'!$B$18:$I$1018,2,0))</f>
        <v/>
      </c>
      <c r="C427" s="56" t="str">
        <f>IF(VLOOKUP(X427,'do 1000 ha'!$B$18:$I$1018,4,0)=0,"",VLOOKUP(X427,'do 1000 ha'!$B$18:$I$1018,4,0))</f>
        <v/>
      </c>
      <c r="D427" s="24" t="str">
        <f>IF(VLOOKUP(X427,'do 1000 ha'!$B$18:$I$1018,5,0)=0,"",VLOOKUP(X427,'do 1000 ha'!$B$18:$I$1018,5,0))</f>
        <v/>
      </c>
      <c r="E427" s="56" t="str">
        <f>IF(VLOOKUP(X427,'do 1000 ha'!$B$18:$I$1018,6,0)=0,"",VLOOKUP(X427,'do 1000 ha'!$B$18:$I$1018,6,0))</f>
        <v/>
      </c>
      <c r="F427" s="56" t="str">
        <f>IF(VLOOKUP(X427,'do 1000 ha'!$B$18:$I$1018,7,0)=0,"",VLOOKUP(X427,'do 1000 ha'!$B$18:$I$1018,7,0))</f>
        <v/>
      </c>
      <c r="G427" s="57" t="str">
        <f>IF(VLOOKUP(X427,'do 1000 ha'!$B$18:$I$1018,8,0)=0,"",VLOOKUP(X427,'do 1000 ha'!$B$18:$I$1018,8,0))</f>
        <v/>
      </c>
      <c r="H427" s="25" t="str">
        <f>IF(VLOOKUP(X427,'do 1000 ha'!$B$18:$L$1018,11,0)=0,"",VLOOKUP(X427,'do 1000 ha'!$AJ$18:$AX$1018,15,0))</f>
        <v/>
      </c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53" t="str">
        <f t="array" ref="U427">IF('do 1000 ha'!K433='do 1000 ha'!$AR$4,'do 1000 ha'!AF433,IF('do 1000 ha'!K433='do 1000 ha'!$AR$5,'do 1000 ha'!AF433,""))</f>
        <v/>
      </c>
      <c r="V427" s="7" t="str">
        <f t="shared" si="24"/>
        <v/>
      </c>
      <c r="W427" s="11" t="str">
        <f t="array" ref="W427">IF(OR(U427=$U$13:U426),"",U427)</f>
        <v/>
      </c>
      <c r="X427" s="7" t="str">
        <f t="array" ref="X427">IFERROR(INDEX(W$13:W$1012,SMALL(IF(W$13:W$1012&lt;&gt;"",ROW(W$13:W$1012)-ROW(W$13)+1),ROWS(W$13:$W427))),"")</f>
        <v/>
      </c>
      <c r="Y427" s="47" t="e">
        <f t="array" ref="Y427">IF(ROWS(Y$13:Y427)&gt;COUNTA(W$13:W$1012),"",INDEX(W$13:W$1012,SMALL(IF(W$13:W$1012&lt;&gt;"",ROW(W$13:W$1012)-ROW(W$13)+1),ROWS(Y$13:Y427))))</f>
        <v>#NUM!</v>
      </c>
      <c r="AA427" s="7">
        <f t="shared" si="25"/>
        <v>0</v>
      </c>
      <c r="AB427" s="7">
        <f t="shared" si="26"/>
        <v>0</v>
      </c>
      <c r="AC427" s="7">
        <f t="shared" si="27"/>
        <v>0</v>
      </c>
    </row>
    <row r="428" spans="1:29" x14ac:dyDescent="0.25">
      <c r="A428" s="9">
        <v>416</v>
      </c>
      <c r="B428" s="56" t="str">
        <f>IF(VLOOKUP(X428,'do 1000 ha'!$B$18:$I$1018,2,0)=0,"",VLOOKUP(X428,'do 1000 ha'!$B$18:$I$1018,2,0))</f>
        <v/>
      </c>
      <c r="C428" s="56" t="str">
        <f>IF(VLOOKUP(X428,'do 1000 ha'!$B$18:$I$1018,4,0)=0,"",VLOOKUP(X428,'do 1000 ha'!$B$18:$I$1018,4,0))</f>
        <v/>
      </c>
      <c r="D428" s="24" t="str">
        <f>IF(VLOOKUP(X428,'do 1000 ha'!$B$18:$I$1018,5,0)=0,"",VLOOKUP(X428,'do 1000 ha'!$B$18:$I$1018,5,0))</f>
        <v/>
      </c>
      <c r="E428" s="56" t="str">
        <f>IF(VLOOKUP(X428,'do 1000 ha'!$B$18:$I$1018,6,0)=0,"",VLOOKUP(X428,'do 1000 ha'!$B$18:$I$1018,6,0))</f>
        <v/>
      </c>
      <c r="F428" s="56" t="str">
        <f>IF(VLOOKUP(X428,'do 1000 ha'!$B$18:$I$1018,7,0)=0,"",VLOOKUP(X428,'do 1000 ha'!$B$18:$I$1018,7,0))</f>
        <v/>
      </c>
      <c r="G428" s="57" t="str">
        <f>IF(VLOOKUP(X428,'do 1000 ha'!$B$18:$I$1018,8,0)=0,"",VLOOKUP(X428,'do 1000 ha'!$B$18:$I$1018,8,0))</f>
        <v/>
      </c>
      <c r="H428" s="25" t="str">
        <f>IF(VLOOKUP(X428,'do 1000 ha'!$B$18:$L$1018,11,0)=0,"",VLOOKUP(X428,'do 1000 ha'!$AJ$18:$AX$1018,15,0))</f>
        <v/>
      </c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53" t="str">
        <f t="array" ref="U428">IF('do 1000 ha'!K434='do 1000 ha'!$AR$4,'do 1000 ha'!AF434,IF('do 1000 ha'!K434='do 1000 ha'!$AR$5,'do 1000 ha'!AF434,""))</f>
        <v/>
      </c>
      <c r="V428" s="7" t="str">
        <f t="shared" si="24"/>
        <v/>
      </c>
      <c r="W428" s="11" t="str">
        <f t="array" ref="W428">IF(OR(U428=$U$13:U427),"",U428)</f>
        <v/>
      </c>
      <c r="X428" s="7" t="str">
        <f t="array" ref="X428">IFERROR(INDEX(W$13:W$1012,SMALL(IF(W$13:W$1012&lt;&gt;"",ROW(W$13:W$1012)-ROW(W$13)+1),ROWS(W$13:$W428))),"")</f>
        <v/>
      </c>
      <c r="Y428" s="47" t="e">
        <f t="array" ref="Y428">IF(ROWS(Y$13:Y428)&gt;COUNTA(W$13:W$1012),"",INDEX(W$13:W$1012,SMALL(IF(W$13:W$1012&lt;&gt;"",ROW(W$13:W$1012)-ROW(W$13)+1),ROWS(Y$13:Y428))))</f>
        <v>#NUM!</v>
      </c>
      <c r="AA428" s="7">
        <f t="shared" si="25"/>
        <v>0</v>
      </c>
      <c r="AB428" s="7">
        <f t="shared" si="26"/>
        <v>0</v>
      </c>
      <c r="AC428" s="7">
        <f t="shared" si="27"/>
        <v>0</v>
      </c>
    </row>
    <row r="429" spans="1:29" x14ac:dyDescent="0.25">
      <c r="A429" s="9">
        <v>417</v>
      </c>
      <c r="B429" s="56" t="str">
        <f>IF(VLOOKUP(X429,'do 1000 ha'!$B$18:$I$1018,2,0)=0,"",VLOOKUP(X429,'do 1000 ha'!$B$18:$I$1018,2,0))</f>
        <v/>
      </c>
      <c r="C429" s="56" t="str">
        <f>IF(VLOOKUP(X429,'do 1000 ha'!$B$18:$I$1018,4,0)=0,"",VLOOKUP(X429,'do 1000 ha'!$B$18:$I$1018,4,0))</f>
        <v/>
      </c>
      <c r="D429" s="24" t="str">
        <f>IF(VLOOKUP(X429,'do 1000 ha'!$B$18:$I$1018,5,0)=0,"",VLOOKUP(X429,'do 1000 ha'!$B$18:$I$1018,5,0))</f>
        <v/>
      </c>
      <c r="E429" s="56" t="str">
        <f>IF(VLOOKUP(X429,'do 1000 ha'!$B$18:$I$1018,6,0)=0,"",VLOOKUP(X429,'do 1000 ha'!$B$18:$I$1018,6,0))</f>
        <v/>
      </c>
      <c r="F429" s="56" t="str">
        <f>IF(VLOOKUP(X429,'do 1000 ha'!$B$18:$I$1018,7,0)=0,"",VLOOKUP(X429,'do 1000 ha'!$B$18:$I$1018,7,0))</f>
        <v/>
      </c>
      <c r="G429" s="57" t="str">
        <f>IF(VLOOKUP(X429,'do 1000 ha'!$B$18:$I$1018,8,0)=0,"",VLOOKUP(X429,'do 1000 ha'!$B$18:$I$1018,8,0))</f>
        <v/>
      </c>
      <c r="H429" s="25" t="str">
        <f>IF(VLOOKUP(X429,'do 1000 ha'!$B$18:$L$1018,11,0)=0,"",VLOOKUP(X429,'do 1000 ha'!$AJ$18:$AX$1018,15,0))</f>
        <v/>
      </c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53" t="str">
        <f t="array" ref="U429">IF('do 1000 ha'!K435='do 1000 ha'!$AR$4,'do 1000 ha'!AF435,IF('do 1000 ha'!K435='do 1000 ha'!$AR$5,'do 1000 ha'!AF435,""))</f>
        <v/>
      </c>
      <c r="V429" s="7" t="str">
        <f t="shared" si="24"/>
        <v/>
      </c>
      <c r="W429" s="11" t="str">
        <f t="array" ref="W429">IF(OR(U429=$U$13:U428),"",U429)</f>
        <v/>
      </c>
      <c r="X429" s="7" t="str">
        <f t="array" ref="X429">IFERROR(INDEX(W$13:W$1012,SMALL(IF(W$13:W$1012&lt;&gt;"",ROW(W$13:W$1012)-ROW(W$13)+1),ROWS(W$13:$W429))),"")</f>
        <v/>
      </c>
      <c r="Y429" s="47" t="e">
        <f t="array" ref="Y429">IF(ROWS(Y$13:Y429)&gt;COUNTA(W$13:W$1012),"",INDEX(W$13:W$1012,SMALL(IF(W$13:W$1012&lt;&gt;"",ROW(W$13:W$1012)-ROW(W$13)+1),ROWS(Y$13:Y429))))</f>
        <v>#NUM!</v>
      </c>
      <c r="AA429" s="7">
        <f t="shared" si="25"/>
        <v>0</v>
      </c>
      <c r="AB429" s="7">
        <f t="shared" si="26"/>
        <v>0</v>
      </c>
      <c r="AC429" s="7">
        <f t="shared" si="27"/>
        <v>0</v>
      </c>
    </row>
    <row r="430" spans="1:29" x14ac:dyDescent="0.25">
      <c r="A430" s="9">
        <v>418</v>
      </c>
      <c r="B430" s="56" t="str">
        <f>IF(VLOOKUP(X430,'do 1000 ha'!$B$18:$I$1018,2,0)=0,"",VLOOKUP(X430,'do 1000 ha'!$B$18:$I$1018,2,0))</f>
        <v/>
      </c>
      <c r="C430" s="56" t="str">
        <f>IF(VLOOKUP(X430,'do 1000 ha'!$B$18:$I$1018,4,0)=0,"",VLOOKUP(X430,'do 1000 ha'!$B$18:$I$1018,4,0))</f>
        <v/>
      </c>
      <c r="D430" s="24" t="str">
        <f>IF(VLOOKUP(X430,'do 1000 ha'!$B$18:$I$1018,5,0)=0,"",VLOOKUP(X430,'do 1000 ha'!$B$18:$I$1018,5,0))</f>
        <v/>
      </c>
      <c r="E430" s="56" t="str">
        <f>IF(VLOOKUP(X430,'do 1000 ha'!$B$18:$I$1018,6,0)=0,"",VLOOKUP(X430,'do 1000 ha'!$B$18:$I$1018,6,0))</f>
        <v/>
      </c>
      <c r="F430" s="56" t="str">
        <f>IF(VLOOKUP(X430,'do 1000 ha'!$B$18:$I$1018,7,0)=0,"",VLOOKUP(X430,'do 1000 ha'!$B$18:$I$1018,7,0))</f>
        <v/>
      </c>
      <c r="G430" s="57" t="str">
        <f>IF(VLOOKUP(X430,'do 1000 ha'!$B$18:$I$1018,8,0)=0,"",VLOOKUP(X430,'do 1000 ha'!$B$18:$I$1018,8,0))</f>
        <v/>
      </c>
      <c r="H430" s="25" t="str">
        <f>IF(VLOOKUP(X430,'do 1000 ha'!$B$18:$L$1018,11,0)=0,"",VLOOKUP(X430,'do 1000 ha'!$AJ$18:$AX$1018,15,0))</f>
        <v/>
      </c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53" t="str">
        <f t="array" ref="U430">IF('do 1000 ha'!K436='do 1000 ha'!$AR$4,'do 1000 ha'!AF436,IF('do 1000 ha'!K436='do 1000 ha'!$AR$5,'do 1000 ha'!AF436,""))</f>
        <v/>
      </c>
      <c r="V430" s="7" t="str">
        <f t="shared" si="24"/>
        <v/>
      </c>
      <c r="W430" s="11" t="str">
        <f t="array" ref="W430">IF(OR(U430=$U$13:U429),"",U430)</f>
        <v/>
      </c>
      <c r="X430" s="7" t="str">
        <f t="array" ref="X430">IFERROR(INDEX(W$13:W$1012,SMALL(IF(W$13:W$1012&lt;&gt;"",ROW(W$13:W$1012)-ROW(W$13)+1),ROWS(W$13:$W430))),"")</f>
        <v/>
      </c>
      <c r="Y430" s="47" t="e">
        <f t="array" ref="Y430">IF(ROWS(Y$13:Y430)&gt;COUNTA(W$13:W$1012),"",INDEX(W$13:W$1012,SMALL(IF(W$13:W$1012&lt;&gt;"",ROW(W$13:W$1012)-ROW(W$13)+1),ROWS(Y$13:Y430))))</f>
        <v>#NUM!</v>
      </c>
      <c r="AA430" s="7">
        <f t="shared" si="25"/>
        <v>0</v>
      </c>
      <c r="AB430" s="7">
        <f t="shared" si="26"/>
        <v>0</v>
      </c>
      <c r="AC430" s="7">
        <f t="shared" si="27"/>
        <v>0</v>
      </c>
    </row>
    <row r="431" spans="1:29" x14ac:dyDescent="0.25">
      <c r="A431" s="9">
        <v>419</v>
      </c>
      <c r="B431" s="56" t="str">
        <f>IF(VLOOKUP(X431,'do 1000 ha'!$B$18:$I$1018,2,0)=0,"",VLOOKUP(X431,'do 1000 ha'!$B$18:$I$1018,2,0))</f>
        <v/>
      </c>
      <c r="C431" s="56" t="str">
        <f>IF(VLOOKUP(X431,'do 1000 ha'!$B$18:$I$1018,4,0)=0,"",VLOOKUP(X431,'do 1000 ha'!$B$18:$I$1018,4,0))</f>
        <v/>
      </c>
      <c r="D431" s="24" t="str">
        <f>IF(VLOOKUP(X431,'do 1000 ha'!$B$18:$I$1018,5,0)=0,"",VLOOKUP(X431,'do 1000 ha'!$B$18:$I$1018,5,0))</f>
        <v/>
      </c>
      <c r="E431" s="56" t="str">
        <f>IF(VLOOKUP(X431,'do 1000 ha'!$B$18:$I$1018,6,0)=0,"",VLOOKUP(X431,'do 1000 ha'!$B$18:$I$1018,6,0))</f>
        <v/>
      </c>
      <c r="F431" s="56" t="str">
        <f>IF(VLOOKUP(X431,'do 1000 ha'!$B$18:$I$1018,7,0)=0,"",VLOOKUP(X431,'do 1000 ha'!$B$18:$I$1018,7,0))</f>
        <v/>
      </c>
      <c r="G431" s="57" t="str">
        <f>IF(VLOOKUP(X431,'do 1000 ha'!$B$18:$I$1018,8,0)=0,"",VLOOKUP(X431,'do 1000 ha'!$B$18:$I$1018,8,0))</f>
        <v/>
      </c>
      <c r="H431" s="25" t="str">
        <f>IF(VLOOKUP(X431,'do 1000 ha'!$B$18:$L$1018,11,0)=0,"",VLOOKUP(X431,'do 1000 ha'!$AJ$18:$AX$1018,15,0))</f>
        <v/>
      </c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53" t="str">
        <f t="array" ref="U431">IF('do 1000 ha'!K437='do 1000 ha'!$AR$4,'do 1000 ha'!AF437,IF('do 1000 ha'!K437='do 1000 ha'!$AR$5,'do 1000 ha'!AF437,""))</f>
        <v/>
      </c>
      <c r="V431" s="7" t="str">
        <f t="shared" si="24"/>
        <v/>
      </c>
      <c r="W431" s="11" t="str">
        <f t="array" ref="W431">IF(OR(U431=$U$13:U430),"",U431)</f>
        <v/>
      </c>
      <c r="X431" s="7" t="str">
        <f t="array" ref="X431">IFERROR(INDEX(W$13:W$1012,SMALL(IF(W$13:W$1012&lt;&gt;"",ROW(W$13:W$1012)-ROW(W$13)+1),ROWS(W$13:$W431))),"")</f>
        <v/>
      </c>
      <c r="Y431" s="47" t="e">
        <f t="array" ref="Y431">IF(ROWS(Y$13:Y431)&gt;COUNTA(W$13:W$1012),"",INDEX(W$13:W$1012,SMALL(IF(W$13:W$1012&lt;&gt;"",ROW(W$13:W$1012)-ROW(W$13)+1),ROWS(Y$13:Y431))))</f>
        <v>#NUM!</v>
      </c>
      <c r="AA431" s="7">
        <f t="shared" si="25"/>
        <v>0</v>
      </c>
      <c r="AB431" s="7">
        <f t="shared" si="26"/>
        <v>0</v>
      </c>
      <c r="AC431" s="7">
        <f t="shared" si="27"/>
        <v>0</v>
      </c>
    </row>
    <row r="432" spans="1:29" x14ac:dyDescent="0.25">
      <c r="A432" s="9">
        <v>420</v>
      </c>
      <c r="B432" s="56" t="str">
        <f>IF(VLOOKUP(X432,'do 1000 ha'!$B$18:$I$1018,2,0)=0,"",VLOOKUP(X432,'do 1000 ha'!$B$18:$I$1018,2,0))</f>
        <v/>
      </c>
      <c r="C432" s="56" t="str">
        <f>IF(VLOOKUP(X432,'do 1000 ha'!$B$18:$I$1018,4,0)=0,"",VLOOKUP(X432,'do 1000 ha'!$B$18:$I$1018,4,0))</f>
        <v/>
      </c>
      <c r="D432" s="24" t="str">
        <f>IF(VLOOKUP(X432,'do 1000 ha'!$B$18:$I$1018,5,0)=0,"",VLOOKUP(X432,'do 1000 ha'!$B$18:$I$1018,5,0))</f>
        <v/>
      </c>
      <c r="E432" s="56" t="str">
        <f>IF(VLOOKUP(X432,'do 1000 ha'!$B$18:$I$1018,6,0)=0,"",VLOOKUP(X432,'do 1000 ha'!$B$18:$I$1018,6,0))</f>
        <v/>
      </c>
      <c r="F432" s="56" t="str">
        <f>IF(VLOOKUP(X432,'do 1000 ha'!$B$18:$I$1018,7,0)=0,"",VLOOKUP(X432,'do 1000 ha'!$B$18:$I$1018,7,0))</f>
        <v/>
      </c>
      <c r="G432" s="57" t="str">
        <f>IF(VLOOKUP(X432,'do 1000 ha'!$B$18:$I$1018,8,0)=0,"",VLOOKUP(X432,'do 1000 ha'!$B$18:$I$1018,8,0))</f>
        <v/>
      </c>
      <c r="H432" s="25" t="str">
        <f>IF(VLOOKUP(X432,'do 1000 ha'!$B$18:$L$1018,11,0)=0,"",VLOOKUP(X432,'do 1000 ha'!$AJ$18:$AX$1018,15,0))</f>
        <v/>
      </c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53" t="str">
        <f t="array" ref="U432">IF('do 1000 ha'!K438='do 1000 ha'!$AR$4,'do 1000 ha'!AF438,IF('do 1000 ha'!K438='do 1000 ha'!$AR$5,'do 1000 ha'!AF438,""))</f>
        <v/>
      </c>
      <c r="V432" s="7" t="str">
        <f t="shared" si="24"/>
        <v/>
      </c>
      <c r="W432" s="11" t="str">
        <f t="array" ref="W432">IF(OR(U432=$U$13:U431),"",U432)</f>
        <v/>
      </c>
      <c r="X432" s="7" t="str">
        <f t="array" ref="X432">IFERROR(INDEX(W$13:W$1012,SMALL(IF(W$13:W$1012&lt;&gt;"",ROW(W$13:W$1012)-ROW(W$13)+1),ROWS(W$13:$W432))),"")</f>
        <v/>
      </c>
      <c r="Y432" s="47" t="e">
        <f t="array" ref="Y432">IF(ROWS(Y$13:Y432)&gt;COUNTA(W$13:W$1012),"",INDEX(W$13:W$1012,SMALL(IF(W$13:W$1012&lt;&gt;"",ROW(W$13:W$1012)-ROW(W$13)+1),ROWS(Y$13:Y432))))</f>
        <v>#NUM!</v>
      </c>
      <c r="AA432" s="7">
        <f t="shared" si="25"/>
        <v>0</v>
      </c>
      <c r="AB432" s="7">
        <f t="shared" si="26"/>
        <v>0</v>
      </c>
      <c r="AC432" s="7">
        <f t="shared" si="27"/>
        <v>0</v>
      </c>
    </row>
    <row r="433" spans="1:29" x14ac:dyDescent="0.25">
      <c r="A433" s="9">
        <v>421</v>
      </c>
      <c r="B433" s="56" t="str">
        <f>IF(VLOOKUP(X433,'do 1000 ha'!$B$18:$I$1018,2,0)=0,"",VLOOKUP(X433,'do 1000 ha'!$B$18:$I$1018,2,0))</f>
        <v/>
      </c>
      <c r="C433" s="56" t="str">
        <f>IF(VLOOKUP(X433,'do 1000 ha'!$B$18:$I$1018,4,0)=0,"",VLOOKUP(X433,'do 1000 ha'!$B$18:$I$1018,4,0))</f>
        <v/>
      </c>
      <c r="D433" s="24" t="str">
        <f>IF(VLOOKUP(X433,'do 1000 ha'!$B$18:$I$1018,5,0)=0,"",VLOOKUP(X433,'do 1000 ha'!$B$18:$I$1018,5,0))</f>
        <v/>
      </c>
      <c r="E433" s="56" t="str">
        <f>IF(VLOOKUP(X433,'do 1000 ha'!$B$18:$I$1018,6,0)=0,"",VLOOKUP(X433,'do 1000 ha'!$B$18:$I$1018,6,0))</f>
        <v/>
      </c>
      <c r="F433" s="56" t="str">
        <f>IF(VLOOKUP(X433,'do 1000 ha'!$B$18:$I$1018,7,0)=0,"",VLOOKUP(X433,'do 1000 ha'!$B$18:$I$1018,7,0))</f>
        <v/>
      </c>
      <c r="G433" s="57" t="str">
        <f>IF(VLOOKUP(X433,'do 1000 ha'!$B$18:$I$1018,8,0)=0,"",VLOOKUP(X433,'do 1000 ha'!$B$18:$I$1018,8,0))</f>
        <v/>
      </c>
      <c r="H433" s="25" t="str">
        <f>IF(VLOOKUP(X433,'do 1000 ha'!$B$18:$L$1018,11,0)=0,"",VLOOKUP(X433,'do 1000 ha'!$AJ$18:$AX$1018,15,0))</f>
        <v/>
      </c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53" t="str">
        <f t="array" ref="U433">IF('do 1000 ha'!K439='do 1000 ha'!$AR$4,'do 1000 ha'!AF439,IF('do 1000 ha'!K439='do 1000 ha'!$AR$5,'do 1000 ha'!AF439,""))</f>
        <v/>
      </c>
      <c r="V433" s="7" t="str">
        <f t="shared" si="24"/>
        <v/>
      </c>
      <c r="W433" s="11" t="str">
        <f t="array" ref="W433">IF(OR(U433=$U$13:U432),"",U433)</f>
        <v/>
      </c>
      <c r="X433" s="7" t="str">
        <f t="array" ref="X433">IFERROR(INDEX(W$13:W$1012,SMALL(IF(W$13:W$1012&lt;&gt;"",ROW(W$13:W$1012)-ROW(W$13)+1),ROWS(W$13:$W433))),"")</f>
        <v/>
      </c>
      <c r="Y433" s="47" t="e">
        <f t="array" ref="Y433">IF(ROWS(Y$13:Y433)&gt;COUNTA(W$13:W$1012),"",INDEX(W$13:W$1012,SMALL(IF(W$13:W$1012&lt;&gt;"",ROW(W$13:W$1012)-ROW(W$13)+1),ROWS(Y$13:Y433))))</f>
        <v>#NUM!</v>
      </c>
      <c r="AA433" s="7">
        <f t="shared" si="25"/>
        <v>0</v>
      </c>
      <c r="AB433" s="7">
        <f t="shared" si="26"/>
        <v>0</v>
      </c>
      <c r="AC433" s="7">
        <f t="shared" si="27"/>
        <v>0</v>
      </c>
    </row>
    <row r="434" spans="1:29" x14ac:dyDescent="0.25">
      <c r="A434" s="9">
        <v>422</v>
      </c>
      <c r="B434" s="56" t="str">
        <f>IF(VLOOKUP(X434,'do 1000 ha'!$B$18:$I$1018,2,0)=0,"",VLOOKUP(X434,'do 1000 ha'!$B$18:$I$1018,2,0))</f>
        <v/>
      </c>
      <c r="C434" s="56" t="str">
        <f>IF(VLOOKUP(X434,'do 1000 ha'!$B$18:$I$1018,4,0)=0,"",VLOOKUP(X434,'do 1000 ha'!$B$18:$I$1018,4,0))</f>
        <v/>
      </c>
      <c r="D434" s="24" t="str">
        <f>IF(VLOOKUP(X434,'do 1000 ha'!$B$18:$I$1018,5,0)=0,"",VLOOKUP(X434,'do 1000 ha'!$B$18:$I$1018,5,0))</f>
        <v/>
      </c>
      <c r="E434" s="56" t="str">
        <f>IF(VLOOKUP(X434,'do 1000 ha'!$B$18:$I$1018,6,0)=0,"",VLOOKUP(X434,'do 1000 ha'!$B$18:$I$1018,6,0))</f>
        <v/>
      </c>
      <c r="F434" s="56" t="str">
        <f>IF(VLOOKUP(X434,'do 1000 ha'!$B$18:$I$1018,7,0)=0,"",VLOOKUP(X434,'do 1000 ha'!$B$18:$I$1018,7,0))</f>
        <v/>
      </c>
      <c r="G434" s="57" t="str">
        <f>IF(VLOOKUP(X434,'do 1000 ha'!$B$18:$I$1018,8,0)=0,"",VLOOKUP(X434,'do 1000 ha'!$B$18:$I$1018,8,0))</f>
        <v/>
      </c>
      <c r="H434" s="25" t="str">
        <f>IF(VLOOKUP(X434,'do 1000 ha'!$B$18:$L$1018,11,0)=0,"",VLOOKUP(X434,'do 1000 ha'!$AJ$18:$AX$1018,15,0))</f>
        <v/>
      </c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53" t="str">
        <f t="array" ref="U434">IF('do 1000 ha'!K440='do 1000 ha'!$AR$4,'do 1000 ha'!AF440,IF('do 1000 ha'!K440='do 1000 ha'!$AR$5,'do 1000 ha'!AF440,""))</f>
        <v/>
      </c>
      <c r="V434" s="7" t="str">
        <f t="shared" si="24"/>
        <v/>
      </c>
      <c r="W434" s="11" t="str">
        <f t="array" ref="W434">IF(OR(U434=$U$13:U433),"",U434)</f>
        <v/>
      </c>
      <c r="X434" s="7" t="str">
        <f t="array" ref="X434">IFERROR(INDEX(W$13:W$1012,SMALL(IF(W$13:W$1012&lt;&gt;"",ROW(W$13:W$1012)-ROW(W$13)+1),ROWS(W$13:$W434))),"")</f>
        <v/>
      </c>
      <c r="Y434" s="47" t="e">
        <f t="array" ref="Y434">IF(ROWS(Y$13:Y434)&gt;COUNTA(W$13:W$1012),"",INDEX(W$13:W$1012,SMALL(IF(W$13:W$1012&lt;&gt;"",ROW(W$13:W$1012)-ROW(W$13)+1),ROWS(Y$13:Y434))))</f>
        <v>#NUM!</v>
      </c>
      <c r="AA434" s="7">
        <f t="shared" si="25"/>
        <v>0</v>
      </c>
      <c r="AB434" s="7">
        <f t="shared" si="26"/>
        <v>0</v>
      </c>
      <c r="AC434" s="7">
        <f t="shared" si="27"/>
        <v>0</v>
      </c>
    </row>
    <row r="435" spans="1:29" x14ac:dyDescent="0.25">
      <c r="A435" s="9">
        <v>423</v>
      </c>
      <c r="B435" s="56" t="str">
        <f>IF(VLOOKUP(X435,'do 1000 ha'!$B$18:$I$1018,2,0)=0,"",VLOOKUP(X435,'do 1000 ha'!$B$18:$I$1018,2,0))</f>
        <v/>
      </c>
      <c r="C435" s="56" t="str">
        <f>IF(VLOOKUP(X435,'do 1000 ha'!$B$18:$I$1018,4,0)=0,"",VLOOKUP(X435,'do 1000 ha'!$B$18:$I$1018,4,0))</f>
        <v/>
      </c>
      <c r="D435" s="24" t="str">
        <f>IF(VLOOKUP(X435,'do 1000 ha'!$B$18:$I$1018,5,0)=0,"",VLOOKUP(X435,'do 1000 ha'!$B$18:$I$1018,5,0))</f>
        <v/>
      </c>
      <c r="E435" s="56" t="str">
        <f>IF(VLOOKUP(X435,'do 1000 ha'!$B$18:$I$1018,6,0)=0,"",VLOOKUP(X435,'do 1000 ha'!$B$18:$I$1018,6,0))</f>
        <v/>
      </c>
      <c r="F435" s="56" t="str">
        <f>IF(VLOOKUP(X435,'do 1000 ha'!$B$18:$I$1018,7,0)=0,"",VLOOKUP(X435,'do 1000 ha'!$B$18:$I$1018,7,0))</f>
        <v/>
      </c>
      <c r="G435" s="57" t="str">
        <f>IF(VLOOKUP(X435,'do 1000 ha'!$B$18:$I$1018,8,0)=0,"",VLOOKUP(X435,'do 1000 ha'!$B$18:$I$1018,8,0))</f>
        <v/>
      </c>
      <c r="H435" s="25" t="str">
        <f>IF(VLOOKUP(X435,'do 1000 ha'!$B$18:$L$1018,11,0)=0,"",VLOOKUP(X435,'do 1000 ha'!$AJ$18:$AX$1018,15,0))</f>
        <v/>
      </c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53" t="str">
        <f t="array" ref="U435">IF('do 1000 ha'!K441='do 1000 ha'!$AR$4,'do 1000 ha'!AF441,IF('do 1000 ha'!K441='do 1000 ha'!$AR$5,'do 1000 ha'!AF441,""))</f>
        <v/>
      </c>
      <c r="V435" s="7" t="str">
        <f t="shared" si="24"/>
        <v/>
      </c>
      <c r="W435" s="11" t="str">
        <f t="array" ref="W435">IF(OR(U435=$U$13:U434),"",U435)</f>
        <v/>
      </c>
      <c r="X435" s="7" t="str">
        <f t="array" ref="X435">IFERROR(INDEX(W$13:W$1012,SMALL(IF(W$13:W$1012&lt;&gt;"",ROW(W$13:W$1012)-ROW(W$13)+1),ROWS(W$13:$W435))),"")</f>
        <v/>
      </c>
      <c r="Y435" s="47" t="e">
        <f t="array" ref="Y435">IF(ROWS(Y$13:Y435)&gt;COUNTA(W$13:W$1012),"",INDEX(W$13:W$1012,SMALL(IF(W$13:W$1012&lt;&gt;"",ROW(W$13:W$1012)-ROW(W$13)+1),ROWS(Y$13:Y435))))</f>
        <v>#NUM!</v>
      </c>
      <c r="AA435" s="7">
        <f t="shared" si="25"/>
        <v>0</v>
      </c>
      <c r="AB435" s="7">
        <f t="shared" si="26"/>
        <v>0</v>
      </c>
      <c r="AC435" s="7">
        <f t="shared" si="27"/>
        <v>0</v>
      </c>
    </row>
    <row r="436" spans="1:29" x14ac:dyDescent="0.25">
      <c r="A436" s="9">
        <v>424</v>
      </c>
      <c r="B436" s="56" t="str">
        <f>IF(VLOOKUP(X436,'do 1000 ha'!$B$18:$I$1018,2,0)=0,"",VLOOKUP(X436,'do 1000 ha'!$B$18:$I$1018,2,0))</f>
        <v/>
      </c>
      <c r="C436" s="56" t="str">
        <f>IF(VLOOKUP(X436,'do 1000 ha'!$B$18:$I$1018,4,0)=0,"",VLOOKUP(X436,'do 1000 ha'!$B$18:$I$1018,4,0))</f>
        <v/>
      </c>
      <c r="D436" s="24" t="str">
        <f>IF(VLOOKUP(X436,'do 1000 ha'!$B$18:$I$1018,5,0)=0,"",VLOOKUP(X436,'do 1000 ha'!$B$18:$I$1018,5,0))</f>
        <v/>
      </c>
      <c r="E436" s="56" t="str">
        <f>IF(VLOOKUP(X436,'do 1000 ha'!$B$18:$I$1018,6,0)=0,"",VLOOKUP(X436,'do 1000 ha'!$B$18:$I$1018,6,0))</f>
        <v/>
      </c>
      <c r="F436" s="56" t="str">
        <f>IF(VLOOKUP(X436,'do 1000 ha'!$B$18:$I$1018,7,0)=0,"",VLOOKUP(X436,'do 1000 ha'!$B$18:$I$1018,7,0))</f>
        <v/>
      </c>
      <c r="G436" s="57" t="str">
        <f>IF(VLOOKUP(X436,'do 1000 ha'!$B$18:$I$1018,8,0)=0,"",VLOOKUP(X436,'do 1000 ha'!$B$18:$I$1018,8,0))</f>
        <v/>
      </c>
      <c r="H436" s="25" t="str">
        <f>IF(VLOOKUP(X436,'do 1000 ha'!$B$18:$L$1018,11,0)=0,"",VLOOKUP(X436,'do 1000 ha'!$AJ$18:$AX$1018,15,0))</f>
        <v/>
      </c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53" t="str">
        <f t="array" ref="U436">IF('do 1000 ha'!K442='do 1000 ha'!$AR$4,'do 1000 ha'!AF442,IF('do 1000 ha'!K442='do 1000 ha'!$AR$5,'do 1000 ha'!AF442,""))</f>
        <v/>
      </c>
      <c r="V436" s="7" t="str">
        <f t="shared" si="24"/>
        <v/>
      </c>
      <c r="W436" s="11" t="str">
        <f t="array" ref="W436">IF(OR(U436=$U$13:U435),"",U436)</f>
        <v/>
      </c>
      <c r="X436" s="7" t="str">
        <f t="array" ref="X436">IFERROR(INDEX(W$13:W$1012,SMALL(IF(W$13:W$1012&lt;&gt;"",ROW(W$13:W$1012)-ROW(W$13)+1),ROWS(W$13:$W436))),"")</f>
        <v/>
      </c>
      <c r="Y436" s="47" t="e">
        <f t="array" ref="Y436">IF(ROWS(Y$13:Y436)&gt;COUNTA(W$13:W$1012),"",INDEX(W$13:W$1012,SMALL(IF(W$13:W$1012&lt;&gt;"",ROW(W$13:W$1012)-ROW(W$13)+1),ROWS(Y$13:Y436))))</f>
        <v>#NUM!</v>
      </c>
      <c r="AA436" s="7">
        <f t="shared" si="25"/>
        <v>0</v>
      </c>
      <c r="AB436" s="7">
        <f t="shared" si="26"/>
        <v>0</v>
      </c>
      <c r="AC436" s="7">
        <f t="shared" si="27"/>
        <v>0</v>
      </c>
    </row>
    <row r="437" spans="1:29" x14ac:dyDescent="0.25">
      <c r="A437" s="9">
        <v>425</v>
      </c>
      <c r="B437" s="56" t="str">
        <f>IF(VLOOKUP(X437,'do 1000 ha'!$B$18:$I$1018,2,0)=0,"",VLOOKUP(X437,'do 1000 ha'!$B$18:$I$1018,2,0))</f>
        <v/>
      </c>
      <c r="C437" s="56" t="str">
        <f>IF(VLOOKUP(X437,'do 1000 ha'!$B$18:$I$1018,4,0)=0,"",VLOOKUP(X437,'do 1000 ha'!$B$18:$I$1018,4,0))</f>
        <v/>
      </c>
      <c r="D437" s="24" t="str">
        <f>IF(VLOOKUP(X437,'do 1000 ha'!$B$18:$I$1018,5,0)=0,"",VLOOKUP(X437,'do 1000 ha'!$B$18:$I$1018,5,0))</f>
        <v/>
      </c>
      <c r="E437" s="56" t="str">
        <f>IF(VLOOKUP(X437,'do 1000 ha'!$B$18:$I$1018,6,0)=0,"",VLOOKUP(X437,'do 1000 ha'!$B$18:$I$1018,6,0))</f>
        <v/>
      </c>
      <c r="F437" s="56" t="str">
        <f>IF(VLOOKUP(X437,'do 1000 ha'!$B$18:$I$1018,7,0)=0,"",VLOOKUP(X437,'do 1000 ha'!$B$18:$I$1018,7,0))</f>
        <v/>
      </c>
      <c r="G437" s="57" t="str">
        <f>IF(VLOOKUP(X437,'do 1000 ha'!$B$18:$I$1018,8,0)=0,"",VLOOKUP(X437,'do 1000 ha'!$B$18:$I$1018,8,0))</f>
        <v/>
      </c>
      <c r="H437" s="25" t="str">
        <f>IF(VLOOKUP(X437,'do 1000 ha'!$B$18:$L$1018,11,0)=0,"",VLOOKUP(X437,'do 1000 ha'!$AJ$18:$AX$1018,15,0))</f>
        <v/>
      </c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53" t="str">
        <f t="array" ref="U437">IF('do 1000 ha'!K443='do 1000 ha'!$AR$4,'do 1000 ha'!AF443,IF('do 1000 ha'!K443='do 1000 ha'!$AR$5,'do 1000 ha'!AF443,""))</f>
        <v/>
      </c>
      <c r="V437" s="7" t="str">
        <f t="shared" si="24"/>
        <v/>
      </c>
      <c r="W437" s="11" t="str">
        <f t="array" ref="W437">IF(OR(U437=$U$13:U436),"",U437)</f>
        <v/>
      </c>
      <c r="X437" s="7" t="str">
        <f t="array" ref="X437">IFERROR(INDEX(W$13:W$1012,SMALL(IF(W$13:W$1012&lt;&gt;"",ROW(W$13:W$1012)-ROW(W$13)+1),ROWS(W$13:$W437))),"")</f>
        <v/>
      </c>
      <c r="Y437" s="47" t="e">
        <f t="array" ref="Y437">IF(ROWS(Y$13:Y437)&gt;COUNTA(W$13:W$1012),"",INDEX(W$13:W$1012,SMALL(IF(W$13:W$1012&lt;&gt;"",ROW(W$13:W$1012)-ROW(W$13)+1),ROWS(Y$13:Y437))))</f>
        <v>#NUM!</v>
      </c>
      <c r="AA437" s="7">
        <f t="shared" si="25"/>
        <v>0</v>
      </c>
      <c r="AB437" s="7">
        <f t="shared" si="26"/>
        <v>0</v>
      </c>
      <c r="AC437" s="7">
        <f t="shared" si="27"/>
        <v>0</v>
      </c>
    </row>
    <row r="438" spans="1:29" x14ac:dyDescent="0.25">
      <c r="A438" s="9">
        <v>426</v>
      </c>
      <c r="B438" s="56" t="str">
        <f>IF(VLOOKUP(X438,'do 1000 ha'!$B$18:$I$1018,2,0)=0,"",VLOOKUP(X438,'do 1000 ha'!$B$18:$I$1018,2,0))</f>
        <v/>
      </c>
      <c r="C438" s="56" t="str">
        <f>IF(VLOOKUP(X438,'do 1000 ha'!$B$18:$I$1018,4,0)=0,"",VLOOKUP(X438,'do 1000 ha'!$B$18:$I$1018,4,0))</f>
        <v/>
      </c>
      <c r="D438" s="24" t="str">
        <f>IF(VLOOKUP(X438,'do 1000 ha'!$B$18:$I$1018,5,0)=0,"",VLOOKUP(X438,'do 1000 ha'!$B$18:$I$1018,5,0))</f>
        <v/>
      </c>
      <c r="E438" s="56" t="str">
        <f>IF(VLOOKUP(X438,'do 1000 ha'!$B$18:$I$1018,6,0)=0,"",VLOOKUP(X438,'do 1000 ha'!$B$18:$I$1018,6,0))</f>
        <v/>
      </c>
      <c r="F438" s="56" t="str">
        <f>IF(VLOOKUP(X438,'do 1000 ha'!$B$18:$I$1018,7,0)=0,"",VLOOKUP(X438,'do 1000 ha'!$B$18:$I$1018,7,0))</f>
        <v/>
      </c>
      <c r="G438" s="57" t="str">
        <f>IF(VLOOKUP(X438,'do 1000 ha'!$B$18:$I$1018,8,0)=0,"",VLOOKUP(X438,'do 1000 ha'!$B$18:$I$1018,8,0))</f>
        <v/>
      </c>
      <c r="H438" s="25" t="str">
        <f>IF(VLOOKUP(X438,'do 1000 ha'!$B$18:$L$1018,11,0)=0,"",VLOOKUP(X438,'do 1000 ha'!$AJ$18:$AX$1018,15,0))</f>
        <v/>
      </c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53" t="str">
        <f t="array" ref="U438">IF('do 1000 ha'!K444='do 1000 ha'!$AR$4,'do 1000 ha'!AF444,IF('do 1000 ha'!K444='do 1000 ha'!$AR$5,'do 1000 ha'!AF444,""))</f>
        <v/>
      </c>
      <c r="V438" s="7" t="str">
        <f t="shared" si="24"/>
        <v/>
      </c>
      <c r="W438" s="11" t="str">
        <f t="array" ref="W438">IF(OR(U438=$U$13:U437),"",U438)</f>
        <v/>
      </c>
      <c r="X438" s="7" t="str">
        <f t="array" ref="X438">IFERROR(INDEX(W$13:W$1012,SMALL(IF(W$13:W$1012&lt;&gt;"",ROW(W$13:W$1012)-ROW(W$13)+1),ROWS(W$13:$W438))),"")</f>
        <v/>
      </c>
      <c r="Y438" s="47" t="e">
        <f t="array" ref="Y438">IF(ROWS(Y$13:Y438)&gt;COUNTA(W$13:W$1012),"",INDEX(W$13:W$1012,SMALL(IF(W$13:W$1012&lt;&gt;"",ROW(W$13:W$1012)-ROW(W$13)+1),ROWS(Y$13:Y438))))</f>
        <v>#NUM!</v>
      </c>
      <c r="AA438" s="7">
        <f t="shared" si="25"/>
        <v>0</v>
      </c>
      <c r="AB438" s="7">
        <f t="shared" si="26"/>
        <v>0</v>
      </c>
      <c r="AC438" s="7">
        <f t="shared" si="27"/>
        <v>0</v>
      </c>
    </row>
    <row r="439" spans="1:29" x14ac:dyDescent="0.25">
      <c r="A439" s="9">
        <v>427</v>
      </c>
      <c r="B439" s="56" t="str">
        <f>IF(VLOOKUP(X439,'do 1000 ha'!$B$18:$I$1018,2,0)=0,"",VLOOKUP(X439,'do 1000 ha'!$B$18:$I$1018,2,0))</f>
        <v/>
      </c>
      <c r="C439" s="56" t="str">
        <f>IF(VLOOKUP(X439,'do 1000 ha'!$B$18:$I$1018,4,0)=0,"",VLOOKUP(X439,'do 1000 ha'!$B$18:$I$1018,4,0))</f>
        <v/>
      </c>
      <c r="D439" s="24" t="str">
        <f>IF(VLOOKUP(X439,'do 1000 ha'!$B$18:$I$1018,5,0)=0,"",VLOOKUP(X439,'do 1000 ha'!$B$18:$I$1018,5,0))</f>
        <v/>
      </c>
      <c r="E439" s="56" t="str">
        <f>IF(VLOOKUP(X439,'do 1000 ha'!$B$18:$I$1018,6,0)=0,"",VLOOKUP(X439,'do 1000 ha'!$B$18:$I$1018,6,0))</f>
        <v/>
      </c>
      <c r="F439" s="56" t="str">
        <f>IF(VLOOKUP(X439,'do 1000 ha'!$B$18:$I$1018,7,0)=0,"",VLOOKUP(X439,'do 1000 ha'!$B$18:$I$1018,7,0))</f>
        <v/>
      </c>
      <c r="G439" s="57" t="str">
        <f>IF(VLOOKUP(X439,'do 1000 ha'!$B$18:$I$1018,8,0)=0,"",VLOOKUP(X439,'do 1000 ha'!$B$18:$I$1018,8,0))</f>
        <v/>
      </c>
      <c r="H439" s="25" t="str">
        <f>IF(VLOOKUP(X439,'do 1000 ha'!$B$18:$L$1018,11,0)=0,"",VLOOKUP(X439,'do 1000 ha'!$AJ$18:$AX$1018,15,0))</f>
        <v/>
      </c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53" t="str">
        <f t="array" ref="U439">IF('do 1000 ha'!K445='do 1000 ha'!$AR$4,'do 1000 ha'!AF445,IF('do 1000 ha'!K445='do 1000 ha'!$AR$5,'do 1000 ha'!AF445,""))</f>
        <v/>
      </c>
      <c r="V439" s="7" t="str">
        <f t="shared" si="24"/>
        <v/>
      </c>
      <c r="W439" s="11" t="str">
        <f t="array" ref="W439">IF(OR(U439=$U$13:U438),"",U439)</f>
        <v/>
      </c>
      <c r="X439" s="7" t="str">
        <f t="array" ref="X439">IFERROR(INDEX(W$13:W$1012,SMALL(IF(W$13:W$1012&lt;&gt;"",ROW(W$13:W$1012)-ROW(W$13)+1),ROWS(W$13:$W439))),"")</f>
        <v/>
      </c>
      <c r="Y439" s="47" t="e">
        <f t="array" ref="Y439">IF(ROWS(Y$13:Y439)&gt;COUNTA(W$13:W$1012),"",INDEX(W$13:W$1012,SMALL(IF(W$13:W$1012&lt;&gt;"",ROW(W$13:W$1012)-ROW(W$13)+1),ROWS(Y$13:Y439))))</f>
        <v>#NUM!</v>
      </c>
      <c r="AA439" s="7">
        <f t="shared" si="25"/>
        <v>0</v>
      </c>
      <c r="AB439" s="7">
        <f t="shared" si="26"/>
        <v>0</v>
      </c>
      <c r="AC439" s="7">
        <f t="shared" si="27"/>
        <v>0</v>
      </c>
    </row>
    <row r="440" spans="1:29" x14ac:dyDescent="0.25">
      <c r="A440" s="9">
        <v>428</v>
      </c>
      <c r="B440" s="56" t="str">
        <f>IF(VLOOKUP(X440,'do 1000 ha'!$B$18:$I$1018,2,0)=0,"",VLOOKUP(X440,'do 1000 ha'!$B$18:$I$1018,2,0))</f>
        <v/>
      </c>
      <c r="C440" s="56" t="str">
        <f>IF(VLOOKUP(X440,'do 1000 ha'!$B$18:$I$1018,4,0)=0,"",VLOOKUP(X440,'do 1000 ha'!$B$18:$I$1018,4,0))</f>
        <v/>
      </c>
      <c r="D440" s="24" t="str">
        <f>IF(VLOOKUP(X440,'do 1000 ha'!$B$18:$I$1018,5,0)=0,"",VLOOKUP(X440,'do 1000 ha'!$B$18:$I$1018,5,0))</f>
        <v/>
      </c>
      <c r="E440" s="56" t="str">
        <f>IF(VLOOKUP(X440,'do 1000 ha'!$B$18:$I$1018,6,0)=0,"",VLOOKUP(X440,'do 1000 ha'!$B$18:$I$1018,6,0))</f>
        <v/>
      </c>
      <c r="F440" s="56" t="str">
        <f>IF(VLOOKUP(X440,'do 1000 ha'!$B$18:$I$1018,7,0)=0,"",VLOOKUP(X440,'do 1000 ha'!$B$18:$I$1018,7,0))</f>
        <v/>
      </c>
      <c r="G440" s="57" t="str">
        <f>IF(VLOOKUP(X440,'do 1000 ha'!$B$18:$I$1018,8,0)=0,"",VLOOKUP(X440,'do 1000 ha'!$B$18:$I$1018,8,0))</f>
        <v/>
      </c>
      <c r="H440" s="25" t="str">
        <f>IF(VLOOKUP(X440,'do 1000 ha'!$B$18:$L$1018,11,0)=0,"",VLOOKUP(X440,'do 1000 ha'!$AJ$18:$AX$1018,15,0))</f>
        <v/>
      </c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53" t="str">
        <f t="array" ref="U440">IF('do 1000 ha'!K446='do 1000 ha'!$AR$4,'do 1000 ha'!AF446,IF('do 1000 ha'!K446='do 1000 ha'!$AR$5,'do 1000 ha'!AF446,""))</f>
        <v/>
      </c>
      <c r="V440" s="7" t="str">
        <f t="shared" si="24"/>
        <v/>
      </c>
      <c r="W440" s="11" t="str">
        <f t="array" ref="W440">IF(OR(U440=$U$13:U439),"",U440)</f>
        <v/>
      </c>
      <c r="X440" s="7" t="str">
        <f t="array" ref="X440">IFERROR(INDEX(W$13:W$1012,SMALL(IF(W$13:W$1012&lt;&gt;"",ROW(W$13:W$1012)-ROW(W$13)+1),ROWS(W$13:$W440))),"")</f>
        <v/>
      </c>
      <c r="Y440" s="47" t="e">
        <f t="array" ref="Y440">IF(ROWS(Y$13:Y440)&gt;COUNTA(W$13:W$1012),"",INDEX(W$13:W$1012,SMALL(IF(W$13:W$1012&lt;&gt;"",ROW(W$13:W$1012)-ROW(W$13)+1),ROWS(Y$13:Y440))))</f>
        <v>#NUM!</v>
      </c>
      <c r="AA440" s="7">
        <f t="shared" si="25"/>
        <v>0</v>
      </c>
      <c r="AB440" s="7">
        <f t="shared" si="26"/>
        <v>0</v>
      </c>
      <c r="AC440" s="7">
        <f t="shared" si="27"/>
        <v>0</v>
      </c>
    </row>
    <row r="441" spans="1:29" x14ac:dyDescent="0.25">
      <c r="A441" s="9">
        <v>429</v>
      </c>
      <c r="B441" s="56" t="str">
        <f>IF(VLOOKUP(X441,'do 1000 ha'!$B$18:$I$1018,2,0)=0,"",VLOOKUP(X441,'do 1000 ha'!$B$18:$I$1018,2,0))</f>
        <v/>
      </c>
      <c r="C441" s="56" t="str">
        <f>IF(VLOOKUP(X441,'do 1000 ha'!$B$18:$I$1018,4,0)=0,"",VLOOKUP(X441,'do 1000 ha'!$B$18:$I$1018,4,0))</f>
        <v/>
      </c>
      <c r="D441" s="24" t="str">
        <f>IF(VLOOKUP(X441,'do 1000 ha'!$B$18:$I$1018,5,0)=0,"",VLOOKUP(X441,'do 1000 ha'!$B$18:$I$1018,5,0))</f>
        <v/>
      </c>
      <c r="E441" s="56" t="str">
        <f>IF(VLOOKUP(X441,'do 1000 ha'!$B$18:$I$1018,6,0)=0,"",VLOOKUP(X441,'do 1000 ha'!$B$18:$I$1018,6,0))</f>
        <v/>
      </c>
      <c r="F441" s="56" t="str">
        <f>IF(VLOOKUP(X441,'do 1000 ha'!$B$18:$I$1018,7,0)=0,"",VLOOKUP(X441,'do 1000 ha'!$B$18:$I$1018,7,0))</f>
        <v/>
      </c>
      <c r="G441" s="57" t="str">
        <f>IF(VLOOKUP(X441,'do 1000 ha'!$B$18:$I$1018,8,0)=0,"",VLOOKUP(X441,'do 1000 ha'!$B$18:$I$1018,8,0))</f>
        <v/>
      </c>
      <c r="H441" s="25" t="str">
        <f>IF(VLOOKUP(X441,'do 1000 ha'!$B$18:$L$1018,11,0)=0,"",VLOOKUP(X441,'do 1000 ha'!$AJ$18:$AX$1018,15,0))</f>
        <v/>
      </c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53" t="str">
        <f t="array" ref="U441">IF('do 1000 ha'!K447='do 1000 ha'!$AR$4,'do 1000 ha'!AF447,IF('do 1000 ha'!K447='do 1000 ha'!$AR$5,'do 1000 ha'!AF447,""))</f>
        <v/>
      </c>
      <c r="V441" s="7" t="str">
        <f t="shared" si="24"/>
        <v/>
      </c>
      <c r="W441" s="11" t="str">
        <f t="array" ref="W441">IF(OR(U441=$U$13:U440),"",U441)</f>
        <v/>
      </c>
      <c r="X441" s="7" t="str">
        <f t="array" ref="X441">IFERROR(INDEX(W$13:W$1012,SMALL(IF(W$13:W$1012&lt;&gt;"",ROW(W$13:W$1012)-ROW(W$13)+1),ROWS(W$13:$W441))),"")</f>
        <v/>
      </c>
      <c r="Y441" s="47" t="e">
        <f t="array" ref="Y441">IF(ROWS(Y$13:Y441)&gt;COUNTA(W$13:W$1012),"",INDEX(W$13:W$1012,SMALL(IF(W$13:W$1012&lt;&gt;"",ROW(W$13:W$1012)-ROW(W$13)+1),ROWS(Y$13:Y441))))</f>
        <v>#NUM!</v>
      </c>
      <c r="AA441" s="7">
        <f t="shared" si="25"/>
        <v>0</v>
      </c>
      <c r="AB441" s="7">
        <f t="shared" si="26"/>
        <v>0</v>
      </c>
      <c r="AC441" s="7">
        <f t="shared" si="27"/>
        <v>0</v>
      </c>
    </row>
    <row r="442" spans="1:29" x14ac:dyDescent="0.25">
      <c r="A442" s="9">
        <v>430</v>
      </c>
      <c r="B442" s="56" t="str">
        <f>IF(VLOOKUP(X442,'do 1000 ha'!$B$18:$I$1018,2,0)=0,"",VLOOKUP(X442,'do 1000 ha'!$B$18:$I$1018,2,0))</f>
        <v/>
      </c>
      <c r="C442" s="56" t="str">
        <f>IF(VLOOKUP(X442,'do 1000 ha'!$B$18:$I$1018,4,0)=0,"",VLOOKUP(X442,'do 1000 ha'!$B$18:$I$1018,4,0))</f>
        <v/>
      </c>
      <c r="D442" s="24" t="str">
        <f>IF(VLOOKUP(X442,'do 1000 ha'!$B$18:$I$1018,5,0)=0,"",VLOOKUP(X442,'do 1000 ha'!$B$18:$I$1018,5,0))</f>
        <v/>
      </c>
      <c r="E442" s="56" t="str">
        <f>IF(VLOOKUP(X442,'do 1000 ha'!$B$18:$I$1018,6,0)=0,"",VLOOKUP(X442,'do 1000 ha'!$B$18:$I$1018,6,0))</f>
        <v/>
      </c>
      <c r="F442" s="56" t="str">
        <f>IF(VLOOKUP(X442,'do 1000 ha'!$B$18:$I$1018,7,0)=0,"",VLOOKUP(X442,'do 1000 ha'!$B$18:$I$1018,7,0))</f>
        <v/>
      </c>
      <c r="G442" s="57" t="str">
        <f>IF(VLOOKUP(X442,'do 1000 ha'!$B$18:$I$1018,8,0)=0,"",VLOOKUP(X442,'do 1000 ha'!$B$18:$I$1018,8,0))</f>
        <v/>
      </c>
      <c r="H442" s="25" t="str">
        <f>IF(VLOOKUP(X442,'do 1000 ha'!$B$18:$L$1018,11,0)=0,"",VLOOKUP(X442,'do 1000 ha'!$AJ$18:$AX$1018,15,0))</f>
        <v/>
      </c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53" t="str">
        <f t="array" ref="U442">IF('do 1000 ha'!K448='do 1000 ha'!$AR$4,'do 1000 ha'!AF448,IF('do 1000 ha'!K448='do 1000 ha'!$AR$5,'do 1000 ha'!AF448,""))</f>
        <v/>
      </c>
      <c r="V442" s="7" t="str">
        <f t="shared" si="24"/>
        <v/>
      </c>
      <c r="W442" s="11" t="str">
        <f t="array" ref="W442">IF(OR(U442=$U$13:U441),"",U442)</f>
        <v/>
      </c>
      <c r="X442" s="7" t="str">
        <f t="array" ref="X442">IFERROR(INDEX(W$13:W$1012,SMALL(IF(W$13:W$1012&lt;&gt;"",ROW(W$13:W$1012)-ROW(W$13)+1),ROWS(W$13:$W442))),"")</f>
        <v/>
      </c>
      <c r="Y442" s="47" t="e">
        <f t="array" ref="Y442">IF(ROWS(Y$13:Y442)&gt;COUNTA(W$13:W$1012),"",INDEX(W$13:W$1012,SMALL(IF(W$13:W$1012&lt;&gt;"",ROW(W$13:W$1012)-ROW(W$13)+1),ROWS(Y$13:Y442))))</f>
        <v>#NUM!</v>
      </c>
      <c r="AA442" s="7">
        <f t="shared" si="25"/>
        <v>0</v>
      </c>
      <c r="AB442" s="7">
        <f t="shared" si="26"/>
        <v>0</v>
      </c>
      <c r="AC442" s="7">
        <f t="shared" si="27"/>
        <v>0</v>
      </c>
    </row>
    <row r="443" spans="1:29" x14ac:dyDescent="0.25">
      <c r="A443" s="9">
        <v>431</v>
      </c>
      <c r="B443" s="56" t="str">
        <f>IF(VLOOKUP(X443,'do 1000 ha'!$B$18:$I$1018,2,0)=0,"",VLOOKUP(X443,'do 1000 ha'!$B$18:$I$1018,2,0))</f>
        <v/>
      </c>
      <c r="C443" s="56" t="str">
        <f>IF(VLOOKUP(X443,'do 1000 ha'!$B$18:$I$1018,4,0)=0,"",VLOOKUP(X443,'do 1000 ha'!$B$18:$I$1018,4,0))</f>
        <v/>
      </c>
      <c r="D443" s="24" t="str">
        <f>IF(VLOOKUP(X443,'do 1000 ha'!$B$18:$I$1018,5,0)=0,"",VLOOKUP(X443,'do 1000 ha'!$B$18:$I$1018,5,0))</f>
        <v/>
      </c>
      <c r="E443" s="56" t="str">
        <f>IF(VLOOKUP(X443,'do 1000 ha'!$B$18:$I$1018,6,0)=0,"",VLOOKUP(X443,'do 1000 ha'!$B$18:$I$1018,6,0))</f>
        <v/>
      </c>
      <c r="F443" s="56" t="str">
        <f>IF(VLOOKUP(X443,'do 1000 ha'!$B$18:$I$1018,7,0)=0,"",VLOOKUP(X443,'do 1000 ha'!$B$18:$I$1018,7,0))</f>
        <v/>
      </c>
      <c r="G443" s="57" t="str">
        <f>IF(VLOOKUP(X443,'do 1000 ha'!$B$18:$I$1018,8,0)=0,"",VLOOKUP(X443,'do 1000 ha'!$B$18:$I$1018,8,0))</f>
        <v/>
      </c>
      <c r="H443" s="25" t="str">
        <f>IF(VLOOKUP(X443,'do 1000 ha'!$B$18:$L$1018,11,0)=0,"",VLOOKUP(X443,'do 1000 ha'!$AJ$18:$AX$1018,15,0))</f>
        <v/>
      </c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53" t="str">
        <f t="array" ref="U443">IF('do 1000 ha'!K449='do 1000 ha'!$AR$4,'do 1000 ha'!AF449,IF('do 1000 ha'!K449='do 1000 ha'!$AR$5,'do 1000 ha'!AF449,""))</f>
        <v/>
      </c>
      <c r="V443" s="7" t="str">
        <f t="shared" si="24"/>
        <v/>
      </c>
      <c r="W443" s="11" t="str">
        <f t="array" ref="W443">IF(OR(U443=$U$13:U442),"",U443)</f>
        <v/>
      </c>
      <c r="X443" s="7" t="str">
        <f t="array" ref="X443">IFERROR(INDEX(W$13:W$1012,SMALL(IF(W$13:W$1012&lt;&gt;"",ROW(W$13:W$1012)-ROW(W$13)+1),ROWS(W$13:$W443))),"")</f>
        <v/>
      </c>
      <c r="Y443" s="47" t="e">
        <f t="array" ref="Y443">IF(ROWS(Y$13:Y443)&gt;COUNTA(W$13:W$1012),"",INDEX(W$13:W$1012,SMALL(IF(W$13:W$1012&lt;&gt;"",ROW(W$13:W$1012)-ROW(W$13)+1),ROWS(Y$13:Y443))))</f>
        <v>#NUM!</v>
      </c>
      <c r="AA443" s="7">
        <f t="shared" si="25"/>
        <v>0</v>
      </c>
      <c r="AB443" s="7">
        <f t="shared" si="26"/>
        <v>0</v>
      </c>
      <c r="AC443" s="7">
        <f t="shared" si="27"/>
        <v>0</v>
      </c>
    </row>
    <row r="444" spans="1:29" x14ac:dyDescent="0.25">
      <c r="A444" s="9">
        <v>432</v>
      </c>
      <c r="B444" s="56" t="str">
        <f>IF(VLOOKUP(X444,'do 1000 ha'!$B$18:$I$1018,2,0)=0,"",VLOOKUP(X444,'do 1000 ha'!$B$18:$I$1018,2,0))</f>
        <v/>
      </c>
      <c r="C444" s="56" t="str">
        <f>IF(VLOOKUP(X444,'do 1000 ha'!$B$18:$I$1018,4,0)=0,"",VLOOKUP(X444,'do 1000 ha'!$B$18:$I$1018,4,0))</f>
        <v/>
      </c>
      <c r="D444" s="24" t="str">
        <f>IF(VLOOKUP(X444,'do 1000 ha'!$B$18:$I$1018,5,0)=0,"",VLOOKUP(X444,'do 1000 ha'!$B$18:$I$1018,5,0))</f>
        <v/>
      </c>
      <c r="E444" s="56" t="str">
        <f>IF(VLOOKUP(X444,'do 1000 ha'!$B$18:$I$1018,6,0)=0,"",VLOOKUP(X444,'do 1000 ha'!$B$18:$I$1018,6,0))</f>
        <v/>
      </c>
      <c r="F444" s="56" t="str">
        <f>IF(VLOOKUP(X444,'do 1000 ha'!$B$18:$I$1018,7,0)=0,"",VLOOKUP(X444,'do 1000 ha'!$B$18:$I$1018,7,0))</f>
        <v/>
      </c>
      <c r="G444" s="57" t="str">
        <f>IF(VLOOKUP(X444,'do 1000 ha'!$B$18:$I$1018,8,0)=0,"",VLOOKUP(X444,'do 1000 ha'!$B$18:$I$1018,8,0))</f>
        <v/>
      </c>
      <c r="H444" s="25" t="str">
        <f>IF(VLOOKUP(X444,'do 1000 ha'!$B$18:$L$1018,11,0)=0,"",VLOOKUP(X444,'do 1000 ha'!$AJ$18:$AX$1018,15,0))</f>
        <v/>
      </c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53" t="str">
        <f t="array" ref="U444">IF('do 1000 ha'!K450='do 1000 ha'!$AR$4,'do 1000 ha'!AF450,IF('do 1000 ha'!K450='do 1000 ha'!$AR$5,'do 1000 ha'!AF450,""))</f>
        <v/>
      </c>
      <c r="V444" s="7" t="str">
        <f t="shared" si="24"/>
        <v/>
      </c>
      <c r="W444" s="11" t="str">
        <f t="array" ref="W444">IF(OR(U444=$U$13:U443),"",U444)</f>
        <v/>
      </c>
      <c r="X444" s="7" t="str">
        <f t="array" ref="X444">IFERROR(INDEX(W$13:W$1012,SMALL(IF(W$13:W$1012&lt;&gt;"",ROW(W$13:W$1012)-ROW(W$13)+1),ROWS(W$13:$W444))),"")</f>
        <v/>
      </c>
      <c r="Y444" s="47" t="e">
        <f t="array" ref="Y444">IF(ROWS(Y$13:Y444)&gt;COUNTA(W$13:W$1012),"",INDEX(W$13:W$1012,SMALL(IF(W$13:W$1012&lt;&gt;"",ROW(W$13:W$1012)-ROW(W$13)+1),ROWS(Y$13:Y444))))</f>
        <v>#NUM!</v>
      </c>
      <c r="AA444" s="7">
        <f t="shared" si="25"/>
        <v>0</v>
      </c>
      <c r="AB444" s="7">
        <f t="shared" si="26"/>
        <v>0</v>
      </c>
      <c r="AC444" s="7">
        <f t="shared" si="27"/>
        <v>0</v>
      </c>
    </row>
    <row r="445" spans="1:29" x14ac:dyDescent="0.25">
      <c r="A445" s="9">
        <v>433</v>
      </c>
      <c r="B445" s="56" t="str">
        <f>IF(VLOOKUP(X445,'do 1000 ha'!$B$18:$I$1018,2,0)=0,"",VLOOKUP(X445,'do 1000 ha'!$B$18:$I$1018,2,0))</f>
        <v/>
      </c>
      <c r="C445" s="56" t="str">
        <f>IF(VLOOKUP(X445,'do 1000 ha'!$B$18:$I$1018,4,0)=0,"",VLOOKUP(X445,'do 1000 ha'!$B$18:$I$1018,4,0))</f>
        <v/>
      </c>
      <c r="D445" s="24" t="str">
        <f>IF(VLOOKUP(X445,'do 1000 ha'!$B$18:$I$1018,5,0)=0,"",VLOOKUP(X445,'do 1000 ha'!$B$18:$I$1018,5,0))</f>
        <v/>
      </c>
      <c r="E445" s="56" t="str">
        <f>IF(VLOOKUP(X445,'do 1000 ha'!$B$18:$I$1018,6,0)=0,"",VLOOKUP(X445,'do 1000 ha'!$B$18:$I$1018,6,0))</f>
        <v/>
      </c>
      <c r="F445" s="56" t="str">
        <f>IF(VLOOKUP(X445,'do 1000 ha'!$B$18:$I$1018,7,0)=0,"",VLOOKUP(X445,'do 1000 ha'!$B$18:$I$1018,7,0))</f>
        <v/>
      </c>
      <c r="G445" s="57" t="str">
        <f>IF(VLOOKUP(X445,'do 1000 ha'!$B$18:$I$1018,8,0)=0,"",VLOOKUP(X445,'do 1000 ha'!$B$18:$I$1018,8,0))</f>
        <v/>
      </c>
      <c r="H445" s="25" t="str">
        <f>IF(VLOOKUP(X445,'do 1000 ha'!$B$18:$L$1018,11,0)=0,"",VLOOKUP(X445,'do 1000 ha'!$AJ$18:$AX$1018,15,0))</f>
        <v/>
      </c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53" t="str">
        <f t="array" ref="U445">IF('do 1000 ha'!K451='do 1000 ha'!$AR$4,'do 1000 ha'!AF451,IF('do 1000 ha'!K451='do 1000 ha'!$AR$5,'do 1000 ha'!AF451,""))</f>
        <v/>
      </c>
      <c r="V445" s="7" t="str">
        <f t="shared" si="24"/>
        <v/>
      </c>
      <c r="W445" s="11" t="str">
        <f t="array" ref="W445">IF(OR(U445=$U$13:U444),"",U445)</f>
        <v/>
      </c>
      <c r="X445" s="7" t="str">
        <f t="array" ref="X445">IFERROR(INDEX(W$13:W$1012,SMALL(IF(W$13:W$1012&lt;&gt;"",ROW(W$13:W$1012)-ROW(W$13)+1),ROWS(W$13:$W445))),"")</f>
        <v/>
      </c>
      <c r="Y445" s="47" t="e">
        <f t="array" ref="Y445">IF(ROWS(Y$13:Y445)&gt;COUNTA(W$13:W$1012),"",INDEX(W$13:W$1012,SMALL(IF(W$13:W$1012&lt;&gt;"",ROW(W$13:W$1012)-ROW(W$13)+1),ROWS(Y$13:Y445))))</f>
        <v>#NUM!</v>
      </c>
      <c r="AA445" s="7">
        <f t="shared" si="25"/>
        <v>0</v>
      </c>
      <c r="AB445" s="7">
        <f t="shared" si="26"/>
        <v>0</v>
      </c>
      <c r="AC445" s="7">
        <f t="shared" si="27"/>
        <v>0</v>
      </c>
    </row>
    <row r="446" spans="1:29" x14ac:dyDescent="0.25">
      <c r="A446" s="9">
        <v>434</v>
      </c>
      <c r="B446" s="56" t="str">
        <f>IF(VLOOKUP(X446,'do 1000 ha'!$B$18:$I$1018,2,0)=0,"",VLOOKUP(X446,'do 1000 ha'!$B$18:$I$1018,2,0))</f>
        <v/>
      </c>
      <c r="C446" s="56" t="str">
        <f>IF(VLOOKUP(X446,'do 1000 ha'!$B$18:$I$1018,4,0)=0,"",VLOOKUP(X446,'do 1000 ha'!$B$18:$I$1018,4,0))</f>
        <v/>
      </c>
      <c r="D446" s="24" t="str">
        <f>IF(VLOOKUP(X446,'do 1000 ha'!$B$18:$I$1018,5,0)=0,"",VLOOKUP(X446,'do 1000 ha'!$B$18:$I$1018,5,0))</f>
        <v/>
      </c>
      <c r="E446" s="56" t="str">
        <f>IF(VLOOKUP(X446,'do 1000 ha'!$B$18:$I$1018,6,0)=0,"",VLOOKUP(X446,'do 1000 ha'!$B$18:$I$1018,6,0))</f>
        <v/>
      </c>
      <c r="F446" s="56" t="str">
        <f>IF(VLOOKUP(X446,'do 1000 ha'!$B$18:$I$1018,7,0)=0,"",VLOOKUP(X446,'do 1000 ha'!$B$18:$I$1018,7,0))</f>
        <v/>
      </c>
      <c r="G446" s="57" t="str">
        <f>IF(VLOOKUP(X446,'do 1000 ha'!$B$18:$I$1018,8,0)=0,"",VLOOKUP(X446,'do 1000 ha'!$B$18:$I$1018,8,0))</f>
        <v/>
      </c>
      <c r="H446" s="25" t="str">
        <f>IF(VLOOKUP(X446,'do 1000 ha'!$B$18:$L$1018,11,0)=0,"",VLOOKUP(X446,'do 1000 ha'!$AJ$18:$AX$1018,15,0))</f>
        <v/>
      </c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53" t="str">
        <f t="array" ref="U446">IF('do 1000 ha'!K452='do 1000 ha'!$AR$4,'do 1000 ha'!AF452,IF('do 1000 ha'!K452='do 1000 ha'!$AR$5,'do 1000 ha'!AF452,""))</f>
        <v/>
      </c>
      <c r="V446" s="7" t="str">
        <f t="shared" si="24"/>
        <v/>
      </c>
      <c r="W446" s="11" t="str">
        <f t="array" ref="W446">IF(OR(U446=$U$13:U445),"",U446)</f>
        <v/>
      </c>
      <c r="X446" s="7" t="str">
        <f t="array" ref="X446">IFERROR(INDEX(W$13:W$1012,SMALL(IF(W$13:W$1012&lt;&gt;"",ROW(W$13:W$1012)-ROW(W$13)+1),ROWS(W$13:$W446))),"")</f>
        <v/>
      </c>
      <c r="Y446" s="47" t="e">
        <f t="array" ref="Y446">IF(ROWS(Y$13:Y446)&gt;COUNTA(W$13:W$1012),"",INDEX(W$13:W$1012,SMALL(IF(W$13:W$1012&lt;&gt;"",ROW(W$13:W$1012)-ROW(W$13)+1),ROWS(Y$13:Y446))))</f>
        <v>#NUM!</v>
      </c>
      <c r="AA446" s="7">
        <f t="shared" si="25"/>
        <v>0</v>
      </c>
      <c r="AB446" s="7">
        <f t="shared" si="26"/>
        <v>0</v>
      </c>
      <c r="AC446" s="7">
        <f t="shared" si="27"/>
        <v>0</v>
      </c>
    </row>
    <row r="447" spans="1:29" x14ac:dyDescent="0.25">
      <c r="A447" s="9">
        <v>435</v>
      </c>
      <c r="B447" s="56" t="str">
        <f>IF(VLOOKUP(X447,'do 1000 ha'!$B$18:$I$1018,2,0)=0,"",VLOOKUP(X447,'do 1000 ha'!$B$18:$I$1018,2,0))</f>
        <v/>
      </c>
      <c r="C447" s="56" t="str">
        <f>IF(VLOOKUP(X447,'do 1000 ha'!$B$18:$I$1018,4,0)=0,"",VLOOKUP(X447,'do 1000 ha'!$B$18:$I$1018,4,0))</f>
        <v/>
      </c>
      <c r="D447" s="24" t="str">
        <f>IF(VLOOKUP(X447,'do 1000 ha'!$B$18:$I$1018,5,0)=0,"",VLOOKUP(X447,'do 1000 ha'!$B$18:$I$1018,5,0))</f>
        <v/>
      </c>
      <c r="E447" s="56" t="str">
        <f>IF(VLOOKUP(X447,'do 1000 ha'!$B$18:$I$1018,6,0)=0,"",VLOOKUP(X447,'do 1000 ha'!$B$18:$I$1018,6,0))</f>
        <v/>
      </c>
      <c r="F447" s="56" t="str">
        <f>IF(VLOOKUP(X447,'do 1000 ha'!$B$18:$I$1018,7,0)=0,"",VLOOKUP(X447,'do 1000 ha'!$B$18:$I$1018,7,0))</f>
        <v/>
      </c>
      <c r="G447" s="57" t="str">
        <f>IF(VLOOKUP(X447,'do 1000 ha'!$B$18:$I$1018,8,0)=0,"",VLOOKUP(X447,'do 1000 ha'!$B$18:$I$1018,8,0))</f>
        <v/>
      </c>
      <c r="H447" s="25" t="str">
        <f>IF(VLOOKUP(X447,'do 1000 ha'!$B$18:$L$1018,11,0)=0,"",VLOOKUP(X447,'do 1000 ha'!$AJ$18:$AX$1018,15,0))</f>
        <v/>
      </c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53" t="str">
        <f t="array" ref="U447">IF('do 1000 ha'!K453='do 1000 ha'!$AR$4,'do 1000 ha'!AF453,IF('do 1000 ha'!K453='do 1000 ha'!$AR$5,'do 1000 ha'!AF453,""))</f>
        <v/>
      </c>
      <c r="V447" s="7" t="str">
        <f t="shared" si="24"/>
        <v/>
      </c>
      <c r="W447" s="11" t="str">
        <f t="array" ref="W447">IF(OR(U447=$U$13:U446),"",U447)</f>
        <v/>
      </c>
      <c r="X447" s="7" t="str">
        <f t="array" ref="X447">IFERROR(INDEX(W$13:W$1012,SMALL(IF(W$13:W$1012&lt;&gt;"",ROW(W$13:W$1012)-ROW(W$13)+1),ROWS(W$13:$W447))),"")</f>
        <v/>
      </c>
      <c r="Y447" s="47" t="e">
        <f t="array" ref="Y447">IF(ROWS(Y$13:Y447)&gt;COUNTA(W$13:W$1012),"",INDEX(W$13:W$1012,SMALL(IF(W$13:W$1012&lt;&gt;"",ROW(W$13:W$1012)-ROW(W$13)+1),ROWS(Y$13:Y447))))</f>
        <v>#NUM!</v>
      </c>
      <c r="AA447" s="7">
        <f t="shared" si="25"/>
        <v>0</v>
      </c>
      <c r="AB447" s="7">
        <f t="shared" si="26"/>
        <v>0</v>
      </c>
      <c r="AC447" s="7">
        <f t="shared" si="27"/>
        <v>0</v>
      </c>
    </row>
    <row r="448" spans="1:29" x14ac:dyDescent="0.25">
      <c r="A448" s="9">
        <v>436</v>
      </c>
      <c r="B448" s="56" t="str">
        <f>IF(VLOOKUP(X448,'do 1000 ha'!$B$18:$I$1018,2,0)=0,"",VLOOKUP(X448,'do 1000 ha'!$B$18:$I$1018,2,0))</f>
        <v/>
      </c>
      <c r="C448" s="56" t="str">
        <f>IF(VLOOKUP(X448,'do 1000 ha'!$B$18:$I$1018,4,0)=0,"",VLOOKUP(X448,'do 1000 ha'!$B$18:$I$1018,4,0))</f>
        <v/>
      </c>
      <c r="D448" s="24" t="str">
        <f>IF(VLOOKUP(X448,'do 1000 ha'!$B$18:$I$1018,5,0)=0,"",VLOOKUP(X448,'do 1000 ha'!$B$18:$I$1018,5,0))</f>
        <v/>
      </c>
      <c r="E448" s="56" t="str">
        <f>IF(VLOOKUP(X448,'do 1000 ha'!$B$18:$I$1018,6,0)=0,"",VLOOKUP(X448,'do 1000 ha'!$B$18:$I$1018,6,0))</f>
        <v/>
      </c>
      <c r="F448" s="56" t="str">
        <f>IF(VLOOKUP(X448,'do 1000 ha'!$B$18:$I$1018,7,0)=0,"",VLOOKUP(X448,'do 1000 ha'!$B$18:$I$1018,7,0))</f>
        <v/>
      </c>
      <c r="G448" s="57" t="str">
        <f>IF(VLOOKUP(X448,'do 1000 ha'!$B$18:$I$1018,8,0)=0,"",VLOOKUP(X448,'do 1000 ha'!$B$18:$I$1018,8,0))</f>
        <v/>
      </c>
      <c r="H448" s="25" t="str">
        <f>IF(VLOOKUP(X448,'do 1000 ha'!$B$18:$L$1018,11,0)=0,"",VLOOKUP(X448,'do 1000 ha'!$AJ$18:$AX$1018,15,0))</f>
        <v/>
      </c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53" t="str">
        <f t="array" ref="U448">IF('do 1000 ha'!K454='do 1000 ha'!$AR$4,'do 1000 ha'!AF454,IF('do 1000 ha'!K454='do 1000 ha'!$AR$5,'do 1000 ha'!AF454,""))</f>
        <v/>
      </c>
      <c r="V448" s="7" t="str">
        <f t="shared" si="24"/>
        <v/>
      </c>
      <c r="W448" s="11" t="str">
        <f t="array" ref="W448">IF(OR(U448=$U$13:U447),"",U448)</f>
        <v/>
      </c>
      <c r="X448" s="7" t="str">
        <f t="array" ref="X448">IFERROR(INDEX(W$13:W$1012,SMALL(IF(W$13:W$1012&lt;&gt;"",ROW(W$13:W$1012)-ROW(W$13)+1),ROWS(W$13:$W448))),"")</f>
        <v/>
      </c>
      <c r="Y448" s="47" t="e">
        <f t="array" ref="Y448">IF(ROWS(Y$13:Y448)&gt;COUNTA(W$13:W$1012),"",INDEX(W$13:W$1012,SMALL(IF(W$13:W$1012&lt;&gt;"",ROW(W$13:W$1012)-ROW(W$13)+1),ROWS(Y$13:Y448))))</f>
        <v>#NUM!</v>
      </c>
      <c r="AA448" s="7">
        <f t="shared" si="25"/>
        <v>0</v>
      </c>
      <c r="AB448" s="7">
        <f t="shared" si="26"/>
        <v>0</v>
      </c>
      <c r="AC448" s="7">
        <f t="shared" si="27"/>
        <v>0</v>
      </c>
    </row>
    <row r="449" spans="1:29" x14ac:dyDescent="0.25">
      <c r="A449" s="9">
        <v>437</v>
      </c>
      <c r="B449" s="56" t="str">
        <f>IF(VLOOKUP(X449,'do 1000 ha'!$B$18:$I$1018,2,0)=0,"",VLOOKUP(X449,'do 1000 ha'!$B$18:$I$1018,2,0))</f>
        <v/>
      </c>
      <c r="C449" s="56" t="str">
        <f>IF(VLOOKUP(X449,'do 1000 ha'!$B$18:$I$1018,4,0)=0,"",VLOOKUP(X449,'do 1000 ha'!$B$18:$I$1018,4,0))</f>
        <v/>
      </c>
      <c r="D449" s="24" t="str">
        <f>IF(VLOOKUP(X449,'do 1000 ha'!$B$18:$I$1018,5,0)=0,"",VLOOKUP(X449,'do 1000 ha'!$B$18:$I$1018,5,0))</f>
        <v/>
      </c>
      <c r="E449" s="56" t="str">
        <f>IF(VLOOKUP(X449,'do 1000 ha'!$B$18:$I$1018,6,0)=0,"",VLOOKUP(X449,'do 1000 ha'!$B$18:$I$1018,6,0))</f>
        <v/>
      </c>
      <c r="F449" s="56" t="str">
        <f>IF(VLOOKUP(X449,'do 1000 ha'!$B$18:$I$1018,7,0)=0,"",VLOOKUP(X449,'do 1000 ha'!$B$18:$I$1018,7,0))</f>
        <v/>
      </c>
      <c r="G449" s="57" t="str">
        <f>IF(VLOOKUP(X449,'do 1000 ha'!$B$18:$I$1018,8,0)=0,"",VLOOKUP(X449,'do 1000 ha'!$B$18:$I$1018,8,0))</f>
        <v/>
      </c>
      <c r="H449" s="25" t="str">
        <f>IF(VLOOKUP(X449,'do 1000 ha'!$B$18:$L$1018,11,0)=0,"",VLOOKUP(X449,'do 1000 ha'!$AJ$18:$AX$1018,15,0))</f>
        <v/>
      </c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53" t="str">
        <f t="array" ref="U449">IF('do 1000 ha'!K455='do 1000 ha'!$AR$4,'do 1000 ha'!AF455,IF('do 1000 ha'!K455='do 1000 ha'!$AR$5,'do 1000 ha'!AF455,""))</f>
        <v/>
      </c>
      <c r="V449" s="7" t="str">
        <f t="shared" si="24"/>
        <v/>
      </c>
      <c r="W449" s="11" t="str">
        <f t="array" ref="W449">IF(OR(U449=$U$13:U448),"",U449)</f>
        <v/>
      </c>
      <c r="X449" s="7" t="str">
        <f t="array" ref="X449">IFERROR(INDEX(W$13:W$1012,SMALL(IF(W$13:W$1012&lt;&gt;"",ROW(W$13:W$1012)-ROW(W$13)+1),ROWS(W$13:$W449))),"")</f>
        <v/>
      </c>
      <c r="Y449" s="47" t="e">
        <f t="array" ref="Y449">IF(ROWS(Y$13:Y449)&gt;COUNTA(W$13:W$1012),"",INDEX(W$13:W$1012,SMALL(IF(W$13:W$1012&lt;&gt;"",ROW(W$13:W$1012)-ROW(W$13)+1),ROWS(Y$13:Y449))))</f>
        <v>#NUM!</v>
      </c>
      <c r="AA449" s="7">
        <f t="shared" si="25"/>
        <v>0</v>
      </c>
      <c r="AB449" s="7">
        <f t="shared" si="26"/>
        <v>0</v>
      </c>
      <c r="AC449" s="7">
        <f t="shared" si="27"/>
        <v>0</v>
      </c>
    </row>
    <row r="450" spans="1:29" x14ac:dyDescent="0.25">
      <c r="A450" s="9">
        <v>438</v>
      </c>
      <c r="B450" s="56" t="str">
        <f>IF(VLOOKUP(X450,'do 1000 ha'!$B$18:$I$1018,2,0)=0,"",VLOOKUP(X450,'do 1000 ha'!$B$18:$I$1018,2,0))</f>
        <v/>
      </c>
      <c r="C450" s="56" t="str">
        <f>IF(VLOOKUP(X450,'do 1000 ha'!$B$18:$I$1018,4,0)=0,"",VLOOKUP(X450,'do 1000 ha'!$B$18:$I$1018,4,0))</f>
        <v/>
      </c>
      <c r="D450" s="24" t="str">
        <f>IF(VLOOKUP(X450,'do 1000 ha'!$B$18:$I$1018,5,0)=0,"",VLOOKUP(X450,'do 1000 ha'!$B$18:$I$1018,5,0))</f>
        <v/>
      </c>
      <c r="E450" s="56" t="str">
        <f>IF(VLOOKUP(X450,'do 1000 ha'!$B$18:$I$1018,6,0)=0,"",VLOOKUP(X450,'do 1000 ha'!$B$18:$I$1018,6,0))</f>
        <v/>
      </c>
      <c r="F450" s="56" t="str">
        <f>IF(VLOOKUP(X450,'do 1000 ha'!$B$18:$I$1018,7,0)=0,"",VLOOKUP(X450,'do 1000 ha'!$B$18:$I$1018,7,0))</f>
        <v/>
      </c>
      <c r="G450" s="57" t="str">
        <f>IF(VLOOKUP(X450,'do 1000 ha'!$B$18:$I$1018,8,0)=0,"",VLOOKUP(X450,'do 1000 ha'!$B$18:$I$1018,8,0))</f>
        <v/>
      </c>
      <c r="H450" s="25" t="str">
        <f>IF(VLOOKUP(X450,'do 1000 ha'!$B$18:$L$1018,11,0)=0,"",VLOOKUP(X450,'do 1000 ha'!$AJ$18:$AX$1018,15,0))</f>
        <v/>
      </c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53" t="str">
        <f t="array" ref="U450">IF('do 1000 ha'!K456='do 1000 ha'!$AR$4,'do 1000 ha'!AF456,IF('do 1000 ha'!K456='do 1000 ha'!$AR$5,'do 1000 ha'!AF456,""))</f>
        <v/>
      </c>
      <c r="V450" s="7" t="str">
        <f t="shared" si="24"/>
        <v/>
      </c>
      <c r="W450" s="11" t="str">
        <f t="array" ref="W450">IF(OR(U450=$U$13:U449),"",U450)</f>
        <v/>
      </c>
      <c r="X450" s="7" t="str">
        <f t="array" ref="X450">IFERROR(INDEX(W$13:W$1012,SMALL(IF(W$13:W$1012&lt;&gt;"",ROW(W$13:W$1012)-ROW(W$13)+1),ROWS(W$13:$W450))),"")</f>
        <v/>
      </c>
      <c r="Y450" s="47" t="e">
        <f t="array" ref="Y450">IF(ROWS(Y$13:Y450)&gt;COUNTA(W$13:W$1012),"",INDEX(W$13:W$1012,SMALL(IF(W$13:W$1012&lt;&gt;"",ROW(W$13:W$1012)-ROW(W$13)+1),ROWS(Y$13:Y450))))</f>
        <v>#NUM!</v>
      </c>
      <c r="AA450" s="7">
        <f t="shared" si="25"/>
        <v>0</v>
      </c>
      <c r="AB450" s="7">
        <f t="shared" si="26"/>
        <v>0</v>
      </c>
      <c r="AC450" s="7">
        <f t="shared" si="27"/>
        <v>0</v>
      </c>
    </row>
    <row r="451" spans="1:29" x14ac:dyDescent="0.25">
      <c r="A451" s="9">
        <v>439</v>
      </c>
      <c r="B451" s="56" t="str">
        <f>IF(VLOOKUP(X451,'do 1000 ha'!$B$18:$I$1018,2,0)=0,"",VLOOKUP(X451,'do 1000 ha'!$B$18:$I$1018,2,0))</f>
        <v/>
      </c>
      <c r="C451" s="56" t="str">
        <f>IF(VLOOKUP(X451,'do 1000 ha'!$B$18:$I$1018,4,0)=0,"",VLOOKUP(X451,'do 1000 ha'!$B$18:$I$1018,4,0))</f>
        <v/>
      </c>
      <c r="D451" s="24" t="str">
        <f>IF(VLOOKUP(X451,'do 1000 ha'!$B$18:$I$1018,5,0)=0,"",VLOOKUP(X451,'do 1000 ha'!$B$18:$I$1018,5,0))</f>
        <v/>
      </c>
      <c r="E451" s="56" t="str">
        <f>IF(VLOOKUP(X451,'do 1000 ha'!$B$18:$I$1018,6,0)=0,"",VLOOKUP(X451,'do 1000 ha'!$B$18:$I$1018,6,0))</f>
        <v/>
      </c>
      <c r="F451" s="56" t="str">
        <f>IF(VLOOKUP(X451,'do 1000 ha'!$B$18:$I$1018,7,0)=0,"",VLOOKUP(X451,'do 1000 ha'!$B$18:$I$1018,7,0))</f>
        <v/>
      </c>
      <c r="G451" s="57" t="str">
        <f>IF(VLOOKUP(X451,'do 1000 ha'!$B$18:$I$1018,8,0)=0,"",VLOOKUP(X451,'do 1000 ha'!$B$18:$I$1018,8,0))</f>
        <v/>
      </c>
      <c r="H451" s="25" t="str">
        <f>IF(VLOOKUP(X451,'do 1000 ha'!$B$18:$L$1018,11,0)=0,"",VLOOKUP(X451,'do 1000 ha'!$AJ$18:$AX$1018,15,0))</f>
        <v/>
      </c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53" t="str">
        <f t="array" ref="U451">IF('do 1000 ha'!K457='do 1000 ha'!$AR$4,'do 1000 ha'!AF457,IF('do 1000 ha'!K457='do 1000 ha'!$AR$5,'do 1000 ha'!AF457,""))</f>
        <v/>
      </c>
      <c r="V451" s="7" t="str">
        <f t="shared" si="24"/>
        <v/>
      </c>
      <c r="W451" s="11" t="str">
        <f t="array" ref="W451">IF(OR(U451=$U$13:U450),"",U451)</f>
        <v/>
      </c>
      <c r="X451" s="7" t="str">
        <f t="array" ref="X451">IFERROR(INDEX(W$13:W$1012,SMALL(IF(W$13:W$1012&lt;&gt;"",ROW(W$13:W$1012)-ROW(W$13)+1),ROWS(W$13:$W451))),"")</f>
        <v/>
      </c>
      <c r="Y451" s="47" t="e">
        <f t="array" ref="Y451">IF(ROWS(Y$13:Y451)&gt;COUNTA(W$13:W$1012),"",INDEX(W$13:W$1012,SMALL(IF(W$13:W$1012&lt;&gt;"",ROW(W$13:W$1012)-ROW(W$13)+1),ROWS(Y$13:Y451))))</f>
        <v>#NUM!</v>
      </c>
      <c r="AA451" s="7">
        <f t="shared" si="25"/>
        <v>0</v>
      </c>
      <c r="AB451" s="7">
        <f t="shared" si="26"/>
        <v>0</v>
      </c>
      <c r="AC451" s="7">
        <f t="shared" si="27"/>
        <v>0</v>
      </c>
    </row>
    <row r="452" spans="1:29" x14ac:dyDescent="0.25">
      <c r="A452" s="9">
        <v>440</v>
      </c>
      <c r="B452" s="56" t="str">
        <f>IF(VLOOKUP(X452,'do 1000 ha'!$B$18:$I$1018,2,0)=0,"",VLOOKUP(X452,'do 1000 ha'!$B$18:$I$1018,2,0))</f>
        <v/>
      </c>
      <c r="C452" s="56" t="str">
        <f>IF(VLOOKUP(X452,'do 1000 ha'!$B$18:$I$1018,4,0)=0,"",VLOOKUP(X452,'do 1000 ha'!$B$18:$I$1018,4,0))</f>
        <v/>
      </c>
      <c r="D452" s="24" t="str">
        <f>IF(VLOOKUP(X452,'do 1000 ha'!$B$18:$I$1018,5,0)=0,"",VLOOKUP(X452,'do 1000 ha'!$B$18:$I$1018,5,0))</f>
        <v/>
      </c>
      <c r="E452" s="56" t="str">
        <f>IF(VLOOKUP(X452,'do 1000 ha'!$B$18:$I$1018,6,0)=0,"",VLOOKUP(X452,'do 1000 ha'!$B$18:$I$1018,6,0))</f>
        <v/>
      </c>
      <c r="F452" s="56" t="str">
        <f>IF(VLOOKUP(X452,'do 1000 ha'!$B$18:$I$1018,7,0)=0,"",VLOOKUP(X452,'do 1000 ha'!$B$18:$I$1018,7,0))</f>
        <v/>
      </c>
      <c r="G452" s="57" t="str">
        <f>IF(VLOOKUP(X452,'do 1000 ha'!$B$18:$I$1018,8,0)=0,"",VLOOKUP(X452,'do 1000 ha'!$B$18:$I$1018,8,0))</f>
        <v/>
      </c>
      <c r="H452" s="25" t="str">
        <f>IF(VLOOKUP(X452,'do 1000 ha'!$B$18:$L$1018,11,0)=0,"",VLOOKUP(X452,'do 1000 ha'!$AJ$18:$AX$1018,15,0))</f>
        <v/>
      </c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53" t="str">
        <f t="array" ref="U452">IF('do 1000 ha'!K458='do 1000 ha'!$AR$4,'do 1000 ha'!AF458,IF('do 1000 ha'!K458='do 1000 ha'!$AR$5,'do 1000 ha'!AF458,""))</f>
        <v/>
      </c>
      <c r="V452" s="7" t="str">
        <f t="shared" si="24"/>
        <v/>
      </c>
      <c r="W452" s="11" t="str">
        <f t="array" ref="W452">IF(OR(U452=$U$13:U451),"",U452)</f>
        <v/>
      </c>
      <c r="X452" s="7" t="str">
        <f t="array" ref="X452">IFERROR(INDEX(W$13:W$1012,SMALL(IF(W$13:W$1012&lt;&gt;"",ROW(W$13:W$1012)-ROW(W$13)+1),ROWS(W$13:$W452))),"")</f>
        <v/>
      </c>
      <c r="Y452" s="47" t="e">
        <f t="array" ref="Y452">IF(ROWS(Y$13:Y452)&gt;COUNTA(W$13:W$1012),"",INDEX(W$13:W$1012,SMALL(IF(W$13:W$1012&lt;&gt;"",ROW(W$13:W$1012)-ROW(W$13)+1),ROWS(Y$13:Y452))))</f>
        <v>#NUM!</v>
      </c>
      <c r="AA452" s="7">
        <f t="shared" si="25"/>
        <v>0</v>
      </c>
      <c r="AB452" s="7">
        <f t="shared" si="26"/>
        <v>0</v>
      </c>
      <c r="AC452" s="7">
        <f t="shared" si="27"/>
        <v>0</v>
      </c>
    </row>
    <row r="453" spans="1:29" x14ac:dyDescent="0.25">
      <c r="A453" s="9">
        <v>441</v>
      </c>
      <c r="B453" s="56" t="str">
        <f>IF(VLOOKUP(X453,'do 1000 ha'!$B$18:$I$1018,2,0)=0,"",VLOOKUP(X453,'do 1000 ha'!$B$18:$I$1018,2,0))</f>
        <v/>
      </c>
      <c r="C453" s="56" t="str">
        <f>IF(VLOOKUP(X453,'do 1000 ha'!$B$18:$I$1018,4,0)=0,"",VLOOKUP(X453,'do 1000 ha'!$B$18:$I$1018,4,0))</f>
        <v/>
      </c>
      <c r="D453" s="24" t="str">
        <f>IF(VLOOKUP(X453,'do 1000 ha'!$B$18:$I$1018,5,0)=0,"",VLOOKUP(X453,'do 1000 ha'!$B$18:$I$1018,5,0))</f>
        <v/>
      </c>
      <c r="E453" s="56" t="str">
        <f>IF(VLOOKUP(X453,'do 1000 ha'!$B$18:$I$1018,6,0)=0,"",VLOOKUP(X453,'do 1000 ha'!$B$18:$I$1018,6,0))</f>
        <v/>
      </c>
      <c r="F453" s="56" t="str">
        <f>IF(VLOOKUP(X453,'do 1000 ha'!$B$18:$I$1018,7,0)=0,"",VLOOKUP(X453,'do 1000 ha'!$B$18:$I$1018,7,0))</f>
        <v/>
      </c>
      <c r="G453" s="57" t="str">
        <f>IF(VLOOKUP(X453,'do 1000 ha'!$B$18:$I$1018,8,0)=0,"",VLOOKUP(X453,'do 1000 ha'!$B$18:$I$1018,8,0))</f>
        <v/>
      </c>
      <c r="H453" s="25" t="str">
        <f>IF(VLOOKUP(X453,'do 1000 ha'!$B$18:$L$1018,11,0)=0,"",VLOOKUP(X453,'do 1000 ha'!$AJ$18:$AX$1018,15,0))</f>
        <v/>
      </c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53" t="str">
        <f t="array" ref="U453">IF('do 1000 ha'!K459='do 1000 ha'!$AR$4,'do 1000 ha'!AF459,IF('do 1000 ha'!K459='do 1000 ha'!$AR$5,'do 1000 ha'!AF459,""))</f>
        <v/>
      </c>
      <c r="V453" s="7" t="str">
        <f t="shared" si="24"/>
        <v/>
      </c>
      <c r="W453" s="11" t="str">
        <f t="array" ref="W453">IF(OR(U453=$U$13:U452),"",U453)</f>
        <v/>
      </c>
      <c r="X453" s="7" t="str">
        <f t="array" ref="X453">IFERROR(INDEX(W$13:W$1012,SMALL(IF(W$13:W$1012&lt;&gt;"",ROW(W$13:W$1012)-ROW(W$13)+1),ROWS(W$13:$W453))),"")</f>
        <v/>
      </c>
      <c r="Y453" s="47" t="e">
        <f t="array" ref="Y453">IF(ROWS(Y$13:Y453)&gt;COUNTA(W$13:W$1012),"",INDEX(W$13:W$1012,SMALL(IF(W$13:W$1012&lt;&gt;"",ROW(W$13:W$1012)-ROW(W$13)+1),ROWS(Y$13:Y453))))</f>
        <v>#NUM!</v>
      </c>
      <c r="AA453" s="7">
        <f t="shared" si="25"/>
        <v>0</v>
      </c>
      <c r="AB453" s="7">
        <f t="shared" si="26"/>
        <v>0</v>
      </c>
      <c r="AC453" s="7">
        <f t="shared" si="27"/>
        <v>0</v>
      </c>
    </row>
    <row r="454" spans="1:29" x14ac:dyDescent="0.25">
      <c r="A454" s="9">
        <v>442</v>
      </c>
      <c r="B454" s="56" t="str">
        <f>IF(VLOOKUP(X454,'do 1000 ha'!$B$18:$I$1018,2,0)=0,"",VLOOKUP(X454,'do 1000 ha'!$B$18:$I$1018,2,0))</f>
        <v/>
      </c>
      <c r="C454" s="56" t="str">
        <f>IF(VLOOKUP(X454,'do 1000 ha'!$B$18:$I$1018,4,0)=0,"",VLOOKUP(X454,'do 1000 ha'!$B$18:$I$1018,4,0))</f>
        <v/>
      </c>
      <c r="D454" s="24" t="str">
        <f>IF(VLOOKUP(X454,'do 1000 ha'!$B$18:$I$1018,5,0)=0,"",VLOOKUP(X454,'do 1000 ha'!$B$18:$I$1018,5,0))</f>
        <v/>
      </c>
      <c r="E454" s="56" t="str">
        <f>IF(VLOOKUP(X454,'do 1000 ha'!$B$18:$I$1018,6,0)=0,"",VLOOKUP(X454,'do 1000 ha'!$B$18:$I$1018,6,0))</f>
        <v/>
      </c>
      <c r="F454" s="56" t="str">
        <f>IF(VLOOKUP(X454,'do 1000 ha'!$B$18:$I$1018,7,0)=0,"",VLOOKUP(X454,'do 1000 ha'!$B$18:$I$1018,7,0))</f>
        <v/>
      </c>
      <c r="G454" s="57" t="str">
        <f>IF(VLOOKUP(X454,'do 1000 ha'!$B$18:$I$1018,8,0)=0,"",VLOOKUP(X454,'do 1000 ha'!$B$18:$I$1018,8,0))</f>
        <v/>
      </c>
      <c r="H454" s="25" t="str">
        <f>IF(VLOOKUP(X454,'do 1000 ha'!$B$18:$L$1018,11,0)=0,"",VLOOKUP(X454,'do 1000 ha'!$AJ$18:$AX$1018,15,0))</f>
        <v/>
      </c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53" t="str">
        <f t="array" ref="U454">IF('do 1000 ha'!K460='do 1000 ha'!$AR$4,'do 1000 ha'!AF460,IF('do 1000 ha'!K460='do 1000 ha'!$AR$5,'do 1000 ha'!AF460,""))</f>
        <v/>
      </c>
      <c r="V454" s="7" t="str">
        <f t="shared" si="24"/>
        <v/>
      </c>
      <c r="W454" s="11" t="str">
        <f t="array" ref="W454">IF(OR(U454=$U$13:U453),"",U454)</f>
        <v/>
      </c>
      <c r="X454" s="7" t="str">
        <f t="array" ref="X454">IFERROR(INDEX(W$13:W$1012,SMALL(IF(W$13:W$1012&lt;&gt;"",ROW(W$13:W$1012)-ROW(W$13)+1),ROWS(W$13:$W454))),"")</f>
        <v/>
      </c>
      <c r="Y454" s="47" t="e">
        <f t="array" ref="Y454">IF(ROWS(Y$13:Y454)&gt;COUNTA(W$13:W$1012),"",INDEX(W$13:W$1012,SMALL(IF(W$13:W$1012&lt;&gt;"",ROW(W$13:W$1012)-ROW(W$13)+1),ROWS(Y$13:Y454))))</f>
        <v>#NUM!</v>
      </c>
      <c r="AA454" s="7">
        <f t="shared" si="25"/>
        <v>0</v>
      </c>
      <c r="AB454" s="7">
        <f t="shared" si="26"/>
        <v>0</v>
      </c>
      <c r="AC454" s="7">
        <f t="shared" si="27"/>
        <v>0</v>
      </c>
    </row>
    <row r="455" spans="1:29" x14ac:dyDescent="0.25">
      <c r="A455" s="9">
        <v>443</v>
      </c>
      <c r="B455" s="56" t="str">
        <f>IF(VLOOKUP(X455,'do 1000 ha'!$B$18:$I$1018,2,0)=0,"",VLOOKUP(X455,'do 1000 ha'!$B$18:$I$1018,2,0))</f>
        <v/>
      </c>
      <c r="C455" s="56" t="str">
        <f>IF(VLOOKUP(X455,'do 1000 ha'!$B$18:$I$1018,4,0)=0,"",VLOOKUP(X455,'do 1000 ha'!$B$18:$I$1018,4,0))</f>
        <v/>
      </c>
      <c r="D455" s="24" t="str">
        <f>IF(VLOOKUP(X455,'do 1000 ha'!$B$18:$I$1018,5,0)=0,"",VLOOKUP(X455,'do 1000 ha'!$B$18:$I$1018,5,0))</f>
        <v/>
      </c>
      <c r="E455" s="56" t="str">
        <f>IF(VLOOKUP(X455,'do 1000 ha'!$B$18:$I$1018,6,0)=0,"",VLOOKUP(X455,'do 1000 ha'!$B$18:$I$1018,6,0))</f>
        <v/>
      </c>
      <c r="F455" s="56" t="str">
        <f>IF(VLOOKUP(X455,'do 1000 ha'!$B$18:$I$1018,7,0)=0,"",VLOOKUP(X455,'do 1000 ha'!$B$18:$I$1018,7,0))</f>
        <v/>
      </c>
      <c r="G455" s="57" t="str">
        <f>IF(VLOOKUP(X455,'do 1000 ha'!$B$18:$I$1018,8,0)=0,"",VLOOKUP(X455,'do 1000 ha'!$B$18:$I$1018,8,0))</f>
        <v/>
      </c>
      <c r="H455" s="25" t="str">
        <f>IF(VLOOKUP(X455,'do 1000 ha'!$B$18:$L$1018,11,0)=0,"",VLOOKUP(X455,'do 1000 ha'!$AJ$18:$AX$1018,15,0))</f>
        <v/>
      </c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53" t="str">
        <f t="array" ref="U455">IF('do 1000 ha'!K461='do 1000 ha'!$AR$4,'do 1000 ha'!AF461,IF('do 1000 ha'!K461='do 1000 ha'!$AR$5,'do 1000 ha'!AF461,""))</f>
        <v/>
      </c>
      <c r="V455" s="7" t="str">
        <f t="shared" si="24"/>
        <v/>
      </c>
      <c r="W455" s="11" t="str">
        <f t="array" ref="W455">IF(OR(U455=$U$13:U454),"",U455)</f>
        <v/>
      </c>
      <c r="X455" s="7" t="str">
        <f t="array" ref="X455">IFERROR(INDEX(W$13:W$1012,SMALL(IF(W$13:W$1012&lt;&gt;"",ROW(W$13:W$1012)-ROW(W$13)+1),ROWS(W$13:$W455))),"")</f>
        <v/>
      </c>
      <c r="Y455" s="47" t="e">
        <f t="array" ref="Y455">IF(ROWS(Y$13:Y455)&gt;COUNTA(W$13:W$1012),"",INDEX(W$13:W$1012,SMALL(IF(W$13:W$1012&lt;&gt;"",ROW(W$13:W$1012)-ROW(W$13)+1),ROWS(Y$13:Y455))))</f>
        <v>#NUM!</v>
      </c>
      <c r="AA455" s="7">
        <f t="shared" si="25"/>
        <v>0</v>
      </c>
      <c r="AB455" s="7">
        <f t="shared" si="26"/>
        <v>0</v>
      </c>
      <c r="AC455" s="7">
        <f t="shared" si="27"/>
        <v>0</v>
      </c>
    </row>
    <row r="456" spans="1:29" x14ac:dyDescent="0.25">
      <c r="A456" s="9">
        <v>444</v>
      </c>
      <c r="B456" s="56" t="str">
        <f>IF(VLOOKUP(X456,'do 1000 ha'!$B$18:$I$1018,2,0)=0,"",VLOOKUP(X456,'do 1000 ha'!$B$18:$I$1018,2,0))</f>
        <v/>
      </c>
      <c r="C456" s="56" t="str">
        <f>IF(VLOOKUP(X456,'do 1000 ha'!$B$18:$I$1018,4,0)=0,"",VLOOKUP(X456,'do 1000 ha'!$B$18:$I$1018,4,0))</f>
        <v/>
      </c>
      <c r="D456" s="24" t="str">
        <f>IF(VLOOKUP(X456,'do 1000 ha'!$B$18:$I$1018,5,0)=0,"",VLOOKUP(X456,'do 1000 ha'!$B$18:$I$1018,5,0))</f>
        <v/>
      </c>
      <c r="E456" s="56" t="str">
        <f>IF(VLOOKUP(X456,'do 1000 ha'!$B$18:$I$1018,6,0)=0,"",VLOOKUP(X456,'do 1000 ha'!$B$18:$I$1018,6,0))</f>
        <v/>
      </c>
      <c r="F456" s="56" t="str">
        <f>IF(VLOOKUP(X456,'do 1000 ha'!$B$18:$I$1018,7,0)=0,"",VLOOKUP(X456,'do 1000 ha'!$B$18:$I$1018,7,0))</f>
        <v/>
      </c>
      <c r="G456" s="57" t="str">
        <f>IF(VLOOKUP(X456,'do 1000 ha'!$B$18:$I$1018,8,0)=0,"",VLOOKUP(X456,'do 1000 ha'!$B$18:$I$1018,8,0))</f>
        <v/>
      </c>
      <c r="H456" s="25" t="str">
        <f>IF(VLOOKUP(X456,'do 1000 ha'!$B$18:$L$1018,11,0)=0,"",VLOOKUP(X456,'do 1000 ha'!$AJ$18:$AX$1018,15,0))</f>
        <v/>
      </c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53" t="str">
        <f t="array" ref="U456">IF('do 1000 ha'!K462='do 1000 ha'!$AR$4,'do 1000 ha'!AF462,IF('do 1000 ha'!K462='do 1000 ha'!$AR$5,'do 1000 ha'!AF462,""))</f>
        <v/>
      </c>
      <c r="V456" s="7" t="str">
        <f t="shared" si="24"/>
        <v/>
      </c>
      <c r="W456" s="11" t="str">
        <f t="array" ref="W456">IF(OR(U456=$U$13:U455),"",U456)</f>
        <v/>
      </c>
      <c r="X456" s="7" t="str">
        <f t="array" ref="X456">IFERROR(INDEX(W$13:W$1012,SMALL(IF(W$13:W$1012&lt;&gt;"",ROW(W$13:W$1012)-ROW(W$13)+1),ROWS(W$13:$W456))),"")</f>
        <v/>
      </c>
      <c r="Y456" s="47" t="e">
        <f t="array" ref="Y456">IF(ROWS(Y$13:Y456)&gt;COUNTA(W$13:W$1012),"",INDEX(W$13:W$1012,SMALL(IF(W$13:W$1012&lt;&gt;"",ROW(W$13:W$1012)-ROW(W$13)+1),ROWS(Y$13:Y456))))</f>
        <v>#NUM!</v>
      </c>
      <c r="AA456" s="7">
        <f t="shared" si="25"/>
        <v>0</v>
      </c>
      <c r="AB456" s="7">
        <f t="shared" si="26"/>
        <v>0</v>
      </c>
      <c r="AC456" s="7">
        <f t="shared" si="27"/>
        <v>0</v>
      </c>
    </row>
    <row r="457" spans="1:29" x14ac:dyDescent="0.25">
      <c r="A457" s="9">
        <v>445</v>
      </c>
      <c r="B457" s="56" t="str">
        <f>IF(VLOOKUP(X457,'do 1000 ha'!$B$18:$I$1018,2,0)=0,"",VLOOKUP(X457,'do 1000 ha'!$B$18:$I$1018,2,0))</f>
        <v/>
      </c>
      <c r="C457" s="56" t="str">
        <f>IF(VLOOKUP(X457,'do 1000 ha'!$B$18:$I$1018,4,0)=0,"",VLOOKUP(X457,'do 1000 ha'!$B$18:$I$1018,4,0))</f>
        <v/>
      </c>
      <c r="D457" s="24" t="str">
        <f>IF(VLOOKUP(X457,'do 1000 ha'!$B$18:$I$1018,5,0)=0,"",VLOOKUP(X457,'do 1000 ha'!$B$18:$I$1018,5,0))</f>
        <v/>
      </c>
      <c r="E457" s="56" t="str">
        <f>IF(VLOOKUP(X457,'do 1000 ha'!$B$18:$I$1018,6,0)=0,"",VLOOKUP(X457,'do 1000 ha'!$B$18:$I$1018,6,0))</f>
        <v/>
      </c>
      <c r="F457" s="56" t="str">
        <f>IF(VLOOKUP(X457,'do 1000 ha'!$B$18:$I$1018,7,0)=0,"",VLOOKUP(X457,'do 1000 ha'!$B$18:$I$1018,7,0))</f>
        <v/>
      </c>
      <c r="G457" s="57" t="str">
        <f>IF(VLOOKUP(X457,'do 1000 ha'!$B$18:$I$1018,8,0)=0,"",VLOOKUP(X457,'do 1000 ha'!$B$18:$I$1018,8,0))</f>
        <v/>
      </c>
      <c r="H457" s="25" t="str">
        <f>IF(VLOOKUP(X457,'do 1000 ha'!$B$18:$L$1018,11,0)=0,"",VLOOKUP(X457,'do 1000 ha'!$AJ$18:$AX$1018,15,0))</f>
        <v/>
      </c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53" t="str">
        <f t="array" ref="U457">IF('do 1000 ha'!K463='do 1000 ha'!$AR$4,'do 1000 ha'!AF463,IF('do 1000 ha'!K463='do 1000 ha'!$AR$5,'do 1000 ha'!AF463,""))</f>
        <v/>
      </c>
      <c r="V457" s="7" t="str">
        <f t="shared" si="24"/>
        <v/>
      </c>
      <c r="W457" s="11" t="str">
        <f t="array" ref="W457">IF(OR(U457=$U$13:U456),"",U457)</f>
        <v/>
      </c>
      <c r="X457" s="7" t="str">
        <f t="array" ref="X457">IFERROR(INDEX(W$13:W$1012,SMALL(IF(W$13:W$1012&lt;&gt;"",ROW(W$13:W$1012)-ROW(W$13)+1),ROWS(W$13:$W457))),"")</f>
        <v/>
      </c>
      <c r="Y457" s="47" t="e">
        <f t="array" ref="Y457">IF(ROWS(Y$13:Y457)&gt;COUNTA(W$13:W$1012),"",INDEX(W$13:W$1012,SMALL(IF(W$13:W$1012&lt;&gt;"",ROW(W$13:W$1012)-ROW(W$13)+1),ROWS(Y$13:Y457))))</f>
        <v>#NUM!</v>
      </c>
      <c r="AA457" s="7">
        <f t="shared" si="25"/>
        <v>0</v>
      </c>
      <c r="AB457" s="7">
        <f t="shared" si="26"/>
        <v>0</v>
      </c>
      <c r="AC457" s="7">
        <f t="shared" si="27"/>
        <v>0</v>
      </c>
    </row>
    <row r="458" spans="1:29" x14ac:dyDescent="0.25">
      <c r="A458" s="9">
        <v>446</v>
      </c>
      <c r="B458" s="56" t="str">
        <f>IF(VLOOKUP(X458,'do 1000 ha'!$B$18:$I$1018,2,0)=0,"",VLOOKUP(X458,'do 1000 ha'!$B$18:$I$1018,2,0))</f>
        <v/>
      </c>
      <c r="C458" s="56" t="str">
        <f>IF(VLOOKUP(X458,'do 1000 ha'!$B$18:$I$1018,4,0)=0,"",VLOOKUP(X458,'do 1000 ha'!$B$18:$I$1018,4,0))</f>
        <v/>
      </c>
      <c r="D458" s="24" t="str">
        <f>IF(VLOOKUP(X458,'do 1000 ha'!$B$18:$I$1018,5,0)=0,"",VLOOKUP(X458,'do 1000 ha'!$B$18:$I$1018,5,0))</f>
        <v/>
      </c>
      <c r="E458" s="56" t="str">
        <f>IF(VLOOKUP(X458,'do 1000 ha'!$B$18:$I$1018,6,0)=0,"",VLOOKUP(X458,'do 1000 ha'!$B$18:$I$1018,6,0))</f>
        <v/>
      </c>
      <c r="F458" s="56" t="str">
        <f>IF(VLOOKUP(X458,'do 1000 ha'!$B$18:$I$1018,7,0)=0,"",VLOOKUP(X458,'do 1000 ha'!$B$18:$I$1018,7,0))</f>
        <v/>
      </c>
      <c r="G458" s="57" t="str">
        <f>IF(VLOOKUP(X458,'do 1000 ha'!$B$18:$I$1018,8,0)=0,"",VLOOKUP(X458,'do 1000 ha'!$B$18:$I$1018,8,0))</f>
        <v/>
      </c>
      <c r="H458" s="25" t="str">
        <f>IF(VLOOKUP(X458,'do 1000 ha'!$B$18:$L$1018,11,0)=0,"",VLOOKUP(X458,'do 1000 ha'!$AJ$18:$AX$1018,15,0))</f>
        <v/>
      </c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53" t="str">
        <f t="array" ref="U458">IF('do 1000 ha'!K464='do 1000 ha'!$AR$4,'do 1000 ha'!AF464,IF('do 1000 ha'!K464='do 1000 ha'!$AR$5,'do 1000 ha'!AF464,""))</f>
        <v/>
      </c>
      <c r="V458" s="7" t="str">
        <f t="shared" si="24"/>
        <v/>
      </c>
      <c r="W458" s="11" t="str">
        <f t="array" ref="W458">IF(OR(U458=$U$13:U457),"",U458)</f>
        <v/>
      </c>
      <c r="X458" s="7" t="str">
        <f t="array" ref="X458">IFERROR(INDEX(W$13:W$1012,SMALL(IF(W$13:W$1012&lt;&gt;"",ROW(W$13:W$1012)-ROW(W$13)+1),ROWS(W$13:$W458))),"")</f>
        <v/>
      </c>
      <c r="Y458" s="47" t="e">
        <f t="array" ref="Y458">IF(ROWS(Y$13:Y458)&gt;COUNTA(W$13:W$1012),"",INDEX(W$13:W$1012,SMALL(IF(W$13:W$1012&lt;&gt;"",ROW(W$13:W$1012)-ROW(W$13)+1),ROWS(Y$13:Y458))))</f>
        <v>#NUM!</v>
      </c>
      <c r="AA458" s="7">
        <f t="shared" si="25"/>
        <v>0</v>
      </c>
      <c r="AB458" s="7">
        <f t="shared" si="26"/>
        <v>0</v>
      </c>
      <c r="AC458" s="7">
        <f t="shared" si="27"/>
        <v>0</v>
      </c>
    </row>
    <row r="459" spans="1:29" x14ac:dyDescent="0.25">
      <c r="A459" s="9">
        <v>447</v>
      </c>
      <c r="B459" s="56" t="str">
        <f>IF(VLOOKUP(X459,'do 1000 ha'!$B$18:$I$1018,2,0)=0,"",VLOOKUP(X459,'do 1000 ha'!$B$18:$I$1018,2,0))</f>
        <v/>
      </c>
      <c r="C459" s="56" t="str">
        <f>IF(VLOOKUP(X459,'do 1000 ha'!$B$18:$I$1018,4,0)=0,"",VLOOKUP(X459,'do 1000 ha'!$B$18:$I$1018,4,0))</f>
        <v/>
      </c>
      <c r="D459" s="24" t="str">
        <f>IF(VLOOKUP(X459,'do 1000 ha'!$B$18:$I$1018,5,0)=0,"",VLOOKUP(X459,'do 1000 ha'!$B$18:$I$1018,5,0))</f>
        <v/>
      </c>
      <c r="E459" s="56" t="str">
        <f>IF(VLOOKUP(X459,'do 1000 ha'!$B$18:$I$1018,6,0)=0,"",VLOOKUP(X459,'do 1000 ha'!$B$18:$I$1018,6,0))</f>
        <v/>
      </c>
      <c r="F459" s="56" t="str">
        <f>IF(VLOOKUP(X459,'do 1000 ha'!$B$18:$I$1018,7,0)=0,"",VLOOKUP(X459,'do 1000 ha'!$B$18:$I$1018,7,0))</f>
        <v/>
      </c>
      <c r="G459" s="57" t="str">
        <f>IF(VLOOKUP(X459,'do 1000 ha'!$B$18:$I$1018,8,0)=0,"",VLOOKUP(X459,'do 1000 ha'!$B$18:$I$1018,8,0))</f>
        <v/>
      </c>
      <c r="H459" s="25" t="str">
        <f>IF(VLOOKUP(X459,'do 1000 ha'!$B$18:$L$1018,11,0)=0,"",VLOOKUP(X459,'do 1000 ha'!$AJ$18:$AX$1018,15,0))</f>
        <v/>
      </c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53" t="str">
        <f t="array" ref="U459">IF('do 1000 ha'!K465='do 1000 ha'!$AR$4,'do 1000 ha'!AF465,IF('do 1000 ha'!K465='do 1000 ha'!$AR$5,'do 1000 ha'!AF465,""))</f>
        <v/>
      </c>
      <c r="V459" s="7" t="str">
        <f t="shared" si="24"/>
        <v/>
      </c>
      <c r="W459" s="11" t="str">
        <f t="array" ref="W459">IF(OR(U459=$U$13:U458),"",U459)</f>
        <v/>
      </c>
      <c r="X459" s="7" t="str">
        <f t="array" ref="X459">IFERROR(INDEX(W$13:W$1012,SMALL(IF(W$13:W$1012&lt;&gt;"",ROW(W$13:W$1012)-ROW(W$13)+1),ROWS(W$13:$W459))),"")</f>
        <v/>
      </c>
      <c r="Y459" s="47" t="e">
        <f t="array" ref="Y459">IF(ROWS(Y$13:Y459)&gt;COUNTA(W$13:W$1012),"",INDEX(W$13:W$1012,SMALL(IF(W$13:W$1012&lt;&gt;"",ROW(W$13:W$1012)-ROW(W$13)+1),ROWS(Y$13:Y459))))</f>
        <v>#NUM!</v>
      </c>
      <c r="AA459" s="7">
        <f t="shared" si="25"/>
        <v>0</v>
      </c>
      <c r="AB459" s="7">
        <f t="shared" si="26"/>
        <v>0</v>
      </c>
      <c r="AC459" s="7">
        <f t="shared" si="27"/>
        <v>0</v>
      </c>
    </row>
    <row r="460" spans="1:29" x14ac:dyDescent="0.25">
      <c r="A460" s="9">
        <v>448</v>
      </c>
      <c r="B460" s="56" t="str">
        <f>IF(VLOOKUP(X460,'do 1000 ha'!$B$18:$I$1018,2,0)=0,"",VLOOKUP(X460,'do 1000 ha'!$B$18:$I$1018,2,0))</f>
        <v/>
      </c>
      <c r="C460" s="56" t="str">
        <f>IF(VLOOKUP(X460,'do 1000 ha'!$B$18:$I$1018,4,0)=0,"",VLOOKUP(X460,'do 1000 ha'!$B$18:$I$1018,4,0))</f>
        <v/>
      </c>
      <c r="D460" s="24" t="str">
        <f>IF(VLOOKUP(X460,'do 1000 ha'!$B$18:$I$1018,5,0)=0,"",VLOOKUP(X460,'do 1000 ha'!$B$18:$I$1018,5,0))</f>
        <v/>
      </c>
      <c r="E460" s="56" t="str">
        <f>IF(VLOOKUP(X460,'do 1000 ha'!$B$18:$I$1018,6,0)=0,"",VLOOKUP(X460,'do 1000 ha'!$B$18:$I$1018,6,0))</f>
        <v/>
      </c>
      <c r="F460" s="56" t="str">
        <f>IF(VLOOKUP(X460,'do 1000 ha'!$B$18:$I$1018,7,0)=0,"",VLOOKUP(X460,'do 1000 ha'!$B$18:$I$1018,7,0))</f>
        <v/>
      </c>
      <c r="G460" s="57" t="str">
        <f>IF(VLOOKUP(X460,'do 1000 ha'!$B$18:$I$1018,8,0)=0,"",VLOOKUP(X460,'do 1000 ha'!$B$18:$I$1018,8,0))</f>
        <v/>
      </c>
      <c r="H460" s="25" t="str">
        <f>IF(VLOOKUP(X460,'do 1000 ha'!$B$18:$L$1018,11,0)=0,"",VLOOKUP(X460,'do 1000 ha'!$AJ$18:$AX$1018,15,0))</f>
        <v/>
      </c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53" t="str">
        <f t="array" ref="U460">IF('do 1000 ha'!K466='do 1000 ha'!$AR$4,'do 1000 ha'!AF466,IF('do 1000 ha'!K466='do 1000 ha'!$AR$5,'do 1000 ha'!AF466,""))</f>
        <v/>
      </c>
      <c r="V460" s="7" t="str">
        <f t="shared" si="24"/>
        <v/>
      </c>
      <c r="W460" s="11" t="str">
        <f t="array" ref="W460">IF(OR(U460=$U$13:U459),"",U460)</f>
        <v/>
      </c>
      <c r="X460" s="7" t="str">
        <f t="array" ref="X460">IFERROR(INDEX(W$13:W$1012,SMALL(IF(W$13:W$1012&lt;&gt;"",ROW(W$13:W$1012)-ROW(W$13)+1),ROWS(W$13:$W460))),"")</f>
        <v/>
      </c>
      <c r="Y460" s="47" t="e">
        <f t="array" ref="Y460">IF(ROWS(Y$13:Y460)&gt;COUNTA(W$13:W$1012),"",INDEX(W$13:W$1012,SMALL(IF(W$13:W$1012&lt;&gt;"",ROW(W$13:W$1012)-ROW(W$13)+1),ROWS(Y$13:Y460))))</f>
        <v>#NUM!</v>
      </c>
      <c r="AA460" s="7">
        <f t="shared" si="25"/>
        <v>0</v>
      </c>
      <c r="AB460" s="7">
        <f t="shared" si="26"/>
        <v>0</v>
      </c>
      <c r="AC460" s="7">
        <f t="shared" si="27"/>
        <v>0</v>
      </c>
    </row>
    <row r="461" spans="1:29" x14ac:dyDescent="0.25">
      <c r="A461" s="9">
        <v>449</v>
      </c>
      <c r="B461" s="56" t="str">
        <f>IF(VLOOKUP(X461,'do 1000 ha'!$B$18:$I$1018,2,0)=0,"",VLOOKUP(X461,'do 1000 ha'!$B$18:$I$1018,2,0))</f>
        <v/>
      </c>
      <c r="C461" s="56" t="str">
        <f>IF(VLOOKUP(X461,'do 1000 ha'!$B$18:$I$1018,4,0)=0,"",VLOOKUP(X461,'do 1000 ha'!$B$18:$I$1018,4,0))</f>
        <v/>
      </c>
      <c r="D461" s="24" t="str">
        <f>IF(VLOOKUP(X461,'do 1000 ha'!$B$18:$I$1018,5,0)=0,"",VLOOKUP(X461,'do 1000 ha'!$B$18:$I$1018,5,0))</f>
        <v/>
      </c>
      <c r="E461" s="56" t="str">
        <f>IF(VLOOKUP(X461,'do 1000 ha'!$B$18:$I$1018,6,0)=0,"",VLOOKUP(X461,'do 1000 ha'!$B$18:$I$1018,6,0))</f>
        <v/>
      </c>
      <c r="F461" s="56" t="str">
        <f>IF(VLOOKUP(X461,'do 1000 ha'!$B$18:$I$1018,7,0)=0,"",VLOOKUP(X461,'do 1000 ha'!$B$18:$I$1018,7,0))</f>
        <v/>
      </c>
      <c r="G461" s="57" t="str">
        <f>IF(VLOOKUP(X461,'do 1000 ha'!$B$18:$I$1018,8,0)=0,"",VLOOKUP(X461,'do 1000 ha'!$B$18:$I$1018,8,0))</f>
        <v/>
      </c>
      <c r="H461" s="25" t="str">
        <f>IF(VLOOKUP(X461,'do 1000 ha'!$B$18:$L$1018,11,0)=0,"",VLOOKUP(X461,'do 1000 ha'!$AJ$18:$AX$1018,15,0))</f>
        <v/>
      </c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53" t="str">
        <f t="array" ref="U461">IF('do 1000 ha'!K467='do 1000 ha'!$AR$4,'do 1000 ha'!AF467,IF('do 1000 ha'!K467='do 1000 ha'!$AR$5,'do 1000 ha'!AF467,""))</f>
        <v/>
      </c>
      <c r="V461" s="7" t="str">
        <f t="shared" si="24"/>
        <v/>
      </c>
      <c r="W461" s="11" t="str">
        <f t="array" ref="W461">IF(OR(U461=$U$13:U460),"",U461)</f>
        <v/>
      </c>
      <c r="X461" s="7" t="str">
        <f t="array" ref="X461">IFERROR(INDEX(W$13:W$1012,SMALL(IF(W$13:W$1012&lt;&gt;"",ROW(W$13:W$1012)-ROW(W$13)+1),ROWS(W$13:$W461))),"")</f>
        <v/>
      </c>
      <c r="Y461" s="47" t="e">
        <f t="array" ref="Y461">IF(ROWS(Y$13:Y461)&gt;COUNTA(W$13:W$1012),"",INDEX(W$13:W$1012,SMALL(IF(W$13:W$1012&lt;&gt;"",ROW(W$13:W$1012)-ROW(W$13)+1),ROWS(Y$13:Y461))))</f>
        <v>#NUM!</v>
      </c>
      <c r="AA461" s="7">
        <f t="shared" si="25"/>
        <v>0</v>
      </c>
      <c r="AB461" s="7">
        <f t="shared" si="26"/>
        <v>0</v>
      </c>
      <c r="AC461" s="7">
        <f t="shared" si="27"/>
        <v>0</v>
      </c>
    </row>
    <row r="462" spans="1:29" x14ac:dyDescent="0.25">
      <c r="A462" s="9">
        <v>450</v>
      </c>
      <c r="B462" s="56" t="str">
        <f>IF(VLOOKUP(X462,'do 1000 ha'!$B$18:$I$1018,2,0)=0,"",VLOOKUP(X462,'do 1000 ha'!$B$18:$I$1018,2,0))</f>
        <v/>
      </c>
      <c r="C462" s="56" t="str">
        <f>IF(VLOOKUP(X462,'do 1000 ha'!$B$18:$I$1018,4,0)=0,"",VLOOKUP(X462,'do 1000 ha'!$B$18:$I$1018,4,0))</f>
        <v/>
      </c>
      <c r="D462" s="24" t="str">
        <f>IF(VLOOKUP(X462,'do 1000 ha'!$B$18:$I$1018,5,0)=0,"",VLOOKUP(X462,'do 1000 ha'!$B$18:$I$1018,5,0))</f>
        <v/>
      </c>
      <c r="E462" s="56" t="str">
        <f>IF(VLOOKUP(X462,'do 1000 ha'!$B$18:$I$1018,6,0)=0,"",VLOOKUP(X462,'do 1000 ha'!$B$18:$I$1018,6,0))</f>
        <v/>
      </c>
      <c r="F462" s="56" t="str">
        <f>IF(VLOOKUP(X462,'do 1000 ha'!$B$18:$I$1018,7,0)=0,"",VLOOKUP(X462,'do 1000 ha'!$B$18:$I$1018,7,0))</f>
        <v/>
      </c>
      <c r="G462" s="57" t="str">
        <f>IF(VLOOKUP(X462,'do 1000 ha'!$B$18:$I$1018,8,0)=0,"",VLOOKUP(X462,'do 1000 ha'!$B$18:$I$1018,8,0))</f>
        <v/>
      </c>
      <c r="H462" s="25" t="str">
        <f>IF(VLOOKUP(X462,'do 1000 ha'!$B$18:$L$1018,11,0)=0,"",VLOOKUP(X462,'do 1000 ha'!$AJ$18:$AX$1018,15,0))</f>
        <v/>
      </c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53" t="str">
        <f t="array" ref="U462">IF('do 1000 ha'!K468='do 1000 ha'!$AR$4,'do 1000 ha'!AF468,IF('do 1000 ha'!K468='do 1000 ha'!$AR$5,'do 1000 ha'!AF468,""))</f>
        <v/>
      </c>
      <c r="V462" s="7" t="str">
        <f t="shared" ref="V462:V525" si="28">IF(U462="","",COUNTIF($U$13:$U$1012,U462))</f>
        <v/>
      </c>
      <c r="W462" s="11" t="str">
        <f t="array" ref="W462">IF(OR(U462=$U$13:U461),"",U462)</f>
        <v/>
      </c>
      <c r="X462" s="7" t="str">
        <f t="array" ref="X462">IFERROR(INDEX(W$13:W$1012,SMALL(IF(W$13:W$1012&lt;&gt;"",ROW(W$13:W$1012)-ROW(W$13)+1),ROWS(W$13:$W462))),"")</f>
        <v/>
      </c>
      <c r="Y462" s="47" t="e">
        <f t="array" ref="Y462">IF(ROWS(Y$13:Y462)&gt;COUNTA(W$13:W$1012),"",INDEX(W$13:W$1012,SMALL(IF(W$13:W$1012&lt;&gt;"",ROW(W$13:W$1012)-ROW(W$13)+1),ROWS(Y$13:Y462))))</f>
        <v>#NUM!</v>
      </c>
      <c r="AA462" s="7">
        <f t="shared" ref="AA462:AA525" si="29">IF(H462&gt;G462,1,0)</f>
        <v>0</v>
      </c>
      <c r="AB462" s="7">
        <f t="shared" ref="AB462:AB525" si="30">IF(AND(G462&lt;&gt;"",H462=""),1,0)</f>
        <v>0</v>
      </c>
      <c r="AC462" s="7">
        <f t="shared" ref="AC462:AC525" si="31">IF(AND(H462&lt;&gt;"",OR(I462="",J462="",K462="",L462="",M462="",N462="",O462="",P462="",Q462="",R462="")),1,0)</f>
        <v>0</v>
      </c>
    </row>
    <row r="463" spans="1:29" x14ac:dyDescent="0.25">
      <c r="A463" s="9">
        <v>451</v>
      </c>
      <c r="B463" s="56" t="str">
        <f>IF(VLOOKUP(X463,'do 1000 ha'!$B$18:$I$1018,2,0)=0,"",VLOOKUP(X463,'do 1000 ha'!$B$18:$I$1018,2,0))</f>
        <v/>
      </c>
      <c r="C463" s="56" t="str">
        <f>IF(VLOOKUP(X463,'do 1000 ha'!$B$18:$I$1018,4,0)=0,"",VLOOKUP(X463,'do 1000 ha'!$B$18:$I$1018,4,0))</f>
        <v/>
      </c>
      <c r="D463" s="24" t="str">
        <f>IF(VLOOKUP(X463,'do 1000 ha'!$B$18:$I$1018,5,0)=0,"",VLOOKUP(X463,'do 1000 ha'!$B$18:$I$1018,5,0))</f>
        <v/>
      </c>
      <c r="E463" s="56" t="str">
        <f>IF(VLOOKUP(X463,'do 1000 ha'!$B$18:$I$1018,6,0)=0,"",VLOOKUP(X463,'do 1000 ha'!$B$18:$I$1018,6,0))</f>
        <v/>
      </c>
      <c r="F463" s="56" t="str">
        <f>IF(VLOOKUP(X463,'do 1000 ha'!$B$18:$I$1018,7,0)=0,"",VLOOKUP(X463,'do 1000 ha'!$B$18:$I$1018,7,0))</f>
        <v/>
      </c>
      <c r="G463" s="57" t="str">
        <f>IF(VLOOKUP(X463,'do 1000 ha'!$B$18:$I$1018,8,0)=0,"",VLOOKUP(X463,'do 1000 ha'!$B$18:$I$1018,8,0))</f>
        <v/>
      </c>
      <c r="H463" s="25" t="str">
        <f>IF(VLOOKUP(X463,'do 1000 ha'!$B$18:$L$1018,11,0)=0,"",VLOOKUP(X463,'do 1000 ha'!$AJ$18:$AX$1018,15,0))</f>
        <v/>
      </c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53" t="str">
        <f t="array" ref="U463">IF('do 1000 ha'!K469='do 1000 ha'!$AR$4,'do 1000 ha'!AF469,IF('do 1000 ha'!K469='do 1000 ha'!$AR$5,'do 1000 ha'!AF469,""))</f>
        <v/>
      </c>
      <c r="V463" s="7" t="str">
        <f t="shared" si="28"/>
        <v/>
      </c>
      <c r="W463" s="11" t="str">
        <f t="array" ref="W463">IF(OR(U463=$U$13:U462),"",U463)</f>
        <v/>
      </c>
      <c r="X463" s="7" t="str">
        <f t="array" ref="X463">IFERROR(INDEX(W$13:W$1012,SMALL(IF(W$13:W$1012&lt;&gt;"",ROW(W$13:W$1012)-ROW(W$13)+1),ROWS(W$13:$W463))),"")</f>
        <v/>
      </c>
      <c r="Y463" s="47" t="e">
        <f t="array" ref="Y463">IF(ROWS(Y$13:Y463)&gt;COUNTA(W$13:W$1012),"",INDEX(W$13:W$1012,SMALL(IF(W$13:W$1012&lt;&gt;"",ROW(W$13:W$1012)-ROW(W$13)+1),ROWS(Y$13:Y463))))</f>
        <v>#NUM!</v>
      </c>
      <c r="AA463" s="7">
        <f t="shared" si="29"/>
        <v>0</v>
      </c>
      <c r="AB463" s="7">
        <f t="shared" si="30"/>
        <v>0</v>
      </c>
      <c r="AC463" s="7">
        <f t="shared" si="31"/>
        <v>0</v>
      </c>
    </row>
    <row r="464" spans="1:29" x14ac:dyDescent="0.25">
      <c r="A464" s="9">
        <v>452</v>
      </c>
      <c r="B464" s="56" t="str">
        <f>IF(VLOOKUP(X464,'do 1000 ha'!$B$18:$I$1018,2,0)=0,"",VLOOKUP(X464,'do 1000 ha'!$B$18:$I$1018,2,0))</f>
        <v/>
      </c>
      <c r="C464" s="56" t="str">
        <f>IF(VLOOKUP(X464,'do 1000 ha'!$B$18:$I$1018,4,0)=0,"",VLOOKUP(X464,'do 1000 ha'!$B$18:$I$1018,4,0))</f>
        <v/>
      </c>
      <c r="D464" s="24" t="str">
        <f>IF(VLOOKUP(X464,'do 1000 ha'!$B$18:$I$1018,5,0)=0,"",VLOOKUP(X464,'do 1000 ha'!$B$18:$I$1018,5,0))</f>
        <v/>
      </c>
      <c r="E464" s="56" t="str">
        <f>IF(VLOOKUP(X464,'do 1000 ha'!$B$18:$I$1018,6,0)=0,"",VLOOKUP(X464,'do 1000 ha'!$B$18:$I$1018,6,0))</f>
        <v/>
      </c>
      <c r="F464" s="56" t="str">
        <f>IF(VLOOKUP(X464,'do 1000 ha'!$B$18:$I$1018,7,0)=0,"",VLOOKUP(X464,'do 1000 ha'!$B$18:$I$1018,7,0))</f>
        <v/>
      </c>
      <c r="G464" s="57" t="str">
        <f>IF(VLOOKUP(X464,'do 1000 ha'!$B$18:$I$1018,8,0)=0,"",VLOOKUP(X464,'do 1000 ha'!$B$18:$I$1018,8,0))</f>
        <v/>
      </c>
      <c r="H464" s="25" t="str">
        <f>IF(VLOOKUP(X464,'do 1000 ha'!$B$18:$L$1018,11,0)=0,"",VLOOKUP(X464,'do 1000 ha'!$AJ$18:$AX$1018,15,0))</f>
        <v/>
      </c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53" t="str">
        <f t="array" ref="U464">IF('do 1000 ha'!K470='do 1000 ha'!$AR$4,'do 1000 ha'!AF470,IF('do 1000 ha'!K470='do 1000 ha'!$AR$5,'do 1000 ha'!AF470,""))</f>
        <v/>
      </c>
      <c r="V464" s="7" t="str">
        <f t="shared" si="28"/>
        <v/>
      </c>
      <c r="W464" s="11" t="str">
        <f t="array" ref="W464">IF(OR(U464=$U$13:U463),"",U464)</f>
        <v/>
      </c>
      <c r="X464" s="7" t="str">
        <f t="array" ref="X464">IFERROR(INDEX(W$13:W$1012,SMALL(IF(W$13:W$1012&lt;&gt;"",ROW(W$13:W$1012)-ROW(W$13)+1),ROWS(W$13:$W464))),"")</f>
        <v/>
      </c>
      <c r="Y464" s="47" t="e">
        <f t="array" ref="Y464">IF(ROWS(Y$13:Y464)&gt;COUNTA(W$13:W$1012),"",INDEX(W$13:W$1012,SMALL(IF(W$13:W$1012&lt;&gt;"",ROW(W$13:W$1012)-ROW(W$13)+1),ROWS(Y$13:Y464))))</f>
        <v>#NUM!</v>
      </c>
      <c r="AA464" s="7">
        <f t="shared" si="29"/>
        <v>0</v>
      </c>
      <c r="AB464" s="7">
        <f t="shared" si="30"/>
        <v>0</v>
      </c>
      <c r="AC464" s="7">
        <f t="shared" si="31"/>
        <v>0</v>
      </c>
    </row>
    <row r="465" spans="1:29" x14ac:dyDescent="0.25">
      <c r="A465" s="9">
        <v>453</v>
      </c>
      <c r="B465" s="56" t="str">
        <f>IF(VLOOKUP(X465,'do 1000 ha'!$B$18:$I$1018,2,0)=0,"",VLOOKUP(X465,'do 1000 ha'!$B$18:$I$1018,2,0))</f>
        <v/>
      </c>
      <c r="C465" s="56" t="str">
        <f>IF(VLOOKUP(X465,'do 1000 ha'!$B$18:$I$1018,4,0)=0,"",VLOOKUP(X465,'do 1000 ha'!$B$18:$I$1018,4,0))</f>
        <v/>
      </c>
      <c r="D465" s="24" t="str">
        <f>IF(VLOOKUP(X465,'do 1000 ha'!$B$18:$I$1018,5,0)=0,"",VLOOKUP(X465,'do 1000 ha'!$B$18:$I$1018,5,0))</f>
        <v/>
      </c>
      <c r="E465" s="56" t="str">
        <f>IF(VLOOKUP(X465,'do 1000 ha'!$B$18:$I$1018,6,0)=0,"",VLOOKUP(X465,'do 1000 ha'!$B$18:$I$1018,6,0))</f>
        <v/>
      </c>
      <c r="F465" s="56" t="str">
        <f>IF(VLOOKUP(X465,'do 1000 ha'!$B$18:$I$1018,7,0)=0,"",VLOOKUP(X465,'do 1000 ha'!$B$18:$I$1018,7,0))</f>
        <v/>
      </c>
      <c r="G465" s="57" t="str">
        <f>IF(VLOOKUP(X465,'do 1000 ha'!$B$18:$I$1018,8,0)=0,"",VLOOKUP(X465,'do 1000 ha'!$B$18:$I$1018,8,0))</f>
        <v/>
      </c>
      <c r="H465" s="25" t="str">
        <f>IF(VLOOKUP(X465,'do 1000 ha'!$B$18:$L$1018,11,0)=0,"",VLOOKUP(X465,'do 1000 ha'!$AJ$18:$AX$1018,15,0))</f>
        <v/>
      </c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53" t="str">
        <f t="array" ref="U465">IF('do 1000 ha'!K471='do 1000 ha'!$AR$4,'do 1000 ha'!AF471,IF('do 1000 ha'!K471='do 1000 ha'!$AR$5,'do 1000 ha'!AF471,""))</f>
        <v/>
      </c>
      <c r="V465" s="7" t="str">
        <f t="shared" si="28"/>
        <v/>
      </c>
      <c r="W465" s="11" t="str">
        <f t="array" ref="W465">IF(OR(U465=$U$13:U464),"",U465)</f>
        <v/>
      </c>
      <c r="X465" s="7" t="str">
        <f t="array" ref="X465">IFERROR(INDEX(W$13:W$1012,SMALL(IF(W$13:W$1012&lt;&gt;"",ROW(W$13:W$1012)-ROW(W$13)+1),ROWS(W$13:$W465))),"")</f>
        <v/>
      </c>
      <c r="Y465" s="47" t="e">
        <f t="array" ref="Y465">IF(ROWS(Y$13:Y465)&gt;COUNTA(W$13:W$1012),"",INDEX(W$13:W$1012,SMALL(IF(W$13:W$1012&lt;&gt;"",ROW(W$13:W$1012)-ROW(W$13)+1),ROWS(Y$13:Y465))))</f>
        <v>#NUM!</v>
      </c>
      <c r="AA465" s="7">
        <f t="shared" si="29"/>
        <v>0</v>
      </c>
      <c r="AB465" s="7">
        <f t="shared" si="30"/>
        <v>0</v>
      </c>
      <c r="AC465" s="7">
        <f t="shared" si="31"/>
        <v>0</v>
      </c>
    </row>
    <row r="466" spans="1:29" x14ac:dyDescent="0.25">
      <c r="A466" s="9">
        <v>454</v>
      </c>
      <c r="B466" s="56" t="str">
        <f>IF(VLOOKUP(X466,'do 1000 ha'!$B$18:$I$1018,2,0)=0,"",VLOOKUP(X466,'do 1000 ha'!$B$18:$I$1018,2,0))</f>
        <v/>
      </c>
      <c r="C466" s="56" t="str">
        <f>IF(VLOOKUP(X466,'do 1000 ha'!$B$18:$I$1018,4,0)=0,"",VLOOKUP(X466,'do 1000 ha'!$B$18:$I$1018,4,0))</f>
        <v/>
      </c>
      <c r="D466" s="24" t="str">
        <f>IF(VLOOKUP(X466,'do 1000 ha'!$B$18:$I$1018,5,0)=0,"",VLOOKUP(X466,'do 1000 ha'!$B$18:$I$1018,5,0))</f>
        <v/>
      </c>
      <c r="E466" s="56" t="str">
        <f>IF(VLOOKUP(X466,'do 1000 ha'!$B$18:$I$1018,6,0)=0,"",VLOOKUP(X466,'do 1000 ha'!$B$18:$I$1018,6,0))</f>
        <v/>
      </c>
      <c r="F466" s="56" t="str">
        <f>IF(VLOOKUP(X466,'do 1000 ha'!$B$18:$I$1018,7,0)=0,"",VLOOKUP(X466,'do 1000 ha'!$B$18:$I$1018,7,0))</f>
        <v/>
      </c>
      <c r="G466" s="57" t="str">
        <f>IF(VLOOKUP(X466,'do 1000 ha'!$B$18:$I$1018,8,0)=0,"",VLOOKUP(X466,'do 1000 ha'!$B$18:$I$1018,8,0))</f>
        <v/>
      </c>
      <c r="H466" s="25" t="str">
        <f>IF(VLOOKUP(X466,'do 1000 ha'!$B$18:$L$1018,11,0)=0,"",VLOOKUP(X466,'do 1000 ha'!$AJ$18:$AX$1018,15,0))</f>
        <v/>
      </c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53" t="str">
        <f t="array" ref="U466">IF('do 1000 ha'!K472='do 1000 ha'!$AR$4,'do 1000 ha'!AF472,IF('do 1000 ha'!K472='do 1000 ha'!$AR$5,'do 1000 ha'!AF472,""))</f>
        <v/>
      </c>
      <c r="V466" s="7" t="str">
        <f t="shared" si="28"/>
        <v/>
      </c>
      <c r="W466" s="11" t="str">
        <f t="array" ref="W466">IF(OR(U466=$U$13:U465),"",U466)</f>
        <v/>
      </c>
      <c r="X466" s="7" t="str">
        <f t="array" ref="X466">IFERROR(INDEX(W$13:W$1012,SMALL(IF(W$13:W$1012&lt;&gt;"",ROW(W$13:W$1012)-ROW(W$13)+1),ROWS(W$13:$W466))),"")</f>
        <v/>
      </c>
      <c r="Y466" s="47" t="e">
        <f t="array" ref="Y466">IF(ROWS(Y$13:Y466)&gt;COUNTA(W$13:W$1012),"",INDEX(W$13:W$1012,SMALL(IF(W$13:W$1012&lt;&gt;"",ROW(W$13:W$1012)-ROW(W$13)+1),ROWS(Y$13:Y466))))</f>
        <v>#NUM!</v>
      </c>
      <c r="AA466" s="7">
        <f t="shared" si="29"/>
        <v>0</v>
      </c>
      <c r="AB466" s="7">
        <f t="shared" si="30"/>
        <v>0</v>
      </c>
      <c r="AC466" s="7">
        <f t="shared" si="31"/>
        <v>0</v>
      </c>
    </row>
    <row r="467" spans="1:29" x14ac:dyDescent="0.25">
      <c r="A467" s="9">
        <v>455</v>
      </c>
      <c r="B467" s="56" t="str">
        <f>IF(VLOOKUP(X467,'do 1000 ha'!$B$18:$I$1018,2,0)=0,"",VLOOKUP(X467,'do 1000 ha'!$B$18:$I$1018,2,0))</f>
        <v/>
      </c>
      <c r="C467" s="56" t="str">
        <f>IF(VLOOKUP(X467,'do 1000 ha'!$B$18:$I$1018,4,0)=0,"",VLOOKUP(X467,'do 1000 ha'!$B$18:$I$1018,4,0))</f>
        <v/>
      </c>
      <c r="D467" s="24" t="str">
        <f>IF(VLOOKUP(X467,'do 1000 ha'!$B$18:$I$1018,5,0)=0,"",VLOOKUP(X467,'do 1000 ha'!$B$18:$I$1018,5,0))</f>
        <v/>
      </c>
      <c r="E467" s="56" t="str">
        <f>IF(VLOOKUP(X467,'do 1000 ha'!$B$18:$I$1018,6,0)=0,"",VLOOKUP(X467,'do 1000 ha'!$B$18:$I$1018,6,0))</f>
        <v/>
      </c>
      <c r="F467" s="56" t="str">
        <f>IF(VLOOKUP(X467,'do 1000 ha'!$B$18:$I$1018,7,0)=0,"",VLOOKUP(X467,'do 1000 ha'!$B$18:$I$1018,7,0))</f>
        <v/>
      </c>
      <c r="G467" s="57" t="str">
        <f>IF(VLOOKUP(X467,'do 1000 ha'!$B$18:$I$1018,8,0)=0,"",VLOOKUP(X467,'do 1000 ha'!$B$18:$I$1018,8,0))</f>
        <v/>
      </c>
      <c r="H467" s="25" t="str">
        <f>IF(VLOOKUP(X467,'do 1000 ha'!$B$18:$L$1018,11,0)=0,"",VLOOKUP(X467,'do 1000 ha'!$AJ$18:$AX$1018,15,0))</f>
        <v/>
      </c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53" t="str">
        <f t="array" ref="U467">IF('do 1000 ha'!K473='do 1000 ha'!$AR$4,'do 1000 ha'!AF473,IF('do 1000 ha'!K473='do 1000 ha'!$AR$5,'do 1000 ha'!AF473,""))</f>
        <v/>
      </c>
      <c r="V467" s="7" t="str">
        <f t="shared" si="28"/>
        <v/>
      </c>
      <c r="W467" s="11" t="str">
        <f t="array" ref="W467">IF(OR(U467=$U$13:U466),"",U467)</f>
        <v/>
      </c>
      <c r="X467" s="7" t="str">
        <f t="array" ref="X467">IFERROR(INDEX(W$13:W$1012,SMALL(IF(W$13:W$1012&lt;&gt;"",ROW(W$13:W$1012)-ROW(W$13)+1),ROWS(W$13:$W467))),"")</f>
        <v/>
      </c>
      <c r="Y467" s="47" t="e">
        <f t="array" ref="Y467">IF(ROWS(Y$13:Y467)&gt;COUNTA(W$13:W$1012),"",INDEX(W$13:W$1012,SMALL(IF(W$13:W$1012&lt;&gt;"",ROW(W$13:W$1012)-ROW(W$13)+1),ROWS(Y$13:Y467))))</f>
        <v>#NUM!</v>
      </c>
      <c r="AA467" s="7">
        <f t="shared" si="29"/>
        <v>0</v>
      </c>
      <c r="AB467" s="7">
        <f t="shared" si="30"/>
        <v>0</v>
      </c>
      <c r="AC467" s="7">
        <f t="shared" si="31"/>
        <v>0</v>
      </c>
    </row>
    <row r="468" spans="1:29" x14ac:dyDescent="0.25">
      <c r="A468" s="9">
        <v>456</v>
      </c>
      <c r="B468" s="56" t="str">
        <f>IF(VLOOKUP(X468,'do 1000 ha'!$B$18:$I$1018,2,0)=0,"",VLOOKUP(X468,'do 1000 ha'!$B$18:$I$1018,2,0))</f>
        <v/>
      </c>
      <c r="C468" s="56" t="str">
        <f>IF(VLOOKUP(X468,'do 1000 ha'!$B$18:$I$1018,4,0)=0,"",VLOOKUP(X468,'do 1000 ha'!$B$18:$I$1018,4,0))</f>
        <v/>
      </c>
      <c r="D468" s="24" t="str">
        <f>IF(VLOOKUP(X468,'do 1000 ha'!$B$18:$I$1018,5,0)=0,"",VLOOKUP(X468,'do 1000 ha'!$B$18:$I$1018,5,0))</f>
        <v/>
      </c>
      <c r="E468" s="56" t="str">
        <f>IF(VLOOKUP(X468,'do 1000 ha'!$B$18:$I$1018,6,0)=0,"",VLOOKUP(X468,'do 1000 ha'!$B$18:$I$1018,6,0))</f>
        <v/>
      </c>
      <c r="F468" s="56" t="str">
        <f>IF(VLOOKUP(X468,'do 1000 ha'!$B$18:$I$1018,7,0)=0,"",VLOOKUP(X468,'do 1000 ha'!$B$18:$I$1018,7,0))</f>
        <v/>
      </c>
      <c r="G468" s="57" t="str">
        <f>IF(VLOOKUP(X468,'do 1000 ha'!$B$18:$I$1018,8,0)=0,"",VLOOKUP(X468,'do 1000 ha'!$B$18:$I$1018,8,0))</f>
        <v/>
      </c>
      <c r="H468" s="25" t="str">
        <f>IF(VLOOKUP(X468,'do 1000 ha'!$B$18:$L$1018,11,0)=0,"",VLOOKUP(X468,'do 1000 ha'!$AJ$18:$AX$1018,15,0))</f>
        <v/>
      </c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53" t="str">
        <f t="array" ref="U468">IF('do 1000 ha'!K474='do 1000 ha'!$AR$4,'do 1000 ha'!AF474,IF('do 1000 ha'!K474='do 1000 ha'!$AR$5,'do 1000 ha'!AF474,""))</f>
        <v/>
      </c>
      <c r="V468" s="7" t="str">
        <f t="shared" si="28"/>
        <v/>
      </c>
      <c r="W468" s="11" t="str">
        <f t="array" ref="W468">IF(OR(U468=$U$13:U467),"",U468)</f>
        <v/>
      </c>
      <c r="X468" s="7" t="str">
        <f t="array" ref="X468">IFERROR(INDEX(W$13:W$1012,SMALL(IF(W$13:W$1012&lt;&gt;"",ROW(W$13:W$1012)-ROW(W$13)+1),ROWS(W$13:$W468))),"")</f>
        <v/>
      </c>
      <c r="Y468" s="47" t="e">
        <f t="array" ref="Y468">IF(ROWS(Y$13:Y468)&gt;COUNTA(W$13:W$1012),"",INDEX(W$13:W$1012,SMALL(IF(W$13:W$1012&lt;&gt;"",ROW(W$13:W$1012)-ROW(W$13)+1),ROWS(Y$13:Y468))))</f>
        <v>#NUM!</v>
      </c>
      <c r="AA468" s="7">
        <f t="shared" si="29"/>
        <v>0</v>
      </c>
      <c r="AB468" s="7">
        <f t="shared" si="30"/>
        <v>0</v>
      </c>
      <c r="AC468" s="7">
        <f t="shared" si="31"/>
        <v>0</v>
      </c>
    </row>
    <row r="469" spans="1:29" x14ac:dyDescent="0.25">
      <c r="A469" s="9">
        <v>457</v>
      </c>
      <c r="B469" s="56" t="str">
        <f>IF(VLOOKUP(X469,'do 1000 ha'!$B$18:$I$1018,2,0)=0,"",VLOOKUP(X469,'do 1000 ha'!$B$18:$I$1018,2,0))</f>
        <v/>
      </c>
      <c r="C469" s="56" t="str">
        <f>IF(VLOOKUP(X469,'do 1000 ha'!$B$18:$I$1018,4,0)=0,"",VLOOKUP(X469,'do 1000 ha'!$B$18:$I$1018,4,0))</f>
        <v/>
      </c>
      <c r="D469" s="24" t="str">
        <f>IF(VLOOKUP(X469,'do 1000 ha'!$B$18:$I$1018,5,0)=0,"",VLOOKUP(X469,'do 1000 ha'!$B$18:$I$1018,5,0))</f>
        <v/>
      </c>
      <c r="E469" s="56" t="str">
        <f>IF(VLOOKUP(X469,'do 1000 ha'!$B$18:$I$1018,6,0)=0,"",VLOOKUP(X469,'do 1000 ha'!$B$18:$I$1018,6,0))</f>
        <v/>
      </c>
      <c r="F469" s="56" t="str">
        <f>IF(VLOOKUP(X469,'do 1000 ha'!$B$18:$I$1018,7,0)=0,"",VLOOKUP(X469,'do 1000 ha'!$B$18:$I$1018,7,0))</f>
        <v/>
      </c>
      <c r="G469" s="57" t="str">
        <f>IF(VLOOKUP(X469,'do 1000 ha'!$B$18:$I$1018,8,0)=0,"",VLOOKUP(X469,'do 1000 ha'!$B$18:$I$1018,8,0))</f>
        <v/>
      </c>
      <c r="H469" s="25" t="str">
        <f>IF(VLOOKUP(X469,'do 1000 ha'!$B$18:$L$1018,11,0)=0,"",VLOOKUP(X469,'do 1000 ha'!$AJ$18:$AX$1018,15,0))</f>
        <v/>
      </c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53" t="str">
        <f t="array" ref="U469">IF('do 1000 ha'!K475='do 1000 ha'!$AR$4,'do 1000 ha'!AF475,IF('do 1000 ha'!K475='do 1000 ha'!$AR$5,'do 1000 ha'!AF475,""))</f>
        <v/>
      </c>
      <c r="V469" s="7" t="str">
        <f t="shared" si="28"/>
        <v/>
      </c>
      <c r="W469" s="11" t="str">
        <f t="array" ref="W469">IF(OR(U469=$U$13:U468),"",U469)</f>
        <v/>
      </c>
      <c r="X469" s="7" t="str">
        <f t="array" ref="X469">IFERROR(INDEX(W$13:W$1012,SMALL(IF(W$13:W$1012&lt;&gt;"",ROW(W$13:W$1012)-ROW(W$13)+1),ROWS(W$13:$W469))),"")</f>
        <v/>
      </c>
      <c r="Y469" s="47" t="e">
        <f t="array" ref="Y469">IF(ROWS(Y$13:Y469)&gt;COUNTA(W$13:W$1012),"",INDEX(W$13:W$1012,SMALL(IF(W$13:W$1012&lt;&gt;"",ROW(W$13:W$1012)-ROW(W$13)+1),ROWS(Y$13:Y469))))</f>
        <v>#NUM!</v>
      </c>
      <c r="AA469" s="7">
        <f t="shared" si="29"/>
        <v>0</v>
      </c>
      <c r="AB469" s="7">
        <f t="shared" si="30"/>
        <v>0</v>
      </c>
      <c r="AC469" s="7">
        <f t="shared" si="31"/>
        <v>0</v>
      </c>
    </row>
    <row r="470" spans="1:29" x14ac:dyDescent="0.25">
      <c r="A470" s="9">
        <v>458</v>
      </c>
      <c r="B470" s="56" t="str">
        <f>IF(VLOOKUP(X470,'do 1000 ha'!$B$18:$I$1018,2,0)=0,"",VLOOKUP(X470,'do 1000 ha'!$B$18:$I$1018,2,0))</f>
        <v/>
      </c>
      <c r="C470" s="56" t="str">
        <f>IF(VLOOKUP(X470,'do 1000 ha'!$B$18:$I$1018,4,0)=0,"",VLOOKUP(X470,'do 1000 ha'!$B$18:$I$1018,4,0))</f>
        <v/>
      </c>
      <c r="D470" s="24" t="str">
        <f>IF(VLOOKUP(X470,'do 1000 ha'!$B$18:$I$1018,5,0)=0,"",VLOOKUP(X470,'do 1000 ha'!$B$18:$I$1018,5,0))</f>
        <v/>
      </c>
      <c r="E470" s="56" t="str">
        <f>IF(VLOOKUP(X470,'do 1000 ha'!$B$18:$I$1018,6,0)=0,"",VLOOKUP(X470,'do 1000 ha'!$B$18:$I$1018,6,0))</f>
        <v/>
      </c>
      <c r="F470" s="56" t="str">
        <f>IF(VLOOKUP(X470,'do 1000 ha'!$B$18:$I$1018,7,0)=0,"",VLOOKUP(X470,'do 1000 ha'!$B$18:$I$1018,7,0))</f>
        <v/>
      </c>
      <c r="G470" s="57" t="str">
        <f>IF(VLOOKUP(X470,'do 1000 ha'!$B$18:$I$1018,8,0)=0,"",VLOOKUP(X470,'do 1000 ha'!$B$18:$I$1018,8,0))</f>
        <v/>
      </c>
      <c r="H470" s="25" t="str">
        <f>IF(VLOOKUP(X470,'do 1000 ha'!$B$18:$L$1018,11,0)=0,"",VLOOKUP(X470,'do 1000 ha'!$AJ$18:$AX$1018,15,0))</f>
        <v/>
      </c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53" t="str">
        <f t="array" ref="U470">IF('do 1000 ha'!K476='do 1000 ha'!$AR$4,'do 1000 ha'!AF476,IF('do 1000 ha'!K476='do 1000 ha'!$AR$5,'do 1000 ha'!AF476,""))</f>
        <v/>
      </c>
      <c r="V470" s="7" t="str">
        <f t="shared" si="28"/>
        <v/>
      </c>
      <c r="W470" s="11" t="str">
        <f t="array" ref="W470">IF(OR(U470=$U$13:U469),"",U470)</f>
        <v/>
      </c>
      <c r="X470" s="7" t="str">
        <f t="array" ref="X470">IFERROR(INDEX(W$13:W$1012,SMALL(IF(W$13:W$1012&lt;&gt;"",ROW(W$13:W$1012)-ROW(W$13)+1),ROWS(W$13:$W470))),"")</f>
        <v/>
      </c>
      <c r="Y470" s="47" t="e">
        <f t="array" ref="Y470">IF(ROWS(Y$13:Y470)&gt;COUNTA(W$13:W$1012),"",INDEX(W$13:W$1012,SMALL(IF(W$13:W$1012&lt;&gt;"",ROW(W$13:W$1012)-ROW(W$13)+1),ROWS(Y$13:Y470))))</f>
        <v>#NUM!</v>
      </c>
      <c r="AA470" s="7">
        <f t="shared" si="29"/>
        <v>0</v>
      </c>
      <c r="AB470" s="7">
        <f t="shared" si="30"/>
        <v>0</v>
      </c>
      <c r="AC470" s="7">
        <f t="shared" si="31"/>
        <v>0</v>
      </c>
    </row>
    <row r="471" spans="1:29" x14ac:dyDescent="0.25">
      <c r="A471" s="9">
        <v>459</v>
      </c>
      <c r="B471" s="56" t="str">
        <f>IF(VLOOKUP(X471,'do 1000 ha'!$B$18:$I$1018,2,0)=0,"",VLOOKUP(X471,'do 1000 ha'!$B$18:$I$1018,2,0))</f>
        <v/>
      </c>
      <c r="C471" s="56" t="str">
        <f>IF(VLOOKUP(X471,'do 1000 ha'!$B$18:$I$1018,4,0)=0,"",VLOOKUP(X471,'do 1000 ha'!$B$18:$I$1018,4,0))</f>
        <v/>
      </c>
      <c r="D471" s="24" t="str">
        <f>IF(VLOOKUP(X471,'do 1000 ha'!$B$18:$I$1018,5,0)=0,"",VLOOKUP(X471,'do 1000 ha'!$B$18:$I$1018,5,0))</f>
        <v/>
      </c>
      <c r="E471" s="56" t="str">
        <f>IF(VLOOKUP(X471,'do 1000 ha'!$B$18:$I$1018,6,0)=0,"",VLOOKUP(X471,'do 1000 ha'!$B$18:$I$1018,6,0))</f>
        <v/>
      </c>
      <c r="F471" s="56" t="str">
        <f>IF(VLOOKUP(X471,'do 1000 ha'!$B$18:$I$1018,7,0)=0,"",VLOOKUP(X471,'do 1000 ha'!$B$18:$I$1018,7,0))</f>
        <v/>
      </c>
      <c r="G471" s="57" t="str">
        <f>IF(VLOOKUP(X471,'do 1000 ha'!$B$18:$I$1018,8,0)=0,"",VLOOKUP(X471,'do 1000 ha'!$B$18:$I$1018,8,0))</f>
        <v/>
      </c>
      <c r="H471" s="25" t="str">
        <f>IF(VLOOKUP(X471,'do 1000 ha'!$B$18:$L$1018,11,0)=0,"",VLOOKUP(X471,'do 1000 ha'!$AJ$18:$AX$1018,15,0))</f>
        <v/>
      </c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53" t="str">
        <f t="array" ref="U471">IF('do 1000 ha'!K477='do 1000 ha'!$AR$4,'do 1000 ha'!AF477,IF('do 1000 ha'!K477='do 1000 ha'!$AR$5,'do 1000 ha'!AF477,""))</f>
        <v/>
      </c>
      <c r="V471" s="7" t="str">
        <f t="shared" si="28"/>
        <v/>
      </c>
      <c r="W471" s="11" t="str">
        <f t="array" ref="W471">IF(OR(U471=$U$13:U470),"",U471)</f>
        <v/>
      </c>
      <c r="X471" s="7" t="str">
        <f t="array" ref="X471">IFERROR(INDEX(W$13:W$1012,SMALL(IF(W$13:W$1012&lt;&gt;"",ROW(W$13:W$1012)-ROW(W$13)+1),ROWS(W$13:$W471))),"")</f>
        <v/>
      </c>
      <c r="Y471" s="47" t="e">
        <f t="array" ref="Y471">IF(ROWS(Y$13:Y471)&gt;COUNTA(W$13:W$1012),"",INDEX(W$13:W$1012,SMALL(IF(W$13:W$1012&lt;&gt;"",ROW(W$13:W$1012)-ROW(W$13)+1),ROWS(Y$13:Y471))))</f>
        <v>#NUM!</v>
      </c>
      <c r="AA471" s="7">
        <f t="shared" si="29"/>
        <v>0</v>
      </c>
      <c r="AB471" s="7">
        <f t="shared" si="30"/>
        <v>0</v>
      </c>
      <c r="AC471" s="7">
        <f t="shared" si="31"/>
        <v>0</v>
      </c>
    </row>
    <row r="472" spans="1:29" x14ac:dyDescent="0.25">
      <c r="A472" s="9">
        <v>460</v>
      </c>
      <c r="B472" s="56" t="str">
        <f>IF(VLOOKUP(X472,'do 1000 ha'!$B$18:$I$1018,2,0)=0,"",VLOOKUP(X472,'do 1000 ha'!$B$18:$I$1018,2,0))</f>
        <v/>
      </c>
      <c r="C472" s="56" t="str">
        <f>IF(VLOOKUP(X472,'do 1000 ha'!$B$18:$I$1018,4,0)=0,"",VLOOKUP(X472,'do 1000 ha'!$B$18:$I$1018,4,0))</f>
        <v/>
      </c>
      <c r="D472" s="24" t="str">
        <f>IF(VLOOKUP(X472,'do 1000 ha'!$B$18:$I$1018,5,0)=0,"",VLOOKUP(X472,'do 1000 ha'!$B$18:$I$1018,5,0))</f>
        <v/>
      </c>
      <c r="E472" s="56" t="str">
        <f>IF(VLOOKUP(X472,'do 1000 ha'!$B$18:$I$1018,6,0)=0,"",VLOOKUP(X472,'do 1000 ha'!$B$18:$I$1018,6,0))</f>
        <v/>
      </c>
      <c r="F472" s="56" t="str">
        <f>IF(VLOOKUP(X472,'do 1000 ha'!$B$18:$I$1018,7,0)=0,"",VLOOKUP(X472,'do 1000 ha'!$B$18:$I$1018,7,0))</f>
        <v/>
      </c>
      <c r="G472" s="57" t="str">
        <f>IF(VLOOKUP(X472,'do 1000 ha'!$B$18:$I$1018,8,0)=0,"",VLOOKUP(X472,'do 1000 ha'!$B$18:$I$1018,8,0))</f>
        <v/>
      </c>
      <c r="H472" s="25" t="str">
        <f>IF(VLOOKUP(X472,'do 1000 ha'!$B$18:$L$1018,11,0)=0,"",VLOOKUP(X472,'do 1000 ha'!$AJ$18:$AX$1018,15,0))</f>
        <v/>
      </c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53" t="str">
        <f t="array" ref="U472">IF('do 1000 ha'!K478='do 1000 ha'!$AR$4,'do 1000 ha'!AF478,IF('do 1000 ha'!K478='do 1000 ha'!$AR$5,'do 1000 ha'!AF478,""))</f>
        <v/>
      </c>
      <c r="V472" s="7" t="str">
        <f t="shared" si="28"/>
        <v/>
      </c>
      <c r="W472" s="11" t="str">
        <f t="array" ref="W472">IF(OR(U472=$U$13:U471),"",U472)</f>
        <v/>
      </c>
      <c r="X472" s="7" t="str">
        <f t="array" ref="X472">IFERROR(INDEX(W$13:W$1012,SMALL(IF(W$13:W$1012&lt;&gt;"",ROW(W$13:W$1012)-ROW(W$13)+1),ROWS(W$13:$W472))),"")</f>
        <v/>
      </c>
      <c r="Y472" s="47" t="e">
        <f t="array" ref="Y472">IF(ROWS(Y$13:Y472)&gt;COUNTA(W$13:W$1012),"",INDEX(W$13:W$1012,SMALL(IF(W$13:W$1012&lt;&gt;"",ROW(W$13:W$1012)-ROW(W$13)+1),ROWS(Y$13:Y472))))</f>
        <v>#NUM!</v>
      </c>
      <c r="AA472" s="7">
        <f t="shared" si="29"/>
        <v>0</v>
      </c>
      <c r="AB472" s="7">
        <f t="shared" si="30"/>
        <v>0</v>
      </c>
      <c r="AC472" s="7">
        <f t="shared" si="31"/>
        <v>0</v>
      </c>
    </row>
    <row r="473" spans="1:29" x14ac:dyDescent="0.25">
      <c r="A473" s="9">
        <v>461</v>
      </c>
      <c r="B473" s="56" t="str">
        <f>IF(VLOOKUP(X473,'do 1000 ha'!$B$18:$I$1018,2,0)=0,"",VLOOKUP(X473,'do 1000 ha'!$B$18:$I$1018,2,0))</f>
        <v/>
      </c>
      <c r="C473" s="56" t="str">
        <f>IF(VLOOKUP(X473,'do 1000 ha'!$B$18:$I$1018,4,0)=0,"",VLOOKUP(X473,'do 1000 ha'!$B$18:$I$1018,4,0))</f>
        <v/>
      </c>
      <c r="D473" s="24" t="str">
        <f>IF(VLOOKUP(X473,'do 1000 ha'!$B$18:$I$1018,5,0)=0,"",VLOOKUP(X473,'do 1000 ha'!$B$18:$I$1018,5,0))</f>
        <v/>
      </c>
      <c r="E473" s="56" t="str">
        <f>IF(VLOOKUP(X473,'do 1000 ha'!$B$18:$I$1018,6,0)=0,"",VLOOKUP(X473,'do 1000 ha'!$B$18:$I$1018,6,0))</f>
        <v/>
      </c>
      <c r="F473" s="56" t="str">
        <f>IF(VLOOKUP(X473,'do 1000 ha'!$B$18:$I$1018,7,0)=0,"",VLOOKUP(X473,'do 1000 ha'!$B$18:$I$1018,7,0))</f>
        <v/>
      </c>
      <c r="G473" s="57" t="str">
        <f>IF(VLOOKUP(X473,'do 1000 ha'!$B$18:$I$1018,8,0)=0,"",VLOOKUP(X473,'do 1000 ha'!$B$18:$I$1018,8,0))</f>
        <v/>
      </c>
      <c r="H473" s="25" t="str">
        <f>IF(VLOOKUP(X473,'do 1000 ha'!$B$18:$L$1018,11,0)=0,"",VLOOKUP(X473,'do 1000 ha'!$AJ$18:$AX$1018,15,0))</f>
        <v/>
      </c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53" t="str">
        <f t="array" ref="U473">IF('do 1000 ha'!K479='do 1000 ha'!$AR$4,'do 1000 ha'!AF479,IF('do 1000 ha'!K479='do 1000 ha'!$AR$5,'do 1000 ha'!AF479,""))</f>
        <v/>
      </c>
      <c r="V473" s="7" t="str">
        <f t="shared" si="28"/>
        <v/>
      </c>
      <c r="W473" s="11" t="str">
        <f t="array" ref="W473">IF(OR(U473=$U$13:U472),"",U473)</f>
        <v/>
      </c>
      <c r="X473" s="7" t="str">
        <f t="array" ref="X473">IFERROR(INDEX(W$13:W$1012,SMALL(IF(W$13:W$1012&lt;&gt;"",ROW(W$13:W$1012)-ROW(W$13)+1),ROWS(W$13:$W473))),"")</f>
        <v/>
      </c>
      <c r="Y473" s="47" t="e">
        <f t="array" ref="Y473">IF(ROWS(Y$13:Y473)&gt;COUNTA(W$13:W$1012),"",INDEX(W$13:W$1012,SMALL(IF(W$13:W$1012&lt;&gt;"",ROW(W$13:W$1012)-ROW(W$13)+1),ROWS(Y$13:Y473))))</f>
        <v>#NUM!</v>
      </c>
      <c r="AA473" s="7">
        <f t="shared" si="29"/>
        <v>0</v>
      </c>
      <c r="AB473" s="7">
        <f t="shared" si="30"/>
        <v>0</v>
      </c>
      <c r="AC473" s="7">
        <f t="shared" si="31"/>
        <v>0</v>
      </c>
    </row>
    <row r="474" spans="1:29" x14ac:dyDescent="0.25">
      <c r="A474" s="9">
        <v>462</v>
      </c>
      <c r="B474" s="56" t="str">
        <f>IF(VLOOKUP(X474,'do 1000 ha'!$B$18:$I$1018,2,0)=0,"",VLOOKUP(X474,'do 1000 ha'!$B$18:$I$1018,2,0))</f>
        <v/>
      </c>
      <c r="C474" s="56" t="str">
        <f>IF(VLOOKUP(X474,'do 1000 ha'!$B$18:$I$1018,4,0)=0,"",VLOOKUP(X474,'do 1000 ha'!$B$18:$I$1018,4,0))</f>
        <v/>
      </c>
      <c r="D474" s="24" t="str">
        <f>IF(VLOOKUP(X474,'do 1000 ha'!$B$18:$I$1018,5,0)=0,"",VLOOKUP(X474,'do 1000 ha'!$B$18:$I$1018,5,0))</f>
        <v/>
      </c>
      <c r="E474" s="56" t="str">
        <f>IF(VLOOKUP(X474,'do 1000 ha'!$B$18:$I$1018,6,0)=0,"",VLOOKUP(X474,'do 1000 ha'!$B$18:$I$1018,6,0))</f>
        <v/>
      </c>
      <c r="F474" s="56" t="str">
        <f>IF(VLOOKUP(X474,'do 1000 ha'!$B$18:$I$1018,7,0)=0,"",VLOOKUP(X474,'do 1000 ha'!$B$18:$I$1018,7,0))</f>
        <v/>
      </c>
      <c r="G474" s="57" t="str">
        <f>IF(VLOOKUP(X474,'do 1000 ha'!$B$18:$I$1018,8,0)=0,"",VLOOKUP(X474,'do 1000 ha'!$B$18:$I$1018,8,0))</f>
        <v/>
      </c>
      <c r="H474" s="25" t="str">
        <f>IF(VLOOKUP(X474,'do 1000 ha'!$B$18:$L$1018,11,0)=0,"",VLOOKUP(X474,'do 1000 ha'!$AJ$18:$AX$1018,15,0))</f>
        <v/>
      </c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53" t="str">
        <f t="array" ref="U474">IF('do 1000 ha'!K480='do 1000 ha'!$AR$4,'do 1000 ha'!AF480,IF('do 1000 ha'!K480='do 1000 ha'!$AR$5,'do 1000 ha'!AF480,""))</f>
        <v/>
      </c>
      <c r="V474" s="7" t="str">
        <f t="shared" si="28"/>
        <v/>
      </c>
      <c r="W474" s="11" t="str">
        <f t="array" ref="W474">IF(OR(U474=$U$13:U473),"",U474)</f>
        <v/>
      </c>
      <c r="X474" s="7" t="str">
        <f t="array" ref="X474">IFERROR(INDEX(W$13:W$1012,SMALL(IF(W$13:W$1012&lt;&gt;"",ROW(W$13:W$1012)-ROW(W$13)+1),ROWS(W$13:$W474))),"")</f>
        <v/>
      </c>
      <c r="Y474" s="47" t="e">
        <f t="array" ref="Y474">IF(ROWS(Y$13:Y474)&gt;COUNTA(W$13:W$1012),"",INDEX(W$13:W$1012,SMALL(IF(W$13:W$1012&lt;&gt;"",ROW(W$13:W$1012)-ROW(W$13)+1),ROWS(Y$13:Y474))))</f>
        <v>#NUM!</v>
      </c>
      <c r="AA474" s="7">
        <f t="shared" si="29"/>
        <v>0</v>
      </c>
      <c r="AB474" s="7">
        <f t="shared" si="30"/>
        <v>0</v>
      </c>
      <c r="AC474" s="7">
        <f t="shared" si="31"/>
        <v>0</v>
      </c>
    </row>
    <row r="475" spans="1:29" x14ac:dyDescent="0.25">
      <c r="A475" s="9">
        <v>463</v>
      </c>
      <c r="B475" s="56" t="str">
        <f>IF(VLOOKUP(X475,'do 1000 ha'!$B$18:$I$1018,2,0)=0,"",VLOOKUP(X475,'do 1000 ha'!$B$18:$I$1018,2,0))</f>
        <v/>
      </c>
      <c r="C475" s="56" t="str">
        <f>IF(VLOOKUP(X475,'do 1000 ha'!$B$18:$I$1018,4,0)=0,"",VLOOKUP(X475,'do 1000 ha'!$B$18:$I$1018,4,0))</f>
        <v/>
      </c>
      <c r="D475" s="24" t="str">
        <f>IF(VLOOKUP(X475,'do 1000 ha'!$B$18:$I$1018,5,0)=0,"",VLOOKUP(X475,'do 1000 ha'!$B$18:$I$1018,5,0))</f>
        <v/>
      </c>
      <c r="E475" s="56" t="str">
        <f>IF(VLOOKUP(X475,'do 1000 ha'!$B$18:$I$1018,6,0)=0,"",VLOOKUP(X475,'do 1000 ha'!$B$18:$I$1018,6,0))</f>
        <v/>
      </c>
      <c r="F475" s="56" t="str">
        <f>IF(VLOOKUP(X475,'do 1000 ha'!$B$18:$I$1018,7,0)=0,"",VLOOKUP(X475,'do 1000 ha'!$B$18:$I$1018,7,0))</f>
        <v/>
      </c>
      <c r="G475" s="57" t="str">
        <f>IF(VLOOKUP(X475,'do 1000 ha'!$B$18:$I$1018,8,0)=0,"",VLOOKUP(X475,'do 1000 ha'!$B$18:$I$1018,8,0))</f>
        <v/>
      </c>
      <c r="H475" s="25" t="str">
        <f>IF(VLOOKUP(X475,'do 1000 ha'!$B$18:$L$1018,11,0)=0,"",VLOOKUP(X475,'do 1000 ha'!$AJ$18:$AX$1018,15,0))</f>
        <v/>
      </c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53" t="str">
        <f t="array" ref="U475">IF('do 1000 ha'!K481='do 1000 ha'!$AR$4,'do 1000 ha'!AF481,IF('do 1000 ha'!K481='do 1000 ha'!$AR$5,'do 1000 ha'!AF481,""))</f>
        <v/>
      </c>
      <c r="V475" s="7" t="str">
        <f t="shared" si="28"/>
        <v/>
      </c>
      <c r="W475" s="11" t="str">
        <f t="array" ref="W475">IF(OR(U475=$U$13:U474),"",U475)</f>
        <v/>
      </c>
      <c r="X475" s="7" t="str">
        <f t="array" ref="X475">IFERROR(INDEX(W$13:W$1012,SMALL(IF(W$13:W$1012&lt;&gt;"",ROW(W$13:W$1012)-ROW(W$13)+1),ROWS(W$13:$W475))),"")</f>
        <v/>
      </c>
      <c r="Y475" s="47" t="e">
        <f t="array" ref="Y475">IF(ROWS(Y$13:Y475)&gt;COUNTA(W$13:W$1012),"",INDEX(W$13:W$1012,SMALL(IF(W$13:W$1012&lt;&gt;"",ROW(W$13:W$1012)-ROW(W$13)+1),ROWS(Y$13:Y475))))</f>
        <v>#NUM!</v>
      </c>
      <c r="AA475" s="7">
        <f t="shared" si="29"/>
        <v>0</v>
      </c>
      <c r="AB475" s="7">
        <f t="shared" si="30"/>
        <v>0</v>
      </c>
      <c r="AC475" s="7">
        <f t="shared" si="31"/>
        <v>0</v>
      </c>
    </row>
    <row r="476" spans="1:29" x14ac:dyDescent="0.25">
      <c r="A476" s="9">
        <v>464</v>
      </c>
      <c r="B476" s="56" t="str">
        <f>IF(VLOOKUP(X476,'do 1000 ha'!$B$18:$I$1018,2,0)=0,"",VLOOKUP(X476,'do 1000 ha'!$B$18:$I$1018,2,0))</f>
        <v/>
      </c>
      <c r="C476" s="56" t="str">
        <f>IF(VLOOKUP(X476,'do 1000 ha'!$B$18:$I$1018,4,0)=0,"",VLOOKUP(X476,'do 1000 ha'!$B$18:$I$1018,4,0))</f>
        <v/>
      </c>
      <c r="D476" s="24" t="str">
        <f>IF(VLOOKUP(X476,'do 1000 ha'!$B$18:$I$1018,5,0)=0,"",VLOOKUP(X476,'do 1000 ha'!$B$18:$I$1018,5,0))</f>
        <v/>
      </c>
      <c r="E476" s="56" t="str">
        <f>IF(VLOOKUP(X476,'do 1000 ha'!$B$18:$I$1018,6,0)=0,"",VLOOKUP(X476,'do 1000 ha'!$B$18:$I$1018,6,0))</f>
        <v/>
      </c>
      <c r="F476" s="56" t="str">
        <f>IF(VLOOKUP(X476,'do 1000 ha'!$B$18:$I$1018,7,0)=0,"",VLOOKUP(X476,'do 1000 ha'!$B$18:$I$1018,7,0))</f>
        <v/>
      </c>
      <c r="G476" s="57" t="str">
        <f>IF(VLOOKUP(X476,'do 1000 ha'!$B$18:$I$1018,8,0)=0,"",VLOOKUP(X476,'do 1000 ha'!$B$18:$I$1018,8,0))</f>
        <v/>
      </c>
      <c r="H476" s="25" t="str">
        <f>IF(VLOOKUP(X476,'do 1000 ha'!$B$18:$L$1018,11,0)=0,"",VLOOKUP(X476,'do 1000 ha'!$AJ$18:$AX$1018,15,0))</f>
        <v/>
      </c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53" t="str">
        <f t="array" ref="U476">IF('do 1000 ha'!K482='do 1000 ha'!$AR$4,'do 1000 ha'!AF482,IF('do 1000 ha'!K482='do 1000 ha'!$AR$5,'do 1000 ha'!AF482,""))</f>
        <v/>
      </c>
      <c r="V476" s="7" t="str">
        <f t="shared" si="28"/>
        <v/>
      </c>
      <c r="W476" s="11" t="str">
        <f t="array" ref="W476">IF(OR(U476=$U$13:U475),"",U476)</f>
        <v/>
      </c>
      <c r="X476" s="7" t="str">
        <f t="array" ref="X476">IFERROR(INDEX(W$13:W$1012,SMALL(IF(W$13:W$1012&lt;&gt;"",ROW(W$13:W$1012)-ROW(W$13)+1),ROWS(W$13:$W476))),"")</f>
        <v/>
      </c>
      <c r="Y476" s="47" t="e">
        <f t="array" ref="Y476">IF(ROWS(Y$13:Y476)&gt;COUNTA(W$13:W$1012),"",INDEX(W$13:W$1012,SMALL(IF(W$13:W$1012&lt;&gt;"",ROW(W$13:W$1012)-ROW(W$13)+1),ROWS(Y$13:Y476))))</f>
        <v>#NUM!</v>
      </c>
      <c r="AA476" s="7">
        <f t="shared" si="29"/>
        <v>0</v>
      </c>
      <c r="AB476" s="7">
        <f t="shared" si="30"/>
        <v>0</v>
      </c>
      <c r="AC476" s="7">
        <f t="shared" si="31"/>
        <v>0</v>
      </c>
    </row>
    <row r="477" spans="1:29" x14ac:dyDescent="0.25">
      <c r="A477" s="9">
        <v>465</v>
      </c>
      <c r="B477" s="56" t="str">
        <f>IF(VLOOKUP(X477,'do 1000 ha'!$B$18:$I$1018,2,0)=0,"",VLOOKUP(X477,'do 1000 ha'!$B$18:$I$1018,2,0))</f>
        <v/>
      </c>
      <c r="C477" s="56" t="str">
        <f>IF(VLOOKUP(X477,'do 1000 ha'!$B$18:$I$1018,4,0)=0,"",VLOOKUP(X477,'do 1000 ha'!$B$18:$I$1018,4,0))</f>
        <v/>
      </c>
      <c r="D477" s="24" t="str">
        <f>IF(VLOOKUP(X477,'do 1000 ha'!$B$18:$I$1018,5,0)=0,"",VLOOKUP(X477,'do 1000 ha'!$B$18:$I$1018,5,0))</f>
        <v/>
      </c>
      <c r="E477" s="56" t="str">
        <f>IF(VLOOKUP(X477,'do 1000 ha'!$B$18:$I$1018,6,0)=0,"",VLOOKUP(X477,'do 1000 ha'!$B$18:$I$1018,6,0))</f>
        <v/>
      </c>
      <c r="F477" s="56" t="str">
        <f>IF(VLOOKUP(X477,'do 1000 ha'!$B$18:$I$1018,7,0)=0,"",VLOOKUP(X477,'do 1000 ha'!$B$18:$I$1018,7,0))</f>
        <v/>
      </c>
      <c r="G477" s="57" t="str">
        <f>IF(VLOOKUP(X477,'do 1000 ha'!$B$18:$I$1018,8,0)=0,"",VLOOKUP(X477,'do 1000 ha'!$B$18:$I$1018,8,0))</f>
        <v/>
      </c>
      <c r="H477" s="25" t="str">
        <f>IF(VLOOKUP(X477,'do 1000 ha'!$B$18:$L$1018,11,0)=0,"",VLOOKUP(X477,'do 1000 ha'!$AJ$18:$AX$1018,15,0))</f>
        <v/>
      </c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53" t="str">
        <f t="array" ref="U477">IF('do 1000 ha'!K483='do 1000 ha'!$AR$4,'do 1000 ha'!AF483,IF('do 1000 ha'!K483='do 1000 ha'!$AR$5,'do 1000 ha'!AF483,""))</f>
        <v/>
      </c>
      <c r="V477" s="7" t="str">
        <f t="shared" si="28"/>
        <v/>
      </c>
      <c r="W477" s="11" t="str">
        <f t="array" ref="W477">IF(OR(U477=$U$13:U476),"",U477)</f>
        <v/>
      </c>
      <c r="X477" s="7" t="str">
        <f t="array" ref="X477">IFERROR(INDEX(W$13:W$1012,SMALL(IF(W$13:W$1012&lt;&gt;"",ROW(W$13:W$1012)-ROW(W$13)+1),ROWS(W$13:$W477))),"")</f>
        <v/>
      </c>
      <c r="Y477" s="47" t="e">
        <f t="array" ref="Y477">IF(ROWS(Y$13:Y477)&gt;COUNTA(W$13:W$1012),"",INDEX(W$13:W$1012,SMALL(IF(W$13:W$1012&lt;&gt;"",ROW(W$13:W$1012)-ROW(W$13)+1),ROWS(Y$13:Y477))))</f>
        <v>#NUM!</v>
      </c>
      <c r="AA477" s="7">
        <f t="shared" si="29"/>
        <v>0</v>
      </c>
      <c r="AB477" s="7">
        <f t="shared" si="30"/>
        <v>0</v>
      </c>
      <c r="AC477" s="7">
        <f t="shared" si="31"/>
        <v>0</v>
      </c>
    </row>
    <row r="478" spans="1:29" x14ac:dyDescent="0.25">
      <c r="A478" s="9">
        <v>466</v>
      </c>
      <c r="B478" s="56" t="str">
        <f>IF(VLOOKUP(X478,'do 1000 ha'!$B$18:$I$1018,2,0)=0,"",VLOOKUP(X478,'do 1000 ha'!$B$18:$I$1018,2,0))</f>
        <v/>
      </c>
      <c r="C478" s="56" t="str">
        <f>IF(VLOOKUP(X478,'do 1000 ha'!$B$18:$I$1018,4,0)=0,"",VLOOKUP(X478,'do 1000 ha'!$B$18:$I$1018,4,0))</f>
        <v/>
      </c>
      <c r="D478" s="24" t="str">
        <f>IF(VLOOKUP(X478,'do 1000 ha'!$B$18:$I$1018,5,0)=0,"",VLOOKUP(X478,'do 1000 ha'!$B$18:$I$1018,5,0))</f>
        <v/>
      </c>
      <c r="E478" s="56" t="str">
        <f>IF(VLOOKUP(X478,'do 1000 ha'!$B$18:$I$1018,6,0)=0,"",VLOOKUP(X478,'do 1000 ha'!$B$18:$I$1018,6,0))</f>
        <v/>
      </c>
      <c r="F478" s="56" t="str">
        <f>IF(VLOOKUP(X478,'do 1000 ha'!$B$18:$I$1018,7,0)=0,"",VLOOKUP(X478,'do 1000 ha'!$B$18:$I$1018,7,0))</f>
        <v/>
      </c>
      <c r="G478" s="57" t="str">
        <f>IF(VLOOKUP(X478,'do 1000 ha'!$B$18:$I$1018,8,0)=0,"",VLOOKUP(X478,'do 1000 ha'!$B$18:$I$1018,8,0))</f>
        <v/>
      </c>
      <c r="H478" s="25" t="str">
        <f>IF(VLOOKUP(X478,'do 1000 ha'!$B$18:$L$1018,11,0)=0,"",VLOOKUP(X478,'do 1000 ha'!$AJ$18:$AX$1018,15,0))</f>
        <v/>
      </c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53" t="str">
        <f t="array" ref="U478">IF('do 1000 ha'!K484='do 1000 ha'!$AR$4,'do 1000 ha'!AF484,IF('do 1000 ha'!K484='do 1000 ha'!$AR$5,'do 1000 ha'!AF484,""))</f>
        <v/>
      </c>
      <c r="V478" s="7" t="str">
        <f t="shared" si="28"/>
        <v/>
      </c>
      <c r="W478" s="11" t="str">
        <f t="array" ref="W478">IF(OR(U478=$U$13:U477),"",U478)</f>
        <v/>
      </c>
      <c r="X478" s="7" t="str">
        <f t="array" ref="X478">IFERROR(INDEX(W$13:W$1012,SMALL(IF(W$13:W$1012&lt;&gt;"",ROW(W$13:W$1012)-ROW(W$13)+1),ROWS(W$13:$W478))),"")</f>
        <v/>
      </c>
      <c r="Y478" s="47" t="e">
        <f t="array" ref="Y478">IF(ROWS(Y$13:Y478)&gt;COUNTA(W$13:W$1012),"",INDEX(W$13:W$1012,SMALL(IF(W$13:W$1012&lt;&gt;"",ROW(W$13:W$1012)-ROW(W$13)+1),ROWS(Y$13:Y478))))</f>
        <v>#NUM!</v>
      </c>
      <c r="AA478" s="7">
        <f t="shared" si="29"/>
        <v>0</v>
      </c>
      <c r="AB478" s="7">
        <f t="shared" si="30"/>
        <v>0</v>
      </c>
      <c r="AC478" s="7">
        <f t="shared" si="31"/>
        <v>0</v>
      </c>
    </row>
    <row r="479" spans="1:29" x14ac:dyDescent="0.25">
      <c r="A479" s="9">
        <v>467</v>
      </c>
      <c r="B479" s="56" t="str">
        <f>IF(VLOOKUP(X479,'do 1000 ha'!$B$18:$I$1018,2,0)=0,"",VLOOKUP(X479,'do 1000 ha'!$B$18:$I$1018,2,0))</f>
        <v/>
      </c>
      <c r="C479" s="56" t="str">
        <f>IF(VLOOKUP(X479,'do 1000 ha'!$B$18:$I$1018,4,0)=0,"",VLOOKUP(X479,'do 1000 ha'!$B$18:$I$1018,4,0))</f>
        <v/>
      </c>
      <c r="D479" s="24" t="str">
        <f>IF(VLOOKUP(X479,'do 1000 ha'!$B$18:$I$1018,5,0)=0,"",VLOOKUP(X479,'do 1000 ha'!$B$18:$I$1018,5,0))</f>
        <v/>
      </c>
      <c r="E479" s="56" t="str">
        <f>IF(VLOOKUP(X479,'do 1000 ha'!$B$18:$I$1018,6,0)=0,"",VLOOKUP(X479,'do 1000 ha'!$B$18:$I$1018,6,0))</f>
        <v/>
      </c>
      <c r="F479" s="56" t="str">
        <f>IF(VLOOKUP(X479,'do 1000 ha'!$B$18:$I$1018,7,0)=0,"",VLOOKUP(X479,'do 1000 ha'!$B$18:$I$1018,7,0))</f>
        <v/>
      </c>
      <c r="G479" s="57" t="str">
        <f>IF(VLOOKUP(X479,'do 1000 ha'!$B$18:$I$1018,8,0)=0,"",VLOOKUP(X479,'do 1000 ha'!$B$18:$I$1018,8,0))</f>
        <v/>
      </c>
      <c r="H479" s="25" t="str">
        <f>IF(VLOOKUP(X479,'do 1000 ha'!$B$18:$L$1018,11,0)=0,"",VLOOKUP(X479,'do 1000 ha'!$AJ$18:$AX$1018,15,0))</f>
        <v/>
      </c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53" t="str">
        <f t="array" ref="U479">IF('do 1000 ha'!K485='do 1000 ha'!$AR$4,'do 1000 ha'!AF485,IF('do 1000 ha'!K485='do 1000 ha'!$AR$5,'do 1000 ha'!AF485,""))</f>
        <v/>
      </c>
      <c r="V479" s="7" t="str">
        <f t="shared" si="28"/>
        <v/>
      </c>
      <c r="W479" s="11" t="str">
        <f t="array" ref="W479">IF(OR(U479=$U$13:U478),"",U479)</f>
        <v/>
      </c>
      <c r="X479" s="7" t="str">
        <f t="array" ref="X479">IFERROR(INDEX(W$13:W$1012,SMALL(IF(W$13:W$1012&lt;&gt;"",ROW(W$13:W$1012)-ROW(W$13)+1),ROWS(W$13:$W479))),"")</f>
        <v/>
      </c>
      <c r="Y479" s="47" t="e">
        <f t="array" ref="Y479">IF(ROWS(Y$13:Y479)&gt;COUNTA(W$13:W$1012),"",INDEX(W$13:W$1012,SMALL(IF(W$13:W$1012&lt;&gt;"",ROW(W$13:W$1012)-ROW(W$13)+1),ROWS(Y$13:Y479))))</f>
        <v>#NUM!</v>
      </c>
      <c r="AA479" s="7">
        <f t="shared" si="29"/>
        <v>0</v>
      </c>
      <c r="AB479" s="7">
        <f t="shared" si="30"/>
        <v>0</v>
      </c>
      <c r="AC479" s="7">
        <f t="shared" si="31"/>
        <v>0</v>
      </c>
    </row>
    <row r="480" spans="1:29" x14ac:dyDescent="0.25">
      <c r="A480" s="9">
        <v>468</v>
      </c>
      <c r="B480" s="56" t="str">
        <f>IF(VLOOKUP(X480,'do 1000 ha'!$B$18:$I$1018,2,0)=0,"",VLOOKUP(X480,'do 1000 ha'!$B$18:$I$1018,2,0))</f>
        <v/>
      </c>
      <c r="C480" s="56" t="str">
        <f>IF(VLOOKUP(X480,'do 1000 ha'!$B$18:$I$1018,4,0)=0,"",VLOOKUP(X480,'do 1000 ha'!$B$18:$I$1018,4,0))</f>
        <v/>
      </c>
      <c r="D480" s="24" t="str">
        <f>IF(VLOOKUP(X480,'do 1000 ha'!$B$18:$I$1018,5,0)=0,"",VLOOKUP(X480,'do 1000 ha'!$B$18:$I$1018,5,0))</f>
        <v/>
      </c>
      <c r="E480" s="56" t="str">
        <f>IF(VLOOKUP(X480,'do 1000 ha'!$B$18:$I$1018,6,0)=0,"",VLOOKUP(X480,'do 1000 ha'!$B$18:$I$1018,6,0))</f>
        <v/>
      </c>
      <c r="F480" s="56" t="str">
        <f>IF(VLOOKUP(X480,'do 1000 ha'!$B$18:$I$1018,7,0)=0,"",VLOOKUP(X480,'do 1000 ha'!$B$18:$I$1018,7,0))</f>
        <v/>
      </c>
      <c r="G480" s="57" t="str">
        <f>IF(VLOOKUP(X480,'do 1000 ha'!$B$18:$I$1018,8,0)=0,"",VLOOKUP(X480,'do 1000 ha'!$B$18:$I$1018,8,0))</f>
        <v/>
      </c>
      <c r="H480" s="25" t="str">
        <f>IF(VLOOKUP(X480,'do 1000 ha'!$B$18:$L$1018,11,0)=0,"",VLOOKUP(X480,'do 1000 ha'!$AJ$18:$AX$1018,15,0))</f>
        <v/>
      </c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53" t="str">
        <f t="array" ref="U480">IF('do 1000 ha'!K486='do 1000 ha'!$AR$4,'do 1000 ha'!AF486,IF('do 1000 ha'!K486='do 1000 ha'!$AR$5,'do 1000 ha'!AF486,""))</f>
        <v/>
      </c>
      <c r="V480" s="7" t="str">
        <f t="shared" si="28"/>
        <v/>
      </c>
      <c r="W480" s="11" t="str">
        <f t="array" ref="W480">IF(OR(U480=$U$13:U479),"",U480)</f>
        <v/>
      </c>
      <c r="X480" s="7" t="str">
        <f t="array" ref="X480">IFERROR(INDEX(W$13:W$1012,SMALL(IF(W$13:W$1012&lt;&gt;"",ROW(W$13:W$1012)-ROW(W$13)+1),ROWS(W$13:$W480))),"")</f>
        <v/>
      </c>
      <c r="Y480" s="47" t="e">
        <f t="array" ref="Y480">IF(ROWS(Y$13:Y480)&gt;COUNTA(W$13:W$1012),"",INDEX(W$13:W$1012,SMALL(IF(W$13:W$1012&lt;&gt;"",ROW(W$13:W$1012)-ROW(W$13)+1),ROWS(Y$13:Y480))))</f>
        <v>#NUM!</v>
      </c>
      <c r="AA480" s="7">
        <f t="shared" si="29"/>
        <v>0</v>
      </c>
      <c r="AB480" s="7">
        <f t="shared" si="30"/>
        <v>0</v>
      </c>
      <c r="AC480" s="7">
        <f t="shared" si="31"/>
        <v>0</v>
      </c>
    </row>
    <row r="481" spans="1:29" x14ac:dyDescent="0.25">
      <c r="A481" s="9">
        <v>469</v>
      </c>
      <c r="B481" s="56" t="str">
        <f>IF(VLOOKUP(X481,'do 1000 ha'!$B$18:$I$1018,2,0)=0,"",VLOOKUP(X481,'do 1000 ha'!$B$18:$I$1018,2,0))</f>
        <v/>
      </c>
      <c r="C481" s="56" t="str">
        <f>IF(VLOOKUP(X481,'do 1000 ha'!$B$18:$I$1018,4,0)=0,"",VLOOKUP(X481,'do 1000 ha'!$B$18:$I$1018,4,0))</f>
        <v/>
      </c>
      <c r="D481" s="24" t="str">
        <f>IF(VLOOKUP(X481,'do 1000 ha'!$B$18:$I$1018,5,0)=0,"",VLOOKUP(X481,'do 1000 ha'!$B$18:$I$1018,5,0))</f>
        <v/>
      </c>
      <c r="E481" s="56" t="str">
        <f>IF(VLOOKUP(X481,'do 1000 ha'!$B$18:$I$1018,6,0)=0,"",VLOOKUP(X481,'do 1000 ha'!$B$18:$I$1018,6,0))</f>
        <v/>
      </c>
      <c r="F481" s="56" t="str">
        <f>IF(VLOOKUP(X481,'do 1000 ha'!$B$18:$I$1018,7,0)=0,"",VLOOKUP(X481,'do 1000 ha'!$B$18:$I$1018,7,0))</f>
        <v/>
      </c>
      <c r="G481" s="57" t="str">
        <f>IF(VLOOKUP(X481,'do 1000 ha'!$B$18:$I$1018,8,0)=0,"",VLOOKUP(X481,'do 1000 ha'!$B$18:$I$1018,8,0))</f>
        <v/>
      </c>
      <c r="H481" s="25" t="str">
        <f>IF(VLOOKUP(X481,'do 1000 ha'!$B$18:$L$1018,11,0)=0,"",VLOOKUP(X481,'do 1000 ha'!$AJ$18:$AX$1018,15,0))</f>
        <v/>
      </c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53" t="str">
        <f t="array" ref="U481">IF('do 1000 ha'!K487='do 1000 ha'!$AR$4,'do 1000 ha'!AF487,IF('do 1000 ha'!K487='do 1000 ha'!$AR$5,'do 1000 ha'!AF487,""))</f>
        <v/>
      </c>
      <c r="V481" s="7" t="str">
        <f t="shared" si="28"/>
        <v/>
      </c>
      <c r="W481" s="11" t="str">
        <f t="array" ref="W481">IF(OR(U481=$U$13:U480),"",U481)</f>
        <v/>
      </c>
      <c r="X481" s="7" t="str">
        <f t="array" ref="X481">IFERROR(INDEX(W$13:W$1012,SMALL(IF(W$13:W$1012&lt;&gt;"",ROW(W$13:W$1012)-ROW(W$13)+1),ROWS(W$13:$W481))),"")</f>
        <v/>
      </c>
      <c r="Y481" s="47" t="e">
        <f t="array" ref="Y481">IF(ROWS(Y$13:Y481)&gt;COUNTA(W$13:W$1012),"",INDEX(W$13:W$1012,SMALL(IF(W$13:W$1012&lt;&gt;"",ROW(W$13:W$1012)-ROW(W$13)+1),ROWS(Y$13:Y481))))</f>
        <v>#NUM!</v>
      </c>
      <c r="AA481" s="7">
        <f t="shared" si="29"/>
        <v>0</v>
      </c>
      <c r="AB481" s="7">
        <f t="shared" si="30"/>
        <v>0</v>
      </c>
      <c r="AC481" s="7">
        <f t="shared" si="31"/>
        <v>0</v>
      </c>
    </row>
    <row r="482" spans="1:29" x14ac:dyDescent="0.25">
      <c r="A482" s="9">
        <v>470</v>
      </c>
      <c r="B482" s="56" t="str">
        <f>IF(VLOOKUP(X482,'do 1000 ha'!$B$18:$I$1018,2,0)=0,"",VLOOKUP(X482,'do 1000 ha'!$B$18:$I$1018,2,0))</f>
        <v/>
      </c>
      <c r="C482" s="56" t="str">
        <f>IF(VLOOKUP(X482,'do 1000 ha'!$B$18:$I$1018,4,0)=0,"",VLOOKUP(X482,'do 1000 ha'!$B$18:$I$1018,4,0))</f>
        <v/>
      </c>
      <c r="D482" s="24" t="str">
        <f>IF(VLOOKUP(X482,'do 1000 ha'!$B$18:$I$1018,5,0)=0,"",VLOOKUP(X482,'do 1000 ha'!$B$18:$I$1018,5,0))</f>
        <v/>
      </c>
      <c r="E482" s="56" t="str">
        <f>IF(VLOOKUP(X482,'do 1000 ha'!$B$18:$I$1018,6,0)=0,"",VLOOKUP(X482,'do 1000 ha'!$B$18:$I$1018,6,0))</f>
        <v/>
      </c>
      <c r="F482" s="56" t="str">
        <f>IF(VLOOKUP(X482,'do 1000 ha'!$B$18:$I$1018,7,0)=0,"",VLOOKUP(X482,'do 1000 ha'!$B$18:$I$1018,7,0))</f>
        <v/>
      </c>
      <c r="G482" s="57" t="str">
        <f>IF(VLOOKUP(X482,'do 1000 ha'!$B$18:$I$1018,8,0)=0,"",VLOOKUP(X482,'do 1000 ha'!$B$18:$I$1018,8,0))</f>
        <v/>
      </c>
      <c r="H482" s="25" t="str">
        <f>IF(VLOOKUP(X482,'do 1000 ha'!$B$18:$L$1018,11,0)=0,"",VLOOKUP(X482,'do 1000 ha'!$AJ$18:$AX$1018,15,0))</f>
        <v/>
      </c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53" t="str">
        <f t="array" ref="U482">IF('do 1000 ha'!K488='do 1000 ha'!$AR$4,'do 1000 ha'!AF488,IF('do 1000 ha'!K488='do 1000 ha'!$AR$5,'do 1000 ha'!AF488,""))</f>
        <v/>
      </c>
      <c r="V482" s="7" t="str">
        <f t="shared" si="28"/>
        <v/>
      </c>
      <c r="W482" s="11" t="str">
        <f t="array" ref="W482">IF(OR(U482=$U$13:U481),"",U482)</f>
        <v/>
      </c>
      <c r="X482" s="7" t="str">
        <f t="array" ref="X482">IFERROR(INDEX(W$13:W$1012,SMALL(IF(W$13:W$1012&lt;&gt;"",ROW(W$13:W$1012)-ROW(W$13)+1),ROWS(W$13:$W482))),"")</f>
        <v/>
      </c>
      <c r="Y482" s="47" t="e">
        <f t="array" ref="Y482">IF(ROWS(Y$13:Y482)&gt;COUNTA(W$13:W$1012),"",INDEX(W$13:W$1012,SMALL(IF(W$13:W$1012&lt;&gt;"",ROW(W$13:W$1012)-ROW(W$13)+1),ROWS(Y$13:Y482))))</f>
        <v>#NUM!</v>
      </c>
      <c r="AA482" s="7">
        <f t="shared" si="29"/>
        <v>0</v>
      </c>
      <c r="AB482" s="7">
        <f t="shared" si="30"/>
        <v>0</v>
      </c>
      <c r="AC482" s="7">
        <f t="shared" si="31"/>
        <v>0</v>
      </c>
    </row>
    <row r="483" spans="1:29" x14ac:dyDescent="0.25">
      <c r="A483" s="9">
        <v>471</v>
      </c>
      <c r="B483" s="56" t="str">
        <f>IF(VLOOKUP(X483,'do 1000 ha'!$B$18:$I$1018,2,0)=0,"",VLOOKUP(X483,'do 1000 ha'!$B$18:$I$1018,2,0))</f>
        <v/>
      </c>
      <c r="C483" s="56" t="str">
        <f>IF(VLOOKUP(X483,'do 1000 ha'!$B$18:$I$1018,4,0)=0,"",VLOOKUP(X483,'do 1000 ha'!$B$18:$I$1018,4,0))</f>
        <v/>
      </c>
      <c r="D483" s="24" t="str">
        <f>IF(VLOOKUP(X483,'do 1000 ha'!$B$18:$I$1018,5,0)=0,"",VLOOKUP(X483,'do 1000 ha'!$B$18:$I$1018,5,0))</f>
        <v/>
      </c>
      <c r="E483" s="56" t="str">
        <f>IF(VLOOKUP(X483,'do 1000 ha'!$B$18:$I$1018,6,0)=0,"",VLOOKUP(X483,'do 1000 ha'!$B$18:$I$1018,6,0))</f>
        <v/>
      </c>
      <c r="F483" s="56" t="str">
        <f>IF(VLOOKUP(X483,'do 1000 ha'!$B$18:$I$1018,7,0)=0,"",VLOOKUP(X483,'do 1000 ha'!$B$18:$I$1018,7,0))</f>
        <v/>
      </c>
      <c r="G483" s="57" t="str">
        <f>IF(VLOOKUP(X483,'do 1000 ha'!$B$18:$I$1018,8,0)=0,"",VLOOKUP(X483,'do 1000 ha'!$B$18:$I$1018,8,0))</f>
        <v/>
      </c>
      <c r="H483" s="25" t="str">
        <f>IF(VLOOKUP(X483,'do 1000 ha'!$B$18:$L$1018,11,0)=0,"",VLOOKUP(X483,'do 1000 ha'!$AJ$18:$AX$1018,15,0))</f>
        <v/>
      </c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53" t="str">
        <f t="array" ref="U483">IF('do 1000 ha'!K489='do 1000 ha'!$AR$4,'do 1000 ha'!AF489,IF('do 1000 ha'!K489='do 1000 ha'!$AR$5,'do 1000 ha'!AF489,""))</f>
        <v/>
      </c>
      <c r="V483" s="7" t="str">
        <f t="shared" si="28"/>
        <v/>
      </c>
      <c r="W483" s="11" t="str">
        <f t="array" ref="W483">IF(OR(U483=$U$13:U482),"",U483)</f>
        <v/>
      </c>
      <c r="X483" s="7" t="str">
        <f t="array" ref="X483">IFERROR(INDEX(W$13:W$1012,SMALL(IF(W$13:W$1012&lt;&gt;"",ROW(W$13:W$1012)-ROW(W$13)+1),ROWS(W$13:$W483))),"")</f>
        <v/>
      </c>
      <c r="Y483" s="47" t="e">
        <f t="array" ref="Y483">IF(ROWS(Y$13:Y483)&gt;COUNTA(W$13:W$1012),"",INDEX(W$13:W$1012,SMALL(IF(W$13:W$1012&lt;&gt;"",ROW(W$13:W$1012)-ROW(W$13)+1),ROWS(Y$13:Y483))))</f>
        <v>#NUM!</v>
      </c>
      <c r="AA483" s="7">
        <f t="shared" si="29"/>
        <v>0</v>
      </c>
      <c r="AB483" s="7">
        <f t="shared" si="30"/>
        <v>0</v>
      </c>
      <c r="AC483" s="7">
        <f t="shared" si="31"/>
        <v>0</v>
      </c>
    </row>
    <row r="484" spans="1:29" x14ac:dyDescent="0.25">
      <c r="A484" s="9">
        <v>472</v>
      </c>
      <c r="B484" s="56" t="str">
        <f>IF(VLOOKUP(X484,'do 1000 ha'!$B$18:$I$1018,2,0)=0,"",VLOOKUP(X484,'do 1000 ha'!$B$18:$I$1018,2,0))</f>
        <v/>
      </c>
      <c r="C484" s="56" t="str">
        <f>IF(VLOOKUP(X484,'do 1000 ha'!$B$18:$I$1018,4,0)=0,"",VLOOKUP(X484,'do 1000 ha'!$B$18:$I$1018,4,0))</f>
        <v/>
      </c>
      <c r="D484" s="24" t="str">
        <f>IF(VLOOKUP(X484,'do 1000 ha'!$B$18:$I$1018,5,0)=0,"",VLOOKUP(X484,'do 1000 ha'!$B$18:$I$1018,5,0))</f>
        <v/>
      </c>
      <c r="E484" s="56" t="str">
        <f>IF(VLOOKUP(X484,'do 1000 ha'!$B$18:$I$1018,6,0)=0,"",VLOOKUP(X484,'do 1000 ha'!$B$18:$I$1018,6,0))</f>
        <v/>
      </c>
      <c r="F484" s="56" t="str">
        <f>IF(VLOOKUP(X484,'do 1000 ha'!$B$18:$I$1018,7,0)=0,"",VLOOKUP(X484,'do 1000 ha'!$B$18:$I$1018,7,0))</f>
        <v/>
      </c>
      <c r="G484" s="57" t="str">
        <f>IF(VLOOKUP(X484,'do 1000 ha'!$B$18:$I$1018,8,0)=0,"",VLOOKUP(X484,'do 1000 ha'!$B$18:$I$1018,8,0))</f>
        <v/>
      </c>
      <c r="H484" s="25" t="str">
        <f>IF(VLOOKUP(X484,'do 1000 ha'!$B$18:$L$1018,11,0)=0,"",VLOOKUP(X484,'do 1000 ha'!$AJ$18:$AX$1018,15,0))</f>
        <v/>
      </c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53" t="str">
        <f t="array" ref="U484">IF('do 1000 ha'!K490='do 1000 ha'!$AR$4,'do 1000 ha'!AF490,IF('do 1000 ha'!K490='do 1000 ha'!$AR$5,'do 1000 ha'!AF490,""))</f>
        <v/>
      </c>
      <c r="V484" s="7" t="str">
        <f t="shared" si="28"/>
        <v/>
      </c>
      <c r="W484" s="11" t="str">
        <f t="array" ref="W484">IF(OR(U484=$U$13:U483),"",U484)</f>
        <v/>
      </c>
      <c r="X484" s="7" t="str">
        <f t="array" ref="X484">IFERROR(INDEX(W$13:W$1012,SMALL(IF(W$13:W$1012&lt;&gt;"",ROW(W$13:W$1012)-ROW(W$13)+1),ROWS(W$13:$W484))),"")</f>
        <v/>
      </c>
      <c r="Y484" s="47" t="e">
        <f t="array" ref="Y484">IF(ROWS(Y$13:Y484)&gt;COUNTA(W$13:W$1012),"",INDEX(W$13:W$1012,SMALL(IF(W$13:W$1012&lt;&gt;"",ROW(W$13:W$1012)-ROW(W$13)+1),ROWS(Y$13:Y484))))</f>
        <v>#NUM!</v>
      </c>
      <c r="AA484" s="7">
        <f t="shared" si="29"/>
        <v>0</v>
      </c>
      <c r="AB484" s="7">
        <f t="shared" si="30"/>
        <v>0</v>
      </c>
      <c r="AC484" s="7">
        <f t="shared" si="31"/>
        <v>0</v>
      </c>
    </row>
    <row r="485" spans="1:29" x14ac:dyDescent="0.25">
      <c r="A485" s="9">
        <v>473</v>
      </c>
      <c r="B485" s="56" t="str">
        <f>IF(VLOOKUP(X485,'do 1000 ha'!$B$18:$I$1018,2,0)=0,"",VLOOKUP(X485,'do 1000 ha'!$B$18:$I$1018,2,0))</f>
        <v/>
      </c>
      <c r="C485" s="56" t="str">
        <f>IF(VLOOKUP(X485,'do 1000 ha'!$B$18:$I$1018,4,0)=0,"",VLOOKUP(X485,'do 1000 ha'!$B$18:$I$1018,4,0))</f>
        <v/>
      </c>
      <c r="D485" s="24" t="str">
        <f>IF(VLOOKUP(X485,'do 1000 ha'!$B$18:$I$1018,5,0)=0,"",VLOOKUP(X485,'do 1000 ha'!$B$18:$I$1018,5,0))</f>
        <v/>
      </c>
      <c r="E485" s="56" t="str">
        <f>IF(VLOOKUP(X485,'do 1000 ha'!$B$18:$I$1018,6,0)=0,"",VLOOKUP(X485,'do 1000 ha'!$B$18:$I$1018,6,0))</f>
        <v/>
      </c>
      <c r="F485" s="56" t="str">
        <f>IF(VLOOKUP(X485,'do 1000 ha'!$B$18:$I$1018,7,0)=0,"",VLOOKUP(X485,'do 1000 ha'!$B$18:$I$1018,7,0))</f>
        <v/>
      </c>
      <c r="G485" s="57" t="str">
        <f>IF(VLOOKUP(X485,'do 1000 ha'!$B$18:$I$1018,8,0)=0,"",VLOOKUP(X485,'do 1000 ha'!$B$18:$I$1018,8,0))</f>
        <v/>
      </c>
      <c r="H485" s="25" t="str">
        <f>IF(VLOOKUP(X485,'do 1000 ha'!$B$18:$L$1018,11,0)=0,"",VLOOKUP(X485,'do 1000 ha'!$AJ$18:$AX$1018,15,0))</f>
        <v/>
      </c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53" t="str">
        <f t="array" ref="U485">IF('do 1000 ha'!K491='do 1000 ha'!$AR$4,'do 1000 ha'!AF491,IF('do 1000 ha'!K491='do 1000 ha'!$AR$5,'do 1000 ha'!AF491,""))</f>
        <v/>
      </c>
      <c r="V485" s="7" t="str">
        <f t="shared" si="28"/>
        <v/>
      </c>
      <c r="W485" s="11" t="str">
        <f t="array" ref="W485">IF(OR(U485=$U$13:U484),"",U485)</f>
        <v/>
      </c>
      <c r="X485" s="7" t="str">
        <f t="array" ref="X485">IFERROR(INDEX(W$13:W$1012,SMALL(IF(W$13:W$1012&lt;&gt;"",ROW(W$13:W$1012)-ROW(W$13)+1),ROWS(W$13:$W485))),"")</f>
        <v/>
      </c>
      <c r="Y485" s="47" t="e">
        <f t="array" ref="Y485">IF(ROWS(Y$13:Y485)&gt;COUNTA(W$13:W$1012),"",INDEX(W$13:W$1012,SMALL(IF(W$13:W$1012&lt;&gt;"",ROW(W$13:W$1012)-ROW(W$13)+1),ROWS(Y$13:Y485))))</f>
        <v>#NUM!</v>
      </c>
      <c r="AA485" s="7">
        <f t="shared" si="29"/>
        <v>0</v>
      </c>
      <c r="AB485" s="7">
        <f t="shared" si="30"/>
        <v>0</v>
      </c>
      <c r="AC485" s="7">
        <f t="shared" si="31"/>
        <v>0</v>
      </c>
    </row>
    <row r="486" spans="1:29" x14ac:dyDescent="0.25">
      <c r="A486" s="9">
        <v>474</v>
      </c>
      <c r="B486" s="56" t="str">
        <f>IF(VLOOKUP(X486,'do 1000 ha'!$B$18:$I$1018,2,0)=0,"",VLOOKUP(X486,'do 1000 ha'!$B$18:$I$1018,2,0))</f>
        <v/>
      </c>
      <c r="C486" s="56" t="str">
        <f>IF(VLOOKUP(X486,'do 1000 ha'!$B$18:$I$1018,4,0)=0,"",VLOOKUP(X486,'do 1000 ha'!$B$18:$I$1018,4,0))</f>
        <v/>
      </c>
      <c r="D486" s="24" t="str">
        <f>IF(VLOOKUP(X486,'do 1000 ha'!$B$18:$I$1018,5,0)=0,"",VLOOKUP(X486,'do 1000 ha'!$B$18:$I$1018,5,0))</f>
        <v/>
      </c>
      <c r="E486" s="56" t="str">
        <f>IF(VLOOKUP(X486,'do 1000 ha'!$B$18:$I$1018,6,0)=0,"",VLOOKUP(X486,'do 1000 ha'!$B$18:$I$1018,6,0))</f>
        <v/>
      </c>
      <c r="F486" s="56" t="str">
        <f>IF(VLOOKUP(X486,'do 1000 ha'!$B$18:$I$1018,7,0)=0,"",VLOOKUP(X486,'do 1000 ha'!$B$18:$I$1018,7,0))</f>
        <v/>
      </c>
      <c r="G486" s="57" t="str">
        <f>IF(VLOOKUP(X486,'do 1000 ha'!$B$18:$I$1018,8,0)=0,"",VLOOKUP(X486,'do 1000 ha'!$B$18:$I$1018,8,0))</f>
        <v/>
      </c>
      <c r="H486" s="25" t="str">
        <f>IF(VLOOKUP(X486,'do 1000 ha'!$B$18:$L$1018,11,0)=0,"",VLOOKUP(X486,'do 1000 ha'!$AJ$18:$AX$1018,15,0))</f>
        <v/>
      </c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53" t="str">
        <f t="array" ref="U486">IF('do 1000 ha'!K492='do 1000 ha'!$AR$4,'do 1000 ha'!AF492,IF('do 1000 ha'!K492='do 1000 ha'!$AR$5,'do 1000 ha'!AF492,""))</f>
        <v/>
      </c>
      <c r="V486" s="7" t="str">
        <f t="shared" si="28"/>
        <v/>
      </c>
      <c r="W486" s="11" t="str">
        <f t="array" ref="W486">IF(OR(U486=$U$13:U485),"",U486)</f>
        <v/>
      </c>
      <c r="X486" s="7" t="str">
        <f t="array" ref="X486">IFERROR(INDEX(W$13:W$1012,SMALL(IF(W$13:W$1012&lt;&gt;"",ROW(W$13:W$1012)-ROW(W$13)+1),ROWS(W$13:$W486))),"")</f>
        <v/>
      </c>
      <c r="Y486" s="47" t="e">
        <f t="array" ref="Y486">IF(ROWS(Y$13:Y486)&gt;COUNTA(W$13:W$1012),"",INDEX(W$13:W$1012,SMALL(IF(W$13:W$1012&lt;&gt;"",ROW(W$13:W$1012)-ROW(W$13)+1),ROWS(Y$13:Y486))))</f>
        <v>#NUM!</v>
      </c>
      <c r="AA486" s="7">
        <f t="shared" si="29"/>
        <v>0</v>
      </c>
      <c r="AB486" s="7">
        <f t="shared" si="30"/>
        <v>0</v>
      </c>
      <c r="AC486" s="7">
        <f t="shared" si="31"/>
        <v>0</v>
      </c>
    </row>
    <row r="487" spans="1:29" x14ac:dyDescent="0.25">
      <c r="A487" s="9">
        <v>475</v>
      </c>
      <c r="B487" s="56" t="str">
        <f>IF(VLOOKUP(X487,'do 1000 ha'!$B$18:$I$1018,2,0)=0,"",VLOOKUP(X487,'do 1000 ha'!$B$18:$I$1018,2,0))</f>
        <v/>
      </c>
      <c r="C487" s="56" t="str">
        <f>IF(VLOOKUP(X487,'do 1000 ha'!$B$18:$I$1018,4,0)=0,"",VLOOKUP(X487,'do 1000 ha'!$B$18:$I$1018,4,0))</f>
        <v/>
      </c>
      <c r="D487" s="24" t="str">
        <f>IF(VLOOKUP(X487,'do 1000 ha'!$B$18:$I$1018,5,0)=0,"",VLOOKUP(X487,'do 1000 ha'!$B$18:$I$1018,5,0))</f>
        <v/>
      </c>
      <c r="E487" s="56" t="str">
        <f>IF(VLOOKUP(X487,'do 1000 ha'!$B$18:$I$1018,6,0)=0,"",VLOOKUP(X487,'do 1000 ha'!$B$18:$I$1018,6,0))</f>
        <v/>
      </c>
      <c r="F487" s="56" t="str">
        <f>IF(VLOOKUP(X487,'do 1000 ha'!$B$18:$I$1018,7,0)=0,"",VLOOKUP(X487,'do 1000 ha'!$B$18:$I$1018,7,0))</f>
        <v/>
      </c>
      <c r="G487" s="57" t="str">
        <f>IF(VLOOKUP(X487,'do 1000 ha'!$B$18:$I$1018,8,0)=0,"",VLOOKUP(X487,'do 1000 ha'!$B$18:$I$1018,8,0))</f>
        <v/>
      </c>
      <c r="H487" s="25" t="str">
        <f>IF(VLOOKUP(X487,'do 1000 ha'!$B$18:$L$1018,11,0)=0,"",VLOOKUP(X487,'do 1000 ha'!$AJ$18:$AX$1018,15,0))</f>
        <v/>
      </c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53" t="str">
        <f t="array" ref="U487">IF('do 1000 ha'!K493='do 1000 ha'!$AR$4,'do 1000 ha'!AF493,IF('do 1000 ha'!K493='do 1000 ha'!$AR$5,'do 1000 ha'!AF493,""))</f>
        <v/>
      </c>
      <c r="V487" s="7" t="str">
        <f t="shared" si="28"/>
        <v/>
      </c>
      <c r="W487" s="11" t="str">
        <f t="array" ref="W487">IF(OR(U487=$U$13:U486),"",U487)</f>
        <v/>
      </c>
      <c r="X487" s="7" t="str">
        <f t="array" ref="X487">IFERROR(INDEX(W$13:W$1012,SMALL(IF(W$13:W$1012&lt;&gt;"",ROW(W$13:W$1012)-ROW(W$13)+1),ROWS(W$13:$W487))),"")</f>
        <v/>
      </c>
      <c r="Y487" s="47" t="e">
        <f t="array" ref="Y487">IF(ROWS(Y$13:Y487)&gt;COUNTA(W$13:W$1012),"",INDEX(W$13:W$1012,SMALL(IF(W$13:W$1012&lt;&gt;"",ROW(W$13:W$1012)-ROW(W$13)+1),ROWS(Y$13:Y487))))</f>
        <v>#NUM!</v>
      </c>
      <c r="AA487" s="7">
        <f t="shared" si="29"/>
        <v>0</v>
      </c>
      <c r="AB487" s="7">
        <f t="shared" si="30"/>
        <v>0</v>
      </c>
      <c r="AC487" s="7">
        <f t="shared" si="31"/>
        <v>0</v>
      </c>
    </row>
    <row r="488" spans="1:29" x14ac:dyDescent="0.25">
      <c r="A488" s="9">
        <v>476</v>
      </c>
      <c r="B488" s="56" t="str">
        <f>IF(VLOOKUP(X488,'do 1000 ha'!$B$18:$I$1018,2,0)=0,"",VLOOKUP(X488,'do 1000 ha'!$B$18:$I$1018,2,0))</f>
        <v/>
      </c>
      <c r="C488" s="56" t="str">
        <f>IF(VLOOKUP(X488,'do 1000 ha'!$B$18:$I$1018,4,0)=0,"",VLOOKUP(X488,'do 1000 ha'!$B$18:$I$1018,4,0))</f>
        <v/>
      </c>
      <c r="D488" s="24" t="str">
        <f>IF(VLOOKUP(X488,'do 1000 ha'!$B$18:$I$1018,5,0)=0,"",VLOOKUP(X488,'do 1000 ha'!$B$18:$I$1018,5,0))</f>
        <v/>
      </c>
      <c r="E488" s="56" t="str">
        <f>IF(VLOOKUP(X488,'do 1000 ha'!$B$18:$I$1018,6,0)=0,"",VLOOKUP(X488,'do 1000 ha'!$B$18:$I$1018,6,0))</f>
        <v/>
      </c>
      <c r="F488" s="56" t="str">
        <f>IF(VLOOKUP(X488,'do 1000 ha'!$B$18:$I$1018,7,0)=0,"",VLOOKUP(X488,'do 1000 ha'!$B$18:$I$1018,7,0))</f>
        <v/>
      </c>
      <c r="G488" s="57" t="str">
        <f>IF(VLOOKUP(X488,'do 1000 ha'!$B$18:$I$1018,8,0)=0,"",VLOOKUP(X488,'do 1000 ha'!$B$18:$I$1018,8,0))</f>
        <v/>
      </c>
      <c r="H488" s="25" t="str">
        <f>IF(VLOOKUP(X488,'do 1000 ha'!$B$18:$L$1018,11,0)=0,"",VLOOKUP(X488,'do 1000 ha'!$AJ$18:$AX$1018,15,0))</f>
        <v/>
      </c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53" t="str">
        <f t="array" ref="U488">IF('do 1000 ha'!K494='do 1000 ha'!$AR$4,'do 1000 ha'!AF494,IF('do 1000 ha'!K494='do 1000 ha'!$AR$5,'do 1000 ha'!AF494,""))</f>
        <v/>
      </c>
      <c r="V488" s="7" t="str">
        <f t="shared" si="28"/>
        <v/>
      </c>
      <c r="W488" s="11" t="str">
        <f t="array" ref="W488">IF(OR(U488=$U$13:U487),"",U488)</f>
        <v/>
      </c>
      <c r="X488" s="7" t="str">
        <f t="array" ref="X488">IFERROR(INDEX(W$13:W$1012,SMALL(IF(W$13:W$1012&lt;&gt;"",ROW(W$13:W$1012)-ROW(W$13)+1),ROWS(W$13:$W488))),"")</f>
        <v/>
      </c>
      <c r="Y488" s="47" t="e">
        <f t="array" ref="Y488">IF(ROWS(Y$13:Y488)&gt;COUNTA(W$13:W$1012),"",INDEX(W$13:W$1012,SMALL(IF(W$13:W$1012&lt;&gt;"",ROW(W$13:W$1012)-ROW(W$13)+1),ROWS(Y$13:Y488))))</f>
        <v>#NUM!</v>
      </c>
      <c r="AA488" s="7">
        <f t="shared" si="29"/>
        <v>0</v>
      </c>
      <c r="AB488" s="7">
        <f t="shared" si="30"/>
        <v>0</v>
      </c>
      <c r="AC488" s="7">
        <f t="shared" si="31"/>
        <v>0</v>
      </c>
    </row>
    <row r="489" spans="1:29" x14ac:dyDescent="0.25">
      <c r="A489" s="9">
        <v>477</v>
      </c>
      <c r="B489" s="56" t="str">
        <f>IF(VLOOKUP(X489,'do 1000 ha'!$B$18:$I$1018,2,0)=0,"",VLOOKUP(X489,'do 1000 ha'!$B$18:$I$1018,2,0))</f>
        <v/>
      </c>
      <c r="C489" s="56" t="str">
        <f>IF(VLOOKUP(X489,'do 1000 ha'!$B$18:$I$1018,4,0)=0,"",VLOOKUP(X489,'do 1000 ha'!$B$18:$I$1018,4,0))</f>
        <v/>
      </c>
      <c r="D489" s="24" t="str">
        <f>IF(VLOOKUP(X489,'do 1000 ha'!$B$18:$I$1018,5,0)=0,"",VLOOKUP(X489,'do 1000 ha'!$B$18:$I$1018,5,0))</f>
        <v/>
      </c>
      <c r="E489" s="56" t="str">
        <f>IF(VLOOKUP(X489,'do 1000 ha'!$B$18:$I$1018,6,0)=0,"",VLOOKUP(X489,'do 1000 ha'!$B$18:$I$1018,6,0))</f>
        <v/>
      </c>
      <c r="F489" s="56" t="str">
        <f>IF(VLOOKUP(X489,'do 1000 ha'!$B$18:$I$1018,7,0)=0,"",VLOOKUP(X489,'do 1000 ha'!$B$18:$I$1018,7,0))</f>
        <v/>
      </c>
      <c r="G489" s="57" t="str">
        <f>IF(VLOOKUP(X489,'do 1000 ha'!$B$18:$I$1018,8,0)=0,"",VLOOKUP(X489,'do 1000 ha'!$B$18:$I$1018,8,0))</f>
        <v/>
      </c>
      <c r="H489" s="25" t="str">
        <f>IF(VLOOKUP(X489,'do 1000 ha'!$B$18:$L$1018,11,0)=0,"",VLOOKUP(X489,'do 1000 ha'!$AJ$18:$AX$1018,15,0))</f>
        <v/>
      </c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53" t="str">
        <f t="array" ref="U489">IF('do 1000 ha'!K495='do 1000 ha'!$AR$4,'do 1000 ha'!AF495,IF('do 1000 ha'!K495='do 1000 ha'!$AR$5,'do 1000 ha'!AF495,""))</f>
        <v/>
      </c>
      <c r="V489" s="7" t="str">
        <f t="shared" si="28"/>
        <v/>
      </c>
      <c r="W489" s="11" t="str">
        <f t="array" ref="W489">IF(OR(U489=$U$13:U488),"",U489)</f>
        <v/>
      </c>
      <c r="X489" s="7" t="str">
        <f t="array" ref="X489">IFERROR(INDEX(W$13:W$1012,SMALL(IF(W$13:W$1012&lt;&gt;"",ROW(W$13:W$1012)-ROW(W$13)+1),ROWS(W$13:$W489))),"")</f>
        <v/>
      </c>
      <c r="Y489" s="47" t="e">
        <f t="array" ref="Y489">IF(ROWS(Y$13:Y489)&gt;COUNTA(W$13:W$1012),"",INDEX(W$13:W$1012,SMALL(IF(W$13:W$1012&lt;&gt;"",ROW(W$13:W$1012)-ROW(W$13)+1),ROWS(Y$13:Y489))))</f>
        <v>#NUM!</v>
      </c>
      <c r="AA489" s="7">
        <f t="shared" si="29"/>
        <v>0</v>
      </c>
      <c r="AB489" s="7">
        <f t="shared" si="30"/>
        <v>0</v>
      </c>
      <c r="AC489" s="7">
        <f t="shared" si="31"/>
        <v>0</v>
      </c>
    </row>
    <row r="490" spans="1:29" x14ac:dyDescent="0.25">
      <c r="A490" s="9">
        <v>478</v>
      </c>
      <c r="B490" s="56" t="str">
        <f>IF(VLOOKUP(X490,'do 1000 ha'!$B$18:$I$1018,2,0)=0,"",VLOOKUP(X490,'do 1000 ha'!$B$18:$I$1018,2,0))</f>
        <v/>
      </c>
      <c r="C490" s="56" t="str">
        <f>IF(VLOOKUP(X490,'do 1000 ha'!$B$18:$I$1018,4,0)=0,"",VLOOKUP(X490,'do 1000 ha'!$B$18:$I$1018,4,0))</f>
        <v/>
      </c>
      <c r="D490" s="24" t="str">
        <f>IF(VLOOKUP(X490,'do 1000 ha'!$B$18:$I$1018,5,0)=0,"",VLOOKUP(X490,'do 1000 ha'!$B$18:$I$1018,5,0))</f>
        <v/>
      </c>
      <c r="E490" s="56" t="str">
        <f>IF(VLOOKUP(X490,'do 1000 ha'!$B$18:$I$1018,6,0)=0,"",VLOOKUP(X490,'do 1000 ha'!$B$18:$I$1018,6,0))</f>
        <v/>
      </c>
      <c r="F490" s="56" t="str">
        <f>IF(VLOOKUP(X490,'do 1000 ha'!$B$18:$I$1018,7,0)=0,"",VLOOKUP(X490,'do 1000 ha'!$B$18:$I$1018,7,0))</f>
        <v/>
      </c>
      <c r="G490" s="57" t="str">
        <f>IF(VLOOKUP(X490,'do 1000 ha'!$B$18:$I$1018,8,0)=0,"",VLOOKUP(X490,'do 1000 ha'!$B$18:$I$1018,8,0))</f>
        <v/>
      </c>
      <c r="H490" s="25" t="str">
        <f>IF(VLOOKUP(X490,'do 1000 ha'!$B$18:$L$1018,11,0)=0,"",VLOOKUP(X490,'do 1000 ha'!$AJ$18:$AX$1018,15,0))</f>
        <v/>
      </c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53" t="str">
        <f t="array" ref="U490">IF('do 1000 ha'!K496='do 1000 ha'!$AR$4,'do 1000 ha'!AF496,IF('do 1000 ha'!K496='do 1000 ha'!$AR$5,'do 1000 ha'!AF496,""))</f>
        <v/>
      </c>
      <c r="V490" s="7" t="str">
        <f t="shared" si="28"/>
        <v/>
      </c>
      <c r="W490" s="11" t="str">
        <f t="array" ref="W490">IF(OR(U490=$U$13:U489),"",U490)</f>
        <v/>
      </c>
      <c r="X490" s="7" t="str">
        <f t="array" ref="X490">IFERROR(INDEX(W$13:W$1012,SMALL(IF(W$13:W$1012&lt;&gt;"",ROW(W$13:W$1012)-ROW(W$13)+1),ROWS(W$13:$W490))),"")</f>
        <v/>
      </c>
      <c r="Y490" s="47" t="e">
        <f t="array" ref="Y490">IF(ROWS(Y$13:Y490)&gt;COUNTA(W$13:W$1012),"",INDEX(W$13:W$1012,SMALL(IF(W$13:W$1012&lt;&gt;"",ROW(W$13:W$1012)-ROW(W$13)+1),ROWS(Y$13:Y490))))</f>
        <v>#NUM!</v>
      </c>
      <c r="AA490" s="7">
        <f t="shared" si="29"/>
        <v>0</v>
      </c>
      <c r="AB490" s="7">
        <f t="shared" si="30"/>
        <v>0</v>
      </c>
      <c r="AC490" s="7">
        <f t="shared" si="31"/>
        <v>0</v>
      </c>
    </row>
    <row r="491" spans="1:29" x14ac:dyDescent="0.25">
      <c r="A491" s="9">
        <v>479</v>
      </c>
      <c r="B491" s="56" t="str">
        <f>IF(VLOOKUP(X491,'do 1000 ha'!$B$18:$I$1018,2,0)=0,"",VLOOKUP(X491,'do 1000 ha'!$B$18:$I$1018,2,0))</f>
        <v/>
      </c>
      <c r="C491" s="56" t="str">
        <f>IF(VLOOKUP(X491,'do 1000 ha'!$B$18:$I$1018,4,0)=0,"",VLOOKUP(X491,'do 1000 ha'!$B$18:$I$1018,4,0))</f>
        <v/>
      </c>
      <c r="D491" s="24" t="str">
        <f>IF(VLOOKUP(X491,'do 1000 ha'!$B$18:$I$1018,5,0)=0,"",VLOOKUP(X491,'do 1000 ha'!$B$18:$I$1018,5,0))</f>
        <v/>
      </c>
      <c r="E491" s="56" t="str">
        <f>IF(VLOOKUP(X491,'do 1000 ha'!$B$18:$I$1018,6,0)=0,"",VLOOKUP(X491,'do 1000 ha'!$B$18:$I$1018,6,0))</f>
        <v/>
      </c>
      <c r="F491" s="56" t="str">
        <f>IF(VLOOKUP(X491,'do 1000 ha'!$B$18:$I$1018,7,0)=0,"",VLOOKUP(X491,'do 1000 ha'!$B$18:$I$1018,7,0))</f>
        <v/>
      </c>
      <c r="G491" s="57" t="str">
        <f>IF(VLOOKUP(X491,'do 1000 ha'!$B$18:$I$1018,8,0)=0,"",VLOOKUP(X491,'do 1000 ha'!$B$18:$I$1018,8,0))</f>
        <v/>
      </c>
      <c r="H491" s="25" t="str">
        <f>IF(VLOOKUP(X491,'do 1000 ha'!$B$18:$L$1018,11,0)=0,"",VLOOKUP(X491,'do 1000 ha'!$AJ$18:$AX$1018,15,0))</f>
        <v/>
      </c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53" t="str">
        <f t="array" ref="U491">IF('do 1000 ha'!K497='do 1000 ha'!$AR$4,'do 1000 ha'!AF497,IF('do 1000 ha'!K497='do 1000 ha'!$AR$5,'do 1000 ha'!AF497,""))</f>
        <v/>
      </c>
      <c r="V491" s="7" t="str">
        <f t="shared" si="28"/>
        <v/>
      </c>
      <c r="W491" s="11" t="str">
        <f t="array" ref="W491">IF(OR(U491=$U$13:U490),"",U491)</f>
        <v/>
      </c>
      <c r="X491" s="7" t="str">
        <f t="array" ref="X491">IFERROR(INDEX(W$13:W$1012,SMALL(IF(W$13:W$1012&lt;&gt;"",ROW(W$13:W$1012)-ROW(W$13)+1),ROWS(W$13:$W491))),"")</f>
        <v/>
      </c>
      <c r="Y491" s="47" t="e">
        <f t="array" ref="Y491">IF(ROWS(Y$13:Y491)&gt;COUNTA(W$13:W$1012),"",INDEX(W$13:W$1012,SMALL(IF(W$13:W$1012&lt;&gt;"",ROW(W$13:W$1012)-ROW(W$13)+1),ROWS(Y$13:Y491))))</f>
        <v>#NUM!</v>
      </c>
      <c r="AA491" s="7">
        <f t="shared" si="29"/>
        <v>0</v>
      </c>
      <c r="AB491" s="7">
        <f t="shared" si="30"/>
        <v>0</v>
      </c>
      <c r="AC491" s="7">
        <f t="shared" si="31"/>
        <v>0</v>
      </c>
    </row>
    <row r="492" spans="1:29" x14ac:dyDescent="0.25">
      <c r="A492" s="9">
        <v>480</v>
      </c>
      <c r="B492" s="56" t="str">
        <f>IF(VLOOKUP(X492,'do 1000 ha'!$B$18:$I$1018,2,0)=0,"",VLOOKUP(X492,'do 1000 ha'!$B$18:$I$1018,2,0))</f>
        <v/>
      </c>
      <c r="C492" s="56" t="str">
        <f>IF(VLOOKUP(X492,'do 1000 ha'!$B$18:$I$1018,4,0)=0,"",VLOOKUP(X492,'do 1000 ha'!$B$18:$I$1018,4,0))</f>
        <v/>
      </c>
      <c r="D492" s="24" t="str">
        <f>IF(VLOOKUP(X492,'do 1000 ha'!$B$18:$I$1018,5,0)=0,"",VLOOKUP(X492,'do 1000 ha'!$B$18:$I$1018,5,0))</f>
        <v/>
      </c>
      <c r="E492" s="56" t="str">
        <f>IF(VLOOKUP(X492,'do 1000 ha'!$B$18:$I$1018,6,0)=0,"",VLOOKUP(X492,'do 1000 ha'!$B$18:$I$1018,6,0))</f>
        <v/>
      </c>
      <c r="F492" s="56" t="str">
        <f>IF(VLOOKUP(X492,'do 1000 ha'!$B$18:$I$1018,7,0)=0,"",VLOOKUP(X492,'do 1000 ha'!$B$18:$I$1018,7,0))</f>
        <v/>
      </c>
      <c r="G492" s="57" t="str">
        <f>IF(VLOOKUP(X492,'do 1000 ha'!$B$18:$I$1018,8,0)=0,"",VLOOKUP(X492,'do 1000 ha'!$B$18:$I$1018,8,0))</f>
        <v/>
      </c>
      <c r="H492" s="25" t="str">
        <f>IF(VLOOKUP(X492,'do 1000 ha'!$B$18:$L$1018,11,0)=0,"",VLOOKUP(X492,'do 1000 ha'!$AJ$18:$AX$1018,15,0))</f>
        <v/>
      </c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53" t="str">
        <f t="array" ref="U492">IF('do 1000 ha'!K498='do 1000 ha'!$AR$4,'do 1000 ha'!AF498,IF('do 1000 ha'!K498='do 1000 ha'!$AR$5,'do 1000 ha'!AF498,""))</f>
        <v/>
      </c>
      <c r="V492" s="7" t="str">
        <f t="shared" si="28"/>
        <v/>
      </c>
      <c r="W492" s="11" t="str">
        <f t="array" ref="W492">IF(OR(U492=$U$13:U491),"",U492)</f>
        <v/>
      </c>
      <c r="X492" s="7" t="str">
        <f t="array" ref="X492">IFERROR(INDEX(W$13:W$1012,SMALL(IF(W$13:W$1012&lt;&gt;"",ROW(W$13:W$1012)-ROW(W$13)+1),ROWS(W$13:$W492))),"")</f>
        <v/>
      </c>
      <c r="Y492" s="47" t="e">
        <f t="array" ref="Y492">IF(ROWS(Y$13:Y492)&gt;COUNTA(W$13:W$1012),"",INDEX(W$13:W$1012,SMALL(IF(W$13:W$1012&lt;&gt;"",ROW(W$13:W$1012)-ROW(W$13)+1),ROWS(Y$13:Y492))))</f>
        <v>#NUM!</v>
      </c>
      <c r="AA492" s="7">
        <f t="shared" si="29"/>
        <v>0</v>
      </c>
      <c r="AB492" s="7">
        <f t="shared" si="30"/>
        <v>0</v>
      </c>
      <c r="AC492" s="7">
        <f t="shared" si="31"/>
        <v>0</v>
      </c>
    </row>
    <row r="493" spans="1:29" x14ac:dyDescent="0.25">
      <c r="A493" s="9">
        <v>481</v>
      </c>
      <c r="B493" s="56" t="str">
        <f>IF(VLOOKUP(X493,'do 1000 ha'!$B$18:$I$1018,2,0)=0,"",VLOOKUP(X493,'do 1000 ha'!$B$18:$I$1018,2,0))</f>
        <v/>
      </c>
      <c r="C493" s="56" t="str">
        <f>IF(VLOOKUP(X493,'do 1000 ha'!$B$18:$I$1018,4,0)=0,"",VLOOKUP(X493,'do 1000 ha'!$B$18:$I$1018,4,0))</f>
        <v/>
      </c>
      <c r="D493" s="24" t="str">
        <f>IF(VLOOKUP(X493,'do 1000 ha'!$B$18:$I$1018,5,0)=0,"",VLOOKUP(X493,'do 1000 ha'!$B$18:$I$1018,5,0))</f>
        <v/>
      </c>
      <c r="E493" s="56" t="str">
        <f>IF(VLOOKUP(X493,'do 1000 ha'!$B$18:$I$1018,6,0)=0,"",VLOOKUP(X493,'do 1000 ha'!$B$18:$I$1018,6,0))</f>
        <v/>
      </c>
      <c r="F493" s="56" t="str">
        <f>IF(VLOOKUP(X493,'do 1000 ha'!$B$18:$I$1018,7,0)=0,"",VLOOKUP(X493,'do 1000 ha'!$B$18:$I$1018,7,0))</f>
        <v/>
      </c>
      <c r="G493" s="57" t="str">
        <f>IF(VLOOKUP(X493,'do 1000 ha'!$B$18:$I$1018,8,0)=0,"",VLOOKUP(X493,'do 1000 ha'!$B$18:$I$1018,8,0))</f>
        <v/>
      </c>
      <c r="H493" s="25" t="str">
        <f>IF(VLOOKUP(X493,'do 1000 ha'!$B$18:$L$1018,11,0)=0,"",VLOOKUP(X493,'do 1000 ha'!$AJ$18:$AX$1018,15,0))</f>
        <v/>
      </c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53" t="str">
        <f t="array" ref="U493">IF('do 1000 ha'!K499='do 1000 ha'!$AR$4,'do 1000 ha'!AF499,IF('do 1000 ha'!K499='do 1000 ha'!$AR$5,'do 1000 ha'!AF499,""))</f>
        <v/>
      </c>
      <c r="V493" s="7" t="str">
        <f t="shared" si="28"/>
        <v/>
      </c>
      <c r="W493" s="11" t="str">
        <f t="array" ref="W493">IF(OR(U493=$U$13:U492),"",U493)</f>
        <v/>
      </c>
      <c r="X493" s="7" t="str">
        <f t="array" ref="X493">IFERROR(INDEX(W$13:W$1012,SMALL(IF(W$13:W$1012&lt;&gt;"",ROW(W$13:W$1012)-ROW(W$13)+1),ROWS(W$13:$W493))),"")</f>
        <v/>
      </c>
      <c r="Y493" s="47" t="e">
        <f t="array" ref="Y493">IF(ROWS(Y$13:Y493)&gt;COUNTA(W$13:W$1012),"",INDEX(W$13:W$1012,SMALL(IF(W$13:W$1012&lt;&gt;"",ROW(W$13:W$1012)-ROW(W$13)+1),ROWS(Y$13:Y493))))</f>
        <v>#NUM!</v>
      </c>
      <c r="AA493" s="7">
        <f t="shared" si="29"/>
        <v>0</v>
      </c>
      <c r="AB493" s="7">
        <f t="shared" si="30"/>
        <v>0</v>
      </c>
      <c r="AC493" s="7">
        <f t="shared" si="31"/>
        <v>0</v>
      </c>
    </row>
    <row r="494" spans="1:29" x14ac:dyDescent="0.25">
      <c r="A494" s="9">
        <v>482</v>
      </c>
      <c r="B494" s="56" t="str">
        <f>IF(VLOOKUP(X494,'do 1000 ha'!$B$18:$I$1018,2,0)=0,"",VLOOKUP(X494,'do 1000 ha'!$B$18:$I$1018,2,0))</f>
        <v/>
      </c>
      <c r="C494" s="56" t="str">
        <f>IF(VLOOKUP(X494,'do 1000 ha'!$B$18:$I$1018,4,0)=0,"",VLOOKUP(X494,'do 1000 ha'!$B$18:$I$1018,4,0))</f>
        <v/>
      </c>
      <c r="D494" s="24" t="str">
        <f>IF(VLOOKUP(X494,'do 1000 ha'!$B$18:$I$1018,5,0)=0,"",VLOOKUP(X494,'do 1000 ha'!$B$18:$I$1018,5,0))</f>
        <v/>
      </c>
      <c r="E494" s="56" t="str">
        <f>IF(VLOOKUP(X494,'do 1000 ha'!$B$18:$I$1018,6,0)=0,"",VLOOKUP(X494,'do 1000 ha'!$B$18:$I$1018,6,0))</f>
        <v/>
      </c>
      <c r="F494" s="56" t="str">
        <f>IF(VLOOKUP(X494,'do 1000 ha'!$B$18:$I$1018,7,0)=0,"",VLOOKUP(X494,'do 1000 ha'!$B$18:$I$1018,7,0))</f>
        <v/>
      </c>
      <c r="G494" s="57" t="str">
        <f>IF(VLOOKUP(X494,'do 1000 ha'!$B$18:$I$1018,8,0)=0,"",VLOOKUP(X494,'do 1000 ha'!$B$18:$I$1018,8,0))</f>
        <v/>
      </c>
      <c r="H494" s="25" t="str">
        <f>IF(VLOOKUP(X494,'do 1000 ha'!$B$18:$L$1018,11,0)=0,"",VLOOKUP(X494,'do 1000 ha'!$AJ$18:$AX$1018,15,0))</f>
        <v/>
      </c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53" t="str">
        <f t="array" ref="U494">IF('do 1000 ha'!K500='do 1000 ha'!$AR$4,'do 1000 ha'!AF500,IF('do 1000 ha'!K500='do 1000 ha'!$AR$5,'do 1000 ha'!AF500,""))</f>
        <v/>
      </c>
      <c r="V494" s="7" t="str">
        <f t="shared" si="28"/>
        <v/>
      </c>
      <c r="W494" s="11" t="str">
        <f t="array" ref="W494">IF(OR(U494=$U$13:U493),"",U494)</f>
        <v/>
      </c>
      <c r="X494" s="7" t="str">
        <f t="array" ref="X494">IFERROR(INDEX(W$13:W$1012,SMALL(IF(W$13:W$1012&lt;&gt;"",ROW(W$13:W$1012)-ROW(W$13)+1),ROWS(W$13:$W494))),"")</f>
        <v/>
      </c>
      <c r="Y494" s="47" t="e">
        <f t="array" ref="Y494">IF(ROWS(Y$13:Y494)&gt;COUNTA(W$13:W$1012),"",INDEX(W$13:W$1012,SMALL(IF(W$13:W$1012&lt;&gt;"",ROW(W$13:W$1012)-ROW(W$13)+1),ROWS(Y$13:Y494))))</f>
        <v>#NUM!</v>
      </c>
      <c r="AA494" s="7">
        <f t="shared" si="29"/>
        <v>0</v>
      </c>
      <c r="AB494" s="7">
        <f t="shared" si="30"/>
        <v>0</v>
      </c>
      <c r="AC494" s="7">
        <f t="shared" si="31"/>
        <v>0</v>
      </c>
    </row>
    <row r="495" spans="1:29" x14ac:dyDescent="0.25">
      <c r="A495" s="9">
        <v>483</v>
      </c>
      <c r="B495" s="56" t="str">
        <f>IF(VLOOKUP(X495,'do 1000 ha'!$B$18:$I$1018,2,0)=0,"",VLOOKUP(X495,'do 1000 ha'!$B$18:$I$1018,2,0))</f>
        <v/>
      </c>
      <c r="C495" s="56" t="str">
        <f>IF(VLOOKUP(X495,'do 1000 ha'!$B$18:$I$1018,4,0)=0,"",VLOOKUP(X495,'do 1000 ha'!$B$18:$I$1018,4,0))</f>
        <v/>
      </c>
      <c r="D495" s="24" t="str">
        <f>IF(VLOOKUP(X495,'do 1000 ha'!$B$18:$I$1018,5,0)=0,"",VLOOKUP(X495,'do 1000 ha'!$B$18:$I$1018,5,0))</f>
        <v/>
      </c>
      <c r="E495" s="56" t="str">
        <f>IF(VLOOKUP(X495,'do 1000 ha'!$B$18:$I$1018,6,0)=0,"",VLOOKUP(X495,'do 1000 ha'!$B$18:$I$1018,6,0))</f>
        <v/>
      </c>
      <c r="F495" s="56" t="str">
        <f>IF(VLOOKUP(X495,'do 1000 ha'!$B$18:$I$1018,7,0)=0,"",VLOOKUP(X495,'do 1000 ha'!$B$18:$I$1018,7,0))</f>
        <v/>
      </c>
      <c r="G495" s="57" t="str">
        <f>IF(VLOOKUP(X495,'do 1000 ha'!$B$18:$I$1018,8,0)=0,"",VLOOKUP(X495,'do 1000 ha'!$B$18:$I$1018,8,0))</f>
        <v/>
      </c>
      <c r="H495" s="25" t="str">
        <f>IF(VLOOKUP(X495,'do 1000 ha'!$B$18:$L$1018,11,0)=0,"",VLOOKUP(X495,'do 1000 ha'!$AJ$18:$AX$1018,15,0))</f>
        <v/>
      </c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53" t="str">
        <f t="array" ref="U495">IF('do 1000 ha'!K501='do 1000 ha'!$AR$4,'do 1000 ha'!AF501,IF('do 1000 ha'!K501='do 1000 ha'!$AR$5,'do 1000 ha'!AF501,""))</f>
        <v/>
      </c>
      <c r="V495" s="7" t="str">
        <f t="shared" si="28"/>
        <v/>
      </c>
      <c r="W495" s="11" t="str">
        <f t="array" ref="W495">IF(OR(U495=$U$13:U494),"",U495)</f>
        <v/>
      </c>
      <c r="X495" s="7" t="str">
        <f t="array" ref="X495">IFERROR(INDEX(W$13:W$1012,SMALL(IF(W$13:W$1012&lt;&gt;"",ROW(W$13:W$1012)-ROW(W$13)+1),ROWS(W$13:$W495))),"")</f>
        <v/>
      </c>
      <c r="Y495" s="47" t="e">
        <f t="array" ref="Y495">IF(ROWS(Y$13:Y495)&gt;COUNTA(W$13:W$1012),"",INDEX(W$13:W$1012,SMALL(IF(W$13:W$1012&lt;&gt;"",ROW(W$13:W$1012)-ROW(W$13)+1),ROWS(Y$13:Y495))))</f>
        <v>#NUM!</v>
      </c>
      <c r="AA495" s="7">
        <f t="shared" si="29"/>
        <v>0</v>
      </c>
      <c r="AB495" s="7">
        <f t="shared" si="30"/>
        <v>0</v>
      </c>
      <c r="AC495" s="7">
        <f t="shared" si="31"/>
        <v>0</v>
      </c>
    </row>
    <row r="496" spans="1:29" x14ac:dyDescent="0.25">
      <c r="A496" s="9">
        <v>484</v>
      </c>
      <c r="B496" s="56" t="str">
        <f>IF(VLOOKUP(X496,'do 1000 ha'!$B$18:$I$1018,2,0)=0,"",VLOOKUP(X496,'do 1000 ha'!$B$18:$I$1018,2,0))</f>
        <v/>
      </c>
      <c r="C496" s="56" t="str">
        <f>IF(VLOOKUP(X496,'do 1000 ha'!$B$18:$I$1018,4,0)=0,"",VLOOKUP(X496,'do 1000 ha'!$B$18:$I$1018,4,0))</f>
        <v/>
      </c>
      <c r="D496" s="24" t="str">
        <f>IF(VLOOKUP(X496,'do 1000 ha'!$B$18:$I$1018,5,0)=0,"",VLOOKUP(X496,'do 1000 ha'!$B$18:$I$1018,5,0))</f>
        <v/>
      </c>
      <c r="E496" s="56" t="str">
        <f>IF(VLOOKUP(X496,'do 1000 ha'!$B$18:$I$1018,6,0)=0,"",VLOOKUP(X496,'do 1000 ha'!$B$18:$I$1018,6,0))</f>
        <v/>
      </c>
      <c r="F496" s="56" t="str">
        <f>IF(VLOOKUP(X496,'do 1000 ha'!$B$18:$I$1018,7,0)=0,"",VLOOKUP(X496,'do 1000 ha'!$B$18:$I$1018,7,0))</f>
        <v/>
      </c>
      <c r="G496" s="57" t="str">
        <f>IF(VLOOKUP(X496,'do 1000 ha'!$B$18:$I$1018,8,0)=0,"",VLOOKUP(X496,'do 1000 ha'!$B$18:$I$1018,8,0))</f>
        <v/>
      </c>
      <c r="H496" s="25" t="str">
        <f>IF(VLOOKUP(X496,'do 1000 ha'!$B$18:$L$1018,11,0)=0,"",VLOOKUP(X496,'do 1000 ha'!$AJ$18:$AX$1018,15,0))</f>
        <v/>
      </c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53" t="str">
        <f t="array" ref="U496">IF('do 1000 ha'!K502='do 1000 ha'!$AR$4,'do 1000 ha'!AF502,IF('do 1000 ha'!K502='do 1000 ha'!$AR$5,'do 1000 ha'!AF502,""))</f>
        <v/>
      </c>
      <c r="V496" s="7" t="str">
        <f t="shared" si="28"/>
        <v/>
      </c>
      <c r="W496" s="11" t="str">
        <f t="array" ref="W496">IF(OR(U496=$U$13:U495),"",U496)</f>
        <v/>
      </c>
      <c r="X496" s="7" t="str">
        <f t="array" ref="X496">IFERROR(INDEX(W$13:W$1012,SMALL(IF(W$13:W$1012&lt;&gt;"",ROW(W$13:W$1012)-ROW(W$13)+1),ROWS(W$13:$W496))),"")</f>
        <v/>
      </c>
      <c r="Y496" s="47" t="e">
        <f t="array" ref="Y496">IF(ROWS(Y$13:Y496)&gt;COUNTA(W$13:W$1012),"",INDEX(W$13:W$1012,SMALL(IF(W$13:W$1012&lt;&gt;"",ROW(W$13:W$1012)-ROW(W$13)+1),ROWS(Y$13:Y496))))</f>
        <v>#NUM!</v>
      </c>
      <c r="AA496" s="7">
        <f t="shared" si="29"/>
        <v>0</v>
      </c>
      <c r="AB496" s="7">
        <f t="shared" si="30"/>
        <v>0</v>
      </c>
      <c r="AC496" s="7">
        <f t="shared" si="31"/>
        <v>0</v>
      </c>
    </row>
    <row r="497" spans="1:29" x14ac:dyDescent="0.25">
      <c r="A497" s="9">
        <v>485</v>
      </c>
      <c r="B497" s="56" t="str">
        <f>IF(VLOOKUP(X497,'do 1000 ha'!$B$18:$I$1018,2,0)=0,"",VLOOKUP(X497,'do 1000 ha'!$B$18:$I$1018,2,0))</f>
        <v/>
      </c>
      <c r="C497" s="56" t="str">
        <f>IF(VLOOKUP(X497,'do 1000 ha'!$B$18:$I$1018,4,0)=0,"",VLOOKUP(X497,'do 1000 ha'!$B$18:$I$1018,4,0))</f>
        <v/>
      </c>
      <c r="D497" s="24" t="str">
        <f>IF(VLOOKUP(X497,'do 1000 ha'!$B$18:$I$1018,5,0)=0,"",VLOOKUP(X497,'do 1000 ha'!$B$18:$I$1018,5,0))</f>
        <v/>
      </c>
      <c r="E497" s="56" t="str">
        <f>IF(VLOOKUP(X497,'do 1000 ha'!$B$18:$I$1018,6,0)=0,"",VLOOKUP(X497,'do 1000 ha'!$B$18:$I$1018,6,0))</f>
        <v/>
      </c>
      <c r="F497" s="56" t="str">
        <f>IF(VLOOKUP(X497,'do 1000 ha'!$B$18:$I$1018,7,0)=0,"",VLOOKUP(X497,'do 1000 ha'!$B$18:$I$1018,7,0))</f>
        <v/>
      </c>
      <c r="G497" s="57" t="str">
        <f>IF(VLOOKUP(X497,'do 1000 ha'!$B$18:$I$1018,8,0)=0,"",VLOOKUP(X497,'do 1000 ha'!$B$18:$I$1018,8,0))</f>
        <v/>
      </c>
      <c r="H497" s="25" t="str">
        <f>IF(VLOOKUP(X497,'do 1000 ha'!$B$18:$L$1018,11,0)=0,"",VLOOKUP(X497,'do 1000 ha'!$AJ$18:$AX$1018,15,0))</f>
        <v/>
      </c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53" t="str">
        <f t="array" ref="U497">IF('do 1000 ha'!K503='do 1000 ha'!$AR$4,'do 1000 ha'!AF503,IF('do 1000 ha'!K503='do 1000 ha'!$AR$5,'do 1000 ha'!AF503,""))</f>
        <v/>
      </c>
      <c r="V497" s="7" t="str">
        <f t="shared" si="28"/>
        <v/>
      </c>
      <c r="W497" s="11" t="str">
        <f t="array" ref="W497">IF(OR(U497=$U$13:U496),"",U497)</f>
        <v/>
      </c>
      <c r="X497" s="7" t="str">
        <f t="array" ref="X497">IFERROR(INDEX(W$13:W$1012,SMALL(IF(W$13:W$1012&lt;&gt;"",ROW(W$13:W$1012)-ROW(W$13)+1),ROWS(W$13:$W497))),"")</f>
        <v/>
      </c>
      <c r="Y497" s="47" t="e">
        <f t="array" ref="Y497">IF(ROWS(Y$13:Y497)&gt;COUNTA(W$13:W$1012),"",INDEX(W$13:W$1012,SMALL(IF(W$13:W$1012&lt;&gt;"",ROW(W$13:W$1012)-ROW(W$13)+1),ROWS(Y$13:Y497))))</f>
        <v>#NUM!</v>
      </c>
      <c r="AA497" s="7">
        <f t="shared" si="29"/>
        <v>0</v>
      </c>
      <c r="AB497" s="7">
        <f t="shared" si="30"/>
        <v>0</v>
      </c>
      <c r="AC497" s="7">
        <f t="shared" si="31"/>
        <v>0</v>
      </c>
    </row>
    <row r="498" spans="1:29" x14ac:dyDescent="0.25">
      <c r="A498" s="9">
        <v>486</v>
      </c>
      <c r="B498" s="56" t="str">
        <f>IF(VLOOKUP(X498,'do 1000 ha'!$B$18:$I$1018,2,0)=0,"",VLOOKUP(X498,'do 1000 ha'!$B$18:$I$1018,2,0))</f>
        <v/>
      </c>
      <c r="C498" s="56" t="str">
        <f>IF(VLOOKUP(X498,'do 1000 ha'!$B$18:$I$1018,4,0)=0,"",VLOOKUP(X498,'do 1000 ha'!$B$18:$I$1018,4,0))</f>
        <v/>
      </c>
      <c r="D498" s="24" t="str">
        <f>IF(VLOOKUP(X498,'do 1000 ha'!$B$18:$I$1018,5,0)=0,"",VLOOKUP(X498,'do 1000 ha'!$B$18:$I$1018,5,0))</f>
        <v/>
      </c>
      <c r="E498" s="56" t="str">
        <f>IF(VLOOKUP(X498,'do 1000 ha'!$B$18:$I$1018,6,0)=0,"",VLOOKUP(X498,'do 1000 ha'!$B$18:$I$1018,6,0))</f>
        <v/>
      </c>
      <c r="F498" s="56" t="str">
        <f>IF(VLOOKUP(X498,'do 1000 ha'!$B$18:$I$1018,7,0)=0,"",VLOOKUP(X498,'do 1000 ha'!$B$18:$I$1018,7,0))</f>
        <v/>
      </c>
      <c r="G498" s="57" t="str">
        <f>IF(VLOOKUP(X498,'do 1000 ha'!$B$18:$I$1018,8,0)=0,"",VLOOKUP(X498,'do 1000 ha'!$B$18:$I$1018,8,0))</f>
        <v/>
      </c>
      <c r="H498" s="25" t="str">
        <f>IF(VLOOKUP(X498,'do 1000 ha'!$B$18:$L$1018,11,0)=0,"",VLOOKUP(X498,'do 1000 ha'!$AJ$18:$AX$1018,15,0))</f>
        <v/>
      </c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53" t="str">
        <f t="array" ref="U498">IF('do 1000 ha'!K504='do 1000 ha'!$AR$4,'do 1000 ha'!AF504,IF('do 1000 ha'!K504='do 1000 ha'!$AR$5,'do 1000 ha'!AF504,""))</f>
        <v/>
      </c>
      <c r="V498" s="7" t="str">
        <f t="shared" si="28"/>
        <v/>
      </c>
      <c r="W498" s="11" t="str">
        <f t="array" ref="W498">IF(OR(U498=$U$13:U497),"",U498)</f>
        <v/>
      </c>
      <c r="X498" s="7" t="str">
        <f t="array" ref="X498">IFERROR(INDEX(W$13:W$1012,SMALL(IF(W$13:W$1012&lt;&gt;"",ROW(W$13:W$1012)-ROW(W$13)+1),ROWS(W$13:$W498))),"")</f>
        <v/>
      </c>
      <c r="Y498" s="47" t="e">
        <f t="array" ref="Y498">IF(ROWS(Y$13:Y498)&gt;COUNTA(W$13:W$1012),"",INDEX(W$13:W$1012,SMALL(IF(W$13:W$1012&lt;&gt;"",ROW(W$13:W$1012)-ROW(W$13)+1),ROWS(Y$13:Y498))))</f>
        <v>#NUM!</v>
      </c>
      <c r="AA498" s="7">
        <f t="shared" si="29"/>
        <v>0</v>
      </c>
      <c r="AB498" s="7">
        <f t="shared" si="30"/>
        <v>0</v>
      </c>
      <c r="AC498" s="7">
        <f t="shared" si="31"/>
        <v>0</v>
      </c>
    </row>
    <row r="499" spans="1:29" x14ac:dyDescent="0.25">
      <c r="A499" s="9">
        <v>487</v>
      </c>
      <c r="B499" s="56" t="str">
        <f>IF(VLOOKUP(X499,'do 1000 ha'!$B$18:$I$1018,2,0)=0,"",VLOOKUP(X499,'do 1000 ha'!$B$18:$I$1018,2,0))</f>
        <v/>
      </c>
      <c r="C499" s="56" t="str">
        <f>IF(VLOOKUP(X499,'do 1000 ha'!$B$18:$I$1018,4,0)=0,"",VLOOKUP(X499,'do 1000 ha'!$B$18:$I$1018,4,0))</f>
        <v/>
      </c>
      <c r="D499" s="24" t="str">
        <f>IF(VLOOKUP(X499,'do 1000 ha'!$B$18:$I$1018,5,0)=0,"",VLOOKUP(X499,'do 1000 ha'!$B$18:$I$1018,5,0))</f>
        <v/>
      </c>
      <c r="E499" s="56" t="str">
        <f>IF(VLOOKUP(X499,'do 1000 ha'!$B$18:$I$1018,6,0)=0,"",VLOOKUP(X499,'do 1000 ha'!$B$18:$I$1018,6,0))</f>
        <v/>
      </c>
      <c r="F499" s="56" t="str">
        <f>IF(VLOOKUP(X499,'do 1000 ha'!$B$18:$I$1018,7,0)=0,"",VLOOKUP(X499,'do 1000 ha'!$B$18:$I$1018,7,0))</f>
        <v/>
      </c>
      <c r="G499" s="57" t="str">
        <f>IF(VLOOKUP(X499,'do 1000 ha'!$B$18:$I$1018,8,0)=0,"",VLOOKUP(X499,'do 1000 ha'!$B$18:$I$1018,8,0))</f>
        <v/>
      </c>
      <c r="H499" s="25" t="str">
        <f>IF(VLOOKUP(X499,'do 1000 ha'!$B$18:$L$1018,11,0)=0,"",VLOOKUP(X499,'do 1000 ha'!$AJ$18:$AX$1018,15,0))</f>
        <v/>
      </c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53" t="str">
        <f t="array" ref="U499">IF('do 1000 ha'!K505='do 1000 ha'!$AR$4,'do 1000 ha'!AF505,IF('do 1000 ha'!K505='do 1000 ha'!$AR$5,'do 1000 ha'!AF505,""))</f>
        <v/>
      </c>
      <c r="V499" s="7" t="str">
        <f t="shared" si="28"/>
        <v/>
      </c>
      <c r="W499" s="11" t="str">
        <f t="array" ref="W499">IF(OR(U499=$U$13:U498),"",U499)</f>
        <v/>
      </c>
      <c r="X499" s="7" t="str">
        <f t="array" ref="X499">IFERROR(INDEX(W$13:W$1012,SMALL(IF(W$13:W$1012&lt;&gt;"",ROW(W$13:W$1012)-ROW(W$13)+1),ROWS(W$13:$W499))),"")</f>
        <v/>
      </c>
      <c r="Y499" s="47" t="e">
        <f t="array" ref="Y499">IF(ROWS(Y$13:Y499)&gt;COUNTA(W$13:W$1012),"",INDEX(W$13:W$1012,SMALL(IF(W$13:W$1012&lt;&gt;"",ROW(W$13:W$1012)-ROW(W$13)+1),ROWS(Y$13:Y499))))</f>
        <v>#NUM!</v>
      </c>
      <c r="AA499" s="7">
        <f t="shared" si="29"/>
        <v>0</v>
      </c>
      <c r="AB499" s="7">
        <f t="shared" si="30"/>
        <v>0</v>
      </c>
      <c r="AC499" s="7">
        <f t="shared" si="31"/>
        <v>0</v>
      </c>
    </row>
    <row r="500" spans="1:29" x14ac:dyDescent="0.25">
      <c r="A500" s="9">
        <v>488</v>
      </c>
      <c r="B500" s="56" t="str">
        <f>IF(VLOOKUP(X500,'do 1000 ha'!$B$18:$I$1018,2,0)=0,"",VLOOKUP(X500,'do 1000 ha'!$B$18:$I$1018,2,0))</f>
        <v/>
      </c>
      <c r="C500" s="56" t="str">
        <f>IF(VLOOKUP(X500,'do 1000 ha'!$B$18:$I$1018,4,0)=0,"",VLOOKUP(X500,'do 1000 ha'!$B$18:$I$1018,4,0))</f>
        <v/>
      </c>
      <c r="D500" s="24" t="str">
        <f>IF(VLOOKUP(X500,'do 1000 ha'!$B$18:$I$1018,5,0)=0,"",VLOOKUP(X500,'do 1000 ha'!$B$18:$I$1018,5,0))</f>
        <v/>
      </c>
      <c r="E500" s="56" t="str">
        <f>IF(VLOOKUP(X500,'do 1000 ha'!$B$18:$I$1018,6,0)=0,"",VLOOKUP(X500,'do 1000 ha'!$B$18:$I$1018,6,0))</f>
        <v/>
      </c>
      <c r="F500" s="56" t="str">
        <f>IF(VLOOKUP(X500,'do 1000 ha'!$B$18:$I$1018,7,0)=0,"",VLOOKUP(X500,'do 1000 ha'!$B$18:$I$1018,7,0))</f>
        <v/>
      </c>
      <c r="G500" s="57" t="str">
        <f>IF(VLOOKUP(X500,'do 1000 ha'!$B$18:$I$1018,8,0)=0,"",VLOOKUP(X500,'do 1000 ha'!$B$18:$I$1018,8,0))</f>
        <v/>
      </c>
      <c r="H500" s="25" t="str">
        <f>IF(VLOOKUP(X500,'do 1000 ha'!$B$18:$L$1018,11,0)=0,"",VLOOKUP(X500,'do 1000 ha'!$AJ$18:$AX$1018,15,0))</f>
        <v/>
      </c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53" t="str">
        <f t="array" ref="U500">IF('do 1000 ha'!K506='do 1000 ha'!$AR$4,'do 1000 ha'!AF506,IF('do 1000 ha'!K506='do 1000 ha'!$AR$5,'do 1000 ha'!AF506,""))</f>
        <v/>
      </c>
      <c r="V500" s="7" t="str">
        <f t="shared" si="28"/>
        <v/>
      </c>
      <c r="W500" s="11" t="str">
        <f t="array" ref="W500">IF(OR(U500=$U$13:U499),"",U500)</f>
        <v/>
      </c>
      <c r="X500" s="7" t="str">
        <f t="array" ref="X500">IFERROR(INDEX(W$13:W$1012,SMALL(IF(W$13:W$1012&lt;&gt;"",ROW(W$13:W$1012)-ROW(W$13)+1),ROWS(W$13:$W500))),"")</f>
        <v/>
      </c>
      <c r="Y500" s="47" t="e">
        <f t="array" ref="Y500">IF(ROWS(Y$13:Y500)&gt;COUNTA(W$13:W$1012),"",INDEX(W$13:W$1012,SMALL(IF(W$13:W$1012&lt;&gt;"",ROW(W$13:W$1012)-ROW(W$13)+1),ROWS(Y$13:Y500))))</f>
        <v>#NUM!</v>
      </c>
      <c r="AA500" s="7">
        <f t="shared" si="29"/>
        <v>0</v>
      </c>
      <c r="AB500" s="7">
        <f t="shared" si="30"/>
        <v>0</v>
      </c>
      <c r="AC500" s="7">
        <f t="shared" si="31"/>
        <v>0</v>
      </c>
    </row>
    <row r="501" spans="1:29" x14ac:dyDescent="0.25">
      <c r="A501" s="9">
        <v>489</v>
      </c>
      <c r="B501" s="56" t="str">
        <f>IF(VLOOKUP(X501,'do 1000 ha'!$B$18:$I$1018,2,0)=0,"",VLOOKUP(X501,'do 1000 ha'!$B$18:$I$1018,2,0))</f>
        <v/>
      </c>
      <c r="C501" s="56" t="str">
        <f>IF(VLOOKUP(X501,'do 1000 ha'!$B$18:$I$1018,4,0)=0,"",VLOOKUP(X501,'do 1000 ha'!$B$18:$I$1018,4,0))</f>
        <v/>
      </c>
      <c r="D501" s="24" t="str">
        <f>IF(VLOOKUP(X501,'do 1000 ha'!$B$18:$I$1018,5,0)=0,"",VLOOKUP(X501,'do 1000 ha'!$B$18:$I$1018,5,0))</f>
        <v/>
      </c>
      <c r="E501" s="56" t="str">
        <f>IF(VLOOKUP(X501,'do 1000 ha'!$B$18:$I$1018,6,0)=0,"",VLOOKUP(X501,'do 1000 ha'!$B$18:$I$1018,6,0))</f>
        <v/>
      </c>
      <c r="F501" s="56" t="str">
        <f>IF(VLOOKUP(X501,'do 1000 ha'!$B$18:$I$1018,7,0)=0,"",VLOOKUP(X501,'do 1000 ha'!$B$18:$I$1018,7,0))</f>
        <v/>
      </c>
      <c r="G501" s="57" t="str">
        <f>IF(VLOOKUP(X501,'do 1000 ha'!$B$18:$I$1018,8,0)=0,"",VLOOKUP(X501,'do 1000 ha'!$B$18:$I$1018,8,0))</f>
        <v/>
      </c>
      <c r="H501" s="25" t="str">
        <f>IF(VLOOKUP(X501,'do 1000 ha'!$B$18:$L$1018,11,0)=0,"",VLOOKUP(X501,'do 1000 ha'!$AJ$18:$AX$1018,15,0))</f>
        <v/>
      </c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53" t="str">
        <f t="array" ref="U501">IF('do 1000 ha'!K507='do 1000 ha'!$AR$4,'do 1000 ha'!AF507,IF('do 1000 ha'!K507='do 1000 ha'!$AR$5,'do 1000 ha'!AF507,""))</f>
        <v/>
      </c>
      <c r="V501" s="7" t="str">
        <f t="shared" si="28"/>
        <v/>
      </c>
      <c r="W501" s="11" t="str">
        <f t="array" ref="W501">IF(OR(U501=$U$13:U500),"",U501)</f>
        <v/>
      </c>
      <c r="X501" s="7" t="str">
        <f t="array" ref="X501">IFERROR(INDEX(W$13:W$1012,SMALL(IF(W$13:W$1012&lt;&gt;"",ROW(W$13:W$1012)-ROW(W$13)+1),ROWS(W$13:$W501))),"")</f>
        <v/>
      </c>
      <c r="Y501" s="47" t="e">
        <f t="array" ref="Y501">IF(ROWS(Y$13:Y501)&gt;COUNTA(W$13:W$1012),"",INDEX(W$13:W$1012,SMALL(IF(W$13:W$1012&lt;&gt;"",ROW(W$13:W$1012)-ROW(W$13)+1),ROWS(Y$13:Y501))))</f>
        <v>#NUM!</v>
      </c>
      <c r="AA501" s="7">
        <f t="shared" si="29"/>
        <v>0</v>
      </c>
      <c r="AB501" s="7">
        <f t="shared" si="30"/>
        <v>0</v>
      </c>
      <c r="AC501" s="7">
        <f t="shared" si="31"/>
        <v>0</v>
      </c>
    </row>
    <row r="502" spans="1:29" x14ac:dyDescent="0.25">
      <c r="A502" s="9">
        <v>490</v>
      </c>
      <c r="B502" s="56" t="str">
        <f>IF(VLOOKUP(X502,'do 1000 ha'!$B$18:$I$1018,2,0)=0,"",VLOOKUP(X502,'do 1000 ha'!$B$18:$I$1018,2,0))</f>
        <v/>
      </c>
      <c r="C502" s="56" t="str">
        <f>IF(VLOOKUP(X502,'do 1000 ha'!$B$18:$I$1018,4,0)=0,"",VLOOKUP(X502,'do 1000 ha'!$B$18:$I$1018,4,0))</f>
        <v/>
      </c>
      <c r="D502" s="24" t="str">
        <f>IF(VLOOKUP(X502,'do 1000 ha'!$B$18:$I$1018,5,0)=0,"",VLOOKUP(X502,'do 1000 ha'!$B$18:$I$1018,5,0))</f>
        <v/>
      </c>
      <c r="E502" s="56" t="str">
        <f>IF(VLOOKUP(X502,'do 1000 ha'!$B$18:$I$1018,6,0)=0,"",VLOOKUP(X502,'do 1000 ha'!$B$18:$I$1018,6,0))</f>
        <v/>
      </c>
      <c r="F502" s="56" t="str">
        <f>IF(VLOOKUP(X502,'do 1000 ha'!$B$18:$I$1018,7,0)=0,"",VLOOKUP(X502,'do 1000 ha'!$B$18:$I$1018,7,0))</f>
        <v/>
      </c>
      <c r="G502" s="57" t="str">
        <f>IF(VLOOKUP(X502,'do 1000 ha'!$B$18:$I$1018,8,0)=0,"",VLOOKUP(X502,'do 1000 ha'!$B$18:$I$1018,8,0))</f>
        <v/>
      </c>
      <c r="H502" s="25" t="str">
        <f>IF(VLOOKUP(X502,'do 1000 ha'!$B$18:$L$1018,11,0)=0,"",VLOOKUP(X502,'do 1000 ha'!$AJ$18:$AX$1018,15,0))</f>
        <v/>
      </c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53" t="str">
        <f t="array" ref="U502">IF('do 1000 ha'!K508='do 1000 ha'!$AR$4,'do 1000 ha'!AF508,IF('do 1000 ha'!K508='do 1000 ha'!$AR$5,'do 1000 ha'!AF508,""))</f>
        <v/>
      </c>
      <c r="V502" s="7" t="str">
        <f t="shared" si="28"/>
        <v/>
      </c>
      <c r="W502" s="11" t="str">
        <f t="array" ref="W502">IF(OR(U502=$U$13:U501),"",U502)</f>
        <v/>
      </c>
      <c r="X502" s="7" t="str">
        <f t="array" ref="X502">IFERROR(INDEX(W$13:W$1012,SMALL(IF(W$13:W$1012&lt;&gt;"",ROW(W$13:W$1012)-ROW(W$13)+1),ROWS(W$13:$W502))),"")</f>
        <v/>
      </c>
      <c r="Y502" s="47" t="e">
        <f t="array" ref="Y502">IF(ROWS(Y$13:Y502)&gt;COUNTA(W$13:W$1012),"",INDEX(W$13:W$1012,SMALL(IF(W$13:W$1012&lt;&gt;"",ROW(W$13:W$1012)-ROW(W$13)+1),ROWS(Y$13:Y502))))</f>
        <v>#NUM!</v>
      </c>
      <c r="AA502" s="7">
        <f t="shared" si="29"/>
        <v>0</v>
      </c>
      <c r="AB502" s="7">
        <f t="shared" si="30"/>
        <v>0</v>
      </c>
      <c r="AC502" s="7">
        <f t="shared" si="31"/>
        <v>0</v>
      </c>
    </row>
    <row r="503" spans="1:29" x14ac:dyDescent="0.25">
      <c r="A503" s="9">
        <v>491</v>
      </c>
      <c r="B503" s="56" t="str">
        <f>IF(VLOOKUP(X503,'do 1000 ha'!$B$18:$I$1018,2,0)=0,"",VLOOKUP(X503,'do 1000 ha'!$B$18:$I$1018,2,0))</f>
        <v/>
      </c>
      <c r="C503" s="56" t="str">
        <f>IF(VLOOKUP(X503,'do 1000 ha'!$B$18:$I$1018,4,0)=0,"",VLOOKUP(X503,'do 1000 ha'!$B$18:$I$1018,4,0))</f>
        <v/>
      </c>
      <c r="D503" s="24" t="str">
        <f>IF(VLOOKUP(X503,'do 1000 ha'!$B$18:$I$1018,5,0)=0,"",VLOOKUP(X503,'do 1000 ha'!$B$18:$I$1018,5,0))</f>
        <v/>
      </c>
      <c r="E503" s="56" t="str">
        <f>IF(VLOOKUP(X503,'do 1000 ha'!$B$18:$I$1018,6,0)=0,"",VLOOKUP(X503,'do 1000 ha'!$B$18:$I$1018,6,0))</f>
        <v/>
      </c>
      <c r="F503" s="56" t="str">
        <f>IF(VLOOKUP(X503,'do 1000 ha'!$B$18:$I$1018,7,0)=0,"",VLOOKUP(X503,'do 1000 ha'!$B$18:$I$1018,7,0))</f>
        <v/>
      </c>
      <c r="G503" s="57" t="str">
        <f>IF(VLOOKUP(X503,'do 1000 ha'!$B$18:$I$1018,8,0)=0,"",VLOOKUP(X503,'do 1000 ha'!$B$18:$I$1018,8,0))</f>
        <v/>
      </c>
      <c r="H503" s="25" t="str">
        <f>IF(VLOOKUP(X503,'do 1000 ha'!$B$18:$L$1018,11,0)=0,"",VLOOKUP(X503,'do 1000 ha'!$AJ$18:$AX$1018,15,0))</f>
        <v/>
      </c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53" t="str">
        <f t="array" ref="U503">IF('do 1000 ha'!K509='do 1000 ha'!$AR$4,'do 1000 ha'!AF509,IF('do 1000 ha'!K509='do 1000 ha'!$AR$5,'do 1000 ha'!AF509,""))</f>
        <v/>
      </c>
      <c r="V503" s="7" t="str">
        <f t="shared" si="28"/>
        <v/>
      </c>
      <c r="W503" s="11" t="str">
        <f t="array" ref="W503">IF(OR(U503=$U$13:U502),"",U503)</f>
        <v/>
      </c>
      <c r="X503" s="7" t="str">
        <f t="array" ref="X503">IFERROR(INDEX(W$13:W$1012,SMALL(IF(W$13:W$1012&lt;&gt;"",ROW(W$13:W$1012)-ROW(W$13)+1),ROWS(W$13:$W503))),"")</f>
        <v/>
      </c>
      <c r="Y503" s="47" t="e">
        <f t="array" ref="Y503">IF(ROWS(Y$13:Y503)&gt;COUNTA(W$13:W$1012),"",INDEX(W$13:W$1012,SMALL(IF(W$13:W$1012&lt;&gt;"",ROW(W$13:W$1012)-ROW(W$13)+1),ROWS(Y$13:Y503))))</f>
        <v>#NUM!</v>
      </c>
      <c r="AA503" s="7">
        <f t="shared" si="29"/>
        <v>0</v>
      </c>
      <c r="AB503" s="7">
        <f t="shared" si="30"/>
        <v>0</v>
      </c>
      <c r="AC503" s="7">
        <f t="shared" si="31"/>
        <v>0</v>
      </c>
    </row>
    <row r="504" spans="1:29" x14ac:dyDescent="0.25">
      <c r="A504" s="9">
        <v>492</v>
      </c>
      <c r="B504" s="56" t="str">
        <f>IF(VLOOKUP(X504,'do 1000 ha'!$B$18:$I$1018,2,0)=0,"",VLOOKUP(X504,'do 1000 ha'!$B$18:$I$1018,2,0))</f>
        <v/>
      </c>
      <c r="C504" s="56" t="str">
        <f>IF(VLOOKUP(X504,'do 1000 ha'!$B$18:$I$1018,4,0)=0,"",VLOOKUP(X504,'do 1000 ha'!$B$18:$I$1018,4,0))</f>
        <v/>
      </c>
      <c r="D504" s="24" t="str">
        <f>IF(VLOOKUP(X504,'do 1000 ha'!$B$18:$I$1018,5,0)=0,"",VLOOKUP(X504,'do 1000 ha'!$B$18:$I$1018,5,0))</f>
        <v/>
      </c>
      <c r="E504" s="56" t="str">
        <f>IF(VLOOKUP(X504,'do 1000 ha'!$B$18:$I$1018,6,0)=0,"",VLOOKUP(X504,'do 1000 ha'!$B$18:$I$1018,6,0))</f>
        <v/>
      </c>
      <c r="F504" s="56" t="str">
        <f>IF(VLOOKUP(X504,'do 1000 ha'!$B$18:$I$1018,7,0)=0,"",VLOOKUP(X504,'do 1000 ha'!$B$18:$I$1018,7,0))</f>
        <v/>
      </c>
      <c r="G504" s="57" t="str">
        <f>IF(VLOOKUP(X504,'do 1000 ha'!$B$18:$I$1018,8,0)=0,"",VLOOKUP(X504,'do 1000 ha'!$B$18:$I$1018,8,0))</f>
        <v/>
      </c>
      <c r="H504" s="25" t="str">
        <f>IF(VLOOKUP(X504,'do 1000 ha'!$B$18:$L$1018,11,0)=0,"",VLOOKUP(X504,'do 1000 ha'!$AJ$18:$AX$1018,15,0))</f>
        <v/>
      </c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53" t="str">
        <f t="array" ref="U504">IF('do 1000 ha'!K510='do 1000 ha'!$AR$4,'do 1000 ha'!AF510,IF('do 1000 ha'!K510='do 1000 ha'!$AR$5,'do 1000 ha'!AF510,""))</f>
        <v/>
      </c>
      <c r="V504" s="7" t="str">
        <f t="shared" si="28"/>
        <v/>
      </c>
      <c r="W504" s="11" t="str">
        <f t="array" ref="W504">IF(OR(U504=$U$13:U503),"",U504)</f>
        <v/>
      </c>
      <c r="X504" s="7" t="str">
        <f t="array" ref="X504">IFERROR(INDEX(W$13:W$1012,SMALL(IF(W$13:W$1012&lt;&gt;"",ROW(W$13:W$1012)-ROW(W$13)+1),ROWS(W$13:$W504))),"")</f>
        <v/>
      </c>
      <c r="Y504" s="47" t="e">
        <f t="array" ref="Y504">IF(ROWS(Y$13:Y504)&gt;COUNTA(W$13:W$1012),"",INDEX(W$13:W$1012,SMALL(IF(W$13:W$1012&lt;&gt;"",ROW(W$13:W$1012)-ROW(W$13)+1),ROWS(Y$13:Y504))))</f>
        <v>#NUM!</v>
      </c>
      <c r="AA504" s="7">
        <f t="shared" si="29"/>
        <v>0</v>
      </c>
      <c r="AB504" s="7">
        <f t="shared" si="30"/>
        <v>0</v>
      </c>
      <c r="AC504" s="7">
        <f t="shared" si="31"/>
        <v>0</v>
      </c>
    </row>
    <row r="505" spans="1:29" x14ac:dyDescent="0.25">
      <c r="A505" s="9">
        <v>493</v>
      </c>
      <c r="B505" s="56" t="str">
        <f>IF(VLOOKUP(X505,'do 1000 ha'!$B$18:$I$1018,2,0)=0,"",VLOOKUP(X505,'do 1000 ha'!$B$18:$I$1018,2,0))</f>
        <v/>
      </c>
      <c r="C505" s="56" t="str">
        <f>IF(VLOOKUP(X505,'do 1000 ha'!$B$18:$I$1018,4,0)=0,"",VLOOKUP(X505,'do 1000 ha'!$B$18:$I$1018,4,0))</f>
        <v/>
      </c>
      <c r="D505" s="24" t="str">
        <f>IF(VLOOKUP(X505,'do 1000 ha'!$B$18:$I$1018,5,0)=0,"",VLOOKUP(X505,'do 1000 ha'!$B$18:$I$1018,5,0))</f>
        <v/>
      </c>
      <c r="E505" s="56" t="str">
        <f>IF(VLOOKUP(X505,'do 1000 ha'!$B$18:$I$1018,6,0)=0,"",VLOOKUP(X505,'do 1000 ha'!$B$18:$I$1018,6,0))</f>
        <v/>
      </c>
      <c r="F505" s="56" t="str">
        <f>IF(VLOOKUP(X505,'do 1000 ha'!$B$18:$I$1018,7,0)=0,"",VLOOKUP(X505,'do 1000 ha'!$B$18:$I$1018,7,0))</f>
        <v/>
      </c>
      <c r="G505" s="57" t="str">
        <f>IF(VLOOKUP(X505,'do 1000 ha'!$B$18:$I$1018,8,0)=0,"",VLOOKUP(X505,'do 1000 ha'!$B$18:$I$1018,8,0))</f>
        <v/>
      </c>
      <c r="H505" s="25" t="str">
        <f>IF(VLOOKUP(X505,'do 1000 ha'!$B$18:$L$1018,11,0)=0,"",VLOOKUP(X505,'do 1000 ha'!$AJ$18:$AX$1018,15,0))</f>
        <v/>
      </c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53" t="str">
        <f t="array" ref="U505">IF('do 1000 ha'!K511='do 1000 ha'!$AR$4,'do 1000 ha'!AF511,IF('do 1000 ha'!K511='do 1000 ha'!$AR$5,'do 1000 ha'!AF511,""))</f>
        <v/>
      </c>
      <c r="V505" s="7" t="str">
        <f t="shared" si="28"/>
        <v/>
      </c>
      <c r="W505" s="11" t="str">
        <f t="array" ref="W505">IF(OR(U505=$U$13:U504),"",U505)</f>
        <v/>
      </c>
      <c r="X505" s="7" t="str">
        <f t="array" ref="X505">IFERROR(INDEX(W$13:W$1012,SMALL(IF(W$13:W$1012&lt;&gt;"",ROW(W$13:W$1012)-ROW(W$13)+1),ROWS(W$13:$W505))),"")</f>
        <v/>
      </c>
      <c r="Y505" s="47" t="e">
        <f t="array" ref="Y505">IF(ROWS(Y$13:Y505)&gt;COUNTA(W$13:W$1012),"",INDEX(W$13:W$1012,SMALL(IF(W$13:W$1012&lt;&gt;"",ROW(W$13:W$1012)-ROW(W$13)+1),ROWS(Y$13:Y505))))</f>
        <v>#NUM!</v>
      </c>
      <c r="AA505" s="7">
        <f t="shared" si="29"/>
        <v>0</v>
      </c>
      <c r="AB505" s="7">
        <f t="shared" si="30"/>
        <v>0</v>
      </c>
      <c r="AC505" s="7">
        <f t="shared" si="31"/>
        <v>0</v>
      </c>
    </row>
    <row r="506" spans="1:29" x14ac:dyDescent="0.25">
      <c r="A506" s="9">
        <v>494</v>
      </c>
      <c r="B506" s="56" t="str">
        <f>IF(VLOOKUP(X506,'do 1000 ha'!$B$18:$I$1018,2,0)=0,"",VLOOKUP(X506,'do 1000 ha'!$B$18:$I$1018,2,0))</f>
        <v/>
      </c>
      <c r="C506" s="56" t="str">
        <f>IF(VLOOKUP(X506,'do 1000 ha'!$B$18:$I$1018,4,0)=0,"",VLOOKUP(X506,'do 1000 ha'!$B$18:$I$1018,4,0))</f>
        <v/>
      </c>
      <c r="D506" s="24" t="str">
        <f>IF(VLOOKUP(X506,'do 1000 ha'!$B$18:$I$1018,5,0)=0,"",VLOOKUP(X506,'do 1000 ha'!$B$18:$I$1018,5,0))</f>
        <v/>
      </c>
      <c r="E506" s="56" t="str">
        <f>IF(VLOOKUP(X506,'do 1000 ha'!$B$18:$I$1018,6,0)=0,"",VLOOKUP(X506,'do 1000 ha'!$B$18:$I$1018,6,0))</f>
        <v/>
      </c>
      <c r="F506" s="56" t="str">
        <f>IF(VLOOKUP(X506,'do 1000 ha'!$B$18:$I$1018,7,0)=0,"",VLOOKUP(X506,'do 1000 ha'!$B$18:$I$1018,7,0))</f>
        <v/>
      </c>
      <c r="G506" s="57" t="str">
        <f>IF(VLOOKUP(X506,'do 1000 ha'!$B$18:$I$1018,8,0)=0,"",VLOOKUP(X506,'do 1000 ha'!$B$18:$I$1018,8,0))</f>
        <v/>
      </c>
      <c r="H506" s="25" t="str">
        <f>IF(VLOOKUP(X506,'do 1000 ha'!$B$18:$L$1018,11,0)=0,"",VLOOKUP(X506,'do 1000 ha'!$AJ$18:$AX$1018,15,0))</f>
        <v/>
      </c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53" t="str">
        <f t="array" ref="U506">IF('do 1000 ha'!K512='do 1000 ha'!$AR$4,'do 1000 ha'!AF512,IF('do 1000 ha'!K512='do 1000 ha'!$AR$5,'do 1000 ha'!AF512,""))</f>
        <v/>
      </c>
      <c r="V506" s="7" t="str">
        <f t="shared" si="28"/>
        <v/>
      </c>
      <c r="W506" s="11" t="str">
        <f t="array" ref="W506">IF(OR(U506=$U$13:U505),"",U506)</f>
        <v/>
      </c>
      <c r="X506" s="7" t="str">
        <f t="array" ref="X506">IFERROR(INDEX(W$13:W$1012,SMALL(IF(W$13:W$1012&lt;&gt;"",ROW(W$13:W$1012)-ROW(W$13)+1),ROWS(W$13:$W506))),"")</f>
        <v/>
      </c>
      <c r="Y506" s="47" t="e">
        <f t="array" ref="Y506">IF(ROWS(Y$13:Y506)&gt;COUNTA(W$13:W$1012),"",INDEX(W$13:W$1012,SMALL(IF(W$13:W$1012&lt;&gt;"",ROW(W$13:W$1012)-ROW(W$13)+1),ROWS(Y$13:Y506))))</f>
        <v>#NUM!</v>
      </c>
      <c r="AA506" s="7">
        <f t="shared" si="29"/>
        <v>0</v>
      </c>
      <c r="AB506" s="7">
        <f t="shared" si="30"/>
        <v>0</v>
      </c>
      <c r="AC506" s="7">
        <f t="shared" si="31"/>
        <v>0</v>
      </c>
    </row>
    <row r="507" spans="1:29" x14ac:dyDescent="0.25">
      <c r="A507" s="9">
        <v>495</v>
      </c>
      <c r="B507" s="56" t="str">
        <f>IF(VLOOKUP(X507,'do 1000 ha'!$B$18:$I$1018,2,0)=0,"",VLOOKUP(X507,'do 1000 ha'!$B$18:$I$1018,2,0))</f>
        <v/>
      </c>
      <c r="C507" s="56" t="str">
        <f>IF(VLOOKUP(X507,'do 1000 ha'!$B$18:$I$1018,4,0)=0,"",VLOOKUP(X507,'do 1000 ha'!$B$18:$I$1018,4,0))</f>
        <v/>
      </c>
      <c r="D507" s="24" t="str">
        <f>IF(VLOOKUP(X507,'do 1000 ha'!$B$18:$I$1018,5,0)=0,"",VLOOKUP(X507,'do 1000 ha'!$B$18:$I$1018,5,0))</f>
        <v/>
      </c>
      <c r="E507" s="56" t="str">
        <f>IF(VLOOKUP(X507,'do 1000 ha'!$B$18:$I$1018,6,0)=0,"",VLOOKUP(X507,'do 1000 ha'!$B$18:$I$1018,6,0))</f>
        <v/>
      </c>
      <c r="F507" s="56" t="str">
        <f>IF(VLOOKUP(X507,'do 1000 ha'!$B$18:$I$1018,7,0)=0,"",VLOOKUP(X507,'do 1000 ha'!$B$18:$I$1018,7,0))</f>
        <v/>
      </c>
      <c r="G507" s="57" t="str">
        <f>IF(VLOOKUP(X507,'do 1000 ha'!$B$18:$I$1018,8,0)=0,"",VLOOKUP(X507,'do 1000 ha'!$B$18:$I$1018,8,0))</f>
        <v/>
      </c>
      <c r="H507" s="25" t="str">
        <f>IF(VLOOKUP(X507,'do 1000 ha'!$B$18:$L$1018,11,0)=0,"",VLOOKUP(X507,'do 1000 ha'!$AJ$18:$AX$1018,15,0))</f>
        <v/>
      </c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53" t="str">
        <f t="array" ref="U507">IF('do 1000 ha'!K513='do 1000 ha'!$AR$4,'do 1000 ha'!AF513,IF('do 1000 ha'!K513='do 1000 ha'!$AR$5,'do 1000 ha'!AF513,""))</f>
        <v/>
      </c>
      <c r="V507" s="7" t="str">
        <f t="shared" si="28"/>
        <v/>
      </c>
      <c r="W507" s="11" t="str">
        <f t="array" ref="W507">IF(OR(U507=$U$13:U506),"",U507)</f>
        <v/>
      </c>
      <c r="X507" s="7" t="str">
        <f t="array" ref="X507">IFERROR(INDEX(W$13:W$1012,SMALL(IF(W$13:W$1012&lt;&gt;"",ROW(W$13:W$1012)-ROW(W$13)+1),ROWS(W$13:$W507))),"")</f>
        <v/>
      </c>
      <c r="Y507" s="47" t="e">
        <f t="array" ref="Y507">IF(ROWS(Y$13:Y507)&gt;COUNTA(W$13:W$1012),"",INDEX(W$13:W$1012,SMALL(IF(W$13:W$1012&lt;&gt;"",ROW(W$13:W$1012)-ROW(W$13)+1),ROWS(Y$13:Y507))))</f>
        <v>#NUM!</v>
      </c>
      <c r="AA507" s="7">
        <f t="shared" si="29"/>
        <v>0</v>
      </c>
      <c r="AB507" s="7">
        <f t="shared" si="30"/>
        <v>0</v>
      </c>
      <c r="AC507" s="7">
        <f t="shared" si="31"/>
        <v>0</v>
      </c>
    </row>
    <row r="508" spans="1:29" x14ac:dyDescent="0.25">
      <c r="A508" s="9">
        <v>496</v>
      </c>
      <c r="B508" s="56" t="str">
        <f>IF(VLOOKUP(X508,'do 1000 ha'!$B$18:$I$1018,2,0)=0,"",VLOOKUP(X508,'do 1000 ha'!$B$18:$I$1018,2,0))</f>
        <v/>
      </c>
      <c r="C508" s="56" t="str">
        <f>IF(VLOOKUP(X508,'do 1000 ha'!$B$18:$I$1018,4,0)=0,"",VLOOKUP(X508,'do 1000 ha'!$B$18:$I$1018,4,0))</f>
        <v/>
      </c>
      <c r="D508" s="24" t="str">
        <f>IF(VLOOKUP(X508,'do 1000 ha'!$B$18:$I$1018,5,0)=0,"",VLOOKUP(X508,'do 1000 ha'!$B$18:$I$1018,5,0))</f>
        <v/>
      </c>
      <c r="E508" s="56" t="str">
        <f>IF(VLOOKUP(X508,'do 1000 ha'!$B$18:$I$1018,6,0)=0,"",VLOOKUP(X508,'do 1000 ha'!$B$18:$I$1018,6,0))</f>
        <v/>
      </c>
      <c r="F508" s="56" t="str">
        <f>IF(VLOOKUP(X508,'do 1000 ha'!$B$18:$I$1018,7,0)=0,"",VLOOKUP(X508,'do 1000 ha'!$B$18:$I$1018,7,0))</f>
        <v/>
      </c>
      <c r="G508" s="57" t="str">
        <f>IF(VLOOKUP(X508,'do 1000 ha'!$B$18:$I$1018,8,0)=0,"",VLOOKUP(X508,'do 1000 ha'!$B$18:$I$1018,8,0))</f>
        <v/>
      </c>
      <c r="H508" s="25" t="str">
        <f>IF(VLOOKUP(X508,'do 1000 ha'!$B$18:$L$1018,11,0)=0,"",VLOOKUP(X508,'do 1000 ha'!$AJ$18:$AX$1018,15,0))</f>
        <v/>
      </c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53" t="str">
        <f t="array" ref="U508">IF('do 1000 ha'!K514='do 1000 ha'!$AR$4,'do 1000 ha'!AF514,IF('do 1000 ha'!K514='do 1000 ha'!$AR$5,'do 1000 ha'!AF514,""))</f>
        <v/>
      </c>
      <c r="V508" s="7" t="str">
        <f t="shared" si="28"/>
        <v/>
      </c>
      <c r="W508" s="11" t="str">
        <f t="array" ref="W508">IF(OR(U508=$U$13:U507),"",U508)</f>
        <v/>
      </c>
      <c r="X508" s="7" t="str">
        <f t="array" ref="X508">IFERROR(INDEX(W$13:W$1012,SMALL(IF(W$13:W$1012&lt;&gt;"",ROW(W$13:W$1012)-ROW(W$13)+1),ROWS(W$13:$W508))),"")</f>
        <v/>
      </c>
      <c r="Y508" s="47" t="e">
        <f t="array" ref="Y508">IF(ROWS(Y$13:Y508)&gt;COUNTA(W$13:W$1012),"",INDEX(W$13:W$1012,SMALL(IF(W$13:W$1012&lt;&gt;"",ROW(W$13:W$1012)-ROW(W$13)+1),ROWS(Y$13:Y508))))</f>
        <v>#NUM!</v>
      </c>
      <c r="AA508" s="7">
        <f t="shared" si="29"/>
        <v>0</v>
      </c>
      <c r="AB508" s="7">
        <f t="shared" si="30"/>
        <v>0</v>
      </c>
      <c r="AC508" s="7">
        <f t="shared" si="31"/>
        <v>0</v>
      </c>
    </row>
    <row r="509" spans="1:29" x14ac:dyDescent="0.25">
      <c r="A509" s="9">
        <v>497</v>
      </c>
      <c r="B509" s="56" t="str">
        <f>IF(VLOOKUP(X509,'do 1000 ha'!$B$18:$I$1018,2,0)=0,"",VLOOKUP(X509,'do 1000 ha'!$B$18:$I$1018,2,0))</f>
        <v/>
      </c>
      <c r="C509" s="56" t="str">
        <f>IF(VLOOKUP(X509,'do 1000 ha'!$B$18:$I$1018,4,0)=0,"",VLOOKUP(X509,'do 1000 ha'!$B$18:$I$1018,4,0))</f>
        <v/>
      </c>
      <c r="D509" s="24" t="str">
        <f>IF(VLOOKUP(X509,'do 1000 ha'!$B$18:$I$1018,5,0)=0,"",VLOOKUP(X509,'do 1000 ha'!$B$18:$I$1018,5,0))</f>
        <v/>
      </c>
      <c r="E509" s="56" t="str">
        <f>IF(VLOOKUP(X509,'do 1000 ha'!$B$18:$I$1018,6,0)=0,"",VLOOKUP(X509,'do 1000 ha'!$B$18:$I$1018,6,0))</f>
        <v/>
      </c>
      <c r="F509" s="56" t="str">
        <f>IF(VLOOKUP(X509,'do 1000 ha'!$B$18:$I$1018,7,0)=0,"",VLOOKUP(X509,'do 1000 ha'!$B$18:$I$1018,7,0))</f>
        <v/>
      </c>
      <c r="G509" s="57" t="str">
        <f>IF(VLOOKUP(X509,'do 1000 ha'!$B$18:$I$1018,8,0)=0,"",VLOOKUP(X509,'do 1000 ha'!$B$18:$I$1018,8,0))</f>
        <v/>
      </c>
      <c r="H509" s="25" t="str">
        <f>IF(VLOOKUP(X509,'do 1000 ha'!$B$18:$L$1018,11,0)=0,"",VLOOKUP(X509,'do 1000 ha'!$AJ$18:$AX$1018,15,0))</f>
        <v/>
      </c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53" t="str">
        <f t="array" ref="U509">IF('do 1000 ha'!K515='do 1000 ha'!$AR$4,'do 1000 ha'!AF515,IF('do 1000 ha'!K515='do 1000 ha'!$AR$5,'do 1000 ha'!AF515,""))</f>
        <v/>
      </c>
      <c r="V509" s="7" t="str">
        <f t="shared" si="28"/>
        <v/>
      </c>
      <c r="W509" s="11" t="str">
        <f t="array" ref="W509">IF(OR(U509=$U$13:U508),"",U509)</f>
        <v/>
      </c>
      <c r="X509" s="7" t="str">
        <f t="array" ref="X509">IFERROR(INDEX(W$13:W$1012,SMALL(IF(W$13:W$1012&lt;&gt;"",ROW(W$13:W$1012)-ROW(W$13)+1),ROWS(W$13:$W509))),"")</f>
        <v/>
      </c>
      <c r="Y509" s="47" t="e">
        <f t="array" ref="Y509">IF(ROWS(Y$13:Y509)&gt;COUNTA(W$13:W$1012),"",INDEX(W$13:W$1012,SMALL(IF(W$13:W$1012&lt;&gt;"",ROW(W$13:W$1012)-ROW(W$13)+1),ROWS(Y$13:Y509))))</f>
        <v>#NUM!</v>
      </c>
      <c r="AA509" s="7">
        <f t="shared" si="29"/>
        <v>0</v>
      </c>
      <c r="AB509" s="7">
        <f t="shared" si="30"/>
        <v>0</v>
      </c>
      <c r="AC509" s="7">
        <f t="shared" si="31"/>
        <v>0</v>
      </c>
    </row>
    <row r="510" spans="1:29" x14ac:dyDescent="0.25">
      <c r="A510" s="9">
        <v>498</v>
      </c>
      <c r="B510" s="56" t="str">
        <f>IF(VLOOKUP(X510,'do 1000 ha'!$B$18:$I$1018,2,0)=0,"",VLOOKUP(X510,'do 1000 ha'!$B$18:$I$1018,2,0))</f>
        <v/>
      </c>
      <c r="C510" s="56" t="str">
        <f>IF(VLOOKUP(X510,'do 1000 ha'!$B$18:$I$1018,4,0)=0,"",VLOOKUP(X510,'do 1000 ha'!$B$18:$I$1018,4,0))</f>
        <v/>
      </c>
      <c r="D510" s="24" t="str">
        <f>IF(VLOOKUP(X510,'do 1000 ha'!$B$18:$I$1018,5,0)=0,"",VLOOKUP(X510,'do 1000 ha'!$B$18:$I$1018,5,0))</f>
        <v/>
      </c>
      <c r="E510" s="56" t="str">
        <f>IF(VLOOKUP(X510,'do 1000 ha'!$B$18:$I$1018,6,0)=0,"",VLOOKUP(X510,'do 1000 ha'!$B$18:$I$1018,6,0))</f>
        <v/>
      </c>
      <c r="F510" s="56" t="str">
        <f>IF(VLOOKUP(X510,'do 1000 ha'!$B$18:$I$1018,7,0)=0,"",VLOOKUP(X510,'do 1000 ha'!$B$18:$I$1018,7,0))</f>
        <v/>
      </c>
      <c r="G510" s="57" t="str">
        <f>IF(VLOOKUP(X510,'do 1000 ha'!$B$18:$I$1018,8,0)=0,"",VLOOKUP(X510,'do 1000 ha'!$B$18:$I$1018,8,0))</f>
        <v/>
      </c>
      <c r="H510" s="25" t="str">
        <f>IF(VLOOKUP(X510,'do 1000 ha'!$B$18:$L$1018,11,0)=0,"",VLOOKUP(X510,'do 1000 ha'!$AJ$18:$AX$1018,15,0))</f>
        <v/>
      </c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53" t="str">
        <f t="array" ref="U510">IF('do 1000 ha'!K516='do 1000 ha'!$AR$4,'do 1000 ha'!AF516,IF('do 1000 ha'!K516='do 1000 ha'!$AR$5,'do 1000 ha'!AF516,""))</f>
        <v/>
      </c>
      <c r="V510" s="7" t="str">
        <f t="shared" si="28"/>
        <v/>
      </c>
      <c r="W510" s="11" t="str">
        <f t="array" ref="W510">IF(OR(U510=$U$13:U509),"",U510)</f>
        <v/>
      </c>
      <c r="X510" s="7" t="str">
        <f t="array" ref="X510">IFERROR(INDEX(W$13:W$1012,SMALL(IF(W$13:W$1012&lt;&gt;"",ROW(W$13:W$1012)-ROW(W$13)+1),ROWS(W$13:$W510))),"")</f>
        <v/>
      </c>
      <c r="Y510" s="47" t="e">
        <f t="array" ref="Y510">IF(ROWS(Y$13:Y510)&gt;COUNTA(W$13:W$1012),"",INDEX(W$13:W$1012,SMALL(IF(W$13:W$1012&lt;&gt;"",ROW(W$13:W$1012)-ROW(W$13)+1),ROWS(Y$13:Y510))))</f>
        <v>#NUM!</v>
      </c>
      <c r="AA510" s="7">
        <f t="shared" si="29"/>
        <v>0</v>
      </c>
      <c r="AB510" s="7">
        <f t="shared" si="30"/>
        <v>0</v>
      </c>
      <c r="AC510" s="7">
        <f t="shared" si="31"/>
        <v>0</v>
      </c>
    </row>
    <row r="511" spans="1:29" x14ac:dyDescent="0.25">
      <c r="A511" s="9">
        <v>499</v>
      </c>
      <c r="B511" s="56" t="str">
        <f>IF(VLOOKUP(X511,'do 1000 ha'!$B$18:$I$1018,2,0)=0,"",VLOOKUP(X511,'do 1000 ha'!$B$18:$I$1018,2,0))</f>
        <v/>
      </c>
      <c r="C511" s="56" t="str">
        <f>IF(VLOOKUP(X511,'do 1000 ha'!$B$18:$I$1018,4,0)=0,"",VLOOKUP(X511,'do 1000 ha'!$B$18:$I$1018,4,0))</f>
        <v/>
      </c>
      <c r="D511" s="24" t="str">
        <f>IF(VLOOKUP(X511,'do 1000 ha'!$B$18:$I$1018,5,0)=0,"",VLOOKUP(X511,'do 1000 ha'!$B$18:$I$1018,5,0))</f>
        <v/>
      </c>
      <c r="E511" s="56" t="str">
        <f>IF(VLOOKUP(X511,'do 1000 ha'!$B$18:$I$1018,6,0)=0,"",VLOOKUP(X511,'do 1000 ha'!$B$18:$I$1018,6,0))</f>
        <v/>
      </c>
      <c r="F511" s="56" t="str">
        <f>IF(VLOOKUP(X511,'do 1000 ha'!$B$18:$I$1018,7,0)=0,"",VLOOKUP(X511,'do 1000 ha'!$B$18:$I$1018,7,0))</f>
        <v/>
      </c>
      <c r="G511" s="57" t="str">
        <f>IF(VLOOKUP(X511,'do 1000 ha'!$B$18:$I$1018,8,0)=0,"",VLOOKUP(X511,'do 1000 ha'!$B$18:$I$1018,8,0))</f>
        <v/>
      </c>
      <c r="H511" s="25" t="str">
        <f>IF(VLOOKUP(X511,'do 1000 ha'!$B$18:$L$1018,11,0)=0,"",VLOOKUP(X511,'do 1000 ha'!$AJ$18:$AX$1018,15,0))</f>
        <v/>
      </c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53" t="str">
        <f t="array" ref="U511">IF('do 1000 ha'!K517='do 1000 ha'!$AR$4,'do 1000 ha'!AF517,IF('do 1000 ha'!K517='do 1000 ha'!$AR$5,'do 1000 ha'!AF517,""))</f>
        <v/>
      </c>
      <c r="V511" s="7" t="str">
        <f t="shared" si="28"/>
        <v/>
      </c>
      <c r="W511" s="11" t="str">
        <f t="array" ref="W511">IF(OR(U511=$U$13:U510),"",U511)</f>
        <v/>
      </c>
      <c r="X511" s="7" t="str">
        <f t="array" ref="X511">IFERROR(INDEX(W$13:W$1012,SMALL(IF(W$13:W$1012&lt;&gt;"",ROW(W$13:W$1012)-ROW(W$13)+1),ROWS(W$13:$W511))),"")</f>
        <v/>
      </c>
      <c r="Y511" s="47" t="e">
        <f t="array" ref="Y511">IF(ROWS(Y$13:Y511)&gt;COUNTA(W$13:W$1012),"",INDEX(W$13:W$1012,SMALL(IF(W$13:W$1012&lt;&gt;"",ROW(W$13:W$1012)-ROW(W$13)+1),ROWS(Y$13:Y511))))</f>
        <v>#NUM!</v>
      </c>
      <c r="AA511" s="7">
        <f t="shared" si="29"/>
        <v>0</v>
      </c>
      <c r="AB511" s="7">
        <f t="shared" si="30"/>
        <v>0</v>
      </c>
      <c r="AC511" s="7">
        <f t="shared" si="31"/>
        <v>0</v>
      </c>
    </row>
    <row r="512" spans="1:29" x14ac:dyDescent="0.25">
      <c r="A512" s="9">
        <v>500</v>
      </c>
      <c r="B512" s="56" t="str">
        <f>IF(VLOOKUP(X512,'do 1000 ha'!$B$18:$I$1018,2,0)=0,"",VLOOKUP(X512,'do 1000 ha'!$B$18:$I$1018,2,0))</f>
        <v/>
      </c>
      <c r="C512" s="56" t="str">
        <f>IF(VLOOKUP(X512,'do 1000 ha'!$B$18:$I$1018,4,0)=0,"",VLOOKUP(X512,'do 1000 ha'!$B$18:$I$1018,4,0))</f>
        <v/>
      </c>
      <c r="D512" s="24" t="str">
        <f>IF(VLOOKUP(X512,'do 1000 ha'!$B$18:$I$1018,5,0)=0,"",VLOOKUP(X512,'do 1000 ha'!$B$18:$I$1018,5,0))</f>
        <v/>
      </c>
      <c r="E512" s="56" t="str">
        <f>IF(VLOOKUP(X512,'do 1000 ha'!$B$18:$I$1018,6,0)=0,"",VLOOKUP(X512,'do 1000 ha'!$B$18:$I$1018,6,0))</f>
        <v/>
      </c>
      <c r="F512" s="56" t="str">
        <f>IF(VLOOKUP(X512,'do 1000 ha'!$B$18:$I$1018,7,0)=0,"",VLOOKUP(X512,'do 1000 ha'!$B$18:$I$1018,7,0))</f>
        <v/>
      </c>
      <c r="G512" s="57" t="str">
        <f>IF(VLOOKUP(X512,'do 1000 ha'!$B$18:$I$1018,8,0)=0,"",VLOOKUP(X512,'do 1000 ha'!$B$18:$I$1018,8,0))</f>
        <v/>
      </c>
      <c r="H512" s="25" t="str">
        <f>IF(VLOOKUP(X512,'do 1000 ha'!$B$18:$L$1018,11,0)=0,"",VLOOKUP(X512,'do 1000 ha'!$AJ$18:$AX$1018,15,0))</f>
        <v/>
      </c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53" t="str">
        <f t="array" ref="U512">IF('do 1000 ha'!K518='do 1000 ha'!$AR$4,'do 1000 ha'!AF518,IF('do 1000 ha'!K518='do 1000 ha'!$AR$5,'do 1000 ha'!AF518,""))</f>
        <v/>
      </c>
      <c r="V512" s="7" t="str">
        <f t="shared" si="28"/>
        <v/>
      </c>
      <c r="W512" s="11" t="str">
        <f t="array" ref="W512">IF(OR(U512=$U$13:U511),"",U512)</f>
        <v/>
      </c>
      <c r="X512" s="7" t="str">
        <f t="array" ref="X512">IFERROR(INDEX(W$13:W$1012,SMALL(IF(W$13:W$1012&lt;&gt;"",ROW(W$13:W$1012)-ROW(W$13)+1),ROWS(W$13:$W512))),"")</f>
        <v/>
      </c>
      <c r="Y512" s="47" t="e">
        <f t="array" ref="Y512">IF(ROWS(Y$13:Y512)&gt;COUNTA(W$13:W$1012),"",INDEX(W$13:W$1012,SMALL(IF(W$13:W$1012&lt;&gt;"",ROW(W$13:W$1012)-ROW(W$13)+1),ROWS(Y$13:Y512))))</f>
        <v>#NUM!</v>
      </c>
      <c r="AA512" s="7">
        <f t="shared" si="29"/>
        <v>0</v>
      </c>
      <c r="AB512" s="7">
        <f t="shared" si="30"/>
        <v>0</v>
      </c>
      <c r="AC512" s="7">
        <f t="shared" si="31"/>
        <v>0</v>
      </c>
    </row>
    <row r="513" spans="1:29" x14ac:dyDescent="0.25">
      <c r="A513" s="9">
        <v>501</v>
      </c>
      <c r="B513" s="56" t="str">
        <f>IF(VLOOKUP(X513,'do 1000 ha'!$B$18:$I$1018,2,0)=0,"",VLOOKUP(X513,'do 1000 ha'!$B$18:$I$1018,2,0))</f>
        <v/>
      </c>
      <c r="C513" s="56" t="str">
        <f>IF(VLOOKUP(X513,'do 1000 ha'!$B$18:$I$1018,4,0)=0,"",VLOOKUP(X513,'do 1000 ha'!$B$18:$I$1018,4,0))</f>
        <v/>
      </c>
      <c r="D513" s="24" t="str">
        <f>IF(VLOOKUP(X513,'do 1000 ha'!$B$18:$I$1018,5,0)=0,"",VLOOKUP(X513,'do 1000 ha'!$B$18:$I$1018,5,0))</f>
        <v/>
      </c>
      <c r="E513" s="56" t="str">
        <f>IF(VLOOKUP(X513,'do 1000 ha'!$B$18:$I$1018,6,0)=0,"",VLOOKUP(X513,'do 1000 ha'!$B$18:$I$1018,6,0))</f>
        <v/>
      </c>
      <c r="F513" s="56" t="str">
        <f>IF(VLOOKUP(X513,'do 1000 ha'!$B$18:$I$1018,7,0)=0,"",VLOOKUP(X513,'do 1000 ha'!$B$18:$I$1018,7,0))</f>
        <v/>
      </c>
      <c r="G513" s="57" t="str">
        <f>IF(VLOOKUP(X513,'do 1000 ha'!$B$18:$I$1018,8,0)=0,"",VLOOKUP(X513,'do 1000 ha'!$B$18:$I$1018,8,0))</f>
        <v/>
      </c>
      <c r="H513" s="25" t="str">
        <f>IF(VLOOKUP(X513,'do 1000 ha'!$B$18:$L$1018,11,0)=0,"",VLOOKUP(X513,'do 1000 ha'!$AJ$18:$AX$1018,15,0))</f>
        <v/>
      </c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53" t="str">
        <f t="array" ref="U513">IF('do 1000 ha'!K519='do 1000 ha'!$AR$4,'do 1000 ha'!AF519,IF('do 1000 ha'!K519='do 1000 ha'!$AR$5,'do 1000 ha'!AF519,""))</f>
        <v/>
      </c>
      <c r="V513" s="7" t="str">
        <f t="shared" si="28"/>
        <v/>
      </c>
      <c r="W513" s="11" t="str">
        <f t="array" ref="W513">IF(OR(U513=$U$13:U512),"",U513)</f>
        <v/>
      </c>
      <c r="X513" s="7" t="str">
        <f t="array" ref="X513">IFERROR(INDEX(W$13:W$1012,SMALL(IF(W$13:W$1012&lt;&gt;"",ROW(W$13:W$1012)-ROW(W$13)+1),ROWS(W$13:$W513))),"")</f>
        <v/>
      </c>
      <c r="Y513" s="47" t="e">
        <f t="array" ref="Y513">IF(ROWS(Y$13:Y513)&gt;COUNTA(W$13:W$1012),"",INDEX(W$13:W$1012,SMALL(IF(W$13:W$1012&lt;&gt;"",ROW(W$13:W$1012)-ROW(W$13)+1),ROWS(Y$13:Y513))))</f>
        <v>#NUM!</v>
      </c>
      <c r="AA513" s="7">
        <f t="shared" si="29"/>
        <v>0</v>
      </c>
      <c r="AB513" s="7">
        <f t="shared" si="30"/>
        <v>0</v>
      </c>
      <c r="AC513" s="7">
        <f t="shared" si="31"/>
        <v>0</v>
      </c>
    </row>
    <row r="514" spans="1:29" x14ac:dyDescent="0.25">
      <c r="A514" s="9">
        <v>502</v>
      </c>
      <c r="B514" s="56" t="str">
        <f>IF(VLOOKUP(X514,'do 1000 ha'!$B$18:$I$1018,2,0)=0,"",VLOOKUP(X514,'do 1000 ha'!$B$18:$I$1018,2,0))</f>
        <v/>
      </c>
      <c r="C514" s="56" t="str">
        <f>IF(VLOOKUP(X514,'do 1000 ha'!$B$18:$I$1018,4,0)=0,"",VLOOKUP(X514,'do 1000 ha'!$B$18:$I$1018,4,0))</f>
        <v/>
      </c>
      <c r="D514" s="24" t="str">
        <f>IF(VLOOKUP(X514,'do 1000 ha'!$B$18:$I$1018,5,0)=0,"",VLOOKUP(X514,'do 1000 ha'!$B$18:$I$1018,5,0))</f>
        <v/>
      </c>
      <c r="E514" s="56" t="str">
        <f>IF(VLOOKUP(X514,'do 1000 ha'!$B$18:$I$1018,6,0)=0,"",VLOOKUP(X514,'do 1000 ha'!$B$18:$I$1018,6,0))</f>
        <v/>
      </c>
      <c r="F514" s="56" t="str">
        <f>IF(VLOOKUP(X514,'do 1000 ha'!$B$18:$I$1018,7,0)=0,"",VLOOKUP(X514,'do 1000 ha'!$B$18:$I$1018,7,0))</f>
        <v/>
      </c>
      <c r="G514" s="57" t="str">
        <f>IF(VLOOKUP(X514,'do 1000 ha'!$B$18:$I$1018,8,0)=0,"",VLOOKUP(X514,'do 1000 ha'!$B$18:$I$1018,8,0))</f>
        <v/>
      </c>
      <c r="H514" s="25" t="str">
        <f>IF(VLOOKUP(X514,'do 1000 ha'!$B$18:$L$1018,11,0)=0,"",VLOOKUP(X514,'do 1000 ha'!$AJ$18:$AX$1018,15,0))</f>
        <v/>
      </c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53" t="str">
        <f t="array" ref="U514">IF('do 1000 ha'!K520='do 1000 ha'!$AR$4,'do 1000 ha'!AF520,IF('do 1000 ha'!K520='do 1000 ha'!$AR$5,'do 1000 ha'!AF520,""))</f>
        <v/>
      </c>
      <c r="V514" s="7" t="str">
        <f t="shared" si="28"/>
        <v/>
      </c>
      <c r="W514" s="11" t="str">
        <f t="array" ref="W514">IF(OR(U514=$U$13:U513),"",U514)</f>
        <v/>
      </c>
      <c r="X514" s="7" t="str">
        <f t="array" ref="X514">IFERROR(INDEX(W$13:W$1012,SMALL(IF(W$13:W$1012&lt;&gt;"",ROW(W$13:W$1012)-ROW(W$13)+1),ROWS(W$13:$W514))),"")</f>
        <v/>
      </c>
      <c r="Y514" s="47" t="e">
        <f t="array" ref="Y514">IF(ROWS(Y$13:Y514)&gt;COUNTA(W$13:W$1012),"",INDEX(W$13:W$1012,SMALL(IF(W$13:W$1012&lt;&gt;"",ROW(W$13:W$1012)-ROW(W$13)+1),ROWS(Y$13:Y514))))</f>
        <v>#NUM!</v>
      </c>
      <c r="AA514" s="7">
        <f t="shared" si="29"/>
        <v>0</v>
      </c>
      <c r="AB514" s="7">
        <f t="shared" si="30"/>
        <v>0</v>
      </c>
      <c r="AC514" s="7">
        <f t="shared" si="31"/>
        <v>0</v>
      </c>
    </row>
    <row r="515" spans="1:29" x14ac:dyDescent="0.25">
      <c r="A515" s="9">
        <v>503</v>
      </c>
      <c r="B515" s="56" t="str">
        <f>IF(VLOOKUP(X515,'do 1000 ha'!$B$18:$I$1018,2,0)=0,"",VLOOKUP(X515,'do 1000 ha'!$B$18:$I$1018,2,0))</f>
        <v/>
      </c>
      <c r="C515" s="56" t="str">
        <f>IF(VLOOKUP(X515,'do 1000 ha'!$B$18:$I$1018,4,0)=0,"",VLOOKUP(X515,'do 1000 ha'!$B$18:$I$1018,4,0))</f>
        <v/>
      </c>
      <c r="D515" s="24" t="str">
        <f>IF(VLOOKUP(X515,'do 1000 ha'!$B$18:$I$1018,5,0)=0,"",VLOOKUP(X515,'do 1000 ha'!$B$18:$I$1018,5,0))</f>
        <v/>
      </c>
      <c r="E515" s="56" t="str">
        <f>IF(VLOOKUP(X515,'do 1000 ha'!$B$18:$I$1018,6,0)=0,"",VLOOKUP(X515,'do 1000 ha'!$B$18:$I$1018,6,0))</f>
        <v/>
      </c>
      <c r="F515" s="56" t="str">
        <f>IF(VLOOKUP(X515,'do 1000 ha'!$B$18:$I$1018,7,0)=0,"",VLOOKUP(X515,'do 1000 ha'!$B$18:$I$1018,7,0))</f>
        <v/>
      </c>
      <c r="G515" s="57" t="str">
        <f>IF(VLOOKUP(X515,'do 1000 ha'!$B$18:$I$1018,8,0)=0,"",VLOOKUP(X515,'do 1000 ha'!$B$18:$I$1018,8,0))</f>
        <v/>
      </c>
      <c r="H515" s="25" t="str">
        <f>IF(VLOOKUP(X515,'do 1000 ha'!$B$18:$L$1018,11,0)=0,"",VLOOKUP(X515,'do 1000 ha'!$AJ$18:$AX$1018,15,0))</f>
        <v/>
      </c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53" t="str">
        <f t="array" ref="U515">IF('do 1000 ha'!K521='do 1000 ha'!$AR$4,'do 1000 ha'!AF521,IF('do 1000 ha'!K521='do 1000 ha'!$AR$5,'do 1000 ha'!AF521,""))</f>
        <v/>
      </c>
      <c r="V515" s="7" t="str">
        <f t="shared" si="28"/>
        <v/>
      </c>
      <c r="W515" s="11" t="str">
        <f t="array" ref="W515">IF(OR(U515=$U$13:U514),"",U515)</f>
        <v/>
      </c>
      <c r="X515" s="7" t="str">
        <f t="array" ref="X515">IFERROR(INDEX(W$13:W$1012,SMALL(IF(W$13:W$1012&lt;&gt;"",ROW(W$13:W$1012)-ROW(W$13)+1),ROWS(W$13:$W515))),"")</f>
        <v/>
      </c>
      <c r="Y515" s="47" t="e">
        <f t="array" ref="Y515">IF(ROWS(Y$13:Y515)&gt;COUNTA(W$13:W$1012),"",INDEX(W$13:W$1012,SMALL(IF(W$13:W$1012&lt;&gt;"",ROW(W$13:W$1012)-ROW(W$13)+1),ROWS(Y$13:Y515))))</f>
        <v>#NUM!</v>
      </c>
      <c r="AA515" s="7">
        <f t="shared" si="29"/>
        <v>0</v>
      </c>
      <c r="AB515" s="7">
        <f t="shared" si="30"/>
        <v>0</v>
      </c>
      <c r="AC515" s="7">
        <f t="shared" si="31"/>
        <v>0</v>
      </c>
    </row>
    <row r="516" spans="1:29" x14ac:dyDescent="0.25">
      <c r="A516" s="9">
        <v>504</v>
      </c>
      <c r="B516" s="56" t="str">
        <f>IF(VLOOKUP(X516,'do 1000 ha'!$B$18:$I$1018,2,0)=0,"",VLOOKUP(X516,'do 1000 ha'!$B$18:$I$1018,2,0))</f>
        <v/>
      </c>
      <c r="C516" s="56" t="str">
        <f>IF(VLOOKUP(X516,'do 1000 ha'!$B$18:$I$1018,4,0)=0,"",VLOOKUP(X516,'do 1000 ha'!$B$18:$I$1018,4,0))</f>
        <v/>
      </c>
      <c r="D516" s="24" t="str">
        <f>IF(VLOOKUP(X516,'do 1000 ha'!$B$18:$I$1018,5,0)=0,"",VLOOKUP(X516,'do 1000 ha'!$B$18:$I$1018,5,0))</f>
        <v/>
      </c>
      <c r="E516" s="56" t="str">
        <f>IF(VLOOKUP(X516,'do 1000 ha'!$B$18:$I$1018,6,0)=0,"",VLOOKUP(X516,'do 1000 ha'!$B$18:$I$1018,6,0))</f>
        <v/>
      </c>
      <c r="F516" s="56" t="str">
        <f>IF(VLOOKUP(X516,'do 1000 ha'!$B$18:$I$1018,7,0)=0,"",VLOOKUP(X516,'do 1000 ha'!$B$18:$I$1018,7,0))</f>
        <v/>
      </c>
      <c r="G516" s="57" t="str">
        <f>IF(VLOOKUP(X516,'do 1000 ha'!$B$18:$I$1018,8,0)=0,"",VLOOKUP(X516,'do 1000 ha'!$B$18:$I$1018,8,0))</f>
        <v/>
      </c>
      <c r="H516" s="25" t="str">
        <f>IF(VLOOKUP(X516,'do 1000 ha'!$B$18:$L$1018,11,0)=0,"",VLOOKUP(X516,'do 1000 ha'!$AJ$18:$AX$1018,15,0))</f>
        <v/>
      </c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53" t="str">
        <f t="array" ref="U516">IF('do 1000 ha'!K522='do 1000 ha'!$AR$4,'do 1000 ha'!AF522,IF('do 1000 ha'!K522='do 1000 ha'!$AR$5,'do 1000 ha'!AF522,""))</f>
        <v/>
      </c>
      <c r="V516" s="7" t="str">
        <f t="shared" si="28"/>
        <v/>
      </c>
      <c r="W516" s="11" t="str">
        <f t="array" ref="W516">IF(OR(U516=$U$13:U515),"",U516)</f>
        <v/>
      </c>
      <c r="X516" s="7" t="str">
        <f t="array" ref="X516">IFERROR(INDEX(W$13:W$1012,SMALL(IF(W$13:W$1012&lt;&gt;"",ROW(W$13:W$1012)-ROW(W$13)+1),ROWS(W$13:$W516))),"")</f>
        <v/>
      </c>
      <c r="Y516" s="47" t="e">
        <f t="array" ref="Y516">IF(ROWS(Y$13:Y516)&gt;COUNTA(W$13:W$1012),"",INDEX(W$13:W$1012,SMALL(IF(W$13:W$1012&lt;&gt;"",ROW(W$13:W$1012)-ROW(W$13)+1),ROWS(Y$13:Y516))))</f>
        <v>#NUM!</v>
      </c>
      <c r="AA516" s="7">
        <f t="shared" si="29"/>
        <v>0</v>
      </c>
      <c r="AB516" s="7">
        <f t="shared" si="30"/>
        <v>0</v>
      </c>
      <c r="AC516" s="7">
        <f t="shared" si="31"/>
        <v>0</v>
      </c>
    </row>
    <row r="517" spans="1:29" x14ac:dyDescent="0.25">
      <c r="A517" s="9">
        <v>505</v>
      </c>
      <c r="B517" s="56" t="str">
        <f>IF(VLOOKUP(X517,'do 1000 ha'!$B$18:$I$1018,2,0)=0,"",VLOOKUP(X517,'do 1000 ha'!$B$18:$I$1018,2,0))</f>
        <v/>
      </c>
      <c r="C517" s="56" t="str">
        <f>IF(VLOOKUP(X517,'do 1000 ha'!$B$18:$I$1018,4,0)=0,"",VLOOKUP(X517,'do 1000 ha'!$B$18:$I$1018,4,0))</f>
        <v/>
      </c>
      <c r="D517" s="24" t="str">
        <f>IF(VLOOKUP(X517,'do 1000 ha'!$B$18:$I$1018,5,0)=0,"",VLOOKUP(X517,'do 1000 ha'!$B$18:$I$1018,5,0))</f>
        <v/>
      </c>
      <c r="E517" s="56" t="str">
        <f>IF(VLOOKUP(X517,'do 1000 ha'!$B$18:$I$1018,6,0)=0,"",VLOOKUP(X517,'do 1000 ha'!$B$18:$I$1018,6,0))</f>
        <v/>
      </c>
      <c r="F517" s="56" t="str">
        <f>IF(VLOOKUP(X517,'do 1000 ha'!$B$18:$I$1018,7,0)=0,"",VLOOKUP(X517,'do 1000 ha'!$B$18:$I$1018,7,0))</f>
        <v/>
      </c>
      <c r="G517" s="57" t="str">
        <f>IF(VLOOKUP(X517,'do 1000 ha'!$B$18:$I$1018,8,0)=0,"",VLOOKUP(X517,'do 1000 ha'!$B$18:$I$1018,8,0))</f>
        <v/>
      </c>
      <c r="H517" s="25" t="str">
        <f>IF(VLOOKUP(X517,'do 1000 ha'!$B$18:$L$1018,11,0)=0,"",VLOOKUP(X517,'do 1000 ha'!$AJ$18:$AX$1018,15,0))</f>
        <v/>
      </c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53" t="str">
        <f t="array" ref="U517">IF('do 1000 ha'!K523='do 1000 ha'!$AR$4,'do 1000 ha'!AF523,IF('do 1000 ha'!K523='do 1000 ha'!$AR$5,'do 1000 ha'!AF523,""))</f>
        <v/>
      </c>
      <c r="V517" s="7" t="str">
        <f t="shared" si="28"/>
        <v/>
      </c>
      <c r="W517" s="11" t="str">
        <f t="array" ref="W517">IF(OR(U517=$U$13:U516),"",U517)</f>
        <v/>
      </c>
      <c r="X517" s="7" t="str">
        <f t="array" ref="X517">IFERROR(INDEX(W$13:W$1012,SMALL(IF(W$13:W$1012&lt;&gt;"",ROW(W$13:W$1012)-ROW(W$13)+1),ROWS(W$13:$W517))),"")</f>
        <v/>
      </c>
      <c r="Y517" s="47" t="e">
        <f t="array" ref="Y517">IF(ROWS(Y$13:Y517)&gt;COUNTA(W$13:W$1012),"",INDEX(W$13:W$1012,SMALL(IF(W$13:W$1012&lt;&gt;"",ROW(W$13:W$1012)-ROW(W$13)+1),ROWS(Y$13:Y517))))</f>
        <v>#NUM!</v>
      </c>
      <c r="AA517" s="7">
        <f t="shared" si="29"/>
        <v>0</v>
      </c>
      <c r="AB517" s="7">
        <f t="shared" si="30"/>
        <v>0</v>
      </c>
      <c r="AC517" s="7">
        <f t="shared" si="31"/>
        <v>0</v>
      </c>
    </row>
    <row r="518" spans="1:29" x14ac:dyDescent="0.25">
      <c r="A518" s="9">
        <v>506</v>
      </c>
      <c r="B518" s="56" t="str">
        <f>IF(VLOOKUP(X518,'do 1000 ha'!$B$18:$I$1018,2,0)=0,"",VLOOKUP(X518,'do 1000 ha'!$B$18:$I$1018,2,0))</f>
        <v/>
      </c>
      <c r="C518" s="56" t="str">
        <f>IF(VLOOKUP(X518,'do 1000 ha'!$B$18:$I$1018,4,0)=0,"",VLOOKUP(X518,'do 1000 ha'!$B$18:$I$1018,4,0))</f>
        <v/>
      </c>
      <c r="D518" s="24" t="str">
        <f>IF(VLOOKUP(X518,'do 1000 ha'!$B$18:$I$1018,5,0)=0,"",VLOOKUP(X518,'do 1000 ha'!$B$18:$I$1018,5,0))</f>
        <v/>
      </c>
      <c r="E518" s="56" t="str">
        <f>IF(VLOOKUP(X518,'do 1000 ha'!$B$18:$I$1018,6,0)=0,"",VLOOKUP(X518,'do 1000 ha'!$B$18:$I$1018,6,0))</f>
        <v/>
      </c>
      <c r="F518" s="56" t="str">
        <f>IF(VLOOKUP(X518,'do 1000 ha'!$B$18:$I$1018,7,0)=0,"",VLOOKUP(X518,'do 1000 ha'!$B$18:$I$1018,7,0))</f>
        <v/>
      </c>
      <c r="G518" s="57" t="str">
        <f>IF(VLOOKUP(X518,'do 1000 ha'!$B$18:$I$1018,8,0)=0,"",VLOOKUP(X518,'do 1000 ha'!$B$18:$I$1018,8,0))</f>
        <v/>
      </c>
      <c r="H518" s="25" t="str">
        <f>IF(VLOOKUP(X518,'do 1000 ha'!$B$18:$L$1018,11,0)=0,"",VLOOKUP(X518,'do 1000 ha'!$AJ$18:$AX$1018,15,0))</f>
        <v/>
      </c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53" t="str">
        <f t="array" ref="U518">IF('do 1000 ha'!K524='do 1000 ha'!$AR$4,'do 1000 ha'!AF524,IF('do 1000 ha'!K524='do 1000 ha'!$AR$5,'do 1000 ha'!AF524,""))</f>
        <v/>
      </c>
      <c r="V518" s="7" t="str">
        <f t="shared" si="28"/>
        <v/>
      </c>
      <c r="W518" s="11" t="str">
        <f t="array" ref="W518">IF(OR(U518=$U$13:U517),"",U518)</f>
        <v/>
      </c>
      <c r="X518" s="7" t="str">
        <f t="array" ref="X518">IFERROR(INDEX(W$13:W$1012,SMALL(IF(W$13:W$1012&lt;&gt;"",ROW(W$13:W$1012)-ROW(W$13)+1),ROWS(W$13:$W518))),"")</f>
        <v/>
      </c>
      <c r="Y518" s="47" t="e">
        <f t="array" ref="Y518">IF(ROWS(Y$13:Y518)&gt;COUNTA(W$13:W$1012),"",INDEX(W$13:W$1012,SMALL(IF(W$13:W$1012&lt;&gt;"",ROW(W$13:W$1012)-ROW(W$13)+1),ROWS(Y$13:Y518))))</f>
        <v>#NUM!</v>
      </c>
      <c r="AA518" s="7">
        <f t="shared" si="29"/>
        <v>0</v>
      </c>
      <c r="AB518" s="7">
        <f t="shared" si="30"/>
        <v>0</v>
      </c>
      <c r="AC518" s="7">
        <f t="shared" si="31"/>
        <v>0</v>
      </c>
    </row>
    <row r="519" spans="1:29" x14ac:dyDescent="0.25">
      <c r="A519" s="9">
        <v>507</v>
      </c>
      <c r="B519" s="56" t="str">
        <f>IF(VLOOKUP(X519,'do 1000 ha'!$B$18:$I$1018,2,0)=0,"",VLOOKUP(X519,'do 1000 ha'!$B$18:$I$1018,2,0))</f>
        <v/>
      </c>
      <c r="C519" s="56" t="str">
        <f>IF(VLOOKUP(X519,'do 1000 ha'!$B$18:$I$1018,4,0)=0,"",VLOOKUP(X519,'do 1000 ha'!$B$18:$I$1018,4,0))</f>
        <v/>
      </c>
      <c r="D519" s="24" t="str">
        <f>IF(VLOOKUP(X519,'do 1000 ha'!$B$18:$I$1018,5,0)=0,"",VLOOKUP(X519,'do 1000 ha'!$B$18:$I$1018,5,0))</f>
        <v/>
      </c>
      <c r="E519" s="56" t="str">
        <f>IF(VLOOKUP(X519,'do 1000 ha'!$B$18:$I$1018,6,0)=0,"",VLOOKUP(X519,'do 1000 ha'!$B$18:$I$1018,6,0))</f>
        <v/>
      </c>
      <c r="F519" s="56" t="str">
        <f>IF(VLOOKUP(X519,'do 1000 ha'!$B$18:$I$1018,7,0)=0,"",VLOOKUP(X519,'do 1000 ha'!$B$18:$I$1018,7,0))</f>
        <v/>
      </c>
      <c r="G519" s="57" t="str">
        <f>IF(VLOOKUP(X519,'do 1000 ha'!$B$18:$I$1018,8,0)=0,"",VLOOKUP(X519,'do 1000 ha'!$B$18:$I$1018,8,0))</f>
        <v/>
      </c>
      <c r="H519" s="25" t="str">
        <f>IF(VLOOKUP(X519,'do 1000 ha'!$B$18:$L$1018,11,0)=0,"",VLOOKUP(X519,'do 1000 ha'!$AJ$18:$AX$1018,15,0))</f>
        <v/>
      </c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53" t="str">
        <f t="array" ref="U519">IF('do 1000 ha'!K525='do 1000 ha'!$AR$4,'do 1000 ha'!AF525,IF('do 1000 ha'!K525='do 1000 ha'!$AR$5,'do 1000 ha'!AF525,""))</f>
        <v/>
      </c>
      <c r="V519" s="7" t="str">
        <f t="shared" si="28"/>
        <v/>
      </c>
      <c r="W519" s="11" t="str">
        <f t="array" ref="W519">IF(OR(U519=$U$13:U518),"",U519)</f>
        <v/>
      </c>
      <c r="X519" s="7" t="str">
        <f t="array" ref="X519">IFERROR(INDEX(W$13:W$1012,SMALL(IF(W$13:W$1012&lt;&gt;"",ROW(W$13:W$1012)-ROW(W$13)+1),ROWS(W$13:$W519))),"")</f>
        <v/>
      </c>
      <c r="Y519" s="47" t="e">
        <f t="array" ref="Y519">IF(ROWS(Y$13:Y519)&gt;COUNTA(W$13:W$1012),"",INDEX(W$13:W$1012,SMALL(IF(W$13:W$1012&lt;&gt;"",ROW(W$13:W$1012)-ROW(W$13)+1),ROWS(Y$13:Y519))))</f>
        <v>#NUM!</v>
      </c>
      <c r="AA519" s="7">
        <f t="shared" si="29"/>
        <v>0</v>
      </c>
      <c r="AB519" s="7">
        <f t="shared" si="30"/>
        <v>0</v>
      </c>
      <c r="AC519" s="7">
        <f t="shared" si="31"/>
        <v>0</v>
      </c>
    </row>
    <row r="520" spans="1:29" x14ac:dyDescent="0.25">
      <c r="A520" s="9">
        <v>508</v>
      </c>
      <c r="B520" s="56" t="str">
        <f>IF(VLOOKUP(X520,'do 1000 ha'!$B$18:$I$1018,2,0)=0,"",VLOOKUP(X520,'do 1000 ha'!$B$18:$I$1018,2,0))</f>
        <v/>
      </c>
      <c r="C520" s="56" t="str">
        <f>IF(VLOOKUP(X520,'do 1000 ha'!$B$18:$I$1018,4,0)=0,"",VLOOKUP(X520,'do 1000 ha'!$B$18:$I$1018,4,0))</f>
        <v/>
      </c>
      <c r="D520" s="24" t="str">
        <f>IF(VLOOKUP(X520,'do 1000 ha'!$B$18:$I$1018,5,0)=0,"",VLOOKUP(X520,'do 1000 ha'!$B$18:$I$1018,5,0))</f>
        <v/>
      </c>
      <c r="E520" s="56" t="str">
        <f>IF(VLOOKUP(X520,'do 1000 ha'!$B$18:$I$1018,6,0)=0,"",VLOOKUP(X520,'do 1000 ha'!$B$18:$I$1018,6,0))</f>
        <v/>
      </c>
      <c r="F520" s="56" t="str">
        <f>IF(VLOOKUP(X520,'do 1000 ha'!$B$18:$I$1018,7,0)=0,"",VLOOKUP(X520,'do 1000 ha'!$B$18:$I$1018,7,0))</f>
        <v/>
      </c>
      <c r="G520" s="57" t="str">
        <f>IF(VLOOKUP(X520,'do 1000 ha'!$B$18:$I$1018,8,0)=0,"",VLOOKUP(X520,'do 1000 ha'!$B$18:$I$1018,8,0))</f>
        <v/>
      </c>
      <c r="H520" s="25" t="str">
        <f>IF(VLOOKUP(X520,'do 1000 ha'!$B$18:$L$1018,11,0)=0,"",VLOOKUP(X520,'do 1000 ha'!$AJ$18:$AX$1018,15,0))</f>
        <v/>
      </c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53" t="str">
        <f t="array" ref="U520">IF('do 1000 ha'!K526='do 1000 ha'!$AR$4,'do 1000 ha'!AF526,IF('do 1000 ha'!K526='do 1000 ha'!$AR$5,'do 1000 ha'!AF526,""))</f>
        <v/>
      </c>
      <c r="V520" s="7" t="str">
        <f t="shared" si="28"/>
        <v/>
      </c>
      <c r="W520" s="11" t="str">
        <f t="array" ref="W520">IF(OR(U520=$U$13:U519),"",U520)</f>
        <v/>
      </c>
      <c r="X520" s="7" t="str">
        <f t="array" ref="X520">IFERROR(INDEX(W$13:W$1012,SMALL(IF(W$13:W$1012&lt;&gt;"",ROW(W$13:W$1012)-ROW(W$13)+1),ROWS(W$13:$W520))),"")</f>
        <v/>
      </c>
      <c r="Y520" s="47" t="e">
        <f t="array" ref="Y520">IF(ROWS(Y$13:Y520)&gt;COUNTA(W$13:W$1012),"",INDEX(W$13:W$1012,SMALL(IF(W$13:W$1012&lt;&gt;"",ROW(W$13:W$1012)-ROW(W$13)+1),ROWS(Y$13:Y520))))</f>
        <v>#NUM!</v>
      </c>
      <c r="AA520" s="7">
        <f t="shared" si="29"/>
        <v>0</v>
      </c>
      <c r="AB520" s="7">
        <f t="shared" si="30"/>
        <v>0</v>
      </c>
      <c r="AC520" s="7">
        <f t="shared" si="31"/>
        <v>0</v>
      </c>
    </row>
    <row r="521" spans="1:29" x14ac:dyDescent="0.25">
      <c r="A521" s="9">
        <v>509</v>
      </c>
      <c r="B521" s="56" t="str">
        <f>IF(VLOOKUP(X521,'do 1000 ha'!$B$18:$I$1018,2,0)=0,"",VLOOKUP(X521,'do 1000 ha'!$B$18:$I$1018,2,0))</f>
        <v/>
      </c>
      <c r="C521" s="56" t="str">
        <f>IF(VLOOKUP(X521,'do 1000 ha'!$B$18:$I$1018,4,0)=0,"",VLOOKUP(X521,'do 1000 ha'!$B$18:$I$1018,4,0))</f>
        <v/>
      </c>
      <c r="D521" s="24" t="str">
        <f>IF(VLOOKUP(X521,'do 1000 ha'!$B$18:$I$1018,5,0)=0,"",VLOOKUP(X521,'do 1000 ha'!$B$18:$I$1018,5,0))</f>
        <v/>
      </c>
      <c r="E521" s="56" t="str">
        <f>IF(VLOOKUP(X521,'do 1000 ha'!$B$18:$I$1018,6,0)=0,"",VLOOKUP(X521,'do 1000 ha'!$B$18:$I$1018,6,0))</f>
        <v/>
      </c>
      <c r="F521" s="56" t="str">
        <f>IF(VLOOKUP(X521,'do 1000 ha'!$B$18:$I$1018,7,0)=0,"",VLOOKUP(X521,'do 1000 ha'!$B$18:$I$1018,7,0))</f>
        <v/>
      </c>
      <c r="G521" s="57" t="str">
        <f>IF(VLOOKUP(X521,'do 1000 ha'!$B$18:$I$1018,8,0)=0,"",VLOOKUP(X521,'do 1000 ha'!$B$18:$I$1018,8,0))</f>
        <v/>
      </c>
      <c r="H521" s="25" t="str">
        <f>IF(VLOOKUP(X521,'do 1000 ha'!$B$18:$L$1018,11,0)=0,"",VLOOKUP(X521,'do 1000 ha'!$AJ$18:$AX$1018,15,0))</f>
        <v/>
      </c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53" t="str">
        <f t="array" ref="U521">IF('do 1000 ha'!K527='do 1000 ha'!$AR$4,'do 1000 ha'!AF527,IF('do 1000 ha'!K527='do 1000 ha'!$AR$5,'do 1000 ha'!AF527,""))</f>
        <v/>
      </c>
      <c r="V521" s="7" t="str">
        <f t="shared" si="28"/>
        <v/>
      </c>
      <c r="W521" s="11" t="str">
        <f t="array" ref="W521">IF(OR(U521=$U$13:U520),"",U521)</f>
        <v/>
      </c>
      <c r="X521" s="7" t="str">
        <f t="array" ref="X521">IFERROR(INDEX(W$13:W$1012,SMALL(IF(W$13:W$1012&lt;&gt;"",ROW(W$13:W$1012)-ROW(W$13)+1),ROWS(W$13:$W521))),"")</f>
        <v/>
      </c>
      <c r="Y521" s="47" t="e">
        <f t="array" ref="Y521">IF(ROWS(Y$13:Y521)&gt;COUNTA(W$13:W$1012),"",INDEX(W$13:W$1012,SMALL(IF(W$13:W$1012&lt;&gt;"",ROW(W$13:W$1012)-ROW(W$13)+1),ROWS(Y$13:Y521))))</f>
        <v>#NUM!</v>
      </c>
      <c r="AA521" s="7">
        <f t="shared" si="29"/>
        <v>0</v>
      </c>
      <c r="AB521" s="7">
        <f t="shared" si="30"/>
        <v>0</v>
      </c>
      <c r="AC521" s="7">
        <f t="shared" si="31"/>
        <v>0</v>
      </c>
    </row>
    <row r="522" spans="1:29" x14ac:dyDescent="0.25">
      <c r="A522" s="9">
        <v>510</v>
      </c>
      <c r="B522" s="56" t="str">
        <f>IF(VLOOKUP(X522,'do 1000 ha'!$B$18:$I$1018,2,0)=0,"",VLOOKUP(X522,'do 1000 ha'!$B$18:$I$1018,2,0))</f>
        <v/>
      </c>
      <c r="C522" s="56" t="str">
        <f>IF(VLOOKUP(X522,'do 1000 ha'!$B$18:$I$1018,4,0)=0,"",VLOOKUP(X522,'do 1000 ha'!$B$18:$I$1018,4,0))</f>
        <v/>
      </c>
      <c r="D522" s="24" t="str">
        <f>IF(VLOOKUP(X522,'do 1000 ha'!$B$18:$I$1018,5,0)=0,"",VLOOKUP(X522,'do 1000 ha'!$B$18:$I$1018,5,0))</f>
        <v/>
      </c>
      <c r="E522" s="56" t="str">
        <f>IF(VLOOKUP(X522,'do 1000 ha'!$B$18:$I$1018,6,0)=0,"",VLOOKUP(X522,'do 1000 ha'!$B$18:$I$1018,6,0))</f>
        <v/>
      </c>
      <c r="F522" s="56" t="str">
        <f>IF(VLOOKUP(X522,'do 1000 ha'!$B$18:$I$1018,7,0)=0,"",VLOOKUP(X522,'do 1000 ha'!$B$18:$I$1018,7,0))</f>
        <v/>
      </c>
      <c r="G522" s="57" t="str">
        <f>IF(VLOOKUP(X522,'do 1000 ha'!$B$18:$I$1018,8,0)=0,"",VLOOKUP(X522,'do 1000 ha'!$B$18:$I$1018,8,0))</f>
        <v/>
      </c>
      <c r="H522" s="25" t="str">
        <f>IF(VLOOKUP(X522,'do 1000 ha'!$B$18:$L$1018,11,0)=0,"",VLOOKUP(X522,'do 1000 ha'!$AJ$18:$AX$1018,15,0))</f>
        <v/>
      </c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53" t="str">
        <f t="array" ref="U522">IF('do 1000 ha'!K528='do 1000 ha'!$AR$4,'do 1000 ha'!AF528,IF('do 1000 ha'!K528='do 1000 ha'!$AR$5,'do 1000 ha'!AF528,""))</f>
        <v/>
      </c>
      <c r="V522" s="7" t="str">
        <f t="shared" si="28"/>
        <v/>
      </c>
      <c r="W522" s="11" t="str">
        <f t="array" ref="W522">IF(OR(U522=$U$13:U521),"",U522)</f>
        <v/>
      </c>
      <c r="X522" s="7" t="str">
        <f t="array" ref="X522">IFERROR(INDEX(W$13:W$1012,SMALL(IF(W$13:W$1012&lt;&gt;"",ROW(W$13:W$1012)-ROW(W$13)+1),ROWS(W$13:$W522))),"")</f>
        <v/>
      </c>
      <c r="Y522" s="47" t="e">
        <f t="array" ref="Y522">IF(ROWS(Y$13:Y522)&gt;COUNTA(W$13:W$1012),"",INDEX(W$13:W$1012,SMALL(IF(W$13:W$1012&lt;&gt;"",ROW(W$13:W$1012)-ROW(W$13)+1),ROWS(Y$13:Y522))))</f>
        <v>#NUM!</v>
      </c>
      <c r="AA522" s="7">
        <f t="shared" si="29"/>
        <v>0</v>
      </c>
      <c r="AB522" s="7">
        <f t="shared" si="30"/>
        <v>0</v>
      </c>
      <c r="AC522" s="7">
        <f t="shared" si="31"/>
        <v>0</v>
      </c>
    </row>
    <row r="523" spans="1:29" x14ac:dyDescent="0.25">
      <c r="A523" s="9">
        <v>511</v>
      </c>
      <c r="B523" s="56" t="str">
        <f>IF(VLOOKUP(X523,'do 1000 ha'!$B$18:$I$1018,2,0)=0,"",VLOOKUP(X523,'do 1000 ha'!$B$18:$I$1018,2,0))</f>
        <v/>
      </c>
      <c r="C523" s="56" t="str">
        <f>IF(VLOOKUP(X523,'do 1000 ha'!$B$18:$I$1018,4,0)=0,"",VLOOKUP(X523,'do 1000 ha'!$B$18:$I$1018,4,0))</f>
        <v/>
      </c>
      <c r="D523" s="24" t="str">
        <f>IF(VLOOKUP(X523,'do 1000 ha'!$B$18:$I$1018,5,0)=0,"",VLOOKUP(X523,'do 1000 ha'!$B$18:$I$1018,5,0))</f>
        <v/>
      </c>
      <c r="E523" s="56" t="str">
        <f>IF(VLOOKUP(X523,'do 1000 ha'!$B$18:$I$1018,6,0)=0,"",VLOOKUP(X523,'do 1000 ha'!$B$18:$I$1018,6,0))</f>
        <v/>
      </c>
      <c r="F523" s="56" t="str">
        <f>IF(VLOOKUP(X523,'do 1000 ha'!$B$18:$I$1018,7,0)=0,"",VLOOKUP(X523,'do 1000 ha'!$B$18:$I$1018,7,0))</f>
        <v/>
      </c>
      <c r="G523" s="57" t="str">
        <f>IF(VLOOKUP(X523,'do 1000 ha'!$B$18:$I$1018,8,0)=0,"",VLOOKUP(X523,'do 1000 ha'!$B$18:$I$1018,8,0))</f>
        <v/>
      </c>
      <c r="H523" s="25" t="str">
        <f>IF(VLOOKUP(X523,'do 1000 ha'!$B$18:$L$1018,11,0)=0,"",VLOOKUP(X523,'do 1000 ha'!$AJ$18:$AX$1018,15,0))</f>
        <v/>
      </c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53" t="str">
        <f t="array" ref="U523">IF('do 1000 ha'!K529='do 1000 ha'!$AR$4,'do 1000 ha'!AF529,IF('do 1000 ha'!K529='do 1000 ha'!$AR$5,'do 1000 ha'!AF529,""))</f>
        <v/>
      </c>
      <c r="V523" s="7" t="str">
        <f t="shared" si="28"/>
        <v/>
      </c>
      <c r="W523" s="11" t="str">
        <f t="array" ref="W523">IF(OR(U523=$U$13:U522),"",U523)</f>
        <v/>
      </c>
      <c r="X523" s="7" t="str">
        <f t="array" ref="X523">IFERROR(INDEX(W$13:W$1012,SMALL(IF(W$13:W$1012&lt;&gt;"",ROW(W$13:W$1012)-ROW(W$13)+1),ROWS(W$13:$W523))),"")</f>
        <v/>
      </c>
      <c r="Y523" s="47" t="e">
        <f t="array" ref="Y523">IF(ROWS(Y$13:Y523)&gt;COUNTA(W$13:W$1012),"",INDEX(W$13:W$1012,SMALL(IF(W$13:W$1012&lt;&gt;"",ROW(W$13:W$1012)-ROW(W$13)+1),ROWS(Y$13:Y523))))</f>
        <v>#NUM!</v>
      </c>
      <c r="AA523" s="7">
        <f t="shared" si="29"/>
        <v>0</v>
      </c>
      <c r="AB523" s="7">
        <f t="shared" si="30"/>
        <v>0</v>
      </c>
      <c r="AC523" s="7">
        <f t="shared" si="31"/>
        <v>0</v>
      </c>
    </row>
    <row r="524" spans="1:29" x14ac:dyDescent="0.25">
      <c r="A524" s="9">
        <v>512</v>
      </c>
      <c r="B524" s="56" t="str">
        <f>IF(VLOOKUP(X524,'do 1000 ha'!$B$18:$I$1018,2,0)=0,"",VLOOKUP(X524,'do 1000 ha'!$B$18:$I$1018,2,0))</f>
        <v/>
      </c>
      <c r="C524" s="56" t="str">
        <f>IF(VLOOKUP(X524,'do 1000 ha'!$B$18:$I$1018,4,0)=0,"",VLOOKUP(X524,'do 1000 ha'!$B$18:$I$1018,4,0))</f>
        <v/>
      </c>
      <c r="D524" s="24" t="str">
        <f>IF(VLOOKUP(X524,'do 1000 ha'!$B$18:$I$1018,5,0)=0,"",VLOOKUP(X524,'do 1000 ha'!$B$18:$I$1018,5,0))</f>
        <v/>
      </c>
      <c r="E524" s="56" t="str">
        <f>IF(VLOOKUP(X524,'do 1000 ha'!$B$18:$I$1018,6,0)=0,"",VLOOKUP(X524,'do 1000 ha'!$B$18:$I$1018,6,0))</f>
        <v/>
      </c>
      <c r="F524" s="56" t="str">
        <f>IF(VLOOKUP(X524,'do 1000 ha'!$B$18:$I$1018,7,0)=0,"",VLOOKUP(X524,'do 1000 ha'!$B$18:$I$1018,7,0))</f>
        <v/>
      </c>
      <c r="G524" s="57" t="str">
        <f>IF(VLOOKUP(X524,'do 1000 ha'!$B$18:$I$1018,8,0)=0,"",VLOOKUP(X524,'do 1000 ha'!$B$18:$I$1018,8,0))</f>
        <v/>
      </c>
      <c r="H524" s="25" t="str">
        <f>IF(VLOOKUP(X524,'do 1000 ha'!$B$18:$L$1018,11,0)=0,"",VLOOKUP(X524,'do 1000 ha'!$AJ$18:$AX$1018,15,0))</f>
        <v/>
      </c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53" t="str">
        <f t="array" ref="U524">IF('do 1000 ha'!K530='do 1000 ha'!$AR$4,'do 1000 ha'!AF530,IF('do 1000 ha'!K530='do 1000 ha'!$AR$5,'do 1000 ha'!AF530,""))</f>
        <v/>
      </c>
      <c r="V524" s="7" t="str">
        <f t="shared" si="28"/>
        <v/>
      </c>
      <c r="W524" s="11" t="str">
        <f t="array" ref="W524">IF(OR(U524=$U$13:U523),"",U524)</f>
        <v/>
      </c>
      <c r="X524" s="7" t="str">
        <f t="array" ref="X524">IFERROR(INDEX(W$13:W$1012,SMALL(IF(W$13:W$1012&lt;&gt;"",ROW(W$13:W$1012)-ROW(W$13)+1),ROWS(W$13:$W524))),"")</f>
        <v/>
      </c>
      <c r="Y524" s="47" t="e">
        <f t="array" ref="Y524">IF(ROWS(Y$13:Y524)&gt;COUNTA(W$13:W$1012),"",INDEX(W$13:W$1012,SMALL(IF(W$13:W$1012&lt;&gt;"",ROW(W$13:W$1012)-ROW(W$13)+1),ROWS(Y$13:Y524))))</f>
        <v>#NUM!</v>
      </c>
      <c r="AA524" s="7">
        <f t="shared" si="29"/>
        <v>0</v>
      </c>
      <c r="AB524" s="7">
        <f t="shared" si="30"/>
        <v>0</v>
      </c>
      <c r="AC524" s="7">
        <f t="shared" si="31"/>
        <v>0</v>
      </c>
    </row>
    <row r="525" spans="1:29" x14ac:dyDescent="0.25">
      <c r="A525" s="9">
        <v>513</v>
      </c>
      <c r="B525" s="56" t="str">
        <f>IF(VLOOKUP(X525,'do 1000 ha'!$B$18:$I$1018,2,0)=0,"",VLOOKUP(X525,'do 1000 ha'!$B$18:$I$1018,2,0))</f>
        <v/>
      </c>
      <c r="C525" s="56" t="str">
        <f>IF(VLOOKUP(X525,'do 1000 ha'!$B$18:$I$1018,4,0)=0,"",VLOOKUP(X525,'do 1000 ha'!$B$18:$I$1018,4,0))</f>
        <v/>
      </c>
      <c r="D525" s="24" t="str">
        <f>IF(VLOOKUP(X525,'do 1000 ha'!$B$18:$I$1018,5,0)=0,"",VLOOKUP(X525,'do 1000 ha'!$B$18:$I$1018,5,0))</f>
        <v/>
      </c>
      <c r="E525" s="56" t="str">
        <f>IF(VLOOKUP(X525,'do 1000 ha'!$B$18:$I$1018,6,0)=0,"",VLOOKUP(X525,'do 1000 ha'!$B$18:$I$1018,6,0))</f>
        <v/>
      </c>
      <c r="F525" s="56" t="str">
        <f>IF(VLOOKUP(X525,'do 1000 ha'!$B$18:$I$1018,7,0)=0,"",VLOOKUP(X525,'do 1000 ha'!$B$18:$I$1018,7,0))</f>
        <v/>
      </c>
      <c r="G525" s="57" t="str">
        <f>IF(VLOOKUP(X525,'do 1000 ha'!$B$18:$I$1018,8,0)=0,"",VLOOKUP(X525,'do 1000 ha'!$B$18:$I$1018,8,0))</f>
        <v/>
      </c>
      <c r="H525" s="25" t="str">
        <f>IF(VLOOKUP(X525,'do 1000 ha'!$B$18:$L$1018,11,0)=0,"",VLOOKUP(X525,'do 1000 ha'!$AJ$18:$AX$1018,15,0))</f>
        <v/>
      </c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53" t="str">
        <f t="array" ref="U525">IF('do 1000 ha'!K531='do 1000 ha'!$AR$4,'do 1000 ha'!AF531,IF('do 1000 ha'!K531='do 1000 ha'!$AR$5,'do 1000 ha'!AF531,""))</f>
        <v/>
      </c>
      <c r="V525" s="7" t="str">
        <f t="shared" si="28"/>
        <v/>
      </c>
      <c r="W525" s="11" t="str">
        <f t="array" ref="W525">IF(OR(U525=$U$13:U524),"",U525)</f>
        <v/>
      </c>
      <c r="X525" s="7" t="str">
        <f t="array" ref="X525">IFERROR(INDEX(W$13:W$1012,SMALL(IF(W$13:W$1012&lt;&gt;"",ROW(W$13:W$1012)-ROW(W$13)+1),ROWS(W$13:$W525))),"")</f>
        <v/>
      </c>
      <c r="Y525" s="47" t="e">
        <f t="array" ref="Y525">IF(ROWS(Y$13:Y525)&gt;COUNTA(W$13:W$1012),"",INDEX(W$13:W$1012,SMALL(IF(W$13:W$1012&lt;&gt;"",ROW(W$13:W$1012)-ROW(W$13)+1),ROWS(Y$13:Y525))))</f>
        <v>#NUM!</v>
      </c>
      <c r="AA525" s="7">
        <f t="shared" si="29"/>
        <v>0</v>
      </c>
      <c r="AB525" s="7">
        <f t="shared" si="30"/>
        <v>0</v>
      </c>
      <c r="AC525" s="7">
        <f t="shared" si="31"/>
        <v>0</v>
      </c>
    </row>
    <row r="526" spans="1:29" x14ac:dyDescent="0.25">
      <c r="A526" s="9">
        <v>514</v>
      </c>
      <c r="B526" s="56" t="str">
        <f>IF(VLOOKUP(X526,'do 1000 ha'!$B$18:$I$1018,2,0)=0,"",VLOOKUP(X526,'do 1000 ha'!$B$18:$I$1018,2,0))</f>
        <v/>
      </c>
      <c r="C526" s="56" t="str">
        <f>IF(VLOOKUP(X526,'do 1000 ha'!$B$18:$I$1018,4,0)=0,"",VLOOKUP(X526,'do 1000 ha'!$B$18:$I$1018,4,0))</f>
        <v/>
      </c>
      <c r="D526" s="24" t="str">
        <f>IF(VLOOKUP(X526,'do 1000 ha'!$B$18:$I$1018,5,0)=0,"",VLOOKUP(X526,'do 1000 ha'!$B$18:$I$1018,5,0))</f>
        <v/>
      </c>
      <c r="E526" s="56" t="str">
        <f>IF(VLOOKUP(X526,'do 1000 ha'!$B$18:$I$1018,6,0)=0,"",VLOOKUP(X526,'do 1000 ha'!$B$18:$I$1018,6,0))</f>
        <v/>
      </c>
      <c r="F526" s="56" t="str">
        <f>IF(VLOOKUP(X526,'do 1000 ha'!$B$18:$I$1018,7,0)=0,"",VLOOKUP(X526,'do 1000 ha'!$B$18:$I$1018,7,0))</f>
        <v/>
      </c>
      <c r="G526" s="57" t="str">
        <f>IF(VLOOKUP(X526,'do 1000 ha'!$B$18:$I$1018,8,0)=0,"",VLOOKUP(X526,'do 1000 ha'!$B$18:$I$1018,8,0))</f>
        <v/>
      </c>
      <c r="H526" s="25" t="str">
        <f>IF(VLOOKUP(X526,'do 1000 ha'!$B$18:$L$1018,11,0)=0,"",VLOOKUP(X526,'do 1000 ha'!$AJ$18:$AX$1018,15,0))</f>
        <v/>
      </c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53" t="str">
        <f t="array" ref="U526">IF('do 1000 ha'!K532='do 1000 ha'!$AR$4,'do 1000 ha'!AF532,IF('do 1000 ha'!K532='do 1000 ha'!$AR$5,'do 1000 ha'!AF532,""))</f>
        <v/>
      </c>
      <c r="V526" s="7" t="str">
        <f t="shared" ref="V526:V589" si="32">IF(U526="","",COUNTIF($U$13:$U$1012,U526))</f>
        <v/>
      </c>
      <c r="W526" s="11" t="str">
        <f t="array" ref="W526">IF(OR(U526=$U$13:U525),"",U526)</f>
        <v/>
      </c>
      <c r="X526" s="7" t="str">
        <f t="array" ref="X526">IFERROR(INDEX(W$13:W$1012,SMALL(IF(W$13:W$1012&lt;&gt;"",ROW(W$13:W$1012)-ROW(W$13)+1),ROWS(W$13:$W526))),"")</f>
        <v/>
      </c>
      <c r="Y526" s="47" t="e">
        <f t="array" ref="Y526">IF(ROWS(Y$13:Y526)&gt;COUNTA(W$13:W$1012),"",INDEX(W$13:W$1012,SMALL(IF(W$13:W$1012&lt;&gt;"",ROW(W$13:W$1012)-ROW(W$13)+1),ROWS(Y$13:Y526))))</f>
        <v>#NUM!</v>
      </c>
      <c r="AA526" s="7">
        <f t="shared" ref="AA526:AA589" si="33">IF(H526&gt;G526,1,0)</f>
        <v>0</v>
      </c>
      <c r="AB526" s="7">
        <f t="shared" ref="AB526:AB589" si="34">IF(AND(G526&lt;&gt;"",H526=""),1,0)</f>
        <v>0</v>
      </c>
      <c r="AC526" s="7">
        <f t="shared" ref="AC526:AC589" si="35">IF(AND(H526&lt;&gt;"",OR(I526="",J526="",K526="",L526="",M526="",N526="",O526="",P526="",Q526="",R526="")),1,0)</f>
        <v>0</v>
      </c>
    </row>
    <row r="527" spans="1:29" x14ac:dyDescent="0.25">
      <c r="A527" s="9">
        <v>515</v>
      </c>
      <c r="B527" s="56" t="str">
        <f>IF(VLOOKUP(X527,'do 1000 ha'!$B$18:$I$1018,2,0)=0,"",VLOOKUP(X527,'do 1000 ha'!$B$18:$I$1018,2,0))</f>
        <v/>
      </c>
      <c r="C527" s="56" t="str">
        <f>IF(VLOOKUP(X527,'do 1000 ha'!$B$18:$I$1018,4,0)=0,"",VLOOKUP(X527,'do 1000 ha'!$B$18:$I$1018,4,0))</f>
        <v/>
      </c>
      <c r="D527" s="24" t="str">
        <f>IF(VLOOKUP(X527,'do 1000 ha'!$B$18:$I$1018,5,0)=0,"",VLOOKUP(X527,'do 1000 ha'!$B$18:$I$1018,5,0))</f>
        <v/>
      </c>
      <c r="E527" s="56" t="str">
        <f>IF(VLOOKUP(X527,'do 1000 ha'!$B$18:$I$1018,6,0)=0,"",VLOOKUP(X527,'do 1000 ha'!$B$18:$I$1018,6,0))</f>
        <v/>
      </c>
      <c r="F527" s="56" t="str">
        <f>IF(VLOOKUP(X527,'do 1000 ha'!$B$18:$I$1018,7,0)=0,"",VLOOKUP(X527,'do 1000 ha'!$B$18:$I$1018,7,0))</f>
        <v/>
      </c>
      <c r="G527" s="57" t="str">
        <f>IF(VLOOKUP(X527,'do 1000 ha'!$B$18:$I$1018,8,0)=0,"",VLOOKUP(X527,'do 1000 ha'!$B$18:$I$1018,8,0))</f>
        <v/>
      </c>
      <c r="H527" s="25" t="str">
        <f>IF(VLOOKUP(X527,'do 1000 ha'!$B$18:$L$1018,11,0)=0,"",VLOOKUP(X527,'do 1000 ha'!$AJ$18:$AX$1018,15,0))</f>
        <v/>
      </c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53" t="str">
        <f t="array" ref="U527">IF('do 1000 ha'!K533='do 1000 ha'!$AR$4,'do 1000 ha'!AF533,IF('do 1000 ha'!K533='do 1000 ha'!$AR$5,'do 1000 ha'!AF533,""))</f>
        <v/>
      </c>
      <c r="V527" s="7" t="str">
        <f t="shared" si="32"/>
        <v/>
      </c>
      <c r="W527" s="11" t="str">
        <f t="array" ref="W527">IF(OR(U527=$U$13:U526),"",U527)</f>
        <v/>
      </c>
      <c r="X527" s="7" t="str">
        <f t="array" ref="X527">IFERROR(INDEX(W$13:W$1012,SMALL(IF(W$13:W$1012&lt;&gt;"",ROW(W$13:W$1012)-ROW(W$13)+1),ROWS(W$13:$W527))),"")</f>
        <v/>
      </c>
      <c r="Y527" s="47" t="e">
        <f t="array" ref="Y527">IF(ROWS(Y$13:Y527)&gt;COUNTA(W$13:W$1012),"",INDEX(W$13:W$1012,SMALL(IF(W$13:W$1012&lt;&gt;"",ROW(W$13:W$1012)-ROW(W$13)+1),ROWS(Y$13:Y527))))</f>
        <v>#NUM!</v>
      </c>
      <c r="AA527" s="7">
        <f t="shared" si="33"/>
        <v>0</v>
      </c>
      <c r="AB527" s="7">
        <f t="shared" si="34"/>
        <v>0</v>
      </c>
      <c r="AC527" s="7">
        <f t="shared" si="35"/>
        <v>0</v>
      </c>
    </row>
    <row r="528" spans="1:29" x14ac:dyDescent="0.25">
      <c r="A528" s="9">
        <v>516</v>
      </c>
      <c r="B528" s="56" t="str">
        <f>IF(VLOOKUP(X528,'do 1000 ha'!$B$18:$I$1018,2,0)=0,"",VLOOKUP(X528,'do 1000 ha'!$B$18:$I$1018,2,0))</f>
        <v/>
      </c>
      <c r="C528" s="56" t="str">
        <f>IF(VLOOKUP(X528,'do 1000 ha'!$B$18:$I$1018,4,0)=0,"",VLOOKUP(X528,'do 1000 ha'!$B$18:$I$1018,4,0))</f>
        <v/>
      </c>
      <c r="D528" s="24" t="str">
        <f>IF(VLOOKUP(X528,'do 1000 ha'!$B$18:$I$1018,5,0)=0,"",VLOOKUP(X528,'do 1000 ha'!$B$18:$I$1018,5,0))</f>
        <v/>
      </c>
      <c r="E528" s="56" t="str">
        <f>IF(VLOOKUP(X528,'do 1000 ha'!$B$18:$I$1018,6,0)=0,"",VLOOKUP(X528,'do 1000 ha'!$B$18:$I$1018,6,0))</f>
        <v/>
      </c>
      <c r="F528" s="56" t="str">
        <f>IF(VLOOKUP(X528,'do 1000 ha'!$B$18:$I$1018,7,0)=0,"",VLOOKUP(X528,'do 1000 ha'!$B$18:$I$1018,7,0))</f>
        <v/>
      </c>
      <c r="G528" s="57" t="str">
        <f>IF(VLOOKUP(X528,'do 1000 ha'!$B$18:$I$1018,8,0)=0,"",VLOOKUP(X528,'do 1000 ha'!$B$18:$I$1018,8,0))</f>
        <v/>
      </c>
      <c r="H528" s="25" t="str">
        <f>IF(VLOOKUP(X528,'do 1000 ha'!$B$18:$L$1018,11,0)=0,"",VLOOKUP(X528,'do 1000 ha'!$AJ$18:$AX$1018,15,0))</f>
        <v/>
      </c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53" t="str">
        <f t="array" ref="U528">IF('do 1000 ha'!K534='do 1000 ha'!$AR$4,'do 1000 ha'!AF534,IF('do 1000 ha'!K534='do 1000 ha'!$AR$5,'do 1000 ha'!AF534,""))</f>
        <v/>
      </c>
      <c r="V528" s="7" t="str">
        <f t="shared" si="32"/>
        <v/>
      </c>
      <c r="W528" s="11" t="str">
        <f t="array" ref="W528">IF(OR(U528=$U$13:U527),"",U528)</f>
        <v/>
      </c>
      <c r="X528" s="7" t="str">
        <f t="array" ref="X528">IFERROR(INDEX(W$13:W$1012,SMALL(IF(W$13:W$1012&lt;&gt;"",ROW(W$13:W$1012)-ROW(W$13)+1),ROWS(W$13:$W528))),"")</f>
        <v/>
      </c>
      <c r="Y528" s="47" t="e">
        <f t="array" ref="Y528">IF(ROWS(Y$13:Y528)&gt;COUNTA(W$13:W$1012),"",INDEX(W$13:W$1012,SMALL(IF(W$13:W$1012&lt;&gt;"",ROW(W$13:W$1012)-ROW(W$13)+1),ROWS(Y$13:Y528))))</f>
        <v>#NUM!</v>
      </c>
      <c r="AA528" s="7">
        <f t="shared" si="33"/>
        <v>0</v>
      </c>
      <c r="AB528" s="7">
        <f t="shared" si="34"/>
        <v>0</v>
      </c>
      <c r="AC528" s="7">
        <f t="shared" si="35"/>
        <v>0</v>
      </c>
    </row>
    <row r="529" spans="1:29" x14ac:dyDescent="0.25">
      <c r="A529" s="9">
        <v>517</v>
      </c>
      <c r="B529" s="56" t="str">
        <f>IF(VLOOKUP(X529,'do 1000 ha'!$B$18:$I$1018,2,0)=0,"",VLOOKUP(X529,'do 1000 ha'!$B$18:$I$1018,2,0))</f>
        <v/>
      </c>
      <c r="C529" s="56" t="str">
        <f>IF(VLOOKUP(X529,'do 1000 ha'!$B$18:$I$1018,4,0)=0,"",VLOOKUP(X529,'do 1000 ha'!$B$18:$I$1018,4,0))</f>
        <v/>
      </c>
      <c r="D529" s="24" t="str">
        <f>IF(VLOOKUP(X529,'do 1000 ha'!$B$18:$I$1018,5,0)=0,"",VLOOKUP(X529,'do 1000 ha'!$B$18:$I$1018,5,0))</f>
        <v/>
      </c>
      <c r="E529" s="56" t="str">
        <f>IF(VLOOKUP(X529,'do 1000 ha'!$B$18:$I$1018,6,0)=0,"",VLOOKUP(X529,'do 1000 ha'!$B$18:$I$1018,6,0))</f>
        <v/>
      </c>
      <c r="F529" s="56" t="str">
        <f>IF(VLOOKUP(X529,'do 1000 ha'!$B$18:$I$1018,7,0)=0,"",VLOOKUP(X529,'do 1000 ha'!$B$18:$I$1018,7,0))</f>
        <v/>
      </c>
      <c r="G529" s="57" t="str">
        <f>IF(VLOOKUP(X529,'do 1000 ha'!$B$18:$I$1018,8,0)=0,"",VLOOKUP(X529,'do 1000 ha'!$B$18:$I$1018,8,0))</f>
        <v/>
      </c>
      <c r="H529" s="25" t="str">
        <f>IF(VLOOKUP(X529,'do 1000 ha'!$B$18:$L$1018,11,0)=0,"",VLOOKUP(X529,'do 1000 ha'!$AJ$18:$AX$1018,15,0))</f>
        <v/>
      </c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53" t="str">
        <f t="array" ref="U529">IF('do 1000 ha'!K535='do 1000 ha'!$AR$4,'do 1000 ha'!AF535,IF('do 1000 ha'!K535='do 1000 ha'!$AR$5,'do 1000 ha'!AF535,""))</f>
        <v/>
      </c>
      <c r="V529" s="7" t="str">
        <f t="shared" si="32"/>
        <v/>
      </c>
      <c r="W529" s="11" t="str">
        <f t="array" ref="W529">IF(OR(U529=$U$13:U528),"",U529)</f>
        <v/>
      </c>
      <c r="X529" s="7" t="str">
        <f t="array" ref="X529">IFERROR(INDEX(W$13:W$1012,SMALL(IF(W$13:W$1012&lt;&gt;"",ROW(W$13:W$1012)-ROW(W$13)+1),ROWS(W$13:$W529))),"")</f>
        <v/>
      </c>
      <c r="Y529" s="47" t="e">
        <f t="array" ref="Y529">IF(ROWS(Y$13:Y529)&gt;COUNTA(W$13:W$1012),"",INDEX(W$13:W$1012,SMALL(IF(W$13:W$1012&lt;&gt;"",ROW(W$13:W$1012)-ROW(W$13)+1),ROWS(Y$13:Y529))))</f>
        <v>#NUM!</v>
      </c>
      <c r="AA529" s="7">
        <f t="shared" si="33"/>
        <v>0</v>
      </c>
      <c r="AB529" s="7">
        <f t="shared" si="34"/>
        <v>0</v>
      </c>
      <c r="AC529" s="7">
        <f t="shared" si="35"/>
        <v>0</v>
      </c>
    </row>
    <row r="530" spans="1:29" x14ac:dyDescent="0.25">
      <c r="A530" s="9">
        <v>518</v>
      </c>
      <c r="B530" s="56" t="str">
        <f>IF(VLOOKUP(X530,'do 1000 ha'!$B$18:$I$1018,2,0)=0,"",VLOOKUP(X530,'do 1000 ha'!$B$18:$I$1018,2,0))</f>
        <v/>
      </c>
      <c r="C530" s="56" t="str">
        <f>IF(VLOOKUP(X530,'do 1000 ha'!$B$18:$I$1018,4,0)=0,"",VLOOKUP(X530,'do 1000 ha'!$B$18:$I$1018,4,0))</f>
        <v/>
      </c>
      <c r="D530" s="24" t="str">
        <f>IF(VLOOKUP(X530,'do 1000 ha'!$B$18:$I$1018,5,0)=0,"",VLOOKUP(X530,'do 1000 ha'!$B$18:$I$1018,5,0))</f>
        <v/>
      </c>
      <c r="E530" s="56" t="str">
        <f>IF(VLOOKUP(X530,'do 1000 ha'!$B$18:$I$1018,6,0)=0,"",VLOOKUP(X530,'do 1000 ha'!$B$18:$I$1018,6,0))</f>
        <v/>
      </c>
      <c r="F530" s="56" t="str">
        <f>IF(VLOOKUP(X530,'do 1000 ha'!$B$18:$I$1018,7,0)=0,"",VLOOKUP(X530,'do 1000 ha'!$B$18:$I$1018,7,0))</f>
        <v/>
      </c>
      <c r="G530" s="57" t="str">
        <f>IF(VLOOKUP(X530,'do 1000 ha'!$B$18:$I$1018,8,0)=0,"",VLOOKUP(X530,'do 1000 ha'!$B$18:$I$1018,8,0))</f>
        <v/>
      </c>
      <c r="H530" s="25" t="str">
        <f>IF(VLOOKUP(X530,'do 1000 ha'!$B$18:$L$1018,11,0)=0,"",VLOOKUP(X530,'do 1000 ha'!$AJ$18:$AX$1018,15,0))</f>
        <v/>
      </c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53" t="str">
        <f t="array" ref="U530">IF('do 1000 ha'!K536='do 1000 ha'!$AR$4,'do 1000 ha'!AF536,IF('do 1000 ha'!K536='do 1000 ha'!$AR$5,'do 1000 ha'!AF536,""))</f>
        <v/>
      </c>
      <c r="V530" s="7" t="str">
        <f t="shared" si="32"/>
        <v/>
      </c>
      <c r="W530" s="11" t="str">
        <f t="array" ref="W530">IF(OR(U530=$U$13:U529),"",U530)</f>
        <v/>
      </c>
      <c r="X530" s="7" t="str">
        <f t="array" ref="X530">IFERROR(INDEX(W$13:W$1012,SMALL(IF(W$13:W$1012&lt;&gt;"",ROW(W$13:W$1012)-ROW(W$13)+1),ROWS(W$13:$W530))),"")</f>
        <v/>
      </c>
      <c r="Y530" s="47" t="e">
        <f t="array" ref="Y530">IF(ROWS(Y$13:Y530)&gt;COUNTA(W$13:W$1012),"",INDEX(W$13:W$1012,SMALL(IF(W$13:W$1012&lt;&gt;"",ROW(W$13:W$1012)-ROW(W$13)+1),ROWS(Y$13:Y530))))</f>
        <v>#NUM!</v>
      </c>
      <c r="AA530" s="7">
        <f t="shared" si="33"/>
        <v>0</v>
      </c>
      <c r="AB530" s="7">
        <f t="shared" si="34"/>
        <v>0</v>
      </c>
      <c r="AC530" s="7">
        <f t="shared" si="35"/>
        <v>0</v>
      </c>
    </row>
    <row r="531" spans="1:29" x14ac:dyDescent="0.25">
      <c r="A531" s="9">
        <v>519</v>
      </c>
      <c r="B531" s="56" t="str">
        <f>IF(VLOOKUP(X531,'do 1000 ha'!$B$18:$I$1018,2,0)=0,"",VLOOKUP(X531,'do 1000 ha'!$B$18:$I$1018,2,0))</f>
        <v/>
      </c>
      <c r="C531" s="56" t="str">
        <f>IF(VLOOKUP(X531,'do 1000 ha'!$B$18:$I$1018,4,0)=0,"",VLOOKUP(X531,'do 1000 ha'!$B$18:$I$1018,4,0))</f>
        <v/>
      </c>
      <c r="D531" s="24" t="str">
        <f>IF(VLOOKUP(X531,'do 1000 ha'!$B$18:$I$1018,5,0)=0,"",VLOOKUP(X531,'do 1000 ha'!$B$18:$I$1018,5,0))</f>
        <v/>
      </c>
      <c r="E531" s="56" t="str">
        <f>IF(VLOOKUP(X531,'do 1000 ha'!$B$18:$I$1018,6,0)=0,"",VLOOKUP(X531,'do 1000 ha'!$B$18:$I$1018,6,0))</f>
        <v/>
      </c>
      <c r="F531" s="56" t="str">
        <f>IF(VLOOKUP(X531,'do 1000 ha'!$B$18:$I$1018,7,0)=0,"",VLOOKUP(X531,'do 1000 ha'!$B$18:$I$1018,7,0))</f>
        <v/>
      </c>
      <c r="G531" s="57" t="str">
        <f>IF(VLOOKUP(X531,'do 1000 ha'!$B$18:$I$1018,8,0)=0,"",VLOOKUP(X531,'do 1000 ha'!$B$18:$I$1018,8,0))</f>
        <v/>
      </c>
      <c r="H531" s="25" t="str">
        <f>IF(VLOOKUP(X531,'do 1000 ha'!$B$18:$L$1018,11,0)=0,"",VLOOKUP(X531,'do 1000 ha'!$AJ$18:$AX$1018,15,0))</f>
        <v/>
      </c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53" t="str">
        <f t="array" ref="U531">IF('do 1000 ha'!K537='do 1000 ha'!$AR$4,'do 1000 ha'!AF537,IF('do 1000 ha'!K537='do 1000 ha'!$AR$5,'do 1000 ha'!AF537,""))</f>
        <v/>
      </c>
      <c r="V531" s="7" t="str">
        <f t="shared" si="32"/>
        <v/>
      </c>
      <c r="W531" s="11" t="str">
        <f t="array" ref="W531">IF(OR(U531=$U$13:U530),"",U531)</f>
        <v/>
      </c>
      <c r="X531" s="7" t="str">
        <f t="array" ref="X531">IFERROR(INDEX(W$13:W$1012,SMALL(IF(W$13:W$1012&lt;&gt;"",ROW(W$13:W$1012)-ROW(W$13)+1),ROWS(W$13:$W531))),"")</f>
        <v/>
      </c>
      <c r="Y531" s="47" t="e">
        <f t="array" ref="Y531">IF(ROWS(Y$13:Y531)&gt;COUNTA(W$13:W$1012),"",INDEX(W$13:W$1012,SMALL(IF(W$13:W$1012&lt;&gt;"",ROW(W$13:W$1012)-ROW(W$13)+1),ROWS(Y$13:Y531))))</f>
        <v>#NUM!</v>
      </c>
      <c r="AA531" s="7">
        <f t="shared" si="33"/>
        <v>0</v>
      </c>
      <c r="AB531" s="7">
        <f t="shared" si="34"/>
        <v>0</v>
      </c>
      <c r="AC531" s="7">
        <f t="shared" si="35"/>
        <v>0</v>
      </c>
    </row>
    <row r="532" spans="1:29" x14ac:dyDescent="0.25">
      <c r="A532" s="9">
        <v>520</v>
      </c>
      <c r="B532" s="56" t="str">
        <f>IF(VLOOKUP(X532,'do 1000 ha'!$B$18:$I$1018,2,0)=0,"",VLOOKUP(X532,'do 1000 ha'!$B$18:$I$1018,2,0))</f>
        <v/>
      </c>
      <c r="C532" s="56" t="str">
        <f>IF(VLOOKUP(X532,'do 1000 ha'!$B$18:$I$1018,4,0)=0,"",VLOOKUP(X532,'do 1000 ha'!$B$18:$I$1018,4,0))</f>
        <v/>
      </c>
      <c r="D532" s="24" t="str">
        <f>IF(VLOOKUP(X532,'do 1000 ha'!$B$18:$I$1018,5,0)=0,"",VLOOKUP(X532,'do 1000 ha'!$B$18:$I$1018,5,0))</f>
        <v/>
      </c>
      <c r="E532" s="56" t="str">
        <f>IF(VLOOKUP(X532,'do 1000 ha'!$B$18:$I$1018,6,0)=0,"",VLOOKUP(X532,'do 1000 ha'!$B$18:$I$1018,6,0))</f>
        <v/>
      </c>
      <c r="F532" s="56" t="str">
        <f>IF(VLOOKUP(X532,'do 1000 ha'!$B$18:$I$1018,7,0)=0,"",VLOOKUP(X532,'do 1000 ha'!$B$18:$I$1018,7,0))</f>
        <v/>
      </c>
      <c r="G532" s="57" t="str">
        <f>IF(VLOOKUP(X532,'do 1000 ha'!$B$18:$I$1018,8,0)=0,"",VLOOKUP(X532,'do 1000 ha'!$B$18:$I$1018,8,0))</f>
        <v/>
      </c>
      <c r="H532" s="25" t="str">
        <f>IF(VLOOKUP(X532,'do 1000 ha'!$B$18:$L$1018,11,0)=0,"",VLOOKUP(X532,'do 1000 ha'!$AJ$18:$AX$1018,15,0))</f>
        <v/>
      </c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53" t="str">
        <f t="array" ref="U532">IF('do 1000 ha'!K538='do 1000 ha'!$AR$4,'do 1000 ha'!AF538,IF('do 1000 ha'!K538='do 1000 ha'!$AR$5,'do 1000 ha'!AF538,""))</f>
        <v/>
      </c>
      <c r="V532" s="7" t="str">
        <f t="shared" si="32"/>
        <v/>
      </c>
      <c r="W532" s="11" t="str">
        <f t="array" ref="W532">IF(OR(U532=$U$13:U531),"",U532)</f>
        <v/>
      </c>
      <c r="X532" s="7" t="str">
        <f t="array" ref="X532">IFERROR(INDEX(W$13:W$1012,SMALL(IF(W$13:W$1012&lt;&gt;"",ROW(W$13:W$1012)-ROW(W$13)+1),ROWS(W$13:$W532))),"")</f>
        <v/>
      </c>
      <c r="Y532" s="47" t="e">
        <f t="array" ref="Y532">IF(ROWS(Y$13:Y532)&gt;COUNTA(W$13:W$1012),"",INDEX(W$13:W$1012,SMALL(IF(W$13:W$1012&lt;&gt;"",ROW(W$13:W$1012)-ROW(W$13)+1),ROWS(Y$13:Y532))))</f>
        <v>#NUM!</v>
      </c>
      <c r="AA532" s="7">
        <f t="shared" si="33"/>
        <v>0</v>
      </c>
      <c r="AB532" s="7">
        <f t="shared" si="34"/>
        <v>0</v>
      </c>
      <c r="AC532" s="7">
        <f t="shared" si="35"/>
        <v>0</v>
      </c>
    </row>
    <row r="533" spans="1:29" x14ac:dyDescent="0.25">
      <c r="A533" s="9">
        <v>521</v>
      </c>
      <c r="B533" s="56" t="str">
        <f>IF(VLOOKUP(X533,'do 1000 ha'!$B$18:$I$1018,2,0)=0,"",VLOOKUP(X533,'do 1000 ha'!$B$18:$I$1018,2,0))</f>
        <v/>
      </c>
      <c r="C533" s="56" t="str">
        <f>IF(VLOOKUP(X533,'do 1000 ha'!$B$18:$I$1018,4,0)=0,"",VLOOKUP(X533,'do 1000 ha'!$B$18:$I$1018,4,0))</f>
        <v/>
      </c>
      <c r="D533" s="24" t="str">
        <f>IF(VLOOKUP(X533,'do 1000 ha'!$B$18:$I$1018,5,0)=0,"",VLOOKUP(X533,'do 1000 ha'!$B$18:$I$1018,5,0))</f>
        <v/>
      </c>
      <c r="E533" s="56" t="str">
        <f>IF(VLOOKUP(X533,'do 1000 ha'!$B$18:$I$1018,6,0)=0,"",VLOOKUP(X533,'do 1000 ha'!$B$18:$I$1018,6,0))</f>
        <v/>
      </c>
      <c r="F533" s="56" t="str">
        <f>IF(VLOOKUP(X533,'do 1000 ha'!$B$18:$I$1018,7,0)=0,"",VLOOKUP(X533,'do 1000 ha'!$B$18:$I$1018,7,0))</f>
        <v/>
      </c>
      <c r="G533" s="57" t="str">
        <f>IF(VLOOKUP(X533,'do 1000 ha'!$B$18:$I$1018,8,0)=0,"",VLOOKUP(X533,'do 1000 ha'!$B$18:$I$1018,8,0))</f>
        <v/>
      </c>
      <c r="H533" s="25" t="str">
        <f>IF(VLOOKUP(X533,'do 1000 ha'!$B$18:$L$1018,11,0)=0,"",VLOOKUP(X533,'do 1000 ha'!$AJ$18:$AX$1018,15,0))</f>
        <v/>
      </c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53" t="str">
        <f t="array" ref="U533">IF('do 1000 ha'!K539='do 1000 ha'!$AR$4,'do 1000 ha'!AF539,IF('do 1000 ha'!K539='do 1000 ha'!$AR$5,'do 1000 ha'!AF539,""))</f>
        <v/>
      </c>
      <c r="V533" s="7" t="str">
        <f t="shared" si="32"/>
        <v/>
      </c>
      <c r="W533" s="11" t="str">
        <f t="array" ref="W533">IF(OR(U533=$U$13:U532),"",U533)</f>
        <v/>
      </c>
      <c r="X533" s="7" t="str">
        <f t="array" ref="X533">IFERROR(INDEX(W$13:W$1012,SMALL(IF(W$13:W$1012&lt;&gt;"",ROW(W$13:W$1012)-ROW(W$13)+1),ROWS(W$13:$W533))),"")</f>
        <v/>
      </c>
      <c r="Y533" s="47" t="e">
        <f t="array" ref="Y533">IF(ROWS(Y$13:Y533)&gt;COUNTA(W$13:W$1012),"",INDEX(W$13:W$1012,SMALL(IF(W$13:W$1012&lt;&gt;"",ROW(W$13:W$1012)-ROW(W$13)+1),ROWS(Y$13:Y533))))</f>
        <v>#NUM!</v>
      </c>
      <c r="AA533" s="7">
        <f t="shared" si="33"/>
        <v>0</v>
      </c>
      <c r="AB533" s="7">
        <f t="shared" si="34"/>
        <v>0</v>
      </c>
      <c r="AC533" s="7">
        <f t="shared" si="35"/>
        <v>0</v>
      </c>
    </row>
    <row r="534" spans="1:29" x14ac:dyDescent="0.25">
      <c r="A534" s="9">
        <v>522</v>
      </c>
      <c r="B534" s="56" t="str">
        <f>IF(VLOOKUP(X534,'do 1000 ha'!$B$18:$I$1018,2,0)=0,"",VLOOKUP(X534,'do 1000 ha'!$B$18:$I$1018,2,0))</f>
        <v/>
      </c>
      <c r="C534" s="56" t="str">
        <f>IF(VLOOKUP(X534,'do 1000 ha'!$B$18:$I$1018,4,0)=0,"",VLOOKUP(X534,'do 1000 ha'!$B$18:$I$1018,4,0))</f>
        <v/>
      </c>
      <c r="D534" s="24" t="str">
        <f>IF(VLOOKUP(X534,'do 1000 ha'!$B$18:$I$1018,5,0)=0,"",VLOOKUP(X534,'do 1000 ha'!$B$18:$I$1018,5,0))</f>
        <v/>
      </c>
      <c r="E534" s="56" t="str">
        <f>IF(VLOOKUP(X534,'do 1000 ha'!$B$18:$I$1018,6,0)=0,"",VLOOKUP(X534,'do 1000 ha'!$B$18:$I$1018,6,0))</f>
        <v/>
      </c>
      <c r="F534" s="56" t="str">
        <f>IF(VLOOKUP(X534,'do 1000 ha'!$B$18:$I$1018,7,0)=0,"",VLOOKUP(X534,'do 1000 ha'!$B$18:$I$1018,7,0))</f>
        <v/>
      </c>
      <c r="G534" s="57" t="str">
        <f>IF(VLOOKUP(X534,'do 1000 ha'!$B$18:$I$1018,8,0)=0,"",VLOOKUP(X534,'do 1000 ha'!$B$18:$I$1018,8,0))</f>
        <v/>
      </c>
      <c r="H534" s="25" t="str">
        <f>IF(VLOOKUP(X534,'do 1000 ha'!$B$18:$L$1018,11,0)=0,"",VLOOKUP(X534,'do 1000 ha'!$AJ$18:$AX$1018,15,0))</f>
        <v/>
      </c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53" t="str">
        <f t="array" ref="U534">IF('do 1000 ha'!K540='do 1000 ha'!$AR$4,'do 1000 ha'!AF540,IF('do 1000 ha'!K540='do 1000 ha'!$AR$5,'do 1000 ha'!AF540,""))</f>
        <v/>
      </c>
      <c r="V534" s="7" t="str">
        <f t="shared" si="32"/>
        <v/>
      </c>
      <c r="W534" s="11" t="str">
        <f t="array" ref="W534">IF(OR(U534=$U$13:U533),"",U534)</f>
        <v/>
      </c>
      <c r="X534" s="7" t="str">
        <f t="array" ref="X534">IFERROR(INDEX(W$13:W$1012,SMALL(IF(W$13:W$1012&lt;&gt;"",ROW(W$13:W$1012)-ROW(W$13)+1),ROWS(W$13:$W534))),"")</f>
        <v/>
      </c>
      <c r="Y534" s="47" t="e">
        <f t="array" ref="Y534">IF(ROWS(Y$13:Y534)&gt;COUNTA(W$13:W$1012),"",INDEX(W$13:W$1012,SMALL(IF(W$13:W$1012&lt;&gt;"",ROW(W$13:W$1012)-ROW(W$13)+1),ROWS(Y$13:Y534))))</f>
        <v>#NUM!</v>
      </c>
      <c r="AA534" s="7">
        <f t="shared" si="33"/>
        <v>0</v>
      </c>
      <c r="AB534" s="7">
        <f t="shared" si="34"/>
        <v>0</v>
      </c>
      <c r="AC534" s="7">
        <f t="shared" si="35"/>
        <v>0</v>
      </c>
    </row>
    <row r="535" spans="1:29" x14ac:dyDescent="0.25">
      <c r="A535" s="9">
        <v>523</v>
      </c>
      <c r="B535" s="56" t="str">
        <f>IF(VLOOKUP(X535,'do 1000 ha'!$B$18:$I$1018,2,0)=0,"",VLOOKUP(X535,'do 1000 ha'!$B$18:$I$1018,2,0))</f>
        <v/>
      </c>
      <c r="C535" s="56" t="str">
        <f>IF(VLOOKUP(X535,'do 1000 ha'!$B$18:$I$1018,4,0)=0,"",VLOOKUP(X535,'do 1000 ha'!$B$18:$I$1018,4,0))</f>
        <v/>
      </c>
      <c r="D535" s="24" t="str">
        <f>IF(VLOOKUP(X535,'do 1000 ha'!$B$18:$I$1018,5,0)=0,"",VLOOKUP(X535,'do 1000 ha'!$B$18:$I$1018,5,0))</f>
        <v/>
      </c>
      <c r="E535" s="56" t="str">
        <f>IF(VLOOKUP(X535,'do 1000 ha'!$B$18:$I$1018,6,0)=0,"",VLOOKUP(X535,'do 1000 ha'!$B$18:$I$1018,6,0))</f>
        <v/>
      </c>
      <c r="F535" s="56" t="str">
        <f>IF(VLOOKUP(X535,'do 1000 ha'!$B$18:$I$1018,7,0)=0,"",VLOOKUP(X535,'do 1000 ha'!$B$18:$I$1018,7,0))</f>
        <v/>
      </c>
      <c r="G535" s="57" t="str">
        <f>IF(VLOOKUP(X535,'do 1000 ha'!$B$18:$I$1018,8,0)=0,"",VLOOKUP(X535,'do 1000 ha'!$B$18:$I$1018,8,0))</f>
        <v/>
      </c>
      <c r="H535" s="25" t="str">
        <f>IF(VLOOKUP(X535,'do 1000 ha'!$B$18:$L$1018,11,0)=0,"",VLOOKUP(X535,'do 1000 ha'!$AJ$18:$AX$1018,15,0))</f>
        <v/>
      </c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53" t="str">
        <f t="array" ref="U535">IF('do 1000 ha'!K541='do 1000 ha'!$AR$4,'do 1000 ha'!AF541,IF('do 1000 ha'!K541='do 1000 ha'!$AR$5,'do 1000 ha'!AF541,""))</f>
        <v/>
      </c>
      <c r="V535" s="7" t="str">
        <f t="shared" si="32"/>
        <v/>
      </c>
      <c r="W535" s="11" t="str">
        <f t="array" ref="W535">IF(OR(U535=$U$13:U534),"",U535)</f>
        <v/>
      </c>
      <c r="X535" s="7" t="str">
        <f t="array" ref="X535">IFERROR(INDEX(W$13:W$1012,SMALL(IF(W$13:W$1012&lt;&gt;"",ROW(W$13:W$1012)-ROW(W$13)+1),ROWS(W$13:$W535))),"")</f>
        <v/>
      </c>
      <c r="Y535" s="47" t="e">
        <f t="array" ref="Y535">IF(ROWS(Y$13:Y535)&gt;COUNTA(W$13:W$1012),"",INDEX(W$13:W$1012,SMALL(IF(W$13:W$1012&lt;&gt;"",ROW(W$13:W$1012)-ROW(W$13)+1),ROWS(Y$13:Y535))))</f>
        <v>#NUM!</v>
      </c>
      <c r="AA535" s="7">
        <f t="shared" si="33"/>
        <v>0</v>
      </c>
      <c r="AB535" s="7">
        <f t="shared" si="34"/>
        <v>0</v>
      </c>
      <c r="AC535" s="7">
        <f t="shared" si="35"/>
        <v>0</v>
      </c>
    </row>
    <row r="536" spans="1:29" x14ac:dyDescent="0.25">
      <c r="A536" s="9">
        <v>524</v>
      </c>
      <c r="B536" s="56" t="str">
        <f>IF(VLOOKUP(X536,'do 1000 ha'!$B$18:$I$1018,2,0)=0,"",VLOOKUP(X536,'do 1000 ha'!$B$18:$I$1018,2,0))</f>
        <v/>
      </c>
      <c r="C536" s="56" t="str">
        <f>IF(VLOOKUP(X536,'do 1000 ha'!$B$18:$I$1018,4,0)=0,"",VLOOKUP(X536,'do 1000 ha'!$B$18:$I$1018,4,0))</f>
        <v/>
      </c>
      <c r="D536" s="24" t="str">
        <f>IF(VLOOKUP(X536,'do 1000 ha'!$B$18:$I$1018,5,0)=0,"",VLOOKUP(X536,'do 1000 ha'!$B$18:$I$1018,5,0))</f>
        <v/>
      </c>
      <c r="E536" s="56" t="str">
        <f>IF(VLOOKUP(X536,'do 1000 ha'!$B$18:$I$1018,6,0)=0,"",VLOOKUP(X536,'do 1000 ha'!$B$18:$I$1018,6,0))</f>
        <v/>
      </c>
      <c r="F536" s="56" t="str">
        <f>IF(VLOOKUP(X536,'do 1000 ha'!$B$18:$I$1018,7,0)=0,"",VLOOKUP(X536,'do 1000 ha'!$B$18:$I$1018,7,0))</f>
        <v/>
      </c>
      <c r="G536" s="57" t="str">
        <f>IF(VLOOKUP(X536,'do 1000 ha'!$B$18:$I$1018,8,0)=0,"",VLOOKUP(X536,'do 1000 ha'!$B$18:$I$1018,8,0))</f>
        <v/>
      </c>
      <c r="H536" s="25" t="str">
        <f>IF(VLOOKUP(X536,'do 1000 ha'!$B$18:$L$1018,11,0)=0,"",VLOOKUP(X536,'do 1000 ha'!$AJ$18:$AX$1018,15,0))</f>
        <v/>
      </c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53" t="str">
        <f t="array" ref="U536">IF('do 1000 ha'!K542='do 1000 ha'!$AR$4,'do 1000 ha'!AF542,IF('do 1000 ha'!K542='do 1000 ha'!$AR$5,'do 1000 ha'!AF542,""))</f>
        <v/>
      </c>
      <c r="V536" s="7" t="str">
        <f t="shared" si="32"/>
        <v/>
      </c>
      <c r="W536" s="11" t="str">
        <f t="array" ref="W536">IF(OR(U536=$U$13:U535),"",U536)</f>
        <v/>
      </c>
      <c r="X536" s="7" t="str">
        <f t="array" ref="X536">IFERROR(INDEX(W$13:W$1012,SMALL(IF(W$13:W$1012&lt;&gt;"",ROW(W$13:W$1012)-ROW(W$13)+1),ROWS(W$13:$W536))),"")</f>
        <v/>
      </c>
      <c r="Y536" s="47" t="e">
        <f t="array" ref="Y536">IF(ROWS(Y$13:Y536)&gt;COUNTA(W$13:W$1012),"",INDEX(W$13:W$1012,SMALL(IF(W$13:W$1012&lt;&gt;"",ROW(W$13:W$1012)-ROW(W$13)+1),ROWS(Y$13:Y536))))</f>
        <v>#NUM!</v>
      </c>
      <c r="AA536" s="7">
        <f t="shared" si="33"/>
        <v>0</v>
      </c>
      <c r="AB536" s="7">
        <f t="shared" si="34"/>
        <v>0</v>
      </c>
      <c r="AC536" s="7">
        <f t="shared" si="35"/>
        <v>0</v>
      </c>
    </row>
    <row r="537" spans="1:29" x14ac:dyDescent="0.25">
      <c r="A537" s="9">
        <v>525</v>
      </c>
      <c r="B537" s="56" t="str">
        <f>IF(VLOOKUP(X537,'do 1000 ha'!$B$18:$I$1018,2,0)=0,"",VLOOKUP(X537,'do 1000 ha'!$B$18:$I$1018,2,0))</f>
        <v/>
      </c>
      <c r="C537" s="56" t="str">
        <f>IF(VLOOKUP(X537,'do 1000 ha'!$B$18:$I$1018,4,0)=0,"",VLOOKUP(X537,'do 1000 ha'!$B$18:$I$1018,4,0))</f>
        <v/>
      </c>
      <c r="D537" s="24" t="str">
        <f>IF(VLOOKUP(X537,'do 1000 ha'!$B$18:$I$1018,5,0)=0,"",VLOOKUP(X537,'do 1000 ha'!$B$18:$I$1018,5,0))</f>
        <v/>
      </c>
      <c r="E537" s="56" t="str">
        <f>IF(VLOOKUP(X537,'do 1000 ha'!$B$18:$I$1018,6,0)=0,"",VLOOKUP(X537,'do 1000 ha'!$B$18:$I$1018,6,0))</f>
        <v/>
      </c>
      <c r="F537" s="56" t="str">
        <f>IF(VLOOKUP(X537,'do 1000 ha'!$B$18:$I$1018,7,0)=0,"",VLOOKUP(X537,'do 1000 ha'!$B$18:$I$1018,7,0))</f>
        <v/>
      </c>
      <c r="G537" s="57" t="str">
        <f>IF(VLOOKUP(X537,'do 1000 ha'!$B$18:$I$1018,8,0)=0,"",VLOOKUP(X537,'do 1000 ha'!$B$18:$I$1018,8,0))</f>
        <v/>
      </c>
      <c r="H537" s="25" t="str">
        <f>IF(VLOOKUP(X537,'do 1000 ha'!$B$18:$L$1018,11,0)=0,"",VLOOKUP(X537,'do 1000 ha'!$AJ$18:$AX$1018,15,0))</f>
        <v/>
      </c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53" t="str">
        <f t="array" ref="U537">IF('do 1000 ha'!K543='do 1000 ha'!$AR$4,'do 1000 ha'!AF543,IF('do 1000 ha'!K543='do 1000 ha'!$AR$5,'do 1000 ha'!AF543,""))</f>
        <v/>
      </c>
      <c r="V537" s="7" t="str">
        <f t="shared" si="32"/>
        <v/>
      </c>
      <c r="W537" s="11" t="str">
        <f t="array" ref="W537">IF(OR(U537=$U$13:U536),"",U537)</f>
        <v/>
      </c>
      <c r="X537" s="7" t="str">
        <f t="array" ref="X537">IFERROR(INDEX(W$13:W$1012,SMALL(IF(W$13:W$1012&lt;&gt;"",ROW(W$13:W$1012)-ROW(W$13)+1),ROWS(W$13:$W537))),"")</f>
        <v/>
      </c>
      <c r="Y537" s="47" t="e">
        <f t="array" ref="Y537">IF(ROWS(Y$13:Y537)&gt;COUNTA(W$13:W$1012),"",INDEX(W$13:W$1012,SMALL(IF(W$13:W$1012&lt;&gt;"",ROW(W$13:W$1012)-ROW(W$13)+1),ROWS(Y$13:Y537))))</f>
        <v>#NUM!</v>
      </c>
      <c r="AA537" s="7">
        <f t="shared" si="33"/>
        <v>0</v>
      </c>
      <c r="AB537" s="7">
        <f t="shared" si="34"/>
        <v>0</v>
      </c>
      <c r="AC537" s="7">
        <f t="shared" si="35"/>
        <v>0</v>
      </c>
    </row>
    <row r="538" spans="1:29" x14ac:dyDescent="0.25">
      <c r="A538" s="9">
        <v>526</v>
      </c>
      <c r="B538" s="56" t="str">
        <f>IF(VLOOKUP(X538,'do 1000 ha'!$B$18:$I$1018,2,0)=0,"",VLOOKUP(X538,'do 1000 ha'!$B$18:$I$1018,2,0))</f>
        <v/>
      </c>
      <c r="C538" s="56" t="str">
        <f>IF(VLOOKUP(X538,'do 1000 ha'!$B$18:$I$1018,4,0)=0,"",VLOOKUP(X538,'do 1000 ha'!$B$18:$I$1018,4,0))</f>
        <v/>
      </c>
      <c r="D538" s="24" t="str">
        <f>IF(VLOOKUP(X538,'do 1000 ha'!$B$18:$I$1018,5,0)=0,"",VLOOKUP(X538,'do 1000 ha'!$B$18:$I$1018,5,0))</f>
        <v/>
      </c>
      <c r="E538" s="56" t="str">
        <f>IF(VLOOKUP(X538,'do 1000 ha'!$B$18:$I$1018,6,0)=0,"",VLOOKUP(X538,'do 1000 ha'!$B$18:$I$1018,6,0))</f>
        <v/>
      </c>
      <c r="F538" s="56" t="str">
        <f>IF(VLOOKUP(X538,'do 1000 ha'!$B$18:$I$1018,7,0)=0,"",VLOOKUP(X538,'do 1000 ha'!$B$18:$I$1018,7,0))</f>
        <v/>
      </c>
      <c r="G538" s="57" t="str">
        <f>IF(VLOOKUP(X538,'do 1000 ha'!$B$18:$I$1018,8,0)=0,"",VLOOKUP(X538,'do 1000 ha'!$B$18:$I$1018,8,0))</f>
        <v/>
      </c>
      <c r="H538" s="25" t="str">
        <f>IF(VLOOKUP(X538,'do 1000 ha'!$B$18:$L$1018,11,0)=0,"",VLOOKUP(X538,'do 1000 ha'!$AJ$18:$AX$1018,15,0))</f>
        <v/>
      </c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53" t="str">
        <f t="array" ref="U538">IF('do 1000 ha'!K544='do 1000 ha'!$AR$4,'do 1000 ha'!AF544,IF('do 1000 ha'!K544='do 1000 ha'!$AR$5,'do 1000 ha'!AF544,""))</f>
        <v/>
      </c>
      <c r="V538" s="7" t="str">
        <f t="shared" si="32"/>
        <v/>
      </c>
      <c r="W538" s="11" t="str">
        <f t="array" ref="W538">IF(OR(U538=$U$13:U537),"",U538)</f>
        <v/>
      </c>
      <c r="X538" s="7" t="str">
        <f t="array" ref="X538">IFERROR(INDEX(W$13:W$1012,SMALL(IF(W$13:W$1012&lt;&gt;"",ROW(W$13:W$1012)-ROW(W$13)+1),ROWS(W$13:$W538))),"")</f>
        <v/>
      </c>
      <c r="Y538" s="47" t="e">
        <f t="array" ref="Y538">IF(ROWS(Y$13:Y538)&gt;COUNTA(W$13:W$1012),"",INDEX(W$13:W$1012,SMALL(IF(W$13:W$1012&lt;&gt;"",ROW(W$13:W$1012)-ROW(W$13)+1),ROWS(Y$13:Y538))))</f>
        <v>#NUM!</v>
      </c>
      <c r="AA538" s="7">
        <f t="shared" si="33"/>
        <v>0</v>
      </c>
      <c r="AB538" s="7">
        <f t="shared" si="34"/>
        <v>0</v>
      </c>
      <c r="AC538" s="7">
        <f t="shared" si="35"/>
        <v>0</v>
      </c>
    </row>
    <row r="539" spans="1:29" x14ac:dyDescent="0.25">
      <c r="A539" s="9">
        <v>527</v>
      </c>
      <c r="B539" s="56" t="str">
        <f>IF(VLOOKUP(X539,'do 1000 ha'!$B$18:$I$1018,2,0)=0,"",VLOOKUP(X539,'do 1000 ha'!$B$18:$I$1018,2,0))</f>
        <v/>
      </c>
      <c r="C539" s="56" t="str">
        <f>IF(VLOOKUP(X539,'do 1000 ha'!$B$18:$I$1018,4,0)=0,"",VLOOKUP(X539,'do 1000 ha'!$B$18:$I$1018,4,0))</f>
        <v/>
      </c>
      <c r="D539" s="24" t="str">
        <f>IF(VLOOKUP(X539,'do 1000 ha'!$B$18:$I$1018,5,0)=0,"",VLOOKUP(X539,'do 1000 ha'!$B$18:$I$1018,5,0))</f>
        <v/>
      </c>
      <c r="E539" s="56" t="str">
        <f>IF(VLOOKUP(X539,'do 1000 ha'!$B$18:$I$1018,6,0)=0,"",VLOOKUP(X539,'do 1000 ha'!$B$18:$I$1018,6,0))</f>
        <v/>
      </c>
      <c r="F539" s="56" t="str">
        <f>IF(VLOOKUP(X539,'do 1000 ha'!$B$18:$I$1018,7,0)=0,"",VLOOKUP(X539,'do 1000 ha'!$B$18:$I$1018,7,0))</f>
        <v/>
      </c>
      <c r="G539" s="57" t="str">
        <f>IF(VLOOKUP(X539,'do 1000 ha'!$B$18:$I$1018,8,0)=0,"",VLOOKUP(X539,'do 1000 ha'!$B$18:$I$1018,8,0))</f>
        <v/>
      </c>
      <c r="H539" s="25" t="str">
        <f>IF(VLOOKUP(X539,'do 1000 ha'!$B$18:$L$1018,11,0)=0,"",VLOOKUP(X539,'do 1000 ha'!$AJ$18:$AX$1018,15,0))</f>
        <v/>
      </c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53" t="str">
        <f t="array" ref="U539">IF('do 1000 ha'!K545='do 1000 ha'!$AR$4,'do 1000 ha'!AF545,IF('do 1000 ha'!K545='do 1000 ha'!$AR$5,'do 1000 ha'!AF545,""))</f>
        <v/>
      </c>
      <c r="V539" s="7" t="str">
        <f t="shared" si="32"/>
        <v/>
      </c>
      <c r="W539" s="11" t="str">
        <f t="array" ref="W539">IF(OR(U539=$U$13:U538),"",U539)</f>
        <v/>
      </c>
      <c r="X539" s="7" t="str">
        <f t="array" ref="X539">IFERROR(INDEX(W$13:W$1012,SMALL(IF(W$13:W$1012&lt;&gt;"",ROW(W$13:W$1012)-ROW(W$13)+1),ROWS(W$13:$W539))),"")</f>
        <v/>
      </c>
      <c r="Y539" s="47" t="e">
        <f t="array" ref="Y539">IF(ROWS(Y$13:Y539)&gt;COUNTA(W$13:W$1012),"",INDEX(W$13:W$1012,SMALL(IF(W$13:W$1012&lt;&gt;"",ROW(W$13:W$1012)-ROW(W$13)+1),ROWS(Y$13:Y539))))</f>
        <v>#NUM!</v>
      </c>
      <c r="AA539" s="7">
        <f t="shared" si="33"/>
        <v>0</v>
      </c>
      <c r="AB539" s="7">
        <f t="shared" si="34"/>
        <v>0</v>
      </c>
      <c r="AC539" s="7">
        <f t="shared" si="35"/>
        <v>0</v>
      </c>
    </row>
    <row r="540" spans="1:29" x14ac:dyDescent="0.25">
      <c r="A540" s="9">
        <v>528</v>
      </c>
      <c r="B540" s="56" t="str">
        <f>IF(VLOOKUP(X540,'do 1000 ha'!$B$18:$I$1018,2,0)=0,"",VLOOKUP(X540,'do 1000 ha'!$B$18:$I$1018,2,0))</f>
        <v/>
      </c>
      <c r="C540" s="56" t="str">
        <f>IF(VLOOKUP(X540,'do 1000 ha'!$B$18:$I$1018,4,0)=0,"",VLOOKUP(X540,'do 1000 ha'!$B$18:$I$1018,4,0))</f>
        <v/>
      </c>
      <c r="D540" s="24" t="str">
        <f>IF(VLOOKUP(X540,'do 1000 ha'!$B$18:$I$1018,5,0)=0,"",VLOOKUP(X540,'do 1000 ha'!$B$18:$I$1018,5,0))</f>
        <v/>
      </c>
      <c r="E540" s="56" t="str">
        <f>IF(VLOOKUP(X540,'do 1000 ha'!$B$18:$I$1018,6,0)=0,"",VLOOKUP(X540,'do 1000 ha'!$B$18:$I$1018,6,0))</f>
        <v/>
      </c>
      <c r="F540" s="56" t="str">
        <f>IF(VLOOKUP(X540,'do 1000 ha'!$B$18:$I$1018,7,0)=0,"",VLOOKUP(X540,'do 1000 ha'!$B$18:$I$1018,7,0))</f>
        <v/>
      </c>
      <c r="G540" s="57" t="str">
        <f>IF(VLOOKUP(X540,'do 1000 ha'!$B$18:$I$1018,8,0)=0,"",VLOOKUP(X540,'do 1000 ha'!$B$18:$I$1018,8,0))</f>
        <v/>
      </c>
      <c r="H540" s="25" t="str">
        <f>IF(VLOOKUP(X540,'do 1000 ha'!$B$18:$L$1018,11,0)=0,"",VLOOKUP(X540,'do 1000 ha'!$AJ$18:$AX$1018,15,0))</f>
        <v/>
      </c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53" t="str">
        <f t="array" ref="U540">IF('do 1000 ha'!K546='do 1000 ha'!$AR$4,'do 1000 ha'!AF546,IF('do 1000 ha'!K546='do 1000 ha'!$AR$5,'do 1000 ha'!AF546,""))</f>
        <v/>
      </c>
      <c r="V540" s="7" t="str">
        <f t="shared" si="32"/>
        <v/>
      </c>
      <c r="W540" s="11" t="str">
        <f t="array" ref="W540">IF(OR(U540=$U$13:U539),"",U540)</f>
        <v/>
      </c>
      <c r="X540" s="7" t="str">
        <f t="array" ref="X540">IFERROR(INDEX(W$13:W$1012,SMALL(IF(W$13:W$1012&lt;&gt;"",ROW(W$13:W$1012)-ROW(W$13)+1),ROWS(W$13:$W540))),"")</f>
        <v/>
      </c>
      <c r="Y540" s="47" t="e">
        <f t="array" ref="Y540">IF(ROWS(Y$13:Y540)&gt;COUNTA(W$13:W$1012),"",INDEX(W$13:W$1012,SMALL(IF(W$13:W$1012&lt;&gt;"",ROW(W$13:W$1012)-ROW(W$13)+1),ROWS(Y$13:Y540))))</f>
        <v>#NUM!</v>
      </c>
      <c r="AA540" s="7">
        <f t="shared" si="33"/>
        <v>0</v>
      </c>
      <c r="AB540" s="7">
        <f t="shared" si="34"/>
        <v>0</v>
      </c>
      <c r="AC540" s="7">
        <f t="shared" si="35"/>
        <v>0</v>
      </c>
    </row>
    <row r="541" spans="1:29" x14ac:dyDescent="0.25">
      <c r="A541" s="9">
        <v>529</v>
      </c>
      <c r="B541" s="56" t="str">
        <f>IF(VLOOKUP(X541,'do 1000 ha'!$B$18:$I$1018,2,0)=0,"",VLOOKUP(X541,'do 1000 ha'!$B$18:$I$1018,2,0))</f>
        <v/>
      </c>
      <c r="C541" s="56" t="str">
        <f>IF(VLOOKUP(X541,'do 1000 ha'!$B$18:$I$1018,4,0)=0,"",VLOOKUP(X541,'do 1000 ha'!$B$18:$I$1018,4,0))</f>
        <v/>
      </c>
      <c r="D541" s="24" t="str">
        <f>IF(VLOOKUP(X541,'do 1000 ha'!$B$18:$I$1018,5,0)=0,"",VLOOKUP(X541,'do 1000 ha'!$B$18:$I$1018,5,0))</f>
        <v/>
      </c>
      <c r="E541" s="56" t="str">
        <f>IF(VLOOKUP(X541,'do 1000 ha'!$B$18:$I$1018,6,0)=0,"",VLOOKUP(X541,'do 1000 ha'!$B$18:$I$1018,6,0))</f>
        <v/>
      </c>
      <c r="F541" s="56" t="str">
        <f>IF(VLOOKUP(X541,'do 1000 ha'!$B$18:$I$1018,7,0)=0,"",VLOOKUP(X541,'do 1000 ha'!$B$18:$I$1018,7,0))</f>
        <v/>
      </c>
      <c r="G541" s="57" t="str">
        <f>IF(VLOOKUP(X541,'do 1000 ha'!$B$18:$I$1018,8,0)=0,"",VLOOKUP(X541,'do 1000 ha'!$B$18:$I$1018,8,0))</f>
        <v/>
      </c>
      <c r="H541" s="25" t="str">
        <f>IF(VLOOKUP(X541,'do 1000 ha'!$B$18:$L$1018,11,0)=0,"",VLOOKUP(X541,'do 1000 ha'!$AJ$18:$AX$1018,15,0))</f>
        <v/>
      </c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53" t="str">
        <f t="array" ref="U541">IF('do 1000 ha'!K547='do 1000 ha'!$AR$4,'do 1000 ha'!AF547,IF('do 1000 ha'!K547='do 1000 ha'!$AR$5,'do 1000 ha'!AF547,""))</f>
        <v/>
      </c>
      <c r="V541" s="7" t="str">
        <f t="shared" si="32"/>
        <v/>
      </c>
      <c r="W541" s="11" t="str">
        <f t="array" ref="W541">IF(OR(U541=$U$13:U540),"",U541)</f>
        <v/>
      </c>
      <c r="X541" s="7" t="str">
        <f t="array" ref="X541">IFERROR(INDEX(W$13:W$1012,SMALL(IF(W$13:W$1012&lt;&gt;"",ROW(W$13:W$1012)-ROW(W$13)+1),ROWS(W$13:$W541))),"")</f>
        <v/>
      </c>
      <c r="Y541" s="47" t="e">
        <f t="array" ref="Y541">IF(ROWS(Y$13:Y541)&gt;COUNTA(W$13:W$1012),"",INDEX(W$13:W$1012,SMALL(IF(W$13:W$1012&lt;&gt;"",ROW(W$13:W$1012)-ROW(W$13)+1),ROWS(Y$13:Y541))))</f>
        <v>#NUM!</v>
      </c>
      <c r="AA541" s="7">
        <f t="shared" si="33"/>
        <v>0</v>
      </c>
      <c r="AB541" s="7">
        <f t="shared" si="34"/>
        <v>0</v>
      </c>
      <c r="AC541" s="7">
        <f t="shared" si="35"/>
        <v>0</v>
      </c>
    </row>
    <row r="542" spans="1:29" x14ac:dyDescent="0.25">
      <c r="A542" s="9">
        <v>530</v>
      </c>
      <c r="B542" s="56" t="str">
        <f>IF(VLOOKUP(X542,'do 1000 ha'!$B$18:$I$1018,2,0)=0,"",VLOOKUP(X542,'do 1000 ha'!$B$18:$I$1018,2,0))</f>
        <v/>
      </c>
      <c r="C542" s="56" t="str">
        <f>IF(VLOOKUP(X542,'do 1000 ha'!$B$18:$I$1018,4,0)=0,"",VLOOKUP(X542,'do 1000 ha'!$B$18:$I$1018,4,0))</f>
        <v/>
      </c>
      <c r="D542" s="24" t="str">
        <f>IF(VLOOKUP(X542,'do 1000 ha'!$B$18:$I$1018,5,0)=0,"",VLOOKUP(X542,'do 1000 ha'!$B$18:$I$1018,5,0))</f>
        <v/>
      </c>
      <c r="E542" s="56" t="str">
        <f>IF(VLOOKUP(X542,'do 1000 ha'!$B$18:$I$1018,6,0)=0,"",VLOOKUP(X542,'do 1000 ha'!$B$18:$I$1018,6,0))</f>
        <v/>
      </c>
      <c r="F542" s="56" t="str">
        <f>IF(VLOOKUP(X542,'do 1000 ha'!$B$18:$I$1018,7,0)=0,"",VLOOKUP(X542,'do 1000 ha'!$B$18:$I$1018,7,0))</f>
        <v/>
      </c>
      <c r="G542" s="57" t="str">
        <f>IF(VLOOKUP(X542,'do 1000 ha'!$B$18:$I$1018,8,0)=0,"",VLOOKUP(X542,'do 1000 ha'!$B$18:$I$1018,8,0))</f>
        <v/>
      </c>
      <c r="H542" s="25" t="str">
        <f>IF(VLOOKUP(X542,'do 1000 ha'!$B$18:$L$1018,11,0)=0,"",VLOOKUP(X542,'do 1000 ha'!$AJ$18:$AX$1018,15,0))</f>
        <v/>
      </c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53" t="str">
        <f t="array" ref="U542">IF('do 1000 ha'!K548='do 1000 ha'!$AR$4,'do 1000 ha'!AF548,IF('do 1000 ha'!K548='do 1000 ha'!$AR$5,'do 1000 ha'!AF548,""))</f>
        <v/>
      </c>
      <c r="V542" s="7" t="str">
        <f t="shared" si="32"/>
        <v/>
      </c>
      <c r="W542" s="11" t="str">
        <f t="array" ref="W542">IF(OR(U542=$U$13:U541),"",U542)</f>
        <v/>
      </c>
      <c r="X542" s="7" t="str">
        <f t="array" ref="X542">IFERROR(INDEX(W$13:W$1012,SMALL(IF(W$13:W$1012&lt;&gt;"",ROW(W$13:W$1012)-ROW(W$13)+1),ROWS(W$13:$W542))),"")</f>
        <v/>
      </c>
      <c r="Y542" s="47" t="e">
        <f t="array" ref="Y542">IF(ROWS(Y$13:Y542)&gt;COUNTA(W$13:W$1012),"",INDEX(W$13:W$1012,SMALL(IF(W$13:W$1012&lt;&gt;"",ROW(W$13:W$1012)-ROW(W$13)+1),ROWS(Y$13:Y542))))</f>
        <v>#NUM!</v>
      </c>
      <c r="AA542" s="7">
        <f t="shared" si="33"/>
        <v>0</v>
      </c>
      <c r="AB542" s="7">
        <f t="shared" si="34"/>
        <v>0</v>
      </c>
      <c r="AC542" s="7">
        <f t="shared" si="35"/>
        <v>0</v>
      </c>
    </row>
    <row r="543" spans="1:29" x14ac:dyDescent="0.25">
      <c r="A543" s="9">
        <v>531</v>
      </c>
      <c r="B543" s="56" t="str">
        <f>IF(VLOOKUP(X543,'do 1000 ha'!$B$18:$I$1018,2,0)=0,"",VLOOKUP(X543,'do 1000 ha'!$B$18:$I$1018,2,0))</f>
        <v/>
      </c>
      <c r="C543" s="56" t="str">
        <f>IF(VLOOKUP(X543,'do 1000 ha'!$B$18:$I$1018,4,0)=0,"",VLOOKUP(X543,'do 1000 ha'!$B$18:$I$1018,4,0))</f>
        <v/>
      </c>
      <c r="D543" s="24" t="str">
        <f>IF(VLOOKUP(X543,'do 1000 ha'!$B$18:$I$1018,5,0)=0,"",VLOOKUP(X543,'do 1000 ha'!$B$18:$I$1018,5,0))</f>
        <v/>
      </c>
      <c r="E543" s="56" t="str">
        <f>IF(VLOOKUP(X543,'do 1000 ha'!$B$18:$I$1018,6,0)=0,"",VLOOKUP(X543,'do 1000 ha'!$B$18:$I$1018,6,0))</f>
        <v/>
      </c>
      <c r="F543" s="56" t="str">
        <f>IF(VLOOKUP(X543,'do 1000 ha'!$B$18:$I$1018,7,0)=0,"",VLOOKUP(X543,'do 1000 ha'!$B$18:$I$1018,7,0))</f>
        <v/>
      </c>
      <c r="G543" s="57" t="str">
        <f>IF(VLOOKUP(X543,'do 1000 ha'!$B$18:$I$1018,8,0)=0,"",VLOOKUP(X543,'do 1000 ha'!$B$18:$I$1018,8,0))</f>
        <v/>
      </c>
      <c r="H543" s="25" t="str">
        <f>IF(VLOOKUP(X543,'do 1000 ha'!$B$18:$L$1018,11,0)=0,"",VLOOKUP(X543,'do 1000 ha'!$AJ$18:$AX$1018,15,0))</f>
        <v/>
      </c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53" t="str">
        <f t="array" ref="U543">IF('do 1000 ha'!K549='do 1000 ha'!$AR$4,'do 1000 ha'!AF549,IF('do 1000 ha'!K549='do 1000 ha'!$AR$5,'do 1000 ha'!AF549,""))</f>
        <v/>
      </c>
      <c r="V543" s="7" t="str">
        <f t="shared" si="32"/>
        <v/>
      </c>
      <c r="W543" s="11" t="str">
        <f t="array" ref="W543">IF(OR(U543=$U$13:U542),"",U543)</f>
        <v/>
      </c>
      <c r="X543" s="7" t="str">
        <f t="array" ref="X543">IFERROR(INDEX(W$13:W$1012,SMALL(IF(W$13:W$1012&lt;&gt;"",ROW(W$13:W$1012)-ROW(W$13)+1),ROWS(W$13:$W543))),"")</f>
        <v/>
      </c>
      <c r="Y543" s="47" t="e">
        <f t="array" ref="Y543">IF(ROWS(Y$13:Y543)&gt;COUNTA(W$13:W$1012),"",INDEX(W$13:W$1012,SMALL(IF(W$13:W$1012&lt;&gt;"",ROW(W$13:W$1012)-ROW(W$13)+1),ROWS(Y$13:Y543))))</f>
        <v>#NUM!</v>
      </c>
      <c r="AA543" s="7">
        <f t="shared" si="33"/>
        <v>0</v>
      </c>
      <c r="AB543" s="7">
        <f t="shared" si="34"/>
        <v>0</v>
      </c>
      <c r="AC543" s="7">
        <f t="shared" si="35"/>
        <v>0</v>
      </c>
    </row>
    <row r="544" spans="1:29" x14ac:dyDescent="0.25">
      <c r="A544" s="9">
        <v>532</v>
      </c>
      <c r="B544" s="56" t="str">
        <f>IF(VLOOKUP(X544,'do 1000 ha'!$B$18:$I$1018,2,0)=0,"",VLOOKUP(X544,'do 1000 ha'!$B$18:$I$1018,2,0))</f>
        <v/>
      </c>
      <c r="C544" s="56" t="str">
        <f>IF(VLOOKUP(X544,'do 1000 ha'!$B$18:$I$1018,4,0)=0,"",VLOOKUP(X544,'do 1000 ha'!$B$18:$I$1018,4,0))</f>
        <v/>
      </c>
      <c r="D544" s="24" t="str">
        <f>IF(VLOOKUP(X544,'do 1000 ha'!$B$18:$I$1018,5,0)=0,"",VLOOKUP(X544,'do 1000 ha'!$B$18:$I$1018,5,0))</f>
        <v/>
      </c>
      <c r="E544" s="56" t="str">
        <f>IF(VLOOKUP(X544,'do 1000 ha'!$B$18:$I$1018,6,0)=0,"",VLOOKUP(X544,'do 1000 ha'!$B$18:$I$1018,6,0))</f>
        <v/>
      </c>
      <c r="F544" s="56" t="str">
        <f>IF(VLOOKUP(X544,'do 1000 ha'!$B$18:$I$1018,7,0)=0,"",VLOOKUP(X544,'do 1000 ha'!$B$18:$I$1018,7,0))</f>
        <v/>
      </c>
      <c r="G544" s="57" t="str">
        <f>IF(VLOOKUP(X544,'do 1000 ha'!$B$18:$I$1018,8,0)=0,"",VLOOKUP(X544,'do 1000 ha'!$B$18:$I$1018,8,0))</f>
        <v/>
      </c>
      <c r="H544" s="25" t="str">
        <f>IF(VLOOKUP(X544,'do 1000 ha'!$B$18:$L$1018,11,0)=0,"",VLOOKUP(X544,'do 1000 ha'!$AJ$18:$AX$1018,15,0))</f>
        <v/>
      </c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53" t="str">
        <f t="array" ref="U544">IF('do 1000 ha'!K550='do 1000 ha'!$AR$4,'do 1000 ha'!AF550,IF('do 1000 ha'!K550='do 1000 ha'!$AR$5,'do 1000 ha'!AF550,""))</f>
        <v/>
      </c>
      <c r="V544" s="7" t="str">
        <f t="shared" si="32"/>
        <v/>
      </c>
      <c r="W544" s="11" t="str">
        <f t="array" ref="W544">IF(OR(U544=$U$13:U543),"",U544)</f>
        <v/>
      </c>
      <c r="X544" s="7" t="str">
        <f t="array" ref="X544">IFERROR(INDEX(W$13:W$1012,SMALL(IF(W$13:W$1012&lt;&gt;"",ROW(W$13:W$1012)-ROW(W$13)+1),ROWS(W$13:$W544))),"")</f>
        <v/>
      </c>
      <c r="Y544" s="47" t="e">
        <f t="array" ref="Y544">IF(ROWS(Y$13:Y544)&gt;COUNTA(W$13:W$1012),"",INDEX(W$13:W$1012,SMALL(IF(W$13:W$1012&lt;&gt;"",ROW(W$13:W$1012)-ROW(W$13)+1),ROWS(Y$13:Y544))))</f>
        <v>#NUM!</v>
      </c>
      <c r="AA544" s="7">
        <f t="shared" si="33"/>
        <v>0</v>
      </c>
      <c r="AB544" s="7">
        <f t="shared" si="34"/>
        <v>0</v>
      </c>
      <c r="AC544" s="7">
        <f t="shared" si="35"/>
        <v>0</v>
      </c>
    </row>
    <row r="545" spans="1:29" x14ac:dyDescent="0.25">
      <c r="A545" s="9">
        <v>533</v>
      </c>
      <c r="B545" s="56" t="str">
        <f>IF(VLOOKUP(X545,'do 1000 ha'!$B$18:$I$1018,2,0)=0,"",VLOOKUP(X545,'do 1000 ha'!$B$18:$I$1018,2,0))</f>
        <v/>
      </c>
      <c r="C545" s="56" t="str">
        <f>IF(VLOOKUP(X545,'do 1000 ha'!$B$18:$I$1018,4,0)=0,"",VLOOKUP(X545,'do 1000 ha'!$B$18:$I$1018,4,0))</f>
        <v/>
      </c>
      <c r="D545" s="24" t="str">
        <f>IF(VLOOKUP(X545,'do 1000 ha'!$B$18:$I$1018,5,0)=0,"",VLOOKUP(X545,'do 1000 ha'!$B$18:$I$1018,5,0))</f>
        <v/>
      </c>
      <c r="E545" s="56" t="str">
        <f>IF(VLOOKUP(X545,'do 1000 ha'!$B$18:$I$1018,6,0)=0,"",VLOOKUP(X545,'do 1000 ha'!$B$18:$I$1018,6,0))</f>
        <v/>
      </c>
      <c r="F545" s="56" t="str">
        <f>IF(VLOOKUP(X545,'do 1000 ha'!$B$18:$I$1018,7,0)=0,"",VLOOKUP(X545,'do 1000 ha'!$B$18:$I$1018,7,0))</f>
        <v/>
      </c>
      <c r="G545" s="57" t="str">
        <f>IF(VLOOKUP(X545,'do 1000 ha'!$B$18:$I$1018,8,0)=0,"",VLOOKUP(X545,'do 1000 ha'!$B$18:$I$1018,8,0))</f>
        <v/>
      </c>
      <c r="H545" s="25" t="str">
        <f>IF(VLOOKUP(X545,'do 1000 ha'!$B$18:$L$1018,11,0)=0,"",VLOOKUP(X545,'do 1000 ha'!$AJ$18:$AX$1018,15,0))</f>
        <v/>
      </c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53" t="str">
        <f t="array" ref="U545">IF('do 1000 ha'!K551='do 1000 ha'!$AR$4,'do 1000 ha'!AF551,IF('do 1000 ha'!K551='do 1000 ha'!$AR$5,'do 1000 ha'!AF551,""))</f>
        <v/>
      </c>
      <c r="V545" s="7" t="str">
        <f t="shared" si="32"/>
        <v/>
      </c>
      <c r="W545" s="11" t="str">
        <f t="array" ref="W545">IF(OR(U545=$U$13:U544),"",U545)</f>
        <v/>
      </c>
      <c r="X545" s="7" t="str">
        <f t="array" ref="X545">IFERROR(INDEX(W$13:W$1012,SMALL(IF(W$13:W$1012&lt;&gt;"",ROW(W$13:W$1012)-ROW(W$13)+1),ROWS(W$13:$W545))),"")</f>
        <v/>
      </c>
      <c r="Y545" s="47" t="e">
        <f t="array" ref="Y545">IF(ROWS(Y$13:Y545)&gt;COUNTA(W$13:W$1012),"",INDEX(W$13:W$1012,SMALL(IF(W$13:W$1012&lt;&gt;"",ROW(W$13:W$1012)-ROW(W$13)+1),ROWS(Y$13:Y545))))</f>
        <v>#NUM!</v>
      </c>
      <c r="AA545" s="7">
        <f t="shared" si="33"/>
        <v>0</v>
      </c>
      <c r="AB545" s="7">
        <f t="shared" si="34"/>
        <v>0</v>
      </c>
      <c r="AC545" s="7">
        <f t="shared" si="35"/>
        <v>0</v>
      </c>
    </row>
    <row r="546" spans="1:29" x14ac:dyDescent="0.25">
      <c r="A546" s="9">
        <v>534</v>
      </c>
      <c r="B546" s="56" t="str">
        <f>IF(VLOOKUP(X546,'do 1000 ha'!$B$18:$I$1018,2,0)=0,"",VLOOKUP(X546,'do 1000 ha'!$B$18:$I$1018,2,0))</f>
        <v/>
      </c>
      <c r="C546" s="56" t="str">
        <f>IF(VLOOKUP(X546,'do 1000 ha'!$B$18:$I$1018,4,0)=0,"",VLOOKUP(X546,'do 1000 ha'!$B$18:$I$1018,4,0))</f>
        <v/>
      </c>
      <c r="D546" s="24" t="str">
        <f>IF(VLOOKUP(X546,'do 1000 ha'!$B$18:$I$1018,5,0)=0,"",VLOOKUP(X546,'do 1000 ha'!$B$18:$I$1018,5,0))</f>
        <v/>
      </c>
      <c r="E546" s="56" t="str">
        <f>IF(VLOOKUP(X546,'do 1000 ha'!$B$18:$I$1018,6,0)=0,"",VLOOKUP(X546,'do 1000 ha'!$B$18:$I$1018,6,0))</f>
        <v/>
      </c>
      <c r="F546" s="56" t="str">
        <f>IF(VLOOKUP(X546,'do 1000 ha'!$B$18:$I$1018,7,0)=0,"",VLOOKUP(X546,'do 1000 ha'!$B$18:$I$1018,7,0))</f>
        <v/>
      </c>
      <c r="G546" s="57" t="str">
        <f>IF(VLOOKUP(X546,'do 1000 ha'!$B$18:$I$1018,8,0)=0,"",VLOOKUP(X546,'do 1000 ha'!$B$18:$I$1018,8,0))</f>
        <v/>
      </c>
      <c r="H546" s="25" t="str">
        <f>IF(VLOOKUP(X546,'do 1000 ha'!$B$18:$L$1018,11,0)=0,"",VLOOKUP(X546,'do 1000 ha'!$AJ$18:$AX$1018,15,0))</f>
        <v/>
      </c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53" t="str">
        <f t="array" ref="U546">IF('do 1000 ha'!K552='do 1000 ha'!$AR$4,'do 1000 ha'!AF552,IF('do 1000 ha'!K552='do 1000 ha'!$AR$5,'do 1000 ha'!AF552,""))</f>
        <v/>
      </c>
      <c r="V546" s="7" t="str">
        <f t="shared" si="32"/>
        <v/>
      </c>
      <c r="W546" s="11" t="str">
        <f t="array" ref="W546">IF(OR(U546=$U$13:U545),"",U546)</f>
        <v/>
      </c>
      <c r="X546" s="7" t="str">
        <f t="array" ref="X546">IFERROR(INDEX(W$13:W$1012,SMALL(IF(W$13:W$1012&lt;&gt;"",ROW(W$13:W$1012)-ROW(W$13)+1),ROWS(W$13:$W546))),"")</f>
        <v/>
      </c>
      <c r="Y546" s="47" t="e">
        <f t="array" ref="Y546">IF(ROWS(Y$13:Y546)&gt;COUNTA(W$13:W$1012),"",INDEX(W$13:W$1012,SMALL(IF(W$13:W$1012&lt;&gt;"",ROW(W$13:W$1012)-ROW(W$13)+1),ROWS(Y$13:Y546))))</f>
        <v>#NUM!</v>
      </c>
      <c r="AA546" s="7">
        <f t="shared" si="33"/>
        <v>0</v>
      </c>
      <c r="AB546" s="7">
        <f t="shared" si="34"/>
        <v>0</v>
      </c>
      <c r="AC546" s="7">
        <f t="shared" si="35"/>
        <v>0</v>
      </c>
    </row>
    <row r="547" spans="1:29" x14ac:dyDescent="0.25">
      <c r="A547" s="9">
        <v>535</v>
      </c>
      <c r="B547" s="56" t="str">
        <f>IF(VLOOKUP(X547,'do 1000 ha'!$B$18:$I$1018,2,0)=0,"",VLOOKUP(X547,'do 1000 ha'!$B$18:$I$1018,2,0))</f>
        <v/>
      </c>
      <c r="C547" s="56" t="str">
        <f>IF(VLOOKUP(X547,'do 1000 ha'!$B$18:$I$1018,4,0)=0,"",VLOOKUP(X547,'do 1000 ha'!$B$18:$I$1018,4,0))</f>
        <v/>
      </c>
      <c r="D547" s="24" t="str">
        <f>IF(VLOOKUP(X547,'do 1000 ha'!$B$18:$I$1018,5,0)=0,"",VLOOKUP(X547,'do 1000 ha'!$B$18:$I$1018,5,0))</f>
        <v/>
      </c>
      <c r="E547" s="56" t="str">
        <f>IF(VLOOKUP(X547,'do 1000 ha'!$B$18:$I$1018,6,0)=0,"",VLOOKUP(X547,'do 1000 ha'!$B$18:$I$1018,6,0))</f>
        <v/>
      </c>
      <c r="F547" s="56" t="str">
        <f>IF(VLOOKUP(X547,'do 1000 ha'!$B$18:$I$1018,7,0)=0,"",VLOOKUP(X547,'do 1000 ha'!$B$18:$I$1018,7,0))</f>
        <v/>
      </c>
      <c r="G547" s="57" t="str">
        <f>IF(VLOOKUP(X547,'do 1000 ha'!$B$18:$I$1018,8,0)=0,"",VLOOKUP(X547,'do 1000 ha'!$B$18:$I$1018,8,0))</f>
        <v/>
      </c>
      <c r="H547" s="25" t="str">
        <f>IF(VLOOKUP(X547,'do 1000 ha'!$B$18:$L$1018,11,0)=0,"",VLOOKUP(X547,'do 1000 ha'!$AJ$18:$AX$1018,15,0))</f>
        <v/>
      </c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53" t="str">
        <f t="array" ref="U547">IF('do 1000 ha'!K553='do 1000 ha'!$AR$4,'do 1000 ha'!AF553,IF('do 1000 ha'!K553='do 1000 ha'!$AR$5,'do 1000 ha'!AF553,""))</f>
        <v/>
      </c>
      <c r="V547" s="7" t="str">
        <f t="shared" si="32"/>
        <v/>
      </c>
      <c r="W547" s="11" t="str">
        <f t="array" ref="W547">IF(OR(U547=$U$13:U546),"",U547)</f>
        <v/>
      </c>
      <c r="X547" s="7" t="str">
        <f t="array" ref="X547">IFERROR(INDEX(W$13:W$1012,SMALL(IF(W$13:W$1012&lt;&gt;"",ROW(W$13:W$1012)-ROW(W$13)+1),ROWS(W$13:$W547))),"")</f>
        <v/>
      </c>
      <c r="Y547" s="47" t="e">
        <f t="array" ref="Y547">IF(ROWS(Y$13:Y547)&gt;COUNTA(W$13:W$1012),"",INDEX(W$13:W$1012,SMALL(IF(W$13:W$1012&lt;&gt;"",ROW(W$13:W$1012)-ROW(W$13)+1),ROWS(Y$13:Y547))))</f>
        <v>#NUM!</v>
      </c>
      <c r="AA547" s="7">
        <f t="shared" si="33"/>
        <v>0</v>
      </c>
      <c r="AB547" s="7">
        <f t="shared" si="34"/>
        <v>0</v>
      </c>
      <c r="AC547" s="7">
        <f t="shared" si="35"/>
        <v>0</v>
      </c>
    </row>
    <row r="548" spans="1:29" x14ac:dyDescent="0.25">
      <c r="A548" s="9">
        <v>536</v>
      </c>
      <c r="B548" s="56" t="str">
        <f>IF(VLOOKUP(X548,'do 1000 ha'!$B$18:$I$1018,2,0)=0,"",VLOOKUP(X548,'do 1000 ha'!$B$18:$I$1018,2,0))</f>
        <v/>
      </c>
      <c r="C548" s="56" t="str">
        <f>IF(VLOOKUP(X548,'do 1000 ha'!$B$18:$I$1018,4,0)=0,"",VLOOKUP(X548,'do 1000 ha'!$B$18:$I$1018,4,0))</f>
        <v/>
      </c>
      <c r="D548" s="24" t="str">
        <f>IF(VLOOKUP(X548,'do 1000 ha'!$B$18:$I$1018,5,0)=0,"",VLOOKUP(X548,'do 1000 ha'!$B$18:$I$1018,5,0))</f>
        <v/>
      </c>
      <c r="E548" s="56" t="str">
        <f>IF(VLOOKUP(X548,'do 1000 ha'!$B$18:$I$1018,6,0)=0,"",VLOOKUP(X548,'do 1000 ha'!$B$18:$I$1018,6,0))</f>
        <v/>
      </c>
      <c r="F548" s="56" t="str">
        <f>IF(VLOOKUP(X548,'do 1000 ha'!$B$18:$I$1018,7,0)=0,"",VLOOKUP(X548,'do 1000 ha'!$B$18:$I$1018,7,0))</f>
        <v/>
      </c>
      <c r="G548" s="57" t="str">
        <f>IF(VLOOKUP(X548,'do 1000 ha'!$B$18:$I$1018,8,0)=0,"",VLOOKUP(X548,'do 1000 ha'!$B$18:$I$1018,8,0))</f>
        <v/>
      </c>
      <c r="H548" s="25" t="str">
        <f>IF(VLOOKUP(X548,'do 1000 ha'!$B$18:$L$1018,11,0)=0,"",VLOOKUP(X548,'do 1000 ha'!$AJ$18:$AX$1018,15,0))</f>
        <v/>
      </c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53" t="str">
        <f t="array" ref="U548">IF('do 1000 ha'!K554='do 1000 ha'!$AR$4,'do 1000 ha'!AF554,IF('do 1000 ha'!K554='do 1000 ha'!$AR$5,'do 1000 ha'!AF554,""))</f>
        <v/>
      </c>
      <c r="V548" s="7" t="str">
        <f t="shared" si="32"/>
        <v/>
      </c>
      <c r="W548" s="11" t="str">
        <f t="array" ref="W548">IF(OR(U548=$U$13:U547),"",U548)</f>
        <v/>
      </c>
      <c r="X548" s="7" t="str">
        <f t="array" ref="X548">IFERROR(INDEX(W$13:W$1012,SMALL(IF(W$13:W$1012&lt;&gt;"",ROW(W$13:W$1012)-ROW(W$13)+1),ROWS(W$13:$W548))),"")</f>
        <v/>
      </c>
      <c r="Y548" s="47" t="e">
        <f t="array" ref="Y548">IF(ROWS(Y$13:Y548)&gt;COUNTA(W$13:W$1012),"",INDEX(W$13:W$1012,SMALL(IF(W$13:W$1012&lt;&gt;"",ROW(W$13:W$1012)-ROW(W$13)+1),ROWS(Y$13:Y548))))</f>
        <v>#NUM!</v>
      </c>
      <c r="AA548" s="7">
        <f t="shared" si="33"/>
        <v>0</v>
      </c>
      <c r="AB548" s="7">
        <f t="shared" si="34"/>
        <v>0</v>
      </c>
      <c r="AC548" s="7">
        <f t="shared" si="35"/>
        <v>0</v>
      </c>
    </row>
    <row r="549" spans="1:29" x14ac:dyDescent="0.25">
      <c r="A549" s="9">
        <v>537</v>
      </c>
      <c r="B549" s="56" t="str">
        <f>IF(VLOOKUP(X549,'do 1000 ha'!$B$18:$I$1018,2,0)=0,"",VLOOKUP(X549,'do 1000 ha'!$B$18:$I$1018,2,0))</f>
        <v/>
      </c>
      <c r="C549" s="56" t="str">
        <f>IF(VLOOKUP(X549,'do 1000 ha'!$B$18:$I$1018,4,0)=0,"",VLOOKUP(X549,'do 1000 ha'!$B$18:$I$1018,4,0))</f>
        <v/>
      </c>
      <c r="D549" s="24" t="str">
        <f>IF(VLOOKUP(X549,'do 1000 ha'!$B$18:$I$1018,5,0)=0,"",VLOOKUP(X549,'do 1000 ha'!$B$18:$I$1018,5,0))</f>
        <v/>
      </c>
      <c r="E549" s="56" t="str">
        <f>IF(VLOOKUP(X549,'do 1000 ha'!$B$18:$I$1018,6,0)=0,"",VLOOKUP(X549,'do 1000 ha'!$B$18:$I$1018,6,0))</f>
        <v/>
      </c>
      <c r="F549" s="56" t="str">
        <f>IF(VLOOKUP(X549,'do 1000 ha'!$B$18:$I$1018,7,0)=0,"",VLOOKUP(X549,'do 1000 ha'!$B$18:$I$1018,7,0))</f>
        <v/>
      </c>
      <c r="G549" s="57" t="str">
        <f>IF(VLOOKUP(X549,'do 1000 ha'!$B$18:$I$1018,8,0)=0,"",VLOOKUP(X549,'do 1000 ha'!$B$18:$I$1018,8,0))</f>
        <v/>
      </c>
      <c r="H549" s="25" t="str">
        <f>IF(VLOOKUP(X549,'do 1000 ha'!$B$18:$L$1018,11,0)=0,"",VLOOKUP(X549,'do 1000 ha'!$AJ$18:$AX$1018,15,0))</f>
        <v/>
      </c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53" t="str">
        <f t="array" ref="U549">IF('do 1000 ha'!K555='do 1000 ha'!$AR$4,'do 1000 ha'!AF555,IF('do 1000 ha'!K555='do 1000 ha'!$AR$5,'do 1000 ha'!AF555,""))</f>
        <v/>
      </c>
      <c r="V549" s="7" t="str">
        <f t="shared" si="32"/>
        <v/>
      </c>
      <c r="W549" s="11" t="str">
        <f t="array" ref="W549">IF(OR(U549=$U$13:U548),"",U549)</f>
        <v/>
      </c>
      <c r="X549" s="7" t="str">
        <f t="array" ref="X549">IFERROR(INDEX(W$13:W$1012,SMALL(IF(W$13:W$1012&lt;&gt;"",ROW(W$13:W$1012)-ROW(W$13)+1),ROWS(W$13:$W549))),"")</f>
        <v/>
      </c>
      <c r="Y549" s="47" t="e">
        <f t="array" ref="Y549">IF(ROWS(Y$13:Y549)&gt;COUNTA(W$13:W$1012),"",INDEX(W$13:W$1012,SMALL(IF(W$13:W$1012&lt;&gt;"",ROW(W$13:W$1012)-ROW(W$13)+1),ROWS(Y$13:Y549))))</f>
        <v>#NUM!</v>
      </c>
      <c r="AA549" s="7">
        <f t="shared" si="33"/>
        <v>0</v>
      </c>
      <c r="AB549" s="7">
        <f t="shared" si="34"/>
        <v>0</v>
      </c>
      <c r="AC549" s="7">
        <f t="shared" si="35"/>
        <v>0</v>
      </c>
    </row>
    <row r="550" spans="1:29" x14ac:dyDescent="0.25">
      <c r="A550" s="9">
        <v>538</v>
      </c>
      <c r="B550" s="56" t="str">
        <f>IF(VLOOKUP(X550,'do 1000 ha'!$B$18:$I$1018,2,0)=0,"",VLOOKUP(X550,'do 1000 ha'!$B$18:$I$1018,2,0))</f>
        <v/>
      </c>
      <c r="C550" s="56" t="str">
        <f>IF(VLOOKUP(X550,'do 1000 ha'!$B$18:$I$1018,4,0)=0,"",VLOOKUP(X550,'do 1000 ha'!$B$18:$I$1018,4,0))</f>
        <v/>
      </c>
      <c r="D550" s="24" t="str">
        <f>IF(VLOOKUP(X550,'do 1000 ha'!$B$18:$I$1018,5,0)=0,"",VLOOKUP(X550,'do 1000 ha'!$B$18:$I$1018,5,0))</f>
        <v/>
      </c>
      <c r="E550" s="56" t="str">
        <f>IF(VLOOKUP(X550,'do 1000 ha'!$B$18:$I$1018,6,0)=0,"",VLOOKUP(X550,'do 1000 ha'!$B$18:$I$1018,6,0))</f>
        <v/>
      </c>
      <c r="F550" s="56" t="str">
        <f>IF(VLOOKUP(X550,'do 1000 ha'!$B$18:$I$1018,7,0)=0,"",VLOOKUP(X550,'do 1000 ha'!$B$18:$I$1018,7,0))</f>
        <v/>
      </c>
      <c r="G550" s="57" t="str">
        <f>IF(VLOOKUP(X550,'do 1000 ha'!$B$18:$I$1018,8,0)=0,"",VLOOKUP(X550,'do 1000 ha'!$B$18:$I$1018,8,0))</f>
        <v/>
      </c>
      <c r="H550" s="25" t="str">
        <f>IF(VLOOKUP(X550,'do 1000 ha'!$B$18:$L$1018,11,0)=0,"",VLOOKUP(X550,'do 1000 ha'!$AJ$18:$AX$1018,15,0))</f>
        <v/>
      </c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53" t="str">
        <f t="array" ref="U550">IF('do 1000 ha'!K556='do 1000 ha'!$AR$4,'do 1000 ha'!AF556,IF('do 1000 ha'!K556='do 1000 ha'!$AR$5,'do 1000 ha'!AF556,""))</f>
        <v/>
      </c>
      <c r="V550" s="7" t="str">
        <f t="shared" si="32"/>
        <v/>
      </c>
      <c r="W550" s="11" t="str">
        <f t="array" ref="W550">IF(OR(U550=$U$13:U549),"",U550)</f>
        <v/>
      </c>
      <c r="X550" s="7" t="str">
        <f t="array" ref="X550">IFERROR(INDEX(W$13:W$1012,SMALL(IF(W$13:W$1012&lt;&gt;"",ROW(W$13:W$1012)-ROW(W$13)+1),ROWS(W$13:$W550))),"")</f>
        <v/>
      </c>
      <c r="Y550" s="47" t="e">
        <f t="array" ref="Y550">IF(ROWS(Y$13:Y550)&gt;COUNTA(W$13:W$1012),"",INDEX(W$13:W$1012,SMALL(IF(W$13:W$1012&lt;&gt;"",ROW(W$13:W$1012)-ROW(W$13)+1),ROWS(Y$13:Y550))))</f>
        <v>#NUM!</v>
      </c>
      <c r="AA550" s="7">
        <f t="shared" si="33"/>
        <v>0</v>
      </c>
      <c r="AB550" s="7">
        <f t="shared" si="34"/>
        <v>0</v>
      </c>
      <c r="AC550" s="7">
        <f t="shared" si="35"/>
        <v>0</v>
      </c>
    </row>
    <row r="551" spans="1:29" x14ac:dyDescent="0.25">
      <c r="A551" s="9">
        <v>539</v>
      </c>
      <c r="B551" s="56" t="str">
        <f>IF(VLOOKUP(X551,'do 1000 ha'!$B$18:$I$1018,2,0)=0,"",VLOOKUP(X551,'do 1000 ha'!$B$18:$I$1018,2,0))</f>
        <v/>
      </c>
      <c r="C551" s="56" t="str">
        <f>IF(VLOOKUP(X551,'do 1000 ha'!$B$18:$I$1018,4,0)=0,"",VLOOKUP(X551,'do 1000 ha'!$B$18:$I$1018,4,0))</f>
        <v/>
      </c>
      <c r="D551" s="24" t="str">
        <f>IF(VLOOKUP(X551,'do 1000 ha'!$B$18:$I$1018,5,0)=0,"",VLOOKUP(X551,'do 1000 ha'!$B$18:$I$1018,5,0))</f>
        <v/>
      </c>
      <c r="E551" s="56" t="str">
        <f>IF(VLOOKUP(X551,'do 1000 ha'!$B$18:$I$1018,6,0)=0,"",VLOOKUP(X551,'do 1000 ha'!$B$18:$I$1018,6,0))</f>
        <v/>
      </c>
      <c r="F551" s="56" t="str">
        <f>IF(VLOOKUP(X551,'do 1000 ha'!$B$18:$I$1018,7,0)=0,"",VLOOKUP(X551,'do 1000 ha'!$B$18:$I$1018,7,0))</f>
        <v/>
      </c>
      <c r="G551" s="57" t="str">
        <f>IF(VLOOKUP(X551,'do 1000 ha'!$B$18:$I$1018,8,0)=0,"",VLOOKUP(X551,'do 1000 ha'!$B$18:$I$1018,8,0))</f>
        <v/>
      </c>
      <c r="H551" s="25" t="str">
        <f>IF(VLOOKUP(X551,'do 1000 ha'!$B$18:$L$1018,11,0)=0,"",VLOOKUP(X551,'do 1000 ha'!$AJ$18:$AX$1018,15,0))</f>
        <v/>
      </c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53" t="str">
        <f t="array" ref="U551">IF('do 1000 ha'!K557='do 1000 ha'!$AR$4,'do 1000 ha'!AF557,IF('do 1000 ha'!K557='do 1000 ha'!$AR$5,'do 1000 ha'!AF557,""))</f>
        <v/>
      </c>
      <c r="V551" s="7" t="str">
        <f t="shared" si="32"/>
        <v/>
      </c>
      <c r="W551" s="11" t="str">
        <f t="array" ref="W551">IF(OR(U551=$U$13:U550),"",U551)</f>
        <v/>
      </c>
      <c r="X551" s="7" t="str">
        <f t="array" ref="X551">IFERROR(INDEX(W$13:W$1012,SMALL(IF(W$13:W$1012&lt;&gt;"",ROW(W$13:W$1012)-ROW(W$13)+1),ROWS(W$13:$W551))),"")</f>
        <v/>
      </c>
      <c r="Y551" s="47" t="e">
        <f t="array" ref="Y551">IF(ROWS(Y$13:Y551)&gt;COUNTA(W$13:W$1012),"",INDEX(W$13:W$1012,SMALL(IF(W$13:W$1012&lt;&gt;"",ROW(W$13:W$1012)-ROW(W$13)+1),ROWS(Y$13:Y551))))</f>
        <v>#NUM!</v>
      </c>
      <c r="AA551" s="7">
        <f t="shared" si="33"/>
        <v>0</v>
      </c>
      <c r="AB551" s="7">
        <f t="shared" si="34"/>
        <v>0</v>
      </c>
      <c r="AC551" s="7">
        <f t="shared" si="35"/>
        <v>0</v>
      </c>
    </row>
    <row r="552" spans="1:29" x14ac:dyDescent="0.25">
      <c r="A552" s="9">
        <v>540</v>
      </c>
      <c r="B552" s="56" t="str">
        <f>IF(VLOOKUP(X552,'do 1000 ha'!$B$18:$I$1018,2,0)=0,"",VLOOKUP(X552,'do 1000 ha'!$B$18:$I$1018,2,0))</f>
        <v/>
      </c>
      <c r="C552" s="56" t="str">
        <f>IF(VLOOKUP(X552,'do 1000 ha'!$B$18:$I$1018,4,0)=0,"",VLOOKUP(X552,'do 1000 ha'!$B$18:$I$1018,4,0))</f>
        <v/>
      </c>
      <c r="D552" s="24" t="str">
        <f>IF(VLOOKUP(X552,'do 1000 ha'!$B$18:$I$1018,5,0)=0,"",VLOOKUP(X552,'do 1000 ha'!$B$18:$I$1018,5,0))</f>
        <v/>
      </c>
      <c r="E552" s="56" t="str">
        <f>IF(VLOOKUP(X552,'do 1000 ha'!$B$18:$I$1018,6,0)=0,"",VLOOKUP(X552,'do 1000 ha'!$B$18:$I$1018,6,0))</f>
        <v/>
      </c>
      <c r="F552" s="56" t="str">
        <f>IF(VLOOKUP(X552,'do 1000 ha'!$B$18:$I$1018,7,0)=0,"",VLOOKUP(X552,'do 1000 ha'!$B$18:$I$1018,7,0))</f>
        <v/>
      </c>
      <c r="G552" s="57" t="str">
        <f>IF(VLOOKUP(X552,'do 1000 ha'!$B$18:$I$1018,8,0)=0,"",VLOOKUP(X552,'do 1000 ha'!$B$18:$I$1018,8,0))</f>
        <v/>
      </c>
      <c r="H552" s="25" t="str">
        <f>IF(VLOOKUP(X552,'do 1000 ha'!$B$18:$L$1018,11,0)=0,"",VLOOKUP(X552,'do 1000 ha'!$AJ$18:$AX$1018,15,0))</f>
        <v/>
      </c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53" t="str">
        <f t="array" ref="U552">IF('do 1000 ha'!K558='do 1000 ha'!$AR$4,'do 1000 ha'!AF558,IF('do 1000 ha'!K558='do 1000 ha'!$AR$5,'do 1000 ha'!AF558,""))</f>
        <v/>
      </c>
      <c r="V552" s="7" t="str">
        <f t="shared" si="32"/>
        <v/>
      </c>
      <c r="W552" s="11" t="str">
        <f t="array" ref="W552">IF(OR(U552=$U$13:U551),"",U552)</f>
        <v/>
      </c>
      <c r="X552" s="7" t="str">
        <f t="array" ref="X552">IFERROR(INDEX(W$13:W$1012,SMALL(IF(W$13:W$1012&lt;&gt;"",ROW(W$13:W$1012)-ROW(W$13)+1),ROWS(W$13:$W552))),"")</f>
        <v/>
      </c>
      <c r="Y552" s="47" t="e">
        <f t="array" ref="Y552">IF(ROWS(Y$13:Y552)&gt;COUNTA(W$13:W$1012),"",INDEX(W$13:W$1012,SMALL(IF(W$13:W$1012&lt;&gt;"",ROW(W$13:W$1012)-ROW(W$13)+1),ROWS(Y$13:Y552))))</f>
        <v>#NUM!</v>
      </c>
      <c r="AA552" s="7">
        <f t="shared" si="33"/>
        <v>0</v>
      </c>
      <c r="AB552" s="7">
        <f t="shared" si="34"/>
        <v>0</v>
      </c>
      <c r="AC552" s="7">
        <f t="shared" si="35"/>
        <v>0</v>
      </c>
    </row>
    <row r="553" spans="1:29" x14ac:dyDescent="0.25">
      <c r="A553" s="9">
        <v>541</v>
      </c>
      <c r="B553" s="56" t="str">
        <f>IF(VLOOKUP(X553,'do 1000 ha'!$B$18:$I$1018,2,0)=0,"",VLOOKUP(X553,'do 1000 ha'!$B$18:$I$1018,2,0))</f>
        <v/>
      </c>
      <c r="C553" s="56" t="str">
        <f>IF(VLOOKUP(X553,'do 1000 ha'!$B$18:$I$1018,4,0)=0,"",VLOOKUP(X553,'do 1000 ha'!$B$18:$I$1018,4,0))</f>
        <v/>
      </c>
      <c r="D553" s="24" t="str">
        <f>IF(VLOOKUP(X553,'do 1000 ha'!$B$18:$I$1018,5,0)=0,"",VLOOKUP(X553,'do 1000 ha'!$B$18:$I$1018,5,0))</f>
        <v/>
      </c>
      <c r="E553" s="56" t="str">
        <f>IF(VLOOKUP(X553,'do 1000 ha'!$B$18:$I$1018,6,0)=0,"",VLOOKUP(X553,'do 1000 ha'!$B$18:$I$1018,6,0))</f>
        <v/>
      </c>
      <c r="F553" s="56" t="str">
        <f>IF(VLOOKUP(X553,'do 1000 ha'!$B$18:$I$1018,7,0)=0,"",VLOOKUP(X553,'do 1000 ha'!$B$18:$I$1018,7,0))</f>
        <v/>
      </c>
      <c r="G553" s="57" t="str">
        <f>IF(VLOOKUP(X553,'do 1000 ha'!$B$18:$I$1018,8,0)=0,"",VLOOKUP(X553,'do 1000 ha'!$B$18:$I$1018,8,0))</f>
        <v/>
      </c>
      <c r="H553" s="25" t="str">
        <f>IF(VLOOKUP(X553,'do 1000 ha'!$B$18:$L$1018,11,0)=0,"",VLOOKUP(X553,'do 1000 ha'!$AJ$18:$AX$1018,15,0))</f>
        <v/>
      </c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53" t="str">
        <f t="array" ref="U553">IF('do 1000 ha'!K559='do 1000 ha'!$AR$4,'do 1000 ha'!AF559,IF('do 1000 ha'!K559='do 1000 ha'!$AR$5,'do 1000 ha'!AF559,""))</f>
        <v/>
      </c>
      <c r="V553" s="7" t="str">
        <f t="shared" si="32"/>
        <v/>
      </c>
      <c r="W553" s="11" t="str">
        <f t="array" ref="W553">IF(OR(U553=$U$13:U552),"",U553)</f>
        <v/>
      </c>
      <c r="X553" s="7" t="str">
        <f t="array" ref="X553">IFERROR(INDEX(W$13:W$1012,SMALL(IF(W$13:W$1012&lt;&gt;"",ROW(W$13:W$1012)-ROW(W$13)+1),ROWS(W$13:$W553))),"")</f>
        <v/>
      </c>
      <c r="Y553" s="47" t="e">
        <f t="array" ref="Y553">IF(ROWS(Y$13:Y553)&gt;COUNTA(W$13:W$1012),"",INDEX(W$13:W$1012,SMALL(IF(W$13:W$1012&lt;&gt;"",ROW(W$13:W$1012)-ROW(W$13)+1),ROWS(Y$13:Y553))))</f>
        <v>#NUM!</v>
      </c>
      <c r="AA553" s="7">
        <f t="shared" si="33"/>
        <v>0</v>
      </c>
      <c r="AB553" s="7">
        <f t="shared" si="34"/>
        <v>0</v>
      </c>
      <c r="AC553" s="7">
        <f t="shared" si="35"/>
        <v>0</v>
      </c>
    </row>
    <row r="554" spans="1:29" x14ac:dyDescent="0.25">
      <c r="A554" s="9">
        <v>542</v>
      </c>
      <c r="B554" s="56" t="str">
        <f>IF(VLOOKUP(X554,'do 1000 ha'!$B$18:$I$1018,2,0)=0,"",VLOOKUP(X554,'do 1000 ha'!$B$18:$I$1018,2,0))</f>
        <v/>
      </c>
      <c r="C554" s="56" t="str">
        <f>IF(VLOOKUP(X554,'do 1000 ha'!$B$18:$I$1018,4,0)=0,"",VLOOKUP(X554,'do 1000 ha'!$B$18:$I$1018,4,0))</f>
        <v/>
      </c>
      <c r="D554" s="24" t="str">
        <f>IF(VLOOKUP(X554,'do 1000 ha'!$B$18:$I$1018,5,0)=0,"",VLOOKUP(X554,'do 1000 ha'!$B$18:$I$1018,5,0))</f>
        <v/>
      </c>
      <c r="E554" s="56" t="str">
        <f>IF(VLOOKUP(X554,'do 1000 ha'!$B$18:$I$1018,6,0)=0,"",VLOOKUP(X554,'do 1000 ha'!$B$18:$I$1018,6,0))</f>
        <v/>
      </c>
      <c r="F554" s="56" t="str">
        <f>IF(VLOOKUP(X554,'do 1000 ha'!$B$18:$I$1018,7,0)=0,"",VLOOKUP(X554,'do 1000 ha'!$B$18:$I$1018,7,0))</f>
        <v/>
      </c>
      <c r="G554" s="57" t="str">
        <f>IF(VLOOKUP(X554,'do 1000 ha'!$B$18:$I$1018,8,0)=0,"",VLOOKUP(X554,'do 1000 ha'!$B$18:$I$1018,8,0))</f>
        <v/>
      </c>
      <c r="H554" s="25" t="str">
        <f>IF(VLOOKUP(X554,'do 1000 ha'!$B$18:$L$1018,11,0)=0,"",VLOOKUP(X554,'do 1000 ha'!$AJ$18:$AX$1018,15,0))</f>
        <v/>
      </c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53" t="str">
        <f t="array" ref="U554">IF('do 1000 ha'!K560='do 1000 ha'!$AR$4,'do 1000 ha'!AF560,IF('do 1000 ha'!K560='do 1000 ha'!$AR$5,'do 1000 ha'!AF560,""))</f>
        <v/>
      </c>
      <c r="V554" s="7" t="str">
        <f t="shared" si="32"/>
        <v/>
      </c>
      <c r="W554" s="11" t="str">
        <f t="array" ref="W554">IF(OR(U554=$U$13:U553),"",U554)</f>
        <v/>
      </c>
      <c r="X554" s="7" t="str">
        <f t="array" ref="X554">IFERROR(INDEX(W$13:W$1012,SMALL(IF(W$13:W$1012&lt;&gt;"",ROW(W$13:W$1012)-ROW(W$13)+1),ROWS(W$13:$W554))),"")</f>
        <v/>
      </c>
      <c r="Y554" s="47" t="e">
        <f t="array" ref="Y554">IF(ROWS(Y$13:Y554)&gt;COUNTA(W$13:W$1012),"",INDEX(W$13:W$1012,SMALL(IF(W$13:W$1012&lt;&gt;"",ROW(W$13:W$1012)-ROW(W$13)+1),ROWS(Y$13:Y554))))</f>
        <v>#NUM!</v>
      </c>
      <c r="AA554" s="7">
        <f t="shared" si="33"/>
        <v>0</v>
      </c>
      <c r="AB554" s="7">
        <f t="shared" si="34"/>
        <v>0</v>
      </c>
      <c r="AC554" s="7">
        <f t="shared" si="35"/>
        <v>0</v>
      </c>
    </row>
    <row r="555" spans="1:29" x14ac:dyDescent="0.25">
      <c r="A555" s="9">
        <v>543</v>
      </c>
      <c r="B555" s="56" t="str">
        <f>IF(VLOOKUP(X555,'do 1000 ha'!$B$18:$I$1018,2,0)=0,"",VLOOKUP(X555,'do 1000 ha'!$B$18:$I$1018,2,0))</f>
        <v/>
      </c>
      <c r="C555" s="56" t="str">
        <f>IF(VLOOKUP(X555,'do 1000 ha'!$B$18:$I$1018,4,0)=0,"",VLOOKUP(X555,'do 1000 ha'!$B$18:$I$1018,4,0))</f>
        <v/>
      </c>
      <c r="D555" s="24" t="str">
        <f>IF(VLOOKUP(X555,'do 1000 ha'!$B$18:$I$1018,5,0)=0,"",VLOOKUP(X555,'do 1000 ha'!$B$18:$I$1018,5,0))</f>
        <v/>
      </c>
      <c r="E555" s="56" t="str">
        <f>IF(VLOOKUP(X555,'do 1000 ha'!$B$18:$I$1018,6,0)=0,"",VLOOKUP(X555,'do 1000 ha'!$B$18:$I$1018,6,0))</f>
        <v/>
      </c>
      <c r="F555" s="56" t="str">
        <f>IF(VLOOKUP(X555,'do 1000 ha'!$B$18:$I$1018,7,0)=0,"",VLOOKUP(X555,'do 1000 ha'!$B$18:$I$1018,7,0))</f>
        <v/>
      </c>
      <c r="G555" s="57" t="str">
        <f>IF(VLOOKUP(X555,'do 1000 ha'!$B$18:$I$1018,8,0)=0,"",VLOOKUP(X555,'do 1000 ha'!$B$18:$I$1018,8,0))</f>
        <v/>
      </c>
      <c r="H555" s="25" t="str">
        <f>IF(VLOOKUP(X555,'do 1000 ha'!$B$18:$L$1018,11,0)=0,"",VLOOKUP(X555,'do 1000 ha'!$AJ$18:$AX$1018,15,0))</f>
        <v/>
      </c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53" t="str">
        <f t="array" ref="U555">IF('do 1000 ha'!K561='do 1000 ha'!$AR$4,'do 1000 ha'!AF561,IF('do 1000 ha'!K561='do 1000 ha'!$AR$5,'do 1000 ha'!AF561,""))</f>
        <v/>
      </c>
      <c r="V555" s="7" t="str">
        <f t="shared" si="32"/>
        <v/>
      </c>
      <c r="W555" s="11" t="str">
        <f t="array" ref="W555">IF(OR(U555=$U$13:U554),"",U555)</f>
        <v/>
      </c>
      <c r="X555" s="7" t="str">
        <f t="array" ref="X555">IFERROR(INDEX(W$13:W$1012,SMALL(IF(W$13:W$1012&lt;&gt;"",ROW(W$13:W$1012)-ROW(W$13)+1),ROWS(W$13:$W555))),"")</f>
        <v/>
      </c>
      <c r="Y555" s="47" t="e">
        <f t="array" ref="Y555">IF(ROWS(Y$13:Y555)&gt;COUNTA(W$13:W$1012),"",INDEX(W$13:W$1012,SMALL(IF(W$13:W$1012&lt;&gt;"",ROW(W$13:W$1012)-ROW(W$13)+1),ROWS(Y$13:Y555))))</f>
        <v>#NUM!</v>
      </c>
      <c r="AA555" s="7">
        <f t="shared" si="33"/>
        <v>0</v>
      </c>
      <c r="AB555" s="7">
        <f t="shared" si="34"/>
        <v>0</v>
      </c>
      <c r="AC555" s="7">
        <f t="shared" si="35"/>
        <v>0</v>
      </c>
    </row>
    <row r="556" spans="1:29" x14ac:dyDescent="0.25">
      <c r="A556" s="9">
        <v>544</v>
      </c>
      <c r="B556" s="56" t="str">
        <f>IF(VLOOKUP(X556,'do 1000 ha'!$B$18:$I$1018,2,0)=0,"",VLOOKUP(X556,'do 1000 ha'!$B$18:$I$1018,2,0))</f>
        <v/>
      </c>
      <c r="C556" s="56" t="str">
        <f>IF(VLOOKUP(X556,'do 1000 ha'!$B$18:$I$1018,4,0)=0,"",VLOOKUP(X556,'do 1000 ha'!$B$18:$I$1018,4,0))</f>
        <v/>
      </c>
      <c r="D556" s="24" t="str">
        <f>IF(VLOOKUP(X556,'do 1000 ha'!$B$18:$I$1018,5,0)=0,"",VLOOKUP(X556,'do 1000 ha'!$B$18:$I$1018,5,0))</f>
        <v/>
      </c>
      <c r="E556" s="56" t="str">
        <f>IF(VLOOKUP(X556,'do 1000 ha'!$B$18:$I$1018,6,0)=0,"",VLOOKUP(X556,'do 1000 ha'!$B$18:$I$1018,6,0))</f>
        <v/>
      </c>
      <c r="F556" s="56" t="str">
        <f>IF(VLOOKUP(X556,'do 1000 ha'!$B$18:$I$1018,7,0)=0,"",VLOOKUP(X556,'do 1000 ha'!$B$18:$I$1018,7,0))</f>
        <v/>
      </c>
      <c r="G556" s="57" t="str">
        <f>IF(VLOOKUP(X556,'do 1000 ha'!$B$18:$I$1018,8,0)=0,"",VLOOKUP(X556,'do 1000 ha'!$B$18:$I$1018,8,0))</f>
        <v/>
      </c>
      <c r="H556" s="25" t="str">
        <f>IF(VLOOKUP(X556,'do 1000 ha'!$B$18:$L$1018,11,0)=0,"",VLOOKUP(X556,'do 1000 ha'!$AJ$18:$AX$1018,15,0))</f>
        <v/>
      </c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53" t="str">
        <f t="array" ref="U556">IF('do 1000 ha'!K562='do 1000 ha'!$AR$4,'do 1000 ha'!AF562,IF('do 1000 ha'!K562='do 1000 ha'!$AR$5,'do 1000 ha'!AF562,""))</f>
        <v/>
      </c>
      <c r="V556" s="7" t="str">
        <f t="shared" si="32"/>
        <v/>
      </c>
      <c r="W556" s="11" t="str">
        <f t="array" ref="W556">IF(OR(U556=$U$13:U555),"",U556)</f>
        <v/>
      </c>
      <c r="X556" s="7" t="str">
        <f t="array" ref="X556">IFERROR(INDEX(W$13:W$1012,SMALL(IF(W$13:W$1012&lt;&gt;"",ROW(W$13:W$1012)-ROW(W$13)+1),ROWS(W$13:$W556))),"")</f>
        <v/>
      </c>
      <c r="Y556" s="47" t="e">
        <f t="array" ref="Y556">IF(ROWS(Y$13:Y556)&gt;COUNTA(W$13:W$1012),"",INDEX(W$13:W$1012,SMALL(IF(W$13:W$1012&lt;&gt;"",ROW(W$13:W$1012)-ROW(W$13)+1),ROWS(Y$13:Y556))))</f>
        <v>#NUM!</v>
      </c>
      <c r="AA556" s="7">
        <f t="shared" si="33"/>
        <v>0</v>
      </c>
      <c r="AB556" s="7">
        <f t="shared" si="34"/>
        <v>0</v>
      </c>
      <c r="AC556" s="7">
        <f t="shared" si="35"/>
        <v>0</v>
      </c>
    </row>
    <row r="557" spans="1:29" x14ac:dyDescent="0.25">
      <c r="A557" s="9">
        <v>545</v>
      </c>
      <c r="B557" s="56" t="str">
        <f>IF(VLOOKUP(X557,'do 1000 ha'!$B$18:$I$1018,2,0)=0,"",VLOOKUP(X557,'do 1000 ha'!$B$18:$I$1018,2,0))</f>
        <v/>
      </c>
      <c r="C557" s="56" t="str">
        <f>IF(VLOOKUP(X557,'do 1000 ha'!$B$18:$I$1018,4,0)=0,"",VLOOKUP(X557,'do 1000 ha'!$B$18:$I$1018,4,0))</f>
        <v/>
      </c>
      <c r="D557" s="24" t="str">
        <f>IF(VLOOKUP(X557,'do 1000 ha'!$B$18:$I$1018,5,0)=0,"",VLOOKUP(X557,'do 1000 ha'!$B$18:$I$1018,5,0))</f>
        <v/>
      </c>
      <c r="E557" s="56" t="str">
        <f>IF(VLOOKUP(X557,'do 1000 ha'!$B$18:$I$1018,6,0)=0,"",VLOOKUP(X557,'do 1000 ha'!$B$18:$I$1018,6,0))</f>
        <v/>
      </c>
      <c r="F557" s="56" t="str">
        <f>IF(VLOOKUP(X557,'do 1000 ha'!$B$18:$I$1018,7,0)=0,"",VLOOKUP(X557,'do 1000 ha'!$B$18:$I$1018,7,0))</f>
        <v/>
      </c>
      <c r="G557" s="57" t="str">
        <f>IF(VLOOKUP(X557,'do 1000 ha'!$B$18:$I$1018,8,0)=0,"",VLOOKUP(X557,'do 1000 ha'!$B$18:$I$1018,8,0))</f>
        <v/>
      </c>
      <c r="H557" s="25" t="str">
        <f>IF(VLOOKUP(X557,'do 1000 ha'!$B$18:$L$1018,11,0)=0,"",VLOOKUP(X557,'do 1000 ha'!$AJ$18:$AX$1018,15,0))</f>
        <v/>
      </c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53" t="str">
        <f t="array" ref="U557">IF('do 1000 ha'!K563='do 1000 ha'!$AR$4,'do 1000 ha'!AF563,IF('do 1000 ha'!K563='do 1000 ha'!$AR$5,'do 1000 ha'!AF563,""))</f>
        <v/>
      </c>
      <c r="V557" s="7" t="str">
        <f t="shared" si="32"/>
        <v/>
      </c>
      <c r="W557" s="11" t="str">
        <f t="array" ref="W557">IF(OR(U557=$U$13:U556),"",U557)</f>
        <v/>
      </c>
      <c r="X557" s="7" t="str">
        <f t="array" ref="X557">IFERROR(INDEX(W$13:W$1012,SMALL(IF(W$13:W$1012&lt;&gt;"",ROW(W$13:W$1012)-ROW(W$13)+1),ROWS(W$13:$W557))),"")</f>
        <v/>
      </c>
      <c r="Y557" s="47" t="e">
        <f t="array" ref="Y557">IF(ROWS(Y$13:Y557)&gt;COUNTA(W$13:W$1012),"",INDEX(W$13:W$1012,SMALL(IF(W$13:W$1012&lt;&gt;"",ROW(W$13:W$1012)-ROW(W$13)+1),ROWS(Y$13:Y557))))</f>
        <v>#NUM!</v>
      </c>
      <c r="AA557" s="7">
        <f t="shared" si="33"/>
        <v>0</v>
      </c>
      <c r="AB557" s="7">
        <f t="shared" si="34"/>
        <v>0</v>
      </c>
      <c r="AC557" s="7">
        <f t="shared" si="35"/>
        <v>0</v>
      </c>
    </row>
    <row r="558" spans="1:29" x14ac:dyDescent="0.25">
      <c r="A558" s="9">
        <v>546</v>
      </c>
      <c r="B558" s="56" t="str">
        <f>IF(VLOOKUP(X558,'do 1000 ha'!$B$18:$I$1018,2,0)=0,"",VLOOKUP(X558,'do 1000 ha'!$B$18:$I$1018,2,0))</f>
        <v/>
      </c>
      <c r="C558" s="56" t="str">
        <f>IF(VLOOKUP(X558,'do 1000 ha'!$B$18:$I$1018,4,0)=0,"",VLOOKUP(X558,'do 1000 ha'!$B$18:$I$1018,4,0))</f>
        <v/>
      </c>
      <c r="D558" s="24" t="str">
        <f>IF(VLOOKUP(X558,'do 1000 ha'!$B$18:$I$1018,5,0)=0,"",VLOOKUP(X558,'do 1000 ha'!$B$18:$I$1018,5,0))</f>
        <v/>
      </c>
      <c r="E558" s="56" t="str">
        <f>IF(VLOOKUP(X558,'do 1000 ha'!$B$18:$I$1018,6,0)=0,"",VLOOKUP(X558,'do 1000 ha'!$B$18:$I$1018,6,0))</f>
        <v/>
      </c>
      <c r="F558" s="56" t="str">
        <f>IF(VLOOKUP(X558,'do 1000 ha'!$B$18:$I$1018,7,0)=0,"",VLOOKUP(X558,'do 1000 ha'!$B$18:$I$1018,7,0))</f>
        <v/>
      </c>
      <c r="G558" s="57" t="str">
        <f>IF(VLOOKUP(X558,'do 1000 ha'!$B$18:$I$1018,8,0)=0,"",VLOOKUP(X558,'do 1000 ha'!$B$18:$I$1018,8,0))</f>
        <v/>
      </c>
      <c r="H558" s="25" t="str">
        <f>IF(VLOOKUP(X558,'do 1000 ha'!$B$18:$L$1018,11,0)=0,"",VLOOKUP(X558,'do 1000 ha'!$AJ$18:$AX$1018,15,0))</f>
        <v/>
      </c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53" t="str">
        <f t="array" ref="U558">IF('do 1000 ha'!K564='do 1000 ha'!$AR$4,'do 1000 ha'!AF564,IF('do 1000 ha'!K564='do 1000 ha'!$AR$5,'do 1000 ha'!AF564,""))</f>
        <v/>
      </c>
      <c r="V558" s="7" t="str">
        <f t="shared" si="32"/>
        <v/>
      </c>
      <c r="W558" s="11" t="str">
        <f t="array" ref="W558">IF(OR(U558=$U$13:U557),"",U558)</f>
        <v/>
      </c>
      <c r="X558" s="7" t="str">
        <f t="array" ref="X558">IFERROR(INDEX(W$13:W$1012,SMALL(IF(W$13:W$1012&lt;&gt;"",ROW(W$13:W$1012)-ROW(W$13)+1),ROWS(W$13:$W558))),"")</f>
        <v/>
      </c>
      <c r="Y558" s="47" t="e">
        <f t="array" ref="Y558">IF(ROWS(Y$13:Y558)&gt;COUNTA(W$13:W$1012),"",INDEX(W$13:W$1012,SMALL(IF(W$13:W$1012&lt;&gt;"",ROW(W$13:W$1012)-ROW(W$13)+1),ROWS(Y$13:Y558))))</f>
        <v>#NUM!</v>
      </c>
      <c r="AA558" s="7">
        <f t="shared" si="33"/>
        <v>0</v>
      </c>
      <c r="AB558" s="7">
        <f t="shared" si="34"/>
        <v>0</v>
      </c>
      <c r="AC558" s="7">
        <f t="shared" si="35"/>
        <v>0</v>
      </c>
    </row>
    <row r="559" spans="1:29" x14ac:dyDescent="0.25">
      <c r="A559" s="9">
        <v>547</v>
      </c>
      <c r="B559" s="56" t="str">
        <f>IF(VLOOKUP(X559,'do 1000 ha'!$B$18:$I$1018,2,0)=0,"",VLOOKUP(X559,'do 1000 ha'!$B$18:$I$1018,2,0))</f>
        <v/>
      </c>
      <c r="C559" s="56" t="str">
        <f>IF(VLOOKUP(X559,'do 1000 ha'!$B$18:$I$1018,4,0)=0,"",VLOOKUP(X559,'do 1000 ha'!$B$18:$I$1018,4,0))</f>
        <v/>
      </c>
      <c r="D559" s="24" t="str">
        <f>IF(VLOOKUP(X559,'do 1000 ha'!$B$18:$I$1018,5,0)=0,"",VLOOKUP(X559,'do 1000 ha'!$B$18:$I$1018,5,0))</f>
        <v/>
      </c>
      <c r="E559" s="56" t="str">
        <f>IF(VLOOKUP(X559,'do 1000 ha'!$B$18:$I$1018,6,0)=0,"",VLOOKUP(X559,'do 1000 ha'!$B$18:$I$1018,6,0))</f>
        <v/>
      </c>
      <c r="F559" s="56" t="str">
        <f>IF(VLOOKUP(X559,'do 1000 ha'!$B$18:$I$1018,7,0)=0,"",VLOOKUP(X559,'do 1000 ha'!$B$18:$I$1018,7,0))</f>
        <v/>
      </c>
      <c r="G559" s="57" t="str">
        <f>IF(VLOOKUP(X559,'do 1000 ha'!$B$18:$I$1018,8,0)=0,"",VLOOKUP(X559,'do 1000 ha'!$B$18:$I$1018,8,0))</f>
        <v/>
      </c>
      <c r="H559" s="25" t="str">
        <f>IF(VLOOKUP(X559,'do 1000 ha'!$B$18:$L$1018,11,0)=0,"",VLOOKUP(X559,'do 1000 ha'!$AJ$18:$AX$1018,15,0))</f>
        <v/>
      </c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53" t="str">
        <f t="array" ref="U559">IF('do 1000 ha'!K565='do 1000 ha'!$AR$4,'do 1000 ha'!AF565,IF('do 1000 ha'!K565='do 1000 ha'!$AR$5,'do 1000 ha'!AF565,""))</f>
        <v/>
      </c>
      <c r="V559" s="7" t="str">
        <f t="shared" si="32"/>
        <v/>
      </c>
      <c r="W559" s="11" t="str">
        <f t="array" ref="W559">IF(OR(U559=$U$13:U558),"",U559)</f>
        <v/>
      </c>
      <c r="X559" s="7" t="str">
        <f t="array" ref="X559">IFERROR(INDEX(W$13:W$1012,SMALL(IF(W$13:W$1012&lt;&gt;"",ROW(W$13:W$1012)-ROW(W$13)+1),ROWS(W$13:$W559))),"")</f>
        <v/>
      </c>
      <c r="Y559" s="47" t="e">
        <f t="array" ref="Y559">IF(ROWS(Y$13:Y559)&gt;COUNTA(W$13:W$1012),"",INDEX(W$13:W$1012,SMALL(IF(W$13:W$1012&lt;&gt;"",ROW(W$13:W$1012)-ROW(W$13)+1),ROWS(Y$13:Y559))))</f>
        <v>#NUM!</v>
      </c>
      <c r="AA559" s="7">
        <f t="shared" si="33"/>
        <v>0</v>
      </c>
      <c r="AB559" s="7">
        <f t="shared" si="34"/>
        <v>0</v>
      </c>
      <c r="AC559" s="7">
        <f t="shared" si="35"/>
        <v>0</v>
      </c>
    </row>
    <row r="560" spans="1:29" x14ac:dyDescent="0.25">
      <c r="A560" s="9">
        <v>548</v>
      </c>
      <c r="B560" s="56" t="str">
        <f>IF(VLOOKUP(X560,'do 1000 ha'!$B$18:$I$1018,2,0)=0,"",VLOOKUP(X560,'do 1000 ha'!$B$18:$I$1018,2,0))</f>
        <v/>
      </c>
      <c r="C560" s="56" t="str">
        <f>IF(VLOOKUP(X560,'do 1000 ha'!$B$18:$I$1018,4,0)=0,"",VLOOKUP(X560,'do 1000 ha'!$B$18:$I$1018,4,0))</f>
        <v/>
      </c>
      <c r="D560" s="24" t="str">
        <f>IF(VLOOKUP(X560,'do 1000 ha'!$B$18:$I$1018,5,0)=0,"",VLOOKUP(X560,'do 1000 ha'!$B$18:$I$1018,5,0))</f>
        <v/>
      </c>
      <c r="E560" s="56" t="str">
        <f>IF(VLOOKUP(X560,'do 1000 ha'!$B$18:$I$1018,6,0)=0,"",VLOOKUP(X560,'do 1000 ha'!$B$18:$I$1018,6,0))</f>
        <v/>
      </c>
      <c r="F560" s="56" t="str">
        <f>IF(VLOOKUP(X560,'do 1000 ha'!$B$18:$I$1018,7,0)=0,"",VLOOKUP(X560,'do 1000 ha'!$B$18:$I$1018,7,0))</f>
        <v/>
      </c>
      <c r="G560" s="57" t="str">
        <f>IF(VLOOKUP(X560,'do 1000 ha'!$B$18:$I$1018,8,0)=0,"",VLOOKUP(X560,'do 1000 ha'!$B$18:$I$1018,8,0))</f>
        <v/>
      </c>
      <c r="H560" s="25" t="str">
        <f>IF(VLOOKUP(X560,'do 1000 ha'!$B$18:$L$1018,11,0)=0,"",VLOOKUP(X560,'do 1000 ha'!$AJ$18:$AX$1018,15,0))</f>
        <v/>
      </c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53" t="str">
        <f t="array" ref="U560">IF('do 1000 ha'!K566='do 1000 ha'!$AR$4,'do 1000 ha'!AF566,IF('do 1000 ha'!K566='do 1000 ha'!$AR$5,'do 1000 ha'!AF566,""))</f>
        <v/>
      </c>
      <c r="V560" s="7" t="str">
        <f t="shared" si="32"/>
        <v/>
      </c>
      <c r="W560" s="11" t="str">
        <f t="array" ref="W560">IF(OR(U560=$U$13:U559),"",U560)</f>
        <v/>
      </c>
      <c r="X560" s="7" t="str">
        <f t="array" ref="X560">IFERROR(INDEX(W$13:W$1012,SMALL(IF(W$13:W$1012&lt;&gt;"",ROW(W$13:W$1012)-ROW(W$13)+1),ROWS(W$13:$W560))),"")</f>
        <v/>
      </c>
      <c r="Y560" s="47" t="e">
        <f t="array" ref="Y560">IF(ROWS(Y$13:Y560)&gt;COUNTA(W$13:W$1012),"",INDEX(W$13:W$1012,SMALL(IF(W$13:W$1012&lt;&gt;"",ROW(W$13:W$1012)-ROW(W$13)+1),ROWS(Y$13:Y560))))</f>
        <v>#NUM!</v>
      </c>
      <c r="AA560" s="7">
        <f t="shared" si="33"/>
        <v>0</v>
      </c>
      <c r="AB560" s="7">
        <f t="shared" si="34"/>
        <v>0</v>
      </c>
      <c r="AC560" s="7">
        <f t="shared" si="35"/>
        <v>0</v>
      </c>
    </row>
    <row r="561" spans="1:29" x14ac:dyDescent="0.25">
      <c r="A561" s="9">
        <v>549</v>
      </c>
      <c r="B561" s="56" t="str">
        <f>IF(VLOOKUP(X561,'do 1000 ha'!$B$18:$I$1018,2,0)=0,"",VLOOKUP(X561,'do 1000 ha'!$B$18:$I$1018,2,0))</f>
        <v/>
      </c>
      <c r="C561" s="56" t="str">
        <f>IF(VLOOKUP(X561,'do 1000 ha'!$B$18:$I$1018,4,0)=0,"",VLOOKUP(X561,'do 1000 ha'!$B$18:$I$1018,4,0))</f>
        <v/>
      </c>
      <c r="D561" s="24" t="str">
        <f>IF(VLOOKUP(X561,'do 1000 ha'!$B$18:$I$1018,5,0)=0,"",VLOOKUP(X561,'do 1000 ha'!$B$18:$I$1018,5,0))</f>
        <v/>
      </c>
      <c r="E561" s="56" t="str">
        <f>IF(VLOOKUP(X561,'do 1000 ha'!$B$18:$I$1018,6,0)=0,"",VLOOKUP(X561,'do 1000 ha'!$B$18:$I$1018,6,0))</f>
        <v/>
      </c>
      <c r="F561" s="56" t="str">
        <f>IF(VLOOKUP(X561,'do 1000 ha'!$B$18:$I$1018,7,0)=0,"",VLOOKUP(X561,'do 1000 ha'!$B$18:$I$1018,7,0))</f>
        <v/>
      </c>
      <c r="G561" s="57" t="str">
        <f>IF(VLOOKUP(X561,'do 1000 ha'!$B$18:$I$1018,8,0)=0,"",VLOOKUP(X561,'do 1000 ha'!$B$18:$I$1018,8,0))</f>
        <v/>
      </c>
      <c r="H561" s="25" t="str">
        <f>IF(VLOOKUP(X561,'do 1000 ha'!$B$18:$L$1018,11,0)=0,"",VLOOKUP(X561,'do 1000 ha'!$AJ$18:$AX$1018,15,0))</f>
        <v/>
      </c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53" t="str">
        <f t="array" ref="U561">IF('do 1000 ha'!K567='do 1000 ha'!$AR$4,'do 1000 ha'!AF567,IF('do 1000 ha'!K567='do 1000 ha'!$AR$5,'do 1000 ha'!AF567,""))</f>
        <v/>
      </c>
      <c r="V561" s="7" t="str">
        <f t="shared" si="32"/>
        <v/>
      </c>
      <c r="W561" s="11" t="str">
        <f t="array" ref="W561">IF(OR(U561=$U$13:U560),"",U561)</f>
        <v/>
      </c>
      <c r="X561" s="7" t="str">
        <f t="array" ref="X561">IFERROR(INDEX(W$13:W$1012,SMALL(IF(W$13:W$1012&lt;&gt;"",ROW(W$13:W$1012)-ROW(W$13)+1),ROWS(W$13:$W561))),"")</f>
        <v/>
      </c>
      <c r="Y561" s="47" t="e">
        <f t="array" ref="Y561">IF(ROWS(Y$13:Y561)&gt;COUNTA(W$13:W$1012),"",INDEX(W$13:W$1012,SMALL(IF(W$13:W$1012&lt;&gt;"",ROW(W$13:W$1012)-ROW(W$13)+1),ROWS(Y$13:Y561))))</f>
        <v>#NUM!</v>
      </c>
      <c r="AA561" s="7">
        <f t="shared" si="33"/>
        <v>0</v>
      </c>
      <c r="AB561" s="7">
        <f t="shared" si="34"/>
        <v>0</v>
      </c>
      <c r="AC561" s="7">
        <f t="shared" si="35"/>
        <v>0</v>
      </c>
    </row>
    <row r="562" spans="1:29" x14ac:dyDescent="0.25">
      <c r="A562" s="9">
        <v>550</v>
      </c>
      <c r="B562" s="56" t="str">
        <f>IF(VLOOKUP(X562,'do 1000 ha'!$B$18:$I$1018,2,0)=0,"",VLOOKUP(X562,'do 1000 ha'!$B$18:$I$1018,2,0))</f>
        <v/>
      </c>
      <c r="C562" s="56" t="str">
        <f>IF(VLOOKUP(X562,'do 1000 ha'!$B$18:$I$1018,4,0)=0,"",VLOOKUP(X562,'do 1000 ha'!$B$18:$I$1018,4,0))</f>
        <v/>
      </c>
      <c r="D562" s="24" t="str">
        <f>IF(VLOOKUP(X562,'do 1000 ha'!$B$18:$I$1018,5,0)=0,"",VLOOKUP(X562,'do 1000 ha'!$B$18:$I$1018,5,0))</f>
        <v/>
      </c>
      <c r="E562" s="56" t="str">
        <f>IF(VLOOKUP(X562,'do 1000 ha'!$B$18:$I$1018,6,0)=0,"",VLOOKUP(X562,'do 1000 ha'!$B$18:$I$1018,6,0))</f>
        <v/>
      </c>
      <c r="F562" s="56" t="str">
        <f>IF(VLOOKUP(X562,'do 1000 ha'!$B$18:$I$1018,7,0)=0,"",VLOOKUP(X562,'do 1000 ha'!$B$18:$I$1018,7,0))</f>
        <v/>
      </c>
      <c r="G562" s="57" t="str">
        <f>IF(VLOOKUP(X562,'do 1000 ha'!$B$18:$I$1018,8,0)=0,"",VLOOKUP(X562,'do 1000 ha'!$B$18:$I$1018,8,0))</f>
        <v/>
      </c>
      <c r="H562" s="25" t="str">
        <f>IF(VLOOKUP(X562,'do 1000 ha'!$B$18:$L$1018,11,0)=0,"",VLOOKUP(X562,'do 1000 ha'!$AJ$18:$AX$1018,15,0))</f>
        <v/>
      </c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53" t="str">
        <f t="array" ref="U562">IF('do 1000 ha'!K568='do 1000 ha'!$AR$4,'do 1000 ha'!AF568,IF('do 1000 ha'!K568='do 1000 ha'!$AR$5,'do 1000 ha'!AF568,""))</f>
        <v/>
      </c>
      <c r="V562" s="7" t="str">
        <f t="shared" si="32"/>
        <v/>
      </c>
      <c r="W562" s="11" t="str">
        <f t="array" ref="W562">IF(OR(U562=$U$13:U561),"",U562)</f>
        <v/>
      </c>
      <c r="X562" s="7" t="str">
        <f t="array" ref="X562">IFERROR(INDEX(W$13:W$1012,SMALL(IF(W$13:W$1012&lt;&gt;"",ROW(W$13:W$1012)-ROW(W$13)+1),ROWS(W$13:$W562))),"")</f>
        <v/>
      </c>
      <c r="Y562" s="47" t="e">
        <f t="array" ref="Y562">IF(ROWS(Y$13:Y562)&gt;COUNTA(W$13:W$1012),"",INDEX(W$13:W$1012,SMALL(IF(W$13:W$1012&lt;&gt;"",ROW(W$13:W$1012)-ROW(W$13)+1),ROWS(Y$13:Y562))))</f>
        <v>#NUM!</v>
      </c>
      <c r="AA562" s="7">
        <f t="shared" si="33"/>
        <v>0</v>
      </c>
      <c r="AB562" s="7">
        <f t="shared" si="34"/>
        <v>0</v>
      </c>
      <c r="AC562" s="7">
        <f t="shared" si="35"/>
        <v>0</v>
      </c>
    </row>
    <row r="563" spans="1:29" x14ac:dyDescent="0.25">
      <c r="A563" s="9">
        <v>551</v>
      </c>
      <c r="B563" s="56" t="str">
        <f>IF(VLOOKUP(X563,'do 1000 ha'!$B$18:$I$1018,2,0)=0,"",VLOOKUP(X563,'do 1000 ha'!$B$18:$I$1018,2,0))</f>
        <v/>
      </c>
      <c r="C563" s="56" t="str">
        <f>IF(VLOOKUP(X563,'do 1000 ha'!$B$18:$I$1018,4,0)=0,"",VLOOKUP(X563,'do 1000 ha'!$B$18:$I$1018,4,0))</f>
        <v/>
      </c>
      <c r="D563" s="24" t="str">
        <f>IF(VLOOKUP(X563,'do 1000 ha'!$B$18:$I$1018,5,0)=0,"",VLOOKUP(X563,'do 1000 ha'!$B$18:$I$1018,5,0))</f>
        <v/>
      </c>
      <c r="E563" s="56" t="str">
        <f>IF(VLOOKUP(X563,'do 1000 ha'!$B$18:$I$1018,6,0)=0,"",VLOOKUP(X563,'do 1000 ha'!$B$18:$I$1018,6,0))</f>
        <v/>
      </c>
      <c r="F563" s="56" t="str">
        <f>IF(VLOOKUP(X563,'do 1000 ha'!$B$18:$I$1018,7,0)=0,"",VLOOKUP(X563,'do 1000 ha'!$B$18:$I$1018,7,0))</f>
        <v/>
      </c>
      <c r="G563" s="57" t="str">
        <f>IF(VLOOKUP(X563,'do 1000 ha'!$B$18:$I$1018,8,0)=0,"",VLOOKUP(X563,'do 1000 ha'!$B$18:$I$1018,8,0))</f>
        <v/>
      </c>
      <c r="H563" s="25" t="str">
        <f>IF(VLOOKUP(X563,'do 1000 ha'!$B$18:$L$1018,11,0)=0,"",VLOOKUP(X563,'do 1000 ha'!$AJ$18:$AX$1018,15,0))</f>
        <v/>
      </c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53" t="str">
        <f t="array" ref="U563">IF('do 1000 ha'!K569='do 1000 ha'!$AR$4,'do 1000 ha'!AF569,IF('do 1000 ha'!K569='do 1000 ha'!$AR$5,'do 1000 ha'!AF569,""))</f>
        <v/>
      </c>
      <c r="V563" s="7" t="str">
        <f t="shared" si="32"/>
        <v/>
      </c>
      <c r="W563" s="11" t="str">
        <f t="array" ref="W563">IF(OR(U563=$U$13:U562),"",U563)</f>
        <v/>
      </c>
      <c r="X563" s="7" t="str">
        <f t="array" ref="X563">IFERROR(INDEX(W$13:W$1012,SMALL(IF(W$13:W$1012&lt;&gt;"",ROW(W$13:W$1012)-ROW(W$13)+1),ROWS(W$13:$W563))),"")</f>
        <v/>
      </c>
      <c r="Y563" s="47" t="e">
        <f t="array" ref="Y563">IF(ROWS(Y$13:Y563)&gt;COUNTA(W$13:W$1012),"",INDEX(W$13:W$1012,SMALL(IF(W$13:W$1012&lt;&gt;"",ROW(W$13:W$1012)-ROW(W$13)+1),ROWS(Y$13:Y563))))</f>
        <v>#NUM!</v>
      </c>
      <c r="AA563" s="7">
        <f t="shared" si="33"/>
        <v>0</v>
      </c>
      <c r="AB563" s="7">
        <f t="shared" si="34"/>
        <v>0</v>
      </c>
      <c r="AC563" s="7">
        <f t="shared" si="35"/>
        <v>0</v>
      </c>
    </row>
    <row r="564" spans="1:29" x14ac:dyDescent="0.25">
      <c r="A564" s="9">
        <v>552</v>
      </c>
      <c r="B564" s="56" t="str">
        <f>IF(VLOOKUP(X564,'do 1000 ha'!$B$18:$I$1018,2,0)=0,"",VLOOKUP(X564,'do 1000 ha'!$B$18:$I$1018,2,0))</f>
        <v/>
      </c>
      <c r="C564" s="56" t="str">
        <f>IF(VLOOKUP(X564,'do 1000 ha'!$B$18:$I$1018,4,0)=0,"",VLOOKUP(X564,'do 1000 ha'!$B$18:$I$1018,4,0))</f>
        <v/>
      </c>
      <c r="D564" s="24" t="str">
        <f>IF(VLOOKUP(X564,'do 1000 ha'!$B$18:$I$1018,5,0)=0,"",VLOOKUP(X564,'do 1000 ha'!$B$18:$I$1018,5,0))</f>
        <v/>
      </c>
      <c r="E564" s="56" t="str">
        <f>IF(VLOOKUP(X564,'do 1000 ha'!$B$18:$I$1018,6,0)=0,"",VLOOKUP(X564,'do 1000 ha'!$B$18:$I$1018,6,0))</f>
        <v/>
      </c>
      <c r="F564" s="56" t="str">
        <f>IF(VLOOKUP(X564,'do 1000 ha'!$B$18:$I$1018,7,0)=0,"",VLOOKUP(X564,'do 1000 ha'!$B$18:$I$1018,7,0))</f>
        <v/>
      </c>
      <c r="G564" s="57" t="str">
        <f>IF(VLOOKUP(X564,'do 1000 ha'!$B$18:$I$1018,8,0)=0,"",VLOOKUP(X564,'do 1000 ha'!$B$18:$I$1018,8,0))</f>
        <v/>
      </c>
      <c r="H564" s="25" t="str">
        <f>IF(VLOOKUP(X564,'do 1000 ha'!$B$18:$L$1018,11,0)=0,"",VLOOKUP(X564,'do 1000 ha'!$AJ$18:$AX$1018,15,0))</f>
        <v/>
      </c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53" t="str">
        <f t="array" ref="U564">IF('do 1000 ha'!K570='do 1000 ha'!$AR$4,'do 1000 ha'!AF570,IF('do 1000 ha'!K570='do 1000 ha'!$AR$5,'do 1000 ha'!AF570,""))</f>
        <v/>
      </c>
      <c r="V564" s="7" t="str">
        <f t="shared" si="32"/>
        <v/>
      </c>
      <c r="W564" s="11" t="str">
        <f t="array" ref="W564">IF(OR(U564=$U$13:U563),"",U564)</f>
        <v/>
      </c>
      <c r="X564" s="7" t="str">
        <f t="array" ref="X564">IFERROR(INDEX(W$13:W$1012,SMALL(IF(W$13:W$1012&lt;&gt;"",ROW(W$13:W$1012)-ROW(W$13)+1),ROWS(W$13:$W564))),"")</f>
        <v/>
      </c>
      <c r="Y564" s="47" t="e">
        <f t="array" ref="Y564">IF(ROWS(Y$13:Y564)&gt;COUNTA(W$13:W$1012),"",INDEX(W$13:W$1012,SMALL(IF(W$13:W$1012&lt;&gt;"",ROW(W$13:W$1012)-ROW(W$13)+1),ROWS(Y$13:Y564))))</f>
        <v>#NUM!</v>
      </c>
      <c r="AA564" s="7">
        <f t="shared" si="33"/>
        <v>0</v>
      </c>
      <c r="AB564" s="7">
        <f t="shared" si="34"/>
        <v>0</v>
      </c>
      <c r="AC564" s="7">
        <f t="shared" si="35"/>
        <v>0</v>
      </c>
    </row>
    <row r="565" spans="1:29" x14ac:dyDescent="0.25">
      <c r="A565" s="9">
        <v>553</v>
      </c>
      <c r="B565" s="56" t="str">
        <f>IF(VLOOKUP(X565,'do 1000 ha'!$B$18:$I$1018,2,0)=0,"",VLOOKUP(X565,'do 1000 ha'!$B$18:$I$1018,2,0))</f>
        <v/>
      </c>
      <c r="C565" s="56" t="str">
        <f>IF(VLOOKUP(X565,'do 1000 ha'!$B$18:$I$1018,4,0)=0,"",VLOOKUP(X565,'do 1000 ha'!$B$18:$I$1018,4,0))</f>
        <v/>
      </c>
      <c r="D565" s="24" t="str">
        <f>IF(VLOOKUP(X565,'do 1000 ha'!$B$18:$I$1018,5,0)=0,"",VLOOKUP(X565,'do 1000 ha'!$B$18:$I$1018,5,0))</f>
        <v/>
      </c>
      <c r="E565" s="56" t="str">
        <f>IF(VLOOKUP(X565,'do 1000 ha'!$B$18:$I$1018,6,0)=0,"",VLOOKUP(X565,'do 1000 ha'!$B$18:$I$1018,6,0))</f>
        <v/>
      </c>
      <c r="F565" s="56" t="str">
        <f>IF(VLOOKUP(X565,'do 1000 ha'!$B$18:$I$1018,7,0)=0,"",VLOOKUP(X565,'do 1000 ha'!$B$18:$I$1018,7,0))</f>
        <v/>
      </c>
      <c r="G565" s="57" t="str">
        <f>IF(VLOOKUP(X565,'do 1000 ha'!$B$18:$I$1018,8,0)=0,"",VLOOKUP(X565,'do 1000 ha'!$B$18:$I$1018,8,0))</f>
        <v/>
      </c>
      <c r="H565" s="25" t="str">
        <f>IF(VLOOKUP(X565,'do 1000 ha'!$B$18:$L$1018,11,0)=0,"",VLOOKUP(X565,'do 1000 ha'!$AJ$18:$AX$1018,15,0))</f>
        <v/>
      </c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53" t="str">
        <f t="array" ref="U565">IF('do 1000 ha'!K571='do 1000 ha'!$AR$4,'do 1000 ha'!AF571,IF('do 1000 ha'!K571='do 1000 ha'!$AR$5,'do 1000 ha'!AF571,""))</f>
        <v/>
      </c>
      <c r="V565" s="7" t="str">
        <f t="shared" si="32"/>
        <v/>
      </c>
      <c r="W565" s="11" t="str">
        <f t="array" ref="W565">IF(OR(U565=$U$13:U564),"",U565)</f>
        <v/>
      </c>
      <c r="X565" s="7" t="str">
        <f t="array" ref="X565">IFERROR(INDEX(W$13:W$1012,SMALL(IF(W$13:W$1012&lt;&gt;"",ROW(W$13:W$1012)-ROW(W$13)+1),ROWS(W$13:$W565))),"")</f>
        <v/>
      </c>
      <c r="Y565" s="47" t="e">
        <f t="array" ref="Y565">IF(ROWS(Y$13:Y565)&gt;COUNTA(W$13:W$1012),"",INDEX(W$13:W$1012,SMALL(IF(W$13:W$1012&lt;&gt;"",ROW(W$13:W$1012)-ROW(W$13)+1),ROWS(Y$13:Y565))))</f>
        <v>#NUM!</v>
      </c>
      <c r="AA565" s="7">
        <f t="shared" si="33"/>
        <v>0</v>
      </c>
      <c r="AB565" s="7">
        <f t="shared" si="34"/>
        <v>0</v>
      </c>
      <c r="AC565" s="7">
        <f t="shared" si="35"/>
        <v>0</v>
      </c>
    </row>
    <row r="566" spans="1:29" x14ac:dyDescent="0.25">
      <c r="A566" s="9">
        <v>554</v>
      </c>
      <c r="B566" s="56" t="str">
        <f>IF(VLOOKUP(X566,'do 1000 ha'!$B$18:$I$1018,2,0)=0,"",VLOOKUP(X566,'do 1000 ha'!$B$18:$I$1018,2,0))</f>
        <v/>
      </c>
      <c r="C566" s="56" t="str">
        <f>IF(VLOOKUP(X566,'do 1000 ha'!$B$18:$I$1018,4,0)=0,"",VLOOKUP(X566,'do 1000 ha'!$B$18:$I$1018,4,0))</f>
        <v/>
      </c>
      <c r="D566" s="24" t="str">
        <f>IF(VLOOKUP(X566,'do 1000 ha'!$B$18:$I$1018,5,0)=0,"",VLOOKUP(X566,'do 1000 ha'!$B$18:$I$1018,5,0))</f>
        <v/>
      </c>
      <c r="E566" s="56" t="str">
        <f>IF(VLOOKUP(X566,'do 1000 ha'!$B$18:$I$1018,6,0)=0,"",VLOOKUP(X566,'do 1000 ha'!$B$18:$I$1018,6,0))</f>
        <v/>
      </c>
      <c r="F566" s="56" t="str">
        <f>IF(VLOOKUP(X566,'do 1000 ha'!$B$18:$I$1018,7,0)=0,"",VLOOKUP(X566,'do 1000 ha'!$B$18:$I$1018,7,0))</f>
        <v/>
      </c>
      <c r="G566" s="57" t="str">
        <f>IF(VLOOKUP(X566,'do 1000 ha'!$B$18:$I$1018,8,0)=0,"",VLOOKUP(X566,'do 1000 ha'!$B$18:$I$1018,8,0))</f>
        <v/>
      </c>
      <c r="H566" s="25" t="str">
        <f>IF(VLOOKUP(X566,'do 1000 ha'!$B$18:$L$1018,11,0)=0,"",VLOOKUP(X566,'do 1000 ha'!$AJ$18:$AX$1018,15,0))</f>
        <v/>
      </c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53" t="str">
        <f t="array" ref="U566">IF('do 1000 ha'!K572='do 1000 ha'!$AR$4,'do 1000 ha'!AF572,IF('do 1000 ha'!K572='do 1000 ha'!$AR$5,'do 1000 ha'!AF572,""))</f>
        <v/>
      </c>
      <c r="V566" s="7" t="str">
        <f t="shared" si="32"/>
        <v/>
      </c>
      <c r="W566" s="11" t="str">
        <f t="array" ref="W566">IF(OR(U566=$U$13:U565),"",U566)</f>
        <v/>
      </c>
      <c r="X566" s="7" t="str">
        <f t="array" ref="X566">IFERROR(INDEX(W$13:W$1012,SMALL(IF(W$13:W$1012&lt;&gt;"",ROW(W$13:W$1012)-ROW(W$13)+1),ROWS(W$13:$W566))),"")</f>
        <v/>
      </c>
      <c r="Y566" s="47" t="e">
        <f t="array" ref="Y566">IF(ROWS(Y$13:Y566)&gt;COUNTA(W$13:W$1012),"",INDEX(W$13:W$1012,SMALL(IF(W$13:W$1012&lt;&gt;"",ROW(W$13:W$1012)-ROW(W$13)+1),ROWS(Y$13:Y566))))</f>
        <v>#NUM!</v>
      </c>
      <c r="AA566" s="7">
        <f t="shared" si="33"/>
        <v>0</v>
      </c>
      <c r="AB566" s="7">
        <f t="shared" si="34"/>
        <v>0</v>
      </c>
      <c r="AC566" s="7">
        <f t="shared" si="35"/>
        <v>0</v>
      </c>
    </row>
    <row r="567" spans="1:29" x14ac:dyDescent="0.25">
      <c r="A567" s="9">
        <v>555</v>
      </c>
      <c r="B567" s="56" t="str">
        <f>IF(VLOOKUP(X567,'do 1000 ha'!$B$18:$I$1018,2,0)=0,"",VLOOKUP(X567,'do 1000 ha'!$B$18:$I$1018,2,0))</f>
        <v/>
      </c>
      <c r="C567" s="56" t="str">
        <f>IF(VLOOKUP(X567,'do 1000 ha'!$B$18:$I$1018,4,0)=0,"",VLOOKUP(X567,'do 1000 ha'!$B$18:$I$1018,4,0))</f>
        <v/>
      </c>
      <c r="D567" s="24" t="str">
        <f>IF(VLOOKUP(X567,'do 1000 ha'!$B$18:$I$1018,5,0)=0,"",VLOOKUP(X567,'do 1000 ha'!$B$18:$I$1018,5,0))</f>
        <v/>
      </c>
      <c r="E567" s="56" t="str">
        <f>IF(VLOOKUP(X567,'do 1000 ha'!$B$18:$I$1018,6,0)=0,"",VLOOKUP(X567,'do 1000 ha'!$B$18:$I$1018,6,0))</f>
        <v/>
      </c>
      <c r="F567" s="56" t="str">
        <f>IF(VLOOKUP(X567,'do 1000 ha'!$B$18:$I$1018,7,0)=0,"",VLOOKUP(X567,'do 1000 ha'!$B$18:$I$1018,7,0))</f>
        <v/>
      </c>
      <c r="G567" s="57" t="str">
        <f>IF(VLOOKUP(X567,'do 1000 ha'!$B$18:$I$1018,8,0)=0,"",VLOOKUP(X567,'do 1000 ha'!$B$18:$I$1018,8,0))</f>
        <v/>
      </c>
      <c r="H567" s="25" t="str">
        <f>IF(VLOOKUP(X567,'do 1000 ha'!$B$18:$L$1018,11,0)=0,"",VLOOKUP(X567,'do 1000 ha'!$AJ$18:$AX$1018,15,0))</f>
        <v/>
      </c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53" t="str">
        <f t="array" ref="U567">IF('do 1000 ha'!K573='do 1000 ha'!$AR$4,'do 1000 ha'!AF573,IF('do 1000 ha'!K573='do 1000 ha'!$AR$5,'do 1000 ha'!AF573,""))</f>
        <v/>
      </c>
      <c r="V567" s="7" t="str">
        <f t="shared" si="32"/>
        <v/>
      </c>
      <c r="W567" s="11" t="str">
        <f t="array" ref="W567">IF(OR(U567=$U$13:U566),"",U567)</f>
        <v/>
      </c>
      <c r="X567" s="7" t="str">
        <f t="array" ref="X567">IFERROR(INDEX(W$13:W$1012,SMALL(IF(W$13:W$1012&lt;&gt;"",ROW(W$13:W$1012)-ROW(W$13)+1),ROWS(W$13:$W567))),"")</f>
        <v/>
      </c>
      <c r="Y567" s="47" t="e">
        <f t="array" ref="Y567">IF(ROWS(Y$13:Y567)&gt;COUNTA(W$13:W$1012),"",INDEX(W$13:W$1012,SMALL(IF(W$13:W$1012&lt;&gt;"",ROW(W$13:W$1012)-ROW(W$13)+1),ROWS(Y$13:Y567))))</f>
        <v>#NUM!</v>
      </c>
      <c r="AA567" s="7">
        <f t="shared" si="33"/>
        <v>0</v>
      </c>
      <c r="AB567" s="7">
        <f t="shared" si="34"/>
        <v>0</v>
      </c>
      <c r="AC567" s="7">
        <f t="shared" si="35"/>
        <v>0</v>
      </c>
    </row>
    <row r="568" spans="1:29" x14ac:dyDescent="0.25">
      <c r="A568" s="9">
        <v>556</v>
      </c>
      <c r="B568" s="56" t="str">
        <f>IF(VLOOKUP(X568,'do 1000 ha'!$B$18:$I$1018,2,0)=0,"",VLOOKUP(X568,'do 1000 ha'!$B$18:$I$1018,2,0))</f>
        <v/>
      </c>
      <c r="C568" s="56" t="str">
        <f>IF(VLOOKUP(X568,'do 1000 ha'!$B$18:$I$1018,4,0)=0,"",VLOOKUP(X568,'do 1000 ha'!$B$18:$I$1018,4,0))</f>
        <v/>
      </c>
      <c r="D568" s="24" t="str">
        <f>IF(VLOOKUP(X568,'do 1000 ha'!$B$18:$I$1018,5,0)=0,"",VLOOKUP(X568,'do 1000 ha'!$B$18:$I$1018,5,0))</f>
        <v/>
      </c>
      <c r="E568" s="56" t="str">
        <f>IF(VLOOKUP(X568,'do 1000 ha'!$B$18:$I$1018,6,0)=0,"",VLOOKUP(X568,'do 1000 ha'!$B$18:$I$1018,6,0))</f>
        <v/>
      </c>
      <c r="F568" s="56" t="str">
        <f>IF(VLOOKUP(X568,'do 1000 ha'!$B$18:$I$1018,7,0)=0,"",VLOOKUP(X568,'do 1000 ha'!$B$18:$I$1018,7,0))</f>
        <v/>
      </c>
      <c r="G568" s="57" t="str">
        <f>IF(VLOOKUP(X568,'do 1000 ha'!$B$18:$I$1018,8,0)=0,"",VLOOKUP(X568,'do 1000 ha'!$B$18:$I$1018,8,0))</f>
        <v/>
      </c>
      <c r="H568" s="25" t="str">
        <f>IF(VLOOKUP(X568,'do 1000 ha'!$B$18:$L$1018,11,0)=0,"",VLOOKUP(X568,'do 1000 ha'!$AJ$18:$AX$1018,15,0))</f>
        <v/>
      </c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53" t="str">
        <f t="array" ref="U568">IF('do 1000 ha'!K574='do 1000 ha'!$AR$4,'do 1000 ha'!AF574,IF('do 1000 ha'!K574='do 1000 ha'!$AR$5,'do 1000 ha'!AF574,""))</f>
        <v/>
      </c>
      <c r="V568" s="7" t="str">
        <f t="shared" si="32"/>
        <v/>
      </c>
      <c r="W568" s="11" t="str">
        <f t="array" ref="W568">IF(OR(U568=$U$13:U567),"",U568)</f>
        <v/>
      </c>
      <c r="X568" s="7" t="str">
        <f t="array" ref="X568">IFERROR(INDEX(W$13:W$1012,SMALL(IF(W$13:W$1012&lt;&gt;"",ROW(W$13:W$1012)-ROW(W$13)+1),ROWS(W$13:$W568))),"")</f>
        <v/>
      </c>
      <c r="Y568" s="47" t="e">
        <f t="array" ref="Y568">IF(ROWS(Y$13:Y568)&gt;COUNTA(W$13:W$1012),"",INDEX(W$13:W$1012,SMALL(IF(W$13:W$1012&lt;&gt;"",ROW(W$13:W$1012)-ROW(W$13)+1),ROWS(Y$13:Y568))))</f>
        <v>#NUM!</v>
      </c>
      <c r="AA568" s="7">
        <f t="shared" si="33"/>
        <v>0</v>
      </c>
      <c r="AB568" s="7">
        <f t="shared" si="34"/>
        <v>0</v>
      </c>
      <c r="AC568" s="7">
        <f t="shared" si="35"/>
        <v>0</v>
      </c>
    </row>
    <row r="569" spans="1:29" x14ac:dyDescent="0.25">
      <c r="A569" s="9">
        <v>557</v>
      </c>
      <c r="B569" s="56" t="str">
        <f>IF(VLOOKUP(X569,'do 1000 ha'!$B$18:$I$1018,2,0)=0,"",VLOOKUP(X569,'do 1000 ha'!$B$18:$I$1018,2,0))</f>
        <v/>
      </c>
      <c r="C569" s="56" t="str">
        <f>IF(VLOOKUP(X569,'do 1000 ha'!$B$18:$I$1018,4,0)=0,"",VLOOKUP(X569,'do 1000 ha'!$B$18:$I$1018,4,0))</f>
        <v/>
      </c>
      <c r="D569" s="24" t="str">
        <f>IF(VLOOKUP(X569,'do 1000 ha'!$B$18:$I$1018,5,0)=0,"",VLOOKUP(X569,'do 1000 ha'!$B$18:$I$1018,5,0))</f>
        <v/>
      </c>
      <c r="E569" s="56" t="str">
        <f>IF(VLOOKUP(X569,'do 1000 ha'!$B$18:$I$1018,6,0)=0,"",VLOOKUP(X569,'do 1000 ha'!$B$18:$I$1018,6,0))</f>
        <v/>
      </c>
      <c r="F569" s="56" t="str">
        <f>IF(VLOOKUP(X569,'do 1000 ha'!$B$18:$I$1018,7,0)=0,"",VLOOKUP(X569,'do 1000 ha'!$B$18:$I$1018,7,0))</f>
        <v/>
      </c>
      <c r="G569" s="57" t="str">
        <f>IF(VLOOKUP(X569,'do 1000 ha'!$B$18:$I$1018,8,0)=0,"",VLOOKUP(X569,'do 1000 ha'!$B$18:$I$1018,8,0))</f>
        <v/>
      </c>
      <c r="H569" s="25" t="str">
        <f>IF(VLOOKUP(X569,'do 1000 ha'!$B$18:$L$1018,11,0)=0,"",VLOOKUP(X569,'do 1000 ha'!$AJ$18:$AX$1018,15,0))</f>
        <v/>
      </c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53" t="str">
        <f t="array" ref="U569">IF('do 1000 ha'!K575='do 1000 ha'!$AR$4,'do 1000 ha'!AF575,IF('do 1000 ha'!K575='do 1000 ha'!$AR$5,'do 1000 ha'!AF575,""))</f>
        <v/>
      </c>
      <c r="V569" s="7" t="str">
        <f t="shared" si="32"/>
        <v/>
      </c>
      <c r="W569" s="11" t="str">
        <f t="array" ref="W569">IF(OR(U569=$U$13:U568),"",U569)</f>
        <v/>
      </c>
      <c r="X569" s="7" t="str">
        <f t="array" ref="X569">IFERROR(INDEX(W$13:W$1012,SMALL(IF(W$13:W$1012&lt;&gt;"",ROW(W$13:W$1012)-ROW(W$13)+1),ROWS(W$13:$W569))),"")</f>
        <v/>
      </c>
      <c r="Y569" s="47" t="e">
        <f t="array" ref="Y569">IF(ROWS(Y$13:Y569)&gt;COUNTA(W$13:W$1012),"",INDEX(W$13:W$1012,SMALL(IF(W$13:W$1012&lt;&gt;"",ROW(W$13:W$1012)-ROW(W$13)+1),ROWS(Y$13:Y569))))</f>
        <v>#NUM!</v>
      </c>
      <c r="AA569" s="7">
        <f t="shared" si="33"/>
        <v>0</v>
      </c>
      <c r="AB569" s="7">
        <f t="shared" si="34"/>
        <v>0</v>
      </c>
      <c r="AC569" s="7">
        <f t="shared" si="35"/>
        <v>0</v>
      </c>
    </row>
    <row r="570" spans="1:29" x14ac:dyDescent="0.25">
      <c r="A570" s="9">
        <v>558</v>
      </c>
      <c r="B570" s="56" t="str">
        <f>IF(VLOOKUP(X570,'do 1000 ha'!$B$18:$I$1018,2,0)=0,"",VLOOKUP(X570,'do 1000 ha'!$B$18:$I$1018,2,0))</f>
        <v/>
      </c>
      <c r="C570" s="56" t="str">
        <f>IF(VLOOKUP(X570,'do 1000 ha'!$B$18:$I$1018,4,0)=0,"",VLOOKUP(X570,'do 1000 ha'!$B$18:$I$1018,4,0))</f>
        <v/>
      </c>
      <c r="D570" s="24" t="str">
        <f>IF(VLOOKUP(X570,'do 1000 ha'!$B$18:$I$1018,5,0)=0,"",VLOOKUP(X570,'do 1000 ha'!$B$18:$I$1018,5,0))</f>
        <v/>
      </c>
      <c r="E570" s="56" t="str">
        <f>IF(VLOOKUP(X570,'do 1000 ha'!$B$18:$I$1018,6,0)=0,"",VLOOKUP(X570,'do 1000 ha'!$B$18:$I$1018,6,0))</f>
        <v/>
      </c>
      <c r="F570" s="56" t="str">
        <f>IF(VLOOKUP(X570,'do 1000 ha'!$B$18:$I$1018,7,0)=0,"",VLOOKUP(X570,'do 1000 ha'!$B$18:$I$1018,7,0))</f>
        <v/>
      </c>
      <c r="G570" s="57" t="str">
        <f>IF(VLOOKUP(X570,'do 1000 ha'!$B$18:$I$1018,8,0)=0,"",VLOOKUP(X570,'do 1000 ha'!$B$18:$I$1018,8,0))</f>
        <v/>
      </c>
      <c r="H570" s="25" t="str">
        <f>IF(VLOOKUP(X570,'do 1000 ha'!$B$18:$L$1018,11,0)=0,"",VLOOKUP(X570,'do 1000 ha'!$AJ$18:$AX$1018,15,0))</f>
        <v/>
      </c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53" t="str">
        <f t="array" ref="U570">IF('do 1000 ha'!K576='do 1000 ha'!$AR$4,'do 1000 ha'!AF576,IF('do 1000 ha'!K576='do 1000 ha'!$AR$5,'do 1000 ha'!AF576,""))</f>
        <v/>
      </c>
      <c r="V570" s="7" t="str">
        <f t="shared" si="32"/>
        <v/>
      </c>
      <c r="W570" s="11" t="str">
        <f t="array" ref="W570">IF(OR(U570=$U$13:U569),"",U570)</f>
        <v/>
      </c>
      <c r="X570" s="7" t="str">
        <f t="array" ref="X570">IFERROR(INDEX(W$13:W$1012,SMALL(IF(W$13:W$1012&lt;&gt;"",ROW(W$13:W$1012)-ROW(W$13)+1),ROWS(W$13:$W570))),"")</f>
        <v/>
      </c>
      <c r="Y570" s="47" t="e">
        <f t="array" ref="Y570">IF(ROWS(Y$13:Y570)&gt;COUNTA(W$13:W$1012),"",INDEX(W$13:W$1012,SMALL(IF(W$13:W$1012&lt;&gt;"",ROW(W$13:W$1012)-ROW(W$13)+1),ROWS(Y$13:Y570))))</f>
        <v>#NUM!</v>
      </c>
      <c r="AA570" s="7">
        <f t="shared" si="33"/>
        <v>0</v>
      </c>
      <c r="AB570" s="7">
        <f t="shared" si="34"/>
        <v>0</v>
      </c>
      <c r="AC570" s="7">
        <f t="shared" si="35"/>
        <v>0</v>
      </c>
    </row>
    <row r="571" spans="1:29" x14ac:dyDescent="0.25">
      <c r="A571" s="9">
        <v>559</v>
      </c>
      <c r="B571" s="56" t="str">
        <f>IF(VLOOKUP(X571,'do 1000 ha'!$B$18:$I$1018,2,0)=0,"",VLOOKUP(X571,'do 1000 ha'!$B$18:$I$1018,2,0))</f>
        <v/>
      </c>
      <c r="C571" s="56" t="str">
        <f>IF(VLOOKUP(X571,'do 1000 ha'!$B$18:$I$1018,4,0)=0,"",VLOOKUP(X571,'do 1000 ha'!$B$18:$I$1018,4,0))</f>
        <v/>
      </c>
      <c r="D571" s="24" t="str">
        <f>IF(VLOOKUP(X571,'do 1000 ha'!$B$18:$I$1018,5,0)=0,"",VLOOKUP(X571,'do 1000 ha'!$B$18:$I$1018,5,0))</f>
        <v/>
      </c>
      <c r="E571" s="56" t="str">
        <f>IF(VLOOKUP(X571,'do 1000 ha'!$B$18:$I$1018,6,0)=0,"",VLOOKUP(X571,'do 1000 ha'!$B$18:$I$1018,6,0))</f>
        <v/>
      </c>
      <c r="F571" s="56" t="str">
        <f>IF(VLOOKUP(X571,'do 1000 ha'!$B$18:$I$1018,7,0)=0,"",VLOOKUP(X571,'do 1000 ha'!$B$18:$I$1018,7,0))</f>
        <v/>
      </c>
      <c r="G571" s="57" t="str">
        <f>IF(VLOOKUP(X571,'do 1000 ha'!$B$18:$I$1018,8,0)=0,"",VLOOKUP(X571,'do 1000 ha'!$B$18:$I$1018,8,0))</f>
        <v/>
      </c>
      <c r="H571" s="25" t="str">
        <f>IF(VLOOKUP(X571,'do 1000 ha'!$B$18:$L$1018,11,0)=0,"",VLOOKUP(X571,'do 1000 ha'!$AJ$18:$AX$1018,15,0))</f>
        <v/>
      </c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53" t="str">
        <f t="array" ref="U571">IF('do 1000 ha'!K577='do 1000 ha'!$AR$4,'do 1000 ha'!AF577,IF('do 1000 ha'!K577='do 1000 ha'!$AR$5,'do 1000 ha'!AF577,""))</f>
        <v/>
      </c>
      <c r="V571" s="7" t="str">
        <f t="shared" si="32"/>
        <v/>
      </c>
      <c r="W571" s="11" t="str">
        <f t="array" ref="W571">IF(OR(U571=$U$13:U570),"",U571)</f>
        <v/>
      </c>
      <c r="X571" s="7" t="str">
        <f t="array" ref="X571">IFERROR(INDEX(W$13:W$1012,SMALL(IF(W$13:W$1012&lt;&gt;"",ROW(W$13:W$1012)-ROW(W$13)+1),ROWS(W$13:$W571))),"")</f>
        <v/>
      </c>
      <c r="Y571" s="47" t="e">
        <f t="array" ref="Y571">IF(ROWS(Y$13:Y571)&gt;COUNTA(W$13:W$1012),"",INDEX(W$13:W$1012,SMALL(IF(W$13:W$1012&lt;&gt;"",ROW(W$13:W$1012)-ROW(W$13)+1),ROWS(Y$13:Y571))))</f>
        <v>#NUM!</v>
      </c>
      <c r="AA571" s="7">
        <f t="shared" si="33"/>
        <v>0</v>
      </c>
      <c r="AB571" s="7">
        <f t="shared" si="34"/>
        <v>0</v>
      </c>
      <c r="AC571" s="7">
        <f t="shared" si="35"/>
        <v>0</v>
      </c>
    </row>
    <row r="572" spans="1:29" x14ac:dyDescent="0.25">
      <c r="A572" s="9">
        <v>560</v>
      </c>
      <c r="B572" s="56" t="str">
        <f>IF(VLOOKUP(X572,'do 1000 ha'!$B$18:$I$1018,2,0)=0,"",VLOOKUP(X572,'do 1000 ha'!$B$18:$I$1018,2,0))</f>
        <v/>
      </c>
      <c r="C572" s="56" t="str">
        <f>IF(VLOOKUP(X572,'do 1000 ha'!$B$18:$I$1018,4,0)=0,"",VLOOKUP(X572,'do 1000 ha'!$B$18:$I$1018,4,0))</f>
        <v/>
      </c>
      <c r="D572" s="24" t="str">
        <f>IF(VLOOKUP(X572,'do 1000 ha'!$B$18:$I$1018,5,0)=0,"",VLOOKUP(X572,'do 1000 ha'!$B$18:$I$1018,5,0))</f>
        <v/>
      </c>
      <c r="E572" s="56" t="str">
        <f>IF(VLOOKUP(X572,'do 1000 ha'!$B$18:$I$1018,6,0)=0,"",VLOOKUP(X572,'do 1000 ha'!$B$18:$I$1018,6,0))</f>
        <v/>
      </c>
      <c r="F572" s="56" t="str">
        <f>IF(VLOOKUP(X572,'do 1000 ha'!$B$18:$I$1018,7,0)=0,"",VLOOKUP(X572,'do 1000 ha'!$B$18:$I$1018,7,0))</f>
        <v/>
      </c>
      <c r="G572" s="57" t="str">
        <f>IF(VLOOKUP(X572,'do 1000 ha'!$B$18:$I$1018,8,0)=0,"",VLOOKUP(X572,'do 1000 ha'!$B$18:$I$1018,8,0))</f>
        <v/>
      </c>
      <c r="H572" s="25" t="str">
        <f>IF(VLOOKUP(X572,'do 1000 ha'!$B$18:$L$1018,11,0)=0,"",VLOOKUP(X572,'do 1000 ha'!$AJ$18:$AX$1018,15,0))</f>
        <v/>
      </c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53" t="str">
        <f t="array" ref="U572">IF('do 1000 ha'!K578='do 1000 ha'!$AR$4,'do 1000 ha'!AF578,IF('do 1000 ha'!K578='do 1000 ha'!$AR$5,'do 1000 ha'!AF578,""))</f>
        <v/>
      </c>
      <c r="V572" s="7" t="str">
        <f t="shared" si="32"/>
        <v/>
      </c>
      <c r="W572" s="11" t="str">
        <f t="array" ref="W572">IF(OR(U572=$U$13:U571),"",U572)</f>
        <v/>
      </c>
      <c r="X572" s="7" t="str">
        <f t="array" ref="X572">IFERROR(INDEX(W$13:W$1012,SMALL(IF(W$13:W$1012&lt;&gt;"",ROW(W$13:W$1012)-ROW(W$13)+1),ROWS(W$13:$W572))),"")</f>
        <v/>
      </c>
      <c r="Y572" s="47" t="e">
        <f t="array" ref="Y572">IF(ROWS(Y$13:Y572)&gt;COUNTA(W$13:W$1012),"",INDEX(W$13:W$1012,SMALL(IF(W$13:W$1012&lt;&gt;"",ROW(W$13:W$1012)-ROW(W$13)+1),ROWS(Y$13:Y572))))</f>
        <v>#NUM!</v>
      </c>
      <c r="AA572" s="7">
        <f t="shared" si="33"/>
        <v>0</v>
      </c>
      <c r="AB572" s="7">
        <f t="shared" si="34"/>
        <v>0</v>
      </c>
      <c r="AC572" s="7">
        <f t="shared" si="35"/>
        <v>0</v>
      </c>
    </row>
    <row r="573" spans="1:29" x14ac:dyDescent="0.25">
      <c r="A573" s="9">
        <v>561</v>
      </c>
      <c r="B573" s="56" t="str">
        <f>IF(VLOOKUP(X573,'do 1000 ha'!$B$18:$I$1018,2,0)=0,"",VLOOKUP(X573,'do 1000 ha'!$B$18:$I$1018,2,0))</f>
        <v/>
      </c>
      <c r="C573" s="56" t="str">
        <f>IF(VLOOKUP(X573,'do 1000 ha'!$B$18:$I$1018,4,0)=0,"",VLOOKUP(X573,'do 1000 ha'!$B$18:$I$1018,4,0))</f>
        <v/>
      </c>
      <c r="D573" s="24" t="str">
        <f>IF(VLOOKUP(X573,'do 1000 ha'!$B$18:$I$1018,5,0)=0,"",VLOOKUP(X573,'do 1000 ha'!$B$18:$I$1018,5,0))</f>
        <v/>
      </c>
      <c r="E573" s="56" t="str">
        <f>IF(VLOOKUP(X573,'do 1000 ha'!$B$18:$I$1018,6,0)=0,"",VLOOKUP(X573,'do 1000 ha'!$B$18:$I$1018,6,0))</f>
        <v/>
      </c>
      <c r="F573" s="56" t="str">
        <f>IF(VLOOKUP(X573,'do 1000 ha'!$B$18:$I$1018,7,0)=0,"",VLOOKUP(X573,'do 1000 ha'!$B$18:$I$1018,7,0))</f>
        <v/>
      </c>
      <c r="G573" s="57" t="str">
        <f>IF(VLOOKUP(X573,'do 1000 ha'!$B$18:$I$1018,8,0)=0,"",VLOOKUP(X573,'do 1000 ha'!$B$18:$I$1018,8,0))</f>
        <v/>
      </c>
      <c r="H573" s="25" t="str">
        <f>IF(VLOOKUP(X573,'do 1000 ha'!$B$18:$L$1018,11,0)=0,"",VLOOKUP(X573,'do 1000 ha'!$AJ$18:$AX$1018,15,0))</f>
        <v/>
      </c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53" t="str">
        <f t="array" ref="U573">IF('do 1000 ha'!K579='do 1000 ha'!$AR$4,'do 1000 ha'!AF579,IF('do 1000 ha'!K579='do 1000 ha'!$AR$5,'do 1000 ha'!AF579,""))</f>
        <v/>
      </c>
      <c r="V573" s="7" t="str">
        <f t="shared" si="32"/>
        <v/>
      </c>
      <c r="W573" s="11" t="str">
        <f t="array" ref="W573">IF(OR(U573=$U$13:U572),"",U573)</f>
        <v/>
      </c>
      <c r="X573" s="7" t="str">
        <f t="array" ref="X573">IFERROR(INDEX(W$13:W$1012,SMALL(IF(W$13:W$1012&lt;&gt;"",ROW(W$13:W$1012)-ROW(W$13)+1),ROWS(W$13:$W573))),"")</f>
        <v/>
      </c>
      <c r="Y573" s="47" t="e">
        <f t="array" ref="Y573">IF(ROWS(Y$13:Y573)&gt;COUNTA(W$13:W$1012),"",INDEX(W$13:W$1012,SMALL(IF(W$13:W$1012&lt;&gt;"",ROW(W$13:W$1012)-ROW(W$13)+1),ROWS(Y$13:Y573))))</f>
        <v>#NUM!</v>
      </c>
      <c r="AA573" s="7">
        <f t="shared" si="33"/>
        <v>0</v>
      </c>
      <c r="AB573" s="7">
        <f t="shared" si="34"/>
        <v>0</v>
      </c>
      <c r="AC573" s="7">
        <f t="shared" si="35"/>
        <v>0</v>
      </c>
    </row>
    <row r="574" spans="1:29" x14ac:dyDescent="0.25">
      <c r="A574" s="9">
        <v>562</v>
      </c>
      <c r="B574" s="56" t="str">
        <f>IF(VLOOKUP(X574,'do 1000 ha'!$B$18:$I$1018,2,0)=0,"",VLOOKUP(X574,'do 1000 ha'!$B$18:$I$1018,2,0))</f>
        <v/>
      </c>
      <c r="C574" s="56" t="str">
        <f>IF(VLOOKUP(X574,'do 1000 ha'!$B$18:$I$1018,4,0)=0,"",VLOOKUP(X574,'do 1000 ha'!$B$18:$I$1018,4,0))</f>
        <v/>
      </c>
      <c r="D574" s="24" t="str">
        <f>IF(VLOOKUP(X574,'do 1000 ha'!$B$18:$I$1018,5,0)=0,"",VLOOKUP(X574,'do 1000 ha'!$B$18:$I$1018,5,0))</f>
        <v/>
      </c>
      <c r="E574" s="56" t="str">
        <f>IF(VLOOKUP(X574,'do 1000 ha'!$B$18:$I$1018,6,0)=0,"",VLOOKUP(X574,'do 1000 ha'!$B$18:$I$1018,6,0))</f>
        <v/>
      </c>
      <c r="F574" s="56" t="str">
        <f>IF(VLOOKUP(X574,'do 1000 ha'!$B$18:$I$1018,7,0)=0,"",VLOOKUP(X574,'do 1000 ha'!$B$18:$I$1018,7,0))</f>
        <v/>
      </c>
      <c r="G574" s="57" t="str">
        <f>IF(VLOOKUP(X574,'do 1000 ha'!$B$18:$I$1018,8,0)=0,"",VLOOKUP(X574,'do 1000 ha'!$B$18:$I$1018,8,0))</f>
        <v/>
      </c>
      <c r="H574" s="25" t="str">
        <f>IF(VLOOKUP(X574,'do 1000 ha'!$B$18:$L$1018,11,0)=0,"",VLOOKUP(X574,'do 1000 ha'!$AJ$18:$AX$1018,15,0))</f>
        <v/>
      </c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53" t="str">
        <f t="array" ref="U574">IF('do 1000 ha'!K580='do 1000 ha'!$AR$4,'do 1000 ha'!AF580,IF('do 1000 ha'!K580='do 1000 ha'!$AR$5,'do 1000 ha'!AF580,""))</f>
        <v/>
      </c>
      <c r="V574" s="7" t="str">
        <f t="shared" si="32"/>
        <v/>
      </c>
      <c r="W574" s="11" t="str">
        <f t="array" ref="W574">IF(OR(U574=$U$13:U573),"",U574)</f>
        <v/>
      </c>
      <c r="X574" s="7" t="str">
        <f t="array" ref="X574">IFERROR(INDEX(W$13:W$1012,SMALL(IF(W$13:W$1012&lt;&gt;"",ROW(W$13:W$1012)-ROW(W$13)+1),ROWS(W$13:$W574))),"")</f>
        <v/>
      </c>
      <c r="Y574" s="47" t="e">
        <f t="array" ref="Y574">IF(ROWS(Y$13:Y574)&gt;COUNTA(W$13:W$1012),"",INDEX(W$13:W$1012,SMALL(IF(W$13:W$1012&lt;&gt;"",ROW(W$13:W$1012)-ROW(W$13)+1),ROWS(Y$13:Y574))))</f>
        <v>#NUM!</v>
      </c>
      <c r="AA574" s="7">
        <f t="shared" si="33"/>
        <v>0</v>
      </c>
      <c r="AB574" s="7">
        <f t="shared" si="34"/>
        <v>0</v>
      </c>
      <c r="AC574" s="7">
        <f t="shared" si="35"/>
        <v>0</v>
      </c>
    </row>
    <row r="575" spans="1:29" x14ac:dyDescent="0.25">
      <c r="A575" s="9">
        <v>563</v>
      </c>
      <c r="B575" s="56" t="str">
        <f>IF(VLOOKUP(X575,'do 1000 ha'!$B$18:$I$1018,2,0)=0,"",VLOOKUP(X575,'do 1000 ha'!$B$18:$I$1018,2,0))</f>
        <v/>
      </c>
      <c r="C575" s="56" t="str">
        <f>IF(VLOOKUP(X575,'do 1000 ha'!$B$18:$I$1018,4,0)=0,"",VLOOKUP(X575,'do 1000 ha'!$B$18:$I$1018,4,0))</f>
        <v/>
      </c>
      <c r="D575" s="24" t="str">
        <f>IF(VLOOKUP(X575,'do 1000 ha'!$B$18:$I$1018,5,0)=0,"",VLOOKUP(X575,'do 1000 ha'!$B$18:$I$1018,5,0))</f>
        <v/>
      </c>
      <c r="E575" s="56" t="str">
        <f>IF(VLOOKUP(X575,'do 1000 ha'!$B$18:$I$1018,6,0)=0,"",VLOOKUP(X575,'do 1000 ha'!$B$18:$I$1018,6,0))</f>
        <v/>
      </c>
      <c r="F575" s="56" t="str">
        <f>IF(VLOOKUP(X575,'do 1000 ha'!$B$18:$I$1018,7,0)=0,"",VLOOKUP(X575,'do 1000 ha'!$B$18:$I$1018,7,0))</f>
        <v/>
      </c>
      <c r="G575" s="57" t="str">
        <f>IF(VLOOKUP(X575,'do 1000 ha'!$B$18:$I$1018,8,0)=0,"",VLOOKUP(X575,'do 1000 ha'!$B$18:$I$1018,8,0))</f>
        <v/>
      </c>
      <c r="H575" s="25" t="str">
        <f>IF(VLOOKUP(X575,'do 1000 ha'!$B$18:$L$1018,11,0)=0,"",VLOOKUP(X575,'do 1000 ha'!$AJ$18:$AX$1018,15,0))</f>
        <v/>
      </c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53" t="str">
        <f t="array" ref="U575">IF('do 1000 ha'!K581='do 1000 ha'!$AR$4,'do 1000 ha'!AF581,IF('do 1000 ha'!K581='do 1000 ha'!$AR$5,'do 1000 ha'!AF581,""))</f>
        <v/>
      </c>
      <c r="V575" s="7" t="str">
        <f t="shared" si="32"/>
        <v/>
      </c>
      <c r="W575" s="11" t="str">
        <f t="array" ref="W575">IF(OR(U575=$U$13:U574),"",U575)</f>
        <v/>
      </c>
      <c r="X575" s="7" t="str">
        <f t="array" ref="X575">IFERROR(INDEX(W$13:W$1012,SMALL(IF(W$13:W$1012&lt;&gt;"",ROW(W$13:W$1012)-ROW(W$13)+1),ROWS(W$13:$W575))),"")</f>
        <v/>
      </c>
      <c r="Y575" s="47" t="e">
        <f t="array" ref="Y575">IF(ROWS(Y$13:Y575)&gt;COUNTA(W$13:W$1012),"",INDEX(W$13:W$1012,SMALL(IF(W$13:W$1012&lt;&gt;"",ROW(W$13:W$1012)-ROW(W$13)+1),ROWS(Y$13:Y575))))</f>
        <v>#NUM!</v>
      </c>
      <c r="AA575" s="7">
        <f t="shared" si="33"/>
        <v>0</v>
      </c>
      <c r="AB575" s="7">
        <f t="shared" si="34"/>
        <v>0</v>
      </c>
      <c r="AC575" s="7">
        <f t="shared" si="35"/>
        <v>0</v>
      </c>
    </row>
    <row r="576" spans="1:29" x14ac:dyDescent="0.25">
      <c r="A576" s="9">
        <v>564</v>
      </c>
      <c r="B576" s="56" t="str">
        <f>IF(VLOOKUP(X576,'do 1000 ha'!$B$18:$I$1018,2,0)=0,"",VLOOKUP(X576,'do 1000 ha'!$B$18:$I$1018,2,0))</f>
        <v/>
      </c>
      <c r="C576" s="56" t="str">
        <f>IF(VLOOKUP(X576,'do 1000 ha'!$B$18:$I$1018,4,0)=0,"",VLOOKUP(X576,'do 1000 ha'!$B$18:$I$1018,4,0))</f>
        <v/>
      </c>
      <c r="D576" s="24" t="str">
        <f>IF(VLOOKUP(X576,'do 1000 ha'!$B$18:$I$1018,5,0)=0,"",VLOOKUP(X576,'do 1000 ha'!$B$18:$I$1018,5,0))</f>
        <v/>
      </c>
      <c r="E576" s="56" t="str">
        <f>IF(VLOOKUP(X576,'do 1000 ha'!$B$18:$I$1018,6,0)=0,"",VLOOKUP(X576,'do 1000 ha'!$B$18:$I$1018,6,0))</f>
        <v/>
      </c>
      <c r="F576" s="56" t="str">
        <f>IF(VLOOKUP(X576,'do 1000 ha'!$B$18:$I$1018,7,0)=0,"",VLOOKUP(X576,'do 1000 ha'!$B$18:$I$1018,7,0))</f>
        <v/>
      </c>
      <c r="G576" s="57" t="str">
        <f>IF(VLOOKUP(X576,'do 1000 ha'!$B$18:$I$1018,8,0)=0,"",VLOOKUP(X576,'do 1000 ha'!$B$18:$I$1018,8,0))</f>
        <v/>
      </c>
      <c r="H576" s="25" t="str">
        <f>IF(VLOOKUP(X576,'do 1000 ha'!$B$18:$L$1018,11,0)=0,"",VLOOKUP(X576,'do 1000 ha'!$AJ$18:$AX$1018,15,0))</f>
        <v/>
      </c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53" t="str">
        <f t="array" ref="U576">IF('do 1000 ha'!K582='do 1000 ha'!$AR$4,'do 1000 ha'!AF582,IF('do 1000 ha'!K582='do 1000 ha'!$AR$5,'do 1000 ha'!AF582,""))</f>
        <v/>
      </c>
      <c r="V576" s="7" t="str">
        <f t="shared" si="32"/>
        <v/>
      </c>
      <c r="W576" s="11" t="str">
        <f t="array" ref="W576">IF(OR(U576=$U$13:U575),"",U576)</f>
        <v/>
      </c>
      <c r="X576" s="7" t="str">
        <f t="array" ref="X576">IFERROR(INDEX(W$13:W$1012,SMALL(IF(W$13:W$1012&lt;&gt;"",ROW(W$13:W$1012)-ROW(W$13)+1),ROWS(W$13:$W576))),"")</f>
        <v/>
      </c>
      <c r="Y576" s="47" t="e">
        <f t="array" ref="Y576">IF(ROWS(Y$13:Y576)&gt;COUNTA(W$13:W$1012),"",INDEX(W$13:W$1012,SMALL(IF(W$13:W$1012&lt;&gt;"",ROW(W$13:W$1012)-ROW(W$13)+1),ROWS(Y$13:Y576))))</f>
        <v>#NUM!</v>
      </c>
      <c r="AA576" s="7">
        <f t="shared" si="33"/>
        <v>0</v>
      </c>
      <c r="AB576" s="7">
        <f t="shared" si="34"/>
        <v>0</v>
      </c>
      <c r="AC576" s="7">
        <f t="shared" si="35"/>
        <v>0</v>
      </c>
    </row>
    <row r="577" spans="1:29" x14ac:dyDescent="0.25">
      <c r="A577" s="9">
        <v>565</v>
      </c>
      <c r="B577" s="56" t="str">
        <f>IF(VLOOKUP(X577,'do 1000 ha'!$B$18:$I$1018,2,0)=0,"",VLOOKUP(X577,'do 1000 ha'!$B$18:$I$1018,2,0))</f>
        <v/>
      </c>
      <c r="C577" s="56" t="str">
        <f>IF(VLOOKUP(X577,'do 1000 ha'!$B$18:$I$1018,4,0)=0,"",VLOOKUP(X577,'do 1000 ha'!$B$18:$I$1018,4,0))</f>
        <v/>
      </c>
      <c r="D577" s="24" t="str">
        <f>IF(VLOOKUP(X577,'do 1000 ha'!$B$18:$I$1018,5,0)=0,"",VLOOKUP(X577,'do 1000 ha'!$B$18:$I$1018,5,0))</f>
        <v/>
      </c>
      <c r="E577" s="56" t="str">
        <f>IF(VLOOKUP(X577,'do 1000 ha'!$B$18:$I$1018,6,0)=0,"",VLOOKUP(X577,'do 1000 ha'!$B$18:$I$1018,6,0))</f>
        <v/>
      </c>
      <c r="F577" s="56" t="str">
        <f>IF(VLOOKUP(X577,'do 1000 ha'!$B$18:$I$1018,7,0)=0,"",VLOOKUP(X577,'do 1000 ha'!$B$18:$I$1018,7,0))</f>
        <v/>
      </c>
      <c r="G577" s="57" t="str">
        <f>IF(VLOOKUP(X577,'do 1000 ha'!$B$18:$I$1018,8,0)=0,"",VLOOKUP(X577,'do 1000 ha'!$B$18:$I$1018,8,0))</f>
        <v/>
      </c>
      <c r="H577" s="25" t="str">
        <f>IF(VLOOKUP(X577,'do 1000 ha'!$B$18:$L$1018,11,0)=0,"",VLOOKUP(X577,'do 1000 ha'!$AJ$18:$AX$1018,15,0))</f>
        <v/>
      </c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53" t="str">
        <f t="array" ref="U577">IF('do 1000 ha'!K583='do 1000 ha'!$AR$4,'do 1000 ha'!AF583,IF('do 1000 ha'!K583='do 1000 ha'!$AR$5,'do 1000 ha'!AF583,""))</f>
        <v/>
      </c>
      <c r="V577" s="7" t="str">
        <f t="shared" si="32"/>
        <v/>
      </c>
      <c r="W577" s="11" t="str">
        <f t="array" ref="W577">IF(OR(U577=$U$13:U576),"",U577)</f>
        <v/>
      </c>
      <c r="X577" s="7" t="str">
        <f t="array" ref="X577">IFERROR(INDEX(W$13:W$1012,SMALL(IF(W$13:W$1012&lt;&gt;"",ROW(W$13:W$1012)-ROW(W$13)+1),ROWS(W$13:$W577))),"")</f>
        <v/>
      </c>
      <c r="Y577" s="47" t="e">
        <f t="array" ref="Y577">IF(ROWS(Y$13:Y577)&gt;COUNTA(W$13:W$1012),"",INDEX(W$13:W$1012,SMALL(IF(W$13:W$1012&lt;&gt;"",ROW(W$13:W$1012)-ROW(W$13)+1),ROWS(Y$13:Y577))))</f>
        <v>#NUM!</v>
      </c>
      <c r="AA577" s="7">
        <f t="shared" si="33"/>
        <v>0</v>
      </c>
      <c r="AB577" s="7">
        <f t="shared" si="34"/>
        <v>0</v>
      </c>
      <c r="AC577" s="7">
        <f t="shared" si="35"/>
        <v>0</v>
      </c>
    </row>
    <row r="578" spans="1:29" x14ac:dyDescent="0.25">
      <c r="A578" s="9">
        <v>566</v>
      </c>
      <c r="B578" s="56" t="str">
        <f>IF(VLOOKUP(X578,'do 1000 ha'!$B$18:$I$1018,2,0)=0,"",VLOOKUP(X578,'do 1000 ha'!$B$18:$I$1018,2,0))</f>
        <v/>
      </c>
      <c r="C578" s="56" t="str">
        <f>IF(VLOOKUP(X578,'do 1000 ha'!$B$18:$I$1018,4,0)=0,"",VLOOKUP(X578,'do 1000 ha'!$B$18:$I$1018,4,0))</f>
        <v/>
      </c>
      <c r="D578" s="24" t="str">
        <f>IF(VLOOKUP(X578,'do 1000 ha'!$B$18:$I$1018,5,0)=0,"",VLOOKUP(X578,'do 1000 ha'!$B$18:$I$1018,5,0))</f>
        <v/>
      </c>
      <c r="E578" s="56" t="str">
        <f>IF(VLOOKUP(X578,'do 1000 ha'!$B$18:$I$1018,6,0)=0,"",VLOOKUP(X578,'do 1000 ha'!$B$18:$I$1018,6,0))</f>
        <v/>
      </c>
      <c r="F578" s="56" t="str">
        <f>IF(VLOOKUP(X578,'do 1000 ha'!$B$18:$I$1018,7,0)=0,"",VLOOKUP(X578,'do 1000 ha'!$B$18:$I$1018,7,0))</f>
        <v/>
      </c>
      <c r="G578" s="57" t="str">
        <f>IF(VLOOKUP(X578,'do 1000 ha'!$B$18:$I$1018,8,0)=0,"",VLOOKUP(X578,'do 1000 ha'!$B$18:$I$1018,8,0))</f>
        <v/>
      </c>
      <c r="H578" s="25" t="str">
        <f>IF(VLOOKUP(X578,'do 1000 ha'!$B$18:$L$1018,11,0)=0,"",VLOOKUP(X578,'do 1000 ha'!$AJ$18:$AX$1018,15,0))</f>
        <v/>
      </c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53" t="str">
        <f t="array" ref="U578">IF('do 1000 ha'!K584='do 1000 ha'!$AR$4,'do 1000 ha'!AF584,IF('do 1000 ha'!K584='do 1000 ha'!$AR$5,'do 1000 ha'!AF584,""))</f>
        <v/>
      </c>
      <c r="V578" s="7" t="str">
        <f t="shared" si="32"/>
        <v/>
      </c>
      <c r="W578" s="11" t="str">
        <f t="array" ref="W578">IF(OR(U578=$U$13:U577),"",U578)</f>
        <v/>
      </c>
      <c r="X578" s="7" t="str">
        <f t="array" ref="X578">IFERROR(INDEX(W$13:W$1012,SMALL(IF(W$13:W$1012&lt;&gt;"",ROW(W$13:W$1012)-ROW(W$13)+1),ROWS(W$13:$W578))),"")</f>
        <v/>
      </c>
      <c r="Y578" s="47" t="e">
        <f t="array" ref="Y578">IF(ROWS(Y$13:Y578)&gt;COUNTA(W$13:W$1012),"",INDEX(W$13:W$1012,SMALL(IF(W$13:W$1012&lt;&gt;"",ROW(W$13:W$1012)-ROW(W$13)+1),ROWS(Y$13:Y578))))</f>
        <v>#NUM!</v>
      </c>
      <c r="AA578" s="7">
        <f t="shared" si="33"/>
        <v>0</v>
      </c>
      <c r="AB578" s="7">
        <f t="shared" si="34"/>
        <v>0</v>
      </c>
      <c r="AC578" s="7">
        <f t="shared" si="35"/>
        <v>0</v>
      </c>
    </row>
    <row r="579" spans="1:29" x14ac:dyDescent="0.25">
      <c r="A579" s="9">
        <v>567</v>
      </c>
      <c r="B579" s="56" t="str">
        <f>IF(VLOOKUP(X579,'do 1000 ha'!$B$18:$I$1018,2,0)=0,"",VLOOKUP(X579,'do 1000 ha'!$B$18:$I$1018,2,0))</f>
        <v/>
      </c>
      <c r="C579" s="56" t="str">
        <f>IF(VLOOKUP(X579,'do 1000 ha'!$B$18:$I$1018,4,0)=0,"",VLOOKUP(X579,'do 1000 ha'!$B$18:$I$1018,4,0))</f>
        <v/>
      </c>
      <c r="D579" s="24" t="str">
        <f>IF(VLOOKUP(X579,'do 1000 ha'!$B$18:$I$1018,5,0)=0,"",VLOOKUP(X579,'do 1000 ha'!$B$18:$I$1018,5,0))</f>
        <v/>
      </c>
      <c r="E579" s="56" t="str">
        <f>IF(VLOOKUP(X579,'do 1000 ha'!$B$18:$I$1018,6,0)=0,"",VLOOKUP(X579,'do 1000 ha'!$B$18:$I$1018,6,0))</f>
        <v/>
      </c>
      <c r="F579" s="56" t="str">
        <f>IF(VLOOKUP(X579,'do 1000 ha'!$B$18:$I$1018,7,0)=0,"",VLOOKUP(X579,'do 1000 ha'!$B$18:$I$1018,7,0))</f>
        <v/>
      </c>
      <c r="G579" s="57" t="str">
        <f>IF(VLOOKUP(X579,'do 1000 ha'!$B$18:$I$1018,8,0)=0,"",VLOOKUP(X579,'do 1000 ha'!$B$18:$I$1018,8,0))</f>
        <v/>
      </c>
      <c r="H579" s="25" t="str">
        <f>IF(VLOOKUP(X579,'do 1000 ha'!$B$18:$L$1018,11,0)=0,"",VLOOKUP(X579,'do 1000 ha'!$AJ$18:$AX$1018,15,0))</f>
        <v/>
      </c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53" t="str">
        <f t="array" ref="U579">IF('do 1000 ha'!K585='do 1000 ha'!$AR$4,'do 1000 ha'!AF585,IF('do 1000 ha'!K585='do 1000 ha'!$AR$5,'do 1000 ha'!AF585,""))</f>
        <v/>
      </c>
      <c r="V579" s="7" t="str">
        <f t="shared" si="32"/>
        <v/>
      </c>
      <c r="W579" s="11" t="str">
        <f t="array" ref="W579">IF(OR(U579=$U$13:U578),"",U579)</f>
        <v/>
      </c>
      <c r="X579" s="7" t="str">
        <f t="array" ref="X579">IFERROR(INDEX(W$13:W$1012,SMALL(IF(W$13:W$1012&lt;&gt;"",ROW(W$13:W$1012)-ROW(W$13)+1),ROWS(W$13:$W579))),"")</f>
        <v/>
      </c>
      <c r="Y579" s="47" t="e">
        <f t="array" ref="Y579">IF(ROWS(Y$13:Y579)&gt;COUNTA(W$13:W$1012),"",INDEX(W$13:W$1012,SMALL(IF(W$13:W$1012&lt;&gt;"",ROW(W$13:W$1012)-ROW(W$13)+1),ROWS(Y$13:Y579))))</f>
        <v>#NUM!</v>
      </c>
      <c r="AA579" s="7">
        <f t="shared" si="33"/>
        <v>0</v>
      </c>
      <c r="AB579" s="7">
        <f t="shared" si="34"/>
        <v>0</v>
      </c>
      <c r="AC579" s="7">
        <f t="shared" si="35"/>
        <v>0</v>
      </c>
    </row>
    <row r="580" spans="1:29" x14ac:dyDescent="0.25">
      <c r="A580" s="9">
        <v>568</v>
      </c>
      <c r="B580" s="56" t="str">
        <f>IF(VLOOKUP(X580,'do 1000 ha'!$B$18:$I$1018,2,0)=0,"",VLOOKUP(X580,'do 1000 ha'!$B$18:$I$1018,2,0))</f>
        <v/>
      </c>
      <c r="C580" s="56" t="str">
        <f>IF(VLOOKUP(X580,'do 1000 ha'!$B$18:$I$1018,4,0)=0,"",VLOOKUP(X580,'do 1000 ha'!$B$18:$I$1018,4,0))</f>
        <v/>
      </c>
      <c r="D580" s="24" t="str">
        <f>IF(VLOOKUP(X580,'do 1000 ha'!$B$18:$I$1018,5,0)=0,"",VLOOKUP(X580,'do 1000 ha'!$B$18:$I$1018,5,0))</f>
        <v/>
      </c>
      <c r="E580" s="56" t="str">
        <f>IF(VLOOKUP(X580,'do 1000 ha'!$B$18:$I$1018,6,0)=0,"",VLOOKUP(X580,'do 1000 ha'!$B$18:$I$1018,6,0))</f>
        <v/>
      </c>
      <c r="F580" s="56" t="str">
        <f>IF(VLOOKUP(X580,'do 1000 ha'!$B$18:$I$1018,7,0)=0,"",VLOOKUP(X580,'do 1000 ha'!$B$18:$I$1018,7,0))</f>
        <v/>
      </c>
      <c r="G580" s="57" t="str">
        <f>IF(VLOOKUP(X580,'do 1000 ha'!$B$18:$I$1018,8,0)=0,"",VLOOKUP(X580,'do 1000 ha'!$B$18:$I$1018,8,0))</f>
        <v/>
      </c>
      <c r="H580" s="25" t="str">
        <f>IF(VLOOKUP(X580,'do 1000 ha'!$B$18:$L$1018,11,0)=0,"",VLOOKUP(X580,'do 1000 ha'!$AJ$18:$AX$1018,15,0))</f>
        <v/>
      </c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53" t="str">
        <f t="array" ref="U580">IF('do 1000 ha'!K586='do 1000 ha'!$AR$4,'do 1000 ha'!AF586,IF('do 1000 ha'!K586='do 1000 ha'!$AR$5,'do 1000 ha'!AF586,""))</f>
        <v/>
      </c>
      <c r="V580" s="7" t="str">
        <f t="shared" si="32"/>
        <v/>
      </c>
      <c r="W580" s="11" t="str">
        <f t="array" ref="W580">IF(OR(U580=$U$13:U579),"",U580)</f>
        <v/>
      </c>
      <c r="X580" s="7" t="str">
        <f t="array" ref="X580">IFERROR(INDEX(W$13:W$1012,SMALL(IF(W$13:W$1012&lt;&gt;"",ROW(W$13:W$1012)-ROW(W$13)+1),ROWS(W$13:$W580))),"")</f>
        <v/>
      </c>
      <c r="Y580" s="47" t="e">
        <f t="array" ref="Y580">IF(ROWS(Y$13:Y580)&gt;COUNTA(W$13:W$1012),"",INDEX(W$13:W$1012,SMALL(IF(W$13:W$1012&lt;&gt;"",ROW(W$13:W$1012)-ROW(W$13)+1),ROWS(Y$13:Y580))))</f>
        <v>#NUM!</v>
      </c>
      <c r="AA580" s="7">
        <f t="shared" si="33"/>
        <v>0</v>
      </c>
      <c r="AB580" s="7">
        <f t="shared" si="34"/>
        <v>0</v>
      </c>
      <c r="AC580" s="7">
        <f t="shared" si="35"/>
        <v>0</v>
      </c>
    </row>
    <row r="581" spans="1:29" x14ac:dyDescent="0.25">
      <c r="A581" s="9">
        <v>569</v>
      </c>
      <c r="B581" s="56" t="str">
        <f>IF(VLOOKUP(X581,'do 1000 ha'!$B$18:$I$1018,2,0)=0,"",VLOOKUP(X581,'do 1000 ha'!$B$18:$I$1018,2,0))</f>
        <v/>
      </c>
      <c r="C581" s="56" t="str">
        <f>IF(VLOOKUP(X581,'do 1000 ha'!$B$18:$I$1018,4,0)=0,"",VLOOKUP(X581,'do 1000 ha'!$B$18:$I$1018,4,0))</f>
        <v/>
      </c>
      <c r="D581" s="24" t="str">
        <f>IF(VLOOKUP(X581,'do 1000 ha'!$B$18:$I$1018,5,0)=0,"",VLOOKUP(X581,'do 1000 ha'!$B$18:$I$1018,5,0))</f>
        <v/>
      </c>
      <c r="E581" s="56" t="str">
        <f>IF(VLOOKUP(X581,'do 1000 ha'!$B$18:$I$1018,6,0)=0,"",VLOOKUP(X581,'do 1000 ha'!$B$18:$I$1018,6,0))</f>
        <v/>
      </c>
      <c r="F581" s="56" t="str">
        <f>IF(VLOOKUP(X581,'do 1000 ha'!$B$18:$I$1018,7,0)=0,"",VLOOKUP(X581,'do 1000 ha'!$B$18:$I$1018,7,0))</f>
        <v/>
      </c>
      <c r="G581" s="57" t="str">
        <f>IF(VLOOKUP(X581,'do 1000 ha'!$B$18:$I$1018,8,0)=0,"",VLOOKUP(X581,'do 1000 ha'!$B$18:$I$1018,8,0))</f>
        <v/>
      </c>
      <c r="H581" s="25" t="str">
        <f>IF(VLOOKUP(X581,'do 1000 ha'!$B$18:$L$1018,11,0)=0,"",VLOOKUP(X581,'do 1000 ha'!$AJ$18:$AX$1018,15,0))</f>
        <v/>
      </c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53" t="str">
        <f t="array" ref="U581">IF('do 1000 ha'!K587='do 1000 ha'!$AR$4,'do 1000 ha'!AF587,IF('do 1000 ha'!K587='do 1000 ha'!$AR$5,'do 1000 ha'!AF587,""))</f>
        <v/>
      </c>
      <c r="V581" s="7" t="str">
        <f t="shared" si="32"/>
        <v/>
      </c>
      <c r="W581" s="11" t="str">
        <f t="array" ref="W581">IF(OR(U581=$U$13:U580),"",U581)</f>
        <v/>
      </c>
      <c r="X581" s="7" t="str">
        <f t="array" ref="X581">IFERROR(INDEX(W$13:W$1012,SMALL(IF(W$13:W$1012&lt;&gt;"",ROW(W$13:W$1012)-ROW(W$13)+1),ROWS(W$13:$W581))),"")</f>
        <v/>
      </c>
      <c r="Y581" s="47" t="e">
        <f t="array" ref="Y581">IF(ROWS(Y$13:Y581)&gt;COUNTA(W$13:W$1012),"",INDEX(W$13:W$1012,SMALL(IF(W$13:W$1012&lt;&gt;"",ROW(W$13:W$1012)-ROW(W$13)+1),ROWS(Y$13:Y581))))</f>
        <v>#NUM!</v>
      </c>
      <c r="AA581" s="7">
        <f t="shared" si="33"/>
        <v>0</v>
      </c>
      <c r="AB581" s="7">
        <f t="shared" si="34"/>
        <v>0</v>
      </c>
      <c r="AC581" s="7">
        <f t="shared" si="35"/>
        <v>0</v>
      </c>
    </row>
    <row r="582" spans="1:29" x14ac:dyDescent="0.25">
      <c r="A582" s="9">
        <v>570</v>
      </c>
      <c r="B582" s="56" t="str">
        <f>IF(VLOOKUP(X582,'do 1000 ha'!$B$18:$I$1018,2,0)=0,"",VLOOKUP(X582,'do 1000 ha'!$B$18:$I$1018,2,0))</f>
        <v/>
      </c>
      <c r="C582" s="56" t="str">
        <f>IF(VLOOKUP(X582,'do 1000 ha'!$B$18:$I$1018,4,0)=0,"",VLOOKUP(X582,'do 1000 ha'!$B$18:$I$1018,4,0))</f>
        <v/>
      </c>
      <c r="D582" s="24" t="str">
        <f>IF(VLOOKUP(X582,'do 1000 ha'!$B$18:$I$1018,5,0)=0,"",VLOOKUP(X582,'do 1000 ha'!$B$18:$I$1018,5,0))</f>
        <v/>
      </c>
      <c r="E582" s="56" t="str">
        <f>IF(VLOOKUP(X582,'do 1000 ha'!$B$18:$I$1018,6,0)=0,"",VLOOKUP(X582,'do 1000 ha'!$B$18:$I$1018,6,0))</f>
        <v/>
      </c>
      <c r="F582" s="56" t="str">
        <f>IF(VLOOKUP(X582,'do 1000 ha'!$B$18:$I$1018,7,0)=0,"",VLOOKUP(X582,'do 1000 ha'!$B$18:$I$1018,7,0))</f>
        <v/>
      </c>
      <c r="G582" s="57" t="str">
        <f>IF(VLOOKUP(X582,'do 1000 ha'!$B$18:$I$1018,8,0)=0,"",VLOOKUP(X582,'do 1000 ha'!$B$18:$I$1018,8,0))</f>
        <v/>
      </c>
      <c r="H582" s="25" t="str">
        <f>IF(VLOOKUP(X582,'do 1000 ha'!$B$18:$L$1018,11,0)=0,"",VLOOKUP(X582,'do 1000 ha'!$AJ$18:$AX$1018,15,0))</f>
        <v/>
      </c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53" t="str">
        <f t="array" ref="U582">IF('do 1000 ha'!K588='do 1000 ha'!$AR$4,'do 1000 ha'!AF588,IF('do 1000 ha'!K588='do 1000 ha'!$AR$5,'do 1000 ha'!AF588,""))</f>
        <v/>
      </c>
      <c r="V582" s="7" t="str">
        <f t="shared" si="32"/>
        <v/>
      </c>
      <c r="W582" s="11" t="str">
        <f t="array" ref="W582">IF(OR(U582=$U$13:U581),"",U582)</f>
        <v/>
      </c>
      <c r="X582" s="7" t="str">
        <f t="array" ref="X582">IFERROR(INDEX(W$13:W$1012,SMALL(IF(W$13:W$1012&lt;&gt;"",ROW(W$13:W$1012)-ROW(W$13)+1),ROWS(W$13:$W582))),"")</f>
        <v/>
      </c>
      <c r="Y582" s="47" t="e">
        <f t="array" ref="Y582">IF(ROWS(Y$13:Y582)&gt;COUNTA(W$13:W$1012),"",INDEX(W$13:W$1012,SMALL(IF(W$13:W$1012&lt;&gt;"",ROW(W$13:W$1012)-ROW(W$13)+1),ROWS(Y$13:Y582))))</f>
        <v>#NUM!</v>
      </c>
      <c r="AA582" s="7">
        <f t="shared" si="33"/>
        <v>0</v>
      </c>
      <c r="AB582" s="7">
        <f t="shared" si="34"/>
        <v>0</v>
      </c>
      <c r="AC582" s="7">
        <f t="shared" si="35"/>
        <v>0</v>
      </c>
    </row>
    <row r="583" spans="1:29" x14ac:dyDescent="0.25">
      <c r="A583" s="9">
        <v>571</v>
      </c>
      <c r="B583" s="56" t="str">
        <f>IF(VLOOKUP(X583,'do 1000 ha'!$B$18:$I$1018,2,0)=0,"",VLOOKUP(X583,'do 1000 ha'!$B$18:$I$1018,2,0))</f>
        <v/>
      </c>
      <c r="C583" s="56" t="str">
        <f>IF(VLOOKUP(X583,'do 1000 ha'!$B$18:$I$1018,4,0)=0,"",VLOOKUP(X583,'do 1000 ha'!$B$18:$I$1018,4,0))</f>
        <v/>
      </c>
      <c r="D583" s="24" t="str">
        <f>IF(VLOOKUP(X583,'do 1000 ha'!$B$18:$I$1018,5,0)=0,"",VLOOKUP(X583,'do 1000 ha'!$B$18:$I$1018,5,0))</f>
        <v/>
      </c>
      <c r="E583" s="56" t="str">
        <f>IF(VLOOKUP(X583,'do 1000 ha'!$B$18:$I$1018,6,0)=0,"",VLOOKUP(X583,'do 1000 ha'!$B$18:$I$1018,6,0))</f>
        <v/>
      </c>
      <c r="F583" s="56" t="str">
        <f>IF(VLOOKUP(X583,'do 1000 ha'!$B$18:$I$1018,7,0)=0,"",VLOOKUP(X583,'do 1000 ha'!$B$18:$I$1018,7,0))</f>
        <v/>
      </c>
      <c r="G583" s="57" t="str">
        <f>IF(VLOOKUP(X583,'do 1000 ha'!$B$18:$I$1018,8,0)=0,"",VLOOKUP(X583,'do 1000 ha'!$B$18:$I$1018,8,0))</f>
        <v/>
      </c>
      <c r="H583" s="25" t="str">
        <f>IF(VLOOKUP(X583,'do 1000 ha'!$B$18:$L$1018,11,0)=0,"",VLOOKUP(X583,'do 1000 ha'!$AJ$18:$AX$1018,15,0))</f>
        <v/>
      </c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53" t="str">
        <f t="array" ref="U583">IF('do 1000 ha'!K589='do 1000 ha'!$AR$4,'do 1000 ha'!AF589,IF('do 1000 ha'!K589='do 1000 ha'!$AR$5,'do 1000 ha'!AF589,""))</f>
        <v/>
      </c>
      <c r="V583" s="7" t="str">
        <f t="shared" si="32"/>
        <v/>
      </c>
      <c r="W583" s="11" t="str">
        <f t="array" ref="W583">IF(OR(U583=$U$13:U582),"",U583)</f>
        <v/>
      </c>
      <c r="X583" s="7" t="str">
        <f t="array" ref="X583">IFERROR(INDEX(W$13:W$1012,SMALL(IF(W$13:W$1012&lt;&gt;"",ROW(W$13:W$1012)-ROW(W$13)+1),ROWS(W$13:$W583))),"")</f>
        <v/>
      </c>
      <c r="Y583" s="47" t="e">
        <f t="array" ref="Y583">IF(ROWS(Y$13:Y583)&gt;COUNTA(W$13:W$1012),"",INDEX(W$13:W$1012,SMALL(IF(W$13:W$1012&lt;&gt;"",ROW(W$13:W$1012)-ROW(W$13)+1),ROWS(Y$13:Y583))))</f>
        <v>#NUM!</v>
      </c>
      <c r="AA583" s="7">
        <f t="shared" si="33"/>
        <v>0</v>
      </c>
      <c r="AB583" s="7">
        <f t="shared" si="34"/>
        <v>0</v>
      </c>
      <c r="AC583" s="7">
        <f t="shared" si="35"/>
        <v>0</v>
      </c>
    </row>
    <row r="584" spans="1:29" x14ac:dyDescent="0.25">
      <c r="A584" s="9">
        <v>572</v>
      </c>
      <c r="B584" s="56" t="str">
        <f>IF(VLOOKUP(X584,'do 1000 ha'!$B$18:$I$1018,2,0)=0,"",VLOOKUP(X584,'do 1000 ha'!$B$18:$I$1018,2,0))</f>
        <v/>
      </c>
      <c r="C584" s="56" t="str">
        <f>IF(VLOOKUP(X584,'do 1000 ha'!$B$18:$I$1018,4,0)=0,"",VLOOKUP(X584,'do 1000 ha'!$B$18:$I$1018,4,0))</f>
        <v/>
      </c>
      <c r="D584" s="24" t="str">
        <f>IF(VLOOKUP(X584,'do 1000 ha'!$B$18:$I$1018,5,0)=0,"",VLOOKUP(X584,'do 1000 ha'!$B$18:$I$1018,5,0))</f>
        <v/>
      </c>
      <c r="E584" s="56" t="str">
        <f>IF(VLOOKUP(X584,'do 1000 ha'!$B$18:$I$1018,6,0)=0,"",VLOOKUP(X584,'do 1000 ha'!$B$18:$I$1018,6,0))</f>
        <v/>
      </c>
      <c r="F584" s="56" t="str">
        <f>IF(VLOOKUP(X584,'do 1000 ha'!$B$18:$I$1018,7,0)=0,"",VLOOKUP(X584,'do 1000 ha'!$B$18:$I$1018,7,0))</f>
        <v/>
      </c>
      <c r="G584" s="57" t="str">
        <f>IF(VLOOKUP(X584,'do 1000 ha'!$B$18:$I$1018,8,0)=0,"",VLOOKUP(X584,'do 1000 ha'!$B$18:$I$1018,8,0))</f>
        <v/>
      </c>
      <c r="H584" s="25" t="str">
        <f>IF(VLOOKUP(X584,'do 1000 ha'!$B$18:$L$1018,11,0)=0,"",VLOOKUP(X584,'do 1000 ha'!$AJ$18:$AX$1018,15,0))</f>
        <v/>
      </c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53" t="str">
        <f t="array" ref="U584">IF('do 1000 ha'!K590='do 1000 ha'!$AR$4,'do 1000 ha'!AF590,IF('do 1000 ha'!K590='do 1000 ha'!$AR$5,'do 1000 ha'!AF590,""))</f>
        <v/>
      </c>
      <c r="V584" s="7" t="str">
        <f t="shared" si="32"/>
        <v/>
      </c>
      <c r="W584" s="11" t="str">
        <f t="array" ref="W584">IF(OR(U584=$U$13:U583),"",U584)</f>
        <v/>
      </c>
      <c r="X584" s="7" t="str">
        <f t="array" ref="X584">IFERROR(INDEX(W$13:W$1012,SMALL(IF(W$13:W$1012&lt;&gt;"",ROW(W$13:W$1012)-ROW(W$13)+1),ROWS(W$13:$W584))),"")</f>
        <v/>
      </c>
      <c r="Y584" s="47" t="e">
        <f t="array" ref="Y584">IF(ROWS(Y$13:Y584)&gt;COUNTA(W$13:W$1012),"",INDEX(W$13:W$1012,SMALL(IF(W$13:W$1012&lt;&gt;"",ROW(W$13:W$1012)-ROW(W$13)+1),ROWS(Y$13:Y584))))</f>
        <v>#NUM!</v>
      </c>
      <c r="AA584" s="7">
        <f t="shared" si="33"/>
        <v>0</v>
      </c>
      <c r="AB584" s="7">
        <f t="shared" si="34"/>
        <v>0</v>
      </c>
      <c r="AC584" s="7">
        <f t="shared" si="35"/>
        <v>0</v>
      </c>
    </row>
    <row r="585" spans="1:29" x14ac:dyDescent="0.25">
      <c r="A585" s="9">
        <v>573</v>
      </c>
      <c r="B585" s="56" t="str">
        <f>IF(VLOOKUP(X585,'do 1000 ha'!$B$18:$I$1018,2,0)=0,"",VLOOKUP(X585,'do 1000 ha'!$B$18:$I$1018,2,0))</f>
        <v/>
      </c>
      <c r="C585" s="56" t="str">
        <f>IF(VLOOKUP(X585,'do 1000 ha'!$B$18:$I$1018,4,0)=0,"",VLOOKUP(X585,'do 1000 ha'!$B$18:$I$1018,4,0))</f>
        <v/>
      </c>
      <c r="D585" s="24" t="str">
        <f>IF(VLOOKUP(X585,'do 1000 ha'!$B$18:$I$1018,5,0)=0,"",VLOOKUP(X585,'do 1000 ha'!$B$18:$I$1018,5,0))</f>
        <v/>
      </c>
      <c r="E585" s="56" t="str">
        <f>IF(VLOOKUP(X585,'do 1000 ha'!$B$18:$I$1018,6,0)=0,"",VLOOKUP(X585,'do 1000 ha'!$B$18:$I$1018,6,0))</f>
        <v/>
      </c>
      <c r="F585" s="56" t="str">
        <f>IF(VLOOKUP(X585,'do 1000 ha'!$B$18:$I$1018,7,0)=0,"",VLOOKUP(X585,'do 1000 ha'!$B$18:$I$1018,7,0))</f>
        <v/>
      </c>
      <c r="G585" s="57" t="str">
        <f>IF(VLOOKUP(X585,'do 1000 ha'!$B$18:$I$1018,8,0)=0,"",VLOOKUP(X585,'do 1000 ha'!$B$18:$I$1018,8,0))</f>
        <v/>
      </c>
      <c r="H585" s="25" t="str">
        <f>IF(VLOOKUP(X585,'do 1000 ha'!$B$18:$L$1018,11,0)=0,"",VLOOKUP(X585,'do 1000 ha'!$AJ$18:$AX$1018,15,0))</f>
        <v/>
      </c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53" t="str">
        <f t="array" ref="U585">IF('do 1000 ha'!K591='do 1000 ha'!$AR$4,'do 1000 ha'!AF591,IF('do 1000 ha'!K591='do 1000 ha'!$AR$5,'do 1000 ha'!AF591,""))</f>
        <v/>
      </c>
      <c r="V585" s="7" t="str">
        <f t="shared" si="32"/>
        <v/>
      </c>
      <c r="W585" s="11" t="str">
        <f t="array" ref="W585">IF(OR(U585=$U$13:U584),"",U585)</f>
        <v/>
      </c>
      <c r="X585" s="7" t="str">
        <f t="array" ref="X585">IFERROR(INDEX(W$13:W$1012,SMALL(IF(W$13:W$1012&lt;&gt;"",ROW(W$13:W$1012)-ROW(W$13)+1),ROWS(W$13:$W585))),"")</f>
        <v/>
      </c>
      <c r="Y585" s="47" t="e">
        <f t="array" ref="Y585">IF(ROWS(Y$13:Y585)&gt;COUNTA(W$13:W$1012),"",INDEX(W$13:W$1012,SMALL(IF(W$13:W$1012&lt;&gt;"",ROW(W$13:W$1012)-ROW(W$13)+1),ROWS(Y$13:Y585))))</f>
        <v>#NUM!</v>
      </c>
      <c r="AA585" s="7">
        <f t="shared" si="33"/>
        <v>0</v>
      </c>
      <c r="AB585" s="7">
        <f t="shared" si="34"/>
        <v>0</v>
      </c>
      <c r="AC585" s="7">
        <f t="shared" si="35"/>
        <v>0</v>
      </c>
    </row>
    <row r="586" spans="1:29" x14ac:dyDescent="0.25">
      <c r="A586" s="9">
        <v>574</v>
      </c>
      <c r="B586" s="56" t="str">
        <f>IF(VLOOKUP(X586,'do 1000 ha'!$B$18:$I$1018,2,0)=0,"",VLOOKUP(X586,'do 1000 ha'!$B$18:$I$1018,2,0))</f>
        <v/>
      </c>
      <c r="C586" s="56" t="str">
        <f>IF(VLOOKUP(X586,'do 1000 ha'!$B$18:$I$1018,4,0)=0,"",VLOOKUP(X586,'do 1000 ha'!$B$18:$I$1018,4,0))</f>
        <v/>
      </c>
      <c r="D586" s="24" t="str">
        <f>IF(VLOOKUP(X586,'do 1000 ha'!$B$18:$I$1018,5,0)=0,"",VLOOKUP(X586,'do 1000 ha'!$B$18:$I$1018,5,0))</f>
        <v/>
      </c>
      <c r="E586" s="56" t="str">
        <f>IF(VLOOKUP(X586,'do 1000 ha'!$B$18:$I$1018,6,0)=0,"",VLOOKUP(X586,'do 1000 ha'!$B$18:$I$1018,6,0))</f>
        <v/>
      </c>
      <c r="F586" s="56" t="str">
        <f>IF(VLOOKUP(X586,'do 1000 ha'!$B$18:$I$1018,7,0)=0,"",VLOOKUP(X586,'do 1000 ha'!$B$18:$I$1018,7,0))</f>
        <v/>
      </c>
      <c r="G586" s="57" t="str">
        <f>IF(VLOOKUP(X586,'do 1000 ha'!$B$18:$I$1018,8,0)=0,"",VLOOKUP(X586,'do 1000 ha'!$B$18:$I$1018,8,0))</f>
        <v/>
      </c>
      <c r="H586" s="25" t="str">
        <f>IF(VLOOKUP(X586,'do 1000 ha'!$B$18:$L$1018,11,0)=0,"",VLOOKUP(X586,'do 1000 ha'!$AJ$18:$AX$1018,15,0))</f>
        <v/>
      </c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53" t="str">
        <f t="array" ref="U586">IF('do 1000 ha'!K592='do 1000 ha'!$AR$4,'do 1000 ha'!AF592,IF('do 1000 ha'!K592='do 1000 ha'!$AR$5,'do 1000 ha'!AF592,""))</f>
        <v/>
      </c>
      <c r="V586" s="7" t="str">
        <f t="shared" si="32"/>
        <v/>
      </c>
      <c r="W586" s="11" t="str">
        <f t="array" ref="W586">IF(OR(U586=$U$13:U585),"",U586)</f>
        <v/>
      </c>
      <c r="X586" s="7" t="str">
        <f t="array" ref="X586">IFERROR(INDEX(W$13:W$1012,SMALL(IF(W$13:W$1012&lt;&gt;"",ROW(W$13:W$1012)-ROW(W$13)+1),ROWS(W$13:$W586))),"")</f>
        <v/>
      </c>
      <c r="Y586" s="47" t="e">
        <f t="array" ref="Y586">IF(ROWS(Y$13:Y586)&gt;COUNTA(W$13:W$1012),"",INDEX(W$13:W$1012,SMALL(IF(W$13:W$1012&lt;&gt;"",ROW(W$13:W$1012)-ROW(W$13)+1),ROWS(Y$13:Y586))))</f>
        <v>#NUM!</v>
      </c>
      <c r="AA586" s="7">
        <f t="shared" si="33"/>
        <v>0</v>
      </c>
      <c r="AB586" s="7">
        <f t="shared" si="34"/>
        <v>0</v>
      </c>
      <c r="AC586" s="7">
        <f t="shared" si="35"/>
        <v>0</v>
      </c>
    </row>
    <row r="587" spans="1:29" x14ac:dyDescent="0.25">
      <c r="A587" s="9">
        <v>575</v>
      </c>
      <c r="B587" s="56" t="str">
        <f>IF(VLOOKUP(X587,'do 1000 ha'!$B$18:$I$1018,2,0)=0,"",VLOOKUP(X587,'do 1000 ha'!$B$18:$I$1018,2,0))</f>
        <v/>
      </c>
      <c r="C587" s="56" t="str">
        <f>IF(VLOOKUP(X587,'do 1000 ha'!$B$18:$I$1018,4,0)=0,"",VLOOKUP(X587,'do 1000 ha'!$B$18:$I$1018,4,0))</f>
        <v/>
      </c>
      <c r="D587" s="24" t="str">
        <f>IF(VLOOKUP(X587,'do 1000 ha'!$B$18:$I$1018,5,0)=0,"",VLOOKUP(X587,'do 1000 ha'!$B$18:$I$1018,5,0))</f>
        <v/>
      </c>
      <c r="E587" s="56" t="str">
        <f>IF(VLOOKUP(X587,'do 1000 ha'!$B$18:$I$1018,6,0)=0,"",VLOOKUP(X587,'do 1000 ha'!$B$18:$I$1018,6,0))</f>
        <v/>
      </c>
      <c r="F587" s="56" t="str">
        <f>IF(VLOOKUP(X587,'do 1000 ha'!$B$18:$I$1018,7,0)=0,"",VLOOKUP(X587,'do 1000 ha'!$B$18:$I$1018,7,0))</f>
        <v/>
      </c>
      <c r="G587" s="57" t="str">
        <f>IF(VLOOKUP(X587,'do 1000 ha'!$B$18:$I$1018,8,0)=0,"",VLOOKUP(X587,'do 1000 ha'!$B$18:$I$1018,8,0))</f>
        <v/>
      </c>
      <c r="H587" s="25" t="str">
        <f>IF(VLOOKUP(X587,'do 1000 ha'!$B$18:$L$1018,11,0)=0,"",VLOOKUP(X587,'do 1000 ha'!$AJ$18:$AX$1018,15,0))</f>
        <v/>
      </c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53" t="str">
        <f t="array" ref="U587">IF('do 1000 ha'!K593='do 1000 ha'!$AR$4,'do 1000 ha'!AF593,IF('do 1000 ha'!K593='do 1000 ha'!$AR$5,'do 1000 ha'!AF593,""))</f>
        <v/>
      </c>
      <c r="V587" s="7" t="str">
        <f t="shared" si="32"/>
        <v/>
      </c>
      <c r="W587" s="11" t="str">
        <f t="array" ref="W587">IF(OR(U587=$U$13:U586),"",U587)</f>
        <v/>
      </c>
      <c r="X587" s="7" t="str">
        <f t="array" ref="X587">IFERROR(INDEX(W$13:W$1012,SMALL(IF(W$13:W$1012&lt;&gt;"",ROW(W$13:W$1012)-ROW(W$13)+1),ROWS(W$13:$W587))),"")</f>
        <v/>
      </c>
      <c r="Y587" s="47" t="e">
        <f t="array" ref="Y587">IF(ROWS(Y$13:Y587)&gt;COUNTA(W$13:W$1012),"",INDEX(W$13:W$1012,SMALL(IF(W$13:W$1012&lt;&gt;"",ROW(W$13:W$1012)-ROW(W$13)+1),ROWS(Y$13:Y587))))</f>
        <v>#NUM!</v>
      </c>
      <c r="AA587" s="7">
        <f t="shared" si="33"/>
        <v>0</v>
      </c>
      <c r="AB587" s="7">
        <f t="shared" si="34"/>
        <v>0</v>
      </c>
      <c r="AC587" s="7">
        <f t="shared" si="35"/>
        <v>0</v>
      </c>
    </row>
    <row r="588" spans="1:29" x14ac:dyDescent="0.25">
      <c r="A588" s="9">
        <v>576</v>
      </c>
      <c r="B588" s="56" t="str">
        <f>IF(VLOOKUP(X588,'do 1000 ha'!$B$18:$I$1018,2,0)=0,"",VLOOKUP(X588,'do 1000 ha'!$B$18:$I$1018,2,0))</f>
        <v/>
      </c>
      <c r="C588" s="56" t="str">
        <f>IF(VLOOKUP(X588,'do 1000 ha'!$B$18:$I$1018,4,0)=0,"",VLOOKUP(X588,'do 1000 ha'!$B$18:$I$1018,4,0))</f>
        <v/>
      </c>
      <c r="D588" s="24" t="str">
        <f>IF(VLOOKUP(X588,'do 1000 ha'!$B$18:$I$1018,5,0)=0,"",VLOOKUP(X588,'do 1000 ha'!$B$18:$I$1018,5,0))</f>
        <v/>
      </c>
      <c r="E588" s="56" t="str">
        <f>IF(VLOOKUP(X588,'do 1000 ha'!$B$18:$I$1018,6,0)=0,"",VLOOKUP(X588,'do 1000 ha'!$B$18:$I$1018,6,0))</f>
        <v/>
      </c>
      <c r="F588" s="56" t="str">
        <f>IF(VLOOKUP(X588,'do 1000 ha'!$B$18:$I$1018,7,0)=0,"",VLOOKUP(X588,'do 1000 ha'!$B$18:$I$1018,7,0))</f>
        <v/>
      </c>
      <c r="G588" s="57" t="str">
        <f>IF(VLOOKUP(X588,'do 1000 ha'!$B$18:$I$1018,8,0)=0,"",VLOOKUP(X588,'do 1000 ha'!$B$18:$I$1018,8,0))</f>
        <v/>
      </c>
      <c r="H588" s="25" t="str">
        <f>IF(VLOOKUP(X588,'do 1000 ha'!$B$18:$L$1018,11,0)=0,"",VLOOKUP(X588,'do 1000 ha'!$AJ$18:$AX$1018,15,0))</f>
        <v/>
      </c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53" t="str">
        <f t="array" ref="U588">IF('do 1000 ha'!K594='do 1000 ha'!$AR$4,'do 1000 ha'!AF594,IF('do 1000 ha'!K594='do 1000 ha'!$AR$5,'do 1000 ha'!AF594,""))</f>
        <v/>
      </c>
      <c r="V588" s="7" t="str">
        <f t="shared" si="32"/>
        <v/>
      </c>
      <c r="W588" s="11" t="str">
        <f t="array" ref="W588">IF(OR(U588=$U$13:U587),"",U588)</f>
        <v/>
      </c>
      <c r="X588" s="7" t="str">
        <f t="array" ref="X588">IFERROR(INDEX(W$13:W$1012,SMALL(IF(W$13:W$1012&lt;&gt;"",ROW(W$13:W$1012)-ROW(W$13)+1),ROWS(W$13:$W588))),"")</f>
        <v/>
      </c>
      <c r="Y588" s="47" t="e">
        <f t="array" ref="Y588">IF(ROWS(Y$13:Y588)&gt;COUNTA(W$13:W$1012),"",INDEX(W$13:W$1012,SMALL(IF(W$13:W$1012&lt;&gt;"",ROW(W$13:W$1012)-ROW(W$13)+1),ROWS(Y$13:Y588))))</f>
        <v>#NUM!</v>
      </c>
      <c r="AA588" s="7">
        <f t="shared" si="33"/>
        <v>0</v>
      </c>
      <c r="AB588" s="7">
        <f t="shared" si="34"/>
        <v>0</v>
      </c>
      <c r="AC588" s="7">
        <f t="shared" si="35"/>
        <v>0</v>
      </c>
    </row>
    <row r="589" spans="1:29" x14ac:dyDescent="0.25">
      <c r="A589" s="9">
        <v>577</v>
      </c>
      <c r="B589" s="56" t="str">
        <f>IF(VLOOKUP(X589,'do 1000 ha'!$B$18:$I$1018,2,0)=0,"",VLOOKUP(X589,'do 1000 ha'!$B$18:$I$1018,2,0))</f>
        <v/>
      </c>
      <c r="C589" s="56" t="str">
        <f>IF(VLOOKUP(X589,'do 1000 ha'!$B$18:$I$1018,4,0)=0,"",VLOOKUP(X589,'do 1000 ha'!$B$18:$I$1018,4,0))</f>
        <v/>
      </c>
      <c r="D589" s="24" t="str">
        <f>IF(VLOOKUP(X589,'do 1000 ha'!$B$18:$I$1018,5,0)=0,"",VLOOKUP(X589,'do 1000 ha'!$B$18:$I$1018,5,0))</f>
        <v/>
      </c>
      <c r="E589" s="56" t="str">
        <f>IF(VLOOKUP(X589,'do 1000 ha'!$B$18:$I$1018,6,0)=0,"",VLOOKUP(X589,'do 1000 ha'!$B$18:$I$1018,6,0))</f>
        <v/>
      </c>
      <c r="F589" s="56" t="str">
        <f>IF(VLOOKUP(X589,'do 1000 ha'!$B$18:$I$1018,7,0)=0,"",VLOOKUP(X589,'do 1000 ha'!$B$18:$I$1018,7,0))</f>
        <v/>
      </c>
      <c r="G589" s="57" t="str">
        <f>IF(VLOOKUP(X589,'do 1000 ha'!$B$18:$I$1018,8,0)=0,"",VLOOKUP(X589,'do 1000 ha'!$B$18:$I$1018,8,0))</f>
        <v/>
      </c>
      <c r="H589" s="25" t="str">
        <f>IF(VLOOKUP(X589,'do 1000 ha'!$B$18:$L$1018,11,0)=0,"",VLOOKUP(X589,'do 1000 ha'!$AJ$18:$AX$1018,15,0))</f>
        <v/>
      </c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53" t="str">
        <f t="array" ref="U589">IF('do 1000 ha'!K595='do 1000 ha'!$AR$4,'do 1000 ha'!AF595,IF('do 1000 ha'!K595='do 1000 ha'!$AR$5,'do 1000 ha'!AF595,""))</f>
        <v/>
      </c>
      <c r="V589" s="7" t="str">
        <f t="shared" si="32"/>
        <v/>
      </c>
      <c r="W589" s="11" t="str">
        <f t="array" ref="W589">IF(OR(U589=$U$13:U588),"",U589)</f>
        <v/>
      </c>
      <c r="X589" s="7" t="str">
        <f t="array" ref="X589">IFERROR(INDEX(W$13:W$1012,SMALL(IF(W$13:W$1012&lt;&gt;"",ROW(W$13:W$1012)-ROW(W$13)+1),ROWS(W$13:$W589))),"")</f>
        <v/>
      </c>
      <c r="Y589" s="47" t="e">
        <f t="array" ref="Y589">IF(ROWS(Y$13:Y589)&gt;COUNTA(W$13:W$1012),"",INDEX(W$13:W$1012,SMALL(IF(W$13:W$1012&lt;&gt;"",ROW(W$13:W$1012)-ROW(W$13)+1),ROWS(Y$13:Y589))))</f>
        <v>#NUM!</v>
      </c>
      <c r="AA589" s="7">
        <f t="shared" si="33"/>
        <v>0</v>
      </c>
      <c r="AB589" s="7">
        <f t="shared" si="34"/>
        <v>0</v>
      </c>
      <c r="AC589" s="7">
        <f t="shared" si="35"/>
        <v>0</v>
      </c>
    </row>
    <row r="590" spans="1:29" x14ac:dyDescent="0.25">
      <c r="A590" s="9">
        <v>578</v>
      </c>
      <c r="B590" s="56" t="str">
        <f>IF(VLOOKUP(X590,'do 1000 ha'!$B$18:$I$1018,2,0)=0,"",VLOOKUP(X590,'do 1000 ha'!$B$18:$I$1018,2,0))</f>
        <v/>
      </c>
      <c r="C590" s="56" t="str">
        <f>IF(VLOOKUP(X590,'do 1000 ha'!$B$18:$I$1018,4,0)=0,"",VLOOKUP(X590,'do 1000 ha'!$B$18:$I$1018,4,0))</f>
        <v/>
      </c>
      <c r="D590" s="24" t="str">
        <f>IF(VLOOKUP(X590,'do 1000 ha'!$B$18:$I$1018,5,0)=0,"",VLOOKUP(X590,'do 1000 ha'!$B$18:$I$1018,5,0))</f>
        <v/>
      </c>
      <c r="E590" s="56" t="str">
        <f>IF(VLOOKUP(X590,'do 1000 ha'!$B$18:$I$1018,6,0)=0,"",VLOOKUP(X590,'do 1000 ha'!$B$18:$I$1018,6,0))</f>
        <v/>
      </c>
      <c r="F590" s="56" t="str">
        <f>IF(VLOOKUP(X590,'do 1000 ha'!$B$18:$I$1018,7,0)=0,"",VLOOKUP(X590,'do 1000 ha'!$B$18:$I$1018,7,0))</f>
        <v/>
      </c>
      <c r="G590" s="57" t="str">
        <f>IF(VLOOKUP(X590,'do 1000 ha'!$B$18:$I$1018,8,0)=0,"",VLOOKUP(X590,'do 1000 ha'!$B$18:$I$1018,8,0))</f>
        <v/>
      </c>
      <c r="H590" s="25" t="str">
        <f>IF(VLOOKUP(X590,'do 1000 ha'!$B$18:$L$1018,11,0)=0,"",VLOOKUP(X590,'do 1000 ha'!$AJ$18:$AX$1018,15,0))</f>
        <v/>
      </c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53" t="str">
        <f t="array" ref="U590">IF('do 1000 ha'!K596='do 1000 ha'!$AR$4,'do 1000 ha'!AF596,IF('do 1000 ha'!K596='do 1000 ha'!$AR$5,'do 1000 ha'!AF596,""))</f>
        <v/>
      </c>
      <c r="V590" s="7" t="str">
        <f t="shared" ref="V590:V653" si="36">IF(U590="","",COUNTIF($U$13:$U$1012,U590))</f>
        <v/>
      </c>
      <c r="W590" s="11" t="str">
        <f t="array" ref="W590">IF(OR(U590=$U$13:U589),"",U590)</f>
        <v/>
      </c>
      <c r="X590" s="7" t="str">
        <f t="array" ref="X590">IFERROR(INDEX(W$13:W$1012,SMALL(IF(W$13:W$1012&lt;&gt;"",ROW(W$13:W$1012)-ROW(W$13)+1),ROWS(W$13:$W590))),"")</f>
        <v/>
      </c>
      <c r="Y590" s="47" t="e">
        <f t="array" ref="Y590">IF(ROWS(Y$13:Y590)&gt;COUNTA(W$13:W$1012),"",INDEX(W$13:W$1012,SMALL(IF(W$13:W$1012&lt;&gt;"",ROW(W$13:W$1012)-ROW(W$13)+1),ROWS(Y$13:Y590))))</f>
        <v>#NUM!</v>
      </c>
      <c r="AA590" s="7">
        <f t="shared" ref="AA590:AA653" si="37">IF(H590&gt;G590,1,0)</f>
        <v>0</v>
      </c>
      <c r="AB590" s="7">
        <f t="shared" ref="AB590:AB653" si="38">IF(AND(G590&lt;&gt;"",H590=""),1,0)</f>
        <v>0</v>
      </c>
      <c r="AC590" s="7">
        <f t="shared" ref="AC590:AC653" si="39">IF(AND(H590&lt;&gt;"",OR(I590="",J590="",K590="",L590="",M590="",N590="",O590="",P590="",Q590="",R590="")),1,0)</f>
        <v>0</v>
      </c>
    </row>
    <row r="591" spans="1:29" x14ac:dyDescent="0.25">
      <c r="A591" s="9">
        <v>579</v>
      </c>
      <c r="B591" s="56" t="str">
        <f>IF(VLOOKUP(X591,'do 1000 ha'!$B$18:$I$1018,2,0)=0,"",VLOOKUP(X591,'do 1000 ha'!$B$18:$I$1018,2,0))</f>
        <v/>
      </c>
      <c r="C591" s="56" t="str">
        <f>IF(VLOOKUP(X591,'do 1000 ha'!$B$18:$I$1018,4,0)=0,"",VLOOKUP(X591,'do 1000 ha'!$B$18:$I$1018,4,0))</f>
        <v/>
      </c>
      <c r="D591" s="24" t="str">
        <f>IF(VLOOKUP(X591,'do 1000 ha'!$B$18:$I$1018,5,0)=0,"",VLOOKUP(X591,'do 1000 ha'!$B$18:$I$1018,5,0))</f>
        <v/>
      </c>
      <c r="E591" s="56" t="str">
        <f>IF(VLOOKUP(X591,'do 1000 ha'!$B$18:$I$1018,6,0)=0,"",VLOOKUP(X591,'do 1000 ha'!$B$18:$I$1018,6,0))</f>
        <v/>
      </c>
      <c r="F591" s="56" t="str">
        <f>IF(VLOOKUP(X591,'do 1000 ha'!$B$18:$I$1018,7,0)=0,"",VLOOKUP(X591,'do 1000 ha'!$B$18:$I$1018,7,0))</f>
        <v/>
      </c>
      <c r="G591" s="57" t="str">
        <f>IF(VLOOKUP(X591,'do 1000 ha'!$B$18:$I$1018,8,0)=0,"",VLOOKUP(X591,'do 1000 ha'!$B$18:$I$1018,8,0))</f>
        <v/>
      </c>
      <c r="H591" s="25" t="str">
        <f>IF(VLOOKUP(X591,'do 1000 ha'!$B$18:$L$1018,11,0)=0,"",VLOOKUP(X591,'do 1000 ha'!$AJ$18:$AX$1018,15,0))</f>
        <v/>
      </c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53" t="str">
        <f t="array" ref="U591">IF('do 1000 ha'!K597='do 1000 ha'!$AR$4,'do 1000 ha'!AF597,IF('do 1000 ha'!K597='do 1000 ha'!$AR$5,'do 1000 ha'!AF597,""))</f>
        <v/>
      </c>
      <c r="V591" s="7" t="str">
        <f t="shared" si="36"/>
        <v/>
      </c>
      <c r="W591" s="11" t="str">
        <f t="array" ref="W591">IF(OR(U591=$U$13:U590),"",U591)</f>
        <v/>
      </c>
      <c r="X591" s="7" t="str">
        <f t="array" ref="X591">IFERROR(INDEX(W$13:W$1012,SMALL(IF(W$13:W$1012&lt;&gt;"",ROW(W$13:W$1012)-ROW(W$13)+1),ROWS(W$13:$W591))),"")</f>
        <v/>
      </c>
      <c r="Y591" s="47" t="e">
        <f t="array" ref="Y591">IF(ROWS(Y$13:Y591)&gt;COUNTA(W$13:W$1012),"",INDEX(W$13:W$1012,SMALL(IF(W$13:W$1012&lt;&gt;"",ROW(W$13:W$1012)-ROW(W$13)+1),ROWS(Y$13:Y591))))</f>
        <v>#NUM!</v>
      </c>
      <c r="AA591" s="7">
        <f t="shared" si="37"/>
        <v>0</v>
      </c>
      <c r="AB591" s="7">
        <f t="shared" si="38"/>
        <v>0</v>
      </c>
      <c r="AC591" s="7">
        <f t="shared" si="39"/>
        <v>0</v>
      </c>
    </row>
    <row r="592" spans="1:29" x14ac:dyDescent="0.25">
      <c r="A592" s="9">
        <v>580</v>
      </c>
      <c r="B592" s="56" t="str">
        <f>IF(VLOOKUP(X592,'do 1000 ha'!$B$18:$I$1018,2,0)=0,"",VLOOKUP(X592,'do 1000 ha'!$B$18:$I$1018,2,0))</f>
        <v/>
      </c>
      <c r="C592" s="56" t="str">
        <f>IF(VLOOKUP(X592,'do 1000 ha'!$B$18:$I$1018,4,0)=0,"",VLOOKUP(X592,'do 1000 ha'!$B$18:$I$1018,4,0))</f>
        <v/>
      </c>
      <c r="D592" s="24" t="str">
        <f>IF(VLOOKUP(X592,'do 1000 ha'!$B$18:$I$1018,5,0)=0,"",VLOOKUP(X592,'do 1000 ha'!$B$18:$I$1018,5,0))</f>
        <v/>
      </c>
      <c r="E592" s="56" t="str">
        <f>IF(VLOOKUP(X592,'do 1000 ha'!$B$18:$I$1018,6,0)=0,"",VLOOKUP(X592,'do 1000 ha'!$B$18:$I$1018,6,0))</f>
        <v/>
      </c>
      <c r="F592" s="56" t="str">
        <f>IF(VLOOKUP(X592,'do 1000 ha'!$B$18:$I$1018,7,0)=0,"",VLOOKUP(X592,'do 1000 ha'!$B$18:$I$1018,7,0))</f>
        <v/>
      </c>
      <c r="G592" s="57" t="str">
        <f>IF(VLOOKUP(X592,'do 1000 ha'!$B$18:$I$1018,8,0)=0,"",VLOOKUP(X592,'do 1000 ha'!$B$18:$I$1018,8,0))</f>
        <v/>
      </c>
      <c r="H592" s="25" t="str">
        <f>IF(VLOOKUP(X592,'do 1000 ha'!$B$18:$L$1018,11,0)=0,"",VLOOKUP(X592,'do 1000 ha'!$AJ$18:$AX$1018,15,0))</f>
        <v/>
      </c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53" t="str">
        <f t="array" ref="U592">IF('do 1000 ha'!K598='do 1000 ha'!$AR$4,'do 1000 ha'!AF598,IF('do 1000 ha'!K598='do 1000 ha'!$AR$5,'do 1000 ha'!AF598,""))</f>
        <v/>
      </c>
      <c r="V592" s="7" t="str">
        <f t="shared" si="36"/>
        <v/>
      </c>
      <c r="W592" s="11" t="str">
        <f t="array" ref="W592">IF(OR(U592=$U$13:U591),"",U592)</f>
        <v/>
      </c>
      <c r="X592" s="7" t="str">
        <f t="array" ref="X592">IFERROR(INDEX(W$13:W$1012,SMALL(IF(W$13:W$1012&lt;&gt;"",ROW(W$13:W$1012)-ROW(W$13)+1),ROWS(W$13:$W592))),"")</f>
        <v/>
      </c>
      <c r="Y592" s="47" t="e">
        <f t="array" ref="Y592">IF(ROWS(Y$13:Y592)&gt;COUNTA(W$13:W$1012),"",INDEX(W$13:W$1012,SMALL(IF(W$13:W$1012&lt;&gt;"",ROW(W$13:W$1012)-ROW(W$13)+1),ROWS(Y$13:Y592))))</f>
        <v>#NUM!</v>
      </c>
      <c r="AA592" s="7">
        <f t="shared" si="37"/>
        <v>0</v>
      </c>
      <c r="AB592" s="7">
        <f t="shared" si="38"/>
        <v>0</v>
      </c>
      <c r="AC592" s="7">
        <f t="shared" si="39"/>
        <v>0</v>
      </c>
    </row>
    <row r="593" spans="1:29" x14ac:dyDescent="0.25">
      <c r="A593" s="9">
        <v>581</v>
      </c>
      <c r="B593" s="56" t="str">
        <f>IF(VLOOKUP(X593,'do 1000 ha'!$B$18:$I$1018,2,0)=0,"",VLOOKUP(X593,'do 1000 ha'!$B$18:$I$1018,2,0))</f>
        <v/>
      </c>
      <c r="C593" s="56" t="str">
        <f>IF(VLOOKUP(X593,'do 1000 ha'!$B$18:$I$1018,4,0)=0,"",VLOOKUP(X593,'do 1000 ha'!$B$18:$I$1018,4,0))</f>
        <v/>
      </c>
      <c r="D593" s="24" t="str">
        <f>IF(VLOOKUP(X593,'do 1000 ha'!$B$18:$I$1018,5,0)=0,"",VLOOKUP(X593,'do 1000 ha'!$B$18:$I$1018,5,0))</f>
        <v/>
      </c>
      <c r="E593" s="56" t="str">
        <f>IF(VLOOKUP(X593,'do 1000 ha'!$B$18:$I$1018,6,0)=0,"",VLOOKUP(X593,'do 1000 ha'!$B$18:$I$1018,6,0))</f>
        <v/>
      </c>
      <c r="F593" s="56" t="str">
        <f>IF(VLOOKUP(X593,'do 1000 ha'!$B$18:$I$1018,7,0)=0,"",VLOOKUP(X593,'do 1000 ha'!$B$18:$I$1018,7,0))</f>
        <v/>
      </c>
      <c r="G593" s="57" t="str">
        <f>IF(VLOOKUP(X593,'do 1000 ha'!$B$18:$I$1018,8,0)=0,"",VLOOKUP(X593,'do 1000 ha'!$B$18:$I$1018,8,0))</f>
        <v/>
      </c>
      <c r="H593" s="25" t="str">
        <f>IF(VLOOKUP(X593,'do 1000 ha'!$B$18:$L$1018,11,0)=0,"",VLOOKUP(X593,'do 1000 ha'!$AJ$18:$AX$1018,15,0))</f>
        <v/>
      </c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53" t="str">
        <f t="array" ref="U593">IF('do 1000 ha'!K599='do 1000 ha'!$AR$4,'do 1000 ha'!AF599,IF('do 1000 ha'!K599='do 1000 ha'!$AR$5,'do 1000 ha'!AF599,""))</f>
        <v/>
      </c>
      <c r="V593" s="7" t="str">
        <f t="shared" si="36"/>
        <v/>
      </c>
      <c r="W593" s="11" t="str">
        <f t="array" ref="W593">IF(OR(U593=$U$13:U592),"",U593)</f>
        <v/>
      </c>
      <c r="X593" s="7" t="str">
        <f t="array" ref="X593">IFERROR(INDEX(W$13:W$1012,SMALL(IF(W$13:W$1012&lt;&gt;"",ROW(W$13:W$1012)-ROW(W$13)+1),ROWS(W$13:$W593))),"")</f>
        <v/>
      </c>
      <c r="Y593" s="47" t="e">
        <f t="array" ref="Y593">IF(ROWS(Y$13:Y593)&gt;COUNTA(W$13:W$1012),"",INDEX(W$13:W$1012,SMALL(IF(W$13:W$1012&lt;&gt;"",ROW(W$13:W$1012)-ROW(W$13)+1),ROWS(Y$13:Y593))))</f>
        <v>#NUM!</v>
      </c>
      <c r="AA593" s="7">
        <f t="shared" si="37"/>
        <v>0</v>
      </c>
      <c r="AB593" s="7">
        <f t="shared" si="38"/>
        <v>0</v>
      </c>
      <c r="AC593" s="7">
        <f t="shared" si="39"/>
        <v>0</v>
      </c>
    </row>
    <row r="594" spans="1:29" x14ac:dyDescent="0.25">
      <c r="A594" s="9">
        <v>582</v>
      </c>
      <c r="B594" s="56" t="str">
        <f>IF(VLOOKUP(X594,'do 1000 ha'!$B$18:$I$1018,2,0)=0,"",VLOOKUP(X594,'do 1000 ha'!$B$18:$I$1018,2,0))</f>
        <v/>
      </c>
      <c r="C594" s="56" t="str">
        <f>IF(VLOOKUP(X594,'do 1000 ha'!$B$18:$I$1018,4,0)=0,"",VLOOKUP(X594,'do 1000 ha'!$B$18:$I$1018,4,0))</f>
        <v/>
      </c>
      <c r="D594" s="24" t="str">
        <f>IF(VLOOKUP(X594,'do 1000 ha'!$B$18:$I$1018,5,0)=0,"",VLOOKUP(X594,'do 1000 ha'!$B$18:$I$1018,5,0))</f>
        <v/>
      </c>
      <c r="E594" s="56" t="str">
        <f>IF(VLOOKUP(X594,'do 1000 ha'!$B$18:$I$1018,6,0)=0,"",VLOOKUP(X594,'do 1000 ha'!$B$18:$I$1018,6,0))</f>
        <v/>
      </c>
      <c r="F594" s="56" t="str">
        <f>IF(VLOOKUP(X594,'do 1000 ha'!$B$18:$I$1018,7,0)=0,"",VLOOKUP(X594,'do 1000 ha'!$B$18:$I$1018,7,0))</f>
        <v/>
      </c>
      <c r="G594" s="57" t="str">
        <f>IF(VLOOKUP(X594,'do 1000 ha'!$B$18:$I$1018,8,0)=0,"",VLOOKUP(X594,'do 1000 ha'!$B$18:$I$1018,8,0))</f>
        <v/>
      </c>
      <c r="H594" s="25" t="str">
        <f>IF(VLOOKUP(X594,'do 1000 ha'!$B$18:$L$1018,11,0)=0,"",VLOOKUP(X594,'do 1000 ha'!$AJ$18:$AX$1018,15,0))</f>
        <v/>
      </c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53" t="str">
        <f t="array" ref="U594">IF('do 1000 ha'!K600='do 1000 ha'!$AR$4,'do 1000 ha'!AF600,IF('do 1000 ha'!K600='do 1000 ha'!$AR$5,'do 1000 ha'!AF600,""))</f>
        <v/>
      </c>
      <c r="V594" s="7" t="str">
        <f t="shared" si="36"/>
        <v/>
      </c>
      <c r="W594" s="11" t="str">
        <f t="array" ref="W594">IF(OR(U594=$U$13:U593),"",U594)</f>
        <v/>
      </c>
      <c r="X594" s="7" t="str">
        <f t="array" ref="X594">IFERROR(INDEX(W$13:W$1012,SMALL(IF(W$13:W$1012&lt;&gt;"",ROW(W$13:W$1012)-ROW(W$13)+1),ROWS(W$13:$W594))),"")</f>
        <v/>
      </c>
      <c r="Y594" s="47" t="e">
        <f t="array" ref="Y594">IF(ROWS(Y$13:Y594)&gt;COUNTA(W$13:W$1012),"",INDEX(W$13:W$1012,SMALL(IF(W$13:W$1012&lt;&gt;"",ROW(W$13:W$1012)-ROW(W$13)+1),ROWS(Y$13:Y594))))</f>
        <v>#NUM!</v>
      </c>
      <c r="AA594" s="7">
        <f t="shared" si="37"/>
        <v>0</v>
      </c>
      <c r="AB594" s="7">
        <f t="shared" si="38"/>
        <v>0</v>
      </c>
      <c r="AC594" s="7">
        <f t="shared" si="39"/>
        <v>0</v>
      </c>
    </row>
    <row r="595" spans="1:29" x14ac:dyDescent="0.25">
      <c r="A595" s="9">
        <v>583</v>
      </c>
      <c r="B595" s="56" t="str">
        <f>IF(VLOOKUP(X595,'do 1000 ha'!$B$18:$I$1018,2,0)=0,"",VLOOKUP(X595,'do 1000 ha'!$B$18:$I$1018,2,0))</f>
        <v/>
      </c>
      <c r="C595" s="56" t="str">
        <f>IF(VLOOKUP(X595,'do 1000 ha'!$B$18:$I$1018,4,0)=0,"",VLOOKUP(X595,'do 1000 ha'!$B$18:$I$1018,4,0))</f>
        <v/>
      </c>
      <c r="D595" s="24" t="str">
        <f>IF(VLOOKUP(X595,'do 1000 ha'!$B$18:$I$1018,5,0)=0,"",VLOOKUP(X595,'do 1000 ha'!$B$18:$I$1018,5,0))</f>
        <v/>
      </c>
      <c r="E595" s="56" t="str">
        <f>IF(VLOOKUP(X595,'do 1000 ha'!$B$18:$I$1018,6,0)=0,"",VLOOKUP(X595,'do 1000 ha'!$B$18:$I$1018,6,0))</f>
        <v/>
      </c>
      <c r="F595" s="56" t="str">
        <f>IF(VLOOKUP(X595,'do 1000 ha'!$B$18:$I$1018,7,0)=0,"",VLOOKUP(X595,'do 1000 ha'!$B$18:$I$1018,7,0))</f>
        <v/>
      </c>
      <c r="G595" s="57" t="str">
        <f>IF(VLOOKUP(X595,'do 1000 ha'!$B$18:$I$1018,8,0)=0,"",VLOOKUP(X595,'do 1000 ha'!$B$18:$I$1018,8,0))</f>
        <v/>
      </c>
      <c r="H595" s="25" t="str">
        <f>IF(VLOOKUP(X595,'do 1000 ha'!$B$18:$L$1018,11,0)=0,"",VLOOKUP(X595,'do 1000 ha'!$AJ$18:$AX$1018,15,0))</f>
        <v/>
      </c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53" t="str">
        <f t="array" ref="U595">IF('do 1000 ha'!K601='do 1000 ha'!$AR$4,'do 1000 ha'!AF601,IF('do 1000 ha'!K601='do 1000 ha'!$AR$5,'do 1000 ha'!AF601,""))</f>
        <v/>
      </c>
      <c r="V595" s="7" t="str">
        <f t="shared" si="36"/>
        <v/>
      </c>
      <c r="W595" s="11" t="str">
        <f t="array" ref="W595">IF(OR(U595=$U$13:U594),"",U595)</f>
        <v/>
      </c>
      <c r="X595" s="7" t="str">
        <f t="array" ref="X595">IFERROR(INDEX(W$13:W$1012,SMALL(IF(W$13:W$1012&lt;&gt;"",ROW(W$13:W$1012)-ROW(W$13)+1),ROWS(W$13:$W595))),"")</f>
        <v/>
      </c>
      <c r="Y595" s="47" t="e">
        <f t="array" ref="Y595">IF(ROWS(Y$13:Y595)&gt;COUNTA(W$13:W$1012),"",INDEX(W$13:W$1012,SMALL(IF(W$13:W$1012&lt;&gt;"",ROW(W$13:W$1012)-ROW(W$13)+1),ROWS(Y$13:Y595))))</f>
        <v>#NUM!</v>
      </c>
      <c r="AA595" s="7">
        <f t="shared" si="37"/>
        <v>0</v>
      </c>
      <c r="AB595" s="7">
        <f t="shared" si="38"/>
        <v>0</v>
      </c>
      <c r="AC595" s="7">
        <f t="shared" si="39"/>
        <v>0</v>
      </c>
    </row>
    <row r="596" spans="1:29" x14ac:dyDescent="0.25">
      <c r="A596" s="9">
        <v>584</v>
      </c>
      <c r="B596" s="56" t="str">
        <f>IF(VLOOKUP(X596,'do 1000 ha'!$B$18:$I$1018,2,0)=0,"",VLOOKUP(X596,'do 1000 ha'!$B$18:$I$1018,2,0))</f>
        <v/>
      </c>
      <c r="C596" s="56" t="str">
        <f>IF(VLOOKUP(X596,'do 1000 ha'!$B$18:$I$1018,4,0)=0,"",VLOOKUP(X596,'do 1000 ha'!$B$18:$I$1018,4,0))</f>
        <v/>
      </c>
      <c r="D596" s="24" t="str">
        <f>IF(VLOOKUP(X596,'do 1000 ha'!$B$18:$I$1018,5,0)=0,"",VLOOKUP(X596,'do 1000 ha'!$B$18:$I$1018,5,0))</f>
        <v/>
      </c>
      <c r="E596" s="56" t="str">
        <f>IF(VLOOKUP(X596,'do 1000 ha'!$B$18:$I$1018,6,0)=0,"",VLOOKUP(X596,'do 1000 ha'!$B$18:$I$1018,6,0))</f>
        <v/>
      </c>
      <c r="F596" s="56" t="str">
        <f>IF(VLOOKUP(X596,'do 1000 ha'!$B$18:$I$1018,7,0)=0,"",VLOOKUP(X596,'do 1000 ha'!$B$18:$I$1018,7,0))</f>
        <v/>
      </c>
      <c r="G596" s="57" t="str">
        <f>IF(VLOOKUP(X596,'do 1000 ha'!$B$18:$I$1018,8,0)=0,"",VLOOKUP(X596,'do 1000 ha'!$B$18:$I$1018,8,0))</f>
        <v/>
      </c>
      <c r="H596" s="25" t="str">
        <f>IF(VLOOKUP(X596,'do 1000 ha'!$B$18:$L$1018,11,0)=0,"",VLOOKUP(X596,'do 1000 ha'!$AJ$18:$AX$1018,15,0))</f>
        <v/>
      </c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53" t="str">
        <f t="array" ref="U596">IF('do 1000 ha'!K602='do 1000 ha'!$AR$4,'do 1000 ha'!AF602,IF('do 1000 ha'!K602='do 1000 ha'!$AR$5,'do 1000 ha'!AF602,""))</f>
        <v/>
      </c>
      <c r="V596" s="7" t="str">
        <f t="shared" si="36"/>
        <v/>
      </c>
      <c r="W596" s="11" t="str">
        <f t="array" ref="W596">IF(OR(U596=$U$13:U595),"",U596)</f>
        <v/>
      </c>
      <c r="X596" s="7" t="str">
        <f t="array" ref="X596">IFERROR(INDEX(W$13:W$1012,SMALL(IF(W$13:W$1012&lt;&gt;"",ROW(W$13:W$1012)-ROW(W$13)+1),ROWS(W$13:$W596))),"")</f>
        <v/>
      </c>
      <c r="Y596" s="47" t="e">
        <f t="array" ref="Y596">IF(ROWS(Y$13:Y596)&gt;COUNTA(W$13:W$1012),"",INDEX(W$13:W$1012,SMALL(IF(W$13:W$1012&lt;&gt;"",ROW(W$13:W$1012)-ROW(W$13)+1),ROWS(Y$13:Y596))))</f>
        <v>#NUM!</v>
      </c>
      <c r="AA596" s="7">
        <f t="shared" si="37"/>
        <v>0</v>
      </c>
      <c r="AB596" s="7">
        <f t="shared" si="38"/>
        <v>0</v>
      </c>
      <c r="AC596" s="7">
        <f t="shared" si="39"/>
        <v>0</v>
      </c>
    </row>
    <row r="597" spans="1:29" x14ac:dyDescent="0.25">
      <c r="A597" s="9">
        <v>585</v>
      </c>
      <c r="B597" s="56" t="str">
        <f>IF(VLOOKUP(X597,'do 1000 ha'!$B$18:$I$1018,2,0)=0,"",VLOOKUP(X597,'do 1000 ha'!$B$18:$I$1018,2,0))</f>
        <v/>
      </c>
      <c r="C597" s="56" t="str">
        <f>IF(VLOOKUP(X597,'do 1000 ha'!$B$18:$I$1018,4,0)=0,"",VLOOKUP(X597,'do 1000 ha'!$B$18:$I$1018,4,0))</f>
        <v/>
      </c>
      <c r="D597" s="24" t="str">
        <f>IF(VLOOKUP(X597,'do 1000 ha'!$B$18:$I$1018,5,0)=0,"",VLOOKUP(X597,'do 1000 ha'!$B$18:$I$1018,5,0))</f>
        <v/>
      </c>
      <c r="E597" s="56" t="str">
        <f>IF(VLOOKUP(X597,'do 1000 ha'!$B$18:$I$1018,6,0)=0,"",VLOOKUP(X597,'do 1000 ha'!$B$18:$I$1018,6,0))</f>
        <v/>
      </c>
      <c r="F597" s="56" t="str">
        <f>IF(VLOOKUP(X597,'do 1000 ha'!$B$18:$I$1018,7,0)=0,"",VLOOKUP(X597,'do 1000 ha'!$B$18:$I$1018,7,0))</f>
        <v/>
      </c>
      <c r="G597" s="57" t="str">
        <f>IF(VLOOKUP(X597,'do 1000 ha'!$B$18:$I$1018,8,0)=0,"",VLOOKUP(X597,'do 1000 ha'!$B$18:$I$1018,8,0))</f>
        <v/>
      </c>
      <c r="H597" s="25" t="str">
        <f>IF(VLOOKUP(X597,'do 1000 ha'!$B$18:$L$1018,11,0)=0,"",VLOOKUP(X597,'do 1000 ha'!$AJ$18:$AX$1018,15,0))</f>
        <v/>
      </c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53" t="str">
        <f t="array" ref="U597">IF('do 1000 ha'!K603='do 1000 ha'!$AR$4,'do 1000 ha'!AF603,IF('do 1000 ha'!K603='do 1000 ha'!$AR$5,'do 1000 ha'!AF603,""))</f>
        <v/>
      </c>
      <c r="V597" s="7" t="str">
        <f t="shared" si="36"/>
        <v/>
      </c>
      <c r="W597" s="11" t="str">
        <f t="array" ref="W597">IF(OR(U597=$U$13:U596),"",U597)</f>
        <v/>
      </c>
      <c r="X597" s="7" t="str">
        <f t="array" ref="X597">IFERROR(INDEX(W$13:W$1012,SMALL(IF(W$13:W$1012&lt;&gt;"",ROW(W$13:W$1012)-ROW(W$13)+1),ROWS(W$13:$W597))),"")</f>
        <v/>
      </c>
      <c r="Y597" s="47" t="e">
        <f t="array" ref="Y597">IF(ROWS(Y$13:Y597)&gt;COUNTA(W$13:W$1012),"",INDEX(W$13:W$1012,SMALL(IF(W$13:W$1012&lt;&gt;"",ROW(W$13:W$1012)-ROW(W$13)+1),ROWS(Y$13:Y597))))</f>
        <v>#NUM!</v>
      </c>
      <c r="AA597" s="7">
        <f t="shared" si="37"/>
        <v>0</v>
      </c>
      <c r="AB597" s="7">
        <f t="shared" si="38"/>
        <v>0</v>
      </c>
      <c r="AC597" s="7">
        <f t="shared" si="39"/>
        <v>0</v>
      </c>
    </row>
    <row r="598" spans="1:29" x14ac:dyDescent="0.25">
      <c r="A598" s="9">
        <v>586</v>
      </c>
      <c r="B598" s="56" t="str">
        <f>IF(VLOOKUP(X598,'do 1000 ha'!$B$18:$I$1018,2,0)=0,"",VLOOKUP(X598,'do 1000 ha'!$B$18:$I$1018,2,0))</f>
        <v/>
      </c>
      <c r="C598" s="56" t="str">
        <f>IF(VLOOKUP(X598,'do 1000 ha'!$B$18:$I$1018,4,0)=0,"",VLOOKUP(X598,'do 1000 ha'!$B$18:$I$1018,4,0))</f>
        <v/>
      </c>
      <c r="D598" s="24" t="str">
        <f>IF(VLOOKUP(X598,'do 1000 ha'!$B$18:$I$1018,5,0)=0,"",VLOOKUP(X598,'do 1000 ha'!$B$18:$I$1018,5,0))</f>
        <v/>
      </c>
      <c r="E598" s="56" t="str">
        <f>IF(VLOOKUP(X598,'do 1000 ha'!$B$18:$I$1018,6,0)=0,"",VLOOKUP(X598,'do 1000 ha'!$B$18:$I$1018,6,0))</f>
        <v/>
      </c>
      <c r="F598" s="56" t="str">
        <f>IF(VLOOKUP(X598,'do 1000 ha'!$B$18:$I$1018,7,0)=0,"",VLOOKUP(X598,'do 1000 ha'!$B$18:$I$1018,7,0))</f>
        <v/>
      </c>
      <c r="G598" s="57" t="str">
        <f>IF(VLOOKUP(X598,'do 1000 ha'!$B$18:$I$1018,8,0)=0,"",VLOOKUP(X598,'do 1000 ha'!$B$18:$I$1018,8,0))</f>
        <v/>
      </c>
      <c r="H598" s="25" t="str">
        <f>IF(VLOOKUP(X598,'do 1000 ha'!$B$18:$L$1018,11,0)=0,"",VLOOKUP(X598,'do 1000 ha'!$AJ$18:$AX$1018,15,0))</f>
        <v/>
      </c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53" t="str">
        <f t="array" ref="U598">IF('do 1000 ha'!K604='do 1000 ha'!$AR$4,'do 1000 ha'!AF604,IF('do 1000 ha'!K604='do 1000 ha'!$AR$5,'do 1000 ha'!AF604,""))</f>
        <v/>
      </c>
      <c r="V598" s="7" t="str">
        <f t="shared" si="36"/>
        <v/>
      </c>
      <c r="W598" s="11" t="str">
        <f t="array" ref="W598">IF(OR(U598=$U$13:U597),"",U598)</f>
        <v/>
      </c>
      <c r="X598" s="7" t="str">
        <f t="array" ref="X598">IFERROR(INDEX(W$13:W$1012,SMALL(IF(W$13:W$1012&lt;&gt;"",ROW(W$13:W$1012)-ROW(W$13)+1),ROWS(W$13:$W598))),"")</f>
        <v/>
      </c>
      <c r="Y598" s="47" t="e">
        <f t="array" ref="Y598">IF(ROWS(Y$13:Y598)&gt;COUNTA(W$13:W$1012),"",INDEX(W$13:W$1012,SMALL(IF(W$13:W$1012&lt;&gt;"",ROW(W$13:W$1012)-ROW(W$13)+1),ROWS(Y$13:Y598))))</f>
        <v>#NUM!</v>
      </c>
      <c r="AA598" s="7">
        <f t="shared" si="37"/>
        <v>0</v>
      </c>
      <c r="AB598" s="7">
        <f t="shared" si="38"/>
        <v>0</v>
      </c>
      <c r="AC598" s="7">
        <f t="shared" si="39"/>
        <v>0</v>
      </c>
    </row>
    <row r="599" spans="1:29" x14ac:dyDescent="0.25">
      <c r="A599" s="9">
        <v>587</v>
      </c>
      <c r="B599" s="56" t="str">
        <f>IF(VLOOKUP(X599,'do 1000 ha'!$B$18:$I$1018,2,0)=0,"",VLOOKUP(X599,'do 1000 ha'!$B$18:$I$1018,2,0))</f>
        <v/>
      </c>
      <c r="C599" s="56" t="str">
        <f>IF(VLOOKUP(X599,'do 1000 ha'!$B$18:$I$1018,4,0)=0,"",VLOOKUP(X599,'do 1000 ha'!$B$18:$I$1018,4,0))</f>
        <v/>
      </c>
      <c r="D599" s="24" t="str">
        <f>IF(VLOOKUP(X599,'do 1000 ha'!$B$18:$I$1018,5,0)=0,"",VLOOKUP(X599,'do 1000 ha'!$B$18:$I$1018,5,0))</f>
        <v/>
      </c>
      <c r="E599" s="56" t="str">
        <f>IF(VLOOKUP(X599,'do 1000 ha'!$B$18:$I$1018,6,0)=0,"",VLOOKUP(X599,'do 1000 ha'!$B$18:$I$1018,6,0))</f>
        <v/>
      </c>
      <c r="F599" s="56" t="str">
        <f>IF(VLOOKUP(X599,'do 1000 ha'!$B$18:$I$1018,7,0)=0,"",VLOOKUP(X599,'do 1000 ha'!$B$18:$I$1018,7,0))</f>
        <v/>
      </c>
      <c r="G599" s="57" t="str">
        <f>IF(VLOOKUP(X599,'do 1000 ha'!$B$18:$I$1018,8,0)=0,"",VLOOKUP(X599,'do 1000 ha'!$B$18:$I$1018,8,0))</f>
        <v/>
      </c>
      <c r="H599" s="25" t="str">
        <f>IF(VLOOKUP(X599,'do 1000 ha'!$B$18:$L$1018,11,0)=0,"",VLOOKUP(X599,'do 1000 ha'!$AJ$18:$AX$1018,15,0))</f>
        <v/>
      </c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53" t="str">
        <f t="array" ref="U599">IF('do 1000 ha'!K605='do 1000 ha'!$AR$4,'do 1000 ha'!AF605,IF('do 1000 ha'!K605='do 1000 ha'!$AR$5,'do 1000 ha'!AF605,""))</f>
        <v/>
      </c>
      <c r="V599" s="7" t="str">
        <f t="shared" si="36"/>
        <v/>
      </c>
      <c r="W599" s="11" t="str">
        <f t="array" ref="W599">IF(OR(U599=$U$13:U598),"",U599)</f>
        <v/>
      </c>
      <c r="X599" s="7" t="str">
        <f t="array" ref="X599">IFERROR(INDEX(W$13:W$1012,SMALL(IF(W$13:W$1012&lt;&gt;"",ROW(W$13:W$1012)-ROW(W$13)+1),ROWS(W$13:$W599))),"")</f>
        <v/>
      </c>
      <c r="Y599" s="47" t="e">
        <f t="array" ref="Y599">IF(ROWS(Y$13:Y599)&gt;COUNTA(W$13:W$1012),"",INDEX(W$13:W$1012,SMALL(IF(W$13:W$1012&lt;&gt;"",ROW(W$13:W$1012)-ROW(W$13)+1),ROWS(Y$13:Y599))))</f>
        <v>#NUM!</v>
      </c>
      <c r="AA599" s="7">
        <f t="shared" si="37"/>
        <v>0</v>
      </c>
      <c r="AB599" s="7">
        <f t="shared" si="38"/>
        <v>0</v>
      </c>
      <c r="AC599" s="7">
        <f t="shared" si="39"/>
        <v>0</v>
      </c>
    </row>
    <row r="600" spans="1:29" x14ac:dyDescent="0.25">
      <c r="A600" s="9">
        <v>588</v>
      </c>
      <c r="B600" s="56" t="str">
        <f>IF(VLOOKUP(X600,'do 1000 ha'!$B$18:$I$1018,2,0)=0,"",VLOOKUP(X600,'do 1000 ha'!$B$18:$I$1018,2,0))</f>
        <v/>
      </c>
      <c r="C600" s="56" t="str">
        <f>IF(VLOOKUP(X600,'do 1000 ha'!$B$18:$I$1018,4,0)=0,"",VLOOKUP(X600,'do 1000 ha'!$B$18:$I$1018,4,0))</f>
        <v/>
      </c>
      <c r="D600" s="24" t="str">
        <f>IF(VLOOKUP(X600,'do 1000 ha'!$B$18:$I$1018,5,0)=0,"",VLOOKUP(X600,'do 1000 ha'!$B$18:$I$1018,5,0))</f>
        <v/>
      </c>
      <c r="E600" s="56" t="str">
        <f>IF(VLOOKUP(X600,'do 1000 ha'!$B$18:$I$1018,6,0)=0,"",VLOOKUP(X600,'do 1000 ha'!$B$18:$I$1018,6,0))</f>
        <v/>
      </c>
      <c r="F600" s="56" t="str">
        <f>IF(VLOOKUP(X600,'do 1000 ha'!$B$18:$I$1018,7,0)=0,"",VLOOKUP(X600,'do 1000 ha'!$B$18:$I$1018,7,0))</f>
        <v/>
      </c>
      <c r="G600" s="57" t="str">
        <f>IF(VLOOKUP(X600,'do 1000 ha'!$B$18:$I$1018,8,0)=0,"",VLOOKUP(X600,'do 1000 ha'!$B$18:$I$1018,8,0))</f>
        <v/>
      </c>
      <c r="H600" s="25" t="str">
        <f>IF(VLOOKUP(X600,'do 1000 ha'!$B$18:$L$1018,11,0)=0,"",VLOOKUP(X600,'do 1000 ha'!$AJ$18:$AX$1018,15,0))</f>
        <v/>
      </c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53" t="str">
        <f t="array" ref="U600">IF('do 1000 ha'!K606='do 1000 ha'!$AR$4,'do 1000 ha'!AF606,IF('do 1000 ha'!K606='do 1000 ha'!$AR$5,'do 1000 ha'!AF606,""))</f>
        <v/>
      </c>
      <c r="V600" s="7" t="str">
        <f t="shared" si="36"/>
        <v/>
      </c>
      <c r="W600" s="11" t="str">
        <f t="array" ref="W600">IF(OR(U600=$U$13:U599),"",U600)</f>
        <v/>
      </c>
      <c r="X600" s="7" t="str">
        <f t="array" ref="X600">IFERROR(INDEX(W$13:W$1012,SMALL(IF(W$13:W$1012&lt;&gt;"",ROW(W$13:W$1012)-ROW(W$13)+1),ROWS(W$13:$W600))),"")</f>
        <v/>
      </c>
      <c r="Y600" s="47" t="e">
        <f t="array" ref="Y600">IF(ROWS(Y$13:Y600)&gt;COUNTA(W$13:W$1012),"",INDEX(W$13:W$1012,SMALL(IF(W$13:W$1012&lt;&gt;"",ROW(W$13:W$1012)-ROW(W$13)+1),ROWS(Y$13:Y600))))</f>
        <v>#NUM!</v>
      </c>
      <c r="AA600" s="7">
        <f t="shared" si="37"/>
        <v>0</v>
      </c>
      <c r="AB600" s="7">
        <f t="shared" si="38"/>
        <v>0</v>
      </c>
      <c r="AC600" s="7">
        <f t="shared" si="39"/>
        <v>0</v>
      </c>
    </row>
    <row r="601" spans="1:29" x14ac:dyDescent="0.25">
      <c r="A601" s="9">
        <v>589</v>
      </c>
      <c r="B601" s="56" t="str">
        <f>IF(VLOOKUP(X601,'do 1000 ha'!$B$18:$I$1018,2,0)=0,"",VLOOKUP(X601,'do 1000 ha'!$B$18:$I$1018,2,0))</f>
        <v/>
      </c>
      <c r="C601" s="56" t="str">
        <f>IF(VLOOKUP(X601,'do 1000 ha'!$B$18:$I$1018,4,0)=0,"",VLOOKUP(X601,'do 1000 ha'!$B$18:$I$1018,4,0))</f>
        <v/>
      </c>
      <c r="D601" s="24" t="str">
        <f>IF(VLOOKUP(X601,'do 1000 ha'!$B$18:$I$1018,5,0)=0,"",VLOOKUP(X601,'do 1000 ha'!$B$18:$I$1018,5,0))</f>
        <v/>
      </c>
      <c r="E601" s="56" t="str">
        <f>IF(VLOOKUP(X601,'do 1000 ha'!$B$18:$I$1018,6,0)=0,"",VLOOKUP(X601,'do 1000 ha'!$B$18:$I$1018,6,0))</f>
        <v/>
      </c>
      <c r="F601" s="56" t="str">
        <f>IF(VLOOKUP(X601,'do 1000 ha'!$B$18:$I$1018,7,0)=0,"",VLOOKUP(X601,'do 1000 ha'!$B$18:$I$1018,7,0))</f>
        <v/>
      </c>
      <c r="G601" s="57" t="str">
        <f>IF(VLOOKUP(X601,'do 1000 ha'!$B$18:$I$1018,8,0)=0,"",VLOOKUP(X601,'do 1000 ha'!$B$18:$I$1018,8,0))</f>
        <v/>
      </c>
      <c r="H601" s="25" t="str">
        <f>IF(VLOOKUP(X601,'do 1000 ha'!$B$18:$L$1018,11,0)=0,"",VLOOKUP(X601,'do 1000 ha'!$AJ$18:$AX$1018,15,0))</f>
        <v/>
      </c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53" t="str">
        <f t="array" ref="U601">IF('do 1000 ha'!K607='do 1000 ha'!$AR$4,'do 1000 ha'!AF607,IF('do 1000 ha'!K607='do 1000 ha'!$AR$5,'do 1000 ha'!AF607,""))</f>
        <v/>
      </c>
      <c r="V601" s="7" t="str">
        <f t="shared" si="36"/>
        <v/>
      </c>
      <c r="W601" s="11" t="str">
        <f t="array" ref="W601">IF(OR(U601=$U$13:U600),"",U601)</f>
        <v/>
      </c>
      <c r="X601" s="7" t="str">
        <f t="array" ref="X601">IFERROR(INDEX(W$13:W$1012,SMALL(IF(W$13:W$1012&lt;&gt;"",ROW(W$13:W$1012)-ROW(W$13)+1),ROWS(W$13:$W601))),"")</f>
        <v/>
      </c>
      <c r="Y601" s="47" t="e">
        <f t="array" ref="Y601">IF(ROWS(Y$13:Y601)&gt;COUNTA(W$13:W$1012),"",INDEX(W$13:W$1012,SMALL(IF(W$13:W$1012&lt;&gt;"",ROW(W$13:W$1012)-ROW(W$13)+1),ROWS(Y$13:Y601))))</f>
        <v>#NUM!</v>
      </c>
      <c r="AA601" s="7">
        <f t="shared" si="37"/>
        <v>0</v>
      </c>
      <c r="AB601" s="7">
        <f t="shared" si="38"/>
        <v>0</v>
      </c>
      <c r="AC601" s="7">
        <f t="shared" si="39"/>
        <v>0</v>
      </c>
    </row>
    <row r="602" spans="1:29" x14ac:dyDescent="0.25">
      <c r="A602" s="9">
        <v>590</v>
      </c>
      <c r="B602" s="56" t="str">
        <f>IF(VLOOKUP(X602,'do 1000 ha'!$B$18:$I$1018,2,0)=0,"",VLOOKUP(X602,'do 1000 ha'!$B$18:$I$1018,2,0))</f>
        <v/>
      </c>
      <c r="C602" s="56" t="str">
        <f>IF(VLOOKUP(X602,'do 1000 ha'!$B$18:$I$1018,4,0)=0,"",VLOOKUP(X602,'do 1000 ha'!$B$18:$I$1018,4,0))</f>
        <v/>
      </c>
      <c r="D602" s="24" t="str">
        <f>IF(VLOOKUP(X602,'do 1000 ha'!$B$18:$I$1018,5,0)=0,"",VLOOKUP(X602,'do 1000 ha'!$B$18:$I$1018,5,0))</f>
        <v/>
      </c>
      <c r="E602" s="56" t="str">
        <f>IF(VLOOKUP(X602,'do 1000 ha'!$B$18:$I$1018,6,0)=0,"",VLOOKUP(X602,'do 1000 ha'!$B$18:$I$1018,6,0))</f>
        <v/>
      </c>
      <c r="F602" s="56" t="str">
        <f>IF(VLOOKUP(X602,'do 1000 ha'!$B$18:$I$1018,7,0)=0,"",VLOOKUP(X602,'do 1000 ha'!$B$18:$I$1018,7,0))</f>
        <v/>
      </c>
      <c r="G602" s="57" t="str">
        <f>IF(VLOOKUP(X602,'do 1000 ha'!$B$18:$I$1018,8,0)=0,"",VLOOKUP(X602,'do 1000 ha'!$B$18:$I$1018,8,0))</f>
        <v/>
      </c>
      <c r="H602" s="25" t="str">
        <f>IF(VLOOKUP(X602,'do 1000 ha'!$B$18:$L$1018,11,0)=0,"",VLOOKUP(X602,'do 1000 ha'!$AJ$18:$AX$1018,15,0))</f>
        <v/>
      </c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53" t="str">
        <f t="array" ref="U602">IF('do 1000 ha'!K608='do 1000 ha'!$AR$4,'do 1000 ha'!AF608,IF('do 1000 ha'!K608='do 1000 ha'!$AR$5,'do 1000 ha'!AF608,""))</f>
        <v/>
      </c>
      <c r="V602" s="7" t="str">
        <f t="shared" si="36"/>
        <v/>
      </c>
      <c r="W602" s="11" t="str">
        <f t="array" ref="W602">IF(OR(U602=$U$13:U601),"",U602)</f>
        <v/>
      </c>
      <c r="X602" s="7" t="str">
        <f t="array" ref="X602">IFERROR(INDEX(W$13:W$1012,SMALL(IF(W$13:W$1012&lt;&gt;"",ROW(W$13:W$1012)-ROW(W$13)+1),ROWS(W$13:$W602))),"")</f>
        <v/>
      </c>
      <c r="Y602" s="47" t="e">
        <f t="array" ref="Y602">IF(ROWS(Y$13:Y602)&gt;COUNTA(W$13:W$1012),"",INDEX(W$13:W$1012,SMALL(IF(W$13:W$1012&lt;&gt;"",ROW(W$13:W$1012)-ROW(W$13)+1),ROWS(Y$13:Y602))))</f>
        <v>#NUM!</v>
      </c>
      <c r="AA602" s="7">
        <f t="shared" si="37"/>
        <v>0</v>
      </c>
      <c r="AB602" s="7">
        <f t="shared" si="38"/>
        <v>0</v>
      </c>
      <c r="AC602" s="7">
        <f t="shared" si="39"/>
        <v>0</v>
      </c>
    </row>
    <row r="603" spans="1:29" x14ac:dyDescent="0.25">
      <c r="A603" s="9">
        <v>591</v>
      </c>
      <c r="B603" s="56" t="str">
        <f>IF(VLOOKUP(X603,'do 1000 ha'!$B$18:$I$1018,2,0)=0,"",VLOOKUP(X603,'do 1000 ha'!$B$18:$I$1018,2,0))</f>
        <v/>
      </c>
      <c r="C603" s="56" t="str">
        <f>IF(VLOOKUP(X603,'do 1000 ha'!$B$18:$I$1018,4,0)=0,"",VLOOKUP(X603,'do 1000 ha'!$B$18:$I$1018,4,0))</f>
        <v/>
      </c>
      <c r="D603" s="24" t="str">
        <f>IF(VLOOKUP(X603,'do 1000 ha'!$B$18:$I$1018,5,0)=0,"",VLOOKUP(X603,'do 1000 ha'!$B$18:$I$1018,5,0))</f>
        <v/>
      </c>
      <c r="E603" s="56" t="str">
        <f>IF(VLOOKUP(X603,'do 1000 ha'!$B$18:$I$1018,6,0)=0,"",VLOOKUP(X603,'do 1000 ha'!$B$18:$I$1018,6,0))</f>
        <v/>
      </c>
      <c r="F603" s="56" t="str">
        <f>IF(VLOOKUP(X603,'do 1000 ha'!$B$18:$I$1018,7,0)=0,"",VLOOKUP(X603,'do 1000 ha'!$B$18:$I$1018,7,0))</f>
        <v/>
      </c>
      <c r="G603" s="57" t="str">
        <f>IF(VLOOKUP(X603,'do 1000 ha'!$B$18:$I$1018,8,0)=0,"",VLOOKUP(X603,'do 1000 ha'!$B$18:$I$1018,8,0))</f>
        <v/>
      </c>
      <c r="H603" s="25" t="str">
        <f>IF(VLOOKUP(X603,'do 1000 ha'!$B$18:$L$1018,11,0)=0,"",VLOOKUP(X603,'do 1000 ha'!$AJ$18:$AX$1018,15,0))</f>
        <v/>
      </c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53" t="str">
        <f t="array" ref="U603">IF('do 1000 ha'!K609='do 1000 ha'!$AR$4,'do 1000 ha'!AF609,IF('do 1000 ha'!K609='do 1000 ha'!$AR$5,'do 1000 ha'!AF609,""))</f>
        <v/>
      </c>
      <c r="V603" s="7" t="str">
        <f t="shared" si="36"/>
        <v/>
      </c>
      <c r="W603" s="11" t="str">
        <f t="array" ref="W603">IF(OR(U603=$U$13:U602),"",U603)</f>
        <v/>
      </c>
      <c r="X603" s="7" t="str">
        <f t="array" ref="X603">IFERROR(INDEX(W$13:W$1012,SMALL(IF(W$13:W$1012&lt;&gt;"",ROW(W$13:W$1012)-ROW(W$13)+1),ROWS(W$13:$W603))),"")</f>
        <v/>
      </c>
      <c r="Y603" s="47" t="e">
        <f t="array" ref="Y603">IF(ROWS(Y$13:Y603)&gt;COUNTA(W$13:W$1012),"",INDEX(W$13:W$1012,SMALL(IF(W$13:W$1012&lt;&gt;"",ROW(W$13:W$1012)-ROW(W$13)+1),ROWS(Y$13:Y603))))</f>
        <v>#NUM!</v>
      </c>
      <c r="AA603" s="7">
        <f t="shared" si="37"/>
        <v>0</v>
      </c>
      <c r="AB603" s="7">
        <f t="shared" si="38"/>
        <v>0</v>
      </c>
      <c r="AC603" s="7">
        <f t="shared" si="39"/>
        <v>0</v>
      </c>
    </row>
    <row r="604" spans="1:29" x14ac:dyDescent="0.25">
      <c r="A604" s="9">
        <v>592</v>
      </c>
      <c r="B604" s="56" t="str">
        <f>IF(VLOOKUP(X604,'do 1000 ha'!$B$18:$I$1018,2,0)=0,"",VLOOKUP(X604,'do 1000 ha'!$B$18:$I$1018,2,0))</f>
        <v/>
      </c>
      <c r="C604" s="56" t="str">
        <f>IF(VLOOKUP(X604,'do 1000 ha'!$B$18:$I$1018,4,0)=0,"",VLOOKUP(X604,'do 1000 ha'!$B$18:$I$1018,4,0))</f>
        <v/>
      </c>
      <c r="D604" s="24" t="str">
        <f>IF(VLOOKUP(X604,'do 1000 ha'!$B$18:$I$1018,5,0)=0,"",VLOOKUP(X604,'do 1000 ha'!$B$18:$I$1018,5,0))</f>
        <v/>
      </c>
      <c r="E604" s="56" t="str">
        <f>IF(VLOOKUP(X604,'do 1000 ha'!$B$18:$I$1018,6,0)=0,"",VLOOKUP(X604,'do 1000 ha'!$B$18:$I$1018,6,0))</f>
        <v/>
      </c>
      <c r="F604" s="56" t="str">
        <f>IF(VLOOKUP(X604,'do 1000 ha'!$B$18:$I$1018,7,0)=0,"",VLOOKUP(X604,'do 1000 ha'!$B$18:$I$1018,7,0))</f>
        <v/>
      </c>
      <c r="G604" s="57" t="str">
        <f>IF(VLOOKUP(X604,'do 1000 ha'!$B$18:$I$1018,8,0)=0,"",VLOOKUP(X604,'do 1000 ha'!$B$18:$I$1018,8,0))</f>
        <v/>
      </c>
      <c r="H604" s="25" t="str">
        <f>IF(VLOOKUP(X604,'do 1000 ha'!$B$18:$L$1018,11,0)=0,"",VLOOKUP(X604,'do 1000 ha'!$AJ$18:$AX$1018,15,0))</f>
        <v/>
      </c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53" t="str">
        <f t="array" ref="U604">IF('do 1000 ha'!K610='do 1000 ha'!$AR$4,'do 1000 ha'!AF610,IF('do 1000 ha'!K610='do 1000 ha'!$AR$5,'do 1000 ha'!AF610,""))</f>
        <v/>
      </c>
      <c r="V604" s="7" t="str">
        <f t="shared" si="36"/>
        <v/>
      </c>
      <c r="W604" s="11" t="str">
        <f t="array" ref="W604">IF(OR(U604=$U$13:U603),"",U604)</f>
        <v/>
      </c>
      <c r="X604" s="7" t="str">
        <f t="array" ref="X604">IFERROR(INDEX(W$13:W$1012,SMALL(IF(W$13:W$1012&lt;&gt;"",ROW(W$13:W$1012)-ROW(W$13)+1),ROWS(W$13:$W604))),"")</f>
        <v/>
      </c>
      <c r="Y604" s="47" t="e">
        <f t="array" ref="Y604">IF(ROWS(Y$13:Y604)&gt;COUNTA(W$13:W$1012),"",INDEX(W$13:W$1012,SMALL(IF(W$13:W$1012&lt;&gt;"",ROW(W$13:W$1012)-ROW(W$13)+1),ROWS(Y$13:Y604))))</f>
        <v>#NUM!</v>
      </c>
      <c r="AA604" s="7">
        <f t="shared" si="37"/>
        <v>0</v>
      </c>
      <c r="AB604" s="7">
        <f t="shared" si="38"/>
        <v>0</v>
      </c>
      <c r="AC604" s="7">
        <f t="shared" si="39"/>
        <v>0</v>
      </c>
    </row>
    <row r="605" spans="1:29" x14ac:dyDescent="0.25">
      <c r="A605" s="9">
        <v>593</v>
      </c>
      <c r="B605" s="56" t="str">
        <f>IF(VLOOKUP(X605,'do 1000 ha'!$B$18:$I$1018,2,0)=0,"",VLOOKUP(X605,'do 1000 ha'!$B$18:$I$1018,2,0))</f>
        <v/>
      </c>
      <c r="C605" s="56" t="str">
        <f>IF(VLOOKUP(X605,'do 1000 ha'!$B$18:$I$1018,4,0)=0,"",VLOOKUP(X605,'do 1000 ha'!$B$18:$I$1018,4,0))</f>
        <v/>
      </c>
      <c r="D605" s="24" t="str">
        <f>IF(VLOOKUP(X605,'do 1000 ha'!$B$18:$I$1018,5,0)=0,"",VLOOKUP(X605,'do 1000 ha'!$B$18:$I$1018,5,0))</f>
        <v/>
      </c>
      <c r="E605" s="56" t="str">
        <f>IF(VLOOKUP(X605,'do 1000 ha'!$B$18:$I$1018,6,0)=0,"",VLOOKUP(X605,'do 1000 ha'!$B$18:$I$1018,6,0))</f>
        <v/>
      </c>
      <c r="F605" s="56" t="str">
        <f>IF(VLOOKUP(X605,'do 1000 ha'!$B$18:$I$1018,7,0)=0,"",VLOOKUP(X605,'do 1000 ha'!$B$18:$I$1018,7,0))</f>
        <v/>
      </c>
      <c r="G605" s="57" t="str">
        <f>IF(VLOOKUP(X605,'do 1000 ha'!$B$18:$I$1018,8,0)=0,"",VLOOKUP(X605,'do 1000 ha'!$B$18:$I$1018,8,0))</f>
        <v/>
      </c>
      <c r="H605" s="25" t="str">
        <f>IF(VLOOKUP(X605,'do 1000 ha'!$B$18:$L$1018,11,0)=0,"",VLOOKUP(X605,'do 1000 ha'!$AJ$18:$AX$1018,15,0))</f>
        <v/>
      </c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53" t="str">
        <f t="array" ref="U605">IF('do 1000 ha'!K611='do 1000 ha'!$AR$4,'do 1000 ha'!AF611,IF('do 1000 ha'!K611='do 1000 ha'!$AR$5,'do 1000 ha'!AF611,""))</f>
        <v/>
      </c>
      <c r="V605" s="7" t="str">
        <f t="shared" si="36"/>
        <v/>
      </c>
      <c r="W605" s="11" t="str">
        <f t="array" ref="W605">IF(OR(U605=$U$13:U604),"",U605)</f>
        <v/>
      </c>
      <c r="X605" s="7" t="str">
        <f t="array" ref="X605">IFERROR(INDEX(W$13:W$1012,SMALL(IF(W$13:W$1012&lt;&gt;"",ROW(W$13:W$1012)-ROW(W$13)+1),ROWS(W$13:$W605))),"")</f>
        <v/>
      </c>
      <c r="Y605" s="47" t="e">
        <f t="array" ref="Y605">IF(ROWS(Y$13:Y605)&gt;COUNTA(W$13:W$1012),"",INDEX(W$13:W$1012,SMALL(IF(W$13:W$1012&lt;&gt;"",ROW(W$13:W$1012)-ROW(W$13)+1),ROWS(Y$13:Y605))))</f>
        <v>#NUM!</v>
      </c>
      <c r="AA605" s="7">
        <f t="shared" si="37"/>
        <v>0</v>
      </c>
      <c r="AB605" s="7">
        <f t="shared" si="38"/>
        <v>0</v>
      </c>
      <c r="AC605" s="7">
        <f t="shared" si="39"/>
        <v>0</v>
      </c>
    </row>
    <row r="606" spans="1:29" x14ac:dyDescent="0.25">
      <c r="A606" s="9">
        <v>594</v>
      </c>
      <c r="B606" s="56" t="str">
        <f>IF(VLOOKUP(X606,'do 1000 ha'!$B$18:$I$1018,2,0)=0,"",VLOOKUP(X606,'do 1000 ha'!$B$18:$I$1018,2,0))</f>
        <v/>
      </c>
      <c r="C606" s="56" t="str">
        <f>IF(VLOOKUP(X606,'do 1000 ha'!$B$18:$I$1018,4,0)=0,"",VLOOKUP(X606,'do 1000 ha'!$B$18:$I$1018,4,0))</f>
        <v/>
      </c>
      <c r="D606" s="24" t="str">
        <f>IF(VLOOKUP(X606,'do 1000 ha'!$B$18:$I$1018,5,0)=0,"",VLOOKUP(X606,'do 1000 ha'!$B$18:$I$1018,5,0))</f>
        <v/>
      </c>
      <c r="E606" s="56" t="str">
        <f>IF(VLOOKUP(X606,'do 1000 ha'!$B$18:$I$1018,6,0)=0,"",VLOOKUP(X606,'do 1000 ha'!$B$18:$I$1018,6,0))</f>
        <v/>
      </c>
      <c r="F606" s="56" t="str">
        <f>IF(VLOOKUP(X606,'do 1000 ha'!$B$18:$I$1018,7,0)=0,"",VLOOKUP(X606,'do 1000 ha'!$B$18:$I$1018,7,0))</f>
        <v/>
      </c>
      <c r="G606" s="57" t="str">
        <f>IF(VLOOKUP(X606,'do 1000 ha'!$B$18:$I$1018,8,0)=0,"",VLOOKUP(X606,'do 1000 ha'!$B$18:$I$1018,8,0))</f>
        <v/>
      </c>
      <c r="H606" s="25" t="str">
        <f>IF(VLOOKUP(X606,'do 1000 ha'!$B$18:$L$1018,11,0)=0,"",VLOOKUP(X606,'do 1000 ha'!$AJ$18:$AX$1018,15,0))</f>
        <v/>
      </c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53" t="str">
        <f t="array" ref="U606">IF('do 1000 ha'!K612='do 1000 ha'!$AR$4,'do 1000 ha'!AF612,IF('do 1000 ha'!K612='do 1000 ha'!$AR$5,'do 1000 ha'!AF612,""))</f>
        <v/>
      </c>
      <c r="V606" s="7" t="str">
        <f t="shared" si="36"/>
        <v/>
      </c>
      <c r="W606" s="11" t="str">
        <f t="array" ref="W606">IF(OR(U606=$U$13:U605),"",U606)</f>
        <v/>
      </c>
      <c r="X606" s="7" t="str">
        <f t="array" ref="X606">IFERROR(INDEX(W$13:W$1012,SMALL(IF(W$13:W$1012&lt;&gt;"",ROW(W$13:W$1012)-ROW(W$13)+1),ROWS(W$13:$W606))),"")</f>
        <v/>
      </c>
      <c r="Y606" s="47" t="e">
        <f t="array" ref="Y606">IF(ROWS(Y$13:Y606)&gt;COUNTA(W$13:W$1012),"",INDEX(W$13:W$1012,SMALL(IF(W$13:W$1012&lt;&gt;"",ROW(W$13:W$1012)-ROW(W$13)+1),ROWS(Y$13:Y606))))</f>
        <v>#NUM!</v>
      </c>
      <c r="AA606" s="7">
        <f t="shared" si="37"/>
        <v>0</v>
      </c>
      <c r="AB606" s="7">
        <f t="shared" si="38"/>
        <v>0</v>
      </c>
      <c r="AC606" s="7">
        <f t="shared" si="39"/>
        <v>0</v>
      </c>
    </row>
    <row r="607" spans="1:29" x14ac:dyDescent="0.25">
      <c r="A607" s="9">
        <v>595</v>
      </c>
      <c r="B607" s="56" t="str">
        <f>IF(VLOOKUP(X607,'do 1000 ha'!$B$18:$I$1018,2,0)=0,"",VLOOKUP(X607,'do 1000 ha'!$B$18:$I$1018,2,0))</f>
        <v/>
      </c>
      <c r="C607" s="56" t="str">
        <f>IF(VLOOKUP(X607,'do 1000 ha'!$B$18:$I$1018,4,0)=0,"",VLOOKUP(X607,'do 1000 ha'!$B$18:$I$1018,4,0))</f>
        <v/>
      </c>
      <c r="D607" s="24" t="str">
        <f>IF(VLOOKUP(X607,'do 1000 ha'!$B$18:$I$1018,5,0)=0,"",VLOOKUP(X607,'do 1000 ha'!$B$18:$I$1018,5,0))</f>
        <v/>
      </c>
      <c r="E607" s="56" t="str">
        <f>IF(VLOOKUP(X607,'do 1000 ha'!$B$18:$I$1018,6,0)=0,"",VLOOKUP(X607,'do 1000 ha'!$B$18:$I$1018,6,0))</f>
        <v/>
      </c>
      <c r="F607" s="56" t="str">
        <f>IF(VLOOKUP(X607,'do 1000 ha'!$B$18:$I$1018,7,0)=0,"",VLOOKUP(X607,'do 1000 ha'!$B$18:$I$1018,7,0))</f>
        <v/>
      </c>
      <c r="G607" s="57" t="str">
        <f>IF(VLOOKUP(X607,'do 1000 ha'!$B$18:$I$1018,8,0)=0,"",VLOOKUP(X607,'do 1000 ha'!$B$18:$I$1018,8,0))</f>
        <v/>
      </c>
      <c r="H607" s="25" t="str">
        <f>IF(VLOOKUP(X607,'do 1000 ha'!$B$18:$L$1018,11,0)=0,"",VLOOKUP(X607,'do 1000 ha'!$AJ$18:$AX$1018,15,0))</f>
        <v/>
      </c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53" t="str">
        <f t="array" ref="U607">IF('do 1000 ha'!K613='do 1000 ha'!$AR$4,'do 1000 ha'!AF613,IF('do 1000 ha'!K613='do 1000 ha'!$AR$5,'do 1000 ha'!AF613,""))</f>
        <v/>
      </c>
      <c r="V607" s="7" t="str">
        <f t="shared" si="36"/>
        <v/>
      </c>
      <c r="W607" s="11" t="str">
        <f t="array" ref="W607">IF(OR(U607=$U$13:U606),"",U607)</f>
        <v/>
      </c>
      <c r="X607" s="7" t="str">
        <f t="array" ref="X607">IFERROR(INDEX(W$13:W$1012,SMALL(IF(W$13:W$1012&lt;&gt;"",ROW(W$13:W$1012)-ROW(W$13)+1),ROWS(W$13:$W607))),"")</f>
        <v/>
      </c>
      <c r="Y607" s="47" t="e">
        <f t="array" ref="Y607">IF(ROWS(Y$13:Y607)&gt;COUNTA(W$13:W$1012),"",INDEX(W$13:W$1012,SMALL(IF(W$13:W$1012&lt;&gt;"",ROW(W$13:W$1012)-ROW(W$13)+1),ROWS(Y$13:Y607))))</f>
        <v>#NUM!</v>
      </c>
      <c r="AA607" s="7">
        <f t="shared" si="37"/>
        <v>0</v>
      </c>
      <c r="AB607" s="7">
        <f t="shared" si="38"/>
        <v>0</v>
      </c>
      <c r="AC607" s="7">
        <f t="shared" si="39"/>
        <v>0</v>
      </c>
    </row>
    <row r="608" spans="1:29" x14ac:dyDescent="0.25">
      <c r="A608" s="9">
        <v>596</v>
      </c>
      <c r="B608" s="56" t="str">
        <f>IF(VLOOKUP(X608,'do 1000 ha'!$B$18:$I$1018,2,0)=0,"",VLOOKUP(X608,'do 1000 ha'!$B$18:$I$1018,2,0))</f>
        <v/>
      </c>
      <c r="C608" s="56" t="str">
        <f>IF(VLOOKUP(X608,'do 1000 ha'!$B$18:$I$1018,4,0)=0,"",VLOOKUP(X608,'do 1000 ha'!$B$18:$I$1018,4,0))</f>
        <v/>
      </c>
      <c r="D608" s="24" t="str">
        <f>IF(VLOOKUP(X608,'do 1000 ha'!$B$18:$I$1018,5,0)=0,"",VLOOKUP(X608,'do 1000 ha'!$B$18:$I$1018,5,0))</f>
        <v/>
      </c>
      <c r="E608" s="56" t="str">
        <f>IF(VLOOKUP(X608,'do 1000 ha'!$B$18:$I$1018,6,0)=0,"",VLOOKUP(X608,'do 1000 ha'!$B$18:$I$1018,6,0))</f>
        <v/>
      </c>
      <c r="F608" s="56" t="str">
        <f>IF(VLOOKUP(X608,'do 1000 ha'!$B$18:$I$1018,7,0)=0,"",VLOOKUP(X608,'do 1000 ha'!$B$18:$I$1018,7,0))</f>
        <v/>
      </c>
      <c r="G608" s="57" t="str">
        <f>IF(VLOOKUP(X608,'do 1000 ha'!$B$18:$I$1018,8,0)=0,"",VLOOKUP(X608,'do 1000 ha'!$B$18:$I$1018,8,0))</f>
        <v/>
      </c>
      <c r="H608" s="25" t="str">
        <f>IF(VLOOKUP(X608,'do 1000 ha'!$B$18:$L$1018,11,0)=0,"",VLOOKUP(X608,'do 1000 ha'!$AJ$18:$AX$1018,15,0))</f>
        <v/>
      </c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53" t="str">
        <f t="array" ref="U608">IF('do 1000 ha'!K614='do 1000 ha'!$AR$4,'do 1000 ha'!AF614,IF('do 1000 ha'!K614='do 1000 ha'!$AR$5,'do 1000 ha'!AF614,""))</f>
        <v/>
      </c>
      <c r="V608" s="7" t="str">
        <f t="shared" si="36"/>
        <v/>
      </c>
      <c r="W608" s="11" t="str">
        <f t="array" ref="W608">IF(OR(U608=$U$13:U607),"",U608)</f>
        <v/>
      </c>
      <c r="X608" s="7" t="str">
        <f t="array" ref="X608">IFERROR(INDEX(W$13:W$1012,SMALL(IF(W$13:W$1012&lt;&gt;"",ROW(W$13:W$1012)-ROW(W$13)+1),ROWS(W$13:$W608))),"")</f>
        <v/>
      </c>
      <c r="Y608" s="47" t="e">
        <f t="array" ref="Y608">IF(ROWS(Y$13:Y608)&gt;COUNTA(W$13:W$1012),"",INDEX(W$13:W$1012,SMALL(IF(W$13:W$1012&lt;&gt;"",ROW(W$13:W$1012)-ROW(W$13)+1),ROWS(Y$13:Y608))))</f>
        <v>#NUM!</v>
      </c>
      <c r="AA608" s="7">
        <f t="shared" si="37"/>
        <v>0</v>
      </c>
      <c r="AB608" s="7">
        <f t="shared" si="38"/>
        <v>0</v>
      </c>
      <c r="AC608" s="7">
        <f t="shared" si="39"/>
        <v>0</v>
      </c>
    </row>
    <row r="609" spans="1:29" x14ac:dyDescent="0.25">
      <c r="A609" s="9">
        <v>597</v>
      </c>
      <c r="B609" s="56" t="str">
        <f>IF(VLOOKUP(X609,'do 1000 ha'!$B$18:$I$1018,2,0)=0,"",VLOOKUP(X609,'do 1000 ha'!$B$18:$I$1018,2,0))</f>
        <v/>
      </c>
      <c r="C609" s="56" t="str">
        <f>IF(VLOOKUP(X609,'do 1000 ha'!$B$18:$I$1018,4,0)=0,"",VLOOKUP(X609,'do 1000 ha'!$B$18:$I$1018,4,0))</f>
        <v/>
      </c>
      <c r="D609" s="24" t="str">
        <f>IF(VLOOKUP(X609,'do 1000 ha'!$B$18:$I$1018,5,0)=0,"",VLOOKUP(X609,'do 1000 ha'!$B$18:$I$1018,5,0))</f>
        <v/>
      </c>
      <c r="E609" s="56" t="str">
        <f>IF(VLOOKUP(X609,'do 1000 ha'!$B$18:$I$1018,6,0)=0,"",VLOOKUP(X609,'do 1000 ha'!$B$18:$I$1018,6,0))</f>
        <v/>
      </c>
      <c r="F609" s="56" t="str">
        <f>IF(VLOOKUP(X609,'do 1000 ha'!$B$18:$I$1018,7,0)=0,"",VLOOKUP(X609,'do 1000 ha'!$B$18:$I$1018,7,0))</f>
        <v/>
      </c>
      <c r="G609" s="57" t="str">
        <f>IF(VLOOKUP(X609,'do 1000 ha'!$B$18:$I$1018,8,0)=0,"",VLOOKUP(X609,'do 1000 ha'!$B$18:$I$1018,8,0))</f>
        <v/>
      </c>
      <c r="H609" s="25" t="str">
        <f>IF(VLOOKUP(X609,'do 1000 ha'!$B$18:$L$1018,11,0)=0,"",VLOOKUP(X609,'do 1000 ha'!$AJ$18:$AX$1018,15,0))</f>
        <v/>
      </c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53" t="str">
        <f t="array" ref="U609">IF('do 1000 ha'!K615='do 1000 ha'!$AR$4,'do 1000 ha'!AF615,IF('do 1000 ha'!K615='do 1000 ha'!$AR$5,'do 1000 ha'!AF615,""))</f>
        <v/>
      </c>
      <c r="V609" s="7" t="str">
        <f t="shared" si="36"/>
        <v/>
      </c>
      <c r="W609" s="11" t="str">
        <f t="array" ref="W609">IF(OR(U609=$U$13:U608),"",U609)</f>
        <v/>
      </c>
      <c r="X609" s="7" t="str">
        <f t="array" ref="X609">IFERROR(INDEX(W$13:W$1012,SMALL(IF(W$13:W$1012&lt;&gt;"",ROW(W$13:W$1012)-ROW(W$13)+1),ROWS(W$13:$W609))),"")</f>
        <v/>
      </c>
      <c r="Y609" s="47" t="e">
        <f t="array" ref="Y609">IF(ROWS(Y$13:Y609)&gt;COUNTA(W$13:W$1012),"",INDEX(W$13:W$1012,SMALL(IF(W$13:W$1012&lt;&gt;"",ROW(W$13:W$1012)-ROW(W$13)+1),ROWS(Y$13:Y609))))</f>
        <v>#NUM!</v>
      </c>
      <c r="AA609" s="7">
        <f t="shared" si="37"/>
        <v>0</v>
      </c>
      <c r="AB609" s="7">
        <f t="shared" si="38"/>
        <v>0</v>
      </c>
      <c r="AC609" s="7">
        <f t="shared" si="39"/>
        <v>0</v>
      </c>
    </row>
    <row r="610" spans="1:29" x14ac:dyDescent="0.25">
      <c r="A610" s="9">
        <v>598</v>
      </c>
      <c r="B610" s="56" t="str">
        <f>IF(VLOOKUP(X610,'do 1000 ha'!$B$18:$I$1018,2,0)=0,"",VLOOKUP(X610,'do 1000 ha'!$B$18:$I$1018,2,0))</f>
        <v/>
      </c>
      <c r="C610" s="56" t="str">
        <f>IF(VLOOKUP(X610,'do 1000 ha'!$B$18:$I$1018,4,0)=0,"",VLOOKUP(X610,'do 1000 ha'!$B$18:$I$1018,4,0))</f>
        <v/>
      </c>
      <c r="D610" s="24" t="str">
        <f>IF(VLOOKUP(X610,'do 1000 ha'!$B$18:$I$1018,5,0)=0,"",VLOOKUP(X610,'do 1000 ha'!$B$18:$I$1018,5,0))</f>
        <v/>
      </c>
      <c r="E610" s="56" t="str">
        <f>IF(VLOOKUP(X610,'do 1000 ha'!$B$18:$I$1018,6,0)=0,"",VLOOKUP(X610,'do 1000 ha'!$B$18:$I$1018,6,0))</f>
        <v/>
      </c>
      <c r="F610" s="56" t="str">
        <f>IF(VLOOKUP(X610,'do 1000 ha'!$B$18:$I$1018,7,0)=0,"",VLOOKUP(X610,'do 1000 ha'!$B$18:$I$1018,7,0))</f>
        <v/>
      </c>
      <c r="G610" s="57" t="str">
        <f>IF(VLOOKUP(X610,'do 1000 ha'!$B$18:$I$1018,8,0)=0,"",VLOOKUP(X610,'do 1000 ha'!$B$18:$I$1018,8,0))</f>
        <v/>
      </c>
      <c r="H610" s="25" t="str">
        <f>IF(VLOOKUP(X610,'do 1000 ha'!$B$18:$L$1018,11,0)=0,"",VLOOKUP(X610,'do 1000 ha'!$AJ$18:$AX$1018,15,0))</f>
        <v/>
      </c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53" t="str">
        <f t="array" ref="U610">IF('do 1000 ha'!K616='do 1000 ha'!$AR$4,'do 1000 ha'!AF616,IF('do 1000 ha'!K616='do 1000 ha'!$AR$5,'do 1000 ha'!AF616,""))</f>
        <v/>
      </c>
      <c r="V610" s="7" t="str">
        <f t="shared" si="36"/>
        <v/>
      </c>
      <c r="W610" s="11" t="str">
        <f t="array" ref="W610">IF(OR(U610=$U$13:U609),"",U610)</f>
        <v/>
      </c>
      <c r="X610" s="7" t="str">
        <f t="array" ref="X610">IFERROR(INDEX(W$13:W$1012,SMALL(IF(W$13:W$1012&lt;&gt;"",ROW(W$13:W$1012)-ROW(W$13)+1),ROWS(W$13:$W610))),"")</f>
        <v/>
      </c>
      <c r="Y610" s="47" t="e">
        <f t="array" ref="Y610">IF(ROWS(Y$13:Y610)&gt;COUNTA(W$13:W$1012),"",INDEX(W$13:W$1012,SMALL(IF(W$13:W$1012&lt;&gt;"",ROW(W$13:W$1012)-ROW(W$13)+1),ROWS(Y$13:Y610))))</f>
        <v>#NUM!</v>
      </c>
      <c r="AA610" s="7">
        <f t="shared" si="37"/>
        <v>0</v>
      </c>
      <c r="AB610" s="7">
        <f t="shared" si="38"/>
        <v>0</v>
      </c>
      <c r="AC610" s="7">
        <f t="shared" si="39"/>
        <v>0</v>
      </c>
    </row>
    <row r="611" spans="1:29" x14ac:dyDescent="0.25">
      <c r="A611" s="9">
        <v>599</v>
      </c>
      <c r="B611" s="56" t="str">
        <f>IF(VLOOKUP(X611,'do 1000 ha'!$B$18:$I$1018,2,0)=0,"",VLOOKUP(X611,'do 1000 ha'!$B$18:$I$1018,2,0))</f>
        <v/>
      </c>
      <c r="C611" s="56" t="str">
        <f>IF(VLOOKUP(X611,'do 1000 ha'!$B$18:$I$1018,4,0)=0,"",VLOOKUP(X611,'do 1000 ha'!$B$18:$I$1018,4,0))</f>
        <v/>
      </c>
      <c r="D611" s="24" t="str">
        <f>IF(VLOOKUP(X611,'do 1000 ha'!$B$18:$I$1018,5,0)=0,"",VLOOKUP(X611,'do 1000 ha'!$B$18:$I$1018,5,0))</f>
        <v/>
      </c>
      <c r="E611" s="56" t="str">
        <f>IF(VLOOKUP(X611,'do 1000 ha'!$B$18:$I$1018,6,0)=0,"",VLOOKUP(X611,'do 1000 ha'!$B$18:$I$1018,6,0))</f>
        <v/>
      </c>
      <c r="F611" s="56" t="str">
        <f>IF(VLOOKUP(X611,'do 1000 ha'!$B$18:$I$1018,7,0)=0,"",VLOOKUP(X611,'do 1000 ha'!$B$18:$I$1018,7,0))</f>
        <v/>
      </c>
      <c r="G611" s="57" t="str">
        <f>IF(VLOOKUP(X611,'do 1000 ha'!$B$18:$I$1018,8,0)=0,"",VLOOKUP(X611,'do 1000 ha'!$B$18:$I$1018,8,0))</f>
        <v/>
      </c>
      <c r="H611" s="25" t="str">
        <f>IF(VLOOKUP(X611,'do 1000 ha'!$B$18:$L$1018,11,0)=0,"",VLOOKUP(X611,'do 1000 ha'!$AJ$18:$AX$1018,15,0))</f>
        <v/>
      </c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53" t="str">
        <f t="array" ref="U611">IF('do 1000 ha'!K617='do 1000 ha'!$AR$4,'do 1000 ha'!AF617,IF('do 1000 ha'!K617='do 1000 ha'!$AR$5,'do 1000 ha'!AF617,""))</f>
        <v/>
      </c>
      <c r="V611" s="7" t="str">
        <f t="shared" si="36"/>
        <v/>
      </c>
      <c r="W611" s="11" t="str">
        <f t="array" ref="W611">IF(OR(U611=$U$13:U610),"",U611)</f>
        <v/>
      </c>
      <c r="X611" s="7" t="str">
        <f t="array" ref="X611">IFERROR(INDEX(W$13:W$1012,SMALL(IF(W$13:W$1012&lt;&gt;"",ROW(W$13:W$1012)-ROW(W$13)+1),ROWS(W$13:$W611))),"")</f>
        <v/>
      </c>
      <c r="Y611" s="47" t="e">
        <f t="array" ref="Y611">IF(ROWS(Y$13:Y611)&gt;COUNTA(W$13:W$1012),"",INDEX(W$13:W$1012,SMALL(IF(W$13:W$1012&lt;&gt;"",ROW(W$13:W$1012)-ROW(W$13)+1),ROWS(Y$13:Y611))))</f>
        <v>#NUM!</v>
      </c>
      <c r="AA611" s="7">
        <f t="shared" si="37"/>
        <v>0</v>
      </c>
      <c r="AB611" s="7">
        <f t="shared" si="38"/>
        <v>0</v>
      </c>
      <c r="AC611" s="7">
        <f t="shared" si="39"/>
        <v>0</v>
      </c>
    </row>
    <row r="612" spans="1:29" x14ac:dyDescent="0.25">
      <c r="A612" s="9">
        <v>600</v>
      </c>
      <c r="B612" s="56" t="str">
        <f>IF(VLOOKUP(X612,'do 1000 ha'!$B$18:$I$1018,2,0)=0,"",VLOOKUP(X612,'do 1000 ha'!$B$18:$I$1018,2,0))</f>
        <v/>
      </c>
      <c r="C612" s="56" t="str">
        <f>IF(VLOOKUP(X612,'do 1000 ha'!$B$18:$I$1018,4,0)=0,"",VLOOKUP(X612,'do 1000 ha'!$B$18:$I$1018,4,0))</f>
        <v/>
      </c>
      <c r="D612" s="24" t="str">
        <f>IF(VLOOKUP(X612,'do 1000 ha'!$B$18:$I$1018,5,0)=0,"",VLOOKUP(X612,'do 1000 ha'!$B$18:$I$1018,5,0))</f>
        <v/>
      </c>
      <c r="E612" s="56" t="str">
        <f>IF(VLOOKUP(X612,'do 1000 ha'!$B$18:$I$1018,6,0)=0,"",VLOOKUP(X612,'do 1000 ha'!$B$18:$I$1018,6,0))</f>
        <v/>
      </c>
      <c r="F612" s="56" t="str">
        <f>IF(VLOOKUP(X612,'do 1000 ha'!$B$18:$I$1018,7,0)=0,"",VLOOKUP(X612,'do 1000 ha'!$B$18:$I$1018,7,0))</f>
        <v/>
      </c>
      <c r="G612" s="57" t="str">
        <f>IF(VLOOKUP(X612,'do 1000 ha'!$B$18:$I$1018,8,0)=0,"",VLOOKUP(X612,'do 1000 ha'!$B$18:$I$1018,8,0))</f>
        <v/>
      </c>
      <c r="H612" s="25" t="str">
        <f>IF(VLOOKUP(X612,'do 1000 ha'!$B$18:$L$1018,11,0)=0,"",VLOOKUP(X612,'do 1000 ha'!$AJ$18:$AX$1018,15,0))</f>
        <v/>
      </c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53" t="str">
        <f t="array" ref="U612">IF('do 1000 ha'!K618='do 1000 ha'!$AR$4,'do 1000 ha'!AF618,IF('do 1000 ha'!K618='do 1000 ha'!$AR$5,'do 1000 ha'!AF618,""))</f>
        <v/>
      </c>
      <c r="V612" s="7" t="str">
        <f t="shared" si="36"/>
        <v/>
      </c>
      <c r="W612" s="11" t="str">
        <f t="array" ref="W612">IF(OR(U612=$U$13:U611),"",U612)</f>
        <v/>
      </c>
      <c r="X612" s="7" t="str">
        <f t="array" ref="X612">IFERROR(INDEX(W$13:W$1012,SMALL(IF(W$13:W$1012&lt;&gt;"",ROW(W$13:W$1012)-ROW(W$13)+1),ROWS(W$13:$W612))),"")</f>
        <v/>
      </c>
      <c r="Y612" s="47" t="e">
        <f t="array" ref="Y612">IF(ROWS(Y$13:Y612)&gt;COUNTA(W$13:W$1012),"",INDEX(W$13:W$1012,SMALL(IF(W$13:W$1012&lt;&gt;"",ROW(W$13:W$1012)-ROW(W$13)+1),ROWS(Y$13:Y612))))</f>
        <v>#NUM!</v>
      </c>
      <c r="AA612" s="7">
        <f t="shared" si="37"/>
        <v>0</v>
      </c>
      <c r="AB612" s="7">
        <f t="shared" si="38"/>
        <v>0</v>
      </c>
      <c r="AC612" s="7">
        <f t="shared" si="39"/>
        <v>0</v>
      </c>
    </row>
    <row r="613" spans="1:29" x14ac:dyDescent="0.25">
      <c r="A613" s="9">
        <v>601</v>
      </c>
      <c r="B613" s="56" t="str">
        <f>IF(VLOOKUP(X613,'do 1000 ha'!$B$18:$I$1018,2,0)=0,"",VLOOKUP(X613,'do 1000 ha'!$B$18:$I$1018,2,0))</f>
        <v/>
      </c>
      <c r="C613" s="56" t="str">
        <f>IF(VLOOKUP(X613,'do 1000 ha'!$B$18:$I$1018,4,0)=0,"",VLOOKUP(X613,'do 1000 ha'!$B$18:$I$1018,4,0))</f>
        <v/>
      </c>
      <c r="D613" s="24" t="str">
        <f>IF(VLOOKUP(X613,'do 1000 ha'!$B$18:$I$1018,5,0)=0,"",VLOOKUP(X613,'do 1000 ha'!$B$18:$I$1018,5,0))</f>
        <v/>
      </c>
      <c r="E613" s="56" t="str">
        <f>IF(VLOOKUP(X613,'do 1000 ha'!$B$18:$I$1018,6,0)=0,"",VLOOKUP(X613,'do 1000 ha'!$B$18:$I$1018,6,0))</f>
        <v/>
      </c>
      <c r="F613" s="56" t="str">
        <f>IF(VLOOKUP(X613,'do 1000 ha'!$B$18:$I$1018,7,0)=0,"",VLOOKUP(X613,'do 1000 ha'!$B$18:$I$1018,7,0))</f>
        <v/>
      </c>
      <c r="G613" s="57" t="str">
        <f>IF(VLOOKUP(X613,'do 1000 ha'!$B$18:$I$1018,8,0)=0,"",VLOOKUP(X613,'do 1000 ha'!$B$18:$I$1018,8,0))</f>
        <v/>
      </c>
      <c r="H613" s="25" t="str">
        <f>IF(VLOOKUP(X613,'do 1000 ha'!$B$18:$L$1018,11,0)=0,"",VLOOKUP(X613,'do 1000 ha'!$AJ$18:$AX$1018,15,0))</f>
        <v/>
      </c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53" t="str">
        <f t="array" ref="U613">IF('do 1000 ha'!K619='do 1000 ha'!$AR$4,'do 1000 ha'!AF619,IF('do 1000 ha'!K619='do 1000 ha'!$AR$5,'do 1000 ha'!AF619,""))</f>
        <v/>
      </c>
      <c r="V613" s="7" t="str">
        <f t="shared" si="36"/>
        <v/>
      </c>
      <c r="W613" s="11" t="str">
        <f t="array" ref="W613">IF(OR(U613=$U$13:U612),"",U613)</f>
        <v/>
      </c>
      <c r="X613" s="7" t="str">
        <f t="array" ref="X613">IFERROR(INDEX(W$13:W$1012,SMALL(IF(W$13:W$1012&lt;&gt;"",ROW(W$13:W$1012)-ROW(W$13)+1),ROWS(W$13:$W613))),"")</f>
        <v/>
      </c>
      <c r="Y613" s="47" t="e">
        <f t="array" ref="Y613">IF(ROWS(Y$13:Y613)&gt;COUNTA(W$13:W$1012),"",INDEX(W$13:W$1012,SMALL(IF(W$13:W$1012&lt;&gt;"",ROW(W$13:W$1012)-ROW(W$13)+1),ROWS(Y$13:Y613))))</f>
        <v>#NUM!</v>
      </c>
      <c r="AA613" s="7">
        <f t="shared" si="37"/>
        <v>0</v>
      </c>
      <c r="AB613" s="7">
        <f t="shared" si="38"/>
        <v>0</v>
      </c>
      <c r="AC613" s="7">
        <f t="shared" si="39"/>
        <v>0</v>
      </c>
    </row>
    <row r="614" spans="1:29" x14ac:dyDescent="0.25">
      <c r="A614" s="9">
        <v>602</v>
      </c>
      <c r="B614" s="56" t="str">
        <f>IF(VLOOKUP(X614,'do 1000 ha'!$B$18:$I$1018,2,0)=0,"",VLOOKUP(X614,'do 1000 ha'!$B$18:$I$1018,2,0))</f>
        <v/>
      </c>
      <c r="C614" s="56" t="str">
        <f>IF(VLOOKUP(X614,'do 1000 ha'!$B$18:$I$1018,4,0)=0,"",VLOOKUP(X614,'do 1000 ha'!$B$18:$I$1018,4,0))</f>
        <v/>
      </c>
      <c r="D614" s="24" t="str">
        <f>IF(VLOOKUP(X614,'do 1000 ha'!$B$18:$I$1018,5,0)=0,"",VLOOKUP(X614,'do 1000 ha'!$B$18:$I$1018,5,0))</f>
        <v/>
      </c>
      <c r="E614" s="56" t="str">
        <f>IF(VLOOKUP(X614,'do 1000 ha'!$B$18:$I$1018,6,0)=0,"",VLOOKUP(X614,'do 1000 ha'!$B$18:$I$1018,6,0))</f>
        <v/>
      </c>
      <c r="F614" s="56" t="str">
        <f>IF(VLOOKUP(X614,'do 1000 ha'!$B$18:$I$1018,7,0)=0,"",VLOOKUP(X614,'do 1000 ha'!$B$18:$I$1018,7,0))</f>
        <v/>
      </c>
      <c r="G614" s="57" t="str">
        <f>IF(VLOOKUP(X614,'do 1000 ha'!$B$18:$I$1018,8,0)=0,"",VLOOKUP(X614,'do 1000 ha'!$B$18:$I$1018,8,0))</f>
        <v/>
      </c>
      <c r="H614" s="25" t="str">
        <f>IF(VLOOKUP(X614,'do 1000 ha'!$B$18:$L$1018,11,0)=0,"",VLOOKUP(X614,'do 1000 ha'!$AJ$18:$AX$1018,15,0))</f>
        <v/>
      </c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53" t="str">
        <f t="array" ref="U614">IF('do 1000 ha'!K620='do 1000 ha'!$AR$4,'do 1000 ha'!AF620,IF('do 1000 ha'!K620='do 1000 ha'!$AR$5,'do 1000 ha'!AF620,""))</f>
        <v/>
      </c>
      <c r="V614" s="7" t="str">
        <f t="shared" si="36"/>
        <v/>
      </c>
      <c r="W614" s="11" t="str">
        <f t="array" ref="W614">IF(OR(U614=$U$13:U613),"",U614)</f>
        <v/>
      </c>
      <c r="X614" s="7" t="str">
        <f t="array" ref="X614">IFERROR(INDEX(W$13:W$1012,SMALL(IF(W$13:W$1012&lt;&gt;"",ROW(W$13:W$1012)-ROW(W$13)+1),ROWS(W$13:$W614))),"")</f>
        <v/>
      </c>
      <c r="Y614" s="47" t="e">
        <f t="array" ref="Y614">IF(ROWS(Y$13:Y614)&gt;COUNTA(W$13:W$1012),"",INDEX(W$13:W$1012,SMALL(IF(W$13:W$1012&lt;&gt;"",ROW(W$13:W$1012)-ROW(W$13)+1),ROWS(Y$13:Y614))))</f>
        <v>#NUM!</v>
      </c>
      <c r="AA614" s="7">
        <f t="shared" si="37"/>
        <v>0</v>
      </c>
      <c r="AB614" s="7">
        <f t="shared" si="38"/>
        <v>0</v>
      </c>
      <c r="AC614" s="7">
        <f t="shared" si="39"/>
        <v>0</v>
      </c>
    </row>
    <row r="615" spans="1:29" x14ac:dyDescent="0.25">
      <c r="A615" s="9">
        <v>603</v>
      </c>
      <c r="B615" s="56" t="str">
        <f>IF(VLOOKUP(X615,'do 1000 ha'!$B$18:$I$1018,2,0)=0,"",VLOOKUP(X615,'do 1000 ha'!$B$18:$I$1018,2,0))</f>
        <v/>
      </c>
      <c r="C615" s="56" t="str">
        <f>IF(VLOOKUP(X615,'do 1000 ha'!$B$18:$I$1018,4,0)=0,"",VLOOKUP(X615,'do 1000 ha'!$B$18:$I$1018,4,0))</f>
        <v/>
      </c>
      <c r="D615" s="24" t="str">
        <f>IF(VLOOKUP(X615,'do 1000 ha'!$B$18:$I$1018,5,0)=0,"",VLOOKUP(X615,'do 1000 ha'!$B$18:$I$1018,5,0))</f>
        <v/>
      </c>
      <c r="E615" s="56" t="str">
        <f>IF(VLOOKUP(X615,'do 1000 ha'!$B$18:$I$1018,6,0)=0,"",VLOOKUP(X615,'do 1000 ha'!$B$18:$I$1018,6,0))</f>
        <v/>
      </c>
      <c r="F615" s="56" t="str">
        <f>IF(VLOOKUP(X615,'do 1000 ha'!$B$18:$I$1018,7,0)=0,"",VLOOKUP(X615,'do 1000 ha'!$B$18:$I$1018,7,0))</f>
        <v/>
      </c>
      <c r="G615" s="57" t="str">
        <f>IF(VLOOKUP(X615,'do 1000 ha'!$B$18:$I$1018,8,0)=0,"",VLOOKUP(X615,'do 1000 ha'!$B$18:$I$1018,8,0))</f>
        <v/>
      </c>
      <c r="H615" s="25" t="str">
        <f>IF(VLOOKUP(X615,'do 1000 ha'!$B$18:$L$1018,11,0)=0,"",VLOOKUP(X615,'do 1000 ha'!$AJ$18:$AX$1018,15,0))</f>
        <v/>
      </c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53" t="str">
        <f t="array" ref="U615">IF('do 1000 ha'!K621='do 1000 ha'!$AR$4,'do 1000 ha'!AF621,IF('do 1000 ha'!K621='do 1000 ha'!$AR$5,'do 1000 ha'!AF621,""))</f>
        <v/>
      </c>
      <c r="V615" s="7" t="str">
        <f t="shared" si="36"/>
        <v/>
      </c>
      <c r="W615" s="11" t="str">
        <f t="array" ref="W615">IF(OR(U615=$U$13:U614),"",U615)</f>
        <v/>
      </c>
      <c r="X615" s="7" t="str">
        <f t="array" ref="X615">IFERROR(INDEX(W$13:W$1012,SMALL(IF(W$13:W$1012&lt;&gt;"",ROW(W$13:W$1012)-ROW(W$13)+1),ROWS(W$13:$W615))),"")</f>
        <v/>
      </c>
      <c r="Y615" s="47" t="e">
        <f t="array" ref="Y615">IF(ROWS(Y$13:Y615)&gt;COUNTA(W$13:W$1012),"",INDEX(W$13:W$1012,SMALL(IF(W$13:W$1012&lt;&gt;"",ROW(W$13:W$1012)-ROW(W$13)+1),ROWS(Y$13:Y615))))</f>
        <v>#NUM!</v>
      </c>
      <c r="AA615" s="7">
        <f t="shared" si="37"/>
        <v>0</v>
      </c>
      <c r="AB615" s="7">
        <f t="shared" si="38"/>
        <v>0</v>
      </c>
      <c r="AC615" s="7">
        <f t="shared" si="39"/>
        <v>0</v>
      </c>
    </row>
    <row r="616" spans="1:29" x14ac:dyDescent="0.25">
      <c r="A616" s="9">
        <v>604</v>
      </c>
      <c r="B616" s="56" t="str">
        <f>IF(VLOOKUP(X616,'do 1000 ha'!$B$18:$I$1018,2,0)=0,"",VLOOKUP(X616,'do 1000 ha'!$B$18:$I$1018,2,0))</f>
        <v/>
      </c>
      <c r="C616" s="56" t="str">
        <f>IF(VLOOKUP(X616,'do 1000 ha'!$B$18:$I$1018,4,0)=0,"",VLOOKUP(X616,'do 1000 ha'!$B$18:$I$1018,4,0))</f>
        <v/>
      </c>
      <c r="D616" s="24" t="str">
        <f>IF(VLOOKUP(X616,'do 1000 ha'!$B$18:$I$1018,5,0)=0,"",VLOOKUP(X616,'do 1000 ha'!$B$18:$I$1018,5,0))</f>
        <v/>
      </c>
      <c r="E616" s="56" t="str">
        <f>IF(VLOOKUP(X616,'do 1000 ha'!$B$18:$I$1018,6,0)=0,"",VLOOKUP(X616,'do 1000 ha'!$B$18:$I$1018,6,0))</f>
        <v/>
      </c>
      <c r="F616" s="56" t="str">
        <f>IF(VLOOKUP(X616,'do 1000 ha'!$B$18:$I$1018,7,0)=0,"",VLOOKUP(X616,'do 1000 ha'!$B$18:$I$1018,7,0))</f>
        <v/>
      </c>
      <c r="G616" s="57" t="str">
        <f>IF(VLOOKUP(X616,'do 1000 ha'!$B$18:$I$1018,8,0)=0,"",VLOOKUP(X616,'do 1000 ha'!$B$18:$I$1018,8,0))</f>
        <v/>
      </c>
      <c r="H616" s="25" t="str">
        <f>IF(VLOOKUP(X616,'do 1000 ha'!$B$18:$L$1018,11,0)=0,"",VLOOKUP(X616,'do 1000 ha'!$AJ$18:$AX$1018,15,0))</f>
        <v/>
      </c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53" t="str">
        <f t="array" ref="U616">IF('do 1000 ha'!K622='do 1000 ha'!$AR$4,'do 1000 ha'!AF622,IF('do 1000 ha'!K622='do 1000 ha'!$AR$5,'do 1000 ha'!AF622,""))</f>
        <v/>
      </c>
      <c r="V616" s="7" t="str">
        <f t="shared" si="36"/>
        <v/>
      </c>
      <c r="W616" s="11" t="str">
        <f t="array" ref="W616">IF(OR(U616=$U$13:U615),"",U616)</f>
        <v/>
      </c>
      <c r="X616" s="7" t="str">
        <f t="array" ref="X616">IFERROR(INDEX(W$13:W$1012,SMALL(IF(W$13:W$1012&lt;&gt;"",ROW(W$13:W$1012)-ROW(W$13)+1),ROWS(W$13:$W616))),"")</f>
        <v/>
      </c>
      <c r="Y616" s="47" t="e">
        <f t="array" ref="Y616">IF(ROWS(Y$13:Y616)&gt;COUNTA(W$13:W$1012),"",INDEX(W$13:W$1012,SMALL(IF(W$13:W$1012&lt;&gt;"",ROW(W$13:W$1012)-ROW(W$13)+1),ROWS(Y$13:Y616))))</f>
        <v>#NUM!</v>
      </c>
      <c r="AA616" s="7">
        <f t="shared" si="37"/>
        <v>0</v>
      </c>
      <c r="AB616" s="7">
        <f t="shared" si="38"/>
        <v>0</v>
      </c>
      <c r="AC616" s="7">
        <f t="shared" si="39"/>
        <v>0</v>
      </c>
    </row>
    <row r="617" spans="1:29" x14ac:dyDescent="0.25">
      <c r="A617" s="9">
        <v>605</v>
      </c>
      <c r="B617" s="56" t="str">
        <f>IF(VLOOKUP(X617,'do 1000 ha'!$B$18:$I$1018,2,0)=0,"",VLOOKUP(X617,'do 1000 ha'!$B$18:$I$1018,2,0))</f>
        <v/>
      </c>
      <c r="C617" s="56" t="str">
        <f>IF(VLOOKUP(X617,'do 1000 ha'!$B$18:$I$1018,4,0)=0,"",VLOOKUP(X617,'do 1000 ha'!$B$18:$I$1018,4,0))</f>
        <v/>
      </c>
      <c r="D617" s="24" t="str">
        <f>IF(VLOOKUP(X617,'do 1000 ha'!$B$18:$I$1018,5,0)=0,"",VLOOKUP(X617,'do 1000 ha'!$B$18:$I$1018,5,0))</f>
        <v/>
      </c>
      <c r="E617" s="56" t="str">
        <f>IF(VLOOKUP(X617,'do 1000 ha'!$B$18:$I$1018,6,0)=0,"",VLOOKUP(X617,'do 1000 ha'!$B$18:$I$1018,6,0))</f>
        <v/>
      </c>
      <c r="F617" s="56" t="str">
        <f>IF(VLOOKUP(X617,'do 1000 ha'!$B$18:$I$1018,7,0)=0,"",VLOOKUP(X617,'do 1000 ha'!$B$18:$I$1018,7,0))</f>
        <v/>
      </c>
      <c r="G617" s="57" t="str">
        <f>IF(VLOOKUP(X617,'do 1000 ha'!$B$18:$I$1018,8,0)=0,"",VLOOKUP(X617,'do 1000 ha'!$B$18:$I$1018,8,0))</f>
        <v/>
      </c>
      <c r="H617" s="25" t="str">
        <f>IF(VLOOKUP(X617,'do 1000 ha'!$B$18:$L$1018,11,0)=0,"",VLOOKUP(X617,'do 1000 ha'!$AJ$18:$AX$1018,15,0))</f>
        <v/>
      </c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53" t="str">
        <f t="array" ref="U617">IF('do 1000 ha'!K623='do 1000 ha'!$AR$4,'do 1000 ha'!AF623,IF('do 1000 ha'!K623='do 1000 ha'!$AR$5,'do 1000 ha'!AF623,""))</f>
        <v/>
      </c>
      <c r="V617" s="7" t="str">
        <f t="shared" si="36"/>
        <v/>
      </c>
      <c r="W617" s="11" t="str">
        <f t="array" ref="W617">IF(OR(U617=$U$13:U616),"",U617)</f>
        <v/>
      </c>
      <c r="X617" s="7" t="str">
        <f t="array" ref="X617">IFERROR(INDEX(W$13:W$1012,SMALL(IF(W$13:W$1012&lt;&gt;"",ROW(W$13:W$1012)-ROW(W$13)+1),ROWS(W$13:$W617))),"")</f>
        <v/>
      </c>
      <c r="Y617" s="47" t="e">
        <f t="array" ref="Y617">IF(ROWS(Y$13:Y617)&gt;COUNTA(W$13:W$1012),"",INDEX(W$13:W$1012,SMALL(IF(W$13:W$1012&lt;&gt;"",ROW(W$13:W$1012)-ROW(W$13)+1),ROWS(Y$13:Y617))))</f>
        <v>#NUM!</v>
      </c>
      <c r="AA617" s="7">
        <f t="shared" si="37"/>
        <v>0</v>
      </c>
      <c r="AB617" s="7">
        <f t="shared" si="38"/>
        <v>0</v>
      </c>
      <c r="AC617" s="7">
        <f t="shared" si="39"/>
        <v>0</v>
      </c>
    </row>
    <row r="618" spans="1:29" x14ac:dyDescent="0.25">
      <c r="A618" s="9">
        <v>606</v>
      </c>
      <c r="B618" s="56" t="str">
        <f>IF(VLOOKUP(X618,'do 1000 ha'!$B$18:$I$1018,2,0)=0,"",VLOOKUP(X618,'do 1000 ha'!$B$18:$I$1018,2,0))</f>
        <v/>
      </c>
      <c r="C618" s="56" t="str">
        <f>IF(VLOOKUP(X618,'do 1000 ha'!$B$18:$I$1018,4,0)=0,"",VLOOKUP(X618,'do 1000 ha'!$B$18:$I$1018,4,0))</f>
        <v/>
      </c>
      <c r="D618" s="24" t="str">
        <f>IF(VLOOKUP(X618,'do 1000 ha'!$B$18:$I$1018,5,0)=0,"",VLOOKUP(X618,'do 1000 ha'!$B$18:$I$1018,5,0))</f>
        <v/>
      </c>
      <c r="E618" s="56" t="str">
        <f>IF(VLOOKUP(X618,'do 1000 ha'!$B$18:$I$1018,6,0)=0,"",VLOOKUP(X618,'do 1000 ha'!$B$18:$I$1018,6,0))</f>
        <v/>
      </c>
      <c r="F618" s="56" t="str">
        <f>IF(VLOOKUP(X618,'do 1000 ha'!$B$18:$I$1018,7,0)=0,"",VLOOKUP(X618,'do 1000 ha'!$B$18:$I$1018,7,0))</f>
        <v/>
      </c>
      <c r="G618" s="57" t="str">
        <f>IF(VLOOKUP(X618,'do 1000 ha'!$B$18:$I$1018,8,0)=0,"",VLOOKUP(X618,'do 1000 ha'!$B$18:$I$1018,8,0))</f>
        <v/>
      </c>
      <c r="H618" s="25" t="str">
        <f>IF(VLOOKUP(X618,'do 1000 ha'!$B$18:$L$1018,11,0)=0,"",VLOOKUP(X618,'do 1000 ha'!$AJ$18:$AX$1018,15,0))</f>
        <v/>
      </c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53" t="str">
        <f t="array" ref="U618">IF('do 1000 ha'!K624='do 1000 ha'!$AR$4,'do 1000 ha'!AF624,IF('do 1000 ha'!K624='do 1000 ha'!$AR$5,'do 1000 ha'!AF624,""))</f>
        <v/>
      </c>
      <c r="V618" s="7" t="str">
        <f t="shared" si="36"/>
        <v/>
      </c>
      <c r="W618" s="11" t="str">
        <f t="array" ref="W618">IF(OR(U618=$U$13:U617),"",U618)</f>
        <v/>
      </c>
      <c r="X618" s="7" t="str">
        <f t="array" ref="X618">IFERROR(INDEX(W$13:W$1012,SMALL(IF(W$13:W$1012&lt;&gt;"",ROW(W$13:W$1012)-ROW(W$13)+1),ROWS(W$13:$W618))),"")</f>
        <v/>
      </c>
      <c r="Y618" s="47" t="e">
        <f t="array" ref="Y618">IF(ROWS(Y$13:Y618)&gt;COUNTA(W$13:W$1012),"",INDEX(W$13:W$1012,SMALL(IF(W$13:W$1012&lt;&gt;"",ROW(W$13:W$1012)-ROW(W$13)+1),ROWS(Y$13:Y618))))</f>
        <v>#NUM!</v>
      </c>
      <c r="AA618" s="7">
        <f t="shared" si="37"/>
        <v>0</v>
      </c>
      <c r="AB618" s="7">
        <f t="shared" si="38"/>
        <v>0</v>
      </c>
      <c r="AC618" s="7">
        <f t="shared" si="39"/>
        <v>0</v>
      </c>
    </row>
    <row r="619" spans="1:29" x14ac:dyDescent="0.25">
      <c r="A619" s="9">
        <v>607</v>
      </c>
      <c r="B619" s="56" t="str">
        <f>IF(VLOOKUP(X619,'do 1000 ha'!$B$18:$I$1018,2,0)=0,"",VLOOKUP(X619,'do 1000 ha'!$B$18:$I$1018,2,0))</f>
        <v/>
      </c>
      <c r="C619" s="56" t="str">
        <f>IF(VLOOKUP(X619,'do 1000 ha'!$B$18:$I$1018,4,0)=0,"",VLOOKUP(X619,'do 1000 ha'!$B$18:$I$1018,4,0))</f>
        <v/>
      </c>
      <c r="D619" s="24" t="str">
        <f>IF(VLOOKUP(X619,'do 1000 ha'!$B$18:$I$1018,5,0)=0,"",VLOOKUP(X619,'do 1000 ha'!$B$18:$I$1018,5,0))</f>
        <v/>
      </c>
      <c r="E619" s="56" t="str">
        <f>IF(VLOOKUP(X619,'do 1000 ha'!$B$18:$I$1018,6,0)=0,"",VLOOKUP(X619,'do 1000 ha'!$B$18:$I$1018,6,0))</f>
        <v/>
      </c>
      <c r="F619" s="56" t="str">
        <f>IF(VLOOKUP(X619,'do 1000 ha'!$B$18:$I$1018,7,0)=0,"",VLOOKUP(X619,'do 1000 ha'!$B$18:$I$1018,7,0))</f>
        <v/>
      </c>
      <c r="G619" s="57" t="str">
        <f>IF(VLOOKUP(X619,'do 1000 ha'!$B$18:$I$1018,8,0)=0,"",VLOOKUP(X619,'do 1000 ha'!$B$18:$I$1018,8,0))</f>
        <v/>
      </c>
      <c r="H619" s="25" t="str">
        <f>IF(VLOOKUP(X619,'do 1000 ha'!$B$18:$L$1018,11,0)=0,"",VLOOKUP(X619,'do 1000 ha'!$AJ$18:$AX$1018,15,0))</f>
        <v/>
      </c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53" t="str">
        <f t="array" ref="U619">IF('do 1000 ha'!K625='do 1000 ha'!$AR$4,'do 1000 ha'!AF625,IF('do 1000 ha'!K625='do 1000 ha'!$AR$5,'do 1000 ha'!AF625,""))</f>
        <v/>
      </c>
      <c r="V619" s="7" t="str">
        <f t="shared" si="36"/>
        <v/>
      </c>
      <c r="W619" s="11" t="str">
        <f t="array" ref="W619">IF(OR(U619=$U$13:U618),"",U619)</f>
        <v/>
      </c>
      <c r="X619" s="7" t="str">
        <f t="array" ref="X619">IFERROR(INDEX(W$13:W$1012,SMALL(IF(W$13:W$1012&lt;&gt;"",ROW(W$13:W$1012)-ROW(W$13)+1),ROWS(W$13:$W619))),"")</f>
        <v/>
      </c>
      <c r="Y619" s="47" t="e">
        <f t="array" ref="Y619">IF(ROWS(Y$13:Y619)&gt;COUNTA(W$13:W$1012),"",INDEX(W$13:W$1012,SMALL(IF(W$13:W$1012&lt;&gt;"",ROW(W$13:W$1012)-ROW(W$13)+1),ROWS(Y$13:Y619))))</f>
        <v>#NUM!</v>
      </c>
      <c r="AA619" s="7">
        <f t="shared" si="37"/>
        <v>0</v>
      </c>
      <c r="AB619" s="7">
        <f t="shared" si="38"/>
        <v>0</v>
      </c>
      <c r="AC619" s="7">
        <f t="shared" si="39"/>
        <v>0</v>
      </c>
    </row>
    <row r="620" spans="1:29" x14ac:dyDescent="0.25">
      <c r="A620" s="9">
        <v>608</v>
      </c>
      <c r="B620" s="56" t="str">
        <f>IF(VLOOKUP(X620,'do 1000 ha'!$B$18:$I$1018,2,0)=0,"",VLOOKUP(X620,'do 1000 ha'!$B$18:$I$1018,2,0))</f>
        <v/>
      </c>
      <c r="C620" s="56" t="str">
        <f>IF(VLOOKUP(X620,'do 1000 ha'!$B$18:$I$1018,4,0)=0,"",VLOOKUP(X620,'do 1000 ha'!$B$18:$I$1018,4,0))</f>
        <v/>
      </c>
      <c r="D620" s="24" t="str">
        <f>IF(VLOOKUP(X620,'do 1000 ha'!$B$18:$I$1018,5,0)=0,"",VLOOKUP(X620,'do 1000 ha'!$B$18:$I$1018,5,0))</f>
        <v/>
      </c>
      <c r="E620" s="56" t="str">
        <f>IF(VLOOKUP(X620,'do 1000 ha'!$B$18:$I$1018,6,0)=0,"",VLOOKUP(X620,'do 1000 ha'!$B$18:$I$1018,6,0))</f>
        <v/>
      </c>
      <c r="F620" s="56" t="str">
        <f>IF(VLOOKUP(X620,'do 1000 ha'!$B$18:$I$1018,7,0)=0,"",VLOOKUP(X620,'do 1000 ha'!$B$18:$I$1018,7,0))</f>
        <v/>
      </c>
      <c r="G620" s="57" t="str">
        <f>IF(VLOOKUP(X620,'do 1000 ha'!$B$18:$I$1018,8,0)=0,"",VLOOKUP(X620,'do 1000 ha'!$B$18:$I$1018,8,0))</f>
        <v/>
      </c>
      <c r="H620" s="25" t="str">
        <f>IF(VLOOKUP(X620,'do 1000 ha'!$B$18:$L$1018,11,0)=0,"",VLOOKUP(X620,'do 1000 ha'!$AJ$18:$AX$1018,15,0))</f>
        <v/>
      </c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53" t="str">
        <f t="array" ref="U620">IF('do 1000 ha'!K626='do 1000 ha'!$AR$4,'do 1000 ha'!AF626,IF('do 1000 ha'!K626='do 1000 ha'!$AR$5,'do 1000 ha'!AF626,""))</f>
        <v/>
      </c>
      <c r="V620" s="7" t="str">
        <f t="shared" si="36"/>
        <v/>
      </c>
      <c r="W620" s="11" t="str">
        <f t="array" ref="W620">IF(OR(U620=$U$13:U619),"",U620)</f>
        <v/>
      </c>
      <c r="X620" s="7" t="str">
        <f t="array" ref="X620">IFERROR(INDEX(W$13:W$1012,SMALL(IF(W$13:W$1012&lt;&gt;"",ROW(W$13:W$1012)-ROW(W$13)+1),ROWS(W$13:$W620))),"")</f>
        <v/>
      </c>
      <c r="Y620" s="47" t="e">
        <f t="array" ref="Y620">IF(ROWS(Y$13:Y620)&gt;COUNTA(W$13:W$1012),"",INDEX(W$13:W$1012,SMALL(IF(W$13:W$1012&lt;&gt;"",ROW(W$13:W$1012)-ROW(W$13)+1),ROWS(Y$13:Y620))))</f>
        <v>#NUM!</v>
      </c>
      <c r="AA620" s="7">
        <f t="shared" si="37"/>
        <v>0</v>
      </c>
      <c r="AB620" s="7">
        <f t="shared" si="38"/>
        <v>0</v>
      </c>
      <c r="AC620" s="7">
        <f t="shared" si="39"/>
        <v>0</v>
      </c>
    </row>
    <row r="621" spans="1:29" x14ac:dyDescent="0.25">
      <c r="A621" s="9">
        <v>609</v>
      </c>
      <c r="B621" s="56" t="str">
        <f>IF(VLOOKUP(X621,'do 1000 ha'!$B$18:$I$1018,2,0)=0,"",VLOOKUP(X621,'do 1000 ha'!$B$18:$I$1018,2,0))</f>
        <v/>
      </c>
      <c r="C621" s="56" t="str">
        <f>IF(VLOOKUP(X621,'do 1000 ha'!$B$18:$I$1018,4,0)=0,"",VLOOKUP(X621,'do 1000 ha'!$B$18:$I$1018,4,0))</f>
        <v/>
      </c>
      <c r="D621" s="24" t="str">
        <f>IF(VLOOKUP(X621,'do 1000 ha'!$B$18:$I$1018,5,0)=0,"",VLOOKUP(X621,'do 1000 ha'!$B$18:$I$1018,5,0))</f>
        <v/>
      </c>
      <c r="E621" s="56" t="str">
        <f>IF(VLOOKUP(X621,'do 1000 ha'!$B$18:$I$1018,6,0)=0,"",VLOOKUP(X621,'do 1000 ha'!$B$18:$I$1018,6,0))</f>
        <v/>
      </c>
      <c r="F621" s="56" t="str">
        <f>IF(VLOOKUP(X621,'do 1000 ha'!$B$18:$I$1018,7,0)=0,"",VLOOKUP(X621,'do 1000 ha'!$B$18:$I$1018,7,0))</f>
        <v/>
      </c>
      <c r="G621" s="57" t="str">
        <f>IF(VLOOKUP(X621,'do 1000 ha'!$B$18:$I$1018,8,0)=0,"",VLOOKUP(X621,'do 1000 ha'!$B$18:$I$1018,8,0))</f>
        <v/>
      </c>
      <c r="H621" s="25" t="str">
        <f>IF(VLOOKUP(X621,'do 1000 ha'!$B$18:$L$1018,11,0)=0,"",VLOOKUP(X621,'do 1000 ha'!$AJ$18:$AX$1018,15,0))</f>
        <v/>
      </c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53" t="str">
        <f t="array" ref="U621">IF('do 1000 ha'!K627='do 1000 ha'!$AR$4,'do 1000 ha'!AF627,IF('do 1000 ha'!K627='do 1000 ha'!$AR$5,'do 1000 ha'!AF627,""))</f>
        <v/>
      </c>
      <c r="V621" s="7" t="str">
        <f t="shared" si="36"/>
        <v/>
      </c>
      <c r="W621" s="11" t="str">
        <f t="array" ref="W621">IF(OR(U621=$U$13:U620),"",U621)</f>
        <v/>
      </c>
      <c r="X621" s="7" t="str">
        <f t="array" ref="X621">IFERROR(INDEX(W$13:W$1012,SMALL(IF(W$13:W$1012&lt;&gt;"",ROW(W$13:W$1012)-ROW(W$13)+1),ROWS(W$13:$W621))),"")</f>
        <v/>
      </c>
      <c r="Y621" s="47" t="e">
        <f t="array" ref="Y621">IF(ROWS(Y$13:Y621)&gt;COUNTA(W$13:W$1012),"",INDEX(W$13:W$1012,SMALL(IF(W$13:W$1012&lt;&gt;"",ROW(W$13:W$1012)-ROW(W$13)+1),ROWS(Y$13:Y621))))</f>
        <v>#NUM!</v>
      </c>
      <c r="AA621" s="7">
        <f t="shared" si="37"/>
        <v>0</v>
      </c>
      <c r="AB621" s="7">
        <f t="shared" si="38"/>
        <v>0</v>
      </c>
      <c r="AC621" s="7">
        <f t="shared" si="39"/>
        <v>0</v>
      </c>
    </row>
    <row r="622" spans="1:29" x14ac:dyDescent="0.25">
      <c r="A622" s="9">
        <v>610</v>
      </c>
      <c r="B622" s="56" t="str">
        <f>IF(VLOOKUP(X622,'do 1000 ha'!$B$18:$I$1018,2,0)=0,"",VLOOKUP(X622,'do 1000 ha'!$B$18:$I$1018,2,0))</f>
        <v/>
      </c>
      <c r="C622" s="56" t="str">
        <f>IF(VLOOKUP(X622,'do 1000 ha'!$B$18:$I$1018,4,0)=0,"",VLOOKUP(X622,'do 1000 ha'!$B$18:$I$1018,4,0))</f>
        <v/>
      </c>
      <c r="D622" s="24" t="str">
        <f>IF(VLOOKUP(X622,'do 1000 ha'!$B$18:$I$1018,5,0)=0,"",VLOOKUP(X622,'do 1000 ha'!$B$18:$I$1018,5,0))</f>
        <v/>
      </c>
      <c r="E622" s="56" t="str">
        <f>IF(VLOOKUP(X622,'do 1000 ha'!$B$18:$I$1018,6,0)=0,"",VLOOKUP(X622,'do 1000 ha'!$B$18:$I$1018,6,0))</f>
        <v/>
      </c>
      <c r="F622" s="56" t="str">
        <f>IF(VLOOKUP(X622,'do 1000 ha'!$B$18:$I$1018,7,0)=0,"",VLOOKUP(X622,'do 1000 ha'!$B$18:$I$1018,7,0))</f>
        <v/>
      </c>
      <c r="G622" s="57" t="str">
        <f>IF(VLOOKUP(X622,'do 1000 ha'!$B$18:$I$1018,8,0)=0,"",VLOOKUP(X622,'do 1000 ha'!$B$18:$I$1018,8,0))</f>
        <v/>
      </c>
      <c r="H622" s="25" t="str">
        <f>IF(VLOOKUP(X622,'do 1000 ha'!$B$18:$L$1018,11,0)=0,"",VLOOKUP(X622,'do 1000 ha'!$AJ$18:$AX$1018,15,0))</f>
        <v/>
      </c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53" t="str">
        <f t="array" ref="U622">IF('do 1000 ha'!K628='do 1000 ha'!$AR$4,'do 1000 ha'!AF628,IF('do 1000 ha'!K628='do 1000 ha'!$AR$5,'do 1000 ha'!AF628,""))</f>
        <v/>
      </c>
      <c r="V622" s="7" t="str">
        <f t="shared" si="36"/>
        <v/>
      </c>
      <c r="W622" s="11" t="str">
        <f t="array" ref="W622">IF(OR(U622=$U$13:U621),"",U622)</f>
        <v/>
      </c>
      <c r="X622" s="7" t="str">
        <f t="array" ref="X622">IFERROR(INDEX(W$13:W$1012,SMALL(IF(W$13:W$1012&lt;&gt;"",ROW(W$13:W$1012)-ROW(W$13)+1),ROWS(W$13:$W622))),"")</f>
        <v/>
      </c>
      <c r="Y622" s="47" t="e">
        <f t="array" ref="Y622">IF(ROWS(Y$13:Y622)&gt;COUNTA(W$13:W$1012),"",INDEX(W$13:W$1012,SMALL(IF(W$13:W$1012&lt;&gt;"",ROW(W$13:W$1012)-ROW(W$13)+1),ROWS(Y$13:Y622))))</f>
        <v>#NUM!</v>
      </c>
      <c r="AA622" s="7">
        <f t="shared" si="37"/>
        <v>0</v>
      </c>
      <c r="AB622" s="7">
        <f t="shared" si="38"/>
        <v>0</v>
      </c>
      <c r="AC622" s="7">
        <f t="shared" si="39"/>
        <v>0</v>
      </c>
    </row>
    <row r="623" spans="1:29" x14ac:dyDescent="0.25">
      <c r="A623" s="9">
        <v>611</v>
      </c>
      <c r="B623" s="56" t="str">
        <f>IF(VLOOKUP(X623,'do 1000 ha'!$B$18:$I$1018,2,0)=0,"",VLOOKUP(X623,'do 1000 ha'!$B$18:$I$1018,2,0))</f>
        <v/>
      </c>
      <c r="C623" s="56" t="str">
        <f>IF(VLOOKUP(X623,'do 1000 ha'!$B$18:$I$1018,4,0)=0,"",VLOOKUP(X623,'do 1000 ha'!$B$18:$I$1018,4,0))</f>
        <v/>
      </c>
      <c r="D623" s="24" t="str">
        <f>IF(VLOOKUP(X623,'do 1000 ha'!$B$18:$I$1018,5,0)=0,"",VLOOKUP(X623,'do 1000 ha'!$B$18:$I$1018,5,0))</f>
        <v/>
      </c>
      <c r="E623" s="56" t="str">
        <f>IF(VLOOKUP(X623,'do 1000 ha'!$B$18:$I$1018,6,0)=0,"",VLOOKUP(X623,'do 1000 ha'!$B$18:$I$1018,6,0))</f>
        <v/>
      </c>
      <c r="F623" s="56" t="str">
        <f>IF(VLOOKUP(X623,'do 1000 ha'!$B$18:$I$1018,7,0)=0,"",VLOOKUP(X623,'do 1000 ha'!$B$18:$I$1018,7,0))</f>
        <v/>
      </c>
      <c r="G623" s="57" t="str">
        <f>IF(VLOOKUP(X623,'do 1000 ha'!$B$18:$I$1018,8,0)=0,"",VLOOKUP(X623,'do 1000 ha'!$B$18:$I$1018,8,0))</f>
        <v/>
      </c>
      <c r="H623" s="25" t="str">
        <f>IF(VLOOKUP(X623,'do 1000 ha'!$B$18:$L$1018,11,0)=0,"",VLOOKUP(X623,'do 1000 ha'!$AJ$18:$AX$1018,15,0))</f>
        <v/>
      </c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53" t="str">
        <f t="array" ref="U623">IF('do 1000 ha'!K629='do 1000 ha'!$AR$4,'do 1000 ha'!AF629,IF('do 1000 ha'!K629='do 1000 ha'!$AR$5,'do 1000 ha'!AF629,""))</f>
        <v/>
      </c>
      <c r="V623" s="7" t="str">
        <f t="shared" si="36"/>
        <v/>
      </c>
      <c r="W623" s="11" t="str">
        <f t="array" ref="W623">IF(OR(U623=$U$13:U622),"",U623)</f>
        <v/>
      </c>
      <c r="X623" s="7" t="str">
        <f t="array" ref="X623">IFERROR(INDEX(W$13:W$1012,SMALL(IF(W$13:W$1012&lt;&gt;"",ROW(W$13:W$1012)-ROW(W$13)+1),ROWS(W$13:$W623))),"")</f>
        <v/>
      </c>
      <c r="Y623" s="47" t="e">
        <f t="array" ref="Y623">IF(ROWS(Y$13:Y623)&gt;COUNTA(W$13:W$1012),"",INDEX(W$13:W$1012,SMALL(IF(W$13:W$1012&lt;&gt;"",ROW(W$13:W$1012)-ROW(W$13)+1),ROWS(Y$13:Y623))))</f>
        <v>#NUM!</v>
      </c>
      <c r="AA623" s="7">
        <f t="shared" si="37"/>
        <v>0</v>
      </c>
      <c r="AB623" s="7">
        <f t="shared" si="38"/>
        <v>0</v>
      </c>
      <c r="AC623" s="7">
        <f t="shared" si="39"/>
        <v>0</v>
      </c>
    </row>
    <row r="624" spans="1:29" x14ac:dyDescent="0.25">
      <c r="A624" s="9">
        <v>612</v>
      </c>
      <c r="B624" s="56" t="str">
        <f>IF(VLOOKUP(X624,'do 1000 ha'!$B$18:$I$1018,2,0)=0,"",VLOOKUP(X624,'do 1000 ha'!$B$18:$I$1018,2,0))</f>
        <v/>
      </c>
      <c r="C624" s="56" t="str">
        <f>IF(VLOOKUP(X624,'do 1000 ha'!$B$18:$I$1018,4,0)=0,"",VLOOKUP(X624,'do 1000 ha'!$B$18:$I$1018,4,0))</f>
        <v/>
      </c>
      <c r="D624" s="24" t="str">
        <f>IF(VLOOKUP(X624,'do 1000 ha'!$B$18:$I$1018,5,0)=0,"",VLOOKUP(X624,'do 1000 ha'!$B$18:$I$1018,5,0))</f>
        <v/>
      </c>
      <c r="E624" s="56" t="str">
        <f>IF(VLOOKUP(X624,'do 1000 ha'!$B$18:$I$1018,6,0)=0,"",VLOOKUP(X624,'do 1000 ha'!$B$18:$I$1018,6,0))</f>
        <v/>
      </c>
      <c r="F624" s="56" t="str">
        <f>IF(VLOOKUP(X624,'do 1000 ha'!$B$18:$I$1018,7,0)=0,"",VLOOKUP(X624,'do 1000 ha'!$B$18:$I$1018,7,0))</f>
        <v/>
      </c>
      <c r="G624" s="57" t="str">
        <f>IF(VLOOKUP(X624,'do 1000 ha'!$B$18:$I$1018,8,0)=0,"",VLOOKUP(X624,'do 1000 ha'!$B$18:$I$1018,8,0))</f>
        <v/>
      </c>
      <c r="H624" s="25" t="str">
        <f>IF(VLOOKUP(X624,'do 1000 ha'!$B$18:$L$1018,11,0)=0,"",VLOOKUP(X624,'do 1000 ha'!$AJ$18:$AX$1018,15,0))</f>
        <v/>
      </c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53" t="str">
        <f t="array" ref="U624">IF('do 1000 ha'!K630='do 1000 ha'!$AR$4,'do 1000 ha'!AF630,IF('do 1000 ha'!K630='do 1000 ha'!$AR$5,'do 1000 ha'!AF630,""))</f>
        <v/>
      </c>
      <c r="V624" s="7" t="str">
        <f t="shared" si="36"/>
        <v/>
      </c>
      <c r="W624" s="11" t="str">
        <f t="array" ref="W624">IF(OR(U624=$U$13:U623),"",U624)</f>
        <v/>
      </c>
      <c r="X624" s="7" t="str">
        <f t="array" ref="X624">IFERROR(INDEX(W$13:W$1012,SMALL(IF(W$13:W$1012&lt;&gt;"",ROW(W$13:W$1012)-ROW(W$13)+1),ROWS(W$13:$W624))),"")</f>
        <v/>
      </c>
      <c r="Y624" s="47" t="e">
        <f t="array" ref="Y624">IF(ROWS(Y$13:Y624)&gt;COUNTA(W$13:W$1012),"",INDEX(W$13:W$1012,SMALL(IF(W$13:W$1012&lt;&gt;"",ROW(W$13:W$1012)-ROW(W$13)+1),ROWS(Y$13:Y624))))</f>
        <v>#NUM!</v>
      </c>
      <c r="AA624" s="7">
        <f t="shared" si="37"/>
        <v>0</v>
      </c>
      <c r="AB624" s="7">
        <f t="shared" si="38"/>
        <v>0</v>
      </c>
      <c r="AC624" s="7">
        <f t="shared" si="39"/>
        <v>0</v>
      </c>
    </row>
    <row r="625" spans="1:29" x14ac:dyDescent="0.25">
      <c r="A625" s="9">
        <v>613</v>
      </c>
      <c r="B625" s="56" t="str">
        <f>IF(VLOOKUP(X625,'do 1000 ha'!$B$18:$I$1018,2,0)=0,"",VLOOKUP(X625,'do 1000 ha'!$B$18:$I$1018,2,0))</f>
        <v/>
      </c>
      <c r="C625" s="56" t="str">
        <f>IF(VLOOKUP(X625,'do 1000 ha'!$B$18:$I$1018,4,0)=0,"",VLOOKUP(X625,'do 1000 ha'!$B$18:$I$1018,4,0))</f>
        <v/>
      </c>
      <c r="D625" s="24" t="str">
        <f>IF(VLOOKUP(X625,'do 1000 ha'!$B$18:$I$1018,5,0)=0,"",VLOOKUP(X625,'do 1000 ha'!$B$18:$I$1018,5,0))</f>
        <v/>
      </c>
      <c r="E625" s="56" t="str">
        <f>IF(VLOOKUP(X625,'do 1000 ha'!$B$18:$I$1018,6,0)=0,"",VLOOKUP(X625,'do 1000 ha'!$B$18:$I$1018,6,0))</f>
        <v/>
      </c>
      <c r="F625" s="56" t="str">
        <f>IF(VLOOKUP(X625,'do 1000 ha'!$B$18:$I$1018,7,0)=0,"",VLOOKUP(X625,'do 1000 ha'!$B$18:$I$1018,7,0))</f>
        <v/>
      </c>
      <c r="G625" s="57" t="str">
        <f>IF(VLOOKUP(X625,'do 1000 ha'!$B$18:$I$1018,8,0)=0,"",VLOOKUP(X625,'do 1000 ha'!$B$18:$I$1018,8,0))</f>
        <v/>
      </c>
      <c r="H625" s="25" t="str">
        <f>IF(VLOOKUP(X625,'do 1000 ha'!$B$18:$L$1018,11,0)=0,"",VLOOKUP(X625,'do 1000 ha'!$AJ$18:$AX$1018,15,0))</f>
        <v/>
      </c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53" t="str">
        <f t="array" ref="U625">IF('do 1000 ha'!K631='do 1000 ha'!$AR$4,'do 1000 ha'!AF631,IF('do 1000 ha'!K631='do 1000 ha'!$AR$5,'do 1000 ha'!AF631,""))</f>
        <v/>
      </c>
      <c r="V625" s="7" t="str">
        <f t="shared" si="36"/>
        <v/>
      </c>
      <c r="W625" s="11" t="str">
        <f t="array" ref="W625">IF(OR(U625=$U$13:U624),"",U625)</f>
        <v/>
      </c>
      <c r="X625" s="7" t="str">
        <f t="array" ref="X625">IFERROR(INDEX(W$13:W$1012,SMALL(IF(W$13:W$1012&lt;&gt;"",ROW(W$13:W$1012)-ROW(W$13)+1),ROWS(W$13:$W625))),"")</f>
        <v/>
      </c>
      <c r="Y625" s="47" t="e">
        <f t="array" ref="Y625">IF(ROWS(Y$13:Y625)&gt;COUNTA(W$13:W$1012),"",INDEX(W$13:W$1012,SMALL(IF(W$13:W$1012&lt;&gt;"",ROW(W$13:W$1012)-ROW(W$13)+1),ROWS(Y$13:Y625))))</f>
        <v>#NUM!</v>
      </c>
      <c r="AA625" s="7">
        <f t="shared" si="37"/>
        <v>0</v>
      </c>
      <c r="AB625" s="7">
        <f t="shared" si="38"/>
        <v>0</v>
      </c>
      <c r="AC625" s="7">
        <f t="shared" si="39"/>
        <v>0</v>
      </c>
    </row>
    <row r="626" spans="1:29" x14ac:dyDescent="0.25">
      <c r="A626" s="9">
        <v>614</v>
      </c>
      <c r="B626" s="56" t="str">
        <f>IF(VLOOKUP(X626,'do 1000 ha'!$B$18:$I$1018,2,0)=0,"",VLOOKUP(X626,'do 1000 ha'!$B$18:$I$1018,2,0))</f>
        <v/>
      </c>
      <c r="C626" s="56" t="str">
        <f>IF(VLOOKUP(X626,'do 1000 ha'!$B$18:$I$1018,4,0)=0,"",VLOOKUP(X626,'do 1000 ha'!$B$18:$I$1018,4,0))</f>
        <v/>
      </c>
      <c r="D626" s="24" t="str">
        <f>IF(VLOOKUP(X626,'do 1000 ha'!$B$18:$I$1018,5,0)=0,"",VLOOKUP(X626,'do 1000 ha'!$B$18:$I$1018,5,0))</f>
        <v/>
      </c>
      <c r="E626" s="56" t="str">
        <f>IF(VLOOKUP(X626,'do 1000 ha'!$B$18:$I$1018,6,0)=0,"",VLOOKUP(X626,'do 1000 ha'!$B$18:$I$1018,6,0))</f>
        <v/>
      </c>
      <c r="F626" s="56" t="str">
        <f>IF(VLOOKUP(X626,'do 1000 ha'!$B$18:$I$1018,7,0)=0,"",VLOOKUP(X626,'do 1000 ha'!$B$18:$I$1018,7,0))</f>
        <v/>
      </c>
      <c r="G626" s="57" t="str">
        <f>IF(VLOOKUP(X626,'do 1000 ha'!$B$18:$I$1018,8,0)=0,"",VLOOKUP(X626,'do 1000 ha'!$B$18:$I$1018,8,0))</f>
        <v/>
      </c>
      <c r="H626" s="25" t="str">
        <f>IF(VLOOKUP(X626,'do 1000 ha'!$B$18:$L$1018,11,0)=0,"",VLOOKUP(X626,'do 1000 ha'!$AJ$18:$AX$1018,15,0))</f>
        <v/>
      </c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53" t="str">
        <f t="array" ref="U626">IF('do 1000 ha'!K632='do 1000 ha'!$AR$4,'do 1000 ha'!AF632,IF('do 1000 ha'!K632='do 1000 ha'!$AR$5,'do 1000 ha'!AF632,""))</f>
        <v/>
      </c>
      <c r="V626" s="7" t="str">
        <f t="shared" si="36"/>
        <v/>
      </c>
      <c r="W626" s="11" t="str">
        <f t="array" ref="W626">IF(OR(U626=$U$13:U625),"",U626)</f>
        <v/>
      </c>
      <c r="X626" s="7" t="str">
        <f t="array" ref="X626">IFERROR(INDEX(W$13:W$1012,SMALL(IF(W$13:W$1012&lt;&gt;"",ROW(W$13:W$1012)-ROW(W$13)+1),ROWS(W$13:$W626))),"")</f>
        <v/>
      </c>
      <c r="Y626" s="47" t="e">
        <f t="array" ref="Y626">IF(ROWS(Y$13:Y626)&gt;COUNTA(W$13:W$1012),"",INDEX(W$13:W$1012,SMALL(IF(W$13:W$1012&lt;&gt;"",ROW(W$13:W$1012)-ROW(W$13)+1),ROWS(Y$13:Y626))))</f>
        <v>#NUM!</v>
      </c>
      <c r="AA626" s="7">
        <f t="shared" si="37"/>
        <v>0</v>
      </c>
      <c r="AB626" s="7">
        <f t="shared" si="38"/>
        <v>0</v>
      </c>
      <c r="AC626" s="7">
        <f t="shared" si="39"/>
        <v>0</v>
      </c>
    </row>
    <row r="627" spans="1:29" x14ac:dyDescent="0.25">
      <c r="A627" s="9">
        <v>615</v>
      </c>
      <c r="B627" s="56" t="str">
        <f>IF(VLOOKUP(X627,'do 1000 ha'!$B$18:$I$1018,2,0)=0,"",VLOOKUP(X627,'do 1000 ha'!$B$18:$I$1018,2,0))</f>
        <v/>
      </c>
      <c r="C627" s="56" t="str">
        <f>IF(VLOOKUP(X627,'do 1000 ha'!$B$18:$I$1018,4,0)=0,"",VLOOKUP(X627,'do 1000 ha'!$B$18:$I$1018,4,0))</f>
        <v/>
      </c>
      <c r="D627" s="24" t="str">
        <f>IF(VLOOKUP(X627,'do 1000 ha'!$B$18:$I$1018,5,0)=0,"",VLOOKUP(X627,'do 1000 ha'!$B$18:$I$1018,5,0))</f>
        <v/>
      </c>
      <c r="E627" s="56" t="str">
        <f>IF(VLOOKUP(X627,'do 1000 ha'!$B$18:$I$1018,6,0)=0,"",VLOOKUP(X627,'do 1000 ha'!$B$18:$I$1018,6,0))</f>
        <v/>
      </c>
      <c r="F627" s="56" t="str">
        <f>IF(VLOOKUP(X627,'do 1000 ha'!$B$18:$I$1018,7,0)=0,"",VLOOKUP(X627,'do 1000 ha'!$B$18:$I$1018,7,0))</f>
        <v/>
      </c>
      <c r="G627" s="57" t="str">
        <f>IF(VLOOKUP(X627,'do 1000 ha'!$B$18:$I$1018,8,0)=0,"",VLOOKUP(X627,'do 1000 ha'!$B$18:$I$1018,8,0))</f>
        <v/>
      </c>
      <c r="H627" s="25" t="str">
        <f>IF(VLOOKUP(X627,'do 1000 ha'!$B$18:$L$1018,11,0)=0,"",VLOOKUP(X627,'do 1000 ha'!$AJ$18:$AX$1018,15,0))</f>
        <v/>
      </c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53" t="str">
        <f t="array" ref="U627">IF('do 1000 ha'!K633='do 1000 ha'!$AR$4,'do 1000 ha'!AF633,IF('do 1000 ha'!K633='do 1000 ha'!$AR$5,'do 1000 ha'!AF633,""))</f>
        <v/>
      </c>
      <c r="V627" s="7" t="str">
        <f t="shared" si="36"/>
        <v/>
      </c>
      <c r="W627" s="11" t="str">
        <f t="array" ref="W627">IF(OR(U627=$U$13:U626),"",U627)</f>
        <v/>
      </c>
      <c r="X627" s="7" t="str">
        <f t="array" ref="X627">IFERROR(INDEX(W$13:W$1012,SMALL(IF(W$13:W$1012&lt;&gt;"",ROW(W$13:W$1012)-ROW(W$13)+1),ROWS(W$13:$W627))),"")</f>
        <v/>
      </c>
      <c r="Y627" s="47" t="e">
        <f t="array" ref="Y627">IF(ROWS(Y$13:Y627)&gt;COUNTA(W$13:W$1012),"",INDEX(W$13:W$1012,SMALL(IF(W$13:W$1012&lt;&gt;"",ROW(W$13:W$1012)-ROW(W$13)+1),ROWS(Y$13:Y627))))</f>
        <v>#NUM!</v>
      </c>
      <c r="AA627" s="7">
        <f t="shared" si="37"/>
        <v>0</v>
      </c>
      <c r="AB627" s="7">
        <f t="shared" si="38"/>
        <v>0</v>
      </c>
      <c r="AC627" s="7">
        <f t="shared" si="39"/>
        <v>0</v>
      </c>
    </row>
    <row r="628" spans="1:29" x14ac:dyDescent="0.25">
      <c r="A628" s="9">
        <v>616</v>
      </c>
      <c r="B628" s="56" t="str">
        <f>IF(VLOOKUP(X628,'do 1000 ha'!$B$18:$I$1018,2,0)=0,"",VLOOKUP(X628,'do 1000 ha'!$B$18:$I$1018,2,0))</f>
        <v/>
      </c>
      <c r="C628" s="56" t="str">
        <f>IF(VLOOKUP(X628,'do 1000 ha'!$B$18:$I$1018,4,0)=0,"",VLOOKUP(X628,'do 1000 ha'!$B$18:$I$1018,4,0))</f>
        <v/>
      </c>
      <c r="D628" s="24" t="str">
        <f>IF(VLOOKUP(X628,'do 1000 ha'!$B$18:$I$1018,5,0)=0,"",VLOOKUP(X628,'do 1000 ha'!$B$18:$I$1018,5,0))</f>
        <v/>
      </c>
      <c r="E628" s="56" t="str">
        <f>IF(VLOOKUP(X628,'do 1000 ha'!$B$18:$I$1018,6,0)=0,"",VLOOKUP(X628,'do 1000 ha'!$B$18:$I$1018,6,0))</f>
        <v/>
      </c>
      <c r="F628" s="56" t="str">
        <f>IF(VLOOKUP(X628,'do 1000 ha'!$B$18:$I$1018,7,0)=0,"",VLOOKUP(X628,'do 1000 ha'!$B$18:$I$1018,7,0))</f>
        <v/>
      </c>
      <c r="G628" s="57" t="str">
        <f>IF(VLOOKUP(X628,'do 1000 ha'!$B$18:$I$1018,8,0)=0,"",VLOOKUP(X628,'do 1000 ha'!$B$18:$I$1018,8,0))</f>
        <v/>
      </c>
      <c r="H628" s="25" t="str">
        <f>IF(VLOOKUP(X628,'do 1000 ha'!$B$18:$L$1018,11,0)=0,"",VLOOKUP(X628,'do 1000 ha'!$AJ$18:$AX$1018,15,0))</f>
        <v/>
      </c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53" t="str">
        <f t="array" ref="U628">IF('do 1000 ha'!K634='do 1000 ha'!$AR$4,'do 1000 ha'!AF634,IF('do 1000 ha'!K634='do 1000 ha'!$AR$5,'do 1000 ha'!AF634,""))</f>
        <v/>
      </c>
      <c r="V628" s="7" t="str">
        <f t="shared" si="36"/>
        <v/>
      </c>
      <c r="W628" s="11" t="str">
        <f t="array" ref="W628">IF(OR(U628=$U$13:U627),"",U628)</f>
        <v/>
      </c>
      <c r="X628" s="7" t="str">
        <f t="array" ref="X628">IFERROR(INDEX(W$13:W$1012,SMALL(IF(W$13:W$1012&lt;&gt;"",ROW(W$13:W$1012)-ROW(W$13)+1),ROWS(W$13:$W628))),"")</f>
        <v/>
      </c>
      <c r="Y628" s="47" t="e">
        <f t="array" ref="Y628">IF(ROWS(Y$13:Y628)&gt;COUNTA(W$13:W$1012),"",INDEX(W$13:W$1012,SMALL(IF(W$13:W$1012&lt;&gt;"",ROW(W$13:W$1012)-ROW(W$13)+1),ROWS(Y$13:Y628))))</f>
        <v>#NUM!</v>
      </c>
      <c r="AA628" s="7">
        <f t="shared" si="37"/>
        <v>0</v>
      </c>
      <c r="AB628" s="7">
        <f t="shared" si="38"/>
        <v>0</v>
      </c>
      <c r="AC628" s="7">
        <f t="shared" si="39"/>
        <v>0</v>
      </c>
    </row>
    <row r="629" spans="1:29" x14ac:dyDescent="0.25">
      <c r="A629" s="9">
        <v>617</v>
      </c>
      <c r="B629" s="56" t="str">
        <f>IF(VLOOKUP(X629,'do 1000 ha'!$B$18:$I$1018,2,0)=0,"",VLOOKUP(X629,'do 1000 ha'!$B$18:$I$1018,2,0))</f>
        <v/>
      </c>
      <c r="C629" s="56" t="str">
        <f>IF(VLOOKUP(X629,'do 1000 ha'!$B$18:$I$1018,4,0)=0,"",VLOOKUP(X629,'do 1000 ha'!$B$18:$I$1018,4,0))</f>
        <v/>
      </c>
      <c r="D629" s="24" t="str">
        <f>IF(VLOOKUP(X629,'do 1000 ha'!$B$18:$I$1018,5,0)=0,"",VLOOKUP(X629,'do 1000 ha'!$B$18:$I$1018,5,0))</f>
        <v/>
      </c>
      <c r="E629" s="56" t="str">
        <f>IF(VLOOKUP(X629,'do 1000 ha'!$B$18:$I$1018,6,0)=0,"",VLOOKUP(X629,'do 1000 ha'!$B$18:$I$1018,6,0))</f>
        <v/>
      </c>
      <c r="F629" s="56" t="str">
        <f>IF(VLOOKUP(X629,'do 1000 ha'!$B$18:$I$1018,7,0)=0,"",VLOOKUP(X629,'do 1000 ha'!$B$18:$I$1018,7,0))</f>
        <v/>
      </c>
      <c r="G629" s="57" t="str">
        <f>IF(VLOOKUP(X629,'do 1000 ha'!$B$18:$I$1018,8,0)=0,"",VLOOKUP(X629,'do 1000 ha'!$B$18:$I$1018,8,0))</f>
        <v/>
      </c>
      <c r="H629" s="25" t="str">
        <f>IF(VLOOKUP(X629,'do 1000 ha'!$B$18:$L$1018,11,0)=0,"",VLOOKUP(X629,'do 1000 ha'!$AJ$18:$AX$1018,15,0))</f>
        <v/>
      </c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53" t="str">
        <f t="array" ref="U629">IF('do 1000 ha'!K635='do 1000 ha'!$AR$4,'do 1000 ha'!AF635,IF('do 1000 ha'!K635='do 1000 ha'!$AR$5,'do 1000 ha'!AF635,""))</f>
        <v/>
      </c>
      <c r="V629" s="7" t="str">
        <f t="shared" si="36"/>
        <v/>
      </c>
      <c r="W629" s="11" t="str">
        <f t="array" ref="W629">IF(OR(U629=$U$13:U628),"",U629)</f>
        <v/>
      </c>
      <c r="X629" s="7" t="str">
        <f t="array" ref="X629">IFERROR(INDEX(W$13:W$1012,SMALL(IF(W$13:W$1012&lt;&gt;"",ROW(W$13:W$1012)-ROW(W$13)+1),ROWS(W$13:$W629))),"")</f>
        <v/>
      </c>
      <c r="Y629" s="47" t="e">
        <f t="array" ref="Y629">IF(ROWS(Y$13:Y629)&gt;COUNTA(W$13:W$1012),"",INDEX(W$13:W$1012,SMALL(IF(W$13:W$1012&lt;&gt;"",ROW(W$13:W$1012)-ROW(W$13)+1),ROWS(Y$13:Y629))))</f>
        <v>#NUM!</v>
      </c>
      <c r="AA629" s="7">
        <f t="shared" si="37"/>
        <v>0</v>
      </c>
      <c r="AB629" s="7">
        <f t="shared" si="38"/>
        <v>0</v>
      </c>
      <c r="AC629" s="7">
        <f t="shared" si="39"/>
        <v>0</v>
      </c>
    </row>
    <row r="630" spans="1:29" x14ac:dyDescent="0.25">
      <c r="A630" s="9">
        <v>618</v>
      </c>
      <c r="B630" s="56" t="str">
        <f>IF(VLOOKUP(X630,'do 1000 ha'!$B$18:$I$1018,2,0)=0,"",VLOOKUP(X630,'do 1000 ha'!$B$18:$I$1018,2,0))</f>
        <v/>
      </c>
      <c r="C630" s="56" t="str">
        <f>IF(VLOOKUP(X630,'do 1000 ha'!$B$18:$I$1018,4,0)=0,"",VLOOKUP(X630,'do 1000 ha'!$B$18:$I$1018,4,0))</f>
        <v/>
      </c>
      <c r="D630" s="24" t="str">
        <f>IF(VLOOKUP(X630,'do 1000 ha'!$B$18:$I$1018,5,0)=0,"",VLOOKUP(X630,'do 1000 ha'!$B$18:$I$1018,5,0))</f>
        <v/>
      </c>
      <c r="E630" s="56" t="str">
        <f>IF(VLOOKUP(X630,'do 1000 ha'!$B$18:$I$1018,6,0)=0,"",VLOOKUP(X630,'do 1000 ha'!$B$18:$I$1018,6,0))</f>
        <v/>
      </c>
      <c r="F630" s="56" t="str">
        <f>IF(VLOOKUP(X630,'do 1000 ha'!$B$18:$I$1018,7,0)=0,"",VLOOKUP(X630,'do 1000 ha'!$B$18:$I$1018,7,0))</f>
        <v/>
      </c>
      <c r="G630" s="57" t="str">
        <f>IF(VLOOKUP(X630,'do 1000 ha'!$B$18:$I$1018,8,0)=0,"",VLOOKUP(X630,'do 1000 ha'!$B$18:$I$1018,8,0))</f>
        <v/>
      </c>
      <c r="H630" s="25" t="str">
        <f>IF(VLOOKUP(X630,'do 1000 ha'!$B$18:$L$1018,11,0)=0,"",VLOOKUP(X630,'do 1000 ha'!$AJ$18:$AX$1018,15,0))</f>
        <v/>
      </c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53" t="str">
        <f t="array" ref="U630">IF('do 1000 ha'!K636='do 1000 ha'!$AR$4,'do 1000 ha'!AF636,IF('do 1000 ha'!K636='do 1000 ha'!$AR$5,'do 1000 ha'!AF636,""))</f>
        <v/>
      </c>
      <c r="V630" s="7" t="str">
        <f t="shared" si="36"/>
        <v/>
      </c>
      <c r="W630" s="11" t="str">
        <f t="array" ref="W630">IF(OR(U630=$U$13:U629),"",U630)</f>
        <v/>
      </c>
      <c r="X630" s="7" t="str">
        <f t="array" ref="X630">IFERROR(INDEX(W$13:W$1012,SMALL(IF(W$13:W$1012&lt;&gt;"",ROW(W$13:W$1012)-ROW(W$13)+1),ROWS(W$13:$W630))),"")</f>
        <v/>
      </c>
      <c r="Y630" s="47" t="e">
        <f t="array" ref="Y630">IF(ROWS(Y$13:Y630)&gt;COUNTA(W$13:W$1012),"",INDEX(W$13:W$1012,SMALL(IF(W$13:W$1012&lt;&gt;"",ROW(W$13:W$1012)-ROW(W$13)+1),ROWS(Y$13:Y630))))</f>
        <v>#NUM!</v>
      </c>
      <c r="AA630" s="7">
        <f t="shared" si="37"/>
        <v>0</v>
      </c>
      <c r="AB630" s="7">
        <f t="shared" si="38"/>
        <v>0</v>
      </c>
      <c r="AC630" s="7">
        <f t="shared" si="39"/>
        <v>0</v>
      </c>
    </row>
    <row r="631" spans="1:29" x14ac:dyDescent="0.25">
      <c r="A631" s="9">
        <v>619</v>
      </c>
      <c r="B631" s="56" t="str">
        <f>IF(VLOOKUP(X631,'do 1000 ha'!$B$18:$I$1018,2,0)=0,"",VLOOKUP(X631,'do 1000 ha'!$B$18:$I$1018,2,0))</f>
        <v/>
      </c>
      <c r="C631" s="56" t="str">
        <f>IF(VLOOKUP(X631,'do 1000 ha'!$B$18:$I$1018,4,0)=0,"",VLOOKUP(X631,'do 1000 ha'!$B$18:$I$1018,4,0))</f>
        <v/>
      </c>
      <c r="D631" s="24" t="str">
        <f>IF(VLOOKUP(X631,'do 1000 ha'!$B$18:$I$1018,5,0)=0,"",VLOOKUP(X631,'do 1000 ha'!$B$18:$I$1018,5,0))</f>
        <v/>
      </c>
      <c r="E631" s="56" t="str">
        <f>IF(VLOOKUP(X631,'do 1000 ha'!$B$18:$I$1018,6,0)=0,"",VLOOKUP(X631,'do 1000 ha'!$B$18:$I$1018,6,0))</f>
        <v/>
      </c>
      <c r="F631" s="56" t="str">
        <f>IF(VLOOKUP(X631,'do 1000 ha'!$B$18:$I$1018,7,0)=0,"",VLOOKUP(X631,'do 1000 ha'!$B$18:$I$1018,7,0))</f>
        <v/>
      </c>
      <c r="G631" s="57" t="str">
        <f>IF(VLOOKUP(X631,'do 1000 ha'!$B$18:$I$1018,8,0)=0,"",VLOOKUP(X631,'do 1000 ha'!$B$18:$I$1018,8,0))</f>
        <v/>
      </c>
      <c r="H631" s="25" t="str">
        <f>IF(VLOOKUP(X631,'do 1000 ha'!$B$18:$L$1018,11,0)=0,"",VLOOKUP(X631,'do 1000 ha'!$AJ$18:$AX$1018,15,0))</f>
        <v/>
      </c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53" t="str">
        <f t="array" ref="U631">IF('do 1000 ha'!K637='do 1000 ha'!$AR$4,'do 1000 ha'!AF637,IF('do 1000 ha'!K637='do 1000 ha'!$AR$5,'do 1000 ha'!AF637,""))</f>
        <v/>
      </c>
      <c r="V631" s="7" t="str">
        <f t="shared" si="36"/>
        <v/>
      </c>
      <c r="W631" s="11" t="str">
        <f t="array" ref="W631">IF(OR(U631=$U$13:U630),"",U631)</f>
        <v/>
      </c>
      <c r="X631" s="7" t="str">
        <f t="array" ref="X631">IFERROR(INDEX(W$13:W$1012,SMALL(IF(W$13:W$1012&lt;&gt;"",ROW(W$13:W$1012)-ROW(W$13)+1),ROWS(W$13:$W631))),"")</f>
        <v/>
      </c>
      <c r="Y631" s="47" t="e">
        <f t="array" ref="Y631">IF(ROWS(Y$13:Y631)&gt;COUNTA(W$13:W$1012),"",INDEX(W$13:W$1012,SMALL(IF(W$13:W$1012&lt;&gt;"",ROW(W$13:W$1012)-ROW(W$13)+1),ROWS(Y$13:Y631))))</f>
        <v>#NUM!</v>
      </c>
      <c r="AA631" s="7">
        <f t="shared" si="37"/>
        <v>0</v>
      </c>
      <c r="AB631" s="7">
        <f t="shared" si="38"/>
        <v>0</v>
      </c>
      <c r="AC631" s="7">
        <f t="shared" si="39"/>
        <v>0</v>
      </c>
    </row>
    <row r="632" spans="1:29" x14ac:dyDescent="0.25">
      <c r="A632" s="9">
        <v>620</v>
      </c>
      <c r="B632" s="56" t="str">
        <f>IF(VLOOKUP(X632,'do 1000 ha'!$B$18:$I$1018,2,0)=0,"",VLOOKUP(X632,'do 1000 ha'!$B$18:$I$1018,2,0))</f>
        <v/>
      </c>
      <c r="C632" s="56" t="str">
        <f>IF(VLOOKUP(X632,'do 1000 ha'!$B$18:$I$1018,4,0)=0,"",VLOOKUP(X632,'do 1000 ha'!$B$18:$I$1018,4,0))</f>
        <v/>
      </c>
      <c r="D632" s="24" t="str">
        <f>IF(VLOOKUP(X632,'do 1000 ha'!$B$18:$I$1018,5,0)=0,"",VLOOKUP(X632,'do 1000 ha'!$B$18:$I$1018,5,0))</f>
        <v/>
      </c>
      <c r="E632" s="56" t="str">
        <f>IF(VLOOKUP(X632,'do 1000 ha'!$B$18:$I$1018,6,0)=0,"",VLOOKUP(X632,'do 1000 ha'!$B$18:$I$1018,6,0))</f>
        <v/>
      </c>
      <c r="F632" s="56" t="str">
        <f>IF(VLOOKUP(X632,'do 1000 ha'!$B$18:$I$1018,7,0)=0,"",VLOOKUP(X632,'do 1000 ha'!$B$18:$I$1018,7,0))</f>
        <v/>
      </c>
      <c r="G632" s="57" t="str">
        <f>IF(VLOOKUP(X632,'do 1000 ha'!$B$18:$I$1018,8,0)=0,"",VLOOKUP(X632,'do 1000 ha'!$B$18:$I$1018,8,0))</f>
        <v/>
      </c>
      <c r="H632" s="25" t="str">
        <f>IF(VLOOKUP(X632,'do 1000 ha'!$B$18:$L$1018,11,0)=0,"",VLOOKUP(X632,'do 1000 ha'!$AJ$18:$AX$1018,15,0))</f>
        <v/>
      </c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53" t="str">
        <f t="array" ref="U632">IF('do 1000 ha'!K638='do 1000 ha'!$AR$4,'do 1000 ha'!AF638,IF('do 1000 ha'!K638='do 1000 ha'!$AR$5,'do 1000 ha'!AF638,""))</f>
        <v/>
      </c>
      <c r="V632" s="7" t="str">
        <f t="shared" si="36"/>
        <v/>
      </c>
      <c r="W632" s="11" t="str">
        <f t="array" ref="W632">IF(OR(U632=$U$13:U631),"",U632)</f>
        <v/>
      </c>
      <c r="X632" s="7" t="str">
        <f t="array" ref="X632">IFERROR(INDEX(W$13:W$1012,SMALL(IF(W$13:W$1012&lt;&gt;"",ROW(W$13:W$1012)-ROW(W$13)+1),ROWS(W$13:$W632))),"")</f>
        <v/>
      </c>
      <c r="Y632" s="47" t="e">
        <f t="array" ref="Y632">IF(ROWS(Y$13:Y632)&gt;COUNTA(W$13:W$1012),"",INDEX(W$13:W$1012,SMALL(IF(W$13:W$1012&lt;&gt;"",ROW(W$13:W$1012)-ROW(W$13)+1),ROWS(Y$13:Y632))))</f>
        <v>#NUM!</v>
      </c>
      <c r="AA632" s="7">
        <f t="shared" si="37"/>
        <v>0</v>
      </c>
      <c r="AB632" s="7">
        <f t="shared" si="38"/>
        <v>0</v>
      </c>
      <c r="AC632" s="7">
        <f t="shared" si="39"/>
        <v>0</v>
      </c>
    </row>
    <row r="633" spans="1:29" x14ac:dyDescent="0.25">
      <c r="A633" s="9">
        <v>621</v>
      </c>
      <c r="B633" s="56" t="str">
        <f>IF(VLOOKUP(X633,'do 1000 ha'!$B$18:$I$1018,2,0)=0,"",VLOOKUP(X633,'do 1000 ha'!$B$18:$I$1018,2,0))</f>
        <v/>
      </c>
      <c r="C633" s="56" t="str">
        <f>IF(VLOOKUP(X633,'do 1000 ha'!$B$18:$I$1018,4,0)=0,"",VLOOKUP(X633,'do 1000 ha'!$B$18:$I$1018,4,0))</f>
        <v/>
      </c>
      <c r="D633" s="24" t="str">
        <f>IF(VLOOKUP(X633,'do 1000 ha'!$B$18:$I$1018,5,0)=0,"",VLOOKUP(X633,'do 1000 ha'!$B$18:$I$1018,5,0))</f>
        <v/>
      </c>
      <c r="E633" s="56" t="str">
        <f>IF(VLOOKUP(X633,'do 1000 ha'!$B$18:$I$1018,6,0)=0,"",VLOOKUP(X633,'do 1000 ha'!$B$18:$I$1018,6,0))</f>
        <v/>
      </c>
      <c r="F633" s="56" t="str">
        <f>IF(VLOOKUP(X633,'do 1000 ha'!$B$18:$I$1018,7,0)=0,"",VLOOKUP(X633,'do 1000 ha'!$B$18:$I$1018,7,0))</f>
        <v/>
      </c>
      <c r="G633" s="57" t="str">
        <f>IF(VLOOKUP(X633,'do 1000 ha'!$B$18:$I$1018,8,0)=0,"",VLOOKUP(X633,'do 1000 ha'!$B$18:$I$1018,8,0))</f>
        <v/>
      </c>
      <c r="H633" s="25" t="str">
        <f>IF(VLOOKUP(X633,'do 1000 ha'!$B$18:$L$1018,11,0)=0,"",VLOOKUP(X633,'do 1000 ha'!$AJ$18:$AX$1018,15,0))</f>
        <v/>
      </c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53" t="str">
        <f t="array" ref="U633">IF('do 1000 ha'!K639='do 1000 ha'!$AR$4,'do 1000 ha'!AF639,IF('do 1000 ha'!K639='do 1000 ha'!$AR$5,'do 1000 ha'!AF639,""))</f>
        <v/>
      </c>
      <c r="V633" s="7" t="str">
        <f t="shared" si="36"/>
        <v/>
      </c>
      <c r="W633" s="11" t="str">
        <f t="array" ref="W633">IF(OR(U633=$U$13:U632),"",U633)</f>
        <v/>
      </c>
      <c r="X633" s="7" t="str">
        <f t="array" ref="X633">IFERROR(INDEX(W$13:W$1012,SMALL(IF(W$13:W$1012&lt;&gt;"",ROW(W$13:W$1012)-ROW(W$13)+1),ROWS(W$13:$W633))),"")</f>
        <v/>
      </c>
      <c r="Y633" s="47" t="e">
        <f t="array" ref="Y633">IF(ROWS(Y$13:Y633)&gt;COUNTA(W$13:W$1012),"",INDEX(W$13:W$1012,SMALL(IF(W$13:W$1012&lt;&gt;"",ROW(W$13:W$1012)-ROW(W$13)+1),ROWS(Y$13:Y633))))</f>
        <v>#NUM!</v>
      </c>
      <c r="AA633" s="7">
        <f t="shared" si="37"/>
        <v>0</v>
      </c>
      <c r="AB633" s="7">
        <f t="shared" si="38"/>
        <v>0</v>
      </c>
      <c r="AC633" s="7">
        <f t="shared" si="39"/>
        <v>0</v>
      </c>
    </row>
    <row r="634" spans="1:29" x14ac:dyDescent="0.25">
      <c r="A634" s="9">
        <v>622</v>
      </c>
      <c r="B634" s="56" t="str">
        <f>IF(VLOOKUP(X634,'do 1000 ha'!$B$18:$I$1018,2,0)=0,"",VLOOKUP(X634,'do 1000 ha'!$B$18:$I$1018,2,0))</f>
        <v/>
      </c>
      <c r="C634" s="56" t="str">
        <f>IF(VLOOKUP(X634,'do 1000 ha'!$B$18:$I$1018,4,0)=0,"",VLOOKUP(X634,'do 1000 ha'!$B$18:$I$1018,4,0))</f>
        <v/>
      </c>
      <c r="D634" s="24" t="str">
        <f>IF(VLOOKUP(X634,'do 1000 ha'!$B$18:$I$1018,5,0)=0,"",VLOOKUP(X634,'do 1000 ha'!$B$18:$I$1018,5,0))</f>
        <v/>
      </c>
      <c r="E634" s="56" t="str">
        <f>IF(VLOOKUP(X634,'do 1000 ha'!$B$18:$I$1018,6,0)=0,"",VLOOKUP(X634,'do 1000 ha'!$B$18:$I$1018,6,0))</f>
        <v/>
      </c>
      <c r="F634" s="56" t="str">
        <f>IF(VLOOKUP(X634,'do 1000 ha'!$B$18:$I$1018,7,0)=0,"",VLOOKUP(X634,'do 1000 ha'!$B$18:$I$1018,7,0))</f>
        <v/>
      </c>
      <c r="G634" s="57" t="str">
        <f>IF(VLOOKUP(X634,'do 1000 ha'!$B$18:$I$1018,8,0)=0,"",VLOOKUP(X634,'do 1000 ha'!$B$18:$I$1018,8,0))</f>
        <v/>
      </c>
      <c r="H634" s="25" t="str">
        <f>IF(VLOOKUP(X634,'do 1000 ha'!$B$18:$L$1018,11,0)=0,"",VLOOKUP(X634,'do 1000 ha'!$AJ$18:$AX$1018,15,0))</f>
        <v/>
      </c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53" t="str">
        <f t="array" ref="U634">IF('do 1000 ha'!K640='do 1000 ha'!$AR$4,'do 1000 ha'!AF640,IF('do 1000 ha'!K640='do 1000 ha'!$AR$5,'do 1000 ha'!AF640,""))</f>
        <v/>
      </c>
      <c r="V634" s="7" t="str">
        <f t="shared" si="36"/>
        <v/>
      </c>
      <c r="W634" s="11" t="str">
        <f t="array" ref="W634">IF(OR(U634=$U$13:U633),"",U634)</f>
        <v/>
      </c>
      <c r="X634" s="7" t="str">
        <f t="array" ref="X634">IFERROR(INDEX(W$13:W$1012,SMALL(IF(W$13:W$1012&lt;&gt;"",ROW(W$13:W$1012)-ROW(W$13)+1),ROWS(W$13:$W634))),"")</f>
        <v/>
      </c>
      <c r="Y634" s="47" t="e">
        <f t="array" ref="Y634">IF(ROWS(Y$13:Y634)&gt;COUNTA(W$13:W$1012),"",INDEX(W$13:W$1012,SMALL(IF(W$13:W$1012&lt;&gt;"",ROW(W$13:W$1012)-ROW(W$13)+1),ROWS(Y$13:Y634))))</f>
        <v>#NUM!</v>
      </c>
      <c r="AA634" s="7">
        <f t="shared" si="37"/>
        <v>0</v>
      </c>
      <c r="AB634" s="7">
        <f t="shared" si="38"/>
        <v>0</v>
      </c>
      <c r="AC634" s="7">
        <f t="shared" si="39"/>
        <v>0</v>
      </c>
    </row>
    <row r="635" spans="1:29" x14ac:dyDescent="0.25">
      <c r="A635" s="9">
        <v>623</v>
      </c>
      <c r="B635" s="56" t="str">
        <f>IF(VLOOKUP(X635,'do 1000 ha'!$B$18:$I$1018,2,0)=0,"",VLOOKUP(X635,'do 1000 ha'!$B$18:$I$1018,2,0))</f>
        <v/>
      </c>
      <c r="C635" s="56" t="str">
        <f>IF(VLOOKUP(X635,'do 1000 ha'!$B$18:$I$1018,4,0)=0,"",VLOOKUP(X635,'do 1000 ha'!$B$18:$I$1018,4,0))</f>
        <v/>
      </c>
      <c r="D635" s="24" t="str">
        <f>IF(VLOOKUP(X635,'do 1000 ha'!$B$18:$I$1018,5,0)=0,"",VLOOKUP(X635,'do 1000 ha'!$B$18:$I$1018,5,0))</f>
        <v/>
      </c>
      <c r="E635" s="56" t="str">
        <f>IF(VLOOKUP(X635,'do 1000 ha'!$B$18:$I$1018,6,0)=0,"",VLOOKUP(X635,'do 1000 ha'!$B$18:$I$1018,6,0))</f>
        <v/>
      </c>
      <c r="F635" s="56" t="str">
        <f>IF(VLOOKUP(X635,'do 1000 ha'!$B$18:$I$1018,7,0)=0,"",VLOOKUP(X635,'do 1000 ha'!$B$18:$I$1018,7,0))</f>
        <v/>
      </c>
      <c r="G635" s="57" t="str">
        <f>IF(VLOOKUP(X635,'do 1000 ha'!$B$18:$I$1018,8,0)=0,"",VLOOKUP(X635,'do 1000 ha'!$B$18:$I$1018,8,0))</f>
        <v/>
      </c>
      <c r="H635" s="25" t="str">
        <f>IF(VLOOKUP(X635,'do 1000 ha'!$B$18:$L$1018,11,0)=0,"",VLOOKUP(X635,'do 1000 ha'!$AJ$18:$AX$1018,15,0))</f>
        <v/>
      </c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53" t="str">
        <f t="array" ref="U635">IF('do 1000 ha'!K641='do 1000 ha'!$AR$4,'do 1000 ha'!AF641,IF('do 1000 ha'!K641='do 1000 ha'!$AR$5,'do 1000 ha'!AF641,""))</f>
        <v/>
      </c>
      <c r="V635" s="7" t="str">
        <f t="shared" si="36"/>
        <v/>
      </c>
      <c r="W635" s="11" t="str">
        <f t="array" ref="W635">IF(OR(U635=$U$13:U634),"",U635)</f>
        <v/>
      </c>
      <c r="X635" s="7" t="str">
        <f t="array" ref="X635">IFERROR(INDEX(W$13:W$1012,SMALL(IF(W$13:W$1012&lt;&gt;"",ROW(W$13:W$1012)-ROW(W$13)+1),ROWS(W$13:$W635))),"")</f>
        <v/>
      </c>
      <c r="Y635" s="47" t="e">
        <f t="array" ref="Y635">IF(ROWS(Y$13:Y635)&gt;COUNTA(W$13:W$1012),"",INDEX(W$13:W$1012,SMALL(IF(W$13:W$1012&lt;&gt;"",ROW(W$13:W$1012)-ROW(W$13)+1),ROWS(Y$13:Y635))))</f>
        <v>#NUM!</v>
      </c>
      <c r="AA635" s="7">
        <f t="shared" si="37"/>
        <v>0</v>
      </c>
      <c r="AB635" s="7">
        <f t="shared" si="38"/>
        <v>0</v>
      </c>
      <c r="AC635" s="7">
        <f t="shared" si="39"/>
        <v>0</v>
      </c>
    </row>
    <row r="636" spans="1:29" x14ac:dyDescent="0.25">
      <c r="A636" s="9">
        <v>624</v>
      </c>
      <c r="B636" s="56" t="str">
        <f>IF(VLOOKUP(X636,'do 1000 ha'!$B$18:$I$1018,2,0)=0,"",VLOOKUP(X636,'do 1000 ha'!$B$18:$I$1018,2,0))</f>
        <v/>
      </c>
      <c r="C636" s="56" t="str">
        <f>IF(VLOOKUP(X636,'do 1000 ha'!$B$18:$I$1018,4,0)=0,"",VLOOKUP(X636,'do 1000 ha'!$B$18:$I$1018,4,0))</f>
        <v/>
      </c>
      <c r="D636" s="24" t="str">
        <f>IF(VLOOKUP(X636,'do 1000 ha'!$B$18:$I$1018,5,0)=0,"",VLOOKUP(X636,'do 1000 ha'!$B$18:$I$1018,5,0))</f>
        <v/>
      </c>
      <c r="E636" s="56" t="str">
        <f>IF(VLOOKUP(X636,'do 1000 ha'!$B$18:$I$1018,6,0)=0,"",VLOOKUP(X636,'do 1000 ha'!$B$18:$I$1018,6,0))</f>
        <v/>
      </c>
      <c r="F636" s="56" t="str">
        <f>IF(VLOOKUP(X636,'do 1000 ha'!$B$18:$I$1018,7,0)=0,"",VLOOKUP(X636,'do 1000 ha'!$B$18:$I$1018,7,0))</f>
        <v/>
      </c>
      <c r="G636" s="57" t="str">
        <f>IF(VLOOKUP(X636,'do 1000 ha'!$B$18:$I$1018,8,0)=0,"",VLOOKUP(X636,'do 1000 ha'!$B$18:$I$1018,8,0))</f>
        <v/>
      </c>
      <c r="H636" s="25" t="str">
        <f>IF(VLOOKUP(X636,'do 1000 ha'!$B$18:$L$1018,11,0)=0,"",VLOOKUP(X636,'do 1000 ha'!$AJ$18:$AX$1018,15,0))</f>
        <v/>
      </c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53" t="str">
        <f t="array" ref="U636">IF('do 1000 ha'!K642='do 1000 ha'!$AR$4,'do 1000 ha'!AF642,IF('do 1000 ha'!K642='do 1000 ha'!$AR$5,'do 1000 ha'!AF642,""))</f>
        <v/>
      </c>
      <c r="V636" s="7" t="str">
        <f t="shared" si="36"/>
        <v/>
      </c>
      <c r="W636" s="11" t="str">
        <f t="array" ref="W636">IF(OR(U636=$U$13:U635),"",U636)</f>
        <v/>
      </c>
      <c r="X636" s="7" t="str">
        <f t="array" ref="X636">IFERROR(INDEX(W$13:W$1012,SMALL(IF(W$13:W$1012&lt;&gt;"",ROW(W$13:W$1012)-ROW(W$13)+1),ROWS(W$13:$W636))),"")</f>
        <v/>
      </c>
      <c r="Y636" s="47" t="e">
        <f t="array" ref="Y636">IF(ROWS(Y$13:Y636)&gt;COUNTA(W$13:W$1012),"",INDEX(W$13:W$1012,SMALL(IF(W$13:W$1012&lt;&gt;"",ROW(W$13:W$1012)-ROW(W$13)+1),ROWS(Y$13:Y636))))</f>
        <v>#NUM!</v>
      </c>
      <c r="AA636" s="7">
        <f t="shared" si="37"/>
        <v>0</v>
      </c>
      <c r="AB636" s="7">
        <f t="shared" si="38"/>
        <v>0</v>
      </c>
      <c r="AC636" s="7">
        <f t="shared" si="39"/>
        <v>0</v>
      </c>
    </row>
    <row r="637" spans="1:29" x14ac:dyDescent="0.25">
      <c r="A637" s="9">
        <v>625</v>
      </c>
      <c r="B637" s="56" t="str">
        <f>IF(VLOOKUP(X637,'do 1000 ha'!$B$18:$I$1018,2,0)=0,"",VLOOKUP(X637,'do 1000 ha'!$B$18:$I$1018,2,0))</f>
        <v/>
      </c>
      <c r="C637" s="56" t="str">
        <f>IF(VLOOKUP(X637,'do 1000 ha'!$B$18:$I$1018,4,0)=0,"",VLOOKUP(X637,'do 1000 ha'!$B$18:$I$1018,4,0))</f>
        <v/>
      </c>
      <c r="D637" s="24" t="str">
        <f>IF(VLOOKUP(X637,'do 1000 ha'!$B$18:$I$1018,5,0)=0,"",VLOOKUP(X637,'do 1000 ha'!$B$18:$I$1018,5,0))</f>
        <v/>
      </c>
      <c r="E637" s="56" t="str">
        <f>IF(VLOOKUP(X637,'do 1000 ha'!$B$18:$I$1018,6,0)=0,"",VLOOKUP(X637,'do 1000 ha'!$B$18:$I$1018,6,0))</f>
        <v/>
      </c>
      <c r="F637" s="56" t="str">
        <f>IF(VLOOKUP(X637,'do 1000 ha'!$B$18:$I$1018,7,0)=0,"",VLOOKUP(X637,'do 1000 ha'!$B$18:$I$1018,7,0))</f>
        <v/>
      </c>
      <c r="G637" s="57" t="str">
        <f>IF(VLOOKUP(X637,'do 1000 ha'!$B$18:$I$1018,8,0)=0,"",VLOOKUP(X637,'do 1000 ha'!$B$18:$I$1018,8,0))</f>
        <v/>
      </c>
      <c r="H637" s="25" t="str">
        <f>IF(VLOOKUP(X637,'do 1000 ha'!$B$18:$L$1018,11,0)=0,"",VLOOKUP(X637,'do 1000 ha'!$AJ$18:$AX$1018,15,0))</f>
        <v/>
      </c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53" t="str">
        <f t="array" ref="U637">IF('do 1000 ha'!K643='do 1000 ha'!$AR$4,'do 1000 ha'!AF643,IF('do 1000 ha'!K643='do 1000 ha'!$AR$5,'do 1000 ha'!AF643,""))</f>
        <v/>
      </c>
      <c r="V637" s="7" t="str">
        <f t="shared" si="36"/>
        <v/>
      </c>
      <c r="W637" s="11" t="str">
        <f t="array" ref="W637">IF(OR(U637=$U$13:U636),"",U637)</f>
        <v/>
      </c>
      <c r="X637" s="7" t="str">
        <f t="array" ref="X637">IFERROR(INDEX(W$13:W$1012,SMALL(IF(W$13:W$1012&lt;&gt;"",ROW(W$13:W$1012)-ROW(W$13)+1),ROWS(W$13:$W637))),"")</f>
        <v/>
      </c>
      <c r="Y637" s="47" t="e">
        <f t="array" ref="Y637">IF(ROWS(Y$13:Y637)&gt;COUNTA(W$13:W$1012),"",INDEX(W$13:W$1012,SMALL(IF(W$13:W$1012&lt;&gt;"",ROW(W$13:W$1012)-ROW(W$13)+1),ROWS(Y$13:Y637))))</f>
        <v>#NUM!</v>
      </c>
      <c r="AA637" s="7">
        <f t="shared" si="37"/>
        <v>0</v>
      </c>
      <c r="AB637" s="7">
        <f t="shared" si="38"/>
        <v>0</v>
      </c>
      <c r="AC637" s="7">
        <f t="shared" si="39"/>
        <v>0</v>
      </c>
    </row>
    <row r="638" spans="1:29" x14ac:dyDescent="0.25">
      <c r="A638" s="9">
        <v>626</v>
      </c>
      <c r="B638" s="56" t="str">
        <f>IF(VLOOKUP(X638,'do 1000 ha'!$B$18:$I$1018,2,0)=0,"",VLOOKUP(X638,'do 1000 ha'!$B$18:$I$1018,2,0))</f>
        <v/>
      </c>
      <c r="C638" s="56" t="str">
        <f>IF(VLOOKUP(X638,'do 1000 ha'!$B$18:$I$1018,4,0)=0,"",VLOOKUP(X638,'do 1000 ha'!$B$18:$I$1018,4,0))</f>
        <v/>
      </c>
      <c r="D638" s="24" t="str">
        <f>IF(VLOOKUP(X638,'do 1000 ha'!$B$18:$I$1018,5,0)=0,"",VLOOKUP(X638,'do 1000 ha'!$B$18:$I$1018,5,0))</f>
        <v/>
      </c>
      <c r="E638" s="56" t="str">
        <f>IF(VLOOKUP(X638,'do 1000 ha'!$B$18:$I$1018,6,0)=0,"",VLOOKUP(X638,'do 1000 ha'!$B$18:$I$1018,6,0))</f>
        <v/>
      </c>
      <c r="F638" s="56" t="str">
        <f>IF(VLOOKUP(X638,'do 1000 ha'!$B$18:$I$1018,7,0)=0,"",VLOOKUP(X638,'do 1000 ha'!$B$18:$I$1018,7,0))</f>
        <v/>
      </c>
      <c r="G638" s="57" t="str">
        <f>IF(VLOOKUP(X638,'do 1000 ha'!$B$18:$I$1018,8,0)=0,"",VLOOKUP(X638,'do 1000 ha'!$B$18:$I$1018,8,0))</f>
        <v/>
      </c>
      <c r="H638" s="25" t="str">
        <f>IF(VLOOKUP(X638,'do 1000 ha'!$B$18:$L$1018,11,0)=0,"",VLOOKUP(X638,'do 1000 ha'!$AJ$18:$AX$1018,15,0))</f>
        <v/>
      </c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53" t="str">
        <f t="array" ref="U638">IF('do 1000 ha'!K644='do 1000 ha'!$AR$4,'do 1000 ha'!AF644,IF('do 1000 ha'!K644='do 1000 ha'!$AR$5,'do 1000 ha'!AF644,""))</f>
        <v/>
      </c>
      <c r="V638" s="7" t="str">
        <f t="shared" si="36"/>
        <v/>
      </c>
      <c r="W638" s="11" t="str">
        <f t="array" ref="W638">IF(OR(U638=$U$13:U637),"",U638)</f>
        <v/>
      </c>
      <c r="X638" s="7" t="str">
        <f t="array" ref="X638">IFERROR(INDEX(W$13:W$1012,SMALL(IF(W$13:W$1012&lt;&gt;"",ROW(W$13:W$1012)-ROW(W$13)+1),ROWS(W$13:$W638))),"")</f>
        <v/>
      </c>
      <c r="Y638" s="47" t="e">
        <f t="array" ref="Y638">IF(ROWS(Y$13:Y638)&gt;COUNTA(W$13:W$1012),"",INDEX(W$13:W$1012,SMALL(IF(W$13:W$1012&lt;&gt;"",ROW(W$13:W$1012)-ROW(W$13)+1),ROWS(Y$13:Y638))))</f>
        <v>#NUM!</v>
      </c>
      <c r="AA638" s="7">
        <f t="shared" si="37"/>
        <v>0</v>
      </c>
      <c r="AB638" s="7">
        <f t="shared" si="38"/>
        <v>0</v>
      </c>
      <c r="AC638" s="7">
        <f t="shared" si="39"/>
        <v>0</v>
      </c>
    </row>
    <row r="639" spans="1:29" x14ac:dyDescent="0.25">
      <c r="A639" s="9">
        <v>627</v>
      </c>
      <c r="B639" s="56" t="str">
        <f>IF(VLOOKUP(X639,'do 1000 ha'!$B$18:$I$1018,2,0)=0,"",VLOOKUP(X639,'do 1000 ha'!$B$18:$I$1018,2,0))</f>
        <v/>
      </c>
      <c r="C639" s="56" t="str">
        <f>IF(VLOOKUP(X639,'do 1000 ha'!$B$18:$I$1018,4,0)=0,"",VLOOKUP(X639,'do 1000 ha'!$B$18:$I$1018,4,0))</f>
        <v/>
      </c>
      <c r="D639" s="24" t="str">
        <f>IF(VLOOKUP(X639,'do 1000 ha'!$B$18:$I$1018,5,0)=0,"",VLOOKUP(X639,'do 1000 ha'!$B$18:$I$1018,5,0))</f>
        <v/>
      </c>
      <c r="E639" s="56" t="str">
        <f>IF(VLOOKUP(X639,'do 1000 ha'!$B$18:$I$1018,6,0)=0,"",VLOOKUP(X639,'do 1000 ha'!$B$18:$I$1018,6,0))</f>
        <v/>
      </c>
      <c r="F639" s="56" t="str">
        <f>IF(VLOOKUP(X639,'do 1000 ha'!$B$18:$I$1018,7,0)=0,"",VLOOKUP(X639,'do 1000 ha'!$B$18:$I$1018,7,0))</f>
        <v/>
      </c>
      <c r="G639" s="57" t="str">
        <f>IF(VLOOKUP(X639,'do 1000 ha'!$B$18:$I$1018,8,0)=0,"",VLOOKUP(X639,'do 1000 ha'!$B$18:$I$1018,8,0))</f>
        <v/>
      </c>
      <c r="H639" s="25" t="str">
        <f>IF(VLOOKUP(X639,'do 1000 ha'!$B$18:$L$1018,11,0)=0,"",VLOOKUP(X639,'do 1000 ha'!$AJ$18:$AX$1018,15,0))</f>
        <v/>
      </c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53" t="str">
        <f t="array" ref="U639">IF('do 1000 ha'!K645='do 1000 ha'!$AR$4,'do 1000 ha'!AF645,IF('do 1000 ha'!K645='do 1000 ha'!$AR$5,'do 1000 ha'!AF645,""))</f>
        <v/>
      </c>
      <c r="V639" s="7" t="str">
        <f t="shared" si="36"/>
        <v/>
      </c>
      <c r="W639" s="11" t="str">
        <f t="array" ref="W639">IF(OR(U639=$U$13:U638),"",U639)</f>
        <v/>
      </c>
      <c r="X639" s="7" t="str">
        <f t="array" ref="X639">IFERROR(INDEX(W$13:W$1012,SMALL(IF(W$13:W$1012&lt;&gt;"",ROW(W$13:W$1012)-ROW(W$13)+1),ROWS(W$13:$W639))),"")</f>
        <v/>
      </c>
      <c r="Y639" s="47" t="e">
        <f t="array" ref="Y639">IF(ROWS(Y$13:Y639)&gt;COUNTA(W$13:W$1012),"",INDEX(W$13:W$1012,SMALL(IF(W$13:W$1012&lt;&gt;"",ROW(W$13:W$1012)-ROW(W$13)+1),ROWS(Y$13:Y639))))</f>
        <v>#NUM!</v>
      </c>
      <c r="AA639" s="7">
        <f t="shared" si="37"/>
        <v>0</v>
      </c>
      <c r="AB639" s="7">
        <f t="shared" si="38"/>
        <v>0</v>
      </c>
      <c r="AC639" s="7">
        <f t="shared" si="39"/>
        <v>0</v>
      </c>
    </row>
    <row r="640" spans="1:29" x14ac:dyDescent="0.25">
      <c r="A640" s="9">
        <v>628</v>
      </c>
      <c r="B640" s="56" t="str">
        <f>IF(VLOOKUP(X640,'do 1000 ha'!$B$18:$I$1018,2,0)=0,"",VLOOKUP(X640,'do 1000 ha'!$B$18:$I$1018,2,0))</f>
        <v/>
      </c>
      <c r="C640" s="56" t="str">
        <f>IF(VLOOKUP(X640,'do 1000 ha'!$B$18:$I$1018,4,0)=0,"",VLOOKUP(X640,'do 1000 ha'!$B$18:$I$1018,4,0))</f>
        <v/>
      </c>
      <c r="D640" s="24" t="str">
        <f>IF(VLOOKUP(X640,'do 1000 ha'!$B$18:$I$1018,5,0)=0,"",VLOOKUP(X640,'do 1000 ha'!$B$18:$I$1018,5,0))</f>
        <v/>
      </c>
      <c r="E640" s="56" t="str">
        <f>IF(VLOOKUP(X640,'do 1000 ha'!$B$18:$I$1018,6,0)=0,"",VLOOKUP(X640,'do 1000 ha'!$B$18:$I$1018,6,0))</f>
        <v/>
      </c>
      <c r="F640" s="56" t="str">
        <f>IF(VLOOKUP(X640,'do 1000 ha'!$B$18:$I$1018,7,0)=0,"",VLOOKUP(X640,'do 1000 ha'!$B$18:$I$1018,7,0))</f>
        <v/>
      </c>
      <c r="G640" s="57" t="str">
        <f>IF(VLOOKUP(X640,'do 1000 ha'!$B$18:$I$1018,8,0)=0,"",VLOOKUP(X640,'do 1000 ha'!$B$18:$I$1018,8,0))</f>
        <v/>
      </c>
      <c r="H640" s="25" t="str">
        <f>IF(VLOOKUP(X640,'do 1000 ha'!$B$18:$L$1018,11,0)=0,"",VLOOKUP(X640,'do 1000 ha'!$AJ$18:$AX$1018,15,0))</f>
        <v/>
      </c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53" t="str">
        <f t="array" ref="U640">IF('do 1000 ha'!K646='do 1000 ha'!$AR$4,'do 1000 ha'!AF646,IF('do 1000 ha'!K646='do 1000 ha'!$AR$5,'do 1000 ha'!AF646,""))</f>
        <v/>
      </c>
      <c r="V640" s="7" t="str">
        <f t="shared" si="36"/>
        <v/>
      </c>
      <c r="W640" s="11" t="str">
        <f t="array" ref="W640">IF(OR(U640=$U$13:U639),"",U640)</f>
        <v/>
      </c>
      <c r="X640" s="7" t="str">
        <f t="array" ref="X640">IFERROR(INDEX(W$13:W$1012,SMALL(IF(W$13:W$1012&lt;&gt;"",ROW(W$13:W$1012)-ROW(W$13)+1),ROWS(W$13:$W640))),"")</f>
        <v/>
      </c>
      <c r="Y640" s="47" t="e">
        <f t="array" ref="Y640">IF(ROWS(Y$13:Y640)&gt;COUNTA(W$13:W$1012),"",INDEX(W$13:W$1012,SMALL(IF(W$13:W$1012&lt;&gt;"",ROW(W$13:W$1012)-ROW(W$13)+1),ROWS(Y$13:Y640))))</f>
        <v>#NUM!</v>
      </c>
      <c r="AA640" s="7">
        <f t="shared" si="37"/>
        <v>0</v>
      </c>
      <c r="AB640" s="7">
        <f t="shared" si="38"/>
        <v>0</v>
      </c>
      <c r="AC640" s="7">
        <f t="shared" si="39"/>
        <v>0</v>
      </c>
    </row>
    <row r="641" spans="1:29" x14ac:dyDescent="0.25">
      <c r="A641" s="9">
        <v>629</v>
      </c>
      <c r="B641" s="56" t="str">
        <f>IF(VLOOKUP(X641,'do 1000 ha'!$B$18:$I$1018,2,0)=0,"",VLOOKUP(X641,'do 1000 ha'!$B$18:$I$1018,2,0))</f>
        <v/>
      </c>
      <c r="C641" s="56" t="str">
        <f>IF(VLOOKUP(X641,'do 1000 ha'!$B$18:$I$1018,4,0)=0,"",VLOOKUP(X641,'do 1000 ha'!$B$18:$I$1018,4,0))</f>
        <v/>
      </c>
      <c r="D641" s="24" t="str">
        <f>IF(VLOOKUP(X641,'do 1000 ha'!$B$18:$I$1018,5,0)=0,"",VLOOKUP(X641,'do 1000 ha'!$B$18:$I$1018,5,0))</f>
        <v/>
      </c>
      <c r="E641" s="56" t="str">
        <f>IF(VLOOKUP(X641,'do 1000 ha'!$B$18:$I$1018,6,0)=0,"",VLOOKUP(X641,'do 1000 ha'!$B$18:$I$1018,6,0))</f>
        <v/>
      </c>
      <c r="F641" s="56" t="str">
        <f>IF(VLOOKUP(X641,'do 1000 ha'!$B$18:$I$1018,7,0)=0,"",VLOOKUP(X641,'do 1000 ha'!$B$18:$I$1018,7,0))</f>
        <v/>
      </c>
      <c r="G641" s="57" t="str">
        <f>IF(VLOOKUP(X641,'do 1000 ha'!$B$18:$I$1018,8,0)=0,"",VLOOKUP(X641,'do 1000 ha'!$B$18:$I$1018,8,0))</f>
        <v/>
      </c>
      <c r="H641" s="25" t="str">
        <f>IF(VLOOKUP(X641,'do 1000 ha'!$B$18:$L$1018,11,0)=0,"",VLOOKUP(X641,'do 1000 ha'!$AJ$18:$AX$1018,15,0))</f>
        <v/>
      </c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53" t="str">
        <f t="array" ref="U641">IF('do 1000 ha'!K647='do 1000 ha'!$AR$4,'do 1000 ha'!AF647,IF('do 1000 ha'!K647='do 1000 ha'!$AR$5,'do 1000 ha'!AF647,""))</f>
        <v/>
      </c>
      <c r="V641" s="7" t="str">
        <f t="shared" si="36"/>
        <v/>
      </c>
      <c r="W641" s="11" t="str">
        <f t="array" ref="W641">IF(OR(U641=$U$13:U640),"",U641)</f>
        <v/>
      </c>
      <c r="X641" s="7" t="str">
        <f t="array" ref="X641">IFERROR(INDEX(W$13:W$1012,SMALL(IF(W$13:W$1012&lt;&gt;"",ROW(W$13:W$1012)-ROW(W$13)+1),ROWS(W$13:$W641))),"")</f>
        <v/>
      </c>
      <c r="Y641" s="47" t="e">
        <f t="array" ref="Y641">IF(ROWS(Y$13:Y641)&gt;COUNTA(W$13:W$1012),"",INDEX(W$13:W$1012,SMALL(IF(W$13:W$1012&lt;&gt;"",ROW(W$13:W$1012)-ROW(W$13)+1),ROWS(Y$13:Y641))))</f>
        <v>#NUM!</v>
      </c>
      <c r="AA641" s="7">
        <f t="shared" si="37"/>
        <v>0</v>
      </c>
      <c r="AB641" s="7">
        <f t="shared" si="38"/>
        <v>0</v>
      </c>
      <c r="AC641" s="7">
        <f t="shared" si="39"/>
        <v>0</v>
      </c>
    </row>
    <row r="642" spans="1:29" x14ac:dyDescent="0.25">
      <c r="A642" s="9">
        <v>630</v>
      </c>
      <c r="B642" s="56" t="str">
        <f>IF(VLOOKUP(X642,'do 1000 ha'!$B$18:$I$1018,2,0)=0,"",VLOOKUP(X642,'do 1000 ha'!$B$18:$I$1018,2,0))</f>
        <v/>
      </c>
      <c r="C642" s="56" t="str">
        <f>IF(VLOOKUP(X642,'do 1000 ha'!$B$18:$I$1018,4,0)=0,"",VLOOKUP(X642,'do 1000 ha'!$B$18:$I$1018,4,0))</f>
        <v/>
      </c>
      <c r="D642" s="24" t="str">
        <f>IF(VLOOKUP(X642,'do 1000 ha'!$B$18:$I$1018,5,0)=0,"",VLOOKUP(X642,'do 1000 ha'!$B$18:$I$1018,5,0))</f>
        <v/>
      </c>
      <c r="E642" s="56" t="str">
        <f>IF(VLOOKUP(X642,'do 1000 ha'!$B$18:$I$1018,6,0)=0,"",VLOOKUP(X642,'do 1000 ha'!$B$18:$I$1018,6,0))</f>
        <v/>
      </c>
      <c r="F642" s="56" t="str">
        <f>IF(VLOOKUP(X642,'do 1000 ha'!$B$18:$I$1018,7,0)=0,"",VLOOKUP(X642,'do 1000 ha'!$B$18:$I$1018,7,0))</f>
        <v/>
      </c>
      <c r="G642" s="57" t="str">
        <f>IF(VLOOKUP(X642,'do 1000 ha'!$B$18:$I$1018,8,0)=0,"",VLOOKUP(X642,'do 1000 ha'!$B$18:$I$1018,8,0))</f>
        <v/>
      </c>
      <c r="H642" s="25" t="str">
        <f>IF(VLOOKUP(X642,'do 1000 ha'!$B$18:$L$1018,11,0)=0,"",VLOOKUP(X642,'do 1000 ha'!$AJ$18:$AX$1018,15,0))</f>
        <v/>
      </c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53" t="str">
        <f t="array" ref="U642">IF('do 1000 ha'!K648='do 1000 ha'!$AR$4,'do 1000 ha'!AF648,IF('do 1000 ha'!K648='do 1000 ha'!$AR$5,'do 1000 ha'!AF648,""))</f>
        <v/>
      </c>
      <c r="V642" s="7" t="str">
        <f t="shared" si="36"/>
        <v/>
      </c>
      <c r="W642" s="11" t="str">
        <f t="array" ref="W642">IF(OR(U642=$U$13:U641),"",U642)</f>
        <v/>
      </c>
      <c r="X642" s="7" t="str">
        <f t="array" ref="X642">IFERROR(INDEX(W$13:W$1012,SMALL(IF(W$13:W$1012&lt;&gt;"",ROW(W$13:W$1012)-ROW(W$13)+1),ROWS(W$13:$W642))),"")</f>
        <v/>
      </c>
      <c r="Y642" s="47" t="e">
        <f t="array" ref="Y642">IF(ROWS(Y$13:Y642)&gt;COUNTA(W$13:W$1012),"",INDEX(W$13:W$1012,SMALL(IF(W$13:W$1012&lt;&gt;"",ROW(W$13:W$1012)-ROW(W$13)+1),ROWS(Y$13:Y642))))</f>
        <v>#NUM!</v>
      </c>
      <c r="AA642" s="7">
        <f t="shared" si="37"/>
        <v>0</v>
      </c>
      <c r="AB642" s="7">
        <f t="shared" si="38"/>
        <v>0</v>
      </c>
      <c r="AC642" s="7">
        <f t="shared" si="39"/>
        <v>0</v>
      </c>
    </row>
    <row r="643" spans="1:29" x14ac:dyDescent="0.25">
      <c r="A643" s="9">
        <v>631</v>
      </c>
      <c r="B643" s="56" t="str">
        <f>IF(VLOOKUP(X643,'do 1000 ha'!$B$18:$I$1018,2,0)=0,"",VLOOKUP(X643,'do 1000 ha'!$B$18:$I$1018,2,0))</f>
        <v/>
      </c>
      <c r="C643" s="56" t="str">
        <f>IF(VLOOKUP(X643,'do 1000 ha'!$B$18:$I$1018,4,0)=0,"",VLOOKUP(X643,'do 1000 ha'!$B$18:$I$1018,4,0))</f>
        <v/>
      </c>
      <c r="D643" s="24" t="str">
        <f>IF(VLOOKUP(X643,'do 1000 ha'!$B$18:$I$1018,5,0)=0,"",VLOOKUP(X643,'do 1000 ha'!$B$18:$I$1018,5,0))</f>
        <v/>
      </c>
      <c r="E643" s="56" t="str">
        <f>IF(VLOOKUP(X643,'do 1000 ha'!$B$18:$I$1018,6,0)=0,"",VLOOKUP(X643,'do 1000 ha'!$B$18:$I$1018,6,0))</f>
        <v/>
      </c>
      <c r="F643" s="56" t="str">
        <f>IF(VLOOKUP(X643,'do 1000 ha'!$B$18:$I$1018,7,0)=0,"",VLOOKUP(X643,'do 1000 ha'!$B$18:$I$1018,7,0))</f>
        <v/>
      </c>
      <c r="G643" s="57" t="str">
        <f>IF(VLOOKUP(X643,'do 1000 ha'!$B$18:$I$1018,8,0)=0,"",VLOOKUP(X643,'do 1000 ha'!$B$18:$I$1018,8,0))</f>
        <v/>
      </c>
      <c r="H643" s="25" t="str">
        <f>IF(VLOOKUP(X643,'do 1000 ha'!$B$18:$L$1018,11,0)=0,"",VLOOKUP(X643,'do 1000 ha'!$AJ$18:$AX$1018,15,0))</f>
        <v/>
      </c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53" t="str">
        <f t="array" ref="U643">IF('do 1000 ha'!K649='do 1000 ha'!$AR$4,'do 1000 ha'!AF649,IF('do 1000 ha'!K649='do 1000 ha'!$AR$5,'do 1000 ha'!AF649,""))</f>
        <v/>
      </c>
      <c r="V643" s="7" t="str">
        <f t="shared" si="36"/>
        <v/>
      </c>
      <c r="W643" s="11" t="str">
        <f t="array" ref="W643">IF(OR(U643=$U$13:U642),"",U643)</f>
        <v/>
      </c>
      <c r="X643" s="7" t="str">
        <f t="array" ref="X643">IFERROR(INDEX(W$13:W$1012,SMALL(IF(W$13:W$1012&lt;&gt;"",ROW(W$13:W$1012)-ROW(W$13)+1),ROWS(W$13:$W643))),"")</f>
        <v/>
      </c>
      <c r="Y643" s="47" t="e">
        <f t="array" ref="Y643">IF(ROWS(Y$13:Y643)&gt;COUNTA(W$13:W$1012),"",INDEX(W$13:W$1012,SMALL(IF(W$13:W$1012&lt;&gt;"",ROW(W$13:W$1012)-ROW(W$13)+1),ROWS(Y$13:Y643))))</f>
        <v>#NUM!</v>
      </c>
      <c r="AA643" s="7">
        <f t="shared" si="37"/>
        <v>0</v>
      </c>
      <c r="AB643" s="7">
        <f t="shared" si="38"/>
        <v>0</v>
      </c>
      <c r="AC643" s="7">
        <f t="shared" si="39"/>
        <v>0</v>
      </c>
    </row>
    <row r="644" spans="1:29" x14ac:dyDescent="0.25">
      <c r="A644" s="9">
        <v>632</v>
      </c>
      <c r="B644" s="56" t="str">
        <f>IF(VLOOKUP(X644,'do 1000 ha'!$B$18:$I$1018,2,0)=0,"",VLOOKUP(X644,'do 1000 ha'!$B$18:$I$1018,2,0))</f>
        <v/>
      </c>
      <c r="C644" s="56" t="str">
        <f>IF(VLOOKUP(X644,'do 1000 ha'!$B$18:$I$1018,4,0)=0,"",VLOOKUP(X644,'do 1000 ha'!$B$18:$I$1018,4,0))</f>
        <v/>
      </c>
      <c r="D644" s="24" t="str">
        <f>IF(VLOOKUP(X644,'do 1000 ha'!$B$18:$I$1018,5,0)=0,"",VLOOKUP(X644,'do 1000 ha'!$B$18:$I$1018,5,0))</f>
        <v/>
      </c>
      <c r="E644" s="56" t="str">
        <f>IF(VLOOKUP(X644,'do 1000 ha'!$B$18:$I$1018,6,0)=0,"",VLOOKUP(X644,'do 1000 ha'!$B$18:$I$1018,6,0))</f>
        <v/>
      </c>
      <c r="F644" s="56" t="str">
        <f>IF(VLOOKUP(X644,'do 1000 ha'!$B$18:$I$1018,7,0)=0,"",VLOOKUP(X644,'do 1000 ha'!$B$18:$I$1018,7,0))</f>
        <v/>
      </c>
      <c r="G644" s="57" t="str">
        <f>IF(VLOOKUP(X644,'do 1000 ha'!$B$18:$I$1018,8,0)=0,"",VLOOKUP(X644,'do 1000 ha'!$B$18:$I$1018,8,0))</f>
        <v/>
      </c>
      <c r="H644" s="25" t="str">
        <f>IF(VLOOKUP(X644,'do 1000 ha'!$B$18:$L$1018,11,0)=0,"",VLOOKUP(X644,'do 1000 ha'!$AJ$18:$AX$1018,15,0))</f>
        <v/>
      </c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53" t="str">
        <f t="array" ref="U644">IF('do 1000 ha'!K650='do 1000 ha'!$AR$4,'do 1000 ha'!AF650,IF('do 1000 ha'!K650='do 1000 ha'!$AR$5,'do 1000 ha'!AF650,""))</f>
        <v/>
      </c>
      <c r="V644" s="7" t="str">
        <f t="shared" si="36"/>
        <v/>
      </c>
      <c r="W644" s="11" t="str">
        <f t="array" ref="W644">IF(OR(U644=$U$13:U643),"",U644)</f>
        <v/>
      </c>
      <c r="X644" s="7" t="str">
        <f t="array" ref="X644">IFERROR(INDEX(W$13:W$1012,SMALL(IF(W$13:W$1012&lt;&gt;"",ROW(W$13:W$1012)-ROW(W$13)+1),ROWS(W$13:$W644))),"")</f>
        <v/>
      </c>
      <c r="Y644" s="47" t="e">
        <f t="array" ref="Y644">IF(ROWS(Y$13:Y644)&gt;COUNTA(W$13:W$1012),"",INDEX(W$13:W$1012,SMALL(IF(W$13:W$1012&lt;&gt;"",ROW(W$13:W$1012)-ROW(W$13)+1),ROWS(Y$13:Y644))))</f>
        <v>#NUM!</v>
      </c>
      <c r="AA644" s="7">
        <f t="shared" si="37"/>
        <v>0</v>
      </c>
      <c r="AB644" s="7">
        <f t="shared" si="38"/>
        <v>0</v>
      </c>
      <c r="AC644" s="7">
        <f t="shared" si="39"/>
        <v>0</v>
      </c>
    </row>
    <row r="645" spans="1:29" x14ac:dyDescent="0.25">
      <c r="A645" s="9">
        <v>633</v>
      </c>
      <c r="B645" s="56" t="str">
        <f>IF(VLOOKUP(X645,'do 1000 ha'!$B$18:$I$1018,2,0)=0,"",VLOOKUP(X645,'do 1000 ha'!$B$18:$I$1018,2,0))</f>
        <v/>
      </c>
      <c r="C645" s="56" t="str">
        <f>IF(VLOOKUP(X645,'do 1000 ha'!$B$18:$I$1018,4,0)=0,"",VLOOKUP(X645,'do 1000 ha'!$B$18:$I$1018,4,0))</f>
        <v/>
      </c>
      <c r="D645" s="24" t="str">
        <f>IF(VLOOKUP(X645,'do 1000 ha'!$B$18:$I$1018,5,0)=0,"",VLOOKUP(X645,'do 1000 ha'!$B$18:$I$1018,5,0))</f>
        <v/>
      </c>
      <c r="E645" s="56" t="str">
        <f>IF(VLOOKUP(X645,'do 1000 ha'!$B$18:$I$1018,6,0)=0,"",VLOOKUP(X645,'do 1000 ha'!$B$18:$I$1018,6,0))</f>
        <v/>
      </c>
      <c r="F645" s="56" t="str">
        <f>IF(VLOOKUP(X645,'do 1000 ha'!$B$18:$I$1018,7,0)=0,"",VLOOKUP(X645,'do 1000 ha'!$B$18:$I$1018,7,0))</f>
        <v/>
      </c>
      <c r="G645" s="57" t="str">
        <f>IF(VLOOKUP(X645,'do 1000 ha'!$B$18:$I$1018,8,0)=0,"",VLOOKUP(X645,'do 1000 ha'!$B$18:$I$1018,8,0))</f>
        <v/>
      </c>
      <c r="H645" s="25" t="str">
        <f>IF(VLOOKUP(X645,'do 1000 ha'!$B$18:$L$1018,11,0)=0,"",VLOOKUP(X645,'do 1000 ha'!$AJ$18:$AX$1018,15,0))</f>
        <v/>
      </c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53" t="str">
        <f t="array" ref="U645">IF('do 1000 ha'!K651='do 1000 ha'!$AR$4,'do 1000 ha'!AF651,IF('do 1000 ha'!K651='do 1000 ha'!$AR$5,'do 1000 ha'!AF651,""))</f>
        <v/>
      </c>
      <c r="V645" s="7" t="str">
        <f t="shared" si="36"/>
        <v/>
      </c>
      <c r="W645" s="11" t="str">
        <f t="array" ref="W645">IF(OR(U645=$U$13:U644),"",U645)</f>
        <v/>
      </c>
      <c r="X645" s="7" t="str">
        <f t="array" ref="X645">IFERROR(INDEX(W$13:W$1012,SMALL(IF(W$13:W$1012&lt;&gt;"",ROW(W$13:W$1012)-ROW(W$13)+1),ROWS(W$13:$W645))),"")</f>
        <v/>
      </c>
      <c r="Y645" s="47" t="e">
        <f t="array" ref="Y645">IF(ROWS(Y$13:Y645)&gt;COUNTA(W$13:W$1012),"",INDEX(W$13:W$1012,SMALL(IF(W$13:W$1012&lt;&gt;"",ROW(W$13:W$1012)-ROW(W$13)+1),ROWS(Y$13:Y645))))</f>
        <v>#NUM!</v>
      </c>
      <c r="AA645" s="7">
        <f t="shared" si="37"/>
        <v>0</v>
      </c>
      <c r="AB645" s="7">
        <f t="shared" si="38"/>
        <v>0</v>
      </c>
      <c r="AC645" s="7">
        <f t="shared" si="39"/>
        <v>0</v>
      </c>
    </row>
    <row r="646" spans="1:29" x14ac:dyDescent="0.25">
      <c r="A646" s="9">
        <v>634</v>
      </c>
      <c r="B646" s="56" t="str">
        <f>IF(VLOOKUP(X646,'do 1000 ha'!$B$18:$I$1018,2,0)=0,"",VLOOKUP(X646,'do 1000 ha'!$B$18:$I$1018,2,0))</f>
        <v/>
      </c>
      <c r="C646" s="56" t="str">
        <f>IF(VLOOKUP(X646,'do 1000 ha'!$B$18:$I$1018,4,0)=0,"",VLOOKUP(X646,'do 1000 ha'!$B$18:$I$1018,4,0))</f>
        <v/>
      </c>
      <c r="D646" s="24" t="str">
        <f>IF(VLOOKUP(X646,'do 1000 ha'!$B$18:$I$1018,5,0)=0,"",VLOOKUP(X646,'do 1000 ha'!$B$18:$I$1018,5,0))</f>
        <v/>
      </c>
      <c r="E646" s="56" t="str">
        <f>IF(VLOOKUP(X646,'do 1000 ha'!$B$18:$I$1018,6,0)=0,"",VLOOKUP(X646,'do 1000 ha'!$B$18:$I$1018,6,0))</f>
        <v/>
      </c>
      <c r="F646" s="56" t="str">
        <f>IF(VLOOKUP(X646,'do 1000 ha'!$B$18:$I$1018,7,0)=0,"",VLOOKUP(X646,'do 1000 ha'!$B$18:$I$1018,7,0))</f>
        <v/>
      </c>
      <c r="G646" s="57" t="str">
        <f>IF(VLOOKUP(X646,'do 1000 ha'!$B$18:$I$1018,8,0)=0,"",VLOOKUP(X646,'do 1000 ha'!$B$18:$I$1018,8,0))</f>
        <v/>
      </c>
      <c r="H646" s="25" t="str">
        <f>IF(VLOOKUP(X646,'do 1000 ha'!$B$18:$L$1018,11,0)=0,"",VLOOKUP(X646,'do 1000 ha'!$AJ$18:$AX$1018,15,0))</f>
        <v/>
      </c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53" t="str">
        <f t="array" ref="U646">IF('do 1000 ha'!K652='do 1000 ha'!$AR$4,'do 1000 ha'!AF652,IF('do 1000 ha'!K652='do 1000 ha'!$AR$5,'do 1000 ha'!AF652,""))</f>
        <v/>
      </c>
      <c r="V646" s="7" t="str">
        <f t="shared" si="36"/>
        <v/>
      </c>
      <c r="W646" s="11" t="str">
        <f t="array" ref="W646">IF(OR(U646=$U$13:U645),"",U646)</f>
        <v/>
      </c>
      <c r="X646" s="7" t="str">
        <f t="array" ref="X646">IFERROR(INDEX(W$13:W$1012,SMALL(IF(W$13:W$1012&lt;&gt;"",ROW(W$13:W$1012)-ROW(W$13)+1),ROWS(W$13:$W646))),"")</f>
        <v/>
      </c>
      <c r="Y646" s="47" t="e">
        <f t="array" ref="Y646">IF(ROWS(Y$13:Y646)&gt;COUNTA(W$13:W$1012),"",INDEX(W$13:W$1012,SMALL(IF(W$13:W$1012&lt;&gt;"",ROW(W$13:W$1012)-ROW(W$13)+1),ROWS(Y$13:Y646))))</f>
        <v>#NUM!</v>
      </c>
      <c r="AA646" s="7">
        <f t="shared" si="37"/>
        <v>0</v>
      </c>
      <c r="AB646" s="7">
        <f t="shared" si="38"/>
        <v>0</v>
      </c>
      <c r="AC646" s="7">
        <f t="shared" si="39"/>
        <v>0</v>
      </c>
    </row>
    <row r="647" spans="1:29" x14ac:dyDescent="0.25">
      <c r="A647" s="9">
        <v>635</v>
      </c>
      <c r="B647" s="56" t="str">
        <f>IF(VLOOKUP(X647,'do 1000 ha'!$B$18:$I$1018,2,0)=0,"",VLOOKUP(X647,'do 1000 ha'!$B$18:$I$1018,2,0))</f>
        <v/>
      </c>
      <c r="C647" s="56" t="str">
        <f>IF(VLOOKUP(X647,'do 1000 ha'!$B$18:$I$1018,4,0)=0,"",VLOOKUP(X647,'do 1000 ha'!$B$18:$I$1018,4,0))</f>
        <v/>
      </c>
      <c r="D647" s="24" t="str">
        <f>IF(VLOOKUP(X647,'do 1000 ha'!$B$18:$I$1018,5,0)=0,"",VLOOKUP(X647,'do 1000 ha'!$B$18:$I$1018,5,0))</f>
        <v/>
      </c>
      <c r="E647" s="56" t="str">
        <f>IF(VLOOKUP(X647,'do 1000 ha'!$B$18:$I$1018,6,0)=0,"",VLOOKUP(X647,'do 1000 ha'!$B$18:$I$1018,6,0))</f>
        <v/>
      </c>
      <c r="F647" s="56" t="str">
        <f>IF(VLOOKUP(X647,'do 1000 ha'!$B$18:$I$1018,7,0)=0,"",VLOOKUP(X647,'do 1000 ha'!$B$18:$I$1018,7,0))</f>
        <v/>
      </c>
      <c r="G647" s="57" t="str">
        <f>IF(VLOOKUP(X647,'do 1000 ha'!$B$18:$I$1018,8,0)=0,"",VLOOKUP(X647,'do 1000 ha'!$B$18:$I$1018,8,0))</f>
        <v/>
      </c>
      <c r="H647" s="25" t="str">
        <f>IF(VLOOKUP(X647,'do 1000 ha'!$B$18:$L$1018,11,0)=0,"",VLOOKUP(X647,'do 1000 ha'!$AJ$18:$AX$1018,15,0))</f>
        <v/>
      </c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53" t="str">
        <f t="array" ref="U647">IF('do 1000 ha'!K653='do 1000 ha'!$AR$4,'do 1000 ha'!AF653,IF('do 1000 ha'!K653='do 1000 ha'!$AR$5,'do 1000 ha'!AF653,""))</f>
        <v/>
      </c>
      <c r="V647" s="7" t="str">
        <f t="shared" si="36"/>
        <v/>
      </c>
      <c r="W647" s="11" t="str">
        <f t="array" ref="W647">IF(OR(U647=$U$13:U646),"",U647)</f>
        <v/>
      </c>
      <c r="X647" s="7" t="str">
        <f t="array" ref="X647">IFERROR(INDEX(W$13:W$1012,SMALL(IF(W$13:W$1012&lt;&gt;"",ROW(W$13:W$1012)-ROW(W$13)+1),ROWS(W$13:$W647))),"")</f>
        <v/>
      </c>
      <c r="Y647" s="47" t="e">
        <f t="array" ref="Y647">IF(ROWS(Y$13:Y647)&gt;COUNTA(W$13:W$1012),"",INDEX(W$13:W$1012,SMALL(IF(W$13:W$1012&lt;&gt;"",ROW(W$13:W$1012)-ROW(W$13)+1),ROWS(Y$13:Y647))))</f>
        <v>#NUM!</v>
      </c>
      <c r="AA647" s="7">
        <f t="shared" si="37"/>
        <v>0</v>
      </c>
      <c r="AB647" s="7">
        <f t="shared" si="38"/>
        <v>0</v>
      </c>
      <c r="AC647" s="7">
        <f t="shared" si="39"/>
        <v>0</v>
      </c>
    </row>
    <row r="648" spans="1:29" x14ac:dyDescent="0.25">
      <c r="A648" s="9">
        <v>636</v>
      </c>
      <c r="B648" s="56" t="str">
        <f>IF(VLOOKUP(X648,'do 1000 ha'!$B$18:$I$1018,2,0)=0,"",VLOOKUP(X648,'do 1000 ha'!$B$18:$I$1018,2,0))</f>
        <v/>
      </c>
      <c r="C648" s="56" t="str">
        <f>IF(VLOOKUP(X648,'do 1000 ha'!$B$18:$I$1018,4,0)=0,"",VLOOKUP(X648,'do 1000 ha'!$B$18:$I$1018,4,0))</f>
        <v/>
      </c>
      <c r="D648" s="24" t="str">
        <f>IF(VLOOKUP(X648,'do 1000 ha'!$B$18:$I$1018,5,0)=0,"",VLOOKUP(X648,'do 1000 ha'!$B$18:$I$1018,5,0))</f>
        <v/>
      </c>
      <c r="E648" s="56" t="str">
        <f>IF(VLOOKUP(X648,'do 1000 ha'!$B$18:$I$1018,6,0)=0,"",VLOOKUP(X648,'do 1000 ha'!$B$18:$I$1018,6,0))</f>
        <v/>
      </c>
      <c r="F648" s="56" t="str">
        <f>IF(VLOOKUP(X648,'do 1000 ha'!$B$18:$I$1018,7,0)=0,"",VLOOKUP(X648,'do 1000 ha'!$B$18:$I$1018,7,0))</f>
        <v/>
      </c>
      <c r="G648" s="57" t="str">
        <f>IF(VLOOKUP(X648,'do 1000 ha'!$B$18:$I$1018,8,0)=0,"",VLOOKUP(X648,'do 1000 ha'!$B$18:$I$1018,8,0))</f>
        <v/>
      </c>
      <c r="H648" s="25" t="str">
        <f>IF(VLOOKUP(X648,'do 1000 ha'!$B$18:$L$1018,11,0)=0,"",VLOOKUP(X648,'do 1000 ha'!$AJ$18:$AX$1018,15,0))</f>
        <v/>
      </c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53" t="str">
        <f t="array" ref="U648">IF('do 1000 ha'!K654='do 1000 ha'!$AR$4,'do 1000 ha'!AF654,IF('do 1000 ha'!K654='do 1000 ha'!$AR$5,'do 1000 ha'!AF654,""))</f>
        <v/>
      </c>
      <c r="V648" s="7" t="str">
        <f t="shared" si="36"/>
        <v/>
      </c>
      <c r="W648" s="11" t="str">
        <f t="array" ref="W648">IF(OR(U648=$U$13:U647),"",U648)</f>
        <v/>
      </c>
      <c r="X648" s="7" t="str">
        <f t="array" ref="X648">IFERROR(INDEX(W$13:W$1012,SMALL(IF(W$13:W$1012&lt;&gt;"",ROW(W$13:W$1012)-ROW(W$13)+1),ROWS(W$13:$W648))),"")</f>
        <v/>
      </c>
      <c r="Y648" s="47" t="e">
        <f t="array" ref="Y648">IF(ROWS(Y$13:Y648)&gt;COUNTA(W$13:W$1012),"",INDEX(W$13:W$1012,SMALL(IF(W$13:W$1012&lt;&gt;"",ROW(W$13:W$1012)-ROW(W$13)+1),ROWS(Y$13:Y648))))</f>
        <v>#NUM!</v>
      </c>
      <c r="AA648" s="7">
        <f t="shared" si="37"/>
        <v>0</v>
      </c>
      <c r="AB648" s="7">
        <f t="shared" si="38"/>
        <v>0</v>
      </c>
      <c r="AC648" s="7">
        <f t="shared" si="39"/>
        <v>0</v>
      </c>
    </row>
    <row r="649" spans="1:29" x14ac:dyDescent="0.25">
      <c r="A649" s="9">
        <v>637</v>
      </c>
      <c r="B649" s="56" t="str">
        <f>IF(VLOOKUP(X649,'do 1000 ha'!$B$18:$I$1018,2,0)=0,"",VLOOKUP(X649,'do 1000 ha'!$B$18:$I$1018,2,0))</f>
        <v/>
      </c>
      <c r="C649" s="56" t="str">
        <f>IF(VLOOKUP(X649,'do 1000 ha'!$B$18:$I$1018,4,0)=0,"",VLOOKUP(X649,'do 1000 ha'!$B$18:$I$1018,4,0))</f>
        <v/>
      </c>
      <c r="D649" s="24" t="str">
        <f>IF(VLOOKUP(X649,'do 1000 ha'!$B$18:$I$1018,5,0)=0,"",VLOOKUP(X649,'do 1000 ha'!$B$18:$I$1018,5,0))</f>
        <v/>
      </c>
      <c r="E649" s="56" t="str">
        <f>IF(VLOOKUP(X649,'do 1000 ha'!$B$18:$I$1018,6,0)=0,"",VLOOKUP(X649,'do 1000 ha'!$B$18:$I$1018,6,0))</f>
        <v/>
      </c>
      <c r="F649" s="56" t="str">
        <f>IF(VLOOKUP(X649,'do 1000 ha'!$B$18:$I$1018,7,0)=0,"",VLOOKUP(X649,'do 1000 ha'!$B$18:$I$1018,7,0))</f>
        <v/>
      </c>
      <c r="G649" s="57" t="str">
        <f>IF(VLOOKUP(X649,'do 1000 ha'!$B$18:$I$1018,8,0)=0,"",VLOOKUP(X649,'do 1000 ha'!$B$18:$I$1018,8,0))</f>
        <v/>
      </c>
      <c r="H649" s="25" t="str">
        <f>IF(VLOOKUP(X649,'do 1000 ha'!$B$18:$L$1018,11,0)=0,"",VLOOKUP(X649,'do 1000 ha'!$AJ$18:$AX$1018,15,0))</f>
        <v/>
      </c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53" t="str">
        <f t="array" ref="U649">IF('do 1000 ha'!K655='do 1000 ha'!$AR$4,'do 1000 ha'!AF655,IF('do 1000 ha'!K655='do 1000 ha'!$AR$5,'do 1000 ha'!AF655,""))</f>
        <v/>
      </c>
      <c r="V649" s="7" t="str">
        <f t="shared" si="36"/>
        <v/>
      </c>
      <c r="W649" s="11" t="str">
        <f t="array" ref="W649">IF(OR(U649=$U$13:U648),"",U649)</f>
        <v/>
      </c>
      <c r="X649" s="7" t="str">
        <f t="array" ref="X649">IFERROR(INDEX(W$13:W$1012,SMALL(IF(W$13:W$1012&lt;&gt;"",ROW(W$13:W$1012)-ROW(W$13)+1),ROWS(W$13:$W649))),"")</f>
        <v/>
      </c>
      <c r="Y649" s="47" t="e">
        <f t="array" ref="Y649">IF(ROWS(Y$13:Y649)&gt;COUNTA(W$13:W$1012),"",INDEX(W$13:W$1012,SMALL(IF(W$13:W$1012&lt;&gt;"",ROW(W$13:W$1012)-ROW(W$13)+1),ROWS(Y$13:Y649))))</f>
        <v>#NUM!</v>
      </c>
      <c r="AA649" s="7">
        <f t="shared" si="37"/>
        <v>0</v>
      </c>
      <c r="AB649" s="7">
        <f t="shared" si="38"/>
        <v>0</v>
      </c>
      <c r="AC649" s="7">
        <f t="shared" si="39"/>
        <v>0</v>
      </c>
    </row>
    <row r="650" spans="1:29" x14ac:dyDescent="0.25">
      <c r="A650" s="9">
        <v>638</v>
      </c>
      <c r="B650" s="56" t="str">
        <f>IF(VLOOKUP(X650,'do 1000 ha'!$B$18:$I$1018,2,0)=0,"",VLOOKUP(X650,'do 1000 ha'!$B$18:$I$1018,2,0))</f>
        <v/>
      </c>
      <c r="C650" s="56" t="str">
        <f>IF(VLOOKUP(X650,'do 1000 ha'!$B$18:$I$1018,4,0)=0,"",VLOOKUP(X650,'do 1000 ha'!$B$18:$I$1018,4,0))</f>
        <v/>
      </c>
      <c r="D650" s="24" t="str">
        <f>IF(VLOOKUP(X650,'do 1000 ha'!$B$18:$I$1018,5,0)=0,"",VLOOKUP(X650,'do 1000 ha'!$B$18:$I$1018,5,0))</f>
        <v/>
      </c>
      <c r="E650" s="56" t="str">
        <f>IF(VLOOKUP(X650,'do 1000 ha'!$B$18:$I$1018,6,0)=0,"",VLOOKUP(X650,'do 1000 ha'!$B$18:$I$1018,6,0))</f>
        <v/>
      </c>
      <c r="F650" s="56" t="str">
        <f>IF(VLOOKUP(X650,'do 1000 ha'!$B$18:$I$1018,7,0)=0,"",VLOOKUP(X650,'do 1000 ha'!$B$18:$I$1018,7,0))</f>
        <v/>
      </c>
      <c r="G650" s="57" t="str">
        <f>IF(VLOOKUP(X650,'do 1000 ha'!$B$18:$I$1018,8,0)=0,"",VLOOKUP(X650,'do 1000 ha'!$B$18:$I$1018,8,0))</f>
        <v/>
      </c>
      <c r="H650" s="25" t="str">
        <f>IF(VLOOKUP(X650,'do 1000 ha'!$B$18:$L$1018,11,0)=0,"",VLOOKUP(X650,'do 1000 ha'!$AJ$18:$AX$1018,15,0))</f>
        <v/>
      </c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53" t="str">
        <f t="array" ref="U650">IF('do 1000 ha'!K656='do 1000 ha'!$AR$4,'do 1000 ha'!AF656,IF('do 1000 ha'!K656='do 1000 ha'!$AR$5,'do 1000 ha'!AF656,""))</f>
        <v/>
      </c>
      <c r="V650" s="7" t="str">
        <f t="shared" si="36"/>
        <v/>
      </c>
      <c r="W650" s="11" t="str">
        <f t="array" ref="W650">IF(OR(U650=$U$13:U649),"",U650)</f>
        <v/>
      </c>
      <c r="X650" s="7" t="str">
        <f t="array" ref="X650">IFERROR(INDEX(W$13:W$1012,SMALL(IF(W$13:W$1012&lt;&gt;"",ROW(W$13:W$1012)-ROW(W$13)+1),ROWS(W$13:$W650))),"")</f>
        <v/>
      </c>
      <c r="Y650" s="47" t="e">
        <f t="array" ref="Y650">IF(ROWS(Y$13:Y650)&gt;COUNTA(W$13:W$1012),"",INDEX(W$13:W$1012,SMALL(IF(W$13:W$1012&lt;&gt;"",ROW(W$13:W$1012)-ROW(W$13)+1),ROWS(Y$13:Y650))))</f>
        <v>#NUM!</v>
      </c>
      <c r="AA650" s="7">
        <f t="shared" si="37"/>
        <v>0</v>
      </c>
      <c r="AB650" s="7">
        <f t="shared" si="38"/>
        <v>0</v>
      </c>
      <c r="AC650" s="7">
        <f t="shared" si="39"/>
        <v>0</v>
      </c>
    </row>
    <row r="651" spans="1:29" x14ac:dyDescent="0.25">
      <c r="A651" s="9">
        <v>639</v>
      </c>
      <c r="B651" s="56" t="str">
        <f>IF(VLOOKUP(X651,'do 1000 ha'!$B$18:$I$1018,2,0)=0,"",VLOOKUP(X651,'do 1000 ha'!$B$18:$I$1018,2,0))</f>
        <v/>
      </c>
      <c r="C651" s="56" t="str">
        <f>IF(VLOOKUP(X651,'do 1000 ha'!$B$18:$I$1018,4,0)=0,"",VLOOKUP(X651,'do 1000 ha'!$B$18:$I$1018,4,0))</f>
        <v/>
      </c>
      <c r="D651" s="24" t="str">
        <f>IF(VLOOKUP(X651,'do 1000 ha'!$B$18:$I$1018,5,0)=0,"",VLOOKUP(X651,'do 1000 ha'!$B$18:$I$1018,5,0))</f>
        <v/>
      </c>
      <c r="E651" s="56" t="str">
        <f>IF(VLOOKUP(X651,'do 1000 ha'!$B$18:$I$1018,6,0)=0,"",VLOOKUP(X651,'do 1000 ha'!$B$18:$I$1018,6,0))</f>
        <v/>
      </c>
      <c r="F651" s="56" t="str">
        <f>IF(VLOOKUP(X651,'do 1000 ha'!$B$18:$I$1018,7,0)=0,"",VLOOKUP(X651,'do 1000 ha'!$B$18:$I$1018,7,0))</f>
        <v/>
      </c>
      <c r="G651" s="57" t="str">
        <f>IF(VLOOKUP(X651,'do 1000 ha'!$B$18:$I$1018,8,0)=0,"",VLOOKUP(X651,'do 1000 ha'!$B$18:$I$1018,8,0))</f>
        <v/>
      </c>
      <c r="H651" s="25" t="str">
        <f>IF(VLOOKUP(X651,'do 1000 ha'!$B$18:$L$1018,11,0)=0,"",VLOOKUP(X651,'do 1000 ha'!$AJ$18:$AX$1018,15,0))</f>
        <v/>
      </c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53" t="str">
        <f t="array" ref="U651">IF('do 1000 ha'!K657='do 1000 ha'!$AR$4,'do 1000 ha'!AF657,IF('do 1000 ha'!K657='do 1000 ha'!$AR$5,'do 1000 ha'!AF657,""))</f>
        <v/>
      </c>
      <c r="V651" s="7" t="str">
        <f t="shared" si="36"/>
        <v/>
      </c>
      <c r="W651" s="11" t="str">
        <f t="array" ref="W651">IF(OR(U651=$U$13:U650),"",U651)</f>
        <v/>
      </c>
      <c r="X651" s="7" t="str">
        <f t="array" ref="X651">IFERROR(INDEX(W$13:W$1012,SMALL(IF(W$13:W$1012&lt;&gt;"",ROW(W$13:W$1012)-ROW(W$13)+1),ROWS(W$13:$W651))),"")</f>
        <v/>
      </c>
      <c r="Y651" s="47" t="e">
        <f t="array" ref="Y651">IF(ROWS(Y$13:Y651)&gt;COUNTA(W$13:W$1012),"",INDEX(W$13:W$1012,SMALL(IF(W$13:W$1012&lt;&gt;"",ROW(W$13:W$1012)-ROW(W$13)+1),ROWS(Y$13:Y651))))</f>
        <v>#NUM!</v>
      </c>
      <c r="AA651" s="7">
        <f t="shared" si="37"/>
        <v>0</v>
      </c>
      <c r="AB651" s="7">
        <f t="shared" si="38"/>
        <v>0</v>
      </c>
      <c r="AC651" s="7">
        <f t="shared" si="39"/>
        <v>0</v>
      </c>
    </row>
    <row r="652" spans="1:29" x14ac:dyDescent="0.25">
      <c r="A652" s="9">
        <v>640</v>
      </c>
      <c r="B652" s="56" t="str">
        <f>IF(VLOOKUP(X652,'do 1000 ha'!$B$18:$I$1018,2,0)=0,"",VLOOKUP(X652,'do 1000 ha'!$B$18:$I$1018,2,0))</f>
        <v/>
      </c>
      <c r="C652" s="56" t="str">
        <f>IF(VLOOKUP(X652,'do 1000 ha'!$B$18:$I$1018,4,0)=0,"",VLOOKUP(X652,'do 1000 ha'!$B$18:$I$1018,4,0))</f>
        <v/>
      </c>
      <c r="D652" s="24" t="str">
        <f>IF(VLOOKUP(X652,'do 1000 ha'!$B$18:$I$1018,5,0)=0,"",VLOOKUP(X652,'do 1000 ha'!$B$18:$I$1018,5,0))</f>
        <v/>
      </c>
      <c r="E652" s="56" t="str">
        <f>IF(VLOOKUP(X652,'do 1000 ha'!$B$18:$I$1018,6,0)=0,"",VLOOKUP(X652,'do 1000 ha'!$B$18:$I$1018,6,0))</f>
        <v/>
      </c>
      <c r="F652" s="56" t="str">
        <f>IF(VLOOKUP(X652,'do 1000 ha'!$B$18:$I$1018,7,0)=0,"",VLOOKUP(X652,'do 1000 ha'!$B$18:$I$1018,7,0))</f>
        <v/>
      </c>
      <c r="G652" s="57" t="str">
        <f>IF(VLOOKUP(X652,'do 1000 ha'!$B$18:$I$1018,8,0)=0,"",VLOOKUP(X652,'do 1000 ha'!$B$18:$I$1018,8,0))</f>
        <v/>
      </c>
      <c r="H652" s="25" t="str">
        <f>IF(VLOOKUP(X652,'do 1000 ha'!$B$18:$L$1018,11,0)=0,"",VLOOKUP(X652,'do 1000 ha'!$AJ$18:$AX$1018,15,0))</f>
        <v/>
      </c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53" t="str">
        <f t="array" ref="U652">IF('do 1000 ha'!K658='do 1000 ha'!$AR$4,'do 1000 ha'!AF658,IF('do 1000 ha'!K658='do 1000 ha'!$AR$5,'do 1000 ha'!AF658,""))</f>
        <v/>
      </c>
      <c r="V652" s="7" t="str">
        <f t="shared" si="36"/>
        <v/>
      </c>
      <c r="W652" s="11" t="str">
        <f t="array" ref="W652">IF(OR(U652=$U$13:U651),"",U652)</f>
        <v/>
      </c>
      <c r="X652" s="7" t="str">
        <f t="array" ref="X652">IFERROR(INDEX(W$13:W$1012,SMALL(IF(W$13:W$1012&lt;&gt;"",ROW(W$13:W$1012)-ROW(W$13)+1),ROWS(W$13:$W652))),"")</f>
        <v/>
      </c>
      <c r="Y652" s="47" t="e">
        <f t="array" ref="Y652">IF(ROWS(Y$13:Y652)&gt;COUNTA(W$13:W$1012),"",INDEX(W$13:W$1012,SMALL(IF(W$13:W$1012&lt;&gt;"",ROW(W$13:W$1012)-ROW(W$13)+1),ROWS(Y$13:Y652))))</f>
        <v>#NUM!</v>
      </c>
      <c r="AA652" s="7">
        <f t="shared" si="37"/>
        <v>0</v>
      </c>
      <c r="AB652" s="7">
        <f t="shared" si="38"/>
        <v>0</v>
      </c>
      <c r="AC652" s="7">
        <f t="shared" si="39"/>
        <v>0</v>
      </c>
    </row>
    <row r="653" spans="1:29" x14ac:dyDescent="0.25">
      <c r="A653" s="9">
        <v>641</v>
      </c>
      <c r="B653" s="56" t="str">
        <f>IF(VLOOKUP(X653,'do 1000 ha'!$B$18:$I$1018,2,0)=0,"",VLOOKUP(X653,'do 1000 ha'!$B$18:$I$1018,2,0))</f>
        <v/>
      </c>
      <c r="C653" s="56" t="str">
        <f>IF(VLOOKUP(X653,'do 1000 ha'!$B$18:$I$1018,4,0)=0,"",VLOOKUP(X653,'do 1000 ha'!$B$18:$I$1018,4,0))</f>
        <v/>
      </c>
      <c r="D653" s="24" t="str">
        <f>IF(VLOOKUP(X653,'do 1000 ha'!$B$18:$I$1018,5,0)=0,"",VLOOKUP(X653,'do 1000 ha'!$B$18:$I$1018,5,0))</f>
        <v/>
      </c>
      <c r="E653" s="56" t="str">
        <f>IF(VLOOKUP(X653,'do 1000 ha'!$B$18:$I$1018,6,0)=0,"",VLOOKUP(X653,'do 1000 ha'!$B$18:$I$1018,6,0))</f>
        <v/>
      </c>
      <c r="F653" s="56" t="str">
        <f>IF(VLOOKUP(X653,'do 1000 ha'!$B$18:$I$1018,7,0)=0,"",VLOOKUP(X653,'do 1000 ha'!$B$18:$I$1018,7,0))</f>
        <v/>
      </c>
      <c r="G653" s="57" t="str">
        <f>IF(VLOOKUP(X653,'do 1000 ha'!$B$18:$I$1018,8,0)=0,"",VLOOKUP(X653,'do 1000 ha'!$B$18:$I$1018,8,0))</f>
        <v/>
      </c>
      <c r="H653" s="25" t="str">
        <f>IF(VLOOKUP(X653,'do 1000 ha'!$B$18:$L$1018,11,0)=0,"",VLOOKUP(X653,'do 1000 ha'!$AJ$18:$AX$1018,15,0))</f>
        <v/>
      </c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53" t="str">
        <f t="array" ref="U653">IF('do 1000 ha'!K659='do 1000 ha'!$AR$4,'do 1000 ha'!AF659,IF('do 1000 ha'!K659='do 1000 ha'!$AR$5,'do 1000 ha'!AF659,""))</f>
        <v/>
      </c>
      <c r="V653" s="7" t="str">
        <f t="shared" si="36"/>
        <v/>
      </c>
      <c r="W653" s="11" t="str">
        <f t="array" ref="W653">IF(OR(U653=$U$13:U652),"",U653)</f>
        <v/>
      </c>
      <c r="X653" s="7" t="str">
        <f t="array" ref="X653">IFERROR(INDEX(W$13:W$1012,SMALL(IF(W$13:W$1012&lt;&gt;"",ROW(W$13:W$1012)-ROW(W$13)+1),ROWS(W$13:$W653))),"")</f>
        <v/>
      </c>
      <c r="Y653" s="47" t="e">
        <f t="array" ref="Y653">IF(ROWS(Y$13:Y653)&gt;COUNTA(W$13:W$1012),"",INDEX(W$13:W$1012,SMALL(IF(W$13:W$1012&lt;&gt;"",ROW(W$13:W$1012)-ROW(W$13)+1),ROWS(Y$13:Y653))))</f>
        <v>#NUM!</v>
      </c>
      <c r="AA653" s="7">
        <f t="shared" si="37"/>
        <v>0</v>
      </c>
      <c r="AB653" s="7">
        <f t="shared" si="38"/>
        <v>0</v>
      </c>
      <c r="AC653" s="7">
        <f t="shared" si="39"/>
        <v>0</v>
      </c>
    </row>
    <row r="654" spans="1:29" x14ac:dyDescent="0.25">
      <c r="A654" s="9">
        <v>642</v>
      </c>
      <c r="B654" s="56" t="str">
        <f>IF(VLOOKUP(X654,'do 1000 ha'!$B$18:$I$1018,2,0)=0,"",VLOOKUP(X654,'do 1000 ha'!$B$18:$I$1018,2,0))</f>
        <v/>
      </c>
      <c r="C654" s="56" t="str">
        <f>IF(VLOOKUP(X654,'do 1000 ha'!$B$18:$I$1018,4,0)=0,"",VLOOKUP(X654,'do 1000 ha'!$B$18:$I$1018,4,0))</f>
        <v/>
      </c>
      <c r="D654" s="24" t="str">
        <f>IF(VLOOKUP(X654,'do 1000 ha'!$B$18:$I$1018,5,0)=0,"",VLOOKUP(X654,'do 1000 ha'!$B$18:$I$1018,5,0))</f>
        <v/>
      </c>
      <c r="E654" s="56" t="str">
        <f>IF(VLOOKUP(X654,'do 1000 ha'!$B$18:$I$1018,6,0)=0,"",VLOOKUP(X654,'do 1000 ha'!$B$18:$I$1018,6,0))</f>
        <v/>
      </c>
      <c r="F654" s="56" t="str">
        <f>IF(VLOOKUP(X654,'do 1000 ha'!$B$18:$I$1018,7,0)=0,"",VLOOKUP(X654,'do 1000 ha'!$B$18:$I$1018,7,0))</f>
        <v/>
      </c>
      <c r="G654" s="57" t="str">
        <f>IF(VLOOKUP(X654,'do 1000 ha'!$B$18:$I$1018,8,0)=0,"",VLOOKUP(X654,'do 1000 ha'!$B$18:$I$1018,8,0))</f>
        <v/>
      </c>
      <c r="H654" s="25" t="str">
        <f>IF(VLOOKUP(X654,'do 1000 ha'!$B$18:$L$1018,11,0)=0,"",VLOOKUP(X654,'do 1000 ha'!$AJ$18:$AX$1018,15,0))</f>
        <v/>
      </c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53" t="str">
        <f t="array" ref="U654">IF('do 1000 ha'!K660='do 1000 ha'!$AR$4,'do 1000 ha'!AF660,IF('do 1000 ha'!K660='do 1000 ha'!$AR$5,'do 1000 ha'!AF660,""))</f>
        <v/>
      </c>
      <c r="V654" s="7" t="str">
        <f t="shared" ref="V654:V717" si="40">IF(U654="","",COUNTIF($U$13:$U$1012,U654))</f>
        <v/>
      </c>
      <c r="W654" s="11" t="str">
        <f t="array" ref="W654">IF(OR(U654=$U$13:U653),"",U654)</f>
        <v/>
      </c>
      <c r="X654" s="7" t="str">
        <f t="array" ref="X654">IFERROR(INDEX(W$13:W$1012,SMALL(IF(W$13:W$1012&lt;&gt;"",ROW(W$13:W$1012)-ROW(W$13)+1),ROWS(W$13:$W654))),"")</f>
        <v/>
      </c>
      <c r="Y654" s="47" t="e">
        <f t="array" ref="Y654">IF(ROWS(Y$13:Y654)&gt;COUNTA(W$13:W$1012),"",INDEX(W$13:W$1012,SMALL(IF(W$13:W$1012&lt;&gt;"",ROW(W$13:W$1012)-ROW(W$13)+1),ROWS(Y$13:Y654))))</f>
        <v>#NUM!</v>
      </c>
      <c r="AA654" s="7">
        <f t="shared" ref="AA654:AA717" si="41">IF(H654&gt;G654,1,0)</f>
        <v>0</v>
      </c>
      <c r="AB654" s="7">
        <f t="shared" ref="AB654:AB717" si="42">IF(AND(G654&lt;&gt;"",H654=""),1,0)</f>
        <v>0</v>
      </c>
      <c r="AC654" s="7">
        <f t="shared" ref="AC654:AC717" si="43">IF(AND(H654&lt;&gt;"",OR(I654="",J654="",K654="",L654="",M654="",N654="",O654="",P654="",Q654="",R654="")),1,0)</f>
        <v>0</v>
      </c>
    </row>
    <row r="655" spans="1:29" x14ac:dyDescent="0.25">
      <c r="A655" s="9">
        <v>643</v>
      </c>
      <c r="B655" s="56" t="str">
        <f>IF(VLOOKUP(X655,'do 1000 ha'!$B$18:$I$1018,2,0)=0,"",VLOOKUP(X655,'do 1000 ha'!$B$18:$I$1018,2,0))</f>
        <v/>
      </c>
      <c r="C655" s="56" t="str">
        <f>IF(VLOOKUP(X655,'do 1000 ha'!$B$18:$I$1018,4,0)=0,"",VLOOKUP(X655,'do 1000 ha'!$B$18:$I$1018,4,0))</f>
        <v/>
      </c>
      <c r="D655" s="24" t="str">
        <f>IF(VLOOKUP(X655,'do 1000 ha'!$B$18:$I$1018,5,0)=0,"",VLOOKUP(X655,'do 1000 ha'!$B$18:$I$1018,5,0))</f>
        <v/>
      </c>
      <c r="E655" s="56" t="str">
        <f>IF(VLOOKUP(X655,'do 1000 ha'!$B$18:$I$1018,6,0)=0,"",VLOOKUP(X655,'do 1000 ha'!$B$18:$I$1018,6,0))</f>
        <v/>
      </c>
      <c r="F655" s="56" t="str">
        <f>IF(VLOOKUP(X655,'do 1000 ha'!$B$18:$I$1018,7,0)=0,"",VLOOKUP(X655,'do 1000 ha'!$B$18:$I$1018,7,0))</f>
        <v/>
      </c>
      <c r="G655" s="57" t="str">
        <f>IF(VLOOKUP(X655,'do 1000 ha'!$B$18:$I$1018,8,0)=0,"",VLOOKUP(X655,'do 1000 ha'!$B$18:$I$1018,8,0))</f>
        <v/>
      </c>
      <c r="H655" s="25" t="str">
        <f>IF(VLOOKUP(X655,'do 1000 ha'!$B$18:$L$1018,11,0)=0,"",VLOOKUP(X655,'do 1000 ha'!$AJ$18:$AX$1018,15,0))</f>
        <v/>
      </c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53" t="str">
        <f t="array" ref="U655">IF('do 1000 ha'!K661='do 1000 ha'!$AR$4,'do 1000 ha'!AF661,IF('do 1000 ha'!K661='do 1000 ha'!$AR$5,'do 1000 ha'!AF661,""))</f>
        <v/>
      </c>
      <c r="V655" s="7" t="str">
        <f t="shared" si="40"/>
        <v/>
      </c>
      <c r="W655" s="11" t="str">
        <f t="array" ref="W655">IF(OR(U655=$U$13:U654),"",U655)</f>
        <v/>
      </c>
      <c r="X655" s="7" t="str">
        <f t="array" ref="X655">IFERROR(INDEX(W$13:W$1012,SMALL(IF(W$13:W$1012&lt;&gt;"",ROW(W$13:W$1012)-ROW(W$13)+1),ROWS(W$13:$W655))),"")</f>
        <v/>
      </c>
      <c r="Y655" s="47" t="e">
        <f t="array" ref="Y655">IF(ROWS(Y$13:Y655)&gt;COUNTA(W$13:W$1012),"",INDEX(W$13:W$1012,SMALL(IF(W$13:W$1012&lt;&gt;"",ROW(W$13:W$1012)-ROW(W$13)+1),ROWS(Y$13:Y655))))</f>
        <v>#NUM!</v>
      </c>
      <c r="AA655" s="7">
        <f t="shared" si="41"/>
        <v>0</v>
      </c>
      <c r="AB655" s="7">
        <f t="shared" si="42"/>
        <v>0</v>
      </c>
      <c r="AC655" s="7">
        <f t="shared" si="43"/>
        <v>0</v>
      </c>
    </row>
    <row r="656" spans="1:29" x14ac:dyDescent="0.25">
      <c r="A656" s="9">
        <v>644</v>
      </c>
      <c r="B656" s="56" t="str">
        <f>IF(VLOOKUP(X656,'do 1000 ha'!$B$18:$I$1018,2,0)=0,"",VLOOKUP(X656,'do 1000 ha'!$B$18:$I$1018,2,0))</f>
        <v/>
      </c>
      <c r="C656" s="56" t="str">
        <f>IF(VLOOKUP(X656,'do 1000 ha'!$B$18:$I$1018,4,0)=0,"",VLOOKUP(X656,'do 1000 ha'!$B$18:$I$1018,4,0))</f>
        <v/>
      </c>
      <c r="D656" s="24" t="str">
        <f>IF(VLOOKUP(X656,'do 1000 ha'!$B$18:$I$1018,5,0)=0,"",VLOOKUP(X656,'do 1000 ha'!$B$18:$I$1018,5,0))</f>
        <v/>
      </c>
      <c r="E656" s="56" t="str">
        <f>IF(VLOOKUP(X656,'do 1000 ha'!$B$18:$I$1018,6,0)=0,"",VLOOKUP(X656,'do 1000 ha'!$B$18:$I$1018,6,0))</f>
        <v/>
      </c>
      <c r="F656" s="56" t="str">
        <f>IF(VLOOKUP(X656,'do 1000 ha'!$B$18:$I$1018,7,0)=0,"",VLOOKUP(X656,'do 1000 ha'!$B$18:$I$1018,7,0))</f>
        <v/>
      </c>
      <c r="G656" s="57" t="str">
        <f>IF(VLOOKUP(X656,'do 1000 ha'!$B$18:$I$1018,8,0)=0,"",VLOOKUP(X656,'do 1000 ha'!$B$18:$I$1018,8,0))</f>
        <v/>
      </c>
      <c r="H656" s="25" t="str">
        <f>IF(VLOOKUP(X656,'do 1000 ha'!$B$18:$L$1018,11,0)=0,"",VLOOKUP(X656,'do 1000 ha'!$AJ$18:$AX$1018,15,0))</f>
        <v/>
      </c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53" t="str">
        <f t="array" ref="U656">IF('do 1000 ha'!K662='do 1000 ha'!$AR$4,'do 1000 ha'!AF662,IF('do 1000 ha'!K662='do 1000 ha'!$AR$5,'do 1000 ha'!AF662,""))</f>
        <v/>
      </c>
      <c r="V656" s="7" t="str">
        <f t="shared" si="40"/>
        <v/>
      </c>
      <c r="W656" s="11" t="str">
        <f t="array" ref="W656">IF(OR(U656=$U$13:U655),"",U656)</f>
        <v/>
      </c>
      <c r="X656" s="7" t="str">
        <f t="array" ref="X656">IFERROR(INDEX(W$13:W$1012,SMALL(IF(W$13:W$1012&lt;&gt;"",ROW(W$13:W$1012)-ROW(W$13)+1),ROWS(W$13:$W656))),"")</f>
        <v/>
      </c>
      <c r="Y656" s="47" t="e">
        <f t="array" ref="Y656">IF(ROWS(Y$13:Y656)&gt;COUNTA(W$13:W$1012),"",INDEX(W$13:W$1012,SMALL(IF(W$13:W$1012&lt;&gt;"",ROW(W$13:W$1012)-ROW(W$13)+1),ROWS(Y$13:Y656))))</f>
        <v>#NUM!</v>
      </c>
      <c r="AA656" s="7">
        <f t="shared" si="41"/>
        <v>0</v>
      </c>
      <c r="AB656" s="7">
        <f t="shared" si="42"/>
        <v>0</v>
      </c>
      <c r="AC656" s="7">
        <f t="shared" si="43"/>
        <v>0</v>
      </c>
    </row>
    <row r="657" spans="1:29" x14ac:dyDescent="0.25">
      <c r="A657" s="9">
        <v>645</v>
      </c>
      <c r="B657" s="56" t="str">
        <f>IF(VLOOKUP(X657,'do 1000 ha'!$B$18:$I$1018,2,0)=0,"",VLOOKUP(X657,'do 1000 ha'!$B$18:$I$1018,2,0))</f>
        <v/>
      </c>
      <c r="C657" s="56" t="str">
        <f>IF(VLOOKUP(X657,'do 1000 ha'!$B$18:$I$1018,4,0)=0,"",VLOOKUP(X657,'do 1000 ha'!$B$18:$I$1018,4,0))</f>
        <v/>
      </c>
      <c r="D657" s="24" t="str">
        <f>IF(VLOOKUP(X657,'do 1000 ha'!$B$18:$I$1018,5,0)=0,"",VLOOKUP(X657,'do 1000 ha'!$B$18:$I$1018,5,0))</f>
        <v/>
      </c>
      <c r="E657" s="56" t="str">
        <f>IF(VLOOKUP(X657,'do 1000 ha'!$B$18:$I$1018,6,0)=0,"",VLOOKUP(X657,'do 1000 ha'!$B$18:$I$1018,6,0))</f>
        <v/>
      </c>
      <c r="F657" s="56" t="str">
        <f>IF(VLOOKUP(X657,'do 1000 ha'!$B$18:$I$1018,7,0)=0,"",VLOOKUP(X657,'do 1000 ha'!$B$18:$I$1018,7,0))</f>
        <v/>
      </c>
      <c r="G657" s="57" t="str">
        <f>IF(VLOOKUP(X657,'do 1000 ha'!$B$18:$I$1018,8,0)=0,"",VLOOKUP(X657,'do 1000 ha'!$B$18:$I$1018,8,0))</f>
        <v/>
      </c>
      <c r="H657" s="25" t="str">
        <f>IF(VLOOKUP(X657,'do 1000 ha'!$B$18:$L$1018,11,0)=0,"",VLOOKUP(X657,'do 1000 ha'!$AJ$18:$AX$1018,15,0))</f>
        <v/>
      </c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53" t="str">
        <f t="array" ref="U657">IF('do 1000 ha'!K663='do 1000 ha'!$AR$4,'do 1000 ha'!AF663,IF('do 1000 ha'!K663='do 1000 ha'!$AR$5,'do 1000 ha'!AF663,""))</f>
        <v/>
      </c>
      <c r="V657" s="7" t="str">
        <f t="shared" si="40"/>
        <v/>
      </c>
      <c r="W657" s="11" t="str">
        <f t="array" ref="W657">IF(OR(U657=$U$13:U656),"",U657)</f>
        <v/>
      </c>
      <c r="X657" s="7" t="str">
        <f t="array" ref="X657">IFERROR(INDEX(W$13:W$1012,SMALL(IF(W$13:W$1012&lt;&gt;"",ROW(W$13:W$1012)-ROW(W$13)+1),ROWS(W$13:$W657))),"")</f>
        <v/>
      </c>
      <c r="Y657" s="47" t="e">
        <f t="array" ref="Y657">IF(ROWS(Y$13:Y657)&gt;COUNTA(W$13:W$1012),"",INDEX(W$13:W$1012,SMALL(IF(W$13:W$1012&lt;&gt;"",ROW(W$13:W$1012)-ROW(W$13)+1),ROWS(Y$13:Y657))))</f>
        <v>#NUM!</v>
      </c>
      <c r="AA657" s="7">
        <f t="shared" si="41"/>
        <v>0</v>
      </c>
      <c r="AB657" s="7">
        <f t="shared" si="42"/>
        <v>0</v>
      </c>
      <c r="AC657" s="7">
        <f t="shared" si="43"/>
        <v>0</v>
      </c>
    </row>
    <row r="658" spans="1:29" x14ac:dyDescent="0.25">
      <c r="A658" s="9">
        <v>646</v>
      </c>
      <c r="B658" s="56" t="str">
        <f>IF(VLOOKUP(X658,'do 1000 ha'!$B$18:$I$1018,2,0)=0,"",VLOOKUP(X658,'do 1000 ha'!$B$18:$I$1018,2,0))</f>
        <v/>
      </c>
      <c r="C658" s="56" t="str">
        <f>IF(VLOOKUP(X658,'do 1000 ha'!$B$18:$I$1018,4,0)=0,"",VLOOKUP(X658,'do 1000 ha'!$B$18:$I$1018,4,0))</f>
        <v/>
      </c>
      <c r="D658" s="24" t="str">
        <f>IF(VLOOKUP(X658,'do 1000 ha'!$B$18:$I$1018,5,0)=0,"",VLOOKUP(X658,'do 1000 ha'!$B$18:$I$1018,5,0))</f>
        <v/>
      </c>
      <c r="E658" s="56" t="str">
        <f>IF(VLOOKUP(X658,'do 1000 ha'!$B$18:$I$1018,6,0)=0,"",VLOOKUP(X658,'do 1000 ha'!$B$18:$I$1018,6,0))</f>
        <v/>
      </c>
      <c r="F658" s="56" t="str">
        <f>IF(VLOOKUP(X658,'do 1000 ha'!$B$18:$I$1018,7,0)=0,"",VLOOKUP(X658,'do 1000 ha'!$B$18:$I$1018,7,0))</f>
        <v/>
      </c>
      <c r="G658" s="57" t="str">
        <f>IF(VLOOKUP(X658,'do 1000 ha'!$B$18:$I$1018,8,0)=0,"",VLOOKUP(X658,'do 1000 ha'!$B$18:$I$1018,8,0))</f>
        <v/>
      </c>
      <c r="H658" s="25" t="str">
        <f>IF(VLOOKUP(X658,'do 1000 ha'!$B$18:$L$1018,11,0)=0,"",VLOOKUP(X658,'do 1000 ha'!$AJ$18:$AX$1018,15,0))</f>
        <v/>
      </c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53" t="str">
        <f t="array" ref="U658">IF('do 1000 ha'!K664='do 1000 ha'!$AR$4,'do 1000 ha'!AF664,IF('do 1000 ha'!K664='do 1000 ha'!$AR$5,'do 1000 ha'!AF664,""))</f>
        <v/>
      </c>
      <c r="V658" s="7" t="str">
        <f t="shared" si="40"/>
        <v/>
      </c>
      <c r="W658" s="11" t="str">
        <f t="array" ref="W658">IF(OR(U658=$U$13:U657),"",U658)</f>
        <v/>
      </c>
      <c r="X658" s="7" t="str">
        <f t="array" ref="X658">IFERROR(INDEX(W$13:W$1012,SMALL(IF(W$13:W$1012&lt;&gt;"",ROW(W$13:W$1012)-ROW(W$13)+1),ROWS(W$13:$W658))),"")</f>
        <v/>
      </c>
      <c r="Y658" s="47" t="e">
        <f t="array" ref="Y658">IF(ROWS(Y$13:Y658)&gt;COUNTA(W$13:W$1012),"",INDEX(W$13:W$1012,SMALL(IF(W$13:W$1012&lt;&gt;"",ROW(W$13:W$1012)-ROW(W$13)+1),ROWS(Y$13:Y658))))</f>
        <v>#NUM!</v>
      </c>
      <c r="AA658" s="7">
        <f t="shared" si="41"/>
        <v>0</v>
      </c>
      <c r="AB658" s="7">
        <f t="shared" si="42"/>
        <v>0</v>
      </c>
      <c r="AC658" s="7">
        <f t="shared" si="43"/>
        <v>0</v>
      </c>
    </row>
    <row r="659" spans="1:29" x14ac:dyDescent="0.25">
      <c r="A659" s="9">
        <v>647</v>
      </c>
      <c r="B659" s="56" t="str">
        <f>IF(VLOOKUP(X659,'do 1000 ha'!$B$18:$I$1018,2,0)=0,"",VLOOKUP(X659,'do 1000 ha'!$B$18:$I$1018,2,0))</f>
        <v/>
      </c>
      <c r="C659" s="56" t="str">
        <f>IF(VLOOKUP(X659,'do 1000 ha'!$B$18:$I$1018,4,0)=0,"",VLOOKUP(X659,'do 1000 ha'!$B$18:$I$1018,4,0))</f>
        <v/>
      </c>
      <c r="D659" s="24" t="str">
        <f>IF(VLOOKUP(X659,'do 1000 ha'!$B$18:$I$1018,5,0)=0,"",VLOOKUP(X659,'do 1000 ha'!$B$18:$I$1018,5,0))</f>
        <v/>
      </c>
      <c r="E659" s="56" t="str">
        <f>IF(VLOOKUP(X659,'do 1000 ha'!$B$18:$I$1018,6,0)=0,"",VLOOKUP(X659,'do 1000 ha'!$B$18:$I$1018,6,0))</f>
        <v/>
      </c>
      <c r="F659" s="56" t="str">
        <f>IF(VLOOKUP(X659,'do 1000 ha'!$B$18:$I$1018,7,0)=0,"",VLOOKUP(X659,'do 1000 ha'!$B$18:$I$1018,7,0))</f>
        <v/>
      </c>
      <c r="G659" s="57" t="str">
        <f>IF(VLOOKUP(X659,'do 1000 ha'!$B$18:$I$1018,8,0)=0,"",VLOOKUP(X659,'do 1000 ha'!$B$18:$I$1018,8,0))</f>
        <v/>
      </c>
      <c r="H659" s="25" t="str">
        <f>IF(VLOOKUP(X659,'do 1000 ha'!$B$18:$L$1018,11,0)=0,"",VLOOKUP(X659,'do 1000 ha'!$AJ$18:$AX$1018,15,0))</f>
        <v/>
      </c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53" t="str">
        <f t="array" ref="U659">IF('do 1000 ha'!K665='do 1000 ha'!$AR$4,'do 1000 ha'!AF665,IF('do 1000 ha'!K665='do 1000 ha'!$AR$5,'do 1000 ha'!AF665,""))</f>
        <v/>
      </c>
      <c r="V659" s="7" t="str">
        <f t="shared" si="40"/>
        <v/>
      </c>
      <c r="W659" s="11" t="str">
        <f t="array" ref="W659">IF(OR(U659=$U$13:U658),"",U659)</f>
        <v/>
      </c>
      <c r="X659" s="7" t="str">
        <f t="array" ref="X659">IFERROR(INDEX(W$13:W$1012,SMALL(IF(W$13:W$1012&lt;&gt;"",ROW(W$13:W$1012)-ROW(W$13)+1),ROWS(W$13:$W659))),"")</f>
        <v/>
      </c>
      <c r="Y659" s="47" t="e">
        <f t="array" ref="Y659">IF(ROWS(Y$13:Y659)&gt;COUNTA(W$13:W$1012),"",INDEX(W$13:W$1012,SMALL(IF(W$13:W$1012&lt;&gt;"",ROW(W$13:W$1012)-ROW(W$13)+1),ROWS(Y$13:Y659))))</f>
        <v>#NUM!</v>
      </c>
      <c r="AA659" s="7">
        <f t="shared" si="41"/>
        <v>0</v>
      </c>
      <c r="AB659" s="7">
        <f t="shared" si="42"/>
        <v>0</v>
      </c>
      <c r="AC659" s="7">
        <f t="shared" si="43"/>
        <v>0</v>
      </c>
    </row>
    <row r="660" spans="1:29" x14ac:dyDescent="0.25">
      <c r="A660" s="9">
        <v>648</v>
      </c>
      <c r="B660" s="56" t="str">
        <f>IF(VLOOKUP(X660,'do 1000 ha'!$B$18:$I$1018,2,0)=0,"",VLOOKUP(X660,'do 1000 ha'!$B$18:$I$1018,2,0))</f>
        <v/>
      </c>
      <c r="C660" s="56" t="str">
        <f>IF(VLOOKUP(X660,'do 1000 ha'!$B$18:$I$1018,4,0)=0,"",VLOOKUP(X660,'do 1000 ha'!$B$18:$I$1018,4,0))</f>
        <v/>
      </c>
      <c r="D660" s="24" t="str">
        <f>IF(VLOOKUP(X660,'do 1000 ha'!$B$18:$I$1018,5,0)=0,"",VLOOKUP(X660,'do 1000 ha'!$B$18:$I$1018,5,0))</f>
        <v/>
      </c>
      <c r="E660" s="56" t="str">
        <f>IF(VLOOKUP(X660,'do 1000 ha'!$B$18:$I$1018,6,0)=0,"",VLOOKUP(X660,'do 1000 ha'!$B$18:$I$1018,6,0))</f>
        <v/>
      </c>
      <c r="F660" s="56" t="str">
        <f>IF(VLOOKUP(X660,'do 1000 ha'!$B$18:$I$1018,7,0)=0,"",VLOOKUP(X660,'do 1000 ha'!$B$18:$I$1018,7,0))</f>
        <v/>
      </c>
      <c r="G660" s="57" t="str">
        <f>IF(VLOOKUP(X660,'do 1000 ha'!$B$18:$I$1018,8,0)=0,"",VLOOKUP(X660,'do 1000 ha'!$B$18:$I$1018,8,0))</f>
        <v/>
      </c>
      <c r="H660" s="25" t="str">
        <f>IF(VLOOKUP(X660,'do 1000 ha'!$B$18:$L$1018,11,0)=0,"",VLOOKUP(X660,'do 1000 ha'!$AJ$18:$AX$1018,15,0))</f>
        <v/>
      </c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53" t="str">
        <f t="array" ref="U660">IF('do 1000 ha'!K666='do 1000 ha'!$AR$4,'do 1000 ha'!AF666,IF('do 1000 ha'!K666='do 1000 ha'!$AR$5,'do 1000 ha'!AF666,""))</f>
        <v/>
      </c>
      <c r="V660" s="7" t="str">
        <f t="shared" si="40"/>
        <v/>
      </c>
      <c r="W660" s="11" t="str">
        <f t="array" ref="W660">IF(OR(U660=$U$13:U659),"",U660)</f>
        <v/>
      </c>
      <c r="X660" s="7" t="str">
        <f t="array" ref="X660">IFERROR(INDEX(W$13:W$1012,SMALL(IF(W$13:W$1012&lt;&gt;"",ROW(W$13:W$1012)-ROW(W$13)+1),ROWS(W$13:$W660))),"")</f>
        <v/>
      </c>
      <c r="Y660" s="47" t="e">
        <f t="array" ref="Y660">IF(ROWS(Y$13:Y660)&gt;COUNTA(W$13:W$1012),"",INDEX(W$13:W$1012,SMALL(IF(W$13:W$1012&lt;&gt;"",ROW(W$13:W$1012)-ROW(W$13)+1),ROWS(Y$13:Y660))))</f>
        <v>#NUM!</v>
      </c>
      <c r="AA660" s="7">
        <f t="shared" si="41"/>
        <v>0</v>
      </c>
      <c r="AB660" s="7">
        <f t="shared" si="42"/>
        <v>0</v>
      </c>
      <c r="AC660" s="7">
        <f t="shared" si="43"/>
        <v>0</v>
      </c>
    </row>
    <row r="661" spans="1:29" x14ac:dyDescent="0.25">
      <c r="A661" s="9">
        <v>649</v>
      </c>
      <c r="B661" s="56" t="str">
        <f>IF(VLOOKUP(X661,'do 1000 ha'!$B$18:$I$1018,2,0)=0,"",VLOOKUP(X661,'do 1000 ha'!$B$18:$I$1018,2,0))</f>
        <v/>
      </c>
      <c r="C661" s="56" t="str">
        <f>IF(VLOOKUP(X661,'do 1000 ha'!$B$18:$I$1018,4,0)=0,"",VLOOKUP(X661,'do 1000 ha'!$B$18:$I$1018,4,0))</f>
        <v/>
      </c>
      <c r="D661" s="24" t="str">
        <f>IF(VLOOKUP(X661,'do 1000 ha'!$B$18:$I$1018,5,0)=0,"",VLOOKUP(X661,'do 1000 ha'!$B$18:$I$1018,5,0))</f>
        <v/>
      </c>
      <c r="E661" s="56" t="str">
        <f>IF(VLOOKUP(X661,'do 1000 ha'!$B$18:$I$1018,6,0)=0,"",VLOOKUP(X661,'do 1000 ha'!$B$18:$I$1018,6,0))</f>
        <v/>
      </c>
      <c r="F661" s="56" t="str">
        <f>IF(VLOOKUP(X661,'do 1000 ha'!$B$18:$I$1018,7,0)=0,"",VLOOKUP(X661,'do 1000 ha'!$B$18:$I$1018,7,0))</f>
        <v/>
      </c>
      <c r="G661" s="57" t="str">
        <f>IF(VLOOKUP(X661,'do 1000 ha'!$B$18:$I$1018,8,0)=0,"",VLOOKUP(X661,'do 1000 ha'!$B$18:$I$1018,8,0))</f>
        <v/>
      </c>
      <c r="H661" s="25" t="str">
        <f>IF(VLOOKUP(X661,'do 1000 ha'!$B$18:$L$1018,11,0)=0,"",VLOOKUP(X661,'do 1000 ha'!$AJ$18:$AX$1018,15,0))</f>
        <v/>
      </c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53" t="str">
        <f t="array" ref="U661">IF('do 1000 ha'!K667='do 1000 ha'!$AR$4,'do 1000 ha'!AF667,IF('do 1000 ha'!K667='do 1000 ha'!$AR$5,'do 1000 ha'!AF667,""))</f>
        <v/>
      </c>
      <c r="V661" s="7" t="str">
        <f t="shared" si="40"/>
        <v/>
      </c>
      <c r="W661" s="11" t="str">
        <f t="array" ref="W661">IF(OR(U661=$U$13:U660),"",U661)</f>
        <v/>
      </c>
      <c r="X661" s="7" t="str">
        <f t="array" ref="X661">IFERROR(INDEX(W$13:W$1012,SMALL(IF(W$13:W$1012&lt;&gt;"",ROW(W$13:W$1012)-ROW(W$13)+1),ROWS(W$13:$W661))),"")</f>
        <v/>
      </c>
      <c r="Y661" s="47" t="e">
        <f t="array" ref="Y661">IF(ROWS(Y$13:Y661)&gt;COUNTA(W$13:W$1012),"",INDEX(W$13:W$1012,SMALL(IF(W$13:W$1012&lt;&gt;"",ROW(W$13:W$1012)-ROW(W$13)+1),ROWS(Y$13:Y661))))</f>
        <v>#NUM!</v>
      </c>
      <c r="AA661" s="7">
        <f t="shared" si="41"/>
        <v>0</v>
      </c>
      <c r="AB661" s="7">
        <f t="shared" si="42"/>
        <v>0</v>
      </c>
      <c r="AC661" s="7">
        <f t="shared" si="43"/>
        <v>0</v>
      </c>
    </row>
    <row r="662" spans="1:29" x14ac:dyDescent="0.25">
      <c r="A662" s="9">
        <v>650</v>
      </c>
      <c r="B662" s="56" t="str">
        <f>IF(VLOOKUP(X662,'do 1000 ha'!$B$18:$I$1018,2,0)=0,"",VLOOKUP(X662,'do 1000 ha'!$B$18:$I$1018,2,0))</f>
        <v/>
      </c>
      <c r="C662" s="56" t="str">
        <f>IF(VLOOKUP(X662,'do 1000 ha'!$B$18:$I$1018,4,0)=0,"",VLOOKUP(X662,'do 1000 ha'!$B$18:$I$1018,4,0))</f>
        <v/>
      </c>
      <c r="D662" s="24" t="str">
        <f>IF(VLOOKUP(X662,'do 1000 ha'!$B$18:$I$1018,5,0)=0,"",VLOOKUP(X662,'do 1000 ha'!$B$18:$I$1018,5,0))</f>
        <v/>
      </c>
      <c r="E662" s="56" t="str">
        <f>IF(VLOOKUP(X662,'do 1000 ha'!$B$18:$I$1018,6,0)=0,"",VLOOKUP(X662,'do 1000 ha'!$B$18:$I$1018,6,0))</f>
        <v/>
      </c>
      <c r="F662" s="56" t="str">
        <f>IF(VLOOKUP(X662,'do 1000 ha'!$B$18:$I$1018,7,0)=0,"",VLOOKUP(X662,'do 1000 ha'!$B$18:$I$1018,7,0))</f>
        <v/>
      </c>
      <c r="G662" s="57" t="str">
        <f>IF(VLOOKUP(X662,'do 1000 ha'!$B$18:$I$1018,8,0)=0,"",VLOOKUP(X662,'do 1000 ha'!$B$18:$I$1018,8,0))</f>
        <v/>
      </c>
      <c r="H662" s="25" t="str">
        <f>IF(VLOOKUP(X662,'do 1000 ha'!$B$18:$L$1018,11,0)=0,"",VLOOKUP(X662,'do 1000 ha'!$AJ$18:$AX$1018,15,0))</f>
        <v/>
      </c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53" t="str">
        <f t="array" ref="U662">IF('do 1000 ha'!K668='do 1000 ha'!$AR$4,'do 1000 ha'!AF668,IF('do 1000 ha'!K668='do 1000 ha'!$AR$5,'do 1000 ha'!AF668,""))</f>
        <v/>
      </c>
      <c r="V662" s="7" t="str">
        <f t="shared" si="40"/>
        <v/>
      </c>
      <c r="W662" s="11" t="str">
        <f t="array" ref="W662">IF(OR(U662=$U$13:U661),"",U662)</f>
        <v/>
      </c>
      <c r="X662" s="7" t="str">
        <f t="array" ref="X662">IFERROR(INDEX(W$13:W$1012,SMALL(IF(W$13:W$1012&lt;&gt;"",ROW(W$13:W$1012)-ROW(W$13)+1),ROWS(W$13:$W662))),"")</f>
        <v/>
      </c>
      <c r="Y662" s="47" t="e">
        <f t="array" ref="Y662">IF(ROWS(Y$13:Y662)&gt;COUNTA(W$13:W$1012),"",INDEX(W$13:W$1012,SMALL(IF(W$13:W$1012&lt;&gt;"",ROW(W$13:W$1012)-ROW(W$13)+1),ROWS(Y$13:Y662))))</f>
        <v>#NUM!</v>
      </c>
      <c r="AA662" s="7">
        <f t="shared" si="41"/>
        <v>0</v>
      </c>
      <c r="AB662" s="7">
        <f t="shared" si="42"/>
        <v>0</v>
      </c>
      <c r="AC662" s="7">
        <f t="shared" si="43"/>
        <v>0</v>
      </c>
    </row>
    <row r="663" spans="1:29" x14ac:dyDescent="0.25">
      <c r="A663" s="9">
        <v>651</v>
      </c>
      <c r="B663" s="56" t="str">
        <f>IF(VLOOKUP(X663,'do 1000 ha'!$B$18:$I$1018,2,0)=0,"",VLOOKUP(X663,'do 1000 ha'!$B$18:$I$1018,2,0))</f>
        <v/>
      </c>
      <c r="C663" s="56" t="str">
        <f>IF(VLOOKUP(X663,'do 1000 ha'!$B$18:$I$1018,4,0)=0,"",VLOOKUP(X663,'do 1000 ha'!$B$18:$I$1018,4,0))</f>
        <v/>
      </c>
      <c r="D663" s="24" t="str">
        <f>IF(VLOOKUP(X663,'do 1000 ha'!$B$18:$I$1018,5,0)=0,"",VLOOKUP(X663,'do 1000 ha'!$B$18:$I$1018,5,0))</f>
        <v/>
      </c>
      <c r="E663" s="56" t="str">
        <f>IF(VLOOKUP(X663,'do 1000 ha'!$B$18:$I$1018,6,0)=0,"",VLOOKUP(X663,'do 1000 ha'!$B$18:$I$1018,6,0))</f>
        <v/>
      </c>
      <c r="F663" s="56" t="str">
        <f>IF(VLOOKUP(X663,'do 1000 ha'!$B$18:$I$1018,7,0)=0,"",VLOOKUP(X663,'do 1000 ha'!$B$18:$I$1018,7,0))</f>
        <v/>
      </c>
      <c r="G663" s="57" t="str">
        <f>IF(VLOOKUP(X663,'do 1000 ha'!$B$18:$I$1018,8,0)=0,"",VLOOKUP(X663,'do 1000 ha'!$B$18:$I$1018,8,0))</f>
        <v/>
      </c>
      <c r="H663" s="25" t="str">
        <f>IF(VLOOKUP(X663,'do 1000 ha'!$B$18:$L$1018,11,0)=0,"",VLOOKUP(X663,'do 1000 ha'!$AJ$18:$AX$1018,15,0))</f>
        <v/>
      </c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53" t="str">
        <f t="array" ref="U663">IF('do 1000 ha'!K669='do 1000 ha'!$AR$4,'do 1000 ha'!AF669,IF('do 1000 ha'!K669='do 1000 ha'!$AR$5,'do 1000 ha'!AF669,""))</f>
        <v/>
      </c>
      <c r="V663" s="7" t="str">
        <f t="shared" si="40"/>
        <v/>
      </c>
      <c r="W663" s="11" t="str">
        <f t="array" ref="W663">IF(OR(U663=$U$13:U662),"",U663)</f>
        <v/>
      </c>
      <c r="X663" s="7" t="str">
        <f t="array" ref="X663">IFERROR(INDEX(W$13:W$1012,SMALL(IF(W$13:W$1012&lt;&gt;"",ROW(W$13:W$1012)-ROW(W$13)+1),ROWS(W$13:$W663))),"")</f>
        <v/>
      </c>
      <c r="Y663" s="47" t="e">
        <f t="array" ref="Y663">IF(ROWS(Y$13:Y663)&gt;COUNTA(W$13:W$1012),"",INDEX(W$13:W$1012,SMALL(IF(W$13:W$1012&lt;&gt;"",ROW(W$13:W$1012)-ROW(W$13)+1),ROWS(Y$13:Y663))))</f>
        <v>#NUM!</v>
      </c>
      <c r="AA663" s="7">
        <f t="shared" si="41"/>
        <v>0</v>
      </c>
      <c r="AB663" s="7">
        <f t="shared" si="42"/>
        <v>0</v>
      </c>
      <c r="AC663" s="7">
        <f t="shared" si="43"/>
        <v>0</v>
      </c>
    </row>
    <row r="664" spans="1:29" x14ac:dyDescent="0.25">
      <c r="A664" s="9">
        <v>652</v>
      </c>
      <c r="B664" s="56" t="str">
        <f>IF(VLOOKUP(X664,'do 1000 ha'!$B$18:$I$1018,2,0)=0,"",VLOOKUP(X664,'do 1000 ha'!$B$18:$I$1018,2,0))</f>
        <v/>
      </c>
      <c r="C664" s="56" t="str">
        <f>IF(VLOOKUP(X664,'do 1000 ha'!$B$18:$I$1018,4,0)=0,"",VLOOKUP(X664,'do 1000 ha'!$B$18:$I$1018,4,0))</f>
        <v/>
      </c>
      <c r="D664" s="24" t="str">
        <f>IF(VLOOKUP(X664,'do 1000 ha'!$B$18:$I$1018,5,0)=0,"",VLOOKUP(X664,'do 1000 ha'!$B$18:$I$1018,5,0))</f>
        <v/>
      </c>
      <c r="E664" s="56" t="str">
        <f>IF(VLOOKUP(X664,'do 1000 ha'!$B$18:$I$1018,6,0)=0,"",VLOOKUP(X664,'do 1000 ha'!$B$18:$I$1018,6,0))</f>
        <v/>
      </c>
      <c r="F664" s="56" t="str">
        <f>IF(VLOOKUP(X664,'do 1000 ha'!$B$18:$I$1018,7,0)=0,"",VLOOKUP(X664,'do 1000 ha'!$B$18:$I$1018,7,0))</f>
        <v/>
      </c>
      <c r="G664" s="57" t="str">
        <f>IF(VLOOKUP(X664,'do 1000 ha'!$B$18:$I$1018,8,0)=0,"",VLOOKUP(X664,'do 1000 ha'!$B$18:$I$1018,8,0))</f>
        <v/>
      </c>
      <c r="H664" s="25" t="str">
        <f>IF(VLOOKUP(X664,'do 1000 ha'!$B$18:$L$1018,11,0)=0,"",VLOOKUP(X664,'do 1000 ha'!$AJ$18:$AX$1018,15,0))</f>
        <v/>
      </c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53" t="str">
        <f t="array" ref="U664">IF('do 1000 ha'!K670='do 1000 ha'!$AR$4,'do 1000 ha'!AF670,IF('do 1000 ha'!K670='do 1000 ha'!$AR$5,'do 1000 ha'!AF670,""))</f>
        <v/>
      </c>
      <c r="V664" s="7" t="str">
        <f t="shared" si="40"/>
        <v/>
      </c>
      <c r="W664" s="11" t="str">
        <f t="array" ref="W664">IF(OR(U664=$U$13:U663),"",U664)</f>
        <v/>
      </c>
      <c r="X664" s="7" t="str">
        <f t="array" ref="X664">IFERROR(INDEX(W$13:W$1012,SMALL(IF(W$13:W$1012&lt;&gt;"",ROW(W$13:W$1012)-ROW(W$13)+1),ROWS(W$13:$W664))),"")</f>
        <v/>
      </c>
      <c r="Y664" s="47" t="e">
        <f t="array" ref="Y664">IF(ROWS(Y$13:Y664)&gt;COUNTA(W$13:W$1012),"",INDEX(W$13:W$1012,SMALL(IF(W$13:W$1012&lt;&gt;"",ROW(W$13:W$1012)-ROW(W$13)+1),ROWS(Y$13:Y664))))</f>
        <v>#NUM!</v>
      </c>
      <c r="AA664" s="7">
        <f t="shared" si="41"/>
        <v>0</v>
      </c>
      <c r="AB664" s="7">
        <f t="shared" si="42"/>
        <v>0</v>
      </c>
      <c r="AC664" s="7">
        <f t="shared" si="43"/>
        <v>0</v>
      </c>
    </row>
    <row r="665" spans="1:29" x14ac:dyDescent="0.25">
      <c r="A665" s="9">
        <v>653</v>
      </c>
      <c r="B665" s="56" t="str">
        <f>IF(VLOOKUP(X665,'do 1000 ha'!$B$18:$I$1018,2,0)=0,"",VLOOKUP(X665,'do 1000 ha'!$B$18:$I$1018,2,0))</f>
        <v/>
      </c>
      <c r="C665" s="56" t="str">
        <f>IF(VLOOKUP(X665,'do 1000 ha'!$B$18:$I$1018,4,0)=0,"",VLOOKUP(X665,'do 1000 ha'!$B$18:$I$1018,4,0))</f>
        <v/>
      </c>
      <c r="D665" s="24" t="str">
        <f>IF(VLOOKUP(X665,'do 1000 ha'!$B$18:$I$1018,5,0)=0,"",VLOOKUP(X665,'do 1000 ha'!$B$18:$I$1018,5,0))</f>
        <v/>
      </c>
      <c r="E665" s="56" t="str">
        <f>IF(VLOOKUP(X665,'do 1000 ha'!$B$18:$I$1018,6,0)=0,"",VLOOKUP(X665,'do 1000 ha'!$B$18:$I$1018,6,0))</f>
        <v/>
      </c>
      <c r="F665" s="56" t="str">
        <f>IF(VLOOKUP(X665,'do 1000 ha'!$B$18:$I$1018,7,0)=0,"",VLOOKUP(X665,'do 1000 ha'!$B$18:$I$1018,7,0))</f>
        <v/>
      </c>
      <c r="G665" s="57" t="str">
        <f>IF(VLOOKUP(X665,'do 1000 ha'!$B$18:$I$1018,8,0)=0,"",VLOOKUP(X665,'do 1000 ha'!$B$18:$I$1018,8,0))</f>
        <v/>
      </c>
      <c r="H665" s="25" t="str">
        <f>IF(VLOOKUP(X665,'do 1000 ha'!$B$18:$L$1018,11,0)=0,"",VLOOKUP(X665,'do 1000 ha'!$AJ$18:$AX$1018,15,0))</f>
        <v/>
      </c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53" t="str">
        <f t="array" ref="U665">IF('do 1000 ha'!K671='do 1000 ha'!$AR$4,'do 1000 ha'!AF671,IF('do 1000 ha'!K671='do 1000 ha'!$AR$5,'do 1000 ha'!AF671,""))</f>
        <v/>
      </c>
      <c r="V665" s="7" t="str">
        <f t="shared" si="40"/>
        <v/>
      </c>
      <c r="W665" s="11" t="str">
        <f t="array" ref="W665">IF(OR(U665=$U$13:U664),"",U665)</f>
        <v/>
      </c>
      <c r="X665" s="7" t="str">
        <f t="array" ref="X665">IFERROR(INDEX(W$13:W$1012,SMALL(IF(W$13:W$1012&lt;&gt;"",ROW(W$13:W$1012)-ROW(W$13)+1),ROWS(W$13:$W665))),"")</f>
        <v/>
      </c>
      <c r="Y665" s="47" t="e">
        <f t="array" ref="Y665">IF(ROWS(Y$13:Y665)&gt;COUNTA(W$13:W$1012),"",INDEX(W$13:W$1012,SMALL(IF(W$13:W$1012&lt;&gt;"",ROW(W$13:W$1012)-ROW(W$13)+1),ROWS(Y$13:Y665))))</f>
        <v>#NUM!</v>
      </c>
      <c r="AA665" s="7">
        <f t="shared" si="41"/>
        <v>0</v>
      </c>
      <c r="AB665" s="7">
        <f t="shared" si="42"/>
        <v>0</v>
      </c>
      <c r="AC665" s="7">
        <f t="shared" si="43"/>
        <v>0</v>
      </c>
    </row>
    <row r="666" spans="1:29" x14ac:dyDescent="0.25">
      <c r="A666" s="9">
        <v>654</v>
      </c>
      <c r="B666" s="56" t="str">
        <f>IF(VLOOKUP(X666,'do 1000 ha'!$B$18:$I$1018,2,0)=0,"",VLOOKUP(X666,'do 1000 ha'!$B$18:$I$1018,2,0))</f>
        <v/>
      </c>
      <c r="C666" s="56" t="str">
        <f>IF(VLOOKUP(X666,'do 1000 ha'!$B$18:$I$1018,4,0)=0,"",VLOOKUP(X666,'do 1000 ha'!$B$18:$I$1018,4,0))</f>
        <v/>
      </c>
      <c r="D666" s="24" t="str">
        <f>IF(VLOOKUP(X666,'do 1000 ha'!$B$18:$I$1018,5,0)=0,"",VLOOKUP(X666,'do 1000 ha'!$B$18:$I$1018,5,0))</f>
        <v/>
      </c>
      <c r="E666" s="56" t="str">
        <f>IF(VLOOKUP(X666,'do 1000 ha'!$B$18:$I$1018,6,0)=0,"",VLOOKUP(X666,'do 1000 ha'!$B$18:$I$1018,6,0))</f>
        <v/>
      </c>
      <c r="F666" s="56" t="str">
        <f>IF(VLOOKUP(X666,'do 1000 ha'!$B$18:$I$1018,7,0)=0,"",VLOOKUP(X666,'do 1000 ha'!$B$18:$I$1018,7,0))</f>
        <v/>
      </c>
      <c r="G666" s="57" t="str">
        <f>IF(VLOOKUP(X666,'do 1000 ha'!$B$18:$I$1018,8,0)=0,"",VLOOKUP(X666,'do 1000 ha'!$B$18:$I$1018,8,0))</f>
        <v/>
      </c>
      <c r="H666" s="25" t="str">
        <f>IF(VLOOKUP(X666,'do 1000 ha'!$B$18:$L$1018,11,0)=0,"",VLOOKUP(X666,'do 1000 ha'!$AJ$18:$AX$1018,15,0))</f>
        <v/>
      </c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53" t="str">
        <f t="array" ref="U666">IF('do 1000 ha'!K672='do 1000 ha'!$AR$4,'do 1000 ha'!AF672,IF('do 1000 ha'!K672='do 1000 ha'!$AR$5,'do 1000 ha'!AF672,""))</f>
        <v/>
      </c>
      <c r="V666" s="7" t="str">
        <f t="shared" si="40"/>
        <v/>
      </c>
      <c r="W666" s="11" t="str">
        <f t="array" ref="W666">IF(OR(U666=$U$13:U665),"",U666)</f>
        <v/>
      </c>
      <c r="X666" s="7" t="str">
        <f t="array" ref="X666">IFERROR(INDEX(W$13:W$1012,SMALL(IF(W$13:W$1012&lt;&gt;"",ROW(W$13:W$1012)-ROW(W$13)+1),ROWS(W$13:$W666))),"")</f>
        <v/>
      </c>
      <c r="Y666" s="47" t="e">
        <f t="array" ref="Y666">IF(ROWS(Y$13:Y666)&gt;COUNTA(W$13:W$1012),"",INDEX(W$13:W$1012,SMALL(IF(W$13:W$1012&lt;&gt;"",ROW(W$13:W$1012)-ROW(W$13)+1),ROWS(Y$13:Y666))))</f>
        <v>#NUM!</v>
      </c>
      <c r="AA666" s="7">
        <f t="shared" si="41"/>
        <v>0</v>
      </c>
      <c r="AB666" s="7">
        <f t="shared" si="42"/>
        <v>0</v>
      </c>
      <c r="AC666" s="7">
        <f t="shared" si="43"/>
        <v>0</v>
      </c>
    </row>
    <row r="667" spans="1:29" x14ac:dyDescent="0.25">
      <c r="A667" s="9">
        <v>655</v>
      </c>
      <c r="B667" s="56" t="str">
        <f>IF(VLOOKUP(X667,'do 1000 ha'!$B$18:$I$1018,2,0)=0,"",VLOOKUP(X667,'do 1000 ha'!$B$18:$I$1018,2,0))</f>
        <v/>
      </c>
      <c r="C667" s="56" t="str">
        <f>IF(VLOOKUP(X667,'do 1000 ha'!$B$18:$I$1018,4,0)=0,"",VLOOKUP(X667,'do 1000 ha'!$B$18:$I$1018,4,0))</f>
        <v/>
      </c>
      <c r="D667" s="24" t="str">
        <f>IF(VLOOKUP(X667,'do 1000 ha'!$B$18:$I$1018,5,0)=0,"",VLOOKUP(X667,'do 1000 ha'!$B$18:$I$1018,5,0))</f>
        <v/>
      </c>
      <c r="E667" s="56" t="str">
        <f>IF(VLOOKUP(X667,'do 1000 ha'!$B$18:$I$1018,6,0)=0,"",VLOOKUP(X667,'do 1000 ha'!$B$18:$I$1018,6,0))</f>
        <v/>
      </c>
      <c r="F667" s="56" t="str">
        <f>IF(VLOOKUP(X667,'do 1000 ha'!$B$18:$I$1018,7,0)=0,"",VLOOKUP(X667,'do 1000 ha'!$B$18:$I$1018,7,0))</f>
        <v/>
      </c>
      <c r="G667" s="57" t="str">
        <f>IF(VLOOKUP(X667,'do 1000 ha'!$B$18:$I$1018,8,0)=0,"",VLOOKUP(X667,'do 1000 ha'!$B$18:$I$1018,8,0))</f>
        <v/>
      </c>
      <c r="H667" s="25" t="str">
        <f>IF(VLOOKUP(X667,'do 1000 ha'!$B$18:$L$1018,11,0)=0,"",VLOOKUP(X667,'do 1000 ha'!$AJ$18:$AX$1018,15,0))</f>
        <v/>
      </c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53" t="str">
        <f t="array" ref="U667">IF('do 1000 ha'!K673='do 1000 ha'!$AR$4,'do 1000 ha'!AF673,IF('do 1000 ha'!K673='do 1000 ha'!$AR$5,'do 1000 ha'!AF673,""))</f>
        <v/>
      </c>
      <c r="V667" s="7" t="str">
        <f t="shared" si="40"/>
        <v/>
      </c>
      <c r="W667" s="11" t="str">
        <f t="array" ref="W667">IF(OR(U667=$U$13:U666),"",U667)</f>
        <v/>
      </c>
      <c r="X667" s="7" t="str">
        <f t="array" ref="X667">IFERROR(INDEX(W$13:W$1012,SMALL(IF(W$13:W$1012&lt;&gt;"",ROW(W$13:W$1012)-ROW(W$13)+1),ROWS(W$13:$W667))),"")</f>
        <v/>
      </c>
      <c r="Y667" s="47" t="e">
        <f t="array" ref="Y667">IF(ROWS(Y$13:Y667)&gt;COUNTA(W$13:W$1012),"",INDEX(W$13:W$1012,SMALL(IF(W$13:W$1012&lt;&gt;"",ROW(W$13:W$1012)-ROW(W$13)+1),ROWS(Y$13:Y667))))</f>
        <v>#NUM!</v>
      </c>
      <c r="AA667" s="7">
        <f t="shared" si="41"/>
        <v>0</v>
      </c>
      <c r="AB667" s="7">
        <f t="shared" si="42"/>
        <v>0</v>
      </c>
      <c r="AC667" s="7">
        <f t="shared" si="43"/>
        <v>0</v>
      </c>
    </row>
    <row r="668" spans="1:29" x14ac:dyDescent="0.25">
      <c r="A668" s="9">
        <v>656</v>
      </c>
      <c r="B668" s="56" t="str">
        <f>IF(VLOOKUP(X668,'do 1000 ha'!$B$18:$I$1018,2,0)=0,"",VLOOKUP(X668,'do 1000 ha'!$B$18:$I$1018,2,0))</f>
        <v/>
      </c>
      <c r="C668" s="56" t="str">
        <f>IF(VLOOKUP(X668,'do 1000 ha'!$B$18:$I$1018,4,0)=0,"",VLOOKUP(X668,'do 1000 ha'!$B$18:$I$1018,4,0))</f>
        <v/>
      </c>
      <c r="D668" s="24" t="str">
        <f>IF(VLOOKUP(X668,'do 1000 ha'!$B$18:$I$1018,5,0)=0,"",VLOOKUP(X668,'do 1000 ha'!$B$18:$I$1018,5,0))</f>
        <v/>
      </c>
      <c r="E668" s="56" t="str">
        <f>IF(VLOOKUP(X668,'do 1000 ha'!$B$18:$I$1018,6,0)=0,"",VLOOKUP(X668,'do 1000 ha'!$B$18:$I$1018,6,0))</f>
        <v/>
      </c>
      <c r="F668" s="56" t="str">
        <f>IF(VLOOKUP(X668,'do 1000 ha'!$B$18:$I$1018,7,0)=0,"",VLOOKUP(X668,'do 1000 ha'!$B$18:$I$1018,7,0))</f>
        <v/>
      </c>
      <c r="G668" s="57" t="str">
        <f>IF(VLOOKUP(X668,'do 1000 ha'!$B$18:$I$1018,8,0)=0,"",VLOOKUP(X668,'do 1000 ha'!$B$18:$I$1018,8,0))</f>
        <v/>
      </c>
      <c r="H668" s="25" t="str">
        <f>IF(VLOOKUP(X668,'do 1000 ha'!$B$18:$L$1018,11,0)=0,"",VLOOKUP(X668,'do 1000 ha'!$AJ$18:$AX$1018,15,0))</f>
        <v/>
      </c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53" t="str">
        <f t="array" ref="U668">IF('do 1000 ha'!K674='do 1000 ha'!$AR$4,'do 1000 ha'!AF674,IF('do 1000 ha'!K674='do 1000 ha'!$AR$5,'do 1000 ha'!AF674,""))</f>
        <v/>
      </c>
      <c r="V668" s="7" t="str">
        <f t="shared" si="40"/>
        <v/>
      </c>
      <c r="W668" s="11" t="str">
        <f t="array" ref="W668">IF(OR(U668=$U$13:U667),"",U668)</f>
        <v/>
      </c>
      <c r="X668" s="7" t="str">
        <f t="array" ref="X668">IFERROR(INDEX(W$13:W$1012,SMALL(IF(W$13:W$1012&lt;&gt;"",ROW(W$13:W$1012)-ROW(W$13)+1),ROWS(W$13:$W668))),"")</f>
        <v/>
      </c>
      <c r="Y668" s="47" t="e">
        <f t="array" ref="Y668">IF(ROWS(Y$13:Y668)&gt;COUNTA(W$13:W$1012),"",INDEX(W$13:W$1012,SMALL(IF(W$13:W$1012&lt;&gt;"",ROW(W$13:W$1012)-ROW(W$13)+1),ROWS(Y$13:Y668))))</f>
        <v>#NUM!</v>
      </c>
      <c r="AA668" s="7">
        <f t="shared" si="41"/>
        <v>0</v>
      </c>
      <c r="AB668" s="7">
        <f t="shared" si="42"/>
        <v>0</v>
      </c>
      <c r="AC668" s="7">
        <f t="shared" si="43"/>
        <v>0</v>
      </c>
    </row>
    <row r="669" spans="1:29" x14ac:dyDescent="0.25">
      <c r="A669" s="9">
        <v>657</v>
      </c>
      <c r="B669" s="56" t="str">
        <f>IF(VLOOKUP(X669,'do 1000 ha'!$B$18:$I$1018,2,0)=0,"",VLOOKUP(X669,'do 1000 ha'!$B$18:$I$1018,2,0))</f>
        <v/>
      </c>
      <c r="C669" s="56" t="str">
        <f>IF(VLOOKUP(X669,'do 1000 ha'!$B$18:$I$1018,4,0)=0,"",VLOOKUP(X669,'do 1000 ha'!$B$18:$I$1018,4,0))</f>
        <v/>
      </c>
      <c r="D669" s="24" t="str">
        <f>IF(VLOOKUP(X669,'do 1000 ha'!$B$18:$I$1018,5,0)=0,"",VLOOKUP(X669,'do 1000 ha'!$B$18:$I$1018,5,0))</f>
        <v/>
      </c>
      <c r="E669" s="56" t="str">
        <f>IF(VLOOKUP(X669,'do 1000 ha'!$B$18:$I$1018,6,0)=0,"",VLOOKUP(X669,'do 1000 ha'!$B$18:$I$1018,6,0))</f>
        <v/>
      </c>
      <c r="F669" s="56" t="str">
        <f>IF(VLOOKUP(X669,'do 1000 ha'!$B$18:$I$1018,7,0)=0,"",VLOOKUP(X669,'do 1000 ha'!$B$18:$I$1018,7,0))</f>
        <v/>
      </c>
      <c r="G669" s="57" t="str">
        <f>IF(VLOOKUP(X669,'do 1000 ha'!$B$18:$I$1018,8,0)=0,"",VLOOKUP(X669,'do 1000 ha'!$B$18:$I$1018,8,0))</f>
        <v/>
      </c>
      <c r="H669" s="25" t="str">
        <f>IF(VLOOKUP(X669,'do 1000 ha'!$B$18:$L$1018,11,0)=0,"",VLOOKUP(X669,'do 1000 ha'!$AJ$18:$AX$1018,15,0))</f>
        <v/>
      </c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53" t="str">
        <f t="array" ref="U669">IF('do 1000 ha'!K675='do 1000 ha'!$AR$4,'do 1000 ha'!AF675,IF('do 1000 ha'!K675='do 1000 ha'!$AR$5,'do 1000 ha'!AF675,""))</f>
        <v/>
      </c>
      <c r="V669" s="7" t="str">
        <f t="shared" si="40"/>
        <v/>
      </c>
      <c r="W669" s="11" t="str">
        <f t="array" ref="W669">IF(OR(U669=$U$13:U668),"",U669)</f>
        <v/>
      </c>
      <c r="X669" s="7" t="str">
        <f t="array" ref="X669">IFERROR(INDEX(W$13:W$1012,SMALL(IF(W$13:W$1012&lt;&gt;"",ROW(W$13:W$1012)-ROW(W$13)+1),ROWS(W$13:$W669))),"")</f>
        <v/>
      </c>
      <c r="Y669" s="47" t="e">
        <f t="array" ref="Y669">IF(ROWS(Y$13:Y669)&gt;COUNTA(W$13:W$1012),"",INDEX(W$13:W$1012,SMALL(IF(W$13:W$1012&lt;&gt;"",ROW(W$13:W$1012)-ROW(W$13)+1),ROWS(Y$13:Y669))))</f>
        <v>#NUM!</v>
      </c>
      <c r="AA669" s="7">
        <f t="shared" si="41"/>
        <v>0</v>
      </c>
      <c r="AB669" s="7">
        <f t="shared" si="42"/>
        <v>0</v>
      </c>
      <c r="AC669" s="7">
        <f t="shared" si="43"/>
        <v>0</v>
      </c>
    </row>
    <row r="670" spans="1:29" x14ac:dyDescent="0.25">
      <c r="A670" s="9">
        <v>658</v>
      </c>
      <c r="B670" s="56" t="str">
        <f>IF(VLOOKUP(X670,'do 1000 ha'!$B$18:$I$1018,2,0)=0,"",VLOOKUP(X670,'do 1000 ha'!$B$18:$I$1018,2,0))</f>
        <v/>
      </c>
      <c r="C670" s="56" t="str">
        <f>IF(VLOOKUP(X670,'do 1000 ha'!$B$18:$I$1018,4,0)=0,"",VLOOKUP(X670,'do 1000 ha'!$B$18:$I$1018,4,0))</f>
        <v/>
      </c>
      <c r="D670" s="24" t="str">
        <f>IF(VLOOKUP(X670,'do 1000 ha'!$B$18:$I$1018,5,0)=0,"",VLOOKUP(X670,'do 1000 ha'!$B$18:$I$1018,5,0))</f>
        <v/>
      </c>
      <c r="E670" s="56" t="str">
        <f>IF(VLOOKUP(X670,'do 1000 ha'!$B$18:$I$1018,6,0)=0,"",VLOOKUP(X670,'do 1000 ha'!$B$18:$I$1018,6,0))</f>
        <v/>
      </c>
      <c r="F670" s="56" t="str">
        <f>IF(VLOOKUP(X670,'do 1000 ha'!$B$18:$I$1018,7,0)=0,"",VLOOKUP(X670,'do 1000 ha'!$B$18:$I$1018,7,0))</f>
        <v/>
      </c>
      <c r="G670" s="57" t="str">
        <f>IF(VLOOKUP(X670,'do 1000 ha'!$B$18:$I$1018,8,0)=0,"",VLOOKUP(X670,'do 1000 ha'!$B$18:$I$1018,8,0))</f>
        <v/>
      </c>
      <c r="H670" s="25" t="str">
        <f>IF(VLOOKUP(X670,'do 1000 ha'!$B$18:$L$1018,11,0)=0,"",VLOOKUP(X670,'do 1000 ha'!$AJ$18:$AX$1018,15,0))</f>
        <v/>
      </c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53" t="str">
        <f t="array" ref="U670">IF('do 1000 ha'!K676='do 1000 ha'!$AR$4,'do 1000 ha'!AF676,IF('do 1000 ha'!K676='do 1000 ha'!$AR$5,'do 1000 ha'!AF676,""))</f>
        <v/>
      </c>
      <c r="V670" s="7" t="str">
        <f t="shared" si="40"/>
        <v/>
      </c>
      <c r="W670" s="11" t="str">
        <f t="array" ref="W670">IF(OR(U670=$U$13:U669),"",U670)</f>
        <v/>
      </c>
      <c r="X670" s="7" t="str">
        <f t="array" ref="X670">IFERROR(INDEX(W$13:W$1012,SMALL(IF(W$13:W$1012&lt;&gt;"",ROW(W$13:W$1012)-ROW(W$13)+1),ROWS(W$13:$W670))),"")</f>
        <v/>
      </c>
      <c r="Y670" s="47" t="e">
        <f t="array" ref="Y670">IF(ROWS(Y$13:Y670)&gt;COUNTA(W$13:W$1012),"",INDEX(W$13:W$1012,SMALL(IF(W$13:W$1012&lt;&gt;"",ROW(W$13:W$1012)-ROW(W$13)+1),ROWS(Y$13:Y670))))</f>
        <v>#NUM!</v>
      </c>
      <c r="AA670" s="7">
        <f t="shared" si="41"/>
        <v>0</v>
      </c>
      <c r="AB670" s="7">
        <f t="shared" si="42"/>
        <v>0</v>
      </c>
      <c r="AC670" s="7">
        <f t="shared" si="43"/>
        <v>0</v>
      </c>
    </row>
    <row r="671" spans="1:29" x14ac:dyDescent="0.25">
      <c r="A671" s="9">
        <v>659</v>
      </c>
      <c r="B671" s="56" t="str">
        <f>IF(VLOOKUP(X671,'do 1000 ha'!$B$18:$I$1018,2,0)=0,"",VLOOKUP(X671,'do 1000 ha'!$B$18:$I$1018,2,0))</f>
        <v/>
      </c>
      <c r="C671" s="56" t="str">
        <f>IF(VLOOKUP(X671,'do 1000 ha'!$B$18:$I$1018,4,0)=0,"",VLOOKUP(X671,'do 1000 ha'!$B$18:$I$1018,4,0))</f>
        <v/>
      </c>
      <c r="D671" s="24" t="str">
        <f>IF(VLOOKUP(X671,'do 1000 ha'!$B$18:$I$1018,5,0)=0,"",VLOOKUP(X671,'do 1000 ha'!$B$18:$I$1018,5,0))</f>
        <v/>
      </c>
      <c r="E671" s="56" t="str">
        <f>IF(VLOOKUP(X671,'do 1000 ha'!$B$18:$I$1018,6,0)=0,"",VLOOKUP(X671,'do 1000 ha'!$B$18:$I$1018,6,0))</f>
        <v/>
      </c>
      <c r="F671" s="56" t="str">
        <f>IF(VLOOKUP(X671,'do 1000 ha'!$B$18:$I$1018,7,0)=0,"",VLOOKUP(X671,'do 1000 ha'!$B$18:$I$1018,7,0))</f>
        <v/>
      </c>
      <c r="G671" s="57" t="str">
        <f>IF(VLOOKUP(X671,'do 1000 ha'!$B$18:$I$1018,8,0)=0,"",VLOOKUP(X671,'do 1000 ha'!$B$18:$I$1018,8,0))</f>
        <v/>
      </c>
      <c r="H671" s="25" t="str">
        <f>IF(VLOOKUP(X671,'do 1000 ha'!$B$18:$L$1018,11,0)=0,"",VLOOKUP(X671,'do 1000 ha'!$AJ$18:$AX$1018,15,0))</f>
        <v/>
      </c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53" t="str">
        <f t="array" ref="U671">IF('do 1000 ha'!K677='do 1000 ha'!$AR$4,'do 1000 ha'!AF677,IF('do 1000 ha'!K677='do 1000 ha'!$AR$5,'do 1000 ha'!AF677,""))</f>
        <v/>
      </c>
      <c r="V671" s="7" t="str">
        <f t="shared" si="40"/>
        <v/>
      </c>
      <c r="W671" s="11" t="str">
        <f t="array" ref="W671">IF(OR(U671=$U$13:U670),"",U671)</f>
        <v/>
      </c>
      <c r="X671" s="7" t="str">
        <f t="array" ref="X671">IFERROR(INDEX(W$13:W$1012,SMALL(IF(W$13:W$1012&lt;&gt;"",ROW(W$13:W$1012)-ROW(W$13)+1),ROWS(W$13:$W671))),"")</f>
        <v/>
      </c>
      <c r="Y671" s="47" t="e">
        <f t="array" ref="Y671">IF(ROWS(Y$13:Y671)&gt;COUNTA(W$13:W$1012),"",INDEX(W$13:W$1012,SMALL(IF(W$13:W$1012&lt;&gt;"",ROW(W$13:W$1012)-ROW(W$13)+1),ROWS(Y$13:Y671))))</f>
        <v>#NUM!</v>
      </c>
      <c r="AA671" s="7">
        <f t="shared" si="41"/>
        <v>0</v>
      </c>
      <c r="AB671" s="7">
        <f t="shared" si="42"/>
        <v>0</v>
      </c>
      <c r="AC671" s="7">
        <f t="shared" si="43"/>
        <v>0</v>
      </c>
    </row>
    <row r="672" spans="1:29" x14ac:dyDescent="0.25">
      <c r="A672" s="9">
        <v>660</v>
      </c>
      <c r="B672" s="56" t="str">
        <f>IF(VLOOKUP(X672,'do 1000 ha'!$B$18:$I$1018,2,0)=0,"",VLOOKUP(X672,'do 1000 ha'!$B$18:$I$1018,2,0))</f>
        <v/>
      </c>
      <c r="C672" s="56" t="str">
        <f>IF(VLOOKUP(X672,'do 1000 ha'!$B$18:$I$1018,4,0)=0,"",VLOOKUP(X672,'do 1000 ha'!$B$18:$I$1018,4,0))</f>
        <v/>
      </c>
      <c r="D672" s="24" t="str">
        <f>IF(VLOOKUP(X672,'do 1000 ha'!$B$18:$I$1018,5,0)=0,"",VLOOKUP(X672,'do 1000 ha'!$B$18:$I$1018,5,0))</f>
        <v/>
      </c>
      <c r="E672" s="56" t="str">
        <f>IF(VLOOKUP(X672,'do 1000 ha'!$B$18:$I$1018,6,0)=0,"",VLOOKUP(X672,'do 1000 ha'!$B$18:$I$1018,6,0))</f>
        <v/>
      </c>
      <c r="F672" s="56" t="str">
        <f>IF(VLOOKUP(X672,'do 1000 ha'!$B$18:$I$1018,7,0)=0,"",VLOOKUP(X672,'do 1000 ha'!$B$18:$I$1018,7,0))</f>
        <v/>
      </c>
      <c r="G672" s="57" t="str">
        <f>IF(VLOOKUP(X672,'do 1000 ha'!$B$18:$I$1018,8,0)=0,"",VLOOKUP(X672,'do 1000 ha'!$B$18:$I$1018,8,0))</f>
        <v/>
      </c>
      <c r="H672" s="25" t="str">
        <f>IF(VLOOKUP(X672,'do 1000 ha'!$B$18:$L$1018,11,0)=0,"",VLOOKUP(X672,'do 1000 ha'!$AJ$18:$AX$1018,15,0))</f>
        <v/>
      </c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53" t="str">
        <f t="array" ref="U672">IF('do 1000 ha'!K678='do 1000 ha'!$AR$4,'do 1000 ha'!AF678,IF('do 1000 ha'!K678='do 1000 ha'!$AR$5,'do 1000 ha'!AF678,""))</f>
        <v/>
      </c>
      <c r="V672" s="7" t="str">
        <f t="shared" si="40"/>
        <v/>
      </c>
      <c r="W672" s="11" t="str">
        <f t="array" ref="W672">IF(OR(U672=$U$13:U671),"",U672)</f>
        <v/>
      </c>
      <c r="X672" s="7" t="str">
        <f t="array" ref="X672">IFERROR(INDEX(W$13:W$1012,SMALL(IF(W$13:W$1012&lt;&gt;"",ROW(W$13:W$1012)-ROW(W$13)+1),ROWS(W$13:$W672))),"")</f>
        <v/>
      </c>
      <c r="Y672" s="47" t="e">
        <f t="array" ref="Y672">IF(ROWS(Y$13:Y672)&gt;COUNTA(W$13:W$1012),"",INDEX(W$13:W$1012,SMALL(IF(W$13:W$1012&lt;&gt;"",ROW(W$13:W$1012)-ROW(W$13)+1),ROWS(Y$13:Y672))))</f>
        <v>#NUM!</v>
      </c>
      <c r="AA672" s="7">
        <f t="shared" si="41"/>
        <v>0</v>
      </c>
      <c r="AB672" s="7">
        <f t="shared" si="42"/>
        <v>0</v>
      </c>
      <c r="AC672" s="7">
        <f t="shared" si="43"/>
        <v>0</v>
      </c>
    </row>
    <row r="673" spans="1:29" x14ac:dyDescent="0.25">
      <c r="A673" s="9">
        <v>661</v>
      </c>
      <c r="B673" s="56" t="str">
        <f>IF(VLOOKUP(X673,'do 1000 ha'!$B$18:$I$1018,2,0)=0,"",VLOOKUP(X673,'do 1000 ha'!$B$18:$I$1018,2,0))</f>
        <v/>
      </c>
      <c r="C673" s="56" t="str">
        <f>IF(VLOOKUP(X673,'do 1000 ha'!$B$18:$I$1018,4,0)=0,"",VLOOKUP(X673,'do 1000 ha'!$B$18:$I$1018,4,0))</f>
        <v/>
      </c>
      <c r="D673" s="24" t="str">
        <f>IF(VLOOKUP(X673,'do 1000 ha'!$B$18:$I$1018,5,0)=0,"",VLOOKUP(X673,'do 1000 ha'!$B$18:$I$1018,5,0))</f>
        <v/>
      </c>
      <c r="E673" s="56" t="str">
        <f>IF(VLOOKUP(X673,'do 1000 ha'!$B$18:$I$1018,6,0)=0,"",VLOOKUP(X673,'do 1000 ha'!$B$18:$I$1018,6,0))</f>
        <v/>
      </c>
      <c r="F673" s="56" t="str">
        <f>IF(VLOOKUP(X673,'do 1000 ha'!$B$18:$I$1018,7,0)=0,"",VLOOKUP(X673,'do 1000 ha'!$B$18:$I$1018,7,0))</f>
        <v/>
      </c>
      <c r="G673" s="57" t="str">
        <f>IF(VLOOKUP(X673,'do 1000 ha'!$B$18:$I$1018,8,0)=0,"",VLOOKUP(X673,'do 1000 ha'!$B$18:$I$1018,8,0))</f>
        <v/>
      </c>
      <c r="H673" s="25" t="str">
        <f>IF(VLOOKUP(X673,'do 1000 ha'!$B$18:$L$1018,11,0)=0,"",VLOOKUP(X673,'do 1000 ha'!$AJ$18:$AX$1018,15,0))</f>
        <v/>
      </c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53" t="str">
        <f t="array" ref="U673">IF('do 1000 ha'!K679='do 1000 ha'!$AR$4,'do 1000 ha'!AF679,IF('do 1000 ha'!K679='do 1000 ha'!$AR$5,'do 1000 ha'!AF679,""))</f>
        <v/>
      </c>
      <c r="V673" s="7" t="str">
        <f t="shared" si="40"/>
        <v/>
      </c>
      <c r="W673" s="11" t="str">
        <f t="array" ref="W673">IF(OR(U673=$U$13:U672),"",U673)</f>
        <v/>
      </c>
      <c r="X673" s="7" t="str">
        <f t="array" ref="X673">IFERROR(INDEX(W$13:W$1012,SMALL(IF(W$13:W$1012&lt;&gt;"",ROW(W$13:W$1012)-ROW(W$13)+1),ROWS(W$13:$W673))),"")</f>
        <v/>
      </c>
      <c r="Y673" s="47" t="e">
        <f t="array" ref="Y673">IF(ROWS(Y$13:Y673)&gt;COUNTA(W$13:W$1012),"",INDEX(W$13:W$1012,SMALL(IF(W$13:W$1012&lt;&gt;"",ROW(W$13:W$1012)-ROW(W$13)+1),ROWS(Y$13:Y673))))</f>
        <v>#NUM!</v>
      </c>
      <c r="AA673" s="7">
        <f t="shared" si="41"/>
        <v>0</v>
      </c>
      <c r="AB673" s="7">
        <f t="shared" si="42"/>
        <v>0</v>
      </c>
      <c r="AC673" s="7">
        <f t="shared" si="43"/>
        <v>0</v>
      </c>
    </row>
    <row r="674" spans="1:29" x14ac:dyDescent="0.25">
      <c r="A674" s="9">
        <v>662</v>
      </c>
      <c r="B674" s="56" t="str">
        <f>IF(VLOOKUP(X674,'do 1000 ha'!$B$18:$I$1018,2,0)=0,"",VLOOKUP(X674,'do 1000 ha'!$B$18:$I$1018,2,0))</f>
        <v/>
      </c>
      <c r="C674" s="56" t="str">
        <f>IF(VLOOKUP(X674,'do 1000 ha'!$B$18:$I$1018,4,0)=0,"",VLOOKUP(X674,'do 1000 ha'!$B$18:$I$1018,4,0))</f>
        <v/>
      </c>
      <c r="D674" s="24" t="str">
        <f>IF(VLOOKUP(X674,'do 1000 ha'!$B$18:$I$1018,5,0)=0,"",VLOOKUP(X674,'do 1000 ha'!$B$18:$I$1018,5,0))</f>
        <v/>
      </c>
      <c r="E674" s="56" t="str">
        <f>IF(VLOOKUP(X674,'do 1000 ha'!$B$18:$I$1018,6,0)=0,"",VLOOKUP(X674,'do 1000 ha'!$B$18:$I$1018,6,0))</f>
        <v/>
      </c>
      <c r="F674" s="56" t="str">
        <f>IF(VLOOKUP(X674,'do 1000 ha'!$B$18:$I$1018,7,0)=0,"",VLOOKUP(X674,'do 1000 ha'!$B$18:$I$1018,7,0))</f>
        <v/>
      </c>
      <c r="G674" s="57" t="str">
        <f>IF(VLOOKUP(X674,'do 1000 ha'!$B$18:$I$1018,8,0)=0,"",VLOOKUP(X674,'do 1000 ha'!$B$18:$I$1018,8,0))</f>
        <v/>
      </c>
      <c r="H674" s="25" t="str">
        <f>IF(VLOOKUP(X674,'do 1000 ha'!$B$18:$L$1018,11,0)=0,"",VLOOKUP(X674,'do 1000 ha'!$AJ$18:$AX$1018,15,0))</f>
        <v/>
      </c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53" t="str">
        <f t="array" ref="U674">IF('do 1000 ha'!K680='do 1000 ha'!$AR$4,'do 1000 ha'!AF680,IF('do 1000 ha'!K680='do 1000 ha'!$AR$5,'do 1000 ha'!AF680,""))</f>
        <v/>
      </c>
      <c r="V674" s="7" t="str">
        <f t="shared" si="40"/>
        <v/>
      </c>
      <c r="W674" s="11" t="str">
        <f t="array" ref="W674">IF(OR(U674=$U$13:U673),"",U674)</f>
        <v/>
      </c>
      <c r="X674" s="7" t="str">
        <f t="array" ref="X674">IFERROR(INDEX(W$13:W$1012,SMALL(IF(W$13:W$1012&lt;&gt;"",ROW(W$13:W$1012)-ROW(W$13)+1),ROWS(W$13:$W674))),"")</f>
        <v/>
      </c>
      <c r="Y674" s="47" t="e">
        <f t="array" ref="Y674">IF(ROWS(Y$13:Y674)&gt;COUNTA(W$13:W$1012),"",INDEX(W$13:W$1012,SMALL(IF(W$13:W$1012&lt;&gt;"",ROW(W$13:W$1012)-ROW(W$13)+1),ROWS(Y$13:Y674))))</f>
        <v>#NUM!</v>
      </c>
      <c r="AA674" s="7">
        <f t="shared" si="41"/>
        <v>0</v>
      </c>
      <c r="AB674" s="7">
        <f t="shared" si="42"/>
        <v>0</v>
      </c>
      <c r="AC674" s="7">
        <f t="shared" si="43"/>
        <v>0</v>
      </c>
    </row>
    <row r="675" spans="1:29" x14ac:dyDescent="0.25">
      <c r="A675" s="9">
        <v>663</v>
      </c>
      <c r="B675" s="56" t="str">
        <f>IF(VLOOKUP(X675,'do 1000 ha'!$B$18:$I$1018,2,0)=0,"",VLOOKUP(X675,'do 1000 ha'!$B$18:$I$1018,2,0))</f>
        <v/>
      </c>
      <c r="C675" s="56" t="str">
        <f>IF(VLOOKUP(X675,'do 1000 ha'!$B$18:$I$1018,4,0)=0,"",VLOOKUP(X675,'do 1000 ha'!$B$18:$I$1018,4,0))</f>
        <v/>
      </c>
      <c r="D675" s="24" t="str">
        <f>IF(VLOOKUP(X675,'do 1000 ha'!$B$18:$I$1018,5,0)=0,"",VLOOKUP(X675,'do 1000 ha'!$B$18:$I$1018,5,0))</f>
        <v/>
      </c>
      <c r="E675" s="56" t="str">
        <f>IF(VLOOKUP(X675,'do 1000 ha'!$B$18:$I$1018,6,0)=0,"",VLOOKUP(X675,'do 1000 ha'!$B$18:$I$1018,6,0))</f>
        <v/>
      </c>
      <c r="F675" s="56" t="str">
        <f>IF(VLOOKUP(X675,'do 1000 ha'!$B$18:$I$1018,7,0)=0,"",VLOOKUP(X675,'do 1000 ha'!$B$18:$I$1018,7,0))</f>
        <v/>
      </c>
      <c r="G675" s="57" t="str">
        <f>IF(VLOOKUP(X675,'do 1000 ha'!$B$18:$I$1018,8,0)=0,"",VLOOKUP(X675,'do 1000 ha'!$B$18:$I$1018,8,0))</f>
        <v/>
      </c>
      <c r="H675" s="25" t="str">
        <f>IF(VLOOKUP(X675,'do 1000 ha'!$B$18:$L$1018,11,0)=0,"",VLOOKUP(X675,'do 1000 ha'!$AJ$18:$AX$1018,15,0))</f>
        <v/>
      </c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53" t="str">
        <f t="array" ref="U675">IF('do 1000 ha'!K681='do 1000 ha'!$AR$4,'do 1000 ha'!AF681,IF('do 1000 ha'!K681='do 1000 ha'!$AR$5,'do 1000 ha'!AF681,""))</f>
        <v/>
      </c>
      <c r="V675" s="7" t="str">
        <f t="shared" si="40"/>
        <v/>
      </c>
      <c r="W675" s="11" t="str">
        <f t="array" ref="W675">IF(OR(U675=$U$13:U674),"",U675)</f>
        <v/>
      </c>
      <c r="X675" s="7" t="str">
        <f t="array" ref="X675">IFERROR(INDEX(W$13:W$1012,SMALL(IF(W$13:W$1012&lt;&gt;"",ROW(W$13:W$1012)-ROW(W$13)+1),ROWS(W$13:$W675))),"")</f>
        <v/>
      </c>
      <c r="Y675" s="47" t="e">
        <f t="array" ref="Y675">IF(ROWS(Y$13:Y675)&gt;COUNTA(W$13:W$1012),"",INDEX(W$13:W$1012,SMALL(IF(W$13:W$1012&lt;&gt;"",ROW(W$13:W$1012)-ROW(W$13)+1),ROWS(Y$13:Y675))))</f>
        <v>#NUM!</v>
      </c>
      <c r="AA675" s="7">
        <f t="shared" si="41"/>
        <v>0</v>
      </c>
      <c r="AB675" s="7">
        <f t="shared" si="42"/>
        <v>0</v>
      </c>
      <c r="AC675" s="7">
        <f t="shared" si="43"/>
        <v>0</v>
      </c>
    </row>
    <row r="676" spans="1:29" x14ac:dyDescent="0.25">
      <c r="A676" s="9">
        <v>664</v>
      </c>
      <c r="B676" s="56" t="str">
        <f>IF(VLOOKUP(X676,'do 1000 ha'!$B$18:$I$1018,2,0)=0,"",VLOOKUP(X676,'do 1000 ha'!$B$18:$I$1018,2,0))</f>
        <v/>
      </c>
      <c r="C676" s="56" t="str">
        <f>IF(VLOOKUP(X676,'do 1000 ha'!$B$18:$I$1018,4,0)=0,"",VLOOKUP(X676,'do 1000 ha'!$B$18:$I$1018,4,0))</f>
        <v/>
      </c>
      <c r="D676" s="24" t="str">
        <f>IF(VLOOKUP(X676,'do 1000 ha'!$B$18:$I$1018,5,0)=0,"",VLOOKUP(X676,'do 1000 ha'!$B$18:$I$1018,5,0))</f>
        <v/>
      </c>
      <c r="E676" s="56" t="str">
        <f>IF(VLOOKUP(X676,'do 1000 ha'!$B$18:$I$1018,6,0)=0,"",VLOOKUP(X676,'do 1000 ha'!$B$18:$I$1018,6,0))</f>
        <v/>
      </c>
      <c r="F676" s="56" t="str">
        <f>IF(VLOOKUP(X676,'do 1000 ha'!$B$18:$I$1018,7,0)=0,"",VLOOKUP(X676,'do 1000 ha'!$B$18:$I$1018,7,0))</f>
        <v/>
      </c>
      <c r="G676" s="57" t="str">
        <f>IF(VLOOKUP(X676,'do 1000 ha'!$B$18:$I$1018,8,0)=0,"",VLOOKUP(X676,'do 1000 ha'!$B$18:$I$1018,8,0))</f>
        <v/>
      </c>
      <c r="H676" s="25" t="str">
        <f>IF(VLOOKUP(X676,'do 1000 ha'!$B$18:$L$1018,11,0)=0,"",VLOOKUP(X676,'do 1000 ha'!$AJ$18:$AX$1018,15,0))</f>
        <v/>
      </c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53" t="str">
        <f t="array" ref="U676">IF('do 1000 ha'!K682='do 1000 ha'!$AR$4,'do 1000 ha'!AF682,IF('do 1000 ha'!K682='do 1000 ha'!$AR$5,'do 1000 ha'!AF682,""))</f>
        <v/>
      </c>
      <c r="V676" s="7" t="str">
        <f t="shared" si="40"/>
        <v/>
      </c>
      <c r="W676" s="11" t="str">
        <f t="array" ref="W676">IF(OR(U676=$U$13:U675),"",U676)</f>
        <v/>
      </c>
      <c r="X676" s="7" t="str">
        <f t="array" ref="X676">IFERROR(INDEX(W$13:W$1012,SMALL(IF(W$13:W$1012&lt;&gt;"",ROW(W$13:W$1012)-ROW(W$13)+1),ROWS(W$13:$W676))),"")</f>
        <v/>
      </c>
      <c r="Y676" s="47" t="e">
        <f t="array" ref="Y676">IF(ROWS(Y$13:Y676)&gt;COUNTA(W$13:W$1012),"",INDEX(W$13:W$1012,SMALL(IF(W$13:W$1012&lt;&gt;"",ROW(W$13:W$1012)-ROW(W$13)+1),ROWS(Y$13:Y676))))</f>
        <v>#NUM!</v>
      </c>
      <c r="AA676" s="7">
        <f t="shared" si="41"/>
        <v>0</v>
      </c>
      <c r="AB676" s="7">
        <f t="shared" si="42"/>
        <v>0</v>
      </c>
      <c r="AC676" s="7">
        <f t="shared" si="43"/>
        <v>0</v>
      </c>
    </row>
    <row r="677" spans="1:29" x14ac:dyDescent="0.25">
      <c r="A677" s="9">
        <v>665</v>
      </c>
      <c r="B677" s="56" t="str">
        <f>IF(VLOOKUP(X677,'do 1000 ha'!$B$18:$I$1018,2,0)=0,"",VLOOKUP(X677,'do 1000 ha'!$B$18:$I$1018,2,0))</f>
        <v/>
      </c>
      <c r="C677" s="56" t="str">
        <f>IF(VLOOKUP(X677,'do 1000 ha'!$B$18:$I$1018,4,0)=0,"",VLOOKUP(X677,'do 1000 ha'!$B$18:$I$1018,4,0))</f>
        <v/>
      </c>
      <c r="D677" s="24" t="str">
        <f>IF(VLOOKUP(X677,'do 1000 ha'!$B$18:$I$1018,5,0)=0,"",VLOOKUP(X677,'do 1000 ha'!$B$18:$I$1018,5,0))</f>
        <v/>
      </c>
      <c r="E677" s="56" t="str">
        <f>IF(VLOOKUP(X677,'do 1000 ha'!$B$18:$I$1018,6,0)=0,"",VLOOKUP(X677,'do 1000 ha'!$B$18:$I$1018,6,0))</f>
        <v/>
      </c>
      <c r="F677" s="56" t="str">
        <f>IF(VLOOKUP(X677,'do 1000 ha'!$B$18:$I$1018,7,0)=0,"",VLOOKUP(X677,'do 1000 ha'!$B$18:$I$1018,7,0))</f>
        <v/>
      </c>
      <c r="G677" s="57" t="str">
        <f>IF(VLOOKUP(X677,'do 1000 ha'!$B$18:$I$1018,8,0)=0,"",VLOOKUP(X677,'do 1000 ha'!$B$18:$I$1018,8,0))</f>
        <v/>
      </c>
      <c r="H677" s="25" t="str">
        <f>IF(VLOOKUP(X677,'do 1000 ha'!$B$18:$L$1018,11,0)=0,"",VLOOKUP(X677,'do 1000 ha'!$AJ$18:$AX$1018,15,0))</f>
        <v/>
      </c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53" t="str">
        <f t="array" ref="U677">IF('do 1000 ha'!K683='do 1000 ha'!$AR$4,'do 1000 ha'!AF683,IF('do 1000 ha'!K683='do 1000 ha'!$AR$5,'do 1000 ha'!AF683,""))</f>
        <v/>
      </c>
      <c r="V677" s="7" t="str">
        <f t="shared" si="40"/>
        <v/>
      </c>
      <c r="W677" s="11" t="str">
        <f t="array" ref="W677">IF(OR(U677=$U$13:U676),"",U677)</f>
        <v/>
      </c>
      <c r="X677" s="7" t="str">
        <f t="array" ref="X677">IFERROR(INDEX(W$13:W$1012,SMALL(IF(W$13:W$1012&lt;&gt;"",ROW(W$13:W$1012)-ROW(W$13)+1),ROWS(W$13:$W677))),"")</f>
        <v/>
      </c>
      <c r="Y677" s="47" t="e">
        <f t="array" ref="Y677">IF(ROWS(Y$13:Y677)&gt;COUNTA(W$13:W$1012),"",INDEX(W$13:W$1012,SMALL(IF(W$13:W$1012&lt;&gt;"",ROW(W$13:W$1012)-ROW(W$13)+1),ROWS(Y$13:Y677))))</f>
        <v>#NUM!</v>
      </c>
      <c r="AA677" s="7">
        <f t="shared" si="41"/>
        <v>0</v>
      </c>
      <c r="AB677" s="7">
        <f t="shared" si="42"/>
        <v>0</v>
      </c>
      <c r="AC677" s="7">
        <f t="shared" si="43"/>
        <v>0</v>
      </c>
    </row>
    <row r="678" spans="1:29" x14ac:dyDescent="0.25">
      <c r="A678" s="9">
        <v>666</v>
      </c>
      <c r="B678" s="56" t="str">
        <f>IF(VLOOKUP(X678,'do 1000 ha'!$B$18:$I$1018,2,0)=0,"",VLOOKUP(X678,'do 1000 ha'!$B$18:$I$1018,2,0))</f>
        <v/>
      </c>
      <c r="C678" s="56" t="str">
        <f>IF(VLOOKUP(X678,'do 1000 ha'!$B$18:$I$1018,4,0)=0,"",VLOOKUP(X678,'do 1000 ha'!$B$18:$I$1018,4,0))</f>
        <v/>
      </c>
      <c r="D678" s="24" t="str">
        <f>IF(VLOOKUP(X678,'do 1000 ha'!$B$18:$I$1018,5,0)=0,"",VLOOKUP(X678,'do 1000 ha'!$B$18:$I$1018,5,0))</f>
        <v/>
      </c>
      <c r="E678" s="56" t="str">
        <f>IF(VLOOKUP(X678,'do 1000 ha'!$B$18:$I$1018,6,0)=0,"",VLOOKUP(X678,'do 1000 ha'!$B$18:$I$1018,6,0))</f>
        <v/>
      </c>
      <c r="F678" s="56" t="str">
        <f>IF(VLOOKUP(X678,'do 1000 ha'!$B$18:$I$1018,7,0)=0,"",VLOOKUP(X678,'do 1000 ha'!$B$18:$I$1018,7,0))</f>
        <v/>
      </c>
      <c r="G678" s="57" t="str">
        <f>IF(VLOOKUP(X678,'do 1000 ha'!$B$18:$I$1018,8,0)=0,"",VLOOKUP(X678,'do 1000 ha'!$B$18:$I$1018,8,0))</f>
        <v/>
      </c>
      <c r="H678" s="25" t="str">
        <f>IF(VLOOKUP(X678,'do 1000 ha'!$B$18:$L$1018,11,0)=0,"",VLOOKUP(X678,'do 1000 ha'!$AJ$18:$AX$1018,15,0))</f>
        <v/>
      </c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53" t="str">
        <f t="array" ref="U678">IF('do 1000 ha'!K684='do 1000 ha'!$AR$4,'do 1000 ha'!AF684,IF('do 1000 ha'!K684='do 1000 ha'!$AR$5,'do 1000 ha'!AF684,""))</f>
        <v/>
      </c>
      <c r="V678" s="7" t="str">
        <f t="shared" si="40"/>
        <v/>
      </c>
      <c r="W678" s="11" t="str">
        <f t="array" ref="W678">IF(OR(U678=$U$13:U677),"",U678)</f>
        <v/>
      </c>
      <c r="X678" s="7" t="str">
        <f t="array" ref="X678">IFERROR(INDEX(W$13:W$1012,SMALL(IF(W$13:W$1012&lt;&gt;"",ROW(W$13:W$1012)-ROW(W$13)+1),ROWS(W$13:$W678))),"")</f>
        <v/>
      </c>
      <c r="Y678" s="47" t="e">
        <f t="array" ref="Y678">IF(ROWS(Y$13:Y678)&gt;COUNTA(W$13:W$1012),"",INDEX(W$13:W$1012,SMALL(IF(W$13:W$1012&lt;&gt;"",ROW(W$13:W$1012)-ROW(W$13)+1),ROWS(Y$13:Y678))))</f>
        <v>#NUM!</v>
      </c>
      <c r="AA678" s="7">
        <f t="shared" si="41"/>
        <v>0</v>
      </c>
      <c r="AB678" s="7">
        <f t="shared" si="42"/>
        <v>0</v>
      </c>
      <c r="AC678" s="7">
        <f t="shared" si="43"/>
        <v>0</v>
      </c>
    </row>
    <row r="679" spans="1:29" x14ac:dyDescent="0.25">
      <c r="A679" s="9">
        <v>667</v>
      </c>
      <c r="B679" s="56" t="str">
        <f>IF(VLOOKUP(X679,'do 1000 ha'!$B$18:$I$1018,2,0)=0,"",VLOOKUP(X679,'do 1000 ha'!$B$18:$I$1018,2,0))</f>
        <v/>
      </c>
      <c r="C679" s="56" t="str">
        <f>IF(VLOOKUP(X679,'do 1000 ha'!$B$18:$I$1018,4,0)=0,"",VLOOKUP(X679,'do 1000 ha'!$B$18:$I$1018,4,0))</f>
        <v/>
      </c>
      <c r="D679" s="24" t="str">
        <f>IF(VLOOKUP(X679,'do 1000 ha'!$B$18:$I$1018,5,0)=0,"",VLOOKUP(X679,'do 1000 ha'!$B$18:$I$1018,5,0))</f>
        <v/>
      </c>
      <c r="E679" s="56" t="str">
        <f>IF(VLOOKUP(X679,'do 1000 ha'!$B$18:$I$1018,6,0)=0,"",VLOOKUP(X679,'do 1000 ha'!$B$18:$I$1018,6,0))</f>
        <v/>
      </c>
      <c r="F679" s="56" t="str">
        <f>IF(VLOOKUP(X679,'do 1000 ha'!$B$18:$I$1018,7,0)=0,"",VLOOKUP(X679,'do 1000 ha'!$B$18:$I$1018,7,0))</f>
        <v/>
      </c>
      <c r="G679" s="57" t="str">
        <f>IF(VLOOKUP(X679,'do 1000 ha'!$B$18:$I$1018,8,0)=0,"",VLOOKUP(X679,'do 1000 ha'!$B$18:$I$1018,8,0))</f>
        <v/>
      </c>
      <c r="H679" s="25" t="str">
        <f>IF(VLOOKUP(X679,'do 1000 ha'!$B$18:$L$1018,11,0)=0,"",VLOOKUP(X679,'do 1000 ha'!$AJ$18:$AX$1018,15,0))</f>
        <v/>
      </c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53" t="str">
        <f t="array" ref="U679">IF('do 1000 ha'!K685='do 1000 ha'!$AR$4,'do 1000 ha'!AF685,IF('do 1000 ha'!K685='do 1000 ha'!$AR$5,'do 1000 ha'!AF685,""))</f>
        <v/>
      </c>
      <c r="V679" s="7" t="str">
        <f t="shared" si="40"/>
        <v/>
      </c>
      <c r="W679" s="11" t="str">
        <f t="array" ref="W679">IF(OR(U679=$U$13:U678),"",U679)</f>
        <v/>
      </c>
      <c r="X679" s="7" t="str">
        <f t="array" ref="X679">IFERROR(INDEX(W$13:W$1012,SMALL(IF(W$13:W$1012&lt;&gt;"",ROW(W$13:W$1012)-ROW(W$13)+1),ROWS(W$13:$W679))),"")</f>
        <v/>
      </c>
      <c r="Y679" s="47" t="e">
        <f t="array" ref="Y679">IF(ROWS(Y$13:Y679)&gt;COUNTA(W$13:W$1012),"",INDEX(W$13:W$1012,SMALL(IF(W$13:W$1012&lt;&gt;"",ROW(W$13:W$1012)-ROW(W$13)+1),ROWS(Y$13:Y679))))</f>
        <v>#NUM!</v>
      </c>
      <c r="AA679" s="7">
        <f t="shared" si="41"/>
        <v>0</v>
      </c>
      <c r="AB679" s="7">
        <f t="shared" si="42"/>
        <v>0</v>
      </c>
      <c r="AC679" s="7">
        <f t="shared" si="43"/>
        <v>0</v>
      </c>
    </row>
    <row r="680" spans="1:29" x14ac:dyDescent="0.25">
      <c r="A680" s="9">
        <v>668</v>
      </c>
      <c r="B680" s="56" t="str">
        <f>IF(VLOOKUP(X680,'do 1000 ha'!$B$18:$I$1018,2,0)=0,"",VLOOKUP(X680,'do 1000 ha'!$B$18:$I$1018,2,0))</f>
        <v/>
      </c>
      <c r="C680" s="56" t="str">
        <f>IF(VLOOKUP(X680,'do 1000 ha'!$B$18:$I$1018,4,0)=0,"",VLOOKUP(X680,'do 1000 ha'!$B$18:$I$1018,4,0))</f>
        <v/>
      </c>
      <c r="D680" s="24" t="str">
        <f>IF(VLOOKUP(X680,'do 1000 ha'!$B$18:$I$1018,5,0)=0,"",VLOOKUP(X680,'do 1000 ha'!$B$18:$I$1018,5,0))</f>
        <v/>
      </c>
      <c r="E680" s="56" t="str">
        <f>IF(VLOOKUP(X680,'do 1000 ha'!$B$18:$I$1018,6,0)=0,"",VLOOKUP(X680,'do 1000 ha'!$B$18:$I$1018,6,0))</f>
        <v/>
      </c>
      <c r="F680" s="56" t="str">
        <f>IF(VLOOKUP(X680,'do 1000 ha'!$B$18:$I$1018,7,0)=0,"",VLOOKUP(X680,'do 1000 ha'!$B$18:$I$1018,7,0))</f>
        <v/>
      </c>
      <c r="G680" s="57" t="str">
        <f>IF(VLOOKUP(X680,'do 1000 ha'!$B$18:$I$1018,8,0)=0,"",VLOOKUP(X680,'do 1000 ha'!$B$18:$I$1018,8,0))</f>
        <v/>
      </c>
      <c r="H680" s="25" t="str">
        <f>IF(VLOOKUP(X680,'do 1000 ha'!$B$18:$L$1018,11,0)=0,"",VLOOKUP(X680,'do 1000 ha'!$AJ$18:$AX$1018,15,0))</f>
        <v/>
      </c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53" t="str">
        <f t="array" ref="U680">IF('do 1000 ha'!K686='do 1000 ha'!$AR$4,'do 1000 ha'!AF686,IF('do 1000 ha'!K686='do 1000 ha'!$AR$5,'do 1000 ha'!AF686,""))</f>
        <v/>
      </c>
      <c r="V680" s="7" t="str">
        <f t="shared" si="40"/>
        <v/>
      </c>
      <c r="W680" s="11" t="str">
        <f t="array" ref="W680">IF(OR(U680=$U$13:U679),"",U680)</f>
        <v/>
      </c>
      <c r="X680" s="7" t="str">
        <f t="array" ref="X680">IFERROR(INDEX(W$13:W$1012,SMALL(IF(W$13:W$1012&lt;&gt;"",ROW(W$13:W$1012)-ROW(W$13)+1),ROWS(W$13:$W680))),"")</f>
        <v/>
      </c>
      <c r="Y680" s="47" t="e">
        <f t="array" ref="Y680">IF(ROWS(Y$13:Y680)&gt;COUNTA(W$13:W$1012),"",INDEX(W$13:W$1012,SMALL(IF(W$13:W$1012&lt;&gt;"",ROW(W$13:W$1012)-ROW(W$13)+1),ROWS(Y$13:Y680))))</f>
        <v>#NUM!</v>
      </c>
      <c r="AA680" s="7">
        <f t="shared" si="41"/>
        <v>0</v>
      </c>
      <c r="AB680" s="7">
        <f t="shared" si="42"/>
        <v>0</v>
      </c>
      <c r="AC680" s="7">
        <f t="shared" si="43"/>
        <v>0</v>
      </c>
    </row>
    <row r="681" spans="1:29" x14ac:dyDescent="0.25">
      <c r="A681" s="9">
        <v>669</v>
      </c>
      <c r="B681" s="56" t="str">
        <f>IF(VLOOKUP(X681,'do 1000 ha'!$B$18:$I$1018,2,0)=0,"",VLOOKUP(X681,'do 1000 ha'!$B$18:$I$1018,2,0))</f>
        <v/>
      </c>
      <c r="C681" s="56" t="str">
        <f>IF(VLOOKUP(X681,'do 1000 ha'!$B$18:$I$1018,4,0)=0,"",VLOOKUP(X681,'do 1000 ha'!$B$18:$I$1018,4,0))</f>
        <v/>
      </c>
      <c r="D681" s="24" t="str">
        <f>IF(VLOOKUP(X681,'do 1000 ha'!$B$18:$I$1018,5,0)=0,"",VLOOKUP(X681,'do 1000 ha'!$B$18:$I$1018,5,0))</f>
        <v/>
      </c>
      <c r="E681" s="56" t="str">
        <f>IF(VLOOKUP(X681,'do 1000 ha'!$B$18:$I$1018,6,0)=0,"",VLOOKUP(X681,'do 1000 ha'!$B$18:$I$1018,6,0))</f>
        <v/>
      </c>
      <c r="F681" s="56" t="str">
        <f>IF(VLOOKUP(X681,'do 1000 ha'!$B$18:$I$1018,7,0)=0,"",VLOOKUP(X681,'do 1000 ha'!$B$18:$I$1018,7,0))</f>
        <v/>
      </c>
      <c r="G681" s="57" t="str">
        <f>IF(VLOOKUP(X681,'do 1000 ha'!$B$18:$I$1018,8,0)=0,"",VLOOKUP(X681,'do 1000 ha'!$B$18:$I$1018,8,0))</f>
        <v/>
      </c>
      <c r="H681" s="25" t="str">
        <f>IF(VLOOKUP(X681,'do 1000 ha'!$B$18:$L$1018,11,0)=0,"",VLOOKUP(X681,'do 1000 ha'!$AJ$18:$AX$1018,15,0))</f>
        <v/>
      </c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53" t="str">
        <f t="array" ref="U681">IF('do 1000 ha'!K687='do 1000 ha'!$AR$4,'do 1000 ha'!AF687,IF('do 1000 ha'!K687='do 1000 ha'!$AR$5,'do 1000 ha'!AF687,""))</f>
        <v/>
      </c>
      <c r="V681" s="7" t="str">
        <f t="shared" si="40"/>
        <v/>
      </c>
      <c r="W681" s="11" t="str">
        <f t="array" ref="W681">IF(OR(U681=$U$13:U680),"",U681)</f>
        <v/>
      </c>
      <c r="X681" s="7" t="str">
        <f t="array" ref="X681">IFERROR(INDEX(W$13:W$1012,SMALL(IF(W$13:W$1012&lt;&gt;"",ROW(W$13:W$1012)-ROW(W$13)+1),ROWS(W$13:$W681))),"")</f>
        <v/>
      </c>
      <c r="Y681" s="47" t="e">
        <f t="array" ref="Y681">IF(ROWS(Y$13:Y681)&gt;COUNTA(W$13:W$1012),"",INDEX(W$13:W$1012,SMALL(IF(W$13:W$1012&lt;&gt;"",ROW(W$13:W$1012)-ROW(W$13)+1),ROWS(Y$13:Y681))))</f>
        <v>#NUM!</v>
      </c>
      <c r="AA681" s="7">
        <f t="shared" si="41"/>
        <v>0</v>
      </c>
      <c r="AB681" s="7">
        <f t="shared" si="42"/>
        <v>0</v>
      </c>
      <c r="AC681" s="7">
        <f t="shared" si="43"/>
        <v>0</v>
      </c>
    </row>
    <row r="682" spans="1:29" x14ac:dyDescent="0.25">
      <c r="A682" s="9">
        <v>670</v>
      </c>
      <c r="B682" s="56" t="str">
        <f>IF(VLOOKUP(X682,'do 1000 ha'!$B$18:$I$1018,2,0)=0,"",VLOOKUP(X682,'do 1000 ha'!$B$18:$I$1018,2,0))</f>
        <v/>
      </c>
      <c r="C682" s="56" t="str">
        <f>IF(VLOOKUP(X682,'do 1000 ha'!$B$18:$I$1018,4,0)=0,"",VLOOKUP(X682,'do 1000 ha'!$B$18:$I$1018,4,0))</f>
        <v/>
      </c>
      <c r="D682" s="24" t="str">
        <f>IF(VLOOKUP(X682,'do 1000 ha'!$B$18:$I$1018,5,0)=0,"",VLOOKUP(X682,'do 1000 ha'!$B$18:$I$1018,5,0))</f>
        <v/>
      </c>
      <c r="E682" s="56" t="str">
        <f>IF(VLOOKUP(X682,'do 1000 ha'!$B$18:$I$1018,6,0)=0,"",VLOOKUP(X682,'do 1000 ha'!$B$18:$I$1018,6,0))</f>
        <v/>
      </c>
      <c r="F682" s="56" t="str">
        <f>IF(VLOOKUP(X682,'do 1000 ha'!$B$18:$I$1018,7,0)=0,"",VLOOKUP(X682,'do 1000 ha'!$B$18:$I$1018,7,0))</f>
        <v/>
      </c>
      <c r="G682" s="57" t="str">
        <f>IF(VLOOKUP(X682,'do 1000 ha'!$B$18:$I$1018,8,0)=0,"",VLOOKUP(X682,'do 1000 ha'!$B$18:$I$1018,8,0))</f>
        <v/>
      </c>
      <c r="H682" s="25" t="str">
        <f>IF(VLOOKUP(X682,'do 1000 ha'!$B$18:$L$1018,11,0)=0,"",VLOOKUP(X682,'do 1000 ha'!$AJ$18:$AX$1018,15,0))</f>
        <v/>
      </c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53" t="str">
        <f t="array" ref="U682">IF('do 1000 ha'!K688='do 1000 ha'!$AR$4,'do 1000 ha'!AF688,IF('do 1000 ha'!K688='do 1000 ha'!$AR$5,'do 1000 ha'!AF688,""))</f>
        <v/>
      </c>
      <c r="V682" s="7" t="str">
        <f t="shared" si="40"/>
        <v/>
      </c>
      <c r="W682" s="11" t="str">
        <f t="array" ref="W682">IF(OR(U682=$U$13:U681),"",U682)</f>
        <v/>
      </c>
      <c r="X682" s="7" t="str">
        <f t="array" ref="X682">IFERROR(INDEX(W$13:W$1012,SMALL(IF(W$13:W$1012&lt;&gt;"",ROW(W$13:W$1012)-ROW(W$13)+1),ROWS(W$13:$W682))),"")</f>
        <v/>
      </c>
      <c r="Y682" s="47" t="e">
        <f t="array" ref="Y682">IF(ROWS(Y$13:Y682)&gt;COUNTA(W$13:W$1012),"",INDEX(W$13:W$1012,SMALL(IF(W$13:W$1012&lt;&gt;"",ROW(W$13:W$1012)-ROW(W$13)+1),ROWS(Y$13:Y682))))</f>
        <v>#NUM!</v>
      </c>
      <c r="AA682" s="7">
        <f t="shared" si="41"/>
        <v>0</v>
      </c>
      <c r="AB682" s="7">
        <f t="shared" si="42"/>
        <v>0</v>
      </c>
      <c r="AC682" s="7">
        <f t="shared" si="43"/>
        <v>0</v>
      </c>
    </row>
    <row r="683" spans="1:29" x14ac:dyDescent="0.25">
      <c r="A683" s="9">
        <v>671</v>
      </c>
      <c r="B683" s="56" t="str">
        <f>IF(VLOOKUP(X683,'do 1000 ha'!$B$18:$I$1018,2,0)=0,"",VLOOKUP(X683,'do 1000 ha'!$B$18:$I$1018,2,0))</f>
        <v/>
      </c>
      <c r="C683" s="56" t="str">
        <f>IF(VLOOKUP(X683,'do 1000 ha'!$B$18:$I$1018,4,0)=0,"",VLOOKUP(X683,'do 1000 ha'!$B$18:$I$1018,4,0))</f>
        <v/>
      </c>
      <c r="D683" s="24" t="str">
        <f>IF(VLOOKUP(X683,'do 1000 ha'!$B$18:$I$1018,5,0)=0,"",VLOOKUP(X683,'do 1000 ha'!$B$18:$I$1018,5,0))</f>
        <v/>
      </c>
      <c r="E683" s="56" t="str">
        <f>IF(VLOOKUP(X683,'do 1000 ha'!$B$18:$I$1018,6,0)=0,"",VLOOKUP(X683,'do 1000 ha'!$B$18:$I$1018,6,0))</f>
        <v/>
      </c>
      <c r="F683" s="56" t="str">
        <f>IF(VLOOKUP(X683,'do 1000 ha'!$B$18:$I$1018,7,0)=0,"",VLOOKUP(X683,'do 1000 ha'!$B$18:$I$1018,7,0))</f>
        <v/>
      </c>
      <c r="G683" s="57" t="str">
        <f>IF(VLOOKUP(X683,'do 1000 ha'!$B$18:$I$1018,8,0)=0,"",VLOOKUP(X683,'do 1000 ha'!$B$18:$I$1018,8,0))</f>
        <v/>
      </c>
      <c r="H683" s="25" t="str">
        <f>IF(VLOOKUP(X683,'do 1000 ha'!$B$18:$L$1018,11,0)=0,"",VLOOKUP(X683,'do 1000 ha'!$AJ$18:$AX$1018,15,0))</f>
        <v/>
      </c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53" t="str">
        <f t="array" ref="U683">IF('do 1000 ha'!K689='do 1000 ha'!$AR$4,'do 1000 ha'!AF689,IF('do 1000 ha'!K689='do 1000 ha'!$AR$5,'do 1000 ha'!AF689,""))</f>
        <v/>
      </c>
      <c r="V683" s="7" t="str">
        <f t="shared" si="40"/>
        <v/>
      </c>
      <c r="W683" s="11" t="str">
        <f t="array" ref="W683">IF(OR(U683=$U$13:U682),"",U683)</f>
        <v/>
      </c>
      <c r="X683" s="7" t="str">
        <f t="array" ref="X683">IFERROR(INDEX(W$13:W$1012,SMALL(IF(W$13:W$1012&lt;&gt;"",ROW(W$13:W$1012)-ROW(W$13)+1),ROWS(W$13:$W683))),"")</f>
        <v/>
      </c>
      <c r="Y683" s="47" t="e">
        <f t="array" ref="Y683">IF(ROWS(Y$13:Y683)&gt;COUNTA(W$13:W$1012),"",INDEX(W$13:W$1012,SMALL(IF(W$13:W$1012&lt;&gt;"",ROW(W$13:W$1012)-ROW(W$13)+1),ROWS(Y$13:Y683))))</f>
        <v>#NUM!</v>
      </c>
      <c r="AA683" s="7">
        <f t="shared" si="41"/>
        <v>0</v>
      </c>
      <c r="AB683" s="7">
        <f t="shared" si="42"/>
        <v>0</v>
      </c>
      <c r="AC683" s="7">
        <f t="shared" si="43"/>
        <v>0</v>
      </c>
    </row>
    <row r="684" spans="1:29" x14ac:dyDescent="0.25">
      <c r="A684" s="9">
        <v>672</v>
      </c>
      <c r="B684" s="56" t="str">
        <f>IF(VLOOKUP(X684,'do 1000 ha'!$B$18:$I$1018,2,0)=0,"",VLOOKUP(X684,'do 1000 ha'!$B$18:$I$1018,2,0))</f>
        <v/>
      </c>
      <c r="C684" s="56" t="str">
        <f>IF(VLOOKUP(X684,'do 1000 ha'!$B$18:$I$1018,4,0)=0,"",VLOOKUP(X684,'do 1000 ha'!$B$18:$I$1018,4,0))</f>
        <v/>
      </c>
      <c r="D684" s="24" t="str">
        <f>IF(VLOOKUP(X684,'do 1000 ha'!$B$18:$I$1018,5,0)=0,"",VLOOKUP(X684,'do 1000 ha'!$B$18:$I$1018,5,0))</f>
        <v/>
      </c>
      <c r="E684" s="56" t="str">
        <f>IF(VLOOKUP(X684,'do 1000 ha'!$B$18:$I$1018,6,0)=0,"",VLOOKUP(X684,'do 1000 ha'!$B$18:$I$1018,6,0))</f>
        <v/>
      </c>
      <c r="F684" s="56" t="str">
        <f>IF(VLOOKUP(X684,'do 1000 ha'!$B$18:$I$1018,7,0)=0,"",VLOOKUP(X684,'do 1000 ha'!$B$18:$I$1018,7,0))</f>
        <v/>
      </c>
      <c r="G684" s="57" t="str">
        <f>IF(VLOOKUP(X684,'do 1000 ha'!$B$18:$I$1018,8,0)=0,"",VLOOKUP(X684,'do 1000 ha'!$B$18:$I$1018,8,0))</f>
        <v/>
      </c>
      <c r="H684" s="25" t="str">
        <f>IF(VLOOKUP(X684,'do 1000 ha'!$B$18:$L$1018,11,0)=0,"",VLOOKUP(X684,'do 1000 ha'!$AJ$18:$AX$1018,15,0))</f>
        <v/>
      </c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53" t="str">
        <f t="array" ref="U684">IF('do 1000 ha'!K690='do 1000 ha'!$AR$4,'do 1000 ha'!AF690,IF('do 1000 ha'!K690='do 1000 ha'!$AR$5,'do 1000 ha'!AF690,""))</f>
        <v/>
      </c>
      <c r="V684" s="7" t="str">
        <f t="shared" si="40"/>
        <v/>
      </c>
      <c r="W684" s="11" t="str">
        <f t="array" ref="W684">IF(OR(U684=$U$13:U683),"",U684)</f>
        <v/>
      </c>
      <c r="X684" s="7" t="str">
        <f t="array" ref="X684">IFERROR(INDEX(W$13:W$1012,SMALL(IF(W$13:W$1012&lt;&gt;"",ROW(W$13:W$1012)-ROW(W$13)+1),ROWS(W$13:$W684))),"")</f>
        <v/>
      </c>
      <c r="Y684" s="47" t="e">
        <f t="array" ref="Y684">IF(ROWS(Y$13:Y684)&gt;COUNTA(W$13:W$1012),"",INDEX(W$13:W$1012,SMALL(IF(W$13:W$1012&lt;&gt;"",ROW(W$13:W$1012)-ROW(W$13)+1),ROWS(Y$13:Y684))))</f>
        <v>#NUM!</v>
      </c>
      <c r="AA684" s="7">
        <f t="shared" si="41"/>
        <v>0</v>
      </c>
      <c r="AB684" s="7">
        <f t="shared" si="42"/>
        <v>0</v>
      </c>
      <c r="AC684" s="7">
        <f t="shared" si="43"/>
        <v>0</v>
      </c>
    </row>
    <row r="685" spans="1:29" x14ac:dyDescent="0.25">
      <c r="A685" s="9">
        <v>673</v>
      </c>
      <c r="B685" s="56" t="str">
        <f>IF(VLOOKUP(X685,'do 1000 ha'!$B$18:$I$1018,2,0)=0,"",VLOOKUP(X685,'do 1000 ha'!$B$18:$I$1018,2,0))</f>
        <v/>
      </c>
      <c r="C685" s="56" t="str">
        <f>IF(VLOOKUP(X685,'do 1000 ha'!$B$18:$I$1018,4,0)=0,"",VLOOKUP(X685,'do 1000 ha'!$B$18:$I$1018,4,0))</f>
        <v/>
      </c>
      <c r="D685" s="24" t="str">
        <f>IF(VLOOKUP(X685,'do 1000 ha'!$B$18:$I$1018,5,0)=0,"",VLOOKUP(X685,'do 1000 ha'!$B$18:$I$1018,5,0))</f>
        <v/>
      </c>
      <c r="E685" s="56" t="str">
        <f>IF(VLOOKUP(X685,'do 1000 ha'!$B$18:$I$1018,6,0)=0,"",VLOOKUP(X685,'do 1000 ha'!$B$18:$I$1018,6,0))</f>
        <v/>
      </c>
      <c r="F685" s="56" t="str">
        <f>IF(VLOOKUP(X685,'do 1000 ha'!$B$18:$I$1018,7,0)=0,"",VLOOKUP(X685,'do 1000 ha'!$B$18:$I$1018,7,0))</f>
        <v/>
      </c>
      <c r="G685" s="57" t="str">
        <f>IF(VLOOKUP(X685,'do 1000 ha'!$B$18:$I$1018,8,0)=0,"",VLOOKUP(X685,'do 1000 ha'!$B$18:$I$1018,8,0))</f>
        <v/>
      </c>
      <c r="H685" s="25" t="str">
        <f>IF(VLOOKUP(X685,'do 1000 ha'!$B$18:$L$1018,11,0)=0,"",VLOOKUP(X685,'do 1000 ha'!$AJ$18:$AX$1018,15,0))</f>
        <v/>
      </c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53" t="str">
        <f t="array" ref="U685">IF('do 1000 ha'!K691='do 1000 ha'!$AR$4,'do 1000 ha'!AF691,IF('do 1000 ha'!K691='do 1000 ha'!$AR$5,'do 1000 ha'!AF691,""))</f>
        <v/>
      </c>
      <c r="V685" s="7" t="str">
        <f t="shared" si="40"/>
        <v/>
      </c>
      <c r="W685" s="11" t="str">
        <f t="array" ref="W685">IF(OR(U685=$U$13:U684),"",U685)</f>
        <v/>
      </c>
      <c r="X685" s="7" t="str">
        <f t="array" ref="X685">IFERROR(INDEX(W$13:W$1012,SMALL(IF(W$13:W$1012&lt;&gt;"",ROW(W$13:W$1012)-ROW(W$13)+1),ROWS(W$13:$W685))),"")</f>
        <v/>
      </c>
      <c r="Y685" s="47" t="e">
        <f t="array" ref="Y685">IF(ROWS(Y$13:Y685)&gt;COUNTA(W$13:W$1012),"",INDEX(W$13:W$1012,SMALL(IF(W$13:W$1012&lt;&gt;"",ROW(W$13:W$1012)-ROW(W$13)+1),ROWS(Y$13:Y685))))</f>
        <v>#NUM!</v>
      </c>
      <c r="AA685" s="7">
        <f t="shared" si="41"/>
        <v>0</v>
      </c>
      <c r="AB685" s="7">
        <f t="shared" si="42"/>
        <v>0</v>
      </c>
      <c r="AC685" s="7">
        <f t="shared" si="43"/>
        <v>0</v>
      </c>
    </row>
    <row r="686" spans="1:29" x14ac:dyDescent="0.25">
      <c r="A686" s="9">
        <v>674</v>
      </c>
      <c r="B686" s="56" t="str">
        <f>IF(VLOOKUP(X686,'do 1000 ha'!$B$18:$I$1018,2,0)=0,"",VLOOKUP(X686,'do 1000 ha'!$B$18:$I$1018,2,0))</f>
        <v/>
      </c>
      <c r="C686" s="56" t="str">
        <f>IF(VLOOKUP(X686,'do 1000 ha'!$B$18:$I$1018,4,0)=0,"",VLOOKUP(X686,'do 1000 ha'!$B$18:$I$1018,4,0))</f>
        <v/>
      </c>
      <c r="D686" s="24" t="str">
        <f>IF(VLOOKUP(X686,'do 1000 ha'!$B$18:$I$1018,5,0)=0,"",VLOOKUP(X686,'do 1000 ha'!$B$18:$I$1018,5,0))</f>
        <v/>
      </c>
      <c r="E686" s="56" t="str">
        <f>IF(VLOOKUP(X686,'do 1000 ha'!$B$18:$I$1018,6,0)=0,"",VLOOKUP(X686,'do 1000 ha'!$B$18:$I$1018,6,0))</f>
        <v/>
      </c>
      <c r="F686" s="56" t="str">
        <f>IF(VLOOKUP(X686,'do 1000 ha'!$B$18:$I$1018,7,0)=0,"",VLOOKUP(X686,'do 1000 ha'!$B$18:$I$1018,7,0))</f>
        <v/>
      </c>
      <c r="G686" s="57" t="str">
        <f>IF(VLOOKUP(X686,'do 1000 ha'!$B$18:$I$1018,8,0)=0,"",VLOOKUP(X686,'do 1000 ha'!$B$18:$I$1018,8,0))</f>
        <v/>
      </c>
      <c r="H686" s="25" t="str">
        <f>IF(VLOOKUP(X686,'do 1000 ha'!$B$18:$L$1018,11,0)=0,"",VLOOKUP(X686,'do 1000 ha'!$AJ$18:$AX$1018,15,0))</f>
        <v/>
      </c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53" t="str">
        <f t="array" ref="U686">IF('do 1000 ha'!K692='do 1000 ha'!$AR$4,'do 1000 ha'!AF692,IF('do 1000 ha'!K692='do 1000 ha'!$AR$5,'do 1000 ha'!AF692,""))</f>
        <v/>
      </c>
      <c r="V686" s="7" t="str">
        <f t="shared" si="40"/>
        <v/>
      </c>
      <c r="W686" s="11" t="str">
        <f t="array" ref="W686">IF(OR(U686=$U$13:U685),"",U686)</f>
        <v/>
      </c>
      <c r="X686" s="7" t="str">
        <f t="array" ref="X686">IFERROR(INDEX(W$13:W$1012,SMALL(IF(W$13:W$1012&lt;&gt;"",ROW(W$13:W$1012)-ROW(W$13)+1),ROWS(W$13:$W686))),"")</f>
        <v/>
      </c>
      <c r="Y686" s="47" t="e">
        <f t="array" ref="Y686">IF(ROWS(Y$13:Y686)&gt;COUNTA(W$13:W$1012),"",INDEX(W$13:W$1012,SMALL(IF(W$13:W$1012&lt;&gt;"",ROW(W$13:W$1012)-ROW(W$13)+1),ROWS(Y$13:Y686))))</f>
        <v>#NUM!</v>
      </c>
      <c r="AA686" s="7">
        <f t="shared" si="41"/>
        <v>0</v>
      </c>
      <c r="AB686" s="7">
        <f t="shared" si="42"/>
        <v>0</v>
      </c>
      <c r="AC686" s="7">
        <f t="shared" si="43"/>
        <v>0</v>
      </c>
    </row>
    <row r="687" spans="1:29" x14ac:dyDescent="0.25">
      <c r="A687" s="9">
        <v>675</v>
      </c>
      <c r="B687" s="56" t="str">
        <f>IF(VLOOKUP(X687,'do 1000 ha'!$B$18:$I$1018,2,0)=0,"",VLOOKUP(X687,'do 1000 ha'!$B$18:$I$1018,2,0))</f>
        <v/>
      </c>
      <c r="C687" s="56" t="str">
        <f>IF(VLOOKUP(X687,'do 1000 ha'!$B$18:$I$1018,4,0)=0,"",VLOOKUP(X687,'do 1000 ha'!$B$18:$I$1018,4,0))</f>
        <v/>
      </c>
      <c r="D687" s="24" t="str">
        <f>IF(VLOOKUP(X687,'do 1000 ha'!$B$18:$I$1018,5,0)=0,"",VLOOKUP(X687,'do 1000 ha'!$B$18:$I$1018,5,0))</f>
        <v/>
      </c>
      <c r="E687" s="56" t="str">
        <f>IF(VLOOKUP(X687,'do 1000 ha'!$B$18:$I$1018,6,0)=0,"",VLOOKUP(X687,'do 1000 ha'!$B$18:$I$1018,6,0))</f>
        <v/>
      </c>
      <c r="F687" s="56" t="str">
        <f>IF(VLOOKUP(X687,'do 1000 ha'!$B$18:$I$1018,7,0)=0,"",VLOOKUP(X687,'do 1000 ha'!$B$18:$I$1018,7,0))</f>
        <v/>
      </c>
      <c r="G687" s="57" t="str">
        <f>IF(VLOOKUP(X687,'do 1000 ha'!$B$18:$I$1018,8,0)=0,"",VLOOKUP(X687,'do 1000 ha'!$B$18:$I$1018,8,0))</f>
        <v/>
      </c>
      <c r="H687" s="25" t="str">
        <f>IF(VLOOKUP(X687,'do 1000 ha'!$B$18:$L$1018,11,0)=0,"",VLOOKUP(X687,'do 1000 ha'!$AJ$18:$AX$1018,15,0))</f>
        <v/>
      </c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53" t="str">
        <f t="array" ref="U687">IF('do 1000 ha'!K693='do 1000 ha'!$AR$4,'do 1000 ha'!AF693,IF('do 1000 ha'!K693='do 1000 ha'!$AR$5,'do 1000 ha'!AF693,""))</f>
        <v/>
      </c>
      <c r="V687" s="7" t="str">
        <f t="shared" si="40"/>
        <v/>
      </c>
      <c r="W687" s="11" t="str">
        <f t="array" ref="W687">IF(OR(U687=$U$13:U686),"",U687)</f>
        <v/>
      </c>
      <c r="X687" s="7" t="str">
        <f t="array" ref="X687">IFERROR(INDEX(W$13:W$1012,SMALL(IF(W$13:W$1012&lt;&gt;"",ROW(W$13:W$1012)-ROW(W$13)+1),ROWS(W$13:$W687))),"")</f>
        <v/>
      </c>
      <c r="Y687" s="47" t="e">
        <f t="array" ref="Y687">IF(ROWS(Y$13:Y687)&gt;COUNTA(W$13:W$1012),"",INDEX(W$13:W$1012,SMALL(IF(W$13:W$1012&lt;&gt;"",ROW(W$13:W$1012)-ROW(W$13)+1),ROWS(Y$13:Y687))))</f>
        <v>#NUM!</v>
      </c>
      <c r="AA687" s="7">
        <f t="shared" si="41"/>
        <v>0</v>
      </c>
      <c r="AB687" s="7">
        <f t="shared" si="42"/>
        <v>0</v>
      </c>
      <c r="AC687" s="7">
        <f t="shared" si="43"/>
        <v>0</v>
      </c>
    </row>
    <row r="688" spans="1:29" x14ac:dyDescent="0.25">
      <c r="A688" s="9">
        <v>676</v>
      </c>
      <c r="B688" s="56" t="str">
        <f>IF(VLOOKUP(X688,'do 1000 ha'!$B$18:$I$1018,2,0)=0,"",VLOOKUP(X688,'do 1000 ha'!$B$18:$I$1018,2,0))</f>
        <v/>
      </c>
      <c r="C688" s="56" t="str">
        <f>IF(VLOOKUP(X688,'do 1000 ha'!$B$18:$I$1018,4,0)=0,"",VLOOKUP(X688,'do 1000 ha'!$B$18:$I$1018,4,0))</f>
        <v/>
      </c>
      <c r="D688" s="24" t="str">
        <f>IF(VLOOKUP(X688,'do 1000 ha'!$B$18:$I$1018,5,0)=0,"",VLOOKUP(X688,'do 1000 ha'!$B$18:$I$1018,5,0))</f>
        <v/>
      </c>
      <c r="E688" s="56" t="str">
        <f>IF(VLOOKUP(X688,'do 1000 ha'!$B$18:$I$1018,6,0)=0,"",VLOOKUP(X688,'do 1000 ha'!$B$18:$I$1018,6,0))</f>
        <v/>
      </c>
      <c r="F688" s="56" t="str">
        <f>IF(VLOOKUP(X688,'do 1000 ha'!$B$18:$I$1018,7,0)=0,"",VLOOKUP(X688,'do 1000 ha'!$B$18:$I$1018,7,0))</f>
        <v/>
      </c>
      <c r="G688" s="57" t="str">
        <f>IF(VLOOKUP(X688,'do 1000 ha'!$B$18:$I$1018,8,0)=0,"",VLOOKUP(X688,'do 1000 ha'!$B$18:$I$1018,8,0))</f>
        <v/>
      </c>
      <c r="H688" s="25" t="str">
        <f>IF(VLOOKUP(X688,'do 1000 ha'!$B$18:$L$1018,11,0)=0,"",VLOOKUP(X688,'do 1000 ha'!$AJ$18:$AX$1018,15,0))</f>
        <v/>
      </c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53" t="str">
        <f t="array" ref="U688">IF('do 1000 ha'!K694='do 1000 ha'!$AR$4,'do 1000 ha'!AF694,IF('do 1000 ha'!K694='do 1000 ha'!$AR$5,'do 1000 ha'!AF694,""))</f>
        <v/>
      </c>
      <c r="V688" s="7" t="str">
        <f t="shared" si="40"/>
        <v/>
      </c>
      <c r="W688" s="11" t="str">
        <f t="array" ref="W688">IF(OR(U688=$U$13:U687),"",U688)</f>
        <v/>
      </c>
      <c r="X688" s="7" t="str">
        <f t="array" ref="X688">IFERROR(INDEX(W$13:W$1012,SMALL(IF(W$13:W$1012&lt;&gt;"",ROW(W$13:W$1012)-ROW(W$13)+1),ROWS(W$13:$W688))),"")</f>
        <v/>
      </c>
      <c r="Y688" s="47" t="e">
        <f t="array" ref="Y688">IF(ROWS(Y$13:Y688)&gt;COUNTA(W$13:W$1012),"",INDEX(W$13:W$1012,SMALL(IF(W$13:W$1012&lt;&gt;"",ROW(W$13:W$1012)-ROW(W$13)+1),ROWS(Y$13:Y688))))</f>
        <v>#NUM!</v>
      </c>
      <c r="AA688" s="7">
        <f t="shared" si="41"/>
        <v>0</v>
      </c>
      <c r="AB688" s="7">
        <f t="shared" si="42"/>
        <v>0</v>
      </c>
      <c r="AC688" s="7">
        <f t="shared" si="43"/>
        <v>0</v>
      </c>
    </row>
    <row r="689" spans="1:29" x14ac:dyDescent="0.25">
      <c r="A689" s="9">
        <v>677</v>
      </c>
      <c r="B689" s="56" t="str">
        <f>IF(VLOOKUP(X689,'do 1000 ha'!$B$18:$I$1018,2,0)=0,"",VLOOKUP(X689,'do 1000 ha'!$B$18:$I$1018,2,0))</f>
        <v/>
      </c>
      <c r="C689" s="56" t="str">
        <f>IF(VLOOKUP(X689,'do 1000 ha'!$B$18:$I$1018,4,0)=0,"",VLOOKUP(X689,'do 1000 ha'!$B$18:$I$1018,4,0))</f>
        <v/>
      </c>
      <c r="D689" s="24" t="str">
        <f>IF(VLOOKUP(X689,'do 1000 ha'!$B$18:$I$1018,5,0)=0,"",VLOOKUP(X689,'do 1000 ha'!$B$18:$I$1018,5,0))</f>
        <v/>
      </c>
      <c r="E689" s="56" t="str">
        <f>IF(VLOOKUP(X689,'do 1000 ha'!$B$18:$I$1018,6,0)=0,"",VLOOKUP(X689,'do 1000 ha'!$B$18:$I$1018,6,0))</f>
        <v/>
      </c>
      <c r="F689" s="56" t="str">
        <f>IF(VLOOKUP(X689,'do 1000 ha'!$B$18:$I$1018,7,0)=0,"",VLOOKUP(X689,'do 1000 ha'!$B$18:$I$1018,7,0))</f>
        <v/>
      </c>
      <c r="G689" s="57" t="str">
        <f>IF(VLOOKUP(X689,'do 1000 ha'!$B$18:$I$1018,8,0)=0,"",VLOOKUP(X689,'do 1000 ha'!$B$18:$I$1018,8,0))</f>
        <v/>
      </c>
      <c r="H689" s="25" t="str">
        <f>IF(VLOOKUP(X689,'do 1000 ha'!$B$18:$L$1018,11,0)=0,"",VLOOKUP(X689,'do 1000 ha'!$AJ$18:$AX$1018,15,0))</f>
        <v/>
      </c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53" t="str">
        <f t="array" ref="U689">IF('do 1000 ha'!K695='do 1000 ha'!$AR$4,'do 1000 ha'!AF695,IF('do 1000 ha'!K695='do 1000 ha'!$AR$5,'do 1000 ha'!AF695,""))</f>
        <v/>
      </c>
      <c r="V689" s="7" t="str">
        <f t="shared" si="40"/>
        <v/>
      </c>
      <c r="W689" s="11" t="str">
        <f t="array" ref="W689">IF(OR(U689=$U$13:U688),"",U689)</f>
        <v/>
      </c>
      <c r="X689" s="7" t="str">
        <f t="array" ref="X689">IFERROR(INDEX(W$13:W$1012,SMALL(IF(W$13:W$1012&lt;&gt;"",ROW(W$13:W$1012)-ROW(W$13)+1),ROWS(W$13:$W689))),"")</f>
        <v/>
      </c>
      <c r="Y689" s="47" t="e">
        <f t="array" ref="Y689">IF(ROWS(Y$13:Y689)&gt;COUNTA(W$13:W$1012),"",INDEX(W$13:W$1012,SMALL(IF(W$13:W$1012&lt;&gt;"",ROW(W$13:W$1012)-ROW(W$13)+1),ROWS(Y$13:Y689))))</f>
        <v>#NUM!</v>
      </c>
      <c r="AA689" s="7">
        <f t="shared" si="41"/>
        <v>0</v>
      </c>
      <c r="AB689" s="7">
        <f t="shared" si="42"/>
        <v>0</v>
      </c>
      <c r="AC689" s="7">
        <f t="shared" si="43"/>
        <v>0</v>
      </c>
    </row>
    <row r="690" spans="1:29" x14ac:dyDescent="0.25">
      <c r="A690" s="9">
        <v>678</v>
      </c>
      <c r="B690" s="56" t="str">
        <f>IF(VLOOKUP(X690,'do 1000 ha'!$B$18:$I$1018,2,0)=0,"",VLOOKUP(X690,'do 1000 ha'!$B$18:$I$1018,2,0))</f>
        <v/>
      </c>
      <c r="C690" s="56" t="str">
        <f>IF(VLOOKUP(X690,'do 1000 ha'!$B$18:$I$1018,4,0)=0,"",VLOOKUP(X690,'do 1000 ha'!$B$18:$I$1018,4,0))</f>
        <v/>
      </c>
      <c r="D690" s="24" t="str">
        <f>IF(VLOOKUP(X690,'do 1000 ha'!$B$18:$I$1018,5,0)=0,"",VLOOKUP(X690,'do 1000 ha'!$B$18:$I$1018,5,0))</f>
        <v/>
      </c>
      <c r="E690" s="56" t="str">
        <f>IF(VLOOKUP(X690,'do 1000 ha'!$B$18:$I$1018,6,0)=0,"",VLOOKUP(X690,'do 1000 ha'!$B$18:$I$1018,6,0))</f>
        <v/>
      </c>
      <c r="F690" s="56" t="str">
        <f>IF(VLOOKUP(X690,'do 1000 ha'!$B$18:$I$1018,7,0)=0,"",VLOOKUP(X690,'do 1000 ha'!$B$18:$I$1018,7,0))</f>
        <v/>
      </c>
      <c r="G690" s="57" t="str">
        <f>IF(VLOOKUP(X690,'do 1000 ha'!$B$18:$I$1018,8,0)=0,"",VLOOKUP(X690,'do 1000 ha'!$B$18:$I$1018,8,0))</f>
        <v/>
      </c>
      <c r="H690" s="25" t="str">
        <f>IF(VLOOKUP(X690,'do 1000 ha'!$B$18:$L$1018,11,0)=0,"",VLOOKUP(X690,'do 1000 ha'!$AJ$18:$AX$1018,15,0))</f>
        <v/>
      </c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53" t="str">
        <f t="array" ref="U690">IF('do 1000 ha'!K696='do 1000 ha'!$AR$4,'do 1000 ha'!AF696,IF('do 1000 ha'!K696='do 1000 ha'!$AR$5,'do 1000 ha'!AF696,""))</f>
        <v/>
      </c>
      <c r="V690" s="7" t="str">
        <f t="shared" si="40"/>
        <v/>
      </c>
      <c r="W690" s="11" t="str">
        <f t="array" ref="W690">IF(OR(U690=$U$13:U689),"",U690)</f>
        <v/>
      </c>
      <c r="X690" s="7" t="str">
        <f t="array" ref="X690">IFERROR(INDEX(W$13:W$1012,SMALL(IF(W$13:W$1012&lt;&gt;"",ROW(W$13:W$1012)-ROW(W$13)+1),ROWS(W$13:$W690))),"")</f>
        <v/>
      </c>
      <c r="Y690" s="47" t="e">
        <f t="array" ref="Y690">IF(ROWS(Y$13:Y690)&gt;COUNTA(W$13:W$1012),"",INDEX(W$13:W$1012,SMALL(IF(W$13:W$1012&lt;&gt;"",ROW(W$13:W$1012)-ROW(W$13)+1),ROWS(Y$13:Y690))))</f>
        <v>#NUM!</v>
      </c>
      <c r="AA690" s="7">
        <f t="shared" si="41"/>
        <v>0</v>
      </c>
      <c r="AB690" s="7">
        <f t="shared" si="42"/>
        <v>0</v>
      </c>
      <c r="AC690" s="7">
        <f t="shared" si="43"/>
        <v>0</v>
      </c>
    </row>
    <row r="691" spans="1:29" x14ac:dyDescent="0.25">
      <c r="A691" s="9">
        <v>679</v>
      </c>
      <c r="B691" s="56" t="str">
        <f>IF(VLOOKUP(X691,'do 1000 ha'!$B$18:$I$1018,2,0)=0,"",VLOOKUP(X691,'do 1000 ha'!$B$18:$I$1018,2,0))</f>
        <v/>
      </c>
      <c r="C691" s="56" t="str">
        <f>IF(VLOOKUP(X691,'do 1000 ha'!$B$18:$I$1018,4,0)=0,"",VLOOKUP(X691,'do 1000 ha'!$B$18:$I$1018,4,0))</f>
        <v/>
      </c>
      <c r="D691" s="24" t="str">
        <f>IF(VLOOKUP(X691,'do 1000 ha'!$B$18:$I$1018,5,0)=0,"",VLOOKUP(X691,'do 1000 ha'!$B$18:$I$1018,5,0))</f>
        <v/>
      </c>
      <c r="E691" s="56" t="str">
        <f>IF(VLOOKUP(X691,'do 1000 ha'!$B$18:$I$1018,6,0)=0,"",VLOOKUP(X691,'do 1000 ha'!$B$18:$I$1018,6,0))</f>
        <v/>
      </c>
      <c r="F691" s="56" t="str">
        <f>IF(VLOOKUP(X691,'do 1000 ha'!$B$18:$I$1018,7,0)=0,"",VLOOKUP(X691,'do 1000 ha'!$B$18:$I$1018,7,0))</f>
        <v/>
      </c>
      <c r="G691" s="57" t="str">
        <f>IF(VLOOKUP(X691,'do 1000 ha'!$B$18:$I$1018,8,0)=0,"",VLOOKUP(X691,'do 1000 ha'!$B$18:$I$1018,8,0))</f>
        <v/>
      </c>
      <c r="H691" s="25" t="str">
        <f>IF(VLOOKUP(X691,'do 1000 ha'!$B$18:$L$1018,11,0)=0,"",VLOOKUP(X691,'do 1000 ha'!$AJ$18:$AX$1018,15,0))</f>
        <v/>
      </c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53" t="str">
        <f t="array" ref="U691">IF('do 1000 ha'!K697='do 1000 ha'!$AR$4,'do 1000 ha'!AF697,IF('do 1000 ha'!K697='do 1000 ha'!$AR$5,'do 1000 ha'!AF697,""))</f>
        <v/>
      </c>
      <c r="V691" s="7" t="str">
        <f t="shared" si="40"/>
        <v/>
      </c>
      <c r="W691" s="11" t="str">
        <f t="array" ref="W691">IF(OR(U691=$U$13:U690),"",U691)</f>
        <v/>
      </c>
      <c r="X691" s="7" t="str">
        <f t="array" ref="X691">IFERROR(INDEX(W$13:W$1012,SMALL(IF(W$13:W$1012&lt;&gt;"",ROW(W$13:W$1012)-ROW(W$13)+1),ROWS(W$13:$W691))),"")</f>
        <v/>
      </c>
      <c r="Y691" s="47" t="e">
        <f t="array" ref="Y691">IF(ROWS(Y$13:Y691)&gt;COUNTA(W$13:W$1012),"",INDEX(W$13:W$1012,SMALL(IF(W$13:W$1012&lt;&gt;"",ROW(W$13:W$1012)-ROW(W$13)+1),ROWS(Y$13:Y691))))</f>
        <v>#NUM!</v>
      </c>
      <c r="AA691" s="7">
        <f t="shared" si="41"/>
        <v>0</v>
      </c>
      <c r="AB691" s="7">
        <f t="shared" si="42"/>
        <v>0</v>
      </c>
      <c r="AC691" s="7">
        <f t="shared" si="43"/>
        <v>0</v>
      </c>
    </row>
    <row r="692" spans="1:29" x14ac:dyDescent="0.25">
      <c r="A692" s="9">
        <v>680</v>
      </c>
      <c r="B692" s="56" t="str">
        <f>IF(VLOOKUP(X692,'do 1000 ha'!$B$18:$I$1018,2,0)=0,"",VLOOKUP(X692,'do 1000 ha'!$B$18:$I$1018,2,0))</f>
        <v/>
      </c>
      <c r="C692" s="56" t="str">
        <f>IF(VLOOKUP(X692,'do 1000 ha'!$B$18:$I$1018,4,0)=0,"",VLOOKUP(X692,'do 1000 ha'!$B$18:$I$1018,4,0))</f>
        <v/>
      </c>
      <c r="D692" s="24" t="str">
        <f>IF(VLOOKUP(X692,'do 1000 ha'!$B$18:$I$1018,5,0)=0,"",VLOOKUP(X692,'do 1000 ha'!$B$18:$I$1018,5,0))</f>
        <v/>
      </c>
      <c r="E692" s="56" t="str">
        <f>IF(VLOOKUP(X692,'do 1000 ha'!$B$18:$I$1018,6,0)=0,"",VLOOKUP(X692,'do 1000 ha'!$B$18:$I$1018,6,0))</f>
        <v/>
      </c>
      <c r="F692" s="56" t="str">
        <f>IF(VLOOKUP(X692,'do 1000 ha'!$B$18:$I$1018,7,0)=0,"",VLOOKUP(X692,'do 1000 ha'!$B$18:$I$1018,7,0))</f>
        <v/>
      </c>
      <c r="G692" s="57" t="str">
        <f>IF(VLOOKUP(X692,'do 1000 ha'!$B$18:$I$1018,8,0)=0,"",VLOOKUP(X692,'do 1000 ha'!$B$18:$I$1018,8,0))</f>
        <v/>
      </c>
      <c r="H692" s="25" t="str">
        <f>IF(VLOOKUP(X692,'do 1000 ha'!$B$18:$L$1018,11,0)=0,"",VLOOKUP(X692,'do 1000 ha'!$AJ$18:$AX$1018,15,0))</f>
        <v/>
      </c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53" t="str">
        <f t="array" ref="U692">IF('do 1000 ha'!K698='do 1000 ha'!$AR$4,'do 1000 ha'!AF698,IF('do 1000 ha'!K698='do 1000 ha'!$AR$5,'do 1000 ha'!AF698,""))</f>
        <v/>
      </c>
      <c r="V692" s="7" t="str">
        <f t="shared" si="40"/>
        <v/>
      </c>
      <c r="W692" s="11" t="str">
        <f t="array" ref="W692">IF(OR(U692=$U$13:U691),"",U692)</f>
        <v/>
      </c>
      <c r="X692" s="7" t="str">
        <f t="array" ref="X692">IFERROR(INDEX(W$13:W$1012,SMALL(IF(W$13:W$1012&lt;&gt;"",ROW(W$13:W$1012)-ROW(W$13)+1),ROWS(W$13:$W692))),"")</f>
        <v/>
      </c>
      <c r="Y692" s="47" t="e">
        <f t="array" ref="Y692">IF(ROWS(Y$13:Y692)&gt;COUNTA(W$13:W$1012),"",INDEX(W$13:W$1012,SMALL(IF(W$13:W$1012&lt;&gt;"",ROW(W$13:W$1012)-ROW(W$13)+1),ROWS(Y$13:Y692))))</f>
        <v>#NUM!</v>
      </c>
      <c r="AA692" s="7">
        <f t="shared" si="41"/>
        <v>0</v>
      </c>
      <c r="AB692" s="7">
        <f t="shared" si="42"/>
        <v>0</v>
      </c>
      <c r="AC692" s="7">
        <f t="shared" si="43"/>
        <v>0</v>
      </c>
    </row>
    <row r="693" spans="1:29" x14ac:dyDescent="0.25">
      <c r="A693" s="9">
        <v>681</v>
      </c>
      <c r="B693" s="56" t="str">
        <f>IF(VLOOKUP(X693,'do 1000 ha'!$B$18:$I$1018,2,0)=0,"",VLOOKUP(X693,'do 1000 ha'!$B$18:$I$1018,2,0))</f>
        <v/>
      </c>
      <c r="C693" s="56" t="str">
        <f>IF(VLOOKUP(X693,'do 1000 ha'!$B$18:$I$1018,4,0)=0,"",VLOOKUP(X693,'do 1000 ha'!$B$18:$I$1018,4,0))</f>
        <v/>
      </c>
      <c r="D693" s="24" t="str">
        <f>IF(VLOOKUP(X693,'do 1000 ha'!$B$18:$I$1018,5,0)=0,"",VLOOKUP(X693,'do 1000 ha'!$B$18:$I$1018,5,0))</f>
        <v/>
      </c>
      <c r="E693" s="56" t="str">
        <f>IF(VLOOKUP(X693,'do 1000 ha'!$B$18:$I$1018,6,0)=0,"",VLOOKUP(X693,'do 1000 ha'!$B$18:$I$1018,6,0))</f>
        <v/>
      </c>
      <c r="F693" s="56" t="str">
        <f>IF(VLOOKUP(X693,'do 1000 ha'!$B$18:$I$1018,7,0)=0,"",VLOOKUP(X693,'do 1000 ha'!$B$18:$I$1018,7,0))</f>
        <v/>
      </c>
      <c r="G693" s="57" t="str">
        <f>IF(VLOOKUP(X693,'do 1000 ha'!$B$18:$I$1018,8,0)=0,"",VLOOKUP(X693,'do 1000 ha'!$B$18:$I$1018,8,0))</f>
        <v/>
      </c>
      <c r="H693" s="25" t="str">
        <f>IF(VLOOKUP(X693,'do 1000 ha'!$B$18:$L$1018,11,0)=0,"",VLOOKUP(X693,'do 1000 ha'!$AJ$18:$AX$1018,15,0))</f>
        <v/>
      </c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53" t="str">
        <f t="array" ref="U693">IF('do 1000 ha'!K699='do 1000 ha'!$AR$4,'do 1000 ha'!AF699,IF('do 1000 ha'!K699='do 1000 ha'!$AR$5,'do 1000 ha'!AF699,""))</f>
        <v/>
      </c>
      <c r="V693" s="7" t="str">
        <f t="shared" si="40"/>
        <v/>
      </c>
      <c r="W693" s="11" t="str">
        <f t="array" ref="W693">IF(OR(U693=$U$13:U692),"",U693)</f>
        <v/>
      </c>
      <c r="X693" s="7" t="str">
        <f t="array" ref="X693">IFERROR(INDEX(W$13:W$1012,SMALL(IF(W$13:W$1012&lt;&gt;"",ROW(W$13:W$1012)-ROW(W$13)+1),ROWS(W$13:$W693))),"")</f>
        <v/>
      </c>
      <c r="Y693" s="47" t="e">
        <f t="array" ref="Y693">IF(ROWS(Y$13:Y693)&gt;COUNTA(W$13:W$1012),"",INDEX(W$13:W$1012,SMALL(IF(W$13:W$1012&lt;&gt;"",ROW(W$13:W$1012)-ROW(W$13)+1),ROWS(Y$13:Y693))))</f>
        <v>#NUM!</v>
      </c>
      <c r="AA693" s="7">
        <f t="shared" si="41"/>
        <v>0</v>
      </c>
      <c r="AB693" s="7">
        <f t="shared" si="42"/>
        <v>0</v>
      </c>
      <c r="AC693" s="7">
        <f t="shared" si="43"/>
        <v>0</v>
      </c>
    </row>
    <row r="694" spans="1:29" x14ac:dyDescent="0.25">
      <c r="A694" s="9">
        <v>682</v>
      </c>
      <c r="B694" s="56" t="str">
        <f>IF(VLOOKUP(X694,'do 1000 ha'!$B$18:$I$1018,2,0)=0,"",VLOOKUP(X694,'do 1000 ha'!$B$18:$I$1018,2,0))</f>
        <v/>
      </c>
      <c r="C694" s="56" t="str">
        <f>IF(VLOOKUP(X694,'do 1000 ha'!$B$18:$I$1018,4,0)=0,"",VLOOKUP(X694,'do 1000 ha'!$B$18:$I$1018,4,0))</f>
        <v/>
      </c>
      <c r="D694" s="24" t="str">
        <f>IF(VLOOKUP(X694,'do 1000 ha'!$B$18:$I$1018,5,0)=0,"",VLOOKUP(X694,'do 1000 ha'!$B$18:$I$1018,5,0))</f>
        <v/>
      </c>
      <c r="E694" s="56" t="str">
        <f>IF(VLOOKUP(X694,'do 1000 ha'!$B$18:$I$1018,6,0)=0,"",VLOOKUP(X694,'do 1000 ha'!$B$18:$I$1018,6,0))</f>
        <v/>
      </c>
      <c r="F694" s="56" t="str">
        <f>IF(VLOOKUP(X694,'do 1000 ha'!$B$18:$I$1018,7,0)=0,"",VLOOKUP(X694,'do 1000 ha'!$B$18:$I$1018,7,0))</f>
        <v/>
      </c>
      <c r="G694" s="57" t="str">
        <f>IF(VLOOKUP(X694,'do 1000 ha'!$B$18:$I$1018,8,0)=0,"",VLOOKUP(X694,'do 1000 ha'!$B$18:$I$1018,8,0))</f>
        <v/>
      </c>
      <c r="H694" s="25" t="str">
        <f>IF(VLOOKUP(X694,'do 1000 ha'!$B$18:$L$1018,11,0)=0,"",VLOOKUP(X694,'do 1000 ha'!$AJ$18:$AX$1018,15,0))</f>
        <v/>
      </c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53" t="str">
        <f t="array" ref="U694">IF('do 1000 ha'!K700='do 1000 ha'!$AR$4,'do 1000 ha'!AF700,IF('do 1000 ha'!K700='do 1000 ha'!$AR$5,'do 1000 ha'!AF700,""))</f>
        <v/>
      </c>
      <c r="V694" s="7" t="str">
        <f t="shared" si="40"/>
        <v/>
      </c>
      <c r="W694" s="11" t="str">
        <f t="array" ref="W694">IF(OR(U694=$U$13:U693),"",U694)</f>
        <v/>
      </c>
      <c r="X694" s="7" t="str">
        <f t="array" ref="X694">IFERROR(INDEX(W$13:W$1012,SMALL(IF(W$13:W$1012&lt;&gt;"",ROW(W$13:W$1012)-ROW(W$13)+1),ROWS(W$13:$W694))),"")</f>
        <v/>
      </c>
      <c r="Y694" s="47" t="e">
        <f t="array" ref="Y694">IF(ROWS(Y$13:Y694)&gt;COUNTA(W$13:W$1012),"",INDEX(W$13:W$1012,SMALL(IF(W$13:W$1012&lt;&gt;"",ROW(W$13:W$1012)-ROW(W$13)+1),ROWS(Y$13:Y694))))</f>
        <v>#NUM!</v>
      </c>
      <c r="AA694" s="7">
        <f t="shared" si="41"/>
        <v>0</v>
      </c>
      <c r="AB694" s="7">
        <f t="shared" si="42"/>
        <v>0</v>
      </c>
      <c r="AC694" s="7">
        <f t="shared" si="43"/>
        <v>0</v>
      </c>
    </row>
    <row r="695" spans="1:29" x14ac:dyDescent="0.25">
      <c r="A695" s="9">
        <v>683</v>
      </c>
      <c r="B695" s="56" t="str">
        <f>IF(VLOOKUP(X695,'do 1000 ha'!$B$18:$I$1018,2,0)=0,"",VLOOKUP(X695,'do 1000 ha'!$B$18:$I$1018,2,0))</f>
        <v/>
      </c>
      <c r="C695" s="56" t="str">
        <f>IF(VLOOKUP(X695,'do 1000 ha'!$B$18:$I$1018,4,0)=0,"",VLOOKUP(X695,'do 1000 ha'!$B$18:$I$1018,4,0))</f>
        <v/>
      </c>
      <c r="D695" s="24" t="str">
        <f>IF(VLOOKUP(X695,'do 1000 ha'!$B$18:$I$1018,5,0)=0,"",VLOOKUP(X695,'do 1000 ha'!$B$18:$I$1018,5,0))</f>
        <v/>
      </c>
      <c r="E695" s="56" t="str">
        <f>IF(VLOOKUP(X695,'do 1000 ha'!$B$18:$I$1018,6,0)=0,"",VLOOKUP(X695,'do 1000 ha'!$B$18:$I$1018,6,0))</f>
        <v/>
      </c>
      <c r="F695" s="56" t="str">
        <f>IF(VLOOKUP(X695,'do 1000 ha'!$B$18:$I$1018,7,0)=0,"",VLOOKUP(X695,'do 1000 ha'!$B$18:$I$1018,7,0))</f>
        <v/>
      </c>
      <c r="G695" s="57" t="str">
        <f>IF(VLOOKUP(X695,'do 1000 ha'!$B$18:$I$1018,8,0)=0,"",VLOOKUP(X695,'do 1000 ha'!$B$18:$I$1018,8,0))</f>
        <v/>
      </c>
      <c r="H695" s="25" t="str">
        <f>IF(VLOOKUP(X695,'do 1000 ha'!$B$18:$L$1018,11,0)=0,"",VLOOKUP(X695,'do 1000 ha'!$AJ$18:$AX$1018,15,0))</f>
        <v/>
      </c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53" t="str">
        <f t="array" ref="U695">IF('do 1000 ha'!K701='do 1000 ha'!$AR$4,'do 1000 ha'!AF701,IF('do 1000 ha'!K701='do 1000 ha'!$AR$5,'do 1000 ha'!AF701,""))</f>
        <v/>
      </c>
      <c r="V695" s="7" t="str">
        <f t="shared" si="40"/>
        <v/>
      </c>
      <c r="W695" s="11" t="str">
        <f t="array" ref="W695">IF(OR(U695=$U$13:U694),"",U695)</f>
        <v/>
      </c>
      <c r="X695" s="7" t="str">
        <f t="array" ref="X695">IFERROR(INDEX(W$13:W$1012,SMALL(IF(W$13:W$1012&lt;&gt;"",ROW(W$13:W$1012)-ROW(W$13)+1),ROWS(W$13:$W695))),"")</f>
        <v/>
      </c>
      <c r="Y695" s="47" t="e">
        <f t="array" ref="Y695">IF(ROWS(Y$13:Y695)&gt;COUNTA(W$13:W$1012),"",INDEX(W$13:W$1012,SMALL(IF(W$13:W$1012&lt;&gt;"",ROW(W$13:W$1012)-ROW(W$13)+1),ROWS(Y$13:Y695))))</f>
        <v>#NUM!</v>
      </c>
      <c r="AA695" s="7">
        <f t="shared" si="41"/>
        <v>0</v>
      </c>
      <c r="AB695" s="7">
        <f t="shared" si="42"/>
        <v>0</v>
      </c>
      <c r="AC695" s="7">
        <f t="shared" si="43"/>
        <v>0</v>
      </c>
    </row>
    <row r="696" spans="1:29" x14ac:dyDescent="0.25">
      <c r="A696" s="9">
        <v>684</v>
      </c>
      <c r="B696" s="56" t="str">
        <f>IF(VLOOKUP(X696,'do 1000 ha'!$B$18:$I$1018,2,0)=0,"",VLOOKUP(X696,'do 1000 ha'!$B$18:$I$1018,2,0))</f>
        <v/>
      </c>
      <c r="C696" s="56" t="str">
        <f>IF(VLOOKUP(X696,'do 1000 ha'!$B$18:$I$1018,4,0)=0,"",VLOOKUP(X696,'do 1000 ha'!$B$18:$I$1018,4,0))</f>
        <v/>
      </c>
      <c r="D696" s="24" t="str">
        <f>IF(VLOOKUP(X696,'do 1000 ha'!$B$18:$I$1018,5,0)=0,"",VLOOKUP(X696,'do 1000 ha'!$B$18:$I$1018,5,0))</f>
        <v/>
      </c>
      <c r="E696" s="56" t="str">
        <f>IF(VLOOKUP(X696,'do 1000 ha'!$B$18:$I$1018,6,0)=0,"",VLOOKUP(X696,'do 1000 ha'!$B$18:$I$1018,6,0))</f>
        <v/>
      </c>
      <c r="F696" s="56" t="str">
        <f>IF(VLOOKUP(X696,'do 1000 ha'!$B$18:$I$1018,7,0)=0,"",VLOOKUP(X696,'do 1000 ha'!$B$18:$I$1018,7,0))</f>
        <v/>
      </c>
      <c r="G696" s="57" t="str">
        <f>IF(VLOOKUP(X696,'do 1000 ha'!$B$18:$I$1018,8,0)=0,"",VLOOKUP(X696,'do 1000 ha'!$B$18:$I$1018,8,0))</f>
        <v/>
      </c>
      <c r="H696" s="25" t="str">
        <f>IF(VLOOKUP(X696,'do 1000 ha'!$B$18:$L$1018,11,0)=0,"",VLOOKUP(X696,'do 1000 ha'!$AJ$18:$AX$1018,15,0))</f>
        <v/>
      </c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53" t="str">
        <f t="array" ref="U696">IF('do 1000 ha'!K702='do 1000 ha'!$AR$4,'do 1000 ha'!AF702,IF('do 1000 ha'!K702='do 1000 ha'!$AR$5,'do 1000 ha'!AF702,""))</f>
        <v/>
      </c>
      <c r="V696" s="7" t="str">
        <f t="shared" si="40"/>
        <v/>
      </c>
      <c r="W696" s="11" t="str">
        <f t="array" ref="W696">IF(OR(U696=$U$13:U695),"",U696)</f>
        <v/>
      </c>
      <c r="X696" s="7" t="str">
        <f t="array" ref="X696">IFERROR(INDEX(W$13:W$1012,SMALL(IF(W$13:W$1012&lt;&gt;"",ROW(W$13:W$1012)-ROW(W$13)+1),ROWS(W$13:$W696))),"")</f>
        <v/>
      </c>
      <c r="Y696" s="47" t="e">
        <f t="array" ref="Y696">IF(ROWS(Y$13:Y696)&gt;COUNTA(W$13:W$1012),"",INDEX(W$13:W$1012,SMALL(IF(W$13:W$1012&lt;&gt;"",ROW(W$13:W$1012)-ROW(W$13)+1),ROWS(Y$13:Y696))))</f>
        <v>#NUM!</v>
      </c>
      <c r="AA696" s="7">
        <f t="shared" si="41"/>
        <v>0</v>
      </c>
      <c r="AB696" s="7">
        <f t="shared" si="42"/>
        <v>0</v>
      </c>
      <c r="AC696" s="7">
        <f t="shared" si="43"/>
        <v>0</v>
      </c>
    </row>
    <row r="697" spans="1:29" x14ac:dyDescent="0.25">
      <c r="A697" s="9">
        <v>685</v>
      </c>
      <c r="B697" s="56" t="str">
        <f>IF(VLOOKUP(X697,'do 1000 ha'!$B$18:$I$1018,2,0)=0,"",VLOOKUP(X697,'do 1000 ha'!$B$18:$I$1018,2,0))</f>
        <v/>
      </c>
      <c r="C697" s="56" t="str">
        <f>IF(VLOOKUP(X697,'do 1000 ha'!$B$18:$I$1018,4,0)=0,"",VLOOKUP(X697,'do 1000 ha'!$B$18:$I$1018,4,0))</f>
        <v/>
      </c>
      <c r="D697" s="24" t="str">
        <f>IF(VLOOKUP(X697,'do 1000 ha'!$B$18:$I$1018,5,0)=0,"",VLOOKUP(X697,'do 1000 ha'!$B$18:$I$1018,5,0))</f>
        <v/>
      </c>
      <c r="E697" s="56" t="str">
        <f>IF(VLOOKUP(X697,'do 1000 ha'!$B$18:$I$1018,6,0)=0,"",VLOOKUP(X697,'do 1000 ha'!$B$18:$I$1018,6,0))</f>
        <v/>
      </c>
      <c r="F697" s="56" t="str">
        <f>IF(VLOOKUP(X697,'do 1000 ha'!$B$18:$I$1018,7,0)=0,"",VLOOKUP(X697,'do 1000 ha'!$B$18:$I$1018,7,0))</f>
        <v/>
      </c>
      <c r="G697" s="57" t="str">
        <f>IF(VLOOKUP(X697,'do 1000 ha'!$B$18:$I$1018,8,0)=0,"",VLOOKUP(X697,'do 1000 ha'!$B$18:$I$1018,8,0))</f>
        <v/>
      </c>
      <c r="H697" s="25" t="str">
        <f>IF(VLOOKUP(X697,'do 1000 ha'!$B$18:$L$1018,11,0)=0,"",VLOOKUP(X697,'do 1000 ha'!$AJ$18:$AX$1018,15,0))</f>
        <v/>
      </c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53" t="str">
        <f t="array" ref="U697">IF('do 1000 ha'!K703='do 1000 ha'!$AR$4,'do 1000 ha'!AF703,IF('do 1000 ha'!K703='do 1000 ha'!$AR$5,'do 1000 ha'!AF703,""))</f>
        <v/>
      </c>
      <c r="V697" s="7" t="str">
        <f t="shared" si="40"/>
        <v/>
      </c>
      <c r="W697" s="11" t="str">
        <f t="array" ref="W697">IF(OR(U697=$U$13:U696),"",U697)</f>
        <v/>
      </c>
      <c r="X697" s="7" t="str">
        <f t="array" ref="X697">IFERROR(INDEX(W$13:W$1012,SMALL(IF(W$13:W$1012&lt;&gt;"",ROW(W$13:W$1012)-ROW(W$13)+1),ROWS(W$13:$W697))),"")</f>
        <v/>
      </c>
      <c r="Y697" s="47" t="e">
        <f t="array" ref="Y697">IF(ROWS(Y$13:Y697)&gt;COUNTA(W$13:W$1012),"",INDEX(W$13:W$1012,SMALL(IF(W$13:W$1012&lt;&gt;"",ROW(W$13:W$1012)-ROW(W$13)+1),ROWS(Y$13:Y697))))</f>
        <v>#NUM!</v>
      </c>
      <c r="AA697" s="7">
        <f t="shared" si="41"/>
        <v>0</v>
      </c>
      <c r="AB697" s="7">
        <f t="shared" si="42"/>
        <v>0</v>
      </c>
      <c r="AC697" s="7">
        <f t="shared" si="43"/>
        <v>0</v>
      </c>
    </row>
    <row r="698" spans="1:29" x14ac:dyDescent="0.25">
      <c r="A698" s="9">
        <v>686</v>
      </c>
      <c r="B698" s="56" t="str">
        <f>IF(VLOOKUP(X698,'do 1000 ha'!$B$18:$I$1018,2,0)=0,"",VLOOKUP(X698,'do 1000 ha'!$B$18:$I$1018,2,0))</f>
        <v/>
      </c>
      <c r="C698" s="56" t="str">
        <f>IF(VLOOKUP(X698,'do 1000 ha'!$B$18:$I$1018,4,0)=0,"",VLOOKUP(X698,'do 1000 ha'!$B$18:$I$1018,4,0))</f>
        <v/>
      </c>
      <c r="D698" s="24" t="str">
        <f>IF(VLOOKUP(X698,'do 1000 ha'!$B$18:$I$1018,5,0)=0,"",VLOOKUP(X698,'do 1000 ha'!$B$18:$I$1018,5,0))</f>
        <v/>
      </c>
      <c r="E698" s="56" t="str">
        <f>IF(VLOOKUP(X698,'do 1000 ha'!$B$18:$I$1018,6,0)=0,"",VLOOKUP(X698,'do 1000 ha'!$B$18:$I$1018,6,0))</f>
        <v/>
      </c>
      <c r="F698" s="56" t="str">
        <f>IF(VLOOKUP(X698,'do 1000 ha'!$B$18:$I$1018,7,0)=0,"",VLOOKUP(X698,'do 1000 ha'!$B$18:$I$1018,7,0))</f>
        <v/>
      </c>
      <c r="G698" s="57" t="str">
        <f>IF(VLOOKUP(X698,'do 1000 ha'!$B$18:$I$1018,8,0)=0,"",VLOOKUP(X698,'do 1000 ha'!$B$18:$I$1018,8,0))</f>
        <v/>
      </c>
      <c r="H698" s="25" t="str">
        <f>IF(VLOOKUP(X698,'do 1000 ha'!$B$18:$L$1018,11,0)=0,"",VLOOKUP(X698,'do 1000 ha'!$AJ$18:$AX$1018,15,0))</f>
        <v/>
      </c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53" t="str">
        <f t="array" ref="U698">IF('do 1000 ha'!K704='do 1000 ha'!$AR$4,'do 1000 ha'!AF704,IF('do 1000 ha'!K704='do 1000 ha'!$AR$5,'do 1000 ha'!AF704,""))</f>
        <v/>
      </c>
      <c r="V698" s="7" t="str">
        <f t="shared" si="40"/>
        <v/>
      </c>
      <c r="W698" s="11" t="str">
        <f t="array" ref="W698">IF(OR(U698=$U$13:U697),"",U698)</f>
        <v/>
      </c>
      <c r="X698" s="7" t="str">
        <f t="array" ref="X698">IFERROR(INDEX(W$13:W$1012,SMALL(IF(W$13:W$1012&lt;&gt;"",ROW(W$13:W$1012)-ROW(W$13)+1),ROWS(W$13:$W698))),"")</f>
        <v/>
      </c>
      <c r="Y698" s="47" t="e">
        <f t="array" ref="Y698">IF(ROWS(Y$13:Y698)&gt;COUNTA(W$13:W$1012),"",INDEX(W$13:W$1012,SMALL(IF(W$13:W$1012&lt;&gt;"",ROW(W$13:W$1012)-ROW(W$13)+1),ROWS(Y$13:Y698))))</f>
        <v>#NUM!</v>
      </c>
      <c r="AA698" s="7">
        <f t="shared" si="41"/>
        <v>0</v>
      </c>
      <c r="AB698" s="7">
        <f t="shared" si="42"/>
        <v>0</v>
      </c>
      <c r="AC698" s="7">
        <f t="shared" si="43"/>
        <v>0</v>
      </c>
    </row>
    <row r="699" spans="1:29" x14ac:dyDescent="0.25">
      <c r="A699" s="9">
        <v>687</v>
      </c>
      <c r="B699" s="56" t="str">
        <f>IF(VLOOKUP(X699,'do 1000 ha'!$B$18:$I$1018,2,0)=0,"",VLOOKUP(X699,'do 1000 ha'!$B$18:$I$1018,2,0))</f>
        <v/>
      </c>
      <c r="C699" s="56" t="str">
        <f>IF(VLOOKUP(X699,'do 1000 ha'!$B$18:$I$1018,4,0)=0,"",VLOOKUP(X699,'do 1000 ha'!$B$18:$I$1018,4,0))</f>
        <v/>
      </c>
      <c r="D699" s="24" t="str">
        <f>IF(VLOOKUP(X699,'do 1000 ha'!$B$18:$I$1018,5,0)=0,"",VLOOKUP(X699,'do 1000 ha'!$B$18:$I$1018,5,0))</f>
        <v/>
      </c>
      <c r="E699" s="56" t="str">
        <f>IF(VLOOKUP(X699,'do 1000 ha'!$B$18:$I$1018,6,0)=0,"",VLOOKUP(X699,'do 1000 ha'!$B$18:$I$1018,6,0))</f>
        <v/>
      </c>
      <c r="F699" s="56" t="str">
        <f>IF(VLOOKUP(X699,'do 1000 ha'!$B$18:$I$1018,7,0)=0,"",VLOOKUP(X699,'do 1000 ha'!$B$18:$I$1018,7,0))</f>
        <v/>
      </c>
      <c r="G699" s="57" t="str">
        <f>IF(VLOOKUP(X699,'do 1000 ha'!$B$18:$I$1018,8,0)=0,"",VLOOKUP(X699,'do 1000 ha'!$B$18:$I$1018,8,0))</f>
        <v/>
      </c>
      <c r="H699" s="25" t="str">
        <f>IF(VLOOKUP(X699,'do 1000 ha'!$B$18:$L$1018,11,0)=0,"",VLOOKUP(X699,'do 1000 ha'!$AJ$18:$AX$1018,15,0))</f>
        <v/>
      </c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53" t="str">
        <f t="array" ref="U699">IF('do 1000 ha'!K705='do 1000 ha'!$AR$4,'do 1000 ha'!AF705,IF('do 1000 ha'!K705='do 1000 ha'!$AR$5,'do 1000 ha'!AF705,""))</f>
        <v/>
      </c>
      <c r="V699" s="7" t="str">
        <f t="shared" si="40"/>
        <v/>
      </c>
      <c r="W699" s="11" t="str">
        <f t="array" ref="W699">IF(OR(U699=$U$13:U698),"",U699)</f>
        <v/>
      </c>
      <c r="X699" s="7" t="str">
        <f t="array" ref="X699">IFERROR(INDEX(W$13:W$1012,SMALL(IF(W$13:W$1012&lt;&gt;"",ROW(W$13:W$1012)-ROW(W$13)+1),ROWS(W$13:$W699))),"")</f>
        <v/>
      </c>
      <c r="Y699" s="47" t="e">
        <f t="array" ref="Y699">IF(ROWS(Y$13:Y699)&gt;COUNTA(W$13:W$1012),"",INDEX(W$13:W$1012,SMALL(IF(W$13:W$1012&lt;&gt;"",ROW(W$13:W$1012)-ROW(W$13)+1),ROWS(Y$13:Y699))))</f>
        <v>#NUM!</v>
      </c>
      <c r="AA699" s="7">
        <f t="shared" si="41"/>
        <v>0</v>
      </c>
      <c r="AB699" s="7">
        <f t="shared" si="42"/>
        <v>0</v>
      </c>
      <c r="AC699" s="7">
        <f t="shared" si="43"/>
        <v>0</v>
      </c>
    </row>
    <row r="700" spans="1:29" x14ac:dyDescent="0.25">
      <c r="A700" s="9">
        <v>688</v>
      </c>
      <c r="B700" s="56" t="str">
        <f>IF(VLOOKUP(X700,'do 1000 ha'!$B$18:$I$1018,2,0)=0,"",VLOOKUP(X700,'do 1000 ha'!$B$18:$I$1018,2,0))</f>
        <v/>
      </c>
      <c r="C700" s="56" t="str">
        <f>IF(VLOOKUP(X700,'do 1000 ha'!$B$18:$I$1018,4,0)=0,"",VLOOKUP(X700,'do 1000 ha'!$B$18:$I$1018,4,0))</f>
        <v/>
      </c>
      <c r="D700" s="24" t="str">
        <f>IF(VLOOKUP(X700,'do 1000 ha'!$B$18:$I$1018,5,0)=0,"",VLOOKUP(X700,'do 1000 ha'!$B$18:$I$1018,5,0))</f>
        <v/>
      </c>
      <c r="E700" s="56" t="str">
        <f>IF(VLOOKUP(X700,'do 1000 ha'!$B$18:$I$1018,6,0)=0,"",VLOOKUP(X700,'do 1000 ha'!$B$18:$I$1018,6,0))</f>
        <v/>
      </c>
      <c r="F700" s="56" t="str">
        <f>IF(VLOOKUP(X700,'do 1000 ha'!$B$18:$I$1018,7,0)=0,"",VLOOKUP(X700,'do 1000 ha'!$B$18:$I$1018,7,0))</f>
        <v/>
      </c>
      <c r="G700" s="57" t="str">
        <f>IF(VLOOKUP(X700,'do 1000 ha'!$B$18:$I$1018,8,0)=0,"",VLOOKUP(X700,'do 1000 ha'!$B$18:$I$1018,8,0))</f>
        <v/>
      </c>
      <c r="H700" s="25" t="str">
        <f>IF(VLOOKUP(X700,'do 1000 ha'!$B$18:$L$1018,11,0)=0,"",VLOOKUP(X700,'do 1000 ha'!$AJ$18:$AX$1018,15,0))</f>
        <v/>
      </c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53" t="str">
        <f t="array" ref="U700">IF('do 1000 ha'!K706='do 1000 ha'!$AR$4,'do 1000 ha'!AF706,IF('do 1000 ha'!K706='do 1000 ha'!$AR$5,'do 1000 ha'!AF706,""))</f>
        <v/>
      </c>
      <c r="V700" s="7" t="str">
        <f t="shared" si="40"/>
        <v/>
      </c>
      <c r="W700" s="11" t="str">
        <f t="array" ref="W700">IF(OR(U700=$U$13:U699),"",U700)</f>
        <v/>
      </c>
      <c r="X700" s="7" t="str">
        <f t="array" ref="X700">IFERROR(INDEX(W$13:W$1012,SMALL(IF(W$13:W$1012&lt;&gt;"",ROW(W$13:W$1012)-ROW(W$13)+1),ROWS(W$13:$W700))),"")</f>
        <v/>
      </c>
      <c r="Y700" s="47" t="e">
        <f t="array" ref="Y700">IF(ROWS(Y$13:Y700)&gt;COUNTA(W$13:W$1012),"",INDEX(W$13:W$1012,SMALL(IF(W$13:W$1012&lt;&gt;"",ROW(W$13:W$1012)-ROW(W$13)+1),ROWS(Y$13:Y700))))</f>
        <v>#NUM!</v>
      </c>
      <c r="AA700" s="7">
        <f t="shared" si="41"/>
        <v>0</v>
      </c>
      <c r="AB700" s="7">
        <f t="shared" si="42"/>
        <v>0</v>
      </c>
      <c r="AC700" s="7">
        <f t="shared" si="43"/>
        <v>0</v>
      </c>
    </row>
    <row r="701" spans="1:29" x14ac:dyDescent="0.25">
      <c r="A701" s="9">
        <v>689</v>
      </c>
      <c r="B701" s="56" t="str">
        <f>IF(VLOOKUP(X701,'do 1000 ha'!$B$18:$I$1018,2,0)=0,"",VLOOKUP(X701,'do 1000 ha'!$B$18:$I$1018,2,0))</f>
        <v/>
      </c>
      <c r="C701" s="56" t="str">
        <f>IF(VLOOKUP(X701,'do 1000 ha'!$B$18:$I$1018,4,0)=0,"",VLOOKUP(X701,'do 1000 ha'!$B$18:$I$1018,4,0))</f>
        <v/>
      </c>
      <c r="D701" s="24" t="str">
        <f>IF(VLOOKUP(X701,'do 1000 ha'!$B$18:$I$1018,5,0)=0,"",VLOOKUP(X701,'do 1000 ha'!$B$18:$I$1018,5,0))</f>
        <v/>
      </c>
      <c r="E701" s="56" t="str">
        <f>IF(VLOOKUP(X701,'do 1000 ha'!$B$18:$I$1018,6,0)=0,"",VLOOKUP(X701,'do 1000 ha'!$B$18:$I$1018,6,0))</f>
        <v/>
      </c>
      <c r="F701" s="56" t="str">
        <f>IF(VLOOKUP(X701,'do 1000 ha'!$B$18:$I$1018,7,0)=0,"",VLOOKUP(X701,'do 1000 ha'!$B$18:$I$1018,7,0))</f>
        <v/>
      </c>
      <c r="G701" s="57" t="str">
        <f>IF(VLOOKUP(X701,'do 1000 ha'!$B$18:$I$1018,8,0)=0,"",VLOOKUP(X701,'do 1000 ha'!$B$18:$I$1018,8,0))</f>
        <v/>
      </c>
      <c r="H701" s="25" t="str">
        <f>IF(VLOOKUP(X701,'do 1000 ha'!$B$18:$L$1018,11,0)=0,"",VLOOKUP(X701,'do 1000 ha'!$AJ$18:$AX$1018,15,0))</f>
        <v/>
      </c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53" t="str">
        <f t="array" ref="U701">IF('do 1000 ha'!K707='do 1000 ha'!$AR$4,'do 1000 ha'!AF707,IF('do 1000 ha'!K707='do 1000 ha'!$AR$5,'do 1000 ha'!AF707,""))</f>
        <v/>
      </c>
      <c r="V701" s="7" t="str">
        <f t="shared" si="40"/>
        <v/>
      </c>
      <c r="W701" s="11" t="str">
        <f t="array" ref="W701">IF(OR(U701=$U$13:U700),"",U701)</f>
        <v/>
      </c>
      <c r="X701" s="7" t="str">
        <f t="array" ref="X701">IFERROR(INDEX(W$13:W$1012,SMALL(IF(W$13:W$1012&lt;&gt;"",ROW(W$13:W$1012)-ROW(W$13)+1),ROWS(W$13:$W701))),"")</f>
        <v/>
      </c>
      <c r="Y701" s="47" t="e">
        <f t="array" ref="Y701">IF(ROWS(Y$13:Y701)&gt;COUNTA(W$13:W$1012),"",INDEX(W$13:W$1012,SMALL(IF(W$13:W$1012&lt;&gt;"",ROW(W$13:W$1012)-ROW(W$13)+1),ROWS(Y$13:Y701))))</f>
        <v>#NUM!</v>
      </c>
      <c r="AA701" s="7">
        <f t="shared" si="41"/>
        <v>0</v>
      </c>
      <c r="AB701" s="7">
        <f t="shared" si="42"/>
        <v>0</v>
      </c>
      <c r="AC701" s="7">
        <f t="shared" si="43"/>
        <v>0</v>
      </c>
    </row>
    <row r="702" spans="1:29" x14ac:dyDescent="0.25">
      <c r="A702" s="9">
        <v>690</v>
      </c>
      <c r="B702" s="56" t="str">
        <f>IF(VLOOKUP(X702,'do 1000 ha'!$B$18:$I$1018,2,0)=0,"",VLOOKUP(X702,'do 1000 ha'!$B$18:$I$1018,2,0))</f>
        <v/>
      </c>
      <c r="C702" s="56" t="str">
        <f>IF(VLOOKUP(X702,'do 1000 ha'!$B$18:$I$1018,4,0)=0,"",VLOOKUP(X702,'do 1000 ha'!$B$18:$I$1018,4,0))</f>
        <v/>
      </c>
      <c r="D702" s="24" t="str">
        <f>IF(VLOOKUP(X702,'do 1000 ha'!$B$18:$I$1018,5,0)=0,"",VLOOKUP(X702,'do 1000 ha'!$B$18:$I$1018,5,0))</f>
        <v/>
      </c>
      <c r="E702" s="56" t="str">
        <f>IF(VLOOKUP(X702,'do 1000 ha'!$B$18:$I$1018,6,0)=0,"",VLOOKUP(X702,'do 1000 ha'!$B$18:$I$1018,6,0))</f>
        <v/>
      </c>
      <c r="F702" s="56" t="str">
        <f>IF(VLOOKUP(X702,'do 1000 ha'!$B$18:$I$1018,7,0)=0,"",VLOOKUP(X702,'do 1000 ha'!$B$18:$I$1018,7,0))</f>
        <v/>
      </c>
      <c r="G702" s="57" t="str">
        <f>IF(VLOOKUP(X702,'do 1000 ha'!$B$18:$I$1018,8,0)=0,"",VLOOKUP(X702,'do 1000 ha'!$B$18:$I$1018,8,0))</f>
        <v/>
      </c>
      <c r="H702" s="25" t="str">
        <f>IF(VLOOKUP(X702,'do 1000 ha'!$B$18:$L$1018,11,0)=0,"",VLOOKUP(X702,'do 1000 ha'!$AJ$18:$AX$1018,15,0))</f>
        <v/>
      </c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53" t="str">
        <f t="array" ref="U702">IF('do 1000 ha'!K708='do 1000 ha'!$AR$4,'do 1000 ha'!AF708,IF('do 1000 ha'!K708='do 1000 ha'!$AR$5,'do 1000 ha'!AF708,""))</f>
        <v/>
      </c>
      <c r="V702" s="7" t="str">
        <f t="shared" si="40"/>
        <v/>
      </c>
      <c r="W702" s="11" t="str">
        <f t="array" ref="W702">IF(OR(U702=$U$13:U701),"",U702)</f>
        <v/>
      </c>
      <c r="X702" s="7" t="str">
        <f t="array" ref="X702">IFERROR(INDEX(W$13:W$1012,SMALL(IF(W$13:W$1012&lt;&gt;"",ROW(W$13:W$1012)-ROW(W$13)+1),ROWS(W$13:$W702))),"")</f>
        <v/>
      </c>
      <c r="Y702" s="47" t="e">
        <f t="array" ref="Y702">IF(ROWS(Y$13:Y702)&gt;COUNTA(W$13:W$1012),"",INDEX(W$13:W$1012,SMALL(IF(W$13:W$1012&lt;&gt;"",ROW(W$13:W$1012)-ROW(W$13)+1),ROWS(Y$13:Y702))))</f>
        <v>#NUM!</v>
      </c>
      <c r="AA702" s="7">
        <f t="shared" si="41"/>
        <v>0</v>
      </c>
      <c r="AB702" s="7">
        <f t="shared" si="42"/>
        <v>0</v>
      </c>
      <c r="AC702" s="7">
        <f t="shared" si="43"/>
        <v>0</v>
      </c>
    </row>
    <row r="703" spans="1:29" x14ac:dyDescent="0.25">
      <c r="A703" s="9">
        <v>691</v>
      </c>
      <c r="B703" s="56" t="str">
        <f>IF(VLOOKUP(X703,'do 1000 ha'!$B$18:$I$1018,2,0)=0,"",VLOOKUP(X703,'do 1000 ha'!$B$18:$I$1018,2,0))</f>
        <v/>
      </c>
      <c r="C703" s="56" t="str">
        <f>IF(VLOOKUP(X703,'do 1000 ha'!$B$18:$I$1018,4,0)=0,"",VLOOKUP(X703,'do 1000 ha'!$B$18:$I$1018,4,0))</f>
        <v/>
      </c>
      <c r="D703" s="24" t="str">
        <f>IF(VLOOKUP(X703,'do 1000 ha'!$B$18:$I$1018,5,0)=0,"",VLOOKUP(X703,'do 1000 ha'!$B$18:$I$1018,5,0))</f>
        <v/>
      </c>
      <c r="E703" s="56" t="str">
        <f>IF(VLOOKUP(X703,'do 1000 ha'!$B$18:$I$1018,6,0)=0,"",VLOOKUP(X703,'do 1000 ha'!$B$18:$I$1018,6,0))</f>
        <v/>
      </c>
      <c r="F703" s="56" t="str">
        <f>IF(VLOOKUP(X703,'do 1000 ha'!$B$18:$I$1018,7,0)=0,"",VLOOKUP(X703,'do 1000 ha'!$B$18:$I$1018,7,0))</f>
        <v/>
      </c>
      <c r="G703" s="57" t="str">
        <f>IF(VLOOKUP(X703,'do 1000 ha'!$B$18:$I$1018,8,0)=0,"",VLOOKUP(X703,'do 1000 ha'!$B$18:$I$1018,8,0))</f>
        <v/>
      </c>
      <c r="H703" s="25" t="str">
        <f>IF(VLOOKUP(X703,'do 1000 ha'!$B$18:$L$1018,11,0)=0,"",VLOOKUP(X703,'do 1000 ha'!$AJ$18:$AX$1018,15,0))</f>
        <v/>
      </c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53" t="str">
        <f t="array" ref="U703">IF('do 1000 ha'!K709='do 1000 ha'!$AR$4,'do 1000 ha'!AF709,IF('do 1000 ha'!K709='do 1000 ha'!$AR$5,'do 1000 ha'!AF709,""))</f>
        <v/>
      </c>
      <c r="V703" s="7" t="str">
        <f t="shared" si="40"/>
        <v/>
      </c>
      <c r="W703" s="11" t="str">
        <f t="array" ref="W703">IF(OR(U703=$U$13:U702),"",U703)</f>
        <v/>
      </c>
      <c r="X703" s="7" t="str">
        <f t="array" ref="X703">IFERROR(INDEX(W$13:W$1012,SMALL(IF(W$13:W$1012&lt;&gt;"",ROW(W$13:W$1012)-ROW(W$13)+1),ROWS(W$13:$W703))),"")</f>
        <v/>
      </c>
      <c r="Y703" s="47" t="e">
        <f t="array" ref="Y703">IF(ROWS(Y$13:Y703)&gt;COUNTA(W$13:W$1012),"",INDEX(W$13:W$1012,SMALL(IF(W$13:W$1012&lt;&gt;"",ROW(W$13:W$1012)-ROW(W$13)+1),ROWS(Y$13:Y703))))</f>
        <v>#NUM!</v>
      </c>
      <c r="AA703" s="7">
        <f t="shared" si="41"/>
        <v>0</v>
      </c>
      <c r="AB703" s="7">
        <f t="shared" si="42"/>
        <v>0</v>
      </c>
      <c r="AC703" s="7">
        <f t="shared" si="43"/>
        <v>0</v>
      </c>
    </row>
    <row r="704" spans="1:29" x14ac:dyDescent="0.25">
      <c r="A704" s="9">
        <v>692</v>
      </c>
      <c r="B704" s="56" t="str">
        <f>IF(VLOOKUP(X704,'do 1000 ha'!$B$18:$I$1018,2,0)=0,"",VLOOKUP(X704,'do 1000 ha'!$B$18:$I$1018,2,0))</f>
        <v/>
      </c>
      <c r="C704" s="56" t="str">
        <f>IF(VLOOKUP(X704,'do 1000 ha'!$B$18:$I$1018,4,0)=0,"",VLOOKUP(X704,'do 1000 ha'!$B$18:$I$1018,4,0))</f>
        <v/>
      </c>
      <c r="D704" s="24" t="str">
        <f>IF(VLOOKUP(X704,'do 1000 ha'!$B$18:$I$1018,5,0)=0,"",VLOOKUP(X704,'do 1000 ha'!$B$18:$I$1018,5,0))</f>
        <v/>
      </c>
      <c r="E704" s="56" t="str">
        <f>IF(VLOOKUP(X704,'do 1000 ha'!$B$18:$I$1018,6,0)=0,"",VLOOKUP(X704,'do 1000 ha'!$B$18:$I$1018,6,0))</f>
        <v/>
      </c>
      <c r="F704" s="56" t="str">
        <f>IF(VLOOKUP(X704,'do 1000 ha'!$B$18:$I$1018,7,0)=0,"",VLOOKUP(X704,'do 1000 ha'!$B$18:$I$1018,7,0))</f>
        <v/>
      </c>
      <c r="G704" s="57" t="str">
        <f>IF(VLOOKUP(X704,'do 1000 ha'!$B$18:$I$1018,8,0)=0,"",VLOOKUP(X704,'do 1000 ha'!$B$18:$I$1018,8,0))</f>
        <v/>
      </c>
      <c r="H704" s="25" t="str">
        <f>IF(VLOOKUP(X704,'do 1000 ha'!$B$18:$L$1018,11,0)=0,"",VLOOKUP(X704,'do 1000 ha'!$AJ$18:$AX$1018,15,0))</f>
        <v/>
      </c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53" t="str">
        <f t="array" ref="U704">IF('do 1000 ha'!K710='do 1000 ha'!$AR$4,'do 1000 ha'!AF710,IF('do 1000 ha'!K710='do 1000 ha'!$AR$5,'do 1000 ha'!AF710,""))</f>
        <v/>
      </c>
      <c r="V704" s="7" t="str">
        <f t="shared" si="40"/>
        <v/>
      </c>
      <c r="W704" s="11" t="str">
        <f t="array" ref="W704">IF(OR(U704=$U$13:U703),"",U704)</f>
        <v/>
      </c>
      <c r="X704" s="7" t="str">
        <f t="array" ref="X704">IFERROR(INDEX(W$13:W$1012,SMALL(IF(W$13:W$1012&lt;&gt;"",ROW(W$13:W$1012)-ROW(W$13)+1),ROWS(W$13:$W704))),"")</f>
        <v/>
      </c>
      <c r="Y704" s="47" t="e">
        <f t="array" ref="Y704">IF(ROWS(Y$13:Y704)&gt;COUNTA(W$13:W$1012),"",INDEX(W$13:W$1012,SMALL(IF(W$13:W$1012&lt;&gt;"",ROW(W$13:W$1012)-ROW(W$13)+1),ROWS(Y$13:Y704))))</f>
        <v>#NUM!</v>
      </c>
      <c r="AA704" s="7">
        <f t="shared" si="41"/>
        <v>0</v>
      </c>
      <c r="AB704" s="7">
        <f t="shared" si="42"/>
        <v>0</v>
      </c>
      <c r="AC704" s="7">
        <f t="shared" si="43"/>
        <v>0</v>
      </c>
    </row>
    <row r="705" spans="1:29" x14ac:dyDescent="0.25">
      <c r="A705" s="9">
        <v>693</v>
      </c>
      <c r="B705" s="56" t="str">
        <f>IF(VLOOKUP(X705,'do 1000 ha'!$B$18:$I$1018,2,0)=0,"",VLOOKUP(X705,'do 1000 ha'!$B$18:$I$1018,2,0))</f>
        <v/>
      </c>
      <c r="C705" s="56" t="str">
        <f>IF(VLOOKUP(X705,'do 1000 ha'!$B$18:$I$1018,4,0)=0,"",VLOOKUP(X705,'do 1000 ha'!$B$18:$I$1018,4,0))</f>
        <v/>
      </c>
      <c r="D705" s="24" t="str">
        <f>IF(VLOOKUP(X705,'do 1000 ha'!$B$18:$I$1018,5,0)=0,"",VLOOKUP(X705,'do 1000 ha'!$B$18:$I$1018,5,0))</f>
        <v/>
      </c>
      <c r="E705" s="56" t="str">
        <f>IF(VLOOKUP(X705,'do 1000 ha'!$B$18:$I$1018,6,0)=0,"",VLOOKUP(X705,'do 1000 ha'!$B$18:$I$1018,6,0))</f>
        <v/>
      </c>
      <c r="F705" s="56" t="str">
        <f>IF(VLOOKUP(X705,'do 1000 ha'!$B$18:$I$1018,7,0)=0,"",VLOOKUP(X705,'do 1000 ha'!$B$18:$I$1018,7,0))</f>
        <v/>
      </c>
      <c r="G705" s="57" t="str">
        <f>IF(VLOOKUP(X705,'do 1000 ha'!$B$18:$I$1018,8,0)=0,"",VLOOKUP(X705,'do 1000 ha'!$B$18:$I$1018,8,0))</f>
        <v/>
      </c>
      <c r="H705" s="25" t="str">
        <f>IF(VLOOKUP(X705,'do 1000 ha'!$B$18:$L$1018,11,0)=0,"",VLOOKUP(X705,'do 1000 ha'!$AJ$18:$AX$1018,15,0))</f>
        <v/>
      </c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53" t="str">
        <f t="array" ref="U705">IF('do 1000 ha'!K711='do 1000 ha'!$AR$4,'do 1000 ha'!AF711,IF('do 1000 ha'!K711='do 1000 ha'!$AR$5,'do 1000 ha'!AF711,""))</f>
        <v/>
      </c>
      <c r="V705" s="7" t="str">
        <f t="shared" si="40"/>
        <v/>
      </c>
      <c r="W705" s="11" t="str">
        <f t="array" ref="W705">IF(OR(U705=$U$13:U704),"",U705)</f>
        <v/>
      </c>
      <c r="X705" s="7" t="str">
        <f t="array" ref="X705">IFERROR(INDEX(W$13:W$1012,SMALL(IF(W$13:W$1012&lt;&gt;"",ROW(W$13:W$1012)-ROW(W$13)+1),ROWS(W$13:$W705))),"")</f>
        <v/>
      </c>
      <c r="Y705" s="47" t="e">
        <f t="array" ref="Y705">IF(ROWS(Y$13:Y705)&gt;COUNTA(W$13:W$1012),"",INDEX(W$13:W$1012,SMALL(IF(W$13:W$1012&lt;&gt;"",ROW(W$13:W$1012)-ROW(W$13)+1),ROWS(Y$13:Y705))))</f>
        <v>#NUM!</v>
      </c>
      <c r="AA705" s="7">
        <f t="shared" si="41"/>
        <v>0</v>
      </c>
      <c r="AB705" s="7">
        <f t="shared" si="42"/>
        <v>0</v>
      </c>
      <c r="AC705" s="7">
        <f t="shared" si="43"/>
        <v>0</v>
      </c>
    </row>
    <row r="706" spans="1:29" x14ac:dyDescent="0.25">
      <c r="A706" s="9">
        <v>694</v>
      </c>
      <c r="B706" s="56" t="str">
        <f>IF(VLOOKUP(X706,'do 1000 ha'!$B$18:$I$1018,2,0)=0,"",VLOOKUP(X706,'do 1000 ha'!$B$18:$I$1018,2,0))</f>
        <v/>
      </c>
      <c r="C706" s="56" t="str">
        <f>IF(VLOOKUP(X706,'do 1000 ha'!$B$18:$I$1018,4,0)=0,"",VLOOKUP(X706,'do 1000 ha'!$B$18:$I$1018,4,0))</f>
        <v/>
      </c>
      <c r="D706" s="24" t="str">
        <f>IF(VLOOKUP(X706,'do 1000 ha'!$B$18:$I$1018,5,0)=0,"",VLOOKUP(X706,'do 1000 ha'!$B$18:$I$1018,5,0))</f>
        <v/>
      </c>
      <c r="E706" s="56" t="str">
        <f>IF(VLOOKUP(X706,'do 1000 ha'!$B$18:$I$1018,6,0)=0,"",VLOOKUP(X706,'do 1000 ha'!$B$18:$I$1018,6,0))</f>
        <v/>
      </c>
      <c r="F706" s="56" t="str">
        <f>IF(VLOOKUP(X706,'do 1000 ha'!$B$18:$I$1018,7,0)=0,"",VLOOKUP(X706,'do 1000 ha'!$B$18:$I$1018,7,0))</f>
        <v/>
      </c>
      <c r="G706" s="57" t="str">
        <f>IF(VLOOKUP(X706,'do 1000 ha'!$B$18:$I$1018,8,0)=0,"",VLOOKUP(X706,'do 1000 ha'!$B$18:$I$1018,8,0))</f>
        <v/>
      </c>
      <c r="H706" s="25" t="str">
        <f>IF(VLOOKUP(X706,'do 1000 ha'!$B$18:$L$1018,11,0)=0,"",VLOOKUP(X706,'do 1000 ha'!$AJ$18:$AX$1018,15,0))</f>
        <v/>
      </c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53" t="str">
        <f t="array" ref="U706">IF('do 1000 ha'!K712='do 1000 ha'!$AR$4,'do 1000 ha'!AF712,IF('do 1000 ha'!K712='do 1000 ha'!$AR$5,'do 1000 ha'!AF712,""))</f>
        <v/>
      </c>
      <c r="V706" s="7" t="str">
        <f t="shared" si="40"/>
        <v/>
      </c>
      <c r="W706" s="11" t="str">
        <f t="array" ref="W706">IF(OR(U706=$U$13:U705),"",U706)</f>
        <v/>
      </c>
      <c r="X706" s="7" t="str">
        <f t="array" ref="X706">IFERROR(INDEX(W$13:W$1012,SMALL(IF(W$13:W$1012&lt;&gt;"",ROW(W$13:W$1012)-ROW(W$13)+1),ROWS(W$13:$W706))),"")</f>
        <v/>
      </c>
      <c r="Y706" s="47" t="e">
        <f t="array" ref="Y706">IF(ROWS(Y$13:Y706)&gt;COUNTA(W$13:W$1012),"",INDEX(W$13:W$1012,SMALL(IF(W$13:W$1012&lt;&gt;"",ROW(W$13:W$1012)-ROW(W$13)+1),ROWS(Y$13:Y706))))</f>
        <v>#NUM!</v>
      </c>
      <c r="AA706" s="7">
        <f t="shared" si="41"/>
        <v>0</v>
      </c>
      <c r="AB706" s="7">
        <f t="shared" si="42"/>
        <v>0</v>
      </c>
      <c r="AC706" s="7">
        <f t="shared" si="43"/>
        <v>0</v>
      </c>
    </row>
    <row r="707" spans="1:29" x14ac:dyDescent="0.25">
      <c r="A707" s="9">
        <v>695</v>
      </c>
      <c r="B707" s="56" t="str">
        <f>IF(VLOOKUP(X707,'do 1000 ha'!$B$18:$I$1018,2,0)=0,"",VLOOKUP(X707,'do 1000 ha'!$B$18:$I$1018,2,0))</f>
        <v/>
      </c>
      <c r="C707" s="56" t="str">
        <f>IF(VLOOKUP(X707,'do 1000 ha'!$B$18:$I$1018,4,0)=0,"",VLOOKUP(X707,'do 1000 ha'!$B$18:$I$1018,4,0))</f>
        <v/>
      </c>
      <c r="D707" s="24" t="str">
        <f>IF(VLOOKUP(X707,'do 1000 ha'!$B$18:$I$1018,5,0)=0,"",VLOOKUP(X707,'do 1000 ha'!$B$18:$I$1018,5,0))</f>
        <v/>
      </c>
      <c r="E707" s="56" t="str">
        <f>IF(VLOOKUP(X707,'do 1000 ha'!$B$18:$I$1018,6,0)=0,"",VLOOKUP(X707,'do 1000 ha'!$B$18:$I$1018,6,0))</f>
        <v/>
      </c>
      <c r="F707" s="56" t="str">
        <f>IF(VLOOKUP(X707,'do 1000 ha'!$B$18:$I$1018,7,0)=0,"",VLOOKUP(X707,'do 1000 ha'!$B$18:$I$1018,7,0))</f>
        <v/>
      </c>
      <c r="G707" s="57" t="str">
        <f>IF(VLOOKUP(X707,'do 1000 ha'!$B$18:$I$1018,8,0)=0,"",VLOOKUP(X707,'do 1000 ha'!$B$18:$I$1018,8,0))</f>
        <v/>
      </c>
      <c r="H707" s="25" t="str">
        <f>IF(VLOOKUP(X707,'do 1000 ha'!$B$18:$L$1018,11,0)=0,"",VLOOKUP(X707,'do 1000 ha'!$AJ$18:$AX$1018,15,0))</f>
        <v/>
      </c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53" t="str">
        <f t="array" ref="U707">IF('do 1000 ha'!K713='do 1000 ha'!$AR$4,'do 1000 ha'!AF713,IF('do 1000 ha'!K713='do 1000 ha'!$AR$5,'do 1000 ha'!AF713,""))</f>
        <v/>
      </c>
      <c r="V707" s="7" t="str">
        <f t="shared" si="40"/>
        <v/>
      </c>
      <c r="W707" s="11" t="str">
        <f t="array" ref="W707">IF(OR(U707=$U$13:U706),"",U707)</f>
        <v/>
      </c>
      <c r="X707" s="7" t="str">
        <f t="array" ref="X707">IFERROR(INDEX(W$13:W$1012,SMALL(IF(W$13:W$1012&lt;&gt;"",ROW(W$13:W$1012)-ROW(W$13)+1),ROWS(W$13:$W707))),"")</f>
        <v/>
      </c>
      <c r="Y707" s="47" t="e">
        <f t="array" ref="Y707">IF(ROWS(Y$13:Y707)&gt;COUNTA(W$13:W$1012),"",INDEX(W$13:W$1012,SMALL(IF(W$13:W$1012&lt;&gt;"",ROW(W$13:W$1012)-ROW(W$13)+1),ROWS(Y$13:Y707))))</f>
        <v>#NUM!</v>
      </c>
      <c r="AA707" s="7">
        <f t="shared" si="41"/>
        <v>0</v>
      </c>
      <c r="AB707" s="7">
        <f t="shared" si="42"/>
        <v>0</v>
      </c>
      <c r="AC707" s="7">
        <f t="shared" si="43"/>
        <v>0</v>
      </c>
    </row>
    <row r="708" spans="1:29" x14ac:dyDescent="0.25">
      <c r="A708" s="9">
        <v>696</v>
      </c>
      <c r="B708" s="56" t="str">
        <f>IF(VLOOKUP(X708,'do 1000 ha'!$B$18:$I$1018,2,0)=0,"",VLOOKUP(X708,'do 1000 ha'!$B$18:$I$1018,2,0))</f>
        <v/>
      </c>
      <c r="C708" s="56" t="str">
        <f>IF(VLOOKUP(X708,'do 1000 ha'!$B$18:$I$1018,4,0)=0,"",VLOOKUP(X708,'do 1000 ha'!$B$18:$I$1018,4,0))</f>
        <v/>
      </c>
      <c r="D708" s="24" t="str">
        <f>IF(VLOOKUP(X708,'do 1000 ha'!$B$18:$I$1018,5,0)=0,"",VLOOKUP(X708,'do 1000 ha'!$B$18:$I$1018,5,0))</f>
        <v/>
      </c>
      <c r="E708" s="56" t="str">
        <f>IF(VLOOKUP(X708,'do 1000 ha'!$B$18:$I$1018,6,0)=0,"",VLOOKUP(X708,'do 1000 ha'!$B$18:$I$1018,6,0))</f>
        <v/>
      </c>
      <c r="F708" s="56" t="str">
        <f>IF(VLOOKUP(X708,'do 1000 ha'!$B$18:$I$1018,7,0)=0,"",VLOOKUP(X708,'do 1000 ha'!$B$18:$I$1018,7,0))</f>
        <v/>
      </c>
      <c r="G708" s="57" t="str">
        <f>IF(VLOOKUP(X708,'do 1000 ha'!$B$18:$I$1018,8,0)=0,"",VLOOKUP(X708,'do 1000 ha'!$B$18:$I$1018,8,0))</f>
        <v/>
      </c>
      <c r="H708" s="25" t="str">
        <f>IF(VLOOKUP(X708,'do 1000 ha'!$B$18:$L$1018,11,0)=0,"",VLOOKUP(X708,'do 1000 ha'!$AJ$18:$AX$1018,15,0))</f>
        <v/>
      </c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53" t="str">
        <f t="array" ref="U708">IF('do 1000 ha'!K714='do 1000 ha'!$AR$4,'do 1000 ha'!AF714,IF('do 1000 ha'!K714='do 1000 ha'!$AR$5,'do 1000 ha'!AF714,""))</f>
        <v/>
      </c>
      <c r="V708" s="7" t="str">
        <f t="shared" si="40"/>
        <v/>
      </c>
      <c r="W708" s="11" t="str">
        <f t="array" ref="W708">IF(OR(U708=$U$13:U707),"",U708)</f>
        <v/>
      </c>
      <c r="X708" s="7" t="str">
        <f t="array" ref="X708">IFERROR(INDEX(W$13:W$1012,SMALL(IF(W$13:W$1012&lt;&gt;"",ROW(W$13:W$1012)-ROW(W$13)+1),ROWS(W$13:$W708))),"")</f>
        <v/>
      </c>
      <c r="Y708" s="47" t="e">
        <f t="array" ref="Y708">IF(ROWS(Y$13:Y708)&gt;COUNTA(W$13:W$1012),"",INDEX(W$13:W$1012,SMALL(IF(W$13:W$1012&lt;&gt;"",ROW(W$13:W$1012)-ROW(W$13)+1),ROWS(Y$13:Y708))))</f>
        <v>#NUM!</v>
      </c>
      <c r="AA708" s="7">
        <f t="shared" si="41"/>
        <v>0</v>
      </c>
      <c r="AB708" s="7">
        <f t="shared" si="42"/>
        <v>0</v>
      </c>
      <c r="AC708" s="7">
        <f t="shared" si="43"/>
        <v>0</v>
      </c>
    </row>
    <row r="709" spans="1:29" x14ac:dyDescent="0.25">
      <c r="A709" s="9">
        <v>697</v>
      </c>
      <c r="B709" s="56" t="str">
        <f>IF(VLOOKUP(X709,'do 1000 ha'!$B$18:$I$1018,2,0)=0,"",VLOOKUP(X709,'do 1000 ha'!$B$18:$I$1018,2,0))</f>
        <v/>
      </c>
      <c r="C709" s="56" t="str">
        <f>IF(VLOOKUP(X709,'do 1000 ha'!$B$18:$I$1018,4,0)=0,"",VLOOKUP(X709,'do 1000 ha'!$B$18:$I$1018,4,0))</f>
        <v/>
      </c>
      <c r="D709" s="24" t="str">
        <f>IF(VLOOKUP(X709,'do 1000 ha'!$B$18:$I$1018,5,0)=0,"",VLOOKUP(X709,'do 1000 ha'!$B$18:$I$1018,5,0))</f>
        <v/>
      </c>
      <c r="E709" s="56" t="str">
        <f>IF(VLOOKUP(X709,'do 1000 ha'!$B$18:$I$1018,6,0)=0,"",VLOOKUP(X709,'do 1000 ha'!$B$18:$I$1018,6,0))</f>
        <v/>
      </c>
      <c r="F709" s="56" t="str">
        <f>IF(VLOOKUP(X709,'do 1000 ha'!$B$18:$I$1018,7,0)=0,"",VLOOKUP(X709,'do 1000 ha'!$B$18:$I$1018,7,0))</f>
        <v/>
      </c>
      <c r="G709" s="57" t="str">
        <f>IF(VLOOKUP(X709,'do 1000 ha'!$B$18:$I$1018,8,0)=0,"",VLOOKUP(X709,'do 1000 ha'!$B$18:$I$1018,8,0))</f>
        <v/>
      </c>
      <c r="H709" s="25" t="str">
        <f>IF(VLOOKUP(X709,'do 1000 ha'!$B$18:$L$1018,11,0)=0,"",VLOOKUP(X709,'do 1000 ha'!$AJ$18:$AX$1018,15,0))</f>
        <v/>
      </c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53" t="str">
        <f t="array" ref="U709">IF('do 1000 ha'!K715='do 1000 ha'!$AR$4,'do 1000 ha'!AF715,IF('do 1000 ha'!K715='do 1000 ha'!$AR$5,'do 1000 ha'!AF715,""))</f>
        <v/>
      </c>
      <c r="V709" s="7" t="str">
        <f t="shared" si="40"/>
        <v/>
      </c>
      <c r="W709" s="11" t="str">
        <f t="array" ref="W709">IF(OR(U709=$U$13:U708),"",U709)</f>
        <v/>
      </c>
      <c r="X709" s="7" t="str">
        <f t="array" ref="X709">IFERROR(INDEX(W$13:W$1012,SMALL(IF(W$13:W$1012&lt;&gt;"",ROW(W$13:W$1012)-ROW(W$13)+1),ROWS(W$13:$W709))),"")</f>
        <v/>
      </c>
      <c r="Y709" s="47" t="e">
        <f t="array" ref="Y709">IF(ROWS(Y$13:Y709)&gt;COUNTA(W$13:W$1012),"",INDEX(W$13:W$1012,SMALL(IF(W$13:W$1012&lt;&gt;"",ROW(W$13:W$1012)-ROW(W$13)+1),ROWS(Y$13:Y709))))</f>
        <v>#NUM!</v>
      </c>
      <c r="AA709" s="7">
        <f t="shared" si="41"/>
        <v>0</v>
      </c>
      <c r="AB709" s="7">
        <f t="shared" si="42"/>
        <v>0</v>
      </c>
      <c r="AC709" s="7">
        <f t="shared" si="43"/>
        <v>0</v>
      </c>
    </row>
    <row r="710" spans="1:29" x14ac:dyDescent="0.25">
      <c r="A710" s="9">
        <v>698</v>
      </c>
      <c r="B710" s="56" t="str">
        <f>IF(VLOOKUP(X710,'do 1000 ha'!$B$18:$I$1018,2,0)=0,"",VLOOKUP(X710,'do 1000 ha'!$B$18:$I$1018,2,0))</f>
        <v/>
      </c>
      <c r="C710" s="56" t="str">
        <f>IF(VLOOKUP(X710,'do 1000 ha'!$B$18:$I$1018,4,0)=0,"",VLOOKUP(X710,'do 1000 ha'!$B$18:$I$1018,4,0))</f>
        <v/>
      </c>
      <c r="D710" s="24" t="str">
        <f>IF(VLOOKUP(X710,'do 1000 ha'!$B$18:$I$1018,5,0)=0,"",VLOOKUP(X710,'do 1000 ha'!$B$18:$I$1018,5,0))</f>
        <v/>
      </c>
      <c r="E710" s="56" t="str">
        <f>IF(VLOOKUP(X710,'do 1000 ha'!$B$18:$I$1018,6,0)=0,"",VLOOKUP(X710,'do 1000 ha'!$B$18:$I$1018,6,0))</f>
        <v/>
      </c>
      <c r="F710" s="56" t="str">
        <f>IF(VLOOKUP(X710,'do 1000 ha'!$B$18:$I$1018,7,0)=0,"",VLOOKUP(X710,'do 1000 ha'!$B$18:$I$1018,7,0))</f>
        <v/>
      </c>
      <c r="G710" s="57" t="str">
        <f>IF(VLOOKUP(X710,'do 1000 ha'!$B$18:$I$1018,8,0)=0,"",VLOOKUP(X710,'do 1000 ha'!$B$18:$I$1018,8,0))</f>
        <v/>
      </c>
      <c r="H710" s="25" t="str">
        <f>IF(VLOOKUP(X710,'do 1000 ha'!$B$18:$L$1018,11,0)=0,"",VLOOKUP(X710,'do 1000 ha'!$AJ$18:$AX$1018,15,0))</f>
        <v/>
      </c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53" t="str">
        <f t="array" ref="U710">IF('do 1000 ha'!K716='do 1000 ha'!$AR$4,'do 1000 ha'!AF716,IF('do 1000 ha'!K716='do 1000 ha'!$AR$5,'do 1000 ha'!AF716,""))</f>
        <v/>
      </c>
      <c r="V710" s="7" t="str">
        <f t="shared" si="40"/>
        <v/>
      </c>
      <c r="W710" s="11" t="str">
        <f t="array" ref="W710">IF(OR(U710=$U$13:U709),"",U710)</f>
        <v/>
      </c>
      <c r="X710" s="7" t="str">
        <f t="array" ref="X710">IFERROR(INDEX(W$13:W$1012,SMALL(IF(W$13:W$1012&lt;&gt;"",ROW(W$13:W$1012)-ROW(W$13)+1),ROWS(W$13:$W710))),"")</f>
        <v/>
      </c>
      <c r="Y710" s="47" t="e">
        <f t="array" ref="Y710">IF(ROWS(Y$13:Y710)&gt;COUNTA(W$13:W$1012),"",INDEX(W$13:W$1012,SMALL(IF(W$13:W$1012&lt;&gt;"",ROW(W$13:W$1012)-ROW(W$13)+1),ROWS(Y$13:Y710))))</f>
        <v>#NUM!</v>
      </c>
      <c r="AA710" s="7">
        <f t="shared" si="41"/>
        <v>0</v>
      </c>
      <c r="AB710" s="7">
        <f t="shared" si="42"/>
        <v>0</v>
      </c>
      <c r="AC710" s="7">
        <f t="shared" si="43"/>
        <v>0</v>
      </c>
    </row>
    <row r="711" spans="1:29" x14ac:dyDescent="0.25">
      <c r="A711" s="9">
        <v>699</v>
      </c>
      <c r="B711" s="56" t="str">
        <f>IF(VLOOKUP(X711,'do 1000 ha'!$B$18:$I$1018,2,0)=0,"",VLOOKUP(X711,'do 1000 ha'!$B$18:$I$1018,2,0))</f>
        <v/>
      </c>
      <c r="C711" s="56" t="str">
        <f>IF(VLOOKUP(X711,'do 1000 ha'!$B$18:$I$1018,4,0)=0,"",VLOOKUP(X711,'do 1000 ha'!$B$18:$I$1018,4,0))</f>
        <v/>
      </c>
      <c r="D711" s="24" t="str">
        <f>IF(VLOOKUP(X711,'do 1000 ha'!$B$18:$I$1018,5,0)=0,"",VLOOKUP(X711,'do 1000 ha'!$B$18:$I$1018,5,0))</f>
        <v/>
      </c>
      <c r="E711" s="56" t="str">
        <f>IF(VLOOKUP(X711,'do 1000 ha'!$B$18:$I$1018,6,0)=0,"",VLOOKUP(X711,'do 1000 ha'!$B$18:$I$1018,6,0))</f>
        <v/>
      </c>
      <c r="F711" s="56" t="str">
        <f>IF(VLOOKUP(X711,'do 1000 ha'!$B$18:$I$1018,7,0)=0,"",VLOOKUP(X711,'do 1000 ha'!$B$18:$I$1018,7,0))</f>
        <v/>
      </c>
      <c r="G711" s="57" t="str">
        <f>IF(VLOOKUP(X711,'do 1000 ha'!$B$18:$I$1018,8,0)=0,"",VLOOKUP(X711,'do 1000 ha'!$B$18:$I$1018,8,0))</f>
        <v/>
      </c>
      <c r="H711" s="25" t="str">
        <f>IF(VLOOKUP(X711,'do 1000 ha'!$B$18:$L$1018,11,0)=0,"",VLOOKUP(X711,'do 1000 ha'!$AJ$18:$AX$1018,15,0))</f>
        <v/>
      </c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53" t="str">
        <f t="array" ref="U711">IF('do 1000 ha'!K717='do 1000 ha'!$AR$4,'do 1000 ha'!AF717,IF('do 1000 ha'!K717='do 1000 ha'!$AR$5,'do 1000 ha'!AF717,""))</f>
        <v/>
      </c>
      <c r="V711" s="7" t="str">
        <f t="shared" si="40"/>
        <v/>
      </c>
      <c r="W711" s="11" t="str">
        <f t="array" ref="W711">IF(OR(U711=$U$13:U710),"",U711)</f>
        <v/>
      </c>
      <c r="X711" s="7" t="str">
        <f t="array" ref="X711">IFERROR(INDEX(W$13:W$1012,SMALL(IF(W$13:W$1012&lt;&gt;"",ROW(W$13:W$1012)-ROW(W$13)+1),ROWS(W$13:$W711))),"")</f>
        <v/>
      </c>
      <c r="Y711" s="47" t="e">
        <f t="array" ref="Y711">IF(ROWS(Y$13:Y711)&gt;COUNTA(W$13:W$1012),"",INDEX(W$13:W$1012,SMALL(IF(W$13:W$1012&lt;&gt;"",ROW(W$13:W$1012)-ROW(W$13)+1),ROWS(Y$13:Y711))))</f>
        <v>#NUM!</v>
      </c>
      <c r="AA711" s="7">
        <f t="shared" si="41"/>
        <v>0</v>
      </c>
      <c r="AB711" s="7">
        <f t="shared" si="42"/>
        <v>0</v>
      </c>
      <c r="AC711" s="7">
        <f t="shared" si="43"/>
        <v>0</v>
      </c>
    </row>
    <row r="712" spans="1:29" x14ac:dyDescent="0.25">
      <c r="A712" s="9">
        <v>700</v>
      </c>
      <c r="B712" s="56" t="str">
        <f>IF(VLOOKUP(X712,'do 1000 ha'!$B$18:$I$1018,2,0)=0,"",VLOOKUP(X712,'do 1000 ha'!$B$18:$I$1018,2,0))</f>
        <v/>
      </c>
      <c r="C712" s="56" t="str">
        <f>IF(VLOOKUP(X712,'do 1000 ha'!$B$18:$I$1018,4,0)=0,"",VLOOKUP(X712,'do 1000 ha'!$B$18:$I$1018,4,0))</f>
        <v/>
      </c>
      <c r="D712" s="24" t="str">
        <f>IF(VLOOKUP(X712,'do 1000 ha'!$B$18:$I$1018,5,0)=0,"",VLOOKUP(X712,'do 1000 ha'!$B$18:$I$1018,5,0))</f>
        <v/>
      </c>
      <c r="E712" s="56" t="str">
        <f>IF(VLOOKUP(X712,'do 1000 ha'!$B$18:$I$1018,6,0)=0,"",VLOOKUP(X712,'do 1000 ha'!$B$18:$I$1018,6,0))</f>
        <v/>
      </c>
      <c r="F712" s="56" t="str">
        <f>IF(VLOOKUP(X712,'do 1000 ha'!$B$18:$I$1018,7,0)=0,"",VLOOKUP(X712,'do 1000 ha'!$B$18:$I$1018,7,0))</f>
        <v/>
      </c>
      <c r="G712" s="57" t="str">
        <f>IF(VLOOKUP(X712,'do 1000 ha'!$B$18:$I$1018,8,0)=0,"",VLOOKUP(X712,'do 1000 ha'!$B$18:$I$1018,8,0))</f>
        <v/>
      </c>
      <c r="H712" s="25" t="str">
        <f>IF(VLOOKUP(X712,'do 1000 ha'!$B$18:$L$1018,11,0)=0,"",VLOOKUP(X712,'do 1000 ha'!$AJ$18:$AX$1018,15,0))</f>
        <v/>
      </c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53" t="str">
        <f t="array" ref="U712">IF('do 1000 ha'!K718='do 1000 ha'!$AR$4,'do 1000 ha'!AF718,IF('do 1000 ha'!K718='do 1000 ha'!$AR$5,'do 1000 ha'!AF718,""))</f>
        <v/>
      </c>
      <c r="V712" s="7" t="str">
        <f t="shared" si="40"/>
        <v/>
      </c>
      <c r="W712" s="11" t="str">
        <f t="array" ref="W712">IF(OR(U712=$U$13:U711),"",U712)</f>
        <v/>
      </c>
      <c r="X712" s="7" t="str">
        <f t="array" ref="X712">IFERROR(INDEX(W$13:W$1012,SMALL(IF(W$13:W$1012&lt;&gt;"",ROW(W$13:W$1012)-ROW(W$13)+1),ROWS(W$13:$W712))),"")</f>
        <v/>
      </c>
      <c r="Y712" s="47" t="e">
        <f t="array" ref="Y712">IF(ROWS(Y$13:Y712)&gt;COUNTA(W$13:W$1012),"",INDEX(W$13:W$1012,SMALL(IF(W$13:W$1012&lt;&gt;"",ROW(W$13:W$1012)-ROW(W$13)+1),ROWS(Y$13:Y712))))</f>
        <v>#NUM!</v>
      </c>
      <c r="AA712" s="7">
        <f t="shared" si="41"/>
        <v>0</v>
      </c>
      <c r="AB712" s="7">
        <f t="shared" si="42"/>
        <v>0</v>
      </c>
      <c r="AC712" s="7">
        <f t="shared" si="43"/>
        <v>0</v>
      </c>
    </row>
    <row r="713" spans="1:29" x14ac:dyDescent="0.25">
      <c r="A713" s="9">
        <v>701</v>
      </c>
      <c r="B713" s="56" t="str">
        <f>IF(VLOOKUP(X713,'do 1000 ha'!$B$18:$I$1018,2,0)=0,"",VLOOKUP(X713,'do 1000 ha'!$B$18:$I$1018,2,0))</f>
        <v/>
      </c>
      <c r="C713" s="56" t="str">
        <f>IF(VLOOKUP(X713,'do 1000 ha'!$B$18:$I$1018,4,0)=0,"",VLOOKUP(X713,'do 1000 ha'!$B$18:$I$1018,4,0))</f>
        <v/>
      </c>
      <c r="D713" s="24" t="str">
        <f>IF(VLOOKUP(X713,'do 1000 ha'!$B$18:$I$1018,5,0)=0,"",VLOOKUP(X713,'do 1000 ha'!$B$18:$I$1018,5,0))</f>
        <v/>
      </c>
      <c r="E713" s="56" t="str">
        <f>IF(VLOOKUP(X713,'do 1000 ha'!$B$18:$I$1018,6,0)=0,"",VLOOKUP(X713,'do 1000 ha'!$B$18:$I$1018,6,0))</f>
        <v/>
      </c>
      <c r="F713" s="56" t="str">
        <f>IF(VLOOKUP(X713,'do 1000 ha'!$B$18:$I$1018,7,0)=0,"",VLOOKUP(X713,'do 1000 ha'!$B$18:$I$1018,7,0))</f>
        <v/>
      </c>
      <c r="G713" s="57" t="str">
        <f>IF(VLOOKUP(X713,'do 1000 ha'!$B$18:$I$1018,8,0)=0,"",VLOOKUP(X713,'do 1000 ha'!$B$18:$I$1018,8,0))</f>
        <v/>
      </c>
      <c r="H713" s="25" t="str">
        <f>IF(VLOOKUP(X713,'do 1000 ha'!$B$18:$L$1018,11,0)=0,"",VLOOKUP(X713,'do 1000 ha'!$AJ$18:$AX$1018,15,0))</f>
        <v/>
      </c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53" t="str">
        <f t="array" ref="U713">IF('do 1000 ha'!K719='do 1000 ha'!$AR$4,'do 1000 ha'!AF719,IF('do 1000 ha'!K719='do 1000 ha'!$AR$5,'do 1000 ha'!AF719,""))</f>
        <v/>
      </c>
      <c r="V713" s="7" t="str">
        <f t="shared" si="40"/>
        <v/>
      </c>
      <c r="W713" s="11" t="str">
        <f t="array" ref="W713">IF(OR(U713=$U$13:U712),"",U713)</f>
        <v/>
      </c>
      <c r="X713" s="7" t="str">
        <f t="array" ref="X713">IFERROR(INDEX(W$13:W$1012,SMALL(IF(W$13:W$1012&lt;&gt;"",ROW(W$13:W$1012)-ROW(W$13)+1),ROWS(W$13:$W713))),"")</f>
        <v/>
      </c>
      <c r="Y713" s="47" t="e">
        <f t="array" ref="Y713">IF(ROWS(Y$13:Y713)&gt;COUNTA(W$13:W$1012),"",INDEX(W$13:W$1012,SMALL(IF(W$13:W$1012&lt;&gt;"",ROW(W$13:W$1012)-ROW(W$13)+1),ROWS(Y$13:Y713))))</f>
        <v>#NUM!</v>
      </c>
      <c r="AA713" s="7">
        <f t="shared" si="41"/>
        <v>0</v>
      </c>
      <c r="AB713" s="7">
        <f t="shared" si="42"/>
        <v>0</v>
      </c>
      <c r="AC713" s="7">
        <f t="shared" si="43"/>
        <v>0</v>
      </c>
    </row>
    <row r="714" spans="1:29" x14ac:dyDescent="0.25">
      <c r="A714" s="9">
        <v>702</v>
      </c>
      <c r="B714" s="56" t="str">
        <f>IF(VLOOKUP(X714,'do 1000 ha'!$B$18:$I$1018,2,0)=0,"",VLOOKUP(X714,'do 1000 ha'!$B$18:$I$1018,2,0))</f>
        <v/>
      </c>
      <c r="C714" s="56" t="str">
        <f>IF(VLOOKUP(X714,'do 1000 ha'!$B$18:$I$1018,4,0)=0,"",VLOOKUP(X714,'do 1000 ha'!$B$18:$I$1018,4,0))</f>
        <v/>
      </c>
      <c r="D714" s="24" t="str">
        <f>IF(VLOOKUP(X714,'do 1000 ha'!$B$18:$I$1018,5,0)=0,"",VLOOKUP(X714,'do 1000 ha'!$B$18:$I$1018,5,0))</f>
        <v/>
      </c>
      <c r="E714" s="56" t="str">
        <f>IF(VLOOKUP(X714,'do 1000 ha'!$B$18:$I$1018,6,0)=0,"",VLOOKUP(X714,'do 1000 ha'!$B$18:$I$1018,6,0))</f>
        <v/>
      </c>
      <c r="F714" s="56" t="str">
        <f>IF(VLOOKUP(X714,'do 1000 ha'!$B$18:$I$1018,7,0)=0,"",VLOOKUP(X714,'do 1000 ha'!$B$18:$I$1018,7,0))</f>
        <v/>
      </c>
      <c r="G714" s="57" t="str">
        <f>IF(VLOOKUP(X714,'do 1000 ha'!$B$18:$I$1018,8,0)=0,"",VLOOKUP(X714,'do 1000 ha'!$B$18:$I$1018,8,0))</f>
        <v/>
      </c>
      <c r="H714" s="25" t="str">
        <f>IF(VLOOKUP(X714,'do 1000 ha'!$B$18:$L$1018,11,0)=0,"",VLOOKUP(X714,'do 1000 ha'!$AJ$18:$AX$1018,15,0))</f>
        <v/>
      </c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53" t="str">
        <f t="array" ref="U714">IF('do 1000 ha'!K720='do 1000 ha'!$AR$4,'do 1000 ha'!AF720,IF('do 1000 ha'!K720='do 1000 ha'!$AR$5,'do 1000 ha'!AF720,""))</f>
        <v/>
      </c>
      <c r="V714" s="7" t="str">
        <f t="shared" si="40"/>
        <v/>
      </c>
      <c r="W714" s="11" t="str">
        <f t="array" ref="W714">IF(OR(U714=$U$13:U713),"",U714)</f>
        <v/>
      </c>
      <c r="X714" s="7" t="str">
        <f t="array" ref="X714">IFERROR(INDEX(W$13:W$1012,SMALL(IF(W$13:W$1012&lt;&gt;"",ROW(W$13:W$1012)-ROW(W$13)+1),ROWS(W$13:$W714))),"")</f>
        <v/>
      </c>
      <c r="Y714" s="47" t="e">
        <f t="array" ref="Y714">IF(ROWS(Y$13:Y714)&gt;COUNTA(W$13:W$1012),"",INDEX(W$13:W$1012,SMALL(IF(W$13:W$1012&lt;&gt;"",ROW(W$13:W$1012)-ROW(W$13)+1),ROWS(Y$13:Y714))))</f>
        <v>#NUM!</v>
      </c>
      <c r="AA714" s="7">
        <f t="shared" si="41"/>
        <v>0</v>
      </c>
      <c r="AB714" s="7">
        <f t="shared" si="42"/>
        <v>0</v>
      </c>
      <c r="AC714" s="7">
        <f t="shared" si="43"/>
        <v>0</v>
      </c>
    </row>
    <row r="715" spans="1:29" x14ac:dyDescent="0.25">
      <c r="A715" s="9">
        <v>703</v>
      </c>
      <c r="B715" s="56" t="str">
        <f>IF(VLOOKUP(X715,'do 1000 ha'!$B$18:$I$1018,2,0)=0,"",VLOOKUP(X715,'do 1000 ha'!$B$18:$I$1018,2,0))</f>
        <v/>
      </c>
      <c r="C715" s="56" t="str">
        <f>IF(VLOOKUP(X715,'do 1000 ha'!$B$18:$I$1018,4,0)=0,"",VLOOKUP(X715,'do 1000 ha'!$B$18:$I$1018,4,0))</f>
        <v/>
      </c>
      <c r="D715" s="24" t="str">
        <f>IF(VLOOKUP(X715,'do 1000 ha'!$B$18:$I$1018,5,0)=0,"",VLOOKUP(X715,'do 1000 ha'!$B$18:$I$1018,5,0))</f>
        <v/>
      </c>
      <c r="E715" s="56" t="str">
        <f>IF(VLOOKUP(X715,'do 1000 ha'!$B$18:$I$1018,6,0)=0,"",VLOOKUP(X715,'do 1000 ha'!$B$18:$I$1018,6,0))</f>
        <v/>
      </c>
      <c r="F715" s="56" t="str">
        <f>IF(VLOOKUP(X715,'do 1000 ha'!$B$18:$I$1018,7,0)=0,"",VLOOKUP(X715,'do 1000 ha'!$B$18:$I$1018,7,0))</f>
        <v/>
      </c>
      <c r="G715" s="57" t="str">
        <f>IF(VLOOKUP(X715,'do 1000 ha'!$B$18:$I$1018,8,0)=0,"",VLOOKUP(X715,'do 1000 ha'!$B$18:$I$1018,8,0))</f>
        <v/>
      </c>
      <c r="H715" s="25" t="str">
        <f>IF(VLOOKUP(X715,'do 1000 ha'!$B$18:$L$1018,11,0)=0,"",VLOOKUP(X715,'do 1000 ha'!$AJ$18:$AX$1018,15,0))</f>
        <v/>
      </c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53" t="str">
        <f t="array" ref="U715">IF('do 1000 ha'!K721='do 1000 ha'!$AR$4,'do 1000 ha'!AF721,IF('do 1000 ha'!K721='do 1000 ha'!$AR$5,'do 1000 ha'!AF721,""))</f>
        <v/>
      </c>
      <c r="V715" s="7" t="str">
        <f t="shared" si="40"/>
        <v/>
      </c>
      <c r="W715" s="11" t="str">
        <f t="array" ref="W715">IF(OR(U715=$U$13:U714),"",U715)</f>
        <v/>
      </c>
      <c r="X715" s="7" t="str">
        <f t="array" ref="X715">IFERROR(INDEX(W$13:W$1012,SMALL(IF(W$13:W$1012&lt;&gt;"",ROW(W$13:W$1012)-ROW(W$13)+1),ROWS(W$13:$W715))),"")</f>
        <v/>
      </c>
      <c r="Y715" s="47" t="e">
        <f t="array" ref="Y715">IF(ROWS(Y$13:Y715)&gt;COUNTA(W$13:W$1012),"",INDEX(W$13:W$1012,SMALL(IF(W$13:W$1012&lt;&gt;"",ROW(W$13:W$1012)-ROW(W$13)+1),ROWS(Y$13:Y715))))</f>
        <v>#NUM!</v>
      </c>
      <c r="AA715" s="7">
        <f t="shared" si="41"/>
        <v>0</v>
      </c>
      <c r="AB715" s="7">
        <f t="shared" si="42"/>
        <v>0</v>
      </c>
      <c r="AC715" s="7">
        <f t="shared" si="43"/>
        <v>0</v>
      </c>
    </row>
    <row r="716" spans="1:29" x14ac:dyDescent="0.25">
      <c r="A716" s="9">
        <v>704</v>
      </c>
      <c r="B716" s="56" t="str">
        <f>IF(VLOOKUP(X716,'do 1000 ha'!$B$18:$I$1018,2,0)=0,"",VLOOKUP(X716,'do 1000 ha'!$B$18:$I$1018,2,0))</f>
        <v/>
      </c>
      <c r="C716" s="56" t="str">
        <f>IF(VLOOKUP(X716,'do 1000 ha'!$B$18:$I$1018,4,0)=0,"",VLOOKUP(X716,'do 1000 ha'!$B$18:$I$1018,4,0))</f>
        <v/>
      </c>
      <c r="D716" s="24" t="str">
        <f>IF(VLOOKUP(X716,'do 1000 ha'!$B$18:$I$1018,5,0)=0,"",VLOOKUP(X716,'do 1000 ha'!$B$18:$I$1018,5,0))</f>
        <v/>
      </c>
      <c r="E716" s="56" t="str">
        <f>IF(VLOOKUP(X716,'do 1000 ha'!$B$18:$I$1018,6,0)=0,"",VLOOKUP(X716,'do 1000 ha'!$B$18:$I$1018,6,0))</f>
        <v/>
      </c>
      <c r="F716" s="56" t="str">
        <f>IF(VLOOKUP(X716,'do 1000 ha'!$B$18:$I$1018,7,0)=0,"",VLOOKUP(X716,'do 1000 ha'!$B$18:$I$1018,7,0))</f>
        <v/>
      </c>
      <c r="G716" s="57" t="str">
        <f>IF(VLOOKUP(X716,'do 1000 ha'!$B$18:$I$1018,8,0)=0,"",VLOOKUP(X716,'do 1000 ha'!$B$18:$I$1018,8,0))</f>
        <v/>
      </c>
      <c r="H716" s="25" t="str">
        <f>IF(VLOOKUP(X716,'do 1000 ha'!$B$18:$L$1018,11,0)=0,"",VLOOKUP(X716,'do 1000 ha'!$AJ$18:$AX$1018,15,0))</f>
        <v/>
      </c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53" t="str">
        <f t="array" ref="U716">IF('do 1000 ha'!K722='do 1000 ha'!$AR$4,'do 1000 ha'!AF722,IF('do 1000 ha'!K722='do 1000 ha'!$AR$5,'do 1000 ha'!AF722,""))</f>
        <v/>
      </c>
      <c r="V716" s="7" t="str">
        <f t="shared" si="40"/>
        <v/>
      </c>
      <c r="W716" s="11" t="str">
        <f t="array" ref="W716">IF(OR(U716=$U$13:U715),"",U716)</f>
        <v/>
      </c>
      <c r="X716" s="7" t="str">
        <f t="array" ref="X716">IFERROR(INDEX(W$13:W$1012,SMALL(IF(W$13:W$1012&lt;&gt;"",ROW(W$13:W$1012)-ROW(W$13)+1),ROWS(W$13:$W716))),"")</f>
        <v/>
      </c>
      <c r="Y716" s="47" t="e">
        <f t="array" ref="Y716">IF(ROWS(Y$13:Y716)&gt;COUNTA(W$13:W$1012),"",INDEX(W$13:W$1012,SMALL(IF(W$13:W$1012&lt;&gt;"",ROW(W$13:W$1012)-ROW(W$13)+1),ROWS(Y$13:Y716))))</f>
        <v>#NUM!</v>
      </c>
      <c r="AA716" s="7">
        <f t="shared" si="41"/>
        <v>0</v>
      </c>
      <c r="AB716" s="7">
        <f t="shared" si="42"/>
        <v>0</v>
      </c>
      <c r="AC716" s="7">
        <f t="shared" si="43"/>
        <v>0</v>
      </c>
    </row>
    <row r="717" spans="1:29" x14ac:dyDescent="0.25">
      <c r="A717" s="9">
        <v>705</v>
      </c>
      <c r="B717" s="56" t="str">
        <f>IF(VLOOKUP(X717,'do 1000 ha'!$B$18:$I$1018,2,0)=0,"",VLOOKUP(X717,'do 1000 ha'!$B$18:$I$1018,2,0))</f>
        <v/>
      </c>
      <c r="C717" s="56" t="str">
        <f>IF(VLOOKUP(X717,'do 1000 ha'!$B$18:$I$1018,4,0)=0,"",VLOOKUP(X717,'do 1000 ha'!$B$18:$I$1018,4,0))</f>
        <v/>
      </c>
      <c r="D717" s="24" t="str">
        <f>IF(VLOOKUP(X717,'do 1000 ha'!$B$18:$I$1018,5,0)=0,"",VLOOKUP(X717,'do 1000 ha'!$B$18:$I$1018,5,0))</f>
        <v/>
      </c>
      <c r="E717" s="56" t="str">
        <f>IF(VLOOKUP(X717,'do 1000 ha'!$B$18:$I$1018,6,0)=0,"",VLOOKUP(X717,'do 1000 ha'!$B$18:$I$1018,6,0))</f>
        <v/>
      </c>
      <c r="F717" s="56" t="str">
        <f>IF(VLOOKUP(X717,'do 1000 ha'!$B$18:$I$1018,7,0)=0,"",VLOOKUP(X717,'do 1000 ha'!$B$18:$I$1018,7,0))</f>
        <v/>
      </c>
      <c r="G717" s="57" t="str">
        <f>IF(VLOOKUP(X717,'do 1000 ha'!$B$18:$I$1018,8,0)=0,"",VLOOKUP(X717,'do 1000 ha'!$B$18:$I$1018,8,0))</f>
        <v/>
      </c>
      <c r="H717" s="25" t="str">
        <f>IF(VLOOKUP(X717,'do 1000 ha'!$B$18:$L$1018,11,0)=0,"",VLOOKUP(X717,'do 1000 ha'!$AJ$18:$AX$1018,15,0))</f>
        <v/>
      </c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53" t="str">
        <f t="array" ref="U717">IF('do 1000 ha'!K723='do 1000 ha'!$AR$4,'do 1000 ha'!AF723,IF('do 1000 ha'!K723='do 1000 ha'!$AR$5,'do 1000 ha'!AF723,""))</f>
        <v/>
      </c>
      <c r="V717" s="7" t="str">
        <f t="shared" si="40"/>
        <v/>
      </c>
      <c r="W717" s="11" t="str">
        <f t="array" ref="W717">IF(OR(U717=$U$13:U716),"",U717)</f>
        <v/>
      </c>
      <c r="X717" s="7" t="str">
        <f t="array" ref="X717">IFERROR(INDEX(W$13:W$1012,SMALL(IF(W$13:W$1012&lt;&gt;"",ROW(W$13:W$1012)-ROW(W$13)+1),ROWS(W$13:$W717))),"")</f>
        <v/>
      </c>
      <c r="Y717" s="47" t="e">
        <f t="array" ref="Y717">IF(ROWS(Y$13:Y717)&gt;COUNTA(W$13:W$1012),"",INDEX(W$13:W$1012,SMALL(IF(W$13:W$1012&lt;&gt;"",ROW(W$13:W$1012)-ROW(W$13)+1),ROWS(Y$13:Y717))))</f>
        <v>#NUM!</v>
      </c>
      <c r="AA717" s="7">
        <f t="shared" si="41"/>
        <v>0</v>
      </c>
      <c r="AB717" s="7">
        <f t="shared" si="42"/>
        <v>0</v>
      </c>
      <c r="AC717" s="7">
        <f t="shared" si="43"/>
        <v>0</v>
      </c>
    </row>
    <row r="718" spans="1:29" x14ac:dyDescent="0.25">
      <c r="A718" s="9">
        <v>706</v>
      </c>
      <c r="B718" s="56" t="str">
        <f>IF(VLOOKUP(X718,'do 1000 ha'!$B$18:$I$1018,2,0)=0,"",VLOOKUP(X718,'do 1000 ha'!$B$18:$I$1018,2,0))</f>
        <v/>
      </c>
      <c r="C718" s="56" t="str">
        <f>IF(VLOOKUP(X718,'do 1000 ha'!$B$18:$I$1018,4,0)=0,"",VLOOKUP(X718,'do 1000 ha'!$B$18:$I$1018,4,0))</f>
        <v/>
      </c>
      <c r="D718" s="24" t="str">
        <f>IF(VLOOKUP(X718,'do 1000 ha'!$B$18:$I$1018,5,0)=0,"",VLOOKUP(X718,'do 1000 ha'!$B$18:$I$1018,5,0))</f>
        <v/>
      </c>
      <c r="E718" s="56" t="str">
        <f>IF(VLOOKUP(X718,'do 1000 ha'!$B$18:$I$1018,6,0)=0,"",VLOOKUP(X718,'do 1000 ha'!$B$18:$I$1018,6,0))</f>
        <v/>
      </c>
      <c r="F718" s="56" t="str">
        <f>IF(VLOOKUP(X718,'do 1000 ha'!$B$18:$I$1018,7,0)=0,"",VLOOKUP(X718,'do 1000 ha'!$B$18:$I$1018,7,0))</f>
        <v/>
      </c>
      <c r="G718" s="57" t="str">
        <f>IF(VLOOKUP(X718,'do 1000 ha'!$B$18:$I$1018,8,0)=0,"",VLOOKUP(X718,'do 1000 ha'!$B$18:$I$1018,8,0))</f>
        <v/>
      </c>
      <c r="H718" s="25" t="str">
        <f>IF(VLOOKUP(X718,'do 1000 ha'!$B$18:$L$1018,11,0)=0,"",VLOOKUP(X718,'do 1000 ha'!$AJ$18:$AX$1018,15,0))</f>
        <v/>
      </c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53" t="str">
        <f t="array" ref="U718">IF('do 1000 ha'!K724='do 1000 ha'!$AR$4,'do 1000 ha'!AF724,IF('do 1000 ha'!K724='do 1000 ha'!$AR$5,'do 1000 ha'!AF724,""))</f>
        <v/>
      </c>
      <c r="V718" s="7" t="str">
        <f t="shared" ref="V718:V781" si="44">IF(U718="","",COUNTIF($U$13:$U$1012,U718))</f>
        <v/>
      </c>
      <c r="W718" s="11" t="str">
        <f t="array" ref="W718">IF(OR(U718=$U$13:U717),"",U718)</f>
        <v/>
      </c>
      <c r="X718" s="7" t="str">
        <f t="array" ref="X718">IFERROR(INDEX(W$13:W$1012,SMALL(IF(W$13:W$1012&lt;&gt;"",ROW(W$13:W$1012)-ROW(W$13)+1),ROWS(W$13:$W718))),"")</f>
        <v/>
      </c>
      <c r="Y718" s="47" t="e">
        <f t="array" ref="Y718">IF(ROWS(Y$13:Y718)&gt;COUNTA(W$13:W$1012),"",INDEX(W$13:W$1012,SMALL(IF(W$13:W$1012&lt;&gt;"",ROW(W$13:W$1012)-ROW(W$13)+1),ROWS(Y$13:Y718))))</f>
        <v>#NUM!</v>
      </c>
      <c r="AA718" s="7">
        <f t="shared" ref="AA718:AA781" si="45">IF(H718&gt;G718,1,0)</f>
        <v>0</v>
      </c>
      <c r="AB718" s="7">
        <f t="shared" ref="AB718:AB781" si="46">IF(AND(G718&lt;&gt;"",H718=""),1,0)</f>
        <v>0</v>
      </c>
      <c r="AC718" s="7">
        <f t="shared" ref="AC718:AC781" si="47">IF(AND(H718&lt;&gt;"",OR(I718="",J718="",K718="",L718="",M718="",N718="",O718="",P718="",Q718="",R718="")),1,0)</f>
        <v>0</v>
      </c>
    </row>
    <row r="719" spans="1:29" x14ac:dyDescent="0.25">
      <c r="A719" s="9">
        <v>707</v>
      </c>
      <c r="B719" s="56" t="str">
        <f>IF(VLOOKUP(X719,'do 1000 ha'!$B$18:$I$1018,2,0)=0,"",VLOOKUP(X719,'do 1000 ha'!$B$18:$I$1018,2,0))</f>
        <v/>
      </c>
      <c r="C719" s="56" t="str">
        <f>IF(VLOOKUP(X719,'do 1000 ha'!$B$18:$I$1018,4,0)=0,"",VLOOKUP(X719,'do 1000 ha'!$B$18:$I$1018,4,0))</f>
        <v/>
      </c>
      <c r="D719" s="24" t="str">
        <f>IF(VLOOKUP(X719,'do 1000 ha'!$B$18:$I$1018,5,0)=0,"",VLOOKUP(X719,'do 1000 ha'!$B$18:$I$1018,5,0))</f>
        <v/>
      </c>
      <c r="E719" s="56" t="str">
        <f>IF(VLOOKUP(X719,'do 1000 ha'!$B$18:$I$1018,6,0)=0,"",VLOOKUP(X719,'do 1000 ha'!$B$18:$I$1018,6,0))</f>
        <v/>
      </c>
      <c r="F719" s="56" t="str">
        <f>IF(VLOOKUP(X719,'do 1000 ha'!$B$18:$I$1018,7,0)=0,"",VLOOKUP(X719,'do 1000 ha'!$B$18:$I$1018,7,0))</f>
        <v/>
      </c>
      <c r="G719" s="57" t="str">
        <f>IF(VLOOKUP(X719,'do 1000 ha'!$B$18:$I$1018,8,0)=0,"",VLOOKUP(X719,'do 1000 ha'!$B$18:$I$1018,8,0))</f>
        <v/>
      </c>
      <c r="H719" s="25" t="str">
        <f>IF(VLOOKUP(X719,'do 1000 ha'!$B$18:$L$1018,11,0)=0,"",VLOOKUP(X719,'do 1000 ha'!$AJ$18:$AX$1018,15,0))</f>
        <v/>
      </c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53" t="str">
        <f t="array" ref="U719">IF('do 1000 ha'!K725='do 1000 ha'!$AR$4,'do 1000 ha'!AF725,IF('do 1000 ha'!K725='do 1000 ha'!$AR$5,'do 1000 ha'!AF725,""))</f>
        <v/>
      </c>
      <c r="V719" s="7" t="str">
        <f t="shared" si="44"/>
        <v/>
      </c>
      <c r="W719" s="11" t="str">
        <f t="array" ref="W719">IF(OR(U719=$U$13:U718),"",U719)</f>
        <v/>
      </c>
      <c r="X719" s="7" t="str">
        <f t="array" ref="X719">IFERROR(INDEX(W$13:W$1012,SMALL(IF(W$13:W$1012&lt;&gt;"",ROW(W$13:W$1012)-ROW(W$13)+1),ROWS(W$13:$W719))),"")</f>
        <v/>
      </c>
      <c r="Y719" s="47" t="e">
        <f t="array" ref="Y719">IF(ROWS(Y$13:Y719)&gt;COUNTA(W$13:W$1012),"",INDEX(W$13:W$1012,SMALL(IF(W$13:W$1012&lt;&gt;"",ROW(W$13:W$1012)-ROW(W$13)+1),ROWS(Y$13:Y719))))</f>
        <v>#NUM!</v>
      </c>
      <c r="AA719" s="7">
        <f t="shared" si="45"/>
        <v>0</v>
      </c>
      <c r="AB719" s="7">
        <f t="shared" si="46"/>
        <v>0</v>
      </c>
      <c r="AC719" s="7">
        <f t="shared" si="47"/>
        <v>0</v>
      </c>
    </row>
    <row r="720" spans="1:29" x14ac:dyDescent="0.25">
      <c r="A720" s="9">
        <v>708</v>
      </c>
      <c r="B720" s="56" t="str">
        <f>IF(VLOOKUP(X720,'do 1000 ha'!$B$18:$I$1018,2,0)=0,"",VLOOKUP(X720,'do 1000 ha'!$B$18:$I$1018,2,0))</f>
        <v/>
      </c>
      <c r="C720" s="56" t="str">
        <f>IF(VLOOKUP(X720,'do 1000 ha'!$B$18:$I$1018,4,0)=0,"",VLOOKUP(X720,'do 1000 ha'!$B$18:$I$1018,4,0))</f>
        <v/>
      </c>
      <c r="D720" s="24" t="str">
        <f>IF(VLOOKUP(X720,'do 1000 ha'!$B$18:$I$1018,5,0)=0,"",VLOOKUP(X720,'do 1000 ha'!$B$18:$I$1018,5,0))</f>
        <v/>
      </c>
      <c r="E720" s="56" t="str">
        <f>IF(VLOOKUP(X720,'do 1000 ha'!$B$18:$I$1018,6,0)=0,"",VLOOKUP(X720,'do 1000 ha'!$B$18:$I$1018,6,0))</f>
        <v/>
      </c>
      <c r="F720" s="56" t="str">
        <f>IF(VLOOKUP(X720,'do 1000 ha'!$B$18:$I$1018,7,0)=0,"",VLOOKUP(X720,'do 1000 ha'!$B$18:$I$1018,7,0))</f>
        <v/>
      </c>
      <c r="G720" s="57" t="str">
        <f>IF(VLOOKUP(X720,'do 1000 ha'!$B$18:$I$1018,8,0)=0,"",VLOOKUP(X720,'do 1000 ha'!$B$18:$I$1018,8,0))</f>
        <v/>
      </c>
      <c r="H720" s="25" t="str">
        <f>IF(VLOOKUP(X720,'do 1000 ha'!$B$18:$L$1018,11,0)=0,"",VLOOKUP(X720,'do 1000 ha'!$AJ$18:$AX$1018,15,0))</f>
        <v/>
      </c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53" t="str">
        <f t="array" ref="U720">IF('do 1000 ha'!K726='do 1000 ha'!$AR$4,'do 1000 ha'!AF726,IF('do 1000 ha'!K726='do 1000 ha'!$AR$5,'do 1000 ha'!AF726,""))</f>
        <v/>
      </c>
      <c r="V720" s="7" t="str">
        <f t="shared" si="44"/>
        <v/>
      </c>
      <c r="W720" s="11" t="str">
        <f t="array" ref="W720">IF(OR(U720=$U$13:U719),"",U720)</f>
        <v/>
      </c>
      <c r="X720" s="7" t="str">
        <f t="array" ref="X720">IFERROR(INDEX(W$13:W$1012,SMALL(IF(W$13:W$1012&lt;&gt;"",ROW(W$13:W$1012)-ROW(W$13)+1),ROWS(W$13:$W720))),"")</f>
        <v/>
      </c>
      <c r="Y720" s="47" t="e">
        <f t="array" ref="Y720">IF(ROWS(Y$13:Y720)&gt;COUNTA(W$13:W$1012),"",INDEX(W$13:W$1012,SMALL(IF(W$13:W$1012&lt;&gt;"",ROW(W$13:W$1012)-ROW(W$13)+1),ROWS(Y$13:Y720))))</f>
        <v>#NUM!</v>
      </c>
      <c r="AA720" s="7">
        <f t="shared" si="45"/>
        <v>0</v>
      </c>
      <c r="AB720" s="7">
        <f t="shared" si="46"/>
        <v>0</v>
      </c>
      <c r="AC720" s="7">
        <f t="shared" si="47"/>
        <v>0</v>
      </c>
    </row>
    <row r="721" spans="1:29" x14ac:dyDescent="0.25">
      <c r="A721" s="9">
        <v>709</v>
      </c>
      <c r="B721" s="56" t="str">
        <f>IF(VLOOKUP(X721,'do 1000 ha'!$B$18:$I$1018,2,0)=0,"",VLOOKUP(X721,'do 1000 ha'!$B$18:$I$1018,2,0))</f>
        <v/>
      </c>
      <c r="C721" s="56" t="str">
        <f>IF(VLOOKUP(X721,'do 1000 ha'!$B$18:$I$1018,4,0)=0,"",VLOOKUP(X721,'do 1000 ha'!$B$18:$I$1018,4,0))</f>
        <v/>
      </c>
      <c r="D721" s="24" t="str">
        <f>IF(VLOOKUP(X721,'do 1000 ha'!$B$18:$I$1018,5,0)=0,"",VLOOKUP(X721,'do 1000 ha'!$B$18:$I$1018,5,0))</f>
        <v/>
      </c>
      <c r="E721" s="56" t="str">
        <f>IF(VLOOKUP(X721,'do 1000 ha'!$B$18:$I$1018,6,0)=0,"",VLOOKUP(X721,'do 1000 ha'!$B$18:$I$1018,6,0))</f>
        <v/>
      </c>
      <c r="F721" s="56" t="str">
        <f>IF(VLOOKUP(X721,'do 1000 ha'!$B$18:$I$1018,7,0)=0,"",VLOOKUP(X721,'do 1000 ha'!$B$18:$I$1018,7,0))</f>
        <v/>
      </c>
      <c r="G721" s="57" t="str">
        <f>IF(VLOOKUP(X721,'do 1000 ha'!$B$18:$I$1018,8,0)=0,"",VLOOKUP(X721,'do 1000 ha'!$B$18:$I$1018,8,0))</f>
        <v/>
      </c>
      <c r="H721" s="25" t="str">
        <f>IF(VLOOKUP(X721,'do 1000 ha'!$B$18:$L$1018,11,0)=0,"",VLOOKUP(X721,'do 1000 ha'!$AJ$18:$AX$1018,15,0))</f>
        <v/>
      </c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53" t="str">
        <f t="array" ref="U721">IF('do 1000 ha'!K727='do 1000 ha'!$AR$4,'do 1000 ha'!AF727,IF('do 1000 ha'!K727='do 1000 ha'!$AR$5,'do 1000 ha'!AF727,""))</f>
        <v/>
      </c>
      <c r="V721" s="7" t="str">
        <f t="shared" si="44"/>
        <v/>
      </c>
      <c r="W721" s="11" t="str">
        <f t="array" ref="W721">IF(OR(U721=$U$13:U720),"",U721)</f>
        <v/>
      </c>
      <c r="X721" s="7" t="str">
        <f t="array" ref="X721">IFERROR(INDEX(W$13:W$1012,SMALL(IF(W$13:W$1012&lt;&gt;"",ROW(W$13:W$1012)-ROW(W$13)+1),ROWS(W$13:$W721))),"")</f>
        <v/>
      </c>
      <c r="Y721" s="47" t="e">
        <f t="array" ref="Y721">IF(ROWS(Y$13:Y721)&gt;COUNTA(W$13:W$1012),"",INDEX(W$13:W$1012,SMALL(IF(W$13:W$1012&lt;&gt;"",ROW(W$13:W$1012)-ROW(W$13)+1),ROWS(Y$13:Y721))))</f>
        <v>#NUM!</v>
      </c>
      <c r="AA721" s="7">
        <f t="shared" si="45"/>
        <v>0</v>
      </c>
      <c r="AB721" s="7">
        <f t="shared" si="46"/>
        <v>0</v>
      </c>
      <c r="AC721" s="7">
        <f t="shared" si="47"/>
        <v>0</v>
      </c>
    </row>
    <row r="722" spans="1:29" x14ac:dyDescent="0.25">
      <c r="A722" s="9">
        <v>710</v>
      </c>
      <c r="B722" s="56" t="str">
        <f>IF(VLOOKUP(X722,'do 1000 ha'!$B$18:$I$1018,2,0)=0,"",VLOOKUP(X722,'do 1000 ha'!$B$18:$I$1018,2,0))</f>
        <v/>
      </c>
      <c r="C722" s="56" t="str">
        <f>IF(VLOOKUP(X722,'do 1000 ha'!$B$18:$I$1018,4,0)=0,"",VLOOKUP(X722,'do 1000 ha'!$B$18:$I$1018,4,0))</f>
        <v/>
      </c>
      <c r="D722" s="24" t="str">
        <f>IF(VLOOKUP(X722,'do 1000 ha'!$B$18:$I$1018,5,0)=0,"",VLOOKUP(X722,'do 1000 ha'!$B$18:$I$1018,5,0))</f>
        <v/>
      </c>
      <c r="E722" s="56" t="str">
        <f>IF(VLOOKUP(X722,'do 1000 ha'!$B$18:$I$1018,6,0)=0,"",VLOOKUP(X722,'do 1000 ha'!$B$18:$I$1018,6,0))</f>
        <v/>
      </c>
      <c r="F722" s="56" t="str">
        <f>IF(VLOOKUP(X722,'do 1000 ha'!$B$18:$I$1018,7,0)=0,"",VLOOKUP(X722,'do 1000 ha'!$B$18:$I$1018,7,0))</f>
        <v/>
      </c>
      <c r="G722" s="57" t="str">
        <f>IF(VLOOKUP(X722,'do 1000 ha'!$B$18:$I$1018,8,0)=0,"",VLOOKUP(X722,'do 1000 ha'!$B$18:$I$1018,8,0))</f>
        <v/>
      </c>
      <c r="H722" s="25" t="str">
        <f>IF(VLOOKUP(X722,'do 1000 ha'!$B$18:$L$1018,11,0)=0,"",VLOOKUP(X722,'do 1000 ha'!$AJ$18:$AX$1018,15,0))</f>
        <v/>
      </c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53" t="str">
        <f t="array" ref="U722">IF('do 1000 ha'!K728='do 1000 ha'!$AR$4,'do 1000 ha'!AF728,IF('do 1000 ha'!K728='do 1000 ha'!$AR$5,'do 1000 ha'!AF728,""))</f>
        <v/>
      </c>
      <c r="V722" s="7" t="str">
        <f t="shared" si="44"/>
        <v/>
      </c>
      <c r="W722" s="11" t="str">
        <f t="array" ref="W722">IF(OR(U722=$U$13:U721),"",U722)</f>
        <v/>
      </c>
      <c r="X722" s="7" t="str">
        <f t="array" ref="X722">IFERROR(INDEX(W$13:W$1012,SMALL(IF(W$13:W$1012&lt;&gt;"",ROW(W$13:W$1012)-ROW(W$13)+1),ROWS(W$13:$W722))),"")</f>
        <v/>
      </c>
      <c r="Y722" s="47" t="e">
        <f t="array" ref="Y722">IF(ROWS(Y$13:Y722)&gt;COUNTA(W$13:W$1012),"",INDEX(W$13:W$1012,SMALL(IF(W$13:W$1012&lt;&gt;"",ROW(W$13:W$1012)-ROW(W$13)+1),ROWS(Y$13:Y722))))</f>
        <v>#NUM!</v>
      </c>
      <c r="AA722" s="7">
        <f t="shared" si="45"/>
        <v>0</v>
      </c>
      <c r="AB722" s="7">
        <f t="shared" si="46"/>
        <v>0</v>
      </c>
      <c r="AC722" s="7">
        <f t="shared" si="47"/>
        <v>0</v>
      </c>
    </row>
    <row r="723" spans="1:29" x14ac:dyDescent="0.25">
      <c r="A723" s="9">
        <v>711</v>
      </c>
      <c r="B723" s="56" t="str">
        <f>IF(VLOOKUP(X723,'do 1000 ha'!$B$18:$I$1018,2,0)=0,"",VLOOKUP(X723,'do 1000 ha'!$B$18:$I$1018,2,0))</f>
        <v/>
      </c>
      <c r="C723" s="56" t="str">
        <f>IF(VLOOKUP(X723,'do 1000 ha'!$B$18:$I$1018,4,0)=0,"",VLOOKUP(X723,'do 1000 ha'!$B$18:$I$1018,4,0))</f>
        <v/>
      </c>
      <c r="D723" s="24" t="str">
        <f>IF(VLOOKUP(X723,'do 1000 ha'!$B$18:$I$1018,5,0)=0,"",VLOOKUP(X723,'do 1000 ha'!$B$18:$I$1018,5,0))</f>
        <v/>
      </c>
      <c r="E723" s="56" t="str">
        <f>IF(VLOOKUP(X723,'do 1000 ha'!$B$18:$I$1018,6,0)=0,"",VLOOKUP(X723,'do 1000 ha'!$B$18:$I$1018,6,0))</f>
        <v/>
      </c>
      <c r="F723" s="56" t="str">
        <f>IF(VLOOKUP(X723,'do 1000 ha'!$B$18:$I$1018,7,0)=0,"",VLOOKUP(X723,'do 1000 ha'!$B$18:$I$1018,7,0))</f>
        <v/>
      </c>
      <c r="G723" s="57" t="str">
        <f>IF(VLOOKUP(X723,'do 1000 ha'!$B$18:$I$1018,8,0)=0,"",VLOOKUP(X723,'do 1000 ha'!$B$18:$I$1018,8,0))</f>
        <v/>
      </c>
      <c r="H723" s="25" t="str">
        <f>IF(VLOOKUP(X723,'do 1000 ha'!$B$18:$L$1018,11,0)=0,"",VLOOKUP(X723,'do 1000 ha'!$AJ$18:$AX$1018,15,0))</f>
        <v/>
      </c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53" t="str">
        <f t="array" ref="U723">IF('do 1000 ha'!K729='do 1000 ha'!$AR$4,'do 1000 ha'!AF729,IF('do 1000 ha'!K729='do 1000 ha'!$AR$5,'do 1000 ha'!AF729,""))</f>
        <v/>
      </c>
      <c r="V723" s="7" t="str">
        <f t="shared" si="44"/>
        <v/>
      </c>
      <c r="W723" s="11" t="str">
        <f t="array" ref="W723">IF(OR(U723=$U$13:U722),"",U723)</f>
        <v/>
      </c>
      <c r="X723" s="7" t="str">
        <f t="array" ref="X723">IFERROR(INDEX(W$13:W$1012,SMALL(IF(W$13:W$1012&lt;&gt;"",ROW(W$13:W$1012)-ROW(W$13)+1),ROWS(W$13:$W723))),"")</f>
        <v/>
      </c>
      <c r="Y723" s="47" t="e">
        <f t="array" ref="Y723">IF(ROWS(Y$13:Y723)&gt;COUNTA(W$13:W$1012),"",INDEX(W$13:W$1012,SMALL(IF(W$13:W$1012&lt;&gt;"",ROW(W$13:W$1012)-ROW(W$13)+1),ROWS(Y$13:Y723))))</f>
        <v>#NUM!</v>
      </c>
      <c r="AA723" s="7">
        <f t="shared" si="45"/>
        <v>0</v>
      </c>
      <c r="AB723" s="7">
        <f t="shared" si="46"/>
        <v>0</v>
      </c>
      <c r="AC723" s="7">
        <f t="shared" si="47"/>
        <v>0</v>
      </c>
    </row>
    <row r="724" spans="1:29" x14ac:dyDescent="0.25">
      <c r="A724" s="9">
        <v>712</v>
      </c>
      <c r="B724" s="56" t="str">
        <f>IF(VLOOKUP(X724,'do 1000 ha'!$B$18:$I$1018,2,0)=0,"",VLOOKUP(X724,'do 1000 ha'!$B$18:$I$1018,2,0))</f>
        <v/>
      </c>
      <c r="C724" s="56" t="str">
        <f>IF(VLOOKUP(X724,'do 1000 ha'!$B$18:$I$1018,4,0)=0,"",VLOOKUP(X724,'do 1000 ha'!$B$18:$I$1018,4,0))</f>
        <v/>
      </c>
      <c r="D724" s="24" t="str">
        <f>IF(VLOOKUP(X724,'do 1000 ha'!$B$18:$I$1018,5,0)=0,"",VLOOKUP(X724,'do 1000 ha'!$B$18:$I$1018,5,0))</f>
        <v/>
      </c>
      <c r="E724" s="56" t="str">
        <f>IF(VLOOKUP(X724,'do 1000 ha'!$B$18:$I$1018,6,0)=0,"",VLOOKUP(X724,'do 1000 ha'!$B$18:$I$1018,6,0))</f>
        <v/>
      </c>
      <c r="F724" s="56" t="str">
        <f>IF(VLOOKUP(X724,'do 1000 ha'!$B$18:$I$1018,7,0)=0,"",VLOOKUP(X724,'do 1000 ha'!$B$18:$I$1018,7,0))</f>
        <v/>
      </c>
      <c r="G724" s="57" t="str">
        <f>IF(VLOOKUP(X724,'do 1000 ha'!$B$18:$I$1018,8,0)=0,"",VLOOKUP(X724,'do 1000 ha'!$B$18:$I$1018,8,0))</f>
        <v/>
      </c>
      <c r="H724" s="25" t="str">
        <f>IF(VLOOKUP(X724,'do 1000 ha'!$B$18:$L$1018,11,0)=0,"",VLOOKUP(X724,'do 1000 ha'!$AJ$18:$AX$1018,15,0))</f>
        <v/>
      </c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53" t="str">
        <f t="array" ref="U724">IF('do 1000 ha'!K730='do 1000 ha'!$AR$4,'do 1000 ha'!AF730,IF('do 1000 ha'!K730='do 1000 ha'!$AR$5,'do 1000 ha'!AF730,""))</f>
        <v/>
      </c>
      <c r="V724" s="7" t="str">
        <f t="shared" si="44"/>
        <v/>
      </c>
      <c r="W724" s="11" t="str">
        <f t="array" ref="W724">IF(OR(U724=$U$13:U723),"",U724)</f>
        <v/>
      </c>
      <c r="X724" s="7" t="str">
        <f t="array" ref="X724">IFERROR(INDEX(W$13:W$1012,SMALL(IF(W$13:W$1012&lt;&gt;"",ROW(W$13:W$1012)-ROW(W$13)+1),ROWS(W$13:$W724))),"")</f>
        <v/>
      </c>
      <c r="Y724" s="47" t="e">
        <f t="array" ref="Y724">IF(ROWS(Y$13:Y724)&gt;COUNTA(W$13:W$1012),"",INDEX(W$13:W$1012,SMALL(IF(W$13:W$1012&lt;&gt;"",ROW(W$13:W$1012)-ROW(W$13)+1),ROWS(Y$13:Y724))))</f>
        <v>#NUM!</v>
      </c>
      <c r="AA724" s="7">
        <f t="shared" si="45"/>
        <v>0</v>
      </c>
      <c r="AB724" s="7">
        <f t="shared" si="46"/>
        <v>0</v>
      </c>
      <c r="AC724" s="7">
        <f t="shared" si="47"/>
        <v>0</v>
      </c>
    </row>
    <row r="725" spans="1:29" x14ac:dyDescent="0.25">
      <c r="A725" s="9">
        <v>713</v>
      </c>
      <c r="B725" s="56" t="str">
        <f>IF(VLOOKUP(X725,'do 1000 ha'!$B$18:$I$1018,2,0)=0,"",VLOOKUP(X725,'do 1000 ha'!$B$18:$I$1018,2,0))</f>
        <v/>
      </c>
      <c r="C725" s="56" t="str">
        <f>IF(VLOOKUP(X725,'do 1000 ha'!$B$18:$I$1018,4,0)=0,"",VLOOKUP(X725,'do 1000 ha'!$B$18:$I$1018,4,0))</f>
        <v/>
      </c>
      <c r="D725" s="24" t="str">
        <f>IF(VLOOKUP(X725,'do 1000 ha'!$B$18:$I$1018,5,0)=0,"",VLOOKUP(X725,'do 1000 ha'!$B$18:$I$1018,5,0))</f>
        <v/>
      </c>
      <c r="E725" s="56" t="str">
        <f>IF(VLOOKUP(X725,'do 1000 ha'!$B$18:$I$1018,6,0)=0,"",VLOOKUP(X725,'do 1000 ha'!$B$18:$I$1018,6,0))</f>
        <v/>
      </c>
      <c r="F725" s="56" t="str">
        <f>IF(VLOOKUP(X725,'do 1000 ha'!$B$18:$I$1018,7,0)=0,"",VLOOKUP(X725,'do 1000 ha'!$B$18:$I$1018,7,0))</f>
        <v/>
      </c>
      <c r="G725" s="57" t="str">
        <f>IF(VLOOKUP(X725,'do 1000 ha'!$B$18:$I$1018,8,0)=0,"",VLOOKUP(X725,'do 1000 ha'!$B$18:$I$1018,8,0))</f>
        <v/>
      </c>
      <c r="H725" s="25" t="str">
        <f>IF(VLOOKUP(X725,'do 1000 ha'!$B$18:$L$1018,11,0)=0,"",VLOOKUP(X725,'do 1000 ha'!$AJ$18:$AX$1018,15,0))</f>
        <v/>
      </c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53" t="str">
        <f t="array" ref="U725">IF('do 1000 ha'!K731='do 1000 ha'!$AR$4,'do 1000 ha'!AF731,IF('do 1000 ha'!K731='do 1000 ha'!$AR$5,'do 1000 ha'!AF731,""))</f>
        <v/>
      </c>
      <c r="V725" s="7" t="str">
        <f t="shared" si="44"/>
        <v/>
      </c>
      <c r="W725" s="11" t="str">
        <f t="array" ref="W725">IF(OR(U725=$U$13:U724),"",U725)</f>
        <v/>
      </c>
      <c r="X725" s="7" t="str">
        <f t="array" ref="X725">IFERROR(INDEX(W$13:W$1012,SMALL(IF(W$13:W$1012&lt;&gt;"",ROW(W$13:W$1012)-ROW(W$13)+1),ROWS(W$13:$W725))),"")</f>
        <v/>
      </c>
      <c r="Y725" s="47" t="e">
        <f t="array" ref="Y725">IF(ROWS(Y$13:Y725)&gt;COUNTA(W$13:W$1012),"",INDEX(W$13:W$1012,SMALL(IF(W$13:W$1012&lt;&gt;"",ROW(W$13:W$1012)-ROW(W$13)+1),ROWS(Y$13:Y725))))</f>
        <v>#NUM!</v>
      </c>
      <c r="AA725" s="7">
        <f t="shared" si="45"/>
        <v>0</v>
      </c>
      <c r="AB725" s="7">
        <f t="shared" si="46"/>
        <v>0</v>
      </c>
      <c r="AC725" s="7">
        <f t="shared" si="47"/>
        <v>0</v>
      </c>
    </row>
    <row r="726" spans="1:29" x14ac:dyDescent="0.25">
      <c r="A726" s="9">
        <v>714</v>
      </c>
      <c r="B726" s="56" t="str">
        <f>IF(VLOOKUP(X726,'do 1000 ha'!$B$18:$I$1018,2,0)=0,"",VLOOKUP(X726,'do 1000 ha'!$B$18:$I$1018,2,0))</f>
        <v/>
      </c>
      <c r="C726" s="56" t="str">
        <f>IF(VLOOKUP(X726,'do 1000 ha'!$B$18:$I$1018,4,0)=0,"",VLOOKUP(X726,'do 1000 ha'!$B$18:$I$1018,4,0))</f>
        <v/>
      </c>
      <c r="D726" s="24" t="str">
        <f>IF(VLOOKUP(X726,'do 1000 ha'!$B$18:$I$1018,5,0)=0,"",VLOOKUP(X726,'do 1000 ha'!$B$18:$I$1018,5,0))</f>
        <v/>
      </c>
      <c r="E726" s="56" t="str">
        <f>IF(VLOOKUP(X726,'do 1000 ha'!$B$18:$I$1018,6,0)=0,"",VLOOKUP(X726,'do 1000 ha'!$B$18:$I$1018,6,0))</f>
        <v/>
      </c>
      <c r="F726" s="56" t="str">
        <f>IF(VLOOKUP(X726,'do 1000 ha'!$B$18:$I$1018,7,0)=0,"",VLOOKUP(X726,'do 1000 ha'!$B$18:$I$1018,7,0))</f>
        <v/>
      </c>
      <c r="G726" s="57" t="str">
        <f>IF(VLOOKUP(X726,'do 1000 ha'!$B$18:$I$1018,8,0)=0,"",VLOOKUP(X726,'do 1000 ha'!$B$18:$I$1018,8,0))</f>
        <v/>
      </c>
      <c r="H726" s="25" t="str">
        <f>IF(VLOOKUP(X726,'do 1000 ha'!$B$18:$L$1018,11,0)=0,"",VLOOKUP(X726,'do 1000 ha'!$AJ$18:$AX$1018,15,0))</f>
        <v/>
      </c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53" t="str">
        <f t="array" ref="U726">IF('do 1000 ha'!K732='do 1000 ha'!$AR$4,'do 1000 ha'!AF732,IF('do 1000 ha'!K732='do 1000 ha'!$AR$5,'do 1000 ha'!AF732,""))</f>
        <v/>
      </c>
      <c r="V726" s="7" t="str">
        <f t="shared" si="44"/>
        <v/>
      </c>
      <c r="W726" s="11" t="str">
        <f t="array" ref="W726">IF(OR(U726=$U$13:U725),"",U726)</f>
        <v/>
      </c>
      <c r="X726" s="7" t="str">
        <f t="array" ref="X726">IFERROR(INDEX(W$13:W$1012,SMALL(IF(W$13:W$1012&lt;&gt;"",ROW(W$13:W$1012)-ROW(W$13)+1),ROWS(W$13:$W726))),"")</f>
        <v/>
      </c>
      <c r="Y726" s="47" t="e">
        <f t="array" ref="Y726">IF(ROWS(Y$13:Y726)&gt;COUNTA(W$13:W$1012),"",INDEX(W$13:W$1012,SMALL(IF(W$13:W$1012&lt;&gt;"",ROW(W$13:W$1012)-ROW(W$13)+1),ROWS(Y$13:Y726))))</f>
        <v>#NUM!</v>
      </c>
      <c r="AA726" s="7">
        <f t="shared" si="45"/>
        <v>0</v>
      </c>
      <c r="AB726" s="7">
        <f t="shared" si="46"/>
        <v>0</v>
      </c>
      <c r="AC726" s="7">
        <f t="shared" si="47"/>
        <v>0</v>
      </c>
    </row>
    <row r="727" spans="1:29" x14ac:dyDescent="0.25">
      <c r="A727" s="9">
        <v>715</v>
      </c>
      <c r="B727" s="56" t="str">
        <f>IF(VLOOKUP(X727,'do 1000 ha'!$B$18:$I$1018,2,0)=0,"",VLOOKUP(X727,'do 1000 ha'!$B$18:$I$1018,2,0))</f>
        <v/>
      </c>
      <c r="C727" s="56" t="str">
        <f>IF(VLOOKUP(X727,'do 1000 ha'!$B$18:$I$1018,4,0)=0,"",VLOOKUP(X727,'do 1000 ha'!$B$18:$I$1018,4,0))</f>
        <v/>
      </c>
      <c r="D727" s="24" t="str">
        <f>IF(VLOOKUP(X727,'do 1000 ha'!$B$18:$I$1018,5,0)=0,"",VLOOKUP(X727,'do 1000 ha'!$B$18:$I$1018,5,0))</f>
        <v/>
      </c>
      <c r="E727" s="56" t="str">
        <f>IF(VLOOKUP(X727,'do 1000 ha'!$B$18:$I$1018,6,0)=0,"",VLOOKUP(X727,'do 1000 ha'!$B$18:$I$1018,6,0))</f>
        <v/>
      </c>
      <c r="F727" s="56" t="str">
        <f>IF(VLOOKUP(X727,'do 1000 ha'!$B$18:$I$1018,7,0)=0,"",VLOOKUP(X727,'do 1000 ha'!$B$18:$I$1018,7,0))</f>
        <v/>
      </c>
      <c r="G727" s="57" t="str">
        <f>IF(VLOOKUP(X727,'do 1000 ha'!$B$18:$I$1018,8,0)=0,"",VLOOKUP(X727,'do 1000 ha'!$B$18:$I$1018,8,0))</f>
        <v/>
      </c>
      <c r="H727" s="25" t="str">
        <f>IF(VLOOKUP(X727,'do 1000 ha'!$B$18:$L$1018,11,0)=0,"",VLOOKUP(X727,'do 1000 ha'!$AJ$18:$AX$1018,15,0))</f>
        <v/>
      </c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53" t="str">
        <f t="array" ref="U727">IF('do 1000 ha'!K733='do 1000 ha'!$AR$4,'do 1000 ha'!AF733,IF('do 1000 ha'!K733='do 1000 ha'!$AR$5,'do 1000 ha'!AF733,""))</f>
        <v/>
      </c>
      <c r="V727" s="7" t="str">
        <f t="shared" si="44"/>
        <v/>
      </c>
      <c r="W727" s="11" t="str">
        <f t="array" ref="W727">IF(OR(U727=$U$13:U726),"",U727)</f>
        <v/>
      </c>
      <c r="X727" s="7" t="str">
        <f t="array" ref="X727">IFERROR(INDEX(W$13:W$1012,SMALL(IF(W$13:W$1012&lt;&gt;"",ROW(W$13:W$1012)-ROW(W$13)+1),ROWS(W$13:$W727))),"")</f>
        <v/>
      </c>
      <c r="Y727" s="47" t="e">
        <f t="array" ref="Y727">IF(ROWS(Y$13:Y727)&gt;COUNTA(W$13:W$1012),"",INDEX(W$13:W$1012,SMALL(IF(W$13:W$1012&lt;&gt;"",ROW(W$13:W$1012)-ROW(W$13)+1),ROWS(Y$13:Y727))))</f>
        <v>#NUM!</v>
      </c>
      <c r="AA727" s="7">
        <f t="shared" si="45"/>
        <v>0</v>
      </c>
      <c r="AB727" s="7">
        <f t="shared" si="46"/>
        <v>0</v>
      </c>
      <c r="AC727" s="7">
        <f t="shared" si="47"/>
        <v>0</v>
      </c>
    </row>
    <row r="728" spans="1:29" x14ac:dyDescent="0.25">
      <c r="A728" s="9">
        <v>716</v>
      </c>
      <c r="B728" s="56" t="str">
        <f>IF(VLOOKUP(X728,'do 1000 ha'!$B$18:$I$1018,2,0)=0,"",VLOOKUP(X728,'do 1000 ha'!$B$18:$I$1018,2,0))</f>
        <v/>
      </c>
      <c r="C728" s="56" t="str">
        <f>IF(VLOOKUP(X728,'do 1000 ha'!$B$18:$I$1018,4,0)=0,"",VLOOKUP(X728,'do 1000 ha'!$B$18:$I$1018,4,0))</f>
        <v/>
      </c>
      <c r="D728" s="24" t="str">
        <f>IF(VLOOKUP(X728,'do 1000 ha'!$B$18:$I$1018,5,0)=0,"",VLOOKUP(X728,'do 1000 ha'!$B$18:$I$1018,5,0))</f>
        <v/>
      </c>
      <c r="E728" s="56" t="str">
        <f>IF(VLOOKUP(X728,'do 1000 ha'!$B$18:$I$1018,6,0)=0,"",VLOOKUP(X728,'do 1000 ha'!$B$18:$I$1018,6,0))</f>
        <v/>
      </c>
      <c r="F728" s="56" t="str">
        <f>IF(VLOOKUP(X728,'do 1000 ha'!$B$18:$I$1018,7,0)=0,"",VLOOKUP(X728,'do 1000 ha'!$B$18:$I$1018,7,0))</f>
        <v/>
      </c>
      <c r="G728" s="57" t="str">
        <f>IF(VLOOKUP(X728,'do 1000 ha'!$B$18:$I$1018,8,0)=0,"",VLOOKUP(X728,'do 1000 ha'!$B$18:$I$1018,8,0))</f>
        <v/>
      </c>
      <c r="H728" s="25" t="str">
        <f>IF(VLOOKUP(X728,'do 1000 ha'!$B$18:$L$1018,11,0)=0,"",VLOOKUP(X728,'do 1000 ha'!$AJ$18:$AX$1018,15,0))</f>
        <v/>
      </c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53" t="str">
        <f t="array" ref="U728">IF('do 1000 ha'!K734='do 1000 ha'!$AR$4,'do 1000 ha'!AF734,IF('do 1000 ha'!K734='do 1000 ha'!$AR$5,'do 1000 ha'!AF734,""))</f>
        <v/>
      </c>
      <c r="V728" s="7" t="str">
        <f t="shared" si="44"/>
        <v/>
      </c>
      <c r="W728" s="11" t="str">
        <f t="array" ref="W728">IF(OR(U728=$U$13:U727),"",U728)</f>
        <v/>
      </c>
      <c r="X728" s="7" t="str">
        <f t="array" ref="X728">IFERROR(INDEX(W$13:W$1012,SMALL(IF(W$13:W$1012&lt;&gt;"",ROW(W$13:W$1012)-ROW(W$13)+1),ROWS(W$13:$W728))),"")</f>
        <v/>
      </c>
      <c r="Y728" s="47" t="e">
        <f t="array" ref="Y728">IF(ROWS(Y$13:Y728)&gt;COUNTA(W$13:W$1012),"",INDEX(W$13:W$1012,SMALL(IF(W$13:W$1012&lt;&gt;"",ROW(W$13:W$1012)-ROW(W$13)+1),ROWS(Y$13:Y728))))</f>
        <v>#NUM!</v>
      </c>
      <c r="AA728" s="7">
        <f t="shared" si="45"/>
        <v>0</v>
      </c>
      <c r="AB728" s="7">
        <f t="shared" si="46"/>
        <v>0</v>
      </c>
      <c r="AC728" s="7">
        <f t="shared" si="47"/>
        <v>0</v>
      </c>
    </row>
    <row r="729" spans="1:29" x14ac:dyDescent="0.25">
      <c r="A729" s="9">
        <v>717</v>
      </c>
      <c r="B729" s="56" t="str">
        <f>IF(VLOOKUP(X729,'do 1000 ha'!$B$18:$I$1018,2,0)=0,"",VLOOKUP(X729,'do 1000 ha'!$B$18:$I$1018,2,0))</f>
        <v/>
      </c>
      <c r="C729" s="56" t="str">
        <f>IF(VLOOKUP(X729,'do 1000 ha'!$B$18:$I$1018,4,0)=0,"",VLOOKUP(X729,'do 1000 ha'!$B$18:$I$1018,4,0))</f>
        <v/>
      </c>
      <c r="D729" s="24" t="str">
        <f>IF(VLOOKUP(X729,'do 1000 ha'!$B$18:$I$1018,5,0)=0,"",VLOOKUP(X729,'do 1000 ha'!$B$18:$I$1018,5,0))</f>
        <v/>
      </c>
      <c r="E729" s="56" t="str">
        <f>IF(VLOOKUP(X729,'do 1000 ha'!$B$18:$I$1018,6,0)=0,"",VLOOKUP(X729,'do 1000 ha'!$B$18:$I$1018,6,0))</f>
        <v/>
      </c>
      <c r="F729" s="56" t="str">
        <f>IF(VLOOKUP(X729,'do 1000 ha'!$B$18:$I$1018,7,0)=0,"",VLOOKUP(X729,'do 1000 ha'!$B$18:$I$1018,7,0))</f>
        <v/>
      </c>
      <c r="G729" s="57" t="str">
        <f>IF(VLOOKUP(X729,'do 1000 ha'!$B$18:$I$1018,8,0)=0,"",VLOOKUP(X729,'do 1000 ha'!$B$18:$I$1018,8,0))</f>
        <v/>
      </c>
      <c r="H729" s="25" t="str">
        <f>IF(VLOOKUP(X729,'do 1000 ha'!$B$18:$L$1018,11,0)=0,"",VLOOKUP(X729,'do 1000 ha'!$AJ$18:$AX$1018,15,0))</f>
        <v/>
      </c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53" t="str">
        <f t="array" ref="U729">IF('do 1000 ha'!K735='do 1000 ha'!$AR$4,'do 1000 ha'!AF735,IF('do 1000 ha'!K735='do 1000 ha'!$AR$5,'do 1000 ha'!AF735,""))</f>
        <v/>
      </c>
      <c r="V729" s="7" t="str">
        <f t="shared" si="44"/>
        <v/>
      </c>
      <c r="W729" s="11" t="str">
        <f t="array" ref="W729">IF(OR(U729=$U$13:U728),"",U729)</f>
        <v/>
      </c>
      <c r="X729" s="7" t="str">
        <f t="array" ref="X729">IFERROR(INDEX(W$13:W$1012,SMALL(IF(W$13:W$1012&lt;&gt;"",ROW(W$13:W$1012)-ROW(W$13)+1),ROWS(W$13:$W729))),"")</f>
        <v/>
      </c>
      <c r="Y729" s="47" t="e">
        <f t="array" ref="Y729">IF(ROWS(Y$13:Y729)&gt;COUNTA(W$13:W$1012),"",INDEX(W$13:W$1012,SMALL(IF(W$13:W$1012&lt;&gt;"",ROW(W$13:W$1012)-ROW(W$13)+1),ROWS(Y$13:Y729))))</f>
        <v>#NUM!</v>
      </c>
      <c r="AA729" s="7">
        <f t="shared" si="45"/>
        <v>0</v>
      </c>
      <c r="AB729" s="7">
        <f t="shared" si="46"/>
        <v>0</v>
      </c>
      <c r="AC729" s="7">
        <f t="shared" si="47"/>
        <v>0</v>
      </c>
    </row>
    <row r="730" spans="1:29" x14ac:dyDescent="0.25">
      <c r="A730" s="9">
        <v>718</v>
      </c>
      <c r="B730" s="56" t="str">
        <f>IF(VLOOKUP(X730,'do 1000 ha'!$B$18:$I$1018,2,0)=0,"",VLOOKUP(X730,'do 1000 ha'!$B$18:$I$1018,2,0))</f>
        <v/>
      </c>
      <c r="C730" s="56" t="str">
        <f>IF(VLOOKUP(X730,'do 1000 ha'!$B$18:$I$1018,4,0)=0,"",VLOOKUP(X730,'do 1000 ha'!$B$18:$I$1018,4,0))</f>
        <v/>
      </c>
      <c r="D730" s="24" t="str">
        <f>IF(VLOOKUP(X730,'do 1000 ha'!$B$18:$I$1018,5,0)=0,"",VLOOKUP(X730,'do 1000 ha'!$B$18:$I$1018,5,0))</f>
        <v/>
      </c>
      <c r="E730" s="56" t="str">
        <f>IF(VLOOKUP(X730,'do 1000 ha'!$B$18:$I$1018,6,0)=0,"",VLOOKUP(X730,'do 1000 ha'!$B$18:$I$1018,6,0))</f>
        <v/>
      </c>
      <c r="F730" s="56" t="str">
        <f>IF(VLOOKUP(X730,'do 1000 ha'!$B$18:$I$1018,7,0)=0,"",VLOOKUP(X730,'do 1000 ha'!$B$18:$I$1018,7,0))</f>
        <v/>
      </c>
      <c r="G730" s="57" t="str">
        <f>IF(VLOOKUP(X730,'do 1000 ha'!$B$18:$I$1018,8,0)=0,"",VLOOKUP(X730,'do 1000 ha'!$B$18:$I$1018,8,0))</f>
        <v/>
      </c>
      <c r="H730" s="25" t="str">
        <f>IF(VLOOKUP(X730,'do 1000 ha'!$B$18:$L$1018,11,0)=0,"",VLOOKUP(X730,'do 1000 ha'!$AJ$18:$AX$1018,15,0))</f>
        <v/>
      </c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53" t="str">
        <f t="array" ref="U730">IF('do 1000 ha'!K736='do 1000 ha'!$AR$4,'do 1000 ha'!AF736,IF('do 1000 ha'!K736='do 1000 ha'!$AR$5,'do 1000 ha'!AF736,""))</f>
        <v/>
      </c>
      <c r="V730" s="7" t="str">
        <f t="shared" si="44"/>
        <v/>
      </c>
      <c r="W730" s="11" t="str">
        <f t="array" ref="W730">IF(OR(U730=$U$13:U729),"",U730)</f>
        <v/>
      </c>
      <c r="X730" s="7" t="str">
        <f t="array" ref="X730">IFERROR(INDEX(W$13:W$1012,SMALL(IF(W$13:W$1012&lt;&gt;"",ROW(W$13:W$1012)-ROW(W$13)+1),ROWS(W$13:$W730))),"")</f>
        <v/>
      </c>
      <c r="Y730" s="47" t="e">
        <f t="array" ref="Y730">IF(ROWS(Y$13:Y730)&gt;COUNTA(W$13:W$1012),"",INDEX(W$13:W$1012,SMALL(IF(W$13:W$1012&lt;&gt;"",ROW(W$13:W$1012)-ROW(W$13)+1),ROWS(Y$13:Y730))))</f>
        <v>#NUM!</v>
      </c>
      <c r="AA730" s="7">
        <f t="shared" si="45"/>
        <v>0</v>
      </c>
      <c r="AB730" s="7">
        <f t="shared" si="46"/>
        <v>0</v>
      </c>
      <c r="AC730" s="7">
        <f t="shared" si="47"/>
        <v>0</v>
      </c>
    </row>
    <row r="731" spans="1:29" x14ac:dyDescent="0.25">
      <c r="A731" s="9">
        <v>719</v>
      </c>
      <c r="B731" s="56" t="str">
        <f>IF(VLOOKUP(X731,'do 1000 ha'!$B$18:$I$1018,2,0)=0,"",VLOOKUP(X731,'do 1000 ha'!$B$18:$I$1018,2,0))</f>
        <v/>
      </c>
      <c r="C731" s="56" t="str">
        <f>IF(VLOOKUP(X731,'do 1000 ha'!$B$18:$I$1018,4,0)=0,"",VLOOKUP(X731,'do 1000 ha'!$B$18:$I$1018,4,0))</f>
        <v/>
      </c>
      <c r="D731" s="24" t="str">
        <f>IF(VLOOKUP(X731,'do 1000 ha'!$B$18:$I$1018,5,0)=0,"",VLOOKUP(X731,'do 1000 ha'!$B$18:$I$1018,5,0))</f>
        <v/>
      </c>
      <c r="E731" s="56" t="str">
        <f>IF(VLOOKUP(X731,'do 1000 ha'!$B$18:$I$1018,6,0)=0,"",VLOOKUP(X731,'do 1000 ha'!$B$18:$I$1018,6,0))</f>
        <v/>
      </c>
      <c r="F731" s="56" t="str">
        <f>IF(VLOOKUP(X731,'do 1000 ha'!$B$18:$I$1018,7,0)=0,"",VLOOKUP(X731,'do 1000 ha'!$B$18:$I$1018,7,0))</f>
        <v/>
      </c>
      <c r="G731" s="57" t="str">
        <f>IF(VLOOKUP(X731,'do 1000 ha'!$B$18:$I$1018,8,0)=0,"",VLOOKUP(X731,'do 1000 ha'!$B$18:$I$1018,8,0))</f>
        <v/>
      </c>
      <c r="H731" s="25" t="str">
        <f>IF(VLOOKUP(X731,'do 1000 ha'!$B$18:$L$1018,11,0)=0,"",VLOOKUP(X731,'do 1000 ha'!$AJ$18:$AX$1018,15,0))</f>
        <v/>
      </c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53" t="str">
        <f t="array" ref="U731">IF('do 1000 ha'!K737='do 1000 ha'!$AR$4,'do 1000 ha'!AF737,IF('do 1000 ha'!K737='do 1000 ha'!$AR$5,'do 1000 ha'!AF737,""))</f>
        <v/>
      </c>
      <c r="V731" s="7" t="str">
        <f t="shared" si="44"/>
        <v/>
      </c>
      <c r="W731" s="11" t="str">
        <f t="array" ref="W731">IF(OR(U731=$U$13:U730),"",U731)</f>
        <v/>
      </c>
      <c r="X731" s="7" t="str">
        <f t="array" ref="X731">IFERROR(INDEX(W$13:W$1012,SMALL(IF(W$13:W$1012&lt;&gt;"",ROW(W$13:W$1012)-ROW(W$13)+1),ROWS(W$13:$W731))),"")</f>
        <v/>
      </c>
      <c r="Y731" s="47" t="e">
        <f t="array" ref="Y731">IF(ROWS(Y$13:Y731)&gt;COUNTA(W$13:W$1012),"",INDEX(W$13:W$1012,SMALL(IF(W$13:W$1012&lt;&gt;"",ROW(W$13:W$1012)-ROW(W$13)+1),ROWS(Y$13:Y731))))</f>
        <v>#NUM!</v>
      </c>
      <c r="AA731" s="7">
        <f t="shared" si="45"/>
        <v>0</v>
      </c>
      <c r="AB731" s="7">
        <f t="shared" si="46"/>
        <v>0</v>
      </c>
      <c r="AC731" s="7">
        <f t="shared" si="47"/>
        <v>0</v>
      </c>
    </row>
    <row r="732" spans="1:29" x14ac:dyDescent="0.25">
      <c r="A732" s="9">
        <v>720</v>
      </c>
      <c r="B732" s="56" t="str">
        <f>IF(VLOOKUP(X732,'do 1000 ha'!$B$18:$I$1018,2,0)=0,"",VLOOKUP(X732,'do 1000 ha'!$B$18:$I$1018,2,0))</f>
        <v/>
      </c>
      <c r="C732" s="56" t="str">
        <f>IF(VLOOKUP(X732,'do 1000 ha'!$B$18:$I$1018,4,0)=0,"",VLOOKUP(X732,'do 1000 ha'!$B$18:$I$1018,4,0))</f>
        <v/>
      </c>
      <c r="D732" s="24" t="str">
        <f>IF(VLOOKUP(X732,'do 1000 ha'!$B$18:$I$1018,5,0)=0,"",VLOOKUP(X732,'do 1000 ha'!$B$18:$I$1018,5,0))</f>
        <v/>
      </c>
      <c r="E732" s="56" t="str">
        <f>IF(VLOOKUP(X732,'do 1000 ha'!$B$18:$I$1018,6,0)=0,"",VLOOKUP(X732,'do 1000 ha'!$B$18:$I$1018,6,0))</f>
        <v/>
      </c>
      <c r="F732" s="56" t="str">
        <f>IF(VLOOKUP(X732,'do 1000 ha'!$B$18:$I$1018,7,0)=0,"",VLOOKUP(X732,'do 1000 ha'!$B$18:$I$1018,7,0))</f>
        <v/>
      </c>
      <c r="G732" s="57" t="str">
        <f>IF(VLOOKUP(X732,'do 1000 ha'!$B$18:$I$1018,8,0)=0,"",VLOOKUP(X732,'do 1000 ha'!$B$18:$I$1018,8,0))</f>
        <v/>
      </c>
      <c r="H732" s="25" t="str">
        <f>IF(VLOOKUP(X732,'do 1000 ha'!$B$18:$L$1018,11,0)=0,"",VLOOKUP(X732,'do 1000 ha'!$AJ$18:$AX$1018,15,0))</f>
        <v/>
      </c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53" t="str">
        <f t="array" ref="U732">IF('do 1000 ha'!K738='do 1000 ha'!$AR$4,'do 1000 ha'!AF738,IF('do 1000 ha'!K738='do 1000 ha'!$AR$5,'do 1000 ha'!AF738,""))</f>
        <v/>
      </c>
      <c r="V732" s="7" t="str">
        <f t="shared" si="44"/>
        <v/>
      </c>
      <c r="W732" s="11" t="str">
        <f t="array" ref="W732">IF(OR(U732=$U$13:U731),"",U732)</f>
        <v/>
      </c>
      <c r="X732" s="7" t="str">
        <f t="array" ref="X732">IFERROR(INDEX(W$13:W$1012,SMALL(IF(W$13:W$1012&lt;&gt;"",ROW(W$13:W$1012)-ROW(W$13)+1),ROWS(W$13:$W732))),"")</f>
        <v/>
      </c>
      <c r="Y732" s="47" t="e">
        <f t="array" ref="Y732">IF(ROWS(Y$13:Y732)&gt;COUNTA(W$13:W$1012),"",INDEX(W$13:W$1012,SMALL(IF(W$13:W$1012&lt;&gt;"",ROW(W$13:W$1012)-ROW(W$13)+1),ROWS(Y$13:Y732))))</f>
        <v>#NUM!</v>
      </c>
      <c r="AA732" s="7">
        <f t="shared" si="45"/>
        <v>0</v>
      </c>
      <c r="AB732" s="7">
        <f t="shared" si="46"/>
        <v>0</v>
      </c>
      <c r="AC732" s="7">
        <f t="shared" si="47"/>
        <v>0</v>
      </c>
    </row>
    <row r="733" spans="1:29" x14ac:dyDescent="0.25">
      <c r="A733" s="9">
        <v>721</v>
      </c>
      <c r="B733" s="56" t="str">
        <f>IF(VLOOKUP(X733,'do 1000 ha'!$B$18:$I$1018,2,0)=0,"",VLOOKUP(X733,'do 1000 ha'!$B$18:$I$1018,2,0))</f>
        <v/>
      </c>
      <c r="C733" s="56" t="str">
        <f>IF(VLOOKUP(X733,'do 1000 ha'!$B$18:$I$1018,4,0)=0,"",VLOOKUP(X733,'do 1000 ha'!$B$18:$I$1018,4,0))</f>
        <v/>
      </c>
      <c r="D733" s="24" t="str">
        <f>IF(VLOOKUP(X733,'do 1000 ha'!$B$18:$I$1018,5,0)=0,"",VLOOKUP(X733,'do 1000 ha'!$B$18:$I$1018,5,0))</f>
        <v/>
      </c>
      <c r="E733" s="56" t="str">
        <f>IF(VLOOKUP(X733,'do 1000 ha'!$B$18:$I$1018,6,0)=0,"",VLOOKUP(X733,'do 1000 ha'!$B$18:$I$1018,6,0))</f>
        <v/>
      </c>
      <c r="F733" s="56" t="str">
        <f>IF(VLOOKUP(X733,'do 1000 ha'!$B$18:$I$1018,7,0)=0,"",VLOOKUP(X733,'do 1000 ha'!$B$18:$I$1018,7,0))</f>
        <v/>
      </c>
      <c r="G733" s="57" t="str">
        <f>IF(VLOOKUP(X733,'do 1000 ha'!$B$18:$I$1018,8,0)=0,"",VLOOKUP(X733,'do 1000 ha'!$B$18:$I$1018,8,0))</f>
        <v/>
      </c>
      <c r="H733" s="25" t="str">
        <f>IF(VLOOKUP(X733,'do 1000 ha'!$B$18:$L$1018,11,0)=0,"",VLOOKUP(X733,'do 1000 ha'!$AJ$18:$AX$1018,15,0))</f>
        <v/>
      </c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53" t="str">
        <f t="array" ref="U733">IF('do 1000 ha'!K739='do 1000 ha'!$AR$4,'do 1000 ha'!AF739,IF('do 1000 ha'!K739='do 1000 ha'!$AR$5,'do 1000 ha'!AF739,""))</f>
        <v/>
      </c>
      <c r="V733" s="7" t="str">
        <f t="shared" si="44"/>
        <v/>
      </c>
      <c r="W733" s="11" t="str">
        <f t="array" ref="W733">IF(OR(U733=$U$13:U732),"",U733)</f>
        <v/>
      </c>
      <c r="X733" s="7" t="str">
        <f t="array" ref="X733">IFERROR(INDEX(W$13:W$1012,SMALL(IF(W$13:W$1012&lt;&gt;"",ROW(W$13:W$1012)-ROW(W$13)+1),ROWS(W$13:$W733))),"")</f>
        <v/>
      </c>
      <c r="Y733" s="47" t="e">
        <f t="array" ref="Y733">IF(ROWS(Y$13:Y733)&gt;COUNTA(W$13:W$1012),"",INDEX(W$13:W$1012,SMALL(IF(W$13:W$1012&lt;&gt;"",ROW(W$13:W$1012)-ROW(W$13)+1),ROWS(Y$13:Y733))))</f>
        <v>#NUM!</v>
      </c>
      <c r="AA733" s="7">
        <f t="shared" si="45"/>
        <v>0</v>
      </c>
      <c r="AB733" s="7">
        <f t="shared" si="46"/>
        <v>0</v>
      </c>
      <c r="AC733" s="7">
        <f t="shared" si="47"/>
        <v>0</v>
      </c>
    </row>
    <row r="734" spans="1:29" x14ac:dyDescent="0.25">
      <c r="A734" s="9">
        <v>722</v>
      </c>
      <c r="B734" s="56" t="str">
        <f>IF(VLOOKUP(X734,'do 1000 ha'!$B$18:$I$1018,2,0)=0,"",VLOOKUP(X734,'do 1000 ha'!$B$18:$I$1018,2,0))</f>
        <v/>
      </c>
      <c r="C734" s="56" t="str">
        <f>IF(VLOOKUP(X734,'do 1000 ha'!$B$18:$I$1018,4,0)=0,"",VLOOKUP(X734,'do 1000 ha'!$B$18:$I$1018,4,0))</f>
        <v/>
      </c>
      <c r="D734" s="24" t="str">
        <f>IF(VLOOKUP(X734,'do 1000 ha'!$B$18:$I$1018,5,0)=0,"",VLOOKUP(X734,'do 1000 ha'!$B$18:$I$1018,5,0))</f>
        <v/>
      </c>
      <c r="E734" s="56" t="str">
        <f>IF(VLOOKUP(X734,'do 1000 ha'!$B$18:$I$1018,6,0)=0,"",VLOOKUP(X734,'do 1000 ha'!$B$18:$I$1018,6,0))</f>
        <v/>
      </c>
      <c r="F734" s="56" t="str">
        <f>IF(VLOOKUP(X734,'do 1000 ha'!$B$18:$I$1018,7,0)=0,"",VLOOKUP(X734,'do 1000 ha'!$B$18:$I$1018,7,0))</f>
        <v/>
      </c>
      <c r="G734" s="57" t="str">
        <f>IF(VLOOKUP(X734,'do 1000 ha'!$B$18:$I$1018,8,0)=0,"",VLOOKUP(X734,'do 1000 ha'!$B$18:$I$1018,8,0))</f>
        <v/>
      </c>
      <c r="H734" s="25" t="str">
        <f>IF(VLOOKUP(X734,'do 1000 ha'!$B$18:$L$1018,11,0)=0,"",VLOOKUP(X734,'do 1000 ha'!$AJ$18:$AX$1018,15,0))</f>
        <v/>
      </c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53" t="str">
        <f t="array" ref="U734">IF('do 1000 ha'!K740='do 1000 ha'!$AR$4,'do 1000 ha'!AF740,IF('do 1000 ha'!K740='do 1000 ha'!$AR$5,'do 1000 ha'!AF740,""))</f>
        <v/>
      </c>
      <c r="V734" s="7" t="str">
        <f t="shared" si="44"/>
        <v/>
      </c>
      <c r="W734" s="11" t="str">
        <f t="array" ref="W734">IF(OR(U734=$U$13:U733),"",U734)</f>
        <v/>
      </c>
      <c r="X734" s="7" t="str">
        <f t="array" ref="X734">IFERROR(INDEX(W$13:W$1012,SMALL(IF(W$13:W$1012&lt;&gt;"",ROW(W$13:W$1012)-ROW(W$13)+1),ROWS(W$13:$W734))),"")</f>
        <v/>
      </c>
      <c r="Y734" s="47" t="e">
        <f t="array" ref="Y734">IF(ROWS(Y$13:Y734)&gt;COUNTA(W$13:W$1012),"",INDEX(W$13:W$1012,SMALL(IF(W$13:W$1012&lt;&gt;"",ROW(W$13:W$1012)-ROW(W$13)+1),ROWS(Y$13:Y734))))</f>
        <v>#NUM!</v>
      </c>
      <c r="AA734" s="7">
        <f t="shared" si="45"/>
        <v>0</v>
      </c>
      <c r="AB734" s="7">
        <f t="shared" si="46"/>
        <v>0</v>
      </c>
      <c r="AC734" s="7">
        <f t="shared" si="47"/>
        <v>0</v>
      </c>
    </row>
    <row r="735" spans="1:29" x14ac:dyDescent="0.25">
      <c r="A735" s="9">
        <v>723</v>
      </c>
      <c r="B735" s="56" t="str">
        <f>IF(VLOOKUP(X735,'do 1000 ha'!$B$18:$I$1018,2,0)=0,"",VLOOKUP(X735,'do 1000 ha'!$B$18:$I$1018,2,0))</f>
        <v/>
      </c>
      <c r="C735" s="56" t="str">
        <f>IF(VLOOKUP(X735,'do 1000 ha'!$B$18:$I$1018,4,0)=0,"",VLOOKUP(X735,'do 1000 ha'!$B$18:$I$1018,4,0))</f>
        <v/>
      </c>
      <c r="D735" s="24" t="str">
        <f>IF(VLOOKUP(X735,'do 1000 ha'!$B$18:$I$1018,5,0)=0,"",VLOOKUP(X735,'do 1000 ha'!$B$18:$I$1018,5,0))</f>
        <v/>
      </c>
      <c r="E735" s="56" t="str">
        <f>IF(VLOOKUP(X735,'do 1000 ha'!$B$18:$I$1018,6,0)=0,"",VLOOKUP(X735,'do 1000 ha'!$B$18:$I$1018,6,0))</f>
        <v/>
      </c>
      <c r="F735" s="56" t="str">
        <f>IF(VLOOKUP(X735,'do 1000 ha'!$B$18:$I$1018,7,0)=0,"",VLOOKUP(X735,'do 1000 ha'!$B$18:$I$1018,7,0))</f>
        <v/>
      </c>
      <c r="G735" s="57" t="str">
        <f>IF(VLOOKUP(X735,'do 1000 ha'!$B$18:$I$1018,8,0)=0,"",VLOOKUP(X735,'do 1000 ha'!$B$18:$I$1018,8,0))</f>
        <v/>
      </c>
      <c r="H735" s="25" t="str">
        <f>IF(VLOOKUP(X735,'do 1000 ha'!$B$18:$L$1018,11,0)=0,"",VLOOKUP(X735,'do 1000 ha'!$AJ$18:$AX$1018,15,0))</f>
        <v/>
      </c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53" t="str">
        <f t="array" ref="U735">IF('do 1000 ha'!K741='do 1000 ha'!$AR$4,'do 1000 ha'!AF741,IF('do 1000 ha'!K741='do 1000 ha'!$AR$5,'do 1000 ha'!AF741,""))</f>
        <v/>
      </c>
      <c r="V735" s="7" t="str">
        <f t="shared" si="44"/>
        <v/>
      </c>
      <c r="W735" s="11" t="str">
        <f t="array" ref="W735">IF(OR(U735=$U$13:U734),"",U735)</f>
        <v/>
      </c>
      <c r="X735" s="7" t="str">
        <f t="array" ref="X735">IFERROR(INDEX(W$13:W$1012,SMALL(IF(W$13:W$1012&lt;&gt;"",ROW(W$13:W$1012)-ROW(W$13)+1),ROWS(W$13:$W735))),"")</f>
        <v/>
      </c>
      <c r="Y735" s="47" t="e">
        <f t="array" ref="Y735">IF(ROWS(Y$13:Y735)&gt;COUNTA(W$13:W$1012),"",INDEX(W$13:W$1012,SMALL(IF(W$13:W$1012&lt;&gt;"",ROW(W$13:W$1012)-ROW(W$13)+1),ROWS(Y$13:Y735))))</f>
        <v>#NUM!</v>
      </c>
      <c r="AA735" s="7">
        <f t="shared" si="45"/>
        <v>0</v>
      </c>
      <c r="AB735" s="7">
        <f t="shared" si="46"/>
        <v>0</v>
      </c>
      <c r="AC735" s="7">
        <f t="shared" si="47"/>
        <v>0</v>
      </c>
    </row>
    <row r="736" spans="1:29" x14ac:dyDescent="0.25">
      <c r="A736" s="9">
        <v>724</v>
      </c>
      <c r="B736" s="56" t="str">
        <f>IF(VLOOKUP(X736,'do 1000 ha'!$B$18:$I$1018,2,0)=0,"",VLOOKUP(X736,'do 1000 ha'!$B$18:$I$1018,2,0))</f>
        <v/>
      </c>
      <c r="C736" s="56" t="str">
        <f>IF(VLOOKUP(X736,'do 1000 ha'!$B$18:$I$1018,4,0)=0,"",VLOOKUP(X736,'do 1000 ha'!$B$18:$I$1018,4,0))</f>
        <v/>
      </c>
      <c r="D736" s="24" t="str">
        <f>IF(VLOOKUP(X736,'do 1000 ha'!$B$18:$I$1018,5,0)=0,"",VLOOKUP(X736,'do 1000 ha'!$B$18:$I$1018,5,0))</f>
        <v/>
      </c>
      <c r="E736" s="56" t="str">
        <f>IF(VLOOKUP(X736,'do 1000 ha'!$B$18:$I$1018,6,0)=0,"",VLOOKUP(X736,'do 1000 ha'!$B$18:$I$1018,6,0))</f>
        <v/>
      </c>
      <c r="F736" s="56" t="str">
        <f>IF(VLOOKUP(X736,'do 1000 ha'!$B$18:$I$1018,7,0)=0,"",VLOOKUP(X736,'do 1000 ha'!$B$18:$I$1018,7,0))</f>
        <v/>
      </c>
      <c r="G736" s="57" t="str">
        <f>IF(VLOOKUP(X736,'do 1000 ha'!$B$18:$I$1018,8,0)=0,"",VLOOKUP(X736,'do 1000 ha'!$B$18:$I$1018,8,0))</f>
        <v/>
      </c>
      <c r="H736" s="25" t="str">
        <f>IF(VLOOKUP(X736,'do 1000 ha'!$B$18:$L$1018,11,0)=0,"",VLOOKUP(X736,'do 1000 ha'!$AJ$18:$AX$1018,15,0))</f>
        <v/>
      </c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53" t="str">
        <f t="array" ref="U736">IF('do 1000 ha'!K742='do 1000 ha'!$AR$4,'do 1000 ha'!AF742,IF('do 1000 ha'!K742='do 1000 ha'!$AR$5,'do 1000 ha'!AF742,""))</f>
        <v/>
      </c>
      <c r="V736" s="7" t="str">
        <f t="shared" si="44"/>
        <v/>
      </c>
      <c r="W736" s="11" t="str">
        <f t="array" ref="W736">IF(OR(U736=$U$13:U735),"",U736)</f>
        <v/>
      </c>
      <c r="X736" s="7" t="str">
        <f t="array" ref="X736">IFERROR(INDEX(W$13:W$1012,SMALL(IF(W$13:W$1012&lt;&gt;"",ROW(W$13:W$1012)-ROW(W$13)+1),ROWS(W$13:$W736))),"")</f>
        <v/>
      </c>
      <c r="Y736" s="47" t="e">
        <f t="array" ref="Y736">IF(ROWS(Y$13:Y736)&gt;COUNTA(W$13:W$1012),"",INDEX(W$13:W$1012,SMALL(IF(W$13:W$1012&lt;&gt;"",ROW(W$13:W$1012)-ROW(W$13)+1),ROWS(Y$13:Y736))))</f>
        <v>#NUM!</v>
      </c>
      <c r="AA736" s="7">
        <f t="shared" si="45"/>
        <v>0</v>
      </c>
      <c r="AB736" s="7">
        <f t="shared" si="46"/>
        <v>0</v>
      </c>
      <c r="AC736" s="7">
        <f t="shared" si="47"/>
        <v>0</v>
      </c>
    </row>
    <row r="737" spans="1:29" x14ac:dyDescent="0.25">
      <c r="A737" s="9">
        <v>725</v>
      </c>
      <c r="B737" s="56" t="str">
        <f>IF(VLOOKUP(X737,'do 1000 ha'!$B$18:$I$1018,2,0)=0,"",VLOOKUP(X737,'do 1000 ha'!$B$18:$I$1018,2,0))</f>
        <v/>
      </c>
      <c r="C737" s="56" t="str">
        <f>IF(VLOOKUP(X737,'do 1000 ha'!$B$18:$I$1018,4,0)=0,"",VLOOKUP(X737,'do 1000 ha'!$B$18:$I$1018,4,0))</f>
        <v/>
      </c>
      <c r="D737" s="24" t="str">
        <f>IF(VLOOKUP(X737,'do 1000 ha'!$B$18:$I$1018,5,0)=0,"",VLOOKUP(X737,'do 1000 ha'!$B$18:$I$1018,5,0))</f>
        <v/>
      </c>
      <c r="E737" s="56" t="str">
        <f>IF(VLOOKUP(X737,'do 1000 ha'!$B$18:$I$1018,6,0)=0,"",VLOOKUP(X737,'do 1000 ha'!$B$18:$I$1018,6,0))</f>
        <v/>
      </c>
      <c r="F737" s="56" t="str">
        <f>IF(VLOOKUP(X737,'do 1000 ha'!$B$18:$I$1018,7,0)=0,"",VLOOKUP(X737,'do 1000 ha'!$B$18:$I$1018,7,0))</f>
        <v/>
      </c>
      <c r="G737" s="57" t="str">
        <f>IF(VLOOKUP(X737,'do 1000 ha'!$B$18:$I$1018,8,0)=0,"",VLOOKUP(X737,'do 1000 ha'!$B$18:$I$1018,8,0))</f>
        <v/>
      </c>
      <c r="H737" s="25" t="str">
        <f>IF(VLOOKUP(X737,'do 1000 ha'!$B$18:$L$1018,11,0)=0,"",VLOOKUP(X737,'do 1000 ha'!$AJ$18:$AX$1018,15,0))</f>
        <v/>
      </c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53" t="str">
        <f t="array" ref="U737">IF('do 1000 ha'!K743='do 1000 ha'!$AR$4,'do 1000 ha'!AF743,IF('do 1000 ha'!K743='do 1000 ha'!$AR$5,'do 1000 ha'!AF743,""))</f>
        <v/>
      </c>
      <c r="V737" s="7" t="str">
        <f t="shared" si="44"/>
        <v/>
      </c>
      <c r="W737" s="11" t="str">
        <f t="array" ref="W737">IF(OR(U737=$U$13:U736),"",U737)</f>
        <v/>
      </c>
      <c r="X737" s="7" t="str">
        <f t="array" ref="X737">IFERROR(INDEX(W$13:W$1012,SMALL(IF(W$13:W$1012&lt;&gt;"",ROW(W$13:W$1012)-ROW(W$13)+1),ROWS(W$13:$W737))),"")</f>
        <v/>
      </c>
      <c r="Y737" s="47" t="e">
        <f t="array" ref="Y737">IF(ROWS(Y$13:Y737)&gt;COUNTA(W$13:W$1012),"",INDEX(W$13:W$1012,SMALL(IF(W$13:W$1012&lt;&gt;"",ROW(W$13:W$1012)-ROW(W$13)+1),ROWS(Y$13:Y737))))</f>
        <v>#NUM!</v>
      </c>
      <c r="AA737" s="7">
        <f t="shared" si="45"/>
        <v>0</v>
      </c>
      <c r="AB737" s="7">
        <f t="shared" si="46"/>
        <v>0</v>
      </c>
      <c r="AC737" s="7">
        <f t="shared" si="47"/>
        <v>0</v>
      </c>
    </row>
    <row r="738" spans="1:29" x14ac:dyDescent="0.25">
      <c r="A738" s="9">
        <v>726</v>
      </c>
      <c r="B738" s="56" t="str">
        <f>IF(VLOOKUP(X738,'do 1000 ha'!$B$18:$I$1018,2,0)=0,"",VLOOKUP(X738,'do 1000 ha'!$B$18:$I$1018,2,0))</f>
        <v/>
      </c>
      <c r="C738" s="56" t="str">
        <f>IF(VLOOKUP(X738,'do 1000 ha'!$B$18:$I$1018,4,0)=0,"",VLOOKUP(X738,'do 1000 ha'!$B$18:$I$1018,4,0))</f>
        <v/>
      </c>
      <c r="D738" s="24" t="str">
        <f>IF(VLOOKUP(X738,'do 1000 ha'!$B$18:$I$1018,5,0)=0,"",VLOOKUP(X738,'do 1000 ha'!$B$18:$I$1018,5,0))</f>
        <v/>
      </c>
      <c r="E738" s="56" t="str">
        <f>IF(VLOOKUP(X738,'do 1000 ha'!$B$18:$I$1018,6,0)=0,"",VLOOKUP(X738,'do 1000 ha'!$B$18:$I$1018,6,0))</f>
        <v/>
      </c>
      <c r="F738" s="56" t="str">
        <f>IF(VLOOKUP(X738,'do 1000 ha'!$B$18:$I$1018,7,0)=0,"",VLOOKUP(X738,'do 1000 ha'!$B$18:$I$1018,7,0))</f>
        <v/>
      </c>
      <c r="G738" s="57" t="str">
        <f>IF(VLOOKUP(X738,'do 1000 ha'!$B$18:$I$1018,8,0)=0,"",VLOOKUP(X738,'do 1000 ha'!$B$18:$I$1018,8,0))</f>
        <v/>
      </c>
      <c r="H738" s="25" t="str">
        <f>IF(VLOOKUP(X738,'do 1000 ha'!$B$18:$L$1018,11,0)=0,"",VLOOKUP(X738,'do 1000 ha'!$AJ$18:$AX$1018,15,0))</f>
        <v/>
      </c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53" t="str">
        <f t="array" ref="U738">IF('do 1000 ha'!K744='do 1000 ha'!$AR$4,'do 1000 ha'!AF744,IF('do 1000 ha'!K744='do 1000 ha'!$AR$5,'do 1000 ha'!AF744,""))</f>
        <v/>
      </c>
      <c r="V738" s="7" t="str">
        <f t="shared" si="44"/>
        <v/>
      </c>
      <c r="W738" s="11" t="str">
        <f t="array" ref="W738">IF(OR(U738=$U$13:U737),"",U738)</f>
        <v/>
      </c>
      <c r="X738" s="7" t="str">
        <f t="array" ref="X738">IFERROR(INDEX(W$13:W$1012,SMALL(IF(W$13:W$1012&lt;&gt;"",ROW(W$13:W$1012)-ROW(W$13)+1),ROWS(W$13:$W738))),"")</f>
        <v/>
      </c>
      <c r="Y738" s="47" t="e">
        <f t="array" ref="Y738">IF(ROWS(Y$13:Y738)&gt;COUNTA(W$13:W$1012),"",INDEX(W$13:W$1012,SMALL(IF(W$13:W$1012&lt;&gt;"",ROW(W$13:W$1012)-ROW(W$13)+1),ROWS(Y$13:Y738))))</f>
        <v>#NUM!</v>
      </c>
      <c r="AA738" s="7">
        <f t="shared" si="45"/>
        <v>0</v>
      </c>
      <c r="AB738" s="7">
        <f t="shared" si="46"/>
        <v>0</v>
      </c>
      <c r="AC738" s="7">
        <f t="shared" si="47"/>
        <v>0</v>
      </c>
    </row>
    <row r="739" spans="1:29" x14ac:dyDescent="0.25">
      <c r="A739" s="9">
        <v>727</v>
      </c>
      <c r="B739" s="56" t="str">
        <f>IF(VLOOKUP(X739,'do 1000 ha'!$B$18:$I$1018,2,0)=0,"",VLOOKUP(X739,'do 1000 ha'!$B$18:$I$1018,2,0))</f>
        <v/>
      </c>
      <c r="C739" s="56" t="str">
        <f>IF(VLOOKUP(X739,'do 1000 ha'!$B$18:$I$1018,4,0)=0,"",VLOOKUP(X739,'do 1000 ha'!$B$18:$I$1018,4,0))</f>
        <v/>
      </c>
      <c r="D739" s="24" t="str">
        <f>IF(VLOOKUP(X739,'do 1000 ha'!$B$18:$I$1018,5,0)=0,"",VLOOKUP(X739,'do 1000 ha'!$B$18:$I$1018,5,0))</f>
        <v/>
      </c>
      <c r="E739" s="56" t="str">
        <f>IF(VLOOKUP(X739,'do 1000 ha'!$B$18:$I$1018,6,0)=0,"",VLOOKUP(X739,'do 1000 ha'!$B$18:$I$1018,6,0))</f>
        <v/>
      </c>
      <c r="F739" s="56" t="str">
        <f>IF(VLOOKUP(X739,'do 1000 ha'!$B$18:$I$1018,7,0)=0,"",VLOOKUP(X739,'do 1000 ha'!$B$18:$I$1018,7,0))</f>
        <v/>
      </c>
      <c r="G739" s="57" t="str">
        <f>IF(VLOOKUP(X739,'do 1000 ha'!$B$18:$I$1018,8,0)=0,"",VLOOKUP(X739,'do 1000 ha'!$B$18:$I$1018,8,0))</f>
        <v/>
      </c>
      <c r="H739" s="25" t="str">
        <f>IF(VLOOKUP(X739,'do 1000 ha'!$B$18:$L$1018,11,0)=0,"",VLOOKUP(X739,'do 1000 ha'!$AJ$18:$AX$1018,15,0))</f>
        <v/>
      </c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53" t="str">
        <f t="array" ref="U739">IF('do 1000 ha'!K745='do 1000 ha'!$AR$4,'do 1000 ha'!AF745,IF('do 1000 ha'!K745='do 1000 ha'!$AR$5,'do 1000 ha'!AF745,""))</f>
        <v/>
      </c>
      <c r="V739" s="7" t="str">
        <f t="shared" si="44"/>
        <v/>
      </c>
      <c r="W739" s="11" t="str">
        <f t="array" ref="W739">IF(OR(U739=$U$13:U738),"",U739)</f>
        <v/>
      </c>
      <c r="X739" s="7" t="str">
        <f t="array" ref="X739">IFERROR(INDEX(W$13:W$1012,SMALL(IF(W$13:W$1012&lt;&gt;"",ROW(W$13:W$1012)-ROW(W$13)+1),ROWS(W$13:$W739))),"")</f>
        <v/>
      </c>
      <c r="Y739" s="47" t="e">
        <f t="array" ref="Y739">IF(ROWS(Y$13:Y739)&gt;COUNTA(W$13:W$1012),"",INDEX(W$13:W$1012,SMALL(IF(W$13:W$1012&lt;&gt;"",ROW(W$13:W$1012)-ROW(W$13)+1),ROWS(Y$13:Y739))))</f>
        <v>#NUM!</v>
      </c>
      <c r="AA739" s="7">
        <f t="shared" si="45"/>
        <v>0</v>
      </c>
      <c r="AB739" s="7">
        <f t="shared" si="46"/>
        <v>0</v>
      </c>
      <c r="AC739" s="7">
        <f t="shared" si="47"/>
        <v>0</v>
      </c>
    </row>
    <row r="740" spans="1:29" x14ac:dyDescent="0.25">
      <c r="A740" s="9">
        <v>728</v>
      </c>
      <c r="B740" s="56" t="str">
        <f>IF(VLOOKUP(X740,'do 1000 ha'!$B$18:$I$1018,2,0)=0,"",VLOOKUP(X740,'do 1000 ha'!$B$18:$I$1018,2,0))</f>
        <v/>
      </c>
      <c r="C740" s="56" t="str">
        <f>IF(VLOOKUP(X740,'do 1000 ha'!$B$18:$I$1018,4,0)=0,"",VLOOKUP(X740,'do 1000 ha'!$B$18:$I$1018,4,0))</f>
        <v/>
      </c>
      <c r="D740" s="24" t="str">
        <f>IF(VLOOKUP(X740,'do 1000 ha'!$B$18:$I$1018,5,0)=0,"",VLOOKUP(X740,'do 1000 ha'!$B$18:$I$1018,5,0))</f>
        <v/>
      </c>
      <c r="E740" s="56" t="str">
        <f>IF(VLOOKUP(X740,'do 1000 ha'!$B$18:$I$1018,6,0)=0,"",VLOOKUP(X740,'do 1000 ha'!$B$18:$I$1018,6,0))</f>
        <v/>
      </c>
      <c r="F740" s="56" t="str">
        <f>IF(VLOOKUP(X740,'do 1000 ha'!$B$18:$I$1018,7,0)=0,"",VLOOKUP(X740,'do 1000 ha'!$B$18:$I$1018,7,0))</f>
        <v/>
      </c>
      <c r="G740" s="57" t="str">
        <f>IF(VLOOKUP(X740,'do 1000 ha'!$B$18:$I$1018,8,0)=0,"",VLOOKUP(X740,'do 1000 ha'!$B$18:$I$1018,8,0))</f>
        <v/>
      </c>
      <c r="H740" s="25" t="str">
        <f>IF(VLOOKUP(X740,'do 1000 ha'!$B$18:$L$1018,11,0)=0,"",VLOOKUP(X740,'do 1000 ha'!$AJ$18:$AX$1018,15,0))</f>
        <v/>
      </c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53" t="str">
        <f t="array" ref="U740">IF('do 1000 ha'!K746='do 1000 ha'!$AR$4,'do 1000 ha'!AF746,IF('do 1000 ha'!K746='do 1000 ha'!$AR$5,'do 1000 ha'!AF746,""))</f>
        <v/>
      </c>
      <c r="V740" s="7" t="str">
        <f t="shared" si="44"/>
        <v/>
      </c>
      <c r="W740" s="11" t="str">
        <f t="array" ref="W740">IF(OR(U740=$U$13:U739),"",U740)</f>
        <v/>
      </c>
      <c r="X740" s="7" t="str">
        <f t="array" ref="X740">IFERROR(INDEX(W$13:W$1012,SMALL(IF(W$13:W$1012&lt;&gt;"",ROW(W$13:W$1012)-ROW(W$13)+1),ROWS(W$13:$W740))),"")</f>
        <v/>
      </c>
      <c r="Y740" s="47" t="e">
        <f t="array" ref="Y740">IF(ROWS(Y$13:Y740)&gt;COUNTA(W$13:W$1012),"",INDEX(W$13:W$1012,SMALL(IF(W$13:W$1012&lt;&gt;"",ROW(W$13:W$1012)-ROW(W$13)+1),ROWS(Y$13:Y740))))</f>
        <v>#NUM!</v>
      </c>
      <c r="AA740" s="7">
        <f t="shared" si="45"/>
        <v>0</v>
      </c>
      <c r="AB740" s="7">
        <f t="shared" si="46"/>
        <v>0</v>
      </c>
      <c r="AC740" s="7">
        <f t="shared" si="47"/>
        <v>0</v>
      </c>
    </row>
    <row r="741" spans="1:29" x14ac:dyDescent="0.25">
      <c r="A741" s="9">
        <v>729</v>
      </c>
      <c r="B741" s="56" t="str">
        <f>IF(VLOOKUP(X741,'do 1000 ha'!$B$18:$I$1018,2,0)=0,"",VLOOKUP(X741,'do 1000 ha'!$B$18:$I$1018,2,0))</f>
        <v/>
      </c>
      <c r="C741" s="56" t="str">
        <f>IF(VLOOKUP(X741,'do 1000 ha'!$B$18:$I$1018,4,0)=0,"",VLOOKUP(X741,'do 1000 ha'!$B$18:$I$1018,4,0))</f>
        <v/>
      </c>
      <c r="D741" s="24" t="str">
        <f>IF(VLOOKUP(X741,'do 1000 ha'!$B$18:$I$1018,5,0)=0,"",VLOOKUP(X741,'do 1000 ha'!$B$18:$I$1018,5,0))</f>
        <v/>
      </c>
      <c r="E741" s="56" t="str">
        <f>IF(VLOOKUP(X741,'do 1000 ha'!$B$18:$I$1018,6,0)=0,"",VLOOKUP(X741,'do 1000 ha'!$B$18:$I$1018,6,0))</f>
        <v/>
      </c>
      <c r="F741" s="56" t="str">
        <f>IF(VLOOKUP(X741,'do 1000 ha'!$B$18:$I$1018,7,0)=0,"",VLOOKUP(X741,'do 1000 ha'!$B$18:$I$1018,7,0))</f>
        <v/>
      </c>
      <c r="G741" s="57" t="str">
        <f>IF(VLOOKUP(X741,'do 1000 ha'!$B$18:$I$1018,8,0)=0,"",VLOOKUP(X741,'do 1000 ha'!$B$18:$I$1018,8,0))</f>
        <v/>
      </c>
      <c r="H741" s="25" t="str">
        <f>IF(VLOOKUP(X741,'do 1000 ha'!$B$18:$L$1018,11,0)=0,"",VLOOKUP(X741,'do 1000 ha'!$AJ$18:$AX$1018,15,0))</f>
        <v/>
      </c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53" t="str">
        <f t="array" ref="U741">IF('do 1000 ha'!K747='do 1000 ha'!$AR$4,'do 1000 ha'!AF747,IF('do 1000 ha'!K747='do 1000 ha'!$AR$5,'do 1000 ha'!AF747,""))</f>
        <v/>
      </c>
      <c r="V741" s="7" t="str">
        <f t="shared" si="44"/>
        <v/>
      </c>
      <c r="W741" s="11" t="str">
        <f t="array" ref="W741">IF(OR(U741=$U$13:U740),"",U741)</f>
        <v/>
      </c>
      <c r="X741" s="7" t="str">
        <f t="array" ref="X741">IFERROR(INDEX(W$13:W$1012,SMALL(IF(W$13:W$1012&lt;&gt;"",ROW(W$13:W$1012)-ROW(W$13)+1),ROWS(W$13:$W741))),"")</f>
        <v/>
      </c>
      <c r="Y741" s="47" t="e">
        <f t="array" ref="Y741">IF(ROWS(Y$13:Y741)&gt;COUNTA(W$13:W$1012),"",INDEX(W$13:W$1012,SMALL(IF(W$13:W$1012&lt;&gt;"",ROW(W$13:W$1012)-ROW(W$13)+1),ROWS(Y$13:Y741))))</f>
        <v>#NUM!</v>
      </c>
      <c r="AA741" s="7">
        <f t="shared" si="45"/>
        <v>0</v>
      </c>
      <c r="AB741" s="7">
        <f t="shared" si="46"/>
        <v>0</v>
      </c>
      <c r="AC741" s="7">
        <f t="shared" si="47"/>
        <v>0</v>
      </c>
    </row>
    <row r="742" spans="1:29" x14ac:dyDescent="0.25">
      <c r="A742" s="9">
        <v>730</v>
      </c>
      <c r="B742" s="56" t="str">
        <f>IF(VLOOKUP(X742,'do 1000 ha'!$B$18:$I$1018,2,0)=0,"",VLOOKUP(X742,'do 1000 ha'!$B$18:$I$1018,2,0))</f>
        <v/>
      </c>
      <c r="C742" s="56" t="str">
        <f>IF(VLOOKUP(X742,'do 1000 ha'!$B$18:$I$1018,4,0)=0,"",VLOOKUP(X742,'do 1000 ha'!$B$18:$I$1018,4,0))</f>
        <v/>
      </c>
      <c r="D742" s="24" t="str">
        <f>IF(VLOOKUP(X742,'do 1000 ha'!$B$18:$I$1018,5,0)=0,"",VLOOKUP(X742,'do 1000 ha'!$B$18:$I$1018,5,0))</f>
        <v/>
      </c>
      <c r="E742" s="56" t="str">
        <f>IF(VLOOKUP(X742,'do 1000 ha'!$B$18:$I$1018,6,0)=0,"",VLOOKUP(X742,'do 1000 ha'!$B$18:$I$1018,6,0))</f>
        <v/>
      </c>
      <c r="F742" s="56" t="str">
        <f>IF(VLOOKUP(X742,'do 1000 ha'!$B$18:$I$1018,7,0)=0,"",VLOOKUP(X742,'do 1000 ha'!$B$18:$I$1018,7,0))</f>
        <v/>
      </c>
      <c r="G742" s="57" t="str">
        <f>IF(VLOOKUP(X742,'do 1000 ha'!$B$18:$I$1018,8,0)=0,"",VLOOKUP(X742,'do 1000 ha'!$B$18:$I$1018,8,0))</f>
        <v/>
      </c>
      <c r="H742" s="25" t="str">
        <f>IF(VLOOKUP(X742,'do 1000 ha'!$B$18:$L$1018,11,0)=0,"",VLOOKUP(X742,'do 1000 ha'!$AJ$18:$AX$1018,15,0))</f>
        <v/>
      </c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53" t="str">
        <f t="array" ref="U742">IF('do 1000 ha'!K748='do 1000 ha'!$AR$4,'do 1000 ha'!AF748,IF('do 1000 ha'!K748='do 1000 ha'!$AR$5,'do 1000 ha'!AF748,""))</f>
        <v/>
      </c>
      <c r="V742" s="7" t="str">
        <f t="shared" si="44"/>
        <v/>
      </c>
      <c r="W742" s="11" t="str">
        <f t="array" ref="W742">IF(OR(U742=$U$13:U741),"",U742)</f>
        <v/>
      </c>
      <c r="X742" s="7" t="str">
        <f t="array" ref="X742">IFERROR(INDEX(W$13:W$1012,SMALL(IF(W$13:W$1012&lt;&gt;"",ROW(W$13:W$1012)-ROW(W$13)+1),ROWS(W$13:$W742))),"")</f>
        <v/>
      </c>
      <c r="Y742" s="47" t="e">
        <f t="array" ref="Y742">IF(ROWS(Y$13:Y742)&gt;COUNTA(W$13:W$1012),"",INDEX(W$13:W$1012,SMALL(IF(W$13:W$1012&lt;&gt;"",ROW(W$13:W$1012)-ROW(W$13)+1),ROWS(Y$13:Y742))))</f>
        <v>#NUM!</v>
      </c>
      <c r="AA742" s="7">
        <f t="shared" si="45"/>
        <v>0</v>
      </c>
      <c r="AB742" s="7">
        <f t="shared" si="46"/>
        <v>0</v>
      </c>
      <c r="AC742" s="7">
        <f t="shared" si="47"/>
        <v>0</v>
      </c>
    </row>
    <row r="743" spans="1:29" x14ac:dyDescent="0.25">
      <c r="A743" s="9">
        <v>731</v>
      </c>
      <c r="B743" s="56" t="str">
        <f>IF(VLOOKUP(X743,'do 1000 ha'!$B$18:$I$1018,2,0)=0,"",VLOOKUP(X743,'do 1000 ha'!$B$18:$I$1018,2,0))</f>
        <v/>
      </c>
      <c r="C743" s="56" t="str">
        <f>IF(VLOOKUP(X743,'do 1000 ha'!$B$18:$I$1018,4,0)=0,"",VLOOKUP(X743,'do 1000 ha'!$B$18:$I$1018,4,0))</f>
        <v/>
      </c>
      <c r="D743" s="24" t="str">
        <f>IF(VLOOKUP(X743,'do 1000 ha'!$B$18:$I$1018,5,0)=0,"",VLOOKUP(X743,'do 1000 ha'!$B$18:$I$1018,5,0))</f>
        <v/>
      </c>
      <c r="E743" s="56" t="str">
        <f>IF(VLOOKUP(X743,'do 1000 ha'!$B$18:$I$1018,6,0)=0,"",VLOOKUP(X743,'do 1000 ha'!$B$18:$I$1018,6,0))</f>
        <v/>
      </c>
      <c r="F743" s="56" t="str">
        <f>IF(VLOOKUP(X743,'do 1000 ha'!$B$18:$I$1018,7,0)=0,"",VLOOKUP(X743,'do 1000 ha'!$B$18:$I$1018,7,0))</f>
        <v/>
      </c>
      <c r="G743" s="57" t="str">
        <f>IF(VLOOKUP(X743,'do 1000 ha'!$B$18:$I$1018,8,0)=0,"",VLOOKUP(X743,'do 1000 ha'!$B$18:$I$1018,8,0))</f>
        <v/>
      </c>
      <c r="H743" s="25" t="str">
        <f>IF(VLOOKUP(X743,'do 1000 ha'!$B$18:$L$1018,11,0)=0,"",VLOOKUP(X743,'do 1000 ha'!$AJ$18:$AX$1018,15,0))</f>
        <v/>
      </c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53" t="str">
        <f t="array" ref="U743">IF('do 1000 ha'!K749='do 1000 ha'!$AR$4,'do 1000 ha'!AF749,IF('do 1000 ha'!K749='do 1000 ha'!$AR$5,'do 1000 ha'!AF749,""))</f>
        <v/>
      </c>
      <c r="V743" s="7" t="str">
        <f t="shared" si="44"/>
        <v/>
      </c>
      <c r="W743" s="11" t="str">
        <f t="array" ref="W743">IF(OR(U743=$U$13:U742),"",U743)</f>
        <v/>
      </c>
      <c r="X743" s="7" t="str">
        <f t="array" ref="X743">IFERROR(INDEX(W$13:W$1012,SMALL(IF(W$13:W$1012&lt;&gt;"",ROW(W$13:W$1012)-ROW(W$13)+1),ROWS(W$13:$W743))),"")</f>
        <v/>
      </c>
      <c r="Y743" s="47" t="e">
        <f t="array" ref="Y743">IF(ROWS(Y$13:Y743)&gt;COUNTA(W$13:W$1012),"",INDEX(W$13:W$1012,SMALL(IF(W$13:W$1012&lt;&gt;"",ROW(W$13:W$1012)-ROW(W$13)+1),ROWS(Y$13:Y743))))</f>
        <v>#NUM!</v>
      </c>
      <c r="AA743" s="7">
        <f t="shared" si="45"/>
        <v>0</v>
      </c>
      <c r="AB743" s="7">
        <f t="shared" si="46"/>
        <v>0</v>
      </c>
      <c r="AC743" s="7">
        <f t="shared" si="47"/>
        <v>0</v>
      </c>
    </row>
    <row r="744" spans="1:29" x14ac:dyDescent="0.25">
      <c r="A744" s="9">
        <v>732</v>
      </c>
      <c r="B744" s="56" t="str">
        <f>IF(VLOOKUP(X744,'do 1000 ha'!$B$18:$I$1018,2,0)=0,"",VLOOKUP(X744,'do 1000 ha'!$B$18:$I$1018,2,0))</f>
        <v/>
      </c>
      <c r="C744" s="56" t="str">
        <f>IF(VLOOKUP(X744,'do 1000 ha'!$B$18:$I$1018,4,0)=0,"",VLOOKUP(X744,'do 1000 ha'!$B$18:$I$1018,4,0))</f>
        <v/>
      </c>
      <c r="D744" s="24" t="str">
        <f>IF(VLOOKUP(X744,'do 1000 ha'!$B$18:$I$1018,5,0)=0,"",VLOOKUP(X744,'do 1000 ha'!$B$18:$I$1018,5,0))</f>
        <v/>
      </c>
      <c r="E744" s="56" t="str">
        <f>IF(VLOOKUP(X744,'do 1000 ha'!$B$18:$I$1018,6,0)=0,"",VLOOKUP(X744,'do 1000 ha'!$B$18:$I$1018,6,0))</f>
        <v/>
      </c>
      <c r="F744" s="56" t="str">
        <f>IF(VLOOKUP(X744,'do 1000 ha'!$B$18:$I$1018,7,0)=0,"",VLOOKUP(X744,'do 1000 ha'!$B$18:$I$1018,7,0))</f>
        <v/>
      </c>
      <c r="G744" s="57" t="str">
        <f>IF(VLOOKUP(X744,'do 1000 ha'!$B$18:$I$1018,8,0)=0,"",VLOOKUP(X744,'do 1000 ha'!$B$18:$I$1018,8,0))</f>
        <v/>
      </c>
      <c r="H744" s="25" t="str">
        <f>IF(VLOOKUP(X744,'do 1000 ha'!$B$18:$L$1018,11,0)=0,"",VLOOKUP(X744,'do 1000 ha'!$AJ$18:$AX$1018,15,0))</f>
        <v/>
      </c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53" t="str">
        <f t="array" ref="U744">IF('do 1000 ha'!K750='do 1000 ha'!$AR$4,'do 1000 ha'!AF750,IF('do 1000 ha'!K750='do 1000 ha'!$AR$5,'do 1000 ha'!AF750,""))</f>
        <v/>
      </c>
      <c r="V744" s="7" t="str">
        <f t="shared" si="44"/>
        <v/>
      </c>
      <c r="W744" s="11" t="str">
        <f t="array" ref="W744">IF(OR(U744=$U$13:U743),"",U744)</f>
        <v/>
      </c>
      <c r="X744" s="7" t="str">
        <f t="array" ref="X744">IFERROR(INDEX(W$13:W$1012,SMALL(IF(W$13:W$1012&lt;&gt;"",ROW(W$13:W$1012)-ROW(W$13)+1),ROWS(W$13:$W744))),"")</f>
        <v/>
      </c>
      <c r="Y744" s="47" t="e">
        <f t="array" ref="Y744">IF(ROWS(Y$13:Y744)&gt;COUNTA(W$13:W$1012),"",INDEX(W$13:W$1012,SMALL(IF(W$13:W$1012&lt;&gt;"",ROW(W$13:W$1012)-ROW(W$13)+1),ROWS(Y$13:Y744))))</f>
        <v>#NUM!</v>
      </c>
      <c r="AA744" s="7">
        <f t="shared" si="45"/>
        <v>0</v>
      </c>
      <c r="AB744" s="7">
        <f t="shared" si="46"/>
        <v>0</v>
      </c>
      <c r="AC744" s="7">
        <f t="shared" si="47"/>
        <v>0</v>
      </c>
    </row>
    <row r="745" spans="1:29" x14ac:dyDescent="0.25">
      <c r="A745" s="9">
        <v>733</v>
      </c>
      <c r="B745" s="56" t="str">
        <f>IF(VLOOKUP(X745,'do 1000 ha'!$B$18:$I$1018,2,0)=0,"",VLOOKUP(X745,'do 1000 ha'!$B$18:$I$1018,2,0))</f>
        <v/>
      </c>
      <c r="C745" s="56" t="str">
        <f>IF(VLOOKUP(X745,'do 1000 ha'!$B$18:$I$1018,4,0)=0,"",VLOOKUP(X745,'do 1000 ha'!$B$18:$I$1018,4,0))</f>
        <v/>
      </c>
      <c r="D745" s="24" t="str">
        <f>IF(VLOOKUP(X745,'do 1000 ha'!$B$18:$I$1018,5,0)=0,"",VLOOKUP(X745,'do 1000 ha'!$B$18:$I$1018,5,0))</f>
        <v/>
      </c>
      <c r="E745" s="56" t="str">
        <f>IF(VLOOKUP(X745,'do 1000 ha'!$B$18:$I$1018,6,0)=0,"",VLOOKUP(X745,'do 1000 ha'!$B$18:$I$1018,6,0))</f>
        <v/>
      </c>
      <c r="F745" s="56" t="str">
        <f>IF(VLOOKUP(X745,'do 1000 ha'!$B$18:$I$1018,7,0)=0,"",VLOOKUP(X745,'do 1000 ha'!$B$18:$I$1018,7,0))</f>
        <v/>
      </c>
      <c r="G745" s="57" t="str">
        <f>IF(VLOOKUP(X745,'do 1000 ha'!$B$18:$I$1018,8,0)=0,"",VLOOKUP(X745,'do 1000 ha'!$B$18:$I$1018,8,0))</f>
        <v/>
      </c>
      <c r="H745" s="25" t="str">
        <f>IF(VLOOKUP(X745,'do 1000 ha'!$B$18:$L$1018,11,0)=0,"",VLOOKUP(X745,'do 1000 ha'!$AJ$18:$AX$1018,15,0))</f>
        <v/>
      </c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53" t="str">
        <f t="array" ref="U745">IF('do 1000 ha'!K751='do 1000 ha'!$AR$4,'do 1000 ha'!AF751,IF('do 1000 ha'!K751='do 1000 ha'!$AR$5,'do 1000 ha'!AF751,""))</f>
        <v/>
      </c>
      <c r="V745" s="7" t="str">
        <f t="shared" si="44"/>
        <v/>
      </c>
      <c r="W745" s="11" t="str">
        <f t="array" ref="W745">IF(OR(U745=$U$13:U744),"",U745)</f>
        <v/>
      </c>
      <c r="X745" s="7" t="str">
        <f t="array" ref="X745">IFERROR(INDEX(W$13:W$1012,SMALL(IF(W$13:W$1012&lt;&gt;"",ROW(W$13:W$1012)-ROW(W$13)+1),ROWS(W$13:$W745))),"")</f>
        <v/>
      </c>
      <c r="Y745" s="47" t="e">
        <f t="array" ref="Y745">IF(ROWS(Y$13:Y745)&gt;COUNTA(W$13:W$1012),"",INDEX(W$13:W$1012,SMALL(IF(W$13:W$1012&lt;&gt;"",ROW(W$13:W$1012)-ROW(W$13)+1),ROWS(Y$13:Y745))))</f>
        <v>#NUM!</v>
      </c>
      <c r="AA745" s="7">
        <f t="shared" si="45"/>
        <v>0</v>
      </c>
      <c r="AB745" s="7">
        <f t="shared" si="46"/>
        <v>0</v>
      </c>
      <c r="AC745" s="7">
        <f t="shared" si="47"/>
        <v>0</v>
      </c>
    </row>
    <row r="746" spans="1:29" x14ac:dyDescent="0.25">
      <c r="A746" s="9">
        <v>734</v>
      </c>
      <c r="B746" s="56" t="str">
        <f>IF(VLOOKUP(X746,'do 1000 ha'!$B$18:$I$1018,2,0)=0,"",VLOOKUP(X746,'do 1000 ha'!$B$18:$I$1018,2,0))</f>
        <v/>
      </c>
      <c r="C746" s="56" t="str">
        <f>IF(VLOOKUP(X746,'do 1000 ha'!$B$18:$I$1018,4,0)=0,"",VLOOKUP(X746,'do 1000 ha'!$B$18:$I$1018,4,0))</f>
        <v/>
      </c>
      <c r="D746" s="24" t="str">
        <f>IF(VLOOKUP(X746,'do 1000 ha'!$B$18:$I$1018,5,0)=0,"",VLOOKUP(X746,'do 1000 ha'!$B$18:$I$1018,5,0))</f>
        <v/>
      </c>
      <c r="E746" s="56" t="str">
        <f>IF(VLOOKUP(X746,'do 1000 ha'!$B$18:$I$1018,6,0)=0,"",VLOOKUP(X746,'do 1000 ha'!$B$18:$I$1018,6,0))</f>
        <v/>
      </c>
      <c r="F746" s="56" t="str">
        <f>IF(VLOOKUP(X746,'do 1000 ha'!$B$18:$I$1018,7,0)=0,"",VLOOKUP(X746,'do 1000 ha'!$B$18:$I$1018,7,0))</f>
        <v/>
      </c>
      <c r="G746" s="57" t="str">
        <f>IF(VLOOKUP(X746,'do 1000 ha'!$B$18:$I$1018,8,0)=0,"",VLOOKUP(X746,'do 1000 ha'!$B$18:$I$1018,8,0))</f>
        <v/>
      </c>
      <c r="H746" s="25" t="str">
        <f>IF(VLOOKUP(X746,'do 1000 ha'!$B$18:$L$1018,11,0)=0,"",VLOOKUP(X746,'do 1000 ha'!$AJ$18:$AX$1018,15,0))</f>
        <v/>
      </c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53" t="str">
        <f t="array" ref="U746">IF('do 1000 ha'!K752='do 1000 ha'!$AR$4,'do 1000 ha'!AF752,IF('do 1000 ha'!K752='do 1000 ha'!$AR$5,'do 1000 ha'!AF752,""))</f>
        <v/>
      </c>
      <c r="V746" s="7" t="str">
        <f t="shared" si="44"/>
        <v/>
      </c>
      <c r="W746" s="11" t="str">
        <f t="array" ref="W746">IF(OR(U746=$U$13:U745),"",U746)</f>
        <v/>
      </c>
      <c r="X746" s="7" t="str">
        <f t="array" ref="X746">IFERROR(INDEX(W$13:W$1012,SMALL(IF(W$13:W$1012&lt;&gt;"",ROW(W$13:W$1012)-ROW(W$13)+1),ROWS(W$13:$W746))),"")</f>
        <v/>
      </c>
      <c r="Y746" s="47" t="e">
        <f t="array" ref="Y746">IF(ROWS(Y$13:Y746)&gt;COUNTA(W$13:W$1012),"",INDEX(W$13:W$1012,SMALL(IF(W$13:W$1012&lt;&gt;"",ROW(W$13:W$1012)-ROW(W$13)+1),ROWS(Y$13:Y746))))</f>
        <v>#NUM!</v>
      </c>
      <c r="AA746" s="7">
        <f t="shared" si="45"/>
        <v>0</v>
      </c>
      <c r="AB746" s="7">
        <f t="shared" si="46"/>
        <v>0</v>
      </c>
      <c r="AC746" s="7">
        <f t="shared" si="47"/>
        <v>0</v>
      </c>
    </row>
    <row r="747" spans="1:29" x14ac:dyDescent="0.25">
      <c r="A747" s="9">
        <v>735</v>
      </c>
      <c r="B747" s="56" t="str">
        <f>IF(VLOOKUP(X747,'do 1000 ha'!$B$18:$I$1018,2,0)=0,"",VLOOKUP(X747,'do 1000 ha'!$B$18:$I$1018,2,0))</f>
        <v/>
      </c>
      <c r="C747" s="56" t="str">
        <f>IF(VLOOKUP(X747,'do 1000 ha'!$B$18:$I$1018,4,0)=0,"",VLOOKUP(X747,'do 1000 ha'!$B$18:$I$1018,4,0))</f>
        <v/>
      </c>
      <c r="D747" s="24" t="str">
        <f>IF(VLOOKUP(X747,'do 1000 ha'!$B$18:$I$1018,5,0)=0,"",VLOOKUP(X747,'do 1000 ha'!$B$18:$I$1018,5,0))</f>
        <v/>
      </c>
      <c r="E747" s="56" t="str">
        <f>IF(VLOOKUP(X747,'do 1000 ha'!$B$18:$I$1018,6,0)=0,"",VLOOKUP(X747,'do 1000 ha'!$B$18:$I$1018,6,0))</f>
        <v/>
      </c>
      <c r="F747" s="56" t="str">
        <f>IF(VLOOKUP(X747,'do 1000 ha'!$B$18:$I$1018,7,0)=0,"",VLOOKUP(X747,'do 1000 ha'!$B$18:$I$1018,7,0))</f>
        <v/>
      </c>
      <c r="G747" s="57" t="str">
        <f>IF(VLOOKUP(X747,'do 1000 ha'!$B$18:$I$1018,8,0)=0,"",VLOOKUP(X747,'do 1000 ha'!$B$18:$I$1018,8,0))</f>
        <v/>
      </c>
      <c r="H747" s="25" t="str">
        <f>IF(VLOOKUP(X747,'do 1000 ha'!$B$18:$L$1018,11,0)=0,"",VLOOKUP(X747,'do 1000 ha'!$AJ$18:$AX$1018,15,0))</f>
        <v/>
      </c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53" t="str">
        <f t="array" ref="U747">IF('do 1000 ha'!K753='do 1000 ha'!$AR$4,'do 1000 ha'!AF753,IF('do 1000 ha'!K753='do 1000 ha'!$AR$5,'do 1000 ha'!AF753,""))</f>
        <v/>
      </c>
      <c r="V747" s="7" t="str">
        <f t="shared" si="44"/>
        <v/>
      </c>
      <c r="W747" s="11" t="str">
        <f t="array" ref="W747">IF(OR(U747=$U$13:U746),"",U747)</f>
        <v/>
      </c>
      <c r="X747" s="7" t="str">
        <f t="array" ref="X747">IFERROR(INDEX(W$13:W$1012,SMALL(IF(W$13:W$1012&lt;&gt;"",ROW(W$13:W$1012)-ROW(W$13)+1),ROWS(W$13:$W747))),"")</f>
        <v/>
      </c>
      <c r="Y747" s="47" t="e">
        <f t="array" ref="Y747">IF(ROWS(Y$13:Y747)&gt;COUNTA(W$13:W$1012),"",INDEX(W$13:W$1012,SMALL(IF(W$13:W$1012&lt;&gt;"",ROW(W$13:W$1012)-ROW(W$13)+1),ROWS(Y$13:Y747))))</f>
        <v>#NUM!</v>
      </c>
      <c r="AA747" s="7">
        <f t="shared" si="45"/>
        <v>0</v>
      </c>
      <c r="AB747" s="7">
        <f t="shared" si="46"/>
        <v>0</v>
      </c>
      <c r="AC747" s="7">
        <f t="shared" si="47"/>
        <v>0</v>
      </c>
    </row>
    <row r="748" spans="1:29" x14ac:dyDescent="0.25">
      <c r="A748" s="9">
        <v>736</v>
      </c>
      <c r="B748" s="56" t="str">
        <f>IF(VLOOKUP(X748,'do 1000 ha'!$B$18:$I$1018,2,0)=0,"",VLOOKUP(X748,'do 1000 ha'!$B$18:$I$1018,2,0))</f>
        <v/>
      </c>
      <c r="C748" s="56" t="str">
        <f>IF(VLOOKUP(X748,'do 1000 ha'!$B$18:$I$1018,4,0)=0,"",VLOOKUP(X748,'do 1000 ha'!$B$18:$I$1018,4,0))</f>
        <v/>
      </c>
      <c r="D748" s="24" t="str">
        <f>IF(VLOOKUP(X748,'do 1000 ha'!$B$18:$I$1018,5,0)=0,"",VLOOKUP(X748,'do 1000 ha'!$B$18:$I$1018,5,0))</f>
        <v/>
      </c>
      <c r="E748" s="56" t="str">
        <f>IF(VLOOKUP(X748,'do 1000 ha'!$B$18:$I$1018,6,0)=0,"",VLOOKUP(X748,'do 1000 ha'!$B$18:$I$1018,6,0))</f>
        <v/>
      </c>
      <c r="F748" s="56" t="str">
        <f>IF(VLOOKUP(X748,'do 1000 ha'!$B$18:$I$1018,7,0)=0,"",VLOOKUP(X748,'do 1000 ha'!$B$18:$I$1018,7,0))</f>
        <v/>
      </c>
      <c r="G748" s="57" t="str">
        <f>IF(VLOOKUP(X748,'do 1000 ha'!$B$18:$I$1018,8,0)=0,"",VLOOKUP(X748,'do 1000 ha'!$B$18:$I$1018,8,0))</f>
        <v/>
      </c>
      <c r="H748" s="25" t="str">
        <f>IF(VLOOKUP(X748,'do 1000 ha'!$B$18:$L$1018,11,0)=0,"",VLOOKUP(X748,'do 1000 ha'!$AJ$18:$AX$1018,15,0))</f>
        <v/>
      </c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53" t="str">
        <f t="array" ref="U748">IF('do 1000 ha'!K754='do 1000 ha'!$AR$4,'do 1000 ha'!AF754,IF('do 1000 ha'!K754='do 1000 ha'!$AR$5,'do 1000 ha'!AF754,""))</f>
        <v/>
      </c>
      <c r="V748" s="7" t="str">
        <f t="shared" si="44"/>
        <v/>
      </c>
      <c r="W748" s="11" t="str">
        <f t="array" ref="W748">IF(OR(U748=$U$13:U747),"",U748)</f>
        <v/>
      </c>
      <c r="X748" s="7" t="str">
        <f t="array" ref="X748">IFERROR(INDEX(W$13:W$1012,SMALL(IF(W$13:W$1012&lt;&gt;"",ROW(W$13:W$1012)-ROW(W$13)+1),ROWS(W$13:$W748))),"")</f>
        <v/>
      </c>
      <c r="Y748" s="47" t="e">
        <f t="array" ref="Y748">IF(ROWS(Y$13:Y748)&gt;COUNTA(W$13:W$1012),"",INDEX(W$13:W$1012,SMALL(IF(W$13:W$1012&lt;&gt;"",ROW(W$13:W$1012)-ROW(W$13)+1),ROWS(Y$13:Y748))))</f>
        <v>#NUM!</v>
      </c>
      <c r="AA748" s="7">
        <f t="shared" si="45"/>
        <v>0</v>
      </c>
      <c r="AB748" s="7">
        <f t="shared" si="46"/>
        <v>0</v>
      </c>
      <c r="AC748" s="7">
        <f t="shared" si="47"/>
        <v>0</v>
      </c>
    </row>
    <row r="749" spans="1:29" x14ac:dyDescent="0.25">
      <c r="A749" s="9">
        <v>737</v>
      </c>
      <c r="B749" s="56" t="str">
        <f>IF(VLOOKUP(X749,'do 1000 ha'!$B$18:$I$1018,2,0)=0,"",VLOOKUP(X749,'do 1000 ha'!$B$18:$I$1018,2,0))</f>
        <v/>
      </c>
      <c r="C749" s="56" t="str">
        <f>IF(VLOOKUP(X749,'do 1000 ha'!$B$18:$I$1018,4,0)=0,"",VLOOKUP(X749,'do 1000 ha'!$B$18:$I$1018,4,0))</f>
        <v/>
      </c>
      <c r="D749" s="24" t="str">
        <f>IF(VLOOKUP(X749,'do 1000 ha'!$B$18:$I$1018,5,0)=0,"",VLOOKUP(X749,'do 1000 ha'!$B$18:$I$1018,5,0))</f>
        <v/>
      </c>
      <c r="E749" s="56" t="str">
        <f>IF(VLOOKUP(X749,'do 1000 ha'!$B$18:$I$1018,6,0)=0,"",VLOOKUP(X749,'do 1000 ha'!$B$18:$I$1018,6,0))</f>
        <v/>
      </c>
      <c r="F749" s="56" t="str">
        <f>IF(VLOOKUP(X749,'do 1000 ha'!$B$18:$I$1018,7,0)=0,"",VLOOKUP(X749,'do 1000 ha'!$B$18:$I$1018,7,0))</f>
        <v/>
      </c>
      <c r="G749" s="57" t="str">
        <f>IF(VLOOKUP(X749,'do 1000 ha'!$B$18:$I$1018,8,0)=0,"",VLOOKUP(X749,'do 1000 ha'!$B$18:$I$1018,8,0))</f>
        <v/>
      </c>
      <c r="H749" s="25" t="str">
        <f>IF(VLOOKUP(X749,'do 1000 ha'!$B$18:$L$1018,11,0)=0,"",VLOOKUP(X749,'do 1000 ha'!$AJ$18:$AX$1018,15,0))</f>
        <v/>
      </c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53" t="str">
        <f t="array" ref="U749">IF('do 1000 ha'!K755='do 1000 ha'!$AR$4,'do 1000 ha'!AF755,IF('do 1000 ha'!K755='do 1000 ha'!$AR$5,'do 1000 ha'!AF755,""))</f>
        <v/>
      </c>
      <c r="V749" s="7" t="str">
        <f t="shared" si="44"/>
        <v/>
      </c>
      <c r="W749" s="11" t="str">
        <f t="array" ref="W749">IF(OR(U749=$U$13:U748),"",U749)</f>
        <v/>
      </c>
      <c r="X749" s="7" t="str">
        <f t="array" ref="X749">IFERROR(INDEX(W$13:W$1012,SMALL(IF(W$13:W$1012&lt;&gt;"",ROW(W$13:W$1012)-ROW(W$13)+1),ROWS(W$13:$W749))),"")</f>
        <v/>
      </c>
      <c r="Y749" s="47" t="e">
        <f t="array" ref="Y749">IF(ROWS(Y$13:Y749)&gt;COUNTA(W$13:W$1012),"",INDEX(W$13:W$1012,SMALL(IF(W$13:W$1012&lt;&gt;"",ROW(W$13:W$1012)-ROW(W$13)+1),ROWS(Y$13:Y749))))</f>
        <v>#NUM!</v>
      </c>
      <c r="AA749" s="7">
        <f t="shared" si="45"/>
        <v>0</v>
      </c>
      <c r="AB749" s="7">
        <f t="shared" si="46"/>
        <v>0</v>
      </c>
      <c r="AC749" s="7">
        <f t="shared" si="47"/>
        <v>0</v>
      </c>
    </row>
    <row r="750" spans="1:29" x14ac:dyDescent="0.25">
      <c r="A750" s="9">
        <v>738</v>
      </c>
      <c r="B750" s="56" t="str">
        <f>IF(VLOOKUP(X750,'do 1000 ha'!$B$18:$I$1018,2,0)=0,"",VLOOKUP(X750,'do 1000 ha'!$B$18:$I$1018,2,0))</f>
        <v/>
      </c>
      <c r="C750" s="56" t="str">
        <f>IF(VLOOKUP(X750,'do 1000 ha'!$B$18:$I$1018,4,0)=0,"",VLOOKUP(X750,'do 1000 ha'!$B$18:$I$1018,4,0))</f>
        <v/>
      </c>
      <c r="D750" s="24" t="str">
        <f>IF(VLOOKUP(X750,'do 1000 ha'!$B$18:$I$1018,5,0)=0,"",VLOOKUP(X750,'do 1000 ha'!$B$18:$I$1018,5,0))</f>
        <v/>
      </c>
      <c r="E750" s="56" t="str">
        <f>IF(VLOOKUP(X750,'do 1000 ha'!$B$18:$I$1018,6,0)=0,"",VLOOKUP(X750,'do 1000 ha'!$B$18:$I$1018,6,0))</f>
        <v/>
      </c>
      <c r="F750" s="56" t="str">
        <f>IF(VLOOKUP(X750,'do 1000 ha'!$B$18:$I$1018,7,0)=0,"",VLOOKUP(X750,'do 1000 ha'!$B$18:$I$1018,7,0))</f>
        <v/>
      </c>
      <c r="G750" s="57" t="str">
        <f>IF(VLOOKUP(X750,'do 1000 ha'!$B$18:$I$1018,8,0)=0,"",VLOOKUP(X750,'do 1000 ha'!$B$18:$I$1018,8,0))</f>
        <v/>
      </c>
      <c r="H750" s="25" t="str">
        <f>IF(VLOOKUP(X750,'do 1000 ha'!$B$18:$L$1018,11,0)=0,"",VLOOKUP(X750,'do 1000 ha'!$AJ$18:$AX$1018,15,0))</f>
        <v/>
      </c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53" t="str">
        <f t="array" ref="U750">IF('do 1000 ha'!K756='do 1000 ha'!$AR$4,'do 1000 ha'!AF756,IF('do 1000 ha'!K756='do 1000 ha'!$AR$5,'do 1000 ha'!AF756,""))</f>
        <v/>
      </c>
      <c r="V750" s="7" t="str">
        <f t="shared" si="44"/>
        <v/>
      </c>
      <c r="W750" s="11" t="str">
        <f t="array" ref="W750">IF(OR(U750=$U$13:U749),"",U750)</f>
        <v/>
      </c>
      <c r="X750" s="7" t="str">
        <f t="array" ref="X750">IFERROR(INDEX(W$13:W$1012,SMALL(IF(W$13:W$1012&lt;&gt;"",ROW(W$13:W$1012)-ROW(W$13)+1),ROWS(W$13:$W750))),"")</f>
        <v/>
      </c>
      <c r="Y750" s="47" t="e">
        <f t="array" ref="Y750">IF(ROWS(Y$13:Y750)&gt;COUNTA(W$13:W$1012),"",INDEX(W$13:W$1012,SMALL(IF(W$13:W$1012&lt;&gt;"",ROW(W$13:W$1012)-ROW(W$13)+1),ROWS(Y$13:Y750))))</f>
        <v>#NUM!</v>
      </c>
      <c r="AA750" s="7">
        <f t="shared" si="45"/>
        <v>0</v>
      </c>
      <c r="AB750" s="7">
        <f t="shared" si="46"/>
        <v>0</v>
      </c>
      <c r="AC750" s="7">
        <f t="shared" si="47"/>
        <v>0</v>
      </c>
    </row>
    <row r="751" spans="1:29" x14ac:dyDescent="0.25">
      <c r="A751" s="9">
        <v>739</v>
      </c>
      <c r="B751" s="56" t="str">
        <f>IF(VLOOKUP(X751,'do 1000 ha'!$B$18:$I$1018,2,0)=0,"",VLOOKUP(X751,'do 1000 ha'!$B$18:$I$1018,2,0))</f>
        <v/>
      </c>
      <c r="C751" s="56" t="str">
        <f>IF(VLOOKUP(X751,'do 1000 ha'!$B$18:$I$1018,4,0)=0,"",VLOOKUP(X751,'do 1000 ha'!$B$18:$I$1018,4,0))</f>
        <v/>
      </c>
      <c r="D751" s="24" t="str">
        <f>IF(VLOOKUP(X751,'do 1000 ha'!$B$18:$I$1018,5,0)=0,"",VLOOKUP(X751,'do 1000 ha'!$B$18:$I$1018,5,0))</f>
        <v/>
      </c>
      <c r="E751" s="56" t="str">
        <f>IF(VLOOKUP(X751,'do 1000 ha'!$B$18:$I$1018,6,0)=0,"",VLOOKUP(X751,'do 1000 ha'!$B$18:$I$1018,6,0))</f>
        <v/>
      </c>
      <c r="F751" s="56" t="str">
        <f>IF(VLOOKUP(X751,'do 1000 ha'!$B$18:$I$1018,7,0)=0,"",VLOOKUP(X751,'do 1000 ha'!$B$18:$I$1018,7,0))</f>
        <v/>
      </c>
      <c r="G751" s="57" t="str">
        <f>IF(VLOOKUP(X751,'do 1000 ha'!$B$18:$I$1018,8,0)=0,"",VLOOKUP(X751,'do 1000 ha'!$B$18:$I$1018,8,0))</f>
        <v/>
      </c>
      <c r="H751" s="25" t="str">
        <f>IF(VLOOKUP(X751,'do 1000 ha'!$B$18:$L$1018,11,0)=0,"",VLOOKUP(X751,'do 1000 ha'!$AJ$18:$AX$1018,15,0))</f>
        <v/>
      </c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53" t="str">
        <f t="array" ref="U751">IF('do 1000 ha'!K757='do 1000 ha'!$AR$4,'do 1000 ha'!AF757,IF('do 1000 ha'!K757='do 1000 ha'!$AR$5,'do 1000 ha'!AF757,""))</f>
        <v/>
      </c>
      <c r="V751" s="7" t="str">
        <f t="shared" si="44"/>
        <v/>
      </c>
      <c r="W751" s="11" t="str">
        <f t="array" ref="W751">IF(OR(U751=$U$13:U750),"",U751)</f>
        <v/>
      </c>
      <c r="X751" s="7" t="str">
        <f t="array" ref="X751">IFERROR(INDEX(W$13:W$1012,SMALL(IF(W$13:W$1012&lt;&gt;"",ROW(W$13:W$1012)-ROW(W$13)+1),ROWS(W$13:$W751))),"")</f>
        <v/>
      </c>
      <c r="Y751" s="47" t="e">
        <f t="array" ref="Y751">IF(ROWS(Y$13:Y751)&gt;COUNTA(W$13:W$1012),"",INDEX(W$13:W$1012,SMALL(IF(W$13:W$1012&lt;&gt;"",ROW(W$13:W$1012)-ROW(W$13)+1),ROWS(Y$13:Y751))))</f>
        <v>#NUM!</v>
      </c>
      <c r="AA751" s="7">
        <f t="shared" si="45"/>
        <v>0</v>
      </c>
      <c r="AB751" s="7">
        <f t="shared" si="46"/>
        <v>0</v>
      </c>
      <c r="AC751" s="7">
        <f t="shared" si="47"/>
        <v>0</v>
      </c>
    </row>
    <row r="752" spans="1:29" x14ac:dyDescent="0.25">
      <c r="A752" s="9">
        <v>740</v>
      </c>
      <c r="B752" s="56" t="str">
        <f>IF(VLOOKUP(X752,'do 1000 ha'!$B$18:$I$1018,2,0)=0,"",VLOOKUP(X752,'do 1000 ha'!$B$18:$I$1018,2,0))</f>
        <v/>
      </c>
      <c r="C752" s="56" t="str">
        <f>IF(VLOOKUP(X752,'do 1000 ha'!$B$18:$I$1018,4,0)=0,"",VLOOKUP(X752,'do 1000 ha'!$B$18:$I$1018,4,0))</f>
        <v/>
      </c>
      <c r="D752" s="24" t="str">
        <f>IF(VLOOKUP(X752,'do 1000 ha'!$B$18:$I$1018,5,0)=0,"",VLOOKUP(X752,'do 1000 ha'!$B$18:$I$1018,5,0))</f>
        <v/>
      </c>
      <c r="E752" s="56" t="str">
        <f>IF(VLOOKUP(X752,'do 1000 ha'!$B$18:$I$1018,6,0)=0,"",VLOOKUP(X752,'do 1000 ha'!$B$18:$I$1018,6,0))</f>
        <v/>
      </c>
      <c r="F752" s="56" t="str">
        <f>IF(VLOOKUP(X752,'do 1000 ha'!$B$18:$I$1018,7,0)=0,"",VLOOKUP(X752,'do 1000 ha'!$B$18:$I$1018,7,0))</f>
        <v/>
      </c>
      <c r="G752" s="57" t="str">
        <f>IF(VLOOKUP(X752,'do 1000 ha'!$B$18:$I$1018,8,0)=0,"",VLOOKUP(X752,'do 1000 ha'!$B$18:$I$1018,8,0))</f>
        <v/>
      </c>
      <c r="H752" s="25" t="str">
        <f>IF(VLOOKUP(X752,'do 1000 ha'!$B$18:$L$1018,11,0)=0,"",VLOOKUP(X752,'do 1000 ha'!$AJ$18:$AX$1018,15,0))</f>
        <v/>
      </c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53" t="str">
        <f t="array" ref="U752">IF('do 1000 ha'!K758='do 1000 ha'!$AR$4,'do 1000 ha'!AF758,IF('do 1000 ha'!K758='do 1000 ha'!$AR$5,'do 1000 ha'!AF758,""))</f>
        <v/>
      </c>
      <c r="V752" s="7" t="str">
        <f t="shared" si="44"/>
        <v/>
      </c>
      <c r="W752" s="11" t="str">
        <f t="array" ref="W752">IF(OR(U752=$U$13:U751),"",U752)</f>
        <v/>
      </c>
      <c r="X752" s="7" t="str">
        <f t="array" ref="X752">IFERROR(INDEX(W$13:W$1012,SMALL(IF(W$13:W$1012&lt;&gt;"",ROW(W$13:W$1012)-ROW(W$13)+1),ROWS(W$13:$W752))),"")</f>
        <v/>
      </c>
      <c r="Y752" s="47" t="e">
        <f t="array" ref="Y752">IF(ROWS(Y$13:Y752)&gt;COUNTA(W$13:W$1012),"",INDEX(W$13:W$1012,SMALL(IF(W$13:W$1012&lt;&gt;"",ROW(W$13:W$1012)-ROW(W$13)+1),ROWS(Y$13:Y752))))</f>
        <v>#NUM!</v>
      </c>
      <c r="AA752" s="7">
        <f t="shared" si="45"/>
        <v>0</v>
      </c>
      <c r="AB752" s="7">
        <f t="shared" si="46"/>
        <v>0</v>
      </c>
      <c r="AC752" s="7">
        <f t="shared" si="47"/>
        <v>0</v>
      </c>
    </row>
    <row r="753" spans="1:29" x14ac:dyDescent="0.25">
      <c r="A753" s="9">
        <v>741</v>
      </c>
      <c r="B753" s="56" t="str">
        <f>IF(VLOOKUP(X753,'do 1000 ha'!$B$18:$I$1018,2,0)=0,"",VLOOKUP(X753,'do 1000 ha'!$B$18:$I$1018,2,0))</f>
        <v/>
      </c>
      <c r="C753" s="56" t="str">
        <f>IF(VLOOKUP(X753,'do 1000 ha'!$B$18:$I$1018,4,0)=0,"",VLOOKUP(X753,'do 1000 ha'!$B$18:$I$1018,4,0))</f>
        <v/>
      </c>
      <c r="D753" s="24" t="str">
        <f>IF(VLOOKUP(X753,'do 1000 ha'!$B$18:$I$1018,5,0)=0,"",VLOOKUP(X753,'do 1000 ha'!$B$18:$I$1018,5,0))</f>
        <v/>
      </c>
      <c r="E753" s="56" t="str">
        <f>IF(VLOOKUP(X753,'do 1000 ha'!$B$18:$I$1018,6,0)=0,"",VLOOKUP(X753,'do 1000 ha'!$B$18:$I$1018,6,0))</f>
        <v/>
      </c>
      <c r="F753" s="56" t="str">
        <f>IF(VLOOKUP(X753,'do 1000 ha'!$B$18:$I$1018,7,0)=0,"",VLOOKUP(X753,'do 1000 ha'!$B$18:$I$1018,7,0))</f>
        <v/>
      </c>
      <c r="G753" s="57" t="str">
        <f>IF(VLOOKUP(X753,'do 1000 ha'!$B$18:$I$1018,8,0)=0,"",VLOOKUP(X753,'do 1000 ha'!$B$18:$I$1018,8,0))</f>
        <v/>
      </c>
      <c r="H753" s="25" t="str">
        <f>IF(VLOOKUP(X753,'do 1000 ha'!$B$18:$L$1018,11,0)=0,"",VLOOKUP(X753,'do 1000 ha'!$AJ$18:$AX$1018,15,0))</f>
        <v/>
      </c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53" t="str">
        <f t="array" ref="U753">IF('do 1000 ha'!K759='do 1000 ha'!$AR$4,'do 1000 ha'!AF759,IF('do 1000 ha'!K759='do 1000 ha'!$AR$5,'do 1000 ha'!AF759,""))</f>
        <v/>
      </c>
      <c r="V753" s="7" t="str">
        <f t="shared" si="44"/>
        <v/>
      </c>
      <c r="W753" s="11" t="str">
        <f t="array" ref="W753">IF(OR(U753=$U$13:U752),"",U753)</f>
        <v/>
      </c>
      <c r="X753" s="7" t="str">
        <f t="array" ref="X753">IFERROR(INDEX(W$13:W$1012,SMALL(IF(W$13:W$1012&lt;&gt;"",ROW(W$13:W$1012)-ROW(W$13)+1),ROWS(W$13:$W753))),"")</f>
        <v/>
      </c>
      <c r="Y753" s="47" t="e">
        <f t="array" ref="Y753">IF(ROWS(Y$13:Y753)&gt;COUNTA(W$13:W$1012),"",INDEX(W$13:W$1012,SMALL(IF(W$13:W$1012&lt;&gt;"",ROW(W$13:W$1012)-ROW(W$13)+1),ROWS(Y$13:Y753))))</f>
        <v>#NUM!</v>
      </c>
      <c r="AA753" s="7">
        <f t="shared" si="45"/>
        <v>0</v>
      </c>
      <c r="AB753" s="7">
        <f t="shared" si="46"/>
        <v>0</v>
      </c>
      <c r="AC753" s="7">
        <f t="shared" si="47"/>
        <v>0</v>
      </c>
    </row>
    <row r="754" spans="1:29" x14ac:dyDescent="0.25">
      <c r="A754" s="9">
        <v>742</v>
      </c>
      <c r="B754" s="56" t="str">
        <f>IF(VLOOKUP(X754,'do 1000 ha'!$B$18:$I$1018,2,0)=0,"",VLOOKUP(X754,'do 1000 ha'!$B$18:$I$1018,2,0))</f>
        <v/>
      </c>
      <c r="C754" s="56" t="str">
        <f>IF(VLOOKUP(X754,'do 1000 ha'!$B$18:$I$1018,4,0)=0,"",VLOOKUP(X754,'do 1000 ha'!$B$18:$I$1018,4,0))</f>
        <v/>
      </c>
      <c r="D754" s="24" t="str">
        <f>IF(VLOOKUP(X754,'do 1000 ha'!$B$18:$I$1018,5,0)=0,"",VLOOKUP(X754,'do 1000 ha'!$B$18:$I$1018,5,0))</f>
        <v/>
      </c>
      <c r="E754" s="56" t="str">
        <f>IF(VLOOKUP(X754,'do 1000 ha'!$B$18:$I$1018,6,0)=0,"",VLOOKUP(X754,'do 1000 ha'!$B$18:$I$1018,6,0))</f>
        <v/>
      </c>
      <c r="F754" s="56" t="str">
        <f>IF(VLOOKUP(X754,'do 1000 ha'!$B$18:$I$1018,7,0)=0,"",VLOOKUP(X754,'do 1000 ha'!$B$18:$I$1018,7,0))</f>
        <v/>
      </c>
      <c r="G754" s="57" t="str">
        <f>IF(VLOOKUP(X754,'do 1000 ha'!$B$18:$I$1018,8,0)=0,"",VLOOKUP(X754,'do 1000 ha'!$B$18:$I$1018,8,0))</f>
        <v/>
      </c>
      <c r="H754" s="25" t="str">
        <f>IF(VLOOKUP(X754,'do 1000 ha'!$B$18:$L$1018,11,0)=0,"",VLOOKUP(X754,'do 1000 ha'!$AJ$18:$AX$1018,15,0))</f>
        <v/>
      </c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53" t="str">
        <f t="array" ref="U754">IF('do 1000 ha'!K760='do 1000 ha'!$AR$4,'do 1000 ha'!AF760,IF('do 1000 ha'!K760='do 1000 ha'!$AR$5,'do 1000 ha'!AF760,""))</f>
        <v/>
      </c>
      <c r="V754" s="7" t="str">
        <f t="shared" si="44"/>
        <v/>
      </c>
      <c r="W754" s="11" t="str">
        <f t="array" ref="W754">IF(OR(U754=$U$13:U753),"",U754)</f>
        <v/>
      </c>
      <c r="X754" s="7" t="str">
        <f t="array" ref="X754">IFERROR(INDEX(W$13:W$1012,SMALL(IF(W$13:W$1012&lt;&gt;"",ROW(W$13:W$1012)-ROW(W$13)+1),ROWS(W$13:$W754))),"")</f>
        <v/>
      </c>
      <c r="Y754" s="47" t="e">
        <f t="array" ref="Y754">IF(ROWS(Y$13:Y754)&gt;COUNTA(W$13:W$1012),"",INDEX(W$13:W$1012,SMALL(IF(W$13:W$1012&lt;&gt;"",ROW(W$13:W$1012)-ROW(W$13)+1),ROWS(Y$13:Y754))))</f>
        <v>#NUM!</v>
      </c>
      <c r="AA754" s="7">
        <f t="shared" si="45"/>
        <v>0</v>
      </c>
      <c r="AB754" s="7">
        <f t="shared" si="46"/>
        <v>0</v>
      </c>
      <c r="AC754" s="7">
        <f t="shared" si="47"/>
        <v>0</v>
      </c>
    </row>
    <row r="755" spans="1:29" x14ac:dyDescent="0.25">
      <c r="A755" s="9">
        <v>743</v>
      </c>
      <c r="B755" s="56" t="str">
        <f>IF(VLOOKUP(X755,'do 1000 ha'!$B$18:$I$1018,2,0)=0,"",VLOOKUP(X755,'do 1000 ha'!$B$18:$I$1018,2,0))</f>
        <v/>
      </c>
      <c r="C755" s="56" t="str">
        <f>IF(VLOOKUP(X755,'do 1000 ha'!$B$18:$I$1018,4,0)=0,"",VLOOKUP(X755,'do 1000 ha'!$B$18:$I$1018,4,0))</f>
        <v/>
      </c>
      <c r="D755" s="24" t="str">
        <f>IF(VLOOKUP(X755,'do 1000 ha'!$B$18:$I$1018,5,0)=0,"",VLOOKUP(X755,'do 1000 ha'!$B$18:$I$1018,5,0))</f>
        <v/>
      </c>
      <c r="E755" s="56" t="str">
        <f>IF(VLOOKUP(X755,'do 1000 ha'!$B$18:$I$1018,6,0)=0,"",VLOOKUP(X755,'do 1000 ha'!$B$18:$I$1018,6,0))</f>
        <v/>
      </c>
      <c r="F755" s="56" t="str">
        <f>IF(VLOOKUP(X755,'do 1000 ha'!$B$18:$I$1018,7,0)=0,"",VLOOKUP(X755,'do 1000 ha'!$B$18:$I$1018,7,0))</f>
        <v/>
      </c>
      <c r="G755" s="57" t="str">
        <f>IF(VLOOKUP(X755,'do 1000 ha'!$B$18:$I$1018,8,0)=0,"",VLOOKUP(X755,'do 1000 ha'!$B$18:$I$1018,8,0))</f>
        <v/>
      </c>
      <c r="H755" s="25" t="str">
        <f>IF(VLOOKUP(X755,'do 1000 ha'!$B$18:$L$1018,11,0)=0,"",VLOOKUP(X755,'do 1000 ha'!$AJ$18:$AX$1018,15,0))</f>
        <v/>
      </c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53" t="str">
        <f t="array" ref="U755">IF('do 1000 ha'!K761='do 1000 ha'!$AR$4,'do 1000 ha'!AF761,IF('do 1000 ha'!K761='do 1000 ha'!$AR$5,'do 1000 ha'!AF761,""))</f>
        <v/>
      </c>
      <c r="V755" s="7" t="str">
        <f t="shared" si="44"/>
        <v/>
      </c>
      <c r="W755" s="11" t="str">
        <f t="array" ref="W755">IF(OR(U755=$U$13:U754),"",U755)</f>
        <v/>
      </c>
      <c r="X755" s="7" t="str">
        <f t="array" ref="X755">IFERROR(INDEX(W$13:W$1012,SMALL(IF(W$13:W$1012&lt;&gt;"",ROW(W$13:W$1012)-ROW(W$13)+1),ROWS(W$13:$W755))),"")</f>
        <v/>
      </c>
      <c r="Y755" s="47" t="e">
        <f t="array" ref="Y755">IF(ROWS(Y$13:Y755)&gt;COUNTA(W$13:W$1012),"",INDEX(W$13:W$1012,SMALL(IF(W$13:W$1012&lt;&gt;"",ROW(W$13:W$1012)-ROW(W$13)+1),ROWS(Y$13:Y755))))</f>
        <v>#NUM!</v>
      </c>
      <c r="AA755" s="7">
        <f t="shared" si="45"/>
        <v>0</v>
      </c>
      <c r="AB755" s="7">
        <f t="shared" si="46"/>
        <v>0</v>
      </c>
      <c r="AC755" s="7">
        <f t="shared" si="47"/>
        <v>0</v>
      </c>
    </row>
    <row r="756" spans="1:29" x14ac:dyDescent="0.25">
      <c r="A756" s="9">
        <v>744</v>
      </c>
      <c r="B756" s="56" t="str">
        <f>IF(VLOOKUP(X756,'do 1000 ha'!$B$18:$I$1018,2,0)=0,"",VLOOKUP(X756,'do 1000 ha'!$B$18:$I$1018,2,0))</f>
        <v/>
      </c>
      <c r="C756" s="56" t="str">
        <f>IF(VLOOKUP(X756,'do 1000 ha'!$B$18:$I$1018,4,0)=0,"",VLOOKUP(X756,'do 1000 ha'!$B$18:$I$1018,4,0))</f>
        <v/>
      </c>
      <c r="D756" s="24" t="str">
        <f>IF(VLOOKUP(X756,'do 1000 ha'!$B$18:$I$1018,5,0)=0,"",VLOOKUP(X756,'do 1000 ha'!$B$18:$I$1018,5,0))</f>
        <v/>
      </c>
      <c r="E756" s="56" t="str">
        <f>IF(VLOOKUP(X756,'do 1000 ha'!$B$18:$I$1018,6,0)=0,"",VLOOKUP(X756,'do 1000 ha'!$B$18:$I$1018,6,0))</f>
        <v/>
      </c>
      <c r="F756" s="56" t="str">
        <f>IF(VLOOKUP(X756,'do 1000 ha'!$B$18:$I$1018,7,0)=0,"",VLOOKUP(X756,'do 1000 ha'!$B$18:$I$1018,7,0))</f>
        <v/>
      </c>
      <c r="G756" s="57" t="str">
        <f>IF(VLOOKUP(X756,'do 1000 ha'!$B$18:$I$1018,8,0)=0,"",VLOOKUP(X756,'do 1000 ha'!$B$18:$I$1018,8,0))</f>
        <v/>
      </c>
      <c r="H756" s="25" t="str">
        <f>IF(VLOOKUP(X756,'do 1000 ha'!$B$18:$L$1018,11,0)=0,"",VLOOKUP(X756,'do 1000 ha'!$AJ$18:$AX$1018,15,0))</f>
        <v/>
      </c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53" t="str">
        <f t="array" ref="U756">IF('do 1000 ha'!K762='do 1000 ha'!$AR$4,'do 1000 ha'!AF762,IF('do 1000 ha'!K762='do 1000 ha'!$AR$5,'do 1000 ha'!AF762,""))</f>
        <v/>
      </c>
      <c r="V756" s="7" t="str">
        <f t="shared" si="44"/>
        <v/>
      </c>
      <c r="W756" s="11" t="str">
        <f t="array" ref="W756">IF(OR(U756=$U$13:U755),"",U756)</f>
        <v/>
      </c>
      <c r="X756" s="7" t="str">
        <f t="array" ref="X756">IFERROR(INDEX(W$13:W$1012,SMALL(IF(W$13:W$1012&lt;&gt;"",ROW(W$13:W$1012)-ROW(W$13)+1),ROWS(W$13:$W756))),"")</f>
        <v/>
      </c>
      <c r="Y756" s="47" t="e">
        <f t="array" ref="Y756">IF(ROWS(Y$13:Y756)&gt;COUNTA(W$13:W$1012),"",INDEX(W$13:W$1012,SMALL(IF(W$13:W$1012&lt;&gt;"",ROW(W$13:W$1012)-ROW(W$13)+1),ROWS(Y$13:Y756))))</f>
        <v>#NUM!</v>
      </c>
      <c r="AA756" s="7">
        <f t="shared" si="45"/>
        <v>0</v>
      </c>
      <c r="AB756" s="7">
        <f t="shared" si="46"/>
        <v>0</v>
      </c>
      <c r="AC756" s="7">
        <f t="shared" si="47"/>
        <v>0</v>
      </c>
    </row>
    <row r="757" spans="1:29" x14ac:dyDescent="0.25">
      <c r="A757" s="9">
        <v>745</v>
      </c>
      <c r="B757" s="56" t="str">
        <f>IF(VLOOKUP(X757,'do 1000 ha'!$B$18:$I$1018,2,0)=0,"",VLOOKUP(X757,'do 1000 ha'!$B$18:$I$1018,2,0))</f>
        <v/>
      </c>
      <c r="C757" s="56" t="str">
        <f>IF(VLOOKUP(X757,'do 1000 ha'!$B$18:$I$1018,4,0)=0,"",VLOOKUP(X757,'do 1000 ha'!$B$18:$I$1018,4,0))</f>
        <v/>
      </c>
      <c r="D757" s="24" t="str">
        <f>IF(VLOOKUP(X757,'do 1000 ha'!$B$18:$I$1018,5,0)=0,"",VLOOKUP(X757,'do 1000 ha'!$B$18:$I$1018,5,0))</f>
        <v/>
      </c>
      <c r="E757" s="56" t="str">
        <f>IF(VLOOKUP(X757,'do 1000 ha'!$B$18:$I$1018,6,0)=0,"",VLOOKUP(X757,'do 1000 ha'!$B$18:$I$1018,6,0))</f>
        <v/>
      </c>
      <c r="F757" s="56" t="str">
        <f>IF(VLOOKUP(X757,'do 1000 ha'!$B$18:$I$1018,7,0)=0,"",VLOOKUP(X757,'do 1000 ha'!$B$18:$I$1018,7,0))</f>
        <v/>
      </c>
      <c r="G757" s="57" t="str">
        <f>IF(VLOOKUP(X757,'do 1000 ha'!$B$18:$I$1018,8,0)=0,"",VLOOKUP(X757,'do 1000 ha'!$B$18:$I$1018,8,0))</f>
        <v/>
      </c>
      <c r="H757" s="25" t="str">
        <f>IF(VLOOKUP(X757,'do 1000 ha'!$B$18:$L$1018,11,0)=0,"",VLOOKUP(X757,'do 1000 ha'!$AJ$18:$AX$1018,15,0))</f>
        <v/>
      </c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53" t="str">
        <f t="array" ref="U757">IF('do 1000 ha'!K763='do 1000 ha'!$AR$4,'do 1000 ha'!AF763,IF('do 1000 ha'!K763='do 1000 ha'!$AR$5,'do 1000 ha'!AF763,""))</f>
        <v/>
      </c>
      <c r="V757" s="7" t="str">
        <f t="shared" si="44"/>
        <v/>
      </c>
      <c r="W757" s="11" t="str">
        <f t="array" ref="W757">IF(OR(U757=$U$13:U756),"",U757)</f>
        <v/>
      </c>
      <c r="X757" s="7" t="str">
        <f t="array" ref="X757">IFERROR(INDEX(W$13:W$1012,SMALL(IF(W$13:W$1012&lt;&gt;"",ROW(W$13:W$1012)-ROW(W$13)+1),ROWS(W$13:$W757))),"")</f>
        <v/>
      </c>
      <c r="Y757" s="47" t="e">
        <f t="array" ref="Y757">IF(ROWS(Y$13:Y757)&gt;COUNTA(W$13:W$1012),"",INDEX(W$13:W$1012,SMALL(IF(W$13:W$1012&lt;&gt;"",ROW(W$13:W$1012)-ROW(W$13)+1),ROWS(Y$13:Y757))))</f>
        <v>#NUM!</v>
      </c>
      <c r="AA757" s="7">
        <f t="shared" si="45"/>
        <v>0</v>
      </c>
      <c r="AB757" s="7">
        <f t="shared" si="46"/>
        <v>0</v>
      </c>
      <c r="AC757" s="7">
        <f t="shared" si="47"/>
        <v>0</v>
      </c>
    </row>
    <row r="758" spans="1:29" x14ac:dyDescent="0.25">
      <c r="A758" s="9">
        <v>746</v>
      </c>
      <c r="B758" s="56" t="str">
        <f>IF(VLOOKUP(X758,'do 1000 ha'!$B$18:$I$1018,2,0)=0,"",VLOOKUP(X758,'do 1000 ha'!$B$18:$I$1018,2,0))</f>
        <v/>
      </c>
      <c r="C758" s="56" t="str">
        <f>IF(VLOOKUP(X758,'do 1000 ha'!$B$18:$I$1018,4,0)=0,"",VLOOKUP(X758,'do 1000 ha'!$B$18:$I$1018,4,0))</f>
        <v/>
      </c>
      <c r="D758" s="24" t="str">
        <f>IF(VLOOKUP(X758,'do 1000 ha'!$B$18:$I$1018,5,0)=0,"",VLOOKUP(X758,'do 1000 ha'!$B$18:$I$1018,5,0))</f>
        <v/>
      </c>
      <c r="E758" s="56" t="str">
        <f>IF(VLOOKUP(X758,'do 1000 ha'!$B$18:$I$1018,6,0)=0,"",VLOOKUP(X758,'do 1000 ha'!$B$18:$I$1018,6,0))</f>
        <v/>
      </c>
      <c r="F758" s="56" t="str">
        <f>IF(VLOOKUP(X758,'do 1000 ha'!$B$18:$I$1018,7,0)=0,"",VLOOKUP(X758,'do 1000 ha'!$B$18:$I$1018,7,0))</f>
        <v/>
      </c>
      <c r="G758" s="57" t="str">
        <f>IF(VLOOKUP(X758,'do 1000 ha'!$B$18:$I$1018,8,0)=0,"",VLOOKUP(X758,'do 1000 ha'!$B$18:$I$1018,8,0))</f>
        <v/>
      </c>
      <c r="H758" s="25" t="str">
        <f>IF(VLOOKUP(X758,'do 1000 ha'!$B$18:$L$1018,11,0)=0,"",VLOOKUP(X758,'do 1000 ha'!$AJ$18:$AX$1018,15,0))</f>
        <v/>
      </c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53" t="str">
        <f t="array" ref="U758">IF('do 1000 ha'!K764='do 1000 ha'!$AR$4,'do 1000 ha'!AF764,IF('do 1000 ha'!K764='do 1000 ha'!$AR$5,'do 1000 ha'!AF764,""))</f>
        <v/>
      </c>
      <c r="V758" s="7" t="str">
        <f t="shared" si="44"/>
        <v/>
      </c>
      <c r="W758" s="11" t="str">
        <f t="array" ref="W758">IF(OR(U758=$U$13:U757),"",U758)</f>
        <v/>
      </c>
      <c r="X758" s="7" t="str">
        <f t="array" ref="X758">IFERROR(INDEX(W$13:W$1012,SMALL(IF(W$13:W$1012&lt;&gt;"",ROW(W$13:W$1012)-ROW(W$13)+1),ROWS(W$13:$W758))),"")</f>
        <v/>
      </c>
      <c r="Y758" s="47" t="e">
        <f t="array" ref="Y758">IF(ROWS(Y$13:Y758)&gt;COUNTA(W$13:W$1012),"",INDEX(W$13:W$1012,SMALL(IF(W$13:W$1012&lt;&gt;"",ROW(W$13:W$1012)-ROW(W$13)+1),ROWS(Y$13:Y758))))</f>
        <v>#NUM!</v>
      </c>
      <c r="AA758" s="7">
        <f t="shared" si="45"/>
        <v>0</v>
      </c>
      <c r="AB758" s="7">
        <f t="shared" si="46"/>
        <v>0</v>
      </c>
      <c r="AC758" s="7">
        <f t="shared" si="47"/>
        <v>0</v>
      </c>
    </row>
    <row r="759" spans="1:29" x14ac:dyDescent="0.25">
      <c r="A759" s="9">
        <v>747</v>
      </c>
      <c r="B759" s="56" t="str">
        <f>IF(VLOOKUP(X759,'do 1000 ha'!$B$18:$I$1018,2,0)=0,"",VLOOKUP(X759,'do 1000 ha'!$B$18:$I$1018,2,0))</f>
        <v/>
      </c>
      <c r="C759" s="56" t="str">
        <f>IF(VLOOKUP(X759,'do 1000 ha'!$B$18:$I$1018,4,0)=0,"",VLOOKUP(X759,'do 1000 ha'!$B$18:$I$1018,4,0))</f>
        <v/>
      </c>
      <c r="D759" s="24" t="str">
        <f>IF(VLOOKUP(X759,'do 1000 ha'!$B$18:$I$1018,5,0)=0,"",VLOOKUP(X759,'do 1000 ha'!$B$18:$I$1018,5,0))</f>
        <v/>
      </c>
      <c r="E759" s="56" t="str">
        <f>IF(VLOOKUP(X759,'do 1000 ha'!$B$18:$I$1018,6,0)=0,"",VLOOKUP(X759,'do 1000 ha'!$B$18:$I$1018,6,0))</f>
        <v/>
      </c>
      <c r="F759" s="56" t="str">
        <f>IF(VLOOKUP(X759,'do 1000 ha'!$B$18:$I$1018,7,0)=0,"",VLOOKUP(X759,'do 1000 ha'!$B$18:$I$1018,7,0))</f>
        <v/>
      </c>
      <c r="G759" s="57" t="str">
        <f>IF(VLOOKUP(X759,'do 1000 ha'!$B$18:$I$1018,8,0)=0,"",VLOOKUP(X759,'do 1000 ha'!$B$18:$I$1018,8,0))</f>
        <v/>
      </c>
      <c r="H759" s="25" t="str">
        <f>IF(VLOOKUP(X759,'do 1000 ha'!$B$18:$L$1018,11,0)=0,"",VLOOKUP(X759,'do 1000 ha'!$AJ$18:$AX$1018,15,0))</f>
        <v/>
      </c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53" t="str">
        <f t="array" ref="U759">IF('do 1000 ha'!K765='do 1000 ha'!$AR$4,'do 1000 ha'!AF765,IF('do 1000 ha'!K765='do 1000 ha'!$AR$5,'do 1000 ha'!AF765,""))</f>
        <v/>
      </c>
      <c r="V759" s="7" t="str">
        <f t="shared" si="44"/>
        <v/>
      </c>
      <c r="W759" s="11" t="str">
        <f t="array" ref="W759">IF(OR(U759=$U$13:U758),"",U759)</f>
        <v/>
      </c>
      <c r="X759" s="7" t="str">
        <f t="array" ref="X759">IFERROR(INDEX(W$13:W$1012,SMALL(IF(W$13:W$1012&lt;&gt;"",ROW(W$13:W$1012)-ROW(W$13)+1),ROWS(W$13:$W759))),"")</f>
        <v/>
      </c>
      <c r="Y759" s="47" t="e">
        <f t="array" ref="Y759">IF(ROWS(Y$13:Y759)&gt;COUNTA(W$13:W$1012),"",INDEX(W$13:W$1012,SMALL(IF(W$13:W$1012&lt;&gt;"",ROW(W$13:W$1012)-ROW(W$13)+1),ROWS(Y$13:Y759))))</f>
        <v>#NUM!</v>
      </c>
      <c r="AA759" s="7">
        <f t="shared" si="45"/>
        <v>0</v>
      </c>
      <c r="AB759" s="7">
        <f t="shared" si="46"/>
        <v>0</v>
      </c>
      <c r="AC759" s="7">
        <f t="shared" si="47"/>
        <v>0</v>
      </c>
    </row>
    <row r="760" spans="1:29" x14ac:dyDescent="0.25">
      <c r="A760" s="9">
        <v>748</v>
      </c>
      <c r="B760" s="56" t="str">
        <f>IF(VLOOKUP(X760,'do 1000 ha'!$B$18:$I$1018,2,0)=0,"",VLOOKUP(X760,'do 1000 ha'!$B$18:$I$1018,2,0))</f>
        <v/>
      </c>
      <c r="C760" s="56" t="str">
        <f>IF(VLOOKUP(X760,'do 1000 ha'!$B$18:$I$1018,4,0)=0,"",VLOOKUP(X760,'do 1000 ha'!$B$18:$I$1018,4,0))</f>
        <v/>
      </c>
      <c r="D760" s="24" t="str">
        <f>IF(VLOOKUP(X760,'do 1000 ha'!$B$18:$I$1018,5,0)=0,"",VLOOKUP(X760,'do 1000 ha'!$B$18:$I$1018,5,0))</f>
        <v/>
      </c>
      <c r="E760" s="56" t="str">
        <f>IF(VLOOKUP(X760,'do 1000 ha'!$B$18:$I$1018,6,0)=0,"",VLOOKUP(X760,'do 1000 ha'!$B$18:$I$1018,6,0))</f>
        <v/>
      </c>
      <c r="F760" s="56" t="str">
        <f>IF(VLOOKUP(X760,'do 1000 ha'!$B$18:$I$1018,7,0)=0,"",VLOOKUP(X760,'do 1000 ha'!$B$18:$I$1018,7,0))</f>
        <v/>
      </c>
      <c r="G760" s="57" t="str">
        <f>IF(VLOOKUP(X760,'do 1000 ha'!$B$18:$I$1018,8,0)=0,"",VLOOKUP(X760,'do 1000 ha'!$B$18:$I$1018,8,0))</f>
        <v/>
      </c>
      <c r="H760" s="25" t="str">
        <f>IF(VLOOKUP(X760,'do 1000 ha'!$B$18:$L$1018,11,0)=0,"",VLOOKUP(X760,'do 1000 ha'!$AJ$18:$AX$1018,15,0))</f>
        <v/>
      </c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53" t="str">
        <f t="array" ref="U760">IF('do 1000 ha'!K766='do 1000 ha'!$AR$4,'do 1000 ha'!AF766,IF('do 1000 ha'!K766='do 1000 ha'!$AR$5,'do 1000 ha'!AF766,""))</f>
        <v/>
      </c>
      <c r="V760" s="7" t="str">
        <f t="shared" si="44"/>
        <v/>
      </c>
      <c r="W760" s="11" t="str">
        <f t="array" ref="W760">IF(OR(U760=$U$13:U759),"",U760)</f>
        <v/>
      </c>
      <c r="X760" s="7" t="str">
        <f t="array" ref="X760">IFERROR(INDEX(W$13:W$1012,SMALL(IF(W$13:W$1012&lt;&gt;"",ROW(W$13:W$1012)-ROW(W$13)+1),ROWS(W$13:$W760))),"")</f>
        <v/>
      </c>
      <c r="Y760" s="47" t="e">
        <f t="array" ref="Y760">IF(ROWS(Y$13:Y760)&gt;COUNTA(W$13:W$1012),"",INDEX(W$13:W$1012,SMALL(IF(W$13:W$1012&lt;&gt;"",ROW(W$13:W$1012)-ROW(W$13)+1),ROWS(Y$13:Y760))))</f>
        <v>#NUM!</v>
      </c>
      <c r="AA760" s="7">
        <f t="shared" si="45"/>
        <v>0</v>
      </c>
      <c r="AB760" s="7">
        <f t="shared" si="46"/>
        <v>0</v>
      </c>
      <c r="AC760" s="7">
        <f t="shared" si="47"/>
        <v>0</v>
      </c>
    </row>
    <row r="761" spans="1:29" x14ac:dyDescent="0.25">
      <c r="A761" s="9">
        <v>749</v>
      </c>
      <c r="B761" s="56" t="str">
        <f>IF(VLOOKUP(X761,'do 1000 ha'!$B$18:$I$1018,2,0)=0,"",VLOOKUP(X761,'do 1000 ha'!$B$18:$I$1018,2,0))</f>
        <v/>
      </c>
      <c r="C761" s="56" t="str">
        <f>IF(VLOOKUP(X761,'do 1000 ha'!$B$18:$I$1018,4,0)=0,"",VLOOKUP(X761,'do 1000 ha'!$B$18:$I$1018,4,0))</f>
        <v/>
      </c>
      <c r="D761" s="24" t="str">
        <f>IF(VLOOKUP(X761,'do 1000 ha'!$B$18:$I$1018,5,0)=0,"",VLOOKUP(X761,'do 1000 ha'!$B$18:$I$1018,5,0))</f>
        <v/>
      </c>
      <c r="E761" s="56" t="str">
        <f>IF(VLOOKUP(X761,'do 1000 ha'!$B$18:$I$1018,6,0)=0,"",VLOOKUP(X761,'do 1000 ha'!$B$18:$I$1018,6,0))</f>
        <v/>
      </c>
      <c r="F761" s="56" t="str">
        <f>IF(VLOOKUP(X761,'do 1000 ha'!$B$18:$I$1018,7,0)=0,"",VLOOKUP(X761,'do 1000 ha'!$B$18:$I$1018,7,0))</f>
        <v/>
      </c>
      <c r="G761" s="57" t="str">
        <f>IF(VLOOKUP(X761,'do 1000 ha'!$B$18:$I$1018,8,0)=0,"",VLOOKUP(X761,'do 1000 ha'!$B$18:$I$1018,8,0))</f>
        <v/>
      </c>
      <c r="H761" s="25" t="str">
        <f>IF(VLOOKUP(X761,'do 1000 ha'!$B$18:$L$1018,11,0)=0,"",VLOOKUP(X761,'do 1000 ha'!$AJ$18:$AX$1018,15,0))</f>
        <v/>
      </c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53" t="str">
        <f t="array" ref="U761">IF('do 1000 ha'!K767='do 1000 ha'!$AR$4,'do 1000 ha'!AF767,IF('do 1000 ha'!K767='do 1000 ha'!$AR$5,'do 1000 ha'!AF767,""))</f>
        <v/>
      </c>
      <c r="V761" s="7" t="str">
        <f t="shared" si="44"/>
        <v/>
      </c>
      <c r="W761" s="11" t="str">
        <f t="array" ref="W761">IF(OR(U761=$U$13:U760),"",U761)</f>
        <v/>
      </c>
      <c r="X761" s="7" t="str">
        <f t="array" ref="X761">IFERROR(INDEX(W$13:W$1012,SMALL(IF(W$13:W$1012&lt;&gt;"",ROW(W$13:W$1012)-ROW(W$13)+1),ROWS(W$13:$W761))),"")</f>
        <v/>
      </c>
      <c r="Y761" s="47" t="e">
        <f t="array" ref="Y761">IF(ROWS(Y$13:Y761)&gt;COUNTA(W$13:W$1012),"",INDEX(W$13:W$1012,SMALL(IF(W$13:W$1012&lt;&gt;"",ROW(W$13:W$1012)-ROW(W$13)+1),ROWS(Y$13:Y761))))</f>
        <v>#NUM!</v>
      </c>
      <c r="AA761" s="7">
        <f t="shared" si="45"/>
        <v>0</v>
      </c>
      <c r="AB761" s="7">
        <f t="shared" si="46"/>
        <v>0</v>
      </c>
      <c r="AC761" s="7">
        <f t="shared" si="47"/>
        <v>0</v>
      </c>
    </row>
    <row r="762" spans="1:29" x14ac:dyDescent="0.25">
      <c r="A762" s="9">
        <v>750</v>
      </c>
      <c r="B762" s="56" t="str">
        <f>IF(VLOOKUP(X762,'do 1000 ha'!$B$18:$I$1018,2,0)=0,"",VLOOKUP(X762,'do 1000 ha'!$B$18:$I$1018,2,0))</f>
        <v/>
      </c>
      <c r="C762" s="56" t="str">
        <f>IF(VLOOKUP(X762,'do 1000 ha'!$B$18:$I$1018,4,0)=0,"",VLOOKUP(X762,'do 1000 ha'!$B$18:$I$1018,4,0))</f>
        <v/>
      </c>
      <c r="D762" s="24" t="str">
        <f>IF(VLOOKUP(X762,'do 1000 ha'!$B$18:$I$1018,5,0)=0,"",VLOOKUP(X762,'do 1000 ha'!$B$18:$I$1018,5,0))</f>
        <v/>
      </c>
      <c r="E762" s="56" t="str">
        <f>IF(VLOOKUP(X762,'do 1000 ha'!$B$18:$I$1018,6,0)=0,"",VLOOKUP(X762,'do 1000 ha'!$B$18:$I$1018,6,0))</f>
        <v/>
      </c>
      <c r="F762" s="56" t="str">
        <f>IF(VLOOKUP(X762,'do 1000 ha'!$B$18:$I$1018,7,0)=0,"",VLOOKUP(X762,'do 1000 ha'!$B$18:$I$1018,7,0))</f>
        <v/>
      </c>
      <c r="G762" s="57" t="str">
        <f>IF(VLOOKUP(X762,'do 1000 ha'!$B$18:$I$1018,8,0)=0,"",VLOOKUP(X762,'do 1000 ha'!$B$18:$I$1018,8,0))</f>
        <v/>
      </c>
      <c r="H762" s="25" t="str">
        <f>IF(VLOOKUP(X762,'do 1000 ha'!$B$18:$L$1018,11,0)=0,"",VLOOKUP(X762,'do 1000 ha'!$AJ$18:$AX$1018,15,0))</f>
        <v/>
      </c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53" t="str">
        <f t="array" ref="U762">IF('do 1000 ha'!K768='do 1000 ha'!$AR$4,'do 1000 ha'!AF768,IF('do 1000 ha'!K768='do 1000 ha'!$AR$5,'do 1000 ha'!AF768,""))</f>
        <v/>
      </c>
      <c r="V762" s="7" t="str">
        <f t="shared" si="44"/>
        <v/>
      </c>
      <c r="W762" s="11" t="str">
        <f t="array" ref="W762">IF(OR(U762=$U$13:U761),"",U762)</f>
        <v/>
      </c>
      <c r="X762" s="7" t="str">
        <f t="array" ref="X762">IFERROR(INDEX(W$13:W$1012,SMALL(IF(W$13:W$1012&lt;&gt;"",ROW(W$13:W$1012)-ROW(W$13)+1),ROWS(W$13:$W762))),"")</f>
        <v/>
      </c>
      <c r="Y762" s="47" t="e">
        <f t="array" ref="Y762">IF(ROWS(Y$13:Y762)&gt;COUNTA(W$13:W$1012),"",INDEX(W$13:W$1012,SMALL(IF(W$13:W$1012&lt;&gt;"",ROW(W$13:W$1012)-ROW(W$13)+1),ROWS(Y$13:Y762))))</f>
        <v>#NUM!</v>
      </c>
      <c r="AA762" s="7">
        <f t="shared" si="45"/>
        <v>0</v>
      </c>
      <c r="AB762" s="7">
        <f t="shared" si="46"/>
        <v>0</v>
      </c>
      <c r="AC762" s="7">
        <f t="shared" si="47"/>
        <v>0</v>
      </c>
    </row>
    <row r="763" spans="1:29" x14ac:dyDescent="0.25">
      <c r="A763" s="9">
        <v>751</v>
      </c>
      <c r="B763" s="56" t="str">
        <f>IF(VLOOKUP(X763,'do 1000 ha'!$B$18:$I$1018,2,0)=0,"",VLOOKUP(X763,'do 1000 ha'!$B$18:$I$1018,2,0))</f>
        <v/>
      </c>
      <c r="C763" s="56" t="str">
        <f>IF(VLOOKUP(X763,'do 1000 ha'!$B$18:$I$1018,4,0)=0,"",VLOOKUP(X763,'do 1000 ha'!$B$18:$I$1018,4,0))</f>
        <v/>
      </c>
      <c r="D763" s="24" t="str">
        <f>IF(VLOOKUP(X763,'do 1000 ha'!$B$18:$I$1018,5,0)=0,"",VLOOKUP(X763,'do 1000 ha'!$B$18:$I$1018,5,0))</f>
        <v/>
      </c>
      <c r="E763" s="56" t="str">
        <f>IF(VLOOKUP(X763,'do 1000 ha'!$B$18:$I$1018,6,0)=0,"",VLOOKUP(X763,'do 1000 ha'!$B$18:$I$1018,6,0))</f>
        <v/>
      </c>
      <c r="F763" s="56" t="str">
        <f>IF(VLOOKUP(X763,'do 1000 ha'!$B$18:$I$1018,7,0)=0,"",VLOOKUP(X763,'do 1000 ha'!$B$18:$I$1018,7,0))</f>
        <v/>
      </c>
      <c r="G763" s="57" t="str">
        <f>IF(VLOOKUP(X763,'do 1000 ha'!$B$18:$I$1018,8,0)=0,"",VLOOKUP(X763,'do 1000 ha'!$B$18:$I$1018,8,0))</f>
        <v/>
      </c>
      <c r="H763" s="25" t="str">
        <f>IF(VLOOKUP(X763,'do 1000 ha'!$B$18:$L$1018,11,0)=0,"",VLOOKUP(X763,'do 1000 ha'!$AJ$18:$AX$1018,15,0))</f>
        <v/>
      </c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53" t="str">
        <f t="array" ref="U763">IF('do 1000 ha'!K769='do 1000 ha'!$AR$4,'do 1000 ha'!AF769,IF('do 1000 ha'!K769='do 1000 ha'!$AR$5,'do 1000 ha'!AF769,""))</f>
        <v/>
      </c>
      <c r="V763" s="7" t="str">
        <f t="shared" si="44"/>
        <v/>
      </c>
      <c r="W763" s="11" t="str">
        <f t="array" ref="W763">IF(OR(U763=$U$13:U762),"",U763)</f>
        <v/>
      </c>
      <c r="X763" s="7" t="str">
        <f t="array" ref="X763">IFERROR(INDEX(W$13:W$1012,SMALL(IF(W$13:W$1012&lt;&gt;"",ROW(W$13:W$1012)-ROW(W$13)+1),ROWS(W$13:$W763))),"")</f>
        <v/>
      </c>
      <c r="Y763" s="47" t="e">
        <f t="array" ref="Y763">IF(ROWS(Y$13:Y763)&gt;COUNTA(W$13:W$1012),"",INDEX(W$13:W$1012,SMALL(IF(W$13:W$1012&lt;&gt;"",ROW(W$13:W$1012)-ROW(W$13)+1),ROWS(Y$13:Y763))))</f>
        <v>#NUM!</v>
      </c>
      <c r="AA763" s="7">
        <f t="shared" si="45"/>
        <v>0</v>
      </c>
      <c r="AB763" s="7">
        <f t="shared" si="46"/>
        <v>0</v>
      </c>
      <c r="AC763" s="7">
        <f t="shared" si="47"/>
        <v>0</v>
      </c>
    </row>
    <row r="764" spans="1:29" x14ac:dyDescent="0.25">
      <c r="A764" s="9">
        <v>752</v>
      </c>
      <c r="B764" s="56" t="str">
        <f>IF(VLOOKUP(X764,'do 1000 ha'!$B$18:$I$1018,2,0)=0,"",VLOOKUP(X764,'do 1000 ha'!$B$18:$I$1018,2,0))</f>
        <v/>
      </c>
      <c r="C764" s="56" t="str">
        <f>IF(VLOOKUP(X764,'do 1000 ha'!$B$18:$I$1018,4,0)=0,"",VLOOKUP(X764,'do 1000 ha'!$B$18:$I$1018,4,0))</f>
        <v/>
      </c>
      <c r="D764" s="24" t="str">
        <f>IF(VLOOKUP(X764,'do 1000 ha'!$B$18:$I$1018,5,0)=0,"",VLOOKUP(X764,'do 1000 ha'!$B$18:$I$1018,5,0))</f>
        <v/>
      </c>
      <c r="E764" s="56" t="str">
        <f>IF(VLOOKUP(X764,'do 1000 ha'!$B$18:$I$1018,6,0)=0,"",VLOOKUP(X764,'do 1000 ha'!$B$18:$I$1018,6,0))</f>
        <v/>
      </c>
      <c r="F764" s="56" t="str">
        <f>IF(VLOOKUP(X764,'do 1000 ha'!$B$18:$I$1018,7,0)=0,"",VLOOKUP(X764,'do 1000 ha'!$B$18:$I$1018,7,0))</f>
        <v/>
      </c>
      <c r="G764" s="57" t="str">
        <f>IF(VLOOKUP(X764,'do 1000 ha'!$B$18:$I$1018,8,0)=0,"",VLOOKUP(X764,'do 1000 ha'!$B$18:$I$1018,8,0))</f>
        <v/>
      </c>
      <c r="H764" s="25" t="str">
        <f>IF(VLOOKUP(X764,'do 1000 ha'!$B$18:$L$1018,11,0)=0,"",VLOOKUP(X764,'do 1000 ha'!$AJ$18:$AX$1018,15,0))</f>
        <v/>
      </c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53" t="str">
        <f t="array" ref="U764">IF('do 1000 ha'!K770='do 1000 ha'!$AR$4,'do 1000 ha'!AF770,IF('do 1000 ha'!K770='do 1000 ha'!$AR$5,'do 1000 ha'!AF770,""))</f>
        <v/>
      </c>
      <c r="V764" s="7" t="str">
        <f t="shared" si="44"/>
        <v/>
      </c>
      <c r="W764" s="11" t="str">
        <f t="array" ref="W764">IF(OR(U764=$U$13:U763),"",U764)</f>
        <v/>
      </c>
      <c r="X764" s="7" t="str">
        <f t="array" ref="X764">IFERROR(INDEX(W$13:W$1012,SMALL(IF(W$13:W$1012&lt;&gt;"",ROW(W$13:W$1012)-ROW(W$13)+1),ROWS(W$13:$W764))),"")</f>
        <v/>
      </c>
      <c r="Y764" s="47" t="e">
        <f t="array" ref="Y764">IF(ROWS(Y$13:Y764)&gt;COUNTA(W$13:W$1012),"",INDEX(W$13:W$1012,SMALL(IF(W$13:W$1012&lt;&gt;"",ROW(W$13:W$1012)-ROW(W$13)+1),ROWS(Y$13:Y764))))</f>
        <v>#NUM!</v>
      </c>
      <c r="AA764" s="7">
        <f t="shared" si="45"/>
        <v>0</v>
      </c>
      <c r="AB764" s="7">
        <f t="shared" si="46"/>
        <v>0</v>
      </c>
      <c r="AC764" s="7">
        <f t="shared" si="47"/>
        <v>0</v>
      </c>
    </row>
    <row r="765" spans="1:29" x14ac:dyDescent="0.25">
      <c r="A765" s="9">
        <v>753</v>
      </c>
      <c r="B765" s="56" t="str">
        <f>IF(VLOOKUP(X765,'do 1000 ha'!$B$18:$I$1018,2,0)=0,"",VLOOKUP(X765,'do 1000 ha'!$B$18:$I$1018,2,0))</f>
        <v/>
      </c>
      <c r="C765" s="56" t="str">
        <f>IF(VLOOKUP(X765,'do 1000 ha'!$B$18:$I$1018,4,0)=0,"",VLOOKUP(X765,'do 1000 ha'!$B$18:$I$1018,4,0))</f>
        <v/>
      </c>
      <c r="D765" s="24" t="str">
        <f>IF(VLOOKUP(X765,'do 1000 ha'!$B$18:$I$1018,5,0)=0,"",VLOOKUP(X765,'do 1000 ha'!$B$18:$I$1018,5,0))</f>
        <v/>
      </c>
      <c r="E765" s="56" t="str">
        <f>IF(VLOOKUP(X765,'do 1000 ha'!$B$18:$I$1018,6,0)=0,"",VLOOKUP(X765,'do 1000 ha'!$B$18:$I$1018,6,0))</f>
        <v/>
      </c>
      <c r="F765" s="56" t="str">
        <f>IF(VLOOKUP(X765,'do 1000 ha'!$B$18:$I$1018,7,0)=0,"",VLOOKUP(X765,'do 1000 ha'!$B$18:$I$1018,7,0))</f>
        <v/>
      </c>
      <c r="G765" s="57" t="str">
        <f>IF(VLOOKUP(X765,'do 1000 ha'!$B$18:$I$1018,8,0)=0,"",VLOOKUP(X765,'do 1000 ha'!$B$18:$I$1018,8,0))</f>
        <v/>
      </c>
      <c r="H765" s="25" t="str">
        <f>IF(VLOOKUP(X765,'do 1000 ha'!$B$18:$L$1018,11,0)=0,"",VLOOKUP(X765,'do 1000 ha'!$AJ$18:$AX$1018,15,0))</f>
        <v/>
      </c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53" t="str">
        <f t="array" ref="U765">IF('do 1000 ha'!K771='do 1000 ha'!$AR$4,'do 1000 ha'!AF771,IF('do 1000 ha'!K771='do 1000 ha'!$AR$5,'do 1000 ha'!AF771,""))</f>
        <v/>
      </c>
      <c r="V765" s="7" t="str">
        <f t="shared" si="44"/>
        <v/>
      </c>
      <c r="W765" s="11" t="str">
        <f t="array" ref="W765">IF(OR(U765=$U$13:U764),"",U765)</f>
        <v/>
      </c>
      <c r="X765" s="7" t="str">
        <f t="array" ref="X765">IFERROR(INDEX(W$13:W$1012,SMALL(IF(W$13:W$1012&lt;&gt;"",ROW(W$13:W$1012)-ROW(W$13)+1),ROWS(W$13:$W765))),"")</f>
        <v/>
      </c>
      <c r="Y765" s="47" t="e">
        <f t="array" ref="Y765">IF(ROWS(Y$13:Y765)&gt;COUNTA(W$13:W$1012),"",INDEX(W$13:W$1012,SMALL(IF(W$13:W$1012&lt;&gt;"",ROW(W$13:W$1012)-ROW(W$13)+1),ROWS(Y$13:Y765))))</f>
        <v>#NUM!</v>
      </c>
      <c r="AA765" s="7">
        <f t="shared" si="45"/>
        <v>0</v>
      </c>
      <c r="AB765" s="7">
        <f t="shared" si="46"/>
        <v>0</v>
      </c>
      <c r="AC765" s="7">
        <f t="shared" si="47"/>
        <v>0</v>
      </c>
    </row>
    <row r="766" spans="1:29" x14ac:dyDescent="0.25">
      <c r="A766" s="9">
        <v>754</v>
      </c>
      <c r="B766" s="56" t="str">
        <f>IF(VLOOKUP(X766,'do 1000 ha'!$B$18:$I$1018,2,0)=0,"",VLOOKUP(X766,'do 1000 ha'!$B$18:$I$1018,2,0))</f>
        <v/>
      </c>
      <c r="C766" s="56" t="str">
        <f>IF(VLOOKUP(X766,'do 1000 ha'!$B$18:$I$1018,4,0)=0,"",VLOOKUP(X766,'do 1000 ha'!$B$18:$I$1018,4,0))</f>
        <v/>
      </c>
      <c r="D766" s="24" t="str">
        <f>IF(VLOOKUP(X766,'do 1000 ha'!$B$18:$I$1018,5,0)=0,"",VLOOKUP(X766,'do 1000 ha'!$B$18:$I$1018,5,0))</f>
        <v/>
      </c>
      <c r="E766" s="56" t="str">
        <f>IF(VLOOKUP(X766,'do 1000 ha'!$B$18:$I$1018,6,0)=0,"",VLOOKUP(X766,'do 1000 ha'!$B$18:$I$1018,6,0))</f>
        <v/>
      </c>
      <c r="F766" s="56" t="str">
        <f>IF(VLOOKUP(X766,'do 1000 ha'!$B$18:$I$1018,7,0)=0,"",VLOOKUP(X766,'do 1000 ha'!$B$18:$I$1018,7,0))</f>
        <v/>
      </c>
      <c r="G766" s="57" t="str">
        <f>IF(VLOOKUP(X766,'do 1000 ha'!$B$18:$I$1018,8,0)=0,"",VLOOKUP(X766,'do 1000 ha'!$B$18:$I$1018,8,0))</f>
        <v/>
      </c>
      <c r="H766" s="25" t="str">
        <f>IF(VLOOKUP(X766,'do 1000 ha'!$B$18:$L$1018,11,0)=0,"",VLOOKUP(X766,'do 1000 ha'!$AJ$18:$AX$1018,15,0))</f>
        <v/>
      </c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53" t="str">
        <f t="array" ref="U766">IF('do 1000 ha'!K772='do 1000 ha'!$AR$4,'do 1000 ha'!AF772,IF('do 1000 ha'!K772='do 1000 ha'!$AR$5,'do 1000 ha'!AF772,""))</f>
        <v/>
      </c>
      <c r="V766" s="7" t="str">
        <f t="shared" si="44"/>
        <v/>
      </c>
      <c r="W766" s="11" t="str">
        <f t="array" ref="W766">IF(OR(U766=$U$13:U765),"",U766)</f>
        <v/>
      </c>
      <c r="X766" s="7" t="str">
        <f t="array" ref="X766">IFERROR(INDEX(W$13:W$1012,SMALL(IF(W$13:W$1012&lt;&gt;"",ROW(W$13:W$1012)-ROW(W$13)+1),ROWS(W$13:$W766))),"")</f>
        <v/>
      </c>
      <c r="Y766" s="47" t="e">
        <f t="array" ref="Y766">IF(ROWS(Y$13:Y766)&gt;COUNTA(W$13:W$1012),"",INDEX(W$13:W$1012,SMALL(IF(W$13:W$1012&lt;&gt;"",ROW(W$13:W$1012)-ROW(W$13)+1),ROWS(Y$13:Y766))))</f>
        <v>#NUM!</v>
      </c>
      <c r="AA766" s="7">
        <f t="shared" si="45"/>
        <v>0</v>
      </c>
      <c r="AB766" s="7">
        <f t="shared" si="46"/>
        <v>0</v>
      </c>
      <c r="AC766" s="7">
        <f t="shared" si="47"/>
        <v>0</v>
      </c>
    </row>
    <row r="767" spans="1:29" x14ac:dyDescent="0.25">
      <c r="A767" s="9">
        <v>755</v>
      </c>
      <c r="B767" s="56" t="str">
        <f>IF(VLOOKUP(X767,'do 1000 ha'!$B$18:$I$1018,2,0)=0,"",VLOOKUP(X767,'do 1000 ha'!$B$18:$I$1018,2,0))</f>
        <v/>
      </c>
      <c r="C767" s="56" t="str">
        <f>IF(VLOOKUP(X767,'do 1000 ha'!$B$18:$I$1018,4,0)=0,"",VLOOKUP(X767,'do 1000 ha'!$B$18:$I$1018,4,0))</f>
        <v/>
      </c>
      <c r="D767" s="24" t="str">
        <f>IF(VLOOKUP(X767,'do 1000 ha'!$B$18:$I$1018,5,0)=0,"",VLOOKUP(X767,'do 1000 ha'!$B$18:$I$1018,5,0))</f>
        <v/>
      </c>
      <c r="E767" s="56" t="str">
        <f>IF(VLOOKUP(X767,'do 1000 ha'!$B$18:$I$1018,6,0)=0,"",VLOOKUP(X767,'do 1000 ha'!$B$18:$I$1018,6,0))</f>
        <v/>
      </c>
      <c r="F767" s="56" t="str">
        <f>IF(VLOOKUP(X767,'do 1000 ha'!$B$18:$I$1018,7,0)=0,"",VLOOKUP(X767,'do 1000 ha'!$B$18:$I$1018,7,0))</f>
        <v/>
      </c>
      <c r="G767" s="57" t="str">
        <f>IF(VLOOKUP(X767,'do 1000 ha'!$B$18:$I$1018,8,0)=0,"",VLOOKUP(X767,'do 1000 ha'!$B$18:$I$1018,8,0))</f>
        <v/>
      </c>
      <c r="H767" s="25" t="str">
        <f>IF(VLOOKUP(X767,'do 1000 ha'!$B$18:$L$1018,11,0)=0,"",VLOOKUP(X767,'do 1000 ha'!$AJ$18:$AX$1018,15,0))</f>
        <v/>
      </c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53" t="str">
        <f t="array" ref="U767">IF('do 1000 ha'!K773='do 1000 ha'!$AR$4,'do 1000 ha'!AF773,IF('do 1000 ha'!K773='do 1000 ha'!$AR$5,'do 1000 ha'!AF773,""))</f>
        <v/>
      </c>
      <c r="V767" s="7" t="str">
        <f t="shared" si="44"/>
        <v/>
      </c>
      <c r="W767" s="11" t="str">
        <f t="array" ref="W767">IF(OR(U767=$U$13:U766),"",U767)</f>
        <v/>
      </c>
      <c r="X767" s="7" t="str">
        <f t="array" ref="X767">IFERROR(INDEX(W$13:W$1012,SMALL(IF(W$13:W$1012&lt;&gt;"",ROW(W$13:W$1012)-ROW(W$13)+1),ROWS(W$13:$W767))),"")</f>
        <v/>
      </c>
      <c r="Y767" s="47" t="e">
        <f t="array" ref="Y767">IF(ROWS(Y$13:Y767)&gt;COUNTA(W$13:W$1012),"",INDEX(W$13:W$1012,SMALL(IF(W$13:W$1012&lt;&gt;"",ROW(W$13:W$1012)-ROW(W$13)+1),ROWS(Y$13:Y767))))</f>
        <v>#NUM!</v>
      </c>
      <c r="AA767" s="7">
        <f t="shared" si="45"/>
        <v>0</v>
      </c>
      <c r="AB767" s="7">
        <f t="shared" si="46"/>
        <v>0</v>
      </c>
      <c r="AC767" s="7">
        <f t="shared" si="47"/>
        <v>0</v>
      </c>
    </row>
    <row r="768" spans="1:29" x14ac:dyDescent="0.25">
      <c r="A768" s="9">
        <v>756</v>
      </c>
      <c r="B768" s="56" t="str">
        <f>IF(VLOOKUP(X768,'do 1000 ha'!$B$18:$I$1018,2,0)=0,"",VLOOKUP(X768,'do 1000 ha'!$B$18:$I$1018,2,0))</f>
        <v/>
      </c>
      <c r="C768" s="56" t="str">
        <f>IF(VLOOKUP(X768,'do 1000 ha'!$B$18:$I$1018,4,0)=0,"",VLOOKUP(X768,'do 1000 ha'!$B$18:$I$1018,4,0))</f>
        <v/>
      </c>
      <c r="D768" s="24" t="str">
        <f>IF(VLOOKUP(X768,'do 1000 ha'!$B$18:$I$1018,5,0)=0,"",VLOOKUP(X768,'do 1000 ha'!$B$18:$I$1018,5,0))</f>
        <v/>
      </c>
      <c r="E768" s="56" t="str">
        <f>IF(VLOOKUP(X768,'do 1000 ha'!$B$18:$I$1018,6,0)=0,"",VLOOKUP(X768,'do 1000 ha'!$B$18:$I$1018,6,0))</f>
        <v/>
      </c>
      <c r="F768" s="56" t="str">
        <f>IF(VLOOKUP(X768,'do 1000 ha'!$B$18:$I$1018,7,0)=0,"",VLOOKUP(X768,'do 1000 ha'!$B$18:$I$1018,7,0))</f>
        <v/>
      </c>
      <c r="G768" s="57" t="str">
        <f>IF(VLOOKUP(X768,'do 1000 ha'!$B$18:$I$1018,8,0)=0,"",VLOOKUP(X768,'do 1000 ha'!$B$18:$I$1018,8,0))</f>
        <v/>
      </c>
      <c r="H768" s="25" t="str">
        <f>IF(VLOOKUP(X768,'do 1000 ha'!$B$18:$L$1018,11,0)=0,"",VLOOKUP(X768,'do 1000 ha'!$AJ$18:$AX$1018,15,0))</f>
        <v/>
      </c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53" t="str">
        <f t="array" ref="U768">IF('do 1000 ha'!K774='do 1000 ha'!$AR$4,'do 1000 ha'!AF774,IF('do 1000 ha'!K774='do 1000 ha'!$AR$5,'do 1000 ha'!AF774,""))</f>
        <v/>
      </c>
      <c r="V768" s="7" t="str">
        <f t="shared" si="44"/>
        <v/>
      </c>
      <c r="W768" s="11" t="str">
        <f t="array" ref="W768">IF(OR(U768=$U$13:U767),"",U768)</f>
        <v/>
      </c>
      <c r="X768" s="7" t="str">
        <f t="array" ref="X768">IFERROR(INDEX(W$13:W$1012,SMALL(IF(W$13:W$1012&lt;&gt;"",ROW(W$13:W$1012)-ROW(W$13)+1),ROWS(W$13:$W768))),"")</f>
        <v/>
      </c>
      <c r="Y768" s="47" t="e">
        <f t="array" ref="Y768">IF(ROWS(Y$13:Y768)&gt;COUNTA(W$13:W$1012),"",INDEX(W$13:W$1012,SMALL(IF(W$13:W$1012&lt;&gt;"",ROW(W$13:W$1012)-ROW(W$13)+1),ROWS(Y$13:Y768))))</f>
        <v>#NUM!</v>
      </c>
      <c r="AA768" s="7">
        <f t="shared" si="45"/>
        <v>0</v>
      </c>
      <c r="AB768" s="7">
        <f t="shared" si="46"/>
        <v>0</v>
      </c>
      <c r="AC768" s="7">
        <f t="shared" si="47"/>
        <v>0</v>
      </c>
    </row>
    <row r="769" spans="1:29" x14ac:dyDescent="0.25">
      <c r="A769" s="9">
        <v>757</v>
      </c>
      <c r="B769" s="56" t="str">
        <f>IF(VLOOKUP(X769,'do 1000 ha'!$B$18:$I$1018,2,0)=0,"",VLOOKUP(X769,'do 1000 ha'!$B$18:$I$1018,2,0))</f>
        <v/>
      </c>
      <c r="C769" s="56" t="str">
        <f>IF(VLOOKUP(X769,'do 1000 ha'!$B$18:$I$1018,4,0)=0,"",VLOOKUP(X769,'do 1000 ha'!$B$18:$I$1018,4,0))</f>
        <v/>
      </c>
      <c r="D769" s="24" t="str">
        <f>IF(VLOOKUP(X769,'do 1000 ha'!$B$18:$I$1018,5,0)=0,"",VLOOKUP(X769,'do 1000 ha'!$B$18:$I$1018,5,0))</f>
        <v/>
      </c>
      <c r="E769" s="56" t="str">
        <f>IF(VLOOKUP(X769,'do 1000 ha'!$B$18:$I$1018,6,0)=0,"",VLOOKUP(X769,'do 1000 ha'!$B$18:$I$1018,6,0))</f>
        <v/>
      </c>
      <c r="F769" s="56" t="str">
        <f>IF(VLOOKUP(X769,'do 1000 ha'!$B$18:$I$1018,7,0)=0,"",VLOOKUP(X769,'do 1000 ha'!$B$18:$I$1018,7,0))</f>
        <v/>
      </c>
      <c r="G769" s="57" t="str">
        <f>IF(VLOOKUP(X769,'do 1000 ha'!$B$18:$I$1018,8,0)=0,"",VLOOKUP(X769,'do 1000 ha'!$B$18:$I$1018,8,0))</f>
        <v/>
      </c>
      <c r="H769" s="25" t="str">
        <f>IF(VLOOKUP(X769,'do 1000 ha'!$B$18:$L$1018,11,0)=0,"",VLOOKUP(X769,'do 1000 ha'!$AJ$18:$AX$1018,15,0))</f>
        <v/>
      </c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53" t="str">
        <f t="array" ref="U769">IF('do 1000 ha'!K775='do 1000 ha'!$AR$4,'do 1000 ha'!AF775,IF('do 1000 ha'!K775='do 1000 ha'!$AR$5,'do 1000 ha'!AF775,""))</f>
        <v/>
      </c>
      <c r="V769" s="7" t="str">
        <f t="shared" si="44"/>
        <v/>
      </c>
      <c r="W769" s="11" t="str">
        <f t="array" ref="W769">IF(OR(U769=$U$13:U768),"",U769)</f>
        <v/>
      </c>
      <c r="X769" s="7" t="str">
        <f t="array" ref="X769">IFERROR(INDEX(W$13:W$1012,SMALL(IF(W$13:W$1012&lt;&gt;"",ROW(W$13:W$1012)-ROW(W$13)+1),ROWS(W$13:$W769))),"")</f>
        <v/>
      </c>
      <c r="Y769" s="47" t="e">
        <f t="array" ref="Y769">IF(ROWS(Y$13:Y769)&gt;COUNTA(W$13:W$1012),"",INDEX(W$13:W$1012,SMALL(IF(W$13:W$1012&lt;&gt;"",ROW(W$13:W$1012)-ROW(W$13)+1),ROWS(Y$13:Y769))))</f>
        <v>#NUM!</v>
      </c>
      <c r="AA769" s="7">
        <f t="shared" si="45"/>
        <v>0</v>
      </c>
      <c r="AB769" s="7">
        <f t="shared" si="46"/>
        <v>0</v>
      </c>
      <c r="AC769" s="7">
        <f t="shared" si="47"/>
        <v>0</v>
      </c>
    </row>
    <row r="770" spans="1:29" x14ac:dyDescent="0.25">
      <c r="A770" s="9">
        <v>758</v>
      </c>
      <c r="B770" s="56" t="str">
        <f>IF(VLOOKUP(X770,'do 1000 ha'!$B$18:$I$1018,2,0)=0,"",VLOOKUP(X770,'do 1000 ha'!$B$18:$I$1018,2,0))</f>
        <v/>
      </c>
      <c r="C770" s="56" t="str">
        <f>IF(VLOOKUP(X770,'do 1000 ha'!$B$18:$I$1018,4,0)=0,"",VLOOKUP(X770,'do 1000 ha'!$B$18:$I$1018,4,0))</f>
        <v/>
      </c>
      <c r="D770" s="24" t="str">
        <f>IF(VLOOKUP(X770,'do 1000 ha'!$B$18:$I$1018,5,0)=0,"",VLOOKUP(X770,'do 1000 ha'!$B$18:$I$1018,5,0))</f>
        <v/>
      </c>
      <c r="E770" s="56" t="str">
        <f>IF(VLOOKUP(X770,'do 1000 ha'!$B$18:$I$1018,6,0)=0,"",VLOOKUP(X770,'do 1000 ha'!$B$18:$I$1018,6,0))</f>
        <v/>
      </c>
      <c r="F770" s="56" t="str">
        <f>IF(VLOOKUP(X770,'do 1000 ha'!$B$18:$I$1018,7,0)=0,"",VLOOKUP(X770,'do 1000 ha'!$B$18:$I$1018,7,0))</f>
        <v/>
      </c>
      <c r="G770" s="57" t="str">
        <f>IF(VLOOKUP(X770,'do 1000 ha'!$B$18:$I$1018,8,0)=0,"",VLOOKUP(X770,'do 1000 ha'!$B$18:$I$1018,8,0))</f>
        <v/>
      </c>
      <c r="H770" s="25" t="str">
        <f>IF(VLOOKUP(X770,'do 1000 ha'!$B$18:$L$1018,11,0)=0,"",VLOOKUP(X770,'do 1000 ha'!$AJ$18:$AX$1018,15,0))</f>
        <v/>
      </c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53" t="str">
        <f t="array" ref="U770">IF('do 1000 ha'!K776='do 1000 ha'!$AR$4,'do 1000 ha'!AF776,IF('do 1000 ha'!K776='do 1000 ha'!$AR$5,'do 1000 ha'!AF776,""))</f>
        <v/>
      </c>
      <c r="V770" s="7" t="str">
        <f t="shared" si="44"/>
        <v/>
      </c>
      <c r="W770" s="11" t="str">
        <f t="array" ref="W770">IF(OR(U770=$U$13:U769),"",U770)</f>
        <v/>
      </c>
      <c r="X770" s="7" t="str">
        <f t="array" ref="X770">IFERROR(INDEX(W$13:W$1012,SMALL(IF(W$13:W$1012&lt;&gt;"",ROW(W$13:W$1012)-ROW(W$13)+1),ROWS(W$13:$W770))),"")</f>
        <v/>
      </c>
      <c r="Y770" s="47" t="e">
        <f t="array" ref="Y770">IF(ROWS(Y$13:Y770)&gt;COUNTA(W$13:W$1012),"",INDEX(W$13:W$1012,SMALL(IF(W$13:W$1012&lt;&gt;"",ROW(W$13:W$1012)-ROW(W$13)+1),ROWS(Y$13:Y770))))</f>
        <v>#NUM!</v>
      </c>
      <c r="AA770" s="7">
        <f t="shared" si="45"/>
        <v>0</v>
      </c>
      <c r="AB770" s="7">
        <f t="shared" si="46"/>
        <v>0</v>
      </c>
      <c r="AC770" s="7">
        <f t="shared" si="47"/>
        <v>0</v>
      </c>
    </row>
    <row r="771" spans="1:29" x14ac:dyDescent="0.25">
      <c r="A771" s="9">
        <v>759</v>
      </c>
      <c r="B771" s="56" t="str">
        <f>IF(VLOOKUP(X771,'do 1000 ha'!$B$18:$I$1018,2,0)=0,"",VLOOKUP(X771,'do 1000 ha'!$B$18:$I$1018,2,0))</f>
        <v/>
      </c>
      <c r="C771" s="56" t="str">
        <f>IF(VLOOKUP(X771,'do 1000 ha'!$B$18:$I$1018,4,0)=0,"",VLOOKUP(X771,'do 1000 ha'!$B$18:$I$1018,4,0))</f>
        <v/>
      </c>
      <c r="D771" s="24" t="str">
        <f>IF(VLOOKUP(X771,'do 1000 ha'!$B$18:$I$1018,5,0)=0,"",VLOOKUP(X771,'do 1000 ha'!$B$18:$I$1018,5,0))</f>
        <v/>
      </c>
      <c r="E771" s="56" t="str">
        <f>IF(VLOOKUP(X771,'do 1000 ha'!$B$18:$I$1018,6,0)=0,"",VLOOKUP(X771,'do 1000 ha'!$B$18:$I$1018,6,0))</f>
        <v/>
      </c>
      <c r="F771" s="56" t="str">
        <f>IF(VLOOKUP(X771,'do 1000 ha'!$B$18:$I$1018,7,0)=0,"",VLOOKUP(X771,'do 1000 ha'!$B$18:$I$1018,7,0))</f>
        <v/>
      </c>
      <c r="G771" s="57" t="str">
        <f>IF(VLOOKUP(X771,'do 1000 ha'!$B$18:$I$1018,8,0)=0,"",VLOOKUP(X771,'do 1000 ha'!$B$18:$I$1018,8,0))</f>
        <v/>
      </c>
      <c r="H771" s="25" t="str">
        <f>IF(VLOOKUP(X771,'do 1000 ha'!$B$18:$L$1018,11,0)=0,"",VLOOKUP(X771,'do 1000 ha'!$AJ$18:$AX$1018,15,0))</f>
        <v/>
      </c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53" t="str">
        <f t="array" ref="U771">IF('do 1000 ha'!K777='do 1000 ha'!$AR$4,'do 1000 ha'!AF777,IF('do 1000 ha'!K777='do 1000 ha'!$AR$5,'do 1000 ha'!AF777,""))</f>
        <v/>
      </c>
      <c r="V771" s="7" t="str">
        <f t="shared" si="44"/>
        <v/>
      </c>
      <c r="W771" s="11" t="str">
        <f t="array" ref="W771">IF(OR(U771=$U$13:U770),"",U771)</f>
        <v/>
      </c>
      <c r="X771" s="7" t="str">
        <f t="array" ref="X771">IFERROR(INDEX(W$13:W$1012,SMALL(IF(W$13:W$1012&lt;&gt;"",ROW(W$13:W$1012)-ROW(W$13)+1),ROWS(W$13:$W771))),"")</f>
        <v/>
      </c>
      <c r="Y771" s="47" t="e">
        <f t="array" ref="Y771">IF(ROWS(Y$13:Y771)&gt;COUNTA(W$13:W$1012),"",INDEX(W$13:W$1012,SMALL(IF(W$13:W$1012&lt;&gt;"",ROW(W$13:W$1012)-ROW(W$13)+1),ROWS(Y$13:Y771))))</f>
        <v>#NUM!</v>
      </c>
      <c r="AA771" s="7">
        <f t="shared" si="45"/>
        <v>0</v>
      </c>
      <c r="AB771" s="7">
        <f t="shared" si="46"/>
        <v>0</v>
      </c>
      <c r="AC771" s="7">
        <f t="shared" si="47"/>
        <v>0</v>
      </c>
    </row>
    <row r="772" spans="1:29" x14ac:dyDescent="0.25">
      <c r="A772" s="9">
        <v>760</v>
      </c>
      <c r="B772" s="56" t="str">
        <f>IF(VLOOKUP(X772,'do 1000 ha'!$B$18:$I$1018,2,0)=0,"",VLOOKUP(X772,'do 1000 ha'!$B$18:$I$1018,2,0))</f>
        <v/>
      </c>
      <c r="C772" s="56" t="str">
        <f>IF(VLOOKUP(X772,'do 1000 ha'!$B$18:$I$1018,4,0)=0,"",VLOOKUP(X772,'do 1000 ha'!$B$18:$I$1018,4,0))</f>
        <v/>
      </c>
      <c r="D772" s="24" t="str">
        <f>IF(VLOOKUP(X772,'do 1000 ha'!$B$18:$I$1018,5,0)=0,"",VLOOKUP(X772,'do 1000 ha'!$B$18:$I$1018,5,0))</f>
        <v/>
      </c>
      <c r="E772" s="56" t="str">
        <f>IF(VLOOKUP(X772,'do 1000 ha'!$B$18:$I$1018,6,0)=0,"",VLOOKUP(X772,'do 1000 ha'!$B$18:$I$1018,6,0))</f>
        <v/>
      </c>
      <c r="F772" s="56" t="str">
        <f>IF(VLOOKUP(X772,'do 1000 ha'!$B$18:$I$1018,7,0)=0,"",VLOOKUP(X772,'do 1000 ha'!$B$18:$I$1018,7,0))</f>
        <v/>
      </c>
      <c r="G772" s="57" t="str">
        <f>IF(VLOOKUP(X772,'do 1000 ha'!$B$18:$I$1018,8,0)=0,"",VLOOKUP(X772,'do 1000 ha'!$B$18:$I$1018,8,0))</f>
        <v/>
      </c>
      <c r="H772" s="25" t="str">
        <f>IF(VLOOKUP(X772,'do 1000 ha'!$B$18:$L$1018,11,0)=0,"",VLOOKUP(X772,'do 1000 ha'!$AJ$18:$AX$1018,15,0))</f>
        <v/>
      </c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53" t="str">
        <f t="array" ref="U772">IF('do 1000 ha'!K778='do 1000 ha'!$AR$4,'do 1000 ha'!AF778,IF('do 1000 ha'!K778='do 1000 ha'!$AR$5,'do 1000 ha'!AF778,""))</f>
        <v/>
      </c>
      <c r="V772" s="7" t="str">
        <f t="shared" si="44"/>
        <v/>
      </c>
      <c r="W772" s="11" t="str">
        <f t="array" ref="W772">IF(OR(U772=$U$13:U771),"",U772)</f>
        <v/>
      </c>
      <c r="X772" s="7" t="str">
        <f t="array" ref="X772">IFERROR(INDEX(W$13:W$1012,SMALL(IF(W$13:W$1012&lt;&gt;"",ROW(W$13:W$1012)-ROW(W$13)+1),ROWS(W$13:$W772))),"")</f>
        <v/>
      </c>
      <c r="Y772" s="47" t="e">
        <f t="array" ref="Y772">IF(ROWS(Y$13:Y772)&gt;COUNTA(W$13:W$1012),"",INDEX(W$13:W$1012,SMALL(IF(W$13:W$1012&lt;&gt;"",ROW(W$13:W$1012)-ROW(W$13)+1),ROWS(Y$13:Y772))))</f>
        <v>#NUM!</v>
      </c>
      <c r="AA772" s="7">
        <f t="shared" si="45"/>
        <v>0</v>
      </c>
      <c r="AB772" s="7">
        <f t="shared" si="46"/>
        <v>0</v>
      </c>
      <c r="AC772" s="7">
        <f t="shared" si="47"/>
        <v>0</v>
      </c>
    </row>
    <row r="773" spans="1:29" x14ac:dyDescent="0.25">
      <c r="A773" s="9">
        <v>761</v>
      </c>
      <c r="B773" s="56" t="str">
        <f>IF(VLOOKUP(X773,'do 1000 ha'!$B$18:$I$1018,2,0)=0,"",VLOOKUP(X773,'do 1000 ha'!$B$18:$I$1018,2,0))</f>
        <v/>
      </c>
      <c r="C773" s="56" t="str">
        <f>IF(VLOOKUP(X773,'do 1000 ha'!$B$18:$I$1018,4,0)=0,"",VLOOKUP(X773,'do 1000 ha'!$B$18:$I$1018,4,0))</f>
        <v/>
      </c>
      <c r="D773" s="24" t="str">
        <f>IF(VLOOKUP(X773,'do 1000 ha'!$B$18:$I$1018,5,0)=0,"",VLOOKUP(X773,'do 1000 ha'!$B$18:$I$1018,5,0))</f>
        <v/>
      </c>
      <c r="E773" s="56" t="str">
        <f>IF(VLOOKUP(X773,'do 1000 ha'!$B$18:$I$1018,6,0)=0,"",VLOOKUP(X773,'do 1000 ha'!$B$18:$I$1018,6,0))</f>
        <v/>
      </c>
      <c r="F773" s="56" t="str">
        <f>IF(VLOOKUP(X773,'do 1000 ha'!$B$18:$I$1018,7,0)=0,"",VLOOKUP(X773,'do 1000 ha'!$B$18:$I$1018,7,0))</f>
        <v/>
      </c>
      <c r="G773" s="57" t="str">
        <f>IF(VLOOKUP(X773,'do 1000 ha'!$B$18:$I$1018,8,0)=0,"",VLOOKUP(X773,'do 1000 ha'!$B$18:$I$1018,8,0))</f>
        <v/>
      </c>
      <c r="H773" s="25" t="str">
        <f>IF(VLOOKUP(X773,'do 1000 ha'!$B$18:$L$1018,11,0)=0,"",VLOOKUP(X773,'do 1000 ha'!$AJ$18:$AX$1018,15,0))</f>
        <v/>
      </c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53" t="str">
        <f t="array" ref="U773">IF('do 1000 ha'!K779='do 1000 ha'!$AR$4,'do 1000 ha'!AF779,IF('do 1000 ha'!K779='do 1000 ha'!$AR$5,'do 1000 ha'!AF779,""))</f>
        <v/>
      </c>
      <c r="V773" s="7" t="str">
        <f t="shared" si="44"/>
        <v/>
      </c>
      <c r="W773" s="11" t="str">
        <f t="array" ref="W773">IF(OR(U773=$U$13:U772),"",U773)</f>
        <v/>
      </c>
      <c r="X773" s="7" t="str">
        <f t="array" ref="X773">IFERROR(INDEX(W$13:W$1012,SMALL(IF(W$13:W$1012&lt;&gt;"",ROW(W$13:W$1012)-ROW(W$13)+1),ROWS(W$13:$W773))),"")</f>
        <v/>
      </c>
      <c r="Y773" s="47" t="e">
        <f t="array" ref="Y773">IF(ROWS(Y$13:Y773)&gt;COUNTA(W$13:W$1012),"",INDEX(W$13:W$1012,SMALL(IF(W$13:W$1012&lt;&gt;"",ROW(W$13:W$1012)-ROW(W$13)+1),ROWS(Y$13:Y773))))</f>
        <v>#NUM!</v>
      </c>
      <c r="AA773" s="7">
        <f t="shared" si="45"/>
        <v>0</v>
      </c>
      <c r="AB773" s="7">
        <f t="shared" si="46"/>
        <v>0</v>
      </c>
      <c r="AC773" s="7">
        <f t="shared" si="47"/>
        <v>0</v>
      </c>
    </row>
    <row r="774" spans="1:29" x14ac:dyDescent="0.25">
      <c r="A774" s="9">
        <v>762</v>
      </c>
      <c r="B774" s="56" t="str">
        <f>IF(VLOOKUP(X774,'do 1000 ha'!$B$18:$I$1018,2,0)=0,"",VLOOKUP(X774,'do 1000 ha'!$B$18:$I$1018,2,0))</f>
        <v/>
      </c>
      <c r="C774" s="56" t="str">
        <f>IF(VLOOKUP(X774,'do 1000 ha'!$B$18:$I$1018,4,0)=0,"",VLOOKUP(X774,'do 1000 ha'!$B$18:$I$1018,4,0))</f>
        <v/>
      </c>
      <c r="D774" s="24" t="str">
        <f>IF(VLOOKUP(X774,'do 1000 ha'!$B$18:$I$1018,5,0)=0,"",VLOOKUP(X774,'do 1000 ha'!$B$18:$I$1018,5,0))</f>
        <v/>
      </c>
      <c r="E774" s="56" t="str">
        <f>IF(VLOOKUP(X774,'do 1000 ha'!$B$18:$I$1018,6,0)=0,"",VLOOKUP(X774,'do 1000 ha'!$B$18:$I$1018,6,0))</f>
        <v/>
      </c>
      <c r="F774" s="56" t="str">
        <f>IF(VLOOKUP(X774,'do 1000 ha'!$B$18:$I$1018,7,0)=0,"",VLOOKUP(X774,'do 1000 ha'!$B$18:$I$1018,7,0))</f>
        <v/>
      </c>
      <c r="G774" s="57" t="str">
        <f>IF(VLOOKUP(X774,'do 1000 ha'!$B$18:$I$1018,8,0)=0,"",VLOOKUP(X774,'do 1000 ha'!$B$18:$I$1018,8,0))</f>
        <v/>
      </c>
      <c r="H774" s="25" t="str">
        <f>IF(VLOOKUP(X774,'do 1000 ha'!$B$18:$L$1018,11,0)=0,"",VLOOKUP(X774,'do 1000 ha'!$AJ$18:$AX$1018,15,0))</f>
        <v/>
      </c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53" t="str">
        <f t="array" ref="U774">IF('do 1000 ha'!K780='do 1000 ha'!$AR$4,'do 1000 ha'!AF780,IF('do 1000 ha'!K780='do 1000 ha'!$AR$5,'do 1000 ha'!AF780,""))</f>
        <v/>
      </c>
      <c r="V774" s="7" t="str">
        <f t="shared" si="44"/>
        <v/>
      </c>
      <c r="W774" s="11" t="str">
        <f t="array" ref="W774">IF(OR(U774=$U$13:U773),"",U774)</f>
        <v/>
      </c>
      <c r="X774" s="7" t="str">
        <f t="array" ref="X774">IFERROR(INDEX(W$13:W$1012,SMALL(IF(W$13:W$1012&lt;&gt;"",ROW(W$13:W$1012)-ROW(W$13)+1),ROWS(W$13:$W774))),"")</f>
        <v/>
      </c>
      <c r="Y774" s="47" t="e">
        <f t="array" ref="Y774">IF(ROWS(Y$13:Y774)&gt;COUNTA(W$13:W$1012),"",INDEX(W$13:W$1012,SMALL(IF(W$13:W$1012&lt;&gt;"",ROW(W$13:W$1012)-ROW(W$13)+1),ROWS(Y$13:Y774))))</f>
        <v>#NUM!</v>
      </c>
      <c r="AA774" s="7">
        <f t="shared" si="45"/>
        <v>0</v>
      </c>
      <c r="AB774" s="7">
        <f t="shared" si="46"/>
        <v>0</v>
      </c>
      <c r="AC774" s="7">
        <f t="shared" si="47"/>
        <v>0</v>
      </c>
    </row>
    <row r="775" spans="1:29" x14ac:dyDescent="0.25">
      <c r="A775" s="9">
        <v>763</v>
      </c>
      <c r="B775" s="56" t="str">
        <f>IF(VLOOKUP(X775,'do 1000 ha'!$B$18:$I$1018,2,0)=0,"",VLOOKUP(X775,'do 1000 ha'!$B$18:$I$1018,2,0))</f>
        <v/>
      </c>
      <c r="C775" s="56" t="str">
        <f>IF(VLOOKUP(X775,'do 1000 ha'!$B$18:$I$1018,4,0)=0,"",VLOOKUP(X775,'do 1000 ha'!$B$18:$I$1018,4,0))</f>
        <v/>
      </c>
      <c r="D775" s="24" t="str">
        <f>IF(VLOOKUP(X775,'do 1000 ha'!$B$18:$I$1018,5,0)=0,"",VLOOKUP(X775,'do 1000 ha'!$B$18:$I$1018,5,0))</f>
        <v/>
      </c>
      <c r="E775" s="56" t="str">
        <f>IF(VLOOKUP(X775,'do 1000 ha'!$B$18:$I$1018,6,0)=0,"",VLOOKUP(X775,'do 1000 ha'!$B$18:$I$1018,6,0))</f>
        <v/>
      </c>
      <c r="F775" s="56" t="str">
        <f>IF(VLOOKUP(X775,'do 1000 ha'!$B$18:$I$1018,7,0)=0,"",VLOOKUP(X775,'do 1000 ha'!$B$18:$I$1018,7,0))</f>
        <v/>
      </c>
      <c r="G775" s="57" t="str">
        <f>IF(VLOOKUP(X775,'do 1000 ha'!$B$18:$I$1018,8,0)=0,"",VLOOKUP(X775,'do 1000 ha'!$B$18:$I$1018,8,0))</f>
        <v/>
      </c>
      <c r="H775" s="25" t="str">
        <f>IF(VLOOKUP(X775,'do 1000 ha'!$B$18:$L$1018,11,0)=0,"",VLOOKUP(X775,'do 1000 ha'!$AJ$18:$AX$1018,15,0))</f>
        <v/>
      </c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53" t="str">
        <f t="array" ref="U775">IF('do 1000 ha'!K781='do 1000 ha'!$AR$4,'do 1000 ha'!AF781,IF('do 1000 ha'!K781='do 1000 ha'!$AR$5,'do 1000 ha'!AF781,""))</f>
        <v/>
      </c>
      <c r="V775" s="7" t="str">
        <f t="shared" si="44"/>
        <v/>
      </c>
      <c r="W775" s="11" t="str">
        <f t="array" ref="W775">IF(OR(U775=$U$13:U774),"",U775)</f>
        <v/>
      </c>
      <c r="X775" s="7" t="str">
        <f t="array" ref="X775">IFERROR(INDEX(W$13:W$1012,SMALL(IF(W$13:W$1012&lt;&gt;"",ROW(W$13:W$1012)-ROW(W$13)+1),ROWS(W$13:$W775))),"")</f>
        <v/>
      </c>
      <c r="Y775" s="47" t="e">
        <f t="array" ref="Y775">IF(ROWS(Y$13:Y775)&gt;COUNTA(W$13:W$1012),"",INDEX(W$13:W$1012,SMALL(IF(W$13:W$1012&lt;&gt;"",ROW(W$13:W$1012)-ROW(W$13)+1),ROWS(Y$13:Y775))))</f>
        <v>#NUM!</v>
      </c>
      <c r="AA775" s="7">
        <f t="shared" si="45"/>
        <v>0</v>
      </c>
      <c r="AB775" s="7">
        <f t="shared" si="46"/>
        <v>0</v>
      </c>
      <c r="AC775" s="7">
        <f t="shared" si="47"/>
        <v>0</v>
      </c>
    </row>
    <row r="776" spans="1:29" x14ac:dyDescent="0.25">
      <c r="A776" s="9">
        <v>764</v>
      </c>
      <c r="B776" s="56" t="str">
        <f>IF(VLOOKUP(X776,'do 1000 ha'!$B$18:$I$1018,2,0)=0,"",VLOOKUP(X776,'do 1000 ha'!$B$18:$I$1018,2,0))</f>
        <v/>
      </c>
      <c r="C776" s="56" t="str">
        <f>IF(VLOOKUP(X776,'do 1000 ha'!$B$18:$I$1018,4,0)=0,"",VLOOKUP(X776,'do 1000 ha'!$B$18:$I$1018,4,0))</f>
        <v/>
      </c>
      <c r="D776" s="24" t="str">
        <f>IF(VLOOKUP(X776,'do 1000 ha'!$B$18:$I$1018,5,0)=0,"",VLOOKUP(X776,'do 1000 ha'!$B$18:$I$1018,5,0))</f>
        <v/>
      </c>
      <c r="E776" s="56" t="str">
        <f>IF(VLOOKUP(X776,'do 1000 ha'!$B$18:$I$1018,6,0)=0,"",VLOOKUP(X776,'do 1000 ha'!$B$18:$I$1018,6,0))</f>
        <v/>
      </c>
      <c r="F776" s="56" t="str">
        <f>IF(VLOOKUP(X776,'do 1000 ha'!$B$18:$I$1018,7,0)=0,"",VLOOKUP(X776,'do 1000 ha'!$B$18:$I$1018,7,0))</f>
        <v/>
      </c>
      <c r="G776" s="57" t="str">
        <f>IF(VLOOKUP(X776,'do 1000 ha'!$B$18:$I$1018,8,0)=0,"",VLOOKUP(X776,'do 1000 ha'!$B$18:$I$1018,8,0))</f>
        <v/>
      </c>
      <c r="H776" s="25" t="str">
        <f>IF(VLOOKUP(X776,'do 1000 ha'!$B$18:$L$1018,11,0)=0,"",VLOOKUP(X776,'do 1000 ha'!$AJ$18:$AX$1018,15,0))</f>
        <v/>
      </c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53" t="str">
        <f t="array" ref="U776">IF('do 1000 ha'!K782='do 1000 ha'!$AR$4,'do 1000 ha'!AF782,IF('do 1000 ha'!K782='do 1000 ha'!$AR$5,'do 1000 ha'!AF782,""))</f>
        <v/>
      </c>
      <c r="V776" s="7" t="str">
        <f t="shared" si="44"/>
        <v/>
      </c>
      <c r="W776" s="11" t="str">
        <f t="array" ref="W776">IF(OR(U776=$U$13:U775),"",U776)</f>
        <v/>
      </c>
      <c r="X776" s="7" t="str">
        <f t="array" ref="X776">IFERROR(INDEX(W$13:W$1012,SMALL(IF(W$13:W$1012&lt;&gt;"",ROW(W$13:W$1012)-ROW(W$13)+1),ROWS(W$13:$W776))),"")</f>
        <v/>
      </c>
      <c r="Y776" s="47" t="e">
        <f t="array" ref="Y776">IF(ROWS(Y$13:Y776)&gt;COUNTA(W$13:W$1012),"",INDEX(W$13:W$1012,SMALL(IF(W$13:W$1012&lt;&gt;"",ROW(W$13:W$1012)-ROW(W$13)+1),ROWS(Y$13:Y776))))</f>
        <v>#NUM!</v>
      </c>
      <c r="AA776" s="7">
        <f t="shared" si="45"/>
        <v>0</v>
      </c>
      <c r="AB776" s="7">
        <f t="shared" si="46"/>
        <v>0</v>
      </c>
      <c r="AC776" s="7">
        <f t="shared" si="47"/>
        <v>0</v>
      </c>
    </row>
    <row r="777" spans="1:29" x14ac:dyDescent="0.25">
      <c r="A777" s="9">
        <v>765</v>
      </c>
      <c r="B777" s="56" t="str">
        <f>IF(VLOOKUP(X777,'do 1000 ha'!$B$18:$I$1018,2,0)=0,"",VLOOKUP(X777,'do 1000 ha'!$B$18:$I$1018,2,0))</f>
        <v/>
      </c>
      <c r="C777" s="56" t="str">
        <f>IF(VLOOKUP(X777,'do 1000 ha'!$B$18:$I$1018,4,0)=0,"",VLOOKUP(X777,'do 1000 ha'!$B$18:$I$1018,4,0))</f>
        <v/>
      </c>
      <c r="D777" s="24" t="str">
        <f>IF(VLOOKUP(X777,'do 1000 ha'!$B$18:$I$1018,5,0)=0,"",VLOOKUP(X777,'do 1000 ha'!$B$18:$I$1018,5,0))</f>
        <v/>
      </c>
      <c r="E777" s="56" t="str">
        <f>IF(VLOOKUP(X777,'do 1000 ha'!$B$18:$I$1018,6,0)=0,"",VLOOKUP(X777,'do 1000 ha'!$B$18:$I$1018,6,0))</f>
        <v/>
      </c>
      <c r="F777" s="56" t="str">
        <f>IF(VLOOKUP(X777,'do 1000 ha'!$B$18:$I$1018,7,0)=0,"",VLOOKUP(X777,'do 1000 ha'!$B$18:$I$1018,7,0))</f>
        <v/>
      </c>
      <c r="G777" s="57" t="str">
        <f>IF(VLOOKUP(X777,'do 1000 ha'!$B$18:$I$1018,8,0)=0,"",VLOOKUP(X777,'do 1000 ha'!$B$18:$I$1018,8,0))</f>
        <v/>
      </c>
      <c r="H777" s="25" t="str">
        <f>IF(VLOOKUP(X777,'do 1000 ha'!$B$18:$L$1018,11,0)=0,"",VLOOKUP(X777,'do 1000 ha'!$AJ$18:$AX$1018,15,0))</f>
        <v/>
      </c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53" t="str">
        <f t="array" ref="U777">IF('do 1000 ha'!K783='do 1000 ha'!$AR$4,'do 1000 ha'!AF783,IF('do 1000 ha'!K783='do 1000 ha'!$AR$5,'do 1000 ha'!AF783,""))</f>
        <v/>
      </c>
      <c r="V777" s="7" t="str">
        <f t="shared" si="44"/>
        <v/>
      </c>
      <c r="W777" s="11" t="str">
        <f t="array" ref="W777">IF(OR(U777=$U$13:U776),"",U777)</f>
        <v/>
      </c>
      <c r="X777" s="7" t="str">
        <f t="array" ref="X777">IFERROR(INDEX(W$13:W$1012,SMALL(IF(W$13:W$1012&lt;&gt;"",ROW(W$13:W$1012)-ROW(W$13)+1),ROWS(W$13:$W777))),"")</f>
        <v/>
      </c>
      <c r="Y777" s="47" t="e">
        <f t="array" ref="Y777">IF(ROWS(Y$13:Y777)&gt;COUNTA(W$13:W$1012),"",INDEX(W$13:W$1012,SMALL(IF(W$13:W$1012&lt;&gt;"",ROW(W$13:W$1012)-ROW(W$13)+1),ROWS(Y$13:Y777))))</f>
        <v>#NUM!</v>
      </c>
      <c r="AA777" s="7">
        <f t="shared" si="45"/>
        <v>0</v>
      </c>
      <c r="AB777" s="7">
        <f t="shared" si="46"/>
        <v>0</v>
      </c>
      <c r="AC777" s="7">
        <f t="shared" si="47"/>
        <v>0</v>
      </c>
    </row>
    <row r="778" spans="1:29" x14ac:dyDescent="0.25">
      <c r="A778" s="9">
        <v>766</v>
      </c>
      <c r="B778" s="56" t="str">
        <f>IF(VLOOKUP(X778,'do 1000 ha'!$B$18:$I$1018,2,0)=0,"",VLOOKUP(X778,'do 1000 ha'!$B$18:$I$1018,2,0))</f>
        <v/>
      </c>
      <c r="C778" s="56" t="str">
        <f>IF(VLOOKUP(X778,'do 1000 ha'!$B$18:$I$1018,4,0)=0,"",VLOOKUP(X778,'do 1000 ha'!$B$18:$I$1018,4,0))</f>
        <v/>
      </c>
      <c r="D778" s="24" t="str">
        <f>IF(VLOOKUP(X778,'do 1000 ha'!$B$18:$I$1018,5,0)=0,"",VLOOKUP(X778,'do 1000 ha'!$B$18:$I$1018,5,0))</f>
        <v/>
      </c>
      <c r="E778" s="56" t="str">
        <f>IF(VLOOKUP(X778,'do 1000 ha'!$B$18:$I$1018,6,0)=0,"",VLOOKUP(X778,'do 1000 ha'!$B$18:$I$1018,6,0))</f>
        <v/>
      </c>
      <c r="F778" s="56" t="str">
        <f>IF(VLOOKUP(X778,'do 1000 ha'!$B$18:$I$1018,7,0)=0,"",VLOOKUP(X778,'do 1000 ha'!$B$18:$I$1018,7,0))</f>
        <v/>
      </c>
      <c r="G778" s="57" t="str">
        <f>IF(VLOOKUP(X778,'do 1000 ha'!$B$18:$I$1018,8,0)=0,"",VLOOKUP(X778,'do 1000 ha'!$B$18:$I$1018,8,0))</f>
        <v/>
      </c>
      <c r="H778" s="25" t="str">
        <f>IF(VLOOKUP(X778,'do 1000 ha'!$B$18:$L$1018,11,0)=0,"",VLOOKUP(X778,'do 1000 ha'!$AJ$18:$AX$1018,15,0))</f>
        <v/>
      </c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53" t="str">
        <f t="array" ref="U778">IF('do 1000 ha'!K784='do 1000 ha'!$AR$4,'do 1000 ha'!AF784,IF('do 1000 ha'!K784='do 1000 ha'!$AR$5,'do 1000 ha'!AF784,""))</f>
        <v/>
      </c>
      <c r="V778" s="7" t="str">
        <f t="shared" si="44"/>
        <v/>
      </c>
      <c r="W778" s="11" t="str">
        <f t="array" ref="W778">IF(OR(U778=$U$13:U777),"",U778)</f>
        <v/>
      </c>
      <c r="X778" s="7" t="str">
        <f t="array" ref="X778">IFERROR(INDEX(W$13:W$1012,SMALL(IF(W$13:W$1012&lt;&gt;"",ROW(W$13:W$1012)-ROW(W$13)+1),ROWS(W$13:$W778))),"")</f>
        <v/>
      </c>
      <c r="Y778" s="47" t="e">
        <f t="array" ref="Y778">IF(ROWS(Y$13:Y778)&gt;COUNTA(W$13:W$1012),"",INDEX(W$13:W$1012,SMALL(IF(W$13:W$1012&lt;&gt;"",ROW(W$13:W$1012)-ROW(W$13)+1),ROWS(Y$13:Y778))))</f>
        <v>#NUM!</v>
      </c>
      <c r="AA778" s="7">
        <f t="shared" si="45"/>
        <v>0</v>
      </c>
      <c r="AB778" s="7">
        <f t="shared" si="46"/>
        <v>0</v>
      </c>
      <c r="AC778" s="7">
        <f t="shared" si="47"/>
        <v>0</v>
      </c>
    </row>
    <row r="779" spans="1:29" x14ac:dyDescent="0.25">
      <c r="A779" s="9">
        <v>767</v>
      </c>
      <c r="B779" s="56" t="str">
        <f>IF(VLOOKUP(X779,'do 1000 ha'!$B$18:$I$1018,2,0)=0,"",VLOOKUP(X779,'do 1000 ha'!$B$18:$I$1018,2,0))</f>
        <v/>
      </c>
      <c r="C779" s="56" t="str">
        <f>IF(VLOOKUP(X779,'do 1000 ha'!$B$18:$I$1018,4,0)=0,"",VLOOKUP(X779,'do 1000 ha'!$B$18:$I$1018,4,0))</f>
        <v/>
      </c>
      <c r="D779" s="24" t="str">
        <f>IF(VLOOKUP(X779,'do 1000 ha'!$B$18:$I$1018,5,0)=0,"",VLOOKUP(X779,'do 1000 ha'!$B$18:$I$1018,5,0))</f>
        <v/>
      </c>
      <c r="E779" s="56" t="str">
        <f>IF(VLOOKUP(X779,'do 1000 ha'!$B$18:$I$1018,6,0)=0,"",VLOOKUP(X779,'do 1000 ha'!$B$18:$I$1018,6,0))</f>
        <v/>
      </c>
      <c r="F779" s="56" t="str">
        <f>IF(VLOOKUP(X779,'do 1000 ha'!$B$18:$I$1018,7,0)=0,"",VLOOKUP(X779,'do 1000 ha'!$B$18:$I$1018,7,0))</f>
        <v/>
      </c>
      <c r="G779" s="57" t="str">
        <f>IF(VLOOKUP(X779,'do 1000 ha'!$B$18:$I$1018,8,0)=0,"",VLOOKUP(X779,'do 1000 ha'!$B$18:$I$1018,8,0))</f>
        <v/>
      </c>
      <c r="H779" s="25" t="str">
        <f>IF(VLOOKUP(X779,'do 1000 ha'!$B$18:$L$1018,11,0)=0,"",VLOOKUP(X779,'do 1000 ha'!$AJ$18:$AX$1018,15,0))</f>
        <v/>
      </c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53" t="str">
        <f t="array" ref="U779">IF('do 1000 ha'!K785='do 1000 ha'!$AR$4,'do 1000 ha'!AF785,IF('do 1000 ha'!K785='do 1000 ha'!$AR$5,'do 1000 ha'!AF785,""))</f>
        <v/>
      </c>
      <c r="V779" s="7" t="str">
        <f t="shared" si="44"/>
        <v/>
      </c>
      <c r="W779" s="11" t="str">
        <f t="array" ref="W779">IF(OR(U779=$U$13:U778),"",U779)</f>
        <v/>
      </c>
      <c r="X779" s="7" t="str">
        <f t="array" ref="X779">IFERROR(INDEX(W$13:W$1012,SMALL(IF(W$13:W$1012&lt;&gt;"",ROW(W$13:W$1012)-ROW(W$13)+1),ROWS(W$13:$W779))),"")</f>
        <v/>
      </c>
      <c r="Y779" s="47" t="e">
        <f t="array" ref="Y779">IF(ROWS(Y$13:Y779)&gt;COUNTA(W$13:W$1012),"",INDEX(W$13:W$1012,SMALL(IF(W$13:W$1012&lt;&gt;"",ROW(W$13:W$1012)-ROW(W$13)+1),ROWS(Y$13:Y779))))</f>
        <v>#NUM!</v>
      </c>
      <c r="AA779" s="7">
        <f t="shared" si="45"/>
        <v>0</v>
      </c>
      <c r="AB779" s="7">
        <f t="shared" si="46"/>
        <v>0</v>
      </c>
      <c r="AC779" s="7">
        <f t="shared" si="47"/>
        <v>0</v>
      </c>
    </row>
    <row r="780" spans="1:29" x14ac:dyDescent="0.25">
      <c r="A780" s="9">
        <v>768</v>
      </c>
      <c r="B780" s="56" t="str">
        <f>IF(VLOOKUP(X780,'do 1000 ha'!$B$18:$I$1018,2,0)=0,"",VLOOKUP(X780,'do 1000 ha'!$B$18:$I$1018,2,0))</f>
        <v/>
      </c>
      <c r="C780" s="56" t="str">
        <f>IF(VLOOKUP(X780,'do 1000 ha'!$B$18:$I$1018,4,0)=0,"",VLOOKUP(X780,'do 1000 ha'!$B$18:$I$1018,4,0))</f>
        <v/>
      </c>
      <c r="D780" s="24" t="str">
        <f>IF(VLOOKUP(X780,'do 1000 ha'!$B$18:$I$1018,5,0)=0,"",VLOOKUP(X780,'do 1000 ha'!$B$18:$I$1018,5,0))</f>
        <v/>
      </c>
      <c r="E780" s="56" t="str">
        <f>IF(VLOOKUP(X780,'do 1000 ha'!$B$18:$I$1018,6,0)=0,"",VLOOKUP(X780,'do 1000 ha'!$B$18:$I$1018,6,0))</f>
        <v/>
      </c>
      <c r="F780" s="56" t="str">
        <f>IF(VLOOKUP(X780,'do 1000 ha'!$B$18:$I$1018,7,0)=0,"",VLOOKUP(X780,'do 1000 ha'!$B$18:$I$1018,7,0))</f>
        <v/>
      </c>
      <c r="G780" s="57" t="str">
        <f>IF(VLOOKUP(X780,'do 1000 ha'!$B$18:$I$1018,8,0)=0,"",VLOOKUP(X780,'do 1000 ha'!$B$18:$I$1018,8,0))</f>
        <v/>
      </c>
      <c r="H780" s="25" t="str">
        <f>IF(VLOOKUP(X780,'do 1000 ha'!$B$18:$L$1018,11,0)=0,"",VLOOKUP(X780,'do 1000 ha'!$AJ$18:$AX$1018,15,0))</f>
        <v/>
      </c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53" t="str">
        <f t="array" ref="U780">IF('do 1000 ha'!K786='do 1000 ha'!$AR$4,'do 1000 ha'!AF786,IF('do 1000 ha'!K786='do 1000 ha'!$AR$5,'do 1000 ha'!AF786,""))</f>
        <v/>
      </c>
      <c r="V780" s="7" t="str">
        <f t="shared" si="44"/>
        <v/>
      </c>
      <c r="W780" s="11" t="str">
        <f t="array" ref="W780">IF(OR(U780=$U$13:U779),"",U780)</f>
        <v/>
      </c>
      <c r="X780" s="7" t="str">
        <f t="array" ref="X780">IFERROR(INDEX(W$13:W$1012,SMALL(IF(W$13:W$1012&lt;&gt;"",ROW(W$13:W$1012)-ROW(W$13)+1),ROWS(W$13:$W780))),"")</f>
        <v/>
      </c>
      <c r="Y780" s="47" t="e">
        <f t="array" ref="Y780">IF(ROWS(Y$13:Y780)&gt;COUNTA(W$13:W$1012),"",INDEX(W$13:W$1012,SMALL(IF(W$13:W$1012&lt;&gt;"",ROW(W$13:W$1012)-ROW(W$13)+1),ROWS(Y$13:Y780))))</f>
        <v>#NUM!</v>
      </c>
      <c r="AA780" s="7">
        <f t="shared" si="45"/>
        <v>0</v>
      </c>
      <c r="AB780" s="7">
        <f t="shared" si="46"/>
        <v>0</v>
      </c>
      <c r="AC780" s="7">
        <f t="shared" si="47"/>
        <v>0</v>
      </c>
    </row>
    <row r="781" spans="1:29" x14ac:dyDescent="0.25">
      <c r="A781" s="9">
        <v>769</v>
      </c>
      <c r="B781" s="56" t="str">
        <f>IF(VLOOKUP(X781,'do 1000 ha'!$B$18:$I$1018,2,0)=0,"",VLOOKUP(X781,'do 1000 ha'!$B$18:$I$1018,2,0))</f>
        <v/>
      </c>
      <c r="C781" s="56" t="str">
        <f>IF(VLOOKUP(X781,'do 1000 ha'!$B$18:$I$1018,4,0)=0,"",VLOOKUP(X781,'do 1000 ha'!$B$18:$I$1018,4,0))</f>
        <v/>
      </c>
      <c r="D781" s="24" t="str">
        <f>IF(VLOOKUP(X781,'do 1000 ha'!$B$18:$I$1018,5,0)=0,"",VLOOKUP(X781,'do 1000 ha'!$B$18:$I$1018,5,0))</f>
        <v/>
      </c>
      <c r="E781" s="56" t="str">
        <f>IF(VLOOKUP(X781,'do 1000 ha'!$B$18:$I$1018,6,0)=0,"",VLOOKUP(X781,'do 1000 ha'!$B$18:$I$1018,6,0))</f>
        <v/>
      </c>
      <c r="F781" s="56" t="str">
        <f>IF(VLOOKUP(X781,'do 1000 ha'!$B$18:$I$1018,7,0)=0,"",VLOOKUP(X781,'do 1000 ha'!$B$18:$I$1018,7,0))</f>
        <v/>
      </c>
      <c r="G781" s="57" t="str">
        <f>IF(VLOOKUP(X781,'do 1000 ha'!$B$18:$I$1018,8,0)=0,"",VLOOKUP(X781,'do 1000 ha'!$B$18:$I$1018,8,0))</f>
        <v/>
      </c>
      <c r="H781" s="25" t="str">
        <f>IF(VLOOKUP(X781,'do 1000 ha'!$B$18:$L$1018,11,0)=0,"",VLOOKUP(X781,'do 1000 ha'!$AJ$18:$AX$1018,15,0))</f>
        <v/>
      </c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53" t="str">
        <f t="array" ref="U781">IF('do 1000 ha'!K787='do 1000 ha'!$AR$4,'do 1000 ha'!AF787,IF('do 1000 ha'!K787='do 1000 ha'!$AR$5,'do 1000 ha'!AF787,""))</f>
        <v/>
      </c>
      <c r="V781" s="7" t="str">
        <f t="shared" si="44"/>
        <v/>
      </c>
      <c r="W781" s="11" t="str">
        <f t="array" ref="W781">IF(OR(U781=$U$13:U780),"",U781)</f>
        <v/>
      </c>
      <c r="X781" s="7" t="str">
        <f t="array" ref="X781">IFERROR(INDEX(W$13:W$1012,SMALL(IF(W$13:W$1012&lt;&gt;"",ROW(W$13:W$1012)-ROW(W$13)+1),ROWS(W$13:$W781))),"")</f>
        <v/>
      </c>
      <c r="Y781" s="47" t="e">
        <f t="array" ref="Y781">IF(ROWS(Y$13:Y781)&gt;COUNTA(W$13:W$1012),"",INDEX(W$13:W$1012,SMALL(IF(W$13:W$1012&lt;&gt;"",ROW(W$13:W$1012)-ROW(W$13)+1),ROWS(Y$13:Y781))))</f>
        <v>#NUM!</v>
      </c>
      <c r="AA781" s="7">
        <f t="shared" si="45"/>
        <v>0</v>
      </c>
      <c r="AB781" s="7">
        <f t="shared" si="46"/>
        <v>0</v>
      </c>
      <c r="AC781" s="7">
        <f t="shared" si="47"/>
        <v>0</v>
      </c>
    </row>
    <row r="782" spans="1:29" x14ac:dyDescent="0.25">
      <c r="A782" s="9">
        <v>770</v>
      </c>
      <c r="B782" s="56" t="str">
        <f>IF(VLOOKUP(X782,'do 1000 ha'!$B$18:$I$1018,2,0)=0,"",VLOOKUP(X782,'do 1000 ha'!$B$18:$I$1018,2,0))</f>
        <v/>
      </c>
      <c r="C782" s="56" t="str">
        <f>IF(VLOOKUP(X782,'do 1000 ha'!$B$18:$I$1018,4,0)=0,"",VLOOKUP(X782,'do 1000 ha'!$B$18:$I$1018,4,0))</f>
        <v/>
      </c>
      <c r="D782" s="24" t="str">
        <f>IF(VLOOKUP(X782,'do 1000 ha'!$B$18:$I$1018,5,0)=0,"",VLOOKUP(X782,'do 1000 ha'!$B$18:$I$1018,5,0))</f>
        <v/>
      </c>
      <c r="E782" s="56" t="str">
        <f>IF(VLOOKUP(X782,'do 1000 ha'!$B$18:$I$1018,6,0)=0,"",VLOOKUP(X782,'do 1000 ha'!$B$18:$I$1018,6,0))</f>
        <v/>
      </c>
      <c r="F782" s="56" t="str">
        <f>IF(VLOOKUP(X782,'do 1000 ha'!$B$18:$I$1018,7,0)=0,"",VLOOKUP(X782,'do 1000 ha'!$B$18:$I$1018,7,0))</f>
        <v/>
      </c>
      <c r="G782" s="57" t="str">
        <f>IF(VLOOKUP(X782,'do 1000 ha'!$B$18:$I$1018,8,0)=0,"",VLOOKUP(X782,'do 1000 ha'!$B$18:$I$1018,8,0))</f>
        <v/>
      </c>
      <c r="H782" s="25" t="str">
        <f>IF(VLOOKUP(X782,'do 1000 ha'!$B$18:$L$1018,11,0)=0,"",VLOOKUP(X782,'do 1000 ha'!$AJ$18:$AX$1018,15,0))</f>
        <v/>
      </c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53" t="str">
        <f t="array" ref="U782">IF('do 1000 ha'!K788='do 1000 ha'!$AR$4,'do 1000 ha'!AF788,IF('do 1000 ha'!K788='do 1000 ha'!$AR$5,'do 1000 ha'!AF788,""))</f>
        <v/>
      </c>
      <c r="V782" s="7" t="str">
        <f t="shared" ref="V782:V845" si="48">IF(U782="","",COUNTIF($U$13:$U$1012,U782))</f>
        <v/>
      </c>
      <c r="W782" s="11" t="str">
        <f t="array" ref="W782">IF(OR(U782=$U$13:U781),"",U782)</f>
        <v/>
      </c>
      <c r="X782" s="7" t="str">
        <f t="array" ref="X782">IFERROR(INDEX(W$13:W$1012,SMALL(IF(W$13:W$1012&lt;&gt;"",ROW(W$13:W$1012)-ROW(W$13)+1),ROWS(W$13:$W782))),"")</f>
        <v/>
      </c>
      <c r="Y782" s="47" t="e">
        <f t="array" ref="Y782">IF(ROWS(Y$13:Y782)&gt;COUNTA(W$13:W$1012),"",INDEX(W$13:W$1012,SMALL(IF(W$13:W$1012&lt;&gt;"",ROW(W$13:W$1012)-ROW(W$13)+1),ROWS(Y$13:Y782))))</f>
        <v>#NUM!</v>
      </c>
      <c r="AA782" s="7">
        <f t="shared" ref="AA782:AA845" si="49">IF(H782&gt;G782,1,0)</f>
        <v>0</v>
      </c>
      <c r="AB782" s="7">
        <f t="shared" ref="AB782:AB845" si="50">IF(AND(G782&lt;&gt;"",H782=""),1,0)</f>
        <v>0</v>
      </c>
      <c r="AC782" s="7">
        <f t="shared" ref="AC782:AC845" si="51">IF(AND(H782&lt;&gt;"",OR(I782="",J782="",K782="",L782="",M782="",N782="",O782="",P782="",Q782="",R782="")),1,0)</f>
        <v>0</v>
      </c>
    </row>
    <row r="783" spans="1:29" x14ac:dyDescent="0.25">
      <c r="A783" s="9">
        <v>771</v>
      </c>
      <c r="B783" s="56" t="str">
        <f>IF(VLOOKUP(X783,'do 1000 ha'!$B$18:$I$1018,2,0)=0,"",VLOOKUP(X783,'do 1000 ha'!$B$18:$I$1018,2,0))</f>
        <v/>
      </c>
      <c r="C783" s="56" t="str">
        <f>IF(VLOOKUP(X783,'do 1000 ha'!$B$18:$I$1018,4,0)=0,"",VLOOKUP(X783,'do 1000 ha'!$B$18:$I$1018,4,0))</f>
        <v/>
      </c>
      <c r="D783" s="24" t="str">
        <f>IF(VLOOKUP(X783,'do 1000 ha'!$B$18:$I$1018,5,0)=0,"",VLOOKUP(X783,'do 1000 ha'!$B$18:$I$1018,5,0))</f>
        <v/>
      </c>
      <c r="E783" s="56" t="str">
        <f>IF(VLOOKUP(X783,'do 1000 ha'!$B$18:$I$1018,6,0)=0,"",VLOOKUP(X783,'do 1000 ha'!$B$18:$I$1018,6,0))</f>
        <v/>
      </c>
      <c r="F783" s="56" t="str">
        <f>IF(VLOOKUP(X783,'do 1000 ha'!$B$18:$I$1018,7,0)=0,"",VLOOKUP(X783,'do 1000 ha'!$B$18:$I$1018,7,0))</f>
        <v/>
      </c>
      <c r="G783" s="57" t="str">
        <f>IF(VLOOKUP(X783,'do 1000 ha'!$B$18:$I$1018,8,0)=0,"",VLOOKUP(X783,'do 1000 ha'!$B$18:$I$1018,8,0))</f>
        <v/>
      </c>
      <c r="H783" s="25" t="str">
        <f>IF(VLOOKUP(X783,'do 1000 ha'!$B$18:$L$1018,11,0)=0,"",VLOOKUP(X783,'do 1000 ha'!$AJ$18:$AX$1018,15,0))</f>
        <v/>
      </c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53" t="str">
        <f t="array" ref="U783">IF('do 1000 ha'!K789='do 1000 ha'!$AR$4,'do 1000 ha'!AF789,IF('do 1000 ha'!K789='do 1000 ha'!$AR$5,'do 1000 ha'!AF789,""))</f>
        <v/>
      </c>
      <c r="V783" s="7" t="str">
        <f t="shared" si="48"/>
        <v/>
      </c>
      <c r="W783" s="11" t="str">
        <f t="array" ref="W783">IF(OR(U783=$U$13:U782),"",U783)</f>
        <v/>
      </c>
      <c r="X783" s="7" t="str">
        <f t="array" ref="X783">IFERROR(INDEX(W$13:W$1012,SMALL(IF(W$13:W$1012&lt;&gt;"",ROW(W$13:W$1012)-ROW(W$13)+1),ROWS(W$13:$W783))),"")</f>
        <v/>
      </c>
      <c r="Y783" s="47" t="e">
        <f t="array" ref="Y783">IF(ROWS(Y$13:Y783)&gt;COUNTA(W$13:W$1012),"",INDEX(W$13:W$1012,SMALL(IF(W$13:W$1012&lt;&gt;"",ROW(W$13:W$1012)-ROW(W$13)+1),ROWS(Y$13:Y783))))</f>
        <v>#NUM!</v>
      </c>
      <c r="AA783" s="7">
        <f t="shared" si="49"/>
        <v>0</v>
      </c>
      <c r="AB783" s="7">
        <f t="shared" si="50"/>
        <v>0</v>
      </c>
      <c r="AC783" s="7">
        <f t="shared" si="51"/>
        <v>0</v>
      </c>
    </row>
    <row r="784" spans="1:29" x14ac:dyDescent="0.25">
      <c r="A784" s="9">
        <v>772</v>
      </c>
      <c r="B784" s="56" t="str">
        <f>IF(VLOOKUP(X784,'do 1000 ha'!$B$18:$I$1018,2,0)=0,"",VLOOKUP(X784,'do 1000 ha'!$B$18:$I$1018,2,0))</f>
        <v/>
      </c>
      <c r="C784" s="56" t="str">
        <f>IF(VLOOKUP(X784,'do 1000 ha'!$B$18:$I$1018,4,0)=0,"",VLOOKUP(X784,'do 1000 ha'!$B$18:$I$1018,4,0))</f>
        <v/>
      </c>
      <c r="D784" s="24" t="str">
        <f>IF(VLOOKUP(X784,'do 1000 ha'!$B$18:$I$1018,5,0)=0,"",VLOOKUP(X784,'do 1000 ha'!$B$18:$I$1018,5,0))</f>
        <v/>
      </c>
      <c r="E784" s="56" t="str">
        <f>IF(VLOOKUP(X784,'do 1000 ha'!$B$18:$I$1018,6,0)=0,"",VLOOKUP(X784,'do 1000 ha'!$B$18:$I$1018,6,0))</f>
        <v/>
      </c>
      <c r="F784" s="56" t="str">
        <f>IF(VLOOKUP(X784,'do 1000 ha'!$B$18:$I$1018,7,0)=0,"",VLOOKUP(X784,'do 1000 ha'!$B$18:$I$1018,7,0))</f>
        <v/>
      </c>
      <c r="G784" s="57" t="str">
        <f>IF(VLOOKUP(X784,'do 1000 ha'!$B$18:$I$1018,8,0)=0,"",VLOOKUP(X784,'do 1000 ha'!$B$18:$I$1018,8,0))</f>
        <v/>
      </c>
      <c r="H784" s="25" t="str">
        <f>IF(VLOOKUP(X784,'do 1000 ha'!$B$18:$L$1018,11,0)=0,"",VLOOKUP(X784,'do 1000 ha'!$AJ$18:$AX$1018,15,0))</f>
        <v/>
      </c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53" t="str">
        <f t="array" ref="U784">IF('do 1000 ha'!K790='do 1000 ha'!$AR$4,'do 1000 ha'!AF790,IF('do 1000 ha'!K790='do 1000 ha'!$AR$5,'do 1000 ha'!AF790,""))</f>
        <v/>
      </c>
      <c r="V784" s="7" t="str">
        <f t="shared" si="48"/>
        <v/>
      </c>
      <c r="W784" s="11" t="str">
        <f t="array" ref="W784">IF(OR(U784=$U$13:U783),"",U784)</f>
        <v/>
      </c>
      <c r="X784" s="7" t="str">
        <f t="array" ref="X784">IFERROR(INDEX(W$13:W$1012,SMALL(IF(W$13:W$1012&lt;&gt;"",ROW(W$13:W$1012)-ROW(W$13)+1),ROWS(W$13:$W784))),"")</f>
        <v/>
      </c>
      <c r="Y784" s="47" t="e">
        <f t="array" ref="Y784">IF(ROWS(Y$13:Y784)&gt;COUNTA(W$13:W$1012),"",INDEX(W$13:W$1012,SMALL(IF(W$13:W$1012&lt;&gt;"",ROW(W$13:W$1012)-ROW(W$13)+1),ROWS(Y$13:Y784))))</f>
        <v>#NUM!</v>
      </c>
      <c r="AA784" s="7">
        <f t="shared" si="49"/>
        <v>0</v>
      </c>
      <c r="AB784" s="7">
        <f t="shared" si="50"/>
        <v>0</v>
      </c>
      <c r="AC784" s="7">
        <f t="shared" si="51"/>
        <v>0</v>
      </c>
    </row>
    <row r="785" spans="1:29" x14ac:dyDescent="0.25">
      <c r="A785" s="9">
        <v>773</v>
      </c>
      <c r="B785" s="56" t="str">
        <f>IF(VLOOKUP(X785,'do 1000 ha'!$B$18:$I$1018,2,0)=0,"",VLOOKUP(X785,'do 1000 ha'!$B$18:$I$1018,2,0))</f>
        <v/>
      </c>
      <c r="C785" s="56" t="str">
        <f>IF(VLOOKUP(X785,'do 1000 ha'!$B$18:$I$1018,4,0)=0,"",VLOOKUP(X785,'do 1000 ha'!$B$18:$I$1018,4,0))</f>
        <v/>
      </c>
      <c r="D785" s="24" t="str">
        <f>IF(VLOOKUP(X785,'do 1000 ha'!$B$18:$I$1018,5,0)=0,"",VLOOKUP(X785,'do 1000 ha'!$B$18:$I$1018,5,0))</f>
        <v/>
      </c>
      <c r="E785" s="56" t="str">
        <f>IF(VLOOKUP(X785,'do 1000 ha'!$B$18:$I$1018,6,0)=0,"",VLOOKUP(X785,'do 1000 ha'!$B$18:$I$1018,6,0))</f>
        <v/>
      </c>
      <c r="F785" s="56" t="str">
        <f>IF(VLOOKUP(X785,'do 1000 ha'!$B$18:$I$1018,7,0)=0,"",VLOOKUP(X785,'do 1000 ha'!$B$18:$I$1018,7,0))</f>
        <v/>
      </c>
      <c r="G785" s="57" t="str">
        <f>IF(VLOOKUP(X785,'do 1000 ha'!$B$18:$I$1018,8,0)=0,"",VLOOKUP(X785,'do 1000 ha'!$B$18:$I$1018,8,0))</f>
        <v/>
      </c>
      <c r="H785" s="25" t="str">
        <f>IF(VLOOKUP(X785,'do 1000 ha'!$B$18:$L$1018,11,0)=0,"",VLOOKUP(X785,'do 1000 ha'!$AJ$18:$AX$1018,15,0))</f>
        <v/>
      </c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53" t="str">
        <f t="array" ref="U785">IF('do 1000 ha'!K791='do 1000 ha'!$AR$4,'do 1000 ha'!AF791,IF('do 1000 ha'!K791='do 1000 ha'!$AR$5,'do 1000 ha'!AF791,""))</f>
        <v/>
      </c>
      <c r="V785" s="7" t="str">
        <f t="shared" si="48"/>
        <v/>
      </c>
      <c r="W785" s="11" t="str">
        <f t="array" ref="W785">IF(OR(U785=$U$13:U784),"",U785)</f>
        <v/>
      </c>
      <c r="X785" s="7" t="str">
        <f t="array" ref="X785">IFERROR(INDEX(W$13:W$1012,SMALL(IF(W$13:W$1012&lt;&gt;"",ROW(W$13:W$1012)-ROW(W$13)+1),ROWS(W$13:$W785))),"")</f>
        <v/>
      </c>
      <c r="Y785" s="47" t="e">
        <f t="array" ref="Y785">IF(ROWS(Y$13:Y785)&gt;COUNTA(W$13:W$1012),"",INDEX(W$13:W$1012,SMALL(IF(W$13:W$1012&lt;&gt;"",ROW(W$13:W$1012)-ROW(W$13)+1),ROWS(Y$13:Y785))))</f>
        <v>#NUM!</v>
      </c>
      <c r="AA785" s="7">
        <f t="shared" si="49"/>
        <v>0</v>
      </c>
      <c r="AB785" s="7">
        <f t="shared" si="50"/>
        <v>0</v>
      </c>
      <c r="AC785" s="7">
        <f t="shared" si="51"/>
        <v>0</v>
      </c>
    </row>
    <row r="786" spans="1:29" x14ac:dyDescent="0.25">
      <c r="A786" s="9">
        <v>774</v>
      </c>
      <c r="B786" s="56" t="str">
        <f>IF(VLOOKUP(X786,'do 1000 ha'!$B$18:$I$1018,2,0)=0,"",VLOOKUP(X786,'do 1000 ha'!$B$18:$I$1018,2,0))</f>
        <v/>
      </c>
      <c r="C786" s="56" t="str">
        <f>IF(VLOOKUP(X786,'do 1000 ha'!$B$18:$I$1018,4,0)=0,"",VLOOKUP(X786,'do 1000 ha'!$B$18:$I$1018,4,0))</f>
        <v/>
      </c>
      <c r="D786" s="24" t="str">
        <f>IF(VLOOKUP(X786,'do 1000 ha'!$B$18:$I$1018,5,0)=0,"",VLOOKUP(X786,'do 1000 ha'!$B$18:$I$1018,5,0))</f>
        <v/>
      </c>
      <c r="E786" s="56" t="str">
        <f>IF(VLOOKUP(X786,'do 1000 ha'!$B$18:$I$1018,6,0)=0,"",VLOOKUP(X786,'do 1000 ha'!$B$18:$I$1018,6,0))</f>
        <v/>
      </c>
      <c r="F786" s="56" t="str">
        <f>IF(VLOOKUP(X786,'do 1000 ha'!$B$18:$I$1018,7,0)=0,"",VLOOKUP(X786,'do 1000 ha'!$B$18:$I$1018,7,0))</f>
        <v/>
      </c>
      <c r="G786" s="57" t="str">
        <f>IF(VLOOKUP(X786,'do 1000 ha'!$B$18:$I$1018,8,0)=0,"",VLOOKUP(X786,'do 1000 ha'!$B$18:$I$1018,8,0))</f>
        <v/>
      </c>
      <c r="H786" s="25" t="str">
        <f>IF(VLOOKUP(X786,'do 1000 ha'!$B$18:$L$1018,11,0)=0,"",VLOOKUP(X786,'do 1000 ha'!$AJ$18:$AX$1018,15,0))</f>
        <v/>
      </c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53" t="str">
        <f t="array" ref="U786">IF('do 1000 ha'!K792='do 1000 ha'!$AR$4,'do 1000 ha'!AF792,IF('do 1000 ha'!K792='do 1000 ha'!$AR$5,'do 1000 ha'!AF792,""))</f>
        <v/>
      </c>
      <c r="V786" s="7" t="str">
        <f t="shared" si="48"/>
        <v/>
      </c>
      <c r="W786" s="11" t="str">
        <f t="array" ref="W786">IF(OR(U786=$U$13:U785),"",U786)</f>
        <v/>
      </c>
      <c r="X786" s="7" t="str">
        <f t="array" ref="X786">IFERROR(INDEX(W$13:W$1012,SMALL(IF(W$13:W$1012&lt;&gt;"",ROW(W$13:W$1012)-ROW(W$13)+1),ROWS(W$13:$W786))),"")</f>
        <v/>
      </c>
      <c r="Y786" s="47" t="e">
        <f t="array" ref="Y786">IF(ROWS(Y$13:Y786)&gt;COUNTA(W$13:W$1012),"",INDEX(W$13:W$1012,SMALL(IF(W$13:W$1012&lt;&gt;"",ROW(W$13:W$1012)-ROW(W$13)+1),ROWS(Y$13:Y786))))</f>
        <v>#NUM!</v>
      </c>
      <c r="AA786" s="7">
        <f t="shared" si="49"/>
        <v>0</v>
      </c>
      <c r="AB786" s="7">
        <f t="shared" si="50"/>
        <v>0</v>
      </c>
      <c r="AC786" s="7">
        <f t="shared" si="51"/>
        <v>0</v>
      </c>
    </row>
    <row r="787" spans="1:29" x14ac:dyDescent="0.25">
      <c r="A787" s="9">
        <v>775</v>
      </c>
      <c r="B787" s="56" t="str">
        <f>IF(VLOOKUP(X787,'do 1000 ha'!$B$18:$I$1018,2,0)=0,"",VLOOKUP(X787,'do 1000 ha'!$B$18:$I$1018,2,0))</f>
        <v/>
      </c>
      <c r="C787" s="56" t="str">
        <f>IF(VLOOKUP(X787,'do 1000 ha'!$B$18:$I$1018,4,0)=0,"",VLOOKUP(X787,'do 1000 ha'!$B$18:$I$1018,4,0))</f>
        <v/>
      </c>
      <c r="D787" s="24" t="str">
        <f>IF(VLOOKUP(X787,'do 1000 ha'!$B$18:$I$1018,5,0)=0,"",VLOOKUP(X787,'do 1000 ha'!$B$18:$I$1018,5,0))</f>
        <v/>
      </c>
      <c r="E787" s="56" t="str">
        <f>IF(VLOOKUP(X787,'do 1000 ha'!$B$18:$I$1018,6,0)=0,"",VLOOKUP(X787,'do 1000 ha'!$B$18:$I$1018,6,0))</f>
        <v/>
      </c>
      <c r="F787" s="56" t="str">
        <f>IF(VLOOKUP(X787,'do 1000 ha'!$B$18:$I$1018,7,0)=0,"",VLOOKUP(X787,'do 1000 ha'!$B$18:$I$1018,7,0))</f>
        <v/>
      </c>
      <c r="G787" s="57" t="str">
        <f>IF(VLOOKUP(X787,'do 1000 ha'!$B$18:$I$1018,8,0)=0,"",VLOOKUP(X787,'do 1000 ha'!$B$18:$I$1018,8,0))</f>
        <v/>
      </c>
      <c r="H787" s="25" t="str">
        <f>IF(VLOOKUP(X787,'do 1000 ha'!$B$18:$L$1018,11,0)=0,"",VLOOKUP(X787,'do 1000 ha'!$AJ$18:$AX$1018,15,0))</f>
        <v/>
      </c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53" t="str">
        <f t="array" ref="U787">IF('do 1000 ha'!K793='do 1000 ha'!$AR$4,'do 1000 ha'!AF793,IF('do 1000 ha'!K793='do 1000 ha'!$AR$5,'do 1000 ha'!AF793,""))</f>
        <v/>
      </c>
      <c r="V787" s="7" t="str">
        <f t="shared" si="48"/>
        <v/>
      </c>
      <c r="W787" s="11" t="str">
        <f t="array" ref="W787">IF(OR(U787=$U$13:U786),"",U787)</f>
        <v/>
      </c>
      <c r="X787" s="7" t="str">
        <f t="array" ref="X787">IFERROR(INDEX(W$13:W$1012,SMALL(IF(W$13:W$1012&lt;&gt;"",ROW(W$13:W$1012)-ROW(W$13)+1),ROWS(W$13:$W787))),"")</f>
        <v/>
      </c>
      <c r="Y787" s="47" t="e">
        <f t="array" ref="Y787">IF(ROWS(Y$13:Y787)&gt;COUNTA(W$13:W$1012),"",INDEX(W$13:W$1012,SMALL(IF(W$13:W$1012&lt;&gt;"",ROW(W$13:W$1012)-ROW(W$13)+1),ROWS(Y$13:Y787))))</f>
        <v>#NUM!</v>
      </c>
      <c r="AA787" s="7">
        <f t="shared" si="49"/>
        <v>0</v>
      </c>
      <c r="AB787" s="7">
        <f t="shared" si="50"/>
        <v>0</v>
      </c>
      <c r="AC787" s="7">
        <f t="shared" si="51"/>
        <v>0</v>
      </c>
    </row>
    <row r="788" spans="1:29" x14ac:dyDescent="0.25">
      <c r="A788" s="9">
        <v>776</v>
      </c>
      <c r="B788" s="56" t="str">
        <f>IF(VLOOKUP(X788,'do 1000 ha'!$B$18:$I$1018,2,0)=0,"",VLOOKUP(X788,'do 1000 ha'!$B$18:$I$1018,2,0))</f>
        <v/>
      </c>
      <c r="C788" s="56" t="str">
        <f>IF(VLOOKUP(X788,'do 1000 ha'!$B$18:$I$1018,4,0)=0,"",VLOOKUP(X788,'do 1000 ha'!$B$18:$I$1018,4,0))</f>
        <v/>
      </c>
      <c r="D788" s="24" t="str">
        <f>IF(VLOOKUP(X788,'do 1000 ha'!$B$18:$I$1018,5,0)=0,"",VLOOKUP(X788,'do 1000 ha'!$B$18:$I$1018,5,0))</f>
        <v/>
      </c>
      <c r="E788" s="56" t="str">
        <f>IF(VLOOKUP(X788,'do 1000 ha'!$B$18:$I$1018,6,0)=0,"",VLOOKUP(X788,'do 1000 ha'!$B$18:$I$1018,6,0))</f>
        <v/>
      </c>
      <c r="F788" s="56" t="str">
        <f>IF(VLOOKUP(X788,'do 1000 ha'!$B$18:$I$1018,7,0)=0,"",VLOOKUP(X788,'do 1000 ha'!$B$18:$I$1018,7,0))</f>
        <v/>
      </c>
      <c r="G788" s="57" t="str">
        <f>IF(VLOOKUP(X788,'do 1000 ha'!$B$18:$I$1018,8,0)=0,"",VLOOKUP(X788,'do 1000 ha'!$B$18:$I$1018,8,0))</f>
        <v/>
      </c>
      <c r="H788" s="25" t="str">
        <f>IF(VLOOKUP(X788,'do 1000 ha'!$B$18:$L$1018,11,0)=0,"",VLOOKUP(X788,'do 1000 ha'!$AJ$18:$AX$1018,15,0))</f>
        <v/>
      </c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53" t="str">
        <f t="array" ref="U788">IF('do 1000 ha'!K794='do 1000 ha'!$AR$4,'do 1000 ha'!AF794,IF('do 1000 ha'!K794='do 1000 ha'!$AR$5,'do 1000 ha'!AF794,""))</f>
        <v/>
      </c>
      <c r="V788" s="7" t="str">
        <f t="shared" si="48"/>
        <v/>
      </c>
      <c r="W788" s="11" t="str">
        <f t="array" ref="W788">IF(OR(U788=$U$13:U787),"",U788)</f>
        <v/>
      </c>
      <c r="X788" s="7" t="str">
        <f t="array" ref="X788">IFERROR(INDEX(W$13:W$1012,SMALL(IF(W$13:W$1012&lt;&gt;"",ROW(W$13:W$1012)-ROW(W$13)+1),ROWS(W$13:$W788))),"")</f>
        <v/>
      </c>
      <c r="Y788" s="47" t="e">
        <f t="array" ref="Y788">IF(ROWS(Y$13:Y788)&gt;COUNTA(W$13:W$1012),"",INDEX(W$13:W$1012,SMALL(IF(W$13:W$1012&lt;&gt;"",ROW(W$13:W$1012)-ROW(W$13)+1),ROWS(Y$13:Y788))))</f>
        <v>#NUM!</v>
      </c>
      <c r="AA788" s="7">
        <f t="shared" si="49"/>
        <v>0</v>
      </c>
      <c r="AB788" s="7">
        <f t="shared" si="50"/>
        <v>0</v>
      </c>
      <c r="AC788" s="7">
        <f t="shared" si="51"/>
        <v>0</v>
      </c>
    </row>
    <row r="789" spans="1:29" x14ac:dyDescent="0.25">
      <c r="A789" s="9">
        <v>777</v>
      </c>
      <c r="B789" s="56" t="str">
        <f>IF(VLOOKUP(X789,'do 1000 ha'!$B$18:$I$1018,2,0)=0,"",VLOOKUP(X789,'do 1000 ha'!$B$18:$I$1018,2,0))</f>
        <v/>
      </c>
      <c r="C789" s="56" t="str">
        <f>IF(VLOOKUP(X789,'do 1000 ha'!$B$18:$I$1018,4,0)=0,"",VLOOKUP(X789,'do 1000 ha'!$B$18:$I$1018,4,0))</f>
        <v/>
      </c>
      <c r="D789" s="24" t="str">
        <f>IF(VLOOKUP(X789,'do 1000 ha'!$B$18:$I$1018,5,0)=0,"",VLOOKUP(X789,'do 1000 ha'!$B$18:$I$1018,5,0))</f>
        <v/>
      </c>
      <c r="E789" s="56" t="str">
        <f>IF(VLOOKUP(X789,'do 1000 ha'!$B$18:$I$1018,6,0)=0,"",VLOOKUP(X789,'do 1000 ha'!$B$18:$I$1018,6,0))</f>
        <v/>
      </c>
      <c r="F789" s="56" t="str">
        <f>IF(VLOOKUP(X789,'do 1000 ha'!$B$18:$I$1018,7,0)=0,"",VLOOKUP(X789,'do 1000 ha'!$B$18:$I$1018,7,0))</f>
        <v/>
      </c>
      <c r="G789" s="57" t="str">
        <f>IF(VLOOKUP(X789,'do 1000 ha'!$B$18:$I$1018,8,0)=0,"",VLOOKUP(X789,'do 1000 ha'!$B$18:$I$1018,8,0))</f>
        <v/>
      </c>
      <c r="H789" s="25" t="str">
        <f>IF(VLOOKUP(X789,'do 1000 ha'!$B$18:$L$1018,11,0)=0,"",VLOOKUP(X789,'do 1000 ha'!$AJ$18:$AX$1018,15,0))</f>
        <v/>
      </c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53" t="str">
        <f t="array" ref="U789">IF('do 1000 ha'!K795='do 1000 ha'!$AR$4,'do 1000 ha'!AF795,IF('do 1000 ha'!K795='do 1000 ha'!$AR$5,'do 1000 ha'!AF795,""))</f>
        <v/>
      </c>
      <c r="V789" s="7" t="str">
        <f t="shared" si="48"/>
        <v/>
      </c>
      <c r="W789" s="11" t="str">
        <f t="array" ref="W789">IF(OR(U789=$U$13:U788),"",U789)</f>
        <v/>
      </c>
      <c r="X789" s="7" t="str">
        <f t="array" ref="X789">IFERROR(INDEX(W$13:W$1012,SMALL(IF(W$13:W$1012&lt;&gt;"",ROW(W$13:W$1012)-ROW(W$13)+1),ROWS(W$13:$W789))),"")</f>
        <v/>
      </c>
      <c r="Y789" s="47" t="e">
        <f t="array" ref="Y789">IF(ROWS(Y$13:Y789)&gt;COUNTA(W$13:W$1012),"",INDEX(W$13:W$1012,SMALL(IF(W$13:W$1012&lt;&gt;"",ROW(W$13:W$1012)-ROW(W$13)+1),ROWS(Y$13:Y789))))</f>
        <v>#NUM!</v>
      </c>
      <c r="AA789" s="7">
        <f t="shared" si="49"/>
        <v>0</v>
      </c>
      <c r="AB789" s="7">
        <f t="shared" si="50"/>
        <v>0</v>
      </c>
      <c r="AC789" s="7">
        <f t="shared" si="51"/>
        <v>0</v>
      </c>
    </row>
    <row r="790" spans="1:29" x14ac:dyDescent="0.25">
      <c r="A790" s="9">
        <v>778</v>
      </c>
      <c r="B790" s="56" t="str">
        <f>IF(VLOOKUP(X790,'do 1000 ha'!$B$18:$I$1018,2,0)=0,"",VLOOKUP(X790,'do 1000 ha'!$B$18:$I$1018,2,0))</f>
        <v/>
      </c>
      <c r="C790" s="56" t="str">
        <f>IF(VLOOKUP(X790,'do 1000 ha'!$B$18:$I$1018,4,0)=0,"",VLOOKUP(X790,'do 1000 ha'!$B$18:$I$1018,4,0))</f>
        <v/>
      </c>
      <c r="D790" s="24" t="str">
        <f>IF(VLOOKUP(X790,'do 1000 ha'!$B$18:$I$1018,5,0)=0,"",VLOOKUP(X790,'do 1000 ha'!$B$18:$I$1018,5,0))</f>
        <v/>
      </c>
      <c r="E790" s="56" t="str">
        <f>IF(VLOOKUP(X790,'do 1000 ha'!$B$18:$I$1018,6,0)=0,"",VLOOKUP(X790,'do 1000 ha'!$B$18:$I$1018,6,0))</f>
        <v/>
      </c>
      <c r="F790" s="56" t="str">
        <f>IF(VLOOKUP(X790,'do 1000 ha'!$B$18:$I$1018,7,0)=0,"",VLOOKUP(X790,'do 1000 ha'!$B$18:$I$1018,7,0))</f>
        <v/>
      </c>
      <c r="G790" s="57" t="str">
        <f>IF(VLOOKUP(X790,'do 1000 ha'!$B$18:$I$1018,8,0)=0,"",VLOOKUP(X790,'do 1000 ha'!$B$18:$I$1018,8,0))</f>
        <v/>
      </c>
      <c r="H790" s="25" t="str">
        <f>IF(VLOOKUP(X790,'do 1000 ha'!$B$18:$L$1018,11,0)=0,"",VLOOKUP(X790,'do 1000 ha'!$AJ$18:$AX$1018,15,0))</f>
        <v/>
      </c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53" t="str">
        <f t="array" ref="U790">IF('do 1000 ha'!K796='do 1000 ha'!$AR$4,'do 1000 ha'!AF796,IF('do 1000 ha'!K796='do 1000 ha'!$AR$5,'do 1000 ha'!AF796,""))</f>
        <v/>
      </c>
      <c r="V790" s="7" t="str">
        <f t="shared" si="48"/>
        <v/>
      </c>
      <c r="W790" s="11" t="str">
        <f t="array" ref="W790">IF(OR(U790=$U$13:U789),"",U790)</f>
        <v/>
      </c>
      <c r="X790" s="7" t="str">
        <f t="array" ref="X790">IFERROR(INDEX(W$13:W$1012,SMALL(IF(W$13:W$1012&lt;&gt;"",ROW(W$13:W$1012)-ROW(W$13)+1),ROWS(W$13:$W790))),"")</f>
        <v/>
      </c>
      <c r="Y790" s="47" t="e">
        <f t="array" ref="Y790">IF(ROWS(Y$13:Y790)&gt;COUNTA(W$13:W$1012),"",INDEX(W$13:W$1012,SMALL(IF(W$13:W$1012&lt;&gt;"",ROW(W$13:W$1012)-ROW(W$13)+1),ROWS(Y$13:Y790))))</f>
        <v>#NUM!</v>
      </c>
      <c r="AA790" s="7">
        <f t="shared" si="49"/>
        <v>0</v>
      </c>
      <c r="AB790" s="7">
        <f t="shared" si="50"/>
        <v>0</v>
      </c>
      <c r="AC790" s="7">
        <f t="shared" si="51"/>
        <v>0</v>
      </c>
    </row>
    <row r="791" spans="1:29" x14ac:dyDescent="0.25">
      <c r="A791" s="9">
        <v>779</v>
      </c>
      <c r="B791" s="56" t="str">
        <f>IF(VLOOKUP(X791,'do 1000 ha'!$B$18:$I$1018,2,0)=0,"",VLOOKUP(X791,'do 1000 ha'!$B$18:$I$1018,2,0))</f>
        <v/>
      </c>
      <c r="C791" s="56" t="str">
        <f>IF(VLOOKUP(X791,'do 1000 ha'!$B$18:$I$1018,4,0)=0,"",VLOOKUP(X791,'do 1000 ha'!$B$18:$I$1018,4,0))</f>
        <v/>
      </c>
      <c r="D791" s="24" t="str">
        <f>IF(VLOOKUP(X791,'do 1000 ha'!$B$18:$I$1018,5,0)=0,"",VLOOKUP(X791,'do 1000 ha'!$B$18:$I$1018,5,0))</f>
        <v/>
      </c>
      <c r="E791" s="56" t="str">
        <f>IF(VLOOKUP(X791,'do 1000 ha'!$B$18:$I$1018,6,0)=0,"",VLOOKUP(X791,'do 1000 ha'!$B$18:$I$1018,6,0))</f>
        <v/>
      </c>
      <c r="F791" s="56" t="str">
        <f>IF(VLOOKUP(X791,'do 1000 ha'!$B$18:$I$1018,7,0)=0,"",VLOOKUP(X791,'do 1000 ha'!$B$18:$I$1018,7,0))</f>
        <v/>
      </c>
      <c r="G791" s="57" t="str">
        <f>IF(VLOOKUP(X791,'do 1000 ha'!$B$18:$I$1018,8,0)=0,"",VLOOKUP(X791,'do 1000 ha'!$B$18:$I$1018,8,0))</f>
        <v/>
      </c>
      <c r="H791" s="25" t="str">
        <f>IF(VLOOKUP(X791,'do 1000 ha'!$B$18:$L$1018,11,0)=0,"",VLOOKUP(X791,'do 1000 ha'!$AJ$18:$AX$1018,15,0))</f>
        <v/>
      </c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53" t="str">
        <f t="array" ref="U791">IF('do 1000 ha'!K797='do 1000 ha'!$AR$4,'do 1000 ha'!AF797,IF('do 1000 ha'!K797='do 1000 ha'!$AR$5,'do 1000 ha'!AF797,""))</f>
        <v/>
      </c>
      <c r="V791" s="7" t="str">
        <f t="shared" si="48"/>
        <v/>
      </c>
      <c r="W791" s="11" t="str">
        <f t="array" ref="W791">IF(OR(U791=$U$13:U790),"",U791)</f>
        <v/>
      </c>
      <c r="X791" s="7" t="str">
        <f t="array" ref="X791">IFERROR(INDEX(W$13:W$1012,SMALL(IF(W$13:W$1012&lt;&gt;"",ROW(W$13:W$1012)-ROW(W$13)+1),ROWS(W$13:$W791))),"")</f>
        <v/>
      </c>
      <c r="Y791" s="47" t="e">
        <f t="array" ref="Y791">IF(ROWS(Y$13:Y791)&gt;COUNTA(W$13:W$1012),"",INDEX(W$13:W$1012,SMALL(IF(W$13:W$1012&lt;&gt;"",ROW(W$13:W$1012)-ROW(W$13)+1),ROWS(Y$13:Y791))))</f>
        <v>#NUM!</v>
      </c>
      <c r="AA791" s="7">
        <f t="shared" si="49"/>
        <v>0</v>
      </c>
      <c r="AB791" s="7">
        <f t="shared" si="50"/>
        <v>0</v>
      </c>
      <c r="AC791" s="7">
        <f t="shared" si="51"/>
        <v>0</v>
      </c>
    </row>
    <row r="792" spans="1:29" x14ac:dyDescent="0.25">
      <c r="A792" s="9">
        <v>780</v>
      </c>
      <c r="B792" s="56" t="str">
        <f>IF(VLOOKUP(X792,'do 1000 ha'!$B$18:$I$1018,2,0)=0,"",VLOOKUP(X792,'do 1000 ha'!$B$18:$I$1018,2,0))</f>
        <v/>
      </c>
      <c r="C792" s="56" t="str">
        <f>IF(VLOOKUP(X792,'do 1000 ha'!$B$18:$I$1018,4,0)=0,"",VLOOKUP(X792,'do 1000 ha'!$B$18:$I$1018,4,0))</f>
        <v/>
      </c>
      <c r="D792" s="24" t="str">
        <f>IF(VLOOKUP(X792,'do 1000 ha'!$B$18:$I$1018,5,0)=0,"",VLOOKUP(X792,'do 1000 ha'!$B$18:$I$1018,5,0))</f>
        <v/>
      </c>
      <c r="E792" s="56" t="str">
        <f>IF(VLOOKUP(X792,'do 1000 ha'!$B$18:$I$1018,6,0)=0,"",VLOOKUP(X792,'do 1000 ha'!$B$18:$I$1018,6,0))</f>
        <v/>
      </c>
      <c r="F792" s="56" t="str">
        <f>IF(VLOOKUP(X792,'do 1000 ha'!$B$18:$I$1018,7,0)=0,"",VLOOKUP(X792,'do 1000 ha'!$B$18:$I$1018,7,0))</f>
        <v/>
      </c>
      <c r="G792" s="57" t="str">
        <f>IF(VLOOKUP(X792,'do 1000 ha'!$B$18:$I$1018,8,0)=0,"",VLOOKUP(X792,'do 1000 ha'!$B$18:$I$1018,8,0))</f>
        <v/>
      </c>
      <c r="H792" s="25" t="str">
        <f>IF(VLOOKUP(X792,'do 1000 ha'!$B$18:$L$1018,11,0)=0,"",VLOOKUP(X792,'do 1000 ha'!$AJ$18:$AX$1018,15,0))</f>
        <v/>
      </c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53" t="str">
        <f t="array" ref="U792">IF('do 1000 ha'!K798='do 1000 ha'!$AR$4,'do 1000 ha'!AF798,IF('do 1000 ha'!K798='do 1000 ha'!$AR$5,'do 1000 ha'!AF798,""))</f>
        <v/>
      </c>
      <c r="V792" s="7" t="str">
        <f t="shared" si="48"/>
        <v/>
      </c>
      <c r="W792" s="11" t="str">
        <f t="array" ref="W792">IF(OR(U792=$U$13:U791),"",U792)</f>
        <v/>
      </c>
      <c r="X792" s="7" t="str">
        <f t="array" ref="X792">IFERROR(INDEX(W$13:W$1012,SMALL(IF(W$13:W$1012&lt;&gt;"",ROW(W$13:W$1012)-ROW(W$13)+1),ROWS(W$13:$W792))),"")</f>
        <v/>
      </c>
      <c r="Y792" s="47" t="e">
        <f t="array" ref="Y792">IF(ROWS(Y$13:Y792)&gt;COUNTA(W$13:W$1012),"",INDEX(W$13:W$1012,SMALL(IF(W$13:W$1012&lt;&gt;"",ROW(W$13:W$1012)-ROW(W$13)+1),ROWS(Y$13:Y792))))</f>
        <v>#NUM!</v>
      </c>
      <c r="AA792" s="7">
        <f t="shared" si="49"/>
        <v>0</v>
      </c>
      <c r="AB792" s="7">
        <f t="shared" si="50"/>
        <v>0</v>
      </c>
      <c r="AC792" s="7">
        <f t="shared" si="51"/>
        <v>0</v>
      </c>
    </row>
    <row r="793" spans="1:29" x14ac:dyDescent="0.25">
      <c r="A793" s="9">
        <v>781</v>
      </c>
      <c r="B793" s="56" t="str">
        <f>IF(VLOOKUP(X793,'do 1000 ha'!$B$18:$I$1018,2,0)=0,"",VLOOKUP(X793,'do 1000 ha'!$B$18:$I$1018,2,0))</f>
        <v/>
      </c>
      <c r="C793" s="56" t="str">
        <f>IF(VLOOKUP(X793,'do 1000 ha'!$B$18:$I$1018,4,0)=0,"",VLOOKUP(X793,'do 1000 ha'!$B$18:$I$1018,4,0))</f>
        <v/>
      </c>
      <c r="D793" s="24" t="str">
        <f>IF(VLOOKUP(X793,'do 1000 ha'!$B$18:$I$1018,5,0)=0,"",VLOOKUP(X793,'do 1000 ha'!$B$18:$I$1018,5,0))</f>
        <v/>
      </c>
      <c r="E793" s="56" t="str">
        <f>IF(VLOOKUP(X793,'do 1000 ha'!$B$18:$I$1018,6,0)=0,"",VLOOKUP(X793,'do 1000 ha'!$B$18:$I$1018,6,0))</f>
        <v/>
      </c>
      <c r="F793" s="56" t="str">
        <f>IF(VLOOKUP(X793,'do 1000 ha'!$B$18:$I$1018,7,0)=0,"",VLOOKUP(X793,'do 1000 ha'!$B$18:$I$1018,7,0))</f>
        <v/>
      </c>
      <c r="G793" s="57" t="str">
        <f>IF(VLOOKUP(X793,'do 1000 ha'!$B$18:$I$1018,8,0)=0,"",VLOOKUP(X793,'do 1000 ha'!$B$18:$I$1018,8,0))</f>
        <v/>
      </c>
      <c r="H793" s="25" t="str">
        <f>IF(VLOOKUP(X793,'do 1000 ha'!$B$18:$L$1018,11,0)=0,"",VLOOKUP(X793,'do 1000 ha'!$AJ$18:$AX$1018,15,0))</f>
        <v/>
      </c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53" t="str">
        <f t="array" ref="U793">IF('do 1000 ha'!K799='do 1000 ha'!$AR$4,'do 1000 ha'!AF799,IF('do 1000 ha'!K799='do 1000 ha'!$AR$5,'do 1000 ha'!AF799,""))</f>
        <v/>
      </c>
      <c r="V793" s="7" t="str">
        <f t="shared" si="48"/>
        <v/>
      </c>
      <c r="W793" s="11" t="str">
        <f t="array" ref="W793">IF(OR(U793=$U$13:U792),"",U793)</f>
        <v/>
      </c>
      <c r="X793" s="7" t="str">
        <f t="array" ref="X793">IFERROR(INDEX(W$13:W$1012,SMALL(IF(W$13:W$1012&lt;&gt;"",ROW(W$13:W$1012)-ROW(W$13)+1),ROWS(W$13:$W793))),"")</f>
        <v/>
      </c>
      <c r="Y793" s="47" t="e">
        <f t="array" ref="Y793">IF(ROWS(Y$13:Y793)&gt;COUNTA(W$13:W$1012),"",INDEX(W$13:W$1012,SMALL(IF(W$13:W$1012&lt;&gt;"",ROW(W$13:W$1012)-ROW(W$13)+1),ROWS(Y$13:Y793))))</f>
        <v>#NUM!</v>
      </c>
      <c r="AA793" s="7">
        <f t="shared" si="49"/>
        <v>0</v>
      </c>
      <c r="AB793" s="7">
        <f t="shared" si="50"/>
        <v>0</v>
      </c>
      <c r="AC793" s="7">
        <f t="shared" si="51"/>
        <v>0</v>
      </c>
    </row>
    <row r="794" spans="1:29" x14ac:dyDescent="0.25">
      <c r="A794" s="9">
        <v>782</v>
      </c>
      <c r="B794" s="56" t="str">
        <f>IF(VLOOKUP(X794,'do 1000 ha'!$B$18:$I$1018,2,0)=0,"",VLOOKUP(X794,'do 1000 ha'!$B$18:$I$1018,2,0))</f>
        <v/>
      </c>
      <c r="C794" s="56" t="str">
        <f>IF(VLOOKUP(X794,'do 1000 ha'!$B$18:$I$1018,4,0)=0,"",VLOOKUP(X794,'do 1000 ha'!$B$18:$I$1018,4,0))</f>
        <v/>
      </c>
      <c r="D794" s="24" t="str">
        <f>IF(VLOOKUP(X794,'do 1000 ha'!$B$18:$I$1018,5,0)=0,"",VLOOKUP(X794,'do 1000 ha'!$B$18:$I$1018,5,0))</f>
        <v/>
      </c>
      <c r="E794" s="56" t="str">
        <f>IF(VLOOKUP(X794,'do 1000 ha'!$B$18:$I$1018,6,0)=0,"",VLOOKUP(X794,'do 1000 ha'!$B$18:$I$1018,6,0))</f>
        <v/>
      </c>
      <c r="F794" s="56" t="str">
        <f>IF(VLOOKUP(X794,'do 1000 ha'!$B$18:$I$1018,7,0)=0,"",VLOOKUP(X794,'do 1000 ha'!$B$18:$I$1018,7,0))</f>
        <v/>
      </c>
      <c r="G794" s="57" t="str">
        <f>IF(VLOOKUP(X794,'do 1000 ha'!$B$18:$I$1018,8,0)=0,"",VLOOKUP(X794,'do 1000 ha'!$B$18:$I$1018,8,0))</f>
        <v/>
      </c>
      <c r="H794" s="25" t="str">
        <f>IF(VLOOKUP(X794,'do 1000 ha'!$B$18:$L$1018,11,0)=0,"",VLOOKUP(X794,'do 1000 ha'!$AJ$18:$AX$1018,15,0))</f>
        <v/>
      </c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53" t="str">
        <f t="array" ref="U794">IF('do 1000 ha'!K800='do 1000 ha'!$AR$4,'do 1000 ha'!AF800,IF('do 1000 ha'!K800='do 1000 ha'!$AR$5,'do 1000 ha'!AF800,""))</f>
        <v/>
      </c>
      <c r="V794" s="7" t="str">
        <f t="shared" si="48"/>
        <v/>
      </c>
      <c r="W794" s="11" t="str">
        <f t="array" ref="W794">IF(OR(U794=$U$13:U793),"",U794)</f>
        <v/>
      </c>
      <c r="X794" s="7" t="str">
        <f t="array" ref="X794">IFERROR(INDEX(W$13:W$1012,SMALL(IF(W$13:W$1012&lt;&gt;"",ROW(W$13:W$1012)-ROW(W$13)+1),ROWS(W$13:$W794))),"")</f>
        <v/>
      </c>
      <c r="Y794" s="47" t="e">
        <f t="array" ref="Y794">IF(ROWS(Y$13:Y794)&gt;COUNTA(W$13:W$1012),"",INDEX(W$13:W$1012,SMALL(IF(W$13:W$1012&lt;&gt;"",ROW(W$13:W$1012)-ROW(W$13)+1),ROWS(Y$13:Y794))))</f>
        <v>#NUM!</v>
      </c>
      <c r="AA794" s="7">
        <f t="shared" si="49"/>
        <v>0</v>
      </c>
      <c r="AB794" s="7">
        <f t="shared" si="50"/>
        <v>0</v>
      </c>
      <c r="AC794" s="7">
        <f t="shared" si="51"/>
        <v>0</v>
      </c>
    </row>
    <row r="795" spans="1:29" x14ac:dyDescent="0.25">
      <c r="A795" s="9">
        <v>783</v>
      </c>
      <c r="B795" s="56" t="str">
        <f>IF(VLOOKUP(X795,'do 1000 ha'!$B$18:$I$1018,2,0)=0,"",VLOOKUP(X795,'do 1000 ha'!$B$18:$I$1018,2,0))</f>
        <v/>
      </c>
      <c r="C795" s="56" t="str">
        <f>IF(VLOOKUP(X795,'do 1000 ha'!$B$18:$I$1018,4,0)=0,"",VLOOKUP(X795,'do 1000 ha'!$B$18:$I$1018,4,0))</f>
        <v/>
      </c>
      <c r="D795" s="24" t="str">
        <f>IF(VLOOKUP(X795,'do 1000 ha'!$B$18:$I$1018,5,0)=0,"",VLOOKUP(X795,'do 1000 ha'!$B$18:$I$1018,5,0))</f>
        <v/>
      </c>
      <c r="E795" s="56" t="str">
        <f>IF(VLOOKUP(X795,'do 1000 ha'!$B$18:$I$1018,6,0)=0,"",VLOOKUP(X795,'do 1000 ha'!$B$18:$I$1018,6,0))</f>
        <v/>
      </c>
      <c r="F795" s="56" t="str">
        <f>IF(VLOOKUP(X795,'do 1000 ha'!$B$18:$I$1018,7,0)=0,"",VLOOKUP(X795,'do 1000 ha'!$B$18:$I$1018,7,0))</f>
        <v/>
      </c>
      <c r="G795" s="57" t="str">
        <f>IF(VLOOKUP(X795,'do 1000 ha'!$B$18:$I$1018,8,0)=0,"",VLOOKUP(X795,'do 1000 ha'!$B$18:$I$1018,8,0))</f>
        <v/>
      </c>
      <c r="H795" s="25" t="str">
        <f>IF(VLOOKUP(X795,'do 1000 ha'!$B$18:$L$1018,11,0)=0,"",VLOOKUP(X795,'do 1000 ha'!$AJ$18:$AX$1018,15,0))</f>
        <v/>
      </c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53" t="str">
        <f t="array" ref="U795">IF('do 1000 ha'!K801='do 1000 ha'!$AR$4,'do 1000 ha'!AF801,IF('do 1000 ha'!K801='do 1000 ha'!$AR$5,'do 1000 ha'!AF801,""))</f>
        <v/>
      </c>
      <c r="V795" s="7" t="str">
        <f t="shared" si="48"/>
        <v/>
      </c>
      <c r="W795" s="11" t="str">
        <f t="array" ref="W795">IF(OR(U795=$U$13:U794),"",U795)</f>
        <v/>
      </c>
      <c r="X795" s="7" t="str">
        <f t="array" ref="X795">IFERROR(INDEX(W$13:W$1012,SMALL(IF(W$13:W$1012&lt;&gt;"",ROW(W$13:W$1012)-ROW(W$13)+1),ROWS(W$13:$W795))),"")</f>
        <v/>
      </c>
      <c r="Y795" s="47" t="e">
        <f t="array" ref="Y795">IF(ROWS(Y$13:Y795)&gt;COUNTA(W$13:W$1012),"",INDEX(W$13:W$1012,SMALL(IF(W$13:W$1012&lt;&gt;"",ROW(W$13:W$1012)-ROW(W$13)+1),ROWS(Y$13:Y795))))</f>
        <v>#NUM!</v>
      </c>
      <c r="AA795" s="7">
        <f t="shared" si="49"/>
        <v>0</v>
      </c>
      <c r="AB795" s="7">
        <f t="shared" si="50"/>
        <v>0</v>
      </c>
      <c r="AC795" s="7">
        <f t="shared" si="51"/>
        <v>0</v>
      </c>
    </row>
    <row r="796" spans="1:29" x14ac:dyDescent="0.25">
      <c r="A796" s="9">
        <v>784</v>
      </c>
      <c r="B796" s="56" t="str">
        <f>IF(VLOOKUP(X796,'do 1000 ha'!$B$18:$I$1018,2,0)=0,"",VLOOKUP(X796,'do 1000 ha'!$B$18:$I$1018,2,0))</f>
        <v/>
      </c>
      <c r="C796" s="56" t="str">
        <f>IF(VLOOKUP(X796,'do 1000 ha'!$B$18:$I$1018,4,0)=0,"",VLOOKUP(X796,'do 1000 ha'!$B$18:$I$1018,4,0))</f>
        <v/>
      </c>
      <c r="D796" s="24" t="str">
        <f>IF(VLOOKUP(X796,'do 1000 ha'!$B$18:$I$1018,5,0)=0,"",VLOOKUP(X796,'do 1000 ha'!$B$18:$I$1018,5,0))</f>
        <v/>
      </c>
      <c r="E796" s="56" t="str">
        <f>IF(VLOOKUP(X796,'do 1000 ha'!$B$18:$I$1018,6,0)=0,"",VLOOKUP(X796,'do 1000 ha'!$B$18:$I$1018,6,0))</f>
        <v/>
      </c>
      <c r="F796" s="56" t="str">
        <f>IF(VLOOKUP(X796,'do 1000 ha'!$B$18:$I$1018,7,0)=0,"",VLOOKUP(X796,'do 1000 ha'!$B$18:$I$1018,7,0))</f>
        <v/>
      </c>
      <c r="G796" s="57" t="str">
        <f>IF(VLOOKUP(X796,'do 1000 ha'!$B$18:$I$1018,8,0)=0,"",VLOOKUP(X796,'do 1000 ha'!$B$18:$I$1018,8,0))</f>
        <v/>
      </c>
      <c r="H796" s="25" t="str">
        <f>IF(VLOOKUP(X796,'do 1000 ha'!$B$18:$L$1018,11,0)=0,"",VLOOKUP(X796,'do 1000 ha'!$AJ$18:$AX$1018,15,0))</f>
        <v/>
      </c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53" t="str">
        <f t="array" ref="U796">IF('do 1000 ha'!K802='do 1000 ha'!$AR$4,'do 1000 ha'!AF802,IF('do 1000 ha'!K802='do 1000 ha'!$AR$5,'do 1000 ha'!AF802,""))</f>
        <v/>
      </c>
      <c r="V796" s="7" t="str">
        <f t="shared" si="48"/>
        <v/>
      </c>
      <c r="W796" s="11" t="str">
        <f t="array" ref="W796">IF(OR(U796=$U$13:U795),"",U796)</f>
        <v/>
      </c>
      <c r="X796" s="7" t="str">
        <f t="array" ref="X796">IFERROR(INDEX(W$13:W$1012,SMALL(IF(W$13:W$1012&lt;&gt;"",ROW(W$13:W$1012)-ROW(W$13)+1),ROWS(W$13:$W796))),"")</f>
        <v/>
      </c>
      <c r="Y796" s="47" t="e">
        <f t="array" ref="Y796">IF(ROWS(Y$13:Y796)&gt;COUNTA(W$13:W$1012),"",INDEX(W$13:W$1012,SMALL(IF(W$13:W$1012&lt;&gt;"",ROW(W$13:W$1012)-ROW(W$13)+1),ROWS(Y$13:Y796))))</f>
        <v>#NUM!</v>
      </c>
      <c r="AA796" s="7">
        <f t="shared" si="49"/>
        <v>0</v>
      </c>
      <c r="AB796" s="7">
        <f t="shared" si="50"/>
        <v>0</v>
      </c>
      <c r="AC796" s="7">
        <f t="shared" si="51"/>
        <v>0</v>
      </c>
    </row>
    <row r="797" spans="1:29" x14ac:dyDescent="0.25">
      <c r="A797" s="9">
        <v>785</v>
      </c>
      <c r="B797" s="56" t="str">
        <f>IF(VLOOKUP(X797,'do 1000 ha'!$B$18:$I$1018,2,0)=0,"",VLOOKUP(X797,'do 1000 ha'!$B$18:$I$1018,2,0))</f>
        <v/>
      </c>
      <c r="C797" s="56" t="str">
        <f>IF(VLOOKUP(X797,'do 1000 ha'!$B$18:$I$1018,4,0)=0,"",VLOOKUP(X797,'do 1000 ha'!$B$18:$I$1018,4,0))</f>
        <v/>
      </c>
      <c r="D797" s="24" t="str">
        <f>IF(VLOOKUP(X797,'do 1000 ha'!$B$18:$I$1018,5,0)=0,"",VLOOKUP(X797,'do 1000 ha'!$B$18:$I$1018,5,0))</f>
        <v/>
      </c>
      <c r="E797" s="56" t="str">
        <f>IF(VLOOKUP(X797,'do 1000 ha'!$B$18:$I$1018,6,0)=0,"",VLOOKUP(X797,'do 1000 ha'!$B$18:$I$1018,6,0))</f>
        <v/>
      </c>
      <c r="F797" s="56" t="str">
        <f>IF(VLOOKUP(X797,'do 1000 ha'!$B$18:$I$1018,7,0)=0,"",VLOOKUP(X797,'do 1000 ha'!$B$18:$I$1018,7,0))</f>
        <v/>
      </c>
      <c r="G797" s="57" t="str">
        <f>IF(VLOOKUP(X797,'do 1000 ha'!$B$18:$I$1018,8,0)=0,"",VLOOKUP(X797,'do 1000 ha'!$B$18:$I$1018,8,0))</f>
        <v/>
      </c>
      <c r="H797" s="25" t="str">
        <f>IF(VLOOKUP(X797,'do 1000 ha'!$B$18:$L$1018,11,0)=0,"",VLOOKUP(X797,'do 1000 ha'!$AJ$18:$AX$1018,15,0))</f>
        <v/>
      </c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53" t="str">
        <f t="array" ref="U797">IF('do 1000 ha'!K803='do 1000 ha'!$AR$4,'do 1000 ha'!AF803,IF('do 1000 ha'!K803='do 1000 ha'!$AR$5,'do 1000 ha'!AF803,""))</f>
        <v/>
      </c>
      <c r="V797" s="7" t="str">
        <f t="shared" si="48"/>
        <v/>
      </c>
      <c r="W797" s="11" t="str">
        <f t="array" ref="W797">IF(OR(U797=$U$13:U796),"",U797)</f>
        <v/>
      </c>
      <c r="X797" s="7" t="str">
        <f t="array" ref="X797">IFERROR(INDEX(W$13:W$1012,SMALL(IF(W$13:W$1012&lt;&gt;"",ROW(W$13:W$1012)-ROW(W$13)+1),ROWS(W$13:$W797))),"")</f>
        <v/>
      </c>
      <c r="Y797" s="47" t="e">
        <f t="array" ref="Y797">IF(ROWS(Y$13:Y797)&gt;COUNTA(W$13:W$1012),"",INDEX(W$13:W$1012,SMALL(IF(W$13:W$1012&lt;&gt;"",ROW(W$13:W$1012)-ROW(W$13)+1),ROWS(Y$13:Y797))))</f>
        <v>#NUM!</v>
      </c>
      <c r="AA797" s="7">
        <f t="shared" si="49"/>
        <v>0</v>
      </c>
      <c r="AB797" s="7">
        <f t="shared" si="50"/>
        <v>0</v>
      </c>
      <c r="AC797" s="7">
        <f t="shared" si="51"/>
        <v>0</v>
      </c>
    </row>
    <row r="798" spans="1:29" x14ac:dyDescent="0.25">
      <c r="A798" s="9">
        <v>786</v>
      </c>
      <c r="B798" s="56" t="str">
        <f>IF(VLOOKUP(X798,'do 1000 ha'!$B$18:$I$1018,2,0)=0,"",VLOOKUP(X798,'do 1000 ha'!$B$18:$I$1018,2,0))</f>
        <v/>
      </c>
      <c r="C798" s="56" t="str">
        <f>IF(VLOOKUP(X798,'do 1000 ha'!$B$18:$I$1018,4,0)=0,"",VLOOKUP(X798,'do 1000 ha'!$B$18:$I$1018,4,0))</f>
        <v/>
      </c>
      <c r="D798" s="24" t="str">
        <f>IF(VLOOKUP(X798,'do 1000 ha'!$B$18:$I$1018,5,0)=0,"",VLOOKUP(X798,'do 1000 ha'!$B$18:$I$1018,5,0))</f>
        <v/>
      </c>
      <c r="E798" s="56" t="str">
        <f>IF(VLOOKUP(X798,'do 1000 ha'!$B$18:$I$1018,6,0)=0,"",VLOOKUP(X798,'do 1000 ha'!$B$18:$I$1018,6,0))</f>
        <v/>
      </c>
      <c r="F798" s="56" t="str">
        <f>IF(VLOOKUP(X798,'do 1000 ha'!$B$18:$I$1018,7,0)=0,"",VLOOKUP(X798,'do 1000 ha'!$B$18:$I$1018,7,0))</f>
        <v/>
      </c>
      <c r="G798" s="57" t="str">
        <f>IF(VLOOKUP(X798,'do 1000 ha'!$B$18:$I$1018,8,0)=0,"",VLOOKUP(X798,'do 1000 ha'!$B$18:$I$1018,8,0))</f>
        <v/>
      </c>
      <c r="H798" s="25" t="str">
        <f>IF(VLOOKUP(X798,'do 1000 ha'!$B$18:$L$1018,11,0)=0,"",VLOOKUP(X798,'do 1000 ha'!$AJ$18:$AX$1018,15,0))</f>
        <v/>
      </c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53" t="str">
        <f t="array" ref="U798">IF('do 1000 ha'!K804='do 1000 ha'!$AR$4,'do 1000 ha'!AF804,IF('do 1000 ha'!K804='do 1000 ha'!$AR$5,'do 1000 ha'!AF804,""))</f>
        <v/>
      </c>
      <c r="V798" s="7" t="str">
        <f t="shared" si="48"/>
        <v/>
      </c>
      <c r="W798" s="11" t="str">
        <f t="array" ref="W798">IF(OR(U798=$U$13:U797),"",U798)</f>
        <v/>
      </c>
      <c r="X798" s="7" t="str">
        <f t="array" ref="X798">IFERROR(INDEX(W$13:W$1012,SMALL(IF(W$13:W$1012&lt;&gt;"",ROW(W$13:W$1012)-ROW(W$13)+1),ROWS(W$13:$W798))),"")</f>
        <v/>
      </c>
      <c r="Y798" s="47" t="e">
        <f t="array" ref="Y798">IF(ROWS(Y$13:Y798)&gt;COUNTA(W$13:W$1012),"",INDEX(W$13:W$1012,SMALL(IF(W$13:W$1012&lt;&gt;"",ROW(W$13:W$1012)-ROW(W$13)+1),ROWS(Y$13:Y798))))</f>
        <v>#NUM!</v>
      </c>
      <c r="AA798" s="7">
        <f t="shared" si="49"/>
        <v>0</v>
      </c>
      <c r="AB798" s="7">
        <f t="shared" si="50"/>
        <v>0</v>
      </c>
      <c r="AC798" s="7">
        <f t="shared" si="51"/>
        <v>0</v>
      </c>
    </row>
    <row r="799" spans="1:29" x14ac:dyDescent="0.25">
      <c r="A799" s="9">
        <v>787</v>
      </c>
      <c r="B799" s="56" t="str">
        <f>IF(VLOOKUP(X799,'do 1000 ha'!$B$18:$I$1018,2,0)=0,"",VLOOKUP(X799,'do 1000 ha'!$B$18:$I$1018,2,0))</f>
        <v/>
      </c>
      <c r="C799" s="56" t="str">
        <f>IF(VLOOKUP(X799,'do 1000 ha'!$B$18:$I$1018,4,0)=0,"",VLOOKUP(X799,'do 1000 ha'!$B$18:$I$1018,4,0))</f>
        <v/>
      </c>
      <c r="D799" s="24" t="str">
        <f>IF(VLOOKUP(X799,'do 1000 ha'!$B$18:$I$1018,5,0)=0,"",VLOOKUP(X799,'do 1000 ha'!$B$18:$I$1018,5,0))</f>
        <v/>
      </c>
      <c r="E799" s="56" t="str">
        <f>IF(VLOOKUP(X799,'do 1000 ha'!$B$18:$I$1018,6,0)=0,"",VLOOKUP(X799,'do 1000 ha'!$B$18:$I$1018,6,0))</f>
        <v/>
      </c>
      <c r="F799" s="56" t="str">
        <f>IF(VLOOKUP(X799,'do 1000 ha'!$B$18:$I$1018,7,0)=0,"",VLOOKUP(X799,'do 1000 ha'!$B$18:$I$1018,7,0))</f>
        <v/>
      </c>
      <c r="G799" s="57" t="str">
        <f>IF(VLOOKUP(X799,'do 1000 ha'!$B$18:$I$1018,8,0)=0,"",VLOOKUP(X799,'do 1000 ha'!$B$18:$I$1018,8,0))</f>
        <v/>
      </c>
      <c r="H799" s="25" t="str">
        <f>IF(VLOOKUP(X799,'do 1000 ha'!$B$18:$L$1018,11,0)=0,"",VLOOKUP(X799,'do 1000 ha'!$AJ$18:$AX$1018,15,0))</f>
        <v/>
      </c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53" t="str">
        <f t="array" ref="U799">IF('do 1000 ha'!K805='do 1000 ha'!$AR$4,'do 1000 ha'!AF805,IF('do 1000 ha'!K805='do 1000 ha'!$AR$5,'do 1000 ha'!AF805,""))</f>
        <v/>
      </c>
      <c r="V799" s="7" t="str">
        <f t="shared" si="48"/>
        <v/>
      </c>
      <c r="W799" s="11" t="str">
        <f t="array" ref="W799">IF(OR(U799=$U$13:U798),"",U799)</f>
        <v/>
      </c>
      <c r="X799" s="7" t="str">
        <f t="array" ref="X799">IFERROR(INDEX(W$13:W$1012,SMALL(IF(W$13:W$1012&lt;&gt;"",ROW(W$13:W$1012)-ROW(W$13)+1),ROWS(W$13:$W799))),"")</f>
        <v/>
      </c>
      <c r="Y799" s="47" t="e">
        <f t="array" ref="Y799">IF(ROWS(Y$13:Y799)&gt;COUNTA(W$13:W$1012),"",INDEX(W$13:W$1012,SMALL(IF(W$13:W$1012&lt;&gt;"",ROW(W$13:W$1012)-ROW(W$13)+1),ROWS(Y$13:Y799))))</f>
        <v>#NUM!</v>
      </c>
      <c r="AA799" s="7">
        <f t="shared" si="49"/>
        <v>0</v>
      </c>
      <c r="AB799" s="7">
        <f t="shared" si="50"/>
        <v>0</v>
      </c>
      <c r="AC799" s="7">
        <f t="shared" si="51"/>
        <v>0</v>
      </c>
    </row>
    <row r="800" spans="1:29" x14ac:dyDescent="0.25">
      <c r="A800" s="9">
        <v>788</v>
      </c>
      <c r="B800" s="56" t="str">
        <f>IF(VLOOKUP(X800,'do 1000 ha'!$B$18:$I$1018,2,0)=0,"",VLOOKUP(X800,'do 1000 ha'!$B$18:$I$1018,2,0))</f>
        <v/>
      </c>
      <c r="C800" s="56" t="str">
        <f>IF(VLOOKUP(X800,'do 1000 ha'!$B$18:$I$1018,4,0)=0,"",VLOOKUP(X800,'do 1000 ha'!$B$18:$I$1018,4,0))</f>
        <v/>
      </c>
      <c r="D800" s="24" t="str">
        <f>IF(VLOOKUP(X800,'do 1000 ha'!$B$18:$I$1018,5,0)=0,"",VLOOKUP(X800,'do 1000 ha'!$B$18:$I$1018,5,0))</f>
        <v/>
      </c>
      <c r="E800" s="56" t="str">
        <f>IF(VLOOKUP(X800,'do 1000 ha'!$B$18:$I$1018,6,0)=0,"",VLOOKUP(X800,'do 1000 ha'!$B$18:$I$1018,6,0))</f>
        <v/>
      </c>
      <c r="F800" s="56" t="str">
        <f>IF(VLOOKUP(X800,'do 1000 ha'!$B$18:$I$1018,7,0)=0,"",VLOOKUP(X800,'do 1000 ha'!$B$18:$I$1018,7,0))</f>
        <v/>
      </c>
      <c r="G800" s="57" t="str">
        <f>IF(VLOOKUP(X800,'do 1000 ha'!$B$18:$I$1018,8,0)=0,"",VLOOKUP(X800,'do 1000 ha'!$B$18:$I$1018,8,0))</f>
        <v/>
      </c>
      <c r="H800" s="25" t="str">
        <f>IF(VLOOKUP(X800,'do 1000 ha'!$B$18:$L$1018,11,0)=0,"",VLOOKUP(X800,'do 1000 ha'!$AJ$18:$AX$1018,15,0))</f>
        <v/>
      </c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53" t="str">
        <f t="array" ref="U800">IF('do 1000 ha'!K806='do 1000 ha'!$AR$4,'do 1000 ha'!AF806,IF('do 1000 ha'!K806='do 1000 ha'!$AR$5,'do 1000 ha'!AF806,""))</f>
        <v/>
      </c>
      <c r="V800" s="7" t="str">
        <f t="shared" si="48"/>
        <v/>
      </c>
      <c r="W800" s="11" t="str">
        <f t="array" ref="W800">IF(OR(U800=$U$13:U799),"",U800)</f>
        <v/>
      </c>
      <c r="X800" s="7" t="str">
        <f t="array" ref="X800">IFERROR(INDEX(W$13:W$1012,SMALL(IF(W$13:W$1012&lt;&gt;"",ROW(W$13:W$1012)-ROW(W$13)+1),ROWS(W$13:$W800))),"")</f>
        <v/>
      </c>
      <c r="Y800" s="47" t="e">
        <f t="array" ref="Y800">IF(ROWS(Y$13:Y800)&gt;COUNTA(W$13:W$1012),"",INDEX(W$13:W$1012,SMALL(IF(W$13:W$1012&lt;&gt;"",ROW(W$13:W$1012)-ROW(W$13)+1),ROWS(Y$13:Y800))))</f>
        <v>#NUM!</v>
      </c>
      <c r="AA800" s="7">
        <f t="shared" si="49"/>
        <v>0</v>
      </c>
      <c r="AB800" s="7">
        <f t="shared" si="50"/>
        <v>0</v>
      </c>
      <c r="AC800" s="7">
        <f t="shared" si="51"/>
        <v>0</v>
      </c>
    </row>
    <row r="801" spans="1:29" x14ac:dyDescent="0.25">
      <c r="A801" s="9">
        <v>789</v>
      </c>
      <c r="B801" s="56" t="str">
        <f>IF(VLOOKUP(X801,'do 1000 ha'!$B$18:$I$1018,2,0)=0,"",VLOOKUP(X801,'do 1000 ha'!$B$18:$I$1018,2,0))</f>
        <v/>
      </c>
      <c r="C801" s="56" t="str">
        <f>IF(VLOOKUP(X801,'do 1000 ha'!$B$18:$I$1018,4,0)=0,"",VLOOKUP(X801,'do 1000 ha'!$B$18:$I$1018,4,0))</f>
        <v/>
      </c>
      <c r="D801" s="24" t="str">
        <f>IF(VLOOKUP(X801,'do 1000 ha'!$B$18:$I$1018,5,0)=0,"",VLOOKUP(X801,'do 1000 ha'!$B$18:$I$1018,5,0))</f>
        <v/>
      </c>
      <c r="E801" s="56" t="str">
        <f>IF(VLOOKUP(X801,'do 1000 ha'!$B$18:$I$1018,6,0)=0,"",VLOOKUP(X801,'do 1000 ha'!$B$18:$I$1018,6,0))</f>
        <v/>
      </c>
      <c r="F801" s="56" t="str">
        <f>IF(VLOOKUP(X801,'do 1000 ha'!$B$18:$I$1018,7,0)=0,"",VLOOKUP(X801,'do 1000 ha'!$B$18:$I$1018,7,0))</f>
        <v/>
      </c>
      <c r="G801" s="57" t="str">
        <f>IF(VLOOKUP(X801,'do 1000 ha'!$B$18:$I$1018,8,0)=0,"",VLOOKUP(X801,'do 1000 ha'!$B$18:$I$1018,8,0))</f>
        <v/>
      </c>
      <c r="H801" s="25" t="str">
        <f>IF(VLOOKUP(X801,'do 1000 ha'!$B$18:$L$1018,11,0)=0,"",VLOOKUP(X801,'do 1000 ha'!$AJ$18:$AX$1018,15,0))</f>
        <v/>
      </c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53" t="str">
        <f t="array" ref="U801">IF('do 1000 ha'!K807='do 1000 ha'!$AR$4,'do 1000 ha'!AF807,IF('do 1000 ha'!K807='do 1000 ha'!$AR$5,'do 1000 ha'!AF807,""))</f>
        <v/>
      </c>
      <c r="V801" s="7" t="str">
        <f t="shared" si="48"/>
        <v/>
      </c>
      <c r="W801" s="11" t="str">
        <f t="array" ref="W801">IF(OR(U801=$U$13:U800),"",U801)</f>
        <v/>
      </c>
      <c r="X801" s="7" t="str">
        <f t="array" ref="X801">IFERROR(INDEX(W$13:W$1012,SMALL(IF(W$13:W$1012&lt;&gt;"",ROW(W$13:W$1012)-ROW(W$13)+1),ROWS(W$13:$W801))),"")</f>
        <v/>
      </c>
      <c r="Y801" s="47" t="e">
        <f t="array" ref="Y801">IF(ROWS(Y$13:Y801)&gt;COUNTA(W$13:W$1012),"",INDEX(W$13:W$1012,SMALL(IF(W$13:W$1012&lt;&gt;"",ROW(W$13:W$1012)-ROW(W$13)+1),ROWS(Y$13:Y801))))</f>
        <v>#NUM!</v>
      </c>
      <c r="AA801" s="7">
        <f t="shared" si="49"/>
        <v>0</v>
      </c>
      <c r="AB801" s="7">
        <f t="shared" si="50"/>
        <v>0</v>
      </c>
      <c r="AC801" s="7">
        <f t="shared" si="51"/>
        <v>0</v>
      </c>
    </row>
    <row r="802" spans="1:29" x14ac:dyDescent="0.25">
      <c r="A802" s="9">
        <v>790</v>
      </c>
      <c r="B802" s="56" t="str">
        <f>IF(VLOOKUP(X802,'do 1000 ha'!$B$18:$I$1018,2,0)=0,"",VLOOKUP(X802,'do 1000 ha'!$B$18:$I$1018,2,0))</f>
        <v/>
      </c>
      <c r="C802" s="56" t="str">
        <f>IF(VLOOKUP(X802,'do 1000 ha'!$B$18:$I$1018,4,0)=0,"",VLOOKUP(X802,'do 1000 ha'!$B$18:$I$1018,4,0))</f>
        <v/>
      </c>
      <c r="D802" s="24" t="str">
        <f>IF(VLOOKUP(X802,'do 1000 ha'!$B$18:$I$1018,5,0)=0,"",VLOOKUP(X802,'do 1000 ha'!$B$18:$I$1018,5,0))</f>
        <v/>
      </c>
      <c r="E802" s="56" t="str">
        <f>IF(VLOOKUP(X802,'do 1000 ha'!$B$18:$I$1018,6,0)=0,"",VLOOKUP(X802,'do 1000 ha'!$B$18:$I$1018,6,0))</f>
        <v/>
      </c>
      <c r="F802" s="56" t="str">
        <f>IF(VLOOKUP(X802,'do 1000 ha'!$B$18:$I$1018,7,0)=0,"",VLOOKUP(X802,'do 1000 ha'!$B$18:$I$1018,7,0))</f>
        <v/>
      </c>
      <c r="G802" s="57" t="str">
        <f>IF(VLOOKUP(X802,'do 1000 ha'!$B$18:$I$1018,8,0)=0,"",VLOOKUP(X802,'do 1000 ha'!$B$18:$I$1018,8,0))</f>
        <v/>
      </c>
      <c r="H802" s="25" t="str">
        <f>IF(VLOOKUP(X802,'do 1000 ha'!$B$18:$L$1018,11,0)=0,"",VLOOKUP(X802,'do 1000 ha'!$AJ$18:$AX$1018,15,0))</f>
        <v/>
      </c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53" t="str">
        <f t="array" ref="U802">IF('do 1000 ha'!K808='do 1000 ha'!$AR$4,'do 1000 ha'!AF808,IF('do 1000 ha'!K808='do 1000 ha'!$AR$5,'do 1000 ha'!AF808,""))</f>
        <v/>
      </c>
      <c r="V802" s="7" t="str">
        <f t="shared" si="48"/>
        <v/>
      </c>
      <c r="W802" s="11" t="str">
        <f t="array" ref="W802">IF(OR(U802=$U$13:U801),"",U802)</f>
        <v/>
      </c>
      <c r="X802" s="7" t="str">
        <f t="array" ref="X802">IFERROR(INDEX(W$13:W$1012,SMALL(IF(W$13:W$1012&lt;&gt;"",ROW(W$13:W$1012)-ROW(W$13)+1),ROWS(W$13:$W802))),"")</f>
        <v/>
      </c>
      <c r="Y802" s="47" t="e">
        <f t="array" ref="Y802">IF(ROWS(Y$13:Y802)&gt;COUNTA(W$13:W$1012),"",INDEX(W$13:W$1012,SMALL(IF(W$13:W$1012&lt;&gt;"",ROW(W$13:W$1012)-ROW(W$13)+1),ROWS(Y$13:Y802))))</f>
        <v>#NUM!</v>
      </c>
      <c r="AA802" s="7">
        <f t="shared" si="49"/>
        <v>0</v>
      </c>
      <c r="AB802" s="7">
        <f t="shared" si="50"/>
        <v>0</v>
      </c>
      <c r="AC802" s="7">
        <f t="shared" si="51"/>
        <v>0</v>
      </c>
    </row>
    <row r="803" spans="1:29" x14ac:dyDescent="0.25">
      <c r="A803" s="9">
        <v>791</v>
      </c>
      <c r="B803" s="56" t="str">
        <f>IF(VLOOKUP(X803,'do 1000 ha'!$B$18:$I$1018,2,0)=0,"",VLOOKUP(X803,'do 1000 ha'!$B$18:$I$1018,2,0))</f>
        <v/>
      </c>
      <c r="C803" s="56" t="str">
        <f>IF(VLOOKUP(X803,'do 1000 ha'!$B$18:$I$1018,4,0)=0,"",VLOOKUP(X803,'do 1000 ha'!$B$18:$I$1018,4,0))</f>
        <v/>
      </c>
      <c r="D803" s="24" t="str">
        <f>IF(VLOOKUP(X803,'do 1000 ha'!$B$18:$I$1018,5,0)=0,"",VLOOKUP(X803,'do 1000 ha'!$B$18:$I$1018,5,0))</f>
        <v/>
      </c>
      <c r="E803" s="56" t="str">
        <f>IF(VLOOKUP(X803,'do 1000 ha'!$B$18:$I$1018,6,0)=0,"",VLOOKUP(X803,'do 1000 ha'!$B$18:$I$1018,6,0))</f>
        <v/>
      </c>
      <c r="F803" s="56" t="str">
        <f>IF(VLOOKUP(X803,'do 1000 ha'!$B$18:$I$1018,7,0)=0,"",VLOOKUP(X803,'do 1000 ha'!$B$18:$I$1018,7,0))</f>
        <v/>
      </c>
      <c r="G803" s="57" t="str">
        <f>IF(VLOOKUP(X803,'do 1000 ha'!$B$18:$I$1018,8,0)=0,"",VLOOKUP(X803,'do 1000 ha'!$B$18:$I$1018,8,0))</f>
        <v/>
      </c>
      <c r="H803" s="25" t="str">
        <f>IF(VLOOKUP(X803,'do 1000 ha'!$B$18:$L$1018,11,0)=0,"",VLOOKUP(X803,'do 1000 ha'!$AJ$18:$AX$1018,15,0))</f>
        <v/>
      </c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53" t="str">
        <f t="array" ref="U803">IF('do 1000 ha'!K809='do 1000 ha'!$AR$4,'do 1000 ha'!AF809,IF('do 1000 ha'!K809='do 1000 ha'!$AR$5,'do 1000 ha'!AF809,""))</f>
        <v/>
      </c>
      <c r="V803" s="7" t="str">
        <f t="shared" si="48"/>
        <v/>
      </c>
      <c r="W803" s="11" t="str">
        <f t="array" ref="W803">IF(OR(U803=$U$13:U802),"",U803)</f>
        <v/>
      </c>
      <c r="X803" s="7" t="str">
        <f t="array" ref="X803">IFERROR(INDEX(W$13:W$1012,SMALL(IF(W$13:W$1012&lt;&gt;"",ROW(W$13:W$1012)-ROW(W$13)+1),ROWS(W$13:$W803))),"")</f>
        <v/>
      </c>
      <c r="Y803" s="47" t="e">
        <f t="array" ref="Y803">IF(ROWS(Y$13:Y803)&gt;COUNTA(W$13:W$1012),"",INDEX(W$13:W$1012,SMALL(IF(W$13:W$1012&lt;&gt;"",ROW(W$13:W$1012)-ROW(W$13)+1),ROWS(Y$13:Y803))))</f>
        <v>#NUM!</v>
      </c>
      <c r="AA803" s="7">
        <f t="shared" si="49"/>
        <v>0</v>
      </c>
      <c r="AB803" s="7">
        <f t="shared" si="50"/>
        <v>0</v>
      </c>
      <c r="AC803" s="7">
        <f t="shared" si="51"/>
        <v>0</v>
      </c>
    </row>
    <row r="804" spans="1:29" x14ac:dyDescent="0.25">
      <c r="A804" s="9">
        <v>792</v>
      </c>
      <c r="B804" s="56" t="str">
        <f>IF(VLOOKUP(X804,'do 1000 ha'!$B$18:$I$1018,2,0)=0,"",VLOOKUP(X804,'do 1000 ha'!$B$18:$I$1018,2,0))</f>
        <v/>
      </c>
      <c r="C804" s="56" t="str">
        <f>IF(VLOOKUP(X804,'do 1000 ha'!$B$18:$I$1018,4,0)=0,"",VLOOKUP(X804,'do 1000 ha'!$B$18:$I$1018,4,0))</f>
        <v/>
      </c>
      <c r="D804" s="24" t="str">
        <f>IF(VLOOKUP(X804,'do 1000 ha'!$B$18:$I$1018,5,0)=0,"",VLOOKUP(X804,'do 1000 ha'!$B$18:$I$1018,5,0))</f>
        <v/>
      </c>
      <c r="E804" s="56" t="str">
        <f>IF(VLOOKUP(X804,'do 1000 ha'!$B$18:$I$1018,6,0)=0,"",VLOOKUP(X804,'do 1000 ha'!$B$18:$I$1018,6,0))</f>
        <v/>
      </c>
      <c r="F804" s="56" t="str">
        <f>IF(VLOOKUP(X804,'do 1000 ha'!$B$18:$I$1018,7,0)=0,"",VLOOKUP(X804,'do 1000 ha'!$B$18:$I$1018,7,0))</f>
        <v/>
      </c>
      <c r="G804" s="57" t="str">
        <f>IF(VLOOKUP(X804,'do 1000 ha'!$B$18:$I$1018,8,0)=0,"",VLOOKUP(X804,'do 1000 ha'!$B$18:$I$1018,8,0))</f>
        <v/>
      </c>
      <c r="H804" s="25" t="str">
        <f>IF(VLOOKUP(X804,'do 1000 ha'!$B$18:$L$1018,11,0)=0,"",VLOOKUP(X804,'do 1000 ha'!$AJ$18:$AX$1018,15,0))</f>
        <v/>
      </c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53" t="str">
        <f t="array" ref="U804">IF('do 1000 ha'!K810='do 1000 ha'!$AR$4,'do 1000 ha'!AF810,IF('do 1000 ha'!K810='do 1000 ha'!$AR$5,'do 1000 ha'!AF810,""))</f>
        <v/>
      </c>
      <c r="V804" s="7" t="str">
        <f t="shared" si="48"/>
        <v/>
      </c>
      <c r="W804" s="11" t="str">
        <f t="array" ref="W804">IF(OR(U804=$U$13:U803),"",U804)</f>
        <v/>
      </c>
      <c r="X804" s="7" t="str">
        <f t="array" ref="X804">IFERROR(INDEX(W$13:W$1012,SMALL(IF(W$13:W$1012&lt;&gt;"",ROW(W$13:W$1012)-ROW(W$13)+1),ROWS(W$13:$W804))),"")</f>
        <v/>
      </c>
      <c r="Y804" s="47" t="e">
        <f t="array" ref="Y804">IF(ROWS(Y$13:Y804)&gt;COUNTA(W$13:W$1012),"",INDEX(W$13:W$1012,SMALL(IF(W$13:W$1012&lt;&gt;"",ROW(W$13:W$1012)-ROW(W$13)+1),ROWS(Y$13:Y804))))</f>
        <v>#NUM!</v>
      </c>
      <c r="AA804" s="7">
        <f t="shared" si="49"/>
        <v>0</v>
      </c>
      <c r="AB804" s="7">
        <f t="shared" si="50"/>
        <v>0</v>
      </c>
      <c r="AC804" s="7">
        <f t="shared" si="51"/>
        <v>0</v>
      </c>
    </row>
    <row r="805" spans="1:29" x14ac:dyDescent="0.25">
      <c r="A805" s="9">
        <v>793</v>
      </c>
      <c r="B805" s="56" t="str">
        <f>IF(VLOOKUP(X805,'do 1000 ha'!$B$18:$I$1018,2,0)=0,"",VLOOKUP(X805,'do 1000 ha'!$B$18:$I$1018,2,0))</f>
        <v/>
      </c>
      <c r="C805" s="56" t="str">
        <f>IF(VLOOKUP(X805,'do 1000 ha'!$B$18:$I$1018,4,0)=0,"",VLOOKUP(X805,'do 1000 ha'!$B$18:$I$1018,4,0))</f>
        <v/>
      </c>
      <c r="D805" s="24" t="str">
        <f>IF(VLOOKUP(X805,'do 1000 ha'!$B$18:$I$1018,5,0)=0,"",VLOOKUP(X805,'do 1000 ha'!$B$18:$I$1018,5,0))</f>
        <v/>
      </c>
      <c r="E805" s="56" t="str">
        <f>IF(VLOOKUP(X805,'do 1000 ha'!$B$18:$I$1018,6,0)=0,"",VLOOKUP(X805,'do 1000 ha'!$B$18:$I$1018,6,0))</f>
        <v/>
      </c>
      <c r="F805" s="56" t="str">
        <f>IF(VLOOKUP(X805,'do 1000 ha'!$B$18:$I$1018,7,0)=0,"",VLOOKUP(X805,'do 1000 ha'!$B$18:$I$1018,7,0))</f>
        <v/>
      </c>
      <c r="G805" s="57" t="str">
        <f>IF(VLOOKUP(X805,'do 1000 ha'!$B$18:$I$1018,8,0)=0,"",VLOOKUP(X805,'do 1000 ha'!$B$18:$I$1018,8,0))</f>
        <v/>
      </c>
      <c r="H805" s="25" t="str">
        <f>IF(VLOOKUP(X805,'do 1000 ha'!$B$18:$L$1018,11,0)=0,"",VLOOKUP(X805,'do 1000 ha'!$AJ$18:$AX$1018,15,0))</f>
        <v/>
      </c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53" t="str">
        <f t="array" ref="U805">IF('do 1000 ha'!K811='do 1000 ha'!$AR$4,'do 1000 ha'!AF811,IF('do 1000 ha'!K811='do 1000 ha'!$AR$5,'do 1000 ha'!AF811,""))</f>
        <v/>
      </c>
      <c r="V805" s="7" t="str">
        <f t="shared" si="48"/>
        <v/>
      </c>
      <c r="W805" s="11" t="str">
        <f t="array" ref="W805">IF(OR(U805=$U$13:U804),"",U805)</f>
        <v/>
      </c>
      <c r="X805" s="7" t="str">
        <f t="array" ref="X805">IFERROR(INDEX(W$13:W$1012,SMALL(IF(W$13:W$1012&lt;&gt;"",ROW(W$13:W$1012)-ROW(W$13)+1),ROWS(W$13:$W805))),"")</f>
        <v/>
      </c>
      <c r="Y805" s="47" t="e">
        <f t="array" ref="Y805">IF(ROWS(Y$13:Y805)&gt;COUNTA(W$13:W$1012),"",INDEX(W$13:W$1012,SMALL(IF(W$13:W$1012&lt;&gt;"",ROW(W$13:W$1012)-ROW(W$13)+1),ROWS(Y$13:Y805))))</f>
        <v>#NUM!</v>
      </c>
      <c r="AA805" s="7">
        <f t="shared" si="49"/>
        <v>0</v>
      </c>
      <c r="AB805" s="7">
        <f t="shared" si="50"/>
        <v>0</v>
      </c>
      <c r="AC805" s="7">
        <f t="shared" si="51"/>
        <v>0</v>
      </c>
    </row>
    <row r="806" spans="1:29" x14ac:dyDescent="0.25">
      <c r="A806" s="9">
        <v>794</v>
      </c>
      <c r="B806" s="56" t="str">
        <f>IF(VLOOKUP(X806,'do 1000 ha'!$B$18:$I$1018,2,0)=0,"",VLOOKUP(X806,'do 1000 ha'!$B$18:$I$1018,2,0))</f>
        <v/>
      </c>
      <c r="C806" s="56" t="str">
        <f>IF(VLOOKUP(X806,'do 1000 ha'!$B$18:$I$1018,4,0)=0,"",VLOOKUP(X806,'do 1000 ha'!$B$18:$I$1018,4,0))</f>
        <v/>
      </c>
      <c r="D806" s="24" t="str">
        <f>IF(VLOOKUP(X806,'do 1000 ha'!$B$18:$I$1018,5,0)=0,"",VLOOKUP(X806,'do 1000 ha'!$B$18:$I$1018,5,0))</f>
        <v/>
      </c>
      <c r="E806" s="56" t="str">
        <f>IF(VLOOKUP(X806,'do 1000 ha'!$B$18:$I$1018,6,0)=0,"",VLOOKUP(X806,'do 1000 ha'!$B$18:$I$1018,6,0))</f>
        <v/>
      </c>
      <c r="F806" s="56" t="str">
        <f>IF(VLOOKUP(X806,'do 1000 ha'!$B$18:$I$1018,7,0)=0,"",VLOOKUP(X806,'do 1000 ha'!$B$18:$I$1018,7,0))</f>
        <v/>
      </c>
      <c r="G806" s="57" t="str">
        <f>IF(VLOOKUP(X806,'do 1000 ha'!$B$18:$I$1018,8,0)=0,"",VLOOKUP(X806,'do 1000 ha'!$B$18:$I$1018,8,0))</f>
        <v/>
      </c>
      <c r="H806" s="25" t="str">
        <f>IF(VLOOKUP(X806,'do 1000 ha'!$B$18:$L$1018,11,0)=0,"",VLOOKUP(X806,'do 1000 ha'!$AJ$18:$AX$1018,15,0))</f>
        <v/>
      </c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53" t="str">
        <f t="array" ref="U806">IF('do 1000 ha'!K812='do 1000 ha'!$AR$4,'do 1000 ha'!AF812,IF('do 1000 ha'!K812='do 1000 ha'!$AR$5,'do 1000 ha'!AF812,""))</f>
        <v/>
      </c>
      <c r="V806" s="7" t="str">
        <f t="shared" si="48"/>
        <v/>
      </c>
      <c r="W806" s="11" t="str">
        <f t="array" ref="W806">IF(OR(U806=$U$13:U805),"",U806)</f>
        <v/>
      </c>
      <c r="X806" s="7" t="str">
        <f t="array" ref="X806">IFERROR(INDEX(W$13:W$1012,SMALL(IF(W$13:W$1012&lt;&gt;"",ROW(W$13:W$1012)-ROW(W$13)+1),ROWS(W$13:$W806))),"")</f>
        <v/>
      </c>
      <c r="Y806" s="47" t="e">
        <f t="array" ref="Y806">IF(ROWS(Y$13:Y806)&gt;COUNTA(W$13:W$1012),"",INDEX(W$13:W$1012,SMALL(IF(W$13:W$1012&lt;&gt;"",ROW(W$13:W$1012)-ROW(W$13)+1),ROWS(Y$13:Y806))))</f>
        <v>#NUM!</v>
      </c>
      <c r="AA806" s="7">
        <f t="shared" si="49"/>
        <v>0</v>
      </c>
      <c r="AB806" s="7">
        <f t="shared" si="50"/>
        <v>0</v>
      </c>
      <c r="AC806" s="7">
        <f t="shared" si="51"/>
        <v>0</v>
      </c>
    </row>
    <row r="807" spans="1:29" x14ac:dyDescent="0.25">
      <c r="A807" s="9">
        <v>795</v>
      </c>
      <c r="B807" s="56" t="str">
        <f>IF(VLOOKUP(X807,'do 1000 ha'!$B$18:$I$1018,2,0)=0,"",VLOOKUP(X807,'do 1000 ha'!$B$18:$I$1018,2,0))</f>
        <v/>
      </c>
      <c r="C807" s="56" t="str">
        <f>IF(VLOOKUP(X807,'do 1000 ha'!$B$18:$I$1018,4,0)=0,"",VLOOKUP(X807,'do 1000 ha'!$B$18:$I$1018,4,0))</f>
        <v/>
      </c>
      <c r="D807" s="24" t="str">
        <f>IF(VLOOKUP(X807,'do 1000 ha'!$B$18:$I$1018,5,0)=0,"",VLOOKUP(X807,'do 1000 ha'!$B$18:$I$1018,5,0))</f>
        <v/>
      </c>
      <c r="E807" s="56" t="str">
        <f>IF(VLOOKUP(X807,'do 1000 ha'!$B$18:$I$1018,6,0)=0,"",VLOOKUP(X807,'do 1000 ha'!$B$18:$I$1018,6,0))</f>
        <v/>
      </c>
      <c r="F807" s="56" t="str">
        <f>IF(VLOOKUP(X807,'do 1000 ha'!$B$18:$I$1018,7,0)=0,"",VLOOKUP(X807,'do 1000 ha'!$B$18:$I$1018,7,0))</f>
        <v/>
      </c>
      <c r="G807" s="57" t="str">
        <f>IF(VLOOKUP(X807,'do 1000 ha'!$B$18:$I$1018,8,0)=0,"",VLOOKUP(X807,'do 1000 ha'!$B$18:$I$1018,8,0))</f>
        <v/>
      </c>
      <c r="H807" s="25" t="str">
        <f>IF(VLOOKUP(X807,'do 1000 ha'!$B$18:$L$1018,11,0)=0,"",VLOOKUP(X807,'do 1000 ha'!$AJ$18:$AX$1018,15,0))</f>
        <v/>
      </c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53" t="str">
        <f t="array" ref="U807">IF('do 1000 ha'!K813='do 1000 ha'!$AR$4,'do 1000 ha'!AF813,IF('do 1000 ha'!K813='do 1000 ha'!$AR$5,'do 1000 ha'!AF813,""))</f>
        <v/>
      </c>
      <c r="V807" s="7" t="str">
        <f t="shared" si="48"/>
        <v/>
      </c>
      <c r="W807" s="11" t="str">
        <f t="array" ref="W807">IF(OR(U807=$U$13:U806),"",U807)</f>
        <v/>
      </c>
      <c r="X807" s="7" t="str">
        <f t="array" ref="X807">IFERROR(INDEX(W$13:W$1012,SMALL(IF(W$13:W$1012&lt;&gt;"",ROW(W$13:W$1012)-ROW(W$13)+1),ROWS(W$13:$W807))),"")</f>
        <v/>
      </c>
      <c r="Y807" s="47" t="e">
        <f t="array" ref="Y807">IF(ROWS(Y$13:Y807)&gt;COUNTA(W$13:W$1012),"",INDEX(W$13:W$1012,SMALL(IF(W$13:W$1012&lt;&gt;"",ROW(W$13:W$1012)-ROW(W$13)+1),ROWS(Y$13:Y807))))</f>
        <v>#NUM!</v>
      </c>
      <c r="AA807" s="7">
        <f t="shared" si="49"/>
        <v>0</v>
      </c>
      <c r="AB807" s="7">
        <f t="shared" si="50"/>
        <v>0</v>
      </c>
      <c r="AC807" s="7">
        <f t="shared" si="51"/>
        <v>0</v>
      </c>
    </row>
    <row r="808" spans="1:29" x14ac:dyDescent="0.25">
      <c r="A808" s="9">
        <v>796</v>
      </c>
      <c r="B808" s="56" t="str">
        <f>IF(VLOOKUP(X808,'do 1000 ha'!$B$18:$I$1018,2,0)=0,"",VLOOKUP(X808,'do 1000 ha'!$B$18:$I$1018,2,0))</f>
        <v/>
      </c>
      <c r="C808" s="56" t="str">
        <f>IF(VLOOKUP(X808,'do 1000 ha'!$B$18:$I$1018,4,0)=0,"",VLOOKUP(X808,'do 1000 ha'!$B$18:$I$1018,4,0))</f>
        <v/>
      </c>
      <c r="D808" s="24" t="str">
        <f>IF(VLOOKUP(X808,'do 1000 ha'!$B$18:$I$1018,5,0)=0,"",VLOOKUP(X808,'do 1000 ha'!$B$18:$I$1018,5,0))</f>
        <v/>
      </c>
      <c r="E808" s="56" t="str">
        <f>IF(VLOOKUP(X808,'do 1000 ha'!$B$18:$I$1018,6,0)=0,"",VLOOKUP(X808,'do 1000 ha'!$B$18:$I$1018,6,0))</f>
        <v/>
      </c>
      <c r="F808" s="56" t="str">
        <f>IF(VLOOKUP(X808,'do 1000 ha'!$B$18:$I$1018,7,0)=0,"",VLOOKUP(X808,'do 1000 ha'!$B$18:$I$1018,7,0))</f>
        <v/>
      </c>
      <c r="G808" s="57" t="str">
        <f>IF(VLOOKUP(X808,'do 1000 ha'!$B$18:$I$1018,8,0)=0,"",VLOOKUP(X808,'do 1000 ha'!$B$18:$I$1018,8,0))</f>
        <v/>
      </c>
      <c r="H808" s="25" t="str">
        <f>IF(VLOOKUP(X808,'do 1000 ha'!$B$18:$L$1018,11,0)=0,"",VLOOKUP(X808,'do 1000 ha'!$AJ$18:$AX$1018,15,0))</f>
        <v/>
      </c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53" t="str">
        <f t="array" ref="U808">IF('do 1000 ha'!K814='do 1000 ha'!$AR$4,'do 1000 ha'!AF814,IF('do 1000 ha'!K814='do 1000 ha'!$AR$5,'do 1000 ha'!AF814,""))</f>
        <v/>
      </c>
      <c r="V808" s="7" t="str">
        <f t="shared" si="48"/>
        <v/>
      </c>
      <c r="W808" s="11" t="str">
        <f t="array" ref="W808">IF(OR(U808=$U$13:U807),"",U808)</f>
        <v/>
      </c>
      <c r="X808" s="7" t="str">
        <f t="array" ref="X808">IFERROR(INDEX(W$13:W$1012,SMALL(IF(W$13:W$1012&lt;&gt;"",ROW(W$13:W$1012)-ROW(W$13)+1),ROWS(W$13:$W808))),"")</f>
        <v/>
      </c>
      <c r="Y808" s="47" t="e">
        <f t="array" ref="Y808">IF(ROWS(Y$13:Y808)&gt;COUNTA(W$13:W$1012),"",INDEX(W$13:W$1012,SMALL(IF(W$13:W$1012&lt;&gt;"",ROW(W$13:W$1012)-ROW(W$13)+1),ROWS(Y$13:Y808))))</f>
        <v>#NUM!</v>
      </c>
      <c r="AA808" s="7">
        <f t="shared" si="49"/>
        <v>0</v>
      </c>
      <c r="AB808" s="7">
        <f t="shared" si="50"/>
        <v>0</v>
      </c>
      <c r="AC808" s="7">
        <f t="shared" si="51"/>
        <v>0</v>
      </c>
    </row>
    <row r="809" spans="1:29" x14ac:dyDescent="0.25">
      <c r="A809" s="9">
        <v>797</v>
      </c>
      <c r="B809" s="56" t="str">
        <f>IF(VLOOKUP(X809,'do 1000 ha'!$B$18:$I$1018,2,0)=0,"",VLOOKUP(X809,'do 1000 ha'!$B$18:$I$1018,2,0))</f>
        <v/>
      </c>
      <c r="C809" s="56" t="str">
        <f>IF(VLOOKUP(X809,'do 1000 ha'!$B$18:$I$1018,4,0)=0,"",VLOOKUP(X809,'do 1000 ha'!$B$18:$I$1018,4,0))</f>
        <v/>
      </c>
      <c r="D809" s="24" t="str">
        <f>IF(VLOOKUP(X809,'do 1000 ha'!$B$18:$I$1018,5,0)=0,"",VLOOKUP(X809,'do 1000 ha'!$B$18:$I$1018,5,0))</f>
        <v/>
      </c>
      <c r="E809" s="56" t="str">
        <f>IF(VLOOKUP(X809,'do 1000 ha'!$B$18:$I$1018,6,0)=0,"",VLOOKUP(X809,'do 1000 ha'!$B$18:$I$1018,6,0))</f>
        <v/>
      </c>
      <c r="F809" s="56" t="str">
        <f>IF(VLOOKUP(X809,'do 1000 ha'!$B$18:$I$1018,7,0)=0,"",VLOOKUP(X809,'do 1000 ha'!$B$18:$I$1018,7,0))</f>
        <v/>
      </c>
      <c r="G809" s="57" t="str">
        <f>IF(VLOOKUP(X809,'do 1000 ha'!$B$18:$I$1018,8,0)=0,"",VLOOKUP(X809,'do 1000 ha'!$B$18:$I$1018,8,0))</f>
        <v/>
      </c>
      <c r="H809" s="25" t="str">
        <f>IF(VLOOKUP(X809,'do 1000 ha'!$B$18:$L$1018,11,0)=0,"",VLOOKUP(X809,'do 1000 ha'!$AJ$18:$AX$1018,15,0))</f>
        <v/>
      </c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53" t="str">
        <f t="array" ref="U809">IF('do 1000 ha'!K815='do 1000 ha'!$AR$4,'do 1000 ha'!AF815,IF('do 1000 ha'!K815='do 1000 ha'!$AR$5,'do 1000 ha'!AF815,""))</f>
        <v/>
      </c>
      <c r="V809" s="7" t="str">
        <f t="shared" si="48"/>
        <v/>
      </c>
      <c r="W809" s="11" t="str">
        <f t="array" ref="W809">IF(OR(U809=$U$13:U808),"",U809)</f>
        <v/>
      </c>
      <c r="X809" s="7" t="str">
        <f t="array" ref="X809">IFERROR(INDEX(W$13:W$1012,SMALL(IF(W$13:W$1012&lt;&gt;"",ROW(W$13:W$1012)-ROW(W$13)+1),ROWS(W$13:$W809))),"")</f>
        <v/>
      </c>
      <c r="Y809" s="47" t="e">
        <f t="array" ref="Y809">IF(ROWS(Y$13:Y809)&gt;COUNTA(W$13:W$1012),"",INDEX(W$13:W$1012,SMALL(IF(W$13:W$1012&lt;&gt;"",ROW(W$13:W$1012)-ROW(W$13)+1),ROWS(Y$13:Y809))))</f>
        <v>#NUM!</v>
      </c>
      <c r="AA809" s="7">
        <f t="shared" si="49"/>
        <v>0</v>
      </c>
      <c r="AB809" s="7">
        <f t="shared" si="50"/>
        <v>0</v>
      </c>
      <c r="AC809" s="7">
        <f t="shared" si="51"/>
        <v>0</v>
      </c>
    </row>
    <row r="810" spans="1:29" x14ac:dyDescent="0.25">
      <c r="A810" s="9">
        <v>798</v>
      </c>
      <c r="B810" s="56" t="str">
        <f>IF(VLOOKUP(X810,'do 1000 ha'!$B$18:$I$1018,2,0)=0,"",VLOOKUP(X810,'do 1000 ha'!$B$18:$I$1018,2,0))</f>
        <v/>
      </c>
      <c r="C810" s="56" t="str">
        <f>IF(VLOOKUP(X810,'do 1000 ha'!$B$18:$I$1018,4,0)=0,"",VLOOKUP(X810,'do 1000 ha'!$B$18:$I$1018,4,0))</f>
        <v/>
      </c>
      <c r="D810" s="24" t="str">
        <f>IF(VLOOKUP(X810,'do 1000 ha'!$B$18:$I$1018,5,0)=0,"",VLOOKUP(X810,'do 1000 ha'!$B$18:$I$1018,5,0))</f>
        <v/>
      </c>
      <c r="E810" s="56" t="str">
        <f>IF(VLOOKUP(X810,'do 1000 ha'!$B$18:$I$1018,6,0)=0,"",VLOOKUP(X810,'do 1000 ha'!$B$18:$I$1018,6,0))</f>
        <v/>
      </c>
      <c r="F810" s="56" t="str">
        <f>IF(VLOOKUP(X810,'do 1000 ha'!$B$18:$I$1018,7,0)=0,"",VLOOKUP(X810,'do 1000 ha'!$B$18:$I$1018,7,0))</f>
        <v/>
      </c>
      <c r="G810" s="57" t="str">
        <f>IF(VLOOKUP(X810,'do 1000 ha'!$B$18:$I$1018,8,0)=0,"",VLOOKUP(X810,'do 1000 ha'!$B$18:$I$1018,8,0))</f>
        <v/>
      </c>
      <c r="H810" s="25" t="str">
        <f>IF(VLOOKUP(X810,'do 1000 ha'!$B$18:$L$1018,11,0)=0,"",VLOOKUP(X810,'do 1000 ha'!$AJ$18:$AX$1018,15,0))</f>
        <v/>
      </c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53" t="str">
        <f t="array" ref="U810">IF('do 1000 ha'!K816='do 1000 ha'!$AR$4,'do 1000 ha'!AF816,IF('do 1000 ha'!K816='do 1000 ha'!$AR$5,'do 1000 ha'!AF816,""))</f>
        <v/>
      </c>
      <c r="V810" s="7" t="str">
        <f t="shared" si="48"/>
        <v/>
      </c>
      <c r="W810" s="11" t="str">
        <f t="array" ref="W810">IF(OR(U810=$U$13:U809),"",U810)</f>
        <v/>
      </c>
      <c r="X810" s="7" t="str">
        <f t="array" ref="X810">IFERROR(INDEX(W$13:W$1012,SMALL(IF(W$13:W$1012&lt;&gt;"",ROW(W$13:W$1012)-ROW(W$13)+1),ROWS(W$13:$W810))),"")</f>
        <v/>
      </c>
      <c r="Y810" s="47" t="e">
        <f t="array" ref="Y810">IF(ROWS(Y$13:Y810)&gt;COUNTA(W$13:W$1012),"",INDEX(W$13:W$1012,SMALL(IF(W$13:W$1012&lt;&gt;"",ROW(W$13:W$1012)-ROW(W$13)+1),ROWS(Y$13:Y810))))</f>
        <v>#NUM!</v>
      </c>
      <c r="AA810" s="7">
        <f t="shared" si="49"/>
        <v>0</v>
      </c>
      <c r="AB810" s="7">
        <f t="shared" si="50"/>
        <v>0</v>
      </c>
      <c r="AC810" s="7">
        <f t="shared" si="51"/>
        <v>0</v>
      </c>
    </row>
    <row r="811" spans="1:29" x14ac:dyDescent="0.25">
      <c r="A811" s="9">
        <v>799</v>
      </c>
      <c r="B811" s="56" t="str">
        <f>IF(VLOOKUP(X811,'do 1000 ha'!$B$18:$I$1018,2,0)=0,"",VLOOKUP(X811,'do 1000 ha'!$B$18:$I$1018,2,0))</f>
        <v/>
      </c>
      <c r="C811" s="56" t="str">
        <f>IF(VLOOKUP(X811,'do 1000 ha'!$B$18:$I$1018,4,0)=0,"",VLOOKUP(X811,'do 1000 ha'!$B$18:$I$1018,4,0))</f>
        <v/>
      </c>
      <c r="D811" s="24" t="str">
        <f>IF(VLOOKUP(X811,'do 1000 ha'!$B$18:$I$1018,5,0)=0,"",VLOOKUP(X811,'do 1000 ha'!$B$18:$I$1018,5,0))</f>
        <v/>
      </c>
      <c r="E811" s="56" t="str">
        <f>IF(VLOOKUP(X811,'do 1000 ha'!$B$18:$I$1018,6,0)=0,"",VLOOKUP(X811,'do 1000 ha'!$B$18:$I$1018,6,0))</f>
        <v/>
      </c>
      <c r="F811" s="56" t="str">
        <f>IF(VLOOKUP(X811,'do 1000 ha'!$B$18:$I$1018,7,0)=0,"",VLOOKUP(X811,'do 1000 ha'!$B$18:$I$1018,7,0))</f>
        <v/>
      </c>
      <c r="G811" s="57" t="str">
        <f>IF(VLOOKUP(X811,'do 1000 ha'!$B$18:$I$1018,8,0)=0,"",VLOOKUP(X811,'do 1000 ha'!$B$18:$I$1018,8,0))</f>
        <v/>
      </c>
      <c r="H811" s="25" t="str">
        <f>IF(VLOOKUP(X811,'do 1000 ha'!$B$18:$L$1018,11,0)=0,"",VLOOKUP(X811,'do 1000 ha'!$AJ$18:$AX$1018,15,0))</f>
        <v/>
      </c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53" t="str">
        <f t="array" ref="U811">IF('do 1000 ha'!K817='do 1000 ha'!$AR$4,'do 1000 ha'!AF817,IF('do 1000 ha'!K817='do 1000 ha'!$AR$5,'do 1000 ha'!AF817,""))</f>
        <v/>
      </c>
      <c r="V811" s="7" t="str">
        <f t="shared" si="48"/>
        <v/>
      </c>
      <c r="W811" s="11" t="str">
        <f t="array" ref="W811">IF(OR(U811=$U$13:U810),"",U811)</f>
        <v/>
      </c>
      <c r="X811" s="7" t="str">
        <f t="array" ref="X811">IFERROR(INDEX(W$13:W$1012,SMALL(IF(W$13:W$1012&lt;&gt;"",ROW(W$13:W$1012)-ROW(W$13)+1),ROWS(W$13:$W811))),"")</f>
        <v/>
      </c>
      <c r="Y811" s="47" t="e">
        <f t="array" ref="Y811">IF(ROWS(Y$13:Y811)&gt;COUNTA(W$13:W$1012),"",INDEX(W$13:W$1012,SMALL(IF(W$13:W$1012&lt;&gt;"",ROW(W$13:W$1012)-ROW(W$13)+1),ROWS(Y$13:Y811))))</f>
        <v>#NUM!</v>
      </c>
      <c r="AA811" s="7">
        <f t="shared" si="49"/>
        <v>0</v>
      </c>
      <c r="AB811" s="7">
        <f t="shared" si="50"/>
        <v>0</v>
      </c>
      <c r="AC811" s="7">
        <f t="shared" si="51"/>
        <v>0</v>
      </c>
    </row>
    <row r="812" spans="1:29" x14ac:dyDescent="0.25">
      <c r="A812" s="9">
        <v>800</v>
      </c>
      <c r="B812" s="56" t="str">
        <f>IF(VLOOKUP(X812,'do 1000 ha'!$B$18:$I$1018,2,0)=0,"",VLOOKUP(X812,'do 1000 ha'!$B$18:$I$1018,2,0))</f>
        <v/>
      </c>
      <c r="C812" s="56" t="str">
        <f>IF(VLOOKUP(X812,'do 1000 ha'!$B$18:$I$1018,4,0)=0,"",VLOOKUP(X812,'do 1000 ha'!$B$18:$I$1018,4,0))</f>
        <v/>
      </c>
      <c r="D812" s="24" t="str">
        <f>IF(VLOOKUP(X812,'do 1000 ha'!$B$18:$I$1018,5,0)=0,"",VLOOKUP(X812,'do 1000 ha'!$B$18:$I$1018,5,0))</f>
        <v/>
      </c>
      <c r="E812" s="56" t="str">
        <f>IF(VLOOKUP(X812,'do 1000 ha'!$B$18:$I$1018,6,0)=0,"",VLOOKUP(X812,'do 1000 ha'!$B$18:$I$1018,6,0))</f>
        <v/>
      </c>
      <c r="F812" s="56" t="str">
        <f>IF(VLOOKUP(X812,'do 1000 ha'!$B$18:$I$1018,7,0)=0,"",VLOOKUP(X812,'do 1000 ha'!$B$18:$I$1018,7,0))</f>
        <v/>
      </c>
      <c r="G812" s="57" t="str">
        <f>IF(VLOOKUP(X812,'do 1000 ha'!$B$18:$I$1018,8,0)=0,"",VLOOKUP(X812,'do 1000 ha'!$B$18:$I$1018,8,0))</f>
        <v/>
      </c>
      <c r="H812" s="25" t="str">
        <f>IF(VLOOKUP(X812,'do 1000 ha'!$B$18:$L$1018,11,0)=0,"",VLOOKUP(X812,'do 1000 ha'!$AJ$18:$AX$1018,15,0))</f>
        <v/>
      </c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53" t="str">
        <f t="array" ref="U812">IF('do 1000 ha'!K818='do 1000 ha'!$AR$4,'do 1000 ha'!AF818,IF('do 1000 ha'!K818='do 1000 ha'!$AR$5,'do 1000 ha'!AF818,""))</f>
        <v/>
      </c>
      <c r="V812" s="7" t="str">
        <f t="shared" si="48"/>
        <v/>
      </c>
      <c r="W812" s="11" t="str">
        <f t="array" ref="W812">IF(OR(U812=$U$13:U811),"",U812)</f>
        <v/>
      </c>
      <c r="X812" s="7" t="str">
        <f t="array" ref="X812">IFERROR(INDEX(W$13:W$1012,SMALL(IF(W$13:W$1012&lt;&gt;"",ROW(W$13:W$1012)-ROW(W$13)+1),ROWS(W$13:$W812))),"")</f>
        <v/>
      </c>
      <c r="Y812" s="47" t="e">
        <f t="array" ref="Y812">IF(ROWS(Y$13:Y812)&gt;COUNTA(W$13:W$1012),"",INDEX(W$13:W$1012,SMALL(IF(W$13:W$1012&lt;&gt;"",ROW(W$13:W$1012)-ROW(W$13)+1),ROWS(Y$13:Y812))))</f>
        <v>#NUM!</v>
      </c>
      <c r="AA812" s="7">
        <f t="shared" si="49"/>
        <v>0</v>
      </c>
      <c r="AB812" s="7">
        <f t="shared" si="50"/>
        <v>0</v>
      </c>
      <c r="AC812" s="7">
        <f t="shared" si="51"/>
        <v>0</v>
      </c>
    </row>
    <row r="813" spans="1:29" x14ac:dyDescent="0.25">
      <c r="A813" s="9">
        <v>801</v>
      </c>
      <c r="B813" s="56" t="str">
        <f>IF(VLOOKUP(X813,'do 1000 ha'!$B$18:$I$1018,2,0)=0,"",VLOOKUP(X813,'do 1000 ha'!$B$18:$I$1018,2,0))</f>
        <v/>
      </c>
      <c r="C813" s="56" t="str">
        <f>IF(VLOOKUP(X813,'do 1000 ha'!$B$18:$I$1018,4,0)=0,"",VLOOKUP(X813,'do 1000 ha'!$B$18:$I$1018,4,0))</f>
        <v/>
      </c>
      <c r="D813" s="24" t="str">
        <f>IF(VLOOKUP(X813,'do 1000 ha'!$B$18:$I$1018,5,0)=0,"",VLOOKUP(X813,'do 1000 ha'!$B$18:$I$1018,5,0))</f>
        <v/>
      </c>
      <c r="E813" s="56" t="str">
        <f>IF(VLOOKUP(X813,'do 1000 ha'!$B$18:$I$1018,6,0)=0,"",VLOOKUP(X813,'do 1000 ha'!$B$18:$I$1018,6,0))</f>
        <v/>
      </c>
      <c r="F813" s="56" t="str">
        <f>IF(VLOOKUP(X813,'do 1000 ha'!$B$18:$I$1018,7,0)=0,"",VLOOKUP(X813,'do 1000 ha'!$B$18:$I$1018,7,0))</f>
        <v/>
      </c>
      <c r="G813" s="57" t="str">
        <f>IF(VLOOKUP(X813,'do 1000 ha'!$B$18:$I$1018,8,0)=0,"",VLOOKUP(X813,'do 1000 ha'!$B$18:$I$1018,8,0))</f>
        <v/>
      </c>
      <c r="H813" s="25" t="str">
        <f>IF(VLOOKUP(X813,'do 1000 ha'!$B$18:$L$1018,11,0)=0,"",VLOOKUP(X813,'do 1000 ha'!$AJ$18:$AX$1018,15,0))</f>
        <v/>
      </c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53" t="str">
        <f t="array" ref="U813">IF('do 1000 ha'!K819='do 1000 ha'!$AR$4,'do 1000 ha'!AF819,IF('do 1000 ha'!K819='do 1000 ha'!$AR$5,'do 1000 ha'!AF819,""))</f>
        <v/>
      </c>
      <c r="V813" s="7" t="str">
        <f t="shared" si="48"/>
        <v/>
      </c>
      <c r="W813" s="11" t="str">
        <f t="array" ref="W813">IF(OR(U813=$U$13:U812),"",U813)</f>
        <v/>
      </c>
      <c r="X813" s="7" t="str">
        <f t="array" ref="X813">IFERROR(INDEX(W$13:W$1012,SMALL(IF(W$13:W$1012&lt;&gt;"",ROW(W$13:W$1012)-ROW(W$13)+1),ROWS(W$13:$W813))),"")</f>
        <v/>
      </c>
      <c r="Y813" s="47" t="e">
        <f t="array" ref="Y813">IF(ROWS(Y$13:Y813)&gt;COUNTA(W$13:W$1012),"",INDEX(W$13:W$1012,SMALL(IF(W$13:W$1012&lt;&gt;"",ROW(W$13:W$1012)-ROW(W$13)+1),ROWS(Y$13:Y813))))</f>
        <v>#NUM!</v>
      </c>
      <c r="AA813" s="7">
        <f t="shared" si="49"/>
        <v>0</v>
      </c>
      <c r="AB813" s="7">
        <f t="shared" si="50"/>
        <v>0</v>
      </c>
      <c r="AC813" s="7">
        <f t="shared" si="51"/>
        <v>0</v>
      </c>
    </row>
    <row r="814" spans="1:29" x14ac:dyDescent="0.25">
      <c r="A814" s="9">
        <v>802</v>
      </c>
      <c r="B814" s="56" t="str">
        <f>IF(VLOOKUP(X814,'do 1000 ha'!$B$18:$I$1018,2,0)=0,"",VLOOKUP(X814,'do 1000 ha'!$B$18:$I$1018,2,0))</f>
        <v/>
      </c>
      <c r="C814" s="56" t="str">
        <f>IF(VLOOKUP(X814,'do 1000 ha'!$B$18:$I$1018,4,0)=0,"",VLOOKUP(X814,'do 1000 ha'!$B$18:$I$1018,4,0))</f>
        <v/>
      </c>
      <c r="D814" s="24" t="str">
        <f>IF(VLOOKUP(X814,'do 1000 ha'!$B$18:$I$1018,5,0)=0,"",VLOOKUP(X814,'do 1000 ha'!$B$18:$I$1018,5,0))</f>
        <v/>
      </c>
      <c r="E814" s="56" t="str">
        <f>IF(VLOOKUP(X814,'do 1000 ha'!$B$18:$I$1018,6,0)=0,"",VLOOKUP(X814,'do 1000 ha'!$B$18:$I$1018,6,0))</f>
        <v/>
      </c>
      <c r="F814" s="56" t="str">
        <f>IF(VLOOKUP(X814,'do 1000 ha'!$B$18:$I$1018,7,0)=0,"",VLOOKUP(X814,'do 1000 ha'!$B$18:$I$1018,7,0))</f>
        <v/>
      </c>
      <c r="G814" s="57" t="str">
        <f>IF(VLOOKUP(X814,'do 1000 ha'!$B$18:$I$1018,8,0)=0,"",VLOOKUP(X814,'do 1000 ha'!$B$18:$I$1018,8,0))</f>
        <v/>
      </c>
      <c r="H814" s="25" t="str">
        <f>IF(VLOOKUP(X814,'do 1000 ha'!$B$18:$L$1018,11,0)=0,"",VLOOKUP(X814,'do 1000 ha'!$AJ$18:$AX$1018,15,0))</f>
        <v/>
      </c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53" t="str">
        <f t="array" ref="U814">IF('do 1000 ha'!K820='do 1000 ha'!$AR$4,'do 1000 ha'!AF820,IF('do 1000 ha'!K820='do 1000 ha'!$AR$5,'do 1000 ha'!AF820,""))</f>
        <v/>
      </c>
      <c r="V814" s="7" t="str">
        <f t="shared" si="48"/>
        <v/>
      </c>
      <c r="W814" s="11" t="str">
        <f t="array" ref="W814">IF(OR(U814=$U$13:U813),"",U814)</f>
        <v/>
      </c>
      <c r="X814" s="7" t="str">
        <f t="array" ref="X814">IFERROR(INDEX(W$13:W$1012,SMALL(IF(W$13:W$1012&lt;&gt;"",ROW(W$13:W$1012)-ROW(W$13)+1),ROWS(W$13:$W814))),"")</f>
        <v/>
      </c>
      <c r="Y814" s="47" t="e">
        <f t="array" ref="Y814">IF(ROWS(Y$13:Y814)&gt;COUNTA(W$13:W$1012),"",INDEX(W$13:W$1012,SMALL(IF(W$13:W$1012&lt;&gt;"",ROW(W$13:W$1012)-ROW(W$13)+1),ROWS(Y$13:Y814))))</f>
        <v>#NUM!</v>
      </c>
      <c r="AA814" s="7">
        <f t="shared" si="49"/>
        <v>0</v>
      </c>
      <c r="AB814" s="7">
        <f t="shared" si="50"/>
        <v>0</v>
      </c>
      <c r="AC814" s="7">
        <f t="shared" si="51"/>
        <v>0</v>
      </c>
    </row>
    <row r="815" spans="1:29" x14ac:dyDescent="0.25">
      <c r="A815" s="9">
        <v>803</v>
      </c>
      <c r="B815" s="56" t="str">
        <f>IF(VLOOKUP(X815,'do 1000 ha'!$B$18:$I$1018,2,0)=0,"",VLOOKUP(X815,'do 1000 ha'!$B$18:$I$1018,2,0))</f>
        <v/>
      </c>
      <c r="C815" s="56" t="str">
        <f>IF(VLOOKUP(X815,'do 1000 ha'!$B$18:$I$1018,4,0)=0,"",VLOOKUP(X815,'do 1000 ha'!$B$18:$I$1018,4,0))</f>
        <v/>
      </c>
      <c r="D815" s="24" t="str">
        <f>IF(VLOOKUP(X815,'do 1000 ha'!$B$18:$I$1018,5,0)=0,"",VLOOKUP(X815,'do 1000 ha'!$B$18:$I$1018,5,0))</f>
        <v/>
      </c>
      <c r="E815" s="56" t="str">
        <f>IF(VLOOKUP(X815,'do 1000 ha'!$B$18:$I$1018,6,0)=0,"",VLOOKUP(X815,'do 1000 ha'!$B$18:$I$1018,6,0))</f>
        <v/>
      </c>
      <c r="F815" s="56" t="str">
        <f>IF(VLOOKUP(X815,'do 1000 ha'!$B$18:$I$1018,7,0)=0,"",VLOOKUP(X815,'do 1000 ha'!$B$18:$I$1018,7,0))</f>
        <v/>
      </c>
      <c r="G815" s="57" t="str">
        <f>IF(VLOOKUP(X815,'do 1000 ha'!$B$18:$I$1018,8,0)=0,"",VLOOKUP(X815,'do 1000 ha'!$B$18:$I$1018,8,0))</f>
        <v/>
      </c>
      <c r="H815" s="25" t="str">
        <f>IF(VLOOKUP(X815,'do 1000 ha'!$B$18:$L$1018,11,0)=0,"",VLOOKUP(X815,'do 1000 ha'!$AJ$18:$AX$1018,15,0))</f>
        <v/>
      </c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53" t="str">
        <f t="array" ref="U815">IF('do 1000 ha'!K821='do 1000 ha'!$AR$4,'do 1000 ha'!AF821,IF('do 1000 ha'!K821='do 1000 ha'!$AR$5,'do 1000 ha'!AF821,""))</f>
        <v/>
      </c>
      <c r="V815" s="7" t="str">
        <f t="shared" si="48"/>
        <v/>
      </c>
      <c r="W815" s="11" t="str">
        <f t="array" ref="W815">IF(OR(U815=$U$13:U814),"",U815)</f>
        <v/>
      </c>
      <c r="X815" s="7" t="str">
        <f t="array" ref="X815">IFERROR(INDEX(W$13:W$1012,SMALL(IF(W$13:W$1012&lt;&gt;"",ROW(W$13:W$1012)-ROW(W$13)+1),ROWS(W$13:$W815))),"")</f>
        <v/>
      </c>
      <c r="Y815" s="47" t="e">
        <f t="array" ref="Y815">IF(ROWS(Y$13:Y815)&gt;COUNTA(W$13:W$1012),"",INDEX(W$13:W$1012,SMALL(IF(W$13:W$1012&lt;&gt;"",ROW(W$13:W$1012)-ROW(W$13)+1),ROWS(Y$13:Y815))))</f>
        <v>#NUM!</v>
      </c>
      <c r="AA815" s="7">
        <f t="shared" si="49"/>
        <v>0</v>
      </c>
      <c r="AB815" s="7">
        <f t="shared" si="50"/>
        <v>0</v>
      </c>
      <c r="AC815" s="7">
        <f t="shared" si="51"/>
        <v>0</v>
      </c>
    </row>
    <row r="816" spans="1:29" x14ac:dyDescent="0.25">
      <c r="A816" s="9">
        <v>804</v>
      </c>
      <c r="B816" s="56" t="str">
        <f>IF(VLOOKUP(X816,'do 1000 ha'!$B$18:$I$1018,2,0)=0,"",VLOOKUP(X816,'do 1000 ha'!$B$18:$I$1018,2,0))</f>
        <v/>
      </c>
      <c r="C816" s="56" t="str">
        <f>IF(VLOOKUP(X816,'do 1000 ha'!$B$18:$I$1018,4,0)=0,"",VLOOKUP(X816,'do 1000 ha'!$B$18:$I$1018,4,0))</f>
        <v/>
      </c>
      <c r="D816" s="24" t="str">
        <f>IF(VLOOKUP(X816,'do 1000 ha'!$B$18:$I$1018,5,0)=0,"",VLOOKUP(X816,'do 1000 ha'!$B$18:$I$1018,5,0))</f>
        <v/>
      </c>
      <c r="E816" s="56" t="str">
        <f>IF(VLOOKUP(X816,'do 1000 ha'!$B$18:$I$1018,6,0)=0,"",VLOOKUP(X816,'do 1000 ha'!$B$18:$I$1018,6,0))</f>
        <v/>
      </c>
      <c r="F816" s="56" t="str">
        <f>IF(VLOOKUP(X816,'do 1000 ha'!$B$18:$I$1018,7,0)=0,"",VLOOKUP(X816,'do 1000 ha'!$B$18:$I$1018,7,0))</f>
        <v/>
      </c>
      <c r="G816" s="57" t="str">
        <f>IF(VLOOKUP(X816,'do 1000 ha'!$B$18:$I$1018,8,0)=0,"",VLOOKUP(X816,'do 1000 ha'!$B$18:$I$1018,8,0))</f>
        <v/>
      </c>
      <c r="H816" s="25" t="str">
        <f>IF(VLOOKUP(X816,'do 1000 ha'!$B$18:$L$1018,11,0)=0,"",VLOOKUP(X816,'do 1000 ha'!$AJ$18:$AX$1018,15,0))</f>
        <v/>
      </c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53" t="str">
        <f t="array" ref="U816">IF('do 1000 ha'!K822='do 1000 ha'!$AR$4,'do 1000 ha'!AF822,IF('do 1000 ha'!K822='do 1000 ha'!$AR$5,'do 1000 ha'!AF822,""))</f>
        <v/>
      </c>
      <c r="V816" s="7" t="str">
        <f t="shared" si="48"/>
        <v/>
      </c>
      <c r="W816" s="11" t="str">
        <f t="array" ref="W816">IF(OR(U816=$U$13:U815),"",U816)</f>
        <v/>
      </c>
      <c r="X816" s="7" t="str">
        <f t="array" ref="X816">IFERROR(INDEX(W$13:W$1012,SMALL(IF(W$13:W$1012&lt;&gt;"",ROW(W$13:W$1012)-ROW(W$13)+1),ROWS(W$13:$W816))),"")</f>
        <v/>
      </c>
      <c r="Y816" s="47" t="e">
        <f t="array" ref="Y816">IF(ROWS(Y$13:Y816)&gt;COUNTA(W$13:W$1012),"",INDEX(W$13:W$1012,SMALL(IF(W$13:W$1012&lt;&gt;"",ROW(W$13:W$1012)-ROW(W$13)+1),ROWS(Y$13:Y816))))</f>
        <v>#NUM!</v>
      </c>
      <c r="AA816" s="7">
        <f t="shared" si="49"/>
        <v>0</v>
      </c>
      <c r="AB816" s="7">
        <f t="shared" si="50"/>
        <v>0</v>
      </c>
      <c r="AC816" s="7">
        <f t="shared" si="51"/>
        <v>0</v>
      </c>
    </row>
    <row r="817" spans="1:29" x14ac:dyDescent="0.25">
      <c r="A817" s="9">
        <v>805</v>
      </c>
      <c r="B817" s="56" t="str">
        <f>IF(VLOOKUP(X817,'do 1000 ha'!$B$18:$I$1018,2,0)=0,"",VLOOKUP(X817,'do 1000 ha'!$B$18:$I$1018,2,0))</f>
        <v/>
      </c>
      <c r="C817" s="56" t="str">
        <f>IF(VLOOKUP(X817,'do 1000 ha'!$B$18:$I$1018,4,0)=0,"",VLOOKUP(X817,'do 1000 ha'!$B$18:$I$1018,4,0))</f>
        <v/>
      </c>
      <c r="D817" s="24" t="str">
        <f>IF(VLOOKUP(X817,'do 1000 ha'!$B$18:$I$1018,5,0)=0,"",VLOOKUP(X817,'do 1000 ha'!$B$18:$I$1018,5,0))</f>
        <v/>
      </c>
      <c r="E817" s="56" t="str">
        <f>IF(VLOOKUP(X817,'do 1000 ha'!$B$18:$I$1018,6,0)=0,"",VLOOKUP(X817,'do 1000 ha'!$B$18:$I$1018,6,0))</f>
        <v/>
      </c>
      <c r="F817" s="56" t="str">
        <f>IF(VLOOKUP(X817,'do 1000 ha'!$B$18:$I$1018,7,0)=0,"",VLOOKUP(X817,'do 1000 ha'!$B$18:$I$1018,7,0))</f>
        <v/>
      </c>
      <c r="G817" s="57" t="str">
        <f>IF(VLOOKUP(X817,'do 1000 ha'!$B$18:$I$1018,8,0)=0,"",VLOOKUP(X817,'do 1000 ha'!$B$18:$I$1018,8,0))</f>
        <v/>
      </c>
      <c r="H817" s="25" t="str">
        <f>IF(VLOOKUP(X817,'do 1000 ha'!$B$18:$L$1018,11,0)=0,"",VLOOKUP(X817,'do 1000 ha'!$AJ$18:$AX$1018,15,0))</f>
        <v/>
      </c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53" t="str">
        <f t="array" ref="U817">IF('do 1000 ha'!K823='do 1000 ha'!$AR$4,'do 1000 ha'!AF823,IF('do 1000 ha'!K823='do 1000 ha'!$AR$5,'do 1000 ha'!AF823,""))</f>
        <v/>
      </c>
      <c r="V817" s="7" t="str">
        <f t="shared" si="48"/>
        <v/>
      </c>
      <c r="W817" s="11" t="str">
        <f t="array" ref="W817">IF(OR(U817=$U$13:U816),"",U817)</f>
        <v/>
      </c>
      <c r="X817" s="7" t="str">
        <f t="array" ref="X817">IFERROR(INDEX(W$13:W$1012,SMALL(IF(W$13:W$1012&lt;&gt;"",ROW(W$13:W$1012)-ROW(W$13)+1),ROWS(W$13:$W817))),"")</f>
        <v/>
      </c>
      <c r="Y817" s="47" t="e">
        <f t="array" ref="Y817">IF(ROWS(Y$13:Y817)&gt;COUNTA(W$13:W$1012),"",INDEX(W$13:W$1012,SMALL(IF(W$13:W$1012&lt;&gt;"",ROW(W$13:W$1012)-ROW(W$13)+1),ROWS(Y$13:Y817))))</f>
        <v>#NUM!</v>
      </c>
      <c r="AA817" s="7">
        <f t="shared" si="49"/>
        <v>0</v>
      </c>
      <c r="AB817" s="7">
        <f t="shared" si="50"/>
        <v>0</v>
      </c>
      <c r="AC817" s="7">
        <f t="shared" si="51"/>
        <v>0</v>
      </c>
    </row>
    <row r="818" spans="1:29" x14ac:dyDescent="0.25">
      <c r="A818" s="9">
        <v>806</v>
      </c>
      <c r="B818" s="56" t="str">
        <f>IF(VLOOKUP(X818,'do 1000 ha'!$B$18:$I$1018,2,0)=0,"",VLOOKUP(X818,'do 1000 ha'!$B$18:$I$1018,2,0))</f>
        <v/>
      </c>
      <c r="C818" s="56" t="str">
        <f>IF(VLOOKUP(X818,'do 1000 ha'!$B$18:$I$1018,4,0)=0,"",VLOOKUP(X818,'do 1000 ha'!$B$18:$I$1018,4,0))</f>
        <v/>
      </c>
      <c r="D818" s="24" t="str">
        <f>IF(VLOOKUP(X818,'do 1000 ha'!$B$18:$I$1018,5,0)=0,"",VLOOKUP(X818,'do 1000 ha'!$B$18:$I$1018,5,0))</f>
        <v/>
      </c>
      <c r="E818" s="56" t="str">
        <f>IF(VLOOKUP(X818,'do 1000 ha'!$B$18:$I$1018,6,0)=0,"",VLOOKUP(X818,'do 1000 ha'!$B$18:$I$1018,6,0))</f>
        <v/>
      </c>
      <c r="F818" s="56" t="str">
        <f>IF(VLOOKUP(X818,'do 1000 ha'!$B$18:$I$1018,7,0)=0,"",VLOOKUP(X818,'do 1000 ha'!$B$18:$I$1018,7,0))</f>
        <v/>
      </c>
      <c r="G818" s="57" t="str">
        <f>IF(VLOOKUP(X818,'do 1000 ha'!$B$18:$I$1018,8,0)=0,"",VLOOKUP(X818,'do 1000 ha'!$B$18:$I$1018,8,0))</f>
        <v/>
      </c>
      <c r="H818" s="25" t="str">
        <f>IF(VLOOKUP(X818,'do 1000 ha'!$B$18:$L$1018,11,0)=0,"",VLOOKUP(X818,'do 1000 ha'!$AJ$18:$AX$1018,15,0))</f>
        <v/>
      </c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53" t="str">
        <f t="array" ref="U818">IF('do 1000 ha'!K824='do 1000 ha'!$AR$4,'do 1000 ha'!AF824,IF('do 1000 ha'!K824='do 1000 ha'!$AR$5,'do 1000 ha'!AF824,""))</f>
        <v/>
      </c>
      <c r="V818" s="7" t="str">
        <f t="shared" si="48"/>
        <v/>
      </c>
      <c r="W818" s="11" t="str">
        <f t="array" ref="W818">IF(OR(U818=$U$13:U817),"",U818)</f>
        <v/>
      </c>
      <c r="X818" s="7" t="str">
        <f t="array" ref="X818">IFERROR(INDEX(W$13:W$1012,SMALL(IF(W$13:W$1012&lt;&gt;"",ROW(W$13:W$1012)-ROW(W$13)+1),ROWS(W$13:$W818))),"")</f>
        <v/>
      </c>
      <c r="Y818" s="47" t="e">
        <f t="array" ref="Y818">IF(ROWS(Y$13:Y818)&gt;COUNTA(W$13:W$1012),"",INDEX(W$13:W$1012,SMALL(IF(W$13:W$1012&lt;&gt;"",ROW(W$13:W$1012)-ROW(W$13)+1),ROWS(Y$13:Y818))))</f>
        <v>#NUM!</v>
      </c>
      <c r="AA818" s="7">
        <f t="shared" si="49"/>
        <v>0</v>
      </c>
      <c r="AB818" s="7">
        <f t="shared" si="50"/>
        <v>0</v>
      </c>
      <c r="AC818" s="7">
        <f t="shared" si="51"/>
        <v>0</v>
      </c>
    </row>
    <row r="819" spans="1:29" x14ac:dyDescent="0.25">
      <c r="A819" s="9">
        <v>807</v>
      </c>
      <c r="B819" s="56" t="str">
        <f>IF(VLOOKUP(X819,'do 1000 ha'!$B$18:$I$1018,2,0)=0,"",VLOOKUP(X819,'do 1000 ha'!$B$18:$I$1018,2,0))</f>
        <v/>
      </c>
      <c r="C819" s="56" t="str">
        <f>IF(VLOOKUP(X819,'do 1000 ha'!$B$18:$I$1018,4,0)=0,"",VLOOKUP(X819,'do 1000 ha'!$B$18:$I$1018,4,0))</f>
        <v/>
      </c>
      <c r="D819" s="24" t="str">
        <f>IF(VLOOKUP(X819,'do 1000 ha'!$B$18:$I$1018,5,0)=0,"",VLOOKUP(X819,'do 1000 ha'!$B$18:$I$1018,5,0))</f>
        <v/>
      </c>
      <c r="E819" s="56" t="str">
        <f>IF(VLOOKUP(X819,'do 1000 ha'!$B$18:$I$1018,6,0)=0,"",VLOOKUP(X819,'do 1000 ha'!$B$18:$I$1018,6,0))</f>
        <v/>
      </c>
      <c r="F819" s="56" t="str">
        <f>IF(VLOOKUP(X819,'do 1000 ha'!$B$18:$I$1018,7,0)=0,"",VLOOKUP(X819,'do 1000 ha'!$B$18:$I$1018,7,0))</f>
        <v/>
      </c>
      <c r="G819" s="57" t="str">
        <f>IF(VLOOKUP(X819,'do 1000 ha'!$B$18:$I$1018,8,0)=0,"",VLOOKUP(X819,'do 1000 ha'!$B$18:$I$1018,8,0))</f>
        <v/>
      </c>
      <c r="H819" s="25" t="str">
        <f>IF(VLOOKUP(X819,'do 1000 ha'!$B$18:$L$1018,11,0)=0,"",VLOOKUP(X819,'do 1000 ha'!$AJ$18:$AX$1018,15,0))</f>
        <v/>
      </c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53" t="str">
        <f t="array" ref="U819">IF('do 1000 ha'!K825='do 1000 ha'!$AR$4,'do 1000 ha'!AF825,IF('do 1000 ha'!K825='do 1000 ha'!$AR$5,'do 1000 ha'!AF825,""))</f>
        <v/>
      </c>
      <c r="V819" s="7" t="str">
        <f t="shared" si="48"/>
        <v/>
      </c>
      <c r="W819" s="11" t="str">
        <f t="array" ref="W819">IF(OR(U819=$U$13:U818),"",U819)</f>
        <v/>
      </c>
      <c r="X819" s="7" t="str">
        <f t="array" ref="X819">IFERROR(INDEX(W$13:W$1012,SMALL(IF(W$13:W$1012&lt;&gt;"",ROW(W$13:W$1012)-ROW(W$13)+1),ROWS(W$13:$W819))),"")</f>
        <v/>
      </c>
      <c r="Y819" s="47" t="e">
        <f t="array" ref="Y819">IF(ROWS(Y$13:Y819)&gt;COUNTA(W$13:W$1012),"",INDEX(W$13:W$1012,SMALL(IF(W$13:W$1012&lt;&gt;"",ROW(W$13:W$1012)-ROW(W$13)+1),ROWS(Y$13:Y819))))</f>
        <v>#NUM!</v>
      </c>
      <c r="AA819" s="7">
        <f t="shared" si="49"/>
        <v>0</v>
      </c>
      <c r="AB819" s="7">
        <f t="shared" si="50"/>
        <v>0</v>
      </c>
      <c r="AC819" s="7">
        <f t="shared" si="51"/>
        <v>0</v>
      </c>
    </row>
    <row r="820" spans="1:29" x14ac:dyDescent="0.25">
      <c r="A820" s="9">
        <v>808</v>
      </c>
      <c r="B820" s="56" t="str">
        <f>IF(VLOOKUP(X820,'do 1000 ha'!$B$18:$I$1018,2,0)=0,"",VLOOKUP(X820,'do 1000 ha'!$B$18:$I$1018,2,0))</f>
        <v/>
      </c>
      <c r="C820" s="56" t="str">
        <f>IF(VLOOKUP(X820,'do 1000 ha'!$B$18:$I$1018,4,0)=0,"",VLOOKUP(X820,'do 1000 ha'!$B$18:$I$1018,4,0))</f>
        <v/>
      </c>
      <c r="D820" s="24" t="str">
        <f>IF(VLOOKUP(X820,'do 1000 ha'!$B$18:$I$1018,5,0)=0,"",VLOOKUP(X820,'do 1000 ha'!$B$18:$I$1018,5,0))</f>
        <v/>
      </c>
      <c r="E820" s="56" t="str">
        <f>IF(VLOOKUP(X820,'do 1000 ha'!$B$18:$I$1018,6,0)=0,"",VLOOKUP(X820,'do 1000 ha'!$B$18:$I$1018,6,0))</f>
        <v/>
      </c>
      <c r="F820" s="56" t="str">
        <f>IF(VLOOKUP(X820,'do 1000 ha'!$B$18:$I$1018,7,0)=0,"",VLOOKUP(X820,'do 1000 ha'!$B$18:$I$1018,7,0))</f>
        <v/>
      </c>
      <c r="G820" s="57" t="str">
        <f>IF(VLOOKUP(X820,'do 1000 ha'!$B$18:$I$1018,8,0)=0,"",VLOOKUP(X820,'do 1000 ha'!$B$18:$I$1018,8,0))</f>
        <v/>
      </c>
      <c r="H820" s="25" t="str">
        <f>IF(VLOOKUP(X820,'do 1000 ha'!$B$18:$L$1018,11,0)=0,"",VLOOKUP(X820,'do 1000 ha'!$AJ$18:$AX$1018,15,0))</f>
        <v/>
      </c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53" t="str">
        <f t="array" ref="U820">IF('do 1000 ha'!K826='do 1000 ha'!$AR$4,'do 1000 ha'!AF826,IF('do 1000 ha'!K826='do 1000 ha'!$AR$5,'do 1000 ha'!AF826,""))</f>
        <v/>
      </c>
      <c r="V820" s="7" t="str">
        <f t="shared" si="48"/>
        <v/>
      </c>
      <c r="W820" s="11" t="str">
        <f t="array" ref="W820">IF(OR(U820=$U$13:U819),"",U820)</f>
        <v/>
      </c>
      <c r="X820" s="7" t="str">
        <f t="array" ref="X820">IFERROR(INDEX(W$13:W$1012,SMALL(IF(W$13:W$1012&lt;&gt;"",ROW(W$13:W$1012)-ROW(W$13)+1),ROWS(W$13:$W820))),"")</f>
        <v/>
      </c>
      <c r="Y820" s="47" t="e">
        <f t="array" ref="Y820">IF(ROWS(Y$13:Y820)&gt;COUNTA(W$13:W$1012),"",INDEX(W$13:W$1012,SMALL(IF(W$13:W$1012&lt;&gt;"",ROW(W$13:W$1012)-ROW(W$13)+1),ROWS(Y$13:Y820))))</f>
        <v>#NUM!</v>
      </c>
      <c r="AA820" s="7">
        <f t="shared" si="49"/>
        <v>0</v>
      </c>
      <c r="AB820" s="7">
        <f t="shared" si="50"/>
        <v>0</v>
      </c>
      <c r="AC820" s="7">
        <f t="shared" si="51"/>
        <v>0</v>
      </c>
    </row>
    <row r="821" spans="1:29" x14ac:dyDescent="0.25">
      <c r="A821" s="9">
        <v>809</v>
      </c>
      <c r="B821" s="56" t="str">
        <f>IF(VLOOKUP(X821,'do 1000 ha'!$B$18:$I$1018,2,0)=0,"",VLOOKUP(X821,'do 1000 ha'!$B$18:$I$1018,2,0))</f>
        <v/>
      </c>
      <c r="C821" s="56" t="str">
        <f>IF(VLOOKUP(X821,'do 1000 ha'!$B$18:$I$1018,4,0)=0,"",VLOOKUP(X821,'do 1000 ha'!$B$18:$I$1018,4,0))</f>
        <v/>
      </c>
      <c r="D821" s="24" t="str">
        <f>IF(VLOOKUP(X821,'do 1000 ha'!$B$18:$I$1018,5,0)=0,"",VLOOKUP(X821,'do 1000 ha'!$B$18:$I$1018,5,0))</f>
        <v/>
      </c>
      <c r="E821" s="56" t="str">
        <f>IF(VLOOKUP(X821,'do 1000 ha'!$B$18:$I$1018,6,0)=0,"",VLOOKUP(X821,'do 1000 ha'!$B$18:$I$1018,6,0))</f>
        <v/>
      </c>
      <c r="F821" s="56" t="str">
        <f>IF(VLOOKUP(X821,'do 1000 ha'!$B$18:$I$1018,7,0)=0,"",VLOOKUP(X821,'do 1000 ha'!$B$18:$I$1018,7,0))</f>
        <v/>
      </c>
      <c r="G821" s="57" t="str">
        <f>IF(VLOOKUP(X821,'do 1000 ha'!$B$18:$I$1018,8,0)=0,"",VLOOKUP(X821,'do 1000 ha'!$B$18:$I$1018,8,0))</f>
        <v/>
      </c>
      <c r="H821" s="25" t="str">
        <f>IF(VLOOKUP(X821,'do 1000 ha'!$B$18:$L$1018,11,0)=0,"",VLOOKUP(X821,'do 1000 ha'!$AJ$18:$AX$1018,15,0))</f>
        <v/>
      </c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53" t="str">
        <f t="array" ref="U821">IF('do 1000 ha'!K827='do 1000 ha'!$AR$4,'do 1000 ha'!AF827,IF('do 1000 ha'!K827='do 1000 ha'!$AR$5,'do 1000 ha'!AF827,""))</f>
        <v/>
      </c>
      <c r="V821" s="7" t="str">
        <f t="shared" si="48"/>
        <v/>
      </c>
      <c r="W821" s="11" t="str">
        <f t="array" ref="W821">IF(OR(U821=$U$13:U820),"",U821)</f>
        <v/>
      </c>
      <c r="X821" s="7" t="str">
        <f t="array" ref="X821">IFERROR(INDEX(W$13:W$1012,SMALL(IF(W$13:W$1012&lt;&gt;"",ROW(W$13:W$1012)-ROW(W$13)+1),ROWS(W$13:$W821))),"")</f>
        <v/>
      </c>
      <c r="Y821" s="47" t="e">
        <f t="array" ref="Y821">IF(ROWS(Y$13:Y821)&gt;COUNTA(W$13:W$1012),"",INDEX(W$13:W$1012,SMALL(IF(W$13:W$1012&lt;&gt;"",ROW(W$13:W$1012)-ROW(W$13)+1),ROWS(Y$13:Y821))))</f>
        <v>#NUM!</v>
      </c>
      <c r="AA821" s="7">
        <f t="shared" si="49"/>
        <v>0</v>
      </c>
      <c r="AB821" s="7">
        <f t="shared" si="50"/>
        <v>0</v>
      </c>
      <c r="AC821" s="7">
        <f t="shared" si="51"/>
        <v>0</v>
      </c>
    </row>
    <row r="822" spans="1:29" x14ac:dyDescent="0.25">
      <c r="A822" s="9">
        <v>810</v>
      </c>
      <c r="B822" s="56" t="str">
        <f>IF(VLOOKUP(X822,'do 1000 ha'!$B$18:$I$1018,2,0)=0,"",VLOOKUP(X822,'do 1000 ha'!$B$18:$I$1018,2,0))</f>
        <v/>
      </c>
      <c r="C822" s="56" t="str">
        <f>IF(VLOOKUP(X822,'do 1000 ha'!$B$18:$I$1018,4,0)=0,"",VLOOKUP(X822,'do 1000 ha'!$B$18:$I$1018,4,0))</f>
        <v/>
      </c>
      <c r="D822" s="24" t="str">
        <f>IF(VLOOKUP(X822,'do 1000 ha'!$B$18:$I$1018,5,0)=0,"",VLOOKUP(X822,'do 1000 ha'!$B$18:$I$1018,5,0))</f>
        <v/>
      </c>
      <c r="E822" s="56" t="str">
        <f>IF(VLOOKUP(X822,'do 1000 ha'!$B$18:$I$1018,6,0)=0,"",VLOOKUP(X822,'do 1000 ha'!$B$18:$I$1018,6,0))</f>
        <v/>
      </c>
      <c r="F822" s="56" t="str">
        <f>IF(VLOOKUP(X822,'do 1000 ha'!$B$18:$I$1018,7,0)=0,"",VLOOKUP(X822,'do 1000 ha'!$B$18:$I$1018,7,0))</f>
        <v/>
      </c>
      <c r="G822" s="57" t="str">
        <f>IF(VLOOKUP(X822,'do 1000 ha'!$B$18:$I$1018,8,0)=0,"",VLOOKUP(X822,'do 1000 ha'!$B$18:$I$1018,8,0))</f>
        <v/>
      </c>
      <c r="H822" s="25" t="str">
        <f>IF(VLOOKUP(X822,'do 1000 ha'!$B$18:$L$1018,11,0)=0,"",VLOOKUP(X822,'do 1000 ha'!$AJ$18:$AX$1018,15,0))</f>
        <v/>
      </c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53" t="str">
        <f t="array" ref="U822">IF('do 1000 ha'!K828='do 1000 ha'!$AR$4,'do 1000 ha'!AF828,IF('do 1000 ha'!K828='do 1000 ha'!$AR$5,'do 1000 ha'!AF828,""))</f>
        <v/>
      </c>
      <c r="V822" s="7" t="str">
        <f t="shared" si="48"/>
        <v/>
      </c>
      <c r="W822" s="11" t="str">
        <f t="array" ref="W822">IF(OR(U822=$U$13:U821),"",U822)</f>
        <v/>
      </c>
      <c r="X822" s="7" t="str">
        <f t="array" ref="X822">IFERROR(INDEX(W$13:W$1012,SMALL(IF(W$13:W$1012&lt;&gt;"",ROW(W$13:W$1012)-ROW(W$13)+1),ROWS(W$13:$W822))),"")</f>
        <v/>
      </c>
      <c r="Y822" s="47" t="e">
        <f t="array" ref="Y822">IF(ROWS(Y$13:Y822)&gt;COUNTA(W$13:W$1012),"",INDEX(W$13:W$1012,SMALL(IF(W$13:W$1012&lt;&gt;"",ROW(W$13:W$1012)-ROW(W$13)+1),ROWS(Y$13:Y822))))</f>
        <v>#NUM!</v>
      </c>
      <c r="AA822" s="7">
        <f t="shared" si="49"/>
        <v>0</v>
      </c>
      <c r="AB822" s="7">
        <f t="shared" si="50"/>
        <v>0</v>
      </c>
      <c r="AC822" s="7">
        <f t="shared" si="51"/>
        <v>0</v>
      </c>
    </row>
    <row r="823" spans="1:29" x14ac:dyDescent="0.25">
      <c r="A823" s="9">
        <v>811</v>
      </c>
      <c r="B823" s="56" t="str">
        <f>IF(VLOOKUP(X823,'do 1000 ha'!$B$18:$I$1018,2,0)=0,"",VLOOKUP(X823,'do 1000 ha'!$B$18:$I$1018,2,0))</f>
        <v/>
      </c>
      <c r="C823" s="56" t="str">
        <f>IF(VLOOKUP(X823,'do 1000 ha'!$B$18:$I$1018,4,0)=0,"",VLOOKUP(X823,'do 1000 ha'!$B$18:$I$1018,4,0))</f>
        <v/>
      </c>
      <c r="D823" s="24" t="str">
        <f>IF(VLOOKUP(X823,'do 1000 ha'!$B$18:$I$1018,5,0)=0,"",VLOOKUP(X823,'do 1000 ha'!$B$18:$I$1018,5,0))</f>
        <v/>
      </c>
      <c r="E823" s="56" t="str">
        <f>IF(VLOOKUP(X823,'do 1000 ha'!$B$18:$I$1018,6,0)=0,"",VLOOKUP(X823,'do 1000 ha'!$B$18:$I$1018,6,0))</f>
        <v/>
      </c>
      <c r="F823" s="56" t="str">
        <f>IF(VLOOKUP(X823,'do 1000 ha'!$B$18:$I$1018,7,0)=0,"",VLOOKUP(X823,'do 1000 ha'!$B$18:$I$1018,7,0))</f>
        <v/>
      </c>
      <c r="G823" s="57" t="str">
        <f>IF(VLOOKUP(X823,'do 1000 ha'!$B$18:$I$1018,8,0)=0,"",VLOOKUP(X823,'do 1000 ha'!$B$18:$I$1018,8,0))</f>
        <v/>
      </c>
      <c r="H823" s="25" t="str">
        <f>IF(VLOOKUP(X823,'do 1000 ha'!$B$18:$L$1018,11,0)=0,"",VLOOKUP(X823,'do 1000 ha'!$AJ$18:$AX$1018,15,0))</f>
        <v/>
      </c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53" t="str">
        <f t="array" ref="U823">IF('do 1000 ha'!K829='do 1000 ha'!$AR$4,'do 1000 ha'!AF829,IF('do 1000 ha'!K829='do 1000 ha'!$AR$5,'do 1000 ha'!AF829,""))</f>
        <v/>
      </c>
      <c r="V823" s="7" t="str">
        <f t="shared" si="48"/>
        <v/>
      </c>
      <c r="W823" s="11" t="str">
        <f t="array" ref="W823">IF(OR(U823=$U$13:U822),"",U823)</f>
        <v/>
      </c>
      <c r="X823" s="7" t="str">
        <f t="array" ref="X823">IFERROR(INDEX(W$13:W$1012,SMALL(IF(W$13:W$1012&lt;&gt;"",ROW(W$13:W$1012)-ROW(W$13)+1),ROWS(W$13:$W823))),"")</f>
        <v/>
      </c>
      <c r="Y823" s="47" t="e">
        <f t="array" ref="Y823">IF(ROWS(Y$13:Y823)&gt;COUNTA(W$13:W$1012),"",INDEX(W$13:W$1012,SMALL(IF(W$13:W$1012&lt;&gt;"",ROW(W$13:W$1012)-ROW(W$13)+1),ROWS(Y$13:Y823))))</f>
        <v>#NUM!</v>
      </c>
      <c r="AA823" s="7">
        <f t="shared" si="49"/>
        <v>0</v>
      </c>
      <c r="AB823" s="7">
        <f t="shared" si="50"/>
        <v>0</v>
      </c>
      <c r="AC823" s="7">
        <f t="shared" si="51"/>
        <v>0</v>
      </c>
    </row>
    <row r="824" spans="1:29" x14ac:dyDescent="0.25">
      <c r="A824" s="9">
        <v>812</v>
      </c>
      <c r="B824" s="56" t="str">
        <f>IF(VLOOKUP(X824,'do 1000 ha'!$B$18:$I$1018,2,0)=0,"",VLOOKUP(X824,'do 1000 ha'!$B$18:$I$1018,2,0))</f>
        <v/>
      </c>
      <c r="C824" s="56" t="str">
        <f>IF(VLOOKUP(X824,'do 1000 ha'!$B$18:$I$1018,4,0)=0,"",VLOOKUP(X824,'do 1000 ha'!$B$18:$I$1018,4,0))</f>
        <v/>
      </c>
      <c r="D824" s="24" t="str">
        <f>IF(VLOOKUP(X824,'do 1000 ha'!$B$18:$I$1018,5,0)=0,"",VLOOKUP(X824,'do 1000 ha'!$B$18:$I$1018,5,0))</f>
        <v/>
      </c>
      <c r="E824" s="56" t="str">
        <f>IF(VLOOKUP(X824,'do 1000 ha'!$B$18:$I$1018,6,0)=0,"",VLOOKUP(X824,'do 1000 ha'!$B$18:$I$1018,6,0))</f>
        <v/>
      </c>
      <c r="F824" s="56" t="str">
        <f>IF(VLOOKUP(X824,'do 1000 ha'!$B$18:$I$1018,7,0)=0,"",VLOOKUP(X824,'do 1000 ha'!$B$18:$I$1018,7,0))</f>
        <v/>
      </c>
      <c r="G824" s="57" t="str">
        <f>IF(VLOOKUP(X824,'do 1000 ha'!$B$18:$I$1018,8,0)=0,"",VLOOKUP(X824,'do 1000 ha'!$B$18:$I$1018,8,0))</f>
        <v/>
      </c>
      <c r="H824" s="25" t="str">
        <f>IF(VLOOKUP(X824,'do 1000 ha'!$B$18:$L$1018,11,0)=0,"",VLOOKUP(X824,'do 1000 ha'!$AJ$18:$AX$1018,15,0))</f>
        <v/>
      </c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53" t="str">
        <f t="array" ref="U824">IF('do 1000 ha'!K830='do 1000 ha'!$AR$4,'do 1000 ha'!AF830,IF('do 1000 ha'!K830='do 1000 ha'!$AR$5,'do 1000 ha'!AF830,""))</f>
        <v/>
      </c>
      <c r="V824" s="7" t="str">
        <f t="shared" si="48"/>
        <v/>
      </c>
      <c r="W824" s="11" t="str">
        <f t="array" ref="W824">IF(OR(U824=$U$13:U823),"",U824)</f>
        <v/>
      </c>
      <c r="X824" s="7" t="str">
        <f t="array" ref="X824">IFERROR(INDEX(W$13:W$1012,SMALL(IF(W$13:W$1012&lt;&gt;"",ROW(W$13:W$1012)-ROW(W$13)+1),ROWS(W$13:$W824))),"")</f>
        <v/>
      </c>
      <c r="Y824" s="47" t="e">
        <f t="array" ref="Y824">IF(ROWS(Y$13:Y824)&gt;COUNTA(W$13:W$1012),"",INDEX(W$13:W$1012,SMALL(IF(W$13:W$1012&lt;&gt;"",ROW(W$13:W$1012)-ROW(W$13)+1),ROWS(Y$13:Y824))))</f>
        <v>#NUM!</v>
      </c>
      <c r="AA824" s="7">
        <f t="shared" si="49"/>
        <v>0</v>
      </c>
      <c r="AB824" s="7">
        <f t="shared" si="50"/>
        <v>0</v>
      </c>
      <c r="AC824" s="7">
        <f t="shared" si="51"/>
        <v>0</v>
      </c>
    </row>
    <row r="825" spans="1:29" x14ac:dyDescent="0.25">
      <c r="A825" s="9">
        <v>813</v>
      </c>
      <c r="B825" s="56" t="str">
        <f>IF(VLOOKUP(X825,'do 1000 ha'!$B$18:$I$1018,2,0)=0,"",VLOOKUP(X825,'do 1000 ha'!$B$18:$I$1018,2,0))</f>
        <v/>
      </c>
      <c r="C825" s="56" t="str">
        <f>IF(VLOOKUP(X825,'do 1000 ha'!$B$18:$I$1018,4,0)=0,"",VLOOKUP(X825,'do 1000 ha'!$B$18:$I$1018,4,0))</f>
        <v/>
      </c>
      <c r="D825" s="24" t="str">
        <f>IF(VLOOKUP(X825,'do 1000 ha'!$B$18:$I$1018,5,0)=0,"",VLOOKUP(X825,'do 1000 ha'!$B$18:$I$1018,5,0))</f>
        <v/>
      </c>
      <c r="E825" s="56" t="str">
        <f>IF(VLOOKUP(X825,'do 1000 ha'!$B$18:$I$1018,6,0)=0,"",VLOOKUP(X825,'do 1000 ha'!$B$18:$I$1018,6,0))</f>
        <v/>
      </c>
      <c r="F825" s="56" t="str">
        <f>IF(VLOOKUP(X825,'do 1000 ha'!$B$18:$I$1018,7,0)=0,"",VLOOKUP(X825,'do 1000 ha'!$B$18:$I$1018,7,0))</f>
        <v/>
      </c>
      <c r="G825" s="57" t="str">
        <f>IF(VLOOKUP(X825,'do 1000 ha'!$B$18:$I$1018,8,0)=0,"",VLOOKUP(X825,'do 1000 ha'!$B$18:$I$1018,8,0))</f>
        <v/>
      </c>
      <c r="H825" s="25" t="str">
        <f>IF(VLOOKUP(X825,'do 1000 ha'!$B$18:$L$1018,11,0)=0,"",VLOOKUP(X825,'do 1000 ha'!$AJ$18:$AX$1018,15,0))</f>
        <v/>
      </c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53" t="str">
        <f t="array" ref="U825">IF('do 1000 ha'!K831='do 1000 ha'!$AR$4,'do 1000 ha'!AF831,IF('do 1000 ha'!K831='do 1000 ha'!$AR$5,'do 1000 ha'!AF831,""))</f>
        <v/>
      </c>
      <c r="V825" s="7" t="str">
        <f t="shared" si="48"/>
        <v/>
      </c>
      <c r="W825" s="11" t="str">
        <f t="array" ref="W825">IF(OR(U825=$U$13:U824),"",U825)</f>
        <v/>
      </c>
      <c r="X825" s="7" t="str">
        <f t="array" ref="X825">IFERROR(INDEX(W$13:W$1012,SMALL(IF(W$13:W$1012&lt;&gt;"",ROW(W$13:W$1012)-ROW(W$13)+1),ROWS(W$13:$W825))),"")</f>
        <v/>
      </c>
      <c r="Y825" s="47" t="e">
        <f t="array" ref="Y825">IF(ROWS(Y$13:Y825)&gt;COUNTA(W$13:W$1012),"",INDEX(W$13:W$1012,SMALL(IF(W$13:W$1012&lt;&gt;"",ROW(W$13:W$1012)-ROW(W$13)+1),ROWS(Y$13:Y825))))</f>
        <v>#NUM!</v>
      </c>
      <c r="AA825" s="7">
        <f t="shared" si="49"/>
        <v>0</v>
      </c>
      <c r="AB825" s="7">
        <f t="shared" si="50"/>
        <v>0</v>
      </c>
      <c r="AC825" s="7">
        <f t="shared" si="51"/>
        <v>0</v>
      </c>
    </row>
    <row r="826" spans="1:29" x14ac:dyDescent="0.25">
      <c r="A826" s="9">
        <v>814</v>
      </c>
      <c r="B826" s="56" t="str">
        <f>IF(VLOOKUP(X826,'do 1000 ha'!$B$18:$I$1018,2,0)=0,"",VLOOKUP(X826,'do 1000 ha'!$B$18:$I$1018,2,0))</f>
        <v/>
      </c>
      <c r="C826" s="56" t="str">
        <f>IF(VLOOKUP(X826,'do 1000 ha'!$B$18:$I$1018,4,0)=0,"",VLOOKUP(X826,'do 1000 ha'!$B$18:$I$1018,4,0))</f>
        <v/>
      </c>
      <c r="D826" s="24" t="str">
        <f>IF(VLOOKUP(X826,'do 1000 ha'!$B$18:$I$1018,5,0)=0,"",VLOOKUP(X826,'do 1000 ha'!$B$18:$I$1018,5,0))</f>
        <v/>
      </c>
      <c r="E826" s="56" t="str">
        <f>IF(VLOOKUP(X826,'do 1000 ha'!$B$18:$I$1018,6,0)=0,"",VLOOKUP(X826,'do 1000 ha'!$B$18:$I$1018,6,0))</f>
        <v/>
      </c>
      <c r="F826" s="56" t="str">
        <f>IF(VLOOKUP(X826,'do 1000 ha'!$B$18:$I$1018,7,0)=0,"",VLOOKUP(X826,'do 1000 ha'!$B$18:$I$1018,7,0))</f>
        <v/>
      </c>
      <c r="G826" s="57" t="str">
        <f>IF(VLOOKUP(X826,'do 1000 ha'!$B$18:$I$1018,8,0)=0,"",VLOOKUP(X826,'do 1000 ha'!$B$18:$I$1018,8,0))</f>
        <v/>
      </c>
      <c r="H826" s="25" t="str">
        <f>IF(VLOOKUP(X826,'do 1000 ha'!$B$18:$L$1018,11,0)=0,"",VLOOKUP(X826,'do 1000 ha'!$AJ$18:$AX$1018,15,0))</f>
        <v/>
      </c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53" t="str">
        <f t="array" ref="U826">IF('do 1000 ha'!K832='do 1000 ha'!$AR$4,'do 1000 ha'!AF832,IF('do 1000 ha'!K832='do 1000 ha'!$AR$5,'do 1000 ha'!AF832,""))</f>
        <v/>
      </c>
      <c r="V826" s="7" t="str">
        <f t="shared" si="48"/>
        <v/>
      </c>
      <c r="W826" s="11" t="str">
        <f t="array" ref="W826">IF(OR(U826=$U$13:U825),"",U826)</f>
        <v/>
      </c>
      <c r="X826" s="7" t="str">
        <f t="array" ref="X826">IFERROR(INDEX(W$13:W$1012,SMALL(IF(W$13:W$1012&lt;&gt;"",ROW(W$13:W$1012)-ROW(W$13)+1),ROWS(W$13:$W826))),"")</f>
        <v/>
      </c>
      <c r="Y826" s="47" t="e">
        <f t="array" ref="Y826">IF(ROWS(Y$13:Y826)&gt;COUNTA(W$13:W$1012),"",INDEX(W$13:W$1012,SMALL(IF(W$13:W$1012&lt;&gt;"",ROW(W$13:W$1012)-ROW(W$13)+1),ROWS(Y$13:Y826))))</f>
        <v>#NUM!</v>
      </c>
      <c r="AA826" s="7">
        <f t="shared" si="49"/>
        <v>0</v>
      </c>
      <c r="AB826" s="7">
        <f t="shared" si="50"/>
        <v>0</v>
      </c>
      <c r="AC826" s="7">
        <f t="shared" si="51"/>
        <v>0</v>
      </c>
    </row>
    <row r="827" spans="1:29" x14ac:dyDescent="0.25">
      <c r="A827" s="9">
        <v>815</v>
      </c>
      <c r="B827" s="56" t="str">
        <f>IF(VLOOKUP(X827,'do 1000 ha'!$B$18:$I$1018,2,0)=0,"",VLOOKUP(X827,'do 1000 ha'!$B$18:$I$1018,2,0))</f>
        <v/>
      </c>
      <c r="C827" s="56" t="str">
        <f>IF(VLOOKUP(X827,'do 1000 ha'!$B$18:$I$1018,4,0)=0,"",VLOOKUP(X827,'do 1000 ha'!$B$18:$I$1018,4,0))</f>
        <v/>
      </c>
      <c r="D827" s="24" t="str">
        <f>IF(VLOOKUP(X827,'do 1000 ha'!$B$18:$I$1018,5,0)=0,"",VLOOKUP(X827,'do 1000 ha'!$B$18:$I$1018,5,0))</f>
        <v/>
      </c>
      <c r="E827" s="56" t="str">
        <f>IF(VLOOKUP(X827,'do 1000 ha'!$B$18:$I$1018,6,0)=0,"",VLOOKUP(X827,'do 1000 ha'!$B$18:$I$1018,6,0))</f>
        <v/>
      </c>
      <c r="F827" s="56" t="str">
        <f>IF(VLOOKUP(X827,'do 1000 ha'!$B$18:$I$1018,7,0)=0,"",VLOOKUP(X827,'do 1000 ha'!$B$18:$I$1018,7,0))</f>
        <v/>
      </c>
      <c r="G827" s="57" t="str">
        <f>IF(VLOOKUP(X827,'do 1000 ha'!$B$18:$I$1018,8,0)=0,"",VLOOKUP(X827,'do 1000 ha'!$B$18:$I$1018,8,0))</f>
        <v/>
      </c>
      <c r="H827" s="25" t="str">
        <f>IF(VLOOKUP(X827,'do 1000 ha'!$B$18:$L$1018,11,0)=0,"",VLOOKUP(X827,'do 1000 ha'!$AJ$18:$AX$1018,15,0))</f>
        <v/>
      </c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53" t="str">
        <f t="array" ref="U827">IF('do 1000 ha'!K833='do 1000 ha'!$AR$4,'do 1000 ha'!AF833,IF('do 1000 ha'!K833='do 1000 ha'!$AR$5,'do 1000 ha'!AF833,""))</f>
        <v/>
      </c>
      <c r="V827" s="7" t="str">
        <f t="shared" si="48"/>
        <v/>
      </c>
      <c r="W827" s="11" t="str">
        <f t="array" ref="W827">IF(OR(U827=$U$13:U826),"",U827)</f>
        <v/>
      </c>
      <c r="X827" s="7" t="str">
        <f t="array" ref="X827">IFERROR(INDEX(W$13:W$1012,SMALL(IF(W$13:W$1012&lt;&gt;"",ROW(W$13:W$1012)-ROW(W$13)+1),ROWS(W$13:$W827))),"")</f>
        <v/>
      </c>
      <c r="Y827" s="47" t="e">
        <f t="array" ref="Y827">IF(ROWS(Y$13:Y827)&gt;COUNTA(W$13:W$1012),"",INDEX(W$13:W$1012,SMALL(IF(W$13:W$1012&lt;&gt;"",ROW(W$13:W$1012)-ROW(W$13)+1),ROWS(Y$13:Y827))))</f>
        <v>#NUM!</v>
      </c>
      <c r="AA827" s="7">
        <f t="shared" si="49"/>
        <v>0</v>
      </c>
      <c r="AB827" s="7">
        <f t="shared" si="50"/>
        <v>0</v>
      </c>
      <c r="AC827" s="7">
        <f t="shared" si="51"/>
        <v>0</v>
      </c>
    </row>
    <row r="828" spans="1:29" x14ac:dyDescent="0.25">
      <c r="A828" s="9">
        <v>816</v>
      </c>
      <c r="B828" s="56" t="str">
        <f>IF(VLOOKUP(X828,'do 1000 ha'!$B$18:$I$1018,2,0)=0,"",VLOOKUP(X828,'do 1000 ha'!$B$18:$I$1018,2,0))</f>
        <v/>
      </c>
      <c r="C828" s="56" t="str">
        <f>IF(VLOOKUP(X828,'do 1000 ha'!$B$18:$I$1018,4,0)=0,"",VLOOKUP(X828,'do 1000 ha'!$B$18:$I$1018,4,0))</f>
        <v/>
      </c>
      <c r="D828" s="24" t="str">
        <f>IF(VLOOKUP(X828,'do 1000 ha'!$B$18:$I$1018,5,0)=0,"",VLOOKUP(X828,'do 1000 ha'!$B$18:$I$1018,5,0))</f>
        <v/>
      </c>
      <c r="E828" s="56" t="str">
        <f>IF(VLOOKUP(X828,'do 1000 ha'!$B$18:$I$1018,6,0)=0,"",VLOOKUP(X828,'do 1000 ha'!$B$18:$I$1018,6,0))</f>
        <v/>
      </c>
      <c r="F828" s="56" t="str">
        <f>IF(VLOOKUP(X828,'do 1000 ha'!$B$18:$I$1018,7,0)=0,"",VLOOKUP(X828,'do 1000 ha'!$B$18:$I$1018,7,0))</f>
        <v/>
      </c>
      <c r="G828" s="57" t="str">
        <f>IF(VLOOKUP(X828,'do 1000 ha'!$B$18:$I$1018,8,0)=0,"",VLOOKUP(X828,'do 1000 ha'!$B$18:$I$1018,8,0))</f>
        <v/>
      </c>
      <c r="H828" s="25" t="str">
        <f>IF(VLOOKUP(X828,'do 1000 ha'!$B$18:$L$1018,11,0)=0,"",VLOOKUP(X828,'do 1000 ha'!$AJ$18:$AX$1018,15,0))</f>
        <v/>
      </c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53" t="str">
        <f t="array" ref="U828">IF('do 1000 ha'!K834='do 1000 ha'!$AR$4,'do 1000 ha'!AF834,IF('do 1000 ha'!K834='do 1000 ha'!$AR$5,'do 1000 ha'!AF834,""))</f>
        <v/>
      </c>
      <c r="V828" s="7" t="str">
        <f t="shared" si="48"/>
        <v/>
      </c>
      <c r="W828" s="11" t="str">
        <f t="array" ref="W828">IF(OR(U828=$U$13:U827),"",U828)</f>
        <v/>
      </c>
      <c r="X828" s="7" t="str">
        <f t="array" ref="X828">IFERROR(INDEX(W$13:W$1012,SMALL(IF(W$13:W$1012&lt;&gt;"",ROW(W$13:W$1012)-ROW(W$13)+1),ROWS(W$13:$W828))),"")</f>
        <v/>
      </c>
      <c r="Y828" s="47" t="e">
        <f t="array" ref="Y828">IF(ROWS(Y$13:Y828)&gt;COUNTA(W$13:W$1012),"",INDEX(W$13:W$1012,SMALL(IF(W$13:W$1012&lt;&gt;"",ROW(W$13:W$1012)-ROW(W$13)+1),ROWS(Y$13:Y828))))</f>
        <v>#NUM!</v>
      </c>
      <c r="AA828" s="7">
        <f t="shared" si="49"/>
        <v>0</v>
      </c>
      <c r="AB828" s="7">
        <f t="shared" si="50"/>
        <v>0</v>
      </c>
      <c r="AC828" s="7">
        <f t="shared" si="51"/>
        <v>0</v>
      </c>
    </row>
    <row r="829" spans="1:29" x14ac:dyDescent="0.25">
      <c r="A829" s="9">
        <v>817</v>
      </c>
      <c r="B829" s="56" t="str">
        <f>IF(VLOOKUP(X829,'do 1000 ha'!$B$18:$I$1018,2,0)=0,"",VLOOKUP(X829,'do 1000 ha'!$B$18:$I$1018,2,0))</f>
        <v/>
      </c>
      <c r="C829" s="56" t="str">
        <f>IF(VLOOKUP(X829,'do 1000 ha'!$B$18:$I$1018,4,0)=0,"",VLOOKUP(X829,'do 1000 ha'!$B$18:$I$1018,4,0))</f>
        <v/>
      </c>
      <c r="D829" s="24" t="str">
        <f>IF(VLOOKUP(X829,'do 1000 ha'!$B$18:$I$1018,5,0)=0,"",VLOOKUP(X829,'do 1000 ha'!$B$18:$I$1018,5,0))</f>
        <v/>
      </c>
      <c r="E829" s="56" t="str">
        <f>IF(VLOOKUP(X829,'do 1000 ha'!$B$18:$I$1018,6,0)=0,"",VLOOKUP(X829,'do 1000 ha'!$B$18:$I$1018,6,0))</f>
        <v/>
      </c>
      <c r="F829" s="56" t="str">
        <f>IF(VLOOKUP(X829,'do 1000 ha'!$B$18:$I$1018,7,0)=0,"",VLOOKUP(X829,'do 1000 ha'!$B$18:$I$1018,7,0))</f>
        <v/>
      </c>
      <c r="G829" s="57" t="str">
        <f>IF(VLOOKUP(X829,'do 1000 ha'!$B$18:$I$1018,8,0)=0,"",VLOOKUP(X829,'do 1000 ha'!$B$18:$I$1018,8,0))</f>
        <v/>
      </c>
      <c r="H829" s="25" t="str">
        <f>IF(VLOOKUP(X829,'do 1000 ha'!$B$18:$L$1018,11,0)=0,"",VLOOKUP(X829,'do 1000 ha'!$AJ$18:$AX$1018,15,0))</f>
        <v/>
      </c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53" t="str">
        <f t="array" ref="U829">IF('do 1000 ha'!K835='do 1000 ha'!$AR$4,'do 1000 ha'!AF835,IF('do 1000 ha'!K835='do 1000 ha'!$AR$5,'do 1000 ha'!AF835,""))</f>
        <v/>
      </c>
      <c r="V829" s="7" t="str">
        <f t="shared" si="48"/>
        <v/>
      </c>
      <c r="W829" s="11" t="str">
        <f t="array" ref="W829">IF(OR(U829=$U$13:U828),"",U829)</f>
        <v/>
      </c>
      <c r="X829" s="7" t="str">
        <f t="array" ref="X829">IFERROR(INDEX(W$13:W$1012,SMALL(IF(W$13:W$1012&lt;&gt;"",ROW(W$13:W$1012)-ROW(W$13)+1),ROWS(W$13:$W829))),"")</f>
        <v/>
      </c>
      <c r="Y829" s="47" t="e">
        <f t="array" ref="Y829">IF(ROWS(Y$13:Y829)&gt;COUNTA(W$13:W$1012),"",INDEX(W$13:W$1012,SMALL(IF(W$13:W$1012&lt;&gt;"",ROW(W$13:W$1012)-ROW(W$13)+1),ROWS(Y$13:Y829))))</f>
        <v>#NUM!</v>
      </c>
      <c r="AA829" s="7">
        <f t="shared" si="49"/>
        <v>0</v>
      </c>
      <c r="AB829" s="7">
        <f t="shared" si="50"/>
        <v>0</v>
      </c>
      <c r="AC829" s="7">
        <f t="shared" si="51"/>
        <v>0</v>
      </c>
    </row>
    <row r="830" spans="1:29" x14ac:dyDescent="0.25">
      <c r="A830" s="9">
        <v>818</v>
      </c>
      <c r="B830" s="56" t="str">
        <f>IF(VLOOKUP(X830,'do 1000 ha'!$B$18:$I$1018,2,0)=0,"",VLOOKUP(X830,'do 1000 ha'!$B$18:$I$1018,2,0))</f>
        <v/>
      </c>
      <c r="C830" s="56" t="str">
        <f>IF(VLOOKUP(X830,'do 1000 ha'!$B$18:$I$1018,4,0)=0,"",VLOOKUP(X830,'do 1000 ha'!$B$18:$I$1018,4,0))</f>
        <v/>
      </c>
      <c r="D830" s="24" t="str">
        <f>IF(VLOOKUP(X830,'do 1000 ha'!$B$18:$I$1018,5,0)=0,"",VLOOKUP(X830,'do 1000 ha'!$B$18:$I$1018,5,0))</f>
        <v/>
      </c>
      <c r="E830" s="56" t="str">
        <f>IF(VLOOKUP(X830,'do 1000 ha'!$B$18:$I$1018,6,0)=0,"",VLOOKUP(X830,'do 1000 ha'!$B$18:$I$1018,6,0))</f>
        <v/>
      </c>
      <c r="F830" s="56" t="str">
        <f>IF(VLOOKUP(X830,'do 1000 ha'!$B$18:$I$1018,7,0)=0,"",VLOOKUP(X830,'do 1000 ha'!$B$18:$I$1018,7,0))</f>
        <v/>
      </c>
      <c r="G830" s="57" t="str">
        <f>IF(VLOOKUP(X830,'do 1000 ha'!$B$18:$I$1018,8,0)=0,"",VLOOKUP(X830,'do 1000 ha'!$B$18:$I$1018,8,0))</f>
        <v/>
      </c>
      <c r="H830" s="25" t="str">
        <f>IF(VLOOKUP(X830,'do 1000 ha'!$B$18:$L$1018,11,0)=0,"",VLOOKUP(X830,'do 1000 ha'!$AJ$18:$AX$1018,15,0))</f>
        <v/>
      </c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53" t="str">
        <f t="array" ref="U830">IF('do 1000 ha'!K836='do 1000 ha'!$AR$4,'do 1000 ha'!AF836,IF('do 1000 ha'!K836='do 1000 ha'!$AR$5,'do 1000 ha'!AF836,""))</f>
        <v/>
      </c>
      <c r="V830" s="7" t="str">
        <f t="shared" si="48"/>
        <v/>
      </c>
      <c r="W830" s="11" t="str">
        <f t="array" ref="W830">IF(OR(U830=$U$13:U829),"",U830)</f>
        <v/>
      </c>
      <c r="X830" s="7" t="str">
        <f t="array" ref="X830">IFERROR(INDEX(W$13:W$1012,SMALL(IF(W$13:W$1012&lt;&gt;"",ROW(W$13:W$1012)-ROW(W$13)+1),ROWS(W$13:$W830))),"")</f>
        <v/>
      </c>
      <c r="Y830" s="47" t="e">
        <f t="array" ref="Y830">IF(ROWS(Y$13:Y830)&gt;COUNTA(W$13:W$1012),"",INDEX(W$13:W$1012,SMALL(IF(W$13:W$1012&lt;&gt;"",ROW(W$13:W$1012)-ROW(W$13)+1),ROWS(Y$13:Y830))))</f>
        <v>#NUM!</v>
      </c>
      <c r="AA830" s="7">
        <f t="shared" si="49"/>
        <v>0</v>
      </c>
      <c r="AB830" s="7">
        <f t="shared" si="50"/>
        <v>0</v>
      </c>
      <c r="AC830" s="7">
        <f t="shared" si="51"/>
        <v>0</v>
      </c>
    </row>
    <row r="831" spans="1:29" x14ac:dyDescent="0.25">
      <c r="A831" s="9">
        <v>819</v>
      </c>
      <c r="B831" s="56" t="str">
        <f>IF(VLOOKUP(X831,'do 1000 ha'!$B$18:$I$1018,2,0)=0,"",VLOOKUP(X831,'do 1000 ha'!$B$18:$I$1018,2,0))</f>
        <v/>
      </c>
      <c r="C831" s="56" t="str">
        <f>IF(VLOOKUP(X831,'do 1000 ha'!$B$18:$I$1018,4,0)=0,"",VLOOKUP(X831,'do 1000 ha'!$B$18:$I$1018,4,0))</f>
        <v/>
      </c>
      <c r="D831" s="24" t="str">
        <f>IF(VLOOKUP(X831,'do 1000 ha'!$B$18:$I$1018,5,0)=0,"",VLOOKUP(X831,'do 1000 ha'!$B$18:$I$1018,5,0))</f>
        <v/>
      </c>
      <c r="E831" s="56" t="str">
        <f>IF(VLOOKUP(X831,'do 1000 ha'!$B$18:$I$1018,6,0)=0,"",VLOOKUP(X831,'do 1000 ha'!$B$18:$I$1018,6,0))</f>
        <v/>
      </c>
      <c r="F831" s="56" t="str">
        <f>IF(VLOOKUP(X831,'do 1000 ha'!$B$18:$I$1018,7,0)=0,"",VLOOKUP(X831,'do 1000 ha'!$B$18:$I$1018,7,0))</f>
        <v/>
      </c>
      <c r="G831" s="57" t="str">
        <f>IF(VLOOKUP(X831,'do 1000 ha'!$B$18:$I$1018,8,0)=0,"",VLOOKUP(X831,'do 1000 ha'!$B$18:$I$1018,8,0))</f>
        <v/>
      </c>
      <c r="H831" s="25" t="str">
        <f>IF(VLOOKUP(X831,'do 1000 ha'!$B$18:$L$1018,11,0)=0,"",VLOOKUP(X831,'do 1000 ha'!$AJ$18:$AX$1018,15,0))</f>
        <v/>
      </c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53" t="str">
        <f t="array" ref="U831">IF('do 1000 ha'!K837='do 1000 ha'!$AR$4,'do 1000 ha'!AF837,IF('do 1000 ha'!K837='do 1000 ha'!$AR$5,'do 1000 ha'!AF837,""))</f>
        <v/>
      </c>
      <c r="V831" s="7" t="str">
        <f t="shared" si="48"/>
        <v/>
      </c>
      <c r="W831" s="11" t="str">
        <f t="array" ref="W831">IF(OR(U831=$U$13:U830),"",U831)</f>
        <v/>
      </c>
      <c r="X831" s="7" t="str">
        <f t="array" ref="X831">IFERROR(INDEX(W$13:W$1012,SMALL(IF(W$13:W$1012&lt;&gt;"",ROW(W$13:W$1012)-ROW(W$13)+1),ROWS(W$13:$W831))),"")</f>
        <v/>
      </c>
      <c r="Y831" s="47" t="e">
        <f t="array" ref="Y831">IF(ROWS(Y$13:Y831)&gt;COUNTA(W$13:W$1012),"",INDEX(W$13:W$1012,SMALL(IF(W$13:W$1012&lt;&gt;"",ROW(W$13:W$1012)-ROW(W$13)+1),ROWS(Y$13:Y831))))</f>
        <v>#NUM!</v>
      </c>
      <c r="AA831" s="7">
        <f t="shared" si="49"/>
        <v>0</v>
      </c>
      <c r="AB831" s="7">
        <f t="shared" si="50"/>
        <v>0</v>
      </c>
      <c r="AC831" s="7">
        <f t="shared" si="51"/>
        <v>0</v>
      </c>
    </row>
    <row r="832" spans="1:29" x14ac:dyDescent="0.25">
      <c r="A832" s="9">
        <v>820</v>
      </c>
      <c r="B832" s="56" t="str">
        <f>IF(VLOOKUP(X832,'do 1000 ha'!$B$18:$I$1018,2,0)=0,"",VLOOKUP(X832,'do 1000 ha'!$B$18:$I$1018,2,0))</f>
        <v/>
      </c>
      <c r="C832" s="56" t="str">
        <f>IF(VLOOKUP(X832,'do 1000 ha'!$B$18:$I$1018,4,0)=0,"",VLOOKUP(X832,'do 1000 ha'!$B$18:$I$1018,4,0))</f>
        <v/>
      </c>
      <c r="D832" s="24" t="str">
        <f>IF(VLOOKUP(X832,'do 1000 ha'!$B$18:$I$1018,5,0)=0,"",VLOOKUP(X832,'do 1000 ha'!$B$18:$I$1018,5,0))</f>
        <v/>
      </c>
      <c r="E832" s="56" t="str">
        <f>IF(VLOOKUP(X832,'do 1000 ha'!$B$18:$I$1018,6,0)=0,"",VLOOKUP(X832,'do 1000 ha'!$B$18:$I$1018,6,0))</f>
        <v/>
      </c>
      <c r="F832" s="56" t="str">
        <f>IF(VLOOKUP(X832,'do 1000 ha'!$B$18:$I$1018,7,0)=0,"",VLOOKUP(X832,'do 1000 ha'!$B$18:$I$1018,7,0))</f>
        <v/>
      </c>
      <c r="G832" s="57" t="str">
        <f>IF(VLOOKUP(X832,'do 1000 ha'!$B$18:$I$1018,8,0)=0,"",VLOOKUP(X832,'do 1000 ha'!$B$18:$I$1018,8,0))</f>
        <v/>
      </c>
      <c r="H832" s="25" t="str">
        <f>IF(VLOOKUP(X832,'do 1000 ha'!$B$18:$L$1018,11,0)=0,"",VLOOKUP(X832,'do 1000 ha'!$AJ$18:$AX$1018,15,0))</f>
        <v/>
      </c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53" t="str">
        <f t="array" ref="U832">IF('do 1000 ha'!K838='do 1000 ha'!$AR$4,'do 1000 ha'!AF838,IF('do 1000 ha'!K838='do 1000 ha'!$AR$5,'do 1000 ha'!AF838,""))</f>
        <v/>
      </c>
      <c r="V832" s="7" t="str">
        <f t="shared" si="48"/>
        <v/>
      </c>
      <c r="W832" s="11" t="str">
        <f t="array" ref="W832">IF(OR(U832=$U$13:U831),"",U832)</f>
        <v/>
      </c>
      <c r="X832" s="7" t="str">
        <f t="array" ref="X832">IFERROR(INDEX(W$13:W$1012,SMALL(IF(W$13:W$1012&lt;&gt;"",ROW(W$13:W$1012)-ROW(W$13)+1),ROWS(W$13:$W832))),"")</f>
        <v/>
      </c>
      <c r="Y832" s="47" t="e">
        <f t="array" ref="Y832">IF(ROWS(Y$13:Y832)&gt;COUNTA(W$13:W$1012),"",INDEX(W$13:W$1012,SMALL(IF(W$13:W$1012&lt;&gt;"",ROW(W$13:W$1012)-ROW(W$13)+1),ROWS(Y$13:Y832))))</f>
        <v>#NUM!</v>
      </c>
      <c r="AA832" s="7">
        <f t="shared" si="49"/>
        <v>0</v>
      </c>
      <c r="AB832" s="7">
        <f t="shared" si="50"/>
        <v>0</v>
      </c>
      <c r="AC832" s="7">
        <f t="shared" si="51"/>
        <v>0</v>
      </c>
    </row>
    <row r="833" spans="1:29" x14ac:dyDescent="0.25">
      <c r="A833" s="9">
        <v>821</v>
      </c>
      <c r="B833" s="56" t="str">
        <f>IF(VLOOKUP(X833,'do 1000 ha'!$B$18:$I$1018,2,0)=0,"",VLOOKUP(X833,'do 1000 ha'!$B$18:$I$1018,2,0))</f>
        <v/>
      </c>
      <c r="C833" s="56" t="str">
        <f>IF(VLOOKUP(X833,'do 1000 ha'!$B$18:$I$1018,4,0)=0,"",VLOOKUP(X833,'do 1000 ha'!$B$18:$I$1018,4,0))</f>
        <v/>
      </c>
      <c r="D833" s="24" t="str">
        <f>IF(VLOOKUP(X833,'do 1000 ha'!$B$18:$I$1018,5,0)=0,"",VLOOKUP(X833,'do 1000 ha'!$B$18:$I$1018,5,0))</f>
        <v/>
      </c>
      <c r="E833" s="56" t="str">
        <f>IF(VLOOKUP(X833,'do 1000 ha'!$B$18:$I$1018,6,0)=0,"",VLOOKUP(X833,'do 1000 ha'!$B$18:$I$1018,6,0))</f>
        <v/>
      </c>
      <c r="F833" s="56" t="str">
        <f>IF(VLOOKUP(X833,'do 1000 ha'!$B$18:$I$1018,7,0)=0,"",VLOOKUP(X833,'do 1000 ha'!$B$18:$I$1018,7,0))</f>
        <v/>
      </c>
      <c r="G833" s="57" t="str">
        <f>IF(VLOOKUP(X833,'do 1000 ha'!$B$18:$I$1018,8,0)=0,"",VLOOKUP(X833,'do 1000 ha'!$B$18:$I$1018,8,0))</f>
        <v/>
      </c>
      <c r="H833" s="25" t="str">
        <f>IF(VLOOKUP(X833,'do 1000 ha'!$B$18:$L$1018,11,0)=0,"",VLOOKUP(X833,'do 1000 ha'!$AJ$18:$AX$1018,15,0))</f>
        <v/>
      </c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53" t="str">
        <f t="array" ref="U833">IF('do 1000 ha'!K839='do 1000 ha'!$AR$4,'do 1000 ha'!AF839,IF('do 1000 ha'!K839='do 1000 ha'!$AR$5,'do 1000 ha'!AF839,""))</f>
        <v/>
      </c>
      <c r="V833" s="7" t="str">
        <f t="shared" si="48"/>
        <v/>
      </c>
      <c r="W833" s="11" t="str">
        <f t="array" ref="W833">IF(OR(U833=$U$13:U832),"",U833)</f>
        <v/>
      </c>
      <c r="X833" s="7" t="str">
        <f t="array" ref="X833">IFERROR(INDEX(W$13:W$1012,SMALL(IF(W$13:W$1012&lt;&gt;"",ROW(W$13:W$1012)-ROW(W$13)+1),ROWS(W$13:$W833))),"")</f>
        <v/>
      </c>
      <c r="Y833" s="47" t="e">
        <f t="array" ref="Y833">IF(ROWS(Y$13:Y833)&gt;COUNTA(W$13:W$1012),"",INDEX(W$13:W$1012,SMALL(IF(W$13:W$1012&lt;&gt;"",ROW(W$13:W$1012)-ROW(W$13)+1),ROWS(Y$13:Y833))))</f>
        <v>#NUM!</v>
      </c>
      <c r="AA833" s="7">
        <f t="shared" si="49"/>
        <v>0</v>
      </c>
      <c r="AB833" s="7">
        <f t="shared" si="50"/>
        <v>0</v>
      </c>
      <c r="AC833" s="7">
        <f t="shared" si="51"/>
        <v>0</v>
      </c>
    </row>
    <row r="834" spans="1:29" x14ac:dyDescent="0.25">
      <c r="A834" s="9">
        <v>822</v>
      </c>
      <c r="B834" s="56" t="str">
        <f>IF(VLOOKUP(X834,'do 1000 ha'!$B$18:$I$1018,2,0)=0,"",VLOOKUP(X834,'do 1000 ha'!$B$18:$I$1018,2,0))</f>
        <v/>
      </c>
      <c r="C834" s="56" t="str">
        <f>IF(VLOOKUP(X834,'do 1000 ha'!$B$18:$I$1018,4,0)=0,"",VLOOKUP(X834,'do 1000 ha'!$B$18:$I$1018,4,0))</f>
        <v/>
      </c>
      <c r="D834" s="24" t="str">
        <f>IF(VLOOKUP(X834,'do 1000 ha'!$B$18:$I$1018,5,0)=0,"",VLOOKUP(X834,'do 1000 ha'!$B$18:$I$1018,5,0))</f>
        <v/>
      </c>
      <c r="E834" s="56" t="str">
        <f>IF(VLOOKUP(X834,'do 1000 ha'!$B$18:$I$1018,6,0)=0,"",VLOOKUP(X834,'do 1000 ha'!$B$18:$I$1018,6,0))</f>
        <v/>
      </c>
      <c r="F834" s="56" t="str">
        <f>IF(VLOOKUP(X834,'do 1000 ha'!$B$18:$I$1018,7,0)=0,"",VLOOKUP(X834,'do 1000 ha'!$B$18:$I$1018,7,0))</f>
        <v/>
      </c>
      <c r="G834" s="57" t="str">
        <f>IF(VLOOKUP(X834,'do 1000 ha'!$B$18:$I$1018,8,0)=0,"",VLOOKUP(X834,'do 1000 ha'!$B$18:$I$1018,8,0))</f>
        <v/>
      </c>
      <c r="H834" s="25" t="str">
        <f>IF(VLOOKUP(X834,'do 1000 ha'!$B$18:$L$1018,11,0)=0,"",VLOOKUP(X834,'do 1000 ha'!$AJ$18:$AX$1018,15,0))</f>
        <v/>
      </c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53" t="str">
        <f t="array" ref="U834">IF('do 1000 ha'!K840='do 1000 ha'!$AR$4,'do 1000 ha'!AF840,IF('do 1000 ha'!K840='do 1000 ha'!$AR$5,'do 1000 ha'!AF840,""))</f>
        <v/>
      </c>
      <c r="V834" s="7" t="str">
        <f t="shared" si="48"/>
        <v/>
      </c>
      <c r="W834" s="11" t="str">
        <f t="array" ref="W834">IF(OR(U834=$U$13:U833),"",U834)</f>
        <v/>
      </c>
      <c r="X834" s="7" t="str">
        <f t="array" ref="X834">IFERROR(INDEX(W$13:W$1012,SMALL(IF(W$13:W$1012&lt;&gt;"",ROW(W$13:W$1012)-ROW(W$13)+1),ROWS(W$13:$W834))),"")</f>
        <v/>
      </c>
      <c r="Y834" s="47" t="e">
        <f t="array" ref="Y834">IF(ROWS(Y$13:Y834)&gt;COUNTA(W$13:W$1012),"",INDEX(W$13:W$1012,SMALL(IF(W$13:W$1012&lt;&gt;"",ROW(W$13:W$1012)-ROW(W$13)+1),ROWS(Y$13:Y834))))</f>
        <v>#NUM!</v>
      </c>
      <c r="AA834" s="7">
        <f t="shared" si="49"/>
        <v>0</v>
      </c>
      <c r="AB834" s="7">
        <f t="shared" si="50"/>
        <v>0</v>
      </c>
      <c r="AC834" s="7">
        <f t="shared" si="51"/>
        <v>0</v>
      </c>
    </row>
    <row r="835" spans="1:29" x14ac:dyDescent="0.25">
      <c r="A835" s="9">
        <v>823</v>
      </c>
      <c r="B835" s="56" t="str">
        <f>IF(VLOOKUP(X835,'do 1000 ha'!$B$18:$I$1018,2,0)=0,"",VLOOKUP(X835,'do 1000 ha'!$B$18:$I$1018,2,0))</f>
        <v/>
      </c>
      <c r="C835" s="56" t="str">
        <f>IF(VLOOKUP(X835,'do 1000 ha'!$B$18:$I$1018,4,0)=0,"",VLOOKUP(X835,'do 1000 ha'!$B$18:$I$1018,4,0))</f>
        <v/>
      </c>
      <c r="D835" s="24" t="str">
        <f>IF(VLOOKUP(X835,'do 1000 ha'!$B$18:$I$1018,5,0)=0,"",VLOOKUP(X835,'do 1000 ha'!$B$18:$I$1018,5,0))</f>
        <v/>
      </c>
      <c r="E835" s="56" t="str">
        <f>IF(VLOOKUP(X835,'do 1000 ha'!$B$18:$I$1018,6,0)=0,"",VLOOKUP(X835,'do 1000 ha'!$B$18:$I$1018,6,0))</f>
        <v/>
      </c>
      <c r="F835" s="56" t="str">
        <f>IF(VLOOKUP(X835,'do 1000 ha'!$B$18:$I$1018,7,0)=0,"",VLOOKUP(X835,'do 1000 ha'!$B$18:$I$1018,7,0))</f>
        <v/>
      </c>
      <c r="G835" s="57" t="str">
        <f>IF(VLOOKUP(X835,'do 1000 ha'!$B$18:$I$1018,8,0)=0,"",VLOOKUP(X835,'do 1000 ha'!$B$18:$I$1018,8,0))</f>
        <v/>
      </c>
      <c r="H835" s="25" t="str">
        <f>IF(VLOOKUP(X835,'do 1000 ha'!$B$18:$L$1018,11,0)=0,"",VLOOKUP(X835,'do 1000 ha'!$AJ$18:$AX$1018,15,0))</f>
        <v/>
      </c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53" t="str">
        <f t="array" ref="U835">IF('do 1000 ha'!K841='do 1000 ha'!$AR$4,'do 1000 ha'!AF841,IF('do 1000 ha'!K841='do 1000 ha'!$AR$5,'do 1000 ha'!AF841,""))</f>
        <v/>
      </c>
      <c r="V835" s="7" t="str">
        <f t="shared" si="48"/>
        <v/>
      </c>
      <c r="W835" s="11" t="str">
        <f t="array" ref="W835">IF(OR(U835=$U$13:U834),"",U835)</f>
        <v/>
      </c>
      <c r="X835" s="7" t="str">
        <f t="array" ref="X835">IFERROR(INDEX(W$13:W$1012,SMALL(IF(W$13:W$1012&lt;&gt;"",ROW(W$13:W$1012)-ROW(W$13)+1),ROWS(W$13:$W835))),"")</f>
        <v/>
      </c>
      <c r="Y835" s="47" t="e">
        <f t="array" ref="Y835">IF(ROWS(Y$13:Y835)&gt;COUNTA(W$13:W$1012),"",INDEX(W$13:W$1012,SMALL(IF(W$13:W$1012&lt;&gt;"",ROW(W$13:W$1012)-ROW(W$13)+1),ROWS(Y$13:Y835))))</f>
        <v>#NUM!</v>
      </c>
      <c r="AA835" s="7">
        <f t="shared" si="49"/>
        <v>0</v>
      </c>
      <c r="AB835" s="7">
        <f t="shared" si="50"/>
        <v>0</v>
      </c>
      <c r="AC835" s="7">
        <f t="shared" si="51"/>
        <v>0</v>
      </c>
    </row>
    <row r="836" spans="1:29" x14ac:dyDescent="0.25">
      <c r="A836" s="9">
        <v>824</v>
      </c>
      <c r="B836" s="56" t="str">
        <f>IF(VLOOKUP(X836,'do 1000 ha'!$B$18:$I$1018,2,0)=0,"",VLOOKUP(X836,'do 1000 ha'!$B$18:$I$1018,2,0))</f>
        <v/>
      </c>
      <c r="C836" s="56" t="str">
        <f>IF(VLOOKUP(X836,'do 1000 ha'!$B$18:$I$1018,4,0)=0,"",VLOOKUP(X836,'do 1000 ha'!$B$18:$I$1018,4,0))</f>
        <v/>
      </c>
      <c r="D836" s="24" t="str">
        <f>IF(VLOOKUP(X836,'do 1000 ha'!$B$18:$I$1018,5,0)=0,"",VLOOKUP(X836,'do 1000 ha'!$B$18:$I$1018,5,0))</f>
        <v/>
      </c>
      <c r="E836" s="56" t="str">
        <f>IF(VLOOKUP(X836,'do 1000 ha'!$B$18:$I$1018,6,0)=0,"",VLOOKUP(X836,'do 1000 ha'!$B$18:$I$1018,6,0))</f>
        <v/>
      </c>
      <c r="F836" s="56" t="str">
        <f>IF(VLOOKUP(X836,'do 1000 ha'!$B$18:$I$1018,7,0)=0,"",VLOOKUP(X836,'do 1000 ha'!$B$18:$I$1018,7,0))</f>
        <v/>
      </c>
      <c r="G836" s="57" t="str">
        <f>IF(VLOOKUP(X836,'do 1000 ha'!$B$18:$I$1018,8,0)=0,"",VLOOKUP(X836,'do 1000 ha'!$B$18:$I$1018,8,0))</f>
        <v/>
      </c>
      <c r="H836" s="25" t="str">
        <f>IF(VLOOKUP(X836,'do 1000 ha'!$B$18:$L$1018,11,0)=0,"",VLOOKUP(X836,'do 1000 ha'!$AJ$18:$AX$1018,15,0))</f>
        <v/>
      </c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53" t="str">
        <f t="array" ref="U836">IF('do 1000 ha'!K842='do 1000 ha'!$AR$4,'do 1000 ha'!AF842,IF('do 1000 ha'!K842='do 1000 ha'!$AR$5,'do 1000 ha'!AF842,""))</f>
        <v/>
      </c>
      <c r="V836" s="7" t="str">
        <f t="shared" si="48"/>
        <v/>
      </c>
      <c r="W836" s="11" t="str">
        <f t="array" ref="W836">IF(OR(U836=$U$13:U835),"",U836)</f>
        <v/>
      </c>
      <c r="X836" s="7" t="str">
        <f t="array" ref="X836">IFERROR(INDEX(W$13:W$1012,SMALL(IF(W$13:W$1012&lt;&gt;"",ROW(W$13:W$1012)-ROW(W$13)+1),ROWS(W$13:$W836))),"")</f>
        <v/>
      </c>
      <c r="Y836" s="47" t="e">
        <f t="array" ref="Y836">IF(ROWS(Y$13:Y836)&gt;COUNTA(W$13:W$1012),"",INDEX(W$13:W$1012,SMALL(IF(W$13:W$1012&lt;&gt;"",ROW(W$13:W$1012)-ROW(W$13)+1),ROWS(Y$13:Y836))))</f>
        <v>#NUM!</v>
      </c>
      <c r="AA836" s="7">
        <f t="shared" si="49"/>
        <v>0</v>
      </c>
      <c r="AB836" s="7">
        <f t="shared" si="50"/>
        <v>0</v>
      </c>
      <c r="AC836" s="7">
        <f t="shared" si="51"/>
        <v>0</v>
      </c>
    </row>
    <row r="837" spans="1:29" x14ac:dyDescent="0.25">
      <c r="A837" s="9">
        <v>825</v>
      </c>
      <c r="B837" s="56" t="str">
        <f>IF(VLOOKUP(X837,'do 1000 ha'!$B$18:$I$1018,2,0)=0,"",VLOOKUP(X837,'do 1000 ha'!$B$18:$I$1018,2,0))</f>
        <v/>
      </c>
      <c r="C837" s="56" t="str">
        <f>IF(VLOOKUP(X837,'do 1000 ha'!$B$18:$I$1018,4,0)=0,"",VLOOKUP(X837,'do 1000 ha'!$B$18:$I$1018,4,0))</f>
        <v/>
      </c>
      <c r="D837" s="24" t="str">
        <f>IF(VLOOKUP(X837,'do 1000 ha'!$B$18:$I$1018,5,0)=0,"",VLOOKUP(X837,'do 1000 ha'!$B$18:$I$1018,5,0))</f>
        <v/>
      </c>
      <c r="E837" s="56" t="str">
        <f>IF(VLOOKUP(X837,'do 1000 ha'!$B$18:$I$1018,6,0)=0,"",VLOOKUP(X837,'do 1000 ha'!$B$18:$I$1018,6,0))</f>
        <v/>
      </c>
      <c r="F837" s="56" t="str">
        <f>IF(VLOOKUP(X837,'do 1000 ha'!$B$18:$I$1018,7,0)=0,"",VLOOKUP(X837,'do 1000 ha'!$B$18:$I$1018,7,0))</f>
        <v/>
      </c>
      <c r="G837" s="57" t="str">
        <f>IF(VLOOKUP(X837,'do 1000 ha'!$B$18:$I$1018,8,0)=0,"",VLOOKUP(X837,'do 1000 ha'!$B$18:$I$1018,8,0))</f>
        <v/>
      </c>
      <c r="H837" s="25" t="str">
        <f>IF(VLOOKUP(X837,'do 1000 ha'!$B$18:$L$1018,11,0)=0,"",VLOOKUP(X837,'do 1000 ha'!$AJ$18:$AX$1018,15,0))</f>
        <v/>
      </c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53" t="str">
        <f t="array" ref="U837">IF('do 1000 ha'!K843='do 1000 ha'!$AR$4,'do 1000 ha'!AF843,IF('do 1000 ha'!K843='do 1000 ha'!$AR$5,'do 1000 ha'!AF843,""))</f>
        <v/>
      </c>
      <c r="V837" s="7" t="str">
        <f t="shared" si="48"/>
        <v/>
      </c>
      <c r="W837" s="11" t="str">
        <f t="array" ref="W837">IF(OR(U837=$U$13:U836),"",U837)</f>
        <v/>
      </c>
      <c r="X837" s="7" t="str">
        <f t="array" ref="X837">IFERROR(INDEX(W$13:W$1012,SMALL(IF(W$13:W$1012&lt;&gt;"",ROW(W$13:W$1012)-ROW(W$13)+1),ROWS(W$13:$W837))),"")</f>
        <v/>
      </c>
      <c r="Y837" s="47" t="e">
        <f t="array" ref="Y837">IF(ROWS(Y$13:Y837)&gt;COUNTA(W$13:W$1012),"",INDEX(W$13:W$1012,SMALL(IF(W$13:W$1012&lt;&gt;"",ROW(W$13:W$1012)-ROW(W$13)+1),ROWS(Y$13:Y837))))</f>
        <v>#NUM!</v>
      </c>
      <c r="AA837" s="7">
        <f t="shared" si="49"/>
        <v>0</v>
      </c>
      <c r="AB837" s="7">
        <f t="shared" si="50"/>
        <v>0</v>
      </c>
      <c r="AC837" s="7">
        <f t="shared" si="51"/>
        <v>0</v>
      </c>
    </row>
    <row r="838" spans="1:29" x14ac:dyDescent="0.25">
      <c r="A838" s="9">
        <v>826</v>
      </c>
      <c r="B838" s="56" t="str">
        <f>IF(VLOOKUP(X838,'do 1000 ha'!$B$18:$I$1018,2,0)=0,"",VLOOKUP(X838,'do 1000 ha'!$B$18:$I$1018,2,0))</f>
        <v/>
      </c>
      <c r="C838" s="56" t="str">
        <f>IF(VLOOKUP(X838,'do 1000 ha'!$B$18:$I$1018,4,0)=0,"",VLOOKUP(X838,'do 1000 ha'!$B$18:$I$1018,4,0))</f>
        <v/>
      </c>
      <c r="D838" s="24" t="str">
        <f>IF(VLOOKUP(X838,'do 1000 ha'!$B$18:$I$1018,5,0)=0,"",VLOOKUP(X838,'do 1000 ha'!$B$18:$I$1018,5,0))</f>
        <v/>
      </c>
      <c r="E838" s="56" t="str">
        <f>IF(VLOOKUP(X838,'do 1000 ha'!$B$18:$I$1018,6,0)=0,"",VLOOKUP(X838,'do 1000 ha'!$B$18:$I$1018,6,0))</f>
        <v/>
      </c>
      <c r="F838" s="56" t="str">
        <f>IF(VLOOKUP(X838,'do 1000 ha'!$B$18:$I$1018,7,0)=0,"",VLOOKUP(X838,'do 1000 ha'!$B$18:$I$1018,7,0))</f>
        <v/>
      </c>
      <c r="G838" s="57" t="str">
        <f>IF(VLOOKUP(X838,'do 1000 ha'!$B$18:$I$1018,8,0)=0,"",VLOOKUP(X838,'do 1000 ha'!$B$18:$I$1018,8,0))</f>
        <v/>
      </c>
      <c r="H838" s="25" t="str">
        <f>IF(VLOOKUP(X838,'do 1000 ha'!$B$18:$L$1018,11,0)=0,"",VLOOKUP(X838,'do 1000 ha'!$AJ$18:$AX$1018,15,0))</f>
        <v/>
      </c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53" t="str">
        <f t="array" ref="U838">IF('do 1000 ha'!K844='do 1000 ha'!$AR$4,'do 1000 ha'!AF844,IF('do 1000 ha'!K844='do 1000 ha'!$AR$5,'do 1000 ha'!AF844,""))</f>
        <v/>
      </c>
      <c r="V838" s="7" t="str">
        <f t="shared" si="48"/>
        <v/>
      </c>
      <c r="W838" s="11" t="str">
        <f t="array" ref="W838">IF(OR(U838=$U$13:U837),"",U838)</f>
        <v/>
      </c>
      <c r="X838" s="7" t="str">
        <f t="array" ref="X838">IFERROR(INDEX(W$13:W$1012,SMALL(IF(W$13:W$1012&lt;&gt;"",ROW(W$13:W$1012)-ROW(W$13)+1),ROWS(W$13:$W838))),"")</f>
        <v/>
      </c>
      <c r="Y838" s="47" t="e">
        <f t="array" ref="Y838">IF(ROWS(Y$13:Y838)&gt;COUNTA(W$13:W$1012),"",INDEX(W$13:W$1012,SMALL(IF(W$13:W$1012&lt;&gt;"",ROW(W$13:W$1012)-ROW(W$13)+1),ROWS(Y$13:Y838))))</f>
        <v>#NUM!</v>
      </c>
      <c r="AA838" s="7">
        <f t="shared" si="49"/>
        <v>0</v>
      </c>
      <c r="AB838" s="7">
        <f t="shared" si="50"/>
        <v>0</v>
      </c>
      <c r="AC838" s="7">
        <f t="shared" si="51"/>
        <v>0</v>
      </c>
    </row>
    <row r="839" spans="1:29" x14ac:dyDescent="0.25">
      <c r="A839" s="9">
        <v>827</v>
      </c>
      <c r="B839" s="56" t="str">
        <f>IF(VLOOKUP(X839,'do 1000 ha'!$B$18:$I$1018,2,0)=0,"",VLOOKUP(X839,'do 1000 ha'!$B$18:$I$1018,2,0))</f>
        <v/>
      </c>
      <c r="C839" s="56" t="str">
        <f>IF(VLOOKUP(X839,'do 1000 ha'!$B$18:$I$1018,4,0)=0,"",VLOOKUP(X839,'do 1000 ha'!$B$18:$I$1018,4,0))</f>
        <v/>
      </c>
      <c r="D839" s="24" t="str">
        <f>IF(VLOOKUP(X839,'do 1000 ha'!$B$18:$I$1018,5,0)=0,"",VLOOKUP(X839,'do 1000 ha'!$B$18:$I$1018,5,0))</f>
        <v/>
      </c>
      <c r="E839" s="56" t="str">
        <f>IF(VLOOKUP(X839,'do 1000 ha'!$B$18:$I$1018,6,0)=0,"",VLOOKUP(X839,'do 1000 ha'!$B$18:$I$1018,6,0))</f>
        <v/>
      </c>
      <c r="F839" s="56" t="str">
        <f>IF(VLOOKUP(X839,'do 1000 ha'!$B$18:$I$1018,7,0)=0,"",VLOOKUP(X839,'do 1000 ha'!$B$18:$I$1018,7,0))</f>
        <v/>
      </c>
      <c r="G839" s="57" t="str">
        <f>IF(VLOOKUP(X839,'do 1000 ha'!$B$18:$I$1018,8,0)=0,"",VLOOKUP(X839,'do 1000 ha'!$B$18:$I$1018,8,0))</f>
        <v/>
      </c>
      <c r="H839" s="25" t="str">
        <f>IF(VLOOKUP(X839,'do 1000 ha'!$B$18:$L$1018,11,0)=0,"",VLOOKUP(X839,'do 1000 ha'!$AJ$18:$AX$1018,15,0))</f>
        <v/>
      </c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53" t="str">
        <f t="array" ref="U839">IF('do 1000 ha'!K845='do 1000 ha'!$AR$4,'do 1000 ha'!AF845,IF('do 1000 ha'!K845='do 1000 ha'!$AR$5,'do 1000 ha'!AF845,""))</f>
        <v/>
      </c>
      <c r="V839" s="7" t="str">
        <f t="shared" si="48"/>
        <v/>
      </c>
      <c r="W839" s="11" t="str">
        <f t="array" ref="W839">IF(OR(U839=$U$13:U838),"",U839)</f>
        <v/>
      </c>
      <c r="X839" s="7" t="str">
        <f t="array" ref="X839">IFERROR(INDEX(W$13:W$1012,SMALL(IF(W$13:W$1012&lt;&gt;"",ROW(W$13:W$1012)-ROW(W$13)+1),ROWS(W$13:$W839))),"")</f>
        <v/>
      </c>
      <c r="Y839" s="47" t="e">
        <f t="array" ref="Y839">IF(ROWS(Y$13:Y839)&gt;COUNTA(W$13:W$1012),"",INDEX(W$13:W$1012,SMALL(IF(W$13:W$1012&lt;&gt;"",ROW(W$13:W$1012)-ROW(W$13)+1),ROWS(Y$13:Y839))))</f>
        <v>#NUM!</v>
      </c>
      <c r="AA839" s="7">
        <f t="shared" si="49"/>
        <v>0</v>
      </c>
      <c r="AB839" s="7">
        <f t="shared" si="50"/>
        <v>0</v>
      </c>
      <c r="AC839" s="7">
        <f t="shared" si="51"/>
        <v>0</v>
      </c>
    </row>
    <row r="840" spans="1:29" x14ac:dyDescent="0.25">
      <c r="A840" s="9">
        <v>828</v>
      </c>
      <c r="B840" s="56" t="str">
        <f>IF(VLOOKUP(X840,'do 1000 ha'!$B$18:$I$1018,2,0)=0,"",VLOOKUP(X840,'do 1000 ha'!$B$18:$I$1018,2,0))</f>
        <v/>
      </c>
      <c r="C840" s="56" t="str">
        <f>IF(VLOOKUP(X840,'do 1000 ha'!$B$18:$I$1018,4,0)=0,"",VLOOKUP(X840,'do 1000 ha'!$B$18:$I$1018,4,0))</f>
        <v/>
      </c>
      <c r="D840" s="24" t="str">
        <f>IF(VLOOKUP(X840,'do 1000 ha'!$B$18:$I$1018,5,0)=0,"",VLOOKUP(X840,'do 1000 ha'!$B$18:$I$1018,5,0))</f>
        <v/>
      </c>
      <c r="E840" s="56" t="str">
        <f>IF(VLOOKUP(X840,'do 1000 ha'!$B$18:$I$1018,6,0)=0,"",VLOOKUP(X840,'do 1000 ha'!$B$18:$I$1018,6,0))</f>
        <v/>
      </c>
      <c r="F840" s="56" t="str">
        <f>IF(VLOOKUP(X840,'do 1000 ha'!$B$18:$I$1018,7,0)=0,"",VLOOKUP(X840,'do 1000 ha'!$B$18:$I$1018,7,0))</f>
        <v/>
      </c>
      <c r="G840" s="57" t="str">
        <f>IF(VLOOKUP(X840,'do 1000 ha'!$B$18:$I$1018,8,0)=0,"",VLOOKUP(X840,'do 1000 ha'!$B$18:$I$1018,8,0))</f>
        <v/>
      </c>
      <c r="H840" s="25" t="str">
        <f>IF(VLOOKUP(X840,'do 1000 ha'!$B$18:$L$1018,11,0)=0,"",VLOOKUP(X840,'do 1000 ha'!$AJ$18:$AX$1018,15,0))</f>
        <v/>
      </c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53" t="str">
        <f t="array" ref="U840">IF('do 1000 ha'!K846='do 1000 ha'!$AR$4,'do 1000 ha'!AF846,IF('do 1000 ha'!K846='do 1000 ha'!$AR$5,'do 1000 ha'!AF846,""))</f>
        <v/>
      </c>
      <c r="V840" s="7" t="str">
        <f t="shared" si="48"/>
        <v/>
      </c>
      <c r="W840" s="11" t="str">
        <f t="array" ref="W840">IF(OR(U840=$U$13:U839),"",U840)</f>
        <v/>
      </c>
      <c r="X840" s="7" t="str">
        <f t="array" ref="X840">IFERROR(INDEX(W$13:W$1012,SMALL(IF(W$13:W$1012&lt;&gt;"",ROW(W$13:W$1012)-ROW(W$13)+1),ROWS(W$13:$W840))),"")</f>
        <v/>
      </c>
      <c r="Y840" s="47" t="e">
        <f t="array" ref="Y840">IF(ROWS(Y$13:Y840)&gt;COUNTA(W$13:W$1012),"",INDEX(W$13:W$1012,SMALL(IF(W$13:W$1012&lt;&gt;"",ROW(W$13:W$1012)-ROW(W$13)+1),ROWS(Y$13:Y840))))</f>
        <v>#NUM!</v>
      </c>
      <c r="AA840" s="7">
        <f t="shared" si="49"/>
        <v>0</v>
      </c>
      <c r="AB840" s="7">
        <f t="shared" si="50"/>
        <v>0</v>
      </c>
      <c r="AC840" s="7">
        <f t="shared" si="51"/>
        <v>0</v>
      </c>
    </row>
    <row r="841" spans="1:29" x14ac:dyDescent="0.25">
      <c r="A841" s="9">
        <v>829</v>
      </c>
      <c r="B841" s="56" t="str">
        <f>IF(VLOOKUP(X841,'do 1000 ha'!$B$18:$I$1018,2,0)=0,"",VLOOKUP(X841,'do 1000 ha'!$B$18:$I$1018,2,0))</f>
        <v/>
      </c>
      <c r="C841" s="56" t="str">
        <f>IF(VLOOKUP(X841,'do 1000 ha'!$B$18:$I$1018,4,0)=0,"",VLOOKUP(X841,'do 1000 ha'!$B$18:$I$1018,4,0))</f>
        <v/>
      </c>
      <c r="D841" s="24" t="str">
        <f>IF(VLOOKUP(X841,'do 1000 ha'!$B$18:$I$1018,5,0)=0,"",VLOOKUP(X841,'do 1000 ha'!$B$18:$I$1018,5,0))</f>
        <v/>
      </c>
      <c r="E841" s="56" t="str">
        <f>IF(VLOOKUP(X841,'do 1000 ha'!$B$18:$I$1018,6,0)=0,"",VLOOKUP(X841,'do 1000 ha'!$B$18:$I$1018,6,0))</f>
        <v/>
      </c>
      <c r="F841" s="56" t="str">
        <f>IF(VLOOKUP(X841,'do 1000 ha'!$B$18:$I$1018,7,0)=0,"",VLOOKUP(X841,'do 1000 ha'!$B$18:$I$1018,7,0))</f>
        <v/>
      </c>
      <c r="G841" s="57" t="str">
        <f>IF(VLOOKUP(X841,'do 1000 ha'!$B$18:$I$1018,8,0)=0,"",VLOOKUP(X841,'do 1000 ha'!$B$18:$I$1018,8,0))</f>
        <v/>
      </c>
      <c r="H841" s="25" t="str">
        <f>IF(VLOOKUP(X841,'do 1000 ha'!$B$18:$L$1018,11,0)=0,"",VLOOKUP(X841,'do 1000 ha'!$AJ$18:$AX$1018,15,0))</f>
        <v/>
      </c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53" t="str">
        <f t="array" ref="U841">IF('do 1000 ha'!K847='do 1000 ha'!$AR$4,'do 1000 ha'!AF847,IF('do 1000 ha'!K847='do 1000 ha'!$AR$5,'do 1000 ha'!AF847,""))</f>
        <v/>
      </c>
      <c r="V841" s="7" t="str">
        <f t="shared" si="48"/>
        <v/>
      </c>
      <c r="W841" s="11" t="str">
        <f t="array" ref="W841">IF(OR(U841=$U$13:U840),"",U841)</f>
        <v/>
      </c>
      <c r="X841" s="7" t="str">
        <f t="array" ref="X841">IFERROR(INDEX(W$13:W$1012,SMALL(IF(W$13:W$1012&lt;&gt;"",ROW(W$13:W$1012)-ROW(W$13)+1),ROWS(W$13:$W841))),"")</f>
        <v/>
      </c>
      <c r="Y841" s="47" t="e">
        <f t="array" ref="Y841">IF(ROWS(Y$13:Y841)&gt;COUNTA(W$13:W$1012),"",INDEX(W$13:W$1012,SMALL(IF(W$13:W$1012&lt;&gt;"",ROW(W$13:W$1012)-ROW(W$13)+1),ROWS(Y$13:Y841))))</f>
        <v>#NUM!</v>
      </c>
      <c r="AA841" s="7">
        <f t="shared" si="49"/>
        <v>0</v>
      </c>
      <c r="AB841" s="7">
        <f t="shared" si="50"/>
        <v>0</v>
      </c>
      <c r="AC841" s="7">
        <f t="shared" si="51"/>
        <v>0</v>
      </c>
    </row>
    <row r="842" spans="1:29" x14ac:dyDescent="0.25">
      <c r="A842" s="9">
        <v>830</v>
      </c>
      <c r="B842" s="56" t="str">
        <f>IF(VLOOKUP(X842,'do 1000 ha'!$B$18:$I$1018,2,0)=0,"",VLOOKUP(X842,'do 1000 ha'!$B$18:$I$1018,2,0))</f>
        <v/>
      </c>
      <c r="C842" s="56" t="str">
        <f>IF(VLOOKUP(X842,'do 1000 ha'!$B$18:$I$1018,4,0)=0,"",VLOOKUP(X842,'do 1000 ha'!$B$18:$I$1018,4,0))</f>
        <v/>
      </c>
      <c r="D842" s="24" t="str">
        <f>IF(VLOOKUP(X842,'do 1000 ha'!$B$18:$I$1018,5,0)=0,"",VLOOKUP(X842,'do 1000 ha'!$B$18:$I$1018,5,0))</f>
        <v/>
      </c>
      <c r="E842" s="56" t="str">
        <f>IF(VLOOKUP(X842,'do 1000 ha'!$B$18:$I$1018,6,0)=0,"",VLOOKUP(X842,'do 1000 ha'!$B$18:$I$1018,6,0))</f>
        <v/>
      </c>
      <c r="F842" s="56" t="str">
        <f>IF(VLOOKUP(X842,'do 1000 ha'!$B$18:$I$1018,7,0)=0,"",VLOOKUP(X842,'do 1000 ha'!$B$18:$I$1018,7,0))</f>
        <v/>
      </c>
      <c r="G842" s="57" t="str">
        <f>IF(VLOOKUP(X842,'do 1000 ha'!$B$18:$I$1018,8,0)=0,"",VLOOKUP(X842,'do 1000 ha'!$B$18:$I$1018,8,0))</f>
        <v/>
      </c>
      <c r="H842" s="25" t="str">
        <f>IF(VLOOKUP(X842,'do 1000 ha'!$B$18:$L$1018,11,0)=0,"",VLOOKUP(X842,'do 1000 ha'!$AJ$18:$AX$1018,15,0))</f>
        <v/>
      </c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53" t="str">
        <f t="array" ref="U842">IF('do 1000 ha'!K848='do 1000 ha'!$AR$4,'do 1000 ha'!AF848,IF('do 1000 ha'!K848='do 1000 ha'!$AR$5,'do 1000 ha'!AF848,""))</f>
        <v/>
      </c>
      <c r="V842" s="7" t="str">
        <f t="shared" si="48"/>
        <v/>
      </c>
      <c r="W842" s="11" t="str">
        <f t="array" ref="W842">IF(OR(U842=$U$13:U841),"",U842)</f>
        <v/>
      </c>
      <c r="X842" s="7" t="str">
        <f t="array" ref="X842">IFERROR(INDEX(W$13:W$1012,SMALL(IF(W$13:W$1012&lt;&gt;"",ROW(W$13:W$1012)-ROW(W$13)+1),ROWS(W$13:$W842))),"")</f>
        <v/>
      </c>
      <c r="Y842" s="47" t="e">
        <f t="array" ref="Y842">IF(ROWS(Y$13:Y842)&gt;COUNTA(W$13:W$1012),"",INDEX(W$13:W$1012,SMALL(IF(W$13:W$1012&lt;&gt;"",ROW(W$13:W$1012)-ROW(W$13)+1),ROWS(Y$13:Y842))))</f>
        <v>#NUM!</v>
      </c>
      <c r="AA842" s="7">
        <f t="shared" si="49"/>
        <v>0</v>
      </c>
      <c r="AB842" s="7">
        <f t="shared" si="50"/>
        <v>0</v>
      </c>
      <c r="AC842" s="7">
        <f t="shared" si="51"/>
        <v>0</v>
      </c>
    </row>
    <row r="843" spans="1:29" x14ac:dyDescent="0.25">
      <c r="A843" s="9">
        <v>831</v>
      </c>
      <c r="B843" s="56" t="str">
        <f>IF(VLOOKUP(X843,'do 1000 ha'!$B$18:$I$1018,2,0)=0,"",VLOOKUP(X843,'do 1000 ha'!$B$18:$I$1018,2,0))</f>
        <v/>
      </c>
      <c r="C843" s="56" t="str">
        <f>IF(VLOOKUP(X843,'do 1000 ha'!$B$18:$I$1018,4,0)=0,"",VLOOKUP(X843,'do 1000 ha'!$B$18:$I$1018,4,0))</f>
        <v/>
      </c>
      <c r="D843" s="24" t="str">
        <f>IF(VLOOKUP(X843,'do 1000 ha'!$B$18:$I$1018,5,0)=0,"",VLOOKUP(X843,'do 1000 ha'!$B$18:$I$1018,5,0))</f>
        <v/>
      </c>
      <c r="E843" s="56" t="str">
        <f>IF(VLOOKUP(X843,'do 1000 ha'!$B$18:$I$1018,6,0)=0,"",VLOOKUP(X843,'do 1000 ha'!$B$18:$I$1018,6,0))</f>
        <v/>
      </c>
      <c r="F843" s="56" t="str">
        <f>IF(VLOOKUP(X843,'do 1000 ha'!$B$18:$I$1018,7,0)=0,"",VLOOKUP(X843,'do 1000 ha'!$B$18:$I$1018,7,0))</f>
        <v/>
      </c>
      <c r="G843" s="57" t="str">
        <f>IF(VLOOKUP(X843,'do 1000 ha'!$B$18:$I$1018,8,0)=0,"",VLOOKUP(X843,'do 1000 ha'!$B$18:$I$1018,8,0))</f>
        <v/>
      </c>
      <c r="H843" s="25" t="str">
        <f>IF(VLOOKUP(X843,'do 1000 ha'!$B$18:$L$1018,11,0)=0,"",VLOOKUP(X843,'do 1000 ha'!$AJ$18:$AX$1018,15,0))</f>
        <v/>
      </c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53" t="str">
        <f t="array" ref="U843">IF('do 1000 ha'!K849='do 1000 ha'!$AR$4,'do 1000 ha'!AF849,IF('do 1000 ha'!K849='do 1000 ha'!$AR$5,'do 1000 ha'!AF849,""))</f>
        <v/>
      </c>
      <c r="V843" s="7" t="str">
        <f t="shared" si="48"/>
        <v/>
      </c>
      <c r="W843" s="11" t="str">
        <f t="array" ref="W843">IF(OR(U843=$U$13:U842),"",U843)</f>
        <v/>
      </c>
      <c r="X843" s="7" t="str">
        <f t="array" ref="X843">IFERROR(INDEX(W$13:W$1012,SMALL(IF(W$13:W$1012&lt;&gt;"",ROW(W$13:W$1012)-ROW(W$13)+1),ROWS(W$13:$W843))),"")</f>
        <v/>
      </c>
      <c r="Y843" s="47" t="e">
        <f t="array" ref="Y843">IF(ROWS(Y$13:Y843)&gt;COUNTA(W$13:W$1012),"",INDEX(W$13:W$1012,SMALL(IF(W$13:W$1012&lt;&gt;"",ROW(W$13:W$1012)-ROW(W$13)+1),ROWS(Y$13:Y843))))</f>
        <v>#NUM!</v>
      </c>
      <c r="AA843" s="7">
        <f t="shared" si="49"/>
        <v>0</v>
      </c>
      <c r="AB843" s="7">
        <f t="shared" si="50"/>
        <v>0</v>
      </c>
      <c r="AC843" s="7">
        <f t="shared" si="51"/>
        <v>0</v>
      </c>
    </row>
    <row r="844" spans="1:29" x14ac:dyDescent="0.25">
      <c r="A844" s="9">
        <v>832</v>
      </c>
      <c r="B844" s="56" t="str">
        <f>IF(VLOOKUP(X844,'do 1000 ha'!$B$18:$I$1018,2,0)=0,"",VLOOKUP(X844,'do 1000 ha'!$B$18:$I$1018,2,0))</f>
        <v/>
      </c>
      <c r="C844" s="56" t="str">
        <f>IF(VLOOKUP(X844,'do 1000 ha'!$B$18:$I$1018,4,0)=0,"",VLOOKUP(X844,'do 1000 ha'!$B$18:$I$1018,4,0))</f>
        <v/>
      </c>
      <c r="D844" s="24" t="str">
        <f>IF(VLOOKUP(X844,'do 1000 ha'!$B$18:$I$1018,5,0)=0,"",VLOOKUP(X844,'do 1000 ha'!$B$18:$I$1018,5,0))</f>
        <v/>
      </c>
      <c r="E844" s="56" t="str">
        <f>IF(VLOOKUP(X844,'do 1000 ha'!$B$18:$I$1018,6,0)=0,"",VLOOKUP(X844,'do 1000 ha'!$B$18:$I$1018,6,0))</f>
        <v/>
      </c>
      <c r="F844" s="56" t="str">
        <f>IF(VLOOKUP(X844,'do 1000 ha'!$B$18:$I$1018,7,0)=0,"",VLOOKUP(X844,'do 1000 ha'!$B$18:$I$1018,7,0))</f>
        <v/>
      </c>
      <c r="G844" s="57" t="str">
        <f>IF(VLOOKUP(X844,'do 1000 ha'!$B$18:$I$1018,8,0)=0,"",VLOOKUP(X844,'do 1000 ha'!$B$18:$I$1018,8,0))</f>
        <v/>
      </c>
      <c r="H844" s="25" t="str">
        <f>IF(VLOOKUP(X844,'do 1000 ha'!$B$18:$L$1018,11,0)=0,"",VLOOKUP(X844,'do 1000 ha'!$AJ$18:$AX$1018,15,0))</f>
        <v/>
      </c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53" t="str">
        <f t="array" ref="U844">IF('do 1000 ha'!K850='do 1000 ha'!$AR$4,'do 1000 ha'!AF850,IF('do 1000 ha'!K850='do 1000 ha'!$AR$5,'do 1000 ha'!AF850,""))</f>
        <v/>
      </c>
      <c r="V844" s="7" t="str">
        <f t="shared" si="48"/>
        <v/>
      </c>
      <c r="W844" s="11" t="str">
        <f t="array" ref="W844">IF(OR(U844=$U$13:U843),"",U844)</f>
        <v/>
      </c>
      <c r="X844" s="7" t="str">
        <f t="array" ref="X844">IFERROR(INDEX(W$13:W$1012,SMALL(IF(W$13:W$1012&lt;&gt;"",ROW(W$13:W$1012)-ROW(W$13)+1),ROWS(W$13:$W844))),"")</f>
        <v/>
      </c>
      <c r="Y844" s="47" t="e">
        <f t="array" ref="Y844">IF(ROWS(Y$13:Y844)&gt;COUNTA(W$13:W$1012),"",INDEX(W$13:W$1012,SMALL(IF(W$13:W$1012&lt;&gt;"",ROW(W$13:W$1012)-ROW(W$13)+1),ROWS(Y$13:Y844))))</f>
        <v>#NUM!</v>
      </c>
      <c r="AA844" s="7">
        <f t="shared" si="49"/>
        <v>0</v>
      </c>
      <c r="AB844" s="7">
        <f t="shared" si="50"/>
        <v>0</v>
      </c>
      <c r="AC844" s="7">
        <f t="shared" si="51"/>
        <v>0</v>
      </c>
    </row>
    <row r="845" spans="1:29" x14ac:dyDescent="0.25">
      <c r="A845" s="9">
        <v>833</v>
      </c>
      <c r="B845" s="56" t="str">
        <f>IF(VLOOKUP(X845,'do 1000 ha'!$B$18:$I$1018,2,0)=0,"",VLOOKUP(X845,'do 1000 ha'!$B$18:$I$1018,2,0))</f>
        <v/>
      </c>
      <c r="C845" s="56" t="str">
        <f>IF(VLOOKUP(X845,'do 1000 ha'!$B$18:$I$1018,4,0)=0,"",VLOOKUP(X845,'do 1000 ha'!$B$18:$I$1018,4,0))</f>
        <v/>
      </c>
      <c r="D845" s="24" t="str">
        <f>IF(VLOOKUP(X845,'do 1000 ha'!$B$18:$I$1018,5,0)=0,"",VLOOKUP(X845,'do 1000 ha'!$B$18:$I$1018,5,0))</f>
        <v/>
      </c>
      <c r="E845" s="56" t="str">
        <f>IF(VLOOKUP(X845,'do 1000 ha'!$B$18:$I$1018,6,0)=0,"",VLOOKUP(X845,'do 1000 ha'!$B$18:$I$1018,6,0))</f>
        <v/>
      </c>
      <c r="F845" s="56" t="str">
        <f>IF(VLOOKUP(X845,'do 1000 ha'!$B$18:$I$1018,7,0)=0,"",VLOOKUP(X845,'do 1000 ha'!$B$18:$I$1018,7,0))</f>
        <v/>
      </c>
      <c r="G845" s="57" t="str">
        <f>IF(VLOOKUP(X845,'do 1000 ha'!$B$18:$I$1018,8,0)=0,"",VLOOKUP(X845,'do 1000 ha'!$B$18:$I$1018,8,0))</f>
        <v/>
      </c>
      <c r="H845" s="25" t="str">
        <f>IF(VLOOKUP(X845,'do 1000 ha'!$B$18:$L$1018,11,0)=0,"",VLOOKUP(X845,'do 1000 ha'!$AJ$18:$AX$1018,15,0))</f>
        <v/>
      </c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53" t="str">
        <f t="array" ref="U845">IF('do 1000 ha'!K851='do 1000 ha'!$AR$4,'do 1000 ha'!AF851,IF('do 1000 ha'!K851='do 1000 ha'!$AR$5,'do 1000 ha'!AF851,""))</f>
        <v/>
      </c>
      <c r="V845" s="7" t="str">
        <f t="shared" si="48"/>
        <v/>
      </c>
      <c r="W845" s="11" t="str">
        <f t="array" ref="W845">IF(OR(U845=$U$13:U844),"",U845)</f>
        <v/>
      </c>
      <c r="X845" s="7" t="str">
        <f t="array" ref="X845">IFERROR(INDEX(W$13:W$1012,SMALL(IF(W$13:W$1012&lt;&gt;"",ROW(W$13:W$1012)-ROW(W$13)+1),ROWS(W$13:$W845))),"")</f>
        <v/>
      </c>
      <c r="Y845" s="47" t="e">
        <f t="array" ref="Y845">IF(ROWS(Y$13:Y845)&gt;COUNTA(W$13:W$1012),"",INDEX(W$13:W$1012,SMALL(IF(W$13:W$1012&lt;&gt;"",ROW(W$13:W$1012)-ROW(W$13)+1),ROWS(Y$13:Y845))))</f>
        <v>#NUM!</v>
      </c>
      <c r="AA845" s="7">
        <f t="shared" si="49"/>
        <v>0</v>
      </c>
      <c r="AB845" s="7">
        <f t="shared" si="50"/>
        <v>0</v>
      </c>
      <c r="AC845" s="7">
        <f t="shared" si="51"/>
        <v>0</v>
      </c>
    </row>
    <row r="846" spans="1:29" x14ac:dyDescent="0.25">
      <c r="A846" s="9">
        <v>834</v>
      </c>
      <c r="B846" s="56" t="str">
        <f>IF(VLOOKUP(X846,'do 1000 ha'!$B$18:$I$1018,2,0)=0,"",VLOOKUP(X846,'do 1000 ha'!$B$18:$I$1018,2,0))</f>
        <v/>
      </c>
      <c r="C846" s="56" t="str">
        <f>IF(VLOOKUP(X846,'do 1000 ha'!$B$18:$I$1018,4,0)=0,"",VLOOKUP(X846,'do 1000 ha'!$B$18:$I$1018,4,0))</f>
        <v/>
      </c>
      <c r="D846" s="24" t="str">
        <f>IF(VLOOKUP(X846,'do 1000 ha'!$B$18:$I$1018,5,0)=0,"",VLOOKUP(X846,'do 1000 ha'!$B$18:$I$1018,5,0))</f>
        <v/>
      </c>
      <c r="E846" s="56" t="str">
        <f>IF(VLOOKUP(X846,'do 1000 ha'!$B$18:$I$1018,6,0)=0,"",VLOOKUP(X846,'do 1000 ha'!$B$18:$I$1018,6,0))</f>
        <v/>
      </c>
      <c r="F846" s="56" t="str">
        <f>IF(VLOOKUP(X846,'do 1000 ha'!$B$18:$I$1018,7,0)=0,"",VLOOKUP(X846,'do 1000 ha'!$B$18:$I$1018,7,0))</f>
        <v/>
      </c>
      <c r="G846" s="57" t="str">
        <f>IF(VLOOKUP(X846,'do 1000 ha'!$B$18:$I$1018,8,0)=0,"",VLOOKUP(X846,'do 1000 ha'!$B$18:$I$1018,8,0))</f>
        <v/>
      </c>
      <c r="H846" s="25" t="str">
        <f>IF(VLOOKUP(X846,'do 1000 ha'!$B$18:$L$1018,11,0)=0,"",VLOOKUP(X846,'do 1000 ha'!$AJ$18:$AX$1018,15,0))</f>
        <v/>
      </c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53" t="str">
        <f t="array" ref="U846">IF('do 1000 ha'!K852='do 1000 ha'!$AR$4,'do 1000 ha'!AF852,IF('do 1000 ha'!K852='do 1000 ha'!$AR$5,'do 1000 ha'!AF852,""))</f>
        <v/>
      </c>
      <c r="V846" s="7" t="str">
        <f t="shared" ref="V846:V909" si="52">IF(U846="","",COUNTIF($U$13:$U$1012,U846))</f>
        <v/>
      </c>
      <c r="W846" s="11" t="str">
        <f t="array" ref="W846">IF(OR(U846=$U$13:U845),"",U846)</f>
        <v/>
      </c>
      <c r="X846" s="7" t="str">
        <f t="array" ref="X846">IFERROR(INDEX(W$13:W$1012,SMALL(IF(W$13:W$1012&lt;&gt;"",ROW(W$13:W$1012)-ROW(W$13)+1),ROWS(W$13:$W846))),"")</f>
        <v/>
      </c>
      <c r="Y846" s="47" t="e">
        <f t="array" ref="Y846">IF(ROWS(Y$13:Y846)&gt;COUNTA(W$13:W$1012),"",INDEX(W$13:W$1012,SMALL(IF(W$13:W$1012&lt;&gt;"",ROW(W$13:W$1012)-ROW(W$13)+1),ROWS(Y$13:Y846))))</f>
        <v>#NUM!</v>
      </c>
      <c r="AA846" s="7">
        <f t="shared" ref="AA846:AA909" si="53">IF(H846&gt;G846,1,0)</f>
        <v>0</v>
      </c>
      <c r="AB846" s="7">
        <f t="shared" ref="AB846:AB909" si="54">IF(AND(G846&lt;&gt;"",H846=""),1,0)</f>
        <v>0</v>
      </c>
      <c r="AC846" s="7">
        <f t="shared" ref="AC846:AC909" si="55">IF(AND(H846&lt;&gt;"",OR(I846="",J846="",K846="",L846="",M846="",N846="",O846="",P846="",Q846="",R846="")),1,0)</f>
        <v>0</v>
      </c>
    </row>
    <row r="847" spans="1:29" x14ac:dyDescent="0.25">
      <c r="A847" s="9">
        <v>835</v>
      </c>
      <c r="B847" s="56" t="str">
        <f>IF(VLOOKUP(X847,'do 1000 ha'!$B$18:$I$1018,2,0)=0,"",VLOOKUP(X847,'do 1000 ha'!$B$18:$I$1018,2,0))</f>
        <v/>
      </c>
      <c r="C847" s="56" t="str">
        <f>IF(VLOOKUP(X847,'do 1000 ha'!$B$18:$I$1018,4,0)=0,"",VLOOKUP(X847,'do 1000 ha'!$B$18:$I$1018,4,0))</f>
        <v/>
      </c>
      <c r="D847" s="24" t="str">
        <f>IF(VLOOKUP(X847,'do 1000 ha'!$B$18:$I$1018,5,0)=0,"",VLOOKUP(X847,'do 1000 ha'!$B$18:$I$1018,5,0))</f>
        <v/>
      </c>
      <c r="E847" s="56" t="str">
        <f>IF(VLOOKUP(X847,'do 1000 ha'!$B$18:$I$1018,6,0)=0,"",VLOOKUP(X847,'do 1000 ha'!$B$18:$I$1018,6,0))</f>
        <v/>
      </c>
      <c r="F847" s="56" t="str">
        <f>IF(VLOOKUP(X847,'do 1000 ha'!$B$18:$I$1018,7,0)=0,"",VLOOKUP(X847,'do 1000 ha'!$B$18:$I$1018,7,0))</f>
        <v/>
      </c>
      <c r="G847" s="57" t="str">
        <f>IF(VLOOKUP(X847,'do 1000 ha'!$B$18:$I$1018,8,0)=0,"",VLOOKUP(X847,'do 1000 ha'!$B$18:$I$1018,8,0))</f>
        <v/>
      </c>
      <c r="H847" s="25" t="str">
        <f>IF(VLOOKUP(X847,'do 1000 ha'!$B$18:$L$1018,11,0)=0,"",VLOOKUP(X847,'do 1000 ha'!$AJ$18:$AX$1018,15,0))</f>
        <v/>
      </c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53" t="str">
        <f t="array" ref="U847">IF('do 1000 ha'!K853='do 1000 ha'!$AR$4,'do 1000 ha'!AF853,IF('do 1000 ha'!K853='do 1000 ha'!$AR$5,'do 1000 ha'!AF853,""))</f>
        <v/>
      </c>
      <c r="V847" s="7" t="str">
        <f t="shared" si="52"/>
        <v/>
      </c>
      <c r="W847" s="11" t="str">
        <f t="array" ref="W847">IF(OR(U847=$U$13:U846),"",U847)</f>
        <v/>
      </c>
      <c r="X847" s="7" t="str">
        <f t="array" ref="X847">IFERROR(INDEX(W$13:W$1012,SMALL(IF(W$13:W$1012&lt;&gt;"",ROW(W$13:W$1012)-ROW(W$13)+1),ROWS(W$13:$W847))),"")</f>
        <v/>
      </c>
      <c r="Y847" s="47" t="e">
        <f t="array" ref="Y847">IF(ROWS(Y$13:Y847)&gt;COUNTA(W$13:W$1012),"",INDEX(W$13:W$1012,SMALL(IF(W$13:W$1012&lt;&gt;"",ROW(W$13:W$1012)-ROW(W$13)+1),ROWS(Y$13:Y847))))</f>
        <v>#NUM!</v>
      </c>
      <c r="AA847" s="7">
        <f t="shared" si="53"/>
        <v>0</v>
      </c>
      <c r="AB847" s="7">
        <f t="shared" si="54"/>
        <v>0</v>
      </c>
      <c r="AC847" s="7">
        <f t="shared" si="55"/>
        <v>0</v>
      </c>
    </row>
    <row r="848" spans="1:29" x14ac:dyDescent="0.25">
      <c r="A848" s="9">
        <v>836</v>
      </c>
      <c r="B848" s="56" t="str">
        <f>IF(VLOOKUP(X848,'do 1000 ha'!$B$18:$I$1018,2,0)=0,"",VLOOKUP(X848,'do 1000 ha'!$B$18:$I$1018,2,0))</f>
        <v/>
      </c>
      <c r="C848" s="56" t="str">
        <f>IF(VLOOKUP(X848,'do 1000 ha'!$B$18:$I$1018,4,0)=0,"",VLOOKUP(X848,'do 1000 ha'!$B$18:$I$1018,4,0))</f>
        <v/>
      </c>
      <c r="D848" s="24" t="str">
        <f>IF(VLOOKUP(X848,'do 1000 ha'!$B$18:$I$1018,5,0)=0,"",VLOOKUP(X848,'do 1000 ha'!$B$18:$I$1018,5,0))</f>
        <v/>
      </c>
      <c r="E848" s="56" t="str">
        <f>IF(VLOOKUP(X848,'do 1000 ha'!$B$18:$I$1018,6,0)=0,"",VLOOKUP(X848,'do 1000 ha'!$B$18:$I$1018,6,0))</f>
        <v/>
      </c>
      <c r="F848" s="56" t="str">
        <f>IF(VLOOKUP(X848,'do 1000 ha'!$B$18:$I$1018,7,0)=0,"",VLOOKUP(X848,'do 1000 ha'!$B$18:$I$1018,7,0))</f>
        <v/>
      </c>
      <c r="G848" s="57" t="str">
        <f>IF(VLOOKUP(X848,'do 1000 ha'!$B$18:$I$1018,8,0)=0,"",VLOOKUP(X848,'do 1000 ha'!$B$18:$I$1018,8,0))</f>
        <v/>
      </c>
      <c r="H848" s="25" t="str">
        <f>IF(VLOOKUP(X848,'do 1000 ha'!$B$18:$L$1018,11,0)=0,"",VLOOKUP(X848,'do 1000 ha'!$AJ$18:$AX$1018,15,0))</f>
        <v/>
      </c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53" t="str">
        <f t="array" ref="U848">IF('do 1000 ha'!K854='do 1000 ha'!$AR$4,'do 1000 ha'!AF854,IF('do 1000 ha'!K854='do 1000 ha'!$AR$5,'do 1000 ha'!AF854,""))</f>
        <v/>
      </c>
      <c r="V848" s="7" t="str">
        <f t="shared" si="52"/>
        <v/>
      </c>
      <c r="W848" s="11" t="str">
        <f t="array" ref="W848">IF(OR(U848=$U$13:U847),"",U848)</f>
        <v/>
      </c>
      <c r="X848" s="7" t="str">
        <f t="array" ref="X848">IFERROR(INDEX(W$13:W$1012,SMALL(IF(W$13:W$1012&lt;&gt;"",ROW(W$13:W$1012)-ROW(W$13)+1),ROWS(W$13:$W848))),"")</f>
        <v/>
      </c>
      <c r="Y848" s="47" t="e">
        <f t="array" ref="Y848">IF(ROWS(Y$13:Y848)&gt;COUNTA(W$13:W$1012),"",INDEX(W$13:W$1012,SMALL(IF(W$13:W$1012&lt;&gt;"",ROW(W$13:W$1012)-ROW(W$13)+1),ROWS(Y$13:Y848))))</f>
        <v>#NUM!</v>
      </c>
      <c r="AA848" s="7">
        <f t="shared" si="53"/>
        <v>0</v>
      </c>
      <c r="AB848" s="7">
        <f t="shared" si="54"/>
        <v>0</v>
      </c>
      <c r="AC848" s="7">
        <f t="shared" si="55"/>
        <v>0</v>
      </c>
    </row>
    <row r="849" spans="1:29" x14ac:dyDescent="0.25">
      <c r="A849" s="9">
        <v>837</v>
      </c>
      <c r="B849" s="56" t="str">
        <f>IF(VLOOKUP(X849,'do 1000 ha'!$B$18:$I$1018,2,0)=0,"",VLOOKUP(X849,'do 1000 ha'!$B$18:$I$1018,2,0))</f>
        <v/>
      </c>
      <c r="C849" s="56" t="str">
        <f>IF(VLOOKUP(X849,'do 1000 ha'!$B$18:$I$1018,4,0)=0,"",VLOOKUP(X849,'do 1000 ha'!$B$18:$I$1018,4,0))</f>
        <v/>
      </c>
      <c r="D849" s="24" t="str">
        <f>IF(VLOOKUP(X849,'do 1000 ha'!$B$18:$I$1018,5,0)=0,"",VLOOKUP(X849,'do 1000 ha'!$B$18:$I$1018,5,0))</f>
        <v/>
      </c>
      <c r="E849" s="56" t="str">
        <f>IF(VLOOKUP(X849,'do 1000 ha'!$B$18:$I$1018,6,0)=0,"",VLOOKUP(X849,'do 1000 ha'!$B$18:$I$1018,6,0))</f>
        <v/>
      </c>
      <c r="F849" s="56" t="str">
        <f>IF(VLOOKUP(X849,'do 1000 ha'!$B$18:$I$1018,7,0)=0,"",VLOOKUP(X849,'do 1000 ha'!$B$18:$I$1018,7,0))</f>
        <v/>
      </c>
      <c r="G849" s="57" t="str">
        <f>IF(VLOOKUP(X849,'do 1000 ha'!$B$18:$I$1018,8,0)=0,"",VLOOKUP(X849,'do 1000 ha'!$B$18:$I$1018,8,0))</f>
        <v/>
      </c>
      <c r="H849" s="25" t="str">
        <f>IF(VLOOKUP(X849,'do 1000 ha'!$B$18:$L$1018,11,0)=0,"",VLOOKUP(X849,'do 1000 ha'!$AJ$18:$AX$1018,15,0))</f>
        <v/>
      </c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53" t="str">
        <f t="array" ref="U849">IF('do 1000 ha'!K855='do 1000 ha'!$AR$4,'do 1000 ha'!AF855,IF('do 1000 ha'!K855='do 1000 ha'!$AR$5,'do 1000 ha'!AF855,""))</f>
        <v/>
      </c>
      <c r="V849" s="7" t="str">
        <f t="shared" si="52"/>
        <v/>
      </c>
      <c r="W849" s="11" t="str">
        <f t="array" ref="W849">IF(OR(U849=$U$13:U848),"",U849)</f>
        <v/>
      </c>
      <c r="X849" s="7" t="str">
        <f t="array" ref="X849">IFERROR(INDEX(W$13:W$1012,SMALL(IF(W$13:W$1012&lt;&gt;"",ROW(W$13:W$1012)-ROW(W$13)+1),ROWS(W$13:$W849))),"")</f>
        <v/>
      </c>
      <c r="Y849" s="47" t="e">
        <f t="array" ref="Y849">IF(ROWS(Y$13:Y849)&gt;COUNTA(W$13:W$1012),"",INDEX(W$13:W$1012,SMALL(IF(W$13:W$1012&lt;&gt;"",ROW(W$13:W$1012)-ROW(W$13)+1),ROWS(Y$13:Y849))))</f>
        <v>#NUM!</v>
      </c>
      <c r="AA849" s="7">
        <f t="shared" si="53"/>
        <v>0</v>
      </c>
      <c r="AB849" s="7">
        <f t="shared" si="54"/>
        <v>0</v>
      </c>
      <c r="AC849" s="7">
        <f t="shared" si="55"/>
        <v>0</v>
      </c>
    </row>
    <row r="850" spans="1:29" x14ac:dyDescent="0.25">
      <c r="A850" s="9">
        <v>838</v>
      </c>
      <c r="B850" s="56" t="str">
        <f>IF(VLOOKUP(X850,'do 1000 ha'!$B$18:$I$1018,2,0)=0,"",VLOOKUP(X850,'do 1000 ha'!$B$18:$I$1018,2,0))</f>
        <v/>
      </c>
      <c r="C850" s="56" t="str">
        <f>IF(VLOOKUP(X850,'do 1000 ha'!$B$18:$I$1018,4,0)=0,"",VLOOKUP(X850,'do 1000 ha'!$B$18:$I$1018,4,0))</f>
        <v/>
      </c>
      <c r="D850" s="24" t="str">
        <f>IF(VLOOKUP(X850,'do 1000 ha'!$B$18:$I$1018,5,0)=0,"",VLOOKUP(X850,'do 1000 ha'!$B$18:$I$1018,5,0))</f>
        <v/>
      </c>
      <c r="E850" s="56" t="str">
        <f>IF(VLOOKUP(X850,'do 1000 ha'!$B$18:$I$1018,6,0)=0,"",VLOOKUP(X850,'do 1000 ha'!$B$18:$I$1018,6,0))</f>
        <v/>
      </c>
      <c r="F850" s="56" t="str">
        <f>IF(VLOOKUP(X850,'do 1000 ha'!$B$18:$I$1018,7,0)=0,"",VLOOKUP(X850,'do 1000 ha'!$B$18:$I$1018,7,0))</f>
        <v/>
      </c>
      <c r="G850" s="57" t="str">
        <f>IF(VLOOKUP(X850,'do 1000 ha'!$B$18:$I$1018,8,0)=0,"",VLOOKUP(X850,'do 1000 ha'!$B$18:$I$1018,8,0))</f>
        <v/>
      </c>
      <c r="H850" s="25" t="str">
        <f>IF(VLOOKUP(X850,'do 1000 ha'!$B$18:$L$1018,11,0)=0,"",VLOOKUP(X850,'do 1000 ha'!$AJ$18:$AX$1018,15,0))</f>
        <v/>
      </c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53" t="str">
        <f t="array" ref="U850">IF('do 1000 ha'!K856='do 1000 ha'!$AR$4,'do 1000 ha'!AF856,IF('do 1000 ha'!K856='do 1000 ha'!$AR$5,'do 1000 ha'!AF856,""))</f>
        <v/>
      </c>
      <c r="V850" s="7" t="str">
        <f t="shared" si="52"/>
        <v/>
      </c>
      <c r="W850" s="11" t="str">
        <f t="array" ref="W850">IF(OR(U850=$U$13:U849),"",U850)</f>
        <v/>
      </c>
      <c r="X850" s="7" t="str">
        <f t="array" ref="X850">IFERROR(INDEX(W$13:W$1012,SMALL(IF(W$13:W$1012&lt;&gt;"",ROW(W$13:W$1012)-ROW(W$13)+1),ROWS(W$13:$W850))),"")</f>
        <v/>
      </c>
      <c r="Y850" s="47" t="e">
        <f t="array" ref="Y850">IF(ROWS(Y$13:Y850)&gt;COUNTA(W$13:W$1012),"",INDEX(W$13:W$1012,SMALL(IF(W$13:W$1012&lt;&gt;"",ROW(W$13:W$1012)-ROW(W$13)+1),ROWS(Y$13:Y850))))</f>
        <v>#NUM!</v>
      </c>
      <c r="AA850" s="7">
        <f t="shared" si="53"/>
        <v>0</v>
      </c>
      <c r="AB850" s="7">
        <f t="shared" si="54"/>
        <v>0</v>
      </c>
      <c r="AC850" s="7">
        <f t="shared" si="55"/>
        <v>0</v>
      </c>
    </row>
    <row r="851" spans="1:29" x14ac:dyDescent="0.25">
      <c r="A851" s="9">
        <v>839</v>
      </c>
      <c r="B851" s="56" t="str">
        <f>IF(VLOOKUP(X851,'do 1000 ha'!$B$18:$I$1018,2,0)=0,"",VLOOKUP(X851,'do 1000 ha'!$B$18:$I$1018,2,0))</f>
        <v/>
      </c>
      <c r="C851" s="56" t="str">
        <f>IF(VLOOKUP(X851,'do 1000 ha'!$B$18:$I$1018,4,0)=0,"",VLOOKUP(X851,'do 1000 ha'!$B$18:$I$1018,4,0))</f>
        <v/>
      </c>
      <c r="D851" s="24" t="str">
        <f>IF(VLOOKUP(X851,'do 1000 ha'!$B$18:$I$1018,5,0)=0,"",VLOOKUP(X851,'do 1000 ha'!$B$18:$I$1018,5,0))</f>
        <v/>
      </c>
      <c r="E851" s="56" t="str">
        <f>IF(VLOOKUP(X851,'do 1000 ha'!$B$18:$I$1018,6,0)=0,"",VLOOKUP(X851,'do 1000 ha'!$B$18:$I$1018,6,0))</f>
        <v/>
      </c>
      <c r="F851" s="56" t="str">
        <f>IF(VLOOKUP(X851,'do 1000 ha'!$B$18:$I$1018,7,0)=0,"",VLOOKUP(X851,'do 1000 ha'!$B$18:$I$1018,7,0))</f>
        <v/>
      </c>
      <c r="G851" s="57" t="str">
        <f>IF(VLOOKUP(X851,'do 1000 ha'!$B$18:$I$1018,8,0)=0,"",VLOOKUP(X851,'do 1000 ha'!$B$18:$I$1018,8,0))</f>
        <v/>
      </c>
      <c r="H851" s="25" t="str">
        <f>IF(VLOOKUP(X851,'do 1000 ha'!$B$18:$L$1018,11,0)=0,"",VLOOKUP(X851,'do 1000 ha'!$AJ$18:$AX$1018,15,0))</f>
        <v/>
      </c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53" t="str">
        <f t="array" ref="U851">IF('do 1000 ha'!K857='do 1000 ha'!$AR$4,'do 1000 ha'!AF857,IF('do 1000 ha'!K857='do 1000 ha'!$AR$5,'do 1000 ha'!AF857,""))</f>
        <v/>
      </c>
      <c r="V851" s="7" t="str">
        <f t="shared" si="52"/>
        <v/>
      </c>
      <c r="W851" s="11" t="str">
        <f t="array" ref="W851">IF(OR(U851=$U$13:U850),"",U851)</f>
        <v/>
      </c>
      <c r="X851" s="7" t="str">
        <f t="array" ref="X851">IFERROR(INDEX(W$13:W$1012,SMALL(IF(W$13:W$1012&lt;&gt;"",ROW(W$13:W$1012)-ROW(W$13)+1),ROWS(W$13:$W851))),"")</f>
        <v/>
      </c>
      <c r="Y851" s="47" t="e">
        <f t="array" ref="Y851">IF(ROWS(Y$13:Y851)&gt;COUNTA(W$13:W$1012),"",INDEX(W$13:W$1012,SMALL(IF(W$13:W$1012&lt;&gt;"",ROW(W$13:W$1012)-ROW(W$13)+1),ROWS(Y$13:Y851))))</f>
        <v>#NUM!</v>
      </c>
      <c r="AA851" s="7">
        <f t="shared" si="53"/>
        <v>0</v>
      </c>
      <c r="AB851" s="7">
        <f t="shared" si="54"/>
        <v>0</v>
      </c>
      <c r="AC851" s="7">
        <f t="shared" si="55"/>
        <v>0</v>
      </c>
    </row>
    <row r="852" spans="1:29" x14ac:dyDescent="0.25">
      <c r="A852" s="9">
        <v>840</v>
      </c>
      <c r="B852" s="56" t="str">
        <f>IF(VLOOKUP(X852,'do 1000 ha'!$B$18:$I$1018,2,0)=0,"",VLOOKUP(X852,'do 1000 ha'!$B$18:$I$1018,2,0))</f>
        <v/>
      </c>
      <c r="C852" s="56" t="str">
        <f>IF(VLOOKUP(X852,'do 1000 ha'!$B$18:$I$1018,4,0)=0,"",VLOOKUP(X852,'do 1000 ha'!$B$18:$I$1018,4,0))</f>
        <v/>
      </c>
      <c r="D852" s="24" t="str">
        <f>IF(VLOOKUP(X852,'do 1000 ha'!$B$18:$I$1018,5,0)=0,"",VLOOKUP(X852,'do 1000 ha'!$B$18:$I$1018,5,0))</f>
        <v/>
      </c>
      <c r="E852" s="56" t="str">
        <f>IF(VLOOKUP(X852,'do 1000 ha'!$B$18:$I$1018,6,0)=0,"",VLOOKUP(X852,'do 1000 ha'!$B$18:$I$1018,6,0))</f>
        <v/>
      </c>
      <c r="F852" s="56" t="str">
        <f>IF(VLOOKUP(X852,'do 1000 ha'!$B$18:$I$1018,7,0)=0,"",VLOOKUP(X852,'do 1000 ha'!$B$18:$I$1018,7,0))</f>
        <v/>
      </c>
      <c r="G852" s="57" t="str">
        <f>IF(VLOOKUP(X852,'do 1000 ha'!$B$18:$I$1018,8,0)=0,"",VLOOKUP(X852,'do 1000 ha'!$B$18:$I$1018,8,0))</f>
        <v/>
      </c>
      <c r="H852" s="25" t="str">
        <f>IF(VLOOKUP(X852,'do 1000 ha'!$B$18:$L$1018,11,0)=0,"",VLOOKUP(X852,'do 1000 ha'!$AJ$18:$AX$1018,15,0))</f>
        <v/>
      </c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53" t="str">
        <f t="array" ref="U852">IF('do 1000 ha'!K858='do 1000 ha'!$AR$4,'do 1000 ha'!AF858,IF('do 1000 ha'!K858='do 1000 ha'!$AR$5,'do 1000 ha'!AF858,""))</f>
        <v/>
      </c>
      <c r="V852" s="7" t="str">
        <f t="shared" si="52"/>
        <v/>
      </c>
      <c r="W852" s="11" t="str">
        <f t="array" ref="W852">IF(OR(U852=$U$13:U851),"",U852)</f>
        <v/>
      </c>
      <c r="X852" s="7" t="str">
        <f t="array" ref="X852">IFERROR(INDEX(W$13:W$1012,SMALL(IF(W$13:W$1012&lt;&gt;"",ROW(W$13:W$1012)-ROW(W$13)+1),ROWS(W$13:$W852))),"")</f>
        <v/>
      </c>
      <c r="Y852" s="47" t="e">
        <f t="array" ref="Y852">IF(ROWS(Y$13:Y852)&gt;COUNTA(W$13:W$1012),"",INDEX(W$13:W$1012,SMALL(IF(W$13:W$1012&lt;&gt;"",ROW(W$13:W$1012)-ROW(W$13)+1),ROWS(Y$13:Y852))))</f>
        <v>#NUM!</v>
      </c>
      <c r="AA852" s="7">
        <f t="shared" si="53"/>
        <v>0</v>
      </c>
      <c r="AB852" s="7">
        <f t="shared" si="54"/>
        <v>0</v>
      </c>
      <c r="AC852" s="7">
        <f t="shared" si="55"/>
        <v>0</v>
      </c>
    </row>
    <row r="853" spans="1:29" x14ac:dyDescent="0.25">
      <c r="A853" s="9">
        <v>841</v>
      </c>
      <c r="B853" s="56" t="str">
        <f>IF(VLOOKUP(X853,'do 1000 ha'!$B$18:$I$1018,2,0)=0,"",VLOOKUP(X853,'do 1000 ha'!$B$18:$I$1018,2,0))</f>
        <v/>
      </c>
      <c r="C853" s="56" t="str">
        <f>IF(VLOOKUP(X853,'do 1000 ha'!$B$18:$I$1018,4,0)=0,"",VLOOKUP(X853,'do 1000 ha'!$B$18:$I$1018,4,0))</f>
        <v/>
      </c>
      <c r="D853" s="24" t="str">
        <f>IF(VLOOKUP(X853,'do 1000 ha'!$B$18:$I$1018,5,0)=0,"",VLOOKUP(X853,'do 1000 ha'!$B$18:$I$1018,5,0))</f>
        <v/>
      </c>
      <c r="E853" s="56" t="str">
        <f>IF(VLOOKUP(X853,'do 1000 ha'!$B$18:$I$1018,6,0)=0,"",VLOOKUP(X853,'do 1000 ha'!$B$18:$I$1018,6,0))</f>
        <v/>
      </c>
      <c r="F853" s="56" t="str">
        <f>IF(VLOOKUP(X853,'do 1000 ha'!$B$18:$I$1018,7,0)=0,"",VLOOKUP(X853,'do 1000 ha'!$B$18:$I$1018,7,0))</f>
        <v/>
      </c>
      <c r="G853" s="57" t="str">
        <f>IF(VLOOKUP(X853,'do 1000 ha'!$B$18:$I$1018,8,0)=0,"",VLOOKUP(X853,'do 1000 ha'!$B$18:$I$1018,8,0))</f>
        <v/>
      </c>
      <c r="H853" s="25" t="str">
        <f>IF(VLOOKUP(X853,'do 1000 ha'!$B$18:$L$1018,11,0)=0,"",VLOOKUP(X853,'do 1000 ha'!$AJ$18:$AX$1018,15,0))</f>
        <v/>
      </c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53" t="str">
        <f t="array" ref="U853">IF('do 1000 ha'!K859='do 1000 ha'!$AR$4,'do 1000 ha'!AF859,IF('do 1000 ha'!K859='do 1000 ha'!$AR$5,'do 1000 ha'!AF859,""))</f>
        <v/>
      </c>
      <c r="V853" s="7" t="str">
        <f t="shared" si="52"/>
        <v/>
      </c>
      <c r="W853" s="11" t="str">
        <f t="array" ref="W853">IF(OR(U853=$U$13:U852),"",U853)</f>
        <v/>
      </c>
      <c r="X853" s="7" t="str">
        <f t="array" ref="X853">IFERROR(INDEX(W$13:W$1012,SMALL(IF(W$13:W$1012&lt;&gt;"",ROW(W$13:W$1012)-ROW(W$13)+1),ROWS(W$13:$W853))),"")</f>
        <v/>
      </c>
      <c r="Y853" s="47" t="e">
        <f t="array" ref="Y853">IF(ROWS(Y$13:Y853)&gt;COUNTA(W$13:W$1012),"",INDEX(W$13:W$1012,SMALL(IF(W$13:W$1012&lt;&gt;"",ROW(W$13:W$1012)-ROW(W$13)+1),ROWS(Y$13:Y853))))</f>
        <v>#NUM!</v>
      </c>
      <c r="AA853" s="7">
        <f t="shared" si="53"/>
        <v>0</v>
      </c>
      <c r="AB853" s="7">
        <f t="shared" si="54"/>
        <v>0</v>
      </c>
      <c r="AC853" s="7">
        <f t="shared" si="55"/>
        <v>0</v>
      </c>
    </row>
    <row r="854" spans="1:29" x14ac:dyDescent="0.25">
      <c r="A854" s="9">
        <v>842</v>
      </c>
      <c r="B854" s="56" t="str">
        <f>IF(VLOOKUP(X854,'do 1000 ha'!$B$18:$I$1018,2,0)=0,"",VLOOKUP(X854,'do 1000 ha'!$B$18:$I$1018,2,0))</f>
        <v/>
      </c>
      <c r="C854" s="56" t="str">
        <f>IF(VLOOKUP(X854,'do 1000 ha'!$B$18:$I$1018,4,0)=0,"",VLOOKUP(X854,'do 1000 ha'!$B$18:$I$1018,4,0))</f>
        <v/>
      </c>
      <c r="D854" s="24" t="str">
        <f>IF(VLOOKUP(X854,'do 1000 ha'!$B$18:$I$1018,5,0)=0,"",VLOOKUP(X854,'do 1000 ha'!$B$18:$I$1018,5,0))</f>
        <v/>
      </c>
      <c r="E854" s="56" t="str">
        <f>IF(VLOOKUP(X854,'do 1000 ha'!$B$18:$I$1018,6,0)=0,"",VLOOKUP(X854,'do 1000 ha'!$B$18:$I$1018,6,0))</f>
        <v/>
      </c>
      <c r="F854" s="56" t="str">
        <f>IF(VLOOKUP(X854,'do 1000 ha'!$B$18:$I$1018,7,0)=0,"",VLOOKUP(X854,'do 1000 ha'!$B$18:$I$1018,7,0))</f>
        <v/>
      </c>
      <c r="G854" s="57" t="str">
        <f>IF(VLOOKUP(X854,'do 1000 ha'!$B$18:$I$1018,8,0)=0,"",VLOOKUP(X854,'do 1000 ha'!$B$18:$I$1018,8,0))</f>
        <v/>
      </c>
      <c r="H854" s="25" t="str">
        <f>IF(VLOOKUP(X854,'do 1000 ha'!$B$18:$L$1018,11,0)=0,"",VLOOKUP(X854,'do 1000 ha'!$AJ$18:$AX$1018,15,0))</f>
        <v/>
      </c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53" t="str">
        <f t="array" ref="U854">IF('do 1000 ha'!K860='do 1000 ha'!$AR$4,'do 1000 ha'!AF860,IF('do 1000 ha'!K860='do 1000 ha'!$AR$5,'do 1000 ha'!AF860,""))</f>
        <v/>
      </c>
      <c r="V854" s="7" t="str">
        <f t="shared" si="52"/>
        <v/>
      </c>
      <c r="W854" s="11" t="str">
        <f t="array" ref="W854">IF(OR(U854=$U$13:U853),"",U854)</f>
        <v/>
      </c>
      <c r="X854" s="7" t="str">
        <f t="array" ref="X854">IFERROR(INDEX(W$13:W$1012,SMALL(IF(W$13:W$1012&lt;&gt;"",ROW(W$13:W$1012)-ROW(W$13)+1),ROWS(W$13:$W854))),"")</f>
        <v/>
      </c>
      <c r="Y854" s="47" t="e">
        <f t="array" ref="Y854">IF(ROWS(Y$13:Y854)&gt;COUNTA(W$13:W$1012),"",INDEX(W$13:W$1012,SMALL(IF(W$13:W$1012&lt;&gt;"",ROW(W$13:W$1012)-ROW(W$13)+1),ROWS(Y$13:Y854))))</f>
        <v>#NUM!</v>
      </c>
      <c r="AA854" s="7">
        <f t="shared" si="53"/>
        <v>0</v>
      </c>
      <c r="AB854" s="7">
        <f t="shared" si="54"/>
        <v>0</v>
      </c>
      <c r="AC854" s="7">
        <f t="shared" si="55"/>
        <v>0</v>
      </c>
    </row>
    <row r="855" spans="1:29" x14ac:dyDescent="0.25">
      <c r="A855" s="9">
        <v>843</v>
      </c>
      <c r="B855" s="56" t="str">
        <f>IF(VLOOKUP(X855,'do 1000 ha'!$B$18:$I$1018,2,0)=0,"",VLOOKUP(X855,'do 1000 ha'!$B$18:$I$1018,2,0))</f>
        <v/>
      </c>
      <c r="C855" s="56" t="str">
        <f>IF(VLOOKUP(X855,'do 1000 ha'!$B$18:$I$1018,4,0)=0,"",VLOOKUP(X855,'do 1000 ha'!$B$18:$I$1018,4,0))</f>
        <v/>
      </c>
      <c r="D855" s="24" t="str">
        <f>IF(VLOOKUP(X855,'do 1000 ha'!$B$18:$I$1018,5,0)=0,"",VLOOKUP(X855,'do 1000 ha'!$B$18:$I$1018,5,0))</f>
        <v/>
      </c>
      <c r="E855" s="56" t="str">
        <f>IF(VLOOKUP(X855,'do 1000 ha'!$B$18:$I$1018,6,0)=0,"",VLOOKUP(X855,'do 1000 ha'!$B$18:$I$1018,6,0))</f>
        <v/>
      </c>
      <c r="F855" s="56" t="str">
        <f>IF(VLOOKUP(X855,'do 1000 ha'!$B$18:$I$1018,7,0)=0,"",VLOOKUP(X855,'do 1000 ha'!$B$18:$I$1018,7,0))</f>
        <v/>
      </c>
      <c r="G855" s="57" t="str">
        <f>IF(VLOOKUP(X855,'do 1000 ha'!$B$18:$I$1018,8,0)=0,"",VLOOKUP(X855,'do 1000 ha'!$B$18:$I$1018,8,0))</f>
        <v/>
      </c>
      <c r="H855" s="25" t="str">
        <f>IF(VLOOKUP(X855,'do 1000 ha'!$B$18:$L$1018,11,0)=0,"",VLOOKUP(X855,'do 1000 ha'!$AJ$18:$AX$1018,15,0))</f>
        <v/>
      </c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53" t="str">
        <f t="array" ref="U855">IF('do 1000 ha'!K861='do 1000 ha'!$AR$4,'do 1000 ha'!AF861,IF('do 1000 ha'!K861='do 1000 ha'!$AR$5,'do 1000 ha'!AF861,""))</f>
        <v/>
      </c>
      <c r="V855" s="7" t="str">
        <f t="shared" si="52"/>
        <v/>
      </c>
      <c r="W855" s="11" t="str">
        <f t="array" ref="W855">IF(OR(U855=$U$13:U854),"",U855)</f>
        <v/>
      </c>
      <c r="X855" s="7" t="str">
        <f t="array" ref="X855">IFERROR(INDEX(W$13:W$1012,SMALL(IF(W$13:W$1012&lt;&gt;"",ROW(W$13:W$1012)-ROW(W$13)+1),ROWS(W$13:$W855))),"")</f>
        <v/>
      </c>
      <c r="Y855" s="47" t="e">
        <f t="array" ref="Y855">IF(ROWS(Y$13:Y855)&gt;COUNTA(W$13:W$1012),"",INDEX(W$13:W$1012,SMALL(IF(W$13:W$1012&lt;&gt;"",ROW(W$13:W$1012)-ROW(W$13)+1),ROWS(Y$13:Y855))))</f>
        <v>#NUM!</v>
      </c>
      <c r="AA855" s="7">
        <f t="shared" si="53"/>
        <v>0</v>
      </c>
      <c r="AB855" s="7">
        <f t="shared" si="54"/>
        <v>0</v>
      </c>
      <c r="AC855" s="7">
        <f t="shared" si="55"/>
        <v>0</v>
      </c>
    </row>
    <row r="856" spans="1:29" x14ac:dyDescent="0.25">
      <c r="A856" s="9">
        <v>844</v>
      </c>
      <c r="B856" s="56" t="str">
        <f>IF(VLOOKUP(X856,'do 1000 ha'!$B$18:$I$1018,2,0)=0,"",VLOOKUP(X856,'do 1000 ha'!$B$18:$I$1018,2,0))</f>
        <v/>
      </c>
      <c r="C856" s="56" t="str">
        <f>IF(VLOOKUP(X856,'do 1000 ha'!$B$18:$I$1018,4,0)=0,"",VLOOKUP(X856,'do 1000 ha'!$B$18:$I$1018,4,0))</f>
        <v/>
      </c>
      <c r="D856" s="24" t="str">
        <f>IF(VLOOKUP(X856,'do 1000 ha'!$B$18:$I$1018,5,0)=0,"",VLOOKUP(X856,'do 1000 ha'!$B$18:$I$1018,5,0))</f>
        <v/>
      </c>
      <c r="E856" s="56" t="str">
        <f>IF(VLOOKUP(X856,'do 1000 ha'!$B$18:$I$1018,6,0)=0,"",VLOOKUP(X856,'do 1000 ha'!$B$18:$I$1018,6,0))</f>
        <v/>
      </c>
      <c r="F856" s="56" t="str">
        <f>IF(VLOOKUP(X856,'do 1000 ha'!$B$18:$I$1018,7,0)=0,"",VLOOKUP(X856,'do 1000 ha'!$B$18:$I$1018,7,0))</f>
        <v/>
      </c>
      <c r="G856" s="57" t="str">
        <f>IF(VLOOKUP(X856,'do 1000 ha'!$B$18:$I$1018,8,0)=0,"",VLOOKUP(X856,'do 1000 ha'!$B$18:$I$1018,8,0))</f>
        <v/>
      </c>
      <c r="H856" s="25" t="str">
        <f>IF(VLOOKUP(X856,'do 1000 ha'!$B$18:$L$1018,11,0)=0,"",VLOOKUP(X856,'do 1000 ha'!$AJ$18:$AX$1018,15,0))</f>
        <v/>
      </c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53" t="str">
        <f t="array" ref="U856">IF('do 1000 ha'!K862='do 1000 ha'!$AR$4,'do 1000 ha'!AF862,IF('do 1000 ha'!K862='do 1000 ha'!$AR$5,'do 1000 ha'!AF862,""))</f>
        <v/>
      </c>
      <c r="V856" s="7" t="str">
        <f t="shared" si="52"/>
        <v/>
      </c>
      <c r="W856" s="11" t="str">
        <f t="array" ref="W856">IF(OR(U856=$U$13:U855),"",U856)</f>
        <v/>
      </c>
      <c r="X856" s="7" t="str">
        <f t="array" ref="X856">IFERROR(INDEX(W$13:W$1012,SMALL(IF(W$13:W$1012&lt;&gt;"",ROW(W$13:W$1012)-ROW(W$13)+1),ROWS(W$13:$W856))),"")</f>
        <v/>
      </c>
      <c r="Y856" s="47" t="e">
        <f t="array" ref="Y856">IF(ROWS(Y$13:Y856)&gt;COUNTA(W$13:W$1012),"",INDEX(W$13:W$1012,SMALL(IF(W$13:W$1012&lt;&gt;"",ROW(W$13:W$1012)-ROW(W$13)+1),ROWS(Y$13:Y856))))</f>
        <v>#NUM!</v>
      </c>
      <c r="AA856" s="7">
        <f t="shared" si="53"/>
        <v>0</v>
      </c>
      <c r="AB856" s="7">
        <f t="shared" si="54"/>
        <v>0</v>
      </c>
      <c r="AC856" s="7">
        <f t="shared" si="55"/>
        <v>0</v>
      </c>
    </row>
    <row r="857" spans="1:29" x14ac:dyDescent="0.25">
      <c r="A857" s="9">
        <v>845</v>
      </c>
      <c r="B857" s="56" t="str">
        <f>IF(VLOOKUP(X857,'do 1000 ha'!$B$18:$I$1018,2,0)=0,"",VLOOKUP(X857,'do 1000 ha'!$B$18:$I$1018,2,0))</f>
        <v/>
      </c>
      <c r="C857" s="56" t="str">
        <f>IF(VLOOKUP(X857,'do 1000 ha'!$B$18:$I$1018,4,0)=0,"",VLOOKUP(X857,'do 1000 ha'!$B$18:$I$1018,4,0))</f>
        <v/>
      </c>
      <c r="D857" s="24" t="str">
        <f>IF(VLOOKUP(X857,'do 1000 ha'!$B$18:$I$1018,5,0)=0,"",VLOOKUP(X857,'do 1000 ha'!$B$18:$I$1018,5,0))</f>
        <v/>
      </c>
      <c r="E857" s="56" t="str">
        <f>IF(VLOOKUP(X857,'do 1000 ha'!$B$18:$I$1018,6,0)=0,"",VLOOKUP(X857,'do 1000 ha'!$B$18:$I$1018,6,0))</f>
        <v/>
      </c>
      <c r="F857" s="56" t="str">
        <f>IF(VLOOKUP(X857,'do 1000 ha'!$B$18:$I$1018,7,0)=0,"",VLOOKUP(X857,'do 1000 ha'!$B$18:$I$1018,7,0))</f>
        <v/>
      </c>
      <c r="G857" s="57" t="str">
        <f>IF(VLOOKUP(X857,'do 1000 ha'!$B$18:$I$1018,8,0)=0,"",VLOOKUP(X857,'do 1000 ha'!$B$18:$I$1018,8,0))</f>
        <v/>
      </c>
      <c r="H857" s="25" t="str">
        <f>IF(VLOOKUP(X857,'do 1000 ha'!$B$18:$L$1018,11,0)=0,"",VLOOKUP(X857,'do 1000 ha'!$AJ$18:$AX$1018,15,0))</f>
        <v/>
      </c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53" t="str">
        <f t="array" ref="U857">IF('do 1000 ha'!K863='do 1000 ha'!$AR$4,'do 1000 ha'!AF863,IF('do 1000 ha'!K863='do 1000 ha'!$AR$5,'do 1000 ha'!AF863,""))</f>
        <v/>
      </c>
      <c r="V857" s="7" t="str">
        <f t="shared" si="52"/>
        <v/>
      </c>
      <c r="W857" s="11" t="str">
        <f t="array" ref="W857">IF(OR(U857=$U$13:U856),"",U857)</f>
        <v/>
      </c>
      <c r="X857" s="7" t="str">
        <f t="array" ref="X857">IFERROR(INDEX(W$13:W$1012,SMALL(IF(W$13:W$1012&lt;&gt;"",ROW(W$13:W$1012)-ROW(W$13)+1),ROWS(W$13:$W857))),"")</f>
        <v/>
      </c>
      <c r="Y857" s="47" t="e">
        <f t="array" ref="Y857">IF(ROWS(Y$13:Y857)&gt;COUNTA(W$13:W$1012),"",INDEX(W$13:W$1012,SMALL(IF(W$13:W$1012&lt;&gt;"",ROW(W$13:W$1012)-ROW(W$13)+1),ROWS(Y$13:Y857))))</f>
        <v>#NUM!</v>
      </c>
      <c r="AA857" s="7">
        <f t="shared" si="53"/>
        <v>0</v>
      </c>
      <c r="AB857" s="7">
        <f t="shared" si="54"/>
        <v>0</v>
      </c>
      <c r="AC857" s="7">
        <f t="shared" si="55"/>
        <v>0</v>
      </c>
    </row>
    <row r="858" spans="1:29" x14ac:dyDescent="0.25">
      <c r="A858" s="9">
        <v>846</v>
      </c>
      <c r="B858" s="56" t="str">
        <f>IF(VLOOKUP(X858,'do 1000 ha'!$B$18:$I$1018,2,0)=0,"",VLOOKUP(X858,'do 1000 ha'!$B$18:$I$1018,2,0))</f>
        <v/>
      </c>
      <c r="C858" s="56" t="str">
        <f>IF(VLOOKUP(X858,'do 1000 ha'!$B$18:$I$1018,4,0)=0,"",VLOOKUP(X858,'do 1000 ha'!$B$18:$I$1018,4,0))</f>
        <v/>
      </c>
      <c r="D858" s="24" t="str">
        <f>IF(VLOOKUP(X858,'do 1000 ha'!$B$18:$I$1018,5,0)=0,"",VLOOKUP(X858,'do 1000 ha'!$B$18:$I$1018,5,0))</f>
        <v/>
      </c>
      <c r="E858" s="56" t="str">
        <f>IF(VLOOKUP(X858,'do 1000 ha'!$B$18:$I$1018,6,0)=0,"",VLOOKUP(X858,'do 1000 ha'!$B$18:$I$1018,6,0))</f>
        <v/>
      </c>
      <c r="F858" s="56" t="str">
        <f>IF(VLOOKUP(X858,'do 1000 ha'!$B$18:$I$1018,7,0)=0,"",VLOOKUP(X858,'do 1000 ha'!$B$18:$I$1018,7,0))</f>
        <v/>
      </c>
      <c r="G858" s="57" t="str">
        <f>IF(VLOOKUP(X858,'do 1000 ha'!$B$18:$I$1018,8,0)=0,"",VLOOKUP(X858,'do 1000 ha'!$B$18:$I$1018,8,0))</f>
        <v/>
      </c>
      <c r="H858" s="25" t="str">
        <f>IF(VLOOKUP(X858,'do 1000 ha'!$B$18:$L$1018,11,0)=0,"",VLOOKUP(X858,'do 1000 ha'!$AJ$18:$AX$1018,15,0))</f>
        <v/>
      </c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53" t="str">
        <f t="array" ref="U858">IF('do 1000 ha'!K864='do 1000 ha'!$AR$4,'do 1000 ha'!AF864,IF('do 1000 ha'!K864='do 1000 ha'!$AR$5,'do 1000 ha'!AF864,""))</f>
        <v/>
      </c>
      <c r="V858" s="7" t="str">
        <f t="shared" si="52"/>
        <v/>
      </c>
      <c r="W858" s="11" t="str">
        <f t="array" ref="W858">IF(OR(U858=$U$13:U857),"",U858)</f>
        <v/>
      </c>
      <c r="X858" s="7" t="str">
        <f t="array" ref="X858">IFERROR(INDEX(W$13:W$1012,SMALL(IF(W$13:W$1012&lt;&gt;"",ROW(W$13:W$1012)-ROW(W$13)+1),ROWS(W$13:$W858))),"")</f>
        <v/>
      </c>
      <c r="Y858" s="47" t="e">
        <f t="array" ref="Y858">IF(ROWS(Y$13:Y858)&gt;COUNTA(W$13:W$1012),"",INDEX(W$13:W$1012,SMALL(IF(W$13:W$1012&lt;&gt;"",ROW(W$13:W$1012)-ROW(W$13)+1),ROWS(Y$13:Y858))))</f>
        <v>#NUM!</v>
      </c>
      <c r="AA858" s="7">
        <f t="shared" si="53"/>
        <v>0</v>
      </c>
      <c r="AB858" s="7">
        <f t="shared" si="54"/>
        <v>0</v>
      </c>
      <c r="AC858" s="7">
        <f t="shared" si="55"/>
        <v>0</v>
      </c>
    </row>
    <row r="859" spans="1:29" x14ac:dyDescent="0.25">
      <c r="A859" s="9">
        <v>847</v>
      </c>
      <c r="B859" s="56" t="str">
        <f>IF(VLOOKUP(X859,'do 1000 ha'!$B$18:$I$1018,2,0)=0,"",VLOOKUP(X859,'do 1000 ha'!$B$18:$I$1018,2,0))</f>
        <v/>
      </c>
      <c r="C859" s="56" t="str">
        <f>IF(VLOOKUP(X859,'do 1000 ha'!$B$18:$I$1018,4,0)=0,"",VLOOKUP(X859,'do 1000 ha'!$B$18:$I$1018,4,0))</f>
        <v/>
      </c>
      <c r="D859" s="24" t="str">
        <f>IF(VLOOKUP(X859,'do 1000 ha'!$B$18:$I$1018,5,0)=0,"",VLOOKUP(X859,'do 1000 ha'!$B$18:$I$1018,5,0))</f>
        <v/>
      </c>
      <c r="E859" s="56" t="str">
        <f>IF(VLOOKUP(X859,'do 1000 ha'!$B$18:$I$1018,6,0)=0,"",VLOOKUP(X859,'do 1000 ha'!$B$18:$I$1018,6,0))</f>
        <v/>
      </c>
      <c r="F859" s="56" t="str">
        <f>IF(VLOOKUP(X859,'do 1000 ha'!$B$18:$I$1018,7,0)=0,"",VLOOKUP(X859,'do 1000 ha'!$B$18:$I$1018,7,0))</f>
        <v/>
      </c>
      <c r="G859" s="57" t="str">
        <f>IF(VLOOKUP(X859,'do 1000 ha'!$B$18:$I$1018,8,0)=0,"",VLOOKUP(X859,'do 1000 ha'!$B$18:$I$1018,8,0))</f>
        <v/>
      </c>
      <c r="H859" s="25" t="str">
        <f>IF(VLOOKUP(X859,'do 1000 ha'!$B$18:$L$1018,11,0)=0,"",VLOOKUP(X859,'do 1000 ha'!$AJ$18:$AX$1018,15,0))</f>
        <v/>
      </c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53" t="str">
        <f t="array" ref="U859">IF('do 1000 ha'!K865='do 1000 ha'!$AR$4,'do 1000 ha'!AF865,IF('do 1000 ha'!K865='do 1000 ha'!$AR$5,'do 1000 ha'!AF865,""))</f>
        <v/>
      </c>
      <c r="V859" s="7" t="str">
        <f t="shared" si="52"/>
        <v/>
      </c>
      <c r="W859" s="11" t="str">
        <f t="array" ref="W859">IF(OR(U859=$U$13:U858),"",U859)</f>
        <v/>
      </c>
      <c r="X859" s="7" t="str">
        <f t="array" ref="X859">IFERROR(INDEX(W$13:W$1012,SMALL(IF(W$13:W$1012&lt;&gt;"",ROW(W$13:W$1012)-ROW(W$13)+1),ROWS(W$13:$W859))),"")</f>
        <v/>
      </c>
      <c r="Y859" s="47" t="e">
        <f t="array" ref="Y859">IF(ROWS(Y$13:Y859)&gt;COUNTA(W$13:W$1012),"",INDEX(W$13:W$1012,SMALL(IF(W$13:W$1012&lt;&gt;"",ROW(W$13:W$1012)-ROW(W$13)+1),ROWS(Y$13:Y859))))</f>
        <v>#NUM!</v>
      </c>
      <c r="AA859" s="7">
        <f t="shared" si="53"/>
        <v>0</v>
      </c>
      <c r="AB859" s="7">
        <f t="shared" si="54"/>
        <v>0</v>
      </c>
      <c r="AC859" s="7">
        <f t="shared" si="55"/>
        <v>0</v>
      </c>
    </row>
    <row r="860" spans="1:29" x14ac:dyDescent="0.25">
      <c r="A860" s="9">
        <v>848</v>
      </c>
      <c r="B860" s="56" t="str">
        <f>IF(VLOOKUP(X860,'do 1000 ha'!$B$18:$I$1018,2,0)=0,"",VLOOKUP(X860,'do 1000 ha'!$B$18:$I$1018,2,0))</f>
        <v/>
      </c>
      <c r="C860" s="56" t="str">
        <f>IF(VLOOKUP(X860,'do 1000 ha'!$B$18:$I$1018,4,0)=0,"",VLOOKUP(X860,'do 1000 ha'!$B$18:$I$1018,4,0))</f>
        <v/>
      </c>
      <c r="D860" s="24" t="str">
        <f>IF(VLOOKUP(X860,'do 1000 ha'!$B$18:$I$1018,5,0)=0,"",VLOOKUP(X860,'do 1000 ha'!$B$18:$I$1018,5,0))</f>
        <v/>
      </c>
      <c r="E860" s="56" t="str">
        <f>IF(VLOOKUP(X860,'do 1000 ha'!$B$18:$I$1018,6,0)=0,"",VLOOKUP(X860,'do 1000 ha'!$B$18:$I$1018,6,0))</f>
        <v/>
      </c>
      <c r="F860" s="56" t="str">
        <f>IF(VLOOKUP(X860,'do 1000 ha'!$B$18:$I$1018,7,0)=0,"",VLOOKUP(X860,'do 1000 ha'!$B$18:$I$1018,7,0))</f>
        <v/>
      </c>
      <c r="G860" s="57" t="str">
        <f>IF(VLOOKUP(X860,'do 1000 ha'!$B$18:$I$1018,8,0)=0,"",VLOOKUP(X860,'do 1000 ha'!$B$18:$I$1018,8,0))</f>
        <v/>
      </c>
      <c r="H860" s="25" t="str">
        <f>IF(VLOOKUP(X860,'do 1000 ha'!$B$18:$L$1018,11,0)=0,"",VLOOKUP(X860,'do 1000 ha'!$AJ$18:$AX$1018,15,0))</f>
        <v/>
      </c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53" t="str">
        <f t="array" ref="U860">IF('do 1000 ha'!K866='do 1000 ha'!$AR$4,'do 1000 ha'!AF866,IF('do 1000 ha'!K866='do 1000 ha'!$AR$5,'do 1000 ha'!AF866,""))</f>
        <v/>
      </c>
      <c r="V860" s="7" t="str">
        <f t="shared" si="52"/>
        <v/>
      </c>
      <c r="W860" s="11" t="str">
        <f t="array" ref="W860">IF(OR(U860=$U$13:U859),"",U860)</f>
        <v/>
      </c>
      <c r="X860" s="7" t="str">
        <f t="array" ref="X860">IFERROR(INDEX(W$13:W$1012,SMALL(IF(W$13:W$1012&lt;&gt;"",ROW(W$13:W$1012)-ROW(W$13)+1),ROWS(W$13:$W860))),"")</f>
        <v/>
      </c>
      <c r="Y860" s="47" t="e">
        <f t="array" ref="Y860">IF(ROWS(Y$13:Y860)&gt;COUNTA(W$13:W$1012),"",INDEX(W$13:W$1012,SMALL(IF(W$13:W$1012&lt;&gt;"",ROW(W$13:W$1012)-ROW(W$13)+1),ROWS(Y$13:Y860))))</f>
        <v>#NUM!</v>
      </c>
      <c r="AA860" s="7">
        <f t="shared" si="53"/>
        <v>0</v>
      </c>
      <c r="AB860" s="7">
        <f t="shared" si="54"/>
        <v>0</v>
      </c>
      <c r="AC860" s="7">
        <f t="shared" si="55"/>
        <v>0</v>
      </c>
    </row>
    <row r="861" spans="1:29" x14ac:dyDescent="0.25">
      <c r="A861" s="9">
        <v>849</v>
      </c>
      <c r="B861" s="56" t="str">
        <f>IF(VLOOKUP(X861,'do 1000 ha'!$B$18:$I$1018,2,0)=0,"",VLOOKUP(X861,'do 1000 ha'!$B$18:$I$1018,2,0))</f>
        <v/>
      </c>
      <c r="C861" s="56" t="str">
        <f>IF(VLOOKUP(X861,'do 1000 ha'!$B$18:$I$1018,4,0)=0,"",VLOOKUP(X861,'do 1000 ha'!$B$18:$I$1018,4,0))</f>
        <v/>
      </c>
      <c r="D861" s="24" t="str">
        <f>IF(VLOOKUP(X861,'do 1000 ha'!$B$18:$I$1018,5,0)=0,"",VLOOKUP(X861,'do 1000 ha'!$B$18:$I$1018,5,0))</f>
        <v/>
      </c>
      <c r="E861" s="56" t="str">
        <f>IF(VLOOKUP(X861,'do 1000 ha'!$B$18:$I$1018,6,0)=0,"",VLOOKUP(X861,'do 1000 ha'!$B$18:$I$1018,6,0))</f>
        <v/>
      </c>
      <c r="F861" s="56" t="str">
        <f>IF(VLOOKUP(X861,'do 1000 ha'!$B$18:$I$1018,7,0)=0,"",VLOOKUP(X861,'do 1000 ha'!$B$18:$I$1018,7,0))</f>
        <v/>
      </c>
      <c r="G861" s="57" t="str">
        <f>IF(VLOOKUP(X861,'do 1000 ha'!$B$18:$I$1018,8,0)=0,"",VLOOKUP(X861,'do 1000 ha'!$B$18:$I$1018,8,0))</f>
        <v/>
      </c>
      <c r="H861" s="25" t="str">
        <f>IF(VLOOKUP(X861,'do 1000 ha'!$B$18:$L$1018,11,0)=0,"",VLOOKUP(X861,'do 1000 ha'!$AJ$18:$AX$1018,15,0))</f>
        <v/>
      </c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53" t="str">
        <f t="array" ref="U861">IF('do 1000 ha'!K867='do 1000 ha'!$AR$4,'do 1000 ha'!AF867,IF('do 1000 ha'!K867='do 1000 ha'!$AR$5,'do 1000 ha'!AF867,""))</f>
        <v/>
      </c>
      <c r="V861" s="7" t="str">
        <f t="shared" si="52"/>
        <v/>
      </c>
      <c r="W861" s="11" t="str">
        <f t="array" ref="W861">IF(OR(U861=$U$13:U860),"",U861)</f>
        <v/>
      </c>
      <c r="X861" s="7" t="str">
        <f t="array" ref="X861">IFERROR(INDEX(W$13:W$1012,SMALL(IF(W$13:W$1012&lt;&gt;"",ROW(W$13:W$1012)-ROW(W$13)+1),ROWS(W$13:$W861))),"")</f>
        <v/>
      </c>
      <c r="Y861" s="47" t="e">
        <f t="array" ref="Y861">IF(ROWS(Y$13:Y861)&gt;COUNTA(W$13:W$1012),"",INDEX(W$13:W$1012,SMALL(IF(W$13:W$1012&lt;&gt;"",ROW(W$13:W$1012)-ROW(W$13)+1),ROWS(Y$13:Y861))))</f>
        <v>#NUM!</v>
      </c>
      <c r="AA861" s="7">
        <f t="shared" si="53"/>
        <v>0</v>
      </c>
      <c r="AB861" s="7">
        <f t="shared" si="54"/>
        <v>0</v>
      </c>
      <c r="AC861" s="7">
        <f t="shared" si="55"/>
        <v>0</v>
      </c>
    </row>
    <row r="862" spans="1:29" x14ac:dyDescent="0.25">
      <c r="A862" s="9">
        <v>850</v>
      </c>
      <c r="B862" s="56" t="str">
        <f>IF(VLOOKUP(X862,'do 1000 ha'!$B$18:$I$1018,2,0)=0,"",VLOOKUP(X862,'do 1000 ha'!$B$18:$I$1018,2,0))</f>
        <v/>
      </c>
      <c r="C862" s="56" t="str">
        <f>IF(VLOOKUP(X862,'do 1000 ha'!$B$18:$I$1018,4,0)=0,"",VLOOKUP(X862,'do 1000 ha'!$B$18:$I$1018,4,0))</f>
        <v/>
      </c>
      <c r="D862" s="24" t="str">
        <f>IF(VLOOKUP(X862,'do 1000 ha'!$B$18:$I$1018,5,0)=0,"",VLOOKUP(X862,'do 1000 ha'!$B$18:$I$1018,5,0))</f>
        <v/>
      </c>
      <c r="E862" s="56" t="str">
        <f>IF(VLOOKUP(X862,'do 1000 ha'!$B$18:$I$1018,6,0)=0,"",VLOOKUP(X862,'do 1000 ha'!$B$18:$I$1018,6,0))</f>
        <v/>
      </c>
      <c r="F862" s="56" t="str">
        <f>IF(VLOOKUP(X862,'do 1000 ha'!$B$18:$I$1018,7,0)=0,"",VLOOKUP(X862,'do 1000 ha'!$B$18:$I$1018,7,0))</f>
        <v/>
      </c>
      <c r="G862" s="57" t="str">
        <f>IF(VLOOKUP(X862,'do 1000 ha'!$B$18:$I$1018,8,0)=0,"",VLOOKUP(X862,'do 1000 ha'!$B$18:$I$1018,8,0))</f>
        <v/>
      </c>
      <c r="H862" s="25" t="str">
        <f>IF(VLOOKUP(X862,'do 1000 ha'!$B$18:$L$1018,11,0)=0,"",VLOOKUP(X862,'do 1000 ha'!$AJ$18:$AX$1018,15,0))</f>
        <v/>
      </c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53" t="str">
        <f t="array" ref="U862">IF('do 1000 ha'!K868='do 1000 ha'!$AR$4,'do 1000 ha'!AF868,IF('do 1000 ha'!K868='do 1000 ha'!$AR$5,'do 1000 ha'!AF868,""))</f>
        <v/>
      </c>
      <c r="V862" s="7" t="str">
        <f t="shared" si="52"/>
        <v/>
      </c>
      <c r="W862" s="11" t="str">
        <f t="array" ref="W862">IF(OR(U862=$U$13:U861),"",U862)</f>
        <v/>
      </c>
      <c r="X862" s="7" t="str">
        <f t="array" ref="X862">IFERROR(INDEX(W$13:W$1012,SMALL(IF(W$13:W$1012&lt;&gt;"",ROW(W$13:W$1012)-ROW(W$13)+1),ROWS(W$13:$W862))),"")</f>
        <v/>
      </c>
      <c r="Y862" s="47" t="e">
        <f t="array" ref="Y862">IF(ROWS(Y$13:Y862)&gt;COUNTA(W$13:W$1012),"",INDEX(W$13:W$1012,SMALL(IF(W$13:W$1012&lt;&gt;"",ROW(W$13:W$1012)-ROW(W$13)+1),ROWS(Y$13:Y862))))</f>
        <v>#NUM!</v>
      </c>
      <c r="AA862" s="7">
        <f t="shared" si="53"/>
        <v>0</v>
      </c>
      <c r="AB862" s="7">
        <f t="shared" si="54"/>
        <v>0</v>
      </c>
      <c r="AC862" s="7">
        <f t="shared" si="55"/>
        <v>0</v>
      </c>
    </row>
    <row r="863" spans="1:29" x14ac:dyDescent="0.25">
      <c r="A863" s="9">
        <v>851</v>
      </c>
      <c r="B863" s="56" t="str">
        <f>IF(VLOOKUP(X863,'do 1000 ha'!$B$18:$I$1018,2,0)=0,"",VLOOKUP(X863,'do 1000 ha'!$B$18:$I$1018,2,0))</f>
        <v/>
      </c>
      <c r="C863" s="56" t="str">
        <f>IF(VLOOKUP(X863,'do 1000 ha'!$B$18:$I$1018,4,0)=0,"",VLOOKUP(X863,'do 1000 ha'!$B$18:$I$1018,4,0))</f>
        <v/>
      </c>
      <c r="D863" s="24" t="str">
        <f>IF(VLOOKUP(X863,'do 1000 ha'!$B$18:$I$1018,5,0)=0,"",VLOOKUP(X863,'do 1000 ha'!$B$18:$I$1018,5,0))</f>
        <v/>
      </c>
      <c r="E863" s="56" t="str">
        <f>IF(VLOOKUP(X863,'do 1000 ha'!$B$18:$I$1018,6,0)=0,"",VLOOKUP(X863,'do 1000 ha'!$B$18:$I$1018,6,0))</f>
        <v/>
      </c>
      <c r="F863" s="56" t="str">
        <f>IF(VLOOKUP(X863,'do 1000 ha'!$B$18:$I$1018,7,0)=0,"",VLOOKUP(X863,'do 1000 ha'!$B$18:$I$1018,7,0))</f>
        <v/>
      </c>
      <c r="G863" s="57" t="str">
        <f>IF(VLOOKUP(X863,'do 1000 ha'!$B$18:$I$1018,8,0)=0,"",VLOOKUP(X863,'do 1000 ha'!$B$18:$I$1018,8,0))</f>
        <v/>
      </c>
      <c r="H863" s="25" t="str">
        <f>IF(VLOOKUP(X863,'do 1000 ha'!$B$18:$L$1018,11,0)=0,"",VLOOKUP(X863,'do 1000 ha'!$AJ$18:$AX$1018,15,0))</f>
        <v/>
      </c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53" t="str">
        <f t="array" ref="U863">IF('do 1000 ha'!K869='do 1000 ha'!$AR$4,'do 1000 ha'!AF869,IF('do 1000 ha'!K869='do 1000 ha'!$AR$5,'do 1000 ha'!AF869,""))</f>
        <v/>
      </c>
      <c r="V863" s="7" t="str">
        <f t="shared" si="52"/>
        <v/>
      </c>
      <c r="W863" s="11" t="str">
        <f t="array" ref="W863">IF(OR(U863=$U$13:U862),"",U863)</f>
        <v/>
      </c>
      <c r="X863" s="7" t="str">
        <f t="array" ref="X863">IFERROR(INDEX(W$13:W$1012,SMALL(IF(W$13:W$1012&lt;&gt;"",ROW(W$13:W$1012)-ROW(W$13)+1),ROWS(W$13:$W863))),"")</f>
        <v/>
      </c>
      <c r="Y863" s="47" t="e">
        <f t="array" ref="Y863">IF(ROWS(Y$13:Y863)&gt;COUNTA(W$13:W$1012),"",INDEX(W$13:W$1012,SMALL(IF(W$13:W$1012&lt;&gt;"",ROW(W$13:W$1012)-ROW(W$13)+1),ROWS(Y$13:Y863))))</f>
        <v>#NUM!</v>
      </c>
      <c r="AA863" s="7">
        <f t="shared" si="53"/>
        <v>0</v>
      </c>
      <c r="AB863" s="7">
        <f t="shared" si="54"/>
        <v>0</v>
      </c>
      <c r="AC863" s="7">
        <f t="shared" si="55"/>
        <v>0</v>
      </c>
    </row>
    <row r="864" spans="1:29" x14ac:dyDescent="0.25">
      <c r="A864" s="9">
        <v>852</v>
      </c>
      <c r="B864" s="56" t="str">
        <f>IF(VLOOKUP(X864,'do 1000 ha'!$B$18:$I$1018,2,0)=0,"",VLOOKUP(X864,'do 1000 ha'!$B$18:$I$1018,2,0))</f>
        <v/>
      </c>
      <c r="C864" s="56" t="str">
        <f>IF(VLOOKUP(X864,'do 1000 ha'!$B$18:$I$1018,4,0)=0,"",VLOOKUP(X864,'do 1000 ha'!$B$18:$I$1018,4,0))</f>
        <v/>
      </c>
      <c r="D864" s="24" t="str">
        <f>IF(VLOOKUP(X864,'do 1000 ha'!$B$18:$I$1018,5,0)=0,"",VLOOKUP(X864,'do 1000 ha'!$B$18:$I$1018,5,0))</f>
        <v/>
      </c>
      <c r="E864" s="56" t="str">
        <f>IF(VLOOKUP(X864,'do 1000 ha'!$B$18:$I$1018,6,0)=0,"",VLOOKUP(X864,'do 1000 ha'!$B$18:$I$1018,6,0))</f>
        <v/>
      </c>
      <c r="F864" s="56" t="str">
        <f>IF(VLOOKUP(X864,'do 1000 ha'!$B$18:$I$1018,7,0)=0,"",VLOOKUP(X864,'do 1000 ha'!$B$18:$I$1018,7,0))</f>
        <v/>
      </c>
      <c r="G864" s="57" t="str">
        <f>IF(VLOOKUP(X864,'do 1000 ha'!$B$18:$I$1018,8,0)=0,"",VLOOKUP(X864,'do 1000 ha'!$B$18:$I$1018,8,0))</f>
        <v/>
      </c>
      <c r="H864" s="25" t="str">
        <f>IF(VLOOKUP(X864,'do 1000 ha'!$B$18:$L$1018,11,0)=0,"",VLOOKUP(X864,'do 1000 ha'!$AJ$18:$AX$1018,15,0))</f>
        <v/>
      </c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53" t="str">
        <f t="array" ref="U864">IF('do 1000 ha'!K870='do 1000 ha'!$AR$4,'do 1000 ha'!AF870,IF('do 1000 ha'!K870='do 1000 ha'!$AR$5,'do 1000 ha'!AF870,""))</f>
        <v/>
      </c>
      <c r="V864" s="7" t="str">
        <f t="shared" si="52"/>
        <v/>
      </c>
      <c r="W864" s="11" t="str">
        <f t="array" ref="W864">IF(OR(U864=$U$13:U863),"",U864)</f>
        <v/>
      </c>
      <c r="X864" s="7" t="str">
        <f t="array" ref="X864">IFERROR(INDEX(W$13:W$1012,SMALL(IF(W$13:W$1012&lt;&gt;"",ROW(W$13:W$1012)-ROW(W$13)+1),ROWS(W$13:$W864))),"")</f>
        <v/>
      </c>
      <c r="Y864" s="47" t="e">
        <f t="array" ref="Y864">IF(ROWS(Y$13:Y864)&gt;COUNTA(W$13:W$1012),"",INDEX(W$13:W$1012,SMALL(IF(W$13:W$1012&lt;&gt;"",ROW(W$13:W$1012)-ROW(W$13)+1),ROWS(Y$13:Y864))))</f>
        <v>#NUM!</v>
      </c>
      <c r="AA864" s="7">
        <f t="shared" si="53"/>
        <v>0</v>
      </c>
      <c r="AB864" s="7">
        <f t="shared" si="54"/>
        <v>0</v>
      </c>
      <c r="AC864" s="7">
        <f t="shared" si="55"/>
        <v>0</v>
      </c>
    </row>
    <row r="865" spans="1:29" x14ac:dyDescent="0.25">
      <c r="A865" s="9">
        <v>853</v>
      </c>
      <c r="B865" s="56" t="str">
        <f>IF(VLOOKUP(X865,'do 1000 ha'!$B$18:$I$1018,2,0)=0,"",VLOOKUP(X865,'do 1000 ha'!$B$18:$I$1018,2,0))</f>
        <v/>
      </c>
      <c r="C865" s="56" t="str">
        <f>IF(VLOOKUP(X865,'do 1000 ha'!$B$18:$I$1018,4,0)=0,"",VLOOKUP(X865,'do 1000 ha'!$B$18:$I$1018,4,0))</f>
        <v/>
      </c>
      <c r="D865" s="24" t="str">
        <f>IF(VLOOKUP(X865,'do 1000 ha'!$B$18:$I$1018,5,0)=0,"",VLOOKUP(X865,'do 1000 ha'!$B$18:$I$1018,5,0))</f>
        <v/>
      </c>
      <c r="E865" s="56" t="str">
        <f>IF(VLOOKUP(X865,'do 1000 ha'!$B$18:$I$1018,6,0)=0,"",VLOOKUP(X865,'do 1000 ha'!$B$18:$I$1018,6,0))</f>
        <v/>
      </c>
      <c r="F865" s="56" t="str">
        <f>IF(VLOOKUP(X865,'do 1000 ha'!$B$18:$I$1018,7,0)=0,"",VLOOKUP(X865,'do 1000 ha'!$B$18:$I$1018,7,0))</f>
        <v/>
      </c>
      <c r="G865" s="57" t="str">
        <f>IF(VLOOKUP(X865,'do 1000 ha'!$B$18:$I$1018,8,0)=0,"",VLOOKUP(X865,'do 1000 ha'!$B$18:$I$1018,8,0))</f>
        <v/>
      </c>
      <c r="H865" s="25" t="str">
        <f>IF(VLOOKUP(X865,'do 1000 ha'!$B$18:$L$1018,11,0)=0,"",VLOOKUP(X865,'do 1000 ha'!$AJ$18:$AX$1018,15,0))</f>
        <v/>
      </c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53" t="str">
        <f t="array" ref="U865">IF('do 1000 ha'!K871='do 1000 ha'!$AR$4,'do 1000 ha'!AF871,IF('do 1000 ha'!K871='do 1000 ha'!$AR$5,'do 1000 ha'!AF871,""))</f>
        <v/>
      </c>
      <c r="V865" s="7" t="str">
        <f t="shared" si="52"/>
        <v/>
      </c>
      <c r="W865" s="11" t="str">
        <f t="array" ref="W865">IF(OR(U865=$U$13:U864),"",U865)</f>
        <v/>
      </c>
      <c r="X865" s="7" t="str">
        <f t="array" ref="X865">IFERROR(INDEX(W$13:W$1012,SMALL(IF(W$13:W$1012&lt;&gt;"",ROW(W$13:W$1012)-ROW(W$13)+1),ROWS(W$13:$W865))),"")</f>
        <v/>
      </c>
      <c r="Y865" s="47" t="e">
        <f t="array" ref="Y865">IF(ROWS(Y$13:Y865)&gt;COUNTA(W$13:W$1012),"",INDEX(W$13:W$1012,SMALL(IF(W$13:W$1012&lt;&gt;"",ROW(W$13:W$1012)-ROW(W$13)+1),ROWS(Y$13:Y865))))</f>
        <v>#NUM!</v>
      </c>
      <c r="AA865" s="7">
        <f t="shared" si="53"/>
        <v>0</v>
      </c>
      <c r="AB865" s="7">
        <f t="shared" si="54"/>
        <v>0</v>
      </c>
      <c r="AC865" s="7">
        <f t="shared" si="55"/>
        <v>0</v>
      </c>
    </row>
    <row r="866" spans="1:29" x14ac:dyDescent="0.25">
      <c r="A866" s="9">
        <v>854</v>
      </c>
      <c r="B866" s="56" t="str">
        <f>IF(VLOOKUP(X866,'do 1000 ha'!$B$18:$I$1018,2,0)=0,"",VLOOKUP(X866,'do 1000 ha'!$B$18:$I$1018,2,0))</f>
        <v/>
      </c>
      <c r="C866" s="56" t="str">
        <f>IF(VLOOKUP(X866,'do 1000 ha'!$B$18:$I$1018,4,0)=0,"",VLOOKUP(X866,'do 1000 ha'!$B$18:$I$1018,4,0))</f>
        <v/>
      </c>
      <c r="D866" s="24" t="str">
        <f>IF(VLOOKUP(X866,'do 1000 ha'!$B$18:$I$1018,5,0)=0,"",VLOOKUP(X866,'do 1000 ha'!$B$18:$I$1018,5,0))</f>
        <v/>
      </c>
      <c r="E866" s="56" t="str">
        <f>IF(VLOOKUP(X866,'do 1000 ha'!$B$18:$I$1018,6,0)=0,"",VLOOKUP(X866,'do 1000 ha'!$B$18:$I$1018,6,0))</f>
        <v/>
      </c>
      <c r="F866" s="56" t="str">
        <f>IF(VLOOKUP(X866,'do 1000 ha'!$B$18:$I$1018,7,0)=0,"",VLOOKUP(X866,'do 1000 ha'!$B$18:$I$1018,7,0))</f>
        <v/>
      </c>
      <c r="G866" s="57" t="str">
        <f>IF(VLOOKUP(X866,'do 1000 ha'!$B$18:$I$1018,8,0)=0,"",VLOOKUP(X866,'do 1000 ha'!$B$18:$I$1018,8,0))</f>
        <v/>
      </c>
      <c r="H866" s="25" t="str">
        <f>IF(VLOOKUP(X866,'do 1000 ha'!$B$18:$L$1018,11,0)=0,"",VLOOKUP(X866,'do 1000 ha'!$AJ$18:$AX$1018,15,0))</f>
        <v/>
      </c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53" t="str">
        <f t="array" ref="U866">IF('do 1000 ha'!K872='do 1000 ha'!$AR$4,'do 1000 ha'!AF872,IF('do 1000 ha'!K872='do 1000 ha'!$AR$5,'do 1000 ha'!AF872,""))</f>
        <v/>
      </c>
      <c r="V866" s="7" t="str">
        <f t="shared" si="52"/>
        <v/>
      </c>
      <c r="W866" s="11" t="str">
        <f t="array" ref="W866">IF(OR(U866=$U$13:U865),"",U866)</f>
        <v/>
      </c>
      <c r="X866" s="7" t="str">
        <f t="array" ref="X866">IFERROR(INDEX(W$13:W$1012,SMALL(IF(W$13:W$1012&lt;&gt;"",ROW(W$13:W$1012)-ROW(W$13)+1),ROWS(W$13:$W866))),"")</f>
        <v/>
      </c>
      <c r="Y866" s="47" t="e">
        <f t="array" ref="Y866">IF(ROWS(Y$13:Y866)&gt;COUNTA(W$13:W$1012),"",INDEX(W$13:W$1012,SMALL(IF(W$13:W$1012&lt;&gt;"",ROW(W$13:W$1012)-ROW(W$13)+1),ROWS(Y$13:Y866))))</f>
        <v>#NUM!</v>
      </c>
      <c r="AA866" s="7">
        <f t="shared" si="53"/>
        <v>0</v>
      </c>
      <c r="AB866" s="7">
        <f t="shared" si="54"/>
        <v>0</v>
      </c>
      <c r="AC866" s="7">
        <f t="shared" si="55"/>
        <v>0</v>
      </c>
    </row>
    <row r="867" spans="1:29" x14ac:dyDescent="0.25">
      <c r="A867" s="9">
        <v>855</v>
      </c>
      <c r="B867" s="56" t="str">
        <f>IF(VLOOKUP(X867,'do 1000 ha'!$B$18:$I$1018,2,0)=0,"",VLOOKUP(X867,'do 1000 ha'!$B$18:$I$1018,2,0))</f>
        <v/>
      </c>
      <c r="C867" s="56" t="str">
        <f>IF(VLOOKUP(X867,'do 1000 ha'!$B$18:$I$1018,4,0)=0,"",VLOOKUP(X867,'do 1000 ha'!$B$18:$I$1018,4,0))</f>
        <v/>
      </c>
      <c r="D867" s="24" t="str">
        <f>IF(VLOOKUP(X867,'do 1000 ha'!$B$18:$I$1018,5,0)=0,"",VLOOKUP(X867,'do 1000 ha'!$B$18:$I$1018,5,0))</f>
        <v/>
      </c>
      <c r="E867" s="56" t="str">
        <f>IF(VLOOKUP(X867,'do 1000 ha'!$B$18:$I$1018,6,0)=0,"",VLOOKUP(X867,'do 1000 ha'!$B$18:$I$1018,6,0))</f>
        <v/>
      </c>
      <c r="F867" s="56" t="str">
        <f>IF(VLOOKUP(X867,'do 1000 ha'!$B$18:$I$1018,7,0)=0,"",VLOOKUP(X867,'do 1000 ha'!$B$18:$I$1018,7,0))</f>
        <v/>
      </c>
      <c r="G867" s="57" t="str">
        <f>IF(VLOOKUP(X867,'do 1000 ha'!$B$18:$I$1018,8,0)=0,"",VLOOKUP(X867,'do 1000 ha'!$B$18:$I$1018,8,0))</f>
        <v/>
      </c>
      <c r="H867" s="25" t="str">
        <f>IF(VLOOKUP(X867,'do 1000 ha'!$B$18:$L$1018,11,0)=0,"",VLOOKUP(X867,'do 1000 ha'!$AJ$18:$AX$1018,15,0))</f>
        <v/>
      </c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53" t="str">
        <f t="array" ref="U867">IF('do 1000 ha'!K873='do 1000 ha'!$AR$4,'do 1000 ha'!AF873,IF('do 1000 ha'!K873='do 1000 ha'!$AR$5,'do 1000 ha'!AF873,""))</f>
        <v/>
      </c>
      <c r="V867" s="7" t="str">
        <f t="shared" si="52"/>
        <v/>
      </c>
      <c r="W867" s="11" t="str">
        <f t="array" ref="W867">IF(OR(U867=$U$13:U866),"",U867)</f>
        <v/>
      </c>
      <c r="X867" s="7" t="str">
        <f t="array" ref="X867">IFERROR(INDEX(W$13:W$1012,SMALL(IF(W$13:W$1012&lt;&gt;"",ROW(W$13:W$1012)-ROW(W$13)+1),ROWS(W$13:$W867))),"")</f>
        <v/>
      </c>
      <c r="Y867" s="47" t="e">
        <f t="array" ref="Y867">IF(ROWS(Y$13:Y867)&gt;COUNTA(W$13:W$1012),"",INDEX(W$13:W$1012,SMALL(IF(W$13:W$1012&lt;&gt;"",ROW(W$13:W$1012)-ROW(W$13)+1),ROWS(Y$13:Y867))))</f>
        <v>#NUM!</v>
      </c>
      <c r="AA867" s="7">
        <f t="shared" si="53"/>
        <v>0</v>
      </c>
      <c r="AB867" s="7">
        <f t="shared" si="54"/>
        <v>0</v>
      </c>
      <c r="AC867" s="7">
        <f t="shared" si="55"/>
        <v>0</v>
      </c>
    </row>
    <row r="868" spans="1:29" x14ac:dyDescent="0.25">
      <c r="A868" s="9">
        <v>856</v>
      </c>
      <c r="B868" s="56" t="str">
        <f>IF(VLOOKUP(X868,'do 1000 ha'!$B$18:$I$1018,2,0)=0,"",VLOOKUP(X868,'do 1000 ha'!$B$18:$I$1018,2,0))</f>
        <v/>
      </c>
      <c r="C868" s="56" t="str">
        <f>IF(VLOOKUP(X868,'do 1000 ha'!$B$18:$I$1018,4,0)=0,"",VLOOKUP(X868,'do 1000 ha'!$B$18:$I$1018,4,0))</f>
        <v/>
      </c>
      <c r="D868" s="24" t="str">
        <f>IF(VLOOKUP(X868,'do 1000 ha'!$B$18:$I$1018,5,0)=0,"",VLOOKUP(X868,'do 1000 ha'!$B$18:$I$1018,5,0))</f>
        <v/>
      </c>
      <c r="E868" s="56" t="str">
        <f>IF(VLOOKUP(X868,'do 1000 ha'!$B$18:$I$1018,6,0)=0,"",VLOOKUP(X868,'do 1000 ha'!$B$18:$I$1018,6,0))</f>
        <v/>
      </c>
      <c r="F868" s="56" t="str">
        <f>IF(VLOOKUP(X868,'do 1000 ha'!$B$18:$I$1018,7,0)=0,"",VLOOKUP(X868,'do 1000 ha'!$B$18:$I$1018,7,0))</f>
        <v/>
      </c>
      <c r="G868" s="57" t="str">
        <f>IF(VLOOKUP(X868,'do 1000 ha'!$B$18:$I$1018,8,0)=0,"",VLOOKUP(X868,'do 1000 ha'!$B$18:$I$1018,8,0))</f>
        <v/>
      </c>
      <c r="H868" s="25" t="str">
        <f>IF(VLOOKUP(X868,'do 1000 ha'!$B$18:$L$1018,11,0)=0,"",VLOOKUP(X868,'do 1000 ha'!$AJ$18:$AX$1018,15,0))</f>
        <v/>
      </c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53" t="str">
        <f t="array" ref="U868">IF('do 1000 ha'!K874='do 1000 ha'!$AR$4,'do 1000 ha'!AF874,IF('do 1000 ha'!K874='do 1000 ha'!$AR$5,'do 1000 ha'!AF874,""))</f>
        <v/>
      </c>
      <c r="V868" s="7" t="str">
        <f t="shared" si="52"/>
        <v/>
      </c>
      <c r="W868" s="11" t="str">
        <f t="array" ref="W868">IF(OR(U868=$U$13:U867),"",U868)</f>
        <v/>
      </c>
      <c r="X868" s="7" t="str">
        <f t="array" ref="X868">IFERROR(INDEX(W$13:W$1012,SMALL(IF(W$13:W$1012&lt;&gt;"",ROW(W$13:W$1012)-ROW(W$13)+1),ROWS(W$13:$W868))),"")</f>
        <v/>
      </c>
      <c r="Y868" s="47" t="e">
        <f t="array" ref="Y868">IF(ROWS(Y$13:Y868)&gt;COUNTA(W$13:W$1012),"",INDEX(W$13:W$1012,SMALL(IF(W$13:W$1012&lt;&gt;"",ROW(W$13:W$1012)-ROW(W$13)+1),ROWS(Y$13:Y868))))</f>
        <v>#NUM!</v>
      </c>
      <c r="AA868" s="7">
        <f t="shared" si="53"/>
        <v>0</v>
      </c>
      <c r="AB868" s="7">
        <f t="shared" si="54"/>
        <v>0</v>
      </c>
      <c r="AC868" s="7">
        <f t="shared" si="55"/>
        <v>0</v>
      </c>
    </row>
    <row r="869" spans="1:29" x14ac:dyDescent="0.25">
      <c r="A869" s="9">
        <v>857</v>
      </c>
      <c r="B869" s="56" t="str">
        <f>IF(VLOOKUP(X869,'do 1000 ha'!$B$18:$I$1018,2,0)=0,"",VLOOKUP(X869,'do 1000 ha'!$B$18:$I$1018,2,0))</f>
        <v/>
      </c>
      <c r="C869" s="56" t="str">
        <f>IF(VLOOKUP(X869,'do 1000 ha'!$B$18:$I$1018,4,0)=0,"",VLOOKUP(X869,'do 1000 ha'!$B$18:$I$1018,4,0))</f>
        <v/>
      </c>
      <c r="D869" s="24" t="str">
        <f>IF(VLOOKUP(X869,'do 1000 ha'!$B$18:$I$1018,5,0)=0,"",VLOOKUP(X869,'do 1000 ha'!$B$18:$I$1018,5,0))</f>
        <v/>
      </c>
      <c r="E869" s="56" t="str">
        <f>IF(VLOOKUP(X869,'do 1000 ha'!$B$18:$I$1018,6,0)=0,"",VLOOKUP(X869,'do 1000 ha'!$B$18:$I$1018,6,0))</f>
        <v/>
      </c>
      <c r="F869" s="56" t="str">
        <f>IF(VLOOKUP(X869,'do 1000 ha'!$B$18:$I$1018,7,0)=0,"",VLOOKUP(X869,'do 1000 ha'!$B$18:$I$1018,7,0))</f>
        <v/>
      </c>
      <c r="G869" s="57" t="str">
        <f>IF(VLOOKUP(X869,'do 1000 ha'!$B$18:$I$1018,8,0)=0,"",VLOOKUP(X869,'do 1000 ha'!$B$18:$I$1018,8,0))</f>
        <v/>
      </c>
      <c r="H869" s="25" t="str">
        <f>IF(VLOOKUP(X869,'do 1000 ha'!$B$18:$L$1018,11,0)=0,"",VLOOKUP(X869,'do 1000 ha'!$AJ$18:$AX$1018,15,0))</f>
        <v/>
      </c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53" t="str">
        <f t="array" ref="U869">IF('do 1000 ha'!K875='do 1000 ha'!$AR$4,'do 1000 ha'!AF875,IF('do 1000 ha'!K875='do 1000 ha'!$AR$5,'do 1000 ha'!AF875,""))</f>
        <v/>
      </c>
      <c r="V869" s="7" t="str">
        <f t="shared" si="52"/>
        <v/>
      </c>
      <c r="W869" s="11" t="str">
        <f t="array" ref="W869">IF(OR(U869=$U$13:U868),"",U869)</f>
        <v/>
      </c>
      <c r="X869" s="7" t="str">
        <f t="array" ref="X869">IFERROR(INDEX(W$13:W$1012,SMALL(IF(W$13:W$1012&lt;&gt;"",ROW(W$13:W$1012)-ROW(W$13)+1),ROWS(W$13:$W869))),"")</f>
        <v/>
      </c>
      <c r="Y869" s="47" t="e">
        <f t="array" ref="Y869">IF(ROWS(Y$13:Y869)&gt;COUNTA(W$13:W$1012),"",INDEX(W$13:W$1012,SMALL(IF(W$13:W$1012&lt;&gt;"",ROW(W$13:W$1012)-ROW(W$13)+1),ROWS(Y$13:Y869))))</f>
        <v>#NUM!</v>
      </c>
      <c r="AA869" s="7">
        <f t="shared" si="53"/>
        <v>0</v>
      </c>
      <c r="AB869" s="7">
        <f t="shared" si="54"/>
        <v>0</v>
      </c>
      <c r="AC869" s="7">
        <f t="shared" si="55"/>
        <v>0</v>
      </c>
    </row>
    <row r="870" spans="1:29" x14ac:dyDescent="0.25">
      <c r="A870" s="9">
        <v>858</v>
      </c>
      <c r="B870" s="56" t="str">
        <f>IF(VLOOKUP(X870,'do 1000 ha'!$B$18:$I$1018,2,0)=0,"",VLOOKUP(X870,'do 1000 ha'!$B$18:$I$1018,2,0))</f>
        <v/>
      </c>
      <c r="C870" s="56" t="str">
        <f>IF(VLOOKUP(X870,'do 1000 ha'!$B$18:$I$1018,4,0)=0,"",VLOOKUP(X870,'do 1000 ha'!$B$18:$I$1018,4,0))</f>
        <v/>
      </c>
      <c r="D870" s="24" t="str">
        <f>IF(VLOOKUP(X870,'do 1000 ha'!$B$18:$I$1018,5,0)=0,"",VLOOKUP(X870,'do 1000 ha'!$B$18:$I$1018,5,0))</f>
        <v/>
      </c>
      <c r="E870" s="56" t="str">
        <f>IF(VLOOKUP(X870,'do 1000 ha'!$B$18:$I$1018,6,0)=0,"",VLOOKUP(X870,'do 1000 ha'!$B$18:$I$1018,6,0))</f>
        <v/>
      </c>
      <c r="F870" s="56" t="str">
        <f>IF(VLOOKUP(X870,'do 1000 ha'!$B$18:$I$1018,7,0)=0,"",VLOOKUP(X870,'do 1000 ha'!$B$18:$I$1018,7,0))</f>
        <v/>
      </c>
      <c r="G870" s="57" t="str">
        <f>IF(VLOOKUP(X870,'do 1000 ha'!$B$18:$I$1018,8,0)=0,"",VLOOKUP(X870,'do 1000 ha'!$B$18:$I$1018,8,0))</f>
        <v/>
      </c>
      <c r="H870" s="25" t="str">
        <f>IF(VLOOKUP(X870,'do 1000 ha'!$B$18:$L$1018,11,0)=0,"",VLOOKUP(X870,'do 1000 ha'!$AJ$18:$AX$1018,15,0))</f>
        <v/>
      </c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53" t="str">
        <f t="array" ref="U870">IF('do 1000 ha'!K876='do 1000 ha'!$AR$4,'do 1000 ha'!AF876,IF('do 1000 ha'!K876='do 1000 ha'!$AR$5,'do 1000 ha'!AF876,""))</f>
        <v/>
      </c>
      <c r="V870" s="7" t="str">
        <f t="shared" si="52"/>
        <v/>
      </c>
      <c r="W870" s="11" t="str">
        <f t="array" ref="W870">IF(OR(U870=$U$13:U869),"",U870)</f>
        <v/>
      </c>
      <c r="X870" s="7" t="str">
        <f t="array" ref="X870">IFERROR(INDEX(W$13:W$1012,SMALL(IF(W$13:W$1012&lt;&gt;"",ROW(W$13:W$1012)-ROW(W$13)+1),ROWS(W$13:$W870))),"")</f>
        <v/>
      </c>
      <c r="Y870" s="47" t="e">
        <f t="array" ref="Y870">IF(ROWS(Y$13:Y870)&gt;COUNTA(W$13:W$1012),"",INDEX(W$13:W$1012,SMALL(IF(W$13:W$1012&lt;&gt;"",ROW(W$13:W$1012)-ROW(W$13)+1),ROWS(Y$13:Y870))))</f>
        <v>#NUM!</v>
      </c>
      <c r="AA870" s="7">
        <f t="shared" si="53"/>
        <v>0</v>
      </c>
      <c r="AB870" s="7">
        <f t="shared" si="54"/>
        <v>0</v>
      </c>
      <c r="AC870" s="7">
        <f t="shared" si="55"/>
        <v>0</v>
      </c>
    </row>
    <row r="871" spans="1:29" x14ac:dyDescent="0.25">
      <c r="A871" s="9">
        <v>859</v>
      </c>
      <c r="B871" s="56" t="str">
        <f>IF(VLOOKUP(X871,'do 1000 ha'!$B$18:$I$1018,2,0)=0,"",VLOOKUP(X871,'do 1000 ha'!$B$18:$I$1018,2,0))</f>
        <v/>
      </c>
      <c r="C871" s="56" t="str">
        <f>IF(VLOOKUP(X871,'do 1000 ha'!$B$18:$I$1018,4,0)=0,"",VLOOKUP(X871,'do 1000 ha'!$B$18:$I$1018,4,0))</f>
        <v/>
      </c>
      <c r="D871" s="24" t="str">
        <f>IF(VLOOKUP(X871,'do 1000 ha'!$B$18:$I$1018,5,0)=0,"",VLOOKUP(X871,'do 1000 ha'!$B$18:$I$1018,5,0))</f>
        <v/>
      </c>
      <c r="E871" s="56" t="str">
        <f>IF(VLOOKUP(X871,'do 1000 ha'!$B$18:$I$1018,6,0)=0,"",VLOOKUP(X871,'do 1000 ha'!$B$18:$I$1018,6,0))</f>
        <v/>
      </c>
      <c r="F871" s="56" t="str">
        <f>IF(VLOOKUP(X871,'do 1000 ha'!$B$18:$I$1018,7,0)=0,"",VLOOKUP(X871,'do 1000 ha'!$B$18:$I$1018,7,0))</f>
        <v/>
      </c>
      <c r="G871" s="57" t="str">
        <f>IF(VLOOKUP(X871,'do 1000 ha'!$B$18:$I$1018,8,0)=0,"",VLOOKUP(X871,'do 1000 ha'!$B$18:$I$1018,8,0))</f>
        <v/>
      </c>
      <c r="H871" s="25" t="str">
        <f>IF(VLOOKUP(X871,'do 1000 ha'!$B$18:$L$1018,11,0)=0,"",VLOOKUP(X871,'do 1000 ha'!$AJ$18:$AX$1018,15,0))</f>
        <v/>
      </c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53" t="str">
        <f t="array" ref="U871">IF('do 1000 ha'!K877='do 1000 ha'!$AR$4,'do 1000 ha'!AF877,IF('do 1000 ha'!K877='do 1000 ha'!$AR$5,'do 1000 ha'!AF877,""))</f>
        <v/>
      </c>
      <c r="V871" s="7" t="str">
        <f t="shared" si="52"/>
        <v/>
      </c>
      <c r="W871" s="11" t="str">
        <f t="array" ref="W871">IF(OR(U871=$U$13:U870),"",U871)</f>
        <v/>
      </c>
      <c r="X871" s="7" t="str">
        <f t="array" ref="X871">IFERROR(INDEX(W$13:W$1012,SMALL(IF(W$13:W$1012&lt;&gt;"",ROW(W$13:W$1012)-ROW(W$13)+1),ROWS(W$13:$W871))),"")</f>
        <v/>
      </c>
      <c r="Y871" s="47" t="e">
        <f t="array" ref="Y871">IF(ROWS(Y$13:Y871)&gt;COUNTA(W$13:W$1012),"",INDEX(W$13:W$1012,SMALL(IF(W$13:W$1012&lt;&gt;"",ROW(W$13:W$1012)-ROW(W$13)+1),ROWS(Y$13:Y871))))</f>
        <v>#NUM!</v>
      </c>
      <c r="AA871" s="7">
        <f t="shared" si="53"/>
        <v>0</v>
      </c>
      <c r="AB871" s="7">
        <f t="shared" si="54"/>
        <v>0</v>
      </c>
      <c r="AC871" s="7">
        <f t="shared" si="55"/>
        <v>0</v>
      </c>
    </row>
    <row r="872" spans="1:29" x14ac:dyDescent="0.25">
      <c r="A872" s="9">
        <v>860</v>
      </c>
      <c r="B872" s="56" t="str">
        <f>IF(VLOOKUP(X872,'do 1000 ha'!$B$18:$I$1018,2,0)=0,"",VLOOKUP(X872,'do 1000 ha'!$B$18:$I$1018,2,0))</f>
        <v/>
      </c>
      <c r="C872" s="56" t="str">
        <f>IF(VLOOKUP(X872,'do 1000 ha'!$B$18:$I$1018,4,0)=0,"",VLOOKUP(X872,'do 1000 ha'!$B$18:$I$1018,4,0))</f>
        <v/>
      </c>
      <c r="D872" s="24" t="str">
        <f>IF(VLOOKUP(X872,'do 1000 ha'!$B$18:$I$1018,5,0)=0,"",VLOOKUP(X872,'do 1000 ha'!$B$18:$I$1018,5,0))</f>
        <v/>
      </c>
      <c r="E872" s="56" t="str">
        <f>IF(VLOOKUP(X872,'do 1000 ha'!$B$18:$I$1018,6,0)=0,"",VLOOKUP(X872,'do 1000 ha'!$B$18:$I$1018,6,0))</f>
        <v/>
      </c>
      <c r="F872" s="56" t="str">
        <f>IF(VLOOKUP(X872,'do 1000 ha'!$B$18:$I$1018,7,0)=0,"",VLOOKUP(X872,'do 1000 ha'!$B$18:$I$1018,7,0))</f>
        <v/>
      </c>
      <c r="G872" s="57" t="str">
        <f>IF(VLOOKUP(X872,'do 1000 ha'!$B$18:$I$1018,8,0)=0,"",VLOOKUP(X872,'do 1000 ha'!$B$18:$I$1018,8,0))</f>
        <v/>
      </c>
      <c r="H872" s="25" t="str">
        <f>IF(VLOOKUP(X872,'do 1000 ha'!$B$18:$L$1018,11,0)=0,"",VLOOKUP(X872,'do 1000 ha'!$AJ$18:$AX$1018,15,0))</f>
        <v/>
      </c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53" t="str">
        <f t="array" ref="U872">IF('do 1000 ha'!K878='do 1000 ha'!$AR$4,'do 1000 ha'!AF878,IF('do 1000 ha'!K878='do 1000 ha'!$AR$5,'do 1000 ha'!AF878,""))</f>
        <v/>
      </c>
      <c r="V872" s="7" t="str">
        <f t="shared" si="52"/>
        <v/>
      </c>
      <c r="W872" s="11" t="str">
        <f t="array" ref="W872">IF(OR(U872=$U$13:U871),"",U872)</f>
        <v/>
      </c>
      <c r="X872" s="7" t="str">
        <f t="array" ref="X872">IFERROR(INDEX(W$13:W$1012,SMALL(IF(W$13:W$1012&lt;&gt;"",ROW(W$13:W$1012)-ROW(W$13)+1),ROWS(W$13:$W872))),"")</f>
        <v/>
      </c>
      <c r="Y872" s="47" t="e">
        <f t="array" ref="Y872">IF(ROWS(Y$13:Y872)&gt;COUNTA(W$13:W$1012),"",INDEX(W$13:W$1012,SMALL(IF(W$13:W$1012&lt;&gt;"",ROW(W$13:W$1012)-ROW(W$13)+1),ROWS(Y$13:Y872))))</f>
        <v>#NUM!</v>
      </c>
      <c r="AA872" s="7">
        <f t="shared" si="53"/>
        <v>0</v>
      </c>
      <c r="AB872" s="7">
        <f t="shared" si="54"/>
        <v>0</v>
      </c>
      <c r="AC872" s="7">
        <f t="shared" si="55"/>
        <v>0</v>
      </c>
    </row>
    <row r="873" spans="1:29" x14ac:dyDescent="0.25">
      <c r="A873" s="9">
        <v>861</v>
      </c>
      <c r="B873" s="56" t="str">
        <f>IF(VLOOKUP(X873,'do 1000 ha'!$B$18:$I$1018,2,0)=0,"",VLOOKUP(X873,'do 1000 ha'!$B$18:$I$1018,2,0))</f>
        <v/>
      </c>
      <c r="C873" s="56" t="str">
        <f>IF(VLOOKUP(X873,'do 1000 ha'!$B$18:$I$1018,4,0)=0,"",VLOOKUP(X873,'do 1000 ha'!$B$18:$I$1018,4,0))</f>
        <v/>
      </c>
      <c r="D873" s="24" t="str">
        <f>IF(VLOOKUP(X873,'do 1000 ha'!$B$18:$I$1018,5,0)=0,"",VLOOKUP(X873,'do 1000 ha'!$B$18:$I$1018,5,0))</f>
        <v/>
      </c>
      <c r="E873" s="56" t="str">
        <f>IF(VLOOKUP(X873,'do 1000 ha'!$B$18:$I$1018,6,0)=0,"",VLOOKUP(X873,'do 1000 ha'!$B$18:$I$1018,6,0))</f>
        <v/>
      </c>
      <c r="F873" s="56" t="str">
        <f>IF(VLOOKUP(X873,'do 1000 ha'!$B$18:$I$1018,7,0)=0,"",VLOOKUP(X873,'do 1000 ha'!$B$18:$I$1018,7,0))</f>
        <v/>
      </c>
      <c r="G873" s="57" t="str">
        <f>IF(VLOOKUP(X873,'do 1000 ha'!$B$18:$I$1018,8,0)=0,"",VLOOKUP(X873,'do 1000 ha'!$B$18:$I$1018,8,0))</f>
        <v/>
      </c>
      <c r="H873" s="25" t="str">
        <f>IF(VLOOKUP(X873,'do 1000 ha'!$B$18:$L$1018,11,0)=0,"",VLOOKUP(X873,'do 1000 ha'!$AJ$18:$AX$1018,15,0))</f>
        <v/>
      </c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53" t="str">
        <f t="array" ref="U873">IF('do 1000 ha'!K879='do 1000 ha'!$AR$4,'do 1000 ha'!AF879,IF('do 1000 ha'!K879='do 1000 ha'!$AR$5,'do 1000 ha'!AF879,""))</f>
        <v/>
      </c>
      <c r="V873" s="7" t="str">
        <f t="shared" si="52"/>
        <v/>
      </c>
      <c r="W873" s="11" t="str">
        <f t="array" ref="W873">IF(OR(U873=$U$13:U872),"",U873)</f>
        <v/>
      </c>
      <c r="X873" s="7" t="str">
        <f t="array" ref="X873">IFERROR(INDEX(W$13:W$1012,SMALL(IF(W$13:W$1012&lt;&gt;"",ROW(W$13:W$1012)-ROW(W$13)+1),ROWS(W$13:$W873))),"")</f>
        <v/>
      </c>
      <c r="Y873" s="47" t="e">
        <f t="array" ref="Y873">IF(ROWS(Y$13:Y873)&gt;COUNTA(W$13:W$1012),"",INDEX(W$13:W$1012,SMALL(IF(W$13:W$1012&lt;&gt;"",ROW(W$13:W$1012)-ROW(W$13)+1),ROWS(Y$13:Y873))))</f>
        <v>#NUM!</v>
      </c>
      <c r="AA873" s="7">
        <f t="shared" si="53"/>
        <v>0</v>
      </c>
      <c r="AB873" s="7">
        <f t="shared" si="54"/>
        <v>0</v>
      </c>
      <c r="AC873" s="7">
        <f t="shared" si="55"/>
        <v>0</v>
      </c>
    </row>
    <row r="874" spans="1:29" x14ac:dyDescent="0.25">
      <c r="A874" s="9">
        <v>862</v>
      </c>
      <c r="B874" s="56" t="str">
        <f>IF(VLOOKUP(X874,'do 1000 ha'!$B$18:$I$1018,2,0)=0,"",VLOOKUP(X874,'do 1000 ha'!$B$18:$I$1018,2,0))</f>
        <v/>
      </c>
      <c r="C874" s="56" t="str">
        <f>IF(VLOOKUP(X874,'do 1000 ha'!$B$18:$I$1018,4,0)=0,"",VLOOKUP(X874,'do 1000 ha'!$B$18:$I$1018,4,0))</f>
        <v/>
      </c>
      <c r="D874" s="24" t="str">
        <f>IF(VLOOKUP(X874,'do 1000 ha'!$B$18:$I$1018,5,0)=0,"",VLOOKUP(X874,'do 1000 ha'!$B$18:$I$1018,5,0))</f>
        <v/>
      </c>
      <c r="E874" s="56" t="str">
        <f>IF(VLOOKUP(X874,'do 1000 ha'!$B$18:$I$1018,6,0)=0,"",VLOOKUP(X874,'do 1000 ha'!$B$18:$I$1018,6,0))</f>
        <v/>
      </c>
      <c r="F874" s="56" t="str">
        <f>IF(VLOOKUP(X874,'do 1000 ha'!$B$18:$I$1018,7,0)=0,"",VLOOKUP(X874,'do 1000 ha'!$B$18:$I$1018,7,0))</f>
        <v/>
      </c>
      <c r="G874" s="57" t="str">
        <f>IF(VLOOKUP(X874,'do 1000 ha'!$B$18:$I$1018,8,0)=0,"",VLOOKUP(X874,'do 1000 ha'!$B$18:$I$1018,8,0))</f>
        <v/>
      </c>
      <c r="H874" s="25" t="str">
        <f>IF(VLOOKUP(X874,'do 1000 ha'!$B$18:$L$1018,11,0)=0,"",VLOOKUP(X874,'do 1000 ha'!$AJ$18:$AX$1018,15,0))</f>
        <v/>
      </c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53" t="str">
        <f t="array" ref="U874">IF('do 1000 ha'!K880='do 1000 ha'!$AR$4,'do 1000 ha'!AF880,IF('do 1000 ha'!K880='do 1000 ha'!$AR$5,'do 1000 ha'!AF880,""))</f>
        <v/>
      </c>
      <c r="V874" s="7" t="str">
        <f t="shared" si="52"/>
        <v/>
      </c>
      <c r="W874" s="11" t="str">
        <f t="array" ref="W874">IF(OR(U874=$U$13:U873),"",U874)</f>
        <v/>
      </c>
      <c r="X874" s="7" t="str">
        <f t="array" ref="X874">IFERROR(INDEX(W$13:W$1012,SMALL(IF(W$13:W$1012&lt;&gt;"",ROW(W$13:W$1012)-ROW(W$13)+1),ROWS(W$13:$W874))),"")</f>
        <v/>
      </c>
      <c r="Y874" s="47" t="e">
        <f t="array" ref="Y874">IF(ROWS(Y$13:Y874)&gt;COUNTA(W$13:W$1012),"",INDEX(W$13:W$1012,SMALL(IF(W$13:W$1012&lt;&gt;"",ROW(W$13:W$1012)-ROW(W$13)+1),ROWS(Y$13:Y874))))</f>
        <v>#NUM!</v>
      </c>
      <c r="AA874" s="7">
        <f t="shared" si="53"/>
        <v>0</v>
      </c>
      <c r="AB874" s="7">
        <f t="shared" si="54"/>
        <v>0</v>
      </c>
      <c r="AC874" s="7">
        <f t="shared" si="55"/>
        <v>0</v>
      </c>
    </row>
    <row r="875" spans="1:29" x14ac:dyDescent="0.25">
      <c r="A875" s="9">
        <v>863</v>
      </c>
      <c r="B875" s="56" t="str">
        <f>IF(VLOOKUP(X875,'do 1000 ha'!$B$18:$I$1018,2,0)=0,"",VLOOKUP(X875,'do 1000 ha'!$B$18:$I$1018,2,0))</f>
        <v/>
      </c>
      <c r="C875" s="56" t="str">
        <f>IF(VLOOKUP(X875,'do 1000 ha'!$B$18:$I$1018,4,0)=0,"",VLOOKUP(X875,'do 1000 ha'!$B$18:$I$1018,4,0))</f>
        <v/>
      </c>
      <c r="D875" s="24" t="str">
        <f>IF(VLOOKUP(X875,'do 1000 ha'!$B$18:$I$1018,5,0)=0,"",VLOOKUP(X875,'do 1000 ha'!$B$18:$I$1018,5,0))</f>
        <v/>
      </c>
      <c r="E875" s="56" t="str">
        <f>IF(VLOOKUP(X875,'do 1000 ha'!$B$18:$I$1018,6,0)=0,"",VLOOKUP(X875,'do 1000 ha'!$B$18:$I$1018,6,0))</f>
        <v/>
      </c>
      <c r="F875" s="56" t="str">
        <f>IF(VLOOKUP(X875,'do 1000 ha'!$B$18:$I$1018,7,0)=0,"",VLOOKUP(X875,'do 1000 ha'!$B$18:$I$1018,7,0))</f>
        <v/>
      </c>
      <c r="G875" s="57" t="str">
        <f>IF(VLOOKUP(X875,'do 1000 ha'!$B$18:$I$1018,8,0)=0,"",VLOOKUP(X875,'do 1000 ha'!$B$18:$I$1018,8,0))</f>
        <v/>
      </c>
      <c r="H875" s="25" t="str">
        <f>IF(VLOOKUP(X875,'do 1000 ha'!$B$18:$L$1018,11,0)=0,"",VLOOKUP(X875,'do 1000 ha'!$AJ$18:$AX$1018,15,0))</f>
        <v/>
      </c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53" t="str">
        <f t="array" ref="U875">IF('do 1000 ha'!K881='do 1000 ha'!$AR$4,'do 1000 ha'!AF881,IF('do 1000 ha'!K881='do 1000 ha'!$AR$5,'do 1000 ha'!AF881,""))</f>
        <v/>
      </c>
      <c r="V875" s="7" t="str">
        <f t="shared" si="52"/>
        <v/>
      </c>
      <c r="W875" s="11" t="str">
        <f t="array" ref="W875">IF(OR(U875=$U$13:U874),"",U875)</f>
        <v/>
      </c>
      <c r="X875" s="7" t="str">
        <f t="array" ref="X875">IFERROR(INDEX(W$13:W$1012,SMALL(IF(W$13:W$1012&lt;&gt;"",ROW(W$13:W$1012)-ROW(W$13)+1),ROWS(W$13:$W875))),"")</f>
        <v/>
      </c>
      <c r="Y875" s="47" t="e">
        <f t="array" ref="Y875">IF(ROWS(Y$13:Y875)&gt;COUNTA(W$13:W$1012),"",INDEX(W$13:W$1012,SMALL(IF(W$13:W$1012&lt;&gt;"",ROW(W$13:W$1012)-ROW(W$13)+1),ROWS(Y$13:Y875))))</f>
        <v>#NUM!</v>
      </c>
      <c r="AA875" s="7">
        <f t="shared" si="53"/>
        <v>0</v>
      </c>
      <c r="AB875" s="7">
        <f t="shared" si="54"/>
        <v>0</v>
      </c>
      <c r="AC875" s="7">
        <f t="shared" si="55"/>
        <v>0</v>
      </c>
    </row>
    <row r="876" spans="1:29" x14ac:dyDescent="0.25">
      <c r="A876" s="9">
        <v>864</v>
      </c>
      <c r="B876" s="56" t="str">
        <f>IF(VLOOKUP(X876,'do 1000 ha'!$B$18:$I$1018,2,0)=0,"",VLOOKUP(X876,'do 1000 ha'!$B$18:$I$1018,2,0))</f>
        <v/>
      </c>
      <c r="C876" s="56" t="str">
        <f>IF(VLOOKUP(X876,'do 1000 ha'!$B$18:$I$1018,4,0)=0,"",VLOOKUP(X876,'do 1000 ha'!$B$18:$I$1018,4,0))</f>
        <v/>
      </c>
      <c r="D876" s="24" t="str">
        <f>IF(VLOOKUP(X876,'do 1000 ha'!$B$18:$I$1018,5,0)=0,"",VLOOKUP(X876,'do 1000 ha'!$B$18:$I$1018,5,0))</f>
        <v/>
      </c>
      <c r="E876" s="56" t="str">
        <f>IF(VLOOKUP(X876,'do 1000 ha'!$B$18:$I$1018,6,0)=0,"",VLOOKUP(X876,'do 1000 ha'!$B$18:$I$1018,6,0))</f>
        <v/>
      </c>
      <c r="F876" s="56" t="str">
        <f>IF(VLOOKUP(X876,'do 1000 ha'!$B$18:$I$1018,7,0)=0,"",VLOOKUP(X876,'do 1000 ha'!$B$18:$I$1018,7,0))</f>
        <v/>
      </c>
      <c r="G876" s="57" t="str">
        <f>IF(VLOOKUP(X876,'do 1000 ha'!$B$18:$I$1018,8,0)=0,"",VLOOKUP(X876,'do 1000 ha'!$B$18:$I$1018,8,0))</f>
        <v/>
      </c>
      <c r="H876" s="25" t="str">
        <f>IF(VLOOKUP(X876,'do 1000 ha'!$B$18:$L$1018,11,0)=0,"",VLOOKUP(X876,'do 1000 ha'!$AJ$18:$AX$1018,15,0))</f>
        <v/>
      </c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53" t="str">
        <f t="array" ref="U876">IF('do 1000 ha'!K882='do 1000 ha'!$AR$4,'do 1000 ha'!AF882,IF('do 1000 ha'!K882='do 1000 ha'!$AR$5,'do 1000 ha'!AF882,""))</f>
        <v/>
      </c>
      <c r="V876" s="7" t="str">
        <f t="shared" si="52"/>
        <v/>
      </c>
      <c r="W876" s="11" t="str">
        <f t="array" ref="W876">IF(OR(U876=$U$13:U875),"",U876)</f>
        <v/>
      </c>
      <c r="X876" s="7" t="str">
        <f t="array" ref="X876">IFERROR(INDEX(W$13:W$1012,SMALL(IF(W$13:W$1012&lt;&gt;"",ROW(W$13:W$1012)-ROW(W$13)+1),ROWS(W$13:$W876))),"")</f>
        <v/>
      </c>
      <c r="Y876" s="47" t="e">
        <f t="array" ref="Y876">IF(ROWS(Y$13:Y876)&gt;COUNTA(W$13:W$1012),"",INDEX(W$13:W$1012,SMALL(IF(W$13:W$1012&lt;&gt;"",ROW(W$13:W$1012)-ROW(W$13)+1),ROWS(Y$13:Y876))))</f>
        <v>#NUM!</v>
      </c>
      <c r="AA876" s="7">
        <f t="shared" si="53"/>
        <v>0</v>
      </c>
      <c r="AB876" s="7">
        <f t="shared" si="54"/>
        <v>0</v>
      </c>
      <c r="AC876" s="7">
        <f t="shared" si="55"/>
        <v>0</v>
      </c>
    </row>
    <row r="877" spans="1:29" x14ac:dyDescent="0.25">
      <c r="A877" s="9">
        <v>865</v>
      </c>
      <c r="B877" s="56" t="str">
        <f>IF(VLOOKUP(X877,'do 1000 ha'!$B$18:$I$1018,2,0)=0,"",VLOOKUP(X877,'do 1000 ha'!$B$18:$I$1018,2,0))</f>
        <v/>
      </c>
      <c r="C877" s="56" t="str">
        <f>IF(VLOOKUP(X877,'do 1000 ha'!$B$18:$I$1018,4,0)=0,"",VLOOKUP(X877,'do 1000 ha'!$B$18:$I$1018,4,0))</f>
        <v/>
      </c>
      <c r="D877" s="24" t="str">
        <f>IF(VLOOKUP(X877,'do 1000 ha'!$B$18:$I$1018,5,0)=0,"",VLOOKUP(X877,'do 1000 ha'!$B$18:$I$1018,5,0))</f>
        <v/>
      </c>
      <c r="E877" s="56" t="str">
        <f>IF(VLOOKUP(X877,'do 1000 ha'!$B$18:$I$1018,6,0)=0,"",VLOOKUP(X877,'do 1000 ha'!$B$18:$I$1018,6,0))</f>
        <v/>
      </c>
      <c r="F877" s="56" t="str">
        <f>IF(VLOOKUP(X877,'do 1000 ha'!$B$18:$I$1018,7,0)=0,"",VLOOKUP(X877,'do 1000 ha'!$B$18:$I$1018,7,0))</f>
        <v/>
      </c>
      <c r="G877" s="57" t="str">
        <f>IF(VLOOKUP(X877,'do 1000 ha'!$B$18:$I$1018,8,0)=0,"",VLOOKUP(X877,'do 1000 ha'!$B$18:$I$1018,8,0))</f>
        <v/>
      </c>
      <c r="H877" s="25" t="str">
        <f>IF(VLOOKUP(X877,'do 1000 ha'!$B$18:$L$1018,11,0)=0,"",VLOOKUP(X877,'do 1000 ha'!$AJ$18:$AX$1018,15,0))</f>
        <v/>
      </c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53" t="str">
        <f t="array" ref="U877">IF('do 1000 ha'!K883='do 1000 ha'!$AR$4,'do 1000 ha'!AF883,IF('do 1000 ha'!K883='do 1000 ha'!$AR$5,'do 1000 ha'!AF883,""))</f>
        <v/>
      </c>
      <c r="V877" s="7" t="str">
        <f t="shared" si="52"/>
        <v/>
      </c>
      <c r="W877" s="11" t="str">
        <f t="array" ref="W877">IF(OR(U877=$U$13:U876),"",U877)</f>
        <v/>
      </c>
      <c r="X877" s="7" t="str">
        <f t="array" ref="X877">IFERROR(INDEX(W$13:W$1012,SMALL(IF(W$13:W$1012&lt;&gt;"",ROW(W$13:W$1012)-ROW(W$13)+1),ROWS(W$13:$W877))),"")</f>
        <v/>
      </c>
      <c r="Y877" s="47" t="e">
        <f t="array" ref="Y877">IF(ROWS(Y$13:Y877)&gt;COUNTA(W$13:W$1012),"",INDEX(W$13:W$1012,SMALL(IF(W$13:W$1012&lt;&gt;"",ROW(W$13:W$1012)-ROW(W$13)+1),ROWS(Y$13:Y877))))</f>
        <v>#NUM!</v>
      </c>
      <c r="AA877" s="7">
        <f t="shared" si="53"/>
        <v>0</v>
      </c>
      <c r="AB877" s="7">
        <f t="shared" si="54"/>
        <v>0</v>
      </c>
      <c r="AC877" s="7">
        <f t="shared" si="55"/>
        <v>0</v>
      </c>
    </row>
    <row r="878" spans="1:29" x14ac:dyDescent="0.25">
      <c r="A878" s="9">
        <v>866</v>
      </c>
      <c r="B878" s="56" t="str">
        <f>IF(VLOOKUP(X878,'do 1000 ha'!$B$18:$I$1018,2,0)=0,"",VLOOKUP(X878,'do 1000 ha'!$B$18:$I$1018,2,0))</f>
        <v/>
      </c>
      <c r="C878" s="56" t="str">
        <f>IF(VLOOKUP(X878,'do 1000 ha'!$B$18:$I$1018,4,0)=0,"",VLOOKUP(X878,'do 1000 ha'!$B$18:$I$1018,4,0))</f>
        <v/>
      </c>
      <c r="D878" s="24" t="str">
        <f>IF(VLOOKUP(X878,'do 1000 ha'!$B$18:$I$1018,5,0)=0,"",VLOOKUP(X878,'do 1000 ha'!$B$18:$I$1018,5,0))</f>
        <v/>
      </c>
      <c r="E878" s="56" t="str">
        <f>IF(VLOOKUP(X878,'do 1000 ha'!$B$18:$I$1018,6,0)=0,"",VLOOKUP(X878,'do 1000 ha'!$B$18:$I$1018,6,0))</f>
        <v/>
      </c>
      <c r="F878" s="56" t="str">
        <f>IF(VLOOKUP(X878,'do 1000 ha'!$B$18:$I$1018,7,0)=0,"",VLOOKUP(X878,'do 1000 ha'!$B$18:$I$1018,7,0))</f>
        <v/>
      </c>
      <c r="G878" s="57" t="str">
        <f>IF(VLOOKUP(X878,'do 1000 ha'!$B$18:$I$1018,8,0)=0,"",VLOOKUP(X878,'do 1000 ha'!$B$18:$I$1018,8,0))</f>
        <v/>
      </c>
      <c r="H878" s="25" t="str">
        <f>IF(VLOOKUP(X878,'do 1000 ha'!$B$18:$L$1018,11,0)=0,"",VLOOKUP(X878,'do 1000 ha'!$AJ$18:$AX$1018,15,0))</f>
        <v/>
      </c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53" t="str">
        <f t="array" ref="U878">IF('do 1000 ha'!K884='do 1000 ha'!$AR$4,'do 1000 ha'!AF884,IF('do 1000 ha'!K884='do 1000 ha'!$AR$5,'do 1000 ha'!AF884,""))</f>
        <v/>
      </c>
      <c r="V878" s="7" t="str">
        <f t="shared" si="52"/>
        <v/>
      </c>
      <c r="W878" s="11" t="str">
        <f t="array" ref="W878">IF(OR(U878=$U$13:U877),"",U878)</f>
        <v/>
      </c>
      <c r="X878" s="7" t="str">
        <f t="array" ref="X878">IFERROR(INDEX(W$13:W$1012,SMALL(IF(W$13:W$1012&lt;&gt;"",ROW(W$13:W$1012)-ROW(W$13)+1),ROWS(W$13:$W878))),"")</f>
        <v/>
      </c>
      <c r="Y878" s="47" t="e">
        <f t="array" ref="Y878">IF(ROWS(Y$13:Y878)&gt;COUNTA(W$13:W$1012),"",INDEX(W$13:W$1012,SMALL(IF(W$13:W$1012&lt;&gt;"",ROW(W$13:W$1012)-ROW(W$13)+1),ROWS(Y$13:Y878))))</f>
        <v>#NUM!</v>
      </c>
      <c r="AA878" s="7">
        <f t="shared" si="53"/>
        <v>0</v>
      </c>
      <c r="AB878" s="7">
        <f t="shared" si="54"/>
        <v>0</v>
      </c>
      <c r="AC878" s="7">
        <f t="shared" si="55"/>
        <v>0</v>
      </c>
    </row>
    <row r="879" spans="1:29" x14ac:dyDescent="0.25">
      <c r="A879" s="9">
        <v>867</v>
      </c>
      <c r="B879" s="56" t="str">
        <f>IF(VLOOKUP(X879,'do 1000 ha'!$B$18:$I$1018,2,0)=0,"",VLOOKUP(X879,'do 1000 ha'!$B$18:$I$1018,2,0))</f>
        <v/>
      </c>
      <c r="C879" s="56" t="str">
        <f>IF(VLOOKUP(X879,'do 1000 ha'!$B$18:$I$1018,4,0)=0,"",VLOOKUP(X879,'do 1000 ha'!$B$18:$I$1018,4,0))</f>
        <v/>
      </c>
      <c r="D879" s="24" t="str">
        <f>IF(VLOOKUP(X879,'do 1000 ha'!$B$18:$I$1018,5,0)=0,"",VLOOKUP(X879,'do 1000 ha'!$B$18:$I$1018,5,0))</f>
        <v/>
      </c>
      <c r="E879" s="56" t="str">
        <f>IF(VLOOKUP(X879,'do 1000 ha'!$B$18:$I$1018,6,0)=0,"",VLOOKUP(X879,'do 1000 ha'!$B$18:$I$1018,6,0))</f>
        <v/>
      </c>
      <c r="F879" s="56" t="str">
        <f>IF(VLOOKUP(X879,'do 1000 ha'!$B$18:$I$1018,7,0)=0,"",VLOOKUP(X879,'do 1000 ha'!$B$18:$I$1018,7,0))</f>
        <v/>
      </c>
      <c r="G879" s="57" t="str">
        <f>IF(VLOOKUP(X879,'do 1000 ha'!$B$18:$I$1018,8,0)=0,"",VLOOKUP(X879,'do 1000 ha'!$B$18:$I$1018,8,0))</f>
        <v/>
      </c>
      <c r="H879" s="25" t="str">
        <f>IF(VLOOKUP(X879,'do 1000 ha'!$B$18:$L$1018,11,0)=0,"",VLOOKUP(X879,'do 1000 ha'!$AJ$18:$AX$1018,15,0))</f>
        <v/>
      </c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53" t="str">
        <f t="array" ref="U879">IF('do 1000 ha'!K885='do 1000 ha'!$AR$4,'do 1000 ha'!AF885,IF('do 1000 ha'!K885='do 1000 ha'!$AR$5,'do 1000 ha'!AF885,""))</f>
        <v/>
      </c>
      <c r="V879" s="7" t="str">
        <f t="shared" si="52"/>
        <v/>
      </c>
      <c r="W879" s="11" t="str">
        <f t="array" ref="W879">IF(OR(U879=$U$13:U878),"",U879)</f>
        <v/>
      </c>
      <c r="X879" s="7" t="str">
        <f t="array" ref="X879">IFERROR(INDEX(W$13:W$1012,SMALL(IF(W$13:W$1012&lt;&gt;"",ROW(W$13:W$1012)-ROW(W$13)+1),ROWS(W$13:$W879))),"")</f>
        <v/>
      </c>
      <c r="Y879" s="47" t="e">
        <f t="array" ref="Y879">IF(ROWS(Y$13:Y879)&gt;COUNTA(W$13:W$1012),"",INDEX(W$13:W$1012,SMALL(IF(W$13:W$1012&lt;&gt;"",ROW(W$13:W$1012)-ROW(W$13)+1),ROWS(Y$13:Y879))))</f>
        <v>#NUM!</v>
      </c>
      <c r="AA879" s="7">
        <f t="shared" si="53"/>
        <v>0</v>
      </c>
      <c r="AB879" s="7">
        <f t="shared" si="54"/>
        <v>0</v>
      </c>
      <c r="AC879" s="7">
        <f t="shared" si="55"/>
        <v>0</v>
      </c>
    </row>
    <row r="880" spans="1:29" x14ac:dyDescent="0.25">
      <c r="A880" s="9">
        <v>868</v>
      </c>
      <c r="B880" s="56" t="str">
        <f>IF(VLOOKUP(X880,'do 1000 ha'!$B$18:$I$1018,2,0)=0,"",VLOOKUP(X880,'do 1000 ha'!$B$18:$I$1018,2,0))</f>
        <v/>
      </c>
      <c r="C880" s="56" t="str">
        <f>IF(VLOOKUP(X880,'do 1000 ha'!$B$18:$I$1018,4,0)=0,"",VLOOKUP(X880,'do 1000 ha'!$B$18:$I$1018,4,0))</f>
        <v/>
      </c>
      <c r="D880" s="24" t="str">
        <f>IF(VLOOKUP(X880,'do 1000 ha'!$B$18:$I$1018,5,0)=0,"",VLOOKUP(X880,'do 1000 ha'!$B$18:$I$1018,5,0))</f>
        <v/>
      </c>
      <c r="E880" s="56" t="str">
        <f>IF(VLOOKUP(X880,'do 1000 ha'!$B$18:$I$1018,6,0)=0,"",VLOOKUP(X880,'do 1000 ha'!$B$18:$I$1018,6,0))</f>
        <v/>
      </c>
      <c r="F880" s="56" t="str">
        <f>IF(VLOOKUP(X880,'do 1000 ha'!$B$18:$I$1018,7,0)=0,"",VLOOKUP(X880,'do 1000 ha'!$B$18:$I$1018,7,0))</f>
        <v/>
      </c>
      <c r="G880" s="57" t="str">
        <f>IF(VLOOKUP(X880,'do 1000 ha'!$B$18:$I$1018,8,0)=0,"",VLOOKUP(X880,'do 1000 ha'!$B$18:$I$1018,8,0))</f>
        <v/>
      </c>
      <c r="H880" s="25" t="str">
        <f>IF(VLOOKUP(X880,'do 1000 ha'!$B$18:$L$1018,11,0)=0,"",VLOOKUP(X880,'do 1000 ha'!$AJ$18:$AX$1018,15,0))</f>
        <v/>
      </c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53" t="str">
        <f t="array" ref="U880">IF('do 1000 ha'!K886='do 1000 ha'!$AR$4,'do 1000 ha'!AF886,IF('do 1000 ha'!K886='do 1000 ha'!$AR$5,'do 1000 ha'!AF886,""))</f>
        <v/>
      </c>
      <c r="V880" s="7" t="str">
        <f t="shared" si="52"/>
        <v/>
      </c>
      <c r="W880" s="11" t="str">
        <f t="array" ref="W880">IF(OR(U880=$U$13:U879),"",U880)</f>
        <v/>
      </c>
      <c r="X880" s="7" t="str">
        <f t="array" ref="X880">IFERROR(INDEX(W$13:W$1012,SMALL(IF(W$13:W$1012&lt;&gt;"",ROW(W$13:W$1012)-ROW(W$13)+1),ROWS(W$13:$W880))),"")</f>
        <v/>
      </c>
      <c r="Y880" s="47" t="e">
        <f t="array" ref="Y880">IF(ROWS(Y$13:Y880)&gt;COUNTA(W$13:W$1012),"",INDEX(W$13:W$1012,SMALL(IF(W$13:W$1012&lt;&gt;"",ROW(W$13:W$1012)-ROW(W$13)+1),ROWS(Y$13:Y880))))</f>
        <v>#NUM!</v>
      </c>
      <c r="AA880" s="7">
        <f t="shared" si="53"/>
        <v>0</v>
      </c>
      <c r="AB880" s="7">
        <f t="shared" si="54"/>
        <v>0</v>
      </c>
      <c r="AC880" s="7">
        <f t="shared" si="55"/>
        <v>0</v>
      </c>
    </row>
    <row r="881" spans="1:29" x14ac:dyDescent="0.25">
      <c r="A881" s="9">
        <v>869</v>
      </c>
      <c r="B881" s="56" t="str">
        <f>IF(VLOOKUP(X881,'do 1000 ha'!$B$18:$I$1018,2,0)=0,"",VLOOKUP(X881,'do 1000 ha'!$B$18:$I$1018,2,0))</f>
        <v/>
      </c>
      <c r="C881" s="56" t="str">
        <f>IF(VLOOKUP(X881,'do 1000 ha'!$B$18:$I$1018,4,0)=0,"",VLOOKUP(X881,'do 1000 ha'!$B$18:$I$1018,4,0))</f>
        <v/>
      </c>
      <c r="D881" s="24" t="str">
        <f>IF(VLOOKUP(X881,'do 1000 ha'!$B$18:$I$1018,5,0)=0,"",VLOOKUP(X881,'do 1000 ha'!$B$18:$I$1018,5,0))</f>
        <v/>
      </c>
      <c r="E881" s="56" t="str">
        <f>IF(VLOOKUP(X881,'do 1000 ha'!$B$18:$I$1018,6,0)=0,"",VLOOKUP(X881,'do 1000 ha'!$B$18:$I$1018,6,0))</f>
        <v/>
      </c>
      <c r="F881" s="56" t="str">
        <f>IF(VLOOKUP(X881,'do 1000 ha'!$B$18:$I$1018,7,0)=0,"",VLOOKUP(X881,'do 1000 ha'!$B$18:$I$1018,7,0))</f>
        <v/>
      </c>
      <c r="G881" s="57" t="str">
        <f>IF(VLOOKUP(X881,'do 1000 ha'!$B$18:$I$1018,8,0)=0,"",VLOOKUP(X881,'do 1000 ha'!$B$18:$I$1018,8,0))</f>
        <v/>
      </c>
      <c r="H881" s="25" t="str">
        <f>IF(VLOOKUP(X881,'do 1000 ha'!$B$18:$L$1018,11,0)=0,"",VLOOKUP(X881,'do 1000 ha'!$AJ$18:$AX$1018,15,0))</f>
        <v/>
      </c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53" t="str">
        <f t="array" ref="U881">IF('do 1000 ha'!K887='do 1000 ha'!$AR$4,'do 1000 ha'!AF887,IF('do 1000 ha'!K887='do 1000 ha'!$AR$5,'do 1000 ha'!AF887,""))</f>
        <v/>
      </c>
      <c r="V881" s="7" t="str">
        <f t="shared" si="52"/>
        <v/>
      </c>
      <c r="W881" s="11" t="str">
        <f t="array" ref="W881">IF(OR(U881=$U$13:U880),"",U881)</f>
        <v/>
      </c>
      <c r="X881" s="7" t="str">
        <f t="array" ref="X881">IFERROR(INDEX(W$13:W$1012,SMALL(IF(W$13:W$1012&lt;&gt;"",ROW(W$13:W$1012)-ROW(W$13)+1),ROWS(W$13:$W881))),"")</f>
        <v/>
      </c>
      <c r="Y881" s="47" t="e">
        <f t="array" ref="Y881">IF(ROWS(Y$13:Y881)&gt;COUNTA(W$13:W$1012),"",INDEX(W$13:W$1012,SMALL(IF(W$13:W$1012&lt;&gt;"",ROW(W$13:W$1012)-ROW(W$13)+1),ROWS(Y$13:Y881))))</f>
        <v>#NUM!</v>
      </c>
      <c r="AA881" s="7">
        <f t="shared" si="53"/>
        <v>0</v>
      </c>
      <c r="AB881" s="7">
        <f t="shared" si="54"/>
        <v>0</v>
      </c>
      <c r="AC881" s="7">
        <f t="shared" si="55"/>
        <v>0</v>
      </c>
    </row>
    <row r="882" spans="1:29" x14ac:dyDescent="0.25">
      <c r="A882" s="9">
        <v>870</v>
      </c>
      <c r="B882" s="56" t="str">
        <f>IF(VLOOKUP(X882,'do 1000 ha'!$B$18:$I$1018,2,0)=0,"",VLOOKUP(X882,'do 1000 ha'!$B$18:$I$1018,2,0))</f>
        <v/>
      </c>
      <c r="C882" s="56" t="str">
        <f>IF(VLOOKUP(X882,'do 1000 ha'!$B$18:$I$1018,4,0)=0,"",VLOOKUP(X882,'do 1000 ha'!$B$18:$I$1018,4,0))</f>
        <v/>
      </c>
      <c r="D882" s="24" t="str">
        <f>IF(VLOOKUP(X882,'do 1000 ha'!$B$18:$I$1018,5,0)=0,"",VLOOKUP(X882,'do 1000 ha'!$B$18:$I$1018,5,0))</f>
        <v/>
      </c>
      <c r="E882" s="56" t="str">
        <f>IF(VLOOKUP(X882,'do 1000 ha'!$B$18:$I$1018,6,0)=0,"",VLOOKUP(X882,'do 1000 ha'!$B$18:$I$1018,6,0))</f>
        <v/>
      </c>
      <c r="F882" s="56" t="str">
        <f>IF(VLOOKUP(X882,'do 1000 ha'!$B$18:$I$1018,7,0)=0,"",VLOOKUP(X882,'do 1000 ha'!$B$18:$I$1018,7,0))</f>
        <v/>
      </c>
      <c r="G882" s="57" t="str">
        <f>IF(VLOOKUP(X882,'do 1000 ha'!$B$18:$I$1018,8,0)=0,"",VLOOKUP(X882,'do 1000 ha'!$B$18:$I$1018,8,0))</f>
        <v/>
      </c>
      <c r="H882" s="25" t="str">
        <f>IF(VLOOKUP(X882,'do 1000 ha'!$B$18:$L$1018,11,0)=0,"",VLOOKUP(X882,'do 1000 ha'!$AJ$18:$AX$1018,15,0))</f>
        <v/>
      </c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53" t="str">
        <f t="array" ref="U882">IF('do 1000 ha'!K888='do 1000 ha'!$AR$4,'do 1000 ha'!AF888,IF('do 1000 ha'!K888='do 1000 ha'!$AR$5,'do 1000 ha'!AF888,""))</f>
        <v/>
      </c>
      <c r="V882" s="7" t="str">
        <f t="shared" si="52"/>
        <v/>
      </c>
      <c r="W882" s="11" t="str">
        <f t="array" ref="W882">IF(OR(U882=$U$13:U881),"",U882)</f>
        <v/>
      </c>
      <c r="X882" s="7" t="str">
        <f t="array" ref="X882">IFERROR(INDEX(W$13:W$1012,SMALL(IF(W$13:W$1012&lt;&gt;"",ROW(W$13:W$1012)-ROW(W$13)+1),ROWS(W$13:$W882))),"")</f>
        <v/>
      </c>
      <c r="Y882" s="47" t="e">
        <f t="array" ref="Y882">IF(ROWS(Y$13:Y882)&gt;COUNTA(W$13:W$1012),"",INDEX(W$13:W$1012,SMALL(IF(W$13:W$1012&lt;&gt;"",ROW(W$13:W$1012)-ROW(W$13)+1),ROWS(Y$13:Y882))))</f>
        <v>#NUM!</v>
      </c>
      <c r="AA882" s="7">
        <f t="shared" si="53"/>
        <v>0</v>
      </c>
      <c r="AB882" s="7">
        <f t="shared" si="54"/>
        <v>0</v>
      </c>
      <c r="AC882" s="7">
        <f t="shared" si="55"/>
        <v>0</v>
      </c>
    </row>
    <row r="883" spans="1:29" x14ac:dyDescent="0.25">
      <c r="A883" s="9">
        <v>871</v>
      </c>
      <c r="B883" s="56" t="str">
        <f>IF(VLOOKUP(X883,'do 1000 ha'!$B$18:$I$1018,2,0)=0,"",VLOOKUP(X883,'do 1000 ha'!$B$18:$I$1018,2,0))</f>
        <v/>
      </c>
      <c r="C883" s="56" t="str">
        <f>IF(VLOOKUP(X883,'do 1000 ha'!$B$18:$I$1018,4,0)=0,"",VLOOKUP(X883,'do 1000 ha'!$B$18:$I$1018,4,0))</f>
        <v/>
      </c>
      <c r="D883" s="24" t="str">
        <f>IF(VLOOKUP(X883,'do 1000 ha'!$B$18:$I$1018,5,0)=0,"",VLOOKUP(X883,'do 1000 ha'!$B$18:$I$1018,5,0))</f>
        <v/>
      </c>
      <c r="E883" s="56" t="str">
        <f>IF(VLOOKUP(X883,'do 1000 ha'!$B$18:$I$1018,6,0)=0,"",VLOOKUP(X883,'do 1000 ha'!$B$18:$I$1018,6,0))</f>
        <v/>
      </c>
      <c r="F883" s="56" t="str">
        <f>IF(VLOOKUP(X883,'do 1000 ha'!$B$18:$I$1018,7,0)=0,"",VLOOKUP(X883,'do 1000 ha'!$B$18:$I$1018,7,0))</f>
        <v/>
      </c>
      <c r="G883" s="57" t="str">
        <f>IF(VLOOKUP(X883,'do 1000 ha'!$B$18:$I$1018,8,0)=0,"",VLOOKUP(X883,'do 1000 ha'!$B$18:$I$1018,8,0))</f>
        <v/>
      </c>
      <c r="H883" s="25" t="str">
        <f>IF(VLOOKUP(X883,'do 1000 ha'!$B$18:$L$1018,11,0)=0,"",VLOOKUP(X883,'do 1000 ha'!$AJ$18:$AX$1018,15,0))</f>
        <v/>
      </c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53" t="str">
        <f t="array" ref="U883">IF('do 1000 ha'!K889='do 1000 ha'!$AR$4,'do 1000 ha'!AF889,IF('do 1000 ha'!K889='do 1000 ha'!$AR$5,'do 1000 ha'!AF889,""))</f>
        <v/>
      </c>
      <c r="V883" s="7" t="str">
        <f t="shared" si="52"/>
        <v/>
      </c>
      <c r="W883" s="11" t="str">
        <f t="array" ref="W883">IF(OR(U883=$U$13:U882),"",U883)</f>
        <v/>
      </c>
      <c r="X883" s="7" t="str">
        <f t="array" ref="X883">IFERROR(INDEX(W$13:W$1012,SMALL(IF(W$13:W$1012&lt;&gt;"",ROW(W$13:W$1012)-ROW(W$13)+1),ROWS(W$13:$W883))),"")</f>
        <v/>
      </c>
      <c r="Y883" s="47" t="e">
        <f t="array" ref="Y883">IF(ROWS(Y$13:Y883)&gt;COUNTA(W$13:W$1012),"",INDEX(W$13:W$1012,SMALL(IF(W$13:W$1012&lt;&gt;"",ROW(W$13:W$1012)-ROW(W$13)+1),ROWS(Y$13:Y883))))</f>
        <v>#NUM!</v>
      </c>
      <c r="AA883" s="7">
        <f t="shared" si="53"/>
        <v>0</v>
      </c>
      <c r="AB883" s="7">
        <f t="shared" si="54"/>
        <v>0</v>
      </c>
      <c r="AC883" s="7">
        <f t="shared" si="55"/>
        <v>0</v>
      </c>
    </row>
    <row r="884" spans="1:29" x14ac:dyDescent="0.25">
      <c r="A884" s="9">
        <v>872</v>
      </c>
      <c r="B884" s="56" t="str">
        <f>IF(VLOOKUP(X884,'do 1000 ha'!$B$18:$I$1018,2,0)=0,"",VLOOKUP(X884,'do 1000 ha'!$B$18:$I$1018,2,0))</f>
        <v/>
      </c>
      <c r="C884" s="56" t="str">
        <f>IF(VLOOKUP(X884,'do 1000 ha'!$B$18:$I$1018,4,0)=0,"",VLOOKUP(X884,'do 1000 ha'!$B$18:$I$1018,4,0))</f>
        <v/>
      </c>
      <c r="D884" s="24" t="str">
        <f>IF(VLOOKUP(X884,'do 1000 ha'!$B$18:$I$1018,5,0)=0,"",VLOOKUP(X884,'do 1000 ha'!$B$18:$I$1018,5,0))</f>
        <v/>
      </c>
      <c r="E884" s="56" t="str">
        <f>IF(VLOOKUP(X884,'do 1000 ha'!$B$18:$I$1018,6,0)=0,"",VLOOKUP(X884,'do 1000 ha'!$B$18:$I$1018,6,0))</f>
        <v/>
      </c>
      <c r="F884" s="56" t="str">
        <f>IF(VLOOKUP(X884,'do 1000 ha'!$B$18:$I$1018,7,0)=0,"",VLOOKUP(X884,'do 1000 ha'!$B$18:$I$1018,7,0))</f>
        <v/>
      </c>
      <c r="G884" s="57" t="str">
        <f>IF(VLOOKUP(X884,'do 1000 ha'!$B$18:$I$1018,8,0)=0,"",VLOOKUP(X884,'do 1000 ha'!$B$18:$I$1018,8,0))</f>
        <v/>
      </c>
      <c r="H884" s="25" t="str">
        <f>IF(VLOOKUP(X884,'do 1000 ha'!$B$18:$L$1018,11,0)=0,"",VLOOKUP(X884,'do 1000 ha'!$AJ$18:$AX$1018,15,0))</f>
        <v/>
      </c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53" t="str">
        <f t="array" ref="U884">IF('do 1000 ha'!K890='do 1000 ha'!$AR$4,'do 1000 ha'!AF890,IF('do 1000 ha'!K890='do 1000 ha'!$AR$5,'do 1000 ha'!AF890,""))</f>
        <v/>
      </c>
      <c r="V884" s="7" t="str">
        <f t="shared" si="52"/>
        <v/>
      </c>
      <c r="W884" s="11" t="str">
        <f t="array" ref="W884">IF(OR(U884=$U$13:U883),"",U884)</f>
        <v/>
      </c>
      <c r="X884" s="7" t="str">
        <f t="array" ref="X884">IFERROR(INDEX(W$13:W$1012,SMALL(IF(W$13:W$1012&lt;&gt;"",ROW(W$13:W$1012)-ROW(W$13)+1),ROWS(W$13:$W884))),"")</f>
        <v/>
      </c>
      <c r="Y884" s="47" t="e">
        <f t="array" ref="Y884">IF(ROWS(Y$13:Y884)&gt;COUNTA(W$13:W$1012),"",INDEX(W$13:W$1012,SMALL(IF(W$13:W$1012&lt;&gt;"",ROW(W$13:W$1012)-ROW(W$13)+1),ROWS(Y$13:Y884))))</f>
        <v>#NUM!</v>
      </c>
      <c r="AA884" s="7">
        <f t="shared" si="53"/>
        <v>0</v>
      </c>
      <c r="AB884" s="7">
        <f t="shared" si="54"/>
        <v>0</v>
      </c>
      <c r="AC884" s="7">
        <f t="shared" si="55"/>
        <v>0</v>
      </c>
    </row>
    <row r="885" spans="1:29" x14ac:dyDescent="0.25">
      <c r="A885" s="9">
        <v>873</v>
      </c>
      <c r="B885" s="56" t="str">
        <f>IF(VLOOKUP(X885,'do 1000 ha'!$B$18:$I$1018,2,0)=0,"",VLOOKUP(X885,'do 1000 ha'!$B$18:$I$1018,2,0))</f>
        <v/>
      </c>
      <c r="C885" s="56" t="str">
        <f>IF(VLOOKUP(X885,'do 1000 ha'!$B$18:$I$1018,4,0)=0,"",VLOOKUP(X885,'do 1000 ha'!$B$18:$I$1018,4,0))</f>
        <v/>
      </c>
      <c r="D885" s="24" t="str">
        <f>IF(VLOOKUP(X885,'do 1000 ha'!$B$18:$I$1018,5,0)=0,"",VLOOKUP(X885,'do 1000 ha'!$B$18:$I$1018,5,0))</f>
        <v/>
      </c>
      <c r="E885" s="56" t="str">
        <f>IF(VLOOKUP(X885,'do 1000 ha'!$B$18:$I$1018,6,0)=0,"",VLOOKUP(X885,'do 1000 ha'!$B$18:$I$1018,6,0))</f>
        <v/>
      </c>
      <c r="F885" s="56" t="str">
        <f>IF(VLOOKUP(X885,'do 1000 ha'!$B$18:$I$1018,7,0)=0,"",VLOOKUP(X885,'do 1000 ha'!$B$18:$I$1018,7,0))</f>
        <v/>
      </c>
      <c r="G885" s="57" t="str">
        <f>IF(VLOOKUP(X885,'do 1000 ha'!$B$18:$I$1018,8,0)=0,"",VLOOKUP(X885,'do 1000 ha'!$B$18:$I$1018,8,0))</f>
        <v/>
      </c>
      <c r="H885" s="25" t="str">
        <f>IF(VLOOKUP(X885,'do 1000 ha'!$B$18:$L$1018,11,0)=0,"",VLOOKUP(X885,'do 1000 ha'!$AJ$18:$AX$1018,15,0))</f>
        <v/>
      </c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53" t="str">
        <f t="array" ref="U885">IF('do 1000 ha'!K891='do 1000 ha'!$AR$4,'do 1000 ha'!AF891,IF('do 1000 ha'!K891='do 1000 ha'!$AR$5,'do 1000 ha'!AF891,""))</f>
        <v/>
      </c>
      <c r="V885" s="7" t="str">
        <f t="shared" si="52"/>
        <v/>
      </c>
      <c r="W885" s="11" t="str">
        <f t="array" ref="W885">IF(OR(U885=$U$13:U884),"",U885)</f>
        <v/>
      </c>
      <c r="X885" s="7" t="str">
        <f t="array" ref="X885">IFERROR(INDEX(W$13:W$1012,SMALL(IF(W$13:W$1012&lt;&gt;"",ROW(W$13:W$1012)-ROW(W$13)+1),ROWS(W$13:$W885))),"")</f>
        <v/>
      </c>
      <c r="Y885" s="47" t="e">
        <f t="array" ref="Y885">IF(ROWS(Y$13:Y885)&gt;COUNTA(W$13:W$1012),"",INDEX(W$13:W$1012,SMALL(IF(W$13:W$1012&lt;&gt;"",ROW(W$13:W$1012)-ROW(W$13)+1),ROWS(Y$13:Y885))))</f>
        <v>#NUM!</v>
      </c>
      <c r="AA885" s="7">
        <f t="shared" si="53"/>
        <v>0</v>
      </c>
      <c r="AB885" s="7">
        <f t="shared" si="54"/>
        <v>0</v>
      </c>
      <c r="AC885" s="7">
        <f t="shared" si="55"/>
        <v>0</v>
      </c>
    </row>
    <row r="886" spans="1:29" x14ac:dyDescent="0.25">
      <c r="A886" s="9">
        <v>874</v>
      </c>
      <c r="B886" s="56" t="str">
        <f>IF(VLOOKUP(X886,'do 1000 ha'!$B$18:$I$1018,2,0)=0,"",VLOOKUP(X886,'do 1000 ha'!$B$18:$I$1018,2,0))</f>
        <v/>
      </c>
      <c r="C886" s="56" t="str">
        <f>IF(VLOOKUP(X886,'do 1000 ha'!$B$18:$I$1018,4,0)=0,"",VLOOKUP(X886,'do 1000 ha'!$B$18:$I$1018,4,0))</f>
        <v/>
      </c>
      <c r="D886" s="24" t="str">
        <f>IF(VLOOKUP(X886,'do 1000 ha'!$B$18:$I$1018,5,0)=0,"",VLOOKUP(X886,'do 1000 ha'!$B$18:$I$1018,5,0))</f>
        <v/>
      </c>
      <c r="E886" s="56" t="str">
        <f>IF(VLOOKUP(X886,'do 1000 ha'!$B$18:$I$1018,6,0)=0,"",VLOOKUP(X886,'do 1000 ha'!$B$18:$I$1018,6,0))</f>
        <v/>
      </c>
      <c r="F886" s="56" t="str">
        <f>IF(VLOOKUP(X886,'do 1000 ha'!$B$18:$I$1018,7,0)=0,"",VLOOKUP(X886,'do 1000 ha'!$B$18:$I$1018,7,0))</f>
        <v/>
      </c>
      <c r="G886" s="57" t="str">
        <f>IF(VLOOKUP(X886,'do 1000 ha'!$B$18:$I$1018,8,0)=0,"",VLOOKUP(X886,'do 1000 ha'!$B$18:$I$1018,8,0))</f>
        <v/>
      </c>
      <c r="H886" s="25" t="str">
        <f>IF(VLOOKUP(X886,'do 1000 ha'!$B$18:$L$1018,11,0)=0,"",VLOOKUP(X886,'do 1000 ha'!$AJ$18:$AX$1018,15,0))</f>
        <v/>
      </c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53" t="str">
        <f t="array" ref="U886">IF('do 1000 ha'!K892='do 1000 ha'!$AR$4,'do 1000 ha'!AF892,IF('do 1000 ha'!K892='do 1000 ha'!$AR$5,'do 1000 ha'!AF892,""))</f>
        <v/>
      </c>
      <c r="V886" s="7" t="str">
        <f t="shared" si="52"/>
        <v/>
      </c>
      <c r="W886" s="11" t="str">
        <f t="array" ref="W886">IF(OR(U886=$U$13:U885),"",U886)</f>
        <v/>
      </c>
      <c r="X886" s="7" t="str">
        <f t="array" ref="X886">IFERROR(INDEX(W$13:W$1012,SMALL(IF(W$13:W$1012&lt;&gt;"",ROW(W$13:W$1012)-ROW(W$13)+1),ROWS(W$13:$W886))),"")</f>
        <v/>
      </c>
      <c r="Y886" s="47" t="e">
        <f t="array" ref="Y886">IF(ROWS(Y$13:Y886)&gt;COUNTA(W$13:W$1012),"",INDEX(W$13:W$1012,SMALL(IF(W$13:W$1012&lt;&gt;"",ROW(W$13:W$1012)-ROW(W$13)+1),ROWS(Y$13:Y886))))</f>
        <v>#NUM!</v>
      </c>
      <c r="AA886" s="7">
        <f t="shared" si="53"/>
        <v>0</v>
      </c>
      <c r="AB886" s="7">
        <f t="shared" si="54"/>
        <v>0</v>
      </c>
      <c r="AC886" s="7">
        <f t="shared" si="55"/>
        <v>0</v>
      </c>
    </row>
    <row r="887" spans="1:29" x14ac:dyDescent="0.25">
      <c r="A887" s="9">
        <v>875</v>
      </c>
      <c r="B887" s="56" t="str">
        <f>IF(VLOOKUP(X887,'do 1000 ha'!$B$18:$I$1018,2,0)=0,"",VLOOKUP(X887,'do 1000 ha'!$B$18:$I$1018,2,0))</f>
        <v/>
      </c>
      <c r="C887" s="56" t="str">
        <f>IF(VLOOKUP(X887,'do 1000 ha'!$B$18:$I$1018,4,0)=0,"",VLOOKUP(X887,'do 1000 ha'!$B$18:$I$1018,4,0))</f>
        <v/>
      </c>
      <c r="D887" s="24" t="str">
        <f>IF(VLOOKUP(X887,'do 1000 ha'!$B$18:$I$1018,5,0)=0,"",VLOOKUP(X887,'do 1000 ha'!$B$18:$I$1018,5,0))</f>
        <v/>
      </c>
      <c r="E887" s="56" t="str">
        <f>IF(VLOOKUP(X887,'do 1000 ha'!$B$18:$I$1018,6,0)=0,"",VLOOKUP(X887,'do 1000 ha'!$B$18:$I$1018,6,0))</f>
        <v/>
      </c>
      <c r="F887" s="56" t="str">
        <f>IF(VLOOKUP(X887,'do 1000 ha'!$B$18:$I$1018,7,0)=0,"",VLOOKUP(X887,'do 1000 ha'!$B$18:$I$1018,7,0))</f>
        <v/>
      </c>
      <c r="G887" s="57" t="str">
        <f>IF(VLOOKUP(X887,'do 1000 ha'!$B$18:$I$1018,8,0)=0,"",VLOOKUP(X887,'do 1000 ha'!$B$18:$I$1018,8,0))</f>
        <v/>
      </c>
      <c r="H887" s="25" t="str">
        <f>IF(VLOOKUP(X887,'do 1000 ha'!$B$18:$L$1018,11,0)=0,"",VLOOKUP(X887,'do 1000 ha'!$AJ$18:$AX$1018,15,0))</f>
        <v/>
      </c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53" t="str">
        <f t="array" ref="U887">IF('do 1000 ha'!K893='do 1000 ha'!$AR$4,'do 1000 ha'!AF893,IF('do 1000 ha'!K893='do 1000 ha'!$AR$5,'do 1000 ha'!AF893,""))</f>
        <v/>
      </c>
      <c r="V887" s="7" t="str">
        <f t="shared" si="52"/>
        <v/>
      </c>
      <c r="W887" s="11" t="str">
        <f t="array" ref="W887">IF(OR(U887=$U$13:U886),"",U887)</f>
        <v/>
      </c>
      <c r="X887" s="7" t="str">
        <f t="array" ref="X887">IFERROR(INDEX(W$13:W$1012,SMALL(IF(W$13:W$1012&lt;&gt;"",ROW(W$13:W$1012)-ROW(W$13)+1),ROWS(W$13:$W887))),"")</f>
        <v/>
      </c>
      <c r="Y887" s="47" t="e">
        <f t="array" ref="Y887">IF(ROWS(Y$13:Y887)&gt;COUNTA(W$13:W$1012),"",INDEX(W$13:W$1012,SMALL(IF(W$13:W$1012&lt;&gt;"",ROW(W$13:W$1012)-ROW(W$13)+1),ROWS(Y$13:Y887))))</f>
        <v>#NUM!</v>
      </c>
      <c r="AA887" s="7">
        <f t="shared" si="53"/>
        <v>0</v>
      </c>
      <c r="AB887" s="7">
        <f t="shared" si="54"/>
        <v>0</v>
      </c>
      <c r="AC887" s="7">
        <f t="shared" si="55"/>
        <v>0</v>
      </c>
    </row>
    <row r="888" spans="1:29" x14ac:dyDescent="0.25">
      <c r="A888" s="9">
        <v>876</v>
      </c>
      <c r="B888" s="56" t="str">
        <f>IF(VLOOKUP(X888,'do 1000 ha'!$B$18:$I$1018,2,0)=0,"",VLOOKUP(X888,'do 1000 ha'!$B$18:$I$1018,2,0))</f>
        <v/>
      </c>
      <c r="C888" s="56" t="str">
        <f>IF(VLOOKUP(X888,'do 1000 ha'!$B$18:$I$1018,4,0)=0,"",VLOOKUP(X888,'do 1000 ha'!$B$18:$I$1018,4,0))</f>
        <v/>
      </c>
      <c r="D888" s="24" t="str">
        <f>IF(VLOOKUP(X888,'do 1000 ha'!$B$18:$I$1018,5,0)=0,"",VLOOKUP(X888,'do 1000 ha'!$B$18:$I$1018,5,0))</f>
        <v/>
      </c>
      <c r="E888" s="56" t="str">
        <f>IF(VLOOKUP(X888,'do 1000 ha'!$B$18:$I$1018,6,0)=0,"",VLOOKUP(X888,'do 1000 ha'!$B$18:$I$1018,6,0))</f>
        <v/>
      </c>
      <c r="F888" s="56" t="str">
        <f>IF(VLOOKUP(X888,'do 1000 ha'!$B$18:$I$1018,7,0)=0,"",VLOOKUP(X888,'do 1000 ha'!$B$18:$I$1018,7,0))</f>
        <v/>
      </c>
      <c r="G888" s="57" t="str">
        <f>IF(VLOOKUP(X888,'do 1000 ha'!$B$18:$I$1018,8,0)=0,"",VLOOKUP(X888,'do 1000 ha'!$B$18:$I$1018,8,0))</f>
        <v/>
      </c>
      <c r="H888" s="25" t="str">
        <f>IF(VLOOKUP(X888,'do 1000 ha'!$B$18:$L$1018,11,0)=0,"",VLOOKUP(X888,'do 1000 ha'!$AJ$18:$AX$1018,15,0))</f>
        <v/>
      </c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53" t="str">
        <f t="array" ref="U888">IF('do 1000 ha'!K894='do 1000 ha'!$AR$4,'do 1000 ha'!AF894,IF('do 1000 ha'!K894='do 1000 ha'!$AR$5,'do 1000 ha'!AF894,""))</f>
        <v/>
      </c>
      <c r="V888" s="7" t="str">
        <f t="shared" si="52"/>
        <v/>
      </c>
      <c r="W888" s="11" t="str">
        <f t="array" ref="W888">IF(OR(U888=$U$13:U887),"",U888)</f>
        <v/>
      </c>
      <c r="X888" s="7" t="str">
        <f t="array" ref="X888">IFERROR(INDEX(W$13:W$1012,SMALL(IF(W$13:W$1012&lt;&gt;"",ROW(W$13:W$1012)-ROW(W$13)+1),ROWS(W$13:$W888))),"")</f>
        <v/>
      </c>
      <c r="Y888" s="47" t="e">
        <f t="array" ref="Y888">IF(ROWS(Y$13:Y888)&gt;COUNTA(W$13:W$1012),"",INDEX(W$13:W$1012,SMALL(IF(W$13:W$1012&lt;&gt;"",ROW(W$13:W$1012)-ROW(W$13)+1),ROWS(Y$13:Y888))))</f>
        <v>#NUM!</v>
      </c>
      <c r="AA888" s="7">
        <f t="shared" si="53"/>
        <v>0</v>
      </c>
      <c r="AB888" s="7">
        <f t="shared" si="54"/>
        <v>0</v>
      </c>
      <c r="AC888" s="7">
        <f t="shared" si="55"/>
        <v>0</v>
      </c>
    </row>
    <row r="889" spans="1:29" x14ac:dyDescent="0.25">
      <c r="A889" s="9">
        <v>877</v>
      </c>
      <c r="B889" s="56" t="str">
        <f>IF(VLOOKUP(X889,'do 1000 ha'!$B$18:$I$1018,2,0)=0,"",VLOOKUP(X889,'do 1000 ha'!$B$18:$I$1018,2,0))</f>
        <v/>
      </c>
      <c r="C889" s="56" t="str">
        <f>IF(VLOOKUP(X889,'do 1000 ha'!$B$18:$I$1018,4,0)=0,"",VLOOKUP(X889,'do 1000 ha'!$B$18:$I$1018,4,0))</f>
        <v/>
      </c>
      <c r="D889" s="24" t="str">
        <f>IF(VLOOKUP(X889,'do 1000 ha'!$B$18:$I$1018,5,0)=0,"",VLOOKUP(X889,'do 1000 ha'!$B$18:$I$1018,5,0))</f>
        <v/>
      </c>
      <c r="E889" s="56" t="str">
        <f>IF(VLOOKUP(X889,'do 1000 ha'!$B$18:$I$1018,6,0)=0,"",VLOOKUP(X889,'do 1000 ha'!$B$18:$I$1018,6,0))</f>
        <v/>
      </c>
      <c r="F889" s="56" t="str">
        <f>IF(VLOOKUP(X889,'do 1000 ha'!$B$18:$I$1018,7,0)=0,"",VLOOKUP(X889,'do 1000 ha'!$B$18:$I$1018,7,0))</f>
        <v/>
      </c>
      <c r="G889" s="57" t="str">
        <f>IF(VLOOKUP(X889,'do 1000 ha'!$B$18:$I$1018,8,0)=0,"",VLOOKUP(X889,'do 1000 ha'!$B$18:$I$1018,8,0))</f>
        <v/>
      </c>
      <c r="H889" s="25" t="str">
        <f>IF(VLOOKUP(X889,'do 1000 ha'!$B$18:$L$1018,11,0)=0,"",VLOOKUP(X889,'do 1000 ha'!$AJ$18:$AX$1018,15,0))</f>
        <v/>
      </c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53" t="str">
        <f t="array" ref="U889">IF('do 1000 ha'!K895='do 1000 ha'!$AR$4,'do 1000 ha'!AF895,IF('do 1000 ha'!K895='do 1000 ha'!$AR$5,'do 1000 ha'!AF895,""))</f>
        <v/>
      </c>
      <c r="V889" s="7" t="str">
        <f t="shared" si="52"/>
        <v/>
      </c>
      <c r="W889" s="11" t="str">
        <f t="array" ref="W889">IF(OR(U889=$U$13:U888),"",U889)</f>
        <v/>
      </c>
      <c r="X889" s="7" t="str">
        <f t="array" ref="X889">IFERROR(INDEX(W$13:W$1012,SMALL(IF(W$13:W$1012&lt;&gt;"",ROW(W$13:W$1012)-ROW(W$13)+1),ROWS(W$13:$W889))),"")</f>
        <v/>
      </c>
      <c r="Y889" s="47" t="e">
        <f t="array" ref="Y889">IF(ROWS(Y$13:Y889)&gt;COUNTA(W$13:W$1012),"",INDEX(W$13:W$1012,SMALL(IF(W$13:W$1012&lt;&gt;"",ROW(W$13:W$1012)-ROW(W$13)+1),ROWS(Y$13:Y889))))</f>
        <v>#NUM!</v>
      </c>
      <c r="AA889" s="7">
        <f t="shared" si="53"/>
        <v>0</v>
      </c>
      <c r="AB889" s="7">
        <f t="shared" si="54"/>
        <v>0</v>
      </c>
      <c r="AC889" s="7">
        <f t="shared" si="55"/>
        <v>0</v>
      </c>
    </row>
    <row r="890" spans="1:29" x14ac:dyDescent="0.25">
      <c r="A890" s="9">
        <v>878</v>
      </c>
      <c r="B890" s="56" t="str">
        <f>IF(VLOOKUP(X890,'do 1000 ha'!$B$18:$I$1018,2,0)=0,"",VLOOKUP(X890,'do 1000 ha'!$B$18:$I$1018,2,0))</f>
        <v/>
      </c>
      <c r="C890" s="56" t="str">
        <f>IF(VLOOKUP(X890,'do 1000 ha'!$B$18:$I$1018,4,0)=0,"",VLOOKUP(X890,'do 1000 ha'!$B$18:$I$1018,4,0))</f>
        <v/>
      </c>
      <c r="D890" s="24" t="str">
        <f>IF(VLOOKUP(X890,'do 1000 ha'!$B$18:$I$1018,5,0)=0,"",VLOOKUP(X890,'do 1000 ha'!$B$18:$I$1018,5,0))</f>
        <v/>
      </c>
      <c r="E890" s="56" t="str">
        <f>IF(VLOOKUP(X890,'do 1000 ha'!$B$18:$I$1018,6,0)=0,"",VLOOKUP(X890,'do 1000 ha'!$B$18:$I$1018,6,0))</f>
        <v/>
      </c>
      <c r="F890" s="56" t="str">
        <f>IF(VLOOKUP(X890,'do 1000 ha'!$B$18:$I$1018,7,0)=0,"",VLOOKUP(X890,'do 1000 ha'!$B$18:$I$1018,7,0))</f>
        <v/>
      </c>
      <c r="G890" s="57" t="str">
        <f>IF(VLOOKUP(X890,'do 1000 ha'!$B$18:$I$1018,8,0)=0,"",VLOOKUP(X890,'do 1000 ha'!$B$18:$I$1018,8,0))</f>
        <v/>
      </c>
      <c r="H890" s="25" t="str">
        <f>IF(VLOOKUP(X890,'do 1000 ha'!$B$18:$L$1018,11,0)=0,"",VLOOKUP(X890,'do 1000 ha'!$AJ$18:$AX$1018,15,0))</f>
        <v/>
      </c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53" t="str">
        <f t="array" ref="U890">IF('do 1000 ha'!K896='do 1000 ha'!$AR$4,'do 1000 ha'!AF896,IF('do 1000 ha'!K896='do 1000 ha'!$AR$5,'do 1000 ha'!AF896,""))</f>
        <v/>
      </c>
      <c r="V890" s="7" t="str">
        <f t="shared" si="52"/>
        <v/>
      </c>
      <c r="W890" s="11" t="str">
        <f t="array" ref="W890">IF(OR(U890=$U$13:U889),"",U890)</f>
        <v/>
      </c>
      <c r="X890" s="7" t="str">
        <f t="array" ref="X890">IFERROR(INDEX(W$13:W$1012,SMALL(IF(W$13:W$1012&lt;&gt;"",ROW(W$13:W$1012)-ROW(W$13)+1),ROWS(W$13:$W890))),"")</f>
        <v/>
      </c>
      <c r="Y890" s="47" t="e">
        <f t="array" ref="Y890">IF(ROWS(Y$13:Y890)&gt;COUNTA(W$13:W$1012),"",INDEX(W$13:W$1012,SMALL(IF(W$13:W$1012&lt;&gt;"",ROW(W$13:W$1012)-ROW(W$13)+1),ROWS(Y$13:Y890))))</f>
        <v>#NUM!</v>
      </c>
      <c r="AA890" s="7">
        <f t="shared" si="53"/>
        <v>0</v>
      </c>
      <c r="AB890" s="7">
        <f t="shared" si="54"/>
        <v>0</v>
      </c>
      <c r="AC890" s="7">
        <f t="shared" si="55"/>
        <v>0</v>
      </c>
    </row>
    <row r="891" spans="1:29" x14ac:dyDescent="0.25">
      <c r="A891" s="9">
        <v>879</v>
      </c>
      <c r="B891" s="56" t="str">
        <f>IF(VLOOKUP(X891,'do 1000 ha'!$B$18:$I$1018,2,0)=0,"",VLOOKUP(X891,'do 1000 ha'!$B$18:$I$1018,2,0))</f>
        <v/>
      </c>
      <c r="C891" s="56" t="str">
        <f>IF(VLOOKUP(X891,'do 1000 ha'!$B$18:$I$1018,4,0)=0,"",VLOOKUP(X891,'do 1000 ha'!$B$18:$I$1018,4,0))</f>
        <v/>
      </c>
      <c r="D891" s="24" t="str">
        <f>IF(VLOOKUP(X891,'do 1000 ha'!$B$18:$I$1018,5,0)=0,"",VLOOKUP(X891,'do 1000 ha'!$B$18:$I$1018,5,0))</f>
        <v/>
      </c>
      <c r="E891" s="56" t="str">
        <f>IF(VLOOKUP(X891,'do 1000 ha'!$B$18:$I$1018,6,0)=0,"",VLOOKUP(X891,'do 1000 ha'!$B$18:$I$1018,6,0))</f>
        <v/>
      </c>
      <c r="F891" s="56" t="str">
        <f>IF(VLOOKUP(X891,'do 1000 ha'!$B$18:$I$1018,7,0)=0,"",VLOOKUP(X891,'do 1000 ha'!$B$18:$I$1018,7,0))</f>
        <v/>
      </c>
      <c r="G891" s="57" t="str">
        <f>IF(VLOOKUP(X891,'do 1000 ha'!$B$18:$I$1018,8,0)=0,"",VLOOKUP(X891,'do 1000 ha'!$B$18:$I$1018,8,0))</f>
        <v/>
      </c>
      <c r="H891" s="25" t="str">
        <f>IF(VLOOKUP(X891,'do 1000 ha'!$B$18:$L$1018,11,0)=0,"",VLOOKUP(X891,'do 1000 ha'!$AJ$18:$AX$1018,15,0))</f>
        <v/>
      </c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53" t="str">
        <f t="array" ref="U891">IF('do 1000 ha'!K897='do 1000 ha'!$AR$4,'do 1000 ha'!AF897,IF('do 1000 ha'!K897='do 1000 ha'!$AR$5,'do 1000 ha'!AF897,""))</f>
        <v/>
      </c>
      <c r="V891" s="7" t="str">
        <f t="shared" si="52"/>
        <v/>
      </c>
      <c r="W891" s="11" t="str">
        <f t="array" ref="W891">IF(OR(U891=$U$13:U890),"",U891)</f>
        <v/>
      </c>
      <c r="X891" s="7" t="str">
        <f t="array" ref="X891">IFERROR(INDEX(W$13:W$1012,SMALL(IF(W$13:W$1012&lt;&gt;"",ROW(W$13:W$1012)-ROW(W$13)+1),ROWS(W$13:$W891))),"")</f>
        <v/>
      </c>
      <c r="Y891" s="47" t="e">
        <f t="array" ref="Y891">IF(ROWS(Y$13:Y891)&gt;COUNTA(W$13:W$1012),"",INDEX(W$13:W$1012,SMALL(IF(W$13:W$1012&lt;&gt;"",ROW(W$13:W$1012)-ROW(W$13)+1),ROWS(Y$13:Y891))))</f>
        <v>#NUM!</v>
      </c>
      <c r="AA891" s="7">
        <f t="shared" si="53"/>
        <v>0</v>
      </c>
      <c r="AB891" s="7">
        <f t="shared" si="54"/>
        <v>0</v>
      </c>
      <c r="AC891" s="7">
        <f t="shared" si="55"/>
        <v>0</v>
      </c>
    </row>
    <row r="892" spans="1:29" x14ac:dyDescent="0.25">
      <c r="A892" s="9">
        <v>880</v>
      </c>
      <c r="B892" s="56" t="str">
        <f>IF(VLOOKUP(X892,'do 1000 ha'!$B$18:$I$1018,2,0)=0,"",VLOOKUP(X892,'do 1000 ha'!$B$18:$I$1018,2,0))</f>
        <v/>
      </c>
      <c r="C892" s="56" t="str">
        <f>IF(VLOOKUP(X892,'do 1000 ha'!$B$18:$I$1018,4,0)=0,"",VLOOKUP(X892,'do 1000 ha'!$B$18:$I$1018,4,0))</f>
        <v/>
      </c>
      <c r="D892" s="24" t="str">
        <f>IF(VLOOKUP(X892,'do 1000 ha'!$B$18:$I$1018,5,0)=0,"",VLOOKUP(X892,'do 1000 ha'!$B$18:$I$1018,5,0))</f>
        <v/>
      </c>
      <c r="E892" s="56" t="str">
        <f>IF(VLOOKUP(X892,'do 1000 ha'!$B$18:$I$1018,6,0)=0,"",VLOOKUP(X892,'do 1000 ha'!$B$18:$I$1018,6,0))</f>
        <v/>
      </c>
      <c r="F892" s="56" t="str">
        <f>IF(VLOOKUP(X892,'do 1000 ha'!$B$18:$I$1018,7,0)=0,"",VLOOKUP(X892,'do 1000 ha'!$B$18:$I$1018,7,0))</f>
        <v/>
      </c>
      <c r="G892" s="57" t="str">
        <f>IF(VLOOKUP(X892,'do 1000 ha'!$B$18:$I$1018,8,0)=0,"",VLOOKUP(X892,'do 1000 ha'!$B$18:$I$1018,8,0))</f>
        <v/>
      </c>
      <c r="H892" s="25" t="str">
        <f>IF(VLOOKUP(X892,'do 1000 ha'!$B$18:$L$1018,11,0)=0,"",VLOOKUP(X892,'do 1000 ha'!$AJ$18:$AX$1018,15,0))</f>
        <v/>
      </c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53" t="str">
        <f t="array" ref="U892">IF('do 1000 ha'!K898='do 1000 ha'!$AR$4,'do 1000 ha'!AF898,IF('do 1000 ha'!K898='do 1000 ha'!$AR$5,'do 1000 ha'!AF898,""))</f>
        <v/>
      </c>
      <c r="V892" s="7" t="str">
        <f t="shared" si="52"/>
        <v/>
      </c>
      <c r="W892" s="11" t="str">
        <f t="array" ref="W892">IF(OR(U892=$U$13:U891),"",U892)</f>
        <v/>
      </c>
      <c r="X892" s="7" t="str">
        <f t="array" ref="X892">IFERROR(INDEX(W$13:W$1012,SMALL(IF(W$13:W$1012&lt;&gt;"",ROW(W$13:W$1012)-ROW(W$13)+1),ROWS(W$13:$W892))),"")</f>
        <v/>
      </c>
      <c r="Y892" s="47" t="e">
        <f t="array" ref="Y892">IF(ROWS(Y$13:Y892)&gt;COUNTA(W$13:W$1012),"",INDEX(W$13:W$1012,SMALL(IF(W$13:W$1012&lt;&gt;"",ROW(W$13:W$1012)-ROW(W$13)+1),ROWS(Y$13:Y892))))</f>
        <v>#NUM!</v>
      </c>
      <c r="AA892" s="7">
        <f t="shared" si="53"/>
        <v>0</v>
      </c>
      <c r="AB892" s="7">
        <f t="shared" si="54"/>
        <v>0</v>
      </c>
      <c r="AC892" s="7">
        <f t="shared" si="55"/>
        <v>0</v>
      </c>
    </row>
    <row r="893" spans="1:29" x14ac:dyDescent="0.25">
      <c r="A893" s="9">
        <v>881</v>
      </c>
      <c r="B893" s="56" t="str">
        <f>IF(VLOOKUP(X893,'do 1000 ha'!$B$18:$I$1018,2,0)=0,"",VLOOKUP(X893,'do 1000 ha'!$B$18:$I$1018,2,0))</f>
        <v/>
      </c>
      <c r="C893" s="56" t="str">
        <f>IF(VLOOKUP(X893,'do 1000 ha'!$B$18:$I$1018,4,0)=0,"",VLOOKUP(X893,'do 1000 ha'!$B$18:$I$1018,4,0))</f>
        <v/>
      </c>
      <c r="D893" s="24" t="str">
        <f>IF(VLOOKUP(X893,'do 1000 ha'!$B$18:$I$1018,5,0)=0,"",VLOOKUP(X893,'do 1000 ha'!$B$18:$I$1018,5,0))</f>
        <v/>
      </c>
      <c r="E893" s="56" t="str">
        <f>IF(VLOOKUP(X893,'do 1000 ha'!$B$18:$I$1018,6,0)=0,"",VLOOKUP(X893,'do 1000 ha'!$B$18:$I$1018,6,0))</f>
        <v/>
      </c>
      <c r="F893" s="56" t="str">
        <f>IF(VLOOKUP(X893,'do 1000 ha'!$B$18:$I$1018,7,0)=0,"",VLOOKUP(X893,'do 1000 ha'!$B$18:$I$1018,7,0))</f>
        <v/>
      </c>
      <c r="G893" s="57" t="str">
        <f>IF(VLOOKUP(X893,'do 1000 ha'!$B$18:$I$1018,8,0)=0,"",VLOOKUP(X893,'do 1000 ha'!$B$18:$I$1018,8,0))</f>
        <v/>
      </c>
      <c r="H893" s="25" t="str">
        <f>IF(VLOOKUP(X893,'do 1000 ha'!$B$18:$L$1018,11,0)=0,"",VLOOKUP(X893,'do 1000 ha'!$AJ$18:$AX$1018,15,0))</f>
        <v/>
      </c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53" t="str">
        <f t="array" ref="U893">IF('do 1000 ha'!K899='do 1000 ha'!$AR$4,'do 1000 ha'!AF899,IF('do 1000 ha'!K899='do 1000 ha'!$AR$5,'do 1000 ha'!AF899,""))</f>
        <v/>
      </c>
      <c r="V893" s="7" t="str">
        <f t="shared" si="52"/>
        <v/>
      </c>
      <c r="W893" s="11" t="str">
        <f t="array" ref="W893">IF(OR(U893=$U$13:U892),"",U893)</f>
        <v/>
      </c>
      <c r="X893" s="7" t="str">
        <f t="array" ref="X893">IFERROR(INDEX(W$13:W$1012,SMALL(IF(W$13:W$1012&lt;&gt;"",ROW(W$13:W$1012)-ROW(W$13)+1),ROWS(W$13:$W893))),"")</f>
        <v/>
      </c>
      <c r="Y893" s="47" t="e">
        <f t="array" ref="Y893">IF(ROWS(Y$13:Y893)&gt;COUNTA(W$13:W$1012),"",INDEX(W$13:W$1012,SMALL(IF(W$13:W$1012&lt;&gt;"",ROW(W$13:W$1012)-ROW(W$13)+1),ROWS(Y$13:Y893))))</f>
        <v>#NUM!</v>
      </c>
      <c r="AA893" s="7">
        <f t="shared" si="53"/>
        <v>0</v>
      </c>
      <c r="AB893" s="7">
        <f t="shared" si="54"/>
        <v>0</v>
      </c>
      <c r="AC893" s="7">
        <f t="shared" si="55"/>
        <v>0</v>
      </c>
    </row>
    <row r="894" spans="1:29" x14ac:dyDescent="0.25">
      <c r="A894" s="9">
        <v>882</v>
      </c>
      <c r="B894" s="56" t="str">
        <f>IF(VLOOKUP(X894,'do 1000 ha'!$B$18:$I$1018,2,0)=0,"",VLOOKUP(X894,'do 1000 ha'!$B$18:$I$1018,2,0))</f>
        <v/>
      </c>
      <c r="C894" s="56" t="str">
        <f>IF(VLOOKUP(X894,'do 1000 ha'!$B$18:$I$1018,4,0)=0,"",VLOOKUP(X894,'do 1000 ha'!$B$18:$I$1018,4,0))</f>
        <v/>
      </c>
      <c r="D894" s="24" t="str">
        <f>IF(VLOOKUP(X894,'do 1000 ha'!$B$18:$I$1018,5,0)=0,"",VLOOKUP(X894,'do 1000 ha'!$B$18:$I$1018,5,0))</f>
        <v/>
      </c>
      <c r="E894" s="56" t="str">
        <f>IF(VLOOKUP(X894,'do 1000 ha'!$B$18:$I$1018,6,0)=0,"",VLOOKUP(X894,'do 1000 ha'!$B$18:$I$1018,6,0))</f>
        <v/>
      </c>
      <c r="F894" s="56" t="str">
        <f>IF(VLOOKUP(X894,'do 1000 ha'!$B$18:$I$1018,7,0)=0,"",VLOOKUP(X894,'do 1000 ha'!$B$18:$I$1018,7,0))</f>
        <v/>
      </c>
      <c r="G894" s="57" t="str">
        <f>IF(VLOOKUP(X894,'do 1000 ha'!$B$18:$I$1018,8,0)=0,"",VLOOKUP(X894,'do 1000 ha'!$B$18:$I$1018,8,0))</f>
        <v/>
      </c>
      <c r="H894" s="25" t="str">
        <f>IF(VLOOKUP(X894,'do 1000 ha'!$B$18:$L$1018,11,0)=0,"",VLOOKUP(X894,'do 1000 ha'!$AJ$18:$AX$1018,15,0))</f>
        <v/>
      </c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53" t="str">
        <f t="array" ref="U894">IF('do 1000 ha'!K900='do 1000 ha'!$AR$4,'do 1000 ha'!AF900,IF('do 1000 ha'!K900='do 1000 ha'!$AR$5,'do 1000 ha'!AF900,""))</f>
        <v/>
      </c>
      <c r="V894" s="7" t="str">
        <f t="shared" si="52"/>
        <v/>
      </c>
      <c r="W894" s="11" t="str">
        <f t="array" ref="W894">IF(OR(U894=$U$13:U893),"",U894)</f>
        <v/>
      </c>
      <c r="X894" s="7" t="str">
        <f t="array" ref="X894">IFERROR(INDEX(W$13:W$1012,SMALL(IF(W$13:W$1012&lt;&gt;"",ROW(W$13:W$1012)-ROW(W$13)+1),ROWS(W$13:$W894))),"")</f>
        <v/>
      </c>
      <c r="Y894" s="47" t="e">
        <f t="array" ref="Y894">IF(ROWS(Y$13:Y894)&gt;COUNTA(W$13:W$1012),"",INDEX(W$13:W$1012,SMALL(IF(W$13:W$1012&lt;&gt;"",ROW(W$13:W$1012)-ROW(W$13)+1),ROWS(Y$13:Y894))))</f>
        <v>#NUM!</v>
      </c>
      <c r="AA894" s="7">
        <f t="shared" si="53"/>
        <v>0</v>
      </c>
      <c r="AB894" s="7">
        <f t="shared" si="54"/>
        <v>0</v>
      </c>
      <c r="AC894" s="7">
        <f t="shared" si="55"/>
        <v>0</v>
      </c>
    </row>
    <row r="895" spans="1:29" x14ac:dyDescent="0.25">
      <c r="A895" s="9">
        <v>883</v>
      </c>
      <c r="B895" s="56" t="str">
        <f>IF(VLOOKUP(X895,'do 1000 ha'!$B$18:$I$1018,2,0)=0,"",VLOOKUP(X895,'do 1000 ha'!$B$18:$I$1018,2,0))</f>
        <v/>
      </c>
      <c r="C895" s="56" t="str">
        <f>IF(VLOOKUP(X895,'do 1000 ha'!$B$18:$I$1018,4,0)=0,"",VLOOKUP(X895,'do 1000 ha'!$B$18:$I$1018,4,0))</f>
        <v/>
      </c>
      <c r="D895" s="24" t="str">
        <f>IF(VLOOKUP(X895,'do 1000 ha'!$B$18:$I$1018,5,0)=0,"",VLOOKUP(X895,'do 1000 ha'!$B$18:$I$1018,5,0))</f>
        <v/>
      </c>
      <c r="E895" s="56" t="str">
        <f>IF(VLOOKUP(X895,'do 1000 ha'!$B$18:$I$1018,6,0)=0,"",VLOOKUP(X895,'do 1000 ha'!$B$18:$I$1018,6,0))</f>
        <v/>
      </c>
      <c r="F895" s="56" t="str">
        <f>IF(VLOOKUP(X895,'do 1000 ha'!$B$18:$I$1018,7,0)=0,"",VLOOKUP(X895,'do 1000 ha'!$B$18:$I$1018,7,0))</f>
        <v/>
      </c>
      <c r="G895" s="57" t="str">
        <f>IF(VLOOKUP(X895,'do 1000 ha'!$B$18:$I$1018,8,0)=0,"",VLOOKUP(X895,'do 1000 ha'!$B$18:$I$1018,8,0))</f>
        <v/>
      </c>
      <c r="H895" s="25" t="str">
        <f>IF(VLOOKUP(X895,'do 1000 ha'!$B$18:$L$1018,11,0)=0,"",VLOOKUP(X895,'do 1000 ha'!$AJ$18:$AX$1018,15,0))</f>
        <v/>
      </c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53" t="str">
        <f t="array" ref="U895">IF('do 1000 ha'!K901='do 1000 ha'!$AR$4,'do 1000 ha'!AF901,IF('do 1000 ha'!K901='do 1000 ha'!$AR$5,'do 1000 ha'!AF901,""))</f>
        <v/>
      </c>
      <c r="V895" s="7" t="str">
        <f t="shared" si="52"/>
        <v/>
      </c>
      <c r="W895" s="11" t="str">
        <f t="array" ref="W895">IF(OR(U895=$U$13:U894),"",U895)</f>
        <v/>
      </c>
      <c r="X895" s="7" t="str">
        <f t="array" ref="X895">IFERROR(INDEX(W$13:W$1012,SMALL(IF(W$13:W$1012&lt;&gt;"",ROW(W$13:W$1012)-ROW(W$13)+1),ROWS(W$13:$W895))),"")</f>
        <v/>
      </c>
      <c r="Y895" s="47" t="e">
        <f t="array" ref="Y895">IF(ROWS(Y$13:Y895)&gt;COUNTA(W$13:W$1012),"",INDEX(W$13:W$1012,SMALL(IF(W$13:W$1012&lt;&gt;"",ROW(W$13:W$1012)-ROW(W$13)+1),ROWS(Y$13:Y895))))</f>
        <v>#NUM!</v>
      </c>
      <c r="AA895" s="7">
        <f t="shared" si="53"/>
        <v>0</v>
      </c>
      <c r="AB895" s="7">
        <f t="shared" si="54"/>
        <v>0</v>
      </c>
      <c r="AC895" s="7">
        <f t="shared" si="55"/>
        <v>0</v>
      </c>
    </row>
    <row r="896" spans="1:29" x14ac:dyDescent="0.25">
      <c r="A896" s="9">
        <v>884</v>
      </c>
      <c r="B896" s="56" t="str">
        <f>IF(VLOOKUP(X896,'do 1000 ha'!$B$18:$I$1018,2,0)=0,"",VLOOKUP(X896,'do 1000 ha'!$B$18:$I$1018,2,0))</f>
        <v/>
      </c>
      <c r="C896" s="56" t="str">
        <f>IF(VLOOKUP(X896,'do 1000 ha'!$B$18:$I$1018,4,0)=0,"",VLOOKUP(X896,'do 1000 ha'!$B$18:$I$1018,4,0))</f>
        <v/>
      </c>
      <c r="D896" s="24" t="str">
        <f>IF(VLOOKUP(X896,'do 1000 ha'!$B$18:$I$1018,5,0)=0,"",VLOOKUP(X896,'do 1000 ha'!$B$18:$I$1018,5,0))</f>
        <v/>
      </c>
      <c r="E896" s="56" t="str">
        <f>IF(VLOOKUP(X896,'do 1000 ha'!$B$18:$I$1018,6,0)=0,"",VLOOKUP(X896,'do 1000 ha'!$B$18:$I$1018,6,0))</f>
        <v/>
      </c>
      <c r="F896" s="56" t="str">
        <f>IF(VLOOKUP(X896,'do 1000 ha'!$B$18:$I$1018,7,0)=0,"",VLOOKUP(X896,'do 1000 ha'!$B$18:$I$1018,7,0))</f>
        <v/>
      </c>
      <c r="G896" s="57" t="str">
        <f>IF(VLOOKUP(X896,'do 1000 ha'!$B$18:$I$1018,8,0)=0,"",VLOOKUP(X896,'do 1000 ha'!$B$18:$I$1018,8,0))</f>
        <v/>
      </c>
      <c r="H896" s="25" t="str">
        <f>IF(VLOOKUP(X896,'do 1000 ha'!$B$18:$L$1018,11,0)=0,"",VLOOKUP(X896,'do 1000 ha'!$AJ$18:$AX$1018,15,0))</f>
        <v/>
      </c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53" t="str">
        <f t="array" ref="U896">IF('do 1000 ha'!K902='do 1000 ha'!$AR$4,'do 1000 ha'!AF902,IF('do 1000 ha'!K902='do 1000 ha'!$AR$5,'do 1000 ha'!AF902,""))</f>
        <v/>
      </c>
      <c r="V896" s="7" t="str">
        <f t="shared" si="52"/>
        <v/>
      </c>
      <c r="W896" s="11" t="str">
        <f t="array" ref="W896">IF(OR(U896=$U$13:U895),"",U896)</f>
        <v/>
      </c>
      <c r="X896" s="7" t="str">
        <f t="array" ref="X896">IFERROR(INDEX(W$13:W$1012,SMALL(IF(W$13:W$1012&lt;&gt;"",ROW(W$13:W$1012)-ROW(W$13)+1),ROWS(W$13:$W896))),"")</f>
        <v/>
      </c>
      <c r="Y896" s="47" t="e">
        <f t="array" ref="Y896">IF(ROWS(Y$13:Y896)&gt;COUNTA(W$13:W$1012),"",INDEX(W$13:W$1012,SMALL(IF(W$13:W$1012&lt;&gt;"",ROW(W$13:W$1012)-ROW(W$13)+1),ROWS(Y$13:Y896))))</f>
        <v>#NUM!</v>
      </c>
      <c r="AA896" s="7">
        <f t="shared" si="53"/>
        <v>0</v>
      </c>
      <c r="AB896" s="7">
        <f t="shared" si="54"/>
        <v>0</v>
      </c>
      <c r="AC896" s="7">
        <f t="shared" si="55"/>
        <v>0</v>
      </c>
    </row>
    <row r="897" spans="1:29" x14ac:dyDescent="0.25">
      <c r="A897" s="9">
        <v>885</v>
      </c>
      <c r="B897" s="56" t="str">
        <f>IF(VLOOKUP(X897,'do 1000 ha'!$B$18:$I$1018,2,0)=0,"",VLOOKUP(X897,'do 1000 ha'!$B$18:$I$1018,2,0))</f>
        <v/>
      </c>
      <c r="C897" s="56" t="str">
        <f>IF(VLOOKUP(X897,'do 1000 ha'!$B$18:$I$1018,4,0)=0,"",VLOOKUP(X897,'do 1000 ha'!$B$18:$I$1018,4,0))</f>
        <v/>
      </c>
      <c r="D897" s="24" t="str">
        <f>IF(VLOOKUP(X897,'do 1000 ha'!$B$18:$I$1018,5,0)=0,"",VLOOKUP(X897,'do 1000 ha'!$B$18:$I$1018,5,0))</f>
        <v/>
      </c>
      <c r="E897" s="56" t="str">
        <f>IF(VLOOKUP(X897,'do 1000 ha'!$B$18:$I$1018,6,0)=0,"",VLOOKUP(X897,'do 1000 ha'!$B$18:$I$1018,6,0))</f>
        <v/>
      </c>
      <c r="F897" s="56" t="str">
        <f>IF(VLOOKUP(X897,'do 1000 ha'!$B$18:$I$1018,7,0)=0,"",VLOOKUP(X897,'do 1000 ha'!$B$18:$I$1018,7,0))</f>
        <v/>
      </c>
      <c r="G897" s="57" t="str">
        <f>IF(VLOOKUP(X897,'do 1000 ha'!$B$18:$I$1018,8,0)=0,"",VLOOKUP(X897,'do 1000 ha'!$B$18:$I$1018,8,0))</f>
        <v/>
      </c>
      <c r="H897" s="25" t="str">
        <f>IF(VLOOKUP(X897,'do 1000 ha'!$B$18:$L$1018,11,0)=0,"",VLOOKUP(X897,'do 1000 ha'!$AJ$18:$AX$1018,15,0))</f>
        <v/>
      </c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53" t="str">
        <f t="array" ref="U897">IF('do 1000 ha'!K903='do 1000 ha'!$AR$4,'do 1000 ha'!AF903,IF('do 1000 ha'!K903='do 1000 ha'!$AR$5,'do 1000 ha'!AF903,""))</f>
        <v/>
      </c>
      <c r="V897" s="7" t="str">
        <f t="shared" si="52"/>
        <v/>
      </c>
      <c r="W897" s="11" t="str">
        <f t="array" ref="W897">IF(OR(U897=$U$13:U896),"",U897)</f>
        <v/>
      </c>
      <c r="X897" s="7" t="str">
        <f t="array" ref="X897">IFERROR(INDEX(W$13:W$1012,SMALL(IF(W$13:W$1012&lt;&gt;"",ROW(W$13:W$1012)-ROW(W$13)+1),ROWS(W$13:$W897))),"")</f>
        <v/>
      </c>
      <c r="Y897" s="47" t="e">
        <f t="array" ref="Y897">IF(ROWS(Y$13:Y897)&gt;COUNTA(W$13:W$1012),"",INDEX(W$13:W$1012,SMALL(IF(W$13:W$1012&lt;&gt;"",ROW(W$13:W$1012)-ROW(W$13)+1),ROWS(Y$13:Y897))))</f>
        <v>#NUM!</v>
      </c>
      <c r="AA897" s="7">
        <f t="shared" si="53"/>
        <v>0</v>
      </c>
      <c r="AB897" s="7">
        <f t="shared" si="54"/>
        <v>0</v>
      </c>
      <c r="AC897" s="7">
        <f t="shared" si="55"/>
        <v>0</v>
      </c>
    </row>
    <row r="898" spans="1:29" x14ac:dyDescent="0.25">
      <c r="A898" s="9">
        <v>886</v>
      </c>
      <c r="B898" s="56" t="str">
        <f>IF(VLOOKUP(X898,'do 1000 ha'!$B$18:$I$1018,2,0)=0,"",VLOOKUP(X898,'do 1000 ha'!$B$18:$I$1018,2,0))</f>
        <v/>
      </c>
      <c r="C898" s="56" t="str">
        <f>IF(VLOOKUP(X898,'do 1000 ha'!$B$18:$I$1018,4,0)=0,"",VLOOKUP(X898,'do 1000 ha'!$B$18:$I$1018,4,0))</f>
        <v/>
      </c>
      <c r="D898" s="24" t="str">
        <f>IF(VLOOKUP(X898,'do 1000 ha'!$B$18:$I$1018,5,0)=0,"",VLOOKUP(X898,'do 1000 ha'!$B$18:$I$1018,5,0))</f>
        <v/>
      </c>
      <c r="E898" s="56" t="str">
        <f>IF(VLOOKUP(X898,'do 1000 ha'!$B$18:$I$1018,6,0)=0,"",VLOOKUP(X898,'do 1000 ha'!$B$18:$I$1018,6,0))</f>
        <v/>
      </c>
      <c r="F898" s="56" t="str">
        <f>IF(VLOOKUP(X898,'do 1000 ha'!$B$18:$I$1018,7,0)=0,"",VLOOKUP(X898,'do 1000 ha'!$B$18:$I$1018,7,0))</f>
        <v/>
      </c>
      <c r="G898" s="57" t="str">
        <f>IF(VLOOKUP(X898,'do 1000 ha'!$B$18:$I$1018,8,0)=0,"",VLOOKUP(X898,'do 1000 ha'!$B$18:$I$1018,8,0))</f>
        <v/>
      </c>
      <c r="H898" s="25" t="str">
        <f>IF(VLOOKUP(X898,'do 1000 ha'!$B$18:$L$1018,11,0)=0,"",VLOOKUP(X898,'do 1000 ha'!$AJ$18:$AX$1018,15,0))</f>
        <v/>
      </c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53" t="str">
        <f t="array" ref="U898">IF('do 1000 ha'!K904='do 1000 ha'!$AR$4,'do 1000 ha'!AF904,IF('do 1000 ha'!K904='do 1000 ha'!$AR$5,'do 1000 ha'!AF904,""))</f>
        <v/>
      </c>
      <c r="V898" s="7" t="str">
        <f t="shared" si="52"/>
        <v/>
      </c>
      <c r="W898" s="11" t="str">
        <f t="array" ref="W898">IF(OR(U898=$U$13:U897),"",U898)</f>
        <v/>
      </c>
      <c r="X898" s="7" t="str">
        <f t="array" ref="X898">IFERROR(INDEX(W$13:W$1012,SMALL(IF(W$13:W$1012&lt;&gt;"",ROW(W$13:W$1012)-ROW(W$13)+1),ROWS(W$13:$W898))),"")</f>
        <v/>
      </c>
      <c r="Y898" s="47" t="e">
        <f t="array" ref="Y898">IF(ROWS(Y$13:Y898)&gt;COUNTA(W$13:W$1012),"",INDEX(W$13:W$1012,SMALL(IF(W$13:W$1012&lt;&gt;"",ROW(W$13:W$1012)-ROW(W$13)+1),ROWS(Y$13:Y898))))</f>
        <v>#NUM!</v>
      </c>
      <c r="AA898" s="7">
        <f t="shared" si="53"/>
        <v>0</v>
      </c>
      <c r="AB898" s="7">
        <f t="shared" si="54"/>
        <v>0</v>
      </c>
      <c r="AC898" s="7">
        <f t="shared" si="55"/>
        <v>0</v>
      </c>
    </row>
    <row r="899" spans="1:29" x14ac:dyDescent="0.25">
      <c r="A899" s="9">
        <v>887</v>
      </c>
      <c r="B899" s="56" t="str">
        <f>IF(VLOOKUP(X899,'do 1000 ha'!$B$18:$I$1018,2,0)=0,"",VLOOKUP(X899,'do 1000 ha'!$B$18:$I$1018,2,0))</f>
        <v/>
      </c>
      <c r="C899" s="56" t="str">
        <f>IF(VLOOKUP(X899,'do 1000 ha'!$B$18:$I$1018,4,0)=0,"",VLOOKUP(X899,'do 1000 ha'!$B$18:$I$1018,4,0))</f>
        <v/>
      </c>
      <c r="D899" s="24" t="str">
        <f>IF(VLOOKUP(X899,'do 1000 ha'!$B$18:$I$1018,5,0)=0,"",VLOOKUP(X899,'do 1000 ha'!$B$18:$I$1018,5,0))</f>
        <v/>
      </c>
      <c r="E899" s="56" t="str">
        <f>IF(VLOOKUP(X899,'do 1000 ha'!$B$18:$I$1018,6,0)=0,"",VLOOKUP(X899,'do 1000 ha'!$B$18:$I$1018,6,0))</f>
        <v/>
      </c>
      <c r="F899" s="56" t="str">
        <f>IF(VLOOKUP(X899,'do 1000 ha'!$B$18:$I$1018,7,0)=0,"",VLOOKUP(X899,'do 1000 ha'!$B$18:$I$1018,7,0))</f>
        <v/>
      </c>
      <c r="G899" s="57" t="str">
        <f>IF(VLOOKUP(X899,'do 1000 ha'!$B$18:$I$1018,8,0)=0,"",VLOOKUP(X899,'do 1000 ha'!$B$18:$I$1018,8,0))</f>
        <v/>
      </c>
      <c r="H899" s="25" t="str">
        <f>IF(VLOOKUP(X899,'do 1000 ha'!$B$18:$L$1018,11,0)=0,"",VLOOKUP(X899,'do 1000 ha'!$AJ$18:$AX$1018,15,0))</f>
        <v/>
      </c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53" t="str">
        <f t="array" ref="U899">IF('do 1000 ha'!K905='do 1000 ha'!$AR$4,'do 1000 ha'!AF905,IF('do 1000 ha'!K905='do 1000 ha'!$AR$5,'do 1000 ha'!AF905,""))</f>
        <v/>
      </c>
      <c r="V899" s="7" t="str">
        <f t="shared" si="52"/>
        <v/>
      </c>
      <c r="W899" s="11" t="str">
        <f t="array" ref="W899">IF(OR(U899=$U$13:U898),"",U899)</f>
        <v/>
      </c>
      <c r="X899" s="7" t="str">
        <f t="array" ref="X899">IFERROR(INDEX(W$13:W$1012,SMALL(IF(W$13:W$1012&lt;&gt;"",ROW(W$13:W$1012)-ROW(W$13)+1),ROWS(W$13:$W899))),"")</f>
        <v/>
      </c>
      <c r="Y899" s="47" t="e">
        <f t="array" ref="Y899">IF(ROWS(Y$13:Y899)&gt;COUNTA(W$13:W$1012),"",INDEX(W$13:W$1012,SMALL(IF(W$13:W$1012&lt;&gt;"",ROW(W$13:W$1012)-ROW(W$13)+1),ROWS(Y$13:Y899))))</f>
        <v>#NUM!</v>
      </c>
      <c r="AA899" s="7">
        <f t="shared" si="53"/>
        <v>0</v>
      </c>
      <c r="AB899" s="7">
        <f t="shared" si="54"/>
        <v>0</v>
      </c>
      <c r="AC899" s="7">
        <f t="shared" si="55"/>
        <v>0</v>
      </c>
    </row>
    <row r="900" spans="1:29" x14ac:dyDescent="0.25">
      <c r="A900" s="9">
        <v>888</v>
      </c>
      <c r="B900" s="56" t="str">
        <f>IF(VLOOKUP(X900,'do 1000 ha'!$B$18:$I$1018,2,0)=0,"",VLOOKUP(X900,'do 1000 ha'!$B$18:$I$1018,2,0))</f>
        <v/>
      </c>
      <c r="C900" s="56" t="str">
        <f>IF(VLOOKUP(X900,'do 1000 ha'!$B$18:$I$1018,4,0)=0,"",VLOOKUP(X900,'do 1000 ha'!$B$18:$I$1018,4,0))</f>
        <v/>
      </c>
      <c r="D900" s="24" t="str">
        <f>IF(VLOOKUP(X900,'do 1000 ha'!$B$18:$I$1018,5,0)=0,"",VLOOKUP(X900,'do 1000 ha'!$B$18:$I$1018,5,0))</f>
        <v/>
      </c>
      <c r="E900" s="56" t="str">
        <f>IF(VLOOKUP(X900,'do 1000 ha'!$B$18:$I$1018,6,0)=0,"",VLOOKUP(X900,'do 1000 ha'!$B$18:$I$1018,6,0))</f>
        <v/>
      </c>
      <c r="F900" s="56" t="str">
        <f>IF(VLOOKUP(X900,'do 1000 ha'!$B$18:$I$1018,7,0)=0,"",VLOOKUP(X900,'do 1000 ha'!$B$18:$I$1018,7,0))</f>
        <v/>
      </c>
      <c r="G900" s="57" t="str">
        <f>IF(VLOOKUP(X900,'do 1000 ha'!$B$18:$I$1018,8,0)=0,"",VLOOKUP(X900,'do 1000 ha'!$B$18:$I$1018,8,0))</f>
        <v/>
      </c>
      <c r="H900" s="25" t="str">
        <f>IF(VLOOKUP(X900,'do 1000 ha'!$B$18:$L$1018,11,0)=0,"",VLOOKUP(X900,'do 1000 ha'!$AJ$18:$AX$1018,15,0))</f>
        <v/>
      </c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53" t="str">
        <f t="array" ref="U900">IF('do 1000 ha'!K906='do 1000 ha'!$AR$4,'do 1000 ha'!AF906,IF('do 1000 ha'!K906='do 1000 ha'!$AR$5,'do 1000 ha'!AF906,""))</f>
        <v/>
      </c>
      <c r="V900" s="7" t="str">
        <f t="shared" si="52"/>
        <v/>
      </c>
      <c r="W900" s="11" t="str">
        <f t="array" ref="W900">IF(OR(U900=$U$13:U899),"",U900)</f>
        <v/>
      </c>
      <c r="X900" s="7" t="str">
        <f t="array" ref="X900">IFERROR(INDEX(W$13:W$1012,SMALL(IF(W$13:W$1012&lt;&gt;"",ROW(W$13:W$1012)-ROW(W$13)+1),ROWS(W$13:$W900))),"")</f>
        <v/>
      </c>
      <c r="Y900" s="47" t="e">
        <f t="array" ref="Y900">IF(ROWS(Y$13:Y900)&gt;COUNTA(W$13:W$1012),"",INDEX(W$13:W$1012,SMALL(IF(W$13:W$1012&lt;&gt;"",ROW(W$13:W$1012)-ROW(W$13)+1),ROWS(Y$13:Y900))))</f>
        <v>#NUM!</v>
      </c>
      <c r="AA900" s="7">
        <f t="shared" si="53"/>
        <v>0</v>
      </c>
      <c r="AB900" s="7">
        <f t="shared" si="54"/>
        <v>0</v>
      </c>
      <c r="AC900" s="7">
        <f t="shared" si="55"/>
        <v>0</v>
      </c>
    </row>
    <row r="901" spans="1:29" x14ac:dyDescent="0.25">
      <c r="A901" s="9">
        <v>889</v>
      </c>
      <c r="B901" s="56" t="str">
        <f>IF(VLOOKUP(X901,'do 1000 ha'!$B$18:$I$1018,2,0)=0,"",VLOOKUP(X901,'do 1000 ha'!$B$18:$I$1018,2,0))</f>
        <v/>
      </c>
      <c r="C901" s="56" t="str">
        <f>IF(VLOOKUP(X901,'do 1000 ha'!$B$18:$I$1018,4,0)=0,"",VLOOKUP(X901,'do 1000 ha'!$B$18:$I$1018,4,0))</f>
        <v/>
      </c>
      <c r="D901" s="24" t="str">
        <f>IF(VLOOKUP(X901,'do 1000 ha'!$B$18:$I$1018,5,0)=0,"",VLOOKUP(X901,'do 1000 ha'!$B$18:$I$1018,5,0))</f>
        <v/>
      </c>
      <c r="E901" s="56" t="str">
        <f>IF(VLOOKUP(X901,'do 1000 ha'!$B$18:$I$1018,6,0)=0,"",VLOOKUP(X901,'do 1000 ha'!$B$18:$I$1018,6,0))</f>
        <v/>
      </c>
      <c r="F901" s="56" t="str">
        <f>IF(VLOOKUP(X901,'do 1000 ha'!$B$18:$I$1018,7,0)=0,"",VLOOKUP(X901,'do 1000 ha'!$B$18:$I$1018,7,0))</f>
        <v/>
      </c>
      <c r="G901" s="57" t="str">
        <f>IF(VLOOKUP(X901,'do 1000 ha'!$B$18:$I$1018,8,0)=0,"",VLOOKUP(X901,'do 1000 ha'!$B$18:$I$1018,8,0))</f>
        <v/>
      </c>
      <c r="H901" s="25" t="str">
        <f>IF(VLOOKUP(X901,'do 1000 ha'!$B$18:$L$1018,11,0)=0,"",VLOOKUP(X901,'do 1000 ha'!$AJ$18:$AX$1018,15,0))</f>
        <v/>
      </c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53" t="str">
        <f t="array" ref="U901">IF('do 1000 ha'!K907='do 1000 ha'!$AR$4,'do 1000 ha'!AF907,IF('do 1000 ha'!K907='do 1000 ha'!$AR$5,'do 1000 ha'!AF907,""))</f>
        <v/>
      </c>
      <c r="V901" s="7" t="str">
        <f t="shared" si="52"/>
        <v/>
      </c>
      <c r="W901" s="11" t="str">
        <f t="array" ref="W901">IF(OR(U901=$U$13:U900),"",U901)</f>
        <v/>
      </c>
      <c r="X901" s="7" t="str">
        <f t="array" ref="X901">IFERROR(INDEX(W$13:W$1012,SMALL(IF(W$13:W$1012&lt;&gt;"",ROW(W$13:W$1012)-ROW(W$13)+1),ROWS(W$13:$W901))),"")</f>
        <v/>
      </c>
      <c r="Y901" s="47" t="e">
        <f t="array" ref="Y901">IF(ROWS(Y$13:Y901)&gt;COUNTA(W$13:W$1012),"",INDEX(W$13:W$1012,SMALL(IF(W$13:W$1012&lt;&gt;"",ROW(W$13:W$1012)-ROW(W$13)+1),ROWS(Y$13:Y901))))</f>
        <v>#NUM!</v>
      </c>
      <c r="AA901" s="7">
        <f t="shared" si="53"/>
        <v>0</v>
      </c>
      <c r="AB901" s="7">
        <f t="shared" si="54"/>
        <v>0</v>
      </c>
      <c r="AC901" s="7">
        <f t="shared" si="55"/>
        <v>0</v>
      </c>
    </row>
    <row r="902" spans="1:29" x14ac:dyDescent="0.25">
      <c r="A902" s="9">
        <v>890</v>
      </c>
      <c r="B902" s="56" t="str">
        <f>IF(VLOOKUP(X902,'do 1000 ha'!$B$18:$I$1018,2,0)=0,"",VLOOKUP(X902,'do 1000 ha'!$B$18:$I$1018,2,0))</f>
        <v/>
      </c>
      <c r="C902" s="56" t="str">
        <f>IF(VLOOKUP(X902,'do 1000 ha'!$B$18:$I$1018,4,0)=0,"",VLOOKUP(X902,'do 1000 ha'!$B$18:$I$1018,4,0))</f>
        <v/>
      </c>
      <c r="D902" s="24" t="str">
        <f>IF(VLOOKUP(X902,'do 1000 ha'!$B$18:$I$1018,5,0)=0,"",VLOOKUP(X902,'do 1000 ha'!$B$18:$I$1018,5,0))</f>
        <v/>
      </c>
      <c r="E902" s="56" t="str">
        <f>IF(VLOOKUP(X902,'do 1000 ha'!$B$18:$I$1018,6,0)=0,"",VLOOKUP(X902,'do 1000 ha'!$B$18:$I$1018,6,0))</f>
        <v/>
      </c>
      <c r="F902" s="56" t="str">
        <f>IF(VLOOKUP(X902,'do 1000 ha'!$B$18:$I$1018,7,0)=0,"",VLOOKUP(X902,'do 1000 ha'!$B$18:$I$1018,7,0))</f>
        <v/>
      </c>
      <c r="G902" s="57" t="str">
        <f>IF(VLOOKUP(X902,'do 1000 ha'!$B$18:$I$1018,8,0)=0,"",VLOOKUP(X902,'do 1000 ha'!$B$18:$I$1018,8,0))</f>
        <v/>
      </c>
      <c r="H902" s="25" t="str">
        <f>IF(VLOOKUP(X902,'do 1000 ha'!$B$18:$L$1018,11,0)=0,"",VLOOKUP(X902,'do 1000 ha'!$AJ$18:$AX$1018,15,0))</f>
        <v/>
      </c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53" t="str">
        <f t="array" ref="U902">IF('do 1000 ha'!K908='do 1000 ha'!$AR$4,'do 1000 ha'!AF908,IF('do 1000 ha'!K908='do 1000 ha'!$AR$5,'do 1000 ha'!AF908,""))</f>
        <v/>
      </c>
      <c r="V902" s="7" t="str">
        <f t="shared" si="52"/>
        <v/>
      </c>
      <c r="W902" s="11" t="str">
        <f t="array" ref="W902">IF(OR(U902=$U$13:U901),"",U902)</f>
        <v/>
      </c>
      <c r="X902" s="7" t="str">
        <f t="array" ref="X902">IFERROR(INDEX(W$13:W$1012,SMALL(IF(W$13:W$1012&lt;&gt;"",ROW(W$13:W$1012)-ROW(W$13)+1),ROWS(W$13:$W902))),"")</f>
        <v/>
      </c>
      <c r="Y902" s="47" t="e">
        <f t="array" ref="Y902">IF(ROWS(Y$13:Y902)&gt;COUNTA(W$13:W$1012),"",INDEX(W$13:W$1012,SMALL(IF(W$13:W$1012&lt;&gt;"",ROW(W$13:W$1012)-ROW(W$13)+1),ROWS(Y$13:Y902))))</f>
        <v>#NUM!</v>
      </c>
      <c r="AA902" s="7">
        <f t="shared" si="53"/>
        <v>0</v>
      </c>
      <c r="AB902" s="7">
        <f t="shared" si="54"/>
        <v>0</v>
      </c>
      <c r="AC902" s="7">
        <f t="shared" si="55"/>
        <v>0</v>
      </c>
    </row>
    <row r="903" spans="1:29" x14ac:dyDescent="0.25">
      <c r="A903" s="9">
        <v>891</v>
      </c>
      <c r="B903" s="56" t="str">
        <f>IF(VLOOKUP(X903,'do 1000 ha'!$B$18:$I$1018,2,0)=0,"",VLOOKUP(X903,'do 1000 ha'!$B$18:$I$1018,2,0))</f>
        <v/>
      </c>
      <c r="C903" s="56" t="str">
        <f>IF(VLOOKUP(X903,'do 1000 ha'!$B$18:$I$1018,4,0)=0,"",VLOOKUP(X903,'do 1000 ha'!$B$18:$I$1018,4,0))</f>
        <v/>
      </c>
      <c r="D903" s="24" t="str">
        <f>IF(VLOOKUP(X903,'do 1000 ha'!$B$18:$I$1018,5,0)=0,"",VLOOKUP(X903,'do 1000 ha'!$B$18:$I$1018,5,0))</f>
        <v/>
      </c>
      <c r="E903" s="56" t="str">
        <f>IF(VLOOKUP(X903,'do 1000 ha'!$B$18:$I$1018,6,0)=0,"",VLOOKUP(X903,'do 1000 ha'!$B$18:$I$1018,6,0))</f>
        <v/>
      </c>
      <c r="F903" s="56" t="str">
        <f>IF(VLOOKUP(X903,'do 1000 ha'!$B$18:$I$1018,7,0)=0,"",VLOOKUP(X903,'do 1000 ha'!$B$18:$I$1018,7,0))</f>
        <v/>
      </c>
      <c r="G903" s="57" t="str">
        <f>IF(VLOOKUP(X903,'do 1000 ha'!$B$18:$I$1018,8,0)=0,"",VLOOKUP(X903,'do 1000 ha'!$B$18:$I$1018,8,0))</f>
        <v/>
      </c>
      <c r="H903" s="25" t="str">
        <f>IF(VLOOKUP(X903,'do 1000 ha'!$B$18:$L$1018,11,0)=0,"",VLOOKUP(X903,'do 1000 ha'!$AJ$18:$AX$1018,15,0))</f>
        <v/>
      </c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53" t="str">
        <f t="array" ref="U903">IF('do 1000 ha'!K909='do 1000 ha'!$AR$4,'do 1000 ha'!AF909,IF('do 1000 ha'!K909='do 1000 ha'!$AR$5,'do 1000 ha'!AF909,""))</f>
        <v/>
      </c>
      <c r="V903" s="7" t="str">
        <f t="shared" si="52"/>
        <v/>
      </c>
      <c r="W903" s="11" t="str">
        <f t="array" ref="W903">IF(OR(U903=$U$13:U902),"",U903)</f>
        <v/>
      </c>
      <c r="X903" s="7" t="str">
        <f t="array" ref="X903">IFERROR(INDEX(W$13:W$1012,SMALL(IF(W$13:W$1012&lt;&gt;"",ROW(W$13:W$1012)-ROW(W$13)+1),ROWS(W$13:$W903))),"")</f>
        <v/>
      </c>
      <c r="Y903" s="47" t="e">
        <f t="array" ref="Y903">IF(ROWS(Y$13:Y903)&gt;COUNTA(W$13:W$1012),"",INDEX(W$13:W$1012,SMALL(IF(W$13:W$1012&lt;&gt;"",ROW(W$13:W$1012)-ROW(W$13)+1),ROWS(Y$13:Y903))))</f>
        <v>#NUM!</v>
      </c>
      <c r="AA903" s="7">
        <f t="shared" si="53"/>
        <v>0</v>
      </c>
      <c r="AB903" s="7">
        <f t="shared" si="54"/>
        <v>0</v>
      </c>
      <c r="AC903" s="7">
        <f t="shared" si="55"/>
        <v>0</v>
      </c>
    </row>
    <row r="904" spans="1:29" x14ac:dyDescent="0.25">
      <c r="A904" s="9">
        <v>892</v>
      </c>
      <c r="B904" s="56" t="str">
        <f>IF(VLOOKUP(X904,'do 1000 ha'!$B$18:$I$1018,2,0)=0,"",VLOOKUP(X904,'do 1000 ha'!$B$18:$I$1018,2,0))</f>
        <v/>
      </c>
      <c r="C904" s="56" t="str">
        <f>IF(VLOOKUP(X904,'do 1000 ha'!$B$18:$I$1018,4,0)=0,"",VLOOKUP(X904,'do 1000 ha'!$B$18:$I$1018,4,0))</f>
        <v/>
      </c>
      <c r="D904" s="24" t="str">
        <f>IF(VLOOKUP(X904,'do 1000 ha'!$B$18:$I$1018,5,0)=0,"",VLOOKUP(X904,'do 1000 ha'!$B$18:$I$1018,5,0))</f>
        <v/>
      </c>
      <c r="E904" s="56" t="str">
        <f>IF(VLOOKUP(X904,'do 1000 ha'!$B$18:$I$1018,6,0)=0,"",VLOOKUP(X904,'do 1000 ha'!$B$18:$I$1018,6,0))</f>
        <v/>
      </c>
      <c r="F904" s="56" t="str">
        <f>IF(VLOOKUP(X904,'do 1000 ha'!$B$18:$I$1018,7,0)=0,"",VLOOKUP(X904,'do 1000 ha'!$B$18:$I$1018,7,0))</f>
        <v/>
      </c>
      <c r="G904" s="57" t="str">
        <f>IF(VLOOKUP(X904,'do 1000 ha'!$B$18:$I$1018,8,0)=0,"",VLOOKUP(X904,'do 1000 ha'!$B$18:$I$1018,8,0))</f>
        <v/>
      </c>
      <c r="H904" s="25" t="str">
        <f>IF(VLOOKUP(X904,'do 1000 ha'!$B$18:$L$1018,11,0)=0,"",VLOOKUP(X904,'do 1000 ha'!$AJ$18:$AX$1018,15,0))</f>
        <v/>
      </c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53" t="str">
        <f t="array" ref="U904">IF('do 1000 ha'!K910='do 1000 ha'!$AR$4,'do 1000 ha'!AF910,IF('do 1000 ha'!K910='do 1000 ha'!$AR$5,'do 1000 ha'!AF910,""))</f>
        <v/>
      </c>
      <c r="V904" s="7" t="str">
        <f t="shared" si="52"/>
        <v/>
      </c>
      <c r="W904" s="11" t="str">
        <f t="array" ref="W904">IF(OR(U904=$U$13:U903),"",U904)</f>
        <v/>
      </c>
      <c r="X904" s="7" t="str">
        <f t="array" ref="X904">IFERROR(INDEX(W$13:W$1012,SMALL(IF(W$13:W$1012&lt;&gt;"",ROW(W$13:W$1012)-ROW(W$13)+1),ROWS(W$13:$W904))),"")</f>
        <v/>
      </c>
      <c r="Y904" s="47" t="e">
        <f t="array" ref="Y904">IF(ROWS(Y$13:Y904)&gt;COUNTA(W$13:W$1012),"",INDEX(W$13:W$1012,SMALL(IF(W$13:W$1012&lt;&gt;"",ROW(W$13:W$1012)-ROW(W$13)+1),ROWS(Y$13:Y904))))</f>
        <v>#NUM!</v>
      </c>
      <c r="AA904" s="7">
        <f t="shared" si="53"/>
        <v>0</v>
      </c>
      <c r="AB904" s="7">
        <f t="shared" si="54"/>
        <v>0</v>
      </c>
      <c r="AC904" s="7">
        <f t="shared" si="55"/>
        <v>0</v>
      </c>
    </row>
    <row r="905" spans="1:29" x14ac:dyDescent="0.25">
      <c r="A905" s="9">
        <v>893</v>
      </c>
      <c r="B905" s="56" t="str">
        <f>IF(VLOOKUP(X905,'do 1000 ha'!$B$18:$I$1018,2,0)=0,"",VLOOKUP(X905,'do 1000 ha'!$B$18:$I$1018,2,0))</f>
        <v/>
      </c>
      <c r="C905" s="56" t="str">
        <f>IF(VLOOKUP(X905,'do 1000 ha'!$B$18:$I$1018,4,0)=0,"",VLOOKUP(X905,'do 1000 ha'!$B$18:$I$1018,4,0))</f>
        <v/>
      </c>
      <c r="D905" s="24" t="str">
        <f>IF(VLOOKUP(X905,'do 1000 ha'!$B$18:$I$1018,5,0)=0,"",VLOOKUP(X905,'do 1000 ha'!$B$18:$I$1018,5,0))</f>
        <v/>
      </c>
      <c r="E905" s="56" t="str">
        <f>IF(VLOOKUP(X905,'do 1000 ha'!$B$18:$I$1018,6,0)=0,"",VLOOKUP(X905,'do 1000 ha'!$B$18:$I$1018,6,0))</f>
        <v/>
      </c>
      <c r="F905" s="56" t="str">
        <f>IF(VLOOKUP(X905,'do 1000 ha'!$B$18:$I$1018,7,0)=0,"",VLOOKUP(X905,'do 1000 ha'!$B$18:$I$1018,7,0))</f>
        <v/>
      </c>
      <c r="G905" s="57" t="str">
        <f>IF(VLOOKUP(X905,'do 1000 ha'!$B$18:$I$1018,8,0)=0,"",VLOOKUP(X905,'do 1000 ha'!$B$18:$I$1018,8,0))</f>
        <v/>
      </c>
      <c r="H905" s="25" t="str">
        <f>IF(VLOOKUP(X905,'do 1000 ha'!$B$18:$L$1018,11,0)=0,"",VLOOKUP(X905,'do 1000 ha'!$AJ$18:$AX$1018,15,0))</f>
        <v/>
      </c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53" t="str">
        <f t="array" ref="U905">IF('do 1000 ha'!K911='do 1000 ha'!$AR$4,'do 1000 ha'!AF911,IF('do 1000 ha'!K911='do 1000 ha'!$AR$5,'do 1000 ha'!AF911,""))</f>
        <v/>
      </c>
      <c r="V905" s="7" t="str">
        <f t="shared" si="52"/>
        <v/>
      </c>
      <c r="W905" s="11" t="str">
        <f t="array" ref="W905">IF(OR(U905=$U$13:U904),"",U905)</f>
        <v/>
      </c>
      <c r="X905" s="7" t="str">
        <f t="array" ref="X905">IFERROR(INDEX(W$13:W$1012,SMALL(IF(W$13:W$1012&lt;&gt;"",ROW(W$13:W$1012)-ROW(W$13)+1),ROWS(W$13:$W905))),"")</f>
        <v/>
      </c>
      <c r="Y905" s="47" t="e">
        <f t="array" ref="Y905">IF(ROWS(Y$13:Y905)&gt;COUNTA(W$13:W$1012),"",INDEX(W$13:W$1012,SMALL(IF(W$13:W$1012&lt;&gt;"",ROW(W$13:W$1012)-ROW(W$13)+1),ROWS(Y$13:Y905))))</f>
        <v>#NUM!</v>
      </c>
      <c r="AA905" s="7">
        <f t="shared" si="53"/>
        <v>0</v>
      </c>
      <c r="AB905" s="7">
        <f t="shared" si="54"/>
        <v>0</v>
      </c>
      <c r="AC905" s="7">
        <f t="shared" si="55"/>
        <v>0</v>
      </c>
    </row>
    <row r="906" spans="1:29" x14ac:dyDescent="0.25">
      <c r="A906" s="9">
        <v>894</v>
      </c>
      <c r="B906" s="56" t="str">
        <f>IF(VLOOKUP(X906,'do 1000 ha'!$B$18:$I$1018,2,0)=0,"",VLOOKUP(X906,'do 1000 ha'!$B$18:$I$1018,2,0))</f>
        <v/>
      </c>
      <c r="C906" s="56" t="str">
        <f>IF(VLOOKUP(X906,'do 1000 ha'!$B$18:$I$1018,4,0)=0,"",VLOOKUP(X906,'do 1000 ha'!$B$18:$I$1018,4,0))</f>
        <v/>
      </c>
      <c r="D906" s="24" t="str">
        <f>IF(VLOOKUP(X906,'do 1000 ha'!$B$18:$I$1018,5,0)=0,"",VLOOKUP(X906,'do 1000 ha'!$B$18:$I$1018,5,0))</f>
        <v/>
      </c>
      <c r="E906" s="56" t="str">
        <f>IF(VLOOKUP(X906,'do 1000 ha'!$B$18:$I$1018,6,0)=0,"",VLOOKUP(X906,'do 1000 ha'!$B$18:$I$1018,6,0))</f>
        <v/>
      </c>
      <c r="F906" s="56" t="str">
        <f>IF(VLOOKUP(X906,'do 1000 ha'!$B$18:$I$1018,7,0)=0,"",VLOOKUP(X906,'do 1000 ha'!$B$18:$I$1018,7,0))</f>
        <v/>
      </c>
      <c r="G906" s="57" t="str">
        <f>IF(VLOOKUP(X906,'do 1000 ha'!$B$18:$I$1018,8,0)=0,"",VLOOKUP(X906,'do 1000 ha'!$B$18:$I$1018,8,0))</f>
        <v/>
      </c>
      <c r="H906" s="25" t="str">
        <f>IF(VLOOKUP(X906,'do 1000 ha'!$B$18:$L$1018,11,0)=0,"",VLOOKUP(X906,'do 1000 ha'!$AJ$18:$AX$1018,15,0))</f>
        <v/>
      </c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53" t="str">
        <f t="array" ref="U906">IF('do 1000 ha'!K912='do 1000 ha'!$AR$4,'do 1000 ha'!AF912,IF('do 1000 ha'!K912='do 1000 ha'!$AR$5,'do 1000 ha'!AF912,""))</f>
        <v/>
      </c>
      <c r="V906" s="7" t="str">
        <f t="shared" si="52"/>
        <v/>
      </c>
      <c r="W906" s="11" t="str">
        <f t="array" ref="W906">IF(OR(U906=$U$13:U905),"",U906)</f>
        <v/>
      </c>
      <c r="X906" s="7" t="str">
        <f t="array" ref="X906">IFERROR(INDEX(W$13:W$1012,SMALL(IF(W$13:W$1012&lt;&gt;"",ROW(W$13:W$1012)-ROW(W$13)+1),ROWS(W$13:$W906))),"")</f>
        <v/>
      </c>
      <c r="Y906" s="47" t="e">
        <f t="array" ref="Y906">IF(ROWS(Y$13:Y906)&gt;COUNTA(W$13:W$1012),"",INDEX(W$13:W$1012,SMALL(IF(W$13:W$1012&lt;&gt;"",ROW(W$13:W$1012)-ROW(W$13)+1),ROWS(Y$13:Y906))))</f>
        <v>#NUM!</v>
      </c>
      <c r="AA906" s="7">
        <f t="shared" si="53"/>
        <v>0</v>
      </c>
      <c r="AB906" s="7">
        <f t="shared" si="54"/>
        <v>0</v>
      </c>
      <c r="AC906" s="7">
        <f t="shared" si="55"/>
        <v>0</v>
      </c>
    </row>
    <row r="907" spans="1:29" x14ac:dyDescent="0.25">
      <c r="A907" s="9">
        <v>895</v>
      </c>
      <c r="B907" s="56" t="str">
        <f>IF(VLOOKUP(X907,'do 1000 ha'!$B$18:$I$1018,2,0)=0,"",VLOOKUP(X907,'do 1000 ha'!$B$18:$I$1018,2,0))</f>
        <v/>
      </c>
      <c r="C907" s="56" t="str">
        <f>IF(VLOOKUP(X907,'do 1000 ha'!$B$18:$I$1018,4,0)=0,"",VLOOKUP(X907,'do 1000 ha'!$B$18:$I$1018,4,0))</f>
        <v/>
      </c>
      <c r="D907" s="24" t="str">
        <f>IF(VLOOKUP(X907,'do 1000 ha'!$B$18:$I$1018,5,0)=0,"",VLOOKUP(X907,'do 1000 ha'!$B$18:$I$1018,5,0))</f>
        <v/>
      </c>
      <c r="E907" s="56" t="str">
        <f>IF(VLOOKUP(X907,'do 1000 ha'!$B$18:$I$1018,6,0)=0,"",VLOOKUP(X907,'do 1000 ha'!$B$18:$I$1018,6,0))</f>
        <v/>
      </c>
      <c r="F907" s="56" t="str">
        <f>IF(VLOOKUP(X907,'do 1000 ha'!$B$18:$I$1018,7,0)=0,"",VLOOKUP(X907,'do 1000 ha'!$B$18:$I$1018,7,0))</f>
        <v/>
      </c>
      <c r="G907" s="57" t="str">
        <f>IF(VLOOKUP(X907,'do 1000 ha'!$B$18:$I$1018,8,0)=0,"",VLOOKUP(X907,'do 1000 ha'!$B$18:$I$1018,8,0))</f>
        <v/>
      </c>
      <c r="H907" s="25" t="str">
        <f>IF(VLOOKUP(X907,'do 1000 ha'!$B$18:$L$1018,11,0)=0,"",VLOOKUP(X907,'do 1000 ha'!$AJ$18:$AX$1018,15,0))</f>
        <v/>
      </c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53" t="str">
        <f t="array" ref="U907">IF('do 1000 ha'!K913='do 1000 ha'!$AR$4,'do 1000 ha'!AF913,IF('do 1000 ha'!K913='do 1000 ha'!$AR$5,'do 1000 ha'!AF913,""))</f>
        <v/>
      </c>
      <c r="V907" s="7" t="str">
        <f t="shared" si="52"/>
        <v/>
      </c>
      <c r="W907" s="11" t="str">
        <f t="array" ref="W907">IF(OR(U907=$U$13:U906),"",U907)</f>
        <v/>
      </c>
      <c r="X907" s="7" t="str">
        <f t="array" ref="X907">IFERROR(INDEX(W$13:W$1012,SMALL(IF(W$13:W$1012&lt;&gt;"",ROW(W$13:W$1012)-ROW(W$13)+1),ROWS(W$13:$W907))),"")</f>
        <v/>
      </c>
      <c r="Y907" s="47" t="e">
        <f t="array" ref="Y907">IF(ROWS(Y$13:Y907)&gt;COUNTA(W$13:W$1012),"",INDEX(W$13:W$1012,SMALL(IF(W$13:W$1012&lt;&gt;"",ROW(W$13:W$1012)-ROW(W$13)+1),ROWS(Y$13:Y907))))</f>
        <v>#NUM!</v>
      </c>
      <c r="AA907" s="7">
        <f t="shared" si="53"/>
        <v>0</v>
      </c>
      <c r="AB907" s="7">
        <f t="shared" si="54"/>
        <v>0</v>
      </c>
      <c r="AC907" s="7">
        <f t="shared" si="55"/>
        <v>0</v>
      </c>
    </row>
    <row r="908" spans="1:29" x14ac:dyDescent="0.25">
      <c r="A908" s="9">
        <v>896</v>
      </c>
      <c r="B908" s="56" t="str">
        <f>IF(VLOOKUP(X908,'do 1000 ha'!$B$18:$I$1018,2,0)=0,"",VLOOKUP(X908,'do 1000 ha'!$B$18:$I$1018,2,0))</f>
        <v/>
      </c>
      <c r="C908" s="56" t="str">
        <f>IF(VLOOKUP(X908,'do 1000 ha'!$B$18:$I$1018,4,0)=0,"",VLOOKUP(X908,'do 1000 ha'!$B$18:$I$1018,4,0))</f>
        <v/>
      </c>
      <c r="D908" s="24" t="str">
        <f>IF(VLOOKUP(X908,'do 1000 ha'!$B$18:$I$1018,5,0)=0,"",VLOOKUP(X908,'do 1000 ha'!$B$18:$I$1018,5,0))</f>
        <v/>
      </c>
      <c r="E908" s="56" t="str">
        <f>IF(VLOOKUP(X908,'do 1000 ha'!$B$18:$I$1018,6,0)=0,"",VLOOKUP(X908,'do 1000 ha'!$B$18:$I$1018,6,0))</f>
        <v/>
      </c>
      <c r="F908" s="56" t="str">
        <f>IF(VLOOKUP(X908,'do 1000 ha'!$B$18:$I$1018,7,0)=0,"",VLOOKUP(X908,'do 1000 ha'!$B$18:$I$1018,7,0))</f>
        <v/>
      </c>
      <c r="G908" s="57" t="str">
        <f>IF(VLOOKUP(X908,'do 1000 ha'!$B$18:$I$1018,8,0)=0,"",VLOOKUP(X908,'do 1000 ha'!$B$18:$I$1018,8,0))</f>
        <v/>
      </c>
      <c r="H908" s="25" t="str">
        <f>IF(VLOOKUP(X908,'do 1000 ha'!$B$18:$L$1018,11,0)=0,"",VLOOKUP(X908,'do 1000 ha'!$AJ$18:$AX$1018,15,0))</f>
        <v/>
      </c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53" t="str">
        <f t="array" ref="U908">IF('do 1000 ha'!K914='do 1000 ha'!$AR$4,'do 1000 ha'!AF914,IF('do 1000 ha'!K914='do 1000 ha'!$AR$5,'do 1000 ha'!AF914,""))</f>
        <v/>
      </c>
      <c r="V908" s="7" t="str">
        <f t="shared" si="52"/>
        <v/>
      </c>
      <c r="W908" s="11" t="str">
        <f t="array" ref="W908">IF(OR(U908=$U$13:U907),"",U908)</f>
        <v/>
      </c>
      <c r="X908" s="7" t="str">
        <f t="array" ref="X908">IFERROR(INDEX(W$13:W$1012,SMALL(IF(W$13:W$1012&lt;&gt;"",ROW(W$13:W$1012)-ROW(W$13)+1),ROWS(W$13:$W908))),"")</f>
        <v/>
      </c>
      <c r="Y908" s="47" t="e">
        <f t="array" ref="Y908">IF(ROWS(Y$13:Y908)&gt;COUNTA(W$13:W$1012),"",INDEX(W$13:W$1012,SMALL(IF(W$13:W$1012&lt;&gt;"",ROW(W$13:W$1012)-ROW(W$13)+1),ROWS(Y$13:Y908))))</f>
        <v>#NUM!</v>
      </c>
      <c r="AA908" s="7">
        <f t="shared" si="53"/>
        <v>0</v>
      </c>
      <c r="AB908" s="7">
        <f t="shared" si="54"/>
        <v>0</v>
      </c>
      <c r="AC908" s="7">
        <f t="shared" si="55"/>
        <v>0</v>
      </c>
    </row>
    <row r="909" spans="1:29" x14ac:dyDescent="0.25">
      <c r="A909" s="9">
        <v>897</v>
      </c>
      <c r="B909" s="56" t="str">
        <f>IF(VLOOKUP(X909,'do 1000 ha'!$B$18:$I$1018,2,0)=0,"",VLOOKUP(X909,'do 1000 ha'!$B$18:$I$1018,2,0))</f>
        <v/>
      </c>
      <c r="C909" s="56" t="str">
        <f>IF(VLOOKUP(X909,'do 1000 ha'!$B$18:$I$1018,4,0)=0,"",VLOOKUP(X909,'do 1000 ha'!$B$18:$I$1018,4,0))</f>
        <v/>
      </c>
      <c r="D909" s="24" t="str">
        <f>IF(VLOOKUP(X909,'do 1000 ha'!$B$18:$I$1018,5,0)=0,"",VLOOKUP(X909,'do 1000 ha'!$B$18:$I$1018,5,0))</f>
        <v/>
      </c>
      <c r="E909" s="56" t="str">
        <f>IF(VLOOKUP(X909,'do 1000 ha'!$B$18:$I$1018,6,0)=0,"",VLOOKUP(X909,'do 1000 ha'!$B$18:$I$1018,6,0))</f>
        <v/>
      </c>
      <c r="F909" s="56" t="str">
        <f>IF(VLOOKUP(X909,'do 1000 ha'!$B$18:$I$1018,7,0)=0,"",VLOOKUP(X909,'do 1000 ha'!$B$18:$I$1018,7,0))</f>
        <v/>
      </c>
      <c r="G909" s="57" t="str">
        <f>IF(VLOOKUP(X909,'do 1000 ha'!$B$18:$I$1018,8,0)=0,"",VLOOKUP(X909,'do 1000 ha'!$B$18:$I$1018,8,0))</f>
        <v/>
      </c>
      <c r="H909" s="25" t="str">
        <f>IF(VLOOKUP(X909,'do 1000 ha'!$B$18:$L$1018,11,0)=0,"",VLOOKUP(X909,'do 1000 ha'!$AJ$18:$AX$1018,15,0))</f>
        <v/>
      </c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53" t="str">
        <f t="array" ref="U909">IF('do 1000 ha'!K915='do 1000 ha'!$AR$4,'do 1000 ha'!AF915,IF('do 1000 ha'!K915='do 1000 ha'!$AR$5,'do 1000 ha'!AF915,""))</f>
        <v/>
      </c>
      <c r="V909" s="7" t="str">
        <f t="shared" si="52"/>
        <v/>
      </c>
      <c r="W909" s="11" t="str">
        <f t="array" ref="W909">IF(OR(U909=$U$13:U908),"",U909)</f>
        <v/>
      </c>
      <c r="X909" s="7" t="str">
        <f t="array" ref="X909">IFERROR(INDEX(W$13:W$1012,SMALL(IF(W$13:W$1012&lt;&gt;"",ROW(W$13:W$1012)-ROW(W$13)+1),ROWS(W$13:$W909))),"")</f>
        <v/>
      </c>
      <c r="Y909" s="47" t="e">
        <f t="array" ref="Y909">IF(ROWS(Y$13:Y909)&gt;COUNTA(W$13:W$1012),"",INDEX(W$13:W$1012,SMALL(IF(W$13:W$1012&lt;&gt;"",ROW(W$13:W$1012)-ROW(W$13)+1),ROWS(Y$13:Y909))))</f>
        <v>#NUM!</v>
      </c>
      <c r="AA909" s="7">
        <f t="shared" si="53"/>
        <v>0</v>
      </c>
      <c r="AB909" s="7">
        <f t="shared" si="54"/>
        <v>0</v>
      </c>
      <c r="AC909" s="7">
        <f t="shared" si="55"/>
        <v>0</v>
      </c>
    </row>
    <row r="910" spans="1:29" x14ac:dyDescent="0.25">
      <c r="A910" s="9">
        <v>898</v>
      </c>
      <c r="B910" s="56" t="str">
        <f>IF(VLOOKUP(X910,'do 1000 ha'!$B$18:$I$1018,2,0)=0,"",VLOOKUP(X910,'do 1000 ha'!$B$18:$I$1018,2,0))</f>
        <v/>
      </c>
      <c r="C910" s="56" t="str">
        <f>IF(VLOOKUP(X910,'do 1000 ha'!$B$18:$I$1018,4,0)=0,"",VLOOKUP(X910,'do 1000 ha'!$B$18:$I$1018,4,0))</f>
        <v/>
      </c>
      <c r="D910" s="24" t="str">
        <f>IF(VLOOKUP(X910,'do 1000 ha'!$B$18:$I$1018,5,0)=0,"",VLOOKUP(X910,'do 1000 ha'!$B$18:$I$1018,5,0))</f>
        <v/>
      </c>
      <c r="E910" s="56" t="str">
        <f>IF(VLOOKUP(X910,'do 1000 ha'!$B$18:$I$1018,6,0)=0,"",VLOOKUP(X910,'do 1000 ha'!$B$18:$I$1018,6,0))</f>
        <v/>
      </c>
      <c r="F910" s="56" t="str">
        <f>IF(VLOOKUP(X910,'do 1000 ha'!$B$18:$I$1018,7,0)=0,"",VLOOKUP(X910,'do 1000 ha'!$B$18:$I$1018,7,0))</f>
        <v/>
      </c>
      <c r="G910" s="57" t="str">
        <f>IF(VLOOKUP(X910,'do 1000 ha'!$B$18:$I$1018,8,0)=0,"",VLOOKUP(X910,'do 1000 ha'!$B$18:$I$1018,8,0))</f>
        <v/>
      </c>
      <c r="H910" s="25" t="str">
        <f>IF(VLOOKUP(X910,'do 1000 ha'!$B$18:$L$1018,11,0)=0,"",VLOOKUP(X910,'do 1000 ha'!$AJ$18:$AX$1018,15,0))</f>
        <v/>
      </c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53" t="str">
        <f t="array" ref="U910">IF('do 1000 ha'!K916='do 1000 ha'!$AR$4,'do 1000 ha'!AF916,IF('do 1000 ha'!K916='do 1000 ha'!$AR$5,'do 1000 ha'!AF916,""))</f>
        <v/>
      </c>
      <c r="V910" s="7" t="str">
        <f t="shared" ref="V910:V973" si="56">IF(U910="","",COUNTIF($U$13:$U$1012,U910))</f>
        <v/>
      </c>
      <c r="W910" s="11" t="str">
        <f t="array" ref="W910">IF(OR(U910=$U$13:U909),"",U910)</f>
        <v/>
      </c>
      <c r="X910" s="7" t="str">
        <f t="array" ref="X910">IFERROR(INDEX(W$13:W$1012,SMALL(IF(W$13:W$1012&lt;&gt;"",ROW(W$13:W$1012)-ROW(W$13)+1),ROWS(W$13:$W910))),"")</f>
        <v/>
      </c>
      <c r="Y910" s="47" t="e">
        <f t="array" ref="Y910">IF(ROWS(Y$13:Y910)&gt;COUNTA(W$13:W$1012),"",INDEX(W$13:W$1012,SMALL(IF(W$13:W$1012&lt;&gt;"",ROW(W$13:W$1012)-ROW(W$13)+1),ROWS(Y$13:Y910))))</f>
        <v>#NUM!</v>
      </c>
      <c r="AA910" s="7">
        <f t="shared" ref="AA910:AA973" si="57">IF(H910&gt;G910,1,0)</f>
        <v>0</v>
      </c>
      <c r="AB910" s="7">
        <f t="shared" ref="AB910:AB973" si="58">IF(AND(G910&lt;&gt;"",H910=""),1,0)</f>
        <v>0</v>
      </c>
      <c r="AC910" s="7">
        <f t="shared" ref="AC910:AC973" si="59">IF(AND(H910&lt;&gt;"",OR(I910="",J910="",K910="",L910="",M910="",N910="",O910="",P910="",Q910="",R910="")),1,0)</f>
        <v>0</v>
      </c>
    </row>
    <row r="911" spans="1:29" x14ac:dyDescent="0.25">
      <c r="A911" s="9">
        <v>899</v>
      </c>
      <c r="B911" s="56" t="str">
        <f>IF(VLOOKUP(X911,'do 1000 ha'!$B$18:$I$1018,2,0)=0,"",VLOOKUP(X911,'do 1000 ha'!$B$18:$I$1018,2,0))</f>
        <v/>
      </c>
      <c r="C911" s="56" t="str">
        <f>IF(VLOOKUP(X911,'do 1000 ha'!$B$18:$I$1018,4,0)=0,"",VLOOKUP(X911,'do 1000 ha'!$B$18:$I$1018,4,0))</f>
        <v/>
      </c>
      <c r="D911" s="24" t="str">
        <f>IF(VLOOKUP(X911,'do 1000 ha'!$B$18:$I$1018,5,0)=0,"",VLOOKUP(X911,'do 1000 ha'!$B$18:$I$1018,5,0))</f>
        <v/>
      </c>
      <c r="E911" s="56" t="str">
        <f>IF(VLOOKUP(X911,'do 1000 ha'!$B$18:$I$1018,6,0)=0,"",VLOOKUP(X911,'do 1000 ha'!$B$18:$I$1018,6,0))</f>
        <v/>
      </c>
      <c r="F911" s="56" t="str">
        <f>IF(VLOOKUP(X911,'do 1000 ha'!$B$18:$I$1018,7,0)=0,"",VLOOKUP(X911,'do 1000 ha'!$B$18:$I$1018,7,0))</f>
        <v/>
      </c>
      <c r="G911" s="57" t="str">
        <f>IF(VLOOKUP(X911,'do 1000 ha'!$B$18:$I$1018,8,0)=0,"",VLOOKUP(X911,'do 1000 ha'!$B$18:$I$1018,8,0))</f>
        <v/>
      </c>
      <c r="H911" s="25" t="str">
        <f>IF(VLOOKUP(X911,'do 1000 ha'!$B$18:$L$1018,11,0)=0,"",VLOOKUP(X911,'do 1000 ha'!$AJ$18:$AX$1018,15,0))</f>
        <v/>
      </c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53" t="str">
        <f t="array" ref="U911">IF('do 1000 ha'!K917='do 1000 ha'!$AR$4,'do 1000 ha'!AF917,IF('do 1000 ha'!K917='do 1000 ha'!$AR$5,'do 1000 ha'!AF917,""))</f>
        <v/>
      </c>
      <c r="V911" s="7" t="str">
        <f t="shared" si="56"/>
        <v/>
      </c>
      <c r="W911" s="11" t="str">
        <f t="array" ref="W911">IF(OR(U911=$U$13:U910),"",U911)</f>
        <v/>
      </c>
      <c r="X911" s="7" t="str">
        <f t="array" ref="X911">IFERROR(INDEX(W$13:W$1012,SMALL(IF(W$13:W$1012&lt;&gt;"",ROW(W$13:W$1012)-ROW(W$13)+1),ROWS(W$13:$W911))),"")</f>
        <v/>
      </c>
      <c r="Y911" s="47" t="e">
        <f t="array" ref="Y911">IF(ROWS(Y$13:Y911)&gt;COUNTA(W$13:W$1012),"",INDEX(W$13:W$1012,SMALL(IF(W$13:W$1012&lt;&gt;"",ROW(W$13:W$1012)-ROW(W$13)+1),ROWS(Y$13:Y911))))</f>
        <v>#NUM!</v>
      </c>
      <c r="AA911" s="7">
        <f t="shared" si="57"/>
        <v>0</v>
      </c>
      <c r="AB911" s="7">
        <f t="shared" si="58"/>
        <v>0</v>
      </c>
      <c r="AC911" s="7">
        <f t="shared" si="59"/>
        <v>0</v>
      </c>
    </row>
    <row r="912" spans="1:29" x14ac:dyDescent="0.25">
      <c r="A912" s="9">
        <v>900</v>
      </c>
      <c r="B912" s="56" t="str">
        <f>IF(VLOOKUP(X912,'do 1000 ha'!$B$18:$I$1018,2,0)=0,"",VLOOKUP(X912,'do 1000 ha'!$B$18:$I$1018,2,0))</f>
        <v/>
      </c>
      <c r="C912" s="56" t="str">
        <f>IF(VLOOKUP(X912,'do 1000 ha'!$B$18:$I$1018,4,0)=0,"",VLOOKUP(X912,'do 1000 ha'!$B$18:$I$1018,4,0))</f>
        <v/>
      </c>
      <c r="D912" s="24" t="str">
        <f>IF(VLOOKUP(X912,'do 1000 ha'!$B$18:$I$1018,5,0)=0,"",VLOOKUP(X912,'do 1000 ha'!$B$18:$I$1018,5,0))</f>
        <v/>
      </c>
      <c r="E912" s="56" t="str">
        <f>IF(VLOOKUP(X912,'do 1000 ha'!$B$18:$I$1018,6,0)=0,"",VLOOKUP(X912,'do 1000 ha'!$B$18:$I$1018,6,0))</f>
        <v/>
      </c>
      <c r="F912" s="56" t="str">
        <f>IF(VLOOKUP(X912,'do 1000 ha'!$B$18:$I$1018,7,0)=0,"",VLOOKUP(X912,'do 1000 ha'!$B$18:$I$1018,7,0))</f>
        <v/>
      </c>
      <c r="G912" s="57" t="str">
        <f>IF(VLOOKUP(X912,'do 1000 ha'!$B$18:$I$1018,8,0)=0,"",VLOOKUP(X912,'do 1000 ha'!$B$18:$I$1018,8,0))</f>
        <v/>
      </c>
      <c r="H912" s="25" t="str">
        <f>IF(VLOOKUP(X912,'do 1000 ha'!$B$18:$L$1018,11,0)=0,"",VLOOKUP(X912,'do 1000 ha'!$AJ$18:$AX$1018,15,0))</f>
        <v/>
      </c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53" t="str">
        <f t="array" ref="U912">IF('do 1000 ha'!K918='do 1000 ha'!$AR$4,'do 1000 ha'!AF918,IF('do 1000 ha'!K918='do 1000 ha'!$AR$5,'do 1000 ha'!AF918,""))</f>
        <v/>
      </c>
      <c r="V912" s="7" t="str">
        <f t="shared" si="56"/>
        <v/>
      </c>
      <c r="W912" s="11" t="str">
        <f t="array" ref="W912">IF(OR(U912=$U$13:U911),"",U912)</f>
        <v/>
      </c>
      <c r="X912" s="7" t="str">
        <f t="array" ref="X912">IFERROR(INDEX(W$13:W$1012,SMALL(IF(W$13:W$1012&lt;&gt;"",ROW(W$13:W$1012)-ROW(W$13)+1),ROWS(W$13:$W912))),"")</f>
        <v/>
      </c>
      <c r="Y912" s="47" t="e">
        <f t="array" ref="Y912">IF(ROWS(Y$13:Y912)&gt;COUNTA(W$13:W$1012),"",INDEX(W$13:W$1012,SMALL(IF(W$13:W$1012&lt;&gt;"",ROW(W$13:W$1012)-ROW(W$13)+1),ROWS(Y$13:Y912))))</f>
        <v>#NUM!</v>
      </c>
      <c r="AA912" s="7">
        <f t="shared" si="57"/>
        <v>0</v>
      </c>
      <c r="AB912" s="7">
        <f t="shared" si="58"/>
        <v>0</v>
      </c>
      <c r="AC912" s="7">
        <f t="shared" si="59"/>
        <v>0</v>
      </c>
    </row>
    <row r="913" spans="1:29" x14ac:dyDescent="0.25">
      <c r="A913" s="9">
        <v>901</v>
      </c>
      <c r="B913" s="56" t="str">
        <f>IF(VLOOKUP(X913,'do 1000 ha'!$B$18:$I$1018,2,0)=0,"",VLOOKUP(X913,'do 1000 ha'!$B$18:$I$1018,2,0))</f>
        <v/>
      </c>
      <c r="C913" s="56" t="str">
        <f>IF(VLOOKUP(X913,'do 1000 ha'!$B$18:$I$1018,4,0)=0,"",VLOOKUP(X913,'do 1000 ha'!$B$18:$I$1018,4,0))</f>
        <v/>
      </c>
      <c r="D913" s="24" t="str">
        <f>IF(VLOOKUP(X913,'do 1000 ha'!$B$18:$I$1018,5,0)=0,"",VLOOKUP(X913,'do 1000 ha'!$B$18:$I$1018,5,0))</f>
        <v/>
      </c>
      <c r="E913" s="56" t="str">
        <f>IF(VLOOKUP(X913,'do 1000 ha'!$B$18:$I$1018,6,0)=0,"",VLOOKUP(X913,'do 1000 ha'!$B$18:$I$1018,6,0))</f>
        <v/>
      </c>
      <c r="F913" s="56" t="str">
        <f>IF(VLOOKUP(X913,'do 1000 ha'!$B$18:$I$1018,7,0)=0,"",VLOOKUP(X913,'do 1000 ha'!$B$18:$I$1018,7,0))</f>
        <v/>
      </c>
      <c r="G913" s="57" t="str">
        <f>IF(VLOOKUP(X913,'do 1000 ha'!$B$18:$I$1018,8,0)=0,"",VLOOKUP(X913,'do 1000 ha'!$B$18:$I$1018,8,0))</f>
        <v/>
      </c>
      <c r="H913" s="25" t="str">
        <f>IF(VLOOKUP(X913,'do 1000 ha'!$B$18:$L$1018,11,0)=0,"",VLOOKUP(X913,'do 1000 ha'!$AJ$18:$AX$1018,15,0))</f>
        <v/>
      </c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53" t="str">
        <f t="array" ref="U913">IF('do 1000 ha'!K919='do 1000 ha'!$AR$4,'do 1000 ha'!AF919,IF('do 1000 ha'!K919='do 1000 ha'!$AR$5,'do 1000 ha'!AF919,""))</f>
        <v/>
      </c>
      <c r="V913" s="7" t="str">
        <f t="shared" si="56"/>
        <v/>
      </c>
      <c r="W913" s="11" t="str">
        <f t="array" ref="W913">IF(OR(U913=$U$13:U912),"",U913)</f>
        <v/>
      </c>
      <c r="X913" s="7" t="str">
        <f t="array" ref="X913">IFERROR(INDEX(W$13:W$1012,SMALL(IF(W$13:W$1012&lt;&gt;"",ROW(W$13:W$1012)-ROW(W$13)+1),ROWS(W$13:$W913))),"")</f>
        <v/>
      </c>
      <c r="Y913" s="47" t="e">
        <f t="array" ref="Y913">IF(ROWS(Y$13:Y913)&gt;COUNTA(W$13:W$1012),"",INDEX(W$13:W$1012,SMALL(IF(W$13:W$1012&lt;&gt;"",ROW(W$13:W$1012)-ROW(W$13)+1),ROWS(Y$13:Y913))))</f>
        <v>#NUM!</v>
      </c>
      <c r="AA913" s="7">
        <f t="shared" si="57"/>
        <v>0</v>
      </c>
      <c r="AB913" s="7">
        <f t="shared" si="58"/>
        <v>0</v>
      </c>
      <c r="AC913" s="7">
        <f t="shared" si="59"/>
        <v>0</v>
      </c>
    </row>
    <row r="914" spans="1:29" x14ac:dyDescent="0.25">
      <c r="A914" s="9">
        <v>902</v>
      </c>
      <c r="B914" s="56" t="str">
        <f>IF(VLOOKUP(X914,'do 1000 ha'!$B$18:$I$1018,2,0)=0,"",VLOOKUP(X914,'do 1000 ha'!$B$18:$I$1018,2,0))</f>
        <v/>
      </c>
      <c r="C914" s="56" t="str">
        <f>IF(VLOOKUP(X914,'do 1000 ha'!$B$18:$I$1018,4,0)=0,"",VLOOKUP(X914,'do 1000 ha'!$B$18:$I$1018,4,0))</f>
        <v/>
      </c>
      <c r="D914" s="24" t="str">
        <f>IF(VLOOKUP(X914,'do 1000 ha'!$B$18:$I$1018,5,0)=0,"",VLOOKUP(X914,'do 1000 ha'!$B$18:$I$1018,5,0))</f>
        <v/>
      </c>
      <c r="E914" s="56" t="str">
        <f>IF(VLOOKUP(X914,'do 1000 ha'!$B$18:$I$1018,6,0)=0,"",VLOOKUP(X914,'do 1000 ha'!$B$18:$I$1018,6,0))</f>
        <v/>
      </c>
      <c r="F914" s="56" t="str">
        <f>IF(VLOOKUP(X914,'do 1000 ha'!$B$18:$I$1018,7,0)=0,"",VLOOKUP(X914,'do 1000 ha'!$B$18:$I$1018,7,0))</f>
        <v/>
      </c>
      <c r="G914" s="57" t="str">
        <f>IF(VLOOKUP(X914,'do 1000 ha'!$B$18:$I$1018,8,0)=0,"",VLOOKUP(X914,'do 1000 ha'!$B$18:$I$1018,8,0))</f>
        <v/>
      </c>
      <c r="H914" s="25" t="str">
        <f>IF(VLOOKUP(X914,'do 1000 ha'!$B$18:$L$1018,11,0)=0,"",VLOOKUP(X914,'do 1000 ha'!$AJ$18:$AX$1018,15,0))</f>
        <v/>
      </c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53" t="str">
        <f t="array" ref="U914">IF('do 1000 ha'!K920='do 1000 ha'!$AR$4,'do 1000 ha'!AF920,IF('do 1000 ha'!K920='do 1000 ha'!$AR$5,'do 1000 ha'!AF920,""))</f>
        <v/>
      </c>
      <c r="V914" s="7" t="str">
        <f t="shared" si="56"/>
        <v/>
      </c>
      <c r="W914" s="11" t="str">
        <f t="array" ref="W914">IF(OR(U914=$U$13:U913),"",U914)</f>
        <v/>
      </c>
      <c r="X914" s="7" t="str">
        <f t="array" ref="X914">IFERROR(INDEX(W$13:W$1012,SMALL(IF(W$13:W$1012&lt;&gt;"",ROW(W$13:W$1012)-ROW(W$13)+1),ROWS(W$13:$W914))),"")</f>
        <v/>
      </c>
      <c r="Y914" s="47" t="e">
        <f t="array" ref="Y914">IF(ROWS(Y$13:Y914)&gt;COUNTA(W$13:W$1012),"",INDEX(W$13:W$1012,SMALL(IF(W$13:W$1012&lt;&gt;"",ROW(W$13:W$1012)-ROW(W$13)+1),ROWS(Y$13:Y914))))</f>
        <v>#NUM!</v>
      </c>
      <c r="AA914" s="7">
        <f t="shared" si="57"/>
        <v>0</v>
      </c>
      <c r="AB914" s="7">
        <f t="shared" si="58"/>
        <v>0</v>
      </c>
      <c r="AC914" s="7">
        <f t="shared" si="59"/>
        <v>0</v>
      </c>
    </row>
    <row r="915" spans="1:29" x14ac:dyDescent="0.25">
      <c r="A915" s="9">
        <v>903</v>
      </c>
      <c r="B915" s="56" t="str">
        <f>IF(VLOOKUP(X915,'do 1000 ha'!$B$18:$I$1018,2,0)=0,"",VLOOKUP(X915,'do 1000 ha'!$B$18:$I$1018,2,0))</f>
        <v/>
      </c>
      <c r="C915" s="56" t="str">
        <f>IF(VLOOKUP(X915,'do 1000 ha'!$B$18:$I$1018,4,0)=0,"",VLOOKUP(X915,'do 1000 ha'!$B$18:$I$1018,4,0))</f>
        <v/>
      </c>
      <c r="D915" s="24" t="str">
        <f>IF(VLOOKUP(X915,'do 1000 ha'!$B$18:$I$1018,5,0)=0,"",VLOOKUP(X915,'do 1000 ha'!$B$18:$I$1018,5,0))</f>
        <v/>
      </c>
      <c r="E915" s="56" t="str">
        <f>IF(VLOOKUP(X915,'do 1000 ha'!$B$18:$I$1018,6,0)=0,"",VLOOKUP(X915,'do 1000 ha'!$B$18:$I$1018,6,0))</f>
        <v/>
      </c>
      <c r="F915" s="56" t="str">
        <f>IF(VLOOKUP(X915,'do 1000 ha'!$B$18:$I$1018,7,0)=0,"",VLOOKUP(X915,'do 1000 ha'!$B$18:$I$1018,7,0))</f>
        <v/>
      </c>
      <c r="G915" s="57" t="str">
        <f>IF(VLOOKUP(X915,'do 1000 ha'!$B$18:$I$1018,8,0)=0,"",VLOOKUP(X915,'do 1000 ha'!$B$18:$I$1018,8,0))</f>
        <v/>
      </c>
      <c r="H915" s="25" t="str">
        <f>IF(VLOOKUP(X915,'do 1000 ha'!$B$18:$L$1018,11,0)=0,"",VLOOKUP(X915,'do 1000 ha'!$AJ$18:$AX$1018,15,0))</f>
        <v/>
      </c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53" t="str">
        <f t="array" ref="U915">IF('do 1000 ha'!K921='do 1000 ha'!$AR$4,'do 1000 ha'!AF921,IF('do 1000 ha'!K921='do 1000 ha'!$AR$5,'do 1000 ha'!AF921,""))</f>
        <v/>
      </c>
      <c r="V915" s="7" t="str">
        <f t="shared" si="56"/>
        <v/>
      </c>
      <c r="W915" s="11" t="str">
        <f t="array" ref="W915">IF(OR(U915=$U$13:U914),"",U915)</f>
        <v/>
      </c>
      <c r="X915" s="7" t="str">
        <f t="array" ref="X915">IFERROR(INDEX(W$13:W$1012,SMALL(IF(W$13:W$1012&lt;&gt;"",ROW(W$13:W$1012)-ROW(W$13)+1),ROWS(W$13:$W915))),"")</f>
        <v/>
      </c>
      <c r="Y915" s="47" t="e">
        <f t="array" ref="Y915">IF(ROWS(Y$13:Y915)&gt;COUNTA(W$13:W$1012),"",INDEX(W$13:W$1012,SMALL(IF(W$13:W$1012&lt;&gt;"",ROW(W$13:W$1012)-ROW(W$13)+1),ROWS(Y$13:Y915))))</f>
        <v>#NUM!</v>
      </c>
      <c r="AA915" s="7">
        <f t="shared" si="57"/>
        <v>0</v>
      </c>
      <c r="AB915" s="7">
        <f t="shared" si="58"/>
        <v>0</v>
      </c>
      <c r="AC915" s="7">
        <f t="shared" si="59"/>
        <v>0</v>
      </c>
    </row>
    <row r="916" spans="1:29" x14ac:dyDescent="0.25">
      <c r="A916" s="9">
        <v>904</v>
      </c>
      <c r="B916" s="56" t="str">
        <f>IF(VLOOKUP(X916,'do 1000 ha'!$B$18:$I$1018,2,0)=0,"",VLOOKUP(X916,'do 1000 ha'!$B$18:$I$1018,2,0))</f>
        <v/>
      </c>
      <c r="C916" s="56" t="str">
        <f>IF(VLOOKUP(X916,'do 1000 ha'!$B$18:$I$1018,4,0)=0,"",VLOOKUP(X916,'do 1000 ha'!$B$18:$I$1018,4,0))</f>
        <v/>
      </c>
      <c r="D916" s="24" t="str">
        <f>IF(VLOOKUP(X916,'do 1000 ha'!$B$18:$I$1018,5,0)=0,"",VLOOKUP(X916,'do 1000 ha'!$B$18:$I$1018,5,0))</f>
        <v/>
      </c>
      <c r="E916" s="56" t="str">
        <f>IF(VLOOKUP(X916,'do 1000 ha'!$B$18:$I$1018,6,0)=0,"",VLOOKUP(X916,'do 1000 ha'!$B$18:$I$1018,6,0))</f>
        <v/>
      </c>
      <c r="F916" s="56" t="str">
        <f>IF(VLOOKUP(X916,'do 1000 ha'!$B$18:$I$1018,7,0)=0,"",VLOOKUP(X916,'do 1000 ha'!$B$18:$I$1018,7,0))</f>
        <v/>
      </c>
      <c r="G916" s="57" t="str">
        <f>IF(VLOOKUP(X916,'do 1000 ha'!$B$18:$I$1018,8,0)=0,"",VLOOKUP(X916,'do 1000 ha'!$B$18:$I$1018,8,0))</f>
        <v/>
      </c>
      <c r="H916" s="25" t="str">
        <f>IF(VLOOKUP(X916,'do 1000 ha'!$B$18:$L$1018,11,0)=0,"",VLOOKUP(X916,'do 1000 ha'!$AJ$18:$AX$1018,15,0))</f>
        <v/>
      </c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53" t="str">
        <f t="array" ref="U916">IF('do 1000 ha'!K922='do 1000 ha'!$AR$4,'do 1000 ha'!AF922,IF('do 1000 ha'!K922='do 1000 ha'!$AR$5,'do 1000 ha'!AF922,""))</f>
        <v/>
      </c>
      <c r="V916" s="7" t="str">
        <f t="shared" si="56"/>
        <v/>
      </c>
      <c r="W916" s="11" t="str">
        <f t="array" ref="W916">IF(OR(U916=$U$13:U915),"",U916)</f>
        <v/>
      </c>
      <c r="X916" s="7" t="str">
        <f t="array" ref="X916">IFERROR(INDEX(W$13:W$1012,SMALL(IF(W$13:W$1012&lt;&gt;"",ROW(W$13:W$1012)-ROW(W$13)+1),ROWS(W$13:$W916))),"")</f>
        <v/>
      </c>
      <c r="Y916" s="47" t="e">
        <f t="array" ref="Y916">IF(ROWS(Y$13:Y916)&gt;COUNTA(W$13:W$1012),"",INDEX(W$13:W$1012,SMALL(IF(W$13:W$1012&lt;&gt;"",ROW(W$13:W$1012)-ROW(W$13)+1),ROWS(Y$13:Y916))))</f>
        <v>#NUM!</v>
      </c>
      <c r="AA916" s="7">
        <f t="shared" si="57"/>
        <v>0</v>
      </c>
      <c r="AB916" s="7">
        <f t="shared" si="58"/>
        <v>0</v>
      </c>
      <c r="AC916" s="7">
        <f t="shared" si="59"/>
        <v>0</v>
      </c>
    </row>
    <row r="917" spans="1:29" x14ac:dyDescent="0.25">
      <c r="A917" s="9">
        <v>905</v>
      </c>
      <c r="B917" s="56" t="str">
        <f>IF(VLOOKUP(X917,'do 1000 ha'!$B$18:$I$1018,2,0)=0,"",VLOOKUP(X917,'do 1000 ha'!$B$18:$I$1018,2,0))</f>
        <v/>
      </c>
      <c r="C917" s="56" t="str">
        <f>IF(VLOOKUP(X917,'do 1000 ha'!$B$18:$I$1018,4,0)=0,"",VLOOKUP(X917,'do 1000 ha'!$B$18:$I$1018,4,0))</f>
        <v/>
      </c>
      <c r="D917" s="24" t="str">
        <f>IF(VLOOKUP(X917,'do 1000 ha'!$B$18:$I$1018,5,0)=0,"",VLOOKUP(X917,'do 1000 ha'!$B$18:$I$1018,5,0))</f>
        <v/>
      </c>
      <c r="E917" s="56" t="str">
        <f>IF(VLOOKUP(X917,'do 1000 ha'!$B$18:$I$1018,6,0)=0,"",VLOOKUP(X917,'do 1000 ha'!$B$18:$I$1018,6,0))</f>
        <v/>
      </c>
      <c r="F917" s="56" t="str">
        <f>IF(VLOOKUP(X917,'do 1000 ha'!$B$18:$I$1018,7,0)=0,"",VLOOKUP(X917,'do 1000 ha'!$B$18:$I$1018,7,0))</f>
        <v/>
      </c>
      <c r="G917" s="57" t="str">
        <f>IF(VLOOKUP(X917,'do 1000 ha'!$B$18:$I$1018,8,0)=0,"",VLOOKUP(X917,'do 1000 ha'!$B$18:$I$1018,8,0))</f>
        <v/>
      </c>
      <c r="H917" s="25" t="str">
        <f>IF(VLOOKUP(X917,'do 1000 ha'!$B$18:$L$1018,11,0)=0,"",VLOOKUP(X917,'do 1000 ha'!$AJ$18:$AX$1018,15,0))</f>
        <v/>
      </c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53" t="str">
        <f t="array" ref="U917">IF('do 1000 ha'!K923='do 1000 ha'!$AR$4,'do 1000 ha'!AF923,IF('do 1000 ha'!K923='do 1000 ha'!$AR$5,'do 1000 ha'!AF923,""))</f>
        <v/>
      </c>
      <c r="V917" s="7" t="str">
        <f t="shared" si="56"/>
        <v/>
      </c>
      <c r="W917" s="11" t="str">
        <f t="array" ref="W917">IF(OR(U917=$U$13:U916),"",U917)</f>
        <v/>
      </c>
      <c r="X917" s="7" t="str">
        <f t="array" ref="X917">IFERROR(INDEX(W$13:W$1012,SMALL(IF(W$13:W$1012&lt;&gt;"",ROW(W$13:W$1012)-ROW(W$13)+1),ROWS(W$13:$W917))),"")</f>
        <v/>
      </c>
      <c r="Y917" s="47" t="e">
        <f t="array" ref="Y917">IF(ROWS(Y$13:Y917)&gt;COUNTA(W$13:W$1012),"",INDEX(W$13:W$1012,SMALL(IF(W$13:W$1012&lt;&gt;"",ROW(W$13:W$1012)-ROW(W$13)+1),ROWS(Y$13:Y917))))</f>
        <v>#NUM!</v>
      </c>
      <c r="AA917" s="7">
        <f t="shared" si="57"/>
        <v>0</v>
      </c>
      <c r="AB917" s="7">
        <f t="shared" si="58"/>
        <v>0</v>
      </c>
      <c r="AC917" s="7">
        <f t="shared" si="59"/>
        <v>0</v>
      </c>
    </row>
    <row r="918" spans="1:29" x14ac:dyDescent="0.25">
      <c r="A918" s="9">
        <v>906</v>
      </c>
      <c r="B918" s="56" t="str">
        <f>IF(VLOOKUP(X918,'do 1000 ha'!$B$18:$I$1018,2,0)=0,"",VLOOKUP(X918,'do 1000 ha'!$B$18:$I$1018,2,0))</f>
        <v/>
      </c>
      <c r="C918" s="56" t="str">
        <f>IF(VLOOKUP(X918,'do 1000 ha'!$B$18:$I$1018,4,0)=0,"",VLOOKUP(X918,'do 1000 ha'!$B$18:$I$1018,4,0))</f>
        <v/>
      </c>
      <c r="D918" s="24" t="str">
        <f>IF(VLOOKUP(X918,'do 1000 ha'!$B$18:$I$1018,5,0)=0,"",VLOOKUP(X918,'do 1000 ha'!$B$18:$I$1018,5,0))</f>
        <v/>
      </c>
      <c r="E918" s="56" t="str">
        <f>IF(VLOOKUP(X918,'do 1000 ha'!$B$18:$I$1018,6,0)=0,"",VLOOKUP(X918,'do 1000 ha'!$B$18:$I$1018,6,0))</f>
        <v/>
      </c>
      <c r="F918" s="56" t="str">
        <f>IF(VLOOKUP(X918,'do 1000 ha'!$B$18:$I$1018,7,0)=0,"",VLOOKUP(X918,'do 1000 ha'!$B$18:$I$1018,7,0))</f>
        <v/>
      </c>
      <c r="G918" s="57" t="str">
        <f>IF(VLOOKUP(X918,'do 1000 ha'!$B$18:$I$1018,8,0)=0,"",VLOOKUP(X918,'do 1000 ha'!$B$18:$I$1018,8,0))</f>
        <v/>
      </c>
      <c r="H918" s="25" t="str">
        <f>IF(VLOOKUP(X918,'do 1000 ha'!$B$18:$L$1018,11,0)=0,"",VLOOKUP(X918,'do 1000 ha'!$AJ$18:$AX$1018,15,0))</f>
        <v/>
      </c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53" t="str">
        <f t="array" ref="U918">IF('do 1000 ha'!K924='do 1000 ha'!$AR$4,'do 1000 ha'!AF924,IF('do 1000 ha'!K924='do 1000 ha'!$AR$5,'do 1000 ha'!AF924,""))</f>
        <v/>
      </c>
      <c r="V918" s="7" t="str">
        <f t="shared" si="56"/>
        <v/>
      </c>
      <c r="W918" s="11" t="str">
        <f t="array" ref="W918">IF(OR(U918=$U$13:U917),"",U918)</f>
        <v/>
      </c>
      <c r="X918" s="7" t="str">
        <f t="array" ref="X918">IFERROR(INDEX(W$13:W$1012,SMALL(IF(W$13:W$1012&lt;&gt;"",ROW(W$13:W$1012)-ROW(W$13)+1),ROWS(W$13:$W918))),"")</f>
        <v/>
      </c>
      <c r="Y918" s="47" t="e">
        <f t="array" ref="Y918">IF(ROWS(Y$13:Y918)&gt;COUNTA(W$13:W$1012),"",INDEX(W$13:W$1012,SMALL(IF(W$13:W$1012&lt;&gt;"",ROW(W$13:W$1012)-ROW(W$13)+1),ROWS(Y$13:Y918))))</f>
        <v>#NUM!</v>
      </c>
      <c r="AA918" s="7">
        <f t="shared" si="57"/>
        <v>0</v>
      </c>
      <c r="AB918" s="7">
        <f t="shared" si="58"/>
        <v>0</v>
      </c>
      <c r="AC918" s="7">
        <f t="shared" si="59"/>
        <v>0</v>
      </c>
    </row>
    <row r="919" spans="1:29" x14ac:dyDescent="0.25">
      <c r="A919" s="9">
        <v>907</v>
      </c>
      <c r="B919" s="56" t="str">
        <f>IF(VLOOKUP(X919,'do 1000 ha'!$B$18:$I$1018,2,0)=0,"",VLOOKUP(X919,'do 1000 ha'!$B$18:$I$1018,2,0))</f>
        <v/>
      </c>
      <c r="C919" s="56" t="str">
        <f>IF(VLOOKUP(X919,'do 1000 ha'!$B$18:$I$1018,4,0)=0,"",VLOOKUP(X919,'do 1000 ha'!$B$18:$I$1018,4,0))</f>
        <v/>
      </c>
      <c r="D919" s="24" t="str">
        <f>IF(VLOOKUP(X919,'do 1000 ha'!$B$18:$I$1018,5,0)=0,"",VLOOKUP(X919,'do 1000 ha'!$B$18:$I$1018,5,0))</f>
        <v/>
      </c>
      <c r="E919" s="56" t="str">
        <f>IF(VLOOKUP(X919,'do 1000 ha'!$B$18:$I$1018,6,0)=0,"",VLOOKUP(X919,'do 1000 ha'!$B$18:$I$1018,6,0))</f>
        <v/>
      </c>
      <c r="F919" s="56" t="str">
        <f>IF(VLOOKUP(X919,'do 1000 ha'!$B$18:$I$1018,7,0)=0,"",VLOOKUP(X919,'do 1000 ha'!$B$18:$I$1018,7,0))</f>
        <v/>
      </c>
      <c r="G919" s="57" t="str">
        <f>IF(VLOOKUP(X919,'do 1000 ha'!$B$18:$I$1018,8,0)=0,"",VLOOKUP(X919,'do 1000 ha'!$B$18:$I$1018,8,0))</f>
        <v/>
      </c>
      <c r="H919" s="25" t="str">
        <f>IF(VLOOKUP(X919,'do 1000 ha'!$B$18:$L$1018,11,0)=0,"",VLOOKUP(X919,'do 1000 ha'!$AJ$18:$AX$1018,15,0))</f>
        <v/>
      </c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53" t="str">
        <f t="array" ref="U919">IF('do 1000 ha'!K925='do 1000 ha'!$AR$4,'do 1000 ha'!AF925,IF('do 1000 ha'!K925='do 1000 ha'!$AR$5,'do 1000 ha'!AF925,""))</f>
        <v/>
      </c>
      <c r="V919" s="7" t="str">
        <f t="shared" si="56"/>
        <v/>
      </c>
      <c r="W919" s="11" t="str">
        <f t="array" ref="W919">IF(OR(U919=$U$13:U918),"",U919)</f>
        <v/>
      </c>
      <c r="X919" s="7" t="str">
        <f t="array" ref="X919">IFERROR(INDEX(W$13:W$1012,SMALL(IF(W$13:W$1012&lt;&gt;"",ROW(W$13:W$1012)-ROW(W$13)+1),ROWS(W$13:$W919))),"")</f>
        <v/>
      </c>
      <c r="Y919" s="47" t="e">
        <f t="array" ref="Y919">IF(ROWS(Y$13:Y919)&gt;COUNTA(W$13:W$1012),"",INDEX(W$13:W$1012,SMALL(IF(W$13:W$1012&lt;&gt;"",ROW(W$13:W$1012)-ROW(W$13)+1),ROWS(Y$13:Y919))))</f>
        <v>#NUM!</v>
      </c>
      <c r="AA919" s="7">
        <f t="shared" si="57"/>
        <v>0</v>
      </c>
      <c r="AB919" s="7">
        <f t="shared" si="58"/>
        <v>0</v>
      </c>
      <c r="AC919" s="7">
        <f t="shared" si="59"/>
        <v>0</v>
      </c>
    </row>
    <row r="920" spans="1:29" x14ac:dyDescent="0.25">
      <c r="A920" s="9">
        <v>908</v>
      </c>
      <c r="B920" s="56" t="str">
        <f>IF(VLOOKUP(X920,'do 1000 ha'!$B$18:$I$1018,2,0)=0,"",VLOOKUP(X920,'do 1000 ha'!$B$18:$I$1018,2,0))</f>
        <v/>
      </c>
      <c r="C920" s="56" t="str">
        <f>IF(VLOOKUP(X920,'do 1000 ha'!$B$18:$I$1018,4,0)=0,"",VLOOKUP(X920,'do 1000 ha'!$B$18:$I$1018,4,0))</f>
        <v/>
      </c>
      <c r="D920" s="24" t="str">
        <f>IF(VLOOKUP(X920,'do 1000 ha'!$B$18:$I$1018,5,0)=0,"",VLOOKUP(X920,'do 1000 ha'!$B$18:$I$1018,5,0))</f>
        <v/>
      </c>
      <c r="E920" s="56" t="str">
        <f>IF(VLOOKUP(X920,'do 1000 ha'!$B$18:$I$1018,6,0)=0,"",VLOOKUP(X920,'do 1000 ha'!$B$18:$I$1018,6,0))</f>
        <v/>
      </c>
      <c r="F920" s="56" t="str">
        <f>IF(VLOOKUP(X920,'do 1000 ha'!$B$18:$I$1018,7,0)=0,"",VLOOKUP(X920,'do 1000 ha'!$B$18:$I$1018,7,0))</f>
        <v/>
      </c>
      <c r="G920" s="57" t="str">
        <f>IF(VLOOKUP(X920,'do 1000 ha'!$B$18:$I$1018,8,0)=0,"",VLOOKUP(X920,'do 1000 ha'!$B$18:$I$1018,8,0))</f>
        <v/>
      </c>
      <c r="H920" s="25" t="str">
        <f>IF(VLOOKUP(X920,'do 1000 ha'!$B$18:$L$1018,11,0)=0,"",VLOOKUP(X920,'do 1000 ha'!$AJ$18:$AX$1018,15,0))</f>
        <v/>
      </c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53" t="str">
        <f t="array" ref="U920">IF('do 1000 ha'!K926='do 1000 ha'!$AR$4,'do 1000 ha'!AF926,IF('do 1000 ha'!K926='do 1000 ha'!$AR$5,'do 1000 ha'!AF926,""))</f>
        <v/>
      </c>
      <c r="V920" s="7" t="str">
        <f t="shared" si="56"/>
        <v/>
      </c>
      <c r="W920" s="11" t="str">
        <f t="array" ref="W920">IF(OR(U920=$U$13:U919),"",U920)</f>
        <v/>
      </c>
      <c r="X920" s="7" t="str">
        <f t="array" ref="X920">IFERROR(INDEX(W$13:W$1012,SMALL(IF(W$13:W$1012&lt;&gt;"",ROW(W$13:W$1012)-ROW(W$13)+1),ROWS(W$13:$W920))),"")</f>
        <v/>
      </c>
      <c r="Y920" s="47" t="e">
        <f t="array" ref="Y920">IF(ROWS(Y$13:Y920)&gt;COUNTA(W$13:W$1012),"",INDEX(W$13:W$1012,SMALL(IF(W$13:W$1012&lt;&gt;"",ROW(W$13:W$1012)-ROW(W$13)+1),ROWS(Y$13:Y920))))</f>
        <v>#NUM!</v>
      </c>
      <c r="AA920" s="7">
        <f t="shared" si="57"/>
        <v>0</v>
      </c>
      <c r="AB920" s="7">
        <f t="shared" si="58"/>
        <v>0</v>
      </c>
      <c r="AC920" s="7">
        <f t="shared" si="59"/>
        <v>0</v>
      </c>
    </row>
    <row r="921" spans="1:29" x14ac:dyDescent="0.25">
      <c r="A921" s="9">
        <v>909</v>
      </c>
      <c r="B921" s="56" t="str">
        <f>IF(VLOOKUP(X921,'do 1000 ha'!$B$18:$I$1018,2,0)=0,"",VLOOKUP(X921,'do 1000 ha'!$B$18:$I$1018,2,0))</f>
        <v/>
      </c>
      <c r="C921" s="56" t="str">
        <f>IF(VLOOKUP(X921,'do 1000 ha'!$B$18:$I$1018,4,0)=0,"",VLOOKUP(X921,'do 1000 ha'!$B$18:$I$1018,4,0))</f>
        <v/>
      </c>
      <c r="D921" s="24" t="str">
        <f>IF(VLOOKUP(X921,'do 1000 ha'!$B$18:$I$1018,5,0)=0,"",VLOOKUP(X921,'do 1000 ha'!$B$18:$I$1018,5,0))</f>
        <v/>
      </c>
      <c r="E921" s="56" t="str">
        <f>IF(VLOOKUP(X921,'do 1000 ha'!$B$18:$I$1018,6,0)=0,"",VLOOKUP(X921,'do 1000 ha'!$B$18:$I$1018,6,0))</f>
        <v/>
      </c>
      <c r="F921" s="56" t="str">
        <f>IF(VLOOKUP(X921,'do 1000 ha'!$B$18:$I$1018,7,0)=0,"",VLOOKUP(X921,'do 1000 ha'!$B$18:$I$1018,7,0))</f>
        <v/>
      </c>
      <c r="G921" s="57" t="str">
        <f>IF(VLOOKUP(X921,'do 1000 ha'!$B$18:$I$1018,8,0)=0,"",VLOOKUP(X921,'do 1000 ha'!$B$18:$I$1018,8,0))</f>
        <v/>
      </c>
      <c r="H921" s="25" t="str">
        <f>IF(VLOOKUP(X921,'do 1000 ha'!$B$18:$L$1018,11,0)=0,"",VLOOKUP(X921,'do 1000 ha'!$AJ$18:$AX$1018,15,0))</f>
        <v/>
      </c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53" t="str">
        <f t="array" ref="U921">IF('do 1000 ha'!K927='do 1000 ha'!$AR$4,'do 1000 ha'!AF927,IF('do 1000 ha'!K927='do 1000 ha'!$AR$5,'do 1000 ha'!AF927,""))</f>
        <v/>
      </c>
      <c r="V921" s="7" t="str">
        <f t="shared" si="56"/>
        <v/>
      </c>
      <c r="W921" s="11" t="str">
        <f t="array" ref="W921">IF(OR(U921=$U$13:U920),"",U921)</f>
        <v/>
      </c>
      <c r="X921" s="7" t="str">
        <f t="array" ref="X921">IFERROR(INDEX(W$13:W$1012,SMALL(IF(W$13:W$1012&lt;&gt;"",ROW(W$13:W$1012)-ROW(W$13)+1),ROWS(W$13:$W921))),"")</f>
        <v/>
      </c>
      <c r="Y921" s="47" t="e">
        <f t="array" ref="Y921">IF(ROWS(Y$13:Y921)&gt;COUNTA(W$13:W$1012),"",INDEX(W$13:W$1012,SMALL(IF(W$13:W$1012&lt;&gt;"",ROW(W$13:W$1012)-ROW(W$13)+1),ROWS(Y$13:Y921))))</f>
        <v>#NUM!</v>
      </c>
      <c r="AA921" s="7">
        <f t="shared" si="57"/>
        <v>0</v>
      </c>
      <c r="AB921" s="7">
        <f t="shared" si="58"/>
        <v>0</v>
      </c>
      <c r="AC921" s="7">
        <f t="shared" si="59"/>
        <v>0</v>
      </c>
    </row>
    <row r="922" spans="1:29" x14ac:dyDescent="0.25">
      <c r="A922" s="9">
        <v>910</v>
      </c>
      <c r="B922" s="56" t="str">
        <f>IF(VLOOKUP(X922,'do 1000 ha'!$B$18:$I$1018,2,0)=0,"",VLOOKUP(X922,'do 1000 ha'!$B$18:$I$1018,2,0))</f>
        <v/>
      </c>
      <c r="C922" s="56" t="str">
        <f>IF(VLOOKUP(X922,'do 1000 ha'!$B$18:$I$1018,4,0)=0,"",VLOOKUP(X922,'do 1000 ha'!$B$18:$I$1018,4,0))</f>
        <v/>
      </c>
      <c r="D922" s="24" t="str">
        <f>IF(VLOOKUP(X922,'do 1000 ha'!$B$18:$I$1018,5,0)=0,"",VLOOKUP(X922,'do 1000 ha'!$B$18:$I$1018,5,0))</f>
        <v/>
      </c>
      <c r="E922" s="56" t="str">
        <f>IF(VLOOKUP(X922,'do 1000 ha'!$B$18:$I$1018,6,0)=0,"",VLOOKUP(X922,'do 1000 ha'!$B$18:$I$1018,6,0))</f>
        <v/>
      </c>
      <c r="F922" s="56" t="str">
        <f>IF(VLOOKUP(X922,'do 1000 ha'!$B$18:$I$1018,7,0)=0,"",VLOOKUP(X922,'do 1000 ha'!$B$18:$I$1018,7,0))</f>
        <v/>
      </c>
      <c r="G922" s="57" t="str">
        <f>IF(VLOOKUP(X922,'do 1000 ha'!$B$18:$I$1018,8,0)=0,"",VLOOKUP(X922,'do 1000 ha'!$B$18:$I$1018,8,0))</f>
        <v/>
      </c>
      <c r="H922" s="25" t="str">
        <f>IF(VLOOKUP(X922,'do 1000 ha'!$B$18:$L$1018,11,0)=0,"",VLOOKUP(X922,'do 1000 ha'!$AJ$18:$AX$1018,15,0))</f>
        <v/>
      </c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53" t="str">
        <f t="array" ref="U922">IF('do 1000 ha'!K928='do 1000 ha'!$AR$4,'do 1000 ha'!AF928,IF('do 1000 ha'!K928='do 1000 ha'!$AR$5,'do 1000 ha'!AF928,""))</f>
        <v/>
      </c>
      <c r="V922" s="7" t="str">
        <f t="shared" si="56"/>
        <v/>
      </c>
      <c r="W922" s="11" t="str">
        <f t="array" ref="W922">IF(OR(U922=$U$13:U921),"",U922)</f>
        <v/>
      </c>
      <c r="X922" s="7" t="str">
        <f t="array" ref="X922">IFERROR(INDEX(W$13:W$1012,SMALL(IF(W$13:W$1012&lt;&gt;"",ROW(W$13:W$1012)-ROW(W$13)+1),ROWS(W$13:$W922))),"")</f>
        <v/>
      </c>
      <c r="Y922" s="47" t="e">
        <f t="array" ref="Y922">IF(ROWS(Y$13:Y922)&gt;COUNTA(W$13:W$1012),"",INDEX(W$13:W$1012,SMALL(IF(W$13:W$1012&lt;&gt;"",ROW(W$13:W$1012)-ROW(W$13)+1),ROWS(Y$13:Y922))))</f>
        <v>#NUM!</v>
      </c>
      <c r="AA922" s="7">
        <f t="shared" si="57"/>
        <v>0</v>
      </c>
      <c r="AB922" s="7">
        <f t="shared" si="58"/>
        <v>0</v>
      </c>
      <c r="AC922" s="7">
        <f t="shared" si="59"/>
        <v>0</v>
      </c>
    </row>
    <row r="923" spans="1:29" x14ac:dyDescent="0.25">
      <c r="A923" s="9">
        <v>911</v>
      </c>
      <c r="B923" s="56" t="str">
        <f>IF(VLOOKUP(X923,'do 1000 ha'!$B$18:$I$1018,2,0)=0,"",VLOOKUP(X923,'do 1000 ha'!$B$18:$I$1018,2,0))</f>
        <v/>
      </c>
      <c r="C923" s="56" t="str">
        <f>IF(VLOOKUP(X923,'do 1000 ha'!$B$18:$I$1018,4,0)=0,"",VLOOKUP(X923,'do 1000 ha'!$B$18:$I$1018,4,0))</f>
        <v/>
      </c>
      <c r="D923" s="24" t="str">
        <f>IF(VLOOKUP(X923,'do 1000 ha'!$B$18:$I$1018,5,0)=0,"",VLOOKUP(X923,'do 1000 ha'!$B$18:$I$1018,5,0))</f>
        <v/>
      </c>
      <c r="E923" s="56" t="str">
        <f>IF(VLOOKUP(X923,'do 1000 ha'!$B$18:$I$1018,6,0)=0,"",VLOOKUP(X923,'do 1000 ha'!$B$18:$I$1018,6,0))</f>
        <v/>
      </c>
      <c r="F923" s="56" t="str">
        <f>IF(VLOOKUP(X923,'do 1000 ha'!$B$18:$I$1018,7,0)=0,"",VLOOKUP(X923,'do 1000 ha'!$B$18:$I$1018,7,0))</f>
        <v/>
      </c>
      <c r="G923" s="57" t="str">
        <f>IF(VLOOKUP(X923,'do 1000 ha'!$B$18:$I$1018,8,0)=0,"",VLOOKUP(X923,'do 1000 ha'!$B$18:$I$1018,8,0))</f>
        <v/>
      </c>
      <c r="H923" s="25" t="str">
        <f>IF(VLOOKUP(X923,'do 1000 ha'!$B$18:$L$1018,11,0)=0,"",VLOOKUP(X923,'do 1000 ha'!$AJ$18:$AX$1018,15,0))</f>
        <v/>
      </c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53" t="str">
        <f t="array" ref="U923">IF('do 1000 ha'!K929='do 1000 ha'!$AR$4,'do 1000 ha'!AF929,IF('do 1000 ha'!K929='do 1000 ha'!$AR$5,'do 1000 ha'!AF929,""))</f>
        <v/>
      </c>
      <c r="V923" s="7" t="str">
        <f t="shared" si="56"/>
        <v/>
      </c>
      <c r="W923" s="11" t="str">
        <f t="array" ref="W923">IF(OR(U923=$U$13:U922),"",U923)</f>
        <v/>
      </c>
      <c r="X923" s="7" t="str">
        <f t="array" ref="X923">IFERROR(INDEX(W$13:W$1012,SMALL(IF(W$13:W$1012&lt;&gt;"",ROW(W$13:W$1012)-ROW(W$13)+1),ROWS(W$13:$W923))),"")</f>
        <v/>
      </c>
      <c r="Y923" s="47" t="e">
        <f t="array" ref="Y923">IF(ROWS(Y$13:Y923)&gt;COUNTA(W$13:W$1012),"",INDEX(W$13:W$1012,SMALL(IF(W$13:W$1012&lt;&gt;"",ROW(W$13:W$1012)-ROW(W$13)+1),ROWS(Y$13:Y923))))</f>
        <v>#NUM!</v>
      </c>
      <c r="AA923" s="7">
        <f t="shared" si="57"/>
        <v>0</v>
      </c>
      <c r="AB923" s="7">
        <f t="shared" si="58"/>
        <v>0</v>
      </c>
      <c r="AC923" s="7">
        <f t="shared" si="59"/>
        <v>0</v>
      </c>
    </row>
    <row r="924" spans="1:29" x14ac:dyDescent="0.25">
      <c r="A924" s="9">
        <v>912</v>
      </c>
      <c r="B924" s="56" t="str">
        <f>IF(VLOOKUP(X924,'do 1000 ha'!$B$18:$I$1018,2,0)=0,"",VLOOKUP(X924,'do 1000 ha'!$B$18:$I$1018,2,0))</f>
        <v/>
      </c>
      <c r="C924" s="56" t="str">
        <f>IF(VLOOKUP(X924,'do 1000 ha'!$B$18:$I$1018,4,0)=0,"",VLOOKUP(X924,'do 1000 ha'!$B$18:$I$1018,4,0))</f>
        <v/>
      </c>
      <c r="D924" s="24" t="str">
        <f>IF(VLOOKUP(X924,'do 1000 ha'!$B$18:$I$1018,5,0)=0,"",VLOOKUP(X924,'do 1000 ha'!$B$18:$I$1018,5,0))</f>
        <v/>
      </c>
      <c r="E924" s="56" t="str">
        <f>IF(VLOOKUP(X924,'do 1000 ha'!$B$18:$I$1018,6,0)=0,"",VLOOKUP(X924,'do 1000 ha'!$B$18:$I$1018,6,0))</f>
        <v/>
      </c>
      <c r="F924" s="56" t="str">
        <f>IF(VLOOKUP(X924,'do 1000 ha'!$B$18:$I$1018,7,0)=0,"",VLOOKUP(X924,'do 1000 ha'!$B$18:$I$1018,7,0))</f>
        <v/>
      </c>
      <c r="G924" s="57" t="str">
        <f>IF(VLOOKUP(X924,'do 1000 ha'!$B$18:$I$1018,8,0)=0,"",VLOOKUP(X924,'do 1000 ha'!$B$18:$I$1018,8,0))</f>
        <v/>
      </c>
      <c r="H924" s="25" t="str">
        <f>IF(VLOOKUP(X924,'do 1000 ha'!$B$18:$L$1018,11,0)=0,"",VLOOKUP(X924,'do 1000 ha'!$AJ$18:$AX$1018,15,0))</f>
        <v/>
      </c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53" t="str">
        <f t="array" ref="U924">IF('do 1000 ha'!K930='do 1000 ha'!$AR$4,'do 1000 ha'!AF930,IF('do 1000 ha'!K930='do 1000 ha'!$AR$5,'do 1000 ha'!AF930,""))</f>
        <v/>
      </c>
      <c r="V924" s="7" t="str">
        <f t="shared" si="56"/>
        <v/>
      </c>
      <c r="W924" s="11" t="str">
        <f t="array" ref="W924">IF(OR(U924=$U$13:U923),"",U924)</f>
        <v/>
      </c>
      <c r="X924" s="7" t="str">
        <f t="array" ref="X924">IFERROR(INDEX(W$13:W$1012,SMALL(IF(W$13:W$1012&lt;&gt;"",ROW(W$13:W$1012)-ROW(W$13)+1),ROWS(W$13:$W924))),"")</f>
        <v/>
      </c>
      <c r="Y924" s="47" t="e">
        <f t="array" ref="Y924">IF(ROWS(Y$13:Y924)&gt;COUNTA(W$13:W$1012),"",INDEX(W$13:W$1012,SMALL(IF(W$13:W$1012&lt;&gt;"",ROW(W$13:W$1012)-ROW(W$13)+1),ROWS(Y$13:Y924))))</f>
        <v>#NUM!</v>
      </c>
      <c r="AA924" s="7">
        <f t="shared" si="57"/>
        <v>0</v>
      </c>
      <c r="AB924" s="7">
        <f t="shared" si="58"/>
        <v>0</v>
      </c>
      <c r="AC924" s="7">
        <f t="shared" si="59"/>
        <v>0</v>
      </c>
    </row>
    <row r="925" spans="1:29" x14ac:dyDescent="0.25">
      <c r="A925" s="9">
        <v>913</v>
      </c>
      <c r="B925" s="56" t="str">
        <f>IF(VLOOKUP(X925,'do 1000 ha'!$B$18:$I$1018,2,0)=0,"",VLOOKUP(X925,'do 1000 ha'!$B$18:$I$1018,2,0))</f>
        <v/>
      </c>
      <c r="C925" s="56" t="str">
        <f>IF(VLOOKUP(X925,'do 1000 ha'!$B$18:$I$1018,4,0)=0,"",VLOOKUP(X925,'do 1000 ha'!$B$18:$I$1018,4,0))</f>
        <v/>
      </c>
      <c r="D925" s="24" t="str">
        <f>IF(VLOOKUP(X925,'do 1000 ha'!$B$18:$I$1018,5,0)=0,"",VLOOKUP(X925,'do 1000 ha'!$B$18:$I$1018,5,0))</f>
        <v/>
      </c>
      <c r="E925" s="56" t="str">
        <f>IF(VLOOKUP(X925,'do 1000 ha'!$B$18:$I$1018,6,0)=0,"",VLOOKUP(X925,'do 1000 ha'!$B$18:$I$1018,6,0))</f>
        <v/>
      </c>
      <c r="F925" s="56" t="str">
        <f>IF(VLOOKUP(X925,'do 1000 ha'!$B$18:$I$1018,7,0)=0,"",VLOOKUP(X925,'do 1000 ha'!$B$18:$I$1018,7,0))</f>
        <v/>
      </c>
      <c r="G925" s="57" t="str">
        <f>IF(VLOOKUP(X925,'do 1000 ha'!$B$18:$I$1018,8,0)=0,"",VLOOKUP(X925,'do 1000 ha'!$B$18:$I$1018,8,0))</f>
        <v/>
      </c>
      <c r="H925" s="25" t="str">
        <f>IF(VLOOKUP(X925,'do 1000 ha'!$B$18:$L$1018,11,0)=0,"",VLOOKUP(X925,'do 1000 ha'!$AJ$18:$AX$1018,15,0))</f>
        <v/>
      </c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53" t="str">
        <f t="array" ref="U925">IF('do 1000 ha'!K931='do 1000 ha'!$AR$4,'do 1000 ha'!AF931,IF('do 1000 ha'!K931='do 1000 ha'!$AR$5,'do 1000 ha'!AF931,""))</f>
        <v/>
      </c>
      <c r="V925" s="7" t="str">
        <f t="shared" si="56"/>
        <v/>
      </c>
      <c r="W925" s="11" t="str">
        <f t="array" ref="W925">IF(OR(U925=$U$13:U924),"",U925)</f>
        <v/>
      </c>
      <c r="X925" s="7" t="str">
        <f t="array" ref="X925">IFERROR(INDEX(W$13:W$1012,SMALL(IF(W$13:W$1012&lt;&gt;"",ROW(W$13:W$1012)-ROW(W$13)+1),ROWS(W$13:$W925))),"")</f>
        <v/>
      </c>
      <c r="Y925" s="47" t="e">
        <f t="array" ref="Y925">IF(ROWS(Y$13:Y925)&gt;COUNTA(W$13:W$1012),"",INDEX(W$13:W$1012,SMALL(IF(W$13:W$1012&lt;&gt;"",ROW(W$13:W$1012)-ROW(W$13)+1),ROWS(Y$13:Y925))))</f>
        <v>#NUM!</v>
      </c>
      <c r="AA925" s="7">
        <f t="shared" si="57"/>
        <v>0</v>
      </c>
      <c r="AB925" s="7">
        <f t="shared" si="58"/>
        <v>0</v>
      </c>
      <c r="AC925" s="7">
        <f t="shared" si="59"/>
        <v>0</v>
      </c>
    </row>
    <row r="926" spans="1:29" x14ac:dyDescent="0.25">
      <c r="A926" s="9">
        <v>914</v>
      </c>
      <c r="B926" s="56" t="str">
        <f>IF(VLOOKUP(X926,'do 1000 ha'!$B$18:$I$1018,2,0)=0,"",VLOOKUP(X926,'do 1000 ha'!$B$18:$I$1018,2,0))</f>
        <v/>
      </c>
      <c r="C926" s="56" t="str">
        <f>IF(VLOOKUP(X926,'do 1000 ha'!$B$18:$I$1018,4,0)=0,"",VLOOKUP(X926,'do 1000 ha'!$B$18:$I$1018,4,0))</f>
        <v/>
      </c>
      <c r="D926" s="24" t="str">
        <f>IF(VLOOKUP(X926,'do 1000 ha'!$B$18:$I$1018,5,0)=0,"",VLOOKUP(X926,'do 1000 ha'!$B$18:$I$1018,5,0))</f>
        <v/>
      </c>
      <c r="E926" s="56" t="str">
        <f>IF(VLOOKUP(X926,'do 1000 ha'!$B$18:$I$1018,6,0)=0,"",VLOOKUP(X926,'do 1000 ha'!$B$18:$I$1018,6,0))</f>
        <v/>
      </c>
      <c r="F926" s="56" t="str">
        <f>IF(VLOOKUP(X926,'do 1000 ha'!$B$18:$I$1018,7,0)=0,"",VLOOKUP(X926,'do 1000 ha'!$B$18:$I$1018,7,0))</f>
        <v/>
      </c>
      <c r="G926" s="57" t="str">
        <f>IF(VLOOKUP(X926,'do 1000 ha'!$B$18:$I$1018,8,0)=0,"",VLOOKUP(X926,'do 1000 ha'!$B$18:$I$1018,8,0))</f>
        <v/>
      </c>
      <c r="H926" s="25" t="str">
        <f>IF(VLOOKUP(X926,'do 1000 ha'!$B$18:$L$1018,11,0)=0,"",VLOOKUP(X926,'do 1000 ha'!$AJ$18:$AX$1018,15,0))</f>
        <v/>
      </c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53" t="str">
        <f t="array" ref="U926">IF('do 1000 ha'!K932='do 1000 ha'!$AR$4,'do 1000 ha'!AF932,IF('do 1000 ha'!K932='do 1000 ha'!$AR$5,'do 1000 ha'!AF932,""))</f>
        <v/>
      </c>
      <c r="V926" s="7" t="str">
        <f t="shared" si="56"/>
        <v/>
      </c>
      <c r="W926" s="11" t="str">
        <f t="array" ref="W926">IF(OR(U926=$U$13:U925),"",U926)</f>
        <v/>
      </c>
      <c r="X926" s="7" t="str">
        <f t="array" ref="X926">IFERROR(INDEX(W$13:W$1012,SMALL(IF(W$13:W$1012&lt;&gt;"",ROW(W$13:W$1012)-ROW(W$13)+1),ROWS(W$13:$W926))),"")</f>
        <v/>
      </c>
      <c r="Y926" s="47" t="e">
        <f t="array" ref="Y926">IF(ROWS(Y$13:Y926)&gt;COUNTA(W$13:W$1012),"",INDEX(W$13:W$1012,SMALL(IF(W$13:W$1012&lt;&gt;"",ROW(W$13:W$1012)-ROW(W$13)+1),ROWS(Y$13:Y926))))</f>
        <v>#NUM!</v>
      </c>
      <c r="AA926" s="7">
        <f t="shared" si="57"/>
        <v>0</v>
      </c>
      <c r="AB926" s="7">
        <f t="shared" si="58"/>
        <v>0</v>
      </c>
      <c r="AC926" s="7">
        <f t="shared" si="59"/>
        <v>0</v>
      </c>
    </row>
    <row r="927" spans="1:29" x14ac:dyDescent="0.25">
      <c r="A927" s="9">
        <v>915</v>
      </c>
      <c r="B927" s="56" t="str">
        <f>IF(VLOOKUP(X927,'do 1000 ha'!$B$18:$I$1018,2,0)=0,"",VLOOKUP(X927,'do 1000 ha'!$B$18:$I$1018,2,0))</f>
        <v/>
      </c>
      <c r="C927" s="56" t="str">
        <f>IF(VLOOKUP(X927,'do 1000 ha'!$B$18:$I$1018,4,0)=0,"",VLOOKUP(X927,'do 1000 ha'!$B$18:$I$1018,4,0))</f>
        <v/>
      </c>
      <c r="D927" s="24" t="str">
        <f>IF(VLOOKUP(X927,'do 1000 ha'!$B$18:$I$1018,5,0)=0,"",VLOOKUP(X927,'do 1000 ha'!$B$18:$I$1018,5,0))</f>
        <v/>
      </c>
      <c r="E927" s="56" t="str">
        <f>IF(VLOOKUP(X927,'do 1000 ha'!$B$18:$I$1018,6,0)=0,"",VLOOKUP(X927,'do 1000 ha'!$B$18:$I$1018,6,0))</f>
        <v/>
      </c>
      <c r="F927" s="56" t="str">
        <f>IF(VLOOKUP(X927,'do 1000 ha'!$B$18:$I$1018,7,0)=0,"",VLOOKUP(X927,'do 1000 ha'!$B$18:$I$1018,7,0))</f>
        <v/>
      </c>
      <c r="G927" s="57" t="str">
        <f>IF(VLOOKUP(X927,'do 1000 ha'!$B$18:$I$1018,8,0)=0,"",VLOOKUP(X927,'do 1000 ha'!$B$18:$I$1018,8,0))</f>
        <v/>
      </c>
      <c r="H927" s="25" t="str">
        <f>IF(VLOOKUP(X927,'do 1000 ha'!$B$18:$L$1018,11,0)=0,"",VLOOKUP(X927,'do 1000 ha'!$AJ$18:$AX$1018,15,0))</f>
        <v/>
      </c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53" t="str">
        <f t="array" ref="U927">IF('do 1000 ha'!K933='do 1000 ha'!$AR$4,'do 1000 ha'!AF933,IF('do 1000 ha'!K933='do 1000 ha'!$AR$5,'do 1000 ha'!AF933,""))</f>
        <v/>
      </c>
      <c r="V927" s="7" t="str">
        <f t="shared" si="56"/>
        <v/>
      </c>
      <c r="W927" s="11" t="str">
        <f t="array" ref="W927">IF(OR(U927=$U$13:U926),"",U927)</f>
        <v/>
      </c>
      <c r="X927" s="7" t="str">
        <f t="array" ref="X927">IFERROR(INDEX(W$13:W$1012,SMALL(IF(W$13:W$1012&lt;&gt;"",ROW(W$13:W$1012)-ROW(W$13)+1),ROWS(W$13:$W927))),"")</f>
        <v/>
      </c>
      <c r="Y927" s="47" t="e">
        <f t="array" ref="Y927">IF(ROWS(Y$13:Y927)&gt;COUNTA(W$13:W$1012),"",INDEX(W$13:W$1012,SMALL(IF(W$13:W$1012&lt;&gt;"",ROW(W$13:W$1012)-ROW(W$13)+1),ROWS(Y$13:Y927))))</f>
        <v>#NUM!</v>
      </c>
      <c r="AA927" s="7">
        <f t="shared" si="57"/>
        <v>0</v>
      </c>
      <c r="AB927" s="7">
        <f t="shared" si="58"/>
        <v>0</v>
      </c>
      <c r="AC927" s="7">
        <f t="shared" si="59"/>
        <v>0</v>
      </c>
    </row>
    <row r="928" spans="1:29" x14ac:dyDescent="0.25">
      <c r="A928" s="9">
        <v>916</v>
      </c>
      <c r="B928" s="56" t="str">
        <f>IF(VLOOKUP(X928,'do 1000 ha'!$B$18:$I$1018,2,0)=0,"",VLOOKUP(X928,'do 1000 ha'!$B$18:$I$1018,2,0))</f>
        <v/>
      </c>
      <c r="C928" s="56" t="str">
        <f>IF(VLOOKUP(X928,'do 1000 ha'!$B$18:$I$1018,4,0)=0,"",VLOOKUP(X928,'do 1000 ha'!$B$18:$I$1018,4,0))</f>
        <v/>
      </c>
      <c r="D928" s="24" t="str">
        <f>IF(VLOOKUP(X928,'do 1000 ha'!$B$18:$I$1018,5,0)=0,"",VLOOKUP(X928,'do 1000 ha'!$B$18:$I$1018,5,0))</f>
        <v/>
      </c>
      <c r="E928" s="56" t="str">
        <f>IF(VLOOKUP(X928,'do 1000 ha'!$B$18:$I$1018,6,0)=0,"",VLOOKUP(X928,'do 1000 ha'!$B$18:$I$1018,6,0))</f>
        <v/>
      </c>
      <c r="F928" s="56" t="str">
        <f>IF(VLOOKUP(X928,'do 1000 ha'!$B$18:$I$1018,7,0)=0,"",VLOOKUP(X928,'do 1000 ha'!$B$18:$I$1018,7,0))</f>
        <v/>
      </c>
      <c r="G928" s="57" t="str">
        <f>IF(VLOOKUP(X928,'do 1000 ha'!$B$18:$I$1018,8,0)=0,"",VLOOKUP(X928,'do 1000 ha'!$B$18:$I$1018,8,0))</f>
        <v/>
      </c>
      <c r="H928" s="25" t="str">
        <f>IF(VLOOKUP(X928,'do 1000 ha'!$B$18:$L$1018,11,0)=0,"",VLOOKUP(X928,'do 1000 ha'!$AJ$18:$AX$1018,15,0))</f>
        <v/>
      </c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53" t="str">
        <f t="array" ref="U928">IF('do 1000 ha'!K934='do 1000 ha'!$AR$4,'do 1000 ha'!AF934,IF('do 1000 ha'!K934='do 1000 ha'!$AR$5,'do 1000 ha'!AF934,""))</f>
        <v/>
      </c>
      <c r="V928" s="7" t="str">
        <f t="shared" si="56"/>
        <v/>
      </c>
      <c r="W928" s="11" t="str">
        <f t="array" ref="W928">IF(OR(U928=$U$13:U927),"",U928)</f>
        <v/>
      </c>
      <c r="X928" s="7" t="str">
        <f t="array" ref="X928">IFERROR(INDEX(W$13:W$1012,SMALL(IF(W$13:W$1012&lt;&gt;"",ROW(W$13:W$1012)-ROW(W$13)+1),ROWS(W$13:$W928))),"")</f>
        <v/>
      </c>
      <c r="Y928" s="47" t="e">
        <f t="array" ref="Y928">IF(ROWS(Y$13:Y928)&gt;COUNTA(W$13:W$1012),"",INDEX(W$13:W$1012,SMALL(IF(W$13:W$1012&lt;&gt;"",ROW(W$13:W$1012)-ROW(W$13)+1),ROWS(Y$13:Y928))))</f>
        <v>#NUM!</v>
      </c>
      <c r="AA928" s="7">
        <f t="shared" si="57"/>
        <v>0</v>
      </c>
      <c r="AB928" s="7">
        <f t="shared" si="58"/>
        <v>0</v>
      </c>
      <c r="AC928" s="7">
        <f t="shared" si="59"/>
        <v>0</v>
      </c>
    </row>
    <row r="929" spans="1:29" x14ac:dyDescent="0.25">
      <c r="A929" s="9">
        <v>917</v>
      </c>
      <c r="B929" s="56" t="str">
        <f>IF(VLOOKUP(X929,'do 1000 ha'!$B$18:$I$1018,2,0)=0,"",VLOOKUP(X929,'do 1000 ha'!$B$18:$I$1018,2,0))</f>
        <v/>
      </c>
      <c r="C929" s="56" t="str">
        <f>IF(VLOOKUP(X929,'do 1000 ha'!$B$18:$I$1018,4,0)=0,"",VLOOKUP(X929,'do 1000 ha'!$B$18:$I$1018,4,0))</f>
        <v/>
      </c>
      <c r="D929" s="24" t="str">
        <f>IF(VLOOKUP(X929,'do 1000 ha'!$B$18:$I$1018,5,0)=0,"",VLOOKUP(X929,'do 1000 ha'!$B$18:$I$1018,5,0))</f>
        <v/>
      </c>
      <c r="E929" s="56" t="str">
        <f>IF(VLOOKUP(X929,'do 1000 ha'!$B$18:$I$1018,6,0)=0,"",VLOOKUP(X929,'do 1000 ha'!$B$18:$I$1018,6,0))</f>
        <v/>
      </c>
      <c r="F929" s="56" t="str">
        <f>IF(VLOOKUP(X929,'do 1000 ha'!$B$18:$I$1018,7,0)=0,"",VLOOKUP(X929,'do 1000 ha'!$B$18:$I$1018,7,0))</f>
        <v/>
      </c>
      <c r="G929" s="57" t="str">
        <f>IF(VLOOKUP(X929,'do 1000 ha'!$B$18:$I$1018,8,0)=0,"",VLOOKUP(X929,'do 1000 ha'!$B$18:$I$1018,8,0))</f>
        <v/>
      </c>
      <c r="H929" s="25" t="str">
        <f>IF(VLOOKUP(X929,'do 1000 ha'!$B$18:$L$1018,11,0)=0,"",VLOOKUP(X929,'do 1000 ha'!$AJ$18:$AX$1018,15,0))</f>
        <v/>
      </c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53" t="str">
        <f t="array" ref="U929">IF('do 1000 ha'!K935='do 1000 ha'!$AR$4,'do 1000 ha'!AF935,IF('do 1000 ha'!K935='do 1000 ha'!$AR$5,'do 1000 ha'!AF935,""))</f>
        <v/>
      </c>
      <c r="V929" s="7" t="str">
        <f t="shared" si="56"/>
        <v/>
      </c>
      <c r="W929" s="11" t="str">
        <f t="array" ref="W929">IF(OR(U929=$U$13:U928),"",U929)</f>
        <v/>
      </c>
      <c r="X929" s="7" t="str">
        <f t="array" ref="X929">IFERROR(INDEX(W$13:W$1012,SMALL(IF(W$13:W$1012&lt;&gt;"",ROW(W$13:W$1012)-ROW(W$13)+1),ROWS(W$13:$W929))),"")</f>
        <v/>
      </c>
      <c r="Y929" s="47" t="e">
        <f t="array" ref="Y929">IF(ROWS(Y$13:Y929)&gt;COUNTA(W$13:W$1012),"",INDEX(W$13:W$1012,SMALL(IF(W$13:W$1012&lt;&gt;"",ROW(W$13:W$1012)-ROW(W$13)+1),ROWS(Y$13:Y929))))</f>
        <v>#NUM!</v>
      </c>
      <c r="AA929" s="7">
        <f t="shared" si="57"/>
        <v>0</v>
      </c>
      <c r="AB929" s="7">
        <f t="shared" si="58"/>
        <v>0</v>
      </c>
      <c r="AC929" s="7">
        <f t="shared" si="59"/>
        <v>0</v>
      </c>
    </row>
    <row r="930" spans="1:29" x14ac:dyDescent="0.25">
      <c r="A930" s="9">
        <v>918</v>
      </c>
      <c r="B930" s="56" t="str">
        <f>IF(VLOOKUP(X930,'do 1000 ha'!$B$18:$I$1018,2,0)=0,"",VLOOKUP(X930,'do 1000 ha'!$B$18:$I$1018,2,0))</f>
        <v/>
      </c>
      <c r="C930" s="56" t="str">
        <f>IF(VLOOKUP(X930,'do 1000 ha'!$B$18:$I$1018,4,0)=0,"",VLOOKUP(X930,'do 1000 ha'!$B$18:$I$1018,4,0))</f>
        <v/>
      </c>
      <c r="D930" s="24" t="str">
        <f>IF(VLOOKUP(X930,'do 1000 ha'!$B$18:$I$1018,5,0)=0,"",VLOOKUP(X930,'do 1000 ha'!$B$18:$I$1018,5,0))</f>
        <v/>
      </c>
      <c r="E930" s="56" t="str">
        <f>IF(VLOOKUP(X930,'do 1000 ha'!$B$18:$I$1018,6,0)=0,"",VLOOKUP(X930,'do 1000 ha'!$B$18:$I$1018,6,0))</f>
        <v/>
      </c>
      <c r="F930" s="56" t="str">
        <f>IF(VLOOKUP(X930,'do 1000 ha'!$B$18:$I$1018,7,0)=0,"",VLOOKUP(X930,'do 1000 ha'!$B$18:$I$1018,7,0))</f>
        <v/>
      </c>
      <c r="G930" s="57" t="str">
        <f>IF(VLOOKUP(X930,'do 1000 ha'!$B$18:$I$1018,8,0)=0,"",VLOOKUP(X930,'do 1000 ha'!$B$18:$I$1018,8,0))</f>
        <v/>
      </c>
      <c r="H930" s="25" t="str">
        <f>IF(VLOOKUP(X930,'do 1000 ha'!$B$18:$L$1018,11,0)=0,"",VLOOKUP(X930,'do 1000 ha'!$AJ$18:$AX$1018,15,0))</f>
        <v/>
      </c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53" t="str">
        <f t="array" ref="U930">IF('do 1000 ha'!K936='do 1000 ha'!$AR$4,'do 1000 ha'!AF936,IF('do 1000 ha'!K936='do 1000 ha'!$AR$5,'do 1000 ha'!AF936,""))</f>
        <v/>
      </c>
      <c r="V930" s="7" t="str">
        <f t="shared" si="56"/>
        <v/>
      </c>
      <c r="W930" s="11" t="str">
        <f t="array" ref="W930">IF(OR(U930=$U$13:U929),"",U930)</f>
        <v/>
      </c>
      <c r="X930" s="7" t="str">
        <f t="array" ref="X930">IFERROR(INDEX(W$13:W$1012,SMALL(IF(W$13:W$1012&lt;&gt;"",ROW(W$13:W$1012)-ROW(W$13)+1),ROWS(W$13:$W930))),"")</f>
        <v/>
      </c>
      <c r="Y930" s="47" t="e">
        <f t="array" ref="Y930">IF(ROWS(Y$13:Y930)&gt;COUNTA(W$13:W$1012),"",INDEX(W$13:W$1012,SMALL(IF(W$13:W$1012&lt;&gt;"",ROW(W$13:W$1012)-ROW(W$13)+1),ROWS(Y$13:Y930))))</f>
        <v>#NUM!</v>
      </c>
      <c r="AA930" s="7">
        <f t="shared" si="57"/>
        <v>0</v>
      </c>
      <c r="AB930" s="7">
        <f t="shared" si="58"/>
        <v>0</v>
      </c>
      <c r="AC930" s="7">
        <f t="shared" si="59"/>
        <v>0</v>
      </c>
    </row>
    <row r="931" spans="1:29" x14ac:dyDescent="0.25">
      <c r="A931" s="9">
        <v>919</v>
      </c>
      <c r="B931" s="56" t="str">
        <f>IF(VLOOKUP(X931,'do 1000 ha'!$B$18:$I$1018,2,0)=0,"",VLOOKUP(X931,'do 1000 ha'!$B$18:$I$1018,2,0))</f>
        <v/>
      </c>
      <c r="C931" s="56" t="str">
        <f>IF(VLOOKUP(X931,'do 1000 ha'!$B$18:$I$1018,4,0)=0,"",VLOOKUP(X931,'do 1000 ha'!$B$18:$I$1018,4,0))</f>
        <v/>
      </c>
      <c r="D931" s="24" t="str">
        <f>IF(VLOOKUP(X931,'do 1000 ha'!$B$18:$I$1018,5,0)=0,"",VLOOKUP(X931,'do 1000 ha'!$B$18:$I$1018,5,0))</f>
        <v/>
      </c>
      <c r="E931" s="56" t="str">
        <f>IF(VLOOKUP(X931,'do 1000 ha'!$B$18:$I$1018,6,0)=0,"",VLOOKUP(X931,'do 1000 ha'!$B$18:$I$1018,6,0))</f>
        <v/>
      </c>
      <c r="F931" s="56" t="str">
        <f>IF(VLOOKUP(X931,'do 1000 ha'!$B$18:$I$1018,7,0)=0,"",VLOOKUP(X931,'do 1000 ha'!$B$18:$I$1018,7,0))</f>
        <v/>
      </c>
      <c r="G931" s="57" t="str">
        <f>IF(VLOOKUP(X931,'do 1000 ha'!$B$18:$I$1018,8,0)=0,"",VLOOKUP(X931,'do 1000 ha'!$B$18:$I$1018,8,0))</f>
        <v/>
      </c>
      <c r="H931" s="25" t="str">
        <f>IF(VLOOKUP(X931,'do 1000 ha'!$B$18:$L$1018,11,0)=0,"",VLOOKUP(X931,'do 1000 ha'!$AJ$18:$AX$1018,15,0))</f>
        <v/>
      </c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53" t="str">
        <f t="array" ref="U931">IF('do 1000 ha'!K937='do 1000 ha'!$AR$4,'do 1000 ha'!AF937,IF('do 1000 ha'!K937='do 1000 ha'!$AR$5,'do 1000 ha'!AF937,""))</f>
        <v/>
      </c>
      <c r="V931" s="7" t="str">
        <f t="shared" si="56"/>
        <v/>
      </c>
      <c r="W931" s="11" t="str">
        <f t="array" ref="W931">IF(OR(U931=$U$13:U930),"",U931)</f>
        <v/>
      </c>
      <c r="X931" s="7" t="str">
        <f t="array" ref="X931">IFERROR(INDEX(W$13:W$1012,SMALL(IF(W$13:W$1012&lt;&gt;"",ROW(W$13:W$1012)-ROW(W$13)+1),ROWS(W$13:$W931))),"")</f>
        <v/>
      </c>
      <c r="Y931" s="47" t="e">
        <f t="array" ref="Y931">IF(ROWS(Y$13:Y931)&gt;COUNTA(W$13:W$1012),"",INDEX(W$13:W$1012,SMALL(IF(W$13:W$1012&lt;&gt;"",ROW(W$13:W$1012)-ROW(W$13)+1),ROWS(Y$13:Y931))))</f>
        <v>#NUM!</v>
      </c>
      <c r="AA931" s="7">
        <f t="shared" si="57"/>
        <v>0</v>
      </c>
      <c r="AB931" s="7">
        <f t="shared" si="58"/>
        <v>0</v>
      </c>
      <c r="AC931" s="7">
        <f t="shared" si="59"/>
        <v>0</v>
      </c>
    </row>
    <row r="932" spans="1:29" x14ac:dyDescent="0.25">
      <c r="A932" s="9">
        <v>920</v>
      </c>
      <c r="B932" s="56" t="str">
        <f>IF(VLOOKUP(X932,'do 1000 ha'!$B$18:$I$1018,2,0)=0,"",VLOOKUP(X932,'do 1000 ha'!$B$18:$I$1018,2,0))</f>
        <v/>
      </c>
      <c r="C932" s="56" t="str">
        <f>IF(VLOOKUP(X932,'do 1000 ha'!$B$18:$I$1018,4,0)=0,"",VLOOKUP(X932,'do 1000 ha'!$B$18:$I$1018,4,0))</f>
        <v/>
      </c>
      <c r="D932" s="24" t="str">
        <f>IF(VLOOKUP(X932,'do 1000 ha'!$B$18:$I$1018,5,0)=0,"",VLOOKUP(X932,'do 1000 ha'!$B$18:$I$1018,5,0))</f>
        <v/>
      </c>
      <c r="E932" s="56" t="str">
        <f>IF(VLOOKUP(X932,'do 1000 ha'!$B$18:$I$1018,6,0)=0,"",VLOOKUP(X932,'do 1000 ha'!$B$18:$I$1018,6,0))</f>
        <v/>
      </c>
      <c r="F932" s="56" t="str">
        <f>IF(VLOOKUP(X932,'do 1000 ha'!$B$18:$I$1018,7,0)=0,"",VLOOKUP(X932,'do 1000 ha'!$B$18:$I$1018,7,0))</f>
        <v/>
      </c>
      <c r="G932" s="57" t="str">
        <f>IF(VLOOKUP(X932,'do 1000 ha'!$B$18:$I$1018,8,0)=0,"",VLOOKUP(X932,'do 1000 ha'!$B$18:$I$1018,8,0))</f>
        <v/>
      </c>
      <c r="H932" s="25" t="str">
        <f>IF(VLOOKUP(X932,'do 1000 ha'!$B$18:$L$1018,11,0)=0,"",VLOOKUP(X932,'do 1000 ha'!$AJ$18:$AX$1018,15,0))</f>
        <v/>
      </c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53" t="str">
        <f t="array" ref="U932">IF('do 1000 ha'!K938='do 1000 ha'!$AR$4,'do 1000 ha'!AF938,IF('do 1000 ha'!K938='do 1000 ha'!$AR$5,'do 1000 ha'!AF938,""))</f>
        <v/>
      </c>
      <c r="V932" s="7" t="str">
        <f t="shared" si="56"/>
        <v/>
      </c>
      <c r="W932" s="11" t="str">
        <f t="array" ref="W932">IF(OR(U932=$U$13:U931),"",U932)</f>
        <v/>
      </c>
      <c r="X932" s="7" t="str">
        <f t="array" ref="X932">IFERROR(INDEX(W$13:W$1012,SMALL(IF(W$13:W$1012&lt;&gt;"",ROW(W$13:W$1012)-ROW(W$13)+1),ROWS(W$13:$W932))),"")</f>
        <v/>
      </c>
      <c r="Y932" s="47" t="e">
        <f t="array" ref="Y932">IF(ROWS(Y$13:Y932)&gt;COUNTA(W$13:W$1012),"",INDEX(W$13:W$1012,SMALL(IF(W$13:W$1012&lt;&gt;"",ROW(W$13:W$1012)-ROW(W$13)+1),ROWS(Y$13:Y932))))</f>
        <v>#NUM!</v>
      </c>
      <c r="AA932" s="7">
        <f t="shared" si="57"/>
        <v>0</v>
      </c>
      <c r="AB932" s="7">
        <f t="shared" si="58"/>
        <v>0</v>
      </c>
      <c r="AC932" s="7">
        <f t="shared" si="59"/>
        <v>0</v>
      </c>
    </row>
    <row r="933" spans="1:29" x14ac:dyDescent="0.25">
      <c r="A933" s="9">
        <v>921</v>
      </c>
      <c r="B933" s="56" t="str">
        <f>IF(VLOOKUP(X933,'do 1000 ha'!$B$18:$I$1018,2,0)=0,"",VLOOKUP(X933,'do 1000 ha'!$B$18:$I$1018,2,0))</f>
        <v/>
      </c>
      <c r="C933" s="56" t="str">
        <f>IF(VLOOKUP(X933,'do 1000 ha'!$B$18:$I$1018,4,0)=0,"",VLOOKUP(X933,'do 1000 ha'!$B$18:$I$1018,4,0))</f>
        <v/>
      </c>
      <c r="D933" s="24" t="str">
        <f>IF(VLOOKUP(X933,'do 1000 ha'!$B$18:$I$1018,5,0)=0,"",VLOOKUP(X933,'do 1000 ha'!$B$18:$I$1018,5,0))</f>
        <v/>
      </c>
      <c r="E933" s="56" t="str">
        <f>IF(VLOOKUP(X933,'do 1000 ha'!$B$18:$I$1018,6,0)=0,"",VLOOKUP(X933,'do 1000 ha'!$B$18:$I$1018,6,0))</f>
        <v/>
      </c>
      <c r="F933" s="56" t="str">
        <f>IF(VLOOKUP(X933,'do 1000 ha'!$B$18:$I$1018,7,0)=0,"",VLOOKUP(X933,'do 1000 ha'!$B$18:$I$1018,7,0))</f>
        <v/>
      </c>
      <c r="G933" s="57" t="str">
        <f>IF(VLOOKUP(X933,'do 1000 ha'!$B$18:$I$1018,8,0)=0,"",VLOOKUP(X933,'do 1000 ha'!$B$18:$I$1018,8,0))</f>
        <v/>
      </c>
      <c r="H933" s="25" t="str">
        <f>IF(VLOOKUP(X933,'do 1000 ha'!$B$18:$L$1018,11,0)=0,"",VLOOKUP(X933,'do 1000 ha'!$AJ$18:$AX$1018,15,0))</f>
        <v/>
      </c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53" t="str">
        <f t="array" ref="U933">IF('do 1000 ha'!K939='do 1000 ha'!$AR$4,'do 1000 ha'!AF939,IF('do 1000 ha'!K939='do 1000 ha'!$AR$5,'do 1000 ha'!AF939,""))</f>
        <v/>
      </c>
      <c r="V933" s="7" t="str">
        <f t="shared" si="56"/>
        <v/>
      </c>
      <c r="W933" s="11" t="str">
        <f t="array" ref="W933">IF(OR(U933=$U$13:U932),"",U933)</f>
        <v/>
      </c>
      <c r="X933" s="7" t="str">
        <f t="array" ref="X933">IFERROR(INDEX(W$13:W$1012,SMALL(IF(W$13:W$1012&lt;&gt;"",ROW(W$13:W$1012)-ROW(W$13)+1),ROWS(W$13:$W933))),"")</f>
        <v/>
      </c>
      <c r="Y933" s="47" t="e">
        <f t="array" ref="Y933">IF(ROWS(Y$13:Y933)&gt;COUNTA(W$13:W$1012),"",INDEX(W$13:W$1012,SMALL(IF(W$13:W$1012&lt;&gt;"",ROW(W$13:W$1012)-ROW(W$13)+1),ROWS(Y$13:Y933))))</f>
        <v>#NUM!</v>
      </c>
      <c r="AA933" s="7">
        <f t="shared" si="57"/>
        <v>0</v>
      </c>
      <c r="AB933" s="7">
        <f t="shared" si="58"/>
        <v>0</v>
      </c>
      <c r="AC933" s="7">
        <f t="shared" si="59"/>
        <v>0</v>
      </c>
    </row>
    <row r="934" spans="1:29" x14ac:dyDescent="0.25">
      <c r="A934" s="9">
        <v>922</v>
      </c>
      <c r="B934" s="56" t="str">
        <f>IF(VLOOKUP(X934,'do 1000 ha'!$B$18:$I$1018,2,0)=0,"",VLOOKUP(X934,'do 1000 ha'!$B$18:$I$1018,2,0))</f>
        <v/>
      </c>
      <c r="C934" s="56" t="str">
        <f>IF(VLOOKUP(X934,'do 1000 ha'!$B$18:$I$1018,4,0)=0,"",VLOOKUP(X934,'do 1000 ha'!$B$18:$I$1018,4,0))</f>
        <v/>
      </c>
      <c r="D934" s="24" t="str">
        <f>IF(VLOOKUP(X934,'do 1000 ha'!$B$18:$I$1018,5,0)=0,"",VLOOKUP(X934,'do 1000 ha'!$B$18:$I$1018,5,0))</f>
        <v/>
      </c>
      <c r="E934" s="56" t="str">
        <f>IF(VLOOKUP(X934,'do 1000 ha'!$B$18:$I$1018,6,0)=0,"",VLOOKUP(X934,'do 1000 ha'!$B$18:$I$1018,6,0))</f>
        <v/>
      </c>
      <c r="F934" s="56" t="str">
        <f>IF(VLOOKUP(X934,'do 1000 ha'!$B$18:$I$1018,7,0)=0,"",VLOOKUP(X934,'do 1000 ha'!$B$18:$I$1018,7,0))</f>
        <v/>
      </c>
      <c r="G934" s="57" t="str">
        <f>IF(VLOOKUP(X934,'do 1000 ha'!$B$18:$I$1018,8,0)=0,"",VLOOKUP(X934,'do 1000 ha'!$B$18:$I$1018,8,0))</f>
        <v/>
      </c>
      <c r="H934" s="25" t="str">
        <f>IF(VLOOKUP(X934,'do 1000 ha'!$B$18:$L$1018,11,0)=0,"",VLOOKUP(X934,'do 1000 ha'!$AJ$18:$AX$1018,15,0))</f>
        <v/>
      </c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53" t="str">
        <f t="array" ref="U934">IF('do 1000 ha'!K940='do 1000 ha'!$AR$4,'do 1000 ha'!AF940,IF('do 1000 ha'!K940='do 1000 ha'!$AR$5,'do 1000 ha'!AF940,""))</f>
        <v/>
      </c>
      <c r="V934" s="7" t="str">
        <f t="shared" si="56"/>
        <v/>
      </c>
      <c r="W934" s="11" t="str">
        <f t="array" ref="W934">IF(OR(U934=$U$13:U933),"",U934)</f>
        <v/>
      </c>
      <c r="X934" s="7" t="str">
        <f t="array" ref="X934">IFERROR(INDEX(W$13:W$1012,SMALL(IF(W$13:W$1012&lt;&gt;"",ROW(W$13:W$1012)-ROW(W$13)+1),ROWS(W$13:$W934))),"")</f>
        <v/>
      </c>
      <c r="Y934" s="47" t="e">
        <f t="array" ref="Y934">IF(ROWS(Y$13:Y934)&gt;COUNTA(W$13:W$1012),"",INDEX(W$13:W$1012,SMALL(IF(W$13:W$1012&lt;&gt;"",ROW(W$13:W$1012)-ROW(W$13)+1),ROWS(Y$13:Y934))))</f>
        <v>#NUM!</v>
      </c>
      <c r="AA934" s="7">
        <f t="shared" si="57"/>
        <v>0</v>
      </c>
      <c r="AB934" s="7">
        <f t="shared" si="58"/>
        <v>0</v>
      </c>
      <c r="AC934" s="7">
        <f t="shared" si="59"/>
        <v>0</v>
      </c>
    </row>
    <row r="935" spans="1:29" x14ac:dyDescent="0.25">
      <c r="A935" s="9">
        <v>923</v>
      </c>
      <c r="B935" s="56" t="str">
        <f>IF(VLOOKUP(X935,'do 1000 ha'!$B$18:$I$1018,2,0)=0,"",VLOOKUP(X935,'do 1000 ha'!$B$18:$I$1018,2,0))</f>
        <v/>
      </c>
      <c r="C935" s="56" t="str">
        <f>IF(VLOOKUP(X935,'do 1000 ha'!$B$18:$I$1018,4,0)=0,"",VLOOKUP(X935,'do 1000 ha'!$B$18:$I$1018,4,0))</f>
        <v/>
      </c>
      <c r="D935" s="24" t="str">
        <f>IF(VLOOKUP(X935,'do 1000 ha'!$B$18:$I$1018,5,0)=0,"",VLOOKUP(X935,'do 1000 ha'!$B$18:$I$1018,5,0))</f>
        <v/>
      </c>
      <c r="E935" s="56" t="str">
        <f>IF(VLOOKUP(X935,'do 1000 ha'!$B$18:$I$1018,6,0)=0,"",VLOOKUP(X935,'do 1000 ha'!$B$18:$I$1018,6,0))</f>
        <v/>
      </c>
      <c r="F935" s="56" t="str">
        <f>IF(VLOOKUP(X935,'do 1000 ha'!$B$18:$I$1018,7,0)=0,"",VLOOKUP(X935,'do 1000 ha'!$B$18:$I$1018,7,0))</f>
        <v/>
      </c>
      <c r="G935" s="57" t="str">
        <f>IF(VLOOKUP(X935,'do 1000 ha'!$B$18:$I$1018,8,0)=0,"",VLOOKUP(X935,'do 1000 ha'!$B$18:$I$1018,8,0))</f>
        <v/>
      </c>
      <c r="H935" s="25" t="str">
        <f>IF(VLOOKUP(X935,'do 1000 ha'!$B$18:$L$1018,11,0)=0,"",VLOOKUP(X935,'do 1000 ha'!$AJ$18:$AX$1018,15,0))</f>
        <v/>
      </c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53" t="str">
        <f t="array" ref="U935">IF('do 1000 ha'!K941='do 1000 ha'!$AR$4,'do 1000 ha'!AF941,IF('do 1000 ha'!K941='do 1000 ha'!$AR$5,'do 1000 ha'!AF941,""))</f>
        <v/>
      </c>
      <c r="V935" s="7" t="str">
        <f t="shared" si="56"/>
        <v/>
      </c>
      <c r="W935" s="11" t="str">
        <f t="array" ref="W935">IF(OR(U935=$U$13:U934),"",U935)</f>
        <v/>
      </c>
      <c r="X935" s="7" t="str">
        <f t="array" ref="X935">IFERROR(INDEX(W$13:W$1012,SMALL(IF(W$13:W$1012&lt;&gt;"",ROW(W$13:W$1012)-ROW(W$13)+1),ROWS(W$13:$W935))),"")</f>
        <v/>
      </c>
      <c r="Y935" s="47" t="e">
        <f t="array" ref="Y935">IF(ROWS(Y$13:Y935)&gt;COUNTA(W$13:W$1012),"",INDEX(W$13:W$1012,SMALL(IF(W$13:W$1012&lt;&gt;"",ROW(W$13:W$1012)-ROW(W$13)+1),ROWS(Y$13:Y935))))</f>
        <v>#NUM!</v>
      </c>
      <c r="AA935" s="7">
        <f t="shared" si="57"/>
        <v>0</v>
      </c>
      <c r="AB935" s="7">
        <f t="shared" si="58"/>
        <v>0</v>
      </c>
      <c r="AC935" s="7">
        <f t="shared" si="59"/>
        <v>0</v>
      </c>
    </row>
    <row r="936" spans="1:29" x14ac:dyDescent="0.25">
      <c r="A936" s="9">
        <v>924</v>
      </c>
      <c r="B936" s="56" t="str">
        <f>IF(VLOOKUP(X936,'do 1000 ha'!$B$18:$I$1018,2,0)=0,"",VLOOKUP(X936,'do 1000 ha'!$B$18:$I$1018,2,0))</f>
        <v/>
      </c>
      <c r="C936" s="56" t="str">
        <f>IF(VLOOKUP(X936,'do 1000 ha'!$B$18:$I$1018,4,0)=0,"",VLOOKUP(X936,'do 1000 ha'!$B$18:$I$1018,4,0))</f>
        <v/>
      </c>
      <c r="D936" s="24" t="str">
        <f>IF(VLOOKUP(X936,'do 1000 ha'!$B$18:$I$1018,5,0)=0,"",VLOOKUP(X936,'do 1000 ha'!$B$18:$I$1018,5,0))</f>
        <v/>
      </c>
      <c r="E936" s="56" t="str">
        <f>IF(VLOOKUP(X936,'do 1000 ha'!$B$18:$I$1018,6,0)=0,"",VLOOKUP(X936,'do 1000 ha'!$B$18:$I$1018,6,0))</f>
        <v/>
      </c>
      <c r="F936" s="56" t="str">
        <f>IF(VLOOKUP(X936,'do 1000 ha'!$B$18:$I$1018,7,0)=0,"",VLOOKUP(X936,'do 1000 ha'!$B$18:$I$1018,7,0))</f>
        <v/>
      </c>
      <c r="G936" s="57" t="str">
        <f>IF(VLOOKUP(X936,'do 1000 ha'!$B$18:$I$1018,8,0)=0,"",VLOOKUP(X936,'do 1000 ha'!$B$18:$I$1018,8,0))</f>
        <v/>
      </c>
      <c r="H936" s="25" t="str">
        <f>IF(VLOOKUP(X936,'do 1000 ha'!$B$18:$L$1018,11,0)=0,"",VLOOKUP(X936,'do 1000 ha'!$AJ$18:$AX$1018,15,0))</f>
        <v/>
      </c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53" t="str">
        <f t="array" ref="U936">IF('do 1000 ha'!K942='do 1000 ha'!$AR$4,'do 1000 ha'!AF942,IF('do 1000 ha'!K942='do 1000 ha'!$AR$5,'do 1000 ha'!AF942,""))</f>
        <v/>
      </c>
      <c r="V936" s="7" t="str">
        <f t="shared" si="56"/>
        <v/>
      </c>
      <c r="W936" s="11" t="str">
        <f t="array" ref="W936">IF(OR(U936=$U$13:U935),"",U936)</f>
        <v/>
      </c>
      <c r="X936" s="7" t="str">
        <f t="array" ref="X936">IFERROR(INDEX(W$13:W$1012,SMALL(IF(W$13:W$1012&lt;&gt;"",ROW(W$13:W$1012)-ROW(W$13)+1),ROWS(W$13:$W936))),"")</f>
        <v/>
      </c>
      <c r="Y936" s="47" t="e">
        <f t="array" ref="Y936">IF(ROWS(Y$13:Y936)&gt;COUNTA(W$13:W$1012),"",INDEX(W$13:W$1012,SMALL(IF(W$13:W$1012&lt;&gt;"",ROW(W$13:W$1012)-ROW(W$13)+1),ROWS(Y$13:Y936))))</f>
        <v>#NUM!</v>
      </c>
      <c r="AA936" s="7">
        <f t="shared" si="57"/>
        <v>0</v>
      </c>
      <c r="AB936" s="7">
        <f t="shared" si="58"/>
        <v>0</v>
      </c>
      <c r="AC936" s="7">
        <f t="shared" si="59"/>
        <v>0</v>
      </c>
    </row>
    <row r="937" spans="1:29" x14ac:dyDescent="0.25">
      <c r="A937" s="9">
        <v>925</v>
      </c>
      <c r="B937" s="56" t="str">
        <f>IF(VLOOKUP(X937,'do 1000 ha'!$B$18:$I$1018,2,0)=0,"",VLOOKUP(X937,'do 1000 ha'!$B$18:$I$1018,2,0))</f>
        <v/>
      </c>
      <c r="C937" s="56" t="str">
        <f>IF(VLOOKUP(X937,'do 1000 ha'!$B$18:$I$1018,4,0)=0,"",VLOOKUP(X937,'do 1000 ha'!$B$18:$I$1018,4,0))</f>
        <v/>
      </c>
      <c r="D937" s="24" t="str">
        <f>IF(VLOOKUP(X937,'do 1000 ha'!$B$18:$I$1018,5,0)=0,"",VLOOKUP(X937,'do 1000 ha'!$B$18:$I$1018,5,0))</f>
        <v/>
      </c>
      <c r="E937" s="56" t="str">
        <f>IF(VLOOKUP(X937,'do 1000 ha'!$B$18:$I$1018,6,0)=0,"",VLOOKUP(X937,'do 1000 ha'!$B$18:$I$1018,6,0))</f>
        <v/>
      </c>
      <c r="F937" s="56" t="str">
        <f>IF(VLOOKUP(X937,'do 1000 ha'!$B$18:$I$1018,7,0)=0,"",VLOOKUP(X937,'do 1000 ha'!$B$18:$I$1018,7,0))</f>
        <v/>
      </c>
      <c r="G937" s="57" t="str">
        <f>IF(VLOOKUP(X937,'do 1000 ha'!$B$18:$I$1018,8,0)=0,"",VLOOKUP(X937,'do 1000 ha'!$B$18:$I$1018,8,0))</f>
        <v/>
      </c>
      <c r="H937" s="25" t="str">
        <f>IF(VLOOKUP(X937,'do 1000 ha'!$B$18:$L$1018,11,0)=0,"",VLOOKUP(X937,'do 1000 ha'!$AJ$18:$AX$1018,15,0))</f>
        <v/>
      </c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53" t="str">
        <f t="array" ref="U937">IF('do 1000 ha'!K943='do 1000 ha'!$AR$4,'do 1000 ha'!AF943,IF('do 1000 ha'!K943='do 1000 ha'!$AR$5,'do 1000 ha'!AF943,""))</f>
        <v/>
      </c>
      <c r="V937" s="7" t="str">
        <f t="shared" si="56"/>
        <v/>
      </c>
      <c r="W937" s="11" t="str">
        <f t="array" ref="W937">IF(OR(U937=$U$13:U936),"",U937)</f>
        <v/>
      </c>
      <c r="X937" s="7" t="str">
        <f t="array" ref="X937">IFERROR(INDEX(W$13:W$1012,SMALL(IF(W$13:W$1012&lt;&gt;"",ROW(W$13:W$1012)-ROW(W$13)+1),ROWS(W$13:$W937))),"")</f>
        <v/>
      </c>
      <c r="Y937" s="47" t="e">
        <f t="array" ref="Y937">IF(ROWS(Y$13:Y937)&gt;COUNTA(W$13:W$1012),"",INDEX(W$13:W$1012,SMALL(IF(W$13:W$1012&lt;&gt;"",ROW(W$13:W$1012)-ROW(W$13)+1),ROWS(Y$13:Y937))))</f>
        <v>#NUM!</v>
      </c>
      <c r="AA937" s="7">
        <f t="shared" si="57"/>
        <v>0</v>
      </c>
      <c r="AB937" s="7">
        <f t="shared" si="58"/>
        <v>0</v>
      </c>
      <c r="AC937" s="7">
        <f t="shared" si="59"/>
        <v>0</v>
      </c>
    </row>
    <row r="938" spans="1:29" x14ac:dyDescent="0.25">
      <c r="A938" s="9">
        <v>926</v>
      </c>
      <c r="B938" s="56" t="str">
        <f>IF(VLOOKUP(X938,'do 1000 ha'!$B$18:$I$1018,2,0)=0,"",VLOOKUP(X938,'do 1000 ha'!$B$18:$I$1018,2,0))</f>
        <v/>
      </c>
      <c r="C938" s="56" t="str">
        <f>IF(VLOOKUP(X938,'do 1000 ha'!$B$18:$I$1018,4,0)=0,"",VLOOKUP(X938,'do 1000 ha'!$B$18:$I$1018,4,0))</f>
        <v/>
      </c>
      <c r="D938" s="24" t="str">
        <f>IF(VLOOKUP(X938,'do 1000 ha'!$B$18:$I$1018,5,0)=0,"",VLOOKUP(X938,'do 1000 ha'!$B$18:$I$1018,5,0))</f>
        <v/>
      </c>
      <c r="E938" s="56" t="str">
        <f>IF(VLOOKUP(X938,'do 1000 ha'!$B$18:$I$1018,6,0)=0,"",VLOOKUP(X938,'do 1000 ha'!$B$18:$I$1018,6,0))</f>
        <v/>
      </c>
      <c r="F938" s="56" t="str">
        <f>IF(VLOOKUP(X938,'do 1000 ha'!$B$18:$I$1018,7,0)=0,"",VLOOKUP(X938,'do 1000 ha'!$B$18:$I$1018,7,0))</f>
        <v/>
      </c>
      <c r="G938" s="57" t="str">
        <f>IF(VLOOKUP(X938,'do 1000 ha'!$B$18:$I$1018,8,0)=0,"",VLOOKUP(X938,'do 1000 ha'!$B$18:$I$1018,8,0))</f>
        <v/>
      </c>
      <c r="H938" s="25" t="str">
        <f>IF(VLOOKUP(X938,'do 1000 ha'!$B$18:$L$1018,11,0)=0,"",VLOOKUP(X938,'do 1000 ha'!$AJ$18:$AX$1018,15,0))</f>
        <v/>
      </c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53" t="str">
        <f t="array" ref="U938">IF('do 1000 ha'!K944='do 1000 ha'!$AR$4,'do 1000 ha'!AF944,IF('do 1000 ha'!K944='do 1000 ha'!$AR$5,'do 1000 ha'!AF944,""))</f>
        <v/>
      </c>
      <c r="V938" s="7" t="str">
        <f t="shared" si="56"/>
        <v/>
      </c>
      <c r="W938" s="11" t="str">
        <f t="array" ref="W938">IF(OR(U938=$U$13:U937),"",U938)</f>
        <v/>
      </c>
      <c r="X938" s="7" t="str">
        <f t="array" ref="X938">IFERROR(INDEX(W$13:W$1012,SMALL(IF(W$13:W$1012&lt;&gt;"",ROW(W$13:W$1012)-ROW(W$13)+1),ROWS(W$13:$W938))),"")</f>
        <v/>
      </c>
      <c r="Y938" s="47" t="e">
        <f t="array" ref="Y938">IF(ROWS(Y$13:Y938)&gt;COUNTA(W$13:W$1012),"",INDEX(W$13:W$1012,SMALL(IF(W$13:W$1012&lt;&gt;"",ROW(W$13:W$1012)-ROW(W$13)+1),ROWS(Y$13:Y938))))</f>
        <v>#NUM!</v>
      </c>
      <c r="AA938" s="7">
        <f t="shared" si="57"/>
        <v>0</v>
      </c>
      <c r="AB938" s="7">
        <f t="shared" si="58"/>
        <v>0</v>
      </c>
      <c r="AC938" s="7">
        <f t="shared" si="59"/>
        <v>0</v>
      </c>
    </row>
    <row r="939" spans="1:29" x14ac:dyDescent="0.25">
      <c r="A939" s="9">
        <v>927</v>
      </c>
      <c r="B939" s="56" t="str">
        <f>IF(VLOOKUP(X939,'do 1000 ha'!$B$18:$I$1018,2,0)=0,"",VLOOKUP(X939,'do 1000 ha'!$B$18:$I$1018,2,0))</f>
        <v/>
      </c>
      <c r="C939" s="56" t="str">
        <f>IF(VLOOKUP(X939,'do 1000 ha'!$B$18:$I$1018,4,0)=0,"",VLOOKUP(X939,'do 1000 ha'!$B$18:$I$1018,4,0))</f>
        <v/>
      </c>
      <c r="D939" s="24" t="str">
        <f>IF(VLOOKUP(X939,'do 1000 ha'!$B$18:$I$1018,5,0)=0,"",VLOOKUP(X939,'do 1000 ha'!$B$18:$I$1018,5,0))</f>
        <v/>
      </c>
      <c r="E939" s="56" t="str">
        <f>IF(VLOOKUP(X939,'do 1000 ha'!$B$18:$I$1018,6,0)=0,"",VLOOKUP(X939,'do 1000 ha'!$B$18:$I$1018,6,0))</f>
        <v/>
      </c>
      <c r="F939" s="56" t="str">
        <f>IF(VLOOKUP(X939,'do 1000 ha'!$B$18:$I$1018,7,0)=0,"",VLOOKUP(X939,'do 1000 ha'!$B$18:$I$1018,7,0))</f>
        <v/>
      </c>
      <c r="G939" s="57" t="str">
        <f>IF(VLOOKUP(X939,'do 1000 ha'!$B$18:$I$1018,8,0)=0,"",VLOOKUP(X939,'do 1000 ha'!$B$18:$I$1018,8,0))</f>
        <v/>
      </c>
      <c r="H939" s="25" t="str">
        <f>IF(VLOOKUP(X939,'do 1000 ha'!$B$18:$L$1018,11,0)=0,"",VLOOKUP(X939,'do 1000 ha'!$AJ$18:$AX$1018,15,0))</f>
        <v/>
      </c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53" t="str">
        <f t="array" ref="U939">IF('do 1000 ha'!K945='do 1000 ha'!$AR$4,'do 1000 ha'!AF945,IF('do 1000 ha'!K945='do 1000 ha'!$AR$5,'do 1000 ha'!AF945,""))</f>
        <v/>
      </c>
      <c r="V939" s="7" t="str">
        <f t="shared" si="56"/>
        <v/>
      </c>
      <c r="W939" s="11" t="str">
        <f t="array" ref="W939">IF(OR(U939=$U$13:U938),"",U939)</f>
        <v/>
      </c>
      <c r="X939" s="7" t="str">
        <f t="array" ref="X939">IFERROR(INDEX(W$13:W$1012,SMALL(IF(W$13:W$1012&lt;&gt;"",ROW(W$13:W$1012)-ROW(W$13)+1),ROWS(W$13:$W939))),"")</f>
        <v/>
      </c>
      <c r="Y939" s="47" t="e">
        <f t="array" ref="Y939">IF(ROWS(Y$13:Y939)&gt;COUNTA(W$13:W$1012),"",INDEX(W$13:W$1012,SMALL(IF(W$13:W$1012&lt;&gt;"",ROW(W$13:W$1012)-ROW(W$13)+1),ROWS(Y$13:Y939))))</f>
        <v>#NUM!</v>
      </c>
      <c r="AA939" s="7">
        <f t="shared" si="57"/>
        <v>0</v>
      </c>
      <c r="AB939" s="7">
        <f t="shared" si="58"/>
        <v>0</v>
      </c>
      <c r="AC939" s="7">
        <f t="shared" si="59"/>
        <v>0</v>
      </c>
    </row>
    <row r="940" spans="1:29" x14ac:dyDescent="0.25">
      <c r="A940" s="9">
        <v>928</v>
      </c>
      <c r="B940" s="56" t="str">
        <f>IF(VLOOKUP(X940,'do 1000 ha'!$B$18:$I$1018,2,0)=0,"",VLOOKUP(X940,'do 1000 ha'!$B$18:$I$1018,2,0))</f>
        <v/>
      </c>
      <c r="C940" s="56" t="str">
        <f>IF(VLOOKUP(X940,'do 1000 ha'!$B$18:$I$1018,4,0)=0,"",VLOOKUP(X940,'do 1000 ha'!$B$18:$I$1018,4,0))</f>
        <v/>
      </c>
      <c r="D940" s="24" t="str">
        <f>IF(VLOOKUP(X940,'do 1000 ha'!$B$18:$I$1018,5,0)=0,"",VLOOKUP(X940,'do 1000 ha'!$B$18:$I$1018,5,0))</f>
        <v/>
      </c>
      <c r="E940" s="56" t="str">
        <f>IF(VLOOKUP(X940,'do 1000 ha'!$B$18:$I$1018,6,0)=0,"",VLOOKUP(X940,'do 1000 ha'!$B$18:$I$1018,6,0))</f>
        <v/>
      </c>
      <c r="F940" s="56" t="str">
        <f>IF(VLOOKUP(X940,'do 1000 ha'!$B$18:$I$1018,7,0)=0,"",VLOOKUP(X940,'do 1000 ha'!$B$18:$I$1018,7,0))</f>
        <v/>
      </c>
      <c r="G940" s="57" t="str">
        <f>IF(VLOOKUP(X940,'do 1000 ha'!$B$18:$I$1018,8,0)=0,"",VLOOKUP(X940,'do 1000 ha'!$B$18:$I$1018,8,0))</f>
        <v/>
      </c>
      <c r="H940" s="25" t="str">
        <f>IF(VLOOKUP(X940,'do 1000 ha'!$B$18:$L$1018,11,0)=0,"",VLOOKUP(X940,'do 1000 ha'!$AJ$18:$AX$1018,15,0))</f>
        <v/>
      </c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53" t="str">
        <f t="array" ref="U940">IF('do 1000 ha'!K946='do 1000 ha'!$AR$4,'do 1000 ha'!AF946,IF('do 1000 ha'!K946='do 1000 ha'!$AR$5,'do 1000 ha'!AF946,""))</f>
        <v/>
      </c>
      <c r="V940" s="7" t="str">
        <f t="shared" si="56"/>
        <v/>
      </c>
      <c r="W940" s="11" t="str">
        <f t="array" ref="W940">IF(OR(U940=$U$13:U939),"",U940)</f>
        <v/>
      </c>
      <c r="X940" s="7" t="str">
        <f t="array" ref="X940">IFERROR(INDEX(W$13:W$1012,SMALL(IF(W$13:W$1012&lt;&gt;"",ROW(W$13:W$1012)-ROW(W$13)+1),ROWS(W$13:$W940))),"")</f>
        <v/>
      </c>
      <c r="Y940" s="47" t="e">
        <f t="array" ref="Y940">IF(ROWS(Y$13:Y940)&gt;COUNTA(W$13:W$1012),"",INDEX(W$13:W$1012,SMALL(IF(W$13:W$1012&lt;&gt;"",ROW(W$13:W$1012)-ROW(W$13)+1),ROWS(Y$13:Y940))))</f>
        <v>#NUM!</v>
      </c>
      <c r="AA940" s="7">
        <f t="shared" si="57"/>
        <v>0</v>
      </c>
      <c r="AB940" s="7">
        <f t="shared" si="58"/>
        <v>0</v>
      </c>
      <c r="AC940" s="7">
        <f t="shared" si="59"/>
        <v>0</v>
      </c>
    </row>
    <row r="941" spans="1:29" x14ac:dyDescent="0.25">
      <c r="A941" s="9">
        <v>929</v>
      </c>
      <c r="B941" s="56" t="str">
        <f>IF(VLOOKUP(X941,'do 1000 ha'!$B$18:$I$1018,2,0)=0,"",VLOOKUP(X941,'do 1000 ha'!$B$18:$I$1018,2,0))</f>
        <v/>
      </c>
      <c r="C941" s="56" t="str">
        <f>IF(VLOOKUP(X941,'do 1000 ha'!$B$18:$I$1018,4,0)=0,"",VLOOKUP(X941,'do 1000 ha'!$B$18:$I$1018,4,0))</f>
        <v/>
      </c>
      <c r="D941" s="24" t="str">
        <f>IF(VLOOKUP(X941,'do 1000 ha'!$B$18:$I$1018,5,0)=0,"",VLOOKUP(X941,'do 1000 ha'!$B$18:$I$1018,5,0))</f>
        <v/>
      </c>
      <c r="E941" s="56" t="str">
        <f>IF(VLOOKUP(X941,'do 1000 ha'!$B$18:$I$1018,6,0)=0,"",VLOOKUP(X941,'do 1000 ha'!$B$18:$I$1018,6,0))</f>
        <v/>
      </c>
      <c r="F941" s="56" t="str">
        <f>IF(VLOOKUP(X941,'do 1000 ha'!$B$18:$I$1018,7,0)=0,"",VLOOKUP(X941,'do 1000 ha'!$B$18:$I$1018,7,0))</f>
        <v/>
      </c>
      <c r="G941" s="57" t="str">
        <f>IF(VLOOKUP(X941,'do 1000 ha'!$B$18:$I$1018,8,0)=0,"",VLOOKUP(X941,'do 1000 ha'!$B$18:$I$1018,8,0))</f>
        <v/>
      </c>
      <c r="H941" s="25" t="str">
        <f>IF(VLOOKUP(X941,'do 1000 ha'!$B$18:$L$1018,11,0)=0,"",VLOOKUP(X941,'do 1000 ha'!$AJ$18:$AX$1018,15,0))</f>
        <v/>
      </c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53" t="str">
        <f t="array" ref="U941">IF('do 1000 ha'!K947='do 1000 ha'!$AR$4,'do 1000 ha'!AF947,IF('do 1000 ha'!K947='do 1000 ha'!$AR$5,'do 1000 ha'!AF947,""))</f>
        <v/>
      </c>
      <c r="V941" s="7" t="str">
        <f t="shared" si="56"/>
        <v/>
      </c>
      <c r="W941" s="11" t="str">
        <f t="array" ref="W941">IF(OR(U941=$U$13:U940),"",U941)</f>
        <v/>
      </c>
      <c r="X941" s="7" t="str">
        <f t="array" ref="X941">IFERROR(INDEX(W$13:W$1012,SMALL(IF(W$13:W$1012&lt;&gt;"",ROW(W$13:W$1012)-ROW(W$13)+1),ROWS(W$13:$W941))),"")</f>
        <v/>
      </c>
      <c r="Y941" s="47" t="e">
        <f t="array" ref="Y941">IF(ROWS(Y$13:Y941)&gt;COUNTA(W$13:W$1012),"",INDEX(W$13:W$1012,SMALL(IF(W$13:W$1012&lt;&gt;"",ROW(W$13:W$1012)-ROW(W$13)+1),ROWS(Y$13:Y941))))</f>
        <v>#NUM!</v>
      </c>
      <c r="AA941" s="7">
        <f t="shared" si="57"/>
        <v>0</v>
      </c>
      <c r="AB941" s="7">
        <f t="shared" si="58"/>
        <v>0</v>
      </c>
      <c r="AC941" s="7">
        <f t="shared" si="59"/>
        <v>0</v>
      </c>
    </row>
    <row r="942" spans="1:29" x14ac:dyDescent="0.25">
      <c r="A942" s="9">
        <v>930</v>
      </c>
      <c r="B942" s="56" t="str">
        <f>IF(VLOOKUP(X942,'do 1000 ha'!$B$18:$I$1018,2,0)=0,"",VLOOKUP(X942,'do 1000 ha'!$B$18:$I$1018,2,0))</f>
        <v/>
      </c>
      <c r="C942" s="56" t="str">
        <f>IF(VLOOKUP(X942,'do 1000 ha'!$B$18:$I$1018,4,0)=0,"",VLOOKUP(X942,'do 1000 ha'!$B$18:$I$1018,4,0))</f>
        <v/>
      </c>
      <c r="D942" s="24" t="str">
        <f>IF(VLOOKUP(X942,'do 1000 ha'!$B$18:$I$1018,5,0)=0,"",VLOOKUP(X942,'do 1000 ha'!$B$18:$I$1018,5,0))</f>
        <v/>
      </c>
      <c r="E942" s="56" t="str">
        <f>IF(VLOOKUP(X942,'do 1000 ha'!$B$18:$I$1018,6,0)=0,"",VLOOKUP(X942,'do 1000 ha'!$B$18:$I$1018,6,0))</f>
        <v/>
      </c>
      <c r="F942" s="56" t="str">
        <f>IF(VLOOKUP(X942,'do 1000 ha'!$B$18:$I$1018,7,0)=0,"",VLOOKUP(X942,'do 1000 ha'!$B$18:$I$1018,7,0))</f>
        <v/>
      </c>
      <c r="G942" s="57" t="str">
        <f>IF(VLOOKUP(X942,'do 1000 ha'!$B$18:$I$1018,8,0)=0,"",VLOOKUP(X942,'do 1000 ha'!$B$18:$I$1018,8,0))</f>
        <v/>
      </c>
      <c r="H942" s="25" t="str">
        <f>IF(VLOOKUP(X942,'do 1000 ha'!$B$18:$L$1018,11,0)=0,"",VLOOKUP(X942,'do 1000 ha'!$AJ$18:$AX$1018,15,0))</f>
        <v/>
      </c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53" t="str">
        <f t="array" ref="U942">IF('do 1000 ha'!K948='do 1000 ha'!$AR$4,'do 1000 ha'!AF948,IF('do 1000 ha'!K948='do 1000 ha'!$AR$5,'do 1000 ha'!AF948,""))</f>
        <v/>
      </c>
      <c r="V942" s="7" t="str">
        <f t="shared" si="56"/>
        <v/>
      </c>
      <c r="W942" s="11" t="str">
        <f t="array" ref="W942">IF(OR(U942=$U$13:U941),"",U942)</f>
        <v/>
      </c>
      <c r="X942" s="7" t="str">
        <f t="array" ref="X942">IFERROR(INDEX(W$13:W$1012,SMALL(IF(W$13:W$1012&lt;&gt;"",ROW(W$13:W$1012)-ROW(W$13)+1),ROWS(W$13:$W942))),"")</f>
        <v/>
      </c>
      <c r="Y942" s="47" t="e">
        <f t="array" ref="Y942">IF(ROWS(Y$13:Y942)&gt;COUNTA(W$13:W$1012),"",INDEX(W$13:W$1012,SMALL(IF(W$13:W$1012&lt;&gt;"",ROW(W$13:W$1012)-ROW(W$13)+1),ROWS(Y$13:Y942))))</f>
        <v>#NUM!</v>
      </c>
      <c r="AA942" s="7">
        <f t="shared" si="57"/>
        <v>0</v>
      </c>
      <c r="AB942" s="7">
        <f t="shared" si="58"/>
        <v>0</v>
      </c>
      <c r="AC942" s="7">
        <f t="shared" si="59"/>
        <v>0</v>
      </c>
    </row>
    <row r="943" spans="1:29" x14ac:dyDescent="0.25">
      <c r="A943" s="9">
        <v>931</v>
      </c>
      <c r="B943" s="56" t="str">
        <f>IF(VLOOKUP(X943,'do 1000 ha'!$B$18:$I$1018,2,0)=0,"",VLOOKUP(X943,'do 1000 ha'!$B$18:$I$1018,2,0))</f>
        <v/>
      </c>
      <c r="C943" s="56" t="str">
        <f>IF(VLOOKUP(X943,'do 1000 ha'!$B$18:$I$1018,4,0)=0,"",VLOOKUP(X943,'do 1000 ha'!$B$18:$I$1018,4,0))</f>
        <v/>
      </c>
      <c r="D943" s="24" t="str">
        <f>IF(VLOOKUP(X943,'do 1000 ha'!$B$18:$I$1018,5,0)=0,"",VLOOKUP(X943,'do 1000 ha'!$B$18:$I$1018,5,0))</f>
        <v/>
      </c>
      <c r="E943" s="56" t="str">
        <f>IF(VLOOKUP(X943,'do 1000 ha'!$B$18:$I$1018,6,0)=0,"",VLOOKUP(X943,'do 1000 ha'!$B$18:$I$1018,6,0))</f>
        <v/>
      </c>
      <c r="F943" s="56" t="str">
        <f>IF(VLOOKUP(X943,'do 1000 ha'!$B$18:$I$1018,7,0)=0,"",VLOOKUP(X943,'do 1000 ha'!$B$18:$I$1018,7,0))</f>
        <v/>
      </c>
      <c r="G943" s="57" t="str">
        <f>IF(VLOOKUP(X943,'do 1000 ha'!$B$18:$I$1018,8,0)=0,"",VLOOKUP(X943,'do 1000 ha'!$B$18:$I$1018,8,0))</f>
        <v/>
      </c>
      <c r="H943" s="25" t="str">
        <f>IF(VLOOKUP(X943,'do 1000 ha'!$B$18:$L$1018,11,0)=0,"",VLOOKUP(X943,'do 1000 ha'!$AJ$18:$AX$1018,15,0))</f>
        <v/>
      </c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53" t="str">
        <f t="array" ref="U943">IF('do 1000 ha'!K949='do 1000 ha'!$AR$4,'do 1000 ha'!AF949,IF('do 1000 ha'!K949='do 1000 ha'!$AR$5,'do 1000 ha'!AF949,""))</f>
        <v/>
      </c>
      <c r="V943" s="7" t="str">
        <f t="shared" si="56"/>
        <v/>
      </c>
      <c r="W943" s="11" t="str">
        <f t="array" ref="W943">IF(OR(U943=$U$13:U942),"",U943)</f>
        <v/>
      </c>
      <c r="X943" s="7" t="str">
        <f t="array" ref="X943">IFERROR(INDEX(W$13:W$1012,SMALL(IF(W$13:W$1012&lt;&gt;"",ROW(W$13:W$1012)-ROW(W$13)+1),ROWS(W$13:$W943))),"")</f>
        <v/>
      </c>
      <c r="Y943" s="47" t="e">
        <f t="array" ref="Y943">IF(ROWS(Y$13:Y943)&gt;COUNTA(W$13:W$1012),"",INDEX(W$13:W$1012,SMALL(IF(W$13:W$1012&lt;&gt;"",ROW(W$13:W$1012)-ROW(W$13)+1),ROWS(Y$13:Y943))))</f>
        <v>#NUM!</v>
      </c>
      <c r="AA943" s="7">
        <f t="shared" si="57"/>
        <v>0</v>
      </c>
      <c r="AB943" s="7">
        <f t="shared" si="58"/>
        <v>0</v>
      </c>
      <c r="AC943" s="7">
        <f t="shared" si="59"/>
        <v>0</v>
      </c>
    </row>
    <row r="944" spans="1:29" x14ac:dyDescent="0.25">
      <c r="A944" s="9">
        <v>932</v>
      </c>
      <c r="B944" s="56" t="str">
        <f>IF(VLOOKUP(X944,'do 1000 ha'!$B$18:$I$1018,2,0)=0,"",VLOOKUP(X944,'do 1000 ha'!$B$18:$I$1018,2,0))</f>
        <v/>
      </c>
      <c r="C944" s="56" t="str">
        <f>IF(VLOOKUP(X944,'do 1000 ha'!$B$18:$I$1018,4,0)=0,"",VLOOKUP(X944,'do 1000 ha'!$B$18:$I$1018,4,0))</f>
        <v/>
      </c>
      <c r="D944" s="24" t="str">
        <f>IF(VLOOKUP(X944,'do 1000 ha'!$B$18:$I$1018,5,0)=0,"",VLOOKUP(X944,'do 1000 ha'!$B$18:$I$1018,5,0))</f>
        <v/>
      </c>
      <c r="E944" s="56" t="str">
        <f>IF(VLOOKUP(X944,'do 1000 ha'!$B$18:$I$1018,6,0)=0,"",VLOOKUP(X944,'do 1000 ha'!$B$18:$I$1018,6,0))</f>
        <v/>
      </c>
      <c r="F944" s="56" t="str">
        <f>IF(VLOOKUP(X944,'do 1000 ha'!$B$18:$I$1018,7,0)=0,"",VLOOKUP(X944,'do 1000 ha'!$B$18:$I$1018,7,0))</f>
        <v/>
      </c>
      <c r="G944" s="57" t="str">
        <f>IF(VLOOKUP(X944,'do 1000 ha'!$B$18:$I$1018,8,0)=0,"",VLOOKUP(X944,'do 1000 ha'!$B$18:$I$1018,8,0))</f>
        <v/>
      </c>
      <c r="H944" s="25" t="str">
        <f>IF(VLOOKUP(X944,'do 1000 ha'!$B$18:$L$1018,11,0)=0,"",VLOOKUP(X944,'do 1000 ha'!$AJ$18:$AX$1018,15,0))</f>
        <v/>
      </c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53" t="str">
        <f t="array" ref="U944">IF('do 1000 ha'!K950='do 1000 ha'!$AR$4,'do 1000 ha'!AF950,IF('do 1000 ha'!K950='do 1000 ha'!$AR$5,'do 1000 ha'!AF950,""))</f>
        <v/>
      </c>
      <c r="V944" s="7" t="str">
        <f t="shared" si="56"/>
        <v/>
      </c>
      <c r="W944" s="11" t="str">
        <f t="array" ref="W944">IF(OR(U944=$U$13:U943),"",U944)</f>
        <v/>
      </c>
      <c r="X944" s="7" t="str">
        <f t="array" ref="X944">IFERROR(INDEX(W$13:W$1012,SMALL(IF(W$13:W$1012&lt;&gt;"",ROW(W$13:W$1012)-ROW(W$13)+1),ROWS(W$13:$W944))),"")</f>
        <v/>
      </c>
      <c r="Y944" s="47" t="e">
        <f t="array" ref="Y944">IF(ROWS(Y$13:Y944)&gt;COUNTA(W$13:W$1012),"",INDEX(W$13:W$1012,SMALL(IF(W$13:W$1012&lt;&gt;"",ROW(W$13:W$1012)-ROW(W$13)+1),ROWS(Y$13:Y944))))</f>
        <v>#NUM!</v>
      </c>
      <c r="AA944" s="7">
        <f t="shared" si="57"/>
        <v>0</v>
      </c>
      <c r="AB944" s="7">
        <f t="shared" si="58"/>
        <v>0</v>
      </c>
      <c r="AC944" s="7">
        <f t="shared" si="59"/>
        <v>0</v>
      </c>
    </row>
    <row r="945" spans="1:29" x14ac:dyDescent="0.25">
      <c r="A945" s="9">
        <v>933</v>
      </c>
      <c r="B945" s="56" t="str">
        <f>IF(VLOOKUP(X945,'do 1000 ha'!$B$18:$I$1018,2,0)=0,"",VLOOKUP(X945,'do 1000 ha'!$B$18:$I$1018,2,0))</f>
        <v/>
      </c>
      <c r="C945" s="56" t="str">
        <f>IF(VLOOKUP(X945,'do 1000 ha'!$B$18:$I$1018,4,0)=0,"",VLOOKUP(X945,'do 1000 ha'!$B$18:$I$1018,4,0))</f>
        <v/>
      </c>
      <c r="D945" s="24" t="str">
        <f>IF(VLOOKUP(X945,'do 1000 ha'!$B$18:$I$1018,5,0)=0,"",VLOOKUP(X945,'do 1000 ha'!$B$18:$I$1018,5,0))</f>
        <v/>
      </c>
      <c r="E945" s="56" t="str">
        <f>IF(VLOOKUP(X945,'do 1000 ha'!$B$18:$I$1018,6,0)=0,"",VLOOKUP(X945,'do 1000 ha'!$B$18:$I$1018,6,0))</f>
        <v/>
      </c>
      <c r="F945" s="56" t="str">
        <f>IF(VLOOKUP(X945,'do 1000 ha'!$B$18:$I$1018,7,0)=0,"",VLOOKUP(X945,'do 1000 ha'!$B$18:$I$1018,7,0))</f>
        <v/>
      </c>
      <c r="G945" s="57" t="str">
        <f>IF(VLOOKUP(X945,'do 1000 ha'!$B$18:$I$1018,8,0)=0,"",VLOOKUP(X945,'do 1000 ha'!$B$18:$I$1018,8,0))</f>
        <v/>
      </c>
      <c r="H945" s="25" t="str">
        <f>IF(VLOOKUP(X945,'do 1000 ha'!$B$18:$L$1018,11,0)=0,"",VLOOKUP(X945,'do 1000 ha'!$AJ$18:$AX$1018,15,0))</f>
        <v/>
      </c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53" t="str">
        <f t="array" ref="U945">IF('do 1000 ha'!K951='do 1000 ha'!$AR$4,'do 1000 ha'!AF951,IF('do 1000 ha'!K951='do 1000 ha'!$AR$5,'do 1000 ha'!AF951,""))</f>
        <v/>
      </c>
      <c r="V945" s="7" t="str">
        <f t="shared" si="56"/>
        <v/>
      </c>
      <c r="W945" s="11" t="str">
        <f t="array" ref="W945">IF(OR(U945=$U$13:U944),"",U945)</f>
        <v/>
      </c>
      <c r="X945" s="7" t="str">
        <f t="array" ref="X945">IFERROR(INDEX(W$13:W$1012,SMALL(IF(W$13:W$1012&lt;&gt;"",ROW(W$13:W$1012)-ROW(W$13)+1),ROWS(W$13:$W945))),"")</f>
        <v/>
      </c>
      <c r="Y945" s="47" t="e">
        <f t="array" ref="Y945">IF(ROWS(Y$13:Y945)&gt;COUNTA(W$13:W$1012),"",INDEX(W$13:W$1012,SMALL(IF(W$13:W$1012&lt;&gt;"",ROW(W$13:W$1012)-ROW(W$13)+1),ROWS(Y$13:Y945))))</f>
        <v>#NUM!</v>
      </c>
      <c r="AA945" s="7">
        <f t="shared" si="57"/>
        <v>0</v>
      </c>
      <c r="AB945" s="7">
        <f t="shared" si="58"/>
        <v>0</v>
      </c>
      <c r="AC945" s="7">
        <f t="shared" si="59"/>
        <v>0</v>
      </c>
    </row>
    <row r="946" spans="1:29" x14ac:dyDescent="0.25">
      <c r="A946" s="9">
        <v>934</v>
      </c>
      <c r="B946" s="56" t="str">
        <f>IF(VLOOKUP(X946,'do 1000 ha'!$B$18:$I$1018,2,0)=0,"",VLOOKUP(X946,'do 1000 ha'!$B$18:$I$1018,2,0))</f>
        <v/>
      </c>
      <c r="C946" s="56" t="str">
        <f>IF(VLOOKUP(X946,'do 1000 ha'!$B$18:$I$1018,4,0)=0,"",VLOOKUP(X946,'do 1000 ha'!$B$18:$I$1018,4,0))</f>
        <v/>
      </c>
      <c r="D946" s="24" t="str">
        <f>IF(VLOOKUP(X946,'do 1000 ha'!$B$18:$I$1018,5,0)=0,"",VLOOKUP(X946,'do 1000 ha'!$B$18:$I$1018,5,0))</f>
        <v/>
      </c>
      <c r="E946" s="56" t="str">
        <f>IF(VLOOKUP(X946,'do 1000 ha'!$B$18:$I$1018,6,0)=0,"",VLOOKUP(X946,'do 1000 ha'!$B$18:$I$1018,6,0))</f>
        <v/>
      </c>
      <c r="F946" s="56" t="str">
        <f>IF(VLOOKUP(X946,'do 1000 ha'!$B$18:$I$1018,7,0)=0,"",VLOOKUP(X946,'do 1000 ha'!$B$18:$I$1018,7,0))</f>
        <v/>
      </c>
      <c r="G946" s="57" t="str">
        <f>IF(VLOOKUP(X946,'do 1000 ha'!$B$18:$I$1018,8,0)=0,"",VLOOKUP(X946,'do 1000 ha'!$B$18:$I$1018,8,0))</f>
        <v/>
      </c>
      <c r="H946" s="25" t="str">
        <f>IF(VLOOKUP(X946,'do 1000 ha'!$B$18:$L$1018,11,0)=0,"",VLOOKUP(X946,'do 1000 ha'!$AJ$18:$AX$1018,15,0))</f>
        <v/>
      </c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53" t="str">
        <f t="array" ref="U946">IF('do 1000 ha'!K952='do 1000 ha'!$AR$4,'do 1000 ha'!AF952,IF('do 1000 ha'!K952='do 1000 ha'!$AR$5,'do 1000 ha'!AF952,""))</f>
        <v/>
      </c>
      <c r="V946" s="7" t="str">
        <f t="shared" si="56"/>
        <v/>
      </c>
      <c r="W946" s="11" t="str">
        <f t="array" ref="W946">IF(OR(U946=$U$13:U945),"",U946)</f>
        <v/>
      </c>
      <c r="X946" s="7" t="str">
        <f t="array" ref="X946">IFERROR(INDEX(W$13:W$1012,SMALL(IF(W$13:W$1012&lt;&gt;"",ROW(W$13:W$1012)-ROW(W$13)+1),ROWS(W$13:$W946))),"")</f>
        <v/>
      </c>
      <c r="Y946" s="47" t="e">
        <f t="array" ref="Y946">IF(ROWS(Y$13:Y946)&gt;COUNTA(W$13:W$1012),"",INDEX(W$13:W$1012,SMALL(IF(W$13:W$1012&lt;&gt;"",ROW(W$13:W$1012)-ROW(W$13)+1),ROWS(Y$13:Y946))))</f>
        <v>#NUM!</v>
      </c>
      <c r="AA946" s="7">
        <f t="shared" si="57"/>
        <v>0</v>
      </c>
      <c r="AB946" s="7">
        <f t="shared" si="58"/>
        <v>0</v>
      </c>
      <c r="AC946" s="7">
        <f t="shared" si="59"/>
        <v>0</v>
      </c>
    </row>
    <row r="947" spans="1:29" x14ac:dyDescent="0.25">
      <c r="A947" s="9">
        <v>935</v>
      </c>
      <c r="B947" s="56" t="str">
        <f>IF(VLOOKUP(X947,'do 1000 ha'!$B$18:$I$1018,2,0)=0,"",VLOOKUP(X947,'do 1000 ha'!$B$18:$I$1018,2,0))</f>
        <v/>
      </c>
      <c r="C947" s="56" t="str">
        <f>IF(VLOOKUP(X947,'do 1000 ha'!$B$18:$I$1018,4,0)=0,"",VLOOKUP(X947,'do 1000 ha'!$B$18:$I$1018,4,0))</f>
        <v/>
      </c>
      <c r="D947" s="24" t="str">
        <f>IF(VLOOKUP(X947,'do 1000 ha'!$B$18:$I$1018,5,0)=0,"",VLOOKUP(X947,'do 1000 ha'!$B$18:$I$1018,5,0))</f>
        <v/>
      </c>
      <c r="E947" s="56" t="str">
        <f>IF(VLOOKUP(X947,'do 1000 ha'!$B$18:$I$1018,6,0)=0,"",VLOOKUP(X947,'do 1000 ha'!$B$18:$I$1018,6,0))</f>
        <v/>
      </c>
      <c r="F947" s="56" t="str">
        <f>IF(VLOOKUP(X947,'do 1000 ha'!$B$18:$I$1018,7,0)=0,"",VLOOKUP(X947,'do 1000 ha'!$B$18:$I$1018,7,0))</f>
        <v/>
      </c>
      <c r="G947" s="57" t="str">
        <f>IF(VLOOKUP(X947,'do 1000 ha'!$B$18:$I$1018,8,0)=0,"",VLOOKUP(X947,'do 1000 ha'!$B$18:$I$1018,8,0))</f>
        <v/>
      </c>
      <c r="H947" s="25" t="str">
        <f>IF(VLOOKUP(X947,'do 1000 ha'!$B$18:$L$1018,11,0)=0,"",VLOOKUP(X947,'do 1000 ha'!$AJ$18:$AX$1018,15,0))</f>
        <v/>
      </c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53" t="str">
        <f t="array" ref="U947">IF('do 1000 ha'!K953='do 1000 ha'!$AR$4,'do 1000 ha'!AF953,IF('do 1000 ha'!K953='do 1000 ha'!$AR$5,'do 1000 ha'!AF953,""))</f>
        <v/>
      </c>
      <c r="V947" s="7" t="str">
        <f t="shared" si="56"/>
        <v/>
      </c>
      <c r="W947" s="11" t="str">
        <f t="array" ref="W947">IF(OR(U947=$U$13:U946),"",U947)</f>
        <v/>
      </c>
      <c r="X947" s="7" t="str">
        <f t="array" ref="X947">IFERROR(INDEX(W$13:W$1012,SMALL(IF(W$13:W$1012&lt;&gt;"",ROW(W$13:W$1012)-ROW(W$13)+1),ROWS(W$13:$W947))),"")</f>
        <v/>
      </c>
      <c r="Y947" s="47" t="e">
        <f t="array" ref="Y947">IF(ROWS(Y$13:Y947)&gt;COUNTA(W$13:W$1012),"",INDEX(W$13:W$1012,SMALL(IF(W$13:W$1012&lt;&gt;"",ROW(W$13:W$1012)-ROW(W$13)+1),ROWS(Y$13:Y947))))</f>
        <v>#NUM!</v>
      </c>
      <c r="AA947" s="7">
        <f t="shared" si="57"/>
        <v>0</v>
      </c>
      <c r="AB947" s="7">
        <f t="shared" si="58"/>
        <v>0</v>
      </c>
      <c r="AC947" s="7">
        <f t="shared" si="59"/>
        <v>0</v>
      </c>
    </row>
    <row r="948" spans="1:29" x14ac:dyDescent="0.25">
      <c r="A948" s="9">
        <v>936</v>
      </c>
      <c r="B948" s="56" t="str">
        <f>IF(VLOOKUP(X948,'do 1000 ha'!$B$18:$I$1018,2,0)=0,"",VLOOKUP(X948,'do 1000 ha'!$B$18:$I$1018,2,0))</f>
        <v/>
      </c>
      <c r="C948" s="56" t="str">
        <f>IF(VLOOKUP(X948,'do 1000 ha'!$B$18:$I$1018,4,0)=0,"",VLOOKUP(X948,'do 1000 ha'!$B$18:$I$1018,4,0))</f>
        <v/>
      </c>
      <c r="D948" s="24" t="str">
        <f>IF(VLOOKUP(X948,'do 1000 ha'!$B$18:$I$1018,5,0)=0,"",VLOOKUP(X948,'do 1000 ha'!$B$18:$I$1018,5,0))</f>
        <v/>
      </c>
      <c r="E948" s="56" t="str">
        <f>IF(VLOOKUP(X948,'do 1000 ha'!$B$18:$I$1018,6,0)=0,"",VLOOKUP(X948,'do 1000 ha'!$B$18:$I$1018,6,0))</f>
        <v/>
      </c>
      <c r="F948" s="56" t="str">
        <f>IF(VLOOKUP(X948,'do 1000 ha'!$B$18:$I$1018,7,0)=0,"",VLOOKUP(X948,'do 1000 ha'!$B$18:$I$1018,7,0))</f>
        <v/>
      </c>
      <c r="G948" s="57" t="str">
        <f>IF(VLOOKUP(X948,'do 1000 ha'!$B$18:$I$1018,8,0)=0,"",VLOOKUP(X948,'do 1000 ha'!$B$18:$I$1018,8,0))</f>
        <v/>
      </c>
      <c r="H948" s="25" t="str">
        <f>IF(VLOOKUP(X948,'do 1000 ha'!$B$18:$L$1018,11,0)=0,"",VLOOKUP(X948,'do 1000 ha'!$AJ$18:$AX$1018,15,0))</f>
        <v/>
      </c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53" t="str">
        <f t="array" ref="U948">IF('do 1000 ha'!K954='do 1000 ha'!$AR$4,'do 1000 ha'!AF954,IF('do 1000 ha'!K954='do 1000 ha'!$AR$5,'do 1000 ha'!AF954,""))</f>
        <v/>
      </c>
      <c r="V948" s="7" t="str">
        <f t="shared" si="56"/>
        <v/>
      </c>
      <c r="W948" s="11" t="str">
        <f t="array" ref="W948">IF(OR(U948=$U$13:U947),"",U948)</f>
        <v/>
      </c>
      <c r="X948" s="7" t="str">
        <f t="array" ref="X948">IFERROR(INDEX(W$13:W$1012,SMALL(IF(W$13:W$1012&lt;&gt;"",ROW(W$13:W$1012)-ROW(W$13)+1),ROWS(W$13:$W948))),"")</f>
        <v/>
      </c>
      <c r="Y948" s="47" t="e">
        <f t="array" ref="Y948">IF(ROWS(Y$13:Y948)&gt;COUNTA(W$13:W$1012),"",INDEX(W$13:W$1012,SMALL(IF(W$13:W$1012&lt;&gt;"",ROW(W$13:W$1012)-ROW(W$13)+1),ROWS(Y$13:Y948))))</f>
        <v>#NUM!</v>
      </c>
      <c r="AA948" s="7">
        <f t="shared" si="57"/>
        <v>0</v>
      </c>
      <c r="AB948" s="7">
        <f t="shared" si="58"/>
        <v>0</v>
      </c>
      <c r="AC948" s="7">
        <f t="shared" si="59"/>
        <v>0</v>
      </c>
    </row>
    <row r="949" spans="1:29" x14ac:dyDescent="0.25">
      <c r="A949" s="9">
        <v>937</v>
      </c>
      <c r="B949" s="56" t="str">
        <f>IF(VLOOKUP(X949,'do 1000 ha'!$B$18:$I$1018,2,0)=0,"",VLOOKUP(X949,'do 1000 ha'!$B$18:$I$1018,2,0))</f>
        <v/>
      </c>
      <c r="C949" s="56" t="str">
        <f>IF(VLOOKUP(X949,'do 1000 ha'!$B$18:$I$1018,4,0)=0,"",VLOOKUP(X949,'do 1000 ha'!$B$18:$I$1018,4,0))</f>
        <v/>
      </c>
      <c r="D949" s="24" t="str">
        <f>IF(VLOOKUP(X949,'do 1000 ha'!$B$18:$I$1018,5,0)=0,"",VLOOKUP(X949,'do 1000 ha'!$B$18:$I$1018,5,0))</f>
        <v/>
      </c>
      <c r="E949" s="56" t="str">
        <f>IF(VLOOKUP(X949,'do 1000 ha'!$B$18:$I$1018,6,0)=0,"",VLOOKUP(X949,'do 1000 ha'!$B$18:$I$1018,6,0))</f>
        <v/>
      </c>
      <c r="F949" s="56" t="str">
        <f>IF(VLOOKUP(X949,'do 1000 ha'!$B$18:$I$1018,7,0)=0,"",VLOOKUP(X949,'do 1000 ha'!$B$18:$I$1018,7,0))</f>
        <v/>
      </c>
      <c r="G949" s="57" t="str">
        <f>IF(VLOOKUP(X949,'do 1000 ha'!$B$18:$I$1018,8,0)=0,"",VLOOKUP(X949,'do 1000 ha'!$B$18:$I$1018,8,0))</f>
        <v/>
      </c>
      <c r="H949" s="25" t="str">
        <f>IF(VLOOKUP(X949,'do 1000 ha'!$B$18:$L$1018,11,0)=0,"",VLOOKUP(X949,'do 1000 ha'!$AJ$18:$AX$1018,15,0))</f>
        <v/>
      </c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53" t="str">
        <f t="array" ref="U949">IF('do 1000 ha'!K955='do 1000 ha'!$AR$4,'do 1000 ha'!AF955,IF('do 1000 ha'!K955='do 1000 ha'!$AR$5,'do 1000 ha'!AF955,""))</f>
        <v/>
      </c>
      <c r="V949" s="7" t="str">
        <f t="shared" si="56"/>
        <v/>
      </c>
      <c r="W949" s="11" t="str">
        <f t="array" ref="W949">IF(OR(U949=$U$13:U948),"",U949)</f>
        <v/>
      </c>
      <c r="X949" s="7" t="str">
        <f t="array" ref="X949">IFERROR(INDEX(W$13:W$1012,SMALL(IF(W$13:W$1012&lt;&gt;"",ROW(W$13:W$1012)-ROW(W$13)+1),ROWS(W$13:$W949))),"")</f>
        <v/>
      </c>
      <c r="Y949" s="47" t="e">
        <f t="array" ref="Y949">IF(ROWS(Y$13:Y949)&gt;COUNTA(W$13:W$1012),"",INDEX(W$13:W$1012,SMALL(IF(W$13:W$1012&lt;&gt;"",ROW(W$13:W$1012)-ROW(W$13)+1),ROWS(Y$13:Y949))))</f>
        <v>#NUM!</v>
      </c>
      <c r="AA949" s="7">
        <f t="shared" si="57"/>
        <v>0</v>
      </c>
      <c r="AB949" s="7">
        <f t="shared" si="58"/>
        <v>0</v>
      </c>
      <c r="AC949" s="7">
        <f t="shared" si="59"/>
        <v>0</v>
      </c>
    </row>
    <row r="950" spans="1:29" x14ac:dyDescent="0.25">
      <c r="A950" s="9">
        <v>938</v>
      </c>
      <c r="B950" s="56" t="str">
        <f>IF(VLOOKUP(X950,'do 1000 ha'!$B$18:$I$1018,2,0)=0,"",VLOOKUP(X950,'do 1000 ha'!$B$18:$I$1018,2,0))</f>
        <v/>
      </c>
      <c r="C950" s="56" t="str">
        <f>IF(VLOOKUP(X950,'do 1000 ha'!$B$18:$I$1018,4,0)=0,"",VLOOKUP(X950,'do 1000 ha'!$B$18:$I$1018,4,0))</f>
        <v/>
      </c>
      <c r="D950" s="24" t="str">
        <f>IF(VLOOKUP(X950,'do 1000 ha'!$B$18:$I$1018,5,0)=0,"",VLOOKUP(X950,'do 1000 ha'!$B$18:$I$1018,5,0))</f>
        <v/>
      </c>
      <c r="E950" s="56" t="str">
        <f>IF(VLOOKUP(X950,'do 1000 ha'!$B$18:$I$1018,6,0)=0,"",VLOOKUP(X950,'do 1000 ha'!$B$18:$I$1018,6,0))</f>
        <v/>
      </c>
      <c r="F950" s="56" t="str">
        <f>IF(VLOOKUP(X950,'do 1000 ha'!$B$18:$I$1018,7,0)=0,"",VLOOKUP(X950,'do 1000 ha'!$B$18:$I$1018,7,0))</f>
        <v/>
      </c>
      <c r="G950" s="57" t="str">
        <f>IF(VLOOKUP(X950,'do 1000 ha'!$B$18:$I$1018,8,0)=0,"",VLOOKUP(X950,'do 1000 ha'!$B$18:$I$1018,8,0))</f>
        <v/>
      </c>
      <c r="H950" s="25" t="str">
        <f>IF(VLOOKUP(X950,'do 1000 ha'!$B$18:$L$1018,11,0)=0,"",VLOOKUP(X950,'do 1000 ha'!$AJ$18:$AX$1018,15,0))</f>
        <v/>
      </c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53" t="str">
        <f t="array" ref="U950">IF('do 1000 ha'!K956='do 1000 ha'!$AR$4,'do 1000 ha'!AF956,IF('do 1000 ha'!K956='do 1000 ha'!$AR$5,'do 1000 ha'!AF956,""))</f>
        <v/>
      </c>
      <c r="V950" s="7" t="str">
        <f t="shared" si="56"/>
        <v/>
      </c>
      <c r="W950" s="11" t="str">
        <f t="array" ref="W950">IF(OR(U950=$U$13:U949),"",U950)</f>
        <v/>
      </c>
      <c r="X950" s="7" t="str">
        <f t="array" ref="X950">IFERROR(INDEX(W$13:W$1012,SMALL(IF(W$13:W$1012&lt;&gt;"",ROW(W$13:W$1012)-ROW(W$13)+1),ROWS(W$13:$W950))),"")</f>
        <v/>
      </c>
      <c r="Y950" s="47" t="e">
        <f t="array" ref="Y950">IF(ROWS(Y$13:Y950)&gt;COUNTA(W$13:W$1012),"",INDEX(W$13:W$1012,SMALL(IF(W$13:W$1012&lt;&gt;"",ROW(W$13:W$1012)-ROW(W$13)+1),ROWS(Y$13:Y950))))</f>
        <v>#NUM!</v>
      </c>
      <c r="AA950" s="7">
        <f t="shared" si="57"/>
        <v>0</v>
      </c>
      <c r="AB950" s="7">
        <f t="shared" si="58"/>
        <v>0</v>
      </c>
      <c r="AC950" s="7">
        <f t="shared" si="59"/>
        <v>0</v>
      </c>
    </row>
    <row r="951" spans="1:29" x14ac:dyDescent="0.25">
      <c r="A951" s="9">
        <v>939</v>
      </c>
      <c r="B951" s="56" t="str">
        <f>IF(VLOOKUP(X951,'do 1000 ha'!$B$18:$I$1018,2,0)=0,"",VLOOKUP(X951,'do 1000 ha'!$B$18:$I$1018,2,0))</f>
        <v/>
      </c>
      <c r="C951" s="56" t="str">
        <f>IF(VLOOKUP(X951,'do 1000 ha'!$B$18:$I$1018,4,0)=0,"",VLOOKUP(X951,'do 1000 ha'!$B$18:$I$1018,4,0))</f>
        <v/>
      </c>
      <c r="D951" s="24" t="str">
        <f>IF(VLOOKUP(X951,'do 1000 ha'!$B$18:$I$1018,5,0)=0,"",VLOOKUP(X951,'do 1000 ha'!$B$18:$I$1018,5,0))</f>
        <v/>
      </c>
      <c r="E951" s="56" t="str">
        <f>IF(VLOOKUP(X951,'do 1000 ha'!$B$18:$I$1018,6,0)=0,"",VLOOKUP(X951,'do 1000 ha'!$B$18:$I$1018,6,0))</f>
        <v/>
      </c>
      <c r="F951" s="56" t="str">
        <f>IF(VLOOKUP(X951,'do 1000 ha'!$B$18:$I$1018,7,0)=0,"",VLOOKUP(X951,'do 1000 ha'!$B$18:$I$1018,7,0))</f>
        <v/>
      </c>
      <c r="G951" s="57" t="str">
        <f>IF(VLOOKUP(X951,'do 1000 ha'!$B$18:$I$1018,8,0)=0,"",VLOOKUP(X951,'do 1000 ha'!$B$18:$I$1018,8,0))</f>
        <v/>
      </c>
      <c r="H951" s="25" t="str">
        <f>IF(VLOOKUP(X951,'do 1000 ha'!$B$18:$L$1018,11,0)=0,"",VLOOKUP(X951,'do 1000 ha'!$AJ$18:$AX$1018,15,0))</f>
        <v/>
      </c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53" t="str">
        <f t="array" ref="U951">IF('do 1000 ha'!K957='do 1000 ha'!$AR$4,'do 1000 ha'!AF957,IF('do 1000 ha'!K957='do 1000 ha'!$AR$5,'do 1000 ha'!AF957,""))</f>
        <v/>
      </c>
      <c r="V951" s="7" t="str">
        <f t="shared" si="56"/>
        <v/>
      </c>
      <c r="W951" s="11" t="str">
        <f t="array" ref="W951">IF(OR(U951=$U$13:U950),"",U951)</f>
        <v/>
      </c>
      <c r="X951" s="7" t="str">
        <f t="array" ref="X951">IFERROR(INDEX(W$13:W$1012,SMALL(IF(W$13:W$1012&lt;&gt;"",ROW(W$13:W$1012)-ROW(W$13)+1),ROWS(W$13:$W951))),"")</f>
        <v/>
      </c>
      <c r="Y951" s="47" t="e">
        <f t="array" ref="Y951">IF(ROWS(Y$13:Y951)&gt;COUNTA(W$13:W$1012),"",INDEX(W$13:W$1012,SMALL(IF(W$13:W$1012&lt;&gt;"",ROW(W$13:W$1012)-ROW(W$13)+1),ROWS(Y$13:Y951))))</f>
        <v>#NUM!</v>
      </c>
      <c r="AA951" s="7">
        <f t="shared" si="57"/>
        <v>0</v>
      </c>
      <c r="AB951" s="7">
        <f t="shared" si="58"/>
        <v>0</v>
      </c>
      <c r="AC951" s="7">
        <f t="shared" si="59"/>
        <v>0</v>
      </c>
    </row>
    <row r="952" spans="1:29" x14ac:dyDescent="0.25">
      <c r="A952" s="9">
        <v>940</v>
      </c>
      <c r="B952" s="56" t="str">
        <f>IF(VLOOKUP(X952,'do 1000 ha'!$B$18:$I$1018,2,0)=0,"",VLOOKUP(X952,'do 1000 ha'!$B$18:$I$1018,2,0))</f>
        <v/>
      </c>
      <c r="C952" s="56" t="str">
        <f>IF(VLOOKUP(X952,'do 1000 ha'!$B$18:$I$1018,4,0)=0,"",VLOOKUP(X952,'do 1000 ha'!$B$18:$I$1018,4,0))</f>
        <v/>
      </c>
      <c r="D952" s="24" t="str">
        <f>IF(VLOOKUP(X952,'do 1000 ha'!$B$18:$I$1018,5,0)=0,"",VLOOKUP(X952,'do 1000 ha'!$B$18:$I$1018,5,0))</f>
        <v/>
      </c>
      <c r="E952" s="56" t="str">
        <f>IF(VLOOKUP(X952,'do 1000 ha'!$B$18:$I$1018,6,0)=0,"",VLOOKUP(X952,'do 1000 ha'!$B$18:$I$1018,6,0))</f>
        <v/>
      </c>
      <c r="F952" s="56" t="str">
        <f>IF(VLOOKUP(X952,'do 1000 ha'!$B$18:$I$1018,7,0)=0,"",VLOOKUP(X952,'do 1000 ha'!$B$18:$I$1018,7,0))</f>
        <v/>
      </c>
      <c r="G952" s="57" t="str">
        <f>IF(VLOOKUP(X952,'do 1000 ha'!$B$18:$I$1018,8,0)=0,"",VLOOKUP(X952,'do 1000 ha'!$B$18:$I$1018,8,0))</f>
        <v/>
      </c>
      <c r="H952" s="25" t="str">
        <f>IF(VLOOKUP(X952,'do 1000 ha'!$B$18:$L$1018,11,0)=0,"",VLOOKUP(X952,'do 1000 ha'!$AJ$18:$AX$1018,15,0))</f>
        <v/>
      </c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53" t="str">
        <f t="array" ref="U952">IF('do 1000 ha'!K958='do 1000 ha'!$AR$4,'do 1000 ha'!AF958,IF('do 1000 ha'!K958='do 1000 ha'!$AR$5,'do 1000 ha'!AF958,""))</f>
        <v/>
      </c>
      <c r="V952" s="7" t="str">
        <f t="shared" si="56"/>
        <v/>
      </c>
      <c r="W952" s="11" t="str">
        <f t="array" ref="W952">IF(OR(U952=$U$13:U951),"",U952)</f>
        <v/>
      </c>
      <c r="X952" s="7" t="str">
        <f t="array" ref="X952">IFERROR(INDEX(W$13:W$1012,SMALL(IF(W$13:W$1012&lt;&gt;"",ROW(W$13:W$1012)-ROW(W$13)+1),ROWS(W$13:$W952))),"")</f>
        <v/>
      </c>
      <c r="Y952" s="47" t="e">
        <f t="array" ref="Y952">IF(ROWS(Y$13:Y952)&gt;COUNTA(W$13:W$1012),"",INDEX(W$13:W$1012,SMALL(IF(W$13:W$1012&lt;&gt;"",ROW(W$13:W$1012)-ROW(W$13)+1),ROWS(Y$13:Y952))))</f>
        <v>#NUM!</v>
      </c>
      <c r="AA952" s="7">
        <f t="shared" si="57"/>
        <v>0</v>
      </c>
      <c r="AB952" s="7">
        <f t="shared" si="58"/>
        <v>0</v>
      </c>
      <c r="AC952" s="7">
        <f t="shared" si="59"/>
        <v>0</v>
      </c>
    </row>
    <row r="953" spans="1:29" x14ac:dyDescent="0.25">
      <c r="A953" s="9">
        <v>941</v>
      </c>
      <c r="B953" s="56" t="str">
        <f>IF(VLOOKUP(X953,'do 1000 ha'!$B$18:$I$1018,2,0)=0,"",VLOOKUP(X953,'do 1000 ha'!$B$18:$I$1018,2,0))</f>
        <v/>
      </c>
      <c r="C953" s="56" t="str">
        <f>IF(VLOOKUP(X953,'do 1000 ha'!$B$18:$I$1018,4,0)=0,"",VLOOKUP(X953,'do 1000 ha'!$B$18:$I$1018,4,0))</f>
        <v/>
      </c>
      <c r="D953" s="24" t="str">
        <f>IF(VLOOKUP(X953,'do 1000 ha'!$B$18:$I$1018,5,0)=0,"",VLOOKUP(X953,'do 1000 ha'!$B$18:$I$1018,5,0))</f>
        <v/>
      </c>
      <c r="E953" s="56" t="str">
        <f>IF(VLOOKUP(X953,'do 1000 ha'!$B$18:$I$1018,6,0)=0,"",VLOOKUP(X953,'do 1000 ha'!$B$18:$I$1018,6,0))</f>
        <v/>
      </c>
      <c r="F953" s="56" t="str">
        <f>IF(VLOOKUP(X953,'do 1000 ha'!$B$18:$I$1018,7,0)=0,"",VLOOKUP(X953,'do 1000 ha'!$B$18:$I$1018,7,0))</f>
        <v/>
      </c>
      <c r="G953" s="57" t="str">
        <f>IF(VLOOKUP(X953,'do 1000 ha'!$B$18:$I$1018,8,0)=0,"",VLOOKUP(X953,'do 1000 ha'!$B$18:$I$1018,8,0))</f>
        <v/>
      </c>
      <c r="H953" s="25" t="str">
        <f>IF(VLOOKUP(X953,'do 1000 ha'!$B$18:$L$1018,11,0)=0,"",VLOOKUP(X953,'do 1000 ha'!$AJ$18:$AX$1018,15,0))</f>
        <v/>
      </c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53" t="str">
        <f t="array" ref="U953">IF('do 1000 ha'!K959='do 1000 ha'!$AR$4,'do 1000 ha'!AF959,IF('do 1000 ha'!K959='do 1000 ha'!$AR$5,'do 1000 ha'!AF959,""))</f>
        <v/>
      </c>
      <c r="V953" s="7" t="str">
        <f t="shared" si="56"/>
        <v/>
      </c>
      <c r="W953" s="11" t="str">
        <f t="array" ref="W953">IF(OR(U953=$U$13:U952),"",U953)</f>
        <v/>
      </c>
      <c r="X953" s="7" t="str">
        <f t="array" ref="X953">IFERROR(INDEX(W$13:W$1012,SMALL(IF(W$13:W$1012&lt;&gt;"",ROW(W$13:W$1012)-ROW(W$13)+1),ROWS(W$13:$W953))),"")</f>
        <v/>
      </c>
      <c r="Y953" s="47" t="e">
        <f t="array" ref="Y953">IF(ROWS(Y$13:Y953)&gt;COUNTA(W$13:W$1012),"",INDEX(W$13:W$1012,SMALL(IF(W$13:W$1012&lt;&gt;"",ROW(W$13:W$1012)-ROW(W$13)+1),ROWS(Y$13:Y953))))</f>
        <v>#NUM!</v>
      </c>
      <c r="AA953" s="7">
        <f t="shared" si="57"/>
        <v>0</v>
      </c>
      <c r="AB953" s="7">
        <f t="shared" si="58"/>
        <v>0</v>
      </c>
      <c r="AC953" s="7">
        <f t="shared" si="59"/>
        <v>0</v>
      </c>
    </row>
    <row r="954" spans="1:29" x14ac:dyDescent="0.25">
      <c r="A954" s="9">
        <v>942</v>
      </c>
      <c r="B954" s="56" t="str">
        <f>IF(VLOOKUP(X954,'do 1000 ha'!$B$18:$I$1018,2,0)=0,"",VLOOKUP(X954,'do 1000 ha'!$B$18:$I$1018,2,0))</f>
        <v/>
      </c>
      <c r="C954" s="56" t="str">
        <f>IF(VLOOKUP(X954,'do 1000 ha'!$B$18:$I$1018,4,0)=0,"",VLOOKUP(X954,'do 1000 ha'!$B$18:$I$1018,4,0))</f>
        <v/>
      </c>
      <c r="D954" s="24" t="str">
        <f>IF(VLOOKUP(X954,'do 1000 ha'!$B$18:$I$1018,5,0)=0,"",VLOOKUP(X954,'do 1000 ha'!$B$18:$I$1018,5,0))</f>
        <v/>
      </c>
      <c r="E954" s="56" t="str">
        <f>IF(VLOOKUP(X954,'do 1000 ha'!$B$18:$I$1018,6,0)=0,"",VLOOKUP(X954,'do 1000 ha'!$B$18:$I$1018,6,0))</f>
        <v/>
      </c>
      <c r="F954" s="56" t="str">
        <f>IF(VLOOKUP(X954,'do 1000 ha'!$B$18:$I$1018,7,0)=0,"",VLOOKUP(X954,'do 1000 ha'!$B$18:$I$1018,7,0))</f>
        <v/>
      </c>
      <c r="G954" s="57" t="str">
        <f>IF(VLOOKUP(X954,'do 1000 ha'!$B$18:$I$1018,8,0)=0,"",VLOOKUP(X954,'do 1000 ha'!$B$18:$I$1018,8,0))</f>
        <v/>
      </c>
      <c r="H954" s="25" t="str">
        <f>IF(VLOOKUP(X954,'do 1000 ha'!$B$18:$L$1018,11,0)=0,"",VLOOKUP(X954,'do 1000 ha'!$AJ$18:$AX$1018,15,0))</f>
        <v/>
      </c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53" t="str">
        <f t="array" ref="U954">IF('do 1000 ha'!K960='do 1000 ha'!$AR$4,'do 1000 ha'!AF960,IF('do 1000 ha'!K960='do 1000 ha'!$AR$5,'do 1000 ha'!AF960,""))</f>
        <v/>
      </c>
      <c r="V954" s="7" t="str">
        <f t="shared" si="56"/>
        <v/>
      </c>
      <c r="W954" s="11" t="str">
        <f t="array" ref="W954">IF(OR(U954=$U$13:U953),"",U954)</f>
        <v/>
      </c>
      <c r="X954" s="7" t="str">
        <f t="array" ref="X954">IFERROR(INDEX(W$13:W$1012,SMALL(IF(W$13:W$1012&lt;&gt;"",ROW(W$13:W$1012)-ROW(W$13)+1),ROWS(W$13:$W954))),"")</f>
        <v/>
      </c>
      <c r="Y954" s="47" t="e">
        <f t="array" ref="Y954">IF(ROWS(Y$13:Y954)&gt;COUNTA(W$13:W$1012),"",INDEX(W$13:W$1012,SMALL(IF(W$13:W$1012&lt;&gt;"",ROW(W$13:W$1012)-ROW(W$13)+1),ROWS(Y$13:Y954))))</f>
        <v>#NUM!</v>
      </c>
      <c r="AA954" s="7">
        <f t="shared" si="57"/>
        <v>0</v>
      </c>
      <c r="AB954" s="7">
        <f t="shared" si="58"/>
        <v>0</v>
      </c>
      <c r="AC954" s="7">
        <f t="shared" si="59"/>
        <v>0</v>
      </c>
    </row>
    <row r="955" spans="1:29" x14ac:dyDescent="0.25">
      <c r="A955" s="9">
        <v>943</v>
      </c>
      <c r="B955" s="56" t="str">
        <f>IF(VLOOKUP(X955,'do 1000 ha'!$B$18:$I$1018,2,0)=0,"",VLOOKUP(X955,'do 1000 ha'!$B$18:$I$1018,2,0))</f>
        <v/>
      </c>
      <c r="C955" s="56" t="str">
        <f>IF(VLOOKUP(X955,'do 1000 ha'!$B$18:$I$1018,4,0)=0,"",VLOOKUP(X955,'do 1000 ha'!$B$18:$I$1018,4,0))</f>
        <v/>
      </c>
      <c r="D955" s="24" t="str">
        <f>IF(VLOOKUP(X955,'do 1000 ha'!$B$18:$I$1018,5,0)=0,"",VLOOKUP(X955,'do 1000 ha'!$B$18:$I$1018,5,0))</f>
        <v/>
      </c>
      <c r="E955" s="56" t="str">
        <f>IF(VLOOKUP(X955,'do 1000 ha'!$B$18:$I$1018,6,0)=0,"",VLOOKUP(X955,'do 1000 ha'!$B$18:$I$1018,6,0))</f>
        <v/>
      </c>
      <c r="F955" s="56" t="str">
        <f>IF(VLOOKUP(X955,'do 1000 ha'!$B$18:$I$1018,7,0)=0,"",VLOOKUP(X955,'do 1000 ha'!$B$18:$I$1018,7,0))</f>
        <v/>
      </c>
      <c r="G955" s="57" t="str">
        <f>IF(VLOOKUP(X955,'do 1000 ha'!$B$18:$I$1018,8,0)=0,"",VLOOKUP(X955,'do 1000 ha'!$B$18:$I$1018,8,0))</f>
        <v/>
      </c>
      <c r="H955" s="25" t="str">
        <f>IF(VLOOKUP(X955,'do 1000 ha'!$B$18:$L$1018,11,0)=0,"",VLOOKUP(X955,'do 1000 ha'!$AJ$18:$AX$1018,15,0))</f>
        <v/>
      </c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53" t="str">
        <f t="array" ref="U955">IF('do 1000 ha'!K961='do 1000 ha'!$AR$4,'do 1000 ha'!AF961,IF('do 1000 ha'!K961='do 1000 ha'!$AR$5,'do 1000 ha'!AF961,""))</f>
        <v/>
      </c>
      <c r="V955" s="7" t="str">
        <f t="shared" si="56"/>
        <v/>
      </c>
      <c r="W955" s="11" t="str">
        <f t="array" ref="W955">IF(OR(U955=$U$13:U954),"",U955)</f>
        <v/>
      </c>
      <c r="X955" s="7" t="str">
        <f t="array" ref="X955">IFERROR(INDEX(W$13:W$1012,SMALL(IF(W$13:W$1012&lt;&gt;"",ROW(W$13:W$1012)-ROW(W$13)+1),ROWS(W$13:$W955))),"")</f>
        <v/>
      </c>
      <c r="Y955" s="47" t="e">
        <f t="array" ref="Y955">IF(ROWS(Y$13:Y955)&gt;COUNTA(W$13:W$1012),"",INDEX(W$13:W$1012,SMALL(IF(W$13:W$1012&lt;&gt;"",ROW(W$13:W$1012)-ROW(W$13)+1),ROWS(Y$13:Y955))))</f>
        <v>#NUM!</v>
      </c>
      <c r="AA955" s="7">
        <f t="shared" si="57"/>
        <v>0</v>
      </c>
      <c r="AB955" s="7">
        <f t="shared" si="58"/>
        <v>0</v>
      </c>
      <c r="AC955" s="7">
        <f t="shared" si="59"/>
        <v>0</v>
      </c>
    </row>
    <row r="956" spans="1:29" x14ac:dyDescent="0.25">
      <c r="A956" s="9">
        <v>944</v>
      </c>
      <c r="B956" s="56" t="str">
        <f>IF(VLOOKUP(X956,'do 1000 ha'!$B$18:$I$1018,2,0)=0,"",VLOOKUP(X956,'do 1000 ha'!$B$18:$I$1018,2,0))</f>
        <v/>
      </c>
      <c r="C956" s="56" t="str">
        <f>IF(VLOOKUP(X956,'do 1000 ha'!$B$18:$I$1018,4,0)=0,"",VLOOKUP(X956,'do 1000 ha'!$B$18:$I$1018,4,0))</f>
        <v/>
      </c>
      <c r="D956" s="24" t="str">
        <f>IF(VLOOKUP(X956,'do 1000 ha'!$B$18:$I$1018,5,0)=0,"",VLOOKUP(X956,'do 1000 ha'!$B$18:$I$1018,5,0))</f>
        <v/>
      </c>
      <c r="E956" s="56" t="str">
        <f>IF(VLOOKUP(X956,'do 1000 ha'!$B$18:$I$1018,6,0)=0,"",VLOOKUP(X956,'do 1000 ha'!$B$18:$I$1018,6,0))</f>
        <v/>
      </c>
      <c r="F956" s="56" t="str">
        <f>IF(VLOOKUP(X956,'do 1000 ha'!$B$18:$I$1018,7,0)=0,"",VLOOKUP(X956,'do 1000 ha'!$B$18:$I$1018,7,0))</f>
        <v/>
      </c>
      <c r="G956" s="57" t="str">
        <f>IF(VLOOKUP(X956,'do 1000 ha'!$B$18:$I$1018,8,0)=0,"",VLOOKUP(X956,'do 1000 ha'!$B$18:$I$1018,8,0))</f>
        <v/>
      </c>
      <c r="H956" s="25" t="str">
        <f>IF(VLOOKUP(X956,'do 1000 ha'!$B$18:$L$1018,11,0)=0,"",VLOOKUP(X956,'do 1000 ha'!$AJ$18:$AX$1018,15,0))</f>
        <v/>
      </c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53" t="str">
        <f t="array" ref="U956">IF('do 1000 ha'!K962='do 1000 ha'!$AR$4,'do 1000 ha'!AF962,IF('do 1000 ha'!K962='do 1000 ha'!$AR$5,'do 1000 ha'!AF962,""))</f>
        <v/>
      </c>
      <c r="V956" s="7" t="str">
        <f t="shared" si="56"/>
        <v/>
      </c>
      <c r="W956" s="11" t="str">
        <f t="array" ref="W956">IF(OR(U956=$U$13:U955),"",U956)</f>
        <v/>
      </c>
      <c r="X956" s="7" t="str">
        <f t="array" ref="X956">IFERROR(INDEX(W$13:W$1012,SMALL(IF(W$13:W$1012&lt;&gt;"",ROW(W$13:W$1012)-ROW(W$13)+1),ROWS(W$13:$W956))),"")</f>
        <v/>
      </c>
      <c r="Y956" s="47" t="e">
        <f t="array" ref="Y956">IF(ROWS(Y$13:Y956)&gt;COUNTA(W$13:W$1012),"",INDEX(W$13:W$1012,SMALL(IF(W$13:W$1012&lt;&gt;"",ROW(W$13:W$1012)-ROW(W$13)+1),ROWS(Y$13:Y956))))</f>
        <v>#NUM!</v>
      </c>
      <c r="AA956" s="7">
        <f t="shared" si="57"/>
        <v>0</v>
      </c>
      <c r="AB956" s="7">
        <f t="shared" si="58"/>
        <v>0</v>
      </c>
      <c r="AC956" s="7">
        <f t="shared" si="59"/>
        <v>0</v>
      </c>
    </row>
    <row r="957" spans="1:29" x14ac:dyDescent="0.25">
      <c r="A957" s="9">
        <v>945</v>
      </c>
      <c r="B957" s="56" t="str">
        <f>IF(VLOOKUP(X957,'do 1000 ha'!$B$18:$I$1018,2,0)=0,"",VLOOKUP(X957,'do 1000 ha'!$B$18:$I$1018,2,0))</f>
        <v/>
      </c>
      <c r="C957" s="56" t="str">
        <f>IF(VLOOKUP(X957,'do 1000 ha'!$B$18:$I$1018,4,0)=0,"",VLOOKUP(X957,'do 1000 ha'!$B$18:$I$1018,4,0))</f>
        <v/>
      </c>
      <c r="D957" s="24" t="str">
        <f>IF(VLOOKUP(X957,'do 1000 ha'!$B$18:$I$1018,5,0)=0,"",VLOOKUP(X957,'do 1000 ha'!$B$18:$I$1018,5,0))</f>
        <v/>
      </c>
      <c r="E957" s="56" t="str">
        <f>IF(VLOOKUP(X957,'do 1000 ha'!$B$18:$I$1018,6,0)=0,"",VLOOKUP(X957,'do 1000 ha'!$B$18:$I$1018,6,0))</f>
        <v/>
      </c>
      <c r="F957" s="56" t="str">
        <f>IF(VLOOKUP(X957,'do 1000 ha'!$B$18:$I$1018,7,0)=0,"",VLOOKUP(X957,'do 1000 ha'!$B$18:$I$1018,7,0))</f>
        <v/>
      </c>
      <c r="G957" s="57" t="str">
        <f>IF(VLOOKUP(X957,'do 1000 ha'!$B$18:$I$1018,8,0)=0,"",VLOOKUP(X957,'do 1000 ha'!$B$18:$I$1018,8,0))</f>
        <v/>
      </c>
      <c r="H957" s="25" t="str">
        <f>IF(VLOOKUP(X957,'do 1000 ha'!$B$18:$L$1018,11,0)=0,"",VLOOKUP(X957,'do 1000 ha'!$AJ$18:$AX$1018,15,0))</f>
        <v/>
      </c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53" t="str">
        <f t="array" ref="U957">IF('do 1000 ha'!K963='do 1000 ha'!$AR$4,'do 1000 ha'!AF963,IF('do 1000 ha'!K963='do 1000 ha'!$AR$5,'do 1000 ha'!AF963,""))</f>
        <v/>
      </c>
      <c r="V957" s="7" t="str">
        <f t="shared" si="56"/>
        <v/>
      </c>
      <c r="W957" s="11" t="str">
        <f t="array" ref="W957">IF(OR(U957=$U$13:U956),"",U957)</f>
        <v/>
      </c>
      <c r="X957" s="7" t="str">
        <f t="array" ref="X957">IFERROR(INDEX(W$13:W$1012,SMALL(IF(W$13:W$1012&lt;&gt;"",ROW(W$13:W$1012)-ROW(W$13)+1),ROWS(W$13:$W957))),"")</f>
        <v/>
      </c>
      <c r="Y957" s="47" t="e">
        <f t="array" ref="Y957">IF(ROWS(Y$13:Y957)&gt;COUNTA(W$13:W$1012),"",INDEX(W$13:W$1012,SMALL(IF(W$13:W$1012&lt;&gt;"",ROW(W$13:W$1012)-ROW(W$13)+1),ROWS(Y$13:Y957))))</f>
        <v>#NUM!</v>
      </c>
      <c r="AA957" s="7">
        <f t="shared" si="57"/>
        <v>0</v>
      </c>
      <c r="AB957" s="7">
        <f t="shared" si="58"/>
        <v>0</v>
      </c>
      <c r="AC957" s="7">
        <f t="shared" si="59"/>
        <v>0</v>
      </c>
    </row>
    <row r="958" spans="1:29" x14ac:dyDescent="0.25">
      <c r="A958" s="9">
        <v>946</v>
      </c>
      <c r="B958" s="56" t="str">
        <f>IF(VLOOKUP(X958,'do 1000 ha'!$B$18:$I$1018,2,0)=0,"",VLOOKUP(X958,'do 1000 ha'!$B$18:$I$1018,2,0))</f>
        <v/>
      </c>
      <c r="C958" s="56" t="str">
        <f>IF(VLOOKUP(X958,'do 1000 ha'!$B$18:$I$1018,4,0)=0,"",VLOOKUP(X958,'do 1000 ha'!$B$18:$I$1018,4,0))</f>
        <v/>
      </c>
      <c r="D958" s="24" t="str">
        <f>IF(VLOOKUP(X958,'do 1000 ha'!$B$18:$I$1018,5,0)=0,"",VLOOKUP(X958,'do 1000 ha'!$B$18:$I$1018,5,0))</f>
        <v/>
      </c>
      <c r="E958" s="56" t="str">
        <f>IF(VLOOKUP(X958,'do 1000 ha'!$B$18:$I$1018,6,0)=0,"",VLOOKUP(X958,'do 1000 ha'!$B$18:$I$1018,6,0))</f>
        <v/>
      </c>
      <c r="F958" s="56" t="str">
        <f>IF(VLOOKUP(X958,'do 1000 ha'!$B$18:$I$1018,7,0)=0,"",VLOOKUP(X958,'do 1000 ha'!$B$18:$I$1018,7,0))</f>
        <v/>
      </c>
      <c r="G958" s="57" t="str">
        <f>IF(VLOOKUP(X958,'do 1000 ha'!$B$18:$I$1018,8,0)=0,"",VLOOKUP(X958,'do 1000 ha'!$B$18:$I$1018,8,0))</f>
        <v/>
      </c>
      <c r="H958" s="25" t="str">
        <f>IF(VLOOKUP(X958,'do 1000 ha'!$B$18:$L$1018,11,0)=0,"",VLOOKUP(X958,'do 1000 ha'!$AJ$18:$AX$1018,15,0))</f>
        <v/>
      </c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53" t="str">
        <f t="array" ref="U958">IF('do 1000 ha'!K964='do 1000 ha'!$AR$4,'do 1000 ha'!AF964,IF('do 1000 ha'!K964='do 1000 ha'!$AR$5,'do 1000 ha'!AF964,""))</f>
        <v/>
      </c>
      <c r="V958" s="7" t="str">
        <f t="shared" si="56"/>
        <v/>
      </c>
      <c r="W958" s="11" t="str">
        <f t="array" ref="W958">IF(OR(U958=$U$13:U957),"",U958)</f>
        <v/>
      </c>
      <c r="X958" s="7" t="str">
        <f t="array" ref="X958">IFERROR(INDEX(W$13:W$1012,SMALL(IF(W$13:W$1012&lt;&gt;"",ROW(W$13:W$1012)-ROW(W$13)+1),ROWS(W$13:$W958))),"")</f>
        <v/>
      </c>
      <c r="Y958" s="47" t="e">
        <f t="array" ref="Y958">IF(ROWS(Y$13:Y958)&gt;COUNTA(W$13:W$1012),"",INDEX(W$13:W$1012,SMALL(IF(W$13:W$1012&lt;&gt;"",ROW(W$13:W$1012)-ROW(W$13)+1),ROWS(Y$13:Y958))))</f>
        <v>#NUM!</v>
      </c>
      <c r="AA958" s="7">
        <f t="shared" si="57"/>
        <v>0</v>
      </c>
      <c r="AB958" s="7">
        <f t="shared" si="58"/>
        <v>0</v>
      </c>
      <c r="AC958" s="7">
        <f t="shared" si="59"/>
        <v>0</v>
      </c>
    </row>
    <row r="959" spans="1:29" x14ac:dyDescent="0.25">
      <c r="A959" s="9">
        <v>947</v>
      </c>
      <c r="B959" s="56" t="str">
        <f>IF(VLOOKUP(X959,'do 1000 ha'!$B$18:$I$1018,2,0)=0,"",VLOOKUP(X959,'do 1000 ha'!$B$18:$I$1018,2,0))</f>
        <v/>
      </c>
      <c r="C959" s="56" t="str">
        <f>IF(VLOOKUP(X959,'do 1000 ha'!$B$18:$I$1018,4,0)=0,"",VLOOKUP(X959,'do 1000 ha'!$B$18:$I$1018,4,0))</f>
        <v/>
      </c>
      <c r="D959" s="24" t="str">
        <f>IF(VLOOKUP(X959,'do 1000 ha'!$B$18:$I$1018,5,0)=0,"",VLOOKUP(X959,'do 1000 ha'!$B$18:$I$1018,5,0))</f>
        <v/>
      </c>
      <c r="E959" s="56" t="str">
        <f>IF(VLOOKUP(X959,'do 1000 ha'!$B$18:$I$1018,6,0)=0,"",VLOOKUP(X959,'do 1000 ha'!$B$18:$I$1018,6,0))</f>
        <v/>
      </c>
      <c r="F959" s="56" t="str">
        <f>IF(VLOOKUP(X959,'do 1000 ha'!$B$18:$I$1018,7,0)=0,"",VLOOKUP(X959,'do 1000 ha'!$B$18:$I$1018,7,0))</f>
        <v/>
      </c>
      <c r="G959" s="57" t="str">
        <f>IF(VLOOKUP(X959,'do 1000 ha'!$B$18:$I$1018,8,0)=0,"",VLOOKUP(X959,'do 1000 ha'!$B$18:$I$1018,8,0))</f>
        <v/>
      </c>
      <c r="H959" s="25" t="str">
        <f>IF(VLOOKUP(X959,'do 1000 ha'!$B$18:$L$1018,11,0)=0,"",VLOOKUP(X959,'do 1000 ha'!$AJ$18:$AX$1018,15,0))</f>
        <v/>
      </c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53" t="str">
        <f t="array" ref="U959">IF('do 1000 ha'!K965='do 1000 ha'!$AR$4,'do 1000 ha'!AF965,IF('do 1000 ha'!K965='do 1000 ha'!$AR$5,'do 1000 ha'!AF965,""))</f>
        <v/>
      </c>
      <c r="V959" s="7" t="str">
        <f t="shared" si="56"/>
        <v/>
      </c>
      <c r="W959" s="11" t="str">
        <f t="array" ref="W959">IF(OR(U959=$U$13:U958),"",U959)</f>
        <v/>
      </c>
      <c r="X959" s="7" t="str">
        <f t="array" ref="X959">IFERROR(INDEX(W$13:W$1012,SMALL(IF(W$13:W$1012&lt;&gt;"",ROW(W$13:W$1012)-ROW(W$13)+1),ROWS(W$13:$W959))),"")</f>
        <v/>
      </c>
      <c r="Y959" s="47" t="e">
        <f t="array" ref="Y959">IF(ROWS(Y$13:Y959)&gt;COUNTA(W$13:W$1012),"",INDEX(W$13:W$1012,SMALL(IF(W$13:W$1012&lt;&gt;"",ROW(W$13:W$1012)-ROW(W$13)+1),ROWS(Y$13:Y959))))</f>
        <v>#NUM!</v>
      </c>
      <c r="AA959" s="7">
        <f t="shared" si="57"/>
        <v>0</v>
      </c>
      <c r="AB959" s="7">
        <f t="shared" si="58"/>
        <v>0</v>
      </c>
      <c r="AC959" s="7">
        <f t="shared" si="59"/>
        <v>0</v>
      </c>
    </row>
    <row r="960" spans="1:29" x14ac:dyDescent="0.25">
      <c r="A960" s="9">
        <v>948</v>
      </c>
      <c r="B960" s="56" t="str">
        <f>IF(VLOOKUP(X960,'do 1000 ha'!$B$18:$I$1018,2,0)=0,"",VLOOKUP(X960,'do 1000 ha'!$B$18:$I$1018,2,0))</f>
        <v/>
      </c>
      <c r="C960" s="56" t="str">
        <f>IF(VLOOKUP(X960,'do 1000 ha'!$B$18:$I$1018,4,0)=0,"",VLOOKUP(X960,'do 1000 ha'!$B$18:$I$1018,4,0))</f>
        <v/>
      </c>
      <c r="D960" s="24" t="str">
        <f>IF(VLOOKUP(X960,'do 1000 ha'!$B$18:$I$1018,5,0)=0,"",VLOOKUP(X960,'do 1000 ha'!$B$18:$I$1018,5,0))</f>
        <v/>
      </c>
      <c r="E960" s="56" t="str">
        <f>IF(VLOOKUP(X960,'do 1000 ha'!$B$18:$I$1018,6,0)=0,"",VLOOKUP(X960,'do 1000 ha'!$B$18:$I$1018,6,0))</f>
        <v/>
      </c>
      <c r="F960" s="56" t="str">
        <f>IF(VLOOKUP(X960,'do 1000 ha'!$B$18:$I$1018,7,0)=0,"",VLOOKUP(X960,'do 1000 ha'!$B$18:$I$1018,7,0))</f>
        <v/>
      </c>
      <c r="G960" s="57" t="str">
        <f>IF(VLOOKUP(X960,'do 1000 ha'!$B$18:$I$1018,8,0)=0,"",VLOOKUP(X960,'do 1000 ha'!$B$18:$I$1018,8,0))</f>
        <v/>
      </c>
      <c r="H960" s="25" t="str">
        <f>IF(VLOOKUP(X960,'do 1000 ha'!$B$18:$L$1018,11,0)=0,"",VLOOKUP(X960,'do 1000 ha'!$AJ$18:$AX$1018,15,0))</f>
        <v/>
      </c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53" t="str">
        <f t="array" ref="U960">IF('do 1000 ha'!K966='do 1000 ha'!$AR$4,'do 1000 ha'!AF966,IF('do 1000 ha'!K966='do 1000 ha'!$AR$5,'do 1000 ha'!AF966,""))</f>
        <v/>
      </c>
      <c r="V960" s="7" t="str">
        <f t="shared" si="56"/>
        <v/>
      </c>
      <c r="W960" s="11" t="str">
        <f t="array" ref="W960">IF(OR(U960=$U$13:U959),"",U960)</f>
        <v/>
      </c>
      <c r="X960" s="7" t="str">
        <f t="array" ref="X960">IFERROR(INDEX(W$13:W$1012,SMALL(IF(W$13:W$1012&lt;&gt;"",ROW(W$13:W$1012)-ROW(W$13)+1),ROWS(W$13:$W960))),"")</f>
        <v/>
      </c>
      <c r="Y960" s="47" t="e">
        <f t="array" ref="Y960">IF(ROWS(Y$13:Y960)&gt;COUNTA(W$13:W$1012),"",INDEX(W$13:W$1012,SMALL(IF(W$13:W$1012&lt;&gt;"",ROW(W$13:W$1012)-ROW(W$13)+1),ROWS(Y$13:Y960))))</f>
        <v>#NUM!</v>
      </c>
      <c r="AA960" s="7">
        <f t="shared" si="57"/>
        <v>0</v>
      </c>
      <c r="AB960" s="7">
        <f t="shared" si="58"/>
        <v>0</v>
      </c>
      <c r="AC960" s="7">
        <f t="shared" si="59"/>
        <v>0</v>
      </c>
    </row>
    <row r="961" spans="1:29" x14ac:dyDescent="0.25">
      <c r="A961" s="9">
        <v>949</v>
      </c>
      <c r="B961" s="56" t="str">
        <f>IF(VLOOKUP(X961,'do 1000 ha'!$B$18:$I$1018,2,0)=0,"",VLOOKUP(X961,'do 1000 ha'!$B$18:$I$1018,2,0))</f>
        <v/>
      </c>
      <c r="C961" s="56" t="str">
        <f>IF(VLOOKUP(X961,'do 1000 ha'!$B$18:$I$1018,4,0)=0,"",VLOOKUP(X961,'do 1000 ha'!$B$18:$I$1018,4,0))</f>
        <v/>
      </c>
      <c r="D961" s="24" t="str">
        <f>IF(VLOOKUP(X961,'do 1000 ha'!$B$18:$I$1018,5,0)=0,"",VLOOKUP(X961,'do 1000 ha'!$B$18:$I$1018,5,0))</f>
        <v/>
      </c>
      <c r="E961" s="56" t="str">
        <f>IF(VLOOKUP(X961,'do 1000 ha'!$B$18:$I$1018,6,0)=0,"",VLOOKUP(X961,'do 1000 ha'!$B$18:$I$1018,6,0))</f>
        <v/>
      </c>
      <c r="F961" s="56" t="str">
        <f>IF(VLOOKUP(X961,'do 1000 ha'!$B$18:$I$1018,7,0)=0,"",VLOOKUP(X961,'do 1000 ha'!$B$18:$I$1018,7,0))</f>
        <v/>
      </c>
      <c r="G961" s="57" t="str">
        <f>IF(VLOOKUP(X961,'do 1000 ha'!$B$18:$I$1018,8,0)=0,"",VLOOKUP(X961,'do 1000 ha'!$B$18:$I$1018,8,0))</f>
        <v/>
      </c>
      <c r="H961" s="25" t="str">
        <f>IF(VLOOKUP(X961,'do 1000 ha'!$B$18:$L$1018,11,0)=0,"",VLOOKUP(X961,'do 1000 ha'!$AJ$18:$AX$1018,15,0))</f>
        <v/>
      </c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53" t="str">
        <f t="array" ref="U961">IF('do 1000 ha'!K967='do 1000 ha'!$AR$4,'do 1000 ha'!AF967,IF('do 1000 ha'!K967='do 1000 ha'!$AR$5,'do 1000 ha'!AF967,""))</f>
        <v/>
      </c>
      <c r="V961" s="7" t="str">
        <f t="shared" si="56"/>
        <v/>
      </c>
      <c r="W961" s="11" t="str">
        <f t="array" ref="W961">IF(OR(U961=$U$13:U960),"",U961)</f>
        <v/>
      </c>
      <c r="X961" s="7" t="str">
        <f t="array" ref="X961">IFERROR(INDEX(W$13:W$1012,SMALL(IF(W$13:W$1012&lt;&gt;"",ROW(W$13:W$1012)-ROW(W$13)+1),ROWS(W$13:$W961))),"")</f>
        <v/>
      </c>
      <c r="Y961" s="47" t="e">
        <f t="array" ref="Y961">IF(ROWS(Y$13:Y961)&gt;COUNTA(W$13:W$1012),"",INDEX(W$13:W$1012,SMALL(IF(W$13:W$1012&lt;&gt;"",ROW(W$13:W$1012)-ROW(W$13)+1),ROWS(Y$13:Y961))))</f>
        <v>#NUM!</v>
      </c>
      <c r="AA961" s="7">
        <f t="shared" si="57"/>
        <v>0</v>
      </c>
      <c r="AB961" s="7">
        <f t="shared" si="58"/>
        <v>0</v>
      </c>
      <c r="AC961" s="7">
        <f t="shared" si="59"/>
        <v>0</v>
      </c>
    </row>
    <row r="962" spans="1:29" x14ac:dyDescent="0.25">
      <c r="A962" s="9">
        <v>950</v>
      </c>
      <c r="B962" s="56" t="str">
        <f>IF(VLOOKUP(X962,'do 1000 ha'!$B$18:$I$1018,2,0)=0,"",VLOOKUP(X962,'do 1000 ha'!$B$18:$I$1018,2,0))</f>
        <v/>
      </c>
      <c r="C962" s="56" t="str">
        <f>IF(VLOOKUP(X962,'do 1000 ha'!$B$18:$I$1018,4,0)=0,"",VLOOKUP(X962,'do 1000 ha'!$B$18:$I$1018,4,0))</f>
        <v/>
      </c>
      <c r="D962" s="24" t="str">
        <f>IF(VLOOKUP(X962,'do 1000 ha'!$B$18:$I$1018,5,0)=0,"",VLOOKUP(X962,'do 1000 ha'!$B$18:$I$1018,5,0))</f>
        <v/>
      </c>
      <c r="E962" s="56" t="str">
        <f>IF(VLOOKUP(X962,'do 1000 ha'!$B$18:$I$1018,6,0)=0,"",VLOOKUP(X962,'do 1000 ha'!$B$18:$I$1018,6,0))</f>
        <v/>
      </c>
      <c r="F962" s="56" t="str">
        <f>IF(VLOOKUP(X962,'do 1000 ha'!$B$18:$I$1018,7,0)=0,"",VLOOKUP(X962,'do 1000 ha'!$B$18:$I$1018,7,0))</f>
        <v/>
      </c>
      <c r="G962" s="57" t="str">
        <f>IF(VLOOKUP(X962,'do 1000 ha'!$B$18:$I$1018,8,0)=0,"",VLOOKUP(X962,'do 1000 ha'!$B$18:$I$1018,8,0))</f>
        <v/>
      </c>
      <c r="H962" s="25" t="str">
        <f>IF(VLOOKUP(X962,'do 1000 ha'!$B$18:$L$1018,11,0)=0,"",VLOOKUP(X962,'do 1000 ha'!$AJ$18:$AX$1018,15,0))</f>
        <v/>
      </c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53" t="str">
        <f t="array" ref="U962">IF('do 1000 ha'!K968='do 1000 ha'!$AR$4,'do 1000 ha'!AF968,IF('do 1000 ha'!K968='do 1000 ha'!$AR$5,'do 1000 ha'!AF968,""))</f>
        <v/>
      </c>
      <c r="V962" s="7" t="str">
        <f t="shared" si="56"/>
        <v/>
      </c>
      <c r="W962" s="11" t="str">
        <f t="array" ref="W962">IF(OR(U962=$U$13:U961),"",U962)</f>
        <v/>
      </c>
      <c r="X962" s="7" t="str">
        <f t="array" ref="X962">IFERROR(INDEX(W$13:W$1012,SMALL(IF(W$13:W$1012&lt;&gt;"",ROW(W$13:W$1012)-ROW(W$13)+1),ROWS(W$13:$W962))),"")</f>
        <v/>
      </c>
      <c r="Y962" s="47" t="e">
        <f t="array" ref="Y962">IF(ROWS(Y$13:Y962)&gt;COUNTA(W$13:W$1012),"",INDEX(W$13:W$1012,SMALL(IF(W$13:W$1012&lt;&gt;"",ROW(W$13:W$1012)-ROW(W$13)+1),ROWS(Y$13:Y962))))</f>
        <v>#NUM!</v>
      </c>
      <c r="AA962" s="7">
        <f t="shared" si="57"/>
        <v>0</v>
      </c>
      <c r="AB962" s="7">
        <f t="shared" si="58"/>
        <v>0</v>
      </c>
      <c r="AC962" s="7">
        <f t="shared" si="59"/>
        <v>0</v>
      </c>
    </row>
    <row r="963" spans="1:29" x14ac:dyDescent="0.25">
      <c r="A963" s="9">
        <v>951</v>
      </c>
      <c r="B963" s="56" t="str">
        <f>IF(VLOOKUP(X963,'do 1000 ha'!$B$18:$I$1018,2,0)=0,"",VLOOKUP(X963,'do 1000 ha'!$B$18:$I$1018,2,0))</f>
        <v/>
      </c>
      <c r="C963" s="56" t="str">
        <f>IF(VLOOKUP(X963,'do 1000 ha'!$B$18:$I$1018,4,0)=0,"",VLOOKUP(X963,'do 1000 ha'!$B$18:$I$1018,4,0))</f>
        <v/>
      </c>
      <c r="D963" s="24" t="str">
        <f>IF(VLOOKUP(X963,'do 1000 ha'!$B$18:$I$1018,5,0)=0,"",VLOOKUP(X963,'do 1000 ha'!$B$18:$I$1018,5,0))</f>
        <v/>
      </c>
      <c r="E963" s="56" t="str">
        <f>IF(VLOOKUP(X963,'do 1000 ha'!$B$18:$I$1018,6,0)=0,"",VLOOKUP(X963,'do 1000 ha'!$B$18:$I$1018,6,0))</f>
        <v/>
      </c>
      <c r="F963" s="56" t="str">
        <f>IF(VLOOKUP(X963,'do 1000 ha'!$B$18:$I$1018,7,0)=0,"",VLOOKUP(X963,'do 1000 ha'!$B$18:$I$1018,7,0))</f>
        <v/>
      </c>
      <c r="G963" s="57" t="str">
        <f>IF(VLOOKUP(X963,'do 1000 ha'!$B$18:$I$1018,8,0)=0,"",VLOOKUP(X963,'do 1000 ha'!$B$18:$I$1018,8,0))</f>
        <v/>
      </c>
      <c r="H963" s="25" t="str">
        <f>IF(VLOOKUP(X963,'do 1000 ha'!$B$18:$L$1018,11,0)=0,"",VLOOKUP(X963,'do 1000 ha'!$AJ$18:$AX$1018,15,0))</f>
        <v/>
      </c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53" t="str">
        <f t="array" ref="U963">IF('do 1000 ha'!K969='do 1000 ha'!$AR$4,'do 1000 ha'!AF969,IF('do 1000 ha'!K969='do 1000 ha'!$AR$5,'do 1000 ha'!AF969,""))</f>
        <v/>
      </c>
      <c r="V963" s="7" t="str">
        <f t="shared" si="56"/>
        <v/>
      </c>
      <c r="W963" s="11" t="str">
        <f t="array" ref="W963">IF(OR(U963=$U$13:U962),"",U963)</f>
        <v/>
      </c>
      <c r="X963" s="7" t="str">
        <f t="array" ref="X963">IFERROR(INDEX(W$13:W$1012,SMALL(IF(W$13:W$1012&lt;&gt;"",ROW(W$13:W$1012)-ROW(W$13)+1),ROWS(W$13:$W963))),"")</f>
        <v/>
      </c>
      <c r="Y963" s="47" t="e">
        <f t="array" ref="Y963">IF(ROWS(Y$13:Y963)&gt;COUNTA(W$13:W$1012),"",INDEX(W$13:W$1012,SMALL(IF(W$13:W$1012&lt;&gt;"",ROW(W$13:W$1012)-ROW(W$13)+1),ROWS(Y$13:Y963))))</f>
        <v>#NUM!</v>
      </c>
      <c r="AA963" s="7">
        <f t="shared" si="57"/>
        <v>0</v>
      </c>
      <c r="AB963" s="7">
        <f t="shared" si="58"/>
        <v>0</v>
      </c>
      <c r="AC963" s="7">
        <f t="shared" si="59"/>
        <v>0</v>
      </c>
    </row>
    <row r="964" spans="1:29" x14ac:dyDescent="0.25">
      <c r="A964" s="9">
        <v>952</v>
      </c>
      <c r="B964" s="56" t="str">
        <f>IF(VLOOKUP(X964,'do 1000 ha'!$B$18:$I$1018,2,0)=0,"",VLOOKUP(X964,'do 1000 ha'!$B$18:$I$1018,2,0))</f>
        <v/>
      </c>
      <c r="C964" s="56" t="str">
        <f>IF(VLOOKUP(X964,'do 1000 ha'!$B$18:$I$1018,4,0)=0,"",VLOOKUP(X964,'do 1000 ha'!$B$18:$I$1018,4,0))</f>
        <v/>
      </c>
      <c r="D964" s="24" t="str">
        <f>IF(VLOOKUP(X964,'do 1000 ha'!$B$18:$I$1018,5,0)=0,"",VLOOKUP(X964,'do 1000 ha'!$B$18:$I$1018,5,0))</f>
        <v/>
      </c>
      <c r="E964" s="56" t="str">
        <f>IF(VLOOKUP(X964,'do 1000 ha'!$B$18:$I$1018,6,0)=0,"",VLOOKUP(X964,'do 1000 ha'!$B$18:$I$1018,6,0))</f>
        <v/>
      </c>
      <c r="F964" s="56" t="str">
        <f>IF(VLOOKUP(X964,'do 1000 ha'!$B$18:$I$1018,7,0)=0,"",VLOOKUP(X964,'do 1000 ha'!$B$18:$I$1018,7,0))</f>
        <v/>
      </c>
      <c r="G964" s="57" t="str">
        <f>IF(VLOOKUP(X964,'do 1000 ha'!$B$18:$I$1018,8,0)=0,"",VLOOKUP(X964,'do 1000 ha'!$B$18:$I$1018,8,0))</f>
        <v/>
      </c>
      <c r="H964" s="25" t="str">
        <f>IF(VLOOKUP(X964,'do 1000 ha'!$B$18:$L$1018,11,0)=0,"",VLOOKUP(X964,'do 1000 ha'!$AJ$18:$AX$1018,15,0))</f>
        <v/>
      </c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53" t="str">
        <f t="array" ref="U964">IF('do 1000 ha'!K970='do 1000 ha'!$AR$4,'do 1000 ha'!AF970,IF('do 1000 ha'!K970='do 1000 ha'!$AR$5,'do 1000 ha'!AF970,""))</f>
        <v/>
      </c>
      <c r="V964" s="7" t="str">
        <f t="shared" si="56"/>
        <v/>
      </c>
      <c r="W964" s="11" t="str">
        <f t="array" ref="W964">IF(OR(U964=$U$13:U963),"",U964)</f>
        <v/>
      </c>
      <c r="X964" s="7" t="str">
        <f t="array" ref="X964">IFERROR(INDEX(W$13:W$1012,SMALL(IF(W$13:W$1012&lt;&gt;"",ROW(W$13:W$1012)-ROW(W$13)+1),ROWS(W$13:$W964))),"")</f>
        <v/>
      </c>
      <c r="Y964" s="47" t="e">
        <f t="array" ref="Y964">IF(ROWS(Y$13:Y964)&gt;COUNTA(W$13:W$1012),"",INDEX(W$13:W$1012,SMALL(IF(W$13:W$1012&lt;&gt;"",ROW(W$13:W$1012)-ROW(W$13)+1),ROWS(Y$13:Y964))))</f>
        <v>#NUM!</v>
      </c>
      <c r="AA964" s="7">
        <f t="shared" si="57"/>
        <v>0</v>
      </c>
      <c r="AB964" s="7">
        <f t="shared" si="58"/>
        <v>0</v>
      </c>
      <c r="AC964" s="7">
        <f t="shared" si="59"/>
        <v>0</v>
      </c>
    </row>
    <row r="965" spans="1:29" x14ac:dyDescent="0.25">
      <c r="A965" s="9">
        <v>953</v>
      </c>
      <c r="B965" s="56" t="str">
        <f>IF(VLOOKUP(X965,'do 1000 ha'!$B$18:$I$1018,2,0)=0,"",VLOOKUP(X965,'do 1000 ha'!$B$18:$I$1018,2,0))</f>
        <v/>
      </c>
      <c r="C965" s="56" t="str">
        <f>IF(VLOOKUP(X965,'do 1000 ha'!$B$18:$I$1018,4,0)=0,"",VLOOKUP(X965,'do 1000 ha'!$B$18:$I$1018,4,0))</f>
        <v/>
      </c>
      <c r="D965" s="24" t="str">
        <f>IF(VLOOKUP(X965,'do 1000 ha'!$B$18:$I$1018,5,0)=0,"",VLOOKUP(X965,'do 1000 ha'!$B$18:$I$1018,5,0))</f>
        <v/>
      </c>
      <c r="E965" s="56" t="str">
        <f>IF(VLOOKUP(X965,'do 1000 ha'!$B$18:$I$1018,6,0)=0,"",VLOOKUP(X965,'do 1000 ha'!$B$18:$I$1018,6,0))</f>
        <v/>
      </c>
      <c r="F965" s="56" t="str">
        <f>IF(VLOOKUP(X965,'do 1000 ha'!$B$18:$I$1018,7,0)=0,"",VLOOKUP(X965,'do 1000 ha'!$B$18:$I$1018,7,0))</f>
        <v/>
      </c>
      <c r="G965" s="57" t="str">
        <f>IF(VLOOKUP(X965,'do 1000 ha'!$B$18:$I$1018,8,0)=0,"",VLOOKUP(X965,'do 1000 ha'!$B$18:$I$1018,8,0))</f>
        <v/>
      </c>
      <c r="H965" s="25" t="str">
        <f>IF(VLOOKUP(X965,'do 1000 ha'!$B$18:$L$1018,11,0)=0,"",VLOOKUP(X965,'do 1000 ha'!$AJ$18:$AX$1018,15,0))</f>
        <v/>
      </c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53" t="str">
        <f t="array" ref="U965">IF('do 1000 ha'!K971='do 1000 ha'!$AR$4,'do 1000 ha'!AF971,IF('do 1000 ha'!K971='do 1000 ha'!$AR$5,'do 1000 ha'!AF971,""))</f>
        <v/>
      </c>
      <c r="V965" s="7" t="str">
        <f t="shared" si="56"/>
        <v/>
      </c>
      <c r="W965" s="11" t="str">
        <f t="array" ref="W965">IF(OR(U965=$U$13:U964),"",U965)</f>
        <v/>
      </c>
      <c r="X965" s="7" t="str">
        <f t="array" ref="X965">IFERROR(INDEX(W$13:W$1012,SMALL(IF(W$13:W$1012&lt;&gt;"",ROW(W$13:W$1012)-ROW(W$13)+1),ROWS(W$13:$W965))),"")</f>
        <v/>
      </c>
      <c r="Y965" s="47" t="e">
        <f t="array" ref="Y965">IF(ROWS(Y$13:Y965)&gt;COUNTA(W$13:W$1012),"",INDEX(W$13:W$1012,SMALL(IF(W$13:W$1012&lt;&gt;"",ROW(W$13:W$1012)-ROW(W$13)+1),ROWS(Y$13:Y965))))</f>
        <v>#NUM!</v>
      </c>
      <c r="AA965" s="7">
        <f t="shared" si="57"/>
        <v>0</v>
      </c>
      <c r="AB965" s="7">
        <f t="shared" si="58"/>
        <v>0</v>
      </c>
      <c r="AC965" s="7">
        <f t="shared" si="59"/>
        <v>0</v>
      </c>
    </row>
    <row r="966" spans="1:29" x14ac:dyDescent="0.25">
      <c r="A966" s="9">
        <v>954</v>
      </c>
      <c r="B966" s="56" t="str">
        <f>IF(VLOOKUP(X966,'do 1000 ha'!$B$18:$I$1018,2,0)=0,"",VLOOKUP(X966,'do 1000 ha'!$B$18:$I$1018,2,0))</f>
        <v/>
      </c>
      <c r="C966" s="56" t="str">
        <f>IF(VLOOKUP(X966,'do 1000 ha'!$B$18:$I$1018,4,0)=0,"",VLOOKUP(X966,'do 1000 ha'!$B$18:$I$1018,4,0))</f>
        <v/>
      </c>
      <c r="D966" s="24" t="str">
        <f>IF(VLOOKUP(X966,'do 1000 ha'!$B$18:$I$1018,5,0)=0,"",VLOOKUP(X966,'do 1000 ha'!$B$18:$I$1018,5,0))</f>
        <v/>
      </c>
      <c r="E966" s="56" t="str">
        <f>IF(VLOOKUP(X966,'do 1000 ha'!$B$18:$I$1018,6,0)=0,"",VLOOKUP(X966,'do 1000 ha'!$B$18:$I$1018,6,0))</f>
        <v/>
      </c>
      <c r="F966" s="56" t="str">
        <f>IF(VLOOKUP(X966,'do 1000 ha'!$B$18:$I$1018,7,0)=0,"",VLOOKUP(X966,'do 1000 ha'!$B$18:$I$1018,7,0))</f>
        <v/>
      </c>
      <c r="G966" s="57" t="str">
        <f>IF(VLOOKUP(X966,'do 1000 ha'!$B$18:$I$1018,8,0)=0,"",VLOOKUP(X966,'do 1000 ha'!$B$18:$I$1018,8,0))</f>
        <v/>
      </c>
      <c r="H966" s="25" t="str">
        <f>IF(VLOOKUP(X966,'do 1000 ha'!$B$18:$L$1018,11,0)=0,"",VLOOKUP(X966,'do 1000 ha'!$AJ$18:$AX$1018,15,0))</f>
        <v/>
      </c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53" t="str">
        <f t="array" ref="U966">IF('do 1000 ha'!K972='do 1000 ha'!$AR$4,'do 1000 ha'!AF972,IF('do 1000 ha'!K972='do 1000 ha'!$AR$5,'do 1000 ha'!AF972,""))</f>
        <v/>
      </c>
      <c r="V966" s="7" t="str">
        <f t="shared" si="56"/>
        <v/>
      </c>
      <c r="W966" s="11" t="str">
        <f t="array" ref="W966">IF(OR(U966=$U$13:U965),"",U966)</f>
        <v/>
      </c>
      <c r="X966" s="7" t="str">
        <f t="array" ref="X966">IFERROR(INDEX(W$13:W$1012,SMALL(IF(W$13:W$1012&lt;&gt;"",ROW(W$13:W$1012)-ROW(W$13)+1),ROWS(W$13:$W966))),"")</f>
        <v/>
      </c>
      <c r="Y966" s="47" t="e">
        <f t="array" ref="Y966">IF(ROWS(Y$13:Y966)&gt;COUNTA(W$13:W$1012),"",INDEX(W$13:W$1012,SMALL(IF(W$13:W$1012&lt;&gt;"",ROW(W$13:W$1012)-ROW(W$13)+1),ROWS(Y$13:Y966))))</f>
        <v>#NUM!</v>
      </c>
      <c r="AA966" s="7">
        <f t="shared" si="57"/>
        <v>0</v>
      </c>
      <c r="AB966" s="7">
        <f t="shared" si="58"/>
        <v>0</v>
      </c>
      <c r="AC966" s="7">
        <f t="shared" si="59"/>
        <v>0</v>
      </c>
    </row>
    <row r="967" spans="1:29" x14ac:dyDescent="0.25">
      <c r="A967" s="9">
        <v>955</v>
      </c>
      <c r="B967" s="56" t="str">
        <f>IF(VLOOKUP(X967,'do 1000 ha'!$B$18:$I$1018,2,0)=0,"",VLOOKUP(X967,'do 1000 ha'!$B$18:$I$1018,2,0))</f>
        <v/>
      </c>
      <c r="C967" s="56" t="str">
        <f>IF(VLOOKUP(X967,'do 1000 ha'!$B$18:$I$1018,4,0)=0,"",VLOOKUP(X967,'do 1000 ha'!$B$18:$I$1018,4,0))</f>
        <v/>
      </c>
      <c r="D967" s="24" t="str">
        <f>IF(VLOOKUP(X967,'do 1000 ha'!$B$18:$I$1018,5,0)=0,"",VLOOKUP(X967,'do 1000 ha'!$B$18:$I$1018,5,0))</f>
        <v/>
      </c>
      <c r="E967" s="56" t="str">
        <f>IF(VLOOKUP(X967,'do 1000 ha'!$B$18:$I$1018,6,0)=0,"",VLOOKUP(X967,'do 1000 ha'!$B$18:$I$1018,6,0))</f>
        <v/>
      </c>
      <c r="F967" s="56" t="str">
        <f>IF(VLOOKUP(X967,'do 1000 ha'!$B$18:$I$1018,7,0)=0,"",VLOOKUP(X967,'do 1000 ha'!$B$18:$I$1018,7,0))</f>
        <v/>
      </c>
      <c r="G967" s="57" t="str">
        <f>IF(VLOOKUP(X967,'do 1000 ha'!$B$18:$I$1018,8,0)=0,"",VLOOKUP(X967,'do 1000 ha'!$B$18:$I$1018,8,0))</f>
        <v/>
      </c>
      <c r="H967" s="25" t="str">
        <f>IF(VLOOKUP(X967,'do 1000 ha'!$B$18:$L$1018,11,0)=0,"",VLOOKUP(X967,'do 1000 ha'!$AJ$18:$AX$1018,15,0))</f>
        <v/>
      </c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53" t="str">
        <f t="array" ref="U967">IF('do 1000 ha'!K973='do 1000 ha'!$AR$4,'do 1000 ha'!AF973,IF('do 1000 ha'!K973='do 1000 ha'!$AR$5,'do 1000 ha'!AF973,""))</f>
        <v/>
      </c>
      <c r="V967" s="7" t="str">
        <f t="shared" si="56"/>
        <v/>
      </c>
      <c r="W967" s="11" t="str">
        <f t="array" ref="W967">IF(OR(U967=$U$13:U966),"",U967)</f>
        <v/>
      </c>
      <c r="X967" s="7" t="str">
        <f t="array" ref="X967">IFERROR(INDEX(W$13:W$1012,SMALL(IF(W$13:W$1012&lt;&gt;"",ROW(W$13:W$1012)-ROW(W$13)+1),ROWS(W$13:$W967))),"")</f>
        <v/>
      </c>
      <c r="Y967" s="47" t="e">
        <f t="array" ref="Y967">IF(ROWS(Y$13:Y967)&gt;COUNTA(W$13:W$1012),"",INDEX(W$13:W$1012,SMALL(IF(W$13:W$1012&lt;&gt;"",ROW(W$13:W$1012)-ROW(W$13)+1),ROWS(Y$13:Y967))))</f>
        <v>#NUM!</v>
      </c>
      <c r="AA967" s="7">
        <f t="shared" si="57"/>
        <v>0</v>
      </c>
      <c r="AB967" s="7">
        <f t="shared" si="58"/>
        <v>0</v>
      </c>
      <c r="AC967" s="7">
        <f t="shared" si="59"/>
        <v>0</v>
      </c>
    </row>
    <row r="968" spans="1:29" x14ac:dyDescent="0.25">
      <c r="A968" s="9">
        <v>956</v>
      </c>
      <c r="B968" s="56" t="str">
        <f>IF(VLOOKUP(X968,'do 1000 ha'!$B$18:$I$1018,2,0)=0,"",VLOOKUP(X968,'do 1000 ha'!$B$18:$I$1018,2,0))</f>
        <v/>
      </c>
      <c r="C968" s="56" t="str">
        <f>IF(VLOOKUP(X968,'do 1000 ha'!$B$18:$I$1018,4,0)=0,"",VLOOKUP(X968,'do 1000 ha'!$B$18:$I$1018,4,0))</f>
        <v/>
      </c>
      <c r="D968" s="24" t="str">
        <f>IF(VLOOKUP(X968,'do 1000 ha'!$B$18:$I$1018,5,0)=0,"",VLOOKUP(X968,'do 1000 ha'!$B$18:$I$1018,5,0))</f>
        <v/>
      </c>
      <c r="E968" s="56" t="str">
        <f>IF(VLOOKUP(X968,'do 1000 ha'!$B$18:$I$1018,6,0)=0,"",VLOOKUP(X968,'do 1000 ha'!$B$18:$I$1018,6,0))</f>
        <v/>
      </c>
      <c r="F968" s="56" t="str">
        <f>IF(VLOOKUP(X968,'do 1000 ha'!$B$18:$I$1018,7,0)=0,"",VLOOKUP(X968,'do 1000 ha'!$B$18:$I$1018,7,0))</f>
        <v/>
      </c>
      <c r="G968" s="57" t="str">
        <f>IF(VLOOKUP(X968,'do 1000 ha'!$B$18:$I$1018,8,0)=0,"",VLOOKUP(X968,'do 1000 ha'!$B$18:$I$1018,8,0))</f>
        <v/>
      </c>
      <c r="H968" s="25" t="str">
        <f>IF(VLOOKUP(X968,'do 1000 ha'!$B$18:$L$1018,11,0)=0,"",VLOOKUP(X968,'do 1000 ha'!$AJ$18:$AX$1018,15,0))</f>
        <v/>
      </c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53" t="str">
        <f t="array" ref="U968">IF('do 1000 ha'!K974='do 1000 ha'!$AR$4,'do 1000 ha'!AF974,IF('do 1000 ha'!K974='do 1000 ha'!$AR$5,'do 1000 ha'!AF974,""))</f>
        <v/>
      </c>
      <c r="V968" s="7" t="str">
        <f t="shared" si="56"/>
        <v/>
      </c>
      <c r="W968" s="11" t="str">
        <f t="array" ref="W968">IF(OR(U968=$U$13:U967),"",U968)</f>
        <v/>
      </c>
      <c r="X968" s="7" t="str">
        <f t="array" ref="X968">IFERROR(INDEX(W$13:W$1012,SMALL(IF(W$13:W$1012&lt;&gt;"",ROW(W$13:W$1012)-ROW(W$13)+1),ROWS(W$13:$W968))),"")</f>
        <v/>
      </c>
      <c r="Y968" s="47" t="e">
        <f t="array" ref="Y968">IF(ROWS(Y$13:Y968)&gt;COUNTA(W$13:W$1012),"",INDEX(W$13:W$1012,SMALL(IF(W$13:W$1012&lt;&gt;"",ROW(W$13:W$1012)-ROW(W$13)+1),ROWS(Y$13:Y968))))</f>
        <v>#NUM!</v>
      </c>
      <c r="AA968" s="7">
        <f t="shared" si="57"/>
        <v>0</v>
      </c>
      <c r="AB968" s="7">
        <f t="shared" si="58"/>
        <v>0</v>
      </c>
      <c r="AC968" s="7">
        <f t="shared" si="59"/>
        <v>0</v>
      </c>
    </row>
    <row r="969" spans="1:29" x14ac:dyDescent="0.25">
      <c r="A969" s="9">
        <v>957</v>
      </c>
      <c r="B969" s="56" t="str">
        <f>IF(VLOOKUP(X969,'do 1000 ha'!$B$18:$I$1018,2,0)=0,"",VLOOKUP(X969,'do 1000 ha'!$B$18:$I$1018,2,0))</f>
        <v/>
      </c>
      <c r="C969" s="56" t="str">
        <f>IF(VLOOKUP(X969,'do 1000 ha'!$B$18:$I$1018,4,0)=0,"",VLOOKUP(X969,'do 1000 ha'!$B$18:$I$1018,4,0))</f>
        <v/>
      </c>
      <c r="D969" s="24" t="str">
        <f>IF(VLOOKUP(X969,'do 1000 ha'!$B$18:$I$1018,5,0)=0,"",VLOOKUP(X969,'do 1000 ha'!$B$18:$I$1018,5,0))</f>
        <v/>
      </c>
      <c r="E969" s="56" t="str">
        <f>IF(VLOOKUP(X969,'do 1000 ha'!$B$18:$I$1018,6,0)=0,"",VLOOKUP(X969,'do 1000 ha'!$B$18:$I$1018,6,0))</f>
        <v/>
      </c>
      <c r="F969" s="56" t="str">
        <f>IF(VLOOKUP(X969,'do 1000 ha'!$B$18:$I$1018,7,0)=0,"",VLOOKUP(X969,'do 1000 ha'!$B$18:$I$1018,7,0))</f>
        <v/>
      </c>
      <c r="G969" s="57" t="str">
        <f>IF(VLOOKUP(X969,'do 1000 ha'!$B$18:$I$1018,8,0)=0,"",VLOOKUP(X969,'do 1000 ha'!$B$18:$I$1018,8,0))</f>
        <v/>
      </c>
      <c r="H969" s="25" t="str">
        <f>IF(VLOOKUP(X969,'do 1000 ha'!$B$18:$L$1018,11,0)=0,"",VLOOKUP(X969,'do 1000 ha'!$AJ$18:$AX$1018,15,0))</f>
        <v/>
      </c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53" t="str">
        <f t="array" ref="U969">IF('do 1000 ha'!K975='do 1000 ha'!$AR$4,'do 1000 ha'!AF975,IF('do 1000 ha'!K975='do 1000 ha'!$AR$5,'do 1000 ha'!AF975,""))</f>
        <v/>
      </c>
      <c r="V969" s="7" t="str">
        <f t="shared" si="56"/>
        <v/>
      </c>
      <c r="W969" s="11" t="str">
        <f t="array" ref="W969">IF(OR(U969=$U$13:U968),"",U969)</f>
        <v/>
      </c>
      <c r="X969" s="7" t="str">
        <f t="array" ref="X969">IFERROR(INDEX(W$13:W$1012,SMALL(IF(W$13:W$1012&lt;&gt;"",ROW(W$13:W$1012)-ROW(W$13)+1),ROWS(W$13:$W969))),"")</f>
        <v/>
      </c>
      <c r="Y969" s="47" t="e">
        <f t="array" ref="Y969">IF(ROWS(Y$13:Y969)&gt;COUNTA(W$13:W$1012),"",INDEX(W$13:W$1012,SMALL(IF(W$13:W$1012&lt;&gt;"",ROW(W$13:W$1012)-ROW(W$13)+1),ROWS(Y$13:Y969))))</f>
        <v>#NUM!</v>
      </c>
      <c r="AA969" s="7">
        <f t="shared" si="57"/>
        <v>0</v>
      </c>
      <c r="AB969" s="7">
        <f t="shared" si="58"/>
        <v>0</v>
      </c>
      <c r="AC969" s="7">
        <f t="shared" si="59"/>
        <v>0</v>
      </c>
    </row>
    <row r="970" spans="1:29" x14ac:dyDescent="0.25">
      <c r="A970" s="9">
        <v>958</v>
      </c>
      <c r="B970" s="56" t="str">
        <f>IF(VLOOKUP(X970,'do 1000 ha'!$B$18:$I$1018,2,0)=0,"",VLOOKUP(X970,'do 1000 ha'!$B$18:$I$1018,2,0))</f>
        <v/>
      </c>
      <c r="C970" s="56" t="str">
        <f>IF(VLOOKUP(X970,'do 1000 ha'!$B$18:$I$1018,4,0)=0,"",VLOOKUP(X970,'do 1000 ha'!$B$18:$I$1018,4,0))</f>
        <v/>
      </c>
      <c r="D970" s="24" t="str">
        <f>IF(VLOOKUP(X970,'do 1000 ha'!$B$18:$I$1018,5,0)=0,"",VLOOKUP(X970,'do 1000 ha'!$B$18:$I$1018,5,0))</f>
        <v/>
      </c>
      <c r="E970" s="56" t="str">
        <f>IF(VLOOKUP(X970,'do 1000 ha'!$B$18:$I$1018,6,0)=0,"",VLOOKUP(X970,'do 1000 ha'!$B$18:$I$1018,6,0))</f>
        <v/>
      </c>
      <c r="F970" s="56" t="str">
        <f>IF(VLOOKUP(X970,'do 1000 ha'!$B$18:$I$1018,7,0)=0,"",VLOOKUP(X970,'do 1000 ha'!$B$18:$I$1018,7,0))</f>
        <v/>
      </c>
      <c r="G970" s="57" t="str">
        <f>IF(VLOOKUP(X970,'do 1000 ha'!$B$18:$I$1018,8,0)=0,"",VLOOKUP(X970,'do 1000 ha'!$B$18:$I$1018,8,0))</f>
        <v/>
      </c>
      <c r="H970" s="25" t="str">
        <f>IF(VLOOKUP(X970,'do 1000 ha'!$B$18:$L$1018,11,0)=0,"",VLOOKUP(X970,'do 1000 ha'!$AJ$18:$AX$1018,15,0))</f>
        <v/>
      </c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53" t="str">
        <f t="array" ref="U970">IF('do 1000 ha'!K976='do 1000 ha'!$AR$4,'do 1000 ha'!AF976,IF('do 1000 ha'!K976='do 1000 ha'!$AR$5,'do 1000 ha'!AF976,""))</f>
        <v/>
      </c>
      <c r="V970" s="7" t="str">
        <f t="shared" si="56"/>
        <v/>
      </c>
      <c r="W970" s="11" t="str">
        <f t="array" ref="W970">IF(OR(U970=$U$13:U969),"",U970)</f>
        <v/>
      </c>
      <c r="X970" s="7" t="str">
        <f t="array" ref="X970">IFERROR(INDEX(W$13:W$1012,SMALL(IF(W$13:W$1012&lt;&gt;"",ROW(W$13:W$1012)-ROW(W$13)+1),ROWS(W$13:$W970))),"")</f>
        <v/>
      </c>
      <c r="Y970" s="47" t="e">
        <f t="array" ref="Y970">IF(ROWS(Y$13:Y970)&gt;COUNTA(W$13:W$1012),"",INDEX(W$13:W$1012,SMALL(IF(W$13:W$1012&lt;&gt;"",ROW(W$13:W$1012)-ROW(W$13)+1),ROWS(Y$13:Y970))))</f>
        <v>#NUM!</v>
      </c>
      <c r="AA970" s="7">
        <f t="shared" si="57"/>
        <v>0</v>
      </c>
      <c r="AB970" s="7">
        <f t="shared" si="58"/>
        <v>0</v>
      </c>
      <c r="AC970" s="7">
        <f t="shared" si="59"/>
        <v>0</v>
      </c>
    </row>
    <row r="971" spans="1:29" x14ac:dyDescent="0.25">
      <c r="A971" s="9">
        <v>959</v>
      </c>
      <c r="B971" s="56" t="str">
        <f>IF(VLOOKUP(X971,'do 1000 ha'!$B$18:$I$1018,2,0)=0,"",VLOOKUP(X971,'do 1000 ha'!$B$18:$I$1018,2,0))</f>
        <v/>
      </c>
      <c r="C971" s="56" t="str">
        <f>IF(VLOOKUP(X971,'do 1000 ha'!$B$18:$I$1018,4,0)=0,"",VLOOKUP(X971,'do 1000 ha'!$B$18:$I$1018,4,0))</f>
        <v/>
      </c>
      <c r="D971" s="24" t="str">
        <f>IF(VLOOKUP(X971,'do 1000 ha'!$B$18:$I$1018,5,0)=0,"",VLOOKUP(X971,'do 1000 ha'!$B$18:$I$1018,5,0))</f>
        <v/>
      </c>
      <c r="E971" s="56" t="str">
        <f>IF(VLOOKUP(X971,'do 1000 ha'!$B$18:$I$1018,6,0)=0,"",VLOOKUP(X971,'do 1000 ha'!$B$18:$I$1018,6,0))</f>
        <v/>
      </c>
      <c r="F971" s="56" t="str">
        <f>IF(VLOOKUP(X971,'do 1000 ha'!$B$18:$I$1018,7,0)=0,"",VLOOKUP(X971,'do 1000 ha'!$B$18:$I$1018,7,0))</f>
        <v/>
      </c>
      <c r="G971" s="57" t="str">
        <f>IF(VLOOKUP(X971,'do 1000 ha'!$B$18:$I$1018,8,0)=0,"",VLOOKUP(X971,'do 1000 ha'!$B$18:$I$1018,8,0))</f>
        <v/>
      </c>
      <c r="H971" s="25" t="str">
        <f>IF(VLOOKUP(X971,'do 1000 ha'!$B$18:$L$1018,11,0)=0,"",VLOOKUP(X971,'do 1000 ha'!$AJ$18:$AX$1018,15,0))</f>
        <v/>
      </c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53" t="str">
        <f t="array" ref="U971">IF('do 1000 ha'!K977='do 1000 ha'!$AR$4,'do 1000 ha'!AF977,IF('do 1000 ha'!K977='do 1000 ha'!$AR$5,'do 1000 ha'!AF977,""))</f>
        <v/>
      </c>
      <c r="V971" s="7" t="str">
        <f t="shared" si="56"/>
        <v/>
      </c>
      <c r="W971" s="11" t="str">
        <f t="array" ref="W971">IF(OR(U971=$U$13:U970),"",U971)</f>
        <v/>
      </c>
      <c r="X971" s="7" t="str">
        <f t="array" ref="X971">IFERROR(INDEX(W$13:W$1012,SMALL(IF(W$13:W$1012&lt;&gt;"",ROW(W$13:W$1012)-ROW(W$13)+1),ROWS(W$13:$W971))),"")</f>
        <v/>
      </c>
      <c r="Y971" s="47" t="e">
        <f t="array" ref="Y971">IF(ROWS(Y$13:Y971)&gt;COUNTA(W$13:W$1012),"",INDEX(W$13:W$1012,SMALL(IF(W$13:W$1012&lt;&gt;"",ROW(W$13:W$1012)-ROW(W$13)+1),ROWS(Y$13:Y971))))</f>
        <v>#NUM!</v>
      </c>
      <c r="AA971" s="7">
        <f t="shared" si="57"/>
        <v>0</v>
      </c>
      <c r="AB971" s="7">
        <f t="shared" si="58"/>
        <v>0</v>
      </c>
      <c r="AC971" s="7">
        <f t="shared" si="59"/>
        <v>0</v>
      </c>
    </row>
    <row r="972" spans="1:29" x14ac:dyDescent="0.25">
      <c r="A972" s="9">
        <v>960</v>
      </c>
      <c r="B972" s="56" t="str">
        <f>IF(VLOOKUP(X972,'do 1000 ha'!$B$18:$I$1018,2,0)=0,"",VLOOKUP(X972,'do 1000 ha'!$B$18:$I$1018,2,0))</f>
        <v/>
      </c>
      <c r="C972" s="56" t="str">
        <f>IF(VLOOKUP(X972,'do 1000 ha'!$B$18:$I$1018,4,0)=0,"",VLOOKUP(X972,'do 1000 ha'!$B$18:$I$1018,4,0))</f>
        <v/>
      </c>
      <c r="D972" s="24" t="str">
        <f>IF(VLOOKUP(X972,'do 1000 ha'!$B$18:$I$1018,5,0)=0,"",VLOOKUP(X972,'do 1000 ha'!$B$18:$I$1018,5,0))</f>
        <v/>
      </c>
      <c r="E972" s="56" t="str">
        <f>IF(VLOOKUP(X972,'do 1000 ha'!$B$18:$I$1018,6,0)=0,"",VLOOKUP(X972,'do 1000 ha'!$B$18:$I$1018,6,0))</f>
        <v/>
      </c>
      <c r="F972" s="56" t="str">
        <f>IF(VLOOKUP(X972,'do 1000 ha'!$B$18:$I$1018,7,0)=0,"",VLOOKUP(X972,'do 1000 ha'!$B$18:$I$1018,7,0))</f>
        <v/>
      </c>
      <c r="G972" s="57" t="str">
        <f>IF(VLOOKUP(X972,'do 1000 ha'!$B$18:$I$1018,8,0)=0,"",VLOOKUP(X972,'do 1000 ha'!$B$18:$I$1018,8,0))</f>
        <v/>
      </c>
      <c r="H972" s="25" t="str">
        <f>IF(VLOOKUP(X972,'do 1000 ha'!$B$18:$L$1018,11,0)=0,"",VLOOKUP(X972,'do 1000 ha'!$AJ$18:$AX$1018,15,0))</f>
        <v/>
      </c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53" t="str">
        <f t="array" ref="U972">IF('do 1000 ha'!K978='do 1000 ha'!$AR$4,'do 1000 ha'!AF978,IF('do 1000 ha'!K978='do 1000 ha'!$AR$5,'do 1000 ha'!AF978,""))</f>
        <v/>
      </c>
      <c r="V972" s="7" t="str">
        <f t="shared" si="56"/>
        <v/>
      </c>
      <c r="W972" s="11" t="str">
        <f t="array" ref="W972">IF(OR(U972=$U$13:U971),"",U972)</f>
        <v/>
      </c>
      <c r="X972" s="7" t="str">
        <f t="array" ref="X972">IFERROR(INDEX(W$13:W$1012,SMALL(IF(W$13:W$1012&lt;&gt;"",ROW(W$13:W$1012)-ROW(W$13)+1),ROWS(W$13:$W972))),"")</f>
        <v/>
      </c>
      <c r="Y972" s="47" t="e">
        <f t="array" ref="Y972">IF(ROWS(Y$13:Y972)&gt;COUNTA(W$13:W$1012),"",INDEX(W$13:W$1012,SMALL(IF(W$13:W$1012&lt;&gt;"",ROW(W$13:W$1012)-ROW(W$13)+1),ROWS(Y$13:Y972))))</f>
        <v>#NUM!</v>
      </c>
      <c r="AA972" s="7">
        <f t="shared" si="57"/>
        <v>0</v>
      </c>
      <c r="AB972" s="7">
        <f t="shared" si="58"/>
        <v>0</v>
      </c>
      <c r="AC972" s="7">
        <f t="shared" si="59"/>
        <v>0</v>
      </c>
    </row>
    <row r="973" spans="1:29" x14ac:dyDescent="0.25">
      <c r="A973" s="9">
        <v>961</v>
      </c>
      <c r="B973" s="56" t="str">
        <f>IF(VLOOKUP(X973,'do 1000 ha'!$B$18:$I$1018,2,0)=0,"",VLOOKUP(X973,'do 1000 ha'!$B$18:$I$1018,2,0))</f>
        <v/>
      </c>
      <c r="C973" s="56" t="str">
        <f>IF(VLOOKUP(X973,'do 1000 ha'!$B$18:$I$1018,4,0)=0,"",VLOOKUP(X973,'do 1000 ha'!$B$18:$I$1018,4,0))</f>
        <v/>
      </c>
      <c r="D973" s="24" t="str">
        <f>IF(VLOOKUP(X973,'do 1000 ha'!$B$18:$I$1018,5,0)=0,"",VLOOKUP(X973,'do 1000 ha'!$B$18:$I$1018,5,0))</f>
        <v/>
      </c>
      <c r="E973" s="56" t="str">
        <f>IF(VLOOKUP(X973,'do 1000 ha'!$B$18:$I$1018,6,0)=0,"",VLOOKUP(X973,'do 1000 ha'!$B$18:$I$1018,6,0))</f>
        <v/>
      </c>
      <c r="F973" s="56" t="str">
        <f>IF(VLOOKUP(X973,'do 1000 ha'!$B$18:$I$1018,7,0)=0,"",VLOOKUP(X973,'do 1000 ha'!$B$18:$I$1018,7,0))</f>
        <v/>
      </c>
      <c r="G973" s="57" t="str">
        <f>IF(VLOOKUP(X973,'do 1000 ha'!$B$18:$I$1018,8,0)=0,"",VLOOKUP(X973,'do 1000 ha'!$B$18:$I$1018,8,0))</f>
        <v/>
      </c>
      <c r="H973" s="25" t="str">
        <f>IF(VLOOKUP(X973,'do 1000 ha'!$B$18:$L$1018,11,0)=0,"",VLOOKUP(X973,'do 1000 ha'!$AJ$18:$AX$1018,15,0))</f>
        <v/>
      </c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53" t="str">
        <f t="array" ref="U973">IF('do 1000 ha'!K979='do 1000 ha'!$AR$4,'do 1000 ha'!AF979,IF('do 1000 ha'!K979='do 1000 ha'!$AR$5,'do 1000 ha'!AF979,""))</f>
        <v/>
      </c>
      <c r="V973" s="7" t="str">
        <f t="shared" si="56"/>
        <v/>
      </c>
      <c r="W973" s="11" t="str">
        <f t="array" ref="W973">IF(OR(U973=$U$13:U972),"",U973)</f>
        <v/>
      </c>
      <c r="X973" s="7" t="str">
        <f t="array" ref="X973">IFERROR(INDEX(W$13:W$1012,SMALL(IF(W$13:W$1012&lt;&gt;"",ROW(W$13:W$1012)-ROW(W$13)+1),ROWS(W$13:$W973))),"")</f>
        <v/>
      </c>
      <c r="Y973" s="47" t="e">
        <f t="array" ref="Y973">IF(ROWS(Y$13:Y973)&gt;COUNTA(W$13:W$1012),"",INDEX(W$13:W$1012,SMALL(IF(W$13:W$1012&lt;&gt;"",ROW(W$13:W$1012)-ROW(W$13)+1),ROWS(Y$13:Y973))))</f>
        <v>#NUM!</v>
      </c>
      <c r="AA973" s="7">
        <f t="shared" si="57"/>
        <v>0</v>
      </c>
      <c r="AB973" s="7">
        <f t="shared" si="58"/>
        <v>0</v>
      </c>
      <c r="AC973" s="7">
        <f t="shared" si="59"/>
        <v>0</v>
      </c>
    </row>
    <row r="974" spans="1:29" x14ac:dyDescent="0.25">
      <c r="A974" s="9">
        <v>962</v>
      </c>
      <c r="B974" s="56" t="str">
        <f>IF(VLOOKUP(X974,'do 1000 ha'!$B$18:$I$1018,2,0)=0,"",VLOOKUP(X974,'do 1000 ha'!$B$18:$I$1018,2,0))</f>
        <v/>
      </c>
      <c r="C974" s="56" t="str">
        <f>IF(VLOOKUP(X974,'do 1000 ha'!$B$18:$I$1018,4,0)=0,"",VLOOKUP(X974,'do 1000 ha'!$B$18:$I$1018,4,0))</f>
        <v/>
      </c>
      <c r="D974" s="24" t="str">
        <f>IF(VLOOKUP(X974,'do 1000 ha'!$B$18:$I$1018,5,0)=0,"",VLOOKUP(X974,'do 1000 ha'!$B$18:$I$1018,5,0))</f>
        <v/>
      </c>
      <c r="E974" s="56" t="str">
        <f>IF(VLOOKUP(X974,'do 1000 ha'!$B$18:$I$1018,6,0)=0,"",VLOOKUP(X974,'do 1000 ha'!$B$18:$I$1018,6,0))</f>
        <v/>
      </c>
      <c r="F974" s="56" t="str">
        <f>IF(VLOOKUP(X974,'do 1000 ha'!$B$18:$I$1018,7,0)=0,"",VLOOKUP(X974,'do 1000 ha'!$B$18:$I$1018,7,0))</f>
        <v/>
      </c>
      <c r="G974" s="57" t="str">
        <f>IF(VLOOKUP(X974,'do 1000 ha'!$B$18:$I$1018,8,0)=0,"",VLOOKUP(X974,'do 1000 ha'!$B$18:$I$1018,8,0))</f>
        <v/>
      </c>
      <c r="H974" s="25" t="str">
        <f>IF(VLOOKUP(X974,'do 1000 ha'!$B$18:$L$1018,11,0)=0,"",VLOOKUP(X974,'do 1000 ha'!$AJ$18:$AX$1018,15,0))</f>
        <v/>
      </c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53" t="str">
        <f t="array" ref="U974">IF('do 1000 ha'!K980='do 1000 ha'!$AR$4,'do 1000 ha'!AF980,IF('do 1000 ha'!K980='do 1000 ha'!$AR$5,'do 1000 ha'!AF980,""))</f>
        <v/>
      </c>
      <c r="V974" s="7" t="str">
        <f t="shared" ref="V974:V1012" si="60">IF(U974="","",COUNTIF($U$13:$U$1012,U974))</f>
        <v/>
      </c>
      <c r="W974" s="11" t="str">
        <f t="array" ref="W974">IF(OR(U974=$U$13:U973),"",U974)</f>
        <v/>
      </c>
      <c r="X974" s="7" t="str">
        <f t="array" ref="X974">IFERROR(INDEX(W$13:W$1012,SMALL(IF(W$13:W$1012&lt;&gt;"",ROW(W$13:W$1012)-ROW(W$13)+1),ROWS(W$13:$W974))),"")</f>
        <v/>
      </c>
      <c r="Y974" s="47" t="e">
        <f t="array" ref="Y974">IF(ROWS(Y$13:Y974)&gt;COUNTA(W$13:W$1012),"",INDEX(W$13:W$1012,SMALL(IF(W$13:W$1012&lt;&gt;"",ROW(W$13:W$1012)-ROW(W$13)+1),ROWS(Y$13:Y974))))</f>
        <v>#NUM!</v>
      </c>
      <c r="AA974" s="7">
        <f t="shared" ref="AA974:AA1012" si="61">IF(H974&gt;G974,1,0)</f>
        <v>0</v>
      </c>
      <c r="AB974" s="7">
        <f t="shared" ref="AB974:AB1012" si="62">IF(AND(G974&lt;&gt;"",H974=""),1,0)</f>
        <v>0</v>
      </c>
      <c r="AC974" s="7">
        <f t="shared" ref="AC974:AC1012" si="63">IF(AND(H974&lt;&gt;"",OR(I974="",J974="",K974="",L974="",M974="",N974="",O974="",P974="",Q974="",R974="")),1,0)</f>
        <v>0</v>
      </c>
    </row>
    <row r="975" spans="1:29" x14ac:dyDescent="0.25">
      <c r="A975" s="9">
        <v>963</v>
      </c>
      <c r="B975" s="56" t="str">
        <f>IF(VLOOKUP(X975,'do 1000 ha'!$B$18:$I$1018,2,0)=0,"",VLOOKUP(X975,'do 1000 ha'!$B$18:$I$1018,2,0))</f>
        <v/>
      </c>
      <c r="C975" s="56" t="str">
        <f>IF(VLOOKUP(X975,'do 1000 ha'!$B$18:$I$1018,4,0)=0,"",VLOOKUP(X975,'do 1000 ha'!$B$18:$I$1018,4,0))</f>
        <v/>
      </c>
      <c r="D975" s="24" t="str">
        <f>IF(VLOOKUP(X975,'do 1000 ha'!$B$18:$I$1018,5,0)=0,"",VLOOKUP(X975,'do 1000 ha'!$B$18:$I$1018,5,0))</f>
        <v/>
      </c>
      <c r="E975" s="56" t="str">
        <f>IF(VLOOKUP(X975,'do 1000 ha'!$B$18:$I$1018,6,0)=0,"",VLOOKUP(X975,'do 1000 ha'!$B$18:$I$1018,6,0))</f>
        <v/>
      </c>
      <c r="F975" s="56" t="str">
        <f>IF(VLOOKUP(X975,'do 1000 ha'!$B$18:$I$1018,7,0)=0,"",VLOOKUP(X975,'do 1000 ha'!$B$18:$I$1018,7,0))</f>
        <v/>
      </c>
      <c r="G975" s="57" t="str">
        <f>IF(VLOOKUP(X975,'do 1000 ha'!$B$18:$I$1018,8,0)=0,"",VLOOKUP(X975,'do 1000 ha'!$B$18:$I$1018,8,0))</f>
        <v/>
      </c>
      <c r="H975" s="25" t="str">
        <f>IF(VLOOKUP(X975,'do 1000 ha'!$B$18:$L$1018,11,0)=0,"",VLOOKUP(X975,'do 1000 ha'!$AJ$18:$AX$1018,15,0))</f>
        <v/>
      </c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53" t="str">
        <f t="array" ref="U975">IF('do 1000 ha'!K981='do 1000 ha'!$AR$4,'do 1000 ha'!AF981,IF('do 1000 ha'!K981='do 1000 ha'!$AR$5,'do 1000 ha'!AF981,""))</f>
        <v/>
      </c>
      <c r="V975" s="7" t="str">
        <f t="shared" si="60"/>
        <v/>
      </c>
      <c r="W975" s="11" t="str">
        <f t="array" ref="W975">IF(OR(U975=$U$13:U974),"",U975)</f>
        <v/>
      </c>
      <c r="X975" s="7" t="str">
        <f t="array" ref="X975">IFERROR(INDEX(W$13:W$1012,SMALL(IF(W$13:W$1012&lt;&gt;"",ROW(W$13:W$1012)-ROW(W$13)+1),ROWS(W$13:$W975))),"")</f>
        <v/>
      </c>
      <c r="Y975" s="47" t="e">
        <f t="array" ref="Y975">IF(ROWS(Y$13:Y975)&gt;COUNTA(W$13:W$1012),"",INDEX(W$13:W$1012,SMALL(IF(W$13:W$1012&lt;&gt;"",ROW(W$13:W$1012)-ROW(W$13)+1),ROWS(Y$13:Y975))))</f>
        <v>#NUM!</v>
      </c>
      <c r="AA975" s="7">
        <f t="shared" si="61"/>
        <v>0</v>
      </c>
      <c r="AB975" s="7">
        <f t="shared" si="62"/>
        <v>0</v>
      </c>
      <c r="AC975" s="7">
        <f t="shared" si="63"/>
        <v>0</v>
      </c>
    </row>
    <row r="976" spans="1:29" x14ac:dyDescent="0.25">
      <c r="A976" s="9">
        <v>964</v>
      </c>
      <c r="B976" s="56" t="str">
        <f>IF(VLOOKUP(X976,'do 1000 ha'!$B$18:$I$1018,2,0)=0,"",VLOOKUP(X976,'do 1000 ha'!$B$18:$I$1018,2,0))</f>
        <v/>
      </c>
      <c r="C976" s="56" t="str">
        <f>IF(VLOOKUP(X976,'do 1000 ha'!$B$18:$I$1018,4,0)=0,"",VLOOKUP(X976,'do 1000 ha'!$B$18:$I$1018,4,0))</f>
        <v/>
      </c>
      <c r="D976" s="24" t="str">
        <f>IF(VLOOKUP(X976,'do 1000 ha'!$B$18:$I$1018,5,0)=0,"",VLOOKUP(X976,'do 1000 ha'!$B$18:$I$1018,5,0))</f>
        <v/>
      </c>
      <c r="E976" s="56" t="str">
        <f>IF(VLOOKUP(X976,'do 1000 ha'!$B$18:$I$1018,6,0)=0,"",VLOOKUP(X976,'do 1000 ha'!$B$18:$I$1018,6,0))</f>
        <v/>
      </c>
      <c r="F976" s="56" t="str">
        <f>IF(VLOOKUP(X976,'do 1000 ha'!$B$18:$I$1018,7,0)=0,"",VLOOKUP(X976,'do 1000 ha'!$B$18:$I$1018,7,0))</f>
        <v/>
      </c>
      <c r="G976" s="57" t="str">
        <f>IF(VLOOKUP(X976,'do 1000 ha'!$B$18:$I$1018,8,0)=0,"",VLOOKUP(X976,'do 1000 ha'!$B$18:$I$1018,8,0))</f>
        <v/>
      </c>
      <c r="H976" s="25" t="str">
        <f>IF(VLOOKUP(X976,'do 1000 ha'!$B$18:$L$1018,11,0)=0,"",VLOOKUP(X976,'do 1000 ha'!$AJ$18:$AX$1018,15,0))</f>
        <v/>
      </c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53" t="str">
        <f t="array" ref="U976">IF('do 1000 ha'!K982='do 1000 ha'!$AR$4,'do 1000 ha'!AF982,IF('do 1000 ha'!K982='do 1000 ha'!$AR$5,'do 1000 ha'!AF982,""))</f>
        <v/>
      </c>
      <c r="V976" s="7" t="str">
        <f t="shared" si="60"/>
        <v/>
      </c>
      <c r="W976" s="11" t="str">
        <f t="array" ref="W976">IF(OR(U976=$U$13:U975),"",U976)</f>
        <v/>
      </c>
      <c r="X976" s="7" t="str">
        <f t="array" ref="X976">IFERROR(INDEX(W$13:W$1012,SMALL(IF(W$13:W$1012&lt;&gt;"",ROW(W$13:W$1012)-ROW(W$13)+1),ROWS(W$13:$W976))),"")</f>
        <v/>
      </c>
      <c r="Y976" s="47" t="e">
        <f t="array" ref="Y976">IF(ROWS(Y$13:Y976)&gt;COUNTA(W$13:W$1012),"",INDEX(W$13:W$1012,SMALL(IF(W$13:W$1012&lt;&gt;"",ROW(W$13:W$1012)-ROW(W$13)+1),ROWS(Y$13:Y976))))</f>
        <v>#NUM!</v>
      </c>
      <c r="AA976" s="7">
        <f t="shared" si="61"/>
        <v>0</v>
      </c>
      <c r="AB976" s="7">
        <f t="shared" si="62"/>
        <v>0</v>
      </c>
      <c r="AC976" s="7">
        <f t="shared" si="63"/>
        <v>0</v>
      </c>
    </row>
    <row r="977" spans="1:29" x14ac:dyDescent="0.25">
      <c r="A977" s="9">
        <v>965</v>
      </c>
      <c r="B977" s="56" t="str">
        <f>IF(VLOOKUP(X977,'do 1000 ha'!$B$18:$I$1018,2,0)=0,"",VLOOKUP(X977,'do 1000 ha'!$B$18:$I$1018,2,0))</f>
        <v/>
      </c>
      <c r="C977" s="56" t="str">
        <f>IF(VLOOKUP(X977,'do 1000 ha'!$B$18:$I$1018,4,0)=0,"",VLOOKUP(X977,'do 1000 ha'!$B$18:$I$1018,4,0))</f>
        <v/>
      </c>
      <c r="D977" s="24" t="str">
        <f>IF(VLOOKUP(X977,'do 1000 ha'!$B$18:$I$1018,5,0)=0,"",VLOOKUP(X977,'do 1000 ha'!$B$18:$I$1018,5,0))</f>
        <v/>
      </c>
      <c r="E977" s="56" t="str">
        <f>IF(VLOOKUP(X977,'do 1000 ha'!$B$18:$I$1018,6,0)=0,"",VLOOKUP(X977,'do 1000 ha'!$B$18:$I$1018,6,0))</f>
        <v/>
      </c>
      <c r="F977" s="56" t="str">
        <f>IF(VLOOKUP(X977,'do 1000 ha'!$B$18:$I$1018,7,0)=0,"",VLOOKUP(X977,'do 1000 ha'!$B$18:$I$1018,7,0))</f>
        <v/>
      </c>
      <c r="G977" s="57" t="str">
        <f>IF(VLOOKUP(X977,'do 1000 ha'!$B$18:$I$1018,8,0)=0,"",VLOOKUP(X977,'do 1000 ha'!$B$18:$I$1018,8,0))</f>
        <v/>
      </c>
      <c r="H977" s="25" t="str">
        <f>IF(VLOOKUP(X977,'do 1000 ha'!$B$18:$L$1018,11,0)=0,"",VLOOKUP(X977,'do 1000 ha'!$AJ$18:$AX$1018,15,0))</f>
        <v/>
      </c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53" t="str">
        <f t="array" ref="U977">IF('do 1000 ha'!K983='do 1000 ha'!$AR$4,'do 1000 ha'!AF983,IF('do 1000 ha'!K983='do 1000 ha'!$AR$5,'do 1000 ha'!AF983,""))</f>
        <v/>
      </c>
      <c r="V977" s="7" t="str">
        <f t="shared" si="60"/>
        <v/>
      </c>
      <c r="W977" s="11" t="str">
        <f t="array" ref="W977">IF(OR(U977=$U$13:U976),"",U977)</f>
        <v/>
      </c>
      <c r="X977" s="7" t="str">
        <f t="array" ref="X977">IFERROR(INDEX(W$13:W$1012,SMALL(IF(W$13:W$1012&lt;&gt;"",ROW(W$13:W$1012)-ROW(W$13)+1),ROWS(W$13:$W977))),"")</f>
        <v/>
      </c>
      <c r="Y977" s="47" t="e">
        <f t="array" ref="Y977">IF(ROWS(Y$13:Y977)&gt;COUNTA(W$13:W$1012),"",INDEX(W$13:W$1012,SMALL(IF(W$13:W$1012&lt;&gt;"",ROW(W$13:W$1012)-ROW(W$13)+1),ROWS(Y$13:Y977))))</f>
        <v>#NUM!</v>
      </c>
      <c r="AA977" s="7">
        <f t="shared" si="61"/>
        <v>0</v>
      </c>
      <c r="AB977" s="7">
        <f t="shared" si="62"/>
        <v>0</v>
      </c>
      <c r="AC977" s="7">
        <f t="shared" si="63"/>
        <v>0</v>
      </c>
    </row>
    <row r="978" spans="1:29" x14ac:dyDescent="0.25">
      <c r="A978" s="9">
        <v>966</v>
      </c>
      <c r="B978" s="56" t="str">
        <f>IF(VLOOKUP(X978,'do 1000 ha'!$B$18:$I$1018,2,0)=0,"",VLOOKUP(X978,'do 1000 ha'!$B$18:$I$1018,2,0))</f>
        <v/>
      </c>
      <c r="C978" s="56" t="str">
        <f>IF(VLOOKUP(X978,'do 1000 ha'!$B$18:$I$1018,4,0)=0,"",VLOOKUP(X978,'do 1000 ha'!$B$18:$I$1018,4,0))</f>
        <v/>
      </c>
      <c r="D978" s="24" t="str">
        <f>IF(VLOOKUP(X978,'do 1000 ha'!$B$18:$I$1018,5,0)=0,"",VLOOKUP(X978,'do 1000 ha'!$B$18:$I$1018,5,0))</f>
        <v/>
      </c>
      <c r="E978" s="56" t="str">
        <f>IF(VLOOKUP(X978,'do 1000 ha'!$B$18:$I$1018,6,0)=0,"",VLOOKUP(X978,'do 1000 ha'!$B$18:$I$1018,6,0))</f>
        <v/>
      </c>
      <c r="F978" s="56" t="str">
        <f>IF(VLOOKUP(X978,'do 1000 ha'!$B$18:$I$1018,7,0)=0,"",VLOOKUP(X978,'do 1000 ha'!$B$18:$I$1018,7,0))</f>
        <v/>
      </c>
      <c r="G978" s="57" t="str">
        <f>IF(VLOOKUP(X978,'do 1000 ha'!$B$18:$I$1018,8,0)=0,"",VLOOKUP(X978,'do 1000 ha'!$B$18:$I$1018,8,0))</f>
        <v/>
      </c>
      <c r="H978" s="25" t="str">
        <f>IF(VLOOKUP(X978,'do 1000 ha'!$B$18:$L$1018,11,0)=0,"",VLOOKUP(X978,'do 1000 ha'!$AJ$18:$AX$1018,15,0))</f>
        <v/>
      </c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53" t="str">
        <f t="array" ref="U978">IF('do 1000 ha'!K984='do 1000 ha'!$AR$4,'do 1000 ha'!AF984,IF('do 1000 ha'!K984='do 1000 ha'!$AR$5,'do 1000 ha'!AF984,""))</f>
        <v/>
      </c>
      <c r="V978" s="7" t="str">
        <f t="shared" si="60"/>
        <v/>
      </c>
      <c r="W978" s="11" t="str">
        <f t="array" ref="W978">IF(OR(U978=$U$13:U977),"",U978)</f>
        <v/>
      </c>
      <c r="X978" s="7" t="str">
        <f t="array" ref="X978">IFERROR(INDEX(W$13:W$1012,SMALL(IF(W$13:W$1012&lt;&gt;"",ROW(W$13:W$1012)-ROW(W$13)+1),ROWS(W$13:$W978))),"")</f>
        <v/>
      </c>
      <c r="Y978" s="47" t="e">
        <f t="array" ref="Y978">IF(ROWS(Y$13:Y978)&gt;COUNTA(W$13:W$1012),"",INDEX(W$13:W$1012,SMALL(IF(W$13:W$1012&lt;&gt;"",ROW(W$13:W$1012)-ROW(W$13)+1),ROWS(Y$13:Y978))))</f>
        <v>#NUM!</v>
      </c>
      <c r="AA978" s="7">
        <f t="shared" si="61"/>
        <v>0</v>
      </c>
      <c r="AB978" s="7">
        <f t="shared" si="62"/>
        <v>0</v>
      </c>
      <c r="AC978" s="7">
        <f t="shared" si="63"/>
        <v>0</v>
      </c>
    </row>
    <row r="979" spans="1:29" x14ac:dyDescent="0.25">
      <c r="A979" s="9">
        <v>967</v>
      </c>
      <c r="B979" s="56" t="str">
        <f>IF(VLOOKUP(X979,'do 1000 ha'!$B$18:$I$1018,2,0)=0,"",VLOOKUP(X979,'do 1000 ha'!$B$18:$I$1018,2,0))</f>
        <v/>
      </c>
      <c r="C979" s="56" t="str">
        <f>IF(VLOOKUP(X979,'do 1000 ha'!$B$18:$I$1018,4,0)=0,"",VLOOKUP(X979,'do 1000 ha'!$B$18:$I$1018,4,0))</f>
        <v/>
      </c>
      <c r="D979" s="24" t="str">
        <f>IF(VLOOKUP(X979,'do 1000 ha'!$B$18:$I$1018,5,0)=0,"",VLOOKUP(X979,'do 1000 ha'!$B$18:$I$1018,5,0))</f>
        <v/>
      </c>
      <c r="E979" s="56" t="str">
        <f>IF(VLOOKUP(X979,'do 1000 ha'!$B$18:$I$1018,6,0)=0,"",VLOOKUP(X979,'do 1000 ha'!$B$18:$I$1018,6,0))</f>
        <v/>
      </c>
      <c r="F979" s="56" t="str">
        <f>IF(VLOOKUP(X979,'do 1000 ha'!$B$18:$I$1018,7,0)=0,"",VLOOKUP(X979,'do 1000 ha'!$B$18:$I$1018,7,0))</f>
        <v/>
      </c>
      <c r="G979" s="57" t="str">
        <f>IF(VLOOKUP(X979,'do 1000 ha'!$B$18:$I$1018,8,0)=0,"",VLOOKUP(X979,'do 1000 ha'!$B$18:$I$1018,8,0))</f>
        <v/>
      </c>
      <c r="H979" s="25" t="str">
        <f>IF(VLOOKUP(X979,'do 1000 ha'!$B$18:$L$1018,11,0)=0,"",VLOOKUP(X979,'do 1000 ha'!$AJ$18:$AX$1018,15,0))</f>
        <v/>
      </c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53" t="str">
        <f t="array" ref="U979">IF('do 1000 ha'!K985='do 1000 ha'!$AR$4,'do 1000 ha'!AF985,IF('do 1000 ha'!K985='do 1000 ha'!$AR$5,'do 1000 ha'!AF985,""))</f>
        <v/>
      </c>
      <c r="V979" s="7" t="str">
        <f t="shared" si="60"/>
        <v/>
      </c>
      <c r="W979" s="11" t="str">
        <f t="array" ref="W979">IF(OR(U979=$U$13:U978),"",U979)</f>
        <v/>
      </c>
      <c r="X979" s="7" t="str">
        <f t="array" ref="X979">IFERROR(INDEX(W$13:W$1012,SMALL(IF(W$13:W$1012&lt;&gt;"",ROW(W$13:W$1012)-ROW(W$13)+1),ROWS(W$13:$W979))),"")</f>
        <v/>
      </c>
      <c r="Y979" s="47" t="e">
        <f t="array" ref="Y979">IF(ROWS(Y$13:Y979)&gt;COUNTA(W$13:W$1012),"",INDEX(W$13:W$1012,SMALL(IF(W$13:W$1012&lt;&gt;"",ROW(W$13:W$1012)-ROW(W$13)+1),ROWS(Y$13:Y979))))</f>
        <v>#NUM!</v>
      </c>
      <c r="AA979" s="7">
        <f t="shared" si="61"/>
        <v>0</v>
      </c>
      <c r="AB979" s="7">
        <f t="shared" si="62"/>
        <v>0</v>
      </c>
      <c r="AC979" s="7">
        <f t="shared" si="63"/>
        <v>0</v>
      </c>
    </row>
    <row r="980" spans="1:29" x14ac:dyDescent="0.25">
      <c r="A980" s="9">
        <v>968</v>
      </c>
      <c r="B980" s="56" t="str">
        <f>IF(VLOOKUP(X980,'do 1000 ha'!$B$18:$I$1018,2,0)=0,"",VLOOKUP(X980,'do 1000 ha'!$B$18:$I$1018,2,0))</f>
        <v/>
      </c>
      <c r="C980" s="56" t="str">
        <f>IF(VLOOKUP(X980,'do 1000 ha'!$B$18:$I$1018,4,0)=0,"",VLOOKUP(X980,'do 1000 ha'!$B$18:$I$1018,4,0))</f>
        <v/>
      </c>
      <c r="D980" s="24" t="str">
        <f>IF(VLOOKUP(X980,'do 1000 ha'!$B$18:$I$1018,5,0)=0,"",VLOOKUP(X980,'do 1000 ha'!$B$18:$I$1018,5,0))</f>
        <v/>
      </c>
      <c r="E980" s="56" t="str">
        <f>IF(VLOOKUP(X980,'do 1000 ha'!$B$18:$I$1018,6,0)=0,"",VLOOKUP(X980,'do 1000 ha'!$B$18:$I$1018,6,0))</f>
        <v/>
      </c>
      <c r="F980" s="56" t="str">
        <f>IF(VLOOKUP(X980,'do 1000 ha'!$B$18:$I$1018,7,0)=0,"",VLOOKUP(X980,'do 1000 ha'!$B$18:$I$1018,7,0))</f>
        <v/>
      </c>
      <c r="G980" s="57" t="str">
        <f>IF(VLOOKUP(X980,'do 1000 ha'!$B$18:$I$1018,8,0)=0,"",VLOOKUP(X980,'do 1000 ha'!$B$18:$I$1018,8,0))</f>
        <v/>
      </c>
      <c r="H980" s="25" t="str">
        <f>IF(VLOOKUP(X980,'do 1000 ha'!$B$18:$L$1018,11,0)=0,"",VLOOKUP(X980,'do 1000 ha'!$AJ$18:$AX$1018,15,0))</f>
        <v/>
      </c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53" t="str">
        <f t="array" ref="U980">IF('do 1000 ha'!K986='do 1000 ha'!$AR$4,'do 1000 ha'!AF986,IF('do 1000 ha'!K986='do 1000 ha'!$AR$5,'do 1000 ha'!AF986,""))</f>
        <v/>
      </c>
      <c r="V980" s="7" t="str">
        <f t="shared" si="60"/>
        <v/>
      </c>
      <c r="W980" s="11" t="str">
        <f t="array" ref="W980">IF(OR(U980=$U$13:U979),"",U980)</f>
        <v/>
      </c>
      <c r="X980" s="7" t="str">
        <f t="array" ref="X980">IFERROR(INDEX(W$13:W$1012,SMALL(IF(W$13:W$1012&lt;&gt;"",ROW(W$13:W$1012)-ROW(W$13)+1),ROWS(W$13:$W980))),"")</f>
        <v/>
      </c>
      <c r="Y980" s="47" t="e">
        <f t="array" ref="Y980">IF(ROWS(Y$13:Y980)&gt;COUNTA(W$13:W$1012),"",INDEX(W$13:W$1012,SMALL(IF(W$13:W$1012&lt;&gt;"",ROW(W$13:W$1012)-ROW(W$13)+1),ROWS(Y$13:Y980))))</f>
        <v>#NUM!</v>
      </c>
      <c r="AA980" s="7">
        <f t="shared" si="61"/>
        <v>0</v>
      </c>
      <c r="AB980" s="7">
        <f t="shared" si="62"/>
        <v>0</v>
      </c>
      <c r="AC980" s="7">
        <f t="shared" si="63"/>
        <v>0</v>
      </c>
    </row>
    <row r="981" spans="1:29" x14ac:dyDescent="0.25">
      <c r="A981" s="9">
        <v>969</v>
      </c>
      <c r="B981" s="56" t="str">
        <f>IF(VLOOKUP(X981,'do 1000 ha'!$B$18:$I$1018,2,0)=0,"",VLOOKUP(X981,'do 1000 ha'!$B$18:$I$1018,2,0))</f>
        <v/>
      </c>
      <c r="C981" s="56" t="str">
        <f>IF(VLOOKUP(X981,'do 1000 ha'!$B$18:$I$1018,4,0)=0,"",VLOOKUP(X981,'do 1000 ha'!$B$18:$I$1018,4,0))</f>
        <v/>
      </c>
      <c r="D981" s="24" t="str">
        <f>IF(VLOOKUP(X981,'do 1000 ha'!$B$18:$I$1018,5,0)=0,"",VLOOKUP(X981,'do 1000 ha'!$B$18:$I$1018,5,0))</f>
        <v/>
      </c>
      <c r="E981" s="56" t="str">
        <f>IF(VLOOKUP(X981,'do 1000 ha'!$B$18:$I$1018,6,0)=0,"",VLOOKUP(X981,'do 1000 ha'!$B$18:$I$1018,6,0))</f>
        <v/>
      </c>
      <c r="F981" s="56" t="str">
        <f>IF(VLOOKUP(X981,'do 1000 ha'!$B$18:$I$1018,7,0)=0,"",VLOOKUP(X981,'do 1000 ha'!$B$18:$I$1018,7,0))</f>
        <v/>
      </c>
      <c r="G981" s="57" t="str">
        <f>IF(VLOOKUP(X981,'do 1000 ha'!$B$18:$I$1018,8,0)=0,"",VLOOKUP(X981,'do 1000 ha'!$B$18:$I$1018,8,0))</f>
        <v/>
      </c>
      <c r="H981" s="25" t="str">
        <f>IF(VLOOKUP(X981,'do 1000 ha'!$B$18:$L$1018,11,0)=0,"",VLOOKUP(X981,'do 1000 ha'!$AJ$18:$AX$1018,15,0))</f>
        <v/>
      </c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53" t="str">
        <f t="array" ref="U981">IF('do 1000 ha'!K987='do 1000 ha'!$AR$4,'do 1000 ha'!AF987,IF('do 1000 ha'!K987='do 1000 ha'!$AR$5,'do 1000 ha'!AF987,""))</f>
        <v/>
      </c>
      <c r="V981" s="7" t="str">
        <f t="shared" si="60"/>
        <v/>
      </c>
      <c r="W981" s="11" t="str">
        <f t="array" ref="W981">IF(OR(U981=$U$13:U980),"",U981)</f>
        <v/>
      </c>
      <c r="X981" s="7" t="str">
        <f t="array" ref="X981">IFERROR(INDEX(W$13:W$1012,SMALL(IF(W$13:W$1012&lt;&gt;"",ROW(W$13:W$1012)-ROW(W$13)+1),ROWS(W$13:$W981))),"")</f>
        <v/>
      </c>
      <c r="Y981" s="47" t="e">
        <f t="array" ref="Y981">IF(ROWS(Y$13:Y981)&gt;COUNTA(W$13:W$1012),"",INDEX(W$13:W$1012,SMALL(IF(W$13:W$1012&lt;&gt;"",ROW(W$13:W$1012)-ROW(W$13)+1),ROWS(Y$13:Y981))))</f>
        <v>#NUM!</v>
      </c>
      <c r="AA981" s="7">
        <f t="shared" si="61"/>
        <v>0</v>
      </c>
      <c r="AB981" s="7">
        <f t="shared" si="62"/>
        <v>0</v>
      </c>
      <c r="AC981" s="7">
        <f t="shared" si="63"/>
        <v>0</v>
      </c>
    </row>
    <row r="982" spans="1:29" x14ac:dyDescent="0.25">
      <c r="A982" s="9">
        <v>970</v>
      </c>
      <c r="B982" s="56" t="str">
        <f>IF(VLOOKUP(X982,'do 1000 ha'!$B$18:$I$1018,2,0)=0,"",VLOOKUP(X982,'do 1000 ha'!$B$18:$I$1018,2,0))</f>
        <v/>
      </c>
      <c r="C982" s="56" t="str">
        <f>IF(VLOOKUP(X982,'do 1000 ha'!$B$18:$I$1018,4,0)=0,"",VLOOKUP(X982,'do 1000 ha'!$B$18:$I$1018,4,0))</f>
        <v/>
      </c>
      <c r="D982" s="24" t="str">
        <f>IF(VLOOKUP(X982,'do 1000 ha'!$B$18:$I$1018,5,0)=0,"",VLOOKUP(X982,'do 1000 ha'!$B$18:$I$1018,5,0))</f>
        <v/>
      </c>
      <c r="E982" s="56" t="str">
        <f>IF(VLOOKUP(X982,'do 1000 ha'!$B$18:$I$1018,6,0)=0,"",VLOOKUP(X982,'do 1000 ha'!$B$18:$I$1018,6,0))</f>
        <v/>
      </c>
      <c r="F982" s="56" t="str">
        <f>IF(VLOOKUP(X982,'do 1000 ha'!$B$18:$I$1018,7,0)=0,"",VLOOKUP(X982,'do 1000 ha'!$B$18:$I$1018,7,0))</f>
        <v/>
      </c>
      <c r="G982" s="57" t="str">
        <f>IF(VLOOKUP(X982,'do 1000 ha'!$B$18:$I$1018,8,0)=0,"",VLOOKUP(X982,'do 1000 ha'!$B$18:$I$1018,8,0))</f>
        <v/>
      </c>
      <c r="H982" s="25" t="str">
        <f>IF(VLOOKUP(X982,'do 1000 ha'!$B$18:$L$1018,11,0)=0,"",VLOOKUP(X982,'do 1000 ha'!$AJ$18:$AX$1018,15,0))</f>
        <v/>
      </c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53" t="str">
        <f t="array" ref="U982">IF('do 1000 ha'!K988='do 1000 ha'!$AR$4,'do 1000 ha'!AF988,IF('do 1000 ha'!K988='do 1000 ha'!$AR$5,'do 1000 ha'!AF988,""))</f>
        <v/>
      </c>
      <c r="V982" s="7" t="str">
        <f t="shared" si="60"/>
        <v/>
      </c>
      <c r="W982" s="11" t="str">
        <f t="array" ref="W982">IF(OR(U982=$U$13:U981),"",U982)</f>
        <v/>
      </c>
      <c r="X982" s="7" t="str">
        <f t="array" ref="X982">IFERROR(INDEX(W$13:W$1012,SMALL(IF(W$13:W$1012&lt;&gt;"",ROW(W$13:W$1012)-ROW(W$13)+1),ROWS(W$13:$W982))),"")</f>
        <v/>
      </c>
      <c r="Y982" s="47" t="e">
        <f t="array" ref="Y982">IF(ROWS(Y$13:Y982)&gt;COUNTA(W$13:W$1012),"",INDEX(W$13:W$1012,SMALL(IF(W$13:W$1012&lt;&gt;"",ROW(W$13:W$1012)-ROW(W$13)+1),ROWS(Y$13:Y982))))</f>
        <v>#NUM!</v>
      </c>
      <c r="AA982" s="7">
        <f t="shared" si="61"/>
        <v>0</v>
      </c>
      <c r="AB982" s="7">
        <f t="shared" si="62"/>
        <v>0</v>
      </c>
      <c r="AC982" s="7">
        <f t="shared" si="63"/>
        <v>0</v>
      </c>
    </row>
    <row r="983" spans="1:29" x14ac:dyDescent="0.25">
      <c r="A983" s="9">
        <v>971</v>
      </c>
      <c r="B983" s="56" t="str">
        <f>IF(VLOOKUP(X983,'do 1000 ha'!$B$18:$I$1018,2,0)=0,"",VLOOKUP(X983,'do 1000 ha'!$B$18:$I$1018,2,0))</f>
        <v/>
      </c>
      <c r="C983" s="56" t="str">
        <f>IF(VLOOKUP(X983,'do 1000 ha'!$B$18:$I$1018,4,0)=0,"",VLOOKUP(X983,'do 1000 ha'!$B$18:$I$1018,4,0))</f>
        <v/>
      </c>
      <c r="D983" s="24" t="str">
        <f>IF(VLOOKUP(X983,'do 1000 ha'!$B$18:$I$1018,5,0)=0,"",VLOOKUP(X983,'do 1000 ha'!$B$18:$I$1018,5,0))</f>
        <v/>
      </c>
      <c r="E983" s="56" t="str">
        <f>IF(VLOOKUP(X983,'do 1000 ha'!$B$18:$I$1018,6,0)=0,"",VLOOKUP(X983,'do 1000 ha'!$B$18:$I$1018,6,0))</f>
        <v/>
      </c>
      <c r="F983" s="56" t="str">
        <f>IF(VLOOKUP(X983,'do 1000 ha'!$B$18:$I$1018,7,0)=0,"",VLOOKUP(X983,'do 1000 ha'!$B$18:$I$1018,7,0))</f>
        <v/>
      </c>
      <c r="G983" s="57" t="str">
        <f>IF(VLOOKUP(X983,'do 1000 ha'!$B$18:$I$1018,8,0)=0,"",VLOOKUP(X983,'do 1000 ha'!$B$18:$I$1018,8,0))</f>
        <v/>
      </c>
      <c r="H983" s="25" t="str">
        <f>IF(VLOOKUP(X983,'do 1000 ha'!$B$18:$L$1018,11,0)=0,"",VLOOKUP(X983,'do 1000 ha'!$AJ$18:$AX$1018,15,0))</f>
        <v/>
      </c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53" t="str">
        <f t="array" ref="U983">IF('do 1000 ha'!K989='do 1000 ha'!$AR$4,'do 1000 ha'!AF989,IF('do 1000 ha'!K989='do 1000 ha'!$AR$5,'do 1000 ha'!AF989,""))</f>
        <v/>
      </c>
      <c r="V983" s="7" t="str">
        <f t="shared" si="60"/>
        <v/>
      </c>
      <c r="W983" s="11" t="str">
        <f t="array" ref="W983">IF(OR(U983=$U$13:U982),"",U983)</f>
        <v/>
      </c>
      <c r="X983" s="7" t="str">
        <f t="array" ref="X983">IFERROR(INDEX(W$13:W$1012,SMALL(IF(W$13:W$1012&lt;&gt;"",ROW(W$13:W$1012)-ROW(W$13)+1),ROWS(W$13:$W983))),"")</f>
        <v/>
      </c>
      <c r="Y983" s="47" t="e">
        <f t="array" ref="Y983">IF(ROWS(Y$13:Y983)&gt;COUNTA(W$13:W$1012),"",INDEX(W$13:W$1012,SMALL(IF(W$13:W$1012&lt;&gt;"",ROW(W$13:W$1012)-ROW(W$13)+1),ROWS(Y$13:Y983))))</f>
        <v>#NUM!</v>
      </c>
      <c r="AA983" s="7">
        <f t="shared" si="61"/>
        <v>0</v>
      </c>
      <c r="AB983" s="7">
        <f t="shared" si="62"/>
        <v>0</v>
      </c>
      <c r="AC983" s="7">
        <f t="shared" si="63"/>
        <v>0</v>
      </c>
    </row>
    <row r="984" spans="1:29" x14ac:dyDescent="0.25">
      <c r="A984" s="9">
        <v>972</v>
      </c>
      <c r="B984" s="56" t="str">
        <f>IF(VLOOKUP(X984,'do 1000 ha'!$B$18:$I$1018,2,0)=0,"",VLOOKUP(X984,'do 1000 ha'!$B$18:$I$1018,2,0))</f>
        <v/>
      </c>
      <c r="C984" s="56" t="str">
        <f>IF(VLOOKUP(X984,'do 1000 ha'!$B$18:$I$1018,4,0)=0,"",VLOOKUP(X984,'do 1000 ha'!$B$18:$I$1018,4,0))</f>
        <v/>
      </c>
      <c r="D984" s="24" t="str">
        <f>IF(VLOOKUP(X984,'do 1000 ha'!$B$18:$I$1018,5,0)=0,"",VLOOKUP(X984,'do 1000 ha'!$B$18:$I$1018,5,0))</f>
        <v/>
      </c>
      <c r="E984" s="56" t="str">
        <f>IF(VLOOKUP(X984,'do 1000 ha'!$B$18:$I$1018,6,0)=0,"",VLOOKUP(X984,'do 1000 ha'!$B$18:$I$1018,6,0))</f>
        <v/>
      </c>
      <c r="F984" s="56" t="str">
        <f>IF(VLOOKUP(X984,'do 1000 ha'!$B$18:$I$1018,7,0)=0,"",VLOOKUP(X984,'do 1000 ha'!$B$18:$I$1018,7,0))</f>
        <v/>
      </c>
      <c r="G984" s="57" t="str">
        <f>IF(VLOOKUP(X984,'do 1000 ha'!$B$18:$I$1018,8,0)=0,"",VLOOKUP(X984,'do 1000 ha'!$B$18:$I$1018,8,0))</f>
        <v/>
      </c>
      <c r="H984" s="25" t="str">
        <f>IF(VLOOKUP(X984,'do 1000 ha'!$B$18:$L$1018,11,0)=0,"",VLOOKUP(X984,'do 1000 ha'!$AJ$18:$AX$1018,15,0))</f>
        <v/>
      </c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53" t="str">
        <f t="array" ref="U984">IF('do 1000 ha'!K990='do 1000 ha'!$AR$4,'do 1000 ha'!AF990,IF('do 1000 ha'!K990='do 1000 ha'!$AR$5,'do 1000 ha'!AF990,""))</f>
        <v/>
      </c>
      <c r="V984" s="7" t="str">
        <f t="shared" si="60"/>
        <v/>
      </c>
      <c r="W984" s="11" t="str">
        <f t="array" ref="W984">IF(OR(U984=$U$13:U983),"",U984)</f>
        <v/>
      </c>
      <c r="X984" s="7" t="str">
        <f t="array" ref="X984">IFERROR(INDEX(W$13:W$1012,SMALL(IF(W$13:W$1012&lt;&gt;"",ROW(W$13:W$1012)-ROW(W$13)+1),ROWS(W$13:$W984))),"")</f>
        <v/>
      </c>
      <c r="Y984" s="47" t="e">
        <f t="array" ref="Y984">IF(ROWS(Y$13:Y984)&gt;COUNTA(W$13:W$1012),"",INDEX(W$13:W$1012,SMALL(IF(W$13:W$1012&lt;&gt;"",ROW(W$13:W$1012)-ROW(W$13)+1),ROWS(Y$13:Y984))))</f>
        <v>#NUM!</v>
      </c>
      <c r="AA984" s="7">
        <f t="shared" si="61"/>
        <v>0</v>
      </c>
      <c r="AB984" s="7">
        <f t="shared" si="62"/>
        <v>0</v>
      </c>
      <c r="AC984" s="7">
        <f t="shared" si="63"/>
        <v>0</v>
      </c>
    </row>
    <row r="985" spans="1:29" x14ac:dyDescent="0.25">
      <c r="A985" s="9">
        <v>973</v>
      </c>
      <c r="B985" s="56" t="str">
        <f>IF(VLOOKUP(X985,'do 1000 ha'!$B$18:$I$1018,2,0)=0,"",VLOOKUP(X985,'do 1000 ha'!$B$18:$I$1018,2,0))</f>
        <v/>
      </c>
      <c r="C985" s="56" t="str">
        <f>IF(VLOOKUP(X985,'do 1000 ha'!$B$18:$I$1018,4,0)=0,"",VLOOKUP(X985,'do 1000 ha'!$B$18:$I$1018,4,0))</f>
        <v/>
      </c>
      <c r="D985" s="24" t="str">
        <f>IF(VLOOKUP(X985,'do 1000 ha'!$B$18:$I$1018,5,0)=0,"",VLOOKUP(X985,'do 1000 ha'!$B$18:$I$1018,5,0))</f>
        <v/>
      </c>
      <c r="E985" s="56" t="str">
        <f>IF(VLOOKUP(X985,'do 1000 ha'!$B$18:$I$1018,6,0)=0,"",VLOOKUP(X985,'do 1000 ha'!$B$18:$I$1018,6,0))</f>
        <v/>
      </c>
      <c r="F985" s="56" t="str">
        <f>IF(VLOOKUP(X985,'do 1000 ha'!$B$18:$I$1018,7,0)=0,"",VLOOKUP(X985,'do 1000 ha'!$B$18:$I$1018,7,0))</f>
        <v/>
      </c>
      <c r="G985" s="57" t="str">
        <f>IF(VLOOKUP(X985,'do 1000 ha'!$B$18:$I$1018,8,0)=0,"",VLOOKUP(X985,'do 1000 ha'!$B$18:$I$1018,8,0))</f>
        <v/>
      </c>
      <c r="H985" s="25" t="str">
        <f>IF(VLOOKUP(X985,'do 1000 ha'!$B$18:$L$1018,11,0)=0,"",VLOOKUP(X985,'do 1000 ha'!$AJ$18:$AX$1018,15,0))</f>
        <v/>
      </c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53" t="str">
        <f t="array" ref="U985">IF('do 1000 ha'!K991='do 1000 ha'!$AR$4,'do 1000 ha'!AF991,IF('do 1000 ha'!K991='do 1000 ha'!$AR$5,'do 1000 ha'!AF991,""))</f>
        <v/>
      </c>
      <c r="V985" s="7" t="str">
        <f t="shared" si="60"/>
        <v/>
      </c>
      <c r="W985" s="11" t="str">
        <f t="array" ref="W985">IF(OR(U985=$U$13:U984),"",U985)</f>
        <v/>
      </c>
      <c r="X985" s="7" t="str">
        <f t="array" ref="X985">IFERROR(INDEX(W$13:W$1012,SMALL(IF(W$13:W$1012&lt;&gt;"",ROW(W$13:W$1012)-ROW(W$13)+1),ROWS(W$13:$W985))),"")</f>
        <v/>
      </c>
      <c r="Y985" s="47" t="e">
        <f t="array" ref="Y985">IF(ROWS(Y$13:Y985)&gt;COUNTA(W$13:W$1012),"",INDEX(W$13:W$1012,SMALL(IF(W$13:W$1012&lt;&gt;"",ROW(W$13:W$1012)-ROW(W$13)+1),ROWS(Y$13:Y985))))</f>
        <v>#NUM!</v>
      </c>
      <c r="AA985" s="7">
        <f t="shared" si="61"/>
        <v>0</v>
      </c>
      <c r="AB985" s="7">
        <f t="shared" si="62"/>
        <v>0</v>
      </c>
      <c r="AC985" s="7">
        <f t="shared" si="63"/>
        <v>0</v>
      </c>
    </row>
    <row r="986" spans="1:29" x14ac:dyDescent="0.25">
      <c r="A986" s="9">
        <v>974</v>
      </c>
      <c r="B986" s="56" t="str">
        <f>IF(VLOOKUP(X986,'do 1000 ha'!$B$18:$I$1018,2,0)=0,"",VLOOKUP(X986,'do 1000 ha'!$B$18:$I$1018,2,0))</f>
        <v/>
      </c>
      <c r="C986" s="56" t="str">
        <f>IF(VLOOKUP(X986,'do 1000 ha'!$B$18:$I$1018,4,0)=0,"",VLOOKUP(X986,'do 1000 ha'!$B$18:$I$1018,4,0))</f>
        <v/>
      </c>
      <c r="D986" s="24" t="str">
        <f>IF(VLOOKUP(X986,'do 1000 ha'!$B$18:$I$1018,5,0)=0,"",VLOOKUP(X986,'do 1000 ha'!$B$18:$I$1018,5,0))</f>
        <v/>
      </c>
      <c r="E986" s="56" t="str">
        <f>IF(VLOOKUP(X986,'do 1000 ha'!$B$18:$I$1018,6,0)=0,"",VLOOKUP(X986,'do 1000 ha'!$B$18:$I$1018,6,0))</f>
        <v/>
      </c>
      <c r="F986" s="56" t="str">
        <f>IF(VLOOKUP(X986,'do 1000 ha'!$B$18:$I$1018,7,0)=0,"",VLOOKUP(X986,'do 1000 ha'!$B$18:$I$1018,7,0))</f>
        <v/>
      </c>
      <c r="G986" s="57" t="str">
        <f>IF(VLOOKUP(X986,'do 1000 ha'!$B$18:$I$1018,8,0)=0,"",VLOOKUP(X986,'do 1000 ha'!$B$18:$I$1018,8,0))</f>
        <v/>
      </c>
      <c r="H986" s="25" t="str">
        <f>IF(VLOOKUP(X986,'do 1000 ha'!$B$18:$L$1018,11,0)=0,"",VLOOKUP(X986,'do 1000 ha'!$AJ$18:$AX$1018,15,0))</f>
        <v/>
      </c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53" t="str">
        <f t="array" ref="U986">IF('do 1000 ha'!K992='do 1000 ha'!$AR$4,'do 1000 ha'!AF992,IF('do 1000 ha'!K992='do 1000 ha'!$AR$5,'do 1000 ha'!AF992,""))</f>
        <v/>
      </c>
      <c r="V986" s="7" t="str">
        <f t="shared" si="60"/>
        <v/>
      </c>
      <c r="W986" s="11" t="str">
        <f t="array" ref="W986">IF(OR(U986=$U$13:U985),"",U986)</f>
        <v/>
      </c>
      <c r="X986" s="7" t="str">
        <f t="array" ref="X986">IFERROR(INDEX(W$13:W$1012,SMALL(IF(W$13:W$1012&lt;&gt;"",ROW(W$13:W$1012)-ROW(W$13)+1),ROWS(W$13:$W986))),"")</f>
        <v/>
      </c>
      <c r="Y986" s="47" t="e">
        <f t="array" ref="Y986">IF(ROWS(Y$13:Y986)&gt;COUNTA(W$13:W$1012),"",INDEX(W$13:W$1012,SMALL(IF(W$13:W$1012&lt;&gt;"",ROW(W$13:W$1012)-ROW(W$13)+1),ROWS(Y$13:Y986))))</f>
        <v>#NUM!</v>
      </c>
      <c r="AA986" s="7">
        <f t="shared" si="61"/>
        <v>0</v>
      </c>
      <c r="AB986" s="7">
        <f t="shared" si="62"/>
        <v>0</v>
      </c>
      <c r="AC986" s="7">
        <f t="shared" si="63"/>
        <v>0</v>
      </c>
    </row>
    <row r="987" spans="1:29" x14ac:dyDescent="0.25">
      <c r="A987" s="9">
        <v>975</v>
      </c>
      <c r="B987" s="56" t="str">
        <f>IF(VLOOKUP(X987,'do 1000 ha'!$B$18:$I$1018,2,0)=0,"",VLOOKUP(X987,'do 1000 ha'!$B$18:$I$1018,2,0))</f>
        <v/>
      </c>
      <c r="C987" s="56" t="str">
        <f>IF(VLOOKUP(X987,'do 1000 ha'!$B$18:$I$1018,4,0)=0,"",VLOOKUP(X987,'do 1000 ha'!$B$18:$I$1018,4,0))</f>
        <v/>
      </c>
      <c r="D987" s="24" t="str">
        <f>IF(VLOOKUP(X987,'do 1000 ha'!$B$18:$I$1018,5,0)=0,"",VLOOKUP(X987,'do 1000 ha'!$B$18:$I$1018,5,0))</f>
        <v/>
      </c>
      <c r="E987" s="56" t="str">
        <f>IF(VLOOKUP(X987,'do 1000 ha'!$B$18:$I$1018,6,0)=0,"",VLOOKUP(X987,'do 1000 ha'!$B$18:$I$1018,6,0))</f>
        <v/>
      </c>
      <c r="F987" s="56" t="str">
        <f>IF(VLOOKUP(X987,'do 1000 ha'!$B$18:$I$1018,7,0)=0,"",VLOOKUP(X987,'do 1000 ha'!$B$18:$I$1018,7,0))</f>
        <v/>
      </c>
      <c r="G987" s="57" t="str">
        <f>IF(VLOOKUP(X987,'do 1000 ha'!$B$18:$I$1018,8,0)=0,"",VLOOKUP(X987,'do 1000 ha'!$B$18:$I$1018,8,0))</f>
        <v/>
      </c>
      <c r="H987" s="25" t="str">
        <f>IF(VLOOKUP(X987,'do 1000 ha'!$B$18:$L$1018,11,0)=0,"",VLOOKUP(X987,'do 1000 ha'!$AJ$18:$AX$1018,15,0))</f>
        <v/>
      </c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53" t="str">
        <f t="array" ref="U987">IF('do 1000 ha'!K993='do 1000 ha'!$AR$4,'do 1000 ha'!AF993,IF('do 1000 ha'!K993='do 1000 ha'!$AR$5,'do 1000 ha'!AF993,""))</f>
        <v/>
      </c>
      <c r="V987" s="7" t="str">
        <f t="shared" si="60"/>
        <v/>
      </c>
      <c r="W987" s="11" t="str">
        <f t="array" ref="W987">IF(OR(U987=$U$13:U986),"",U987)</f>
        <v/>
      </c>
      <c r="X987" s="7" t="str">
        <f t="array" ref="X987">IFERROR(INDEX(W$13:W$1012,SMALL(IF(W$13:W$1012&lt;&gt;"",ROW(W$13:W$1012)-ROW(W$13)+1),ROWS(W$13:$W987))),"")</f>
        <v/>
      </c>
      <c r="Y987" s="47" t="e">
        <f t="array" ref="Y987">IF(ROWS(Y$13:Y987)&gt;COUNTA(W$13:W$1012),"",INDEX(W$13:W$1012,SMALL(IF(W$13:W$1012&lt;&gt;"",ROW(W$13:W$1012)-ROW(W$13)+1),ROWS(Y$13:Y987))))</f>
        <v>#NUM!</v>
      </c>
      <c r="AA987" s="7">
        <f t="shared" si="61"/>
        <v>0</v>
      </c>
      <c r="AB987" s="7">
        <f t="shared" si="62"/>
        <v>0</v>
      </c>
      <c r="AC987" s="7">
        <f t="shared" si="63"/>
        <v>0</v>
      </c>
    </row>
    <row r="988" spans="1:29" x14ac:dyDescent="0.25">
      <c r="A988" s="9">
        <v>976</v>
      </c>
      <c r="B988" s="56" t="str">
        <f>IF(VLOOKUP(X988,'do 1000 ha'!$B$18:$I$1018,2,0)=0,"",VLOOKUP(X988,'do 1000 ha'!$B$18:$I$1018,2,0))</f>
        <v/>
      </c>
      <c r="C988" s="56" t="str">
        <f>IF(VLOOKUP(X988,'do 1000 ha'!$B$18:$I$1018,4,0)=0,"",VLOOKUP(X988,'do 1000 ha'!$B$18:$I$1018,4,0))</f>
        <v/>
      </c>
      <c r="D988" s="24" t="str">
        <f>IF(VLOOKUP(X988,'do 1000 ha'!$B$18:$I$1018,5,0)=0,"",VLOOKUP(X988,'do 1000 ha'!$B$18:$I$1018,5,0))</f>
        <v/>
      </c>
      <c r="E988" s="56" t="str">
        <f>IF(VLOOKUP(X988,'do 1000 ha'!$B$18:$I$1018,6,0)=0,"",VLOOKUP(X988,'do 1000 ha'!$B$18:$I$1018,6,0))</f>
        <v/>
      </c>
      <c r="F988" s="56" t="str">
        <f>IF(VLOOKUP(X988,'do 1000 ha'!$B$18:$I$1018,7,0)=0,"",VLOOKUP(X988,'do 1000 ha'!$B$18:$I$1018,7,0))</f>
        <v/>
      </c>
      <c r="G988" s="57" t="str">
        <f>IF(VLOOKUP(X988,'do 1000 ha'!$B$18:$I$1018,8,0)=0,"",VLOOKUP(X988,'do 1000 ha'!$B$18:$I$1018,8,0))</f>
        <v/>
      </c>
      <c r="H988" s="25" t="str">
        <f>IF(VLOOKUP(X988,'do 1000 ha'!$B$18:$L$1018,11,0)=0,"",VLOOKUP(X988,'do 1000 ha'!$AJ$18:$AX$1018,15,0))</f>
        <v/>
      </c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53" t="str">
        <f t="array" ref="U988">IF('do 1000 ha'!K994='do 1000 ha'!$AR$4,'do 1000 ha'!AF994,IF('do 1000 ha'!K994='do 1000 ha'!$AR$5,'do 1000 ha'!AF994,""))</f>
        <v/>
      </c>
      <c r="V988" s="7" t="str">
        <f t="shared" si="60"/>
        <v/>
      </c>
      <c r="W988" s="11" t="str">
        <f t="array" ref="W988">IF(OR(U988=$U$13:U987),"",U988)</f>
        <v/>
      </c>
      <c r="X988" s="7" t="str">
        <f t="array" ref="X988">IFERROR(INDEX(W$13:W$1012,SMALL(IF(W$13:W$1012&lt;&gt;"",ROW(W$13:W$1012)-ROW(W$13)+1),ROWS(W$13:$W988))),"")</f>
        <v/>
      </c>
      <c r="Y988" s="47" t="e">
        <f t="array" ref="Y988">IF(ROWS(Y$13:Y988)&gt;COUNTA(W$13:W$1012),"",INDEX(W$13:W$1012,SMALL(IF(W$13:W$1012&lt;&gt;"",ROW(W$13:W$1012)-ROW(W$13)+1),ROWS(Y$13:Y988))))</f>
        <v>#NUM!</v>
      </c>
      <c r="AA988" s="7">
        <f t="shared" si="61"/>
        <v>0</v>
      </c>
      <c r="AB988" s="7">
        <f t="shared" si="62"/>
        <v>0</v>
      </c>
      <c r="AC988" s="7">
        <f t="shared" si="63"/>
        <v>0</v>
      </c>
    </row>
    <row r="989" spans="1:29" x14ac:dyDescent="0.25">
      <c r="A989" s="9">
        <v>977</v>
      </c>
      <c r="B989" s="56" t="str">
        <f>IF(VLOOKUP(X989,'do 1000 ha'!$B$18:$I$1018,2,0)=0,"",VLOOKUP(X989,'do 1000 ha'!$B$18:$I$1018,2,0))</f>
        <v/>
      </c>
      <c r="C989" s="56" t="str">
        <f>IF(VLOOKUP(X989,'do 1000 ha'!$B$18:$I$1018,4,0)=0,"",VLOOKUP(X989,'do 1000 ha'!$B$18:$I$1018,4,0))</f>
        <v/>
      </c>
      <c r="D989" s="24" t="str">
        <f>IF(VLOOKUP(X989,'do 1000 ha'!$B$18:$I$1018,5,0)=0,"",VLOOKUP(X989,'do 1000 ha'!$B$18:$I$1018,5,0))</f>
        <v/>
      </c>
      <c r="E989" s="56" t="str">
        <f>IF(VLOOKUP(X989,'do 1000 ha'!$B$18:$I$1018,6,0)=0,"",VLOOKUP(X989,'do 1000 ha'!$B$18:$I$1018,6,0))</f>
        <v/>
      </c>
      <c r="F989" s="56" t="str">
        <f>IF(VLOOKUP(X989,'do 1000 ha'!$B$18:$I$1018,7,0)=0,"",VLOOKUP(X989,'do 1000 ha'!$B$18:$I$1018,7,0))</f>
        <v/>
      </c>
      <c r="G989" s="57" t="str">
        <f>IF(VLOOKUP(X989,'do 1000 ha'!$B$18:$I$1018,8,0)=0,"",VLOOKUP(X989,'do 1000 ha'!$B$18:$I$1018,8,0))</f>
        <v/>
      </c>
      <c r="H989" s="25" t="str">
        <f>IF(VLOOKUP(X989,'do 1000 ha'!$B$18:$L$1018,11,0)=0,"",VLOOKUP(X989,'do 1000 ha'!$AJ$18:$AX$1018,15,0))</f>
        <v/>
      </c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53" t="str">
        <f t="array" ref="U989">IF('do 1000 ha'!K995='do 1000 ha'!$AR$4,'do 1000 ha'!AF995,IF('do 1000 ha'!K995='do 1000 ha'!$AR$5,'do 1000 ha'!AF995,""))</f>
        <v/>
      </c>
      <c r="V989" s="7" t="str">
        <f t="shared" si="60"/>
        <v/>
      </c>
      <c r="W989" s="11" t="str">
        <f t="array" ref="W989">IF(OR(U989=$U$13:U988),"",U989)</f>
        <v/>
      </c>
      <c r="X989" s="7" t="str">
        <f t="array" ref="X989">IFERROR(INDEX(W$13:W$1012,SMALL(IF(W$13:W$1012&lt;&gt;"",ROW(W$13:W$1012)-ROW(W$13)+1),ROWS(W$13:$W989))),"")</f>
        <v/>
      </c>
      <c r="Y989" s="47" t="e">
        <f t="array" ref="Y989">IF(ROWS(Y$13:Y989)&gt;COUNTA(W$13:W$1012),"",INDEX(W$13:W$1012,SMALL(IF(W$13:W$1012&lt;&gt;"",ROW(W$13:W$1012)-ROW(W$13)+1),ROWS(Y$13:Y989))))</f>
        <v>#NUM!</v>
      </c>
      <c r="AA989" s="7">
        <f t="shared" si="61"/>
        <v>0</v>
      </c>
      <c r="AB989" s="7">
        <f t="shared" si="62"/>
        <v>0</v>
      </c>
      <c r="AC989" s="7">
        <f t="shared" si="63"/>
        <v>0</v>
      </c>
    </row>
    <row r="990" spans="1:29" x14ac:dyDescent="0.25">
      <c r="A990" s="9">
        <v>978</v>
      </c>
      <c r="B990" s="56" t="str">
        <f>IF(VLOOKUP(X990,'do 1000 ha'!$B$18:$I$1018,2,0)=0,"",VLOOKUP(X990,'do 1000 ha'!$B$18:$I$1018,2,0))</f>
        <v/>
      </c>
      <c r="C990" s="56" t="str">
        <f>IF(VLOOKUP(X990,'do 1000 ha'!$B$18:$I$1018,4,0)=0,"",VLOOKUP(X990,'do 1000 ha'!$B$18:$I$1018,4,0))</f>
        <v/>
      </c>
      <c r="D990" s="24" t="str">
        <f>IF(VLOOKUP(X990,'do 1000 ha'!$B$18:$I$1018,5,0)=0,"",VLOOKUP(X990,'do 1000 ha'!$B$18:$I$1018,5,0))</f>
        <v/>
      </c>
      <c r="E990" s="56" t="str">
        <f>IF(VLOOKUP(X990,'do 1000 ha'!$B$18:$I$1018,6,0)=0,"",VLOOKUP(X990,'do 1000 ha'!$B$18:$I$1018,6,0))</f>
        <v/>
      </c>
      <c r="F990" s="56" t="str">
        <f>IF(VLOOKUP(X990,'do 1000 ha'!$B$18:$I$1018,7,0)=0,"",VLOOKUP(X990,'do 1000 ha'!$B$18:$I$1018,7,0))</f>
        <v/>
      </c>
      <c r="G990" s="57" t="str">
        <f>IF(VLOOKUP(X990,'do 1000 ha'!$B$18:$I$1018,8,0)=0,"",VLOOKUP(X990,'do 1000 ha'!$B$18:$I$1018,8,0))</f>
        <v/>
      </c>
      <c r="H990" s="25" t="str">
        <f>IF(VLOOKUP(X990,'do 1000 ha'!$B$18:$L$1018,11,0)=0,"",VLOOKUP(X990,'do 1000 ha'!$AJ$18:$AX$1018,15,0))</f>
        <v/>
      </c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53" t="str">
        <f t="array" ref="U990">IF('do 1000 ha'!K996='do 1000 ha'!$AR$4,'do 1000 ha'!AF996,IF('do 1000 ha'!K996='do 1000 ha'!$AR$5,'do 1000 ha'!AF996,""))</f>
        <v/>
      </c>
      <c r="V990" s="7" t="str">
        <f t="shared" si="60"/>
        <v/>
      </c>
      <c r="W990" s="11" t="str">
        <f t="array" ref="W990">IF(OR(U990=$U$13:U989),"",U990)</f>
        <v/>
      </c>
      <c r="X990" s="7" t="str">
        <f t="array" ref="X990">IFERROR(INDEX(W$13:W$1012,SMALL(IF(W$13:W$1012&lt;&gt;"",ROW(W$13:W$1012)-ROW(W$13)+1),ROWS(W$13:$W990))),"")</f>
        <v/>
      </c>
      <c r="Y990" s="47" t="e">
        <f t="array" ref="Y990">IF(ROWS(Y$13:Y990)&gt;COUNTA(W$13:W$1012),"",INDEX(W$13:W$1012,SMALL(IF(W$13:W$1012&lt;&gt;"",ROW(W$13:W$1012)-ROW(W$13)+1),ROWS(Y$13:Y990))))</f>
        <v>#NUM!</v>
      </c>
      <c r="AA990" s="7">
        <f t="shared" si="61"/>
        <v>0</v>
      </c>
      <c r="AB990" s="7">
        <f t="shared" si="62"/>
        <v>0</v>
      </c>
      <c r="AC990" s="7">
        <f t="shared" si="63"/>
        <v>0</v>
      </c>
    </row>
    <row r="991" spans="1:29" x14ac:dyDescent="0.25">
      <c r="A991" s="9">
        <v>979</v>
      </c>
      <c r="B991" s="56" t="str">
        <f>IF(VLOOKUP(X991,'do 1000 ha'!$B$18:$I$1018,2,0)=0,"",VLOOKUP(X991,'do 1000 ha'!$B$18:$I$1018,2,0))</f>
        <v/>
      </c>
      <c r="C991" s="56" t="str">
        <f>IF(VLOOKUP(X991,'do 1000 ha'!$B$18:$I$1018,4,0)=0,"",VLOOKUP(X991,'do 1000 ha'!$B$18:$I$1018,4,0))</f>
        <v/>
      </c>
      <c r="D991" s="24" t="str">
        <f>IF(VLOOKUP(X991,'do 1000 ha'!$B$18:$I$1018,5,0)=0,"",VLOOKUP(X991,'do 1000 ha'!$B$18:$I$1018,5,0))</f>
        <v/>
      </c>
      <c r="E991" s="56" t="str">
        <f>IF(VLOOKUP(X991,'do 1000 ha'!$B$18:$I$1018,6,0)=0,"",VLOOKUP(X991,'do 1000 ha'!$B$18:$I$1018,6,0))</f>
        <v/>
      </c>
      <c r="F991" s="56" t="str">
        <f>IF(VLOOKUP(X991,'do 1000 ha'!$B$18:$I$1018,7,0)=0,"",VLOOKUP(X991,'do 1000 ha'!$B$18:$I$1018,7,0))</f>
        <v/>
      </c>
      <c r="G991" s="57" t="str">
        <f>IF(VLOOKUP(X991,'do 1000 ha'!$B$18:$I$1018,8,0)=0,"",VLOOKUP(X991,'do 1000 ha'!$B$18:$I$1018,8,0))</f>
        <v/>
      </c>
      <c r="H991" s="25" t="str">
        <f>IF(VLOOKUP(X991,'do 1000 ha'!$B$18:$L$1018,11,0)=0,"",VLOOKUP(X991,'do 1000 ha'!$AJ$18:$AX$1018,15,0))</f>
        <v/>
      </c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53" t="str">
        <f t="array" ref="U991">IF('do 1000 ha'!K997='do 1000 ha'!$AR$4,'do 1000 ha'!AF997,IF('do 1000 ha'!K997='do 1000 ha'!$AR$5,'do 1000 ha'!AF997,""))</f>
        <v/>
      </c>
      <c r="V991" s="7" t="str">
        <f t="shared" si="60"/>
        <v/>
      </c>
      <c r="W991" s="11" t="str">
        <f t="array" ref="W991">IF(OR(U991=$U$13:U990),"",U991)</f>
        <v/>
      </c>
      <c r="X991" s="7" t="str">
        <f t="array" ref="X991">IFERROR(INDEX(W$13:W$1012,SMALL(IF(W$13:W$1012&lt;&gt;"",ROW(W$13:W$1012)-ROW(W$13)+1),ROWS(W$13:$W991))),"")</f>
        <v/>
      </c>
      <c r="Y991" s="47" t="e">
        <f t="array" ref="Y991">IF(ROWS(Y$13:Y991)&gt;COUNTA(W$13:W$1012),"",INDEX(W$13:W$1012,SMALL(IF(W$13:W$1012&lt;&gt;"",ROW(W$13:W$1012)-ROW(W$13)+1),ROWS(Y$13:Y991))))</f>
        <v>#NUM!</v>
      </c>
      <c r="AA991" s="7">
        <f t="shared" si="61"/>
        <v>0</v>
      </c>
      <c r="AB991" s="7">
        <f t="shared" si="62"/>
        <v>0</v>
      </c>
      <c r="AC991" s="7">
        <f t="shared" si="63"/>
        <v>0</v>
      </c>
    </row>
    <row r="992" spans="1:29" x14ac:dyDescent="0.25">
      <c r="A992" s="9">
        <v>980</v>
      </c>
      <c r="B992" s="56" t="str">
        <f>IF(VLOOKUP(X992,'do 1000 ha'!$B$18:$I$1018,2,0)=0,"",VLOOKUP(X992,'do 1000 ha'!$B$18:$I$1018,2,0))</f>
        <v/>
      </c>
      <c r="C992" s="56" t="str">
        <f>IF(VLOOKUP(X992,'do 1000 ha'!$B$18:$I$1018,4,0)=0,"",VLOOKUP(X992,'do 1000 ha'!$B$18:$I$1018,4,0))</f>
        <v/>
      </c>
      <c r="D992" s="24" t="str">
        <f>IF(VLOOKUP(X992,'do 1000 ha'!$B$18:$I$1018,5,0)=0,"",VLOOKUP(X992,'do 1000 ha'!$B$18:$I$1018,5,0))</f>
        <v/>
      </c>
      <c r="E992" s="56" t="str">
        <f>IF(VLOOKUP(X992,'do 1000 ha'!$B$18:$I$1018,6,0)=0,"",VLOOKUP(X992,'do 1000 ha'!$B$18:$I$1018,6,0))</f>
        <v/>
      </c>
      <c r="F992" s="56" t="str">
        <f>IF(VLOOKUP(X992,'do 1000 ha'!$B$18:$I$1018,7,0)=0,"",VLOOKUP(X992,'do 1000 ha'!$B$18:$I$1018,7,0))</f>
        <v/>
      </c>
      <c r="G992" s="57" t="str">
        <f>IF(VLOOKUP(X992,'do 1000 ha'!$B$18:$I$1018,8,0)=0,"",VLOOKUP(X992,'do 1000 ha'!$B$18:$I$1018,8,0))</f>
        <v/>
      </c>
      <c r="H992" s="25" t="str">
        <f>IF(VLOOKUP(X992,'do 1000 ha'!$B$18:$L$1018,11,0)=0,"",VLOOKUP(X992,'do 1000 ha'!$AJ$18:$AX$1018,15,0))</f>
        <v/>
      </c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53" t="str">
        <f t="array" ref="U992">IF('do 1000 ha'!K998='do 1000 ha'!$AR$4,'do 1000 ha'!AF998,IF('do 1000 ha'!K998='do 1000 ha'!$AR$5,'do 1000 ha'!AF998,""))</f>
        <v/>
      </c>
      <c r="V992" s="7" t="str">
        <f t="shared" si="60"/>
        <v/>
      </c>
      <c r="W992" s="11" t="str">
        <f t="array" ref="W992">IF(OR(U992=$U$13:U991),"",U992)</f>
        <v/>
      </c>
      <c r="X992" s="7" t="str">
        <f t="array" ref="X992">IFERROR(INDEX(W$13:W$1012,SMALL(IF(W$13:W$1012&lt;&gt;"",ROW(W$13:W$1012)-ROW(W$13)+1),ROWS(W$13:$W992))),"")</f>
        <v/>
      </c>
      <c r="Y992" s="47" t="e">
        <f t="array" ref="Y992">IF(ROWS(Y$13:Y992)&gt;COUNTA(W$13:W$1012),"",INDEX(W$13:W$1012,SMALL(IF(W$13:W$1012&lt;&gt;"",ROW(W$13:W$1012)-ROW(W$13)+1),ROWS(Y$13:Y992))))</f>
        <v>#NUM!</v>
      </c>
      <c r="AA992" s="7">
        <f t="shared" si="61"/>
        <v>0</v>
      </c>
      <c r="AB992" s="7">
        <f t="shared" si="62"/>
        <v>0</v>
      </c>
      <c r="AC992" s="7">
        <f t="shared" si="63"/>
        <v>0</v>
      </c>
    </row>
    <row r="993" spans="1:29" x14ac:dyDescent="0.25">
      <c r="A993" s="9">
        <v>981</v>
      </c>
      <c r="B993" s="56" t="str">
        <f>IF(VLOOKUP(X993,'do 1000 ha'!$B$18:$I$1018,2,0)=0,"",VLOOKUP(X993,'do 1000 ha'!$B$18:$I$1018,2,0))</f>
        <v/>
      </c>
      <c r="C993" s="56" t="str">
        <f>IF(VLOOKUP(X993,'do 1000 ha'!$B$18:$I$1018,4,0)=0,"",VLOOKUP(X993,'do 1000 ha'!$B$18:$I$1018,4,0))</f>
        <v/>
      </c>
      <c r="D993" s="24" t="str">
        <f>IF(VLOOKUP(X993,'do 1000 ha'!$B$18:$I$1018,5,0)=0,"",VLOOKUP(X993,'do 1000 ha'!$B$18:$I$1018,5,0))</f>
        <v/>
      </c>
      <c r="E993" s="56" t="str">
        <f>IF(VLOOKUP(X993,'do 1000 ha'!$B$18:$I$1018,6,0)=0,"",VLOOKUP(X993,'do 1000 ha'!$B$18:$I$1018,6,0))</f>
        <v/>
      </c>
      <c r="F993" s="56" t="str">
        <f>IF(VLOOKUP(X993,'do 1000 ha'!$B$18:$I$1018,7,0)=0,"",VLOOKUP(X993,'do 1000 ha'!$B$18:$I$1018,7,0))</f>
        <v/>
      </c>
      <c r="G993" s="57" t="str">
        <f>IF(VLOOKUP(X993,'do 1000 ha'!$B$18:$I$1018,8,0)=0,"",VLOOKUP(X993,'do 1000 ha'!$B$18:$I$1018,8,0))</f>
        <v/>
      </c>
      <c r="H993" s="25" t="str">
        <f>IF(VLOOKUP(X993,'do 1000 ha'!$B$18:$L$1018,11,0)=0,"",VLOOKUP(X993,'do 1000 ha'!$AJ$18:$AX$1018,15,0))</f>
        <v/>
      </c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53" t="str">
        <f t="array" ref="U993">IF('do 1000 ha'!K999='do 1000 ha'!$AR$4,'do 1000 ha'!AF999,IF('do 1000 ha'!K999='do 1000 ha'!$AR$5,'do 1000 ha'!AF999,""))</f>
        <v/>
      </c>
      <c r="V993" s="7" t="str">
        <f t="shared" si="60"/>
        <v/>
      </c>
      <c r="W993" s="11" t="str">
        <f t="array" ref="W993">IF(OR(U993=$U$13:U992),"",U993)</f>
        <v/>
      </c>
      <c r="X993" s="7" t="str">
        <f t="array" ref="X993">IFERROR(INDEX(W$13:W$1012,SMALL(IF(W$13:W$1012&lt;&gt;"",ROW(W$13:W$1012)-ROW(W$13)+1),ROWS(W$13:$W993))),"")</f>
        <v/>
      </c>
      <c r="Y993" s="47" t="e">
        <f t="array" ref="Y993">IF(ROWS(Y$13:Y993)&gt;COUNTA(W$13:W$1012),"",INDEX(W$13:W$1012,SMALL(IF(W$13:W$1012&lt;&gt;"",ROW(W$13:W$1012)-ROW(W$13)+1),ROWS(Y$13:Y993))))</f>
        <v>#NUM!</v>
      </c>
      <c r="AA993" s="7">
        <f t="shared" si="61"/>
        <v>0</v>
      </c>
      <c r="AB993" s="7">
        <f t="shared" si="62"/>
        <v>0</v>
      </c>
      <c r="AC993" s="7">
        <f t="shared" si="63"/>
        <v>0</v>
      </c>
    </row>
    <row r="994" spans="1:29" x14ac:dyDescent="0.25">
      <c r="A994" s="9">
        <v>982</v>
      </c>
      <c r="B994" s="56" t="str">
        <f>IF(VLOOKUP(X994,'do 1000 ha'!$B$18:$I$1018,2,0)=0,"",VLOOKUP(X994,'do 1000 ha'!$B$18:$I$1018,2,0))</f>
        <v/>
      </c>
      <c r="C994" s="56" t="str">
        <f>IF(VLOOKUP(X994,'do 1000 ha'!$B$18:$I$1018,4,0)=0,"",VLOOKUP(X994,'do 1000 ha'!$B$18:$I$1018,4,0))</f>
        <v/>
      </c>
      <c r="D994" s="24" t="str">
        <f>IF(VLOOKUP(X994,'do 1000 ha'!$B$18:$I$1018,5,0)=0,"",VLOOKUP(X994,'do 1000 ha'!$B$18:$I$1018,5,0))</f>
        <v/>
      </c>
      <c r="E994" s="56" t="str">
        <f>IF(VLOOKUP(X994,'do 1000 ha'!$B$18:$I$1018,6,0)=0,"",VLOOKUP(X994,'do 1000 ha'!$B$18:$I$1018,6,0))</f>
        <v/>
      </c>
      <c r="F994" s="56" t="str">
        <f>IF(VLOOKUP(X994,'do 1000 ha'!$B$18:$I$1018,7,0)=0,"",VLOOKUP(X994,'do 1000 ha'!$B$18:$I$1018,7,0))</f>
        <v/>
      </c>
      <c r="G994" s="57" t="str">
        <f>IF(VLOOKUP(X994,'do 1000 ha'!$B$18:$I$1018,8,0)=0,"",VLOOKUP(X994,'do 1000 ha'!$B$18:$I$1018,8,0))</f>
        <v/>
      </c>
      <c r="H994" s="25" t="str">
        <f>IF(VLOOKUP(X994,'do 1000 ha'!$B$18:$L$1018,11,0)=0,"",VLOOKUP(X994,'do 1000 ha'!$AJ$18:$AX$1018,15,0))</f>
        <v/>
      </c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53" t="str">
        <f t="array" ref="U994">IF('do 1000 ha'!K1000='do 1000 ha'!$AR$4,'do 1000 ha'!AF1000,IF('do 1000 ha'!K1000='do 1000 ha'!$AR$5,'do 1000 ha'!AF1000,""))</f>
        <v/>
      </c>
      <c r="V994" s="7" t="str">
        <f t="shared" si="60"/>
        <v/>
      </c>
      <c r="W994" s="11" t="str">
        <f t="array" ref="W994">IF(OR(U994=$U$13:U993),"",U994)</f>
        <v/>
      </c>
      <c r="X994" s="7" t="str">
        <f t="array" ref="X994">IFERROR(INDEX(W$13:W$1012,SMALL(IF(W$13:W$1012&lt;&gt;"",ROW(W$13:W$1012)-ROW(W$13)+1),ROWS(W$13:$W994))),"")</f>
        <v/>
      </c>
      <c r="Y994" s="47" t="e">
        <f t="array" ref="Y994">IF(ROWS(Y$13:Y994)&gt;COUNTA(W$13:W$1012),"",INDEX(W$13:W$1012,SMALL(IF(W$13:W$1012&lt;&gt;"",ROW(W$13:W$1012)-ROW(W$13)+1),ROWS(Y$13:Y994))))</f>
        <v>#NUM!</v>
      </c>
      <c r="AA994" s="7">
        <f t="shared" si="61"/>
        <v>0</v>
      </c>
      <c r="AB994" s="7">
        <f t="shared" si="62"/>
        <v>0</v>
      </c>
      <c r="AC994" s="7">
        <f t="shared" si="63"/>
        <v>0</v>
      </c>
    </row>
    <row r="995" spans="1:29" x14ac:dyDescent="0.25">
      <c r="A995" s="9">
        <v>983</v>
      </c>
      <c r="B995" s="56" t="str">
        <f>IF(VLOOKUP(X995,'do 1000 ha'!$B$18:$I$1018,2,0)=0,"",VLOOKUP(X995,'do 1000 ha'!$B$18:$I$1018,2,0))</f>
        <v/>
      </c>
      <c r="C995" s="56" t="str">
        <f>IF(VLOOKUP(X995,'do 1000 ha'!$B$18:$I$1018,4,0)=0,"",VLOOKUP(X995,'do 1000 ha'!$B$18:$I$1018,4,0))</f>
        <v/>
      </c>
      <c r="D995" s="24" t="str">
        <f>IF(VLOOKUP(X995,'do 1000 ha'!$B$18:$I$1018,5,0)=0,"",VLOOKUP(X995,'do 1000 ha'!$B$18:$I$1018,5,0))</f>
        <v/>
      </c>
      <c r="E995" s="56" t="str">
        <f>IF(VLOOKUP(X995,'do 1000 ha'!$B$18:$I$1018,6,0)=0,"",VLOOKUP(X995,'do 1000 ha'!$B$18:$I$1018,6,0))</f>
        <v/>
      </c>
      <c r="F995" s="56" t="str">
        <f>IF(VLOOKUP(X995,'do 1000 ha'!$B$18:$I$1018,7,0)=0,"",VLOOKUP(X995,'do 1000 ha'!$B$18:$I$1018,7,0))</f>
        <v/>
      </c>
      <c r="G995" s="57" t="str">
        <f>IF(VLOOKUP(X995,'do 1000 ha'!$B$18:$I$1018,8,0)=0,"",VLOOKUP(X995,'do 1000 ha'!$B$18:$I$1018,8,0))</f>
        <v/>
      </c>
      <c r="H995" s="25" t="str">
        <f>IF(VLOOKUP(X995,'do 1000 ha'!$B$18:$L$1018,11,0)=0,"",VLOOKUP(X995,'do 1000 ha'!$AJ$18:$AX$1018,15,0))</f>
        <v/>
      </c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53" t="str">
        <f t="array" ref="U995">IF('do 1000 ha'!K1001='do 1000 ha'!$AR$4,'do 1000 ha'!AF1001,IF('do 1000 ha'!K1001='do 1000 ha'!$AR$5,'do 1000 ha'!AF1001,""))</f>
        <v/>
      </c>
      <c r="V995" s="7" t="str">
        <f t="shared" si="60"/>
        <v/>
      </c>
      <c r="W995" s="11" t="str">
        <f t="array" ref="W995">IF(OR(U995=$U$13:U994),"",U995)</f>
        <v/>
      </c>
      <c r="X995" s="7" t="str">
        <f t="array" ref="X995">IFERROR(INDEX(W$13:W$1012,SMALL(IF(W$13:W$1012&lt;&gt;"",ROW(W$13:W$1012)-ROW(W$13)+1),ROWS(W$13:$W995))),"")</f>
        <v/>
      </c>
      <c r="Y995" s="47" t="e">
        <f t="array" ref="Y995">IF(ROWS(Y$13:Y995)&gt;COUNTA(W$13:W$1012),"",INDEX(W$13:W$1012,SMALL(IF(W$13:W$1012&lt;&gt;"",ROW(W$13:W$1012)-ROW(W$13)+1),ROWS(Y$13:Y995))))</f>
        <v>#NUM!</v>
      </c>
      <c r="AA995" s="7">
        <f t="shared" si="61"/>
        <v>0</v>
      </c>
      <c r="AB995" s="7">
        <f t="shared" si="62"/>
        <v>0</v>
      </c>
      <c r="AC995" s="7">
        <f t="shared" si="63"/>
        <v>0</v>
      </c>
    </row>
    <row r="996" spans="1:29" x14ac:dyDescent="0.25">
      <c r="A996" s="9">
        <v>984</v>
      </c>
      <c r="B996" s="56" t="str">
        <f>IF(VLOOKUP(X996,'do 1000 ha'!$B$18:$I$1018,2,0)=0,"",VLOOKUP(X996,'do 1000 ha'!$B$18:$I$1018,2,0))</f>
        <v/>
      </c>
      <c r="C996" s="56" t="str">
        <f>IF(VLOOKUP(X996,'do 1000 ha'!$B$18:$I$1018,4,0)=0,"",VLOOKUP(X996,'do 1000 ha'!$B$18:$I$1018,4,0))</f>
        <v/>
      </c>
      <c r="D996" s="24" t="str">
        <f>IF(VLOOKUP(X996,'do 1000 ha'!$B$18:$I$1018,5,0)=0,"",VLOOKUP(X996,'do 1000 ha'!$B$18:$I$1018,5,0))</f>
        <v/>
      </c>
      <c r="E996" s="56" t="str">
        <f>IF(VLOOKUP(X996,'do 1000 ha'!$B$18:$I$1018,6,0)=0,"",VLOOKUP(X996,'do 1000 ha'!$B$18:$I$1018,6,0))</f>
        <v/>
      </c>
      <c r="F996" s="56" t="str">
        <f>IF(VLOOKUP(X996,'do 1000 ha'!$B$18:$I$1018,7,0)=0,"",VLOOKUP(X996,'do 1000 ha'!$B$18:$I$1018,7,0))</f>
        <v/>
      </c>
      <c r="G996" s="57" t="str">
        <f>IF(VLOOKUP(X996,'do 1000 ha'!$B$18:$I$1018,8,0)=0,"",VLOOKUP(X996,'do 1000 ha'!$B$18:$I$1018,8,0))</f>
        <v/>
      </c>
      <c r="H996" s="25" t="str">
        <f>IF(VLOOKUP(X996,'do 1000 ha'!$B$18:$L$1018,11,0)=0,"",VLOOKUP(X996,'do 1000 ha'!$AJ$18:$AX$1018,15,0))</f>
        <v/>
      </c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53" t="str">
        <f t="array" ref="U996">IF('do 1000 ha'!K1002='do 1000 ha'!$AR$4,'do 1000 ha'!AF1002,IF('do 1000 ha'!K1002='do 1000 ha'!$AR$5,'do 1000 ha'!AF1002,""))</f>
        <v/>
      </c>
      <c r="V996" s="7" t="str">
        <f t="shared" si="60"/>
        <v/>
      </c>
      <c r="W996" s="11" t="str">
        <f t="array" ref="W996">IF(OR(U996=$U$13:U995),"",U996)</f>
        <v/>
      </c>
      <c r="X996" s="7" t="str">
        <f t="array" ref="X996">IFERROR(INDEX(W$13:W$1012,SMALL(IF(W$13:W$1012&lt;&gt;"",ROW(W$13:W$1012)-ROW(W$13)+1),ROWS(W$13:$W996))),"")</f>
        <v/>
      </c>
      <c r="Y996" s="47" t="e">
        <f t="array" ref="Y996">IF(ROWS(Y$13:Y996)&gt;COUNTA(W$13:W$1012),"",INDEX(W$13:W$1012,SMALL(IF(W$13:W$1012&lt;&gt;"",ROW(W$13:W$1012)-ROW(W$13)+1),ROWS(Y$13:Y996))))</f>
        <v>#NUM!</v>
      </c>
      <c r="AA996" s="7">
        <f t="shared" si="61"/>
        <v>0</v>
      </c>
      <c r="AB996" s="7">
        <f t="shared" si="62"/>
        <v>0</v>
      </c>
      <c r="AC996" s="7">
        <f t="shared" si="63"/>
        <v>0</v>
      </c>
    </row>
    <row r="997" spans="1:29" x14ac:dyDescent="0.25">
      <c r="A997" s="9">
        <v>985</v>
      </c>
      <c r="B997" s="56" t="str">
        <f>IF(VLOOKUP(X997,'do 1000 ha'!$B$18:$I$1018,2,0)=0,"",VLOOKUP(X997,'do 1000 ha'!$B$18:$I$1018,2,0))</f>
        <v/>
      </c>
      <c r="C997" s="56" t="str">
        <f>IF(VLOOKUP(X997,'do 1000 ha'!$B$18:$I$1018,4,0)=0,"",VLOOKUP(X997,'do 1000 ha'!$B$18:$I$1018,4,0))</f>
        <v/>
      </c>
      <c r="D997" s="24" t="str">
        <f>IF(VLOOKUP(X997,'do 1000 ha'!$B$18:$I$1018,5,0)=0,"",VLOOKUP(X997,'do 1000 ha'!$B$18:$I$1018,5,0))</f>
        <v/>
      </c>
      <c r="E997" s="56" t="str">
        <f>IF(VLOOKUP(X997,'do 1000 ha'!$B$18:$I$1018,6,0)=0,"",VLOOKUP(X997,'do 1000 ha'!$B$18:$I$1018,6,0))</f>
        <v/>
      </c>
      <c r="F997" s="56" t="str">
        <f>IF(VLOOKUP(X997,'do 1000 ha'!$B$18:$I$1018,7,0)=0,"",VLOOKUP(X997,'do 1000 ha'!$B$18:$I$1018,7,0))</f>
        <v/>
      </c>
      <c r="G997" s="57" t="str">
        <f>IF(VLOOKUP(X997,'do 1000 ha'!$B$18:$I$1018,8,0)=0,"",VLOOKUP(X997,'do 1000 ha'!$B$18:$I$1018,8,0))</f>
        <v/>
      </c>
      <c r="H997" s="25" t="str">
        <f>IF(VLOOKUP(X997,'do 1000 ha'!$B$18:$L$1018,11,0)=0,"",VLOOKUP(X997,'do 1000 ha'!$AJ$18:$AX$1018,15,0))</f>
        <v/>
      </c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53" t="str">
        <f t="array" ref="U997">IF('do 1000 ha'!K1003='do 1000 ha'!$AR$4,'do 1000 ha'!AF1003,IF('do 1000 ha'!K1003='do 1000 ha'!$AR$5,'do 1000 ha'!AF1003,""))</f>
        <v/>
      </c>
      <c r="V997" s="7" t="str">
        <f t="shared" si="60"/>
        <v/>
      </c>
      <c r="W997" s="11" t="str">
        <f t="array" ref="W997">IF(OR(U997=$U$13:U996),"",U997)</f>
        <v/>
      </c>
      <c r="X997" s="7" t="str">
        <f t="array" ref="X997">IFERROR(INDEX(W$13:W$1012,SMALL(IF(W$13:W$1012&lt;&gt;"",ROW(W$13:W$1012)-ROW(W$13)+1),ROWS(W$13:$W997))),"")</f>
        <v/>
      </c>
      <c r="Y997" s="47" t="e">
        <f t="array" ref="Y997">IF(ROWS(Y$13:Y997)&gt;COUNTA(W$13:W$1012),"",INDEX(W$13:W$1012,SMALL(IF(W$13:W$1012&lt;&gt;"",ROW(W$13:W$1012)-ROW(W$13)+1),ROWS(Y$13:Y997))))</f>
        <v>#NUM!</v>
      </c>
      <c r="AA997" s="7">
        <f t="shared" si="61"/>
        <v>0</v>
      </c>
      <c r="AB997" s="7">
        <f t="shared" si="62"/>
        <v>0</v>
      </c>
      <c r="AC997" s="7">
        <f t="shared" si="63"/>
        <v>0</v>
      </c>
    </row>
    <row r="998" spans="1:29" x14ac:dyDescent="0.25">
      <c r="A998" s="9">
        <v>986</v>
      </c>
      <c r="B998" s="56" t="str">
        <f>IF(VLOOKUP(X998,'do 1000 ha'!$B$18:$I$1018,2,0)=0,"",VLOOKUP(X998,'do 1000 ha'!$B$18:$I$1018,2,0))</f>
        <v/>
      </c>
      <c r="C998" s="56" t="str">
        <f>IF(VLOOKUP(X998,'do 1000 ha'!$B$18:$I$1018,4,0)=0,"",VLOOKUP(X998,'do 1000 ha'!$B$18:$I$1018,4,0))</f>
        <v/>
      </c>
      <c r="D998" s="24" t="str">
        <f>IF(VLOOKUP(X998,'do 1000 ha'!$B$18:$I$1018,5,0)=0,"",VLOOKUP(X998,'do 1000 ha'!$B$18:$I$1018,5,0))</f>
        <v/>
      </c>
      <c r="E998" s="56" t="str">
        <f>IF(VLOOKUP(X998,'do 1000 ha'!$B$18:$I$1018,6,0)=0,"",VLOOKUP(X998,'do 1000 ha'!$B$18:$I$1018,6,0))</f>
        <v/>
      </c>
      <c r="F998" s="56" t="str">
        <f>IF(VLOOKUP(X998,'do 1000 ha'!$B$18:$I$1018,7,0)=0,"",VLOOKUP(X998,'do 1000 ha'!$B$18:$I$1018,7,0))</f>
        <v/>
      </c>
      <c r="G998" s="57" t="str">
        <f>IF(VLOOKUP(X998,'do 1000 ha'!$B$18:$I$1018,8,0)=0,"",VLOOKUP(X998,'do 1000 ha'!$B$18:$I$1018,8,0))</f>
        <v/>
      </c>
      <c r="H998" s="25" t="str">
        <f>IF(VLOOKUP(X998,'do 1000 ha'!$B$18:$L$1018,11,0)=0,"",VLOOKUP(X998,'do 1000 ha'!$AJ$18:$AX$1018,15,0))</f>
        <v/>
      </c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53" t="str">
        <f t="array" ref="U998">IF('do 1000 ha'!K1004='do 1000 ha'!$AR$4,'do 1000 ha'!AF1004,IF('do 1000 ha'!K1004='do 1000 ha'!$AR$5,'do 1000 ha'!AF1004,""))</f>
        <v/>
      </c>
      <c r="V998" s="7" t="str">
        <f t="shared" si="60"/>
        <v/>
      </c>
      <c r="W998" s="11" t="str">
        <f t="array" ref="W998">IF(OR(U998=$U$13:U997),"",U998)</f>
        <v/>
      </c>
      <c r="X998" s="7" t="str">
        <f t="array" ref="X998">IFERROR(INDEX(W$13:W$1012,SMALL(IF(W$13:W$1012&lt;&gt;"",ROW(W$13:W$1012)-ROW(W$13)+1),ROWS(W$13:$W998))),"")</f>
        <v/>
      </c>
      <c r="Y998" s="47" t="e">
        <f t="array" ref="Y998">IF(ROWS(Y$13:Y998)&gt;COUNTA(W$13:W$1012),"",INDEX(W$13:W$1012,SMALL(IF(W$13:W$1012&lt;&gt;"",ROW(W$13:W$1012)-ROW(W$13)+1),ROWS(Y$13:Y998))))</f>
        <v>#NUM!</v>
      </c>
      <c r="AA998" s="7">
        <f t="shared" si="61"/>
        <v>0</v>
      </c>
      <c r="AB998" s="7">
        <f t="shared" si="62"/>
        <v>0</v>
      </c>
      <c r="AC998" s="7">
        <f t="shared" si="63"/>
        <v>0</v>
      </c>
    </row>
    <row r="999" spans="1:29" x14ac:dyDescent="0.25">
      <c r="A999" s="9">
        <v>987</v>
      </c>
      <c r="B999" s="56" t="str">
        <f>IF(VLOOKUP(X999,'do 1000 ha'!$B$18:$I$1018,2,0)=0,"",VLOOKUP(X999,'do 1000 ha'!$B$18:$I$1018,2,0))</f>
        <v/>
      </c>
      <c r="C999" s="56" t="str">
        <f>IF(VLOOKUP(X999,'do 1000 ha'!$B$18:$I$1018,4,0)=0,"",VLOOKUP(X999,'do 1000 ha'!$B$18:$I$1018,4,0))</f>
        <v/>
      </c>
      <c r="D999" s="24" t="str">
        <f>IF(VLOOKUP(X999,'do 1000 ha'!$B$18:$I$1018,5,0)=0,"",VLOOKUP(X999,'do 1000 ha'!$B$18:$I$1018,5,0))</f>
        <v/>
      </c>
      <c r="E999" s="56" t="str">
        <f>IF(VLOOKUP(X999,'do 1000 ha'!$B$18:$I$1018,6,0)=0,"",VLOOKUP(X999,'do 1000 ha'!$B$18:$I$1018,6,0))</f>
        <v/>
      </c>
      <c r="F999" s="56" t="str">
        <f>IF(VLOOKUP(X999,'do 1000 ha'!$B$18:$I$1018,7,0)=0,"",VLOOKUP(X999,'do 1000 ha'!$B$18:$I$1018,7,0))</f>
        <v/>
      </c>
      <c r="G999" s="57" t="str">
        <f>IF(VLOOKUP(X999,'do 1000 ha'!$B$18:$I$1018,8,0)=0,"",VLOOKUP(X999,'do 1000 ha'!$B$18:$I$1018,8,0))</f>
        <v/>
      </c>
      <c r="H999" s="25" t="str">
        <f>IF(VLOOKUP(X999,'do 1000 ha'!$B$18:$L$1018,11,0)=0,"",VLOOKUP(X999,'do 1000 ha'!$AJ$18:$AX$1018,15,0))</f>
        <v/>
      </c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53" t="str">
        <f t="array" ref="U999">IF('do 1000 ha'!K1005='do 1000 ha'!$AR$4,'do 1000 ha'!AF1005,IF('do 1000 ha'!K1005='do 1000 ha'!$AR$5,'do 1000 ha'!AF1005,""))</f>
        <v/>
      </c>
      <c r="V999" s="7" t="str">
        <f t="shared" si="60"/>
        <v/>
      </c>
      <c r="W999" s="11" t="str">
        <f t="array" ref="W999">IF(OR(U999=$U$13:U998),"",U999)</f>
        <v/>
      </c>
      <c r="X999" s="7" t="str">
        <f t="array" ref="X999">IFERROR(INDEX(W$13:W$1012,SMALL(IF(W$13:W$1012&lt;&gt;"",ROW(W$13:W$1012)-ROW(W$13)+1),ROWS(W$13:$W999))),"")</f>
        <v/>
      </c>
      <c r="Y999" s="47" t="e">
        <f t="array" ref="Y999">IF(ROWS(Y$13:Y999)&gt;COUNTA(W$13:W$1012),"",INDEX(W$13:W$1012,SMALL(IF(W$13:W$1012&lt;&gt;"",ROW(W$13:W$1012)-ROW(W$13)+1),ROWS(Y$13:Y999))))</f>
        <v>#NUM!</v>
      </c>
      <c r="AA999" s="7">
        <f t="shared" si="61"/>
        <v>0</v>
      </c>
      <c r="AB999" s="7">
        <f t="shared" si="62"/>
        <v>0</v>
      </c>
      <c r="AC999" s="7">
        <f t="shared" si="63"/>
        <v>0</v>
      </c>
    </row>
    <row r="1000" spans="1:29" x14ac:dyDescent="0.25">
      <c r="A1000" s="9">
        <v>988</v>
      </c>
      <c r="B1000" s="56" t="str">
        <f>IF(VLOOKUP(X1000,'do 1000 ha'!$B$18:$I$1018,2,0)=0,"",VLOOKUP(X1000,'do 1000 ha'!$B$18:$I$1018,2,0))</f>
        <v/>
      </c>
      <c r="C1000" s="56" t="str">
        <f>IF(VLOOKUP(X1000,'do 1000 ha'!$B$18:$I$1018,4,0)=0,"",VLOOKUP(X1000,'do 1000 ha'!$B$18:$I$1018,4,0))</f>
        <v/>
      </c>
      <c r="D1000" s="24" t="str">
        <f>IF(VLOOKUP(X1000,'do 1000 ha'!$B$18:$I$1018,5,0)=0,"",VLOOKUP(X1000,'do 1000 ha'!$B$18:$I$1018,5,0))</f>
        <v/>
      </c>
      <c r="E1000" s="56" t="str">
        <f>IF(VLOOKUP(X1000,'do 1000 ha'!$B$18:$I$1018,6,0)=0,"",VLOOKUP(X1000,'do 1000 ha'!$B$18:$I$1018,6,0))</f>
        <v/>
      </c>
      <c r="F1000" s="56" t="str">
        <f>IF(VLOOKUP(X1000,'do 1000 ha'!$B$18:$I$1018,7,0)=0,"",VLOOKUP(X1000,'do 1000 ha'!$B$18:$I$1018,7,0))</f>
        <v/>
      </c>
      <c r="G1000" s="57" t="str">
        <f>IF(VLOOKUP(X1000,'do 1000 ha'!$B$18:$I$1018,8,0)=0,"",VLOOKUP(X1000,'do 1000 ha'!$B$18:$I$1018,8,0))</f>
        <v/>
      </c>
      <c r="H1000" s="25" t="str">
        <f>IF(VLOOKUP(X1000,'do 1000 ha'!$B$18:$L$1018,11,0)=0,"",VLOOKUP(X1000,'do 1000 ha'!$AJ$18:$AX$1018,15,0))</f>
        <v/>
      </c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53" t="str">
        <f t="array" ref="U1000">IF('do 1000 ha'!K1006='do 1000 ha'!$AR$4,'do 1000 ha'!AF1006,IF('do 1000 ha'!K1006='do 1000 ha'!$AR$5,'do 1000 ha'!AF1006,""))</f>
        <v/>
      </c>
      <c r="V1000" s="7" t="str">
        <f t="shared" si="60"/>
        <v/>
      </c>
      <c r="W1000" s="11" t="str">
        <f t="array" ref="W1000">IF(OR(U1000=$U$13:U999),"",U1000)</f>
        <v/>
      </c>
      <c r="X1000" s="7" t="str">
        <f t="array" ref="X1000">IFERROR(INDEX(W$13:W$1012,SMALL(IF(W$13:W$1012&lt;&gt;"",ROW(W$13:W$1012)-ROW(W$13)+1),ROWS(W$13:$W1000))),"")</f>
        <v/>
      </c>
      <c r="Y1000" s="47" t="e">
        <f t="array" ref="Y1000">IF(ROWS(Y$13:Y1000)&gt;COUNTA(W$13:W$1012),"",INDEX(W$13:W$1012,SMALL(IF(W$13:W$1012&lt;&gt;"",ROW(W$13:W$1012)-ROW(W$13)+1),ROWS(Y$13:Y1000))))</f>
        <v>#NUM!</v>
      </c>
      <c r="AA1000" s="7">
        <f t="shared" si="61"/>
        <v>0</v>
      </c>
      <c r="AB1000" s="7">
        <f t="shared" si="62"/>
        <v>0</v>
      </c>
      <c r="AC1000" s="7">
        <f t="shared" si="63"/>
        <v>0</v>
      </c>
    </row>
    <row r="1001" spans="1:29" x14ac:dyDescent="0.25">
      <c r="A1001" s="9">
        <v>989</v>
      </c>
      <c r="B1001" s="56" t="str">
        <f>IF(VLOOKUP(X1001,'do 1000 ha'!$B$18:$I$1018,2,0)=0,"",VLOOKUP(X1001,'do 1000 ha'!$B$18:$I$1018,2,0))</f>
        <v/>
      </c>
      <c r="C1001" s="56" t="str">
        <f>IF(VLOOKUP(X1001,'do 1000 ha'!$B$18:$I$1018,4,0)=0,"",VLOOKUP(X1001,'do 1000 ha'!$B$18:$I$1018,4,0))</f>
        <v/>
      </c>
      <c r="D1001" s="24" t="str">
        <f>IF(VLOOKUP(X1001,'do 1000 ha'!$B$18:$I$1018,5,0)=0,"",VLOOKUP(X1001,'do 1000 ha'!$B$18:$I$1018,5,0))</f>
        <v/>
      </c>
      <c r="E1001" s="56" t="str">
        <f>IF(VLOOKUP(X1001,'do 1000 ha'!$B$18:$I$1018,6,0)=0,"",VLOOKUP(X1001,'do 1000 ha'!$B$18:$I$1018,6,0))</f>
        <v/>
      </c>
      <c r="F1001" s="56" t="str">
        <f>IF(VLOOKUP(X1001,'do 1000 ha'!$B$18:$I$1018,7,0)=0,"",VLOOKUP(X1001,'do 1000 ha'!$B$18:$I$1018,7,0))</f>
        <v/>
      </c>
      <c r="G1001" s="57" t="str">
        <f>IF(VLOOKUP(X1001,'do 1000 ha'!$B$18:$I$1018,8,0)=0,"",VLOOKUP(X1001,'do 1000 ha'!$B$18:$I$1018,8,0))</f>
        <v/>
      </c>
      <c r="H1001" s="25" t="str">
        <f>IF(VLOOKUP(X1001,'do 1000 ha'!$B$18:$L$1018,11,0)=0,"",VLOOKUP(X1001,'do 1000 ha'!$AJ$18:$AX$1018,15,0))</f>
        <v/>
      </c>
      <c r="I1001" s="25"/>
      <c r="J1001" s="25"/>
      <c r="K1001" s="25"/>
      <c r="L1001" s="25"/>
      <c r="M1001" s="25"/>
      <c r="N1001" s="25"/>
      <c r="O1001" s="25"/>
      <c r="P1001" s="25"/>
      <c r="Q1001" s="25"/>
      <c r="R1001" s="25"/>
      <c r="S1001" s="25"/>
      <c r="T1001" s="25"/>
      <c r="U1001" s="53" t="str">
        <f t="array" ref="U1001">IF('do 1000 ha'!K1007='do 1000 ha'!$AR$4,'do 1000 ha'!AF1007,IF('do 1000 ha'!K1007='do 1000 ha'!$AR$5,'do 1000 ha'!AF1007,""))</f>
        <v/>
      </c>
      <c r="V1001" s="7" t="str">
        <f t="shared" si="60"/>
        <v/>
      </c>
      <c r="W1001" s="11" t="str">
        <f t="array" ref="W1001">IF(OR(U1001=$U$13:U1000),"",U1001)</f>
        <v/>
      </c>
      <c r="X1001" s="7" t="str">
        <f t="array" ref="X1001">IFERROR(INDEX(W$13:W$1012,SMALL(IF(W$13:W$1012&lt;&gt;"",ROW(W$13:W$1012)-ROW(W$13)+1),ROWS(W$13:$W1001))),"")</f>
        <v/>
      </c>
      <c r="Y1001" s="47" t="e">
        <f t="array" ref="Y1001">IF(ROWS(Y$13:Y1001)&gt;COUNTA(W$13:W$1012),"",INDEX(W$13:W$1012,SMALL(IF(W$13:W$1012&lt;&gt;"",ROW(W$13:W$1012)-ROW(W$13)+1),ROWS(Y$13:Y1001))))</f>
        <v>#NUM!</v>
      </c>
      <c r="AA1001" s="7">
        <f t="shared" si="61"/>
        <v>0</v>
      </c>
      <c r="AB1001" s="7">
        <f t="shared" si="62"/>
        <v>0</v>
      </c>
      <c r="AC1001" s="7">
        <f t="shared" si="63"/>
        <v>0</v>
      </c>
    </row>
    <row r="1002" spans="1:29" x14ac:dyDescent="0.25">
      <c r="A1002" s="9">
        <v>990</v>
      </c>
      <c r="B1002" s="56" t="str">
        <f>IF(VLOOKUP(X1002,'do 1000 ha'!$B$18:$I$1018,2,0)=0,"",VLOOKUP(X1002,'do 1000 ha'!$B$18:$I$1018,2,0))</f>
        <v/>
      </c>
      <c r="C1002" s="56" t="str">
        <f>IF(VLOOKUP(X1002,'do 1000 ha'!$B$18:$I$1018,4,0)=0,"",VLOOKUP(X1002,'do 1000 ha'!$B$18:$I$1018,4,0))</f>
        <v/>
      </c>
      <c r="D1002" s="24" t="str">
        <f>IF(VLOOKUP(X1002,'do 1000 ha'!$B$18:$I$1018,5,0)=0,"",VLOOKUP(X1002,'do 1000 ha'!$B$18:$I$1018,5,0))</f>
        <v/>
      </c>
      <c r="E1002" s="56" t="str">
        <f>IF(VLOOKUP(X1002,'do 1000 ha'!$B$18:$I$1018,6,0)=0,"",VLOOKUP(X1002,'do 1000 ha'!$B$18:$I$1018,6,0))</f>
        <v/>
      </c>
      <c r="F1002" s="56" t="str">
        <f>IF(VLOOKUP(X1002,'do 1000 ha'!$B$18:$I$1018,7,0)=0,"",VLOOKUP(X1002,'do 1000 ha'!$B$18:$I$1018,7,0))</f>
        <v/>
      </c>
      <c r="G1002" s="57" t="str">
        <f>IF(VLOOKUP(X1002,'do 1000 ha'!$B$18:$I$1018,8,0)=0,"",VLOOKUP(X1002,'do 1000 ha'!$B$18:$I$1018,8,0))</f>
        <v/>
      </c>
      <c r="H1002" s="25" t="str">
        <f>IF(VLOOKUP(X1002,'do 1000 ha'!$B$18:$L$1018,11,0)=0,"",VLOOKUP(X1002,'do 1000 ha'!$AJ$18:$AX$1018,15,0))</f>
        <v/>
      </c>
      <c r="I1002" s="25"/>
      <c r="J1002" s="25"/>
      <c r="K1002" s="25"/>
      <c r="L1002" s="25"/>
      <c r="M1002" s="25"/>
      <c r="N1002" s="25"/>
      <c r="O1002" s="25"/>
      <c r="P1002" s="25"/>
      <c r="Q1002" s="25"/>
      <c r="R1002" s="25"/>
      <c r="S1002" s="25"/>
      <c r="T1002" s="25"/>
      <c r="U1002" s="53" t="str">
        <f t="array" ref="U1002">IF('do 1000 ha'!K1008='do 1000 ha'!$AR$4,'do 1000 ha'!AF1008,IF('do 1000 ha'!K1008='do 1000 ha'!$AR$5,'do 1000 ha'!AF1008,""))</f>
        <v/>
      </c>
      <c r="V1002" s="7" t="str">
        <f t="shared" si="60"/>
        <v/>
      </c>
      <c r="W1002" s="11" t="str">
        <f t="array" ref="W1002">IF(OR(U1002=$U$13:U1001),"",U1002)</f>
        <v/>
      </c>
      <c r="X1002" s="7" t="str">
        <f t="array" ref="X1002">IFERROR(INDEX(W$13:W$1012,SMALL(IF(W$13:W$1012&lt;&gt;"",ROW(W$13:W$1012)-ROW(W$13)+1),ROWS(W$13:$W1002))),"")</f>
        <v/>
      </c>
      <c r="Y1002" s="47" t="e">
        <f t="array" ref="Y1002">IF(ROWS(Y$13:Y1002)&gt;COUNTA(W$13:W$1012),"",INDEX(W$13:W$1012,SMALL(IF(W$13:W$1012&lt;&gt;"",ROW(W$13:W$1012)-ROW(W$13)+1),ROWS(Y$13:Y1002))))</f>
        <v>#NUM!</v>
      </c>
      <c r="AA1002" s="7">
        <f t="shared" si="61"/>
        <v>0</v>
      </c>
      <c r="AB1002" s="7">
        <f t="shared" si="62"/>
        <v>0</v>
      </c>
      <c r="AC1002" s="7">
        <f t="shared" si="63"/>
        <v>0</v>
      </c>
    </row>
    <row r="1003" spans="1:29" x14ac:dyDescent="0.25">
      <c r="A1003" s="9">
        <v>991</v>
      </c>
      <c r="B1003" s="56" t="str">
        <f>IF(VLOOKUP(X1003,'do 1000 ha'!$B$18:$I$1018,2,0)=0,"",VLOOKUP(X1003,'do 1000 ha'!$B$18:$I$1018,2,0))</f>
        <v/>
      </c>
      <c r="C1003" s="56" t="str">
        <f>IF(VLOOKUP(X1003,'do 1000 ha'!$B$18:$I$1018,4,0)=0,"",VLOOKUP(X1003,'do 1000 ha'!$B$18:$I$1018,4,0))</f>
        <v/>
      </c>
      <c r="D1003" s="24" t="str">
        <f>IF(VLOOKUP(X1003,'do 1000 ha'!$B$18:$I$1018,5,0)=0,"",VLOOKUP(X1003,'do 1000 ha'!$B$18:$I$1018,5,0))</f>
        <v/>
      </c>
      <c r="E1003" s="56" t="str">
        <f>IF(VLOOKUP(X1003,'do 1000 ha'!$B$18:$I$1018,6,0)=0,"",VLOOKUP(X1003,'do 1000 ha'!$B$18:$I$1018,6,0))</f>
        <v/>
      </c>
      <c r="F1003" s="56" t="str">
        <f>IF(VLOOKUP(X1003,'do 1000 ha'!$B$18:$I$1018,7,0)=0,"",VLOOKUP(X1003,'do 1000 ha'!$B$18:$I$1018,7,0))</f>
        <v/>
      </c>
      <c r="G1003" s="57" t="str">
        <f>IF(VLOOKUP(X1003,'do 1000 ha'!$B$18:$I$1018,8,0)=0,"",VLOOKUP(X1003,'do 1000 ha'!$B$18:$I$1018,8,0))</f>
        <v/>
      </c>
      <c r="H1003" s="25" t="str">
        <f>IF(VLOOKUP(X1003,'do 1000 ha'!$B$18:$L$1018,11,0)=0,"",VLOOKUP(X1003,'do 1000 ha'!$AJ$18:$AX$1018,15,0))</f>
        <v/>
      </c>
      <c r="I1003" s="25"/>
      <c r="J1003" s="25"/>
      <c r="K1003" s="25"/>
      <c r="L1003" s="25"/>
      <c r="M1003" s="25"/>
      <c r="N1003" s="25"/>
      <c r="O1003" s="25"/>
      <c r="P1003" s="25"/>
      <c r="Q1003" s="25"/>
      <c r="R1003" s="25"/>
      <c r="S1003" s="25"/>
      <c r="T1003" s="25"/>
      <c r="U1003" s="53" t="str">
        <f t="array" ref="U1003">IF('do 1000 ha'!K1009='do 1000 ha'!$AR$4,'do 1000 ha'!AF1009,IF('do 1000 ha'!K1009='do 1000 ha'!$AR$5,'do 1000 ha'!AF1009,""))</f>
        <v/>
      </c>
      <c r="V1003" s="7" t="str">
        <f t="shared" si="60"/>
        <v/>
      </c>
      <c r="W1003" s="11" t="str">
        <f t="array" ref="W1003">IF(OR(U1003=$U$13:U1002),"",U1003)</f>
        <v/>
      </c>
      <c r="X1003" s="7" t="str">
        <f t="array" ref="X1003">IFERROR(INDEX(W$13:W$1012,SMALL(IF(W$13:W$1012&lt;&gt;"",ROW(W$13:W$1012)-ROW(W$13)+1),ROWS(W$13:$W1003))),"")</f>
        <v/>
      </c>
      <c r="Y1003" s="47" t="e">
        <f t="array" ref="Y1003">IF(ROWS(Y$13:Y1003)&gt;COUNTA(W$13:W$1012),"",INDEX(W$13:W$1012,SMALL(IF(W$13:W$1012&lt;&gt;"",ROW(W$13:W$1012)-ROW(W$13)+1),ROWS(Y$13:Y1003))))</f>
        <v>#NUM!</v>
      </c>
      <c r="AA1003" s="7">
        <f t="shared" si="61"/>
        <v>0</v>
      </c>
      <c r="AB1003" s="7">
        <f t="shared" si="62"/>
        <v>0</v>
      </c>
      <c r="AC1003" s="7">
        <f t="shared" si="63"/>
        <v>0</v>
      </c>
    </row>
    <row r="1004" spans="1:29" x14ac:dyDescent="0.25">
      <c r="A1004" s="9">
        <v>992</v>
      </c>
      <c r="B1004" s="56" t="str">
        <f>IF(VLOOKUP(X1004,'do 1000 ha'!$B$18:$I$1018,2,0)=0,"",VLOOKUP(X1004,'do 1000 ha'!$B$18:$I$1018,2,0))</f>
        <v/>
      </c>
      <c r="C1004" s="56" t="str">
        <f>IF(VLOOKUP(X1004,'do 1000 ha'!$B$18:$I$1018,4,0)=0,"",VLOOKUP(X1004,'do 1000 ha'!$B$18:$I$1018,4,0))</f>
        <v/>
      </c>
      <c r="D1004" s="24" t="str">
        <f>IF(VLOOKUP(X1004,'do 1000 ha'!$B$18:$I$1018,5,0)=0,"",VLOOKUP(X1004,'do 1000 ha'!$B$18:$I$1018,5,0))</f>
        <v/>
      </c>
      <c r="E1004" s="56" t="str">
        <f>IF(VLOOKUP(X1004,'do 1000 ha'!$B$18:$I$1018,6,0)=0,"",VLOOKUP(X1004,'do 1000 ha'!$B$18:$I$1018,6,0))</f>
        <v/>
      </c>
      <c r="F1004" s="56" t="str">
        <f>IF(VLOOKUP(X1004,'do 1000 ha'!$B$18:$I$1018,7,0)=0,"",VLOOKUP(X1004,'do 1000 ha'!$B$18:$I$1018,7,0))</f>
        <v/>
      </c>
      <c r="G1004" s="57" t="str">
        <f>IF(VLOOKUP(X1004,'do 1000 ha'!$B$18:$I$1018,8,0)=0,"",VLOOKUP(X1004,'do 1000 ha'!$B$18:$I$1018,8,0))</f>
        <v/>
      </c>
      <c r="H1004" s="25" t="str">
        <f>IF(VLOOKUP(X1004,'do 1000 ha'!$B$18:$L$1018,11,0)=0,"",VLOOKUP(X1004,'do 1000 ha'!$AJ$18:$AX$1018,15,0))</f>
        <v/>
      </c>
      <c r="I1004" s="25"/>
      <c r="J1004" s="25"/>
      <c r="K1004" s="25"/>
      <c r="L1004" s="25"/>
      <c r="M1004" s="25"/>
      <c r="N1004" s="25"/>
      <c r="O1004" s="25"/>
      <c r="P1004" s="25"/>
      <c r="Q1004" s="25"/>
      <c r="R1004" s="25"/>
      <c r="S1004" s="25"/>
      <c r="T1004" s="25"/>
      <c r="U1004" s="53" t="str">
        <f t="array" ref="U1004">IF('do 1000 ha'!K1010='do 1000 ha'!$AR$4,'do 1000 ha'!AF1010,IF('do 1000 ha'!K1010='do 1000 ha'!$AR$5,'do 1000 ha'!AF1010,""))</f>
        <v/>
      </c>
      <c r="V1004" s="7" t="str">
        <f t="shared" si="60"/>
        <v/>
      </c>
      <c r="W1004" s="11" t="str">
        <f t="array" ref="W1004">IF(OR(U1004=$U$13:U1003),"",U1004)</f>
        <v/>
      </c>
      <c r="X1004" s="7" t="str">
        <f t="array" ref="X1004">IFERROR(INDEX(W$13:W$1012,SMALL(IF(W$13:W$1012&lt;&gt;"",ROW(W$13:W$1012)-ROW(W$13)+1),ROWS(W$13:$W1004))),"")</f>
        <v/>
      </c>
      <c r="Y1004" s="47" t="e">
        <f t="array" ref="Y1004">IF(ROWS(Y$13:Y1004)&gt;COUNTA(W$13:W$1012),"",INDEX(W$13:W$1012,SMALL(IF(W$13:W$1012&lt;&gt;"",ROW(W$13:W$1012)-ROW(W$13)+1),ROWS(Y$13:Y1004))))</f>
        <v>#NUM!</v>
      </c>
      <c r="AA1004" s="7">
        <f t="shared" si="61"/>
        <v>0</v>
      </c>
      <c r="AB1004" s="7">
        <f t="shared" si="62"/>
        <v>0</v>
      </c>
      <c r="AC1004" s="7">
        <f t="shared" si="63"/>
        <v>0</v>
      </c>
    </row>
    <row r="1005" spans="1:29" x14ac:dyDescent="0.25">
      <c r="A1005" s="9">
        <v>993</v>
      </c>
      <c r="B1005" s="56" t="str">
        <f>IF(VLOOKUP(X1005,'do 1000 ha'!$B$18:$I$1018,2,0)=0,"",VLOOKUP(X1005,'do 1000 ha'!$B$18:$I$1018,2,0))</f>
        <v/>
      </c>
      <c r="C1005" s="56" t="str">
        <f>IF(VLOOKUP(X1005,'do 1000 ha'!$B$18:$I$1018,4,0)=0,"",VLOOKUP(X1005,'do 1000 ha'!$B$18:$I$1018,4,0))</f>
        <v/>
      </c>
      <c r="D1005" s="24" t="str">
        <f>IF(VLOOKUP(X1005,'do 1000 ha'!$B$18:$I$1018,5,0)=0,"",VLOOKUP(X1005,'do 1000 ha'!$B$18:$I$1018,5,0))</f>
        <v/>
      </c>
      <c r="E1005" s="56" t="str">
        <f>IF(VLOOKUP(X1005,'do 1000 ha'!$B$18:$I$1018,6,0)=0,"",VLOOKUP(X1005,'do 1000 ha'!$B$18:$I$1018,6,0))</f>
        <v/>
      </c>
      <c r="F1005" s="56" t="str">
        <f>IF(VLOOKUP(X1005,'do 1000 ha'!$B$18:$I$1018,7,0)=0,"",VLOOKUP(X1005,'do 1000 ha'!$B$18:$I$1018,7,0))</f>
        <v/>
      </c>
      <c r="G1005" s="57" t="str">
        <f>IF(VLOOKUP(X1005,'do 1000 ha'!$B$18:$I$1018,8,0)=0,"",VLOOKUP(X1005,'do 1000 ha'!$B$18:$I$1018,8,0))</f>
        <v/>
      </c>
      <c r="H1005" s="25" t="str">
        <f>IF(VLOOKUP(X1005,'do 1000 ha'!$B$18:$L$1018,11,0)=0,"",VLOOKUP(X1005,'do 1000 ha'!$AJ$18:$AX$1018,15,0))</f>
        <v/>
      </c>
      <c r="I1005" s="25"/>
      <c r="J1005" s="25"/>
      <c r="K1005" s="25"/>
      <c r="L1005" s="25"/>
      <c r="M1005" s="25"/>
      <c r="N1005" s="25"/>
      <c r="O1005" s="25"/>
      <c r="P1005" s="25"/>
      <c r="Q1005" s="25"/>
      <c r="R1005" s="25"/>
      <c r="S1005" s="25"/>
      <c r="T1005" s="25"/>
      <c r="U1005" s="53" t="str">
        <f t="array" ref="U1005">IF('do 1000 ha'!K1011='do 1000 ha'!$AR$4,'do 1000 ha'!AF1011,IF('do 1000 ha'!K1011='do 1000 ha'!$AR$5,'do 1000 ha'!AF1011,""))</f>
        <v/>
      </c>
      <c r="V1005" s="7" t="str">
        <f t="shared" si="60"/>
        <v/>
      </c>
      <c r="W1005" s="11" t="str">
        <f t="array" ref="W1005">IF(OR(U1005=$U$13:U1004),"",U1005)</f>
        <v/>
      </c>
      <c r="X1005" s="7" t="str">
        <f t="array" ref="X1005">IFERROR(INDEX(W$13:W$1012,SMALL(IF(W$13:W$1012&lt;&gt;"",ROW(W$13:W$1012)-ROW(W$13)+1),ROWS(W$13:$W1005))),"")</f>
        <v/>
      </c>
      <c r="Y1005" s="47" t="e">
        <f t="array" ref="Y1005">IF(ROWS(Y$13:Y1005)&gt;COUNTA(W$13:W$1012),"",INDEX(W$13:W$1012,SMALL(IF(W$13:W$1012&lt;&gt;"",ROW(W$13:W$1012)-ROW(W$13)+1),ROWS(Y$13:Y1005))))</f>
        <v>#NUM!</v>
      </c>
      <c r="AA1005" s="7">
        <f t="shared" si="61"/>
        <v>0</v>
      </c>
      <c r="AB1005" s="7">
        <f t="shared" si="62"/>
        <v>0</v>
      </c>
      <c r="AC1005" s="7">
        <f t="shared" si="63"/>
        <v>0</v>
      </c>
    </row>
    <row r="1006" spans="1:29" x14ac:dyDescent="0.25">
      <c r="A1006" s="9">
        <v>994</v>
      </c>
      <c r="B1006" s="56" t="str">
        <f>IF(VLOOKUP(X1006,'do 1000 ha'!$B$18:$I$1018,2,0)=0,"",VLOOKUP(X1006,'do 1000 ha'!$B$18:$I$1018,2,0))</f>
        <v/>
      </c>
      <c r="C1006" s="56" t="str">
        <f>IF(VLOOKUP(X1006,'do 1000 ha'!$B$18:$I$1018,4,0)=0,"",VLOOKUP(X1006,'do 1000 ha'!$B$18:$I$1018,4,0))</f>
        <v/>
      </c>
      <c r="D1006" s="24" t="str">
        <f>IF(VLOOKUP(X1006,'do 1000 ha'!$B$18:$I$1018,5,0)=0,"",VLOOKUP(X1006,'do 1000 ha'!$B$18:$I$1018,5,0))</f>
        <v/>
      </c>
      <c r="E1006" s="56" t="str">
        <f>IF(VLOOKUP(X1006,'do 1000 ha'!$B$18:$I$1018,6,0)=0,"",VLOOKUP(X1006,'do 1000 ha'!$B$18:$I$1018,6,0))</f>
        <v/>
      </c>
      <c r="F1006" s="56" t="str">
        <f>IF(VLOOKUP(X1006,'do 1000 ha'!$B$18:$I$1018,7,0)=0,"",VLOOKUP(X1006,'do 1000 ha'!$B$18:$I$1018,7,0))</f>
        <v/>
      </c>
      <c r="G1006" s="57" t="str">
        <f>IF(VLOOKUP(X1006,'do 1000 ha'!$B$18:$I$1018,8,0)=0,"",VLOOKUP(X1006,'do 1000 ha'!$B$18:$I$1018,8,0))</f>
        <v/>
      </c>
      <c r="H1006" s="25" t="str">
        <f>IF(VLOOKUP(X1006,'do 1000 ha'!$B$18:$L$1018,11,0)=0,"",VLOOKUP(X1006,'do 1000 ha'!$AJ$18:$AX$1018,15,0))</f>
        <v/>
      </c>
      <c r="I1006" s="25"/>
      <c r="J1006" s="25"/>
      <c r="K1006" s="25"/>
      <c r="L1006" s="25"/>
      <c r="M1006" s="25"/>
      <c r="N1006" s="25"/>
      <c r="O1006" s="25"/>
      <c r="P1006" s="25"/>
      <c r="Q1006" s="25"/>
      <c r="R1006" s="25"/>
      <c r="S1006" s="25"/>
      <c r="T1006" s="25"/>
      <c r="U1006" s="53" t="str">
        <f t="array" ref="U1006">IF('do 1000 ha'!K1012='do 1000 ha'!$AR$4,'do 1000 ha'!AF1012,IF('do 1000 ha'!K1012='do 1000 ha'!$AR$5,'do 1000 ha'!AF1012,""))</f>
        <v/>
      </c>
      <c r="V1006" s="7" t="str">
        <f t="shared" si="60"/>
        <v/>
      </c>
      <c r="W1006" s="11" t="str">
        <f t="array" ref="W1006">IF(OR(U1006=$U$13:U1005),"",U1006)</f>
        <v/>
      </c>
      <c r="X1006" s="7" t="str">
        <f t="array" ref="X1006">IFERROR(INDEX(W$13:W$1012,SMALL(IF(W$13:W$1012&lt;&gt;"",ROW(W$13:W$1012)-ROW(W$13)+1),ROWS(W$13:$W1006))),"")</f>
        <v/>
      </c>
      <c r="Y1006" s="47" t="e">
        <f t="array" ref="Y1006">IF(ROWS(Y$13:Y1006)&gt;COUNTA(W$13:W$1012),"",INDEX(W$13:W$1012,SMALL(IF(W$13:W$1012&lt;&gt;"",ROW(W$13:W$1012)-ROW(W$13)+1),ROWS(Y$13:Y1006))))</f>
        <v>#NUM!</v>
      </c>
      <c r="AA1006" s="7">
        <f t="shared" si="61"/>
        <v>0</v>
      </c>
      <c r="AB1006" s="7">
        <f t="shared" si="62"/>
        <v>0</v>
      </c>
      <c r="AC1006" s="7">
        <f t="shared" si="63"/>
        <v>0</v>
      </c>
    </row>
    <row r="1007" spans="1:29" x14ac:dyDescent="0.25">
      <c r="A1007" s="9">
        <v>995</v>
      </c>
      <c r="B1007" s="56" t="str">
        <f>IF(VLOOKUP(X1007,'do 1000 ha'!$B$18:$I$1018,2,0)=0,"",VLOOKUP(X1007,'do 1000 ha'!$B$18:$I$1018,2,0))</f>
        <v/>
      </c>
      <c r="C1007" s="56" t="str">
        <f>IF(VLOOKUP(X1007,'do 1000 ha'!$B$18:$I$1018,4,0)=0,"",VLOOKUP(X1007,'do 1000 ha'!$B$18:$I$1018,4,0))</f>
        <v/>
      </c>
      <c r="D1007" s="24" t="str">
        <f>IF(VLOOKUP(X1007,'do 1000 ha'!$B$18:$I$1018,5,0)=0,"",VLOOKUP(X1007,'do 1000 ha'!$B$18:$I$1018,5,0))</f>
        <v/>
      </c>
      <c r="E1007" s="56" t="str">
        <f>IF(VLOOKUP(X1007,'do 1000 ha'!$B$18:$I$1018,6,0)=0,"",VLOOKUP(X1007,'do 1000 ha'!$B$18:$I$1018,6,0))</f>
        <v/>
      </c>
      <c r="F1007" s="56" t="str">
        <f>IF(VLOOKUP(X1007,'do 1000 ha'!$B$18:$I$1018,7,0)=0,"",VLOOKUP(X1007,'do 1000 ha'!$B$18:$I$1018,7,0))</f>
        <v/>
      </c>
      <c r="G1007" s="57" t="str">
        <f>IF(VLOOKUP(X1007,'do 1000 ha'!$B$18:$I$1018,8,0)=0,"",VLOOKUP(X1007,'do 1000 ha'!$B$18:$I$1018,8,0))</f>
        <v/>
      </c>
      <c r="H1007" s="25" t="str">
        <f>IF(VLOOKUP(X1007,'do 1000 ha'!$B$18:$L$1018,11,0)=0,"",VLOOKUP(X1007,'do 1000 ha'!$AJ$18:$AX$1018,15,0))</f>
        <v/>
      </c>
      <c r="I1007" s="25"/>
      <c r="J1007" s="25"/>
      <c r="K1007" s="25"/>
      <c r="L1007" s="25"/>
      <c r="M1007" s="25"/>
      <c r="N1007" s="25"/>
      <c r="O1007" s="25"/>
      <c r="P1007" s="25"/>
      <c r="Q1007" s="25"/>
      <c r="R1007" s="25"/>
      <c r="S1007" s="25"/>
      <c r="T1007" s="25"/>
      <c r="U1007" s="53" t="str">
        <f t="array" ref="U1007">IF('do 1000 ha'!K1013='do 1000 ha'!$AR$4,'do 1000 ha'!AF1013,IF('do 1000 ha'!K1013='do 1000 ha'!$AR$5,'do 1000 ha'!AF1013,""))</f>
        <v/>
      </c>
      <c r="V1007" s="7" t="str">
        <f t="shared" si="60"/>
        <v/>
      </c>
      <c r="W1007" s="11" t="str">
        <f t="array" ref="W1007">IF(OR(U1007=$U$13:U1006),"",U1007)</f>
        <v/>
      </c>
      <c r="X1007" s="7" t="str">
        <f t="array" ref="X1007">IFERROR(INDEX(W$13:W$1012,SMALL(IF(W$13:W$1012&lt;&gt;"",ROW(W$13:W$1012)-ROW(W$13)+1),ROWS(W$13:$W1007))),"")</f>
        <v/>
      </c>
      <c r="Y1007" s="47" t="e">
        <f t="array" ref="Y1007">IF(ROWS(Y$13:Y1007)&gt;COUNTA(W$13:W$1012),"",INDEX(W$13:W$1012,SMALL(IF(W$13:W$1012&lt;&gt;"",ROW(W$13:W$1012)-ROW(W$13)+1),ROWS(Y$13:Y1007))))</f>
        <v>#NUM!</v>
      </c>
      <c r="AA1007" s="7">
        <f t="shared" si="61"/>
        <v>0</v>
      </c>
      <c r="AB1007" s="7">
        <f t="shared" si="62"/>
        <v>0</v>
      </c>
      <c r="AC1007" s="7">
        <f t="shared" si="63"/>
        <v>0</v>
      </c>
    </row>
    <row r="1008" spans="1:29" x14ac:dyDescent="0.25">
      <c r="A1008" s="9">
        <v>996</v>
      </c>
      <c r="B1008" s="56" t="str">
        <f>IF(VLOOKUP(X1008,'do 1000 ha'!$B$18:$I$1018,2,0)=0,"",VLOOKUP(X1008,'do 1000 ha'!$B$18:$I$1018,2,0))</f>
        <v/>
      </c>
      <c r="C1008" s="56" t="str">
        <f>IF(VLOOKUP(X1008,'do 1000 ha'!$B$18:$I$1018,4,0)=0,"",VLOOKUP(X1008,'do 1000 ha'!$B$18:$I$1018,4,0))</f>
        <v/>
      </c>
      <c r="D1008" s="24" t="str">
        <f>IF(VLOOKUP(X1008,'do 1000 ha'!$B$18:$I$1018,5,0)=0,"",VLOOKUP(X1008,'do 1000 ha'!$B$18:$I$1018,5,0))</f>
        <v/>
      </c>
      <c r="E1008" s="56" t="str">
        <f>IF(VLOOKUP(X1008,'do 1000 ha'!$B$18:$I$1018,6,0)=0,"",VLOOKUP(X1008,'do 1000 ha'!$B$18:$I$1018,6,0))</f>
        <v/>
      </c>
      <c r="F1008" s="56" t="str">
        <f>IF(VLOOKUP(X1008,'do 1000 ha'!$B$18:$I$1018,7,0)=0,"",VLOOKUP(X1008,'do 1000 ha'!$B$18:$I$1018,7,0))</f>
        <v/>
      </c>
      <c r="G1008" s="57" t="str">
        <f>IF(VLOOKUP(X1008,'do 1000 ha'!$B$18:$I$1018,8,0)=0,"",VLOOKUP(X1008,'do 1000 ha'!$B$18:$I$1018,8,0))</f>
        <v/>
      </c>
      <c r="H1008" s="25" t="str">
        <f>IF(VLOOKUP(X1008,'do 1000 ha'!$B$18:$L$1018,11,0)=0,"",VLOOKUP(X1008,'do 1000 ha'!$AJ$18:$AX$1018,15,0))</f>
        <v/>
      </c>
      <c r="I1008" s="25"/>
      <c r="J1008" s="25"/>
      <c r="K1008" s="25"/>
      <c r="L1008" s="25"/>
      <c r="M1008" s="25"/>
      <c r="N1008" s="25"/>
      <c r="O1008" s="25"/>
      <c r="P1008" s="25"/>
      <c r="Q1008" s="25"/>
      <c r="R1008" s="25"/>
      <c r="S1008" s="25"/>
      <c r="T1008" s="25"/>
      <c r="U1008" s="53" t="str">
        <f t="array" ref="U1008">IF('do 1000 ha'!K1014='do 1000 ha'!$AR$4,'do 1000 ha'!AF1014,IF('do 1000 ha'!K1014='do 1000 ha'!$AR$5,'do 1000 ha'!AF1014,""))</f>
        <v/>
      </c>
      <c r="V1008" s="7" t="str">
        <f t="shared" si="60"/>
        <v/>
      </c>
      <c r="W1008" s="11" t="str">
        <f t="array" ref="W1008">IF(OR(U1008=$U$13:U1007),"",U1008)</f>
        <v/>
      </c>
      <c r="X1008" s="7" t="str">
        <f t="array" ref="X1008">IFERROR(INDEX(W$13:W$1012,SMALL(IF(W$13:W$1012&lt;&gt;"",ROW(W$13:W$1012)-ROW(W$13)+1),ROWS(W$13:$W1008))),"")</f>
        <v/>
      </c>
      <c r="Y1008" s="47" t="e">
        <f t="array" ref="Y1008">IF(ROWS(Y$13:Y1008)&gt;COUNTA(W$13:W$1012),"",INDEX(W$13:W$1012,SMALL(IF(W$13:W$1012&lt;&gt;"",ROW(W$13:W$1012)-ROW(W$13)+1),ROWS(Y$13:Y1008))))</f>
        <v>#NUM!</v>
      </c>
      <c r="AA1008" s="7">
        <f t="shared" si="61"/>
        <v>0</v>
      </c>
      <c r="AB1008" s="7">
        <f t="shared" si="62"/>
        <v>0</v>
      </c>
      <c r="AC1008" s="7">
        <f t="shared" si="63"/>
        <v>0</v>
      </c>
    </row>
    <row r="1009" spans="1:29" x14ac:dyDescent="0.25">
      <c r="A1009" s="9">
        <v>997</v>
      </c>
      <c r="B1009" s="56" t="str">
        <f>IF(VLOOKUP(X1009,'do 1000 ha'!$B$18:$I$1018,2,0)=0,"",VLOOKUP(X1009,'do 1000 ha'!$B$18:$I$1018,2,0))</f>
        <v/>
      </c>
      <c r="C1009" s="56" t="str">
        <f>IF(VLOOKUP(X1009,'do 1000 ha'!$B$18:$I$1018,4,0)=0,"",VLOOKUP(X1009,'do 1000 ha'!$B$18:$I$1018,4,0))</f>
        <v/>
      </c>
      <c r="D1009" s="24" t="str">
        <f>IF(VLOOKUP(X1009,'do 1000 ha'!$B$18:$I$1018,5,0)=0,"",VLOOKUP(X1009,'do 1000 ha'!$B$18:$I$1018,5,0))</f>
        <v/>
      </c>
      <c r="E1009" s="56" t="str">
        <f>IF(VLOOKUP(X1009,'do 1000 ha'!$B$18:$I$1018,6,0)=0,"",VLOOKUP(X1009,'do 1000 ha'!$B$18:$I$1018,6,0))</f>
        <v/>
      </c>
      <c r="F1009" s="56" t="str">
        <f>IF(VLOOKUP(X1009,'do 1000 ha'!$B$18:$I$1018,7,0)=0,"",VLOOKUP(X1009,'do 1000 ha'!$B$18:$I$1018,7,0))</f>
        <v/>
      </c>
      <c r="G1009" s="57" t="str">
        <f>IF(VLOOKUP(X1009,'do 1000 ha'!$B$18:$I$1018,8,0)=0,"",VLOOKUP(X1009,'do 1000 ha'!$B$18:$I$1018,8,0))</f>
        <v/>
      </c>
      <c r="H1009" s="25" t="str">
        <f>IF(VLOOKUP(X1009,'do 1000 ha'!$B$18:$L$1018,11,0)=0,"",VLOOKUP(X1009,'do 1000 ha'!$AJ$18:$AX$1018,15,0))</f>
        <v/>
      </c>
      <c r="I1009" s="25"/>
      <c r="J1009" s="25"/>
      <c r="K1009" s="25"/>
      <c r="L1009" s="25"/>
      <c r="M1009" s="25"/>
      <c r="N1009" s="25"/>
      <c r="O1009" s="25"/>
      <c r="P1009" s="25"/>
      <c r="Q1009" s="25"/>
      <c r="R1009" s="25"/>
      <c r="S1009" s="25"/>
      <c r="T1009" s="25"/>
      <c r="U1009" s="53" t="str">
        <f t="array" ref="U1009">IF('do 1000 ha'!K1015='do 1000 ha'!$AR$4,'do 1000 ha'!AF1015,IF('do 1000 ha'!K1015='do 1000 ha'!$AR$5,'do 1000 ha'!AF1015,""))</f>
        <v/>
      </c>
      <c r="V1009" s="7" t="str">
        <f t="shared" si="60"/>
        <v/>
      </c>
      <c r="W1009" s="11" t="str">
        <f t="array" ref="W1009">IF(OR(U1009=$U$13:U1008),"",U1009)</f>
        <v/>
      </c>
      <c r="X1009" s="7" t="str">
        <f t="array" ref="X1009">IFERROR(INDEX(W$13:W$1012,SMALL(IF(W$13:W$1012&lt;&gt;"",ROW(W$13:W$1012)-ROW(W$13)+1),ROWS(W$13:$W1009))),"")</f>
        <v/>
      </c>
      <c r="Y1009" s="47" t="e">
        <f t="array" ref="Y1009">IF(ROWS(Y$13:Y1009)&gt;COUNTA(W$13:W$1012),"",INDEX(W$13:W$1012,SMALL(IF(W$13:W$1012&lt;&gt;"",ROW(W$13:W$1012)-ROW(W$13)+1),ROWS(Y$13:Y1009))))</f>
        <v>#NUM!</v>
      </c>
      <c r="AA1009" s="7">
        <f t="shared" si="61"/>
        <v>0</v>
      </c>
      <c r="AB1009" s="7">
        <f t="shared" si="62"/>
        <v>0</v>
      </c>
      <c r="AC1009" s="7">
        <f t="shared" si="63"/>
        <v>0</v>
      </c>
    </row>
    <row r="1010" spans="1:29" x14ac:dyDescent="0.25">
      <c r="A1010" s="9">
        <v>998</v>
      </c>
      <c r="B1010" s="56" t="str">
        <f>IF(VLOOKUP(X1010,'do 1000 ha'!$B$18:$I$1018,2,0)=0,"",VLOOKUP(X1010,'do 1000 ha'!$B$18:$I$1018,2,0))</f>
        <v/>
      </c>
      <c r="C1010" s="56" t="str">
        <f>IF(VLOOKUP(X1010,'do 1000 ha'!$B$18:$I$1018,4,0)=0,"",VLOOKUP(X1010,'do 1000 ha'!$B$18:$I$1018,4,0))</f>
        <v/>
      </c>
      <c r="D1010" s="24" t="str">
        <f>IF(VLOOKUP(X1010,'do 1000 ha'!$B$18:$I$1018,5,0)=0,"",VLOOKUP(X1010,'do 1000 ha'!$B$18:$I$1018,5,0))</f>
        <v/>
      </c>
      <c r="E1010" s="56" t="str">
        <f>IF(VLOOKUP(X1010,'do 1000 ha'!$B$18:$I$1018,6,0)=0,"",VLOOKUP(X1010,'do 1000 ha'!$B$18:$I$1018,6,0))</f>
        <v/>
      </c>
      <c r="F1010" s="56" t="str">
        <f>IF(VLOOKUP(X1010,'do 1000 ha'!$B$18:$I$1018,7,0)=0,"",VLOOKUP(X1010,'do 1000 ha'!$B$18:$I$1018,7,0))</f>
        <v/>
      </c>
      <c r="G1010" s="57" t="str">
        <f>IF(VLOOKUP(X1010,'do 1000 ha'!$B$18:$I$1018,8,0)=0,"",VLOOKUP(X1010,'do 1000 ha'!$B$18:$I$1018,8,0))</f>
        <v/>
      </c>
      <c r="H1010" s="25" t="str">
        <f>IF(VLOOKUP(X1010,'do 1000 ha'!$B$18:$L$1018,11,0)=0,"",VLOOKUP(X1010,'do 1000 ha'!$AJ$18:$AX$1018,15,0))</f>
        <v/>
      </c>
      <c r="I1010" s="25"/>
      <c r="J1010" s="25"/>
      <c r="K1010" s="25"/>
      <c r="L1010" s="25"/>
      <c r="M1010" s="25"/>
      <c r="N1010" s="25"/>
      <c r="O1010" s="25"/>
      <c r="P1010" s="25"/>
      <c r="Q1010" s="25"/>
      <c r="R1010" s="25"/>
      <c r="S1010" s="25"/>
      <c r="T1010" s="25"/>
      <c r="U1010" s="53" t="str">
        <f t="array" ref="U1010">IF('do 1000 ha'!K1016='do 1000 ha'!$AR$4,'do 1000 ha'!AF1016,IF('do 1000 ha'!K1016='do 1000 ha'!$AR$5,'do 1000 ha'!AF1016,""))</f>
        <v/>
      </c>
      <c r="V1010" s="7" t="str">
        <f t="shared" si="60"/>
        <v/>
      </c>
      <c r="W1010" s="11" t="str">
        <f t="array" ref="W1010">IF(OR(U1010=$U$13:U1009),"",U1010)</f>
        <v/>
      </c>
      <c r="X1010" s="7" t="str">
        <f t="array" ref="X1010">IFERROR(INDEX(W$13:W$1012,SMALL(IF(W$13:W$1012&lt;&gt;"",ROW(W$13:W$1012)-ROW(W$13)+1),ROWS(W$13:$W1010))),"")</f>
        <v/>
      </c>
      <c r="Y1010" s="47" t="e">
        <f t="array" ref="Y1010">IF(ROWS(Y$13:Y1010)&gt;COUNTA(W$13:W$1012),"",INDEX(W$13:W$1012,SMALL(IF(W$13:W$1012&lt;&gt;"",ROW(W$13:W$1012)-ROW(W$13)+1),ROWS(Y$13:Y1010))))</f>
        <v>#NUM!</v>
      </c>
      <c r="AA1010" s="7">
        <f t="shared" si="61"/>
        <v>0</v>
      </c>
      <c r="AB1010" s="7">
        <f t="shared" si="62"/>
        <v>0</v>
      </c>
      <c r="AC1010" s="7">
        <f t="shared" si="63"/>
        <v>0</v>
      </c>
    </row>
    <row r="1011" spans="1:29" x14ac:dyDescent="0.25">
      <c r="A1011" s="9">
        <v>999</v>
      </c>
      <c r="B1011" s="56" t="str">
        <f>IF(VLOOKUP(X1011,'do 1000 ha'!$B$18:$I$1018,2,0)=0,"",VLOOKUP(X1011,'do 1000 ha'!$B$18:$I$1018,2,0))</f>
        <v/>
      </c>
      <c r="C1011" s="56" t="str">
        <f>IF(VLOOKUP(X1011,'do 1000 ha'!$B$18:$I$1018,4,0)=0,"",VLOOKUP(X1011,'do 1000 ha'!$B$18:$I$1018,4,0))</f>
        <v/>
      </c>
      <c r="D1011" s="24" t="str">
        <f>IF(VLOOKUP(X1011,'do 1000 ha'!$B$18:$I$1018,5,0)=0,"",VLOOKUP(X1011,'do 1000 ha'!$B$18:$I$1018,5,0))</f>
        <v/>
      </c>
      <c r="E1011" s="56" t="str">
        <f>IF(VLOOKUP(X1011,'do 1000 ha'!$B$18:$I$1018,6,0)=0,"",VLOOKUP(X1011,'do 1000 ha'!$B$18:$I$1018,6,0))</f>
        <v/>
      </c>
      <c r="F1011" s="56" t="str">
        <f>IF(VLOOKUP(X1011,'do 1000 ha'!$B$18:$I$1018,7,0)=0,"",VLOOKUP(X1011,'do 1000 ha'!$B$18:$I$1018,7,0))</f>
        <v/>
      </c>
      <c r="G1011" s="57" t="str">
        <f>IF(VLOOKUP(X1011,'do 1000 ha'!$B$18:$I$1018,8,0)=0,"",VLOOKUP(X1011,'do 1000 ha'!$B$18:$I$1018,8,0))</f>
        <v/>
      </c>
      <c r="H1011" s="25" t="str">
        <f>IF(VLOOKUP(X1011,'do 1000 ha'!$B$18:$L$1018,11,0)=0,"",VLOOKUP(X1011,'do 1000 ha'!$AJ$18:$AX$1018,15,0))</f>
        <v/>
      </c>
      <c r="I1011" s="25"/>
      <c r="J1011" s="25"/>
      <c r="K1011" s="25"/>
      <c r="L1011" s="25"/>
      <c r="M1011" s="25"/>
      <c r="N1011" s="25"/>
      <c r="O1011" s="25"/>
      <c r="P1011" s="25"/>
      <c r="Q1011" s="25"/>
      <c r="R1011" s="25"/>
      <c r="S1011" s="25"/>
      <c r="T1011" s="25"/>
      <c r="U1011" s="53" t="str">
        <f t="array" ref="U1011">IF('do 1000 ha'!K1017='do 1000 ha'!$AR$4,'do 1000 ha'!AF1017,IF('do 1000 ha'!K1017='do 1000 ha'!$AR$5,'do 1000 ha'!AF1017,""))</f>
        <v/>
      </c>
      <c r="V1011" s="7" t="str">
        <f t="shared" si="60"/>
        <v/>
      </c>
      <c r="W1011" s="11" t="str">
        <f t="array" ref="W1011">IF(OR(U1011=$U$13:U1010),"",U1011)</f>
        <v/>
      </c>
      <c r="X1011" s="7" t="str">
        <f t="array" ref="X1011">IFERROR(INDEX(W$13:W$1012,SMALL(IF(W$13:W$1012&lt;&gt;"",ROW(W$13:W$1012)-ROW(W$13)+1),ROWS(W$13:$W1011))),"")</f>
        <v/>
      </c>
      <c r="Y1011" s="47" t="e">
        <f t="array" ref="Y1011">IF(ROWS(Y$13:Y1011)&gt;COUNTA(W$13:W$1012),"",INDEX(W$13:W$1012,SMALL(IF(W$13:W$1012&lt;&gt;"",ROW(W$13:W$1012)-ROW(W$13)+1),ROWS(Y$13:Y1011))))</f>
        <v>#NUM!</v>
      </c>
      <c r="AA1011" s="7">
        <f t="shared" si="61"/>
        <v>0</v>
      </c>
      <c r="AB1011" s="7">
        <f t="shared" si="62"/>
        <v>0</v>
      </c>
      <c r="AC1011" s="7">
        <f t="shared" si="63"/>
        <v>0</v>
      </c>
    </row>
    <row r="1012" spans="1:29" x14ac:dyDescent="0.25">
      <c r="A1012" s="9">
        <v>1000</v>
      </c>
      <c r="B1012" s="56" t="str">
        <f>IF(VLOOKUP(X1012,'do 1000 ha'!$B$18:$I$1018,2,0)=0,"",VLOOKUP(X1012,'do 1000 ha'!$B$18:$I$1018,2,0))</f>
        <v/>
      </c>
      <c r="C1012" s="56" t="str">
        <f>IF(VLOOKUP(X1012,'do 1000 ha'!$B$18:$I$1018,4,0)=0,"",VLOOKUP(X1012,'do 1000 ha'!$B$18:$I$1018,4,0))</f>
        <v/>
      </c>
      <c r="D1012" s="24" t="str">
        <f>IF(VLOOKUP(X1012,'do 1000 ha'!$B$18:$I$1018,5,0)=0,"",VLOOKUP(X1012,'do 1000 ha'!$B$18:$I$1018,5,0))</f>
        <v/>
      </c>
      <c r="E1012" s="56" t="str">
        <f>IF(VLOOKUP(X1012,'do 1000 ha'!$B$18:$I$1018,6,0)=0,"",VLOOKUP(X1012,'do 1000 ha'!$B$18:$I$1018,6,0))</f>
        <v/>
      </c>
      <c r="F1012" s="56" t="str">
        <f>IF(VLOOKUP(X1012,'do 1000 ha'!$B$18:$I$1018,7,0)=0,"",VLOOKUP(X1012,'do 1000 ha'!$B$18:$I$1018,7,0))</f>
        <v/>
      </c>
      <c r="G1012" s="57" t="str">
        <f>IF(VLOOKUP(X1012,'do 1000 ha'!$B$18:$I$1018,8,0)=0,"",VLOOKUP(X1012,'do 1000 ha'!$B$18:$I$1018,8,0))</f>
        <v/>
      </c>
      <c r="H1012" s="25" t="str">
        <f>IF(VLOOKUP(X1012,'do 1000 ha'!$B$18:$L$1018,11,0)=0,"",VLOOKUP(X1012,'do 1000 ha'!$AJ$18:$AX$1018,15,0))</f>
        <v/>
      </c>
      <c r="I1012" s="25"/>
      <c r="J1012" s="25"/>
      <c r="K1012" s="25"/>
      <c r="L1012" s="25"/>
      <c r="M1012" s="25"/>
      <c r="N1012" s="25"/>
      <c r="O1012" s="25"/>
      <c r="P1012" s="25"/>
      <c r="Q1012" s="25"/>
      <c r="R1012" s="25"/>
      <c r="S1012" s="25"/>
      <c r="T1012" s="25"/>
      <c r="U1012" s="53" t="str">
        <f t="array" ref="U1012">IF('do 1000 ha'!K1018='do 1000 ha'!$AR$4,'do 1000 ha'!AF1018,IF('do 1000 ha'!K1018='do 1000 ha'!$AR$5,'do 1000 ha'!AF1018,""))</f>
        <v/>
      </c>
      <c r="V1012" s="7" t="str">
        <f t="shared" si="60"/>
        <v/>
      </c>
      <c r="W1012" s="11" t="str" cm="1">
        <f t="array" ref="W1012">IF(OR(U1012=$U$13:U1011),"",U1012)</f>
        <v/>
      </c>
      <c r="X1012" s="7" t="str">
        <f t="array" ref="X1012">IFERROR(INDEX(W$13:W$1012,SMALL(IF(W$13:W$1012&lt;&gt;"",ROW(W$13:W$1012)-ROW(W$13)+1),ROWS(W$13:$W1012))),"")</f>
        <v/>
      </c>
      <c r="Y1012" s="47" t="e">
        <f t="array" ref="Y1012">IF(ROWS(Y$13:Y1012)&gt;COUNTA(W$13:W$1012),"",INDEX(W$13:W$1012,SMALL(IF(W$13:W$1012&lt;&gt;"",ROW(W$13:W$1012)-ROW(W$13)+1),ROWS(Y$13:Y1012))))</f>
        <v>#NUM!</v>
      </c>
      <c r="AA1012" s="7">
        <f t="shared" si="61"/>
        <v>0</v>
      </c>
      <c r="AB1012" s="7">
        <f t="shared" si="62"/>
        <v>0</v>
      </c>
      <c r="AC1012" s="7">
        <f t="shared" si="63"/>
        <v>0</v>
      </c>
    </row>
    <row r="1013" spans="1:29" x14ac:dyDescent="0.25">
      <c r="A1013" s="8"/>
    </row>
    <row r="1014" spans="1:29" x14ac:dyDescent="0.25">
      <c r="A1014" s="8"/>
    </row>
    <row r="1015" spans="1:29" x14ac:dyDescent="0.25">
      <c r="A1015" s="8"/>
    </row>
    <row r="1016" spans="1:29" x14ac:dyDescent="0.25">
      <c r="A1016" s="8"/>
    </row>
    <row r="1017" spans="1:29" x14ac:dyDescent="0.25">
      <c r="A1017" s="8"/>
    </row>
    <row r="1018" spans="1:29" x14ac:dyDescent="0.25">
      <c r="A1018" s="8"/>
    </row>
    <row r="1019" spans="1:29" x14ac:dyDescent="0.25">
      <c r="A1019" s="8"/>
    </row>
    <row r="1020" spans="1:29" x14ac:dyDescent="0.25">
      <c r="A1020" s="8"/>
    </row>
    <row r="1021" spans="1:29" x14ac:dyDescent="0.25">
      <c r="A1021" s="8"/>
    </row>
    <row r="1022" spans="1:29" x14ac:dyDescent="0.25">
      <c r="A1022" s="8"/>
    </row>
    <row r="1023" spans="1:29" x14ac:dyDescent="0.25">
      <c r="A1023" s="8"/>
    </row>
    <row r="1024" spans="1:29" x14ac:dyDescent="0.25">
      <c r="A1024" s="8"/>
    </row>
    <row r="1025" spans="1:1" x14ac:dyDescent="0.25">
      <c r="A1025" s="8"/>
    </row>
    <row r="1026" spans="1:1" x14ac:dyDescent="0.25">
      <c r="A1026" s="8"/>
    </row>
    <row r="1027" spans="1:1" x14ac:dyDescent="0.25">
      <c r="A1027" s="8"/>
    </row>
    <row r="1028" spans="1:1" x14ac:dyDescent="0.25">
      <c r="A1028" s="8"/>
    </row>
    <row r="1029" spans="1:1" x14ac:dyDescent="0.25">
      <c r="A1029" s="8"/>
    </row>
    <row r="1030" spans="1:1" x14ac:dyDescent="0.25">
      <c r="A1030" s="8"/>
    </row>
    <row r="1031" spans="1:1" x14ac:dyDescent="0.25">
      <c r="A1031" s="8"/>
    </row>
    <row r="1032" spans="1:1" x14ac:dyDescent="0.25">
      <c r="A1032" s="8"/>
    </row>
    <row r="1033" spans="1:1" x14ac:dyDescent="0.25">
      <c r="A1033" s="8"/>
    </row>
    <row r="1034" spans="1:1" x14ac:dyDescent="0.25">
      <c r="A1034" s="8"/>
    </row>
    <row r="1035" spans="1:1" x14ac:dyDescent="0.25">
      <c r="A1035" s="8"/>
    </row>
    <row r="1036" spans="1:1" x14ac:dyDescent="0.25">
      <c r="A1036" s="8"/>
    </row>
    <row r="1037" spans="1:1" x14ac:dyDescent="0.25">
      <c r="A1037" s="8"/>
    </row>
    <row r="1038" spans="1:1" x14ac:dyDescent="0.25">
      <c r="A1038" s="8"/>
    </row>
    <row r="1039" spans="1:1" x14ac:dyDescent="0.25">
      <c r="A1039" s="8"/>
    </row>
    <row r="1040" spans="1:1" x14ac:dyDescent="0.25">
      <c r="A1040" s="8"/>
    </row>
    <row r="1041" spans="1:1" x14ac:dyDescent="0.25">
      <c r="A1041" s="8"/>
    </row>
    <row r="1042" spans="1:1" x14ac:dyDescent="0.25">
      <c r="A1042" s="8"/>
    </row>
    <row r="1043" spans="1:1" x14ac:dyDescent="0.25">
      <c r="A1043" s="8"/>
    </row>
    <row r="1044" spans="1:1" x14ac:dyDescent="0.25">
      <c r="A1044" s="8"/>
    </row>
    <row r="1045" spans="1:1" x14ac:dyDescent="0.25">
      <c r="A1045" s="8"/>
    </row>
    <row r="1046" spans="1:1" x14ac:dyDescent="0.25">
      <c r="A1046" s="8"/>
    </row>
    <row r="1047" spans="1:1" x14ac:dyDescent="0.25">
      <c r="A1047" s="8"/>
    </row>
    <row r="1048" spans="1:1" x14ac:dyDescent="0.25">
      <c r="A1048" s="8"/>
    </row>
    <row r="1049" spans="1:1" x14ac:dyDescent="0.25">
      <c r="A1049" s="8"/>
    </row>
    <row r="1050" spans="1:1" x14ac:dyDescent="0.25">
      <c r="A1050" s="8"/>
    </row>
    <row r="1051" spans="1:1" x14ac:dyDescent="0.25">
      <c r="A1051" s="8"/>
    </row>
    <row r="1052" spans="1:1" x14ac:dyDescent="0.25">
      <c r="A1052" s="8"/>
    </row>
    <row r="1053" spans="1:1" x14ac:dyDescent="0.25">
      <c r="A1053" s="8"/>
    </row>
    <row r="1054" spans="1:1" x14ac:dyDescent="0.25">
      <c r="A1054" s="8"/>
    </row>
    <row r="1055" spans="1:1" x14ac:dyDescent="0.25">
      <c r="A1055" s="8"/>
    </row>
    <row r="1056" spans="1:1" x14ac:dyDescent="0.25">
      <c r="A1056" s="8"/>
    </row>
    <row r="1057" spans="1:1" x14ac:dyDescent="0.25">
      <c r="A1057" s="8"/>
    </row>
    <row r="1058" spans="1:1" x14ac:dyDescent="0.25">
      <c r="A1058" s="8"/>
    </row>
    <row r="1059" spans="1:1" x14ac:dyDescent="0.25">
      <c r="A1059" s="8"/>
    </row>
    <row r="1060" spans="1:1" x14ac:dyDescent="0.25">
      <c r="A1060" s="8"/>
    </row>
    <row r="1061" spans="1:1" x14ac:dyDescent="0.25">
      <c r="A1061" s="8"/>
    </row>
    <row r="1062" spans="1:1" x14ac:dyDescent="0.25">
      <c r="A1062" s="8"/>
    </row>
    <row r="1063" spans="1:1" x14ac:dyDescent="0.25">
      <c r="A1063" s="8"/>
    </row>
    <row r="1064" spans="1:1" x14ac:dyDescent="0.25">
      <c r="A1064" s="8"/>
    </row>
    <row r="1065" spans="1:1" x14ac:dyDescent="0.25">
      <c r="A1065" s="8"/>
    </row>
    <row r="1066" spans="1:1" x14ac:dyDescent="0.25">
      <c r="A1066" s="8"/>
    </row>
    <row r="1067" spans="1:1" x14ac:dyDescent="0.25">
      <c r="A1067" s="8"/>
    </row>
    <row r="1068" spans="1:1" x14ac:dyDescent="0.25">
      <c r="A1068" s="8"/>
    </row>
    <row r="1069" spans="1:1" x14ac:dyDescent="0.25">
      <c r="A1069" s="8"/>
    </row>
    <row r="1070" spans="1:1" x14ac:dyDescent="0.25">
      <c r="A1070" s="8"/>
    </row>
    <row r="1071" spans="1:1" x14ac:dyDescent="0.25">
      <c r="A1071" s="8"/>
    </row>
    <row r="1072" spans="1:1" x14ac:dyDescent="0.25">
      <c r="A1072" s="8"/>
    </row>
    <row r="1073" spans="1:1" x14ac:dyDescent="0.25">
      <c r="A1073" s="8"/>
    </row>
    <row r="1074" spans="1:1" x14ac:dyDescent="0.25">
      <c r="A1074" s="8"/>
    </row>
    <row r="1075" spans="1:1" x14ac:dyDescent="0.25">
      <c r="A1075" s="8"/>
    </row>
    <row r="1076" spans="1:1" x14ac:dyDescent="0.25">
      <c r="A1076" s="8"/>
    </row>
    <row r="1077" spans="1:1" x14ac:dyDescent="0.25">
      <c r="A1077" s="8"/>
    </row>
    <row r="1078" spans="1:1" x14ac:dyDescent="0.25">
      <c r="A1078" s="8"/>
    </row>
    <row r="1079" spans="1:1" x14ac:dyDescent="0.25">
      <c r="A1079" s="8"/>
    </row>
    <row r="1080" spans="1:1" x14ac:dyDescent="0.25">
      <c r="A1080" s="8"/>
    </row>
    <row r="1081" spans="1:1" x14ac:dyDescent="0.25">
      <c r="A1081" s="8"/>
    </row>
    <row r="1082" spans="1:1" x14ac:dyDescent="0.25">
      <c r="A1082" s="8"/>
    </row>
    <row r="1083" spans="1:1" x14ac:dyDescent="0.25">
      <c r="A1083" s="8"/>
    </row>
    <row r="1084" spans="1:1" x14ac:dyDescent="0.25">
      <c r="A1084" s="8"/>
    </row>
    <row r="1085" spans="1:1" x14ac:dyDescent="0.25">
      <c r="A1085" s="8"/>
    </row>
    <row r="1086" spans="1:1" x14ac:dyDescent="0.25">
      <c r="A1086" s="8"/>
    </row>
    <row r="1087" spans="1:1" x14ac:dyDescent="0.25">
      <c r="A1087" s="8"/>
    </row>
    <row r="1088" spans="1:1" x14ac:dyDescent="0.25">
      <c r="A1088" s="8"/>
    </row>
    <row r="1089" spans="1:1" x14ac:dyDescent="0.25">
      <c r="A1089" s="8"/>
    </row>
    <row r="1090" spans="1:1" x14ac:dyDescent="0.25">
      <c r="A1090" s="8"/>
    </row>
    <row r="1091" spans="1:1" x14ac:dyDescent="0.25">
      <c r="A1091" s="8"/>
    </row>
    <row r="1092" spans="1:1" x14ac:dyDescent="0.25">
      <c r="A1092" s="8"/>
    </row>
    <row r="1093" spans="1:1" x14ac:dyDescent="0.25">
      <c r="A1093" s="8"/>
    </row>
    <row r="1094" spans="1:1" x14ac:dyDescent="0.25">
      <c r="A1094" s="8"/>
    </row>
    <row r="1095" spans="1:1" x14ac:dyDescent="0.25">
      <c r="A1095" s="8"/>
    </row>
    <row r="1096" spans="1:1" x14ac:dyDescent="0.25">
      <c r="A1096" s="8"/>
    </row>
    <row r="1097" spans="1:1" x14ac:dyDescent="0.25">
      <c r="A1097" s="8"/>
    </row>
    <row r="1098" spans="1:1" x14ac:dyDescent="0.25">
      <c r="A1098" s="8"/>
    </row>
    <row r="1099" spans="1:1" x14ac:dyDescent="0.25">
      <c r="A1099" s="8"/>
    </row>
    <row r="1100" spans="1:1" x14ac:dyDescent="0.25">
      <c r="A1100" s="8"/>
    </row>
    <row r="1101" spans="1:1" x14ac:dyDescent="0.25">
      <c r="A1101" s="8"/>
    </row>
    <row r="1102" spans="1:1" x14ac:dyDescent="0.25">
      <c r="A1102" s="8"/>
    </row>
    <row r="1103" spans="1:1" x14ac:dyDescent="0.25">
      <c r="A1103" s="8"/>
    </row>
    <row r="1104" spans="1:1" x14ac:dyDescent="0.25">
      <c r="A1104" s="8"/>
    </row>
    <row r="1105" spans="1:1" x14ac:dyDescent="0.25">
      <c r="A1105" s="8"/>
    </row>
    <row r="1106" spans="1:1" x14ac:dyDescent="0.25">
      <c r="A1106" s="8"/>
    </row>
    <row r="1107" spans="1:1" x14ac:dyDescent="0.25">
      <c r="A1107" s="8"/>
    </row>
    <row r="1108" spans="1:1" x14ac:dyDescent="0.25">
      <c r="A1108" s="8"/>
    </row>
    <row r="1109" spans="1:1" x14ac:dyDescent="0.25">
      <c r="A1109" s="8"/>
    </row>
    <row r="1110" spans="1:1" x14ac:dyDescent="0.25">
      <c r="A1110" s="8"/>
    </row>
    <row r="1111" spans="1:1" x14ac:dyDescent="0.25">
      <c r="A1111" s="8"/>
    </row>
    <row r="1112" spans="1:1" x14ac:dyDescent="0.25">
      <c r="A1112" s="8"/>
    </row>
    <row r="1113" spans="1:1" x14ac:dyDescent="0.25">
      <c r="A1113" s="8"/>
    </row>
    <row r="1114" spans="1:1" x14ac:dyDescent="0.25">
      <c r="A1114" s="8"/>
    </row>
    <row r="1115" spans="1:1" x14ac:dyDescent="0.25">
      <c r="A1115" s="8"/>
    </row>
    <row r="1116" spans="1:1" x14ac:dyDescent="0.25">
      <c r="A1116" s="8"/>
    </row>
    <row r="1117" spans="1:1" x14ac:dyDescent="0.25">
      <c r="A1117" s="8"/>
    </row>
    <row r="1118" spans="1:1" x14ac:dyDescent="0.25">
      <c r="A1118" s="8"/>
    </row>
    <row r="1119" spans="1:1" x14ac:dyDescent="0.25">
      <c r="A1119" s="8"/>
    </row>
    <row r="1120" spans="1:1" x14ac:dyDescent="0.25">
      <c r="A1120" s="8"/>
    </row>
    <row r="1121" spans="1:1" x14ac:dyDescent="0.25">
      <c r="A1121" s="8"/>
    </row>
    <row r="1122" spans="1:1" x14ac:dyDescent="0.25">
      <c r="A1122" s="8"/>
    </row>
    <row r="1123" spans="1:1" x14ac:dyDescent="0.25">
      <c r="A1123" s="8"/>
    </row>
    <row r="1124" spans="1:1" x14ac:dyDescent="0.25">
      <c r="A1124" s="8"/>
    </row>
    <row r="1125" spans="1:1" x14ac:dyDescent="0.25">
      <c r="A1125" s="8"/>
    </row>
    <row r="1126" spans="1:1" x14ac:dyDescent="0.25">
      <c r="A1126" s="8"/>
    </row>
    <row r="1127" spans="1:1" x14ac:dyDescent="0.25">
      <c r="A1127" s="8"/>
    </row>
    <row r="1128" spans="1:1" x14ac:dyDescent="0.25">
      <c r="A1128" s="8"/>
    </row>
    <row r="1129" spans="1:1" x14ac:dyDescent="0.25">
      <c r="A1129" s="8"/>
    </row>
    <row r="1130" spans="1:1" x14ac:dyDescent="0.25">
      <c r="A1130" s="8"/>
    </row>
    <row r="1131" spans="1:1" x14ac:dyDescent="0.25">
      <c r="A1131" s="8"/>
    </row>
    <row r="1132" spans="1:1" x14ac:dyDescent="0.25">
      <c r="A1132" s="8"/>
    </row>
    <row r="1133" spans="1:1" x14ac:dyDescent="0.25">
      <c r="A1133" s="8"/>
    </row>
    <row r="1134" spans="1:1" x14ac:dyDescent="0.25">
      <c r="A1134" s="8"/>
    </row>
    <row r="1135" spans="1:1" x14ac:dyDescent="0.25">
      <c r="A1135" s="8"/>
    </row>
    <row r="1136" spans="1:1" x14ac:dyDescent="0.25">
      <c r="A1136" s="8"/>
    </row>
    <row r="1137" spans="1:1" x14ac:dyDescent="0.25">
      <c r="A1137" s="8"/>
    </row>
    <row r="1138" spans="1:1" x14ac:dyDescent="0.25">
      <c r="A1138" s="8"/>
    </row>
    <row r="1139" spans="1:1" x14ac:dyDescent="0.25">
      <c r="A1139" s="8"/>
    </row>
    <row r="1140" spans="1:1" x14ac:dyDescent="0.25">
      <c r="A1140" s="8"/>
    </row>
    <row r="1141" spans="1:1" x14ac:dyDescent="0.25">
      <c r="A1141" s="8"/>
    </row>
    <row r="1142" spans="1:1" x14ac:dyDescent="0.25">
      <c r="A1142" s="8"/>
    </row>
    <row r="1143" spans="1:1" x14ac:dyDescent="0.25">
      <c r="A1143" s="8"/>
    </row>
    <row r="1144" spans="1:1" x14ac:dyDescent="0.25">
      <c r="A1144" s="8"/>
    </row>
    <row r="1145" spans="1:1" x14ac:dyDescent="0.25">
      <c r="A1145" s="8"/>
    </row>
    <row r="1146" spans="1:1" x14ac:dyDescent="0.25">
      <c r="A1146" s="8"/>
    </row>
    <row r="1147" spans="1:1" x14ac:dyDescent="0.25">
      <c r="A1147" s="8"/>
    </row>
    <row r="1148" spans="1:1" x14ac:dyDescent="0.25">
      <c r="A1148" s="8"/>
    </row>
    <row r="1149" spans="1:1" x14ac:dyDescent="0.25">
      <c r="A1149" s="8"/>
    </row>
    <row r="1150" spans="1:1" x14ac:dyDescent="0.25">
      <c r="A1150" s="8"/>
    </row>
    <row r="1151" spans="1:1" x14ac:dyDescent="0.25">
      <c r="A1151" s="8"/>
    </row>
    <row r="1152" spans="1:1" x14ac:dyDescent="0.25">
      <c r="A1152" s="8"/>
    </row>
    <row r="1153" spans="1:1" x14ac:dyDescent="0.25">
      <c r="A1153" s="8"/>
    </row>
    <row r="1154" spans="1:1" x14ac:dyDescent="0.25">
      <c r="A1154" s="8"/>
    </row>
    <row r="1155" spans="1:1" x14ac:dyDescent="0.25">
      <c r="A1155" s="8"/>
    </row>
    <row r="1156" spans="1:1" x14ac:dyDescent="0.25">
      <c r="A1156" s="8"/>
    </row>
    <row r="1157" spans="1:1" x14ac:dyDescent="0.25">
      <c r="A1157" s="8"/>
    </row>
    <row r="1158" spans="1:1" x14ac:dyDescent="0.25">
      <c r="A1158" s="8"/>
    </row>
    <row r="1159" spans="1:1" x14ac:dyDescent="0.25">
      <c r="A1159" s="8"/>
    </row>
    <row r="1160" spans="1:1" x14ac:dyDescent="0.25">
      <c r="A1160" s="8"/>
    </row>
    <row r="1161" spans="1:1" x14ac:dyDescent="0.25">
      <c r="A1161" s="8"/>
    </row>
    <row r="1162" spans="1:1" x14ac:dyDescent="0.25">
      <c r="A1162" s="8"/>
    </row>
    <row r="1163" spans="1:1" x14ac:dyDescent="0.25">
      <c r="A1163" s="8"/>
    </row>
    <row r="1164" spans="1:1" x14ac:dyDescent="0.25">
      <c r="A1164" s="8"/>
    </row>
    <row r="1165" spans="1:1" x14ac:dyDescent="0.25">
      <c r="A1165" s="8"/>
    </row>
    <row r="1166" spans="1:1" x14ac:dyDescent="0.25">
      <c r="A1166" s="8"/>
    </row>
    <row r="1167" spans="1:1" x14ac:dyDescent="0.25">
      <c r="A1167" s="8"/>
    </row>
    <row r="1168" spans="1:1" x14ac:dyDescent="0.25">
      <c r="A1168" s="8"/>
    </row>
    <row r="1169" spans="1:1" x14ac:dyDescent="0.25">
      <c r="A1169" s="8"/>
    </row>
    <row r="1170" spans="1:1" x14ac:dyDescent="0.25">
      <c r="A1170" s="8"/>
    </row>
    <row r="1171" spans="1:1" x14ac:dyDescent="0.25">
      <c r="A1171" s="8"/>
    </row>
    <row r="1172" spans="1:1" x14ac:dyDescent="0.25">
      <c r="A1172" s="8"/>
    </row>
    <row r="1173" spans="1:1" x14ac:dyDescent="0.25">
      <c r="A1173" s="8"/>
    </row>
    <row r="1174" spans="1:1" x14ac:dyDescent="0.25">
      <c r="A1174" s="8"/>
    </row>
    <row r="1175" spans="1:1" x14ac:dyDescent="0.25">
      <c r="A1175" s="8"/>
    </row>
    <row r="1176" spans="1:1" x14ac:dyDescent="0.25">
      <c r="A1176" s="8"/>
    </row>
    <row r="1177" spans="1:1" x14ac:dyDescent="0.25">
      <c r="A1177" s="8"/>
    </row>
  </sheetData>
  <mergeCells count="7">
    <mergeCell ref="I11:R11"/>
    <mergeCell ref="B9:E9"/>
    <mergeCell ref="C4:H4"/>
    <mergeCell ref="C5:H5"/>
    <mergeCell ref="C6:H6"/>
    <mergeCell ref="C7:H7"/>
    <mergeCell ref="B10:D10"/>
  </mergeCells>
  <conditionalFormatting sqref="I12">
    <cfRule type="expression" dxfId="14" priority="15">
      <formula>$AD$1=1</formula>
    </cfRule>
  </conditionalFormatting>
  <conditionalFormatting sqref="J12">
    <cfRule type="expression" dxfId="13" priority="14">
      <formula>$AD$2=1</formula>
    </cfRule>
  </conditionalFormatting>
  <conditionalFormatting sqref="K12">
    <cfRule type="expression" dxfId="12" priority="13">
      <formula>$AD$3=1</formula>
    </cfRule>
  </conditionalFormatting>
  <conditionalFormatting sqref="L12">
    <cfRule type="expression" dxfId="11" priority="12">
      <formula>$AD$4=1</formula>
    </cfRule>
  </conditionalFormatting>
  <conditionalFormatting sqref="M12">
    <cfRule type="expression" dxfId="10" priority="11">
      <formula>$AD$5=1</formula>
    </cfRule>
  </conditionalFormatting>
  <conditionalFormatting sqref="N12">
    <cfRule type="expression" dxfId="9" priority="10">
      <formula>$AD$6=1</formula>
    </cfRule>
  </conditionalFormatting>
  <conditionalFormatting sqref="O12">
    <cfRule type="expression" dxfId="8" priority="9">
      <formula>$AD$7=1</formula>
    </cfRule>
  </conditionalFormatting>
  <conditionalFormatting sqref="P12">
    <cfRule type="expression" dxfId="7" priority="8">
      <formula>$AD$8=1</formula>
    </cfRule>
  </conditionalFormatting>
  <conditionalFormatting sqref="Q12">
    <cfRule type="expression" dxfId="6" priority="7">
      <formula>$AD$9=1</formula>
    </cfRule>
  </conditionalFormatting>
  <conditionalFormatting sqref="R12">
    <cfRule type="expression" dxfId="5" priority="6">
      <formula>$AD$10=1</formula>
    </cfRule>
  </conditionalFormatting>
  <conditionalFormatting sqref="D13">
    <cfRule type="expression" dxfId="4" priority="5">
      <formula>AC13=1</formula>
    </cfRule>
  </conditionalFormatting>
  <conditionalFormatting sqref="D14:D1012">
    <cfRule type="expression" dxfId="3" priority="4">
      <formula>AC14=1</formula>
    </cfRule>
  </conditionalFormatting>
  <conditionalFormatting sqref="B9:E9">
    <cfRule type="cellIs" dxfId="2" priority="2" operator="equal">
      <formula>"v červenooznačených riadkoch nie sú zadané % cieľového drevinového zloženia"</formula>
    </cfRule>
    <cfRule type="cellIs" dxfId="1" priority="3" operator="equal">
      <formula>"v červenooznačených riadkoch je výmera obnovy väčšia ako výmera JPRL"</formula>
    </cfRule>
  </conditionalFormatting>
  <conditionalFormatting sqref="B10:D10">
    <cfRule type="cellIs" dxfId="0" priority="1" operator="equal">
      <formula>"v červenoznačených stĺplcoch nie sú hárku do 1000 ha zadané dreviny"</formula>
    </cfRule>
  </conditionalFormatting>
  <pageMargins left="0.19685039370078741" right="0.19685039370078741" top="0.39370078740157483" bottom="0.39370078740157483" header="0.31496062992125984" footer="0.31496062992125984"/>
  <pageSetup paperSize="9" scale="75" fitToHeight="2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7FE48-C7A6-4464-B0D2-C20F121C7E90}">
  <sheetPr>
    <pageSetUpPr fitToPage="1"/>
  </sheetPr>
  <dimension ref="A1:M15"/>
  <sheetViews>
    <sheetView workbookViewId="0">
      <selection activeCell="D7" sqref="D7:K7"/>
    </sheetView>
  </sheetViews>
  <sheetFormatPr defaultRowHeight="15" x14ac:dyDescent="0.25"/>
  <cols>
    <col min="1" max="16384" width="9.140625" style="50"/>
  </cols>
  <sheetData>
    <row r="1" spans="1:13" x14ac:dyDescent="0.25">
      <c r="A1" s="67" t="s">
        <v>292</v>
      </c>
    </row>
    <row r="2" spans="1:13" x14ac:dyDescent="0.25"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x14ac:dyDescent="0.25">
      <c r="A3" s="68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3" x14ac:dyDescent="0.25">
      <c r="A4" s="47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</row>
    <row r="5" spans="1:13" x14ac:dyDescent="0.25">
      <c r="A5" s="47"/>
      <c r="B5" s="108" t="s">
        <v>7</v>
      </c>
      <c r="C5" s="108"/>
      <c r="D5" s="109" t="str" cm="1">
        <f t="array" ref="D5">IF('do 1000 ha'!D2="","",TRANSPOSE('do 1000 ha'!D2))</f>
        <v/>
      </c>
      <c r="E5" s="109"/>
      <c r="F5" s="109"/>
      <c r="G5" s="109"/>
      <c r="H5" s="109"/>
      <c r="I5" s="109"/>
      <c r="J5" s="109"/>
      <c r="K5" s="109"/>
      <c r="L5" s="47"/>
      <c r="M5" s="47"/>
    </row>
    <row r="6" spans="1:13" x14ac:dyDescent="0.25">
      <c r="A6" s="47"/>
      <c r="B6" s="108" t="s">
        <v>8</v>
      </c>
      <c r="C6" s="108"/>
      <c r="D6" s="110" t="str" cm="1">
        <f t="array" ref="D6">IF('do 1000 ha'!D3="","",TRANSPOSE('do 1000 ha'!D3))</f>
        <v/>
      </c>
      <c r="E6" s="110"/>
      <c r="F6" s="110"/>
      <c r="G6" s="110"/>
      <c r="H6" s="110"/>
      <c r="I6" s="110"/>
      <c r="J6" s="110"/>
      <c r="K6" s="110"/>
      <c r="L6" s="47"/>
      <c r="M6" s="47"/>
    </row>
    <row r="7" spans="1:13" x14ac:dyDescent="0.25">
      <c r="A7" s="47"/>
      <c r="B7" s="108" t="s">
        <v>9</v>
      </c>
      <c r="C7" s="108"/>
      <c r="D7" s="109" t="str" cm="1">
        <f t="array" ref="D7">IF('do 1000 ha'!D4="","",TRANSPOSE('do 1000 ha'!D4))</f>
        <v/>
      </c>
      <c r="E7" s="109"/>
      <c r="F7" s="109"/>
      <c r="G7" s="109"/>
      <c r="H7" s="109"/>
      <c r="I7" s="109"/>
      <c r="J7" s="109"/>
      <c r="K7" s="109"/>
      <c r="L7" s="47"/>
      <c r="M7" s="47"/>
    </row>
    <row r="8" spans="1:13" ht="15.75" thickBot="1" x14ac:dyDescent="0.3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</row>
    <row r="9" spans="1:13" ht="30.75" customHeight="1" thickBot="1" x14ac:dyDescent="0.3">
      <c r="A9" s="69" t="s">
        <v>270</v>
      </c>
      <c r="B9" s="111" t="s">
        <v>271</v>
      </c>
      <c r="C9" s="112"/>
      <c r="D9" s="112"/>
      <c r="E9" s="112" t="s">
        <v>272</v>
      </c>
      <c r="F9" s="112"/>
      <c r="G9" s="112"/>
      <c r="H9" s="112" t="s">
        <v>273</v>
      </c>
      <c r="I9" s="112"/>
      <c r="J9" s="112"/>
      <c r="K9" s="112" t="s">
        <v>274</v>
      </c>
      <c r="L9" s="112"/>
      <c r="M9" s="113"/>
    </row>
    <row r="10" spans="1:13" ht="30.75" hidden="1" customHeight="1" x14ac:dyDescent="0.25">
      <c r="A10" s="70">
        <v>2021</v>
      </c>
      <c r="B10" s="114"/>
      <c r="C10" s="115"/>
      <c r="D10" s="115"/>
      <c r="E10" s="116"/>
      <c r="F10" s="116"/>
      <c r="G10" s="116"/>
      <c r="H10" s="117">
        <f>B10-E10</f>
        <v>0</v>
      </c>
      <c r="I10" s="117"/>
      <c r="J10" s="117"/>
      <c r="K10" s="118">
        <f t="shared" ref="K10:K15" si="0">IF(B10=0,0,E10/B10)</f>
        <v>0</v>
      </c>
      <c r="L10" s="118"/>
      <c r="M10" s="119"/>
    </row>
    <row r="11" spans="1:13" ht="30.75" hidden="1" customHeight="1" x14ac:dyDescent="0.25">
      <c r="A11" s="70">
        <v>2022</v>
      </c>
      <c r="B11" s="114"/>
      <c r="C11" s="115"/>
      <c r="D11" s="115"/>
      <c r="E11" s="115"/>
      <c r="F11" s="115"/>
      <c r="G11" s="115"/>
      <c r="H11" s="120">
        <f>B11-E11</f>
        <v>0</v>
      </c>
      <c r="I11" s="120"/>
      <c r="J11" s="120"/>
      <c r="K11" s="121">
        <f t="shared" si="0"/>
        <v>0</v>
      </c>
      <c r="L11" s="121"/>
      <c r="M11" s="122"/>
    </row>
    <row r="12" spans="1:13" ht="30.75" customHeight="1" x14ac:dyDescent="0.25">
      <c r="A12" s="70">
        <v>2023</v>
      </c>
      <c r="B12" s="114"/>
      <c r="C12" s="115"/>
      <c r="D12" s="115"/>
      <c r="E12" s="115"/>
      <c r="F12" s="115"/>
      <c r="G12" s="115"/>
      <c r="H12" s="120">
        <f t="shared" ref="H12:H14" si="1">B12-E12</f>
        <v>0</v>
      </c>
      <c r="I12" s="120"/>
      <c r="J12" s="120"/>
      <c r="K12" s="121">
        <f t="shared" si="0"/>
        <v>0</v>
      </c>
      <c r="L12" s="121"/>
      <c r="M12" s="122"/>
    </row>
    <row r="13" spans="1:13" ht="30.75" customHeight="1" x14ac:dyDescent="0.25">
      <c r="A13" s="70">
        <v>2024</v>
      </c>
      <c r="B13" s="114"/>
      <c r="C13" s="115"/>
      <c r="D13" s="115"/>
      <c r="E13" s="115"/>
      <c r="F13" s="115"/>
      <c r="G13" s="115"/>
      <c r="H13" s="120">
        <f t="shared" si="1"/>
        <v>0</v>
      </c>
      <c r="I13" s="120"/>
      <c r="J13" s="120"/>
      <c r="K13" s="121">
        <f t="shared" si="0"/>
        <v>0</v>
      </c>
      <c r="L13" s="121"/>
      <c r="M13" s="122"/>
    </row>
    <row r="14" spans="1:13" ht="30.75" customHeight="1" thickBot="1" x14ac:dyDescent="0.3">
      <c r="A14" s="70">
        <v>2025</v>
      </c>
      <c r="B14" s="114"/>
      <c r="C14" s="115"/>
      <c r="D14" s="115"/>
      <c r="E14" s="115"/>
      <c r="F14" s="115"/>
      <c r="G14" s="115"/>
      <c r="H14" s="120">
        <f t="shared" si="1"/>
        <v>0</v>
      </c>
      <c r="I14" s="120"/>
      <c r="J14" s="120"/>
      <c r="K14" s="121">
        <f t="shared" si="0"/>
        <v>0</v>
      </c>
      <c r="L14" s="121"/>
      <c r="M14" s="122"/>
    </row>
    <row r="15" spans="1:13" ht="30.75" customHeight="1" thickBot="1" x14ac:dyDescent="0.3">
      <c r="A15" s="69" t="s">
        <v>245</v>
      </c>
      <c r="B15" s="123">
        <f>SUM(B10:D14)</f>
        <v>0</v>
      </c>
      <c r="C15" s="124"/>
      <c r="D15" s="124"/>
      <c r="E15" s="124">
        <f>SUM(E10:G14)</f>
        <v>0</v>
      </c>
      <c r="F15" s="124"/>
      <c r="G15" s="124"/>
      <c r="H15" s="124">
        <f>SUM(H10:J14)</f>
        <v>0</v>
      </c>
      <c r="I15" s="124"/>
      <c r="J15" s="124"/>
      <c r="K15" s="125">
        <f t="shared" si="0"/>
        <v>0</v>
      </c>
      <c r="L15" s="125"/>
      <c r="M15" s="126"/>
    </row>
  </sheetData>
  <mergeCells count="34">
    <mergeCell ref="B15:D15"/>
    <mergeCell ref="E15:G15"/>
    <mergeCell ref="H15:J15"/>
    <mergeCell ref="K15:M15"/>
    <mergeCell ref="B13:D13"/>
    <mergeCell ref="E13:G13"/>
    <mergeCell ref="H13:J13"/>
    <mergeCell ref="K13:M13"/>
    <mergeCell ref="B14:D14"/>
    <mergeCell ref="E14:G14"/>
    <mergeCell ref="H14:J14"/>
    <mergeCell ref="K14:M14"/>
    <mergeCell ref="B11:D11"/>
    <mergeCell ref="E11:G11"/>
    <mergeCell ref="H11:J11"/>
    <mergeCell ref="K11:M11"/>
    <mergeCell ref="B12:D12"/>
    <mergeCell ref="E12:G12"/>
    <mergeCell ref="H12:J12"/>
    <mergeCell ref="K12:M12"/>
    <mergeCell ref="B9:D9"/>
    <mergeCell ref="E9:G9"/>
    <mergeCell ref="H9:J9"/>
    <mergeCell ref="K9:M9"/>
    <mergeCell ref="B10:D10"/>
    <mergeCell ref="E10:G10"/>
    <mergeCell ref="H10:J10"/>
    <mergeCell ref="K10:M10"/>
    <mergeCell ref="B5:C5"/>
    <mergeCell ref="D5:K5"/>
    <mergeCell ref="B6:C6"/>
    <mergeCell ref="D6:K6"/>
    <mergeCell ref="B7:C7"/>
    <mergeCell ref="D7:K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463E8-38C8-4D15-9D2E-83B88E9F3DC3}">
  <sheetPr>
    <pageSetUpPr fitToPage="1"/>
  </sheetPr>
  <dimension ref="A1:N15"/>
  <sheetViews>
    <sheetView workbookViewId="0">
      <selection activeCell="C4" sqref="C4:I4"/>
    </sheetView>
  </sheetViews>
  <sheetFormatPr defaultRowHeight="15" x14ac:dyDescent="0.25"/>
  <cols>
    <col min="1" max="1" width="8.140625" style="50" customWidth="1"/>
    <col min="2" max="13" width="12.7109375" style="50" customWidth="1"/>
    <col min="14" max="14" width="15.7109375" style="50" customWidth="1"/>
    <col min="15" max="16384" width="9.140625" style="50"/>
  </cols>
  <sheetData>
    <row r="1" spans="1:14" x14ac:dyDescent="0.25">
      <c r="A1" s="67" t="s">
        <v>293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5">
      <c r="A2" s="6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14" x14ac:dyDescent="0.25">
      <c r="A4" s="47"/>
      <c r="B4" s="71" t="s">
        <v>7</v>
      </c>
      <c r="C4" s="109" t="str" cm="1">
        <f t="array" ref="C4">IF('do 1000 ha'!D2="","",TRANSPOSE('do 1000 ha'!D2))</f>
        <v/>
      </c>
      <c r="D4" s="109"/>
      <c r="E4" s="109"/>
      <c r="F4" s="109"/>
      <c r="G4" s="109"/>
      <c r="H4" s="109"/>
      <c r="I4" s="109"/>
      <c r="J4" s="47"/>
      <c r="K4" s="47"/>
      <c r="L4" s="47"/>
      <c r="M4" s="47"/>
      <c r="N4" s="47"/>
    </row>
    <row r="5" spans="1:14" x14ac:dyDescent="0.25">
      <c r="A5" s="47"/>
      <c r="B5" s="71" t="s">
        <v>8</v>
      </c>
      <c r="C5" s="110" t="str" cm="1">
        <f t="array" ref="C5">IF('do 1000 ha'!D3="","",TRANSPOSE('do 1000 ha'!D3))</f>
        <v/>
      </c>
      <c r="D5" s="110"/>
      <c r="E5" s="110"/>
      <c r="F5" s="110"/>
      <c r="G5" s="110"/>
      <c r="H5" s="110"/>
      <c r="I5" s="110"/>
      <c r="J5" s="47"/>
      <c r="K5" s="47"/>
      <c r="L5" s="47"/>
      <c r="M5" s="47"/>
      <c r="N5" s="47"/>
    </row>
    <row r="6" spans="1:14" x14ac:dyDescent="0.25">
      <c r="A6" s="47"/>
      <c r="B6" s="71" t="s">
        <v>9</v>
      </c>
      <c r="C6" s="109" t="str" cm="1">
        <f t="array" ref="C6">IF('do 1000 ha'!D4="","",TRANSPOSE('do 1000 ha'!D4))</f>
        <v/>
      </c>
      <c r="D6" s="109"/>
      <c r="E6" s="109"/>
      <c r="F6" s="109"/>
      <c r="G6" s="109"/>
      <c r="H6" s="109"/>
      <c r="I6" s="109"/>
      <c r="J6" s="47"/>
      <c r="K6" s="47"/>
      <c r="L6" s="47"/>
      <c r="M6" s="47"/>
      <c r="N6" s="47"/>
    </row>
    <row r="7" spans="1:14" ht="15.75" thickBot="1" x14ac:dyDescent="0.3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</row>
    <row r="8" spans="1:14" ht="30" customHeight="1" x14ac:dyDescent="0.25">
      <c r="A8" s="129" t="s">
        <v>270</v>
      </c>
      <c r="B8" s="131" t="s">
        <v>275</v>
      </c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27" t="s">
        <v>276</v>
      </c>
    </row>
    <row r="9" spans="1:14" ht="30" customHeight="1" thickBot="1" x14ac:dyDescent="0.3">
      <c r="A9" s="130"/>
      <c r="B9" s="72" t="s">
        <v>277</v>
      </c>
      <c r="C9" s="73" t="s">
        <v>278</v>
      </c>
      <c r="D9" s="73" t="s">
        <v>279</v>
      </c>
      <c r="E9" s="73" t="s">
        <v>280</v>
      </c>
      <c r="F9" s="73" t="s">
        <v>281</v>
      </c>
      <c r="G9" s="73" t="s">
        <v>282</v>
      </c>
      <c r="H9" s="73" t="s">
        <v>283</v>
      </c>
      <c r="I9" s="73" t="s">
        <v>284</v>
      </c>
      <c r="J9" s="73" t="s">
        <v>285</v>
      </c>
      <c r="K9" s="73" t="s">
        <v>286</v>
      </c>
      <c r="L9" s="73" t="s">
        <v>287</v>
      </c>
      <c r="M9" s="73" t="s">
        <v>288</v>
      </c>
      <c r="N9" s="128"/>
    </row>
    <row r="10" spans="1:14" ht="30" hidden="1" customHeight="1" x14ac:dyDescent="0.25">
      <c r="A10" s="70">
        <v>2021</v>
      </c>
      <c r="B10" s="74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6">
        <f>SUM(B10:M10)</f>
        <v>0</v>
      </c>
    </row>
    <row r="11" spans="1:14" ht="30" hidden="1" customHeight="1" x14ac:dyDescent="0.25">
      <c r="A11" s="70">
        <v>2022</v>
      </c>
      <c r="B11" s="74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6">
        <f>SUM(B11:M11)</f>
        <v>0</v>
      </c>
    </row>
    <row r="12" spans="1:14" ht="30" customHeight="1" x14ac:dyDescent="0.25">
      <c r="A12" s="70">
        <v>2023</v>
      </c>
      <c r="B12" s="77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9">
        <f>SUM(B12:M12)</f>
        <v>0</v>
      </c>
    </row>
    <row r="13" spans="1:14" ht="30" customHeight="1" x14ac:dyDescent="0.25">
      <c r="A13" s="70">
        <v>2024</v>
      </c>
      <c r="B13" s="77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9">
        <f>SUM(B13:M13)</f>
        <v>0</v>
      </c>
    </row>
    <row r="14" spans="1:14" ht="30" customHeight="1" x14ac:dyDescent="0.25">
      <c r="A14" s="70">
        <v>2025</v>
      </c>
      <c r="B14" s="77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9">
        <f>SUM(B14:M14)</f>
        <v>0</v>
      </c>
    </row>
    <row r="15" spans="1:14" ht="30" customHeight="1" thickBot="1" x14ac:dyDescent="0.3">
      <c r="A15" s="80" t="s">
        <v>245</v>
      </c>
      <c r="B15" s="81">
        <f t="shared" ref="B15:M15" si="0">SUM(B10:B14)</f>
        <v>0</v>
      </c>
      <c r="C15" s="82">
        <f t="shared" si="0"/>
        <v>0</v>
      </c>
      <c r="D15" s="82">
        <f t="shared" si="0"/>
        <v>0</v>
      </c>
      <c r="E15" s="82">
        <f t="shared" si="0"/>
        <v>0</v>
      </c>
      <c r="F15" s="82">
        <f t="shared" si="0"/>
        <v>0</v>
      </c>
      <c r="G15" s="82">
        <f t="shared" si="0"/>
        <v>0</v>
      </c>
      <c r="H15" s="82">
        <f t="shared" si="0"/>
        <v>0</v>
      </c>
      <c r="I15" s="82">
        <f t="shared" si="0"/>
        <v>0</v>
      </c>
      <c r="J15" s="82">
        <f t="shared" si="0"/>
        <v>0</v>
      </c>
      <c r="K15" s="82">
        <f t="shared" si="0"/>
        <v>0</v>
      </c>
      <c r="L15" s="82">
        <f t="shared" si="0"/>
        <v>0</v>
      </c>
      <c r="M15" s="82">
        <f t="shared" si="0"/>
        <v>0</v>
      </c>
      <c r="N15" s="83">
        <f t="shared" ref="N15" si="1">SUM(B15:M15)</f>
        <v>0</v>
      </c>
    </row>
  </sheetData>
  <mergeCells count="6">
    <mergeCell ref="N8:N9"/>
    <mergeCell ref="C4:I4"/>
    <mergeCell ref="C5:I5"/>
    <mergeCell ref="C6:I6"/>
    <mergeCell ref="A8:A9"/>
    <mergeCell ref="B8:M8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  <ignoredErrors>
    <ignoredError sqref="N12:N1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1</vt:i4>
      </vt:variant>
    </vt:vector>
  </HeadingPairs>
  <TitlesOfParts>
    <vt:vector size="6" baseType="lpstr">
      <vt:lpstr>do 1000 ha</vt:lpstr>
      <vt:lpstr>ochrana do 1000 ha</vt:lpstr>
      <vt:lpstr>obnova do 1000 ha</vt:lpstr>
      <vt:lpstr>intenzita pomoci</vt:lpstr>
      <vt:lpstr>Harmonogram</vt:lpstr>
      <vt:lpstr>JPRL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2023-06-01T11:45:28Z</cp:lastPrinted>
  <dcterms:created xsi:type="dcterms:W3CDTF">2023-05-23T08:04:53Z</dcterms:created>
  <dcterms:modified xsi:type="dcterms:W3CDTF">2023-11-06T07:32:26Z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2023-10-26T12:01:54Z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abe294bc-6cec-4117-8e3c-883e461b4923</vt:lpwstr>
  </property>
  <property fmtid="{D5CDD505-2E9C-101B-9397-08002B2CF9AE}" pid="8" name="MSIP_Label_71f49583-305d-4d31-a578-23419888fadf_ContentBits">
    <vt:lpwstr>0</vt:lpwstr>
  </property>
</Properties>
</file>